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2e8b1635bbae8cdf/Documents/Codigo_compartido_Melo/Climate_Change_and_Financial_Stability/Climate-Change-and-Financial-Stability/Bases/"/>
    </mc:Choice>
  </mc:AlternateContent>
  <xr:revisionPtr revIDLastSave="109" documentId="8_{6D8B5F44-DAFB-4012-9BD1-ACB32C6B2A97}" xr6:coauthVersionLast="47" xr6:coauthVersionMax="47" xr10:uidLastSave="{B726B1CF-321A-43A6-92C2-8957C9D70395}"/>
  <bookViews>
    <workbookView xWindow="-120" yWindow="-120" windowWidth="20730" windowHeight="11040" xr2:uid="{59E76D91-3289-4B69-A2E1-C3F462B9EE73}"/>
  </bookViews>
  <sheets>
    <sheet name="Sheet1" sheetId="1" r:id="rId1"/>
    <sheet name="Meteorological" sheetId="7" r:id="rId2"/>
    <sheet name="Hydrological" sheetId="6" r:id="rId3"/>
    <sheet name="Geophyisical" sheetId="5" r:id="rId4"/>
    <sheet name="Climatological" sheetId="4" r:id="rId5"/>
    <sheet name="Biological" sheetId="3" r:id="rId6"/>
  </sheets>
  <definedNames>
    <definedName name="ExternalData_1" localSheetId="0" hidden="1">Sheet1!$A$1:$AY$6819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77" i="1" l="1"/>
  <c r="AF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B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4667" i="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AJ5484" i="1"/>
  <c r="AJ5485" i="1"/>
  <c r="AJ5486" i="1"/>
  <c r="AJ5487" i="1"/>
  <c r="AJ5488" i="1"/>
  <c r="AJ5489" i="1"/>
  <c r="AJ5490" i="1"/>
  <c r="AJ5491" i="1"/>
  <c r="AJ5492" i="1"/>
  <c r="AJ5493" i="1"/>
  <c r="AJ5494" i="1"/>
  <c r="AJ5495" i="1"/>
  <c r="AJ5496" i="1"/>
  <c r="AJ5497" i="1"/>
  <c r="AJ5498" i="1"/>
  <c r="AJ5499" i="1"/>
  <c r="AJ5500" i="1"/>
  <c r="AJ5501" i="1"/>
  <c r="AJ5502" i="1"/>
  <c r="AJ5503" i="1"/>
  <c r="AJ5504" i="1"/>
  <c r="AJ5505" i="1"/>
  <c r="AJ5506" i="1"/>
  <c r="AJ5507" i="1"/>
  <c r="AJ5508" i="1"/>
  <c r="AJ5509" i="1"/>
  <c r="AJ5510" i="1"/>
  <c r="AJ5511" i="1"/>
  <c r="AJ5512" i="1"/>
  <c r="AJ5513" i="1"/>
  <c r="AJ5514" i="1"/>
  <c r="AJ5515" i="1"/>
  <c r="AJ5516" i="1"/>
  <c r="AJ5517" i="1"/>
  <c r="AJ5518" i="1"/>
  <c r="AJ5519" i="1"/>
  <c r="AJ5520" i="1"/>
  <c r="AJ5521" i="1"/>
  <c r="AJ5522" i="1"/>
  <c r="AJ5523" i="1"/>
  <c r="AJ5524" i="1"/>
  <c r="AJ5525" i="1"/>
  <c r="AJ5526" i="1"/>
  <c r="AJ5527" i="1"/>
  <c r="AJ5528" i="1"/>
  <c r="AJ5529" i="1"/>
  <c r="AJ5530" i="1"/>
  <c r="AJ5531" i="1"/>
  <c r="AJ5532" i="1"/>
  <c r="AJ5533" i="1"/>
  <c r="AJ5534" i="1"/>
  <c r="AJ5535" i="1"/>
  <c r="AJ5536" i="1"/>
  <c r="AJ5537" i="1"/>
  <c r="AJ5538" i="1"/>
  <c r="AJ5539" i="1"/>
  <c r="AJ5540" i="1"/>
  <c r="AJ5541" i="1"/>
  <c r="AJ5542" i="1"/>
  <c r="AJ5543" i="1"/>
  <c r="AJ5544" i="1"/>
  <c r="AJ5545" i="1"/>
  <c r="AJ5546" i="1"/>
  <c r="AJ5547" i="1"/>
  <c r="AJ5548" i="1"/>
  <c r="AJ5549" i="1"/>
  <c r="AJ5550" i="1"/>
  <c r="AJ5551" i="1"/>
  <c r="AJ5552" i="1"/>
  <c r="AJ5553" i="1"/>
  <c r="AJ5554" i="1"/>
  <c r="AJ5555" i="1"/>
  <c r="AJ5556" i="1"/>
  <c r="AJ5557" i="1"/>
  <c r="AJ5558" i="1"/>
  <c r="AJ5559" i="1"/>
  <c r="AJ5560" i="1"/>
  <c r="AJ5561" i="1"/>
  <c r="AJ5562" i="1"/>
  <c r="AJ5563" i="1"/>
  <c r="AJ5564" i="1"/>
  <c r="AJ5565" i="1"/>
  <c r="AJ5566" i="1"/>
  <c r="AJ5567" i="1"/>
  <c r="AJ5568" i="1"/>
  <c r="AJ5569" i="1"/>
  <c r="AJ5570" i="1"/>
  <c r="AJ5571" i="1"/>
  <c r="AJ5572" i="1"/>
  <c r="AJ5573" i="1"/>
  <c r="AJ5574" i="1"/>
  <c r="AJ5575" i="1"/>
  <c r="AJ5576" i="1"/>
  <c r="AJ5577" i="1"/>
  <c r="AJ5578" i="1"/>
  <c r="AJ5579" i="1"/>
  <c r="AJ5580" i="1"/>
  <c r="AJ5581" i="1"/>
  <c r="AJ5582" i="1"/>
  <c r="AJ5583" i="1"/>
  <c r="AJ5584" i="1"/>
  <c r="AJ5585" i="1"/>
  <c r="AJ5586" i="1"/>
  <c r="AJ5587" i="1"/>
  <c r="AJ5588" i="1"/>
  <c r="AJ5589" i="1"/>
  <c r="AJ5590" i="1"/>
  <c r="AJ5591" i="1"/>
  <c r="AJ5592" i="1"/>
  <c r="AJ5593" i="1"/>
  <c r="AJ5594" i="1"/>
  <c r="AJ5595" i="1"/>
  <c r="AJ5596" i="1"/>
  <c r="AJ5597" i="1"/>
  <c r="AJ5598" i="1"/>
  <c r="AJ5599" i="1"/>
  <c r="AJ5600" i="1"/>
  <c r="AJ5601" i="1"/>
  <c r="AJ5602" i="1"/>
  <c r="AJ5603" i="1"/>
  <c r="AJ5604" i="1"/>
  <c r="AJ5605" i="1"/>
  <c r="AJ5606" i="1"/>
  <c r="AJ5607" i="1"/>
  <c r="AJ5608" i="1"/>
  <c r="AJ5609" i="1"/>
  <c r="AJ5610" i="1"/>
  <c r="AJ5611" i="1"/>
  <c r="AJ5612" i="1"/>
  <c r="AJ5613" i="1"/>
  <c r="AJ5614" i="1"/>
  <c r="AJ5615" i="1"/>
  <c r="AJ5616" i="1"/>
  <c r="AJ5617" i="1"/>
  <c r="AJ5618" i="1"/>
  <c r="AJ5619" i="1"/>
  <c r="AJ5620" i="1"/>
  <c r="AJ5621" i="1"/>
  <c r="AJ5622" i="1"/>
  <c r="AJ5623" i="1"/>
  <c r="AJ5624" i="1"/>
  <c r="AJ5625" i="1"/>
  <c r="AJ5626" i="1"/>
  <c r="AJ5627" i="1"/>
  <c r="AJ5628" i="1"/>
  <c r="AJ5629" i="1"/>
  <c r="AJ5630" i="1"/>
  <c r="AJ5631" i="1"/>
  <c r="AJ5632" i="1"/>
  <c r="AJ5633" i="1"/>
  <c r="AJ5634" i="1"/>
  <c r="AJ5635" i="1"/>
  <c r="AJ5636" i="1"/>
  <c r="AJ5637" i="1"/>
  <c r="AJ5638" i="1"/>
  <c r="AJ5639" i="1"/>
  <c r="AJ5640" i="1"/>
  <c r="AJ5641" i="1"/>
  <c r="AJ5642" i="1"/>
  <c r="AJ5643" i="1"/>
  <c r="AJ5644" i="1"/>
  <c r="AJ5645" i="1"/>
  <c r="AJ5646" i="1"/>
  <c r="AJ5647" i="1"/>
  <c r="AJ5648" i="1"/>
  <c r="AJ5649" i="1"/>
  <c r="AJ5650" i="1"/>
  <c r="AJ5651" i="1"/>
  <c r="AJ5652" i="1"/>
  <c r="AJ5653" i="1"/>
  <c r="AJ5654" i="1"/>
  <c r="AJ5655" i="1"/>
  <c r="AJ5656" i="1"/>
  <c r="AJ5657" i="1"/>
  <c r="AJ5658" i="1"/>
  <c r="AJ5659" i="1"/>
  <c r="AJ5660" i="1"/>
  <c r="AJ5661" i="1"/>
  <c r="AJ5662" i="1"/>
  <c r="AJ5663" i="1"/>
  <c r="AJ5664" i="1"/>
  <c r="AJ5665" i="1"/>
  <c r="AJ5666" i="1"/>
  <c r="AJ5667" i="1"/>
  <c r="AJ5668" i="1"/>
  <c r="AJ5669" i="1"/>
  <c r="AJ5670" i="1"/>
  <c r="AJ5671" i="1"/>
  <c r="AJ5672" i="1"/>
  <c r="AJ5673" i="1"/>
  <c r="AJ5674" i="1"/>
  <c r="AJ5675" i="1"/>
  <c r="AJ5676" i="1"/>
  <c r="AJ5677" i="1"/>
  <c r="AJ5678" i="1"/>
  <c r="AJ5679" i="1"/>
  <c r="AJ5680" i="1"/>
  <c r="AJ5681" i="1"/>
  <c r="AJ5682" i="1"/>
  <c r="AJ5683" i="1"/>
  <c r="AJ5684" i="1"/>
  <c r="AJ5685" i="1"/>
  <c r="AJ5686" i="1"/>
  <c r="AJ5687" i="1"/>
  <c r="AJ5688" i="1"/>
  <c r="AJ5689" i="1"/>
  <c r="AJ5690" i="1"/>
  <c r="AJ5691" i="1"/>
  <c r="AJ5692" i="1"/>
  <c r="AJ5693" i="1"/>
  <c r="AJ5694" i="1"/>
  <c r="AJ5695" i="1"/>
  <c r="AJ5696" i="1"/>
  <c r="AJ5697" i="1"/>
  <c r="AJ5698" i="1"/>
  <c r="AJ5699" i="1"/>
  <c r="AJ5700" i="1"/>
  <c r="AJ5701" i="1"/>
  <c r="AJ5702" i="1"/>
  <c r="AJ5703" i="1"/>
  <c r="AJ5704" i="1"/>
  <c r="AJ5705" i="1"/>
  <c r="AJ5706" i="1"/>
  <c r="AJ5707" i="1"/>
  <c r="AJ5708" i="1"/>
  <c r="AJ5709" i="1"/>
  <c r="AJ5710" i="1"/>
  <c r="AJ5711" i="1"/>
  <c r="AJ5712" i="1"/>
  <c r="AJ5713" i="1"/>
  <c r="AJ5714" i="1"/>
  <c r="AJ5715" i="1"/>
  <c r="AJ5716" i="1"/>
  <c r="AJ5717" i="1"/>
  <c r="AJ5718" i="1"/>
  <c r="AJ5719" i="1"/>
  <c r="AJ5720" i="1"/>
  <c r="AJ5721" i="1"/>
  <c r="AJ5722" i="1"/>
  <c r="AJ5723" i="1"/>
  <c r="AJ5724" i="1"/>
  <c r="AJ5725" i="1"/>
  <c r="AJ5726" i="1"/>
  <c r="AJ5727" i="1"/>
  <c r="AJ5728" i="1"/>
  <c r="AJ5729" i="1"/>
  <c r="AJ5730" i="1"/>
  <c r="AJ5731" i="1"/>
  <c r="AJ5732" i="1"/>
  <c r="AJ5733" i="1"/>
  <c r="AJ5734" i="1"/>
  <c r="AJ5735" i="1"/>
  <c r="AJ5736" i="1"/>
  <c r="AJ5737" i="1"/>
  <c r="AJ5738" i="1"/>
  <c r="AJ5739" i="1"/>
  <c r="AJ5740" i="1"/>
  <c r="AJ5741" i="1"/>
  <c r="AJ5742" i="1"/>
  <c r="AJ5743" i="1"/>
  <c r="AJ5744" i="1"/>
  <c r="AJ5745" i="1"/>
  <c r="AJ5746" i="1"/>
  <c r="AJ5747" i="1"/>
  <c r="AJ5748" i="1"/>
  <c r="AJ5749" i="1"/>
  <c r="AJ5750" i="1"/>
  <c r="AJ5751" i="1"/>
  <c r="AJ5752" i="1"/>
  <c r="AJ5753" i="1"/>
  <c r="AJ5754" i="1"/>
  <c r="AJ5755" i="1"/>
  <c r="AJ5756" i="1"/>
  <c r="AJ5757" i="1"/>
  <c r="AJ5758" i="1"/>
  <c r="AJ5759" i="1"/>
  <c r="AJ5760" i="1"/>
  <c r="AJ5761" i="1"/>
  <c r="AJ5762" i="1"/>
  <c r="AJ5763" i="1"/>
  <c r="AJ5764" i="1"/>
  <c r="AJ5765" i="1"/>
  <c r="AJ5766" i="1"/>
  <c r="AJ5767" i="1"/>
  <c r="AJ5768" i="1"/>
  <c r="AJ5769" i="1"/>
  <c r="AJ5770" i="1"/>
  <c r="AJ5771" i="1"/>
  <c r="AJ5772" i="1"/>
  <c r="AJ5773" i="1"/>
  <c r="AJ5774" i="1"/>
  <c r="AJ5775" i="1"/>
  <c r="AJ5776" i="1"/>
  <c r="AJ5777" i="1"/>
  <c r="AJ5778" i="1"/>
  <c r="AJ5779" i="1"/>
  <c r="AJ5780" i="1"/>
  <c r="AJ5781" i="1"/>
  <c r="AJ5782" i="1"/>
  <c r="AJ5783" i="1"/>
  <c r="AJ5784" i="1"/>
  <c r="AJ5785" i="1"/>
  <c r="AJ5786" i="1"/>
  <c r="AJ5787" i="1"/>
  <c r="AJ5788" i="1"/>
  <c r="AJ5789" i="1"/>
  <c r="AJ5790" i="1"/>
  <c r="AJ5791" i="1"/>
  <c r="AJ5792" i="1"/>
  <c r="AJ5793" i="1"/>
  <c r="AJ5794" i="1"/>
  <c r="AJ5795" i="1"/>
  <c r="AJ5796" i="1"/>
  <c r="AJ5797" i="1"/>
  <c r="AJ5798" i="1"/>
  <c r="AJ5799" i="1"/>
  <c r="AJ5800" i="1"/>
  <c r="AJ5801" i="1"/>
  <c r="AJ5802" i="1"/>
  <c r="AJ5803" i="1"/>
  <c r="AJ5804" i="1"/>
  <c r="AJ5805" i="1"/>
  <c r="AJ5806" i="1"/>
  <c r="AJ5807" i="1"/>
  <c r="AJ5808" i="1"/>
  <c r="AJ5809" i="1"/>
  <c r="AJ5810" i="1"/>
  <c r="AJ5811" i="1"/>
  <c r="AJ5812" i="1"/>
  <c r="AJ5813" i="1"/>
  <c r="AJ5814" i="1"/>
  <c r="AJ5815" i="1"/>
  <c r="AJ5816" i="1"/>
  <c r="AJ5817" i="1"/>
  <c r="AJ5818" i="1"/>
  <c r="AJ5819" i="1"/>
  <c r="AJ5820" i="1"/>
  <c r="AJ5821" i="1"/>
  <c r="AJ5822" i="1"/>
  <c r="AJ5823" i="1"/>
  <c r="AJ5824" i="1"/>
  <c r="AJ5825" i="1"/>
  <c r="AJ5826" i="1"/>
  <c r="AJ5827" i="1"/>
  <c r="AJ5828" i="1"/>
  <c r="AJ5829" i="1"/>
  <c r="AJ5830" i="1"/>
  <c r="AJ5831" i="1"/>
  <c r="AJ5832" i="1"/>
  <c r="AJ5833" i="1"/>
  <c r="AJ5834" i="1"/>
  <c r="AJ5835" i="1"/>
  <c r="AJ5836" i="1"/>
  <c r="AJ5837" i="1"/>
  <c r="AJ5838" i="1"/>
  <c r="AJ5839" i="1"/>
  <c r="AJ5840" i="1"/>
  <c r="AJ5841" i="1"/>
  <c r="AJ5842" i="1"/>
  <c r="AJ5843" i="1"/>
  <c r="AJ5844" i="1"/>
  <c r="AJ5845" i="1"/>
  <c r="AJ5846" i="1"/>
  <c r="AJ5847" i="1"/>
  <c r="AJ5848" i="1"/>
  <c r="AJ5849" i="1"/>
  <c r="AJ5850" i="1"/>
  <c r="AJ5851" i="1"/>
  <c r="AJ5852" i="1"/>
  <c r="AJ5853" i="1"/>
  <c r="AJ5854" i="1"/>
  <c r="AJ5855" i="1"/>
  <c r="AJ5856" i="1"/>
  <c r="AJ5857" i="1"/>
  <c r="AJ5858" i="1"/>
  <c r="AJ5859" i="1"/>
  <c r="AJ5860" i="1"/>
  <c r="AJ5861" i="1"/>
  <c r="AJ5862" i="1"/>
  <c r="AJ5863" i="1"/>
  <c r="AJ5864" i="1"/>
  <c r="AJ5865" i="1"/>
  <c r="AJ5866" i="1"/>
  <c r="AJ5867" i="1"/>
  <c r="AJ5868" i="1"/>
  <c r="AJ5869" i="1"/>
  <c r="AJ5870" i="1"/>
  <c r="AJ5871" i="1"/>
  <c r="AJ5872" i="1"/>
  <c r="AJ5873" i="1"/>
  <c r="AJ5874" i="1"/>
  <c r="AJ5875" i="1"/>
  <c r="AJ5876" i="1"/>
  <c r="AJ5877" i="1"/>
  <c r="AJ5878" i="1"/>
  <c r="AJ5879" i="1"/>
  <c r="AJ5880" i="1"/>
  <c r="AJ5881" i="1"/>
  <c r="AJ5882" i="1"/>
  <c r="AJ5883" i="1"/>
  <c r="AJ5884" i="1"/>
  <c r="AJ5885" i="1"/>
  <c r="AJ5886" i="1"/>
  <c r="AJ5887" i="1"/>
  <c r="AJ5888" i="1"/>
  <c r="AJ5889" i="1"/>
  <c r="AJ5890" i="1"/>
  <c r="AJ5891" i="1"/>
  <c r="AJ5892" i="1"/>
  <c r="AJ5893" i="1"/>
  <c r="AJ5894" i="1"/>
  <c r="AJ5895" i="1"/>
  <c r="AJ5896" i="1"/>
  <c r="AJ5897" i="1"/>
  <c r="AJ5898" i="1"/>
  <c r="AJ5899" i="1"/>
  <c r="AJ5900" i="1"/>
  <c r="AJ5901" i="1"/>
  <c r="AJ5902" i="1"/>
  <c r="AJ5903" i="1"/>
  <c r="AJ5904" i="1"/>
  <c r="AJ5905" i="1"/>
  <c r="AJ5906" i="1"/>
  <c r="AJ5907" i="1"/>
  <c r="AJ5908" i="1"/>
  <c r="AJ5909" i="1"/>
  <c r="AJ5910" i="1"/>
  <c r="AJ5911" i="1"/>
  <c r="AJ5912" i="1"/>
  <c r="AJ5913" i="1"/>
  <c r="AJ5914" i="1"/>
  <c r="AJ5915" i="1"/>
  <c r="AJ5916" i="1"/>
  <c r="AJ5917" i="1"/>
  <c r="AJ5918" i="1"/>
  <c r="AJ5919" i="1"/>
  <c r="AJ5920" i="1"/>
  <c r="AJ5921" i="1"/>
  <c r="AJ5922" i="1"/>
  <c r="AJ5923" i="1"/>
  <c r="AJ5924" i="1"/>
  <c r="AJ5925" i="1"/>
  <c r="AJ5926" i="1"/>
  <c r="AJ5927" i="1"/>
  <c r="AJ5928" i="1"/>
  <c r="AJ5929" i="1"/>
  <c r="AJ5930" i="1"/>
  <c r="AJ5931" i="1"/>
  <c r="AJ5932" i="1"/>
  <c r="AJ5933" i="1"/>
  <c r="AJ5934" i="1"/>
  <c r="AJ5935" i="1"/>
  <c r="AJ5936" i="1"/>
  <c r="AJ5937" i="1"/>
  <c r="AJ5938" i="1"/>
  <c r="AJ5939" i="1"/>
  <c r="AJ5940" i="1"/>
  <c r="AJ5941" i="1"/>
  <c r="AJ5942" i="1"/>
  <c r="AJ5943" i="1"/>
  <c r="AJ5944" i="1"/>
  <c r="AJ5945" i="1"/>
  <c r="AJ5946" i="1"/>
  <c r="AJ5947" i="1"/>
  <c r="AJ5948" i="1"/>
  <c r="AJ5949" i="1"/>
  <c r="AJ5950" i="1"/>
  <c r="AJ5951" i="1"/>
  <c r="AJ5952" i="1"/>
  <c r="AJ5953" i="1"/>
  <c r="AJ5954" i="1"/>
  <c r="AJ5955" i="1"/>
  <c r="AJ5956" i="1"/>
  <c r="AJ5957" i="1"/>
  <c r="AJ5958" i="1"/>
  <c r="AJ5959" i="1"/>
  <c r="AJ5960" i="1"/>
  <c r="AJ5961" i="1"/>
  <c r="AJ5962" i="1"/>
  <c r="AJ5963" i="1"/>
  <c r="AJ5964" i="1"/>
  <c r="AJ5965" i="1"/>
  <c r="AJ5966" i="1"/>
  <c r="AJ5967" i="1"/>
  <c r="AJ5968" i="1"/>
  <c r="AJ5969" i="1"/>
  <c r="AJ5970" i="1"/>
  <c r="AJ5971" i="1"/>
  <c r="AJ5972" i="1"/>
  <c r="AJ5973" i="1"/>
  <c r="AJ5974" i="1"/>
  <c r="AJ5975" i="1"/>
  <c r="AJ5976" i="1"/>
  <c r="AJ5977" i="1"/>
  <c r="AJ5978" i="1"/>
  <c r="AJ5979" i="1"/>
  <c r="AJ5980" i="1"/>
  <c r="AJ5981" i="1"/>
  <c r="AJ5982" i="1"/>
  <c r="AJ5983" i="1"/>
  <c r="AJ5984" i="1"/>
  <c r="AJ5985" i="1"/>
  <c r="AJ5986" i="1"/>
  <c r="AJ5987" i="1"/>
  <c r="AJ5988" i="1"/>
  <c r="AJ5989" i="1"/>
  <c r="AJ5990" i="1"/>
  <c r="AJ5991" i="1"/>
  <c r="AJ5992" i="1"/>
  <c r="AJ5993" i="1"/>
  <c r="AJ5994" i="1"/>
  <c r="AJ5995" i="1"/>
  <c r="AJ5996" i="1"/>
  <c r="AJ5997" i="1"/>
  <c r="AJ5998" i="1"/>
  <c r="AJ5999" i="1"/>
  <c r="AJ6000" i="1"/>
  <c r="AJ6001" i="1"/>
  <c r="AJ6002" i="1"/>
  <c r="AJ6003" i="1"/>
  <c r="AJ6004" i="1"/>
  <c r="AJ6005" i="1"/>
  <c r="AJ6006" i="1"/>
  <c r="AJ6007" i="1"/>
  <c r="AJ6008" i="1"/>
  <c r="AJ6009" i="1"/>
  <c r="AJ6010" i="1"/>
  <c r="AJ6011" i="1"/>
  <c r="AJ6012" i="1"/>
  <c r="AJ6013" i="1"/>
  <c r="AJ6014" i="1"/>
  <c r="AJ6015" i="1"/>
  <c r="AJ6016" i="1"/>
  <c r="AJ6017" i="1"/>
  <c r="AJ6018" i="1"/>
  <c r="AJ6019" i="1"/>
  <c r="AJ6020" i="1"/>
  <c r="AJ6021" i="1"/>
  <c r="AJ6022" i="1"/>
  <c r="AJ6023" i="1"/>
  <c r="AJ6024" i="1"/>
  <c r="AJ6025" i="1"/>
  <c r="AJ6026" i="1"/>
  <c r="AJ6027" i="1"/>
  <c r="AJ6028" i="1"/>
  <c r="AJ6029" i="1"/>
  <c r="AJ6030" i="1"/>
  <c r="AJ6031" i="1"/>
  <c r="AJ6032" i="1"/>
  <c r="AJ6033" i="1"/>
  <c r="AJ6034" i="1"/>
  <c r="AJ6035" i="1"/>
  <c r="AJ6036" i="1"/>
  <c r="AJ6037" i="1"/>
  <c r="AJ6038" i="1"/>
  <c r="AJ6039" i="1"/>
  <c r="AJ6040" i="1"/>
  <c r="AJ6041" i="1"/>
  <c r="AJ6042" i="1"/>
  <c r="AJ6043" i="1"/>
  <c r="AJ6044" i="1"/>
  <c r="AJ6045" i="1"/>
  <c r="AJ6046" i="1"/>
  <c r="AJ6047" i="1"/>
  <c r="AJ6048" i="1"/>
  <c r="AJ6049" i="1"/>
  <c r="AJ6050" i="1"/>
  <c r="AJ6051" i="1"/>
  <c r="AJ6052" i="1"/>
  <c r="AJ6053" i="1"/>
  <c r="AJ6054" i="1"/>
  <c r="AJ6055" i="1"/>
  <c r="AJ6056" i="1"/>
  <c r="AJ6057" i="1"/>
  <c r="AJ6058" i="1"/>
  <c r="AJ6059" i="1"/>
  <c r="AJ6060" i="1"/>
  <c r="AJ6061" i="1"/>
  <c r="AJ6062" i="1"/>
  <c r="AJ6063" i="1"/>
  <c r="AJ6064" i="1"/>
  <c r="AJ6065" i="1"/>
  <c r="AJ6066" i="1"/>
  <c r="AJ6067" i="1"/>
  <c r="AJ6068" i="1"/>
  <c r="AJ6069" i="1"/>
  <c r="AJ6070" i="1"/>
  <c r="AJ6071" i="1"/>
  <c r="AJ6072" i="1"/>
  <c r="AJ6073" i="1"/>
  <c r="AJ6074" i="1"/>
  <c r="AJ6075" i="1"/>
  <c r="AJ6076" i="1"/>
  <c r="AJ6077" i="1"/>
  <c r="AJ6078" i="1"/>
  <c r="AJ6079" i="1"/>
  <c r="AJ6080" i="1"/>
  <c r="AJ6081" i="1"/>
  <c r="AJ6082" i="1"/>
  <c r="AJ6083" i="1"/>
  <c r="AJ6084" i="1"/>
  <c r="AJ6085" i="1"/>
  <c r="AJ6086" i="1"/>
  <c r="AJ6087" i="1"/>
  <c r="AJ6088" i="1"/>
  <c r="AJ6089" i="1"/>
  <c r="AJ6090" i="1"/>
  <c r="AJ6091" i="1"/>
  <c r="AJ6092" i="1"/>
  <c r="AJ6093" i="1"/>
  <c r="AJ6094" i="1"/>
  <c r="AJ6095" i="1"/>
  <c r="AJ6096" i="1"/>
  <c r="AJ6097" i="1"/>
  <c r="AJ6098" i="1"/>
  <c r="AJ6099" i="1"/>
  <c r="AJ6100" i="1"/>
  <c r="AJ6101" i="1"/>
  <c r="AJ6102" i="1"/>
  <c r="AJ6103" i="1"/>
  <c r="AJ6104" i="1"/>
  <c r="AJ6105" i="1"/>
  <c r="AJ6106" i="1"/>
  <c r="AJ6107" i="1"/>
  <c r="AJ6108" i="1"/>
  <c r="AJ6109" i="1"/>
  <c r="AJ6110" i="1"/>
  <c r="AJ6111" i="1"/>
  <c r="AJ6112" i="1"/>
  <c r="AJ6113" i="1"/>
  <c r="AJ6114" i="1"/>
  <c r="AJ6115" i="1"/>
  <c r="AJ6116" i="1"/>
  <c r="AJ6117" i="1"/>
  <c r="AJ6118" i="1"/>
  <c r="AJ6119" i="1"/>
  <c r="AJ6120" i="1"/>
  <c r="AJ6121" i="1"/>
  <c r="AJ6122" i="1"/>
  <c r="AJ6123" i="1"/>
  <c r="AJ6124" i="1"/>
  <c r="AJ6125" i="1"/>
  <c r="AJ6126" i="1"/>
  <c r="AJ6127" i="1"/>
  <c r="AJ6128" i="1"/>
  <c r="AJ6129" i="1"/>
  <c r="AJ6130" i="1"/>
  <c r="AJ6131" i="1"/>
  <c r="AJ6132" i="1"/>
  <c r="AJ6133" i="1"/>
  <c r="AJ6134" i="1"/>
  <c r="AJ6135" i="1"/>
  <c r="AJ6136" i="1"/>
  <c r="AJ6137" i="1"/>
  <c r="AJ6138" i="1"/>
  <c r="AJ6139" i="1"/>
  <c r="AJ6140" i="1"/>
  <c r="AJ6141" i="1"/>
  <c r="AJ6142" i="1"/>
  <c r="AJ6143" i="1"/>
  <c r="AJ6144" i="1"/>
  <c r="AJ6145" i="1"/>
  <c r="AJ6146" i="1"/>
  <c r="AJ6147" i="1"/>
  <c r="AJ6148" i="1"/>
  <c r="AJ6149" i="1"/>
  <c r="AJ6150" i="1"/>
  <c r="AJ6151" i="1"/>
  <c r="AJ6152" i="1"/>
  <c r="AJ6153" i="1"/>
  <c r="AJ6154" i="1"/>
  <c r="AJ6155" i="1"/>
  <c r="AJ6156" i="1"/>
  <c r="AJ6157" i="1"/>
  <c r="AJ6158" i="1"/>
  <c r="AJ6159" i="1"/>
  <c r="AJ6160" i="1"/>
  <c r="AJ6161" i="1"/>
  <c r="AJ6162" i="1"/>
  <c r="AJ6163" i="1"/>
  <c r="AJ6164" i="1"/>
  <c r="AJ6165" i="1"/>
  <c r="AJ6166" i="1"/>
  <c r="AJ6167" i="1"/>
  <c r="AJ6168" i="1"/>
  <c r="AJ6169" i="1"/>
  <c r="AJ6170" i="1"/>
  <c r="AJ6171" i="1"/>
  <c r="AJ6172" i="1"/>
  <c r="AJ6173" i="1"/>
  <c r="AJ6174" i="1"/>
  <c r="AJ6175" i="1"/>
  <c r="AJ6176" i="1"/>
  <c r="AJ6177" i="1"/>
  <c r="AJ6178" i="1"/>
  <c r="AJ6179" i="1"/>
  <c r="AJ6180" i="1"/>
  <c r="AJ6181" i="1"/>
  <c r="AJ6182" i="1"/>
  <c r="AJ6183" i="1"/>
  <c r="AJ6184" i="1"/>
  <c r="AJ6185" i="1"/>
  <c r="AJ6186" i="1"/>
  <c r="AJ6187" i="1"/>
  <c r="AJ6188" i="1"/>
  <c r="AJ6189" i="1"/>
  <c r="AJ6190" i="1"/>
  <c r="AJ6191" i="1"/>
  <c r="AJ6192" i="1"/>
  <c r="AJ6193" i="1"/>
  <c r="AJ6194" i="1"/>
  <c r="AJ6195" i="1"/>
  <c r="AJ6196" i="1"/>
  <c r="AJ6197" i="1"/>
  <c r="AJ6198" i="1"/>
  <c r="AJ6199" i="1"/>
  <c r="AJ6200" i="1"/>
  <c r="AJ6201" i="1"/>
  <c r="AJ6202" i="1"/>
  <c r="AJ6203" i="1"/>
  <c r="AJ6204" i="1"/>
  <c r="AJ6205" i="1"/>
  <c r="AJ6206" i="1"/>
  <c r="AJ6207" i="1"/>
  <c r="AJ6208" i="1"/>
  <c r="AJ6209" i="1"/>
  <c r="AJ6210" i="1"/>
  <c r="AJ6211" i="1"/>
  <c r="AJ6212" i="1"/>
  <c r="AJ6213" i="1"/>
  <c r="AJ6214" i="1"/>
  <c r="AJ6215" i="1"/>
  <c r="AJ6216" i="1"/>
  <c r="AJ6217" i="1"/>
  <c r="AJ6218" i="1"/>
  <c r="AJ6219" i="1"/>
  <c r="AJ6220" i="1"/>
  <c r="AJ6221" i="1"/>
  <c r="AJ6222" i="1"/>
  <c r="AJ6223" i="1"/>
  <c r="AJ6224" i="1"/>
  <c r="AJ6225" i="1"/>
  <c r="AJ6226" i="1"/>
  <c r="AJ6227" i="1"/>
  <c r="AJ6228" i="1"/>
  <c r="AJ6229" i="1"/>
  <c r="AJ6230" i="1"/>
  <c r="AJ6231" i="1"/>
  <c r="AJ6232" i="1"/>
  <c r="AJ6233" i="1"/>
  <c r="AJ6234" i="1"/>
  <c r="AJ6235" i="1"/>
  <c r="AJ6236" i="1"/>
  <c r="AJ6237" i="1"/>
  <c r="AJ6238" i="1"/>
  <c r="AJ6239" i="1"/>
  <c r="AJ6240" i="1"/>
  <c r="AJ6241" i="1"/>
  <c r="AJ6242" i="1"/>
  <c r="AJ6243" i="1"/>
  <c r="AJ6244" i="1"/>
  <c r="AJ6245" i="1"/>
  <c r="AJ6246" i="1"/>
  <c r="AJ6247" i="1"/>
  <c r="AJ6248" i="1"/>
  <c r="AJ6249" i="1"/>
  <c r="AJ6250" i="1"/>
  <c r="AJ6251" i="1"/>
  <c r="AJ6252" i="1"/>
  <c r="AJ6253" i="1"/>
  <c r="AJ6254" i="1"/>
  <c r="AJ6255" i="1"/>
  <c r="AJ6256" i="1"/>
  <c r="AJ6257" i="1"/>
  <c r="AJ6258" i="1"/>
  <c r="AJ6259" i="1"/>
  <c r="AJ6260" i="1"/>
  <c r="AJ6261" i="1"/>
  <c r="AJ6262" i="1"/>
  <c r="AJ6263" i="1"/>
  <c r="AJ6264" i="1"/>
  <c r="AJ6265" i="1"/>
  <c r="AJ6266" i="1"/>
  <c r="AJ6267" i="1"/>
  <c r="AJ6268" i="1"/>
  <c r="AJ6269" i="1"/>
  <c r="AJ6270" i="1"/>
  <c r="AJ6271" i="1"/>
  <c r="AJ6272" i="1"/>
  <c r="AJ6273" i="1"/>
  <c r="AJ6274" i="1"/>
  <c r="AJ6275" i="1"/>
  <c r="AJ6276" i="1"/>
  <c r="AJ6277" i="1"/>
  <c r="AJ6278" i="1"/>
  <c r="AJ6279" i="1"/>
  <c r="AJ6280" i="1"/>
  <c r="AJ6281" i="1"/>
  <c r="AJ6282" i="1"/>
  <c r="AJ6283" i="1"/>
  <c r="AJ6284" i="1"/>
  <c r="AJ6285" i="1"/>
  <c r="AJ6286" i="1"/>
  <c r="AJ6287" i="1"/>
  <c r="AJ6288" i="1"/>
  <c r="AJ6289" i="1"/>
  <c r="AJ6290" i="1"/>
  <c r="AJ6291" i="1"/>
  <c r="AJ6292" i="1"/>
  <c r="AJ6293" i="1"/>
  <c r="AJ6294" i="1"/>
  <c r="AJ6295" i="1"/>
  <c r="AJ6296" i="1"/>
  <c r="AJ6297" i="1"/>
  <c r="AJ6298" i="1"/>
  <c r="AJ6299" i="1"/>
  <c r="AJ6300" i="1"/>
  <c r="AJ6301" i="1"/>
  <c r="AJ6302" i="1"/>
  <c r="AJ6303" i="1"/>
  <c r="AJ6304" i="1"/>
  <c r="AJ6305" i="1"/>
  <c r="AJ6306" i="1"/>
  <c r="AJ6307" i="1"/>
  <c r="AJ6308" i="1"/>
  <c r="AJ6309" i="1"/>
  <c r="AJ6310" i="1"/>
  <c r="AJ6311" i="1"/>
  <c r="AJ6312" i="1"/>
  <c r="AJ6313" i="1"/>
  <c r="AJ6314" i="1"/>
  <c r="AJ6315" i="1"/>
  <c r="AJ6316" i="1"/>
  <c r="AJ6317" i="1"/>
  <c r="AJ6318" i="1"/>
  <c r="AJ6319" i="1"/>
  <c r="AJ6320" i="1"/>
  <c r="AJ6321" i="1"/>
  <c r="AJ6322" i="1"/>
  <c r="AJ6323" i="1"/>
  <c r="AJ6324" i="1"/>
  <c r="AJ6325" i="1"/>
  <c r="AJ6326" i="1"/>
  <c r="AJ6327" i="1"/>
  <c r="AJ6328" i="1"/>
  <c r="AJ6329" i="1"/>
  <c r="AJ6330" i="1"/>
  <c r="AJ6331" i="1"/>
  <c r="AJ6332" i="1"/>
  <c r="AJ6333" i="1"/>
  <c r="AJ6334" i="1"/>
  <c r="AJ6335" i="1"/>
  <c r="AJ6336" i="1"/>
  <c r="AJ6337" i="1"/>
  <c r="AJ6338" i="1"/>
  <c r="AJ6339" i="1"/>
  <c r="AJ6340" i="1"/>
  <c r="AJ6341" i="1"/>
  <c r="AJ6342" i="1"/>
  <c r="AJ6343" i="1"/>
  <c r="AJ6344" i="1"/>
  <c r="AJ6345" i="1"/>
  <c r="AJ6346" i="1"/>
  <c r="AJ6347" i="1"/>
  <c r="AJ6348" i="1"/>
  <c r="AJ6349" i="1"/>
  <c r="AJ6350" i="1"/>
  <c r="AJ6351" i="1"/>
  <c r="AJ6352" i="1"/>
  <c r="AJ6353" i="1"/>
  <c r="AJ6354" i="1"/>
  <c r="AJ6355" i="1"/>
  <c r="AJ6356" i="1"/>
  <c r="AJ6357" i="1"/>
  <c r="AJ6358" i="1"/>
  <c r="AJ6359" i="1"/>
  <c r="AJ6360" i="1"/>
  <c r="AJ6361" i="1"/>
  <c r="AJ6362" i="1"/>
  <c r="AJ6363" i="1"/>
  <c r="AJ6364" i="1"/>
  <c r="AJ6365" i="1"/>
  <c r="AJ6366" i="1"/>
  <c r="AJ6367" i="1"/>
  <c r="AJ6368" i="1"/>
  <c r="AJ6369" i="1"/>
  <c r="AJ6370" i="1"/>
  <c r="AJ6371" i="1"/>
  <c r="AJ6372" i="1"/>
  <c r="AJ6373" i="1"/>
  <c r="AJ6374" i="1"/>
  <c r="AJ6375" i="1"/>
  <c r="AJ6376" i="1"/>
  <c r="AJ6377" i="1"/>
  <c r="AJ6378" i="1"/>
  <c r="AJ6379" i="1"/>
  <c r="AJ6380" i="1"/>
  <c r="AJ6381" i="1"/>
  <c r="AJ6382" i="1"/>
  <c r="AJ6383" i="1"/>
  <c r="AJ6384" i="1"/>
  <c r="AJ6385" i="1"/>
  <c r="AJ6386" i="1"/>
  <c r="AJ6387" i="1"/>
  <c r="AJ6388" i="1"/>
  <c r="AJ6389" i="1"/>
  <c r="AJ6390" i="1"/>
  <c r="AJ6391" i="1"/>
  <c r="AJ6392" i="1"/>
  <c r="AJ6393" i="1"/>
  <c r="AJ6394" i="1"/>
  <c r="AJ6395" i="1"/>
  <c r="AJ6396" i="1"/>
  <c r="AJ6397" i="1"/>
  <c r="AJ6398" i="1"/>
  <c r="AJ6399" i="1"/>
  <c r="AJ6400" i="1"/>
  <c r="AJ6401" i="1"/>
  <c r="AJ6402" i="1"/>
  <c r="AJ6403" i="1"/>
  <c r="AJ6404" i="1"/>
  <c r="AJ6405" i="1"/>
  <c r="AJ6406" i="1"/>
  <c r="AJ6407" i="1"/>
  <c r="AJ6408" i="1"/>
  <c r="AJ6409" i="1"/>
  <c r="AJ6410" i="1"/>
  <c r="AJ6411" i="1"/>
  <c r="AJ6412" i="1"/>
  <c r="AJ6413" i="1"/>
  <c r="AJ6414" i="1"/>
  <c r="AJ6415" i="1"/>
  <c r="AJ6416" i="1"/>
  <c r="AJ6417" i="1"/>
  <c r="AJ6418" i="1"/>
  <c r="AJ6419" i="1"/>
  <c r="AJ6420" i="1"/>
  <c r="AJ6421" i="1"/>
  <c r="AJ6422" i="1"/>
  <c r="AJ6423" i="1"/>
  <c r="AJ6424" i="1"/>
  <c r="AJ6425" i="1"/>
  <c r="AJ6426" i="1"/>
  <c r="AJ6427" i="1"/>
  <c r="AJ6428" i="1"/>
  <c r="AJ6429" i="1"/>
  <c r="AJ6430" i="1"/>
  <c r="AJ6431" i="1"/>
  <c r="AJ6432" i="1"/>
  <c r="AJ6433" i="1"/>
  <c r="AJ6434" i="1"/>
  <c r="AJ6435" i="1"/>
  <c r="AJ6436" i="1"/>
  <c r="AJ6437" i="1"/>
  <c r="AJ6438" i="1"/>
  <c r="AJ6439" i="1"/>
  <c r="AJ6440" i="1"/>
  <c r="AJ6441" i="1"/>
  <c r="AJ6442" i="1"/>
  <c r="AJ6443" i="1"/>
  <c r="AJ6444" i="1"/>
  <c r="AJ6445" i="1"/>
  <c r="AJ6446" i="1"/>
  <c r="AJ6447" i="1"/>
  <c r="AJ6448" i="1"/>
  <c r="AJ6449" i="1"/>
  <c r="AJ6450" i="1"/>
  <c r="AJ6451" i="1"/>
  <c r="AJ6452" i="1"/>
  <c r="AJ6453" i="1"/>
  <c r="AJ6454" i="1"/>
  <c r="AJ6455" i="1"/>
  <c r="AJ6456" i="1"/>
  <c r="AJ6457" i="1"/>
  <c r="AJ6458" i="1"/>
  <c r="AJ6459" i="1"/>
  <c r="AJ6460" i="1"/>
  <c r="AJ6461" i="1"/>
  <c r="AJ6462" i="1"/>
  <c r="AJ6463" i="1"/>
  <c r="AJ6464" i="1"/>
  <c r="AJ6465" i="1"/>
  <c r="AJ6466" i="1"/>
  <c r="AJ6467" i="1"/>
  <c r="AJ6468" i="1"/>
  <c r="AJ6469" i="1"/>
  <c r="AJ6470" i="1"/>
  <c r="AJ6471" i="1"/>
  <c r="AJ6472" i="1"/>
  <c r="AJ6473" i="1"/>
  <c r="AJ6474" i="1"/>
  <c r="AJ6475" i="1"/>
  <c r="AJ6476" i="1"/>
  <c r="AJ6477" i="1"/>
  <c r="AJ6478" i="1"/>
  <c r="AJ6479" i="1"/>
  <c r="AJ6480" i="1"/>
  <c r="AJ6481" i="1"/>
  <c r="AJ6482" i="1"/>
  <c r="AJ6483" i="1"/>
  <c r="AJ6484" i="1"/>
  <c r="AJ6485" i="1"/>
  <c r="AJ6486" i="1"/>
  <c r="AJ6487" i="1"/>
  <c r="AJ6488" i="1"/>
  <c r="AJ6489" i="1"/>
  <c r="AJ6490" i="1"/>
  <c r="AJ6491" i="1"/>
  <c r="AJ6492" i="1"/>
  <c r="AJ6493" i="1"/>
  <c r="AJ6494" i="1"/>
  <c r="AJ6495" i="1"/>
  <c r="AJ6496" i="1"/>
  <c r="AJ6497" i="1"/>
  <c r="AJ6498" i="1"/>
  <c r="AJ6499" i="1"/>
  <c r="AJ6500" i="1"/>
  <c r="AJ6501" i="1"/>
  <c r="AJ6502" i="1"/>
  <c r="AJ6503" i="1"/>
  <c r="AJ6504" i="1"/>
  <c r="AJ6505" i="1"/>
  <c r="AJ6506" i="1"/>
  <c r="AJ6507" i="1"/>
  <c r="AJ6508" i="1"/>
  <c r="AJ6509" i="1"/>
  <c r="AJ6510" i="1"/>
  <c r="AJ6511" i="1"/>
  <c r="AJ6512" i="1"/>
  <c r="AJ6513" i="1"/>
  <c r="AJ6514" i="1"/>
  <c r="AJ6515" i="1"/>
  <c r="AJ6516" i="1"/>
  <c r="AJ6517" i="1"/>
  <c r="AJ6518" i="1"/>
  <c r="AJ6519" i="1"/>
  <c r="AJ6520" i="1"/>
  <c r="AJ6521" i="1"/>
  <c r="AJ6522" i="1"/>
  <c r="AJ6523" i="1"/>
  <c r="AJ6524" i="1"/>
  <c r="AJ6525" i="1"/>
  <c r="AJ6526" i="1"/>
  <c r="AJ6527" i="1"/>
  <c r="AJ6528" i="1"/>
  <c r="AJ6529" i="1"/>
  <c r="AJ6530" i="1"/>
  <c r="AJ6531" i="1"/>
  <c r="AJ6532" i="1"/>
  <c r="AJ6533" i="1"/>
  <c r="AJ6534" i="1"/>
  <c r="AJ6535" i="1"/>
  <c r="AJ6536" i="1"/>
  <c r="AJ6537" i="1"/>
  <c r="AJ6538" i="1"/>
  <c r="AJ6539" i="1"/>
  <c r="AJ6540" i="1"/>
  <c r="AJ6541" i="1"/>
  <c r="AJ6542" i="1"/>
  <c r="AJ6543" i="1"/>
  <c r="AJ6544" i="1"/>
  <c r="AJ6545" i="1"/>
  <c r="AJ6546" i="1"/>
  <c r="AJ6547" i="1"/>
  <c r="AJ6548" i="1"/>
  <c r="AJ6549" i="1"/>
  <c r="AJ6550" i="1"/>
  <c r="AJ6551" i="1"/>
  <c r="AJ6552" i="1"/>
  <c r="AJ6553" i="1"/>
  <c r="AJ6554" i="1"/>
  <c r="AJ6555" i="1"/>
  <c r="AJ6556" i="1"/>
  <c r="AJ6557" i="1"/>
  <c r="AJ6558" i="1"/>
  <c r="AJ6559" i="1"/>
  <c r="AJ6560" i="1"/>
  <c r="AJ6561" i="1"/>
  <c r="AJ6562" i="1"/>
  <c r="AJ6563" i="1"/>
  <c r="AJ6564" i="1"/>
  <c r="AJ6565" i="1"/>
  <c r="AJ6566" i="1"/>
  <c r="AJ6567" i="1"/>
  <c r="AJ6568" i="1"/>
  <c r="AJ6569" i="1"/>
  <c r="AJ6570" i="1"/>
  <c r="AJ6571" i="1"/>
  <c r="AJ6572" i="1"/>
  <c r="AJ6573" i="1"/>
  <c r="AJ6574" i="1"/>
  <c r="AJ6575" i="1"/>
  <c r="AJ6576" i="1"/>
  <c r="AJ6577" i="1"/>
  <c r="AJ6578" i="1"/>
  <c r="AJ6579" i="1"/>
  <c r="AJ6580" i="1"/>
  <c r="AJ6581" i="1"/>
  <c r="AJ6582" i="1"/>
  <c r="AJ6583" i="1"/>
  <c r="AJ6584" i="1"/>
  <c r="AJ6585" i="1"/>
  <c r="AJ6586" i="1"/>
  <c r="AJ6587" i="1"/>
  <c r="AJ6588" i="1"/>
  <c r="AJ6589" i="1"/>
  <c r="AJ6590" i="1"/>
  <c r="AJ6591" i="1"/>
  <c r="AJ6592" i="1"/>
  <c r="AJ6593" i="1"/>
  <c r="AJ6594" i="1"/>
  <c r="AJ6595" i="1"/>
  <c r="AJ6596" i="1"/>
  <c r="AJ6597" i="1"/>
  <c r="AJ6598" i="1"/>
  <c r="AJ6599" i="1"/>
  <c r="AJ6600" i="1"/>
  <c r="AJ6601" i="1"/>
  <c r="AJ6602" i="1"/>
  <c r="AJ6603" i="1"/>
  <c r="AJ6604" i="1"/>
  <c r="AJ6605" i="1"/>
  <c r="AJ6606" i="1"/>
  <c r="AJ6607" i="1"/>
  <c r="AJ6608" i="1"/>
  <c r="AJ6609" i="1"/>
  <c r="AJ6610" i="1"/>
  <c r="AJ6611" i="1"/>
  <c r="AJ6612" i="1"/>
  <c r="AJ6613" i="1"/>
  <c r="AJ6614" i="1"/>
  <c r="AJ6615" i="1"/>
  <c r="AJ6616" i="1"/>
  <c r="AJ6617" i="1"/>
  <c r="AJ6618" i="1"/>
  <c r="AJ6619" i="1"/>
  <c r="AJ6620" i="1"/>
  <c r="AJ6621" i="1"/>
  <c r="AJ6622" i="1"/>
  <c r="AJ6623" i="1"/>
  <c r="AJ6624" i="1"/>
  <c r="AJ6625" i="1"/>
  <c r="AJ6626" i="1"/>
  <c r="AJ6627" i="1"/>
  <c r="AJ6628" i="1"/>
  <c r="AJ6629" i="1"/>
  <c r="AJ6630" i="1"/>
  <c r="AJ6631" i="1"/>
  <c r="AJ6632" i="1"/>
  <c r="AJ6633" i="1"/>
  <c r="AJ6634" i="1"/>
  <c r="AJ6635" i="1"/>
  <c r="AJ6636" i="1"/>
  <c r="AJ6637" i="1"/>
  <c r="AJ6638" i="1"/>
  <c r="AJ6639" i="1"/>
  <c r="AJ6640" i="1"/>
  <c r="AJ6641" i="1"/>
  <c r="AJ6642" i="1"/>
  <c r="AJ6643" i="1"/>
  <c r="AJ6644" i="1"/>
  <c r="AJ6645" i="1"/>
  <c r="AJ6646" i="1"/>
  <c r="AJ6647" i="1"/>
  <c r="AJ6648" i="1"/>
  <c r="AJ6649" i="1"/>
  <c r="AJ6650" i="1"/>
  <c r="AJ6651" i="1"/>
  <c r="AJ6652" i="1"/>
  <c r="AJ6653" i="1"/>
  <c r="AJ6654" i="1"/>
  <c r="AJ6655" i="1"/>
  <c r="AJ6656" i="1"/>
  <c r="AJ6657" i="1"/>
  <c r="AJ6658" i="1"/>
  <c r="AJ6659" i="1"/>
  <c r="AJ6660" i="1"/>
  <c r="AJ6661" i="1"/>
  <c r="AJ6662" i="1"/>
  <c r="AJ6663" i="1"/>
  <c r="AJ6664" i="1"/>
  <c r="AJ6665" i="1"/>
  <c r="AJ6666" i="1"/>
  <c r="AJ6667" i="1"/>
  <c r="AJ6668" i="1"/>
  <c r="AJ6669" i="1"/>
  <c r="AJ6670" i="1"/>
  <c r="AJ6671" i="1"/>
  <c r="AJ6672" i="1"/>
  <c r="AJ6673" i="1"/>
  <c r="AJ6674" i="1"/>
  <c r="AJ6675" i="1"/>
  <c r="AJ6676" i="1"/>
  <c r="AJ6677" i="1"/>
  <c r="AJ6678" i="1"/>
  <c r="AJ6679" i="1"/>
  <c r="AJ6680" i="1"/>
  <c r="AJ6681" i="1"/>
  <c r="AJ6682" i="1"/>
  <c r="AJ6683" i="1"/>
  <c r="AJ6684" i="1"/>
  <c r="AJ6685" i="1"/>
  <c r="AJ6686" i="1"/>
  <c r="AJ6687" i="1"/>
  <c r="AJ6688" i="1"/>
  <c r="AJ6689" i="1"/>
  <c r="AJ6690" i="1"/>
  <c r="AJ6691" i="1"/>
  <c r="AJ6692" i="1"/>
  <c r="AJ6693" i="1"/>
  <c r="AJ6694" i="1"/>
  <c r="AJ6695" i="1"/>
  <c r="AJ6696" i="1"/>
  <c r="AJ6697" i="1"/>
  <c r="AJ6698" i="1"/>
  <c r="AJ6699" i="1"/>
  <c r="AJ6700" i="1"/>
  <c r="AJ6701" i="1"/>
  <c r="AJ6702" i="1"/>
  <c r="AJ6703" i="1"/>
  <c r="AJ6704" i="1"/>
  <c r="AJ6705" i="1"/>
  <c r="AJ6706" i="1"/>
  <c r="AJ6707" i="1"/>
  <c r="AJ6708" i="1"/>
  <c r="AJ6709" i="1"/>
  <c r="AJ6710" i="1"/>
  <c r="AJ6711" i="1"/>
  <c r="AJ6712" i="1"/>
  <c r="AJ6713" i="1"/>
  <c r="AJ6714" i="1"/>
  <c r="AJ6715" i="1"/>
  <c r="AJ6716" i="1"/>
  <c r="AJ6717" i="1"/>
  <c r="AJ6718" i="1"/>
  <c r="AJ6719" i="1"/>
  <c r="AJ6720" i="1"/>
  <c r="AJ6721" i="1"/>
  <c r="AJ6722" i="1"/>
  <c r="AJ6723" i="1"/>
  <c r="AJ6724" i="1"/>
  <c r="AJ6725" i="1"/>
  <c r="AJ6726" i="1"/>
  <c r="AJ6727" i="1"/>
  <c r="AJ6728" i="1"/>
  <c r="AJ6729" i="1"/>
  <c r="AJ6730" i="1"/>
  <c r="AJ6731" i="1"/>
  <c r="AJ6732" i="1"/>
  <c r="AJ6733" i="1"/>
  <c r="AJ6734" i="1"/>
  <c r="AJ6735" i="1"/>
  <c r="AJ6736" i="1"/>
  <c r="AJ6737" i="1"/>
  <c r="AJ6738" i="1"/>
  <c r="AJ6739" i="1"/>
  <c r="AJ6740" i="1"/>
  <c r="AJ6741" i="1"/>
  <c r="AJ6742" i="1"/>
  <c r="AJ6743" i="1"/>
  <c r="AJ6744" i="1"/>
  <c r="AJ6745" i="1"/>
  <c r="AJ6746" i="1"/>
  <c r="AJ6747" i="1"/>
  <c r="AJ6748" i="1"/>
  <c r="AJ6749" i="1"/>
  <c r="AJ6750" i="1"/>
  <c r="AJ6751" i="1"/>
  <c r="AJ6752" i="1"/>
  <c r="AJ6753" i="1"/>
  <c r="AJ6754" i="1"/>
  <c r="AJ6755" i="1"/>
  <c r="AJ6756" i="1"/>
  <c r="AJ6757" i="1"/>
  <c r="AJ6758" i="1"/>
  <c r="AJ6759" i="1"/>
  <c r="AJ6760" i="1"/>
  <c r="AJ6761" i="1"/>
  <c r="AJ6762" i="1"/>
  <c r="AJ6763" i="1"/>
  <c r="AJ6764" i="1"/>
  <c r="AJ6765" i="1"/>
  <c r="AJ6766" i="1"/>
  <c r="AJ6767" i="1"/>
  <c r="AJ6768" i="1"/>
  <c r="AJ6769" i="1"/>
  <c r="AJ6770" i="1"/>
  <c r="AJ6771" i="1"/>
  <c r="AJ6772" i="1"/>
  <c r="AJ6773" i="1"/>
  <c r="AJ6774" i="1"/>
  <c r="AJ6775" i="1"/>
  <c r="AJ6776" i="1"/>
  <c r="AJ6777" i="1"/>
  <c r="AJ6778" i="1"/>
  <c r="AJ6779" i="1"/>
  <c r="AJ6780" i="1"/>
  <c r="AJ6781" i="1"/>
  <c r="AJ6782" i="1"/>
  <c r="AJ6783" i="1"/>
  <c r="AJ6784" i="1"/>
  <c r="AJ6785" i="1"/>
  <c r="AJ6786" i="1"/>
  <c r="AJ6787" i="1"/>
  <c r="AJ6788" i="1"/>
  <c r="AJ6789" i="1"/>
  <c r="AJ6790" i="1"/>
  <c r="AJ6791" i="1"/>
  <c r="AJ6792" i="1"/>
  <c r="AJ6793" i="1"/>
  <c r="AJ6794" i="1"/>
  <c r="AJ6795" i="1"/>
  <c r="AJ6796" i="1"/>
  <c r="AJ6797" i="1"/>
  <c r="AJ6798" i="1"/>
  <c r="AJ6799" i="1"/>
  <c r="AJ6800" i="1"/>
  <c r="AJ6801" i="1"/>
  <c r="AJ6802" i="1"/>
  <c r="AJ6803" i="1"/>
  <c r="AJ6804" i="1"/>
  <c r="AJ6805" i="1"/>
  <c r="AJ6806" i="1"/>
  <c r="AJ6807" i="1"/>
  <c r="AJ6808" i="1"/>
  <c r="AJ6809" i="1"/>
  <c r="AJ6810" i="1"/>
  <c r="AJ6811" i="1"/>
  <c r="AJ6812" i="1"/>
  <c r="AJ6813" i="1"/>
  <c r="AJ6814" i="1"/>
  <c r="AJ6815" i="1"/>
  <c r="AJ6816" i="1"/>
  <c r="AJ6817" i="1"/>
  <c r="AJ6818" i="1"/>
  <c r="AJ68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252FCB-ED91-4CB2-B1C7-ADCCE9797857}" keepAlive="1" name="Query - emdat data" description="Connection to the 'emdat data' query in the workbook." type="5" refreshedVersion="8" background="1" saveData="1">
    <dbPr connection="Provider=Microsoft.Mashup.OleDb.1;Data Source=$Workbook$;Location=&quot;emdat data&quot;;Extended Properties=&quot;&quot;" command="SELECT * FROM [emdat data]"/>
  </connection>
</connections>
</file>

<file path=xl/sharedStrings.xml><?xml version="1.0" encoding="utf-8"?>
<sst xmlns="http://schemas.openxmlformats.org/spreadsheetml/2006/main" count="98068" uniqueCount="26880">
  <si>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</si>
  <si>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</si>
  <si>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</si>
  <si>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</si>
  <si>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</si>
  <si>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</si>
  <si>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</si>
  <si>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</si>
  <si>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</si>
  <si>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</si>
  <si>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</si>
  <si>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</si>
  <si>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</si>
  <si>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</si>
  <si>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</si>
  <si>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</si>
  <si>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</si>
  <si>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</si>
  <si>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</si>
  <si>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</si>
  <si>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</si>
  <si>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</si>
  <si>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</si>
  <si>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</si>
  <si>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</si>
  <si>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</si>
  <si>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</si>
  <si>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</si>
  <si>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</si>
  <si>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</si>
  <si>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</si>
  <si>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</si>
  <si>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</si>
  <si>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</si>
  <si>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</si>
  <si>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</si>
  <si>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</si>
  <si>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</si>
  <si>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</si>
  <si>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</si>
  <si>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</si>
  <si>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</si>
  <si>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</si>
  <si>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</si>
  <si>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</si>
  <si>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</si>
  <si>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Admin1 Code</t>
  </si>
  <si>
    <t>Admin2 Code</t>
  </si>
  <si>
    <t>Geo Locations</t>
  </si>
  <si>
    <t>2001-0086-AFG</t>
  </si>
  <si>
    <t>Natural</t>
  </si>
  <si>
    <t>Geophysical</t>
  </si>
  <si>
    <t>Earthquake</t>
  </si>
  <si>
    <t>Ground movement</t>
  </si>
  <si>
    <t>Afghanistan</t>
  </si>
  <si>
    <t>AFG</t>
  </si>
  <si>
    <t>Southern Asia</t>
  </si>
  <si>
    <t>Asia</t>
  </si>
  <si>
    <t>Fayzabad district (Badakhshan province)</t>
  </si>
  <si>
    <t>Richter</t>
  </si>
  <si>
    <t>100007</t>
  </si>
  <si>
    <t>Fayzabad (Adm2).</t>
  </si>
  <si>
    <t>2001-0027-AFG</t>
  </si>
  <si>
    <t>Meteorological</t>
  </si>
  <si>
    <t>Extreme temperature</t>
  </si>
  <si>
    <t>Cold wave</t>
  </si>
  <si>
    <t>Hirat, Faryab, Jawzjan, Balkh, Samangan, Sar-e-Pul, Kunduz, Baghlan provinces</t>
  </si>
  <si>
    <t>°C</t>
  </si>
  <si>
    <t>274;275;278;282;283;289;298;299</t>
  </si>
  <si>
    <t>Baghlan, Balkh, Faryab, Hirat, Jawzjan, Kunduz, Samangan, Sar-e-Pul (Adm1).</t>
  </si>
  <si>
    <t>2001-0021-AGO</t>
  </si>
  <si>
    <t>Hydrological</t>
  </si>
  <si>
    <t>Flood</t>
  </si>
  <si>
    <t>Angola</t>
  </si>
  <si>
    <t>AGO</t>
  </si>
  <si>
    <t>Middle Africa</t>
  </si>
  <si>
    <t>Africa</t>
  </si>
  <si>
    <t>Kuito district (Bie province)</t>
  </si>
  <si>
    <t>Km2</t>
  </si>
  <si>
    <t>4230</t>
  </si>
  <si>
    <t>Kuito (Adm2).</t>
  </si>
  <si>
    <t>2001-0012-ARG</t>
  </si>
  <si>
    <t>Storm</t>
  </si>
  <si>
    <t>Argentina</t>
  </si>
  <si>
    <t>ARG</t>
  </si>
  <si>
    <t>South America</t>
  </si>
  <si>
    <t>Americas</t>
  </si>
  <si>
    <t>Buenos Aires province</t>
  </si>
  <si>
    <t>Kph</t>
  </si>
  <si>
    <t>429</t>
  </si>
  <si>
    <t>Buenos Aires (Adm1).</t>
  </si>
  <si>
    <t>2001-0103-AUS</t>
  </si>
  <si>
    <t>Coastal flood</t>
  </si>
  <si>
    <t>Australia</t>
  </si>
  <si>
    <t>AUS</t>
  </si>
  <si>
    <t>Australia and New Zealand</t>
  </si>
  <si>
    <t>Oceania</t>
  </si>
  <si>
    <t>Pigeon Hole, Kalkarindji, Daguragu areas (Victoria-Daly district, Northern Territory province), Borroloola, Ryan's Bend areas (Roper Gulf district, Northern Territory province), Devil's Springs area (Barkly district, Northern Territory province)</t>
  </si>
  <si>
    <t>Tropical cyclone</t>
  </si>
  <si>
    <t>154711;154717;154719</t>
  </si>
  <si>
    <t>Barkly (S), Roper Gulf (S), Victoria-Daly (S) (Adm2).</t>
  </si>
  <si>
    <t>2001-0087-AUS</t>
  </si>
  <si>
    <t>Riverine flood</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</si>
  <si>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</si>
  <si>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</si>
  <si>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</si>
  <si>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</si>
  <si>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</si>
  <si>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</si>
  <si>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</si>
  <si>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</si>
  <si>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</si>
  <si>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</si>
  <si>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</si>
  <si>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</si>
  <si>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</si>
  <si>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</si>
  <si>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</si>
  <si>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</si>
  <si>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Biological</t>
  </si>
  <si>
    <t>Epidemic</t>
  </si>
  <si>
    <t>Bacterial disease</t>
  </si>
  <si>
    <t>Meningococcal disease</t>
  </si>
  <si>
    <t>Burkina Faso</t>
  </si>
  <si>
    <t>BFA</t>
  </si>
  <si>
    <t>Western Africa</t>
  </si>
  <si>
    <t>Dano, Koupela, Bogandé, Gaoua, Ouagadougou</t>
  </si>
  <si>
    <t>Yes</t>
  </si>
  <si>
    <t>No</t>
  </si>
  <si>
    <t>Vaccinated</t>
  </si>
  <si>
    <t>2001-0029-BOL</t>
  </si>
  <si>
    <t>Bolivia (Plurinational State of)</t>
  </si>
  <si>
    <t>BOL</t>
  </si>
  <si>
    <t>Beni, Chuquisaca, Cochabamba, La Paz, Oruro, Pando, Potosi, Santa Cruz, Tarija provinces</t>
  </si>
  <si>
    <t>Heavy rain</t>
  </si>
  <si>
    <t>648;40443;40444;40445;40446;40447;40448;40449;40450</t>
  </si>
  <si>
    <t>Beni, Chuquisaca, Cochabamba, La Paz, Oruro, Pando, Potosi, Santa Cruz, Tarija (Adm1).</t>
  </si>
  <si>
    <t>2001-0097-CAF</t>
  </si>
  <si>
    <t>Central African Republic</t>
  </si>
  <si>
    <t>CAF</t>
  </si>
  <si>
    <t>Bangui district (Bangui province)</t>
  </si>
  <si>
    <t>67155</t>
  </si>
  <si>
    <t>Bangui (Adm2).</t>
  </si>
  <si>
    <t>2001-0052-CAN</t>
  </si>
  <si>
    <t>Canada</t>
  </si>
  <si>
    <t>CAN</t>
  </si>
  <si>
    <t>Northern America</t>
  </si>
  <si>
    <t>Quebec province</t>
  </si>
  <si>
    <t>835</t>
  </si>
  <si>
    <t>Quebec / Québec (Adm1).</t>
  </si>
  <si>
    <t>2001-0053-CHL</t>
  </si>
  <si>
    <t>Chile</t>
  </si>
  <si>
    <t>CHL</t>
  </si>
  <si>
    <t>General Lagos, Putre Camarones, Huara municipalities (Arica district, Arica y Painacota province), Parinacota disctrict (Arica y Painacota province)</t>
  </si>
  <si>
    <t>12974;12976</t>
  </si>
  <si>
    <t>Arica, Parinacota (Adm2).</t>
  </si>
  <si>
    <t>2001-0008-CHN</t>
  </si>
  <si>
    <t>Convective storm</t>
  </si>
  <si>
    <t>Winter storm/Blizzard</t>
  </si>
  <si>
    <t>China</t>
  </si>
  <si>
    <t>CHN</t>
  </si>
  <si>
    <t>Eastern Asia</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</si>
  <si>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</si>
  <si>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</si>
  <si>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</si>
  <si>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</si>
  <si>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</si>
  <si>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13271</t>
  </si>
  <si>
    <t>Garzê Tibetan (Adm2).</t>
  </si>
  <si>
    <t>2001-0051-IDN</t>
  </si>
  <si>
    <t>Flash flood</t>
  </si>
  <si>
    <t>Indonesia</t>
  </si>
  <si>
    <t>IDN</t>
  </si>
  <si>
    <t>South-Eastern Asia</t>
  </si>
  <si>
    <t>Bogor district (Jawa Barat province), Bojonegoro, Jember, Kota Jember districts (Jawa Timur province), Kota Gorontalo district (Gorontalo province), Lebak, Pandeglang, Tangerang districts (Banten province), Dki Jakarta province</t>
  </si>
  <si>
    <t>Brief torrential rain</t>
  </si>
  <si>
    <t>Slide (land, mud, snow, rock)</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</si>
  <si>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</si>
  <si>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</si>
  <si>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</si>
  <si>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</si>
  <si>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</si>
  <si>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</si>
  <si>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Cameroon</t>
  </si>
  <si>
    <t>CMR</t>
  </si>
  <si>
    <t>Wum, Mbengwi, Bafut, Bamenda, Ndop districts</t>
  </si>
  <si>
    <t>2001-0066-FRA</t>
  </si>
  <si>
    <t>France</t>
  </si>
  <si>
    <t>FRA</t>
  </si>
  <si>
    <t>Western Europe</t>
  </si>
  <si>
    <t>Europe</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</si>
  <si>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</si>
  <si>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</si>
  <si>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</si>
  <si>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2001-0031-GRC</t>
  </si>
  <si>
    <t>Greece</t>
  </si>
  <si>
    <t>GRC</t>
  </si>
  <si>
    <t>Southern Europe</t>
  </si>
  <si>
    <t>Athens city, Cap Sounion (Attikis district, Attiki province), Corinth (Korinthias district, Peloponnisos province), Zakynthos island (Zakynthou district, Ionioi Nisoi province)</t>
  </si>
  <si>
    <t>16680;16691;16712</t>
  </si>
  <si>
    <t>Attikis, Korinthias, Zakynthou (Adm2).</t>
  </si>
  <si>
    <t>2001-0023-GTM</t>
  </si>
  <si>
    <t>Guatemala</t>
  </si>
  <si>
    <t>GTM</t>
  </si>
  <si>
    <t>Central America</t>
  </si>
  <si>
    <t>Jutapia province</t>
  </si>
  <si>
    <t>64842</t>
  </si>
  <si>
    <t>Jutiapa (Adm1).</t>
  </si>
  <si>
    <t>2001-0095-HUN</t>
  </si>
  <si>
    <t>Hungary</t>
  </si>
  <si>
    <t>HUN</t>
  </si>
  <si>
    <t>Eastern Europe</t>
  </si>
  <si>
    <t>Szabolcs-Szatmar-Bereg province</t>
  </si>
  <si>
    <t>Tisza, Tur</t>
  </si>
  <si>
    <t>1455</t>
  </si>
  <si>
    <t>Szabolcs-szatmar-bereg (Adm1).</t>
  </si>
  <si>
    <t>2001-0041-IDN</t>
  </si>
  <si>
    <t>Landslide</t>
  </si>
  <si>
    <t>Cipanas village (Lebak district, Banten province)</t>
  </si>
  <si>
    <t>18020</t>
  </si>
  <si>
    <t>Lebak (Adm2).</t>
  </si>
  <si>
    <t>2001-0046-IDN</t>
  </si>
  <si>
    <t>Sangihe chains (Kepulauan-sangihe district, Sulawesi Utara province)</t>
  </si>
  <si>
    <t>73699</t>
  </si>
  <si>
    <t>Kepulauan-sangihe (Adm2).</t>
  </si>
  <si>
    <t>2001-0033-IND</t>
  </si>
  <si>
    <t>India</t>
  </si>
  <si>
    <t>IND</t>
  </si>
  <si>
    <t>Ahmadabad, Amreli, Anand, Banas Kantha, Bharuch, Bhavnagar, Dahdod, Gandhinagar, Jamnagar, Junagadh, Kachchh, Kheda, Mahesana, Navsari, Patan, Porbandar, Rajkot, Sabar Kantha, Surat, Surendranagar, Vadodara districts (Gurajat province)</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</si>
  <si>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</si>
  <si>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</si>
  <si>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</si>
  <si>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</si>
  <si>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</si>
  <si>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</si>
  <si>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</si>
  <si>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Unknown</t>
  </si>
  <si>
    <t>Siliguri (West Bengal)</t>
  </si>
  <si>
    <t>2001-0016-ITA</t>
  </si>
  <si>
    <t>Italy</t>
  </si>
  <si>
    <t>ITA</t>
  </si>
  <si>
    <t>Venezia district (Veneto province)</t>
  </si>
  <si>
    <t>18418</t>
  </si>
  <si>
    <t>Venezia (Adm2).</t>
  </si>
  <si>
    <t>2001-0085-JPN</t>
  </si>
  <si>
    <t>Japan</t>
  </si>
  <si>
    <t>JPN</t>
  </si>
  <si>
    <t>Tiba, Ibaraki, Kanagawa, Tookyoo province</t>
  </si>
  <si>
    <t>1663;1668;1690;1693</t>
  </si>
  <si>
    <t>Ibaraki, Kanagawa, Tiba, Tookyoo (Adm1).</t>
  </si>
  <si>
    <t>2001-0017-KAZ</t>
  </si>
  <si>
    <t>Kazakhstan</t>
  </si>
  <si>
    <t>KAZ</t>
  </si>
  <si>
    <t>Central Asia</t>
  </si>
  <si>
    <t>Ust Kamenogorsk area (Ulan district, Vostochno-kazachstanskaya province)</t>
  </si>
  <si>
    <t>37304</t>
  </si>
  <si>
    <t>Ulan (Adm2).</t>
  </si>
  <si>
    <t>2001-0032-KEN</t>
  </si>
  <si>
    <t>Kenya</t>
  </si>
  <si>
    <t>KEN</t>
  </si>
  <si>
    <t>Eastern Africa</t>
  </si>
  <si>
    <t>Nairobi district (Nairobi province)</t>
  </si>
  <si>
    <t>51360</t>
  </si>
  <si>
    <t>Nairobi (Adm2).</t>
  </si>
  <si>
    <t>2001-0062-KEN</t>
  </si>
  <si>
    <t>Typhoid fever</t>
  </si>
  <si>
    <t>Embu town</t>
  </si>
  <si>
    <t>2001-0010-KOR</t>
  </si>
  <si>
    <t>Korea (the Republic of)</t>
  </si>
  <si>
    <t>KOR</t>
  </si>
  <si>
    <t>Seoul, Kyonggi-do, Chungchongnam-do, Kyongsangbuk-do, Kyongsangnam-do provinces</t>
  </si>
  <si>
    <t>2435;2439;2440;2441;2443</t>
  </si>
  <si>
    <t>Chungchongnam-do, Kyonggi-do, Kyongsangbuk-do, Kyongsangnam-do, Seoul (Adm1).</t>
  </si>
  <si>
    <t>2001-0049-LKA</t>
  </si>
  <si>
    <t>Sri Lanka</t>
  </si>
  <si>
    <t>LKA</t>
  </si>
  <si>
    <t>Matale district (Central province)</t>
  </si>
  <si>
    <t>25830</t>
  </si>
  <si>
    <t>Matale (Adm2).</t>
  </si>
  <si>
    <t>2001-0019-MOZ</t>
  </si>
  <si>
    <t>Mozambique</t>
  </si>
  <si>
    <t>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</si>
  <si>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</si>
  <si>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</si>
  <si>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</si>
  <si>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</si>
  <si>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</si>
  <si>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Malawi</t>
  </si>
  <si>
    <t>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</si>
  <si>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</si>
  <si>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</si>
  <si>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</si>
  <si>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</si>
  <si>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</si>
  <si>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Cholera</t>
  </si>
  <si>
    <t>Lilongwe region</t>
  </si>
  <si>
    <t>2001-0092-NGA</t>
  </si>
  <si>
    <t>Nigeria</t>
  </si>
  <si>
    <t>NGA</t>
  </si>
  <si>
    <t>Ekpoma, Edo state</t>
  </si>
  <si>
    <t>2001-0024-NPL</t>
  </si>
  <si>
    <t>Viral disease</t>
  </si>
  <si>
    <t>Acute respiratory syndrome</t>
  </si>
  <si>
    <t>Nepal</t>
  </si>
  <si>
    <t>NPL</t>
  </si>
  <si>
    <t>Laprak village (Gorkha district)</t>
  </si>
  <si>
    <t>2001-0033-PAK</t>
  </si>
  <si>
    <t>Pakistan</t>
  </si>
  <si>
    <t>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</si>
  <si>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</si>
  <si>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</si>
  <si>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</si>
  <si>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</si>
  <si>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</si>
  <si>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</si>
  <si>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</si>
  <si>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</si>
  <si>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2001-0040-PRT</t>
  </si>
  <si>
    <t>Portugal</t>
  </si>
  <si>
    <t>PRT</t>
  </si>
  <si>
    <t>Mesao Frio district (Vila Real province) and Seia district (Guarda province)</t>
  </si>
  <si>
    <t>Douro and Mondego. Tagus River</t>
  </si>
  <si>
    <t>24785;24920</t>
  </si>
  <si>
    <t>Mesao Frio, Seia (Adm2).</t>
  </si>
  <si>
    <t>2001-0013-SLV</t>
  </si>
  <si>
    <t>El Salvador</t>
  </si>
  <si>
    <t>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</si>
  <si>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</si>
  <si>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1184;1185;1186;1187;1188;1189;1190;1191;1192;1193;1194;1195;1196;1197</t>
  </si>
  <si>
    <t>Ahuachapan, Cabanas, Chalatenango, Cuscatlan, La Libertad, La Paz, La Union, Morazan, San Miguel, San Salvador, San Vicente, Santa Ana, Sonsonate, Usulutan (Adm1).</t>
  </si>
  <si>
    <t>2001-0042-SLV</t>
  </si>
  <si>
    <t>La Paz, Cuscatlan, San Vicente, San Salvador, Morazan, La Libertad provinces ; San Juan Tepezontes district (La Paz province), Cojutepeque district (Cuscatlan province)</t>
  </si>
  <si>
    <t>1187;1188;1189;1191;1193;1194</t>
  </si>
  <si>
    <t>Cuscatlan, La Libertad, La Paz, Morazan, San Salvador, San Vicente (Adm1).</t>
  </si>
  <si>
    <t>2001-0696-BRA</t>
  </si>
  <si>
    <t>Brazil</t>
  </si>
  <si>
    <t>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</si>
  <si>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</si>
  <si>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</si>
  <si>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</si>
  <si>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</si>
  <si>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</si>
  <si>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</si>
  <si>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</si>
  <si>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</si>
  <si>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</si>
  <si>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</si>
  <si>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13313</t>
  </si>
  <si>
    <t>Baoshan (Adm2).</t>
  </si>
  <si>
    <t>2001-9152-AGO</t>
  </si>
  <si>
    <t>Climatological</t>
  </si>
  <si>
    <t>Drought</t>
  </si>
  <si>
    <t>Cuanza Sul province</t>
  </si>
  <si>
    <t>Famine</t>
  </si>
  <si>
    <t>403</t>
  </si>
  <si>
    <t>Cuanza Sul (Adm1).</t>
  </si>
  <si>
    <t>2001-0106-USA</t>
  </si>
  <si>
    <t>United States of America (the)</t>
  </si>
  <si>
    <t>USA</t>
  </si>
  <si>
    <t>Virginia, New Jersey, Pennsylvania, North Carolina, West Virginia, Maryland provinces</t>
  </si>
  <si>
    <t>Transport accident</t>
  </si>
  <si>
    <t>3234;3244;3247;3252;3260;3262</t>
  </si>
  <si>
    <t>Maryland, New Jersey, North Carolina, Pennsylvania, Virginia, West Virginia (Adm1).</t>
  </si>
  <si>
    <t>2001-0059-PHL</t>
  </si>
  <si>
    <t>Philippines (the)</t>
  </si>
  <si>
    <t>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</si>
  <si>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</si>
  <si>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</si>
  <si>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</si>
  <si>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</si>
  <si>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</si>
  <si>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</si>
  <si>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</si>
  <si>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</si>
  <si>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</si>
  <si>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2001-0079-ROU</t>
  </si>
  <si>
    <t>Romania</t>
  </si>
  <si>
    <t>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</si>
  <si>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</si>
  <si>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</si>
  <si>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</si>
  <si>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</si>
  <si>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</si>
  <si>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Russian Federation (the)</t>
  </si>
  <si>
    <t>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</si>
  <si>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</si>
  <si>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</si>
  <si>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</si>
  <si>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</si>
  <si>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Sand/Dust storm</t>
  </si>
  <si>
    <t>Syrian Arab Republic</t>
  </si>
  <si>
    <t>SYR</t>
  </si>
  <si>
    <t>Western Asia</t>
  </si>
  <si>
    <t>Dayr_Az_Zor, Dara provinces</t>
  </si>
  <si>
    <t>2838;2839</t>
  </si>
  <si>
    <t>Dara, Dayr_Az_Zor (Adm1).</t>
  </si>
  <si>
    <t>2001-0005-TZA</t>
  </si>
  <si>
    <t>Tanzania, United Republic of</t>
  </si>
  <si>
    <t>TZA</t>
  </si>
  <si>
    <t>Rungwe district (Mbeya province)</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</si>
  <si>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</si>
  <si>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</si>
  <si>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</si>
  <si>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</si>
  <si>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</si>
  <si>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</si>
  <si>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</si>
  <si>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</si>
  <si>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</si>
  <si>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</si>
  <si>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</si>
  <si>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Ukraine</t>
  </si>
  <si>
    <t>UKR</t>
  </si>
  <si>
    <t>Palad, Khust, Shaiany, Sasovo towns (Zakarpats'ka province)</t>
  </si>
  <si>
    <t>Tisza and Latoritsa</t>
  </si>
  <si>
    <t>3170</t>
  </si>
  <si>
    <t>Zakarpats'ka (Adm1).</t>
  </si>
  <si>
    <t>2001-0102-USA</t>
  </si>
  <si>
    <t>Tornado</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</si>
  <si>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</si>
  <si>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</si>
  <si>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</si>
  <si>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</si>
  <si>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</si>
  <si>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31646;31656;31663</t>
  </si>
  <si>
    <t>King, Pierce, Thurston (Adm2).</t>
  </si>
  <si>
    <t>2001-0037-ZAF</t>
  </si>
  <si>
    <t>South Africa</t>
  </si>
  <si>
    <t>ZAF</t>
  </si>
  <si>
    <t>Southern Africa</t>
  </si>
  <si>
    <t>Mogadi area (KwaZulu-Natal province)</t>
  </si>
  <si>
    <t>77311</t>
  </si>
  <si>
    <t>KwaZulu-Natal (Adm1).</t>
  </si>
  <si>
    <t>2001-0091-ZMB</t>
  </si>
  <si>
    <t>Zambia</t>
  </si>
  <si>
    <t>ZMB</t>
  </si>
  <si>
    <t>Eastern, Northern, North-Western, Cooperbelt, Central, Lusaka provinces</t>
  </si>
  <si>
    <t>3426;3427;3428;3430;3431;3432</t>
  </si>
  <si>
    <t>Central, Copperbelt, Eastern, Lusaka, North-Western, Northern (Adm1).</t>
  </si>
  <si>
    <t>2001-0082-ZWE</t>
  </si>
  <si>
    <t>Zimbabwe</t>
  </si>
  <si>
    <t>ZWE</t>
  </si>
  <si>
    <t>Centenary, Guruve districts (Mashonaland Central province), Tsholotsho district (Matabeleland province)</t>
  </si>
  <si>
    <t>33061;33093;68808</t>
  </si>
  <si>
    <t>Centenary, Guruve, Tsholotsho (Adm2).</t>
  </si>
  <si>
    <t>2001-0233-AFG</t>
  </si>
  <si>
    <t>Panjsher, Parwan, Kapisa provinces</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</si>
  <si>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</si>
  <si>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</si>
  <si>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</si>
  <si>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</si>
  <si>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</si>
  <si>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</si>
  <si>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</si>
  <si>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</si>
  <si>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</si>
  <si>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</si>
  <si>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</si>
  <si>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</si>
  <si>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</si>
  <si>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</si>
  <si>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</si>
  <si>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</si>
  <si>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</si>
  <si>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</si>
  <si>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</si>
  <si>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</si>
  <si>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</si>
  <si>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</si>
  <si>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</si>
  <si>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429;434;439;449</t>
  </si>
  <si>
    <t>Buenos Aires, Cordoba, La Pampa, Santa Fe (Adm1).</t>
  </si>
  <si>
    <t>2001-0377-ARG</t>
  </si>
  <si>
    <t>Chubut, Neuquen, Rio Negro (Patagonia), Catamarca, Buenos Aires provinces</t>
  </si>
  <si>
    <t>429;431;433;443;444</t>
  </si>
  <si>
    <t>Buenos Aires, Catamarca, Chubut, Neuquen, Rio Negro (Adm1).</t>
  </si>
  <si>
    <t>2001-0442-ARG</t>
  </si>
  <si>
    <t>Wildfire</t>
  </si>
  <si>
    <t>Forest fire</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</si>
  <si>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</si>
  <si>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</si>
  <si>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</si>
  <si>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</si>
  <si>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</si>
  <si>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</si>
  <si>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</si>
  <si>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</si>
  <si>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</si>
  <si>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</si>
  <si>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</si>
  <si>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</si>
  <si>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</si>
  <si>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</si>
  <si>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Severe storm</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</si>
  <si>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</si>
  <si>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</si>
  <si>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</si>
  <si>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</si>
  <si>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</si>
  <si>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</si>
  <si>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</si>
  <si>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</si>
  <si>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</si>
  <si>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Land fire (Brush, Bush, Pasture)</t>
  </si>
  <si>
    <t>New South Wales province</t>
  </si>
  <si>
    <t>470</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</si>
  <si>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</si>
  <si>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</si>
  <si>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</si>
  <si>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</si>
  <si>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</si>
  <si>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</si>
  <si>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Benin</t>
  </si>
  <si>
    <t>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</si>
  <si>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</si>
  <si>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</si>
  <si>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</si>
  <si>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</si>
  <si>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</si>
  <si>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</si>
  <si>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</si>
  <si>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</si>
  <si>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</si>
  <si>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</si>
  <si>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</si>
  <si>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</si>
  <si>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</si>
  <si>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Bangladesh</t>
  </si>
  <si>
    <t>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</si>
  <si>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</si>
  <si>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</si>
  <si>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</si>
  <si>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</si>
  <si>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</si>
  <si>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</si>
  <si>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</si>
  <si>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</si>
  <si>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</si>
  <si>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</si>
  <si>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</si>
  <si>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</si>
  <si>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</si>
  <si>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</si>
  <si>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</si>
  <si>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</si>
  <si>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</si>
  <si>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</si>
  <si>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</si>
  <si>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</si>
  <si>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</si>
  <si>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</si>
  <si>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</si>
  <si>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</si>
  <si>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</si>
  <si>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</si>
  <si>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</si>
  <si>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</si>
  <si>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</si>
  <si>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Bulgaria</t>
  </si>
  <si>
    <t>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</si>
  <si>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</si>
  <si>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</si>
  <si>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</si>
  <si>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</si>
  <si>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</si>
  <si>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</si>
  <si>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</si>
  <si>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2001-0482-BOL</t>
  </si>
  <si>
    <t>La Paz, Oruro, Cochabamba, Potosi provinces</t>
  </si>
  <si>
    <t>40445;40446;40447;40448</t>
  </si>
  <si>
    <t>Cochabamba, La Paz, Oruro, Potosi (Adm1).</t>
  </si>
  <si>
    <t>2001-0544-BRA</t>
  </si>
  <si>
    <t>Lightning/Thunderstorms</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</si>
  <si>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</si>
  <si>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</si>
  <si>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</si>
  <si>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</si>
  <si>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</si>
  <si>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</si>
  <si>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</si>
  <si>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</si>
  <si>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</si>
  <si>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Pernambuco province</t>
  </si>
  <si>
    <t>681</t>
  </si>
  <si>
    <t>Pernambuco (Adm1).</t>
  </si>
  <si>
    <t>2001-0120-CAF</t>
  </si>
  <si>
    <t>Paoua</t>
  </si>
  <si>
    <t>2001-0340-CAN</t>
  </si>
  <si>
    <t>Alberta province</t>
  </si>
  <si>
    <t>825</t>
  </si>
  <si>
    <t>Alberta (Adm1).</t>
  </si>
  <si>
    <t>2001-0203-CAN</t>
  </si>
  <si>
    <t>Parasitic disease</t>
  </si>
  <si>
    <t>Cryptosporidiosis</t>
  </si>
  <si>
    <t>Saskatchewan, Alberta</t>
  </si>
  <si>
    <t>2001-0673-CHE</t>
  </si>
  <si>
    <t>Switzerland</t>
  </si>
  <si>
    <t>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</si>
  <si>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</si>
  <si>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</si>
  <si>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</si>
  <si>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</si>
  <si>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</si>
  <si>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</si>
  <si>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</si>
  <si>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</si>
  <si>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</si>
  <si>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</si>
  <si>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</si>
  <si>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</si>
  <si>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</si>
  <si>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</si>
  <si>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</si>
  <si>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</si>
  <si>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</si>
  <si>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Guangdong Sheng province</t>
  </si>
  <si>
    <t>903</t>
  </si>
  <si>
    <t>Guangdong Sheng (Adm1).</t>
  </si>
  <si>
    <t>2001-0214-CHN</t>
  </si>
  <si>
    <t>Ninglang Yi Zizhixian area (Lijiang district, Yunnan Sheng province), Yanyuan Xian area (Liangshan Yi district, Sichuan Sheng province)</t>
  </si>
  <si>
    <t>13272;13315</t>
  </si>
  <si>
    <t>Liangshan Yi, Lijiang (Adm2).</t>
  </si>
  <si>
    <t>2001-0389-CHN</t>
  </si>
  <si>
    <t>Donghua village (Yongsheng Xian area, Lijiang district, Yunnan Sheng province)</t>
  </si>
  <si>
    <t>13315</t>
  </si>
  <si>
    <t>Lijiang (Adm2).</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</si>
  <si>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</si>
  <si>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</si>
  <si>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3456;3585;3724;3727;3743;99997;100013;100015</t>
  </si>
  <si>
    <t>Aybak, Baharak, Jorm, Kabul, Khuram Wa Sarbagh, Rostaq, Wakhan, Yawan (Adm2).</t>
  </si>
  <si>
    <t>2002-0175-AFG</t>
  </si>
  <si>
    <t>Nahrin district (Baghlan province)</t>
  </si>
  <si>
    <t>99984</t>
  </si>
  <si>
    <t>Nahrin (Adm2).</t>
  </si>
  <si>
    <t>2002-0208-AFG</t>
  </si>
  <si>
    <t>Dawabi, Khojakeder villages (Nahrin district, Baghlan province)</t>
  </si>
  <si>
    <t>2002-0368-ARG</t>
  </si>
  <si>
    <t>Aminga, Anillaco, Agua Blanca, Chuquis towns (Castro Barros district, La Rioja Provinve)</t>
  </si>
  <si>
    <t>4685</t>
  </si>
  <si>
    <t>Castro Barros (Adm2).</t>
  </si>
  <si>
    <t>2002-0082-BRA</t>
  </si>
  <si>
    <t>Teofilo Otoni district (Minas Gerais province)</t>
  </si>
  <si>
    <t>Heavy rains</t>
  </si>
  <si>
    <t>Santo Antonio, Todos os Santos rivers</t>
  </si>
  <si>
    <t>8676</t>
  </si>
  <si>
    <t>Teofilo Otoni (Adm2).</t>
  </si>
  <si>
    <t>2002-0743-CHE</t>
  </si>
  <si>
    <t>Mudslide</t>
  </si>
  <si>
    <t>Graubunden, Uri, Ticino, Geneve, Vaud Provinces</t>
  </si>
  <si>
    <t>2814;2816;2827;2828;2830</t>
  </si>
  <si>
    <t>Geneve, Graubunden, Ticino, Uri, Vaud (Adm1).</t>
  </si>
  <si>
    <t>2002-0403-BRA</t>
  </si>
  <si>
    <t>Porto Alegre district (Rio Grande do Sul province)</t>
  </si>
  <si>
    <t>Broken Dam/Burst bank</t>
  </si>
  <si>
    <t>Rio Cai and Rio Sao Sebastiao</t>
  </si>
  <si>
    <t>10455</t>
  </si>
  <si>
    <t>Porto Alegre (Adm2).</t>
  </si>
  <si>
    <t>2002-0157-AUS</t>
  </si>
  <si>
    <t>Sydney, Liverpoool, Fairfield, Holroyd, Parramatta, Blacktown, The Hills Shire, Campbelltown districts (New South Wales province)</t>
  </si>
  <si>
    <t>Rain</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</si>
  <si>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</si>
  <si>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</si>
  <si>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</si>
  <si>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</si>
  <si>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</si>
  <si>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</si>
  <si>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</si>
  <si>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</si>
  <si>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</si>
  <si>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</si>
  <si>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</si>
  <si>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</si>
  <si>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</si>
  <si>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</si>
  <si>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</si>
  <si>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</si>
  <si>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</si>
  <si>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</si>
  <si>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Queensland, New South Wales provinces</t>
  </si>
  <si>
    <t>El Nino</t>
  </si>
  <si>
    <t>470;473</t>
  </si>
  <si>
    <t>New South Wales, Queensland (Adm1).</t>
  </si>
  <si>
    <t>2002-0824-BRA</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</si>
  <si>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</si>
  <si>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</si>
  <si>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</si>
  <si>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</si>
  <si>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</si>
  <si>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</si>
  <si>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</si>
  <si>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</si>
  <si>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</si>
  <si>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</si>
  <si>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</si>
  <si>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</si>
  <si>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</si>
  <si>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Avalanche</t>
  </si>
  <si>
    <t>Salang district (Parwan province)</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</si>
  <si>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</si>
  <si>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</si>
  <si>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</si>
  <si>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</si>
  <si>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</si>
  <si>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</si>
  <si>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</si>
  <si>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</si>
  <si>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</si>
  <si>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</si>
  <si>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</si>
  <si>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</si>
  <si>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</si>
  <si>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</si>
  <si>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</si>
  <si>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Acute neurological syndrome</t>
  </si>
  <si>
    <t>Waras district (Bamyan province)</t>
  </si>
  <si>
    <t>2002-0206-AFG</t>
  </si>
  <si>
    <t>Uruzgan province</t>
  </si>
  <si>
    <t>2002-0419-AFG</t>
  </si>
  <si>
    <t>Acute watery diarrhoeal syndrome</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</si>
  <si>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</si>
  <si>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</si>
  <si>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</si>
  <si>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</si>
  <si>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</si>
  <si>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</si>
  <si>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</si>
  <si>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</si>
  <si>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</si>
  <si>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</si>
  <si>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</si>
  <si>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</si>
  <si>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</si>
  <si>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</si>
  <si>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</si>
  <si>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</si>
  <si>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</si>
  <si>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</si>
  <si>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</si>
  <si>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</si>
  <si>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</si>
  <si>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</si>
  <si>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</si>
  <si>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</si>
  <si>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</si>
  <si>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</si>
  <si>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</si>
  <si>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</si>
  <si>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</si>
  <si>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</si>
  <si>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</si>
  <si>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</si>
  <si>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</si>
  <si>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</si>
  <si>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</si>
  <si>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</si>
  <si>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Acute respiratory syndrome (SARS)</t>
  </si>
  <si>
    <t>2002-0798-AUS</t>
  </si>
  <si>
    <t>Port Stephens, Greater Taree districts (New South Wales province)</t>
  </si>
  <si>
    <t>5009;5070</t>
  </si>
  <si>
    <t>Greater Taree (C), Port Stephens (A) (Adm2).</t>
  </si>
  <si>
    <t>2002-0275-BDI</t>
  </si>
  <si>
    <t>Burundi</t>
  </si>
  <si>
    <t>BDI</t>
  </si>
  <si>
    <t>Bujumbura Mairie, Bujumbura Rural provinces</t>
  </si>
  <si>
    <t>40543;40544</t>
  </si>
  <si>
    <t>Bujumbura Mairie, Bujumbura Rural (Adm1).</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</si>
  <si>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</si>
  <si>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</si>
  <si>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</si>
  <si>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</si>
  <si>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</si>
  <si>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</si>
  <si>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</si>
  <si>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</si>
  <si>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</si>
  <si>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</si>
  <si>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</si>
  <si>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</si>
  <si>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</si>
  <si>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</si>
  <si>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</si>
  <si>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</si>
  <si>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</si>
  <si>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</si>
  <si>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</si>
  <si>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</si>
  <si>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</si>
  <si>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</si>
  <si>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</si>
  <si>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Extra-tropical storm</t>
  </si>
  <si>
    <t>Jeannet</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</si>
  <si>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</si>
  <si>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</si>
  <si>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</si>
  <si>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</si>
  <si>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</si>
  <si>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</si>
  <si>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</si>
  <si>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</si>
  <si>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</si>
  <si>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</si>
  <si>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</si>
  <si>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</si>
  <si>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</si>
  <si>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</si>
  <si>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</si>
  <si>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</si>
  <si>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</si>
  <si>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</si>
  <si>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</si>
  <si>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</si>
  <si>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</si>
  <si>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</si>
  <si>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</si>
  <si>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</si>
  <si>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</si>
  <si>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</si>
  <si>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</si>
  <si>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</si>
  <si>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</si>
  <si>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</si>
  <si>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</si>
  <si>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</si>
  <si>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</si>
  <si>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5772</t>
  </si>
  <si>
    <t>Cox's Bazar (Adm2).</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</si>
  <si>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</si>
  <si>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</si>
  <si>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</si>
  <si>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</si>
  <si>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</si>
  <si>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</si>
  <si>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</si>
  <si>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</si>
  <si>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</si>
  <si>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</si>
  <si>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</si>
  <si>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</si>
  <si>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</si>
  <si>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</si>
  <si>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</si>
  <si>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</si>
  <si>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</si>
  <si>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Dengue</t>
  </si>
  <si>
    <t>Rio de Janeiro state</t>
  </si>
  <si>
    <t>2002-9605-BRA</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</si>
  <si>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</si>
  <si>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</si>
  <si>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</si>
  <si>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</si>
  <si>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</si>
  <si>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</si>
  <si>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</si>
  <si>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2002-0052-CAF</t>
  </si>
  <si>
    <t>Yaloké district (Ombella M'Poko province), Bria district (Haute-Kotto province)</t>
  </si>
  <si>
    <t>12846;12881</t>
  </si>
  <si>
    <t>Bria, Yaloké (Adm2).</t>
  </si>
  <si>
    <t>2002-0658-CAF</t>
  </si>
  <si>
    <t>Acute Hepatitis E</t>
  </si>
  <si>
    <t>Bangui</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</si>
  <si>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</si>
  <si>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</si>
  <si>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</si>
  <si>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</si>
  <si>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</si>
  <si>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</si>
  <si>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</si>
  <si>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</si>
  <si>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</si>
  <si>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</si>
  <si>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</si>
  <si>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</si>
  <si>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</si>
  <si>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</si>
  <si>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</si>
  <si>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</si>
  <si>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</si>
  <si>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</si>
  <si>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</si>
  <si>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</si>
  <si>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</si>
  <si>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</si>
  <si>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</si>
  <si>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</si>
  <si>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</si>
  <si>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</si>
  <si>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</si>
  <si>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</si>
  <si>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</si>
  <si>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</si>
  <si>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</si>
  <si>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</si>
  <si>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</si>
  <si>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</si>
  <si>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</si>
  <si>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</si>
  <si>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</si>
  <si>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</si>
  <si>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</si>
  <si>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</si>
  <si>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Hail</t>
  </si>
  <si>
    <t>Zhengzhou district (Henan Sheng province), Guangdong Sheng province</t>
  </si>
  <si>
    <t>13099</t>
  </si>
  <si>
    <t>Guangdong Sheng (Adm1). Zhengzhou (Adm2).</t>
  </si>
  <si>
    <t>2002-0803-CHN</t>
  </si>
  <si>
    <t>Leizhou Shi, Lianjiang Shi, Zhanjiang Shi, Suixi Xian areas (Zhanjiang district, Guangdong province)</t>
  </si>
  <si>
    <t>13035</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</si>
  <si>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</si>
  <si>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</si>
  <si>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</si>
  <si>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</si>
  <si>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</si>
  <si>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</si>
  <si>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</si>
  <si>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</si>
  <si>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</si>
  <si>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</si>
  <si>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</si>
  <si>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</si>
  <si>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</si>
  <si>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</si>
  <si>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</si>
  <si>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</si>
  <si>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</si>
  <si>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</si>
  <si>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</si>
  <si>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</si>
  <si>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</si>
  <si>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</si>
  <si>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</si>
  <si>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</si>
  <si>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</si>
  <si>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</si>
  <si>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</si>
  <si>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</si>
  <si>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</si>
  <si>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</si>
  <si>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</si>
  <si>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</si>
  <si>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</si>
  <si>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</si>
  <si>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</si>
  <si>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</si>
  <si>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</si>
  <si>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</si>
  <si>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</si>
  <si>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</si>
  <si>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</si>
  <si>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</si>
  <si>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</si>
  <si>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</si>
  <si>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</si>
  <si>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</si>
  <si>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</si>
  <si>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</si>
  <si>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</si>
  <si>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</si>
  <si>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</si>
  <si>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</si>
  <si>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</si>
  <si>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</si>
  <si>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</si>
  <si>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</si>
  <si>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</si>
  <si>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</si>
  <si>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</si>
  <si>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</si>
  <si>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</si>
  <si>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</si>
  <si>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</si>
  <si>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</si>
  <si>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</si>
  <si>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</si>
  <si>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</si>
  <si>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</si>
  <si>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</si>
  <si>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</si>
  <si>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</si>
  <si>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</si>
  <si>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</si>
  <si>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</si>
  <si>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</si>
  <si>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</si>
  <si>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</si>
  <si>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</si>
  <si>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</si>
  <si>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</si>
  <si>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</si>
  <si>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</si>
  <si>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</si>
  <si>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12510</t>
  </si>
  <si>
    <t>Fako (Adm2).</t>
  </si>
  <si>
    <t>2001-0620-DZA</t>
  </si>
  <si>
    <t>Algeria</t>
  </si>
  <si>
    <t>DZA</t>
  </si>
  <si>
    <t>Northern Africa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</si>
  <si>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</si>
  <si>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</si>
  <si>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</si>
  <si>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</si>
  <si>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</si>
  <si>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</si>
  <si>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</si>
  <si>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</si>
  <si>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</si>
  <si>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</si>
  <si>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</si>
  <si>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</si>
  <si>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</si>
  <si>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</si>
  <si>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</si>
  <si>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</si>
  <si>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</si>
  <si>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</si>
  <si>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</si>
  <si>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</si>
  <si>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</si>
  <si>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</si>
  <si>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</si>
  <si>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</si>
  <si>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Honduras</t>
  </si>
  <si>
    <t>HND</t>
  </si>
  <si>
    <t>Choluteca, Valle, Francisco Morazan, Paraiso, La Paz, Comayagua, Intibuca, Yoro, Lempira provinces</t>
  </si>
  <si>
    <t>Food shortage</t>
  </si>
  <si>
    <t>1421;1423;1426;1428;1430;1431;1435;1437;1438</t>
  </si>
  <si>
    <t>Choluteca, Comayagua, Francisco Morazan, Intibuca, La Paz, Lempira, Paraiso, Valle, Yoro (Adm1).</t>
  </si>
  <si>
    <t>2001-9409-MRT</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</si>
  <si>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</si>
  <si>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</si>
  <si>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</si>
  <si>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</si>
  <si>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</si>
  <si>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</si>
  <si>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</si>
  <si>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</si>
  <si>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</si>
  <si>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</si>
  <si>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Mali</t>
  </si>
  <si>
    <t>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</si>
  <si>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</si>
  <si>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</si>
  <si>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</si>
  <si>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</si>
  <si>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</si>
  <si>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</si>
  <si>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</si>
  <si>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</si>
  <si>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</si>
  <si>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</si>
  <si>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</si>
  <si>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</si>
  <si>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</si>
  <si>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</si>
  <si>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</si>
  <si>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</si>
  <si>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</si>
  <si>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</si>
  <si>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</si>
  <si>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</si>
  <si>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</si>
  <si>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</si>
  <si>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</si>
  <si>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</si>
  <si>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</si>
  <si>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</si>
  <si>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</si>
  <si>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</si>
  <si>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</si>
  <si>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</si>
  <si>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</si>
  <si>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</si>
  <si>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</si>
  <si>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</si>
  <si>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</si>
  <si>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</si>
  <si>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</si>
  <si>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</si>
  <si>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</si>
  <si>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</si>
  <si>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</si>
  <si>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</si>
  <si>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</si>
  <si>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</si>
  <si>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</si>
  <si>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</si>
  <si>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</si>
  <si>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</si>
  <si>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</si>
  <si>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</si>
  <si>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</si>
  <si>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</si>
  <si>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</si>
  <si>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</si>
  <si>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</si>
  <si>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</si>
  <si>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</si>
  <si>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</si>
  <si>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</si>
  <si>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</si>
  <si>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</si>
  <si>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</si>
  <si>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</si>
  <si>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</si>
  <si>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Guangdong Sheng, Guangxi Zhuangzu Zizhiqu, Hainan Sheng provinces</t>
  </si>
  <si>
    <t>903;904;906</t>
  </si>
  <si>
    <t>Guangdong Sheng, Guangxi Zhuangzu Zizhiqu, Hainan Sheng (Adm1).</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</si>
  <si>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</si>
  <si>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</si>
  <si>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</si>
  <si>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</si>
  <si>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</si>
  <si>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</si>
  <si>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</si>
  <si>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Fitow</t>
  </si>
  <si>
    <t>Guangdong Sheng, Hainan Sheng, Guangxi Zhuangzu Zizhiqu provinces</t>
  </si>
  <si>
    <t>2001-0353-CHN</t>
  </si>
  <si>
    <t>Insect infestation</t>
  </si>
  <si>
    <t>Locust</t>
  </si>
  <si>
    <t>From Hainan to Xinjiang provinces</t>
  </si>
  <si>
    <t>2001-9149-CHN</t>
  </si>
  <si>
    <t>Nei Mongol Zizhiqu province</t>
  </si>
  <si>
    <t>917</t>
  </si>
  <si>
    <t>Nei Mongol Zizhiqu (Adm1).</t>
  </si>
  <si>
    <t>2001-9218-CHN</t>
  </si>
  <si>
    <t>Sichuan Sheng, Yunnan Sheng provinces</t>
  </si>
  <si>
    <t>924;929</t>
  </si>
  <si>
    <t>Sichuan Sheng, Yunnan Sheng (Adm1).</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</si>
  <si>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</si>
  <si>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</si>
  <si>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</si>
  <si>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</si>
  <si>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</si>
  <si>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</si>
  <si>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</si>
  <si>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</si>
  <si>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</si>
  <si>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</si>
  <si>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</si>
  <si>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</si>
  <si>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</si>
  <si>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</si>
  <si>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Côte d’Ivoire</t>
  </si>
  <si>
    <t>CIV</t>
  </si>
  <si>
    <t>Entire country</t>
  </si>
  <si>
    <t>2001-0426-CIV</t>
  </si>
  <si>
    <t>Yellow fever</t>
  </si>
  <si>
    <t>Daloa, Issia, Danane, Divo, Lakota, Gagnoa, Duekoue, Abidjan districts</t>
  </si>
  <si>
    <t>2001-0428-CMR</t>
  </si>
  <si>
    <t>Kousseri town</t>
  </si>
  <si>
    <t>2001-9067-CMR</t>
  </si>
  <si>
    <t>Nord province</t>
  </si>
  <si>
    <t>820</t>
  </si>
  <si>
    <t>Nord (Adm1).</t>
  </si>
  <si>
    <t>2001-0731-COG</t>
  </si>
  <si>
    <t>Ebola</t>
  </si>
  <si>
    <t>Congo (the)</t>
  </si>
  <si>
    <t>COG</t>
  </si>
  <si>
    <t>Kelle, Mbomo districts</t>
  </si>
  <si>
    <t>2001-0343-COL</t>
  </si>
  <si>
    <t>Colombia</t>
  </si>
  <si>
    <t>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</si>
  <si>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</si>
  <si>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</si>
  <si>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</si>
  <si>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</si>
  <si>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</si>
  <si>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</si>
  <si>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</si>
  <si>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</si>
  <si>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</si>
  <si>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</si>
  <si>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</si>
  <si>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</si>
  <si>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</si>
  <si>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</si>
  <si>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</si>
  <si>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</si>
  <si>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</si>
  <si>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</si>
  <si>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</si>
  <si>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</si>
  <si>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</si>
  <si>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</si>
  <si>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</si>
  <si>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</si>
  <si>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Costa Rica</t>
  </si>
  <si>
    <t>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</si>
  <si>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</si>
  <si>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</si>
  <si>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</si>
  <si>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</si>
  <si>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</si>
  <si>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Cuba</t>
  </si>
  <si>
    <t>CUB</t>
  </si>
  <si>
    <t>Caribbean</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</si>
  <si>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</si>
  <si>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</si>
  <si>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</si>
  <si>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2001-0386-DEU</t>
  </si>
  <si>
    <t>Willy</t>
  </si>
  <si>
    <t>Germany</t>
  </si>
  <si>
    <t>DEU</t>
  </si>
  <si>
    <t>Bayern province</t>
  </si>
  <si>
    <t>1309</t>
  </si>
  <si>
    <t>Bayern (Adm1).</t>
  </si>
  <si>
    <t>2001-0570-DOM</t>
  </si>
  <si>
    <t>Iris</t>
  </si>
  <si>
    <t>Dominican Republic (the)</t>
  </si>
  <si>
    <t>DOM</t>
  </si>
  <si>
    <t>Santo Domingo province</t>
  </si>
  <si>
    <t>1112</t>
  </si>
  <si>
    <t>Santo Domingo (Adm1).</t>
  </si>
  <si>
    <t>2001-0456-ECU</t>
  </si>
  <si>
    <t>Volcanic activity</t>
  </si>
  <si>
    <t>Ash fall</t>
  </si>
  <si>
    <t>Tungurahua</t>
  </si>
  <si>
    <t>Ecuador</t>
  </si>
  <si>
    <t>ECU</t>
  </si>
  <si>
    <t>Quero, Cevallos, Mocha, San Pedro de Pelileo, Tisaleo districts (Tungurahua province), Penipe, Guano districts (Chimborazo province)</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</si>
  <si>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</si>
  <si>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</si>
  <si>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</si>
  <si>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</si>
  <si>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</si>
  <si>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</si>
  <si>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</si>
  <si>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</si>
  <si>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</si>
  <si>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</si>
  <si>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</si>
  <si>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Legionellosis</t>
  </si>
  <si>
    <t>Spain</t>
  </si>
  <si>
    <t>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</si>
  <si>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</si>
  <si>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</si>
  <si>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</si>
  <si>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</si>
  <si>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</si>
  <si>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</si>
  <si>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</si>
  <si>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Ethiopia</t>
  </si>
  <si>
    <t>ETH</t>
  </si>
  <si>
    <t>Dubti, Asaita areas (Zone 1 district, Afar province)</t>
  </si>
  <si>
    <t>40788</t>
  </si>
  <si>
    <t>Zone 1 (Adm2).</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</si>
  <si>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</si>
  <si>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</si>
  <si>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</si>
  <si>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</si>
  <si>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</si>
  <si>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</si>
  <si>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</si>
  <si>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</si>
  <si>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</si>
  <si>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</si>
  <si>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</si>
  <si>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</si>
  <si>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</si>
  <si>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</si>
  <si>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</si>
  <si>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Fiji</t>
  </si>
  <si>
    <t>FJI</t>
  </si>
  <si>
    <t>Melanesia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</si>
  <si>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</si>
  <si>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</si>
  <si>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</si>
  <si>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</si>
  <si>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</si>
  <si>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</si>
  <si>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</si>
  <si>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</si>
  <si>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</si>
  <si>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</si>
  <si>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</si>
  <si>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</si>
  <si>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</si>
  <si>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</si>
  <si>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</si>
  <si>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</si>
  <si>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</si>
  <si>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</si>
  <si>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</si>
  <si>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</si>
  <si>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</si>
  <si>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</si>
  <si>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</si>
  <si>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</si>
  <si>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</si>
  <si>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</si>
  <si>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</si>
  <si>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</si>
  <si>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2001-0645-GBR</t>
  </si>
  <si>
    <t>United Kingdom of Great Britain and Northern Ireland (the)</t>
  </si>
  <si>
    <t>GBR</t>
  </si>
  <si>
    <t>Northern Europe</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</si>
  <si>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</si>
  <si>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</si>
  <si>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</si>
  <si>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</si>
  <si>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</si>
  <si>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</si>
  <si>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</si>
  <si>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</si>
  <si>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</si>
  <si>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</si>
  <si>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</si>
  <si>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Ghana</t>
  </si>
  <si>
    <t>GHA</t>
  </si>
  <si>
    <t>Accra, Nsawam, Adoagyr, Zongo, Odaw boroughs (Accra Metropolis district, Greater Accra province)</t>
  </si>
  <si>
    <t>Monsoonal rain</t>
  </si>
  <si>
    <t>190655</t>
  </si>
  <si>
    <t>Accra Metropolis (Adm2).</t>
  </si>
  <si>
    <t>2001-0272-GHA</t>
  </si>
  <si>
    <t>2001-0372-GHA</t>
  </si>
  <si>
    <t>Greater Accra, Volta, Western regions</t>
  </si>
  <si>
    <t>2001-0549-GIN</t>
  </si>
  <si>
    <t>Guinea</t>
  </si>
  <si>
    <t>GIN</t>
  </si>
  <si>
    <t>Kankan province</t>
  </si>
  <si>
    <t>Niger River and its tributaries Sankarani, Fie, Milo, Djon, Niandan, Sankarani, Tinkisso and Mafou</t>
  </si>
  <si>
    <t>40703</t>
  </si>
  <si>
    <t>Kankan (Adm1).</t>
  </si>
  <si>
    <t>2001-0518-GIN</t>
  </si>
  <si>
    <t>N'zerekore region</t>
  </si>
  <si>
    <t>2001-0749-GRC</t>
  </si>
  <si>
    <t>Skyros Island (Evvoias district, Sterea Ellada province)</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</si>
  <si>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</si>
  <si>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</si>
  <si>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</si>
  <si>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</si>
  <si>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</si>
  <si>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</si>
  <si>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</si>
  <si>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</si>
  <si>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</si>
  <si>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</si>
  <si>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</si>
  <si>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Michelle</t>
  </si>
  <si>
    <t>Colon, Atlantida, Yoro, Cortes, Gracias A Dios, Islas De Bahia provinces</t>
  </si>
  <si>
    <t>1420;1422;1425;1427;1429;1438</t>
  </si>
  <si>
    <t>Atlantida, Colon, Cortes, Gracias A Dios, Islas De Bahia, Yoro (Adm1).</t>
  </si>
  <si>
    <t>2001-0207-HTI</t>
  </si>
  <si>
    <t>Haiti</t>
  </si>
  <si>
    <t>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</si>
  <si>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</si>
  <si>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</si>
  <si>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</si>
  <si>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</si>
  <si>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</si>
  <si>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</si>
  <si>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</si>
  <si>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</si>
  <si>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</si>
  <si>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</si>
  <si>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</si>
  <si>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</si>
  <si>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</si>
  <si>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73613</t>
  </si>
  <si>
    <t>Jawa Barat (Adm1).</t>
  </si>
  <si>
    <t>2001-0669-IDN</t>
  </si>
  <si>
    <t>Bengkulu province</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</si>
  <si>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</si>
  <si>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</si>
  <si>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</si>
  <si>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</si>
  <si>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</si>
  <si>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</si>
  <si>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</si>
  <si>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</si>
  <si>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</si>
  <si>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</si>
  <si>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</si>
  <si>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</si>
  <si>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</si>
  <si>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</si>
  <si>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</si>
  <si>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</si>
  <si>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</si>
  <si>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</si>
  <si>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</si>
  <si>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</si>
  <si>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</si>
  <si>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</si>
  <si>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</si>
  <si>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</si>
  <si>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</si>
  <si>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</si>
  <si>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</si>
  <si>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</si>
  <si>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</si>
  <si>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</si>
  <si>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</si>
  <si>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</si>
  <si>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</si>
  <si>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</si>
  <si>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</si>
  <si>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</si>
  <si>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</si>
  <si>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</si>
  <si>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</si>
  <si>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</si>
  <si>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</si>
  <si>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</si>
  <si>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</si>
  <si>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</si>
  <si>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</si>
  <si>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</si>
  <si>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</si>
  <si>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</si>
  <si>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</si>
  <si>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</si>
  <si>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Andhra Pradesh province</t>
  </si>
  <si>
    <t>1485</t>
  </si>
  <si>
    <t>Andhra Pradesh (Adm1).</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</si>
  <si>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</si>
  <si>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</si>
  <si>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</si>
  <si>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</si>
  <si>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</si>
  <si>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</si>
  <si>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</si>
  <si>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</si>
  <si>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</si>
  <si>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</si>
  <si>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</si>
  <si>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</si>
  <si>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</si>
  <si>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</si>
  <si>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</si>
  <si>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Orissa state</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</si>
  <si>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</si>
  <si>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</si>
  <si>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</si>
  <si>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</si>
  <si>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</si>
  <si>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</si>
  <si>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</si>
  <si>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</si>
  <si>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</si>
  <si>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</si>
  <si>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</si>
  <si>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</si>
  <si>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</si>
  <si>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Saran, Gopalganj districts (Bihar province)</t>
  </si>
  <si>
    <t>17604;17628</t>
  </si>
  <si>
    <t>Gopalganj, Saran (Adm2).</t>
  </si>
  <si>
    <t>2001-0750-IRN</t>
  </si>
  <si>
    <t>Iran (Islamic Republic of)</t>
  </si>
  <si>
    <t>IRN</t>
  </si>
  <si>
    <t>Birjand district (Khorasan province)</t>
  </si>
  <si>
    <t>40909</t>
  </si>
  <si>
    <t>Birjand (Adm2).</t>
  </si>
  <si>
    <t>2001-0180-IRN</t>
  </si>
  <si>
    <t>Bojnord district (Khorasan province)</t>
  </si>
  <si>
    <t>40910</t>
  </si>
  <si>
    <t>Bojnord (Adm2).</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</si>
  <si>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</si>
  <si>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</si>
  <si>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</si>
  <si>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</si>
  <si>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</si>
  <si>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</si>
  <si>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</si>
  <si>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</si>
  <si>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</si>
  <si>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</si>
  <si>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</si>
  <si>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</si>
  <si>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</si>
  <si>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</si>
  <si>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</si>
  <si>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</si>
  <si>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</si>
  <si>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Mt. Etna</t>
  </si>
  <si>
    <t>Nicolosi municipality (Catania Province, Sicilia Region)</t>
  </si>
  <si>
    <t>18392</t>
  </si>
  <si>
    <t>Catania (Adm2).</t>
  </si>
  <si>
    <t>2001-0536-ITA</t>
  </si>
  <si>
    <t>Napoli district (Campania province)</t>
  </si>
  <si>
    <t>18332</t>
  </si>
  <si>
    <t>Napoli (Adm2).</t>
  </si>
  <si>
    <t>2001-0123-JPN</t>
  </si>
  <si>
    <t>Hirosima, Ehime provinces</t>
  </si>
  <si>
    <t>1654;1660</t>
  </si>
  <si>
    <t>Ehime, Hirosima (Adm1).</t>
  </si>
  <si>
    <t>2001-0454-JPN</t>
  </si>
  <si>
    <t>Pabuk</t>
  </si>
  <si>
    <t>Siga, Aiti, Oosaka, Ehime, Mie provinces</t>
  </si>
  <si>
    <t>1651;1654;1672;1682;1685</t>
  </si>
  <si>
    <t>Aiti, Ehime, Mie, Oosaka, Siga (Adm1).</t>
  </si>
  <si>
    <t>2001-0511-JPN</t>
  </si>
  <si>
    <t>Danas</t>
  </si>
  <si>
    <t>Tookyoo province</t>
  </si>
  <si>
    <t>1690</t>
  </si>
  <si>
    <t>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</si>
  <si>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</si>
  <si>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</si>
  <si>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</si>
  <si>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</si>
  <si>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</si>
  <si>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</si>
  <si>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</si>
  <si>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</si>
  <si>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</si>
  <si>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</si>
  <si>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</si>
  <si>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</si>
  <si>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</si>
  <si>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</si>
  <si>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</si>
  <si>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</si>
  <si>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</si>
  <si>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</si>
  <si>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</si>
  <si>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</si>
  <si>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Cambodia</t>
  </si>
  <si>
    <t>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</si>
  <si>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</si>
  <si>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</si>
  <si>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</si>
  <si>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</si>
  <si>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</si>
  <si>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</si>
  <si>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</si>
  <si>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</si>
  <si>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</si>
  <si>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</si>
  <si>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2439;2443</t>
  </si>
  <si>
    <t>Kyonggi-do, Seoul (Adm1).</t>
  </si>
  <si>
    <t>2001-0403-KOR</t>
  </si>
  <si>
    <t>Seoul, Kyonggi-do provinces</t>
  </si>
  <si>
    <t>2001-9398-KOR</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</si>
  <si>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</si>
  <si>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</si>
  <si>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</si>
  <si>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2001-9498-LKA</t>
  </si>
  <si>
    <t>Hambantota district (Southern province), Kurunegala, Puttalam districts (North Western provinces), Ratnapura district (Sabaragamuwa province), Moneragala, Badulla districts (Uva province), Ampara district (Eastern province)</t>
  </si>
  <si>
    <t>Lack of rain</t>
  </si>
  <si>
    <t>25832;25837;25838;25845;25847;25849;25850</t>
  </si>
  <si>
    <t>Ampara, Badulla, Hambantota, Kurunegala, Moneragala, Puttalam, Ratnapura (Adm2).</t>
  </si>
  <si>
    <t>2001-0694-MAR</t>
  </si>
  <si>
    <t>Morocco</t>
  </si>
  <si>
    <t>MAR</t>
  </si>
  <si>
    <t>Settat district (Chaouia - Ouardigha province), Essaouira district (Marrakech - Tensift - Al Haouz province)</t>
  </si>
  <si>
    <t>Boumoussa river</t>
  </si>
  <si>
    <t>21806;21830</t>
  </si>
  <si>
    <t>Essaouira, Settat (Adm2).</t>
  </si>
  <si>
    <t>2001-0559-MEX</t>
  </si>
  <si>
    <t>Mexico</t>
  </si>
  <si>
    <t>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</si>
  <si>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</si>
  <si>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</si>
  <si>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</si>
  <si>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</si>
  <si>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</si>
  <si>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</si>
  <si>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</si>
  <si>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</si>
  <si>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</si>
  <si>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</si>
  <si>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</si>
  <si>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</si>
  <si>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</si>
  <si>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</si>
  <si>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</si>
  <si>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</si>
  <si>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</si>
  <si>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</si>
  <si>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</si>
  <si>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</si>
  <si>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</si>
  <si>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</si>
  <si>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</si>
  <si>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Chantal</t>
  </si>
  <si>
    <t>Quintana Roo province</t>
  </si>
  <si>
    <t>2050</t>
  </si>
  <si>
    <t>Quintana Roo (Adm1).</t>
  </si>
  <si>
    <t>2001-0524-MLI</t>
  </si>
  <si>
    <t>Sikasso, Kidal, Mopti, Koulikoro, Bamako, Segou provinces</t>
  </si>
  <si>
    <t>Niger</t>
  </si>
  <si>
    <t>1926;1929;1930;1931;1932;1933</t>
  </si>
  <si>
    <t>Bamako, Kidal, Koulikoro, Mopti, Segou, Sikasso (Adm1).</t>
  </si>
  <si>
    <t>2001-0746-MMR</t>
  </si>
  <si>
    <t>Myanmar</t>
  </si>
  <si>
    <t>MMR</t>
  </si>
  <si>
    <t>Meikthila, Wundwin, Mahlaing areas (Meikthila district, Mandaly province)</t>
  </si>
  <si>
    <t>41803</t>
  </si>
  <si>
    <t>Meikthila (Adm2).</t>
  </si>
  <si>
    <t>2001-0551-MOZ</t>
  </si>
  <si>
    <t>Mocuba district (Zambezia province)</t>
  </si>
  <si>
    <t>2001-9048-MOZ</t>
  </si>
  <si>
    <t>Inhambane province</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</si>
  <si>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</si>
  <si>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</si>
  <si>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</si>
  <si>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</si>
  <si>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</si>
  <si>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</si>
  <si>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</si>
  <si>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</si>
  <si>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</si>
  <si>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</si>
  <si>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</si>
  <si>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</si>
  <si>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</si>
  <si>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</si>
  <si>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</si>
  <si>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</si>
  <si>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</si>
  <si>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</si>
  <si>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</si>
  <si>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</si>
  <si>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</si>
  <si>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</si>
  <si>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</si>
  <si>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</si>
  <si>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</si>
  <si>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</si>
  <si>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</si>
  <si>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Tsunami/Tidal wave</t>
  </si>
  <si>
    <t>73790;73869;73870</t>
  </si>
  <si>
    <t>Manokwari, Telukbintuni, Telukwondama (Adm2).</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</si>
  <si>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</si>
  <si>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</si>
  <si>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</si>
  <si>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</si>
  <si>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</si>
  <si>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</si>
  <si>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</si>
  <si>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</si>
  <si>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</si>
  <si>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</si>
  <si>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</si>
  <si>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</si>
  <si>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</si>
  <si>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</si>
  <si>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</si>
  <si>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</si>
  <si>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</si>
  <si>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</si>
  <si>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</si>
  <si>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</si>
  <si>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</si>
  <si>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</si>
  <si>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</si>
  <si>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</si>
  <si>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</si>
  <si>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</si>
  <si>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</si>
  <si>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</si>
  <si>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</si>
  <si>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</si>
  <si>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</si>
  <si>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</si>
  <si>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</si>
  <si>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</si>
  <si>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</si>
  <si>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</si>
  <si>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</si>
  <si>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</si>
  <si>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</si>
  <si>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</si>
  <si>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</si>
  <si>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</si>
  <si>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</si>
  <si>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</si>
  <si>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</si>
  <si>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</si>
  <si>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</si>
  <si>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</si>
  <si>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</si>
  <si>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</si>
  <si>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</si>
  <si>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</si>
  <si>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</si>
  <si>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</si>
  <si>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</si>
  <si>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</si>
  <si>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</si>
  <si>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</si>
  <si>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</si>
  <si>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</si>
  <si>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</si>
  <si>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</si>
  <si>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</si>
  <si>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</si>
  <si>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</si>
  <si>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</si>
  <si>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</si>
  <si>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</si>
  <si>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</si>
  <si>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</si>
  <si>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</si>
  <si>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</si>
  <si>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</si>
  <si>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</si>
  <si>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</si>
  <si>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Madagascar</t>
  </si>
  <si>
    <t>MDG</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</si>
  <si>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</si>
  <si>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</si>
  <si>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</si>
  <si>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</si>
  <si>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</si>
  <si>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</si>
  <si>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</si>
  <si>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</si>
  <si>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</si>
  <si>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Lili</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</si>
  <si>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</si>
  <si>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</si>
  <si>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</si>
  <si>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</si>
  <si>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2002-0655-CHN</t>
  </si>
  <si>
    <t>Rulong village (Xinlong Xian area, Garze Tibetan district, Sichuan Sheng province)</t>
  </si>
  <si>
    <t>2002-0835-CHN</t>
  </si>
  <si>
    <t>Yumen Shi (Jiuquan district, Gansu Sheng province)</t>
  </si>
  <si>
    <t>13019</t>
  </si>
  <si>
    <t>Jiuquan (Adm2).</t>
  </si>
  <si>
    <t>2002-0481-CHN</t>
  </si>
  <si>
    <t>Shaoguan, Meizhou, Qingyuan districts (Guangdong Sheng province), Gansu Sheng provinces</t>
  </si>
  <si>
    <t>902</t>
  </si>
  <si>
    <t>13029;13039;13043</t>
  </si>
  <si>
    <t>Gansu Sheng (Adm1). Meizhou, Qingyuan, Shaoguan (Adm2).</t>
  </si>
  <si>
    <t>2002-0278-CHN</t>
  </si>
  <si>
    <t>Ili Kazakh district (Xinjiang Uygur Zizhiqu province)</t>
  </si>
  <si>
    <t>13292</t>
  </si>
  <si>
    <t>Ili Kazakh (Adm2).</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</si>
  <si>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</si>
  <si>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</si>
  <si>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</si>
  <si>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</si>
  <si>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</si>
  <si>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</si>
  <si>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</si>
  <si>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</si>
  <si>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</si>
  <si>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</si>
  <si>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</si>
  <si>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</si>
  <si>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</si>
  <si>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</si>
  <si>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</si>
  <si>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</si>
  <si>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</si>
  <si>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</si>
  <si>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</si>
  <si>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</si>
  <si>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</si>
  <si>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</si>
  <si>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</si>
  <si>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</si>
  <si>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</si>
  <si>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</si>
  <si>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13307</t>
  </si>
  <si>
    <t>Chuxiong Yi (Adm2).</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</si>
  <si>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</si>
  <si>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</si>
  <si>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</si>
  <si>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</si>
  <si>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</si>
  <si>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</si>
  <si>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</si>
  <si>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</si>
  <si>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</si>
  <si>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</si>
  <si>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Heat wave</t>
  </si>
  <si>
    <t>Chongqing Shi province, Shijiazhuang district (Hebei Sheng province)</t>
  </si>
  <si>
    <t>900</t>
  </si>
  <si>
    <t>13075</t>
  </si>
  <si>
    <t>Chongqing Shi (Adm1). Shijiazhuang (Adm2).</t>
  </si>
  <si>
    <t>2002-0871-CHN</t>
  </si>
  <si>
    <t>Anthrax</t>
  </si>
  <si>
    <t>2002-0858-CHN</t>
  </si>
  <si>
    <t>Guangdong, Beijing, Shanxi, Guangxi, Hunan, Sichuan, Shanghai, Funjian, Inner Mongolia province</t>
  </si>
  <si>
    <t>2002-9203-CHN</t>
  </si>
  <si>
    <t>Guangdong Sheng, Fujian Sheng, Guangxi Zhuangzu Zizhiqu provinces</t>
  </si>
  <si>
    <t>901;903;904</t>
  </si>
  <si>
    <t>Fujian Sheng, Guangdong Sheng, Guangxi Zhuangzu Zizhiqu (Adm1).</t>
  </si>
  <si>
    <t>2002-9564-CHN</t>
  </si>
  <si>
    <t>Hebei Sheng province</t>
  </si>
  <si>
    <t>907</t>
  </si>
  <si>
    <t>Hebei Sheng (Adm1).</t>
  </si>
  <si>
    <t>2002-9854-CHN</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</si>
  <si>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</si>
  <si>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</si>
  <si>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</si>
  <si>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</si>
  <si>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</si>
  <si>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</si>
  <si>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</si>
  <si>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</si>
  <si>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</si>
  <si>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</si>
  <si>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</si>
  <si>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</si>
  <si>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</si>
  <si>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</si>
  <si>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</si>
  <si>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</si>
  <si>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</si>
  <si>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</si>
  <si>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</si>
  <si>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</si>
  <si>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</si>
  <si>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</si>
  <si>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</si>
  <si>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</si>
  <si>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</si>
  <si>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</si>
  <si>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</si>
  <si>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</si>
  <si>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</si>
  <si>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</si>
  <si>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</si>
  <si>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</si>
  <si>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</si>
  <si>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</si>
  <si>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</si>
  <si>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</si>
  <si>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</si>
  <si>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</si>
  <si>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</si>
  <si>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</si>
  <si>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</si>
  <si>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</si>
  <si>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</si>
  <si>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</si>
  <si>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</si>
  <si>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</si>
  <si>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</si>
  <si>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</si>
  <si>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</si>
  <si>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</si>
  <si>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</si>
  <si>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</si>
  <si>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</si>
  <si>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</si>
  <si>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</si>
  <si>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</si>
  <si>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</si>
  <si>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</si>
  <si>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</si>
  <si>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</si>
  <si>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</si>
  <si>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</si>
  <si>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</si>
  <si>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</si>
  <si>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</si>
  <si>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</si>
  <si>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</si>
  <si>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</si>
  <si>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</si>
  <si>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</si>
  <si>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</si>
  <si>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</si>
  <si>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</si>
  <si>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</si>
  <si>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</si>
  <si>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</si>
  <si>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</si>
  <si>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</si>
  <si>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</si>
  <si>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</si>
  <si>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</si>
  <si>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</si>
  <si>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</si>
  <si>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</si>
  <si>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</si>
  <si>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</si>
  <si>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</si>
  <si>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</si>
  <si>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</si>
  <si>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</si>
  <si>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</si>
  <si>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</si>
  <si>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</si>
  <si>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</si>
  <si>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</si>
  <si>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</si>
  <si>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</si>
  <si>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</si>
  <si>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</si>
  <si>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</si>
  <si>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</si>
  <si>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</si>
  <si>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Mass movement (dry)</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</si>
  <si>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</si>
  <si>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</si>
  <si>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</si>
  <si>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</si>
  <si>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</si>
  <si>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</si>
  <si>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15498;15499;15508;15509;15510;15512;15513;15517</t>
  </si>
  <si>
    <t>Cayambe, El Chaco, Gonzalo Pizarro, Mejia, Pedro Moncayo, Quijos, Quito, Rumid??ahui (Adm2).</t>
  </si>
  <si>
    <t>2002-0846-ECU</t>
  </si>
  <si>
    <t>Banos de Angua Santa district (Tungurahua province)</t>
  </si>
  <si>
    <t>15523</t>
  </si>
  <si>
    <t>Banos de Agua Santa (Adm2).</t>
  </si>
  <si>
    <t>2002-0503-ECU</t>
  </si>
  <si>
    <t>Galapos Isl.</t>
  </si>
  <si>
    <t>2002-0162-ECU</t>
  </si>
  <si>
    <t>Huaquillas district (El Oro province)</t>
  </si>
  <si>
    <t>15373</t>
  </si>
  <si>
    <t>Huaquillas (Adm2).</t>
  </si>
  <si>
    <t>2002-0545-EGY</t>
  </si>
  <si>
    <t>Egypt</t>
  </si>
  <si>
    <t>EGY</t>
  </si>
  <si>
    <t>Cairo province</t>
  </si>
  <si>
    <t>61515</t>
  </si>
  <si>
    <t>Cairo (Adm1).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</si>
  <si>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</si>
  <si>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</si>
  <si>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</si>
  <si>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</si>
  <si>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</si>
  <si>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</si>
  <si>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</si>
  <si>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</si>
  <si>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</si>
  <si>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</si>
  <si>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</si>
  <si>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</si>
  <si>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</si>
  <si>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</si>
  <si>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</si>
  <si>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</si>
  <si>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</si>
  <si>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</si>
  <si>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</si>
  <si>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</si>
  <si>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</si>
  <si>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</si>
  <si>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</si>
  <si>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</si>
  <si>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</si>
  <si>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</si>
  <si>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</si>
  <si>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</si>
  <si>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</si>
  <si>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</si>
  <si>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</si>
  <si>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</si>
  <si>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</si>
  <si>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</si>
  <si>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</si>
  <si>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</si>
  <si>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</si>
  <si>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</si>
  <si>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</si>
  <si>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</si>
  <si>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</si>
  <si>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</si>
  <si>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</si>
  <si>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</si>
  <si>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</si>
  <si>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</si>
  <si>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</si>
  <si>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</si>
  <si>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</si>
  <si>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</si>
  <si>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</si>
  <si>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</si>
  <si>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</si>
  <si>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</si>
  <si>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</si>
  <si>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</si>
  <si>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</si>
  <si>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</si>
  <si>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</si>
  <si>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</si>
  <si>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</si>
  <si>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</si>
  <si>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</si>
  <si>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</si>
  <si>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</si>
  <si>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</si>
  <si>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</si>
  <si>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</si>
  <si>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2002-0757-GRC</t>
  </si>
  <si>
    <t>Vartholomio city (Ileias district, Dytiki Ellada province)</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</si>
  <si>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</si>
  <si>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</si>
  <si>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</si>
  <si>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</si>
  <si>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</si>
  <si>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</si>
  <si>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</si>
  <si>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</si>
  <si>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</si>
  <si>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</si>
  <si>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</si>
  <si>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</si>
  <si>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</si>
  <si>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</si>
  <si>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</si>
  <si>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</si>
  <si>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</si>
  <si>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</si>
  <si>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</si>
  <si>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</si>
  <si>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</si>
  <si>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</si>
  <si>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</si>
  <si>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</si>
  <si>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</si>
  <si>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</si>
  <si>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</si>
  <si>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</si>
  <si>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</si>
  <si>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</si>
  <si>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</si>
  <si>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</si>
  <si>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</si>
  <si>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</si>
  <si>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</si>
  <si>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</si>
  <si>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</si>
  <si>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</si>
  <si>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</si>
  <si>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</si>
  <si>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</si>
  <si>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</si>
  <si>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</si>
  <si>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</si>
  <si>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</si>
  <si>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</si>
  <si>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</si>
  <si>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</si>
  <si>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</si>
  <si>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</si>
  <si>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</si>
  <si>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</si>
  <si>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Dengue fever</t>
  </si>
  <si>
    <t>Valle, La Paz, Choluteca, Olancho, Cortes, Francisco, Morazan, Olancho, Comayagua, El Paraiso, Yoro, Santa Barbara, Copan regions</t>
  </si>
  <si>
    <t>2002-9838-HND</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</si>
  <si>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</si>
  <si>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</si>
  <si>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</si>
  <si>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</si>
  <si>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</si>
  <si>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</si>
  <si>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</si>
  <si>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</si>
  <si>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</si>
  <si>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</si>
  <si>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</si>
  <si>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</si>
  <si>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</si>
  <si>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73830</t>
  </si>
  <si>
    <t>Poso (Adm2).</t>
  </si>
  <si>
    <t>2002-0820-IDN</t>
  </si>
  <si>
    <t>Ransiki village (Manokwari district, Papua Barat province)</t>
  </si>
  <si>
    <t>73790</t>
  </si>
  <si>
    <t>Manokwari (Adm2).</t>
  </si>
  <si>
    <t>2002-0822-IDN</t>
  </si>
  <si>
    <t>Simeulue district (Nangroe Aceh Darussalam province)</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</si>
  <si>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</si>
  <si>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</si>
  <si>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</si>
  <si>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</si>
  <si>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</si>
  <si>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</si>
  <si>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</si>
  <si>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</si>
  <si>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</si>
  <si>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</si>
  <si>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</si>
  <si>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</si>
  <si>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</si>
  <si>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</si>
  <si>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</si>
  <si>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</si>
  <si>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</si>
  <si>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</si>
  <si>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</si>
  <si>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</si>
  <si>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</si>
  <si>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</si>
  <si>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</si>
  <si>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</si>
  <si>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</si>
  <si>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</si>
  <si>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</si>
  <si>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</si>
  <si>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</si>
  <si>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</si>
  <si>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</si>
  <si>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</si>
  <si>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</si>
  <si>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1522;1524;73618</t>
  </si>
  <si>
    <t>Kalimantan Barat, Kalimantan Tengah, Riau (Adm1).</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</si>
  <si>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</si>
  <si>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</si>
  <si>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</si>
  <si>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</si>
  <si>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</si>
  <si>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</si>
  <si>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</si>
  <si>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</si>
  <si>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</si>
  <si>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</si>
  <si>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</si>
  <si>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</si>
  <si>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</si>
  <si>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</si>
  <si>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</si>
  <si>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</si>
  <si>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</si>
  <si>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</si>
  <si>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</si>
  <si>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</si>
  <si>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</si>
  <si>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</si>
  <si>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</si>
  <si>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</si>
  <si>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</si>
  <si>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</si>
  <si>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</si>
  <si>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</si>
  <si>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</si>
  <si>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</si>
  <si>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</si>
  <si>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</si>
  <si>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</si>
  <si>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</si>
  <si>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</si>
  <si>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</si>
  <si>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</si>
  <si>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</si>
  <si>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</si>
  <si>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</si>
  <si>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</si>
  <si>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</si>
  <si>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</si>
  <si>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</si>
  <si>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</si>
  <si>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</si>
  <si>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</si>
  <si>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</si>
  <si>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</si>
  <si>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</si>
  <si>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</si>
  <si>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</si>
  <si>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</si>
  <si>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</si>
  <si>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</si>
  <si>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</si>
  <si>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</si>
  <si>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</si>
  <si>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</si>
  <si>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</si>
  <si>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</si>
  <si>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</si>
  <si>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</si>
  <si>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Japanese encephalitis</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</si>
  <si>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</si>
  <si>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</si>
  <si>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</si>
  <si>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</si>
  <si>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</si>
  <si>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</si>
  <si>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</si>
  <si>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</si>
  <si>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</si>
  <si>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</si>
  <si>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</si>
  <si>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</si>
  <si>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</si>
  <si>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2002-0107-IRN</t>
  </si>
  <si>
    <t>Dashty district (Bushehr province)</t>
  </si>
  <si>
    <t>40928</t>
  </si>
  <si>
    <t>Dashty (Adm2).</t>
  </si>
  <si>
    <t>2002-0246-IRN</t>
  </si>
  <si>
    <t>Behabad village (Sonqor district, Kermanshah province) Dinvar village (Sahneh district, Kermanshah province)</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</si>
  <si>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</si>
  <si>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</si>
  <si>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</si>
  <si>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</si>
  <si>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40863;40915;40984;40998;41074</t>
  </si>
  <si>
    <t>Abhar, Bueinzahra, Kabudarahang, Khodabandeh, Razan (Adm2).</t>
  </si>
  <si>
    <t>2002-0804-IRN</t>
  </si>
  <si>
    <t>Kermanshah province</t>
  </si>
  <si>
    <t>1539</t>
  </si>
  <si>
    <t>Kermanshah (Adm1).</t>
  </si>
  <si>
    <t>2002-0821-IRN</t>
  </si>
  <si>
    <t>Masjed-e soleiman district (Khuzestan province)</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</si>
  <si>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</si>
  <si>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</si>
  <si>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</si>
  <si>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</si>
  <si>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</si>
  <si>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</si>
  <si>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</si>
  <si>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</si>
  <si>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</si>
  <si>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</si>
  <si>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</si>
  <si>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</si>
  <si>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</si>
  <si>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</si>
  <si>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</si>
  <si>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</si>
  <si>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</si>
  <si>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2002-0680-ITA</t>
  </si>
  <si>
    <t>Zafferana Etnea, Giarre, Santa Venerina towns (Catania Province, Sicilia Region)</t>
  </si>
  <si>
    <t>2002-0882-ITA</t>
  </si>
  <si>
    <t>Palermo Province (Sicilia Region)</t>
  </si>
  <si>
    <t>18395</t>
  </si>
  <si>
    <t>Palermo (Adm2).</t>
  </si>
  <si>
    <t>2002-0357-ITA</t>
  </si>
  <si>
    <t>Campania</t>
  </si>
  <si>
    <t>2002-0858-ITA</t>
  </si>
  <si>
    <t>2002-9298-ITA</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</si>
  <si>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</si>
  <si>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</si>
  <si>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</si>
  <si>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</si>
  <si>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</si>
  <si>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</si>
  <si>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</si>
  <si>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2002-0430-JPN</t>
  </si>
  <si>
    <t>Halong</t>
  </si>
  <si>
    <t>Okinawa, Kagosima, Isikawa provinces</t>
  </si>
  <si>
    <t>1664;1667;1681</t>
  </si>
  <si>
    <t>Isikawa, Kagosima, Okinawa (Adm1).</t>
  </si>
  <si>
    <t>2002-0431-JPN</t>
  </si>
  <si>
    <t>Chata'an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</si>
  <si>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</si>
  <si>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</si>
  <si>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</si>
  <si>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</si>
  <si>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</si>
  <si>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</si>
  <si>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</si>
  <si>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</si>
  <si>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</si>
  <si>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</si>
  <si>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</si>
  <si>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</si>
  <si>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</si>
  <si>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2002-0711-KEN</t>
  </si>
  <si>
    <t>Kiambu district (Central province)</t>
  </si>
  <si>
    <t>Dam/levy, break or release</t>
  </si>
  <si>
    <t>Riara</t>
  </si>
  <si>
    <t>51333</t>
  </si>
  <si>
    <t>Kiambu (Adm2).</t>
  </si>
  <si>
    <t>2002-0689-KEN</t>
  </si>
  <si>
    <t>Madogo area (Tana River district, Coast province), Kinango area (Kwale district, Coast province)</t>
  </si>
  <si>
    <t>51341;51346</t>
  </si>
  <si>
    <t>Kwale, Tana River (Adm2).</t>
  </si>
  <si>
    <t>2002-0800-KEN</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</si>
  <si>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</si>
  <si>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</si>
  <si>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</si>
  <si>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</si>
  <si>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</si>
  <si>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</si>
  <si>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</si>
  <si>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</si>
  <si>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</si>
  <si>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Kyrgyzstan</t>
  </si>
  <si>
    <t>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</si>
  <si>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</si>
  <si>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</si>
  <si>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</si>
  <si>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</si>
  <si>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</si>
  <si>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</si>
  <si>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</si>
  <si>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</si>
  <si>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</si>
  <si>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</si>
  <si>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</si>
  <si>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</si>
  <si>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</si>
  <si>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</si>
  <si>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</si>
  <si>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</si>
  <si>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</si>
  <si>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</si>
  <si>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</si>
  <si>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</si>
  <si>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</si>
  <si>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</si>
  <si>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2002-0734-MAR</t>
  </si>
  <si>
    <t>Settat, Ben Slimane, Khouribga districts (Chaouia - Ouardigha province), Fès district (Fès - Boulemane province)</t>
  </si>
  <si>
    <t>Bengueribi, El Maleh</t>
  </si>
  <si>
    <t>21805;21806;147339;147340</t>
  </si>
  <si>
    <t>Ben Slimane, F??s, Khouribga, Settat (Adm2).</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</si>
  <si>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</si>
  <si>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</si>
  <si>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</si>
  <si>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</si>
  <si>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</si>
  <si>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</si>
  <si>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</si>
  <si>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</si>
  <si>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</si>
  <si>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</si>
  <si>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</si>
  <si>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</si>
  <si>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Influenza</t>
  </si>
  <si>
    <t>Ikongo, Ambatofotsy, Tolongoina, Ambolomadinika districts (Fianarantsoa province) Mahajanga, Toamasina, Antanarivo, Toliara provinces</t>
  </si>
  <si>
    <t>2002-0072-MEX</t>
  </si>
  <si>
    <t>Colima</t>
  </si>
  <si>
    <t>La Yerbabuena village (Cuauhtemoc district, Colima province)</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</si>
  <si>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</si>
  <si>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</si>
  <si>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</si>
  <si>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</si>
  <si>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</si>
  <si>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</si>
  <si>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</si>
  <si>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</si>
  <si>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</si>
  <si>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</si>
  <si>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</si>
  <si>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</si>
  <si>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</si>
  <si>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</si>
  <si>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</si>
  <si>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</si>
  <si>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</si>
  <si>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</si>
  <si>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</si>
  <si>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</si>
  <si>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</si>
  <si>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</si>
  <si>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</si>
  <si>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</si>
  <si>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</si>
  <si>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</si>
  <si>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</si>
  <si>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</si>
  <si>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Chihuahua, Sonora, Baja California, Baja California Sur provinces</t>
  </si>
  <si>
    <t>2029;2030;2033;2053</t>
  </si>
  <si>
    <t>Baja California, Baja California Sur, Chihuahua, Sonora (Adm1).</t>
  </si>
  <si>
    <t>2002-9292-MEX</t>
  </si>
  <si>
    <t>Baja California, Coahuila, Tamaulipas, Veracruz, Sinaloa, Tlaxcala, Sonora, San Luis Potosi provinces</t>
  </si>
  <si>
    <t>2029;2034;2051;2052;2053;2055;2056;2057</t>
  </si>
  <si>
    <t>Baja California, Coahuila, San Luis Potosi, Sinaloa, Sonora, Tamaulipas, Tlaxcala, Veracruz (Adm1).</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</si>
  <si>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</si>
  <si>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</si>
  <si>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</si>
  <si>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</si>
  <si>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</si>
  <si>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</si>
  <si>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</si>
  <si>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</si>
  <si>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</si>
  <si>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</si>
  <si>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</si>
  <si>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</si>
  <si>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</si>
  <si>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</si>
  <si>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</si>
  <si>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</si>
  <si>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</si>
  <si>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</si>
  <si>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</si>
  <si>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</si>
  <si>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</si>
  <si>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</si>
  <si>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</si>
  <si>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</si>
  <si>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</si>
  <si>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</si>
  <si>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</si>
  <si>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</si>
  <si>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</si>
  <si>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</si>
  <si>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</si>
  <si>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</si>
  <si>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</si>
  <si>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Surge</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</si>
  <si>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</si>
  <si>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</si>
  <si>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</si>
  <si>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</si>
  <si>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</si>
  <si>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</si>
  <si>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</si>
  <si>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</si>
  <si>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</si>
  <si>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</si>
  <si>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</si>
  <si>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</si>
  <si>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</si>
  <si>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</si>
  <si>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</si>
  <si>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</si>
  <si>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</si>
  <si>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19812;19813;19815;19816;19817;19818;19819;19820;19821;20151;20182;20186;20204</t>
  </si>
  <si>
    <t>Armeria, Colima, Coquimatlan, Cuauhtemoc, Ixtlahuacan, Manzanillo, Minatitlan, Pihuamo, Tecoman, Toliman, Tonila, Villa De Alvarez, Zapotitlan De Vadillo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</si>
  <si>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</si>
  <si>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</si>
  <si>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</si>
  <si>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</si>
  <si>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</si>
  <si>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</si>
  <si>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</si>
  <si>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</si>
  <si>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</si>
  <si>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</si>
  <si>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</si>
  <si>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13289</t>
  </si>
  <si>
    <t>Kashgar (Adm2).</t>
  </si>
  <si>
    <t>2003-0138-COL</t>
  </si>
  <si>
    <t>Manizales district (Caldas province)</t>
  </si>
  <si>
    <t>13668</t>
  </si>
  <si>
    <t>Manizales (Adm2).</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</si>
  <si>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</si>
  <si>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</si>
  <si>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</si>
  <si>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</si>
  <si>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</si>
  <si>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</si>
  <si>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</si>
  <si>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</si>
  <si>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</si>
  <si>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</si>
  <si>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</si>
  <si>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</si>
  <si>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</si>
  <si>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</si>
  <si>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</si>
  <si>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</si>
  <si>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</si>
  <si>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</si>
  <si>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</si>
  <si>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</si>
  <si>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</si>
  <si>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</si>
  <si>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</si>
  <si>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</si>
  <si>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</si>
  <si>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</si>
  <si>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</si>
  <si>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</si>
  <si>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</si>
  <si>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</si>
  <si>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</si>
  <si>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</si>
  <si>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</si>
  <si>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</si>
  <si>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</si>
  <si>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</si>
  <si>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</si>
  <si>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</si>
  <si>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</si>
  <si>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</si>
  <si>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</si>
  <si>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</si>
  <si>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</si>
  <si>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</si>
  <si>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</si>
  <si>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</si>
  <si>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</si>
  <si>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</si>
  <si>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</si>
  <si>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</si>
  <si>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</si>
  <si>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</si>
  <si>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</si>
  <si>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</si>
  <si>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</si>
  <si>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</si>
  <si>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</si>
  <si>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</si>
  <si>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</si>
  <si>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</si>
  <si>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</si>
  <si>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</si>
  <si>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</si>
  <si>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</si>
  <si>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</si>
  <si>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</si>
  <si>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</si>
  <si>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</si>
  <si>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</si>
  <si>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</si>
  <si>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</si>
  <si>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</si>
  <si>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</si>
  <si>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</si>
  <si>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</si>
  <si>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</si>
  <si>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</si>
  <si>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</si>
  <si>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</si>
  <si>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</si>
  <si>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40993;41111</t>
  </si>
  <si>
    <t>Kazerun, Shiraz (Adm2).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</si>
  <si>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</si>
  <si>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</si>
  <si>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</si>
  <si>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</si>
  <si>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</si>
  <si>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</si>
  <si>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</si>
  <si>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</si>
  <si>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</si>
  <si>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</si>
  <si>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</si>
  <si>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</si>
  <si>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</si>
  <si>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</si>
  <si>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</si>
  <si>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</si>
  <si>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</si>
  <si>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</si>
  <si>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</si>
  <si>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</si>
  <si>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</si>
  <si>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</si>
  <si>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</si>
  <si>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</si>
  <si>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</si>
  <si>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</si>
  <si>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</si>
  <si>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</si>
  <si>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</si>
  <si>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</si>
  <si>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</si>
  <si>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</si>
  <si>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</si>
  <si>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</si>
  <si>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</si>
  <si>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</si>
  <si>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</si>
  <si>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</si>
  <si>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</si>
  <si>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</si>
  <si>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</si>
  <si>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</si>
  <si>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</si>
  <si>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</si>
  <si>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</si>
  <si>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Taiwan (Province of China)</t>
  </si>
  <si>
    <t>TWN</t>
  </si>
  <si>
    <t>Taipei, Keelung, Chiayi, Miaoli areas (Taiwan Sheng province)</t>
  </si>
  <si>
    <t>925</t>
  </si>
  <si>
    <t>Taiwan Sheng (Adm1).</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</si>
  <si>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</si>
  <si>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</si>
  <si>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</si>
  <si>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</si>
  <si>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</si>
  <si>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</si>
  <si>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</si>
  <si>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</si>
  <si>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</si>
  <si>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</si>
  <si>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</si>
  <si>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</si>
  <si>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Papua New Guinea</t>
  </si>
  <si>
    <t>PNG</t>
  </si>
  <si>
    <t>Mumeng district (Morobe province)</t>
  </si>
  <si>
    <t>37525</t>
  </si>
  <si>
    <t>Mumeng (Adm2).</t>
  </si>
  <si>
    <t>2001-0176-THA</t>
  </si>
  <si>
    <t>Thailand</t>
  </si>
  <si>
    <t>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</si>
  <si>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</si>
  <si>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</si>
  <si>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</si>
  <si>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</si>
  <si>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</si>
  <si>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</si>
  <si>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</si>
  <si>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</si>
  <si>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</si>
  <si>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Peru</t>
  </si>
  <si>
    <t>PER</t>
  </si>
  <si>
    <t>Arequipa, Moquegua, Tacna, Ayacucho provinces</t>
  </si>
  <si>
    <t>2331;2332;2345;2350</t>
  </si>
  <si>
    <t>Arequipa, Ayacucho, Moquegua, Tacna (Adm1).</t>
  </si>
  <si>
    <t>2001-0494-NGA</t>
  </si>
  <si>
    <t>Jigawa, Kano provinces</t>
  </si>
  <si>
    <t>2223;2225</t>
  </si>
  <si>
    <t>Jigawa, Kano (Adm1).</t>
  </si>
  <si>
    <t>2001-0664-ZAF</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</si>
  <si>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</si>
  <si>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</si>
  <si>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</si>
  <si>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</si>
  <si>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</si>
  <si>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</si>
  <si>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</si>
  <si>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</si>
  <si>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</si>
  <si>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</si>
  <si>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</si>
  <si>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</si>
  <si>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Korea (the Democratic People's Republic of)</t>
  </si>
  <si>
    <t>PRK</t>
  </si>
  <si>
    <t>Kangwon-do, Hamgyong-namdo, Hamgyong-bukto provinces</t>
  </si>
  <si>
    <t>1056;1058;1062</t>
  </si>
  <si>
    <t>Hamgyong-bukto, Hamgyong-namdo, Kangwon-do (Adm1).</t>
  </si>
  <si>
    <t>2001-0779-NZL</t>
  </si>
  <si>
    <t>New Zealand</t>
  </si>
  <si>
    <t>NZL</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</si>
  <si>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</si>
  <si>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</si>
  <si>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</si>
  <si>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</si>
  <si>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</si>
  <si>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</si>
  <si>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</si>
  <si>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</si>
  <si>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</si>
  <si>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Nicaragua</t>
  </si>
  <si>
    <t>NIC</t>
  </si>
  <si>
    <t>Nueva Segovia, Madriz, Esteli, Leon, Chinandega, Carazo, Boaco, Jinotega, Matagalpa provinces</t>
  </si>
  <si>
    <t>2187;2188;2189;2191;2193;2194;2195;2198;2199</t>
  </si>
  <si>
    <t>Boaco, Carazo, Chinandega, Esteli, Jinotega, Leon, Madriz, Matagalpa, Nueva Segovia (Adm1).</t>
  </si>
  <si>
    <t>2001-9044-TCD</t>
  </si>
  <si>
    <t>Chad</t>
  </si>
  <si>
    <t>TCD</t>
  </si>
  <si>
    <t>Guera, Biltine, Ouaddaï, Assongha, Batha-Est, Batha-ouest provinces</t>
  </si>
  <si>
    <t>870;873;12904;12905;12926;12927</t>
  </si>
  <si>
    <t>Assongha, Batha Est, Batha Ouest, Biltine, Guera, Ouaddai (Adm1).</t>
  </si>
  <si>
    <t>2001-9044-NER</t>
  </si>
  <si>
    <t>Niger (the)</t>
  </si>
  <si>
    <t>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</si>
  <si>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</si>
  <si>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</si>
  <si>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</si>
  <si>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</si>
  <si>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</si>
  <si>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</si>
  <si>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</si>
  <si>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</si>
  <si>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Malaysia</t>
  </si>
  <si>
    <t>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</si>
  <si>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</si>
  <si>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</si>
  <si>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</si>
  <si>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</si>
  <si>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</si>
  <si>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</si>
  <si>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</si>
  <si>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</si>
  <si>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</si>
  <si>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</si>
  <si>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</si>
  <si>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</si>
  <si>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</si>
  <si>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</si>
  <si>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</si>
  <si>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</si>
  <si>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</si>
  <si>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</si>
  <si>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</si>
  <si>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</si>
  <si>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</si>
  <si>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</si>
  <si>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</si>
  <si>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</si>
  <si>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</si>
  <si>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</si>
  <si>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</si>
  <si>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</si>
  <si>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</si>
  <si>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</si>
  <si>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</si>
  <si>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</si>
  <si>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</si>
  <si>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</si>
  <si>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</si>
  <si>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</si>
  <si>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Kano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</si>
  <si>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</si>
  <si>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</si>
  <si>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</si>
  <si>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</si>
  <si>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</si>
  <si>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</si>
  <si>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</si>
  <si>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</si>
  <si>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</si>
  <si>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</si>
  <si>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</si>
  <si>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</si>
  <si>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</si>
  <si>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</si>
  <si>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</si>
  <si>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</si>
  <si>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</si>
  <si>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</si>
  <si>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</si>
  <si>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</si>
  <si>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</si>
  <si>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</si>
  <si>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</si>
  <si>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</si>
  <si>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</si>
  <si>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</si>
  <si>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</si>
  <si>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</si>
  <si>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</si>
  <si>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</si>
  <si>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</si>
  <si>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</si>
  <si>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</si>
  <si>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Panama</t>
  </si>
  <si>
    <t>PAN</t>
  </si>
  <si>
    <t>Bocas del Toro province</t>
  </si>
  <si>
    <t>93668</t>
  </si>
  <si>
    <t>Bocas del Toro (Adm1).</t>
  </si>
  <si>
    <t>2001-0751-PER</t>
  </si>
  <si>
    <t>Pucuncho city (Cayarani municipality, Condesuyos district, Arequipa province) ; Chuquibamba municipality (Condesuyos district, Arequipa province)</t>
  </si>
  <si>
    <t>24044</t>
  </si>
  <si>
    <t>Condesuyos (Adm2).</t>
  </si>
  <si>
    <t>2001-0754-PER</t>
  </si>
  <si>
    <t>Antambaba district (Apurcmac province)</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</si>
  <si>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</si>
  <si>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</si>
  <si>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</si>
  <si>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</si>
  <si>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</si>
  <si>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</si>
  <si>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</si>
  <si>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</si>
  <si>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</si>
  <si>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</si>
  <si>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</si>
  <si>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</si>
  <si>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</si>
  <si>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</si>
  <si>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</si>
  <si>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</si>
  <si>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</si>
  <si>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</si>
  <si>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</si>
  <si>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</si>
  <si>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</si>
  <si>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Mt. Mayon</t>
  </si>
  <si>
    <t>Daraga, Bacacay, Sto Domingo, Daraga, Camalig, Ligao, Legazpi City, Tabaco, Malilipot, Guinobatan areas (Albay district, Region V (Bicol region) province)</t>
  </si>
  <si>
    <t>24240</t>
  </si>
  <si>
    <t>Albay (Adm2).</t>
  </si>
  <si>
    <t>2001-0461-PHL</t>
  </si>
  <si>
    <t>Legazpi City area (Albay district, Region V (Bicol region) province)</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</si>
  <si>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</si>
  <si>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</si>
  <si>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</si>
  <si>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</si>
  <si>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</si>
  <si>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</si>
  <si>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</si>
  <si>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</si>
  <si>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</si>
  <si>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</si>
  <si>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</si>
  <si>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</si>
  <si>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</si>
  <si>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</si>
  <si>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</si>
  <si>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</si>
  <si>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</si>
  <si>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</si>
  <si>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</si>
  <si>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</si>
  <si>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</si>
  <si>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</si>
  <si>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</si>
  <si>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</si>
  <si>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</si>
  <si>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</si>
  <si>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Poland</t>
  </si>
  <si>
    <t>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</si>
  <si>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</si>
  <si>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</si>
  <si>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</si>
  <si>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</si>
  <si>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</si>
  <si>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</si>
  <si>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</si>
  <si>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</si>
  <si>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</si>
  <si>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</si>
  <si>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</si>
  <si>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</si>
  <si>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</si>
  <si>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</si>
  <si>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</si>
  <si>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</si>
  <si>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</si>
  <si>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</si>
  <si>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</si>
  <si>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</si>
  <si>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</si>
  <si>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</si>
  <si>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</si>
  <si>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</si>
  <si>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</si>
  <si>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</si>
  <si>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</si>
  <si>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</si>
  <si>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</si>
  <si>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</si>
  <si>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</si>
  <si>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</si>
  <si>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</si>
  <si>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</si>
  <si>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</si>
  <si>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</si>
  <si>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Extra-tropical cyclone</t>
  </si>
  <si>
    <t>Tunka, Oka, Slyudyanka. Upper reaches of Ob, Lena and Yenisei Rivers. Selenga and Uda Rivers</t>
  </si>
  <si>
    <t>2497;2506</t>
  </si>
  <si>
    <t>Buryatiya Rep., Irkutskaya Oblast (Adm1).</t>
  </si>
  <si>
    <t>2001-0227-RUS</t>
  </si>
  <si>
    <t>Sakha Rep., Bashkortostan Rep., Tyva Rep., Krasnoyarskiy Kray provinces</t>
  </si>
  <si>
    <t>Snowmelt</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</si>
  <si>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</si>
  <si>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</si>
  <si>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</si>
  <si>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</si>
  <si>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</si>
  <si>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</si>
  <si>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2547</t>
  </si>
  <si>
    <t>Primorskiy Kray (Adm1).</t>
  </si>
  <si>
    <t>2001-0579-RUS</t>
  </si>
  <si>
    <t>Moskva, Moskovskaya Oblast provinces, Saint-Petersbourg city (Sankt-peterburg, Leningradskaya Oblast provinces)</t>
  </si>
  <si>
    <t>2529;2534;2535;2554</t>
  </si>
  <si>
    <t>Leningradskaya Oblast, Moskovskaya Oblast, Moskva, Sankt-peterburg (Adm1).</t>
  </si>
  <si>
    <t>2001-0404-RUS</t>
  </si>
  <si>
    <t>Moskva, Moskovskaya Oblast provinces</t>
  </si>
  <si>
    <t>2534;2535</t>
  </si>
  <si>
    <t>Moskovskaya Oblast, Moskva (Adm1).</t>
  </si>
  <si>
    <t>2001-0575-RUS</t>
  </si>
  <si>
    <t>Khabarovskiy Kray province</t>
  </si>
  <si>
    <t>2516</t>
  </si>
  <si>
    <t>Khabarovskiy Kray (Adm1).</t>
  </si>
  <si>
    <t>2001-0747-RUS</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</si>
  <si>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</si>
  <si>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</si>
  <si>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</si>
  <si>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</si>
  <si>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Dagestan</t>
  </si>
  <si>
    <t>2001-0541-RWA</t>
  </si>
  <si>
    <t>Rwanda</t>
  </si>
  <si>
    <t>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</si>
  <si>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</si>
  <si>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</si>
  <si>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</si>
  <si>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</si>
  <si>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</si>
  <si>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</si>
  <si>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</si>
  <si>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</si>
  <si>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Saudi Arabia</t>
  </si>
  <si>
    <t>SAU</t>
  </si>
  <si>
    <t>2001-0417-SDN</t>
  </si>
  <si>
    <t>Sudan (the)</t>
  </si>
  <si>
    <t>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</si>
  <si>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</si>
  <si>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</si>
  <si>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</si>
  <si>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</si>
  <si>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2001-0720-SLE</t>
  </si>
  <si>
    <t>Sierra Leone</t>
  </si>
  <si>
    <t>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</si>
  <si>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</si>
  <si>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</si>
  <si>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</si>
  <si>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</si>
  <si>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</si>
  <si>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</si>
  <si>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</si>
  <si>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</si>
  <si>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</si>
  <si>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</si>
  <si>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</si>
  <si>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Somalia</t>
  </si>
  <si>
    <t>SOM</t>
  </si>
  <si>
    <t>Jilib district (Juba Dhexe province)</t>
  </si>
  <si>
    <t>25699</t>
  </si>
  <si>
    <t>Jilib (Adm2).</t>
  </si>
  <si>
    <t>2001-0728-SOM</t>
  </si>
  <si>
    <t>Hargeisa town</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</si>
  <si>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</si>
  <si>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</si>
  <si>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</si>
  <si>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</si>
  <si>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</si>
  <si>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</si>
  <si>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</si>
  <si>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</si>
  <si>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</si>
  <si>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</si>
  <si>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</si>
  <si>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</si>
  <si>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</si>
  <si>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</si>
  <si>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</si>
  <si>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</si>
  <si>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</si>
  <si>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</si>
  <si>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</si>
  <si>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</si>
  <si>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</si>
  <si>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</si>
  <si>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</si>
  <si>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</si>
  <si>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</si>
  <si>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</si>
  <si>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</si>
  <si>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</si>
  <si>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Tajikistan</t>
  </si>
  <si>
    <t>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</si>
  <si>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</si>
  <si>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</si>
  <si>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</si>
  <si>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</si>
  <si>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</si>
  <si>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</si>
  <si>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</si>
  <si>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</si>
  <si>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</si>
  <si>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</si>
  <si>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</si>
  <si>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2001-0358-TUR</t>
  </si>
  <si>
    <t>Turkey</t>
  </si>
  <si>
    <t>TUR</t>
  </si>
  <si>
    <t>Osmaniye province</t>
  </si>
  <si>
    <t>3079</t>
  </si>
  <si>
    <t>Osmaniye (Adm1).</t>
  </si>
  <si>
    <t>2001-0748-TUR</t>
  </si>
  <si>
    <t>Erzurum province</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</si>
  <si>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</si>
  <si>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</si>
  <si>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</si>
  <si>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</si>
  <si>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</si>
  <si>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</si>
  <si>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</si>
  <si>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</si>
  <si>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</si>
  <si>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</si>
  <si>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</si>
  <si>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</si>
  <si>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</si>
  <si>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</si>
  <si>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</si>
  <si>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</si>
  <si>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</si>
  <si>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</si>
  <si>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</si>
  <si>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</si>
  <si>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</si>
  <si>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</si>
  <si>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</si>
  <si>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</si>
  <si>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</si>
  <si>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</si>
  <si>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</si>
  <si>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Taiwan Sheng province</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</si>
  <si>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</si>
  <si>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</si>
  <si>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</si>
  <si>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</si>
  <si>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</si>
  <si>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</si>
  <si>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</si>
  <si>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</si>
  <si>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</si>
  <si>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</si>
  <si>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</si>
  <si>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</si>
  <si>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</si>
  <si>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Uganda</t>
  </si>
  <si>
    <t>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</si>
  <si>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</si>
  <si>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</si>
  <si>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</si>
  <si>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</si>
  <si>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</si>
  <si>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</si>
  <si>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</si>
  <si>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</si>
  <si>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</si>
  <si>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</si>
  <si>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</si>
  <si>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</si>
  <si>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</si>
  <si>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</si>
  <si>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</si>
  <si>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</si>
  <si>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</si>
  <si>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</si>
  <si>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</si>
  <si>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</si>
  <si>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</si>
  <si>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</si>
  <si>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</si>
  <si>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</si>
  <si>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</si>
  <si>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</si>
  <si>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</si>
  <si>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</si>
  <si>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</si>
  <si>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</si>
  <si>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</si>
  <si>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</si>
  <si>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</si>
  <si>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</si>
  <si>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</si>
  <si>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</si>
  <si>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</si>
  <si>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</si>
  <si>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</si>
  <si>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</si>
  <si>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</si>
  <si>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</si>
  <si>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</si>
  <si>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</si>
  <si>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</si>
  <si>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</si>
  <si>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</si>
  <si>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</si>
  <si>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</si>
  <si>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</si>
  <si>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</si>
  <si>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</si>
  <si>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</si>
  <si>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</si>
  <si>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</si>
  <si>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</si>
  <si>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</si>
  <si>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</si>
  <si>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</si>
  <si>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</si>
  <si>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</si>
  <si>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</si>
  <si>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</si>
  <si>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</si>
  <si>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</si>
  <si>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</si>
  <si>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</si>
  <si>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</si>
  <si>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</si>
  <si>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</si>
  <si>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</si>
  <si>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</si>
  <si>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</si>
  <si>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</si>
  <si>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</si>
  <si>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</si>
  <si>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</si>
  <si>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</si>
  <si>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</si>
  <si>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</si>
  <si>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</si>
  <si>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</si>
  <si>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</si>
  <si>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</si>
  <si>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</si>
  <si>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</si>
  <si>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</si>
  <si>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</si>
  <si>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</si>
  <si>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</si>
  <si>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District of Columbia province</t>
  </si>
  <si>
    <t>3222</t>
  </si>
  <si>
    <t>District of Columbia (Adm1).</t>
  </si>
  <si>
    <t>2001-0654-VNM</t>
  </si>
  <si>
    <t>Viet Nam</t>
  </si>
  <si>
    <t>VNM</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</si>
  <si>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</si>
  <si>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</si>
  <si>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</si>
  <si>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</si>
  <si>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</si>
  <si>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</si>
  <si>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</si>
  <si>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</si>
  <si>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</si>
  <si>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</si>
  <si>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</si>
  <si>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</si>
  <si>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</si>
  <si>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</si>
  <si>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</si>
  <si>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</si>
  <si>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</si>
  <si>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</si>
  <si>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</si>
  <si>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</si>
  <si>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</si>
  <si>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</si>
  <si>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</si>
  <si>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</si>
  <si>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</si>
  <si>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</si>
  <si>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</si>
  <si>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</si>
  <si>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</si>
  <si>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</si>
  <si>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2001-0402-YEM</t>
  </si>
  <si>
    <t>Yemen</t>
  </si>
  <si>
    <t>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</si>
  <si>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</si>
  <si>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</si>
  <si>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</si>
  <si>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</si>
  <si>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</si>
  <si>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</si>
  <si>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</si>
  <si>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</si>
  <si>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</si>
  <si>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</si>
  <si>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</si>
  <si>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</si>
  <si>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</si>
  <si>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</si>
  <si>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</si>
  <si>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</si>
  <si>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</si>
  <si>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</si>
  <si>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</si>
  <si>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</si>
  <si>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Kwazulu-Natal province</t>
  </si>
  <si>
    <t>2001-0481-ZAF</t>
  </si>
  <si>
    <t>City of Cape Town district (Western Cape province)</t>
  </si>
  <si>
    <t>77317</t>
  </si>
  <si>
    <t>City of Cape Town Metropolitan Municipality (Adm2).</t>
  </si>
  <si>
    <t>2001-0732-COD</t>
  </si>
  <si>
    <t>Mt. Nyamuragira</t>
  </si>
  <si>
    <t>Congo (the Democratic Republic of the)</t>
  </si>
  <si>
    <t>COD</t>
  </si>
  <si>
    <t>Nord-Kivu, Sud-Kivu provinces</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</si>
  <si>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</si>
  <si>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</si>
  <si>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</si>
  <si>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</si>
  <si>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</si>
  <si>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</si>
  <si>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</si>
  <si>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</si>
  <si>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</si>
  <si>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</si>
  <si>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</si>
  <si>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</si>
  <si>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</si>
  <si>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</si>
  <si>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</si>
  <si>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</si>
  <si>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</si>
  <si>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</si>
  <si>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</si>
  <si>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</si>
  <si>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</si>
  <si>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</si>
  <si>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</si>
  <si>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</si>
  <si>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</si>
  <si>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</si>
  <si>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</si>
  <si>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</si>
  <si>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</si>
  <si>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</si>
  <si>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</si>
  <si>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</si>
  <si>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</si>
  <si>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</si>
  <si>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</si>
  <si>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</si>
  <si>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</si>
  <si>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</si>
  <si>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2002-0172-TWN</t>
  </si>
  <si>
    <t>Hualien area (Name Unknown district, Taiwan Sheng province)</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</si>
  <si>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</si>
  <si>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</si>
  <si>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</si>
  <si>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</si>
  <si>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</si>
  <si>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</si>
  <si>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</si>
  <si>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</si>
  <si>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</si>
  <si>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</si>
  <si>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</si>
  <si>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74356</t>
  </si>
  <si>
    <t>Goma (Adm2).</t>
  </si>
  <si>
    <t>2002-0692-PAK</t>
  </si>
  <si>
    <t>40418</t>
  </si>
  <si>
    <t>2002-0721-PAK</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</si>
  <si>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</si>
  <si>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</si>
  <si>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</si>
  <si>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</si>
  <si>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</si>
  <si>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</si>
  <si>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</si>
  <si>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</si>
  <si>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</si>
  <si>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</si>
  <si>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</si>
  <si>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</si>
  <si>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</si>
  <si>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</si>
  <si>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</si>
  <si>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</si>
  <si>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</si>
  <si>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</si>
  <si>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</si>
  <si>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</si>
  <si>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</si>
  <si>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</si>
  <si>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</si>
  <si>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</si>
  <si>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</si>
  <si>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</si>
  <si>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</si>
  <si>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</si>
  <si>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</si>
  <si>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</si>
  <si>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</si>
  <si>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</si>
  <si>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</si>
  <si>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</si>
  <si>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</si>
  <si>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24270;24271</t>
  </si>
  <si>
    <t>Saranggani, South Cotabato (Adm2).</t>
  </si>
  <si>
    <t>2002-0577-PNG</t>
  </si>
  <si>
    <t>Wewak district (East Sepik province)</t>
  </si>
  <si>
    <t>37488</t>
  </si>
  <si>
    <t>Wewak (Adm2).</t>
  </si>
  <si>
    <t>2002-0069-THA</t>
  </si>
  <si>
    <t>Muang Chang Rai, Chiang Saen, Mae Chan, Wiang Chai, Phan districts (Chiang Rai province)</t>
  </si>
  <si>
    <t>26517;26519;26523;26525;26528</t>
  </si>
  <si>
    <t>Chiang Saen, Mae Chan, Muang Chiang Rai, Phan, Wiang Chai (Adm2).</t>
  </si>
  <si>
    <t>2002-0026-SEN</t>
  </si>
  <si>
    <t>Senegal</t>
  </si>
  <si>
    <t>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</si>
  <si>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</si>
  <si>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</si>
  <si>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</si>
  <si>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</si>
  <si>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</si>
  <si>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</si>
  <si>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</si>
  <si>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</si>
  <si>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</si>
  <si>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</si>
  <si>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</si>
  <si>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</si>
  <si>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</si>
  <si>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</si>
  <si>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Kaabong, Kotido, Abim, Moroto, Nakapiripirit provinces (Karamoja region)</t>
  </si>
  <si>
    <t>743;765;772;773;47074</t>
  </si>
  <si>
    <t>Abim, Kaabong, Kotido, Moroto, Nakapiripirit (Adm1).</t>
  </si>
  <si>
    <t>2002-9124-MWI</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</si>
  <si>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</si>
  <si>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</si>
  <si>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</si>
  <si>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</si>
  <si>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</si>
  <si>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</si>
  <si>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</si>
  <si>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</si>
  <si>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</si>
  <si>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</si>
  <si>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</si>
  <si>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</si>
  <si>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</si>
  <si>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</si>
  <si>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</si>
  <si>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</si>
  <si>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</si>
  <si>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</si>
  <si>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</si>
  <si>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</si>
  <si>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</si>
  <si>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</si>
  <si>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</si>
  <si>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</si>
  <si>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</si>
  <si>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</si>
  <si>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</si>
  <si>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</si>
  <si>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</si>
  <si>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</si>
  <si>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</si>
  <si>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</si>
  <si>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</si>
  <si>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</si>
  <si>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</si>
  <si>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</si>
  <si>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</si>
  <si>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</si>
  <si>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</si>
  <si>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</si>
  <si>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</si>
  <si>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</si>
  <si>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</si>
  <si>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</si>
  <si>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</si>
  <si>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</si>
  <si>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</si>
  <si>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</si>
  <si>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</si>
  <si>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</si>
  <si>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</si>
  <si>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</si>
  <si>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</si>
  <si>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</si>
  <si>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</si>
  <si>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</si>
  <si>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</si>
  <si>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</si>
  <si>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</si>
  <si>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</si>
  <si>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</si>
  <si>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</si>
  <si>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</si>
  <si>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</si>
  <si>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</si>
  <si>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</si>
  <si>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</si>
  <si>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</si>
  <si>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</si>
  <si>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</si>
  <si>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</si>
  <si>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</si>
  <si>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</si>
  <si>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</si>
  <si>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Canterbury province</t>
  </si>
  <si>
    <t>Ciliwung</t>
  </si>
  <si>
    <t>2173</t>
  </si>
  <si>
    <t>Canterbury (Adm1).</t>
  </si>
  <si>
    <t>2002-0858-NZL</t>
  </si>
  <si>
    <t>2002-0330-PAK</t>
  </si>
  <si>
    <t>Punjab province</t>
  </si>
  <si>
    <t>2276</t>
  </si>
  <si>
    <t>Punjab (Adm1).</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</si>
  <si>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</si>
  <si>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</si>
  <si>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</si>
  <si>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</si>
  <si>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</si>
  <si>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</si>
  <si>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</si>
  <si>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</si>
  <si>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</si>
  <si>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</si>
  <si>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</si>
  <si>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</si>
  <si>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</si>
  <si>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</si>
  <si>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</si>
  <si>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</si>
  <si>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</si>
  <si>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</si>
  <si>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</si>
  <si>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</si>
  <si>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</si>
  <si>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</si>
  <si>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</si>
  <si>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</si>
  <si>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</si>
  <si>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</si>
  <si>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</si>
  <si>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</si>
  <si>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</si>
  <si>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</si>
  <si>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</si>
  <si>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</si>
  <si>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</si>
  <si>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</si>
  <si>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</si>
  <si>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</si>
  <si>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</si>
  <si>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</si>
  <si>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</si>
  <si>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</si>
  <si>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</si>
  <si>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</si>
  <si>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</si>
  <si>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</si>
  <si>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</si>
  <si>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</si>
  <si>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</si>
  <si>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</si>
  <si>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</si>
  <si>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</si>
  <si>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</si>
  <si>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</si>
  <si>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</si>
  <si>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</si>
  <si>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</si>
  <si>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</si>
  <si>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</si>
  <si>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</si>
  <si>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</si>
  <si>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</si>
  <si>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</si>
  <si>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</si>
  <si>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</si>
  <si>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</si>
  <si>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</si>
  <si>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</si>
  <si>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</si>
  <si>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National Capital region (NCR) province</t>
  </si>
  <si>
    <t>2355</t>
  </si>
  <si>
    <t>National Capital region (NCR) (Adm1).</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</si>
  <si>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</si>
  <si>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</si>
  <si>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</si>
  <si>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</si>
  <si>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</si>
  <si>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</si>
  <si>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</si>
  <si>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</si>
  <si>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</si>
  <si>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</si>
  <si>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</si>
  <si>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</si>
  <si>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</si>
  <si>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</si>
  <si>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</si>
  <si>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</si>
  <si>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</si>
  <si>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</si>
  <si>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</si>
  <si>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</si>
  <si>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</si>
  <si>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</si>
  <si>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</si>
  <si>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</si>
  <si>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</si>
  <si>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</si>
  <si>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</si>
  <si>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</si>
  <si>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</si>
  <si>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</si>
  <si>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</si>
  <si>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</si>
  <si>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</si>
  <si>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</si>
  <si>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</si>
  <si>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</si>
  <si>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</si>
  <si>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</si>
  <si>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</si>
  <si>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</si>
  <si>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</si>
  <si>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</si>
  <si>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</si>
  <si>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</si>
  <si>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</si>
  <si>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</si>
  <si>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</si>
  <si>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</si>
  <si>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</si>
  <si>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</si>
  <si>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</si>
  <si>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</si>
  <si>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</si>
  <si>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</si>
  <si>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</si>
  <si>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</si>
  <si>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</si>
  <si>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</si>
  <si>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</si>
  <si>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</si>
  <si>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</si>
  <si>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</si>
  <si>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</si>
  <si>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</si>
  <si>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</si>
  <si>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</si>
  <si>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</si>
  <si>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</si>
  <si>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</si>
  <si>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</si>
  <si>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</si>
  <si>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</si>
  <si>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</si>
  <si>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</si>
  <si>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</si>
  <si>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</si>
  <si>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</si>
  <si>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</si>
  <si>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</si>
  <si>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</si>
  <si>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</si>
  <si>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</si>
  <si>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</si>
  <si>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</si>
  <si>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</si>
  <si>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</si>
  <si>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2524</t>
  </si>
  <si>
    <t>Krasnodarskiy Kray (Adm1).</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</si>
  <si>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</si>
  <si>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</si>
  <si>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</si>
  <si>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</si>
  <si>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</si>
  <si>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</si>
  <si>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</si>
  <si>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2556</t>
  </si>
  <si>
    <t>Severnaya Osetiya-alaniya Rep. (Adm1).</t>
  </si>
  <si>
    <t>2002-0635-RUS</t>
  </si>
  <si>
    <t>Hygos</t>
  </si>
  <si>
    <t>Sakhaline Isl. (Sakhalinskaya Oblast province)</t>
  </si>
  <si>
    <t>2552</t>
  </si>
  <si>
    <t>Sakhalinskaya Oblast (Adm1).</t>
  </si>
  <si>
    <t>2002-0639-RUS</t>
  </si>
  <si>
    <t>Moskva province</t>
  </si>
  <si>
    <t>2535</t>
  </si>
  <si>
    <t>Moskva (Adm1).</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</si>
  <si>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</si>
  <si>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</si>
  <si>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</si>
  <si>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</si>
  <si>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</si>
  <si>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</si>
  <si>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</si>
  <si>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</si>
  <si>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</si>
  <si>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</si>
  <si>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</si>
  <si>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</si>
  <si>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</si>
  <si>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</si>
  <si>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</si>
  <si>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</si>
  <si>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</si>
  <si>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</si>
  <si>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</si>
  <si>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21998</t>
  </si>
  <si>
    <t>Rubavu (Adm2).</t>
  </si>
  <si>
    <t>2002-0505-RWA</t>
  </si>
  <si>
    <t>Butare, Kibongo , Kibuye, Umatara provinces</t>
  </si>
  <si>
    <t>2002-0210-SAU</t>
  </si>
  <si>
    <t>Makkah province</t>
  </si>
  <si>
    <t>2629</t>
  </si>
  <si>
    <t>Makkah (Adm1).</t>
  </si>
  <si>
    <t>2002-0623-SDN</t>
  </si>
  <si>
    <t>Khartoum province</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</si>
  <si>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</si>
  <si>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</si>
  <si>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</si>
  <si>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</si>
  <si>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</si>
  <si>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</si>
  <si>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</si>
  <si>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</si>
  <si>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</si>
  <si>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</si>
  <si>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</si>
  <si>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</si>
  <si>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</si>
  <si>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</si>
  <si>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</si>
  <si>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</si>
  <si>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</si>
  <si>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</si>
  <si>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2002-0337-SLV</t>
  </si>
  <si>
    <t>San Salvador district (San Salvador province)</t>
  </si>
  <si>
    <t>15758</t>
  </si>
  <si>
    <t>San Salvador (Adm2).</t>
  </si>
  <si>
    <t>2002-0851-SLV</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</si>
  <si>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</si>
  <si>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</si>
  <si>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</si>
  <si>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</si>
  <si>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</si>
  <si>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</si>
  <si>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</si>
  <si>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</si>
  <si>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</si>
  <si>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</si>
  <si>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</si>
  <si>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</si>
  <si>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</si>
  <si>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</si>
  <si>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2002-0632-SYR</t>
  </si>
  <si>
    <t>Aleppo city (Jebel_Saman district, Aleppo province)</t>
  </si>
  <si>
    <t>26319</t>
  </si>
  <si>
    <t>Jebel_Saman (Adm2).</t>
  </si>
  <si>
    <t>2002-0286-THA</t>
  </si>
  <si>
    <t>Sam Ngao, Phop Phra districts (Tak province)</t>
  </si>
  <si>
    <t>27107;27108</t>
  </si>
  <si>
    <t>Phop Phra, Sam Ngao (Adm2).</t>
  </si>
  <si>
    <t>2002-0629-THA</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</si>
  <si>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</si>
  <si>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</si>
  <si>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</si>
  <si>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</si>
  <si>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</si>
  <si>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</si>
  <si>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</si>
  <si>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</si>
  <si>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</si>
  <si>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</si>
  <si>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</si>
  <si>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</si>
  <si>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</si>
  <si>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</si>
  <si>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</si>
  <si>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</si>
  <si>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</si>
  <si>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</si>
  <si>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</si>
  <si>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</si>
  <si>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</si>
  <si>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</si>
  <si>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</si>
  <si>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</si>
  <si>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</si>
  <si>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</si>
  <si>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</si>
  <si>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</si>
  <si>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</si>
  <si>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</si>
  <si>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</si>
  <si>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</si>
  <si>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</si>
  <si>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</si>
  <si>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</si>
  <si>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</si>
  <si>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</si>
  <si>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</si>
  <si>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</si>
  <si>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</si>
  <si>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</si>
  <si>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</si>
  <si>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</si>
  <si>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</si>
  <si>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</si>
  <si>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</si>
  <si>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</si>
  <si>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</si>
  <si>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</si>
  <si>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</si>
  <si>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</si>
  <si>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</si>
  <si>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</si>
  <si>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</si>
  <si>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</si>
  <si>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</si>
  <si>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</si>
  <si>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</si>
  <si>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</si>
  <si>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</si>
  <si>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</si>
  <si>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</si>
  <si>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</si>
  <si>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</si>
  <si>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</si>
  <si>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</si>
  <si>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</si>
  <si>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</si>
  <si>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</si>
  <si>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</si>
  <si>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</si>
  <si>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</si>
  <si>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</si>
  <si>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</si>
  <si>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</si>
  <si>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</si>
  <si>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</si>
  <si>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</si>
  <si>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</si>
  <si>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</si>
  <si>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</si>
  <si>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</si>
  <si>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</si>
  <si>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</si>
  <si>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</si>
  <si>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</si>
  <si>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</si>
  <si>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</si>
  <si>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</si>
  <si>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</si>
  <si>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</si>
  <si>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</si>
  <si>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</si>
  <si>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</si>
  <si>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</si>
  <si>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</si>
  <si>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</si>
  <si>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</si>
  <si>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</si>
  <si>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</si>
  <si>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</si>
  <si>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</si>
  <si>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</si>
  <si>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</si>
  <si>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</si>
  <si>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</si>
  <si>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</si>
  <si>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</si>
  <si>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</si>
  <si>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</si>
  <si>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</si>
  <si>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</si>
  <si>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</si>
  <si>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</si>
  <si>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</si>
  <si>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</si>
  <si>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</si>
  <si>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</si>
  <si>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</si>
  <si>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</si>
  <si>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</si>
  <si>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</si>
  <si>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</si>
  <si>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</si>
  <si>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</si>
  <si>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</si>
  <si>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</si>
  <si>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</si>
  <si>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</si>
  <si>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</si>
  <si>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</si>
  <si>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</si>
  <si>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</si>
  <si>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</si>
  <si>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</si>
  <si>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</si>
  <si>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</si>
  <si>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</si>
  <si>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</si>
  <si>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</si>
  <si>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</si>
  <si>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</si>
  <si>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</si>
  <si>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</si>
  <si>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</si>
  <si>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</si>
  <si>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</si>
  <si>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</si>
  <si>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</si>
  <si>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</si>
  <si>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</si>
  <si>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</si>
  <si>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</si>
  <si>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</si>
  <si>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</si>
  <si>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</si>
  <si>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</si>
  <si>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</si>
  <si>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</si>
  <si>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</si>
  <si>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</si>
  <si>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</si>
  <si>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</si>
  <si>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</si>
  <si>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</si>
  <si>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</si>
  <si>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</si>
  <si>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</si>
  <si>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</si>
  <si>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</si>
  <si>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</si>
  <si>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</si>
  <si>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</si>
  <si>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</si>
  <si>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</si>
  <si>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</si>
  <si>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</si>
  <si>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</si>
  <si>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2002-0445-VEN</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</si>
  <si>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</si>
  <si>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</si>
  <si>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</si>
  <si>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</si>
  <si>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</si>
  <si>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</si>
  <si>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</si>
  <si>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</si>
  <si>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</si>
  <si>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</si>
  <si>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</si>
  <si>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</si>
  <si>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</si>
  <si>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</si>
  <si>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</si>
  <si>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</si>
  <si>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</si>
  <si>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</si>
  <si>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</si>
  <si>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</si>
  <si>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</si>
  <si>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</si>
  <si>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</si>
  <si>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</si>
  <si>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</si>
  <si>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</si>
  <si>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</si>
  <si>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</si>
  <si>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</si>
  <si>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</si>
  <si>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</si>
  <si>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</si>
  <si>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</si>
  <si>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</si>
  <si>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</si>
  <si>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</si>
  <si>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</si>
  <si>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</si>
  <si>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</si>
  <si>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</si>
  <si>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</si>
  <si>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</si>
  <si>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</si>
  <si>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</si>
  <si>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</si>
  <si>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</si>
  <si>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</si>
  <si>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</si>
  <si>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</si>
  <si>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</si>
  <si>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</si>
  <si>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</si>
  <si>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</si>
  <si>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</si>
  <si>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</si>
  <si>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</si>
  <si>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</si>
  <si>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</si>
  <si>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</si>
  <si>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</si>
  <si>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</si>
  <si>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</si>
  <si>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</si>
  <si>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</si>
  <si>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</si>
  <si>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</si>
  <si>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</si>
  <si>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</si>
  <si>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</si>
  <si>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</si>
  <si>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</si>
  <si>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</si>
  <si>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</si>
  <si>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</si>
  <si>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</si>
  <si>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</si>
  <si>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</si>
  <si>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</si>
  <si>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</si>
  <si>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</si>
  <si>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</si>
  <si>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</si>
  <si>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</si>
  <si>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</si>
  <si>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</si>
  <si>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</si>
  <si>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</si>
  <si>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</si>
  <si>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</si>
  <si>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</si>
  <si>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</si>
  <si>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</si>
  <si>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</si>
  <si>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</si>
  <si>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</si>
  <si>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</si>
  <si>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</si>
  <si>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</si>
  <si>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</si>
  <si>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Kinshasa</t>
  </si>
  <si>
    <t>2002-0589-ZWE</t>
  </si>
  <si>
    <t>2002-0135-ZWE</t>
  </si>
  <si>
    <t>Bikita district, Masvingo</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</si>
  <si>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</si>
  <si>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</si>
  <si>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</si>
  <si>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</si>
  <si>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</si>
  <si>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</si>
  <si>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</si>
  <si>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</si>
  <si>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</si>
  <si>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</si>
  <si>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</si>
  <si>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</si>
  <si>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</si>
  <si>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</si>
  <si>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</si>
  <si>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</si>
  <si>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</si>
  <si>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</si>
  <si>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</si>
  <si>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</si>
  <si>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</si>
  <si>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</si>
  <si>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</si>
  <si>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</si>
  <si>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</si>
  <si>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</si>
  <si>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</si>
  <si>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</si>
  <si>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</si>
  <si>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</si>
  <si>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</si>
  <si>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</si>
  <si>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</si>
  <si>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</si>
  <si>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</si>
  <si>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</si>
  <si>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</si>
  <si>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2003-0452-BGD</t>
  </si>
  <si>
    <t>Chittagong, Cox's Bazar, Rangamati districts (Chittagong province)</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</si>
  <si>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</si>
  <si>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</si>
  <si>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</si>
  <si>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</si>
  <si>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</si>
  <si>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</si>
  <si>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</si>
  <si>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</si>
  <si>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</si>
  <si>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</si>
  <si>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</si>
  <si>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</si>
  <si>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</si>
  <si>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</si>
  <si>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</si>
  <si>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</si>
  <si>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</si>
  <si>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</si>
  <si>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3264</t>
  </si>
  <si>
    <t>28938;154739</t>
  </si>
  <si>
    <t>Wyoming (Adm1). Boulder, Denver (Adm2).</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</si>
  <si>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</si>
  <si>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</si>
  <si>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</si>
  <si>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</si>
  <si>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</si>
  <si>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</si>
  <si>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</si>
  <si>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</si>
  <si>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</si>
  <si>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</si>
  <si>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</si>
  <si>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</si>
  <si>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</si>
  <si>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</si>
  <si>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</si>
  <si>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</si>
  <si>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2003-0115-TJK</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</si>
  <si>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</si>
  <si>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</si>
  <si>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</si>
  <si>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</si>
  <si>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</si>
  <si>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</si>
  <si>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</si>
  <si>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</si>
  <si>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</si>
  <si>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</si>
  <si>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28328</t>
  </si>
  <si>
    <t>Pulumur (Adm2).</t>
  </si>
  <si>
    <t>2003-0129-UKR</t>
  </si>
  <si>
    <t>L'vivs'ka province</t>
  </si>
  <si>
    <t>Heavy rains, melting snow</t>
  </si>
  <si>
    <t>3160</t>
  </si>
  <si>
    <t>L'vivs'ka (Adm1).</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</si>
  <si>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</si>
  <si>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</si>
  <si>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</si>
  <si>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</si>
  <si>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</si>
  <si>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</si>
  <si>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</si>
  <si>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</si>
  <si>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</si>
  <si>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</si>
  <si>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</si>
  <si>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</si>
  <si>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</si>
  <si>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</si>
  <si>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</si>
  <si>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</si>
  <si>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</si>
  <si>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</si>
  <si>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</si>
  <si>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</si>
  <si>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</si>
  <si>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</si>
  <si>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</si>
  <si>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</si>
  <si>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</si>
  <si>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</si>
  <si>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</si>
  <si>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</si>
  <si>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</si>
  <si>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</si>
  <si>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</si>
  <si>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</si>
  <si>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</si>
  <si>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</si>
  <si>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</si>
  <si>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</si>
  <si>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</si>
  <si>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</si>
  <si>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</si>
  <si>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</si>
  <si>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</si>
  <si>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</si>
  <si>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</si>
  <si>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</si>
  <si>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</si>
  <si>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</si>
  <si>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</si>
  <si>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</si>
  <si>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</si>
  <si>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</si>
  <si>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</si>
  <si>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</si>
  <si>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Brief torrential rains</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</si>
  <si>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</si>
  <si>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</si>
  <si>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</si>
  <si>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</si>
  <si>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</si>
  <si>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</si>
  <si>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</si>
  <si>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</si>
  <si>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</si>
  <si>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</si>
  <si>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</si>
  <si>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</si>
  <si>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</si>
  <si>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</si>
  <si>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</si>
  <si>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</si>
  <si>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</si>
  <si>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</si>
  <si>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</si>
  <si>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</si>
  <si>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</si>
  <si>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</si>
  <si>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</si>
  <si>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</si>
  <si>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</si>
  <si>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</si>
  <si>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</si>
  <si>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</si>
  <si>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</si>
  <si>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</si>
  <si>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</si>
  <si>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</si>
  <si>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</si>
  <si>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</si>
  <si>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</si>
  <si>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</si>
  <si>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</si>
  <si>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</si>
  <si>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</si>
  <si>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</si>
  <si>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</si>
  <si>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</si>
  <si>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</si>
  <si>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</si>
  <si>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</si>
  <si>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</si>
  <si>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</si>
  <si>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</si>
  <si>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</si>
  <si>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Cunene, Cuanza-Sul provinces</t>
  </si>
  <si>
    <t>403;404</t>
  </si>
  <si>
    <t>Cuanza Sul, Cunene (Adm1).</t>
  </si>
  <si>
    <t>2004-0331-ARG</t>
  </si>
  <si>
    <t>Mar del Plata city (General Pueyrredon district, Buenos Aires province)</t>
  </si>
  <si>
    <t>4432</t>
  </si>
  <si>
    <t>General Pueyrredon (Adm2).</t>
  </si>
  <si>
    <t>2004-0436-AFG</t>
  </si>
  <si>
    <t>Paktya province</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</si>
  <si>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</si>
  <si>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</si>
  <si>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</si>
  <si>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</si>
  <si>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</si>
  <si>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</si>
  <si>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</si>
  <si>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</si>
  <si>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</si>
  <si>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</si>
  <si>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</si>
  <si>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</si>
  <si>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</si>
  <si>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</si>
  <si>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</si>
  <si>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</si>
  <si>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</si>
  <si>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</si>
  <si>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</si>
  <si>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</si>
  <si>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</si>
  <si>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</si>
  <si>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</si>
  <si>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</si>
  <si>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</si>
  <si>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</si>
  <si>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</si>
  <si>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</si>
  <si>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</si>
  <si>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</si>
  <si>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</si>
  <si>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</si>
  <si>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</si>
  <si>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</si>
  <si>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</si>
  <si>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</si>
  <si>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</si>
  <si>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</si>
  <si>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</si>
  <si>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</si>
  <si>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</si>
  <si>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</si>
  <si>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</si>
  <si>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</si>
  <si>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</si>
  <si>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</si>
  <si>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</si>
  <si>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</si>
  <si>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</si>
  <si>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40610</t>
  </si>
  <si>
    <t>Rugombo (Adm2).</t>
  </si>
  <si>
    <t>2004-0111-BDI</t>
  </si>
  <si>
    <t>Rugazi district (Bubanza province)</t>
  </si>
  <si>
    <t>Torrential rain</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</si>
  <si>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</si>
  <si>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</si>
  <si>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</si>
  <si>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</si>
  <si>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</si>
  <si>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</si>
  <si>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</si>
  <si>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</si>
  <si>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</si>
  <si>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</si>
  <si>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</si>
  <si>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</si>
  <si>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</si>
  <si>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</si>
  <si>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</si>
  <si>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</si>
  <si>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</si>
  <si>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</si>
  <si>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</si>
  <si>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</si>
  <si>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</si>
  <si>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</si>
  <si>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</si>
  <si>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</si>
  <si>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2005-0045-ALB</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</si>
  <si>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</si>
  <si>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</si>
  <si>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</si>
  <si>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</si>
  <si>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</si>
  <si>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</si>
  <si>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</si>
  <si>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</si>
  <si>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</si>
  <si>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</si>
  <si>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</si>
  <si>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</si>
  <si>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</si>
  <si>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</si>
  <si>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</si>
  <si>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</si>
  <si>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</si>
  <si>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</si>
  <si>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</si>
  <si>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</si>
  <si>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</si>
  <si>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</si>
  <si>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</si>
  <si>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</si>
  <si>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</si>
  <si>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</si>
  <si>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</si>
  <si>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</si>
  <si>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</si>
  <si>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</si>
  <si>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</si>
  <si>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</si>
  <si>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</si>
  <si>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</si>
  <si>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</si>
  <si>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</si>
  <si>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</si>
  <si>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</si>
  <si>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</si>
  <si>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</si>
  <si>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</si>
  <si>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</si>
  <si>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</si>
  <si>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</si>
  <si>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</si>
  <si>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</si>
  <si>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</si>
  <si>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</si>
  <si>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Fire</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</si>
  <si>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</si>
  <si>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</si>
  <si>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</si>
  <si>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</si>
  <si>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</si>
  <si>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</si>
  <si>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</si>
  <si>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</si>
  <si>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</si>
  <si>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</si>
  <si>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</si>
  <si>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</si>
  <si>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</si>
  <si>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</si>
  <si>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</si>
  <si>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</si>
  <si>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</si>
  <si>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</si>
  <si>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</si>
  <si>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</si>
  <si>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</si>
  <si>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</si>
  <si>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</si>
  <si>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</si>
  <si>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</si>
  <si>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</si>
  <si>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</si>
  <si>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</si>
  <si>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</si>
  <si>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</si>
  <si>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</si>
  <si>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</si>
  <si>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</si>
  <si>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</si>
  <si>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</si>
  <si>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</si>
  <si>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</si>
  <si>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</si>
  <si>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</si>
  <si>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</si>
  <si>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</si>
  <si>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</si>
  <si>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</si>
  <si>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</si>
  <si>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</si>
  <si>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</si>
  <si>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</si>
  <si>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2003-0433-ITA</t>
  </si>
  <si>
    <t>Ugovizza village (Udine district, Friuli-venezia Giulia)</t>
  </si>
  <si>
    <t>18346</t>
  </si>
  <si>
    <t>Udine (Adm2).</t>
  </si>
  <si>
    <t>2003-0388-JPN</t>
  </si>
  <si>
    <t>Etau</t>
  </si>
  <si>
    <t>Hokkaidoo, Ehime provinces</t>
  </si>
  <si>
    <t>1654;1661</t>
  </si>
  <si>
    <t>Ehime, Hokkaidoo (Adm1).</t>
  </si>
  <si>
    <t>2003-9360-CHN</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</si>
  <si>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</si>
  <si>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</si>
  <si>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</si>
  <si>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</si>
  <si>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</si>
  <si>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</si>
  <si>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</si>
  <si>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</si>
  <si>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</si>
  <si>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</si>
  <si>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</si>
  <si>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</si>
  <si>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</si>
  <si>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</si>
  <si>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</si>
  <si>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</si>
  <si>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</si>
  <si>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</si>
  <si>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</si>
  <si>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</si>
  <si>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</si>
  <si>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</si>
  <si>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</si>
  <si>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</si>
  <si>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</si>
  <si>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</si>
  <si>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</si>
  <si>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</si>
  <si>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</si>
  <si>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</si>
  <si>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</si>
  <si>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</si>
  <si>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</si>
  <si>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</si>
  <si>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</si>
  <si>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</si>
  <si>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</si>
  <si>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</si>
  <si>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</si>
  <si>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</si>
  <si>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</si>
  <si>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</si>
  <si>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</si>
  <si>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</si>
  <si>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</si>
  <si>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</si>
  <si>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</si>
  <si>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</si>
  <si>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</si>
  <si>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</si>
  <si>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</si>
  <si>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</si>
  <si>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</si>
  <si>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</si>
  <si>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</si>
  <si>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</si>
  <si>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</si>
  <si>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</si>
  <si>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</si>
  <si>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</si>
  <si>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</si>
  <si>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</si>
  <si>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</si>
  <si>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</si>
  <si>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</si>
  <si>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</si>
  <si>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</si>
  <si>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</si>
  <si>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</si>
  <si>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</si>
  <si>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</si>
  <si>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</si>
  <si>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</si>
  <si>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</si>
  <si>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</si>
  <si>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</si>
  <si>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</si>
  <si>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</si>
  <si>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</si>
  <si>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</si>
  <si>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</si>
  <si>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</si>
  <si>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</si>
  <si>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</si>
  <si>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</si>
  <si>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</si>
  <si>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</si>
  <si>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</si>
  <si>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</si>
  <si>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</si>
  <si>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</si>
  <si>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</si>
  <si>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</si>
  <si>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</si>
  <si>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</si>
  <si>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</si>
  <si>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</si>
  <si>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</si>
  <si>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</si>
  <si>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</si>
  <si>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</si>
  <si>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</si>
  <si>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</si>
  <si>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</si>
  <si>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</si>
  <si>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</si>
  <si>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</si>
  <si>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</si>
  <si>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</si>
  <si>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</si>
  <si>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</si>
  <si>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</si>
  <si>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</si>
  <si>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</si>
  <si>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</si>
  <si>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</si>
  <si>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</si>
  <si>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</si>
  <si>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</si>
  <si>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</si>
  <si>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</si>
  <si>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</si>
  <si>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</si>
  <si>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</si>
  <si>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</si>
  <si>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</si>
  <si>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</si>
  <si>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</si>
  <si>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</si>
  <si>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</si>
  <si>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</si>
  <si>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</si>
  <si>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</si>
  <si>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2003-0394-CHN</t>
  </si>
  <si>
    <t>Anhui Sheng, Beijing Shi province</t>
  </si>
  <si>
    <t>898;899</t>
  </si>
  <si>
    <t>Anhui Sheng, Beijing Shi (Adm1).</t>
  </si>
  <si>
    <t>2003-0182-IND</t>
  </si>
  <si>
    <t>Chirakhawa, Chirakhawa Topopara, Peepulbari part 1, Peepulbari part 2, Bhurakata, Baliabeel, Bengerbhita, Baushkata areas (Dhuburi district, Assam province)</t>
  </si>
  <si>
    <t>17579</t>
  </si>
  <si>
    <t>Dhuburi (Adm2).</t>
  </si>
  <si>
    <t>2003-0459-JPN</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</si>
  <si>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</si>
  <si>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</si>
  <si>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</si>
  <si>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</si>
  <si>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</si>
  <si>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</si>
  <si>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</si>
  <si>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</si>
  <si>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</si>
  <si>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</si>
  <si>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</si>
  <si>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</si>
  <si>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</si>
  <si>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</si>
  <si>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</si>
  <si>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</si>
  <si>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</si>
  <si>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</si>
  <si>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</si>
  <si>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</si>
  <si>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</si>
  <si>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</si>
  <si>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</si>
  <si>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</si>
  <si>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</si>
  <si>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</si>
  <si>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</si>
  <si>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</si>
  <si>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</si>
  <si>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</si>
  <si>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</si>
  <si>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</si>
  <si>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</si>
  <si>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</si>
  <si>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</si>
  <si>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</si>
  <si>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</si>
  <si>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</si>
  <si>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</si>
  <si>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</si>
  <si>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</si>
  <si>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</si>
  <si>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</si>
  <si>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</si>
  <si>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</si>
  <si>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</si>
  <si>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</si>
  <si>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</si>
  <si>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</si>
  <si>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</si>
  <si>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</si>
  <si>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</si>
  <si>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</si>
  <si>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</si>
  <si>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</si>
  <si>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</si>
  <si>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</si>
  <si>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</si>
  <si>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</si>
  <si>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</si>
  <si>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</si>
  <si>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</si>
  <si>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</si>
  <si>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</si>
  <si>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2003-0521-BRA</t>
  </si>
  <si>
    <t>Rio Grande do Sul province</t>
  </si>
  <si>
    <t>Jacul, Upper Ibicui</t>
  </si>
  <si>
    <t>685</t>
  </si>
  <si>
    <t>Rio Grande Do Sul (Adm1).</t>
  </si>
  <si>
    <t>2003-0564-CAF</t>
  </si>
  <si>
    <t>Sibut district (Kémo province)</t>
  </si>
  <si>
    <t>Tomi</t>
  </si>
  <si>
    <t>12852</t>
  </si>
  <si>
    <t>Sibut (Adm2).</t>
  </si>
  <si>
    <t>2003-0491-CAF</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</si>
  <si>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</si>
  <si>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</si>
  <si>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</si>
  <si>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</si>
  <si>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</si>
  <si>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</si>
  <si>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</si>
  <si>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</si>
  <si>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</si>
  <si>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</si>
  <si>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</si>
  <si>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</si>
  <si>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</si>
  <si>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</si>
  <si>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</si>
  <si>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</si>
  <si>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</si>
  <si>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</si>
  <si>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</si>
  <si>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</si>
  <si>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</si>
  <si>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</si>
  <si>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</si>
  <si>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</si>
  <si>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</si>
  <si>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</si>
  <si>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</si>
  <si>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</si>
  <si>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</si>
  <si>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13214</t>
  </si>
  <si>
    <t>Haixi Mongol and Tibetan (Adm2).</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</si>
  <si>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</si>
  <si>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</si>
  <si>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</si>
  <si>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</si>
  <si>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13194</t>
  </si>
  <si>
    <t>Chifeng (Adm2).</t>
  </si>
  <si>
    <t>2003-0509-CHN</t>
  </si>
  <si>
    <t>2003-0519-CHN</t>
  </si>
  <si>
    <t>Minle Xian, Shandan Xian, Sunan Yugu Zizhixian areas (Zhangye district, Gansu Sheng province)</t>
  </si>
  <si>
    <t>13020</t>
  </si>
  <si>
    <t>Zhangye (Adm2).</t>
  </si>
  <si>
    <t>2003-0546-CHN</t>
  </si>
  <si>
    <t>Min Xian area (Dingxi district, Gansu Sheng province), Lintan Xian, Zhuoni Xian areas (Gannan Tibetan district, Gansu Sheng province),</t>
  </si>
  <si>
    <t>13022;13027</t>
  </si>
  <si>
    <t>Dingxi, Gannan Tibetan (Adm2).</t>
  </si>
  <si>
    <t>2003-0547-CHN</t>
  </si>
  <si>
    <t>Ludian Xian area (Zhaotong district, Yunnan Sheng province)</t>
  </si>
  <si>
    <t>13306</t>
  </si>
  <si>
    <t>Zhaotong (Adm2).</t>
  </si>
  <si>
    <t>2003-0582-CHN</t>
  </si>
  <si>
    <t>Zhaosu Xian area (Ili Kazakh district, Xinjiang Uygur Zizhiqu province)</t>
  </si>
  <si>
    <t>2003-0596-CHN</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</si>
  <si>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</si>
  <si>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</si>
  <si>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</si>
  <si>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</si>
  <si>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</si>
  <si>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</si>
  <si>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</si>
  <si>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</si>
  <si>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</si>
  <si>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</si>
  <si>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</si>
  <si>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</si>
  <si>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</si>
  <si>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</si>
  <si>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Dujuan</t>
  </si>
  <si>
    <t>Guangdong Sheng, Fujian Sheng provinces</t>
  </si>
  <si>
    <t>Fujian Sheng, Guangdong Sheng (Adm1).</t>
  </si>
  <si>
    <t>2003-0594-CHN</t>
  </si>
  <si>
    <t>Nepartak</t>
  </si>
  <si>
    <t>Hainan Sheng province</t>
  </si>
  <si>
    <t>906</t>
  </si>
  <si>
    <t>Hainan Sheng (Adm1).</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</si>
  <si>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</si>
  <si>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</si>
  <si>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</si>
  <si>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</si>
  <si>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</si>
  <si>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</si>
  <si>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</si>
  <si>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</si>
  <si>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</si>
  <si>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</si>
  <si>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14522;14526</t>
  </si>
  <si>
    <t>Corredores, Golfito (Adm2).</t>
  </si>
  <si>
    <t>2003-0659-CRI</t>
  </si>
  <si>
    <t>Matina district (Limon province)</t>
  </si>
  <si>
    <t>Chirripo</t>
  </si>
  <si>
    <t>14516</t>
  </si>
  <si>
    <t>Matina (Adm2).</t>
  </si>
  <si>
    <t>2003-0766-CUB</t>
  </si>
  <si>
    <t>Guantanamo province</t>
  </si>
  <si>
    <t>1014</t>
  </si>
  <si>
    <t>Guantanamo (Adm1).</t>
  </si>
  <si>
    <t>2003-0781-DEU</t>
  </si>
  <si>
    <t>2003-0238-DOM</t>
  </si>
  <si>
    <t>Maria Trinidad Sanches province</t>
  </si>
  <si>
    <t>Nagua</t>
  </si>
  <si>
    <t>1121</t>
  </si>
  <si>
    <t>Maria Trinidad Sanches (Adm1).</t>
  </si>
  <si>
    <t>2003-0255-DZA</t>
  </si>
  <si>
    <t>Zemmouri district (Boumerdes province)</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</si>
  <si>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</si>
  <si>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</si>
  <si>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</si>
  <si>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</si>
  <si>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</si>
  <si>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</si>
  <si>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</si>
  <si>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</si>
  <si>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</si>
  <si>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</si>
  <si>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</si>
  <si>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</si>
  <si>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</si>
  <si>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</si>
  <si>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</si>
  <si>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</si>
  <si>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</si>
  <si>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</si>
  <si>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</si>
  <si>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</si>
  <si>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</si>
  <si>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</si>
  <si>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</si>
  <si>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</si>
  <si>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</si>
  <si>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</si>
  <si>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</si>
  <si>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</si>
  <si>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</si>
  <si>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</si>
  <si>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</si>
  <si>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</si>
  <si>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</si>
  <si>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</si>
  <si>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</si>
  <si>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</si>
  <si>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</si>
  <si>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</si>
  <si>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</si>
  <si>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</si>
  <si>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2003-0391-GBR</t>
  </si>
  <si>
    <t>England, Wales provinces</t>
  </si>
  <si>
    <t>3182;3186</t>
  </si>
  <si>
    <t>England, Wales (Adm1).</t>
  </si>
  <si>
    <t>2003-0191-GTM</t>
  </si>
  <si>
    <t>Cerro Cocol hill (San Pedro Sacate??quez district, San Marcos province)</t>
  </si>
  <si>
    <t>65008</t>
  </si>
  <si>
    <t>San Pedro Sacatep??quez (Adm2).</t>
  </si>
  <si>
    <t>2003-0764-GTM</t>
  </si>
  <si>
    <t>Petén province</t>
  </si>
  <si>
    <t>64837</t>
  </si>
  <si>
    <t>Petén (Adm1).</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</si>
  <si>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</si>
  <si>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</si>
  <si>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</si>
  <si>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</si>
  <si>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</si>
  <si>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</si>
  <si>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</si>
  <si>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</si>
  <si>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</si>
  <si>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</si>
  <si>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</si>
  <si>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</si>
  <si>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</si>
  <si>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</si>
  <si>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</si>
  <si>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</si>
  <si>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</si>
  <si>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</si>
  <si>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</si>
  <si>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</si>
  <si>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</si>
  <si>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</si>
  <si>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</si>
  <si>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</si>
  <si>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</si>
  <si>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</si>
  <si>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</si>
  <si>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73681</t>
  </si>
  <si>
    <t>Halmahera Utara (Adm2).</t>
  </si>
  <si>
    <t>2003-0414-IDN</t>
  </si>
  <si>
    <t>Wasile area (Halmahera Tengah district, Maluku Utara province)</t>
  </si>
  <si>
    <t>73679</t>
  </si>
  <si>
    <t>Halmahera Tengah (Adm2).</t>
  </si>
  <si>
    <t>2003-9760-IDN</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</si>
  <si>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</si>
  <si>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</si>
  <si>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</si>
  <si>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</si>
  <si>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</si>
  <si>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</si>
  <si>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</si>
  <si>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</si>
  <si>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</si>
  <si>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</si>
  <si>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</si>
  <si>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</si>
  <si>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</si>
  <si>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</si>
  <si>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</si>
  <si>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</si>
  <si>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</si>
  <si>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</si>
  <si>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</si>
  <si>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</si>
  <si>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</si>
  <si>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</si>
  <si>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</si>
  <si>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</si>
  <si>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</si>
  <si>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</si>
  <si>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</si>
  <si>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</si>
  <si>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</si>
  <si>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</si>
  <si>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</si>
  <si>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</si>
  <si>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</si>
  <si>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</si>
  <si>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41134</t>
  </si>
  <si>
    <t>Torbat-e jam (Adm2).</t>
  </si>
  <si>
    <t>2003-0438-IRN</t>
  </si>
  <si>
    <t>Shahr e Pir, Deberan, Deh No, Darreh Shur, Darya, Zarrin-Dasht, Hajjiabad villages (Darab district, Fars province), Jahrom district (Fars province)</t>
  </si>
  <si>
    <t>40924;40977</t>
  </si>
  <si>
    <t>Darab, Jahrom (Adm2).</t>
  </si>
  <si>
    <t>2003-0630-IRN</t>
  </si>
  <si>
    <t>Bam district (Kerman province)</t>
  </si>
  <si>
    <t>40893</t>
  </si>
  <si>
    <t>Bam (Adm2).</t>
  </si>
  <si>
    <t>2003-0649-IRN</t>
  </si>
  <si>
    <t>2003-0232-IRN</t>
  </si>
  <si>
    <t>Esfahan province</t>
  </si>
  <si>
    <t>1543</t>
  </si>
  <si>
    <t>Esfahan (Adm1).</t>
  </si>
  <si>
    <t>2003-0787-IRN</t>
  </si>
  <si>
    <t>Chalus district (Mazandaran province), Karaj district (Tehran provinces)</t>
  </si>
  <si>
    <t>40919;40990</t>
  </si>
  <si>
    <t>Chalus, Karaj (Adm2).</t>
  </si>
  <si>
    <t>2003-0269-IRQ</t>
  </si>
  <si>
    <t>Iraq</t>
  </si>
  <si>
    <t>IRQ</t>
  </si>
  <si>
    <t>Basra, Missan, Samawah Governorate</t>
  </si>
  <si>
    <t>2003-0259-KAZ</t>
  </si>
  <si>
    <t>Zhambyl district (Jambylslkaya province)</t>
  </si>
  <si>
    <t>37223</t>
  </si>
  <si>
    <t>Zhambyl (Adm2).</t>
  </si>
  <si>
    <t>2003-0729-KEN</t>
  </si>
  <si>
    <t>Kisumu district (Nyanza province)</t>
  </si>
  <si>
    <t>Auji</t>
  </si>
  <si>
    <t>51369</t>
  </si>
  <si>
    <t>Kisumu (Adm2).</t>
  </si>
  <si>
    <t>2003-0177-KGZ</t>
  </si>
  <si>
    <t>Kara-Taryk village (Ozgon district, Osh province)</t>
  </si>
  <si>
    <t>18622</t>
  </si>
  <si>
    <t>Ozgon (Adm2).</t>
  </si>
  <si>
    <t>2004-0532-JPN</t>
  </si>
  <si>
    <t>Odiyasi, Nagaokasi, Tookamatisi districts (Niigata province)</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</si>
  <si>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</si>
  <si>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</si>
  <si>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</si>
  <si>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</si>
  <si>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</si>
  <si>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</si>
  <si>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</si>
  <si>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</si>
  <si>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</si>
  <si>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</si>
  <si>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</si>
  <si>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</si>
  <si>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</si>
  <si>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</si>
  <si>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</si>
  <si>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</si>
  <si>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</si>
  <si>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</si>
  <si>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</si>
  <si>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</si>
  <si>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</si>
  <si>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</si>
  <si>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</si>
  <si>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</si>
  <si>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</si>
  <si>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</si>
  <si>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</si>
  <si>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</si>
  <si>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</si>
  <si>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</si>
  <si>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</si>
  <si>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</si>
  <si>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</si>
  <si>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</si>
  <si>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</si>
  <si>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</si>
  <si>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</si>
  <si>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</si>
  <si>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</si>
  <si>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</si>
  <si>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</si>
  <si>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</si>
  <si>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</si>
  <si>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</si>
  <si>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</si>
  <si>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</si>
  <si>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</si>
  <si>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</si>
  <si>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</si>
  <si>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</si>
  <si>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</si>
  <si>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</si>
  <si>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</si>
  <si>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</si>
  <si>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</si>
  <si>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</si>
  <si>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</si>
  <si>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</si>
  <si>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</si>
  <si>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</si>
  <si>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</si>
  <si>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</si>
  <si>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</si>
  <si>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</si>
  <si>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</si>
  <si>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</si>
  <si>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</si>
  <si>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</si>
  <si>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</si>
  <si>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</si>
  <si>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</si>
  <si>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</si>
  <si>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</si>
  <si>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</si>
  <si>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</si>
  <si>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</si>
  <si>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</si>
  <si>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</si>
  <si>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</si>
  <si>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</si>
  <si>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</si>
  <si>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</si>
  <si>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</si>
  <si>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73808</t>
  </si>
  <si>
    <t>Nabire (Adm2).</t>
  </si>
  <si>
    <t>2004-0607-IDN</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</si>
  <si>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</si>
  <si>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</si>
  <si>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</si>
  <si>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</si>
  <si>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</si>
  <si>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</si>
  <si>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</si>
  <si>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</si>
  <si>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</si>
  <si>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</si>
  <si>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</si>
  <si>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</si>
  <si>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</si>
  <si>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</si>
  <si>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</si>
  <si>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</si>
  <si>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</si>
  <si>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</si>
  <si>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</si>
  <si>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</si>
  <si>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</si>
  <si>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</si>
  <si>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</si>
  <si>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</si>
  <si>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</si>
  <si>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</si>
  <si>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</si>
  <si>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</si>
  <si>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</si>
  <si>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</si>
  <si>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</si>
  <si>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</si>
  <si>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</si>
  <si>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</si>
  <si>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</si>
  <si>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</si>
  <si>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</si>
  <si>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</si>
  <si>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</si>
  <si>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</si>
  <si>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</si>
  <si>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</si>
  <si>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Central, Western provinces</t>
  </si>
  <si>
    <t>40187;40190</t>
  </si>
  <si>
    <t>Central, Western (Adm1).</t>
  </si>
  <si>
    <t>2004-0562-IDN</t>
  </si>
  <si>
    <t>Alor district (Nusatenggara Timur province)</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</si>
  <si>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</si>
  <si>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</si>
  <si>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</si>
  <si>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</si>
  <si>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</si>
  <si>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</si>
  <si>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</si>
  <si>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</si>
  <si>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</si>
  <si>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</si>
  <si>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</si>
  <si>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</si>
  <si>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</si>
  <si>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</si>
  <si>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</si>
  <si>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</si>
  <si>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</si>
  <si>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</si>
  <si>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</si>
  <si>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</si>
  <si>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</si>
  <si>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</si>
  <si>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</si>
  <si>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</si>
  <si>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</si>
  <si>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</si>
  <si>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</si>
  <si>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</si>
  <si>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</si>
  <si>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</si>
  <si>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</si>
  <si>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</si>
  <si>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</si>
  <si>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</si>
  <si>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</si>
  <si>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</si>
  <si>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</si>
  <si>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</si>
  <si>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</si>
  <si>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</si>
  <si>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</si>
  <si>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</si>
  <si>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</si>
  <si>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</si>
  <si>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</si>
  <si>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</si>
  <si>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</si>
  <si>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</si>
  <si>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</si>
  <si>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</si>
  <si>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</si>
  <si>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</si>
  <si>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</si>
  <si>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</si>
  <si>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</si>
  <si>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</si>
  <si>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</si>
  <si>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</si>
  <si>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</si>
  <si>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</si>
  <si>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</si>
  <si>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</si>
  <si>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</si>
  <si>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</si>
  <si>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</si>
  <si>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</si>
  <si>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</si>
  <si>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</si>
  <si>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</si>
  <si>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</si>
  <si>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</si>
  <si>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</si>
  <si>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</si>
  <si>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</si>
  <si>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</si>
  <si>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</si>
  <si>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</si>
  <si>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</si>
  <si>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</si>
  <si>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</si>
  <si>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</si>
  <si>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</si>
  <si>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</si>
  <si>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</si>
  <si>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</si>
  <si>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</si>
  <si>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</si>
  <si>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</si>
  <si>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</si>
  <si>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</si>
  <si>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</si>
  <si>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</si>
  <si>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</si>
  <si>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</si>
  <si>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</si>
  <si>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</si>
  <si>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</si>
  <si>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</si>
  <si>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</si>
  <si>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</si>
  <si>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</si>
  <si>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2004-0061-IDN</t>
  </si>
  <si>
    <t>Purworejo, Loano, Bagelen villages (Purworejo district, Jawa Tengah province)</t>
  </si>
  <si>
    <t>18055</t>
  </si>
  <si>
    <t>Purworejo (Adm2).</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</si>
  <si>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</si>
  <si>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</si>
  <si>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</si>
  <si>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</si>
  <si>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</si>
  <si>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</si>
  <si>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</si>
  <si>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</si>
  <si>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</si>
  <si>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</si>
  <si>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</si>
  <si>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</si>
  <si>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</si>
  <si>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</si>
  <si>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</si>
  <si>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</si>
  <si>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</si>
  <si>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</si>
  <si>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</si>
  <si>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</si>
  <si>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</si>
  <si>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</si>
  <si>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</si>
  <si>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</si>
  <si>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</si>
  <si>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</si>
  <si>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</si>
  <si>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</si>
  <si>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</si>
  <si>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</si>
  <si>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</si>
  <si>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</si>
  <si>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</si>
  <si>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</si>
  <si>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</si>
  <si>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Faridpur district</t>
  </si>
  <si>
    <t>2004-0679-BGD</t>
  </si>
  <si>
    <t>Sunamganj district (Sylhet province)</t>
  </si>
  <si>
    <t>5823</t>
  </si>
  <si>
    <t>Sunamganj (Adm2).</t>
  </si>
  <si>
    <t>2004-9576-BOL</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</si>
  <si>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</si>
  <si>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</si>
  <si>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</si>
  <si>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</si>
  <si>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</si>
  <si>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</si>
  <si>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</si>
  <si>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</si>
  <si>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</si>
  <si>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</si>
  <si>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</si>
  <si>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</si>
  <si>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</si>
  <si>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</si>
  <si>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Rio Grande Do Sul, Paraiba, Ceara, Piaui, Sergipe, Alagoas, Bahia, Rio Grande do Norte, Pernambuco provinces</t>
  </si>
  <si>
    <t>666;669;670;679;681;682;684;685;690</t>
  </si>
  <si>
    <t>Alagoas, Bahia, Ceara, Paraiba, Pernambuco, Piaui, Rio Grande Do Norte, Rio Grande Do Sul, Sergipe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</si>
  <si>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</si>
  <si>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</si>
  <si>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</si>
  <si>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</si>
  <si>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</si>
  <si>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</si>
  <si>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</si>
  <si>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</si>
  <si>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</si>
  <si>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</si>
  <si>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</si>
  <si>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</si>
  <si>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</si>
  <si>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</si>
  <si>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</si>
  <si>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</si>
  <si>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</si>
  <si>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</si>
  <si>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</si>
  <si>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</si>
  <si>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</si>
  <si>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</si>
  <si>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</si>
  <si>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</si>
  <si>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</si>
  <si>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</si>
  <si>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</si>
  <si>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13198</t>
  </si>
  <si>
    <t>Xilin Gol (Adm2).</t>
  </si>
  <si>
    <t>2004-0406-CHN</t>
  </si>
  <si>
    <t>2004-0522-CHN</t>
  </si>
  <si>
    <t>Baoshan district (Yunnan Sheng province)</t>
  </si>
  <si>
    <t>2004-0571-CHN</t>
  </si>
  <si>
    <t>Gansu Sheng province</t>
  </si>
  <si>
    <t>Gansu Sheng (Adm1).</t>
  </si>
  <si>
    <t>2004-0680-CHN</t>
  </si>
  <si>
    <t>Delingha area (Haixi Mongol and Tibetan district, Qinghai Sheng province)</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</si>
  <si>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</si>
  <si>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</si>
  <si>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</si>
  <si>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</si>
  <si>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</si>
  <si>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</si>
  <si>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</si>
  <si>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</si>
  <si>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</si>
  <si>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</si>
  <si>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</si>
  <si>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</si>
  <si>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</si>
  <si>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</si>
  <si>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</si>
  <si>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</si>
  <si>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</si>
  <si>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</si>
  <si>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</si>
  <si>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</si>
  <si>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</si>
  <si>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</si>
  <si>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</si>
  <si>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</si>
  <si>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</si>
  <si>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</si>
  <si>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</si>
  <si>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</si>
  <si>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</si>
  <si>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</si>
  <si>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</si>
  <si>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</si>
  <si>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</si>
  <si>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</si>
  <si>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</si>
  <si>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</si>
  <si>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</si>
  <si>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13788;13789;13797;13798;14369;14370;14372;14374;14375;14381;14394;14404;14407</t>
  </si>
  <si>
    <t>Bajo Baudo (is.), Bajo Baudo (pizarro), Buenaventura, Buenaventura (is.), Bugalagrande, Cali, Calima (darien), El Cerrito, Litoral Del San Juan, Litoral Del San Juan (is., Restrepo, Vijes, Zarzal (Adm2).</t>
  </si>
  <si>
    <t>2004-0415-CUB</t>
  </si>
  <si>
    <t>Charley</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</si>
  <si>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</si>
  <si>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</si>
  <si>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</si>
  <si>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</si>
  <si>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</si>
  <si>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</si>
  <si>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</si>
  <si>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2004-0669-DEU</t>
  </si>
  <si>
    <t>Waldkirch, Emmendingen towns (Freiburg district, Baden-Wuerttemberg Province)</t>
  </si>
  <si>
    <t>16526</t>
  </si>
  <si>
    <t>Freiburg (Adm2).</t>
  </si>
  <si>
    <t>2004-0730-DEU</t>
  </si>
  <si>
    <t>Gerda</t>
  </si>
  <si>
    <t>2004-0455-DOM</t>
  </si>
  <si>
    <t>Frances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</si>
  <si>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</si>
  <si>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</si>
  <si>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</si>
  <si>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</si>
  <si>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</si>
  <si>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</si>
  <si>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344;353</t>
  </si>
  <si>
    <t>Alger, Boumerdes (Adm1).</t>
  </si>
  <si>
    <t>2004-0620-DZA</t>
  </si>
  <si>
    <t>Boumerdes district (Boumerdes province)</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</si>
  <si>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</si>
  <si>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</si>
  <si>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</si>
  <si>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</si>
  <si>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</si>
  <si>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</si>
  <si>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</si>
  <si>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</si>
  <si>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</si>
  <si>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</si>
  <si>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</si>
  <si>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</si>
  <si>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</si>
  <si>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</si>
  <si>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</si>
  <si>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</si>
  <si>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</si>
  <si>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</si>
  <si>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</si>
  <si>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</si>
  <si>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</si>
  <si>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</si>
  <si>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</si>
  <si>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</si>
  <si>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</si>
  <si>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</si>
  <si>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</si>
  <si>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</si>
  <si>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</si>
  <si>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</si>
  <si>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</si>
  <si>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</si>
  <si>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</si>
  <si>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</si>
  <si>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</si>
  <si>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</si>
  <si>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</si>
  <si>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</si>
  <si>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2004-0741-GRC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</si>
  <si>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</si>
  <si>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</si>
  <si>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</si>
  <si>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</si>
  <si>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</si>
  <si>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</si>
  <si>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</si>
  <si>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</si>
  <si>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</si>
  <si>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</si>
  <si>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</si>
  <si>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</si>
  <si>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</si>
  <si>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</si>
  <si>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17974;17975;18145;73736</t>
  </si>
  <si>
    <t>Karangasem, Klungkung, Kota Mataram, Lombok Barat (Adm2).</t>
  </si>
  <si>
    <t>2004-0088-IDN</t>
  </si>
  <si>
    <t>Kota Padangpanjang district (Sumatera Barat province)</t>
  </si>
  <si>
    <t>18205</t>
  </si>
  <si>
    <t>Kota Padangpanjang (Adm2).</t>
  </si>
  <si>
    <t>2004-0251-IDN</t>
  </si>
  <si>
    <t>Mt. Awu</t>
  </si>
  <si>
    <t>Tahuna, Kendahe, Tabukan Utara sub-districts (Kepulauan-sangihe districts, Sulawesi Utara province)</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</si>
  <si>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</si>
  <si>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</si>
  <si>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</si>
  <si>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</si>
  <si>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</si>
  <si>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</si>
  <si>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</si>
  <si>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</si>
  <si>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</si>
  <si>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</si>
  <si>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</si>
  <si>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</si>
  <si>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</si>
  <si>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</si>
  <si>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</si>
  <si>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</si>
  <si>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</si>
  <si>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</si>
  <si>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</si>
  <si>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</si>
  <si>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</si>
  <si>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</si>
  <si>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</si>
  <si>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</si>
  <si>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</si>
  <si>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</si>
  <si>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</si>
  <si>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</si>
  <si>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</si>
  <si>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</si>
  <si>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</si>
  <si>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</si>
  <si>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</si>
  <si>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</si>
  <si>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</si>
  <si>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</si>
  <si>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</si>
  <si>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</si>
  <si>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</si>
  <si>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</si>
  <si>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</si>
  <si>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</si>
  <si>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</si>
  <si>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</si>
  <si>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</si>
  <si>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</si>
  <si>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</si>
  <si>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</si>
  <si>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</si>
  <si>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</si>
  <si>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</si>
  <si>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</si>
  <si>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</si>
  <si>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</si>
  <si>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</si>
  <si>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</si>
  <si>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</si>
  <si>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</si>
  <si>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</si>
  <si>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</si>
  <si>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</si>
  <si>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</si>
  <si>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</si>
  <si>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</si>
  <si>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</si>
  <si>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</si>
  <si>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</si>
  <si>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</si>
  <si>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</si>
  <si>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</si>
  <si>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</si>
  <si>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</si>
  <si>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</si>
  <si>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</si>
  <si>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</si>
  <si>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</si>
  <si>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</si>
  <si>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</si>
  <si>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</si>
  <si>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</si>
  <si>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</si>
  <si>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</si>
  <si>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</si>
  <si>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</si>
  <si>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</si>
  <si>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</si>
  <si>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</si>
  <si>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</si>
  <si>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</si>
  <si>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</si>
  <si>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</si>
  <si>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</si>
  <si>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</si>
  <si>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</si>
  <si>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</si>
  <si>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</si>
  <si>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</si>
  <si>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</si>
  <si>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</si>
  <si>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</si>
  <si>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</si>
  <si>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</si>
  <si>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</si>
  <si>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</si>
  <si>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</si>
  <si>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</si>
  <si>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</si>
  <si>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</si>
  <si>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</si>
  <si>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</si>
  <si>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</si>
  <si>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</si>
  <si>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2437</t>
  </si>
  <si>
    <t>Kang-won-do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</si>
  <si>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</si>
  <si>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</si>
  <si>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</si>
  <si>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</si>
  <si>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</si>
  <si>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</si>
  <si>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</si>
  <si>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</si>
  <si>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</si>
  <si>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</si>
  <si>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</si>
  <si>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</si>
  <si>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</si>
  <si>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</si>
  <si>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</si>
  <si>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</si>
  <si>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</si>
  <si>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</si>
  <si>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</si>
  <si>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</si>
  <si>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</si>
  <si>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</si>
  <si>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</si>
  <si>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</si>
  <si>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</si>
  <si>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</si>
  <si>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</si>
  <si>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</si>
  <si>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</si>
  <si>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</si>
  <si>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</si>
  <si>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</si>
  <si>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</si>
  <si>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</si>
  <si>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</si>
  <si>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</si>
  <si>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</si>
  <si>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</si>
  <si>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</si>
  <si>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</si>
  <si>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</si>
  <si>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</si>
  <si>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</si>
  <si>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</si>
  <si>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</si>
  <si>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</si>
  <si>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</si>
  <si>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1656</t>
  </si>
  <si>
    <t>Hukuoka (Adm1).</t>
  </si>
  <si>
    <t>2005-0211-JPN</t>
  </si>
  <si>
    <t>Hukuoka, Saga provinces</t>
  </si>
  <si>
    <t>1656;1683</t>
  </si>
  <si>
    <t>Hukuoka, Saga (Adm1).</t>
  </si>
  <si>
    <t>2005-0160-IDN</t>
  </si>
  <si>
    <t>Simeulue, Aceh Singkil districts (Nangroe Aceh Darussalam province) Nias, Nias Selatan districts (Sumatera Utara province)</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</si>
  <si>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</si>
  <si>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</si>
  <si>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</si>
  <si>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</si>
  <si>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</si>
  <si>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</si>
  <si>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</si>
  <si>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</si>
  <si>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</si>
  <si>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</si>
  <si>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</si>
  <si>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</si>
  <si>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</si>
  <si>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</si>
  <si>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</si>
  <si>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</si>
  <si>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</si>
  <si>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2005-0045-BGR</t>
  </si>
  <si>
    <t>Silistra, Dobrich, Sumen, Ruse, Varna, Burgas, Kardzhali, Stara Zagora provinces</t>
  </si>
  <si>
    <t>703;704;708;717;718;719;724;726</t>
  </si>
  <si>
    <t>Burgas, Dobrich, Kardzhali, Ruse, Shumen, Silistra, Stara Zagora, Varna (Adm1).</t>
  </si>
  <si>
    <t>2005-0123-CHN</t>
  </si>
  <si>
    <t>2005-0045-HUN</t>
  </si>
  <si>
    <t>Borsod-abauj-zemplen , Szabolcs-szatmar-bereg provinces</t>
  </si>
  <si>
    <t>1443;1455</t>
  </si>
  <si>
    <t>Borsod-abauj-zemplen, Szabolcs-szatmar-bereg (Adm1).</t>
  </si>
  <si>
    <t>2005-0011-GBR</t>
  </si>
  <si>
    <t>Erwin</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</si>
  <si>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</si>
  <si>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</si>
  <si>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</si>
  <si>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</si>
  <si>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</si>
  <si>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</si>
  <si>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</si>
  <si>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</si>
  <si>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</si>
  <si>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</si>
  <si>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</si>
  <si>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</si>
  <si>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</si>
  <si>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</si>
  <si>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</si>
  <si>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</si>
  <si>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</si>
  <si>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</si>
  <si>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</si>
  <si>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</si>
  <si>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</si>
  <si>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</si>
  <si>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</si>
  <si>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</si>
  <si>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</si>
  <si>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</si>
  <si>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</si>
  <si>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</si>
  <si>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</si>
  <si>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</si>
  <si>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</si>
  <si>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</si>
  <si>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</si>
  <si>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</si>
  <si>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</si>
  <si>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</si>
  <si>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</si>
  <si>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</si>
  <si>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</si>
  <si>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</si>
  <si>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</si>
  <si>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</si>
  <si>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</si>
  <si>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</si>
  <si>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</si>
  <si>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</si>
  <si>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</si>
  <si>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2005-0131-HUN</t>
  </si>
  <si>
    <t>Szeged city (Csongrad province)</t>
  </si>
  <si>
    <t>Heavy rains and melting snow</t>
  </si>
  <si>
    <t>Koros, Danube</t>
  </si>
  <si>
    <t>1445</t>
  </si>
  <si>
    <t>Csongrad (Adm1).</t>
  </si>
  <si>
    <t>2005-0031-IDN</t>
  </si>
  <si>
    <t>Kota Palu district (Sulawesi Tengah province)</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</si>
  <si>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</si>
  <si>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</si>
  <si>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</si>
  <si>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</si>
  <si>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</si>
  <si>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</si>
  <si>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</si>
  <si>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</si>
  <si>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</si>
  <si>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</si>
  <si>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</si>
  <si>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2005-0016-IRN</t>
  </si>
  <si>
    <t>Agh Ghala area (Gorgan district, Golestan province)</t>
  </si>
  <si>
    <t>40969</t>
  </si>
  <si>
    <t>Gorgan (Adm2).</t>
  </si>
  <si>
    <t>2005-0092-IRN</t>
  </si>
  <si>
    <t>Rooein Abad, Akbar, Asghar, Dehaafkan, Behabad, Sardkooyeh, Fathabad, Motaharabad, Eslam Abad, Arjomandieh, Baharestan villages (Zarand district, Kerman province)</t>
  </si>
  <si>
    <t>41141</t>
  </si>
  <si>
    <t>Zarand (Adm2).</t>
  </si>
  <si>
    <t>2005-0084-IRN</t>
  </si>
  <si>
    <t>Gilan province</t>
  </si>
  <si>
    <t>1545</t>
  </si>
  <si>
    <t>Gilan (Adm1).</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</si>
  <si>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</si>
  <si>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</si>
  <si>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</si>
  <si>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</si>
  <si>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</si>
  <si>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</si>
  <si>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</si>
  <si>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</si>
  <si>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</si>
  <si>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</si>
  <si>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</si>
  <si>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</si>
  <si>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</si>
  <si>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</si>
  <si>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</si>
  <si>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</si>
  <si>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</si>
  <si>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</si>
  <si>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</si>
  <si>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</si>
  <si>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</si>
  <si>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</si>
  <si>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</si>
  <si>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</si>
  <si>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</si>
  <si>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</si>
  <si>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</si>
  <si>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</si>
  <si>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</si>
  <si>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</si>
  <si>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</si>
  <si>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</si>
  <si>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</si>
  <si>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</si>
  <si>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</si>
  <si>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</si>
  <si>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</si>
  <si>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</si>
  <si>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</si>
  <si>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</si>
  <si>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</si>
  <si>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</si>
  <si>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</si>
  <si>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</si>
  <si>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</si>
  <si>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</si>
  <si>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</si>
  <si>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</si>
  <si>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</si>
  <si>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</si>
  <si>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</si>
  <si>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</si>
  <si>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</si>
  <si>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</si>
  <si>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</si>
  <si>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</si>
  <si>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</si>
  <si>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</si>
  <si>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</si>
  <si>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</si>
  <si>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</si>
  <si>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</si>
  <si>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</si>
  <si>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</si>
  <si>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</si>
  <si>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</si>
  <si>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</si>
  <si>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</si>
  <si>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</si>
  <si>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</si>
  <si>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</si>
  <si>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</si>
  <si>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</si>
  <si>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</si>
  <si>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</si>
  <si>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</si>
  <si>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</si>
  <si>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</si>
  <si>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</si>
  <si>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</si>
  <si>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2003-0497-RUS</t>
  </si>
  <si>
    <t>Kosh-Agachsky, Ust'-Ulagan, Ongudai, Shebalino towns (Altay Republic Province)</t>
  </si>
  <si>
    <t>2489</t>
  </si>
  <si>
    <t>Altay Rep. (Adm1).</t>
  </si>
  <si>
    <t>2003-0423-SAU</t>
  </si>
  <si>
    <t>Jizan province</t>
  </si>
  <si>
    <t>2627</t>
  </si>
  <si>
    <t>Jizan (Adm1).</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</si>
  <si>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</si>
  <si>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</si>
  <si>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</si>
  <si>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</si>
  <si>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</si>
  <si>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</si>
  <si>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</si>
  <si>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</si>
  <si>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</si>
  <si>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</si>
  <si>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</si>
  <si>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</si>
  <si>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</si>
  <si>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</si>
  <si>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</si>
  <si>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</si>
  <si>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</si>
  <si>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</si>
  <si>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</si>
  <si>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</si>
  <si>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</si>
  <si>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</si>
  <si>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</si>
  <si>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</si>
  <si>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</si>
  <si>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</si>
  <si>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</si>
  <si>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</si>
  <si>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2003-0368-SDN</t>
  </si>
  <si>
    <t>Kassala, White Nile, Northern, Sennar, Al Jazeera, Nile provinces</t>
  </si>
  <si>
    <t>Gash, Atbara, Siteet</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</si>
  <si>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</si>
  <si>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</si>
  <si>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</si>
  <si>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</si>
  <si>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</si>
  <si>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</si>
  <si>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</si>
  <si>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</si>
  <si>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</si>
  <si>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</si>
  <si>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</si>
  <si>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</si>
  <si>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</si>
  <si>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</si>
  <si>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</si>
  <si>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</si>
  <si>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</si>
  <si>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</si>
  <si>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</si>
  <si>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</si>
  <si>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</si>
  <si>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</si>
  <si>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</si>
  <si>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</si>
  <si>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</si>
  <si>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</si>
  <si>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</si>
  <si>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</si>
  <si>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</si>
  <si>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</si>
  <si>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</si>
  <si>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</si>
  <si>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</si>
  <si>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</si>
  <si>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</si>
  <si>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</si>
  <si>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</si>
  <si>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</si>
  <si>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</si>
  <si>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</si>
  <si>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</si>
  <si>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</si>
  <si>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</si>
  <si>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</si>
  <si>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</si>
  <si>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</si>
  <si>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</si>
  <si>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</si>
  <si>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</si>
  <si>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</si>
  <si>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</si>
  <si>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</si>
  <si>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</si>
  <si>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</si>
  <si>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</si>
  <si>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</si>
  <si>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</si>
  <si>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</si>
  <si>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</si>
  <si>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</si>
  <si>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</si>
  <si>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</si>
  <si>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</si>
  <si>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</si>
  <si>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</si>
  <si>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</si>
  <si>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</si>
  <si>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</si>
  <si>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</si>
  <si>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</si>
  <si>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</si>
  <si>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</si>
  <si>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</si>
  <si>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</si>
  <si>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</si>
  <si>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</si>
  <si>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</si>
  <si>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</si>
  <si>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</si>
  <si>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</si>
  <si>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</si>
  <si>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</si>
  <si>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</si>
  <si>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</si>
  <si>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</si>
  <si>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</si>
  <si>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</si>
  <si>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</si>
  <si>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</si>
  <si>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</si>
  <si>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</si>
  <si>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</si>
  <si>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</si>
  <si>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</si>
  <si>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</si>
  <si>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</si>
  <si>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</si>
  <si>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</si>
  <si>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</si>
  <si>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</si>
  <si>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</si>
  <si>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</si>
  <si>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</si>
  <si>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</si>
  <si>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</si>
  <si>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</si>
  <si>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</si>
  <si>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</si>
  <si>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</si>
  <si>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</si>
  <si>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</si>
  <si>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</si>
  <si>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</si>
  <si>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</si>
  <si>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</si>
  <si>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</si>
  <si>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</si>
  <si>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</si>
  <si>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</si>
  <si>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</si>
  <si>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</si>
  <si>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</si>
  <si>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</si>
  <si>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</si>
  <si>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</si>
  <si>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</si>
  <si>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</si>
  <si>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</si>
  <si>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</si>
  <si>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</si>
  <si>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</si>
  <si>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</si>
  <si>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</si>
  <si>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</si>
  <si>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</si>
  <si>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</si>
  <si>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</si>
  <si>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</si>
  <si>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</si>
  <si>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</si>
  <si>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</si>
  <si>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</si>
  <si>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2003-0636-NPL</t>
  </si>
  <si>
    <t>Central, Eastern, Far Western, Mid Western, Western provinces</t>
  </si>
  <si>
    <t>2152;2153;2154;2155;2156</t>
  </si>
  <si>
    <t>Central, Eastern, Far Western, Mid Western, Western (Adm1).</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</si>
  <si>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</si>
  <si>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</si>
  <si>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</si>
  <si>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</si>
  <si>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</si>
  <si>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</si>
  <si>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</si>
  <si>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</si>
  <si>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</si>
  <si>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</si>
  <si>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</si>
  <si>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</si>
  <si>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</si>
  <si>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</si>
  <si>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</si>
  <si>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</si>
  <si>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</si>
  <si>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</si>
  <si>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</si>
  <si>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</si>
  <si>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</si>
  <si>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</si>
  <si>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</si>
  <si>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</si>
  <si>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</si>
  <si>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</si>
  <si>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</si>
  <si>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</si>
  <si>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</si>
  <si>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</si>
  <si>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</si>
  <si>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</si>
  <si>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</si>
  <si>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</si>
  <si>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</si>
  <si>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</si>
  <si>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</si>
  <si>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</si>
  <si>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</si>
  <si>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</si>
  <si>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</si>
  <si>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</si>
  <si>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</si>
  <si>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</si>
  <si>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</si>
  <si>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</si>
  <si>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</si>
  <si>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</si>
  <si>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</si>
  <si>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</si>
  <si>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</si>
  <si>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</si>
  <si>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</si>
  <si>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</si>
  <si>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</si>
  <si>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</si>
  <si>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</si>
  <si>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</si>
  <si>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</si>
  <si>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</si>
  <si>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</si>
  <si>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</si>
  <si>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</si>
  <si>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</si>
  <si>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</si>
  <si>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</si>
  <si>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</si>
  <si>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</si>
  <si>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</si>
  <si>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</si>
  <si>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</si>
  <si>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</si>
  <si>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</si>
  <si>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</si>
  <si>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</si>
  <si>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</si>
  <si>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</si>
  <si>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</si>
  <si>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</si>
  <si>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</si>
  <si>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</si>
  <si>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</si>
  <si>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</si>
  <si>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</si>
  <si>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</si>
  <si>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</si>
  <si>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</si>
  <si>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</si>
  <si>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</si>
  <si>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</si>
  <si>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</si>
  <si>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</si>
  <si>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</si>
  <si>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</si>
  <si>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</si>
  <si>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</si>
  <si>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</si>
  <si>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</si>
  <si>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</si>
  <si>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</si>
  <si>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</si>
  <si>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</si>
  <si>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</si>
  <si>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</si>
  <si>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</si>
  <si>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</si>
  <si>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</si>
  <si>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</si>
  <si>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</si>
  <si>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</si>
  <si>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</si>
  <si>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</si>
  <si>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</si>
  <si>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</si>
  <si>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</si>
  <si>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</si>
  <si>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</si>
  <si>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</si>
  <si>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</si>
  <si>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</si>
  <si>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</si>
  <si>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</si>
  <si>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27624</t>
  </si>
  <si>
    <t>Merkez (Adm2).</t>
  </si>
  <si>
    <t>2003-0648-TUR</t>
  </si>
  <si>
    <t>Buldan district (Denizli province)</t>
  </si>
  <si>
    <t>27725</t>
  </si>
  <si>
    <t>Buldan (Adm2).</t>
  </si>
  <si>
    <t>2003-0783-TUR</t>
  </si>
  <si>
    <t>Seferihisar, Konak districts (Izmir province)</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</si>
  <si>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</si>
  <si>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</si>
  <si>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</si>
  <si>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</si>
  <si>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</si>
  <si>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</si>
  <si>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</si>
  <si>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</si>
  <si>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</si>
  <si>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</si>
  <si>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</si>
  <si>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</si>
  <si>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</si>
  <si>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</si>
  <si>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</si>
  <si>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</si>
  <si>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</si>
  <si>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</si>
  <si>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</si>
  <si>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</si>
  <si>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</si>
  <si>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</si>
  <si>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</si>
  <si>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</si>
  <si>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</si>
  <si>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</si>
  <si>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</si>
  <si>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</si>
  <si>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</si>
  <si>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</si>
  <si>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</si>
  <si>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</si>
  <si>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</si>
  <si>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</si>
  <si>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</si>
  <si>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</si>
  <si>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</si>
  <si>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</si>
  <si>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</si>
  <si>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</si>
  <si>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</si>
  <si>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</si>
  <si>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</si>
  <si>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</si>
  <si>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</si>
  <si>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</si>
  <si>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</si>
  <si>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</si>
  <si>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</si>
  <si>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</si>
  <si>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</si>
  <si>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</si>
  <si>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</si>
  <si>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</si>
  <si>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</si>
  <si>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</si>
  <si>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</si>
  <si>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</si>
  <si>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</si>
  <si>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</si>
  <si>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</si>
  <si>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</si>
  <si>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</si>
  <si>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</si>
  <si>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</si>
  <si>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</si>
  <si>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</si>
  <si>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</si>
  <si>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</si>
  <si>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</si>
  <si>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</si>
  <si>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</si>
  <si>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</si>
  <si>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</si>
  <si>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</si>
  <si>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</si>
  <si>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</si>
  <si>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</si>
  <si>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</si>
  <si>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</si>
  <si>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</si>
  <si>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</si>
  <si>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</si>
  <si>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</si>
  <si>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</si>
  <si>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</si>
  <si>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</si>
  <si>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</si>
  <si>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</si>
  <si>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</si>
  <si>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</si>
  <si>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</si>
  <si>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</si>
  <si>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</si>
  <si>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</si>
  <si>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</si>
  <si>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</si>
  <si>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</si>
  <si>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Acute diarrhoeal syndrome</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</si>
  <si>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</si>
  <si>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</si>
  <si>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</si>
  <si>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</si>
  <si>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</si>
  <si>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</si>
  <si>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</si>
  <si>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</si>
  <si>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</si>
  <si>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</si>
  <si>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</si>
  <si>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</si>
  <si>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</si>
  <si>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</si>
  <si>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</si>
  <si>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</si>
  <si>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2004-0218-PHL</t>
  </si>
  <si>
    <t>Nida (Dindo/04W)</t>
  </si>
  <si>
    <t>Region V (Bicol region) province</t>
  </si>
  <si>
    <t>2361</t>
  </si>
  <si>
    <t>Region V (Bicol region)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</si>
  <si>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</si>
  <si>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</si>
  <si>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</si>
  <si>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</si>
  <si>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</si>
  <si>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</si>
  <si>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</si>
  <si>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</si>
  <si>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</si>
  <si>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</si>
  <si>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</si>
  <si>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</si>
  <si>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</si>
  <si>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</si>
  <si>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</si>
  <si>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</si>
  <si>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</si>
  <si>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</si>
  <si>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</si>
  <si>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</si>
  <si>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</si>
  <si>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</si>
  <si>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</si>
  <si>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</si>
  <si>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</si>
  <si>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</si>
  <si>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</si>
  <si>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</si>
  <si>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</si>
  <si>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</si>
  <si>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</si>
  <si>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</si>
  <si>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</si>
  <si>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</si>
  <si>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</si>
  <si>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</si>
  <si>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</si>
  <si>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</si>
  <si>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</si>
  <si>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</si>
  <si>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</si>
  <si>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</si>
  <si>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</si>
  <si>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</si>
  <si>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</si>
  <si>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</si>
  <si>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</si>
  <si>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</si>
  <si>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</si>
  <si>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</si>
  <si>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</si>
  <si>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</si>
  <si>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</si>
  <si>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</si>
  <si>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</si>
  <si>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</si>
  <si>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</si>
  <si>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</si>
  <si>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</si>
  <si>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</si>
  <si>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</si>
  <si>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</si>
  <si>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</si>
  <si>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</si>
  <si>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</si>
  <si>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</si>
  <si>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</si>
  <si>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</si>
  <si>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</si>
  <si>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</si>
  <si>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</si>
  <si>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</si>
  <si>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</si>
  <si>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</si>
  <si>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</si>
  <si>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</si>
  <si>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</si>
  <si>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</si>
  <si>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</si>
  <si>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</si>
  <si>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</si>
  <si>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</si>
  <si>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</si>
  <si>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</si>
  <si>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</si>
  <si>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</si>
  <si>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</si>
  <si>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</si>
  <si>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</si>
  <si>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</si>
  <si>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</si>
  <si>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</si>
  <si>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</si>
  <si>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</si>
  <si>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</si>
  <si>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</si>
  <si>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</si>
  <si>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</si>
  <si>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</si>
  <si>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</si>
  <si>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</si>
  <si>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</si>
  <si>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</si>
  <si>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</si>
  <si>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</si>
  <si>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</si>
  <si>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</si>
  <si>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</si>
  <si>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</si>
  <si>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</si>
  <si>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</si>
  <si>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</si>
  <si>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</si>
  <si>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</si>
  <si>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</si>
  <si>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</si>
  <si>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</si>
  <si>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</si>
  <si>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</si>
  <si>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</si>
  <si>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</si>
  <si>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</si>
  <si>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</si>
  <si>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</si>
  <si>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</si>
  <si>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</si>
  <si>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</si>
  <si>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</si>
  <si>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</si>
  <si>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</si>
  <si>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</si>
  <si>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</si>
  <si>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</si>
  <si>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</si>
  <si>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</si>
  <si>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</si>
  <si>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</si>
  <si>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2004-0147-TJK</t>
  </si>
  <si>
    <t>Karabuin village (Penjikenskiy district,Sogd province)</t>
  </si>
  <si>
    <t>37612</t>
  </si>
  <si>
    <t>Penjikenskiy (Adm2).</t>
  </si>
  <si>
    <t>2004-0132-TUR</t>
  </si>
  <si>
    <t>Askale, Ilica, Cat districts (Erzurum province)</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</si>
  <si>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</si>
  <si>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</si>
  <si>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</si>
  <si>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</si>
  <si>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</si>
  <si>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</si>
  <si>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</si>
  <si>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</si>
  <si>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</si>
  <si>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</si>
  <si>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</si>
  <si>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</si>
  <si>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</si>
  <si>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</si>
  <si>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</si>
  <si>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</si>
  <si>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</si>
  <si>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</si>
  <si>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</si>
  <si>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</si>
  <si>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</si>
  <si>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</si>
  <si>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</si>
  <si>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</si>
  <si>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</si>
  <si>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</si>
  <si>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</si>
  <si>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</si>
  <si>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</si>
  <si>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</si>
  <si>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</si>
  <si>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</si>
  <si>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</si>
  <si>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</si>
  <si>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</si>
  <si>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</si>
  <si>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</si>
  <si>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</si>
  <si>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</si>
  <si>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</si>
  <si>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</si>
  <si>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</si>
  <si>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</si>
  <si>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</si>
  <si>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</si>
  <si>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</si>
  <si>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</si>
  <si>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</si>
  <si>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</si>
  <si>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</si>
  <si>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</si>
  <si>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</si>
  <si>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</si>
  <si>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</si>
  <si>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</si>
  <si>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</si>
  <si>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</si>
  <si>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</si>
  <si>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</si>
  <si>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</si>
  <si>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</si>
  <si>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</si>
  <si>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</si>
  <si>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</si>
  <si>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</si>
  <si>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</si>
  <si>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</si>
  <si>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</si>
  <si>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</si>
  <si>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</si>
  <si>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</si>
  <si>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</si>
  <si>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</si>
  <si>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</si>
  <si>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</si>
  <si>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</si>
  <si>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</si>
  <si>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</si>
  <si>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</si>
  <si>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</si>
  <si>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</si>
  <si>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</si>
  <si>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</si>
  <si>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</si>
  <si>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</si>
  <si>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</si>
  <si>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</si>
  <si>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</si>
  <si>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</si>
  <si>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</si>
  <si>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</si>
  <si>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</si>
  <si>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</si>
  <si>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</si>
  <si>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</si>
  <si>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</si>
  <si>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</si>
  <si>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</si>
  <si>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</si>
  <si>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</si>
  <si>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</si>
  <si>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</si>
  <si>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</si>
  <si>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</si>
  <si>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</si>
  <si>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</si>
  <si>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</si>
  <si>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</si>
  <si>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</si>
  <si>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</si>
  <si>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</si>
  <si>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</si>
  <si>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</si>
  <si>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</si>
  <si>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</si>
  <si>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</si>
  <si>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</si>
  <si>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</si>
  <si>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</si>
  <si>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</si>
  <si>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</si>
  <si>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</si>
  <si>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21787</t>
  </si>
  <si>
    <t>Al Hoceima (Adm2).</t>
  </si>
  <si>
    <t>2004-0392-MAR</t>
  </si>
  <si>
    <t>2004-0259-MEX</t>
  </si>
  <si>
    <t>Cozumel district (Quintana Roo province)</t>
  </si>
  <si>
    <t>20811</t>
  </si>
  <si>
    <t>Cozumel (Adm2).</t>
  </si>
  <si>
    <t>2004-0601-MEX</t>
  </si>
  <si>
    <t>Chihuahua province</t>
  </si>
  <si>
    <t>2033</t>
  </si>
  <si>
    <t>Chihuahua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</si>
  <si>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</si>
  <si>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</si>
  <si>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</si>
  <si>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</si>
  <si>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</si>
  <si>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</si>
  <si>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</si>
  <si>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</si>
  <si>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</si>
  <si>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</si>
  <si>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</si>
  <si>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</si>
  <si>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</si>
  <si>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</si>
  <si>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</si>
  <si>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</si>
  <si>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</si>
  <si>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</si>
  <si>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</si>
  <si>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</si>
  <si>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</si>
  <si>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</si>
  <si>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</si>
  <si>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</si>
  <si>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</si>
  <si>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</si>
  <si>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</si>
  <si>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</si>
  <si>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</si>
  <si>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</si>
  <si>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</si>
  <si>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</si>
  <si>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</si>
  <si>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</si>
  <si>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</si>
  <si>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</si>
  <si>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</si>
  <si>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</si>
  <si>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</si>
  <si>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</si>
  <si>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</si>
  <si>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</si>
  <si>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</si>
  <si>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</si>
  <si>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</si>
  <si>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</si>
  <si>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</si>
  <si>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</si>
  <si>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</si>
  <si>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</si>
  <si>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</si>
  <si>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</si>
  <si>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</si>
  <si>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</si>
  <si>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</si>
  <si>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</si>
  <si>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</si>
  <si>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</si>
  <si>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</si>
  <si>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</si>
  <si>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</si>
  <si>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</si>
  <si>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</si>
  <si>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</si>
  <si>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</si>
  <si>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</si>
  <si>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</si>
  <si>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</si>
  <si>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</si>
  <si>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</si>
  <si>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</si>
  <si>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</si>
  <si>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</si>
  <si>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</si>
  <si>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</si>
  <si>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</si>
  <si>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</si>
  <si>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</si>
  <si>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</si>
  <si>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</si>
  <si>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</si>
  <si>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</si>
  <si>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</si>
  <si>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</si>
  <si>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</si>
  <si>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</si>
  <si>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</si>
  <si>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</si>
  <si>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</si>
  <si>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</si>
  <si>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</si>
  <si>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</si>
  <si>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</si>
  <si>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</si>
  <si>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</si>
  <si>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</si>
  <si>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</si>
  <si>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</si>
  <si>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</si>
  <si>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</si>
  <si>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</si>
  <si>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</si>
  <si>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</si>
  <si>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</si>
  <si>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</si>
  <si>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</si>
  <si>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</si>
  <si>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</si>
  <si>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</si>
  <si>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</si>
  <si>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</si>
  <si>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</si>
  <si>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</si>
  <si>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</si>
  <si>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</si>
  <si>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</si>
  <si>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</si>
  <si>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</si>
  <si>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</si>
  <si>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</si>
  <si>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</si>
  <si>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</si>
  <si>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</si>
  <si>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</si>
  <si>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</si>
  <si>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</si>
  <si>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</si>
  <si>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</si>
  <si>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</si>
  <si>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</si>
  <si>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</si>
  <si>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</si>
  <si>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</si>
  <si>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</si>
  <si>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All country: all provinces selected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</si>
  <si>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</si>
  <si>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</si>
  <si>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</si>
  <si>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</si>
  <si>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</si>
  <si>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</si>
  <si>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</si>
  <si>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</si>
  <si>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</si>
  <si>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</si>
  <si>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</si>
  <si>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</si>
  <si>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</si>
  <si>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</si>
  <si>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</si>
  <si>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</si>
  <si>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</si>
  <si>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</si>
  <si>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</si>
  <si>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</si>
  <si>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</si>
  <si>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</si>
  <si>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</si>
  <si>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</si>
  <si>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</si>
  <si>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</si>
  <si>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</si>
  <si>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</si>
  <si>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</si>
  <si>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</si>
  <si>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</si>
  <si>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</si>
  <si>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</si>
  <si>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</si>
  <si>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</si>
  <si>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</si>
  <si>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</si>
  <si>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</si>
  <si>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</si>
  <si>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</si>
  <si>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</si>
  <si>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</si>
  <si>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</si>
  <si>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</si>
  <si>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</si>
  <si>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</si>
  <si>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</si>
  <si>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</si>
  <si>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</si>
  <si>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</si>
  <si>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</si>
  <si>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</si>
  <si>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</si>
  <si>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</si>
  <si>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</si>
  <si>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</si>
  <si>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</si>
  <si>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</si>
  <si>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</si>
  <si>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</si>
  <si>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</si>
  <si>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</si>
  <si>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</si>
  <si>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</si>
  <si>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</si>
  <si>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</si>
  <si>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</si>
  <si>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</si>
  <si>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</si>
  <si>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</si>
  <si>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</si>
  <si>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</si>
  <si>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</si>
  <si>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</si>
  <si>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</si>
  <si>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</si>
  <si>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</si>
  <si>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</si>
  <si>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</si>
  <si>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</si>
  <si>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</si>
  <si>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</si>
  <si>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</si>
  <si>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</si>
  <si>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</si>
  <si>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</si>
  <si>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</si>
  <si>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</si>
  <si>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</si>
  <si>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2004-0274-TUR</t>
  </si>
  <si>
    <t>Sünlü village (Cubuk district, Ankara province)</t>
  </si>
  <si>
    <t>27517</t>
  </si>
  <si>
    <t>Cubuk (Adm2).</t>
  </si>
  <si>
    <t>2004-0127-TUR</t>
  </si>
  <si>
    <t>Askale, Buyukgecit, Kucukgecit, Karabiyik, Kandilli villages (Askale district, Erzurum province)</t>
  </si>
  <si>
    <t>27780</t>
  </si>
  <si>
    <t>Askale (Adm2).</t>
  </si>
  <si>
    <t>2004-0308-TUR</t>
  </si>
  <si>
    <t>Dogubeyazit district (Agri province)</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</si>
  <si>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</si>
  <si>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</si>
  <si>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</si>
  <si>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</si>
  <si>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</si>
  <si>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</si>
  <si>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</si>
  <si>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</si>
  <si>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</si>
  <si>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</si>
  <si>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</si>
  <si>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</si>
  <si>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</si>
  <si>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</si>
  <si>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</si>
  <si>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</si>
  <si>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</si>
  <si>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</si>
  <si>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</si>
  <si>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</si>
  <si>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</si>
  <si>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</si>
  <si>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</si>
  <si>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</si>
  <si>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</si>
  <si>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</si>
  <si>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</si>
  <si>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</si>
  <si>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</si>
  <si>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</si>
  <si>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</si>
  <si>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</si>
  <si>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</si>
  <si>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</si>
  <si>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</si>
  <si>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</si>
  <si>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</si>
  <si>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</si>
  <si>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</si>
  <si>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</si>
  <si>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</si>
  <si>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</si>
  <si>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</si>
  <si>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</si>
  <si>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</si>
  <si>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</si>
  <si>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</si>
  <si>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</si>
  <si>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</si>
  <si>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</si>
  <si>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</si>
  <si>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</si>
  <si>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</si>
  <si>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</si>
  <si>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</si>
  <si>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</si>
  <si>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</si>
  <si>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</si>
  <si>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</si>
  <si>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</si>
  <si>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</si>
  <si>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2004-0462-VEN</t>
  </si>
  <si>
    <t>Aragua, Distrito Capital, Miranda, Vargas provinces</t>
  </si>
  <si>
    <t>3305;3317;67152;67153</t>
  </si>
  <si>
    <t>Aragua, Distrito Capital, Miranda, Vargas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</si>
  <si>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</si>
  <si>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</si>
  <si>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</si>
  <si>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</si>
  <si>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</si>
  <si>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</si>
  <si>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</si>
  <si>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</si>
  <si>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</si>
  <si>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</si>
  <si>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</si>
  <si>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</si>
  <si>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</si>
  <si>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</si>
  <si>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</si>
  <si>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</si>
  <si>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</si>
  <si>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</si>
  <si>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</si>
  <si>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</si>
  <si>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</si>
  <si>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</si>
  <si>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</si>
  <si>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</si>
  <si>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</si>
  <si>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</si>
  <si>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</si>
  <si>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</si>
  <si>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</si>
  <si>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</si>
  <si>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</si>
  <si>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</si>
  <si>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</si>
  <si>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</si>
  <si>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</si>
  <si>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</si>
  <si>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</si>
  <si>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</si>
  <si>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</si>
  <si>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</si>
  <si>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</si>
  <si>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</si>
  <si>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</si>
  <si>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</si>
  <si>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</si>
  <si>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</si>
  <si>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</si>
  <si>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</si>
  <si>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</si>
  <si>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</si>
  <si>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</si>
  <si>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</si>
  <si>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</si>
  <si>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</si>
  <si>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</si>
  <si>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</si>
  <si>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</si>
  <si>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</si>
  <si>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</si>
  <si>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</si>
  <si>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</si>
  <si>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</si>
  <si>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</si>
  <si>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</si>
  <si>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</si>
  <si>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</si>
  <si>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</si>
  <si>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</si>
  <si>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</si>
  <si>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</si>
  <si>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</si>
  <si>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</si>
  <si>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</si>
  <si>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</si>
  <si>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</si>
  <si>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</si>
  <si>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</si>
  <si>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</si>
  <si>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</si>
  <si>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</si>
  <si>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</si>
  <si>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</si>
  <si>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</si>
  <si>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</si>
  <si>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</si>
  <si>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2005-0011-RUS</t>
  </si>
  <si>
    <t>Sankt-peterburg province</t>
  </si>
  <si>
    <t>2554</t>
  </si>
  <si>
    <t>Sankt-peterburg (Adm1).</t>
  </si>
  <si>
    <t>2005-0228-SAU</t>
  </si>
  <si>
    <t>Asir, Makkah provinces</t>
  </si>
  <si>
    <t>2622;2629</t>
  </si>
  <si>
    <t>Asir, Makkah (Adm1).</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</si>
  <si>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</si>
  <si>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</si>
  <si>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</si>
  <si>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</si>
  <si>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</si>
  <si>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</si>
  <si>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</si>
  <si>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</si>
  <si>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</si>
  <si>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</si>
  <si>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</si>
  <si>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</si>
  <si>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</si>
  <si>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</si>
  <si>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</si>
  <si>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</si>
  <si>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</si>
  <si>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</si>
  <si>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</si>
  <si>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</si>
  <si>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</si>
  <si>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</si>
  <si>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</si>
  <si>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</si>
  <si>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</si>
  <si>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</si>
  <si>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</si>
  <si>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</si>
  <si>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</si>
  <si>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</si>
  <si>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</si>
  <si>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</si>
  <si>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</si>
  <si>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</si>
  <si>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</si>
  <si>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</si>
  <si>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</si>
  <si>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</si>
  <si>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</si>
  <si>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</si>
  <si>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</si>
  <si>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</si>
  <si>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</si>
  <si>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</si>
  <si>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</si>
  <si>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</si>
  <si>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</si>
  <si>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</si>
  <si>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</si>
  <si>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</si>
  <si>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</si>
  <si>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</si>
  <si>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</si>
  <si>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</si>
  <si>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</si>
  <si>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</si>
  <si>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</si>
  <si>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</si>
  <si>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</si>
  <si>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</si>
  <si>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</si>
  <si>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</si>
  <si>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</si>
  <si>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</si>
  <si>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</si>
  <si>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</si>
  <si>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</si>
  <si>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</si>
  <si>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</si>
  <si>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</si>
  <si>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</si>
  <si>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</si>
  <si>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</si>
  <si>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</si>
  <si>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</si>
  <si>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</si>
  <si>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</si>
  <si>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</si>
  <si>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</si>
  <si>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</si>
  <si>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</si>
  <si>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</si>
  <si>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</si>
  <si>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</si>
  <si>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</si>
  <si>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</si>
  <si>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</si>
  <si>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</si>
  <si>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</si>
  <si>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</si>
  <si>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</si>
  <si>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</si>
  <si>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</si>
  <si>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</si>
  <si>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2005-0220-TCD</t>
  </si>
  <si>
    <t>Batha, Ndjamena, Chari-Baguirmi, Moyen-Chari, Tandjile, Ouaddai, Wadi Fara</t>
  </si>
  <si>
    <t>2005-0063-TJK</t>
  </si>
  <si>
    <t>Degdonak (Darbanskiy district, Tadzhikistan Territories province)</t>
  </si>
  <si>
    <t>37617</t>
  </si>
  <si>
    <t>Darbanskiy (Adm2).</t>
  </si>
  <si>
    <t>2005-0070-TUR</t>
  </si>
  <si>
    <t>Batman city (Merkez district, Batman province), Siirt city (Merkez district, Siirt province), Adana, Van, Hakkari provinces</t>
  </si>
  <si>
    <t>3017;3051;3093</t>
  </si>
  <si>
    <t>27607;28246</t>
  </si>
  <si>
    <t>Adana, Hakkari, Van (Adm1). Merkez (Adm2).</t>
  </si>
  <si>
    <t>2005-0126-TUR</t>
  </si>
  <si>
    <t>Karliova district (Bingol province)</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</si>
  <si>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</si>
  <si>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</si>
  <si>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</si>
  <si>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</si>
  <si>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</si>
  <si>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</si>
  <si>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</si>
  <si>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</si>
  <si>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</si>
  <si>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</si>
  <si>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</si>
  <si>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</si>
  <si>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</si>
  <si>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</si>
  <si>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</si>
  <si>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</si>
  <si>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</si>
  <si>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</si>
  <si>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</si>
  <si>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</si>
  <si>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</si>
  <si>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</si>
  <si>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</si>
  <si>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</si>
  <si>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2005-0222-YEM</t>
  </si>
  <si>
    <t>Sana'a, Al Hudaydah provinces</t>
  </si>
  <si>
    <t>3411;144972</t>
  </si>
  <si>
    <t>Al Hudaydah, Sana'a (Adm1).</t>
  </si>
  <si>
    <t>2005-0132-ZAF</t>
  </si>
  <si>
    <t>Klerksdorp, Stilfontein villages (Dr Kenneth Kaunda District Municipality district, North West province)</t>
  </si>
  <si>
    <t>77350</t>
  </si>
  <si>
    <t>Dr Kenneth Kaunda District Municipality (Adm2).</t>
  </si>
  <si>
    <t>2005-0058-COD</t>
  </si>
  <si>
    <t>Bukavu, Uvira (Lake Kivu area)</t>
  </si>
  <si>
    <t>2005-0186-COD</t>
  </si>
  <si>
    <t>Kafé, Tchomia, Tché (Ituri)</t>
  </si>
  <si>
    <t>2005-0575-AFG</t>
  </si>
  <si>
    <t>Jalalabad district (Nangarhar province)</t>
  </si>
  <si>
    <t>99913</t>
  </si>
  <si>
    <t>Jalalabad (Adm2).</t>
  </si>
  <si>
    <t>2005-0686-AFG</t>
  </si>
  <si>
    <t>Alishang district (Laghman province), Jalalabad district (Nangarhar province), Badakhsan province</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</si>
  <si>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</si>
  <si>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</si>
  <si>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</si>
  <si>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</si>
  <si>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</si>
  <si>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</si>
  <si>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</si>
  <si>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</si>
  <si>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</si>
  <si>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</si>
  <si>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</si>
  <si>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Heavy rains and thunderstorms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</si>
  <si>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</si>
  <si>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</si>
  <si>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</si>
  <si>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</si>
  <si>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</si>
  <si>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</si>
  <si>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</si>
  <si>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</si>
  <si>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</si>
  <si>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</si>
  <si>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</si>
  <si>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</si>
  <si>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</si>
  <si>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</si>
  <si>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</si>
  <si>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</si>
  <si>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</si>
  <si>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</si>
  <si>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</si>
  <si>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</si>
  <si>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Badakhshan province</t>
  </si>
  <si>
    <t>Badakhshan (Adm1).</t>
  </si>
  <si>
    <t>2006-0405-AFG</t>
  </si>
  <si>
    <t>Emamsaheb district (Kunduz province)</t>
  </si>
  <si>
    <t>3640</t>
  </si>
  <si>
    <t>Emamsaheb (Adm2).</t>
  </si>
  <si>
    <t>2006-0221-AFG</t>
  </si>
  <si>
    <t>Garziwan district (Faryab province), Doshi district (Baghlan province), Kohestanat district (Sar-e-Pul province)</t>
  </si>
  <si>
    <t>Brief torrential rain and snowmelt</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</si>
  <si>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</si>
  <si>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</si>
  <si>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</si>
  <si>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</si>
  <si>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</si>
  <si>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</si>
  <si>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</si>
  <si>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</si>
  <si>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</si>
  <si>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Murghab</t>
  </si>
  <si>
    <t>3459;3462</t>
  </si>
  <si>
    <t>Balamurghab, Ghormach (Adm2).</t>
  </si>
  <si>
    <t>2006-0271-AFG</t>
  </si>
  <si>
    <t>Chagcharan, Shahrak districts (Ghor province), Farkhar district (Takhar province), Taloqan city (Taloqan districts, Takhar province)</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</si>
  <si>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</si>
  <si>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</si>
  <si>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</si>
  <si>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</si>
  <si>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</si>
  <si>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</si>
  <si>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</si>
  <si>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</si>
  <si>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</si>
  <si>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</si>
  <si>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</si>
  <si>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</si>
  <si>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</si>
  <si>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3528;3622;3671;3691;3692;3695;3723</t>
  </si>
  <si>
    <t>Paktya (Adm1). Jaghuri, Omna, Sarrawzah(Sarhawzah), Sherzad, Spera, Surkh-e- Parsa, Urgun (Adm2).</t>
  </si>
  <si>
    <t>2007-0105-AFG</t>
  </si>
  <si>
    <t>FL-2007-000035</t>
  </si>
  <si>
    <t>Badghis, Uruzgan, Hilmand, Hirat, Ghor, Nimroz provinces</t>
  </si>
  <si>
    <t>Heavy rain and snowmelt</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</si>
  <si>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</si>
  <si>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</si>
  <si>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</si>
  <si>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</si>
  <si>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</si>
  <si>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</si>
  <si>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</si>
  <si>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</si>
  <si>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</si>
  <si>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</si>
  <si>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</si>
  <si>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</si>
  <si>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</si>
  <si>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</si>
  <si>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</si>
  <si>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</si>
  <si>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</si>
  <si>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</si>
  <si>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</si>
  <si>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</si>
  <si>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</si>
  <si>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</si>
  <si>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</si>
  <si>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</si>
  <si>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</si>
  <si>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</si>
  <si>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</si>
  <si>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</si>
  <si>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</si>
  <si>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</si>
  <si>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</si>
  <si>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</si>
  <si>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</si>
  <si>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</si>
  <si>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</si>
  <si>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</si>
  <si>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</si>
  <si>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</si>
  <si>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</si>
  <si>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</si>
  <si>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</si>
  <si>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</si>
  <si>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</si>
  <si>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</si>
  <si>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</si>
  <si>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</si>
  <si>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</si>
  <si>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</si>
  <si>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</si>
  <si>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</si>
  <si>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</si>
  <si>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</si>
  <si>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</si>
  <si>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</si>
  <si>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</si>
  <si>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</si>
  <si>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</si>
  <si>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</si>
  <si>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</si>
  <si>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</si>
  <si>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</si>
  <si>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</si>
  <si>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</si>
  <si>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</si>
  <si>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</si>
  <si>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</si>
  <si>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</si>
  <si>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</si>
  <si>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</si>
  <si>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</si>
  <si>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</si>
  <si>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</si>
  <si>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</si>
  <si>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</si>
  <si>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</si>
  <si>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</si>
  <si>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</si>
  <si>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</si>
  <si>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</si>
  <si>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</si>
  <si>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</si>
  <si>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</si>
  <si>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</si>
  <si>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</si>
  <si>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</si>
  <si>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</si>
  <si>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</si>
  <si>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</si>
  <si>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</si>
  <si>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</si>
  <si>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</si>
  <si>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</si>
  <si>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</si>
  <si>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</si>
  <si>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</si>
  <si>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</si>
  <si>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</si>
  <si>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</si>
  <si>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</si>
  <si>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</si>
  <si>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</si>
  <si>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</si>
  <si>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</si>
  <si>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</si>
  <si>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</si>
  <si>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</si>
  <si>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</si>
  <si>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</si>
  <si>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</si>
  <si>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</si>
  <si>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</si>
  <si>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</si>
  <si>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</si>
  <si>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</si>
  <si>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</si>
  <si>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</si>
  <si>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</si>
  <si>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</si>
  <si>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</si>
  <si>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</si>
  <si>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</si>
  <si>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</si>
  <si>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</si>
  <si>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</si>
  <si>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</si>
  <si>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</si>
  <si>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</si>
  <si>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</si>
  <si>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</si>
  <si>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</si>
  <si>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</si>
  <si>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</si>
  <si>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</si>
  <si>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</si>
  <si>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</si>
  <si>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</si>
  <si>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</si>
  <si>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</si>
  <si>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</si>
  <si>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</si>
  <si>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</si>
  <si>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</si>
  <si>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</si>
  <si>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</si>
  <si>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</si>
  <si>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</si>
  <si>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</si>
  <si>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</si>
  <si>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</si>
  <si>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</si>
  <si>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</si>
  <si>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</si>
  <si>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</si>
  <si>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</si>
  <si>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</si>
  <si>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</si>
  <si>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</si>
  <si>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</si>
  <si>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</si>
  <si>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</si>
  <si>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</si>
  <si>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</si>
  <si>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</si>
  <si>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</si>
  <si>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</si>
  <si>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</si>
  <si>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</si>
  <si>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</si>
  <si>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</si>
  <si>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</si>
  <si>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</si>
  <si>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</si>
  <si>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</si>
  <si>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</si>
  <si>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</si>
  <si>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</si>
  <si>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</si>
  <si>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</si>
  <si>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</si>
  <si>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</si>
  <si>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</si>
  <si>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</si>
  <si>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</si>
  <si>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</si>
  <si>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</si>
  <si>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</si>
  <si>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</si>
  <si>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</si>
  <si>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</si>
  <si>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</si>
  <si>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</si>
  <si>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</si>
  <si>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</si>
  <si>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</si>
  <si>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</si>
  <si>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</si>
  <si>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</si>
  <si>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</si>
  <si>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</si>
  <si>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</si>
  <si>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</si>
  <si>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</si>
  <si>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</si>
  <si>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</si>
  <si>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</si>
  <si>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</si>
  <si>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</si>
  <si>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</si>
  <si>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</si>
  <si>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</si>
  <si>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</si>
  <si>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</si>
  <si>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</si>
  <si>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</si>
  <si>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</si>
  <si>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</si>
  <si>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</si>
  <si>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</si>
  <si>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</si>
  <si>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</si>
  <si>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</si>
  <si>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</si>
  <si>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</si>
  <si>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</si>
  <si>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</si>
  <si>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</si>
  <si>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</si>
  <si>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</si>
  <si>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</si>
  <si>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</si>
  <si>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</si>
  <si>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</si>
  <si>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</si>
  <si>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</si>
  <si>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</si>
  <si>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</si>
  <si>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</si>
  <si>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</si>
  <si>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</si>
  <si>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</si>
  <si>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</si>
  <si>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</si>
  <si>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</si>
  <si>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</si>
  <si>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</si>
  <si>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</si>
  <si>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</si>
  <si>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</si>
  <si>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</si>
  <si>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</si>
  <si>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</si>
  <si>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</si>
  <si>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</si>
  <si>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</si>
  <si>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</si>
  <si>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</si>
  <si>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</si>
  <si>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2005-0757-AFG</t>
  </si>
  <si>
    <t>2005-0655-BEL</t>
  </si>
  <si>
    <t>Region Bruxelles-Capitale/Brussels Hoofdtedelijk Gewes, Région wallonne, Vlaams Gewest</t>
  </si>
  <si>
    <t>2005-0713-BEL</t>
  </si>
  <si>
    <t>Severe winter conditions</t>
  </si>
  <si>
    <t>Region de Bruxelles-Capitale / Brussels Hoofdstedelijk Gewes, Vlaams Gewest, Region wallonne provinces</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</si>
  <si>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</si>
  <si>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</si>
  <si>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</si>
  <si>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</si>
  <si>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</si>
  <si>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</si>
  <si>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</si>
  <si>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</si>
  <si>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</si>
  <si>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</si>
  <si>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</si>
  <si>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</si>
  <si>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</si>
  <si>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</si>
  <si>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</si>
  <si>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</si>
  <si>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</si>
  <si>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</si>
  <si>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</si>
  <si>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</si>
  <si>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</si>
  <si>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</si>
  <si>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</si>
  <si>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</si>
  <si>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</si>
  <si>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</si>
  <si>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</si>
  <si>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</si>
  <si>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</si>
  <si>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</si>
  <si>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</si>
  <si>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</si>
  <si>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</si>
  <si>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</si>
  <si>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</si>
  <si>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</si>
  <si>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</si>
  <si>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</si>
  <si>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</si>
  <si>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</si>
  <si>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</si>
  <si>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</si>
  <si>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</si>
  <si>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</si>
  <si>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</si>
  <si>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</si>
  <si>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</si>
  <si>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</si>
  <si>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</si>
  <si>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</si>
  <si>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</si>
  <si>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</si>
  <si>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</si>
  <si>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</si>
  <si>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</si>
  <si>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</si>
  <si>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</si>
  <si>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</si>
  <si>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</si>
  <si>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</si>
  <si>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</si>
  <si>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</si>
  <si>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</si>
  <si>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</si>
  <si>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</si>
  <si>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</si>
  <si>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</si>
  <si>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</si>
  <si>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</si>
  <si>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</si>
  <si>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</si>
  <si>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</si>
  <si>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2005-0538-BOL</t>
  </si>
  <si>
    <t>Beni, Pando provinces</t>
  </si>
  <si>
    <t>648;40443</t>
  </si>
  <si>
    <t>Beni, Pando (Adm1).</t>
  </si>
  <si>
    <t>2005-9569-BRA</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</si>
  <si>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</si>
  <si>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</si>
  <si>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</si>
  <si>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</si>
  <si>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</si>
  <si>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</si>
  <si>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</si>
  <si>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</si>
  <si>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</si>
  <si>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</si>
  <si>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</si>
  <si>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</si>
  <si>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</si>
  <si>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</si>
  <si>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</si>
  <si>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</si>
  <si>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</si>
  <si>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</si>
  <si>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</si>
  <si>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</si>
  <si>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</si>
  <si>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</si>
  <si>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</si>
  <si>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</si>
  <si>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</si>
  <si>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</si>
  <si>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</si>
  <si>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</si>
  <si>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</si>
  <si>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</si>
  <si>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</si>
  <si>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</si>
  <si>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</si>
  <si>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</si>
  <si>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</si>
  <si>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</si>
  <si>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</si>
  <si>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</si>
  <si>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</si>
  <si>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</si>
  <si>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</si>
  <si>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</si>
  <si>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</si>
  <si>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</si>
  <si>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13160</t>
  </si>
  <si>
    <t>Jiujiang (Adm2).</t>
  </si>
  <si>
    <t>2005-0740-CHN</t>
  </si>
  <si>
    <t>Huize area (Qujing district, Yunnan Sheng province)</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</si>
  <si>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</si>
  <si>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</si>
  <si>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</si>
  <si>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</si>
  <si>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</si>
  <si>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</si>
  <si>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</si>
  <si>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</si>
  <si>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</si>
  <si>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</si>
  <si>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</si>
  <si>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</si>
  <si>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</si>
  <si>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</si>
  <si>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</si>
  <si>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</si>
  <si>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</si>
  <si>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</si>
  <si>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</si>
  <si>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</si>
  <si>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</si>
  <si>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</si>
  <si>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</si>
  <si>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</si>
  <si>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</si>
  <si>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</si>
  <si>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</si>
  <si>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</si>
  <si>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</si>
  <si>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</si>
  <si>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</si>
  <si>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</si>
  <si>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</si>
  <si>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</si>
  <si>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</si>
  <si>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</si>
  <si>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</si>
  <si>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</si>
  <si>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</si>
  <si>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</si>
  <si>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</si>
  <si>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</si>
  <si>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</si>
  <si>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</si>
  <si>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</si>
  <si>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</si>
  <si>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</si>
  <si>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</si>
  <si>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</si>
  <si>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</si>
  <si>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</si>
  <si>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</si>
  <si>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</si>
  <si>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</si>
  <si>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</si>
  <si>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</si>
  <si>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</si>
  <si>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</si>
  <si>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</si>
  <si>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</si>
  <si>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</si>
  <si>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</si>
  <si>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2005-0567-CRI</t>
  </si>
  <si>
    <t>Quepos (Aguirre district, Puntarenas province), Guanacaste province.</t>
  </si>
  <si>
    <t>983</t>
  </si>
  <si>
    <t>14520</t>
  </si>
  <si>
    <t>Guanacaste (Adm1). Aguirre (Adm2).</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</si>
  <si>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</si>
  <si>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</si>
  <si>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</si>
  <si>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</si>
  <si>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</si>
  <si>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</si>
  <si>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</si>
  <si>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</si>
  <si>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</si>
  <si>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</si>
  <si>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</si>
  <si>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</si>
  <si>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</si>
  <si>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</si>
  <si>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</si>
  <si>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</si>
  <si>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</si>
  <si>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</si>
  <si>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</si>
  <si>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</si>
  <si>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</si>
  <si>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</si>
  <si>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2005-0818-ETH</t>
  </si>
  <si>
    <t>Mount Arteala</t>
  </si>
  <si>
    <t>Zone 4 district (Afar province)</t>
  </si>
  <si>
    <t>40790</t>
  </si>
  <si>
    <t>Zone 4 (Adm2).</t>
  </si>
  <si>
    <t>2005-0472-ETH</t>
  </si>
  <si>
    <t>Oromia province</t>
  </si>
  <si>
    <t>Awash, Meki rivers</t>
  </si>
  <si>
    <t>47678</t>
  </si>
  <si>
    <t>Oromia (Adm1).</t>
  </si>
  <si>
    <t>2005-0735-ETH</t>
  </si>
  <si>
    <t>Afar, Somali regions</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</si>
  <si>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</si>
  <si>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</si>
  <si>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</si>
  <si>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</si>
  <si>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</si>
  <si>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</si>
  <si>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</si>
  <si>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</si>
  <si>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</si>
  <si>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</si>
  <si>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</si>
  <si>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</si>
  <si>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</si>
  <si>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</si>
  <si>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</si>
  <si>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</si>
  <si>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</si>
  <si>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</si>
  <si>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</si>
  <si>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</si>
  <si>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</si>
  <si>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</si>
  <si>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2005-0593-GTM</t>
  </si>
  <si>
    <t>2005-0319-GTM</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</si>
  <si>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</si>
  <si>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</si>
  <si>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</si>
  <si>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</si>
  <si>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</si>
  <si>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</si>
  <si>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</si>
  <si>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</si>
  <si>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</si>
  <si>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</si>
  <si>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</si>
  <si>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</si>
  <si>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</si>
  <si>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</si>
  <si>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</si>
  <si>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</si>
  <si>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</si>
  <si>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</si>
  <si>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</si>
  <si>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</si>
  <si>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</si>
  <si>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</si>
  <si>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</si>
  <si>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</si>
  <si>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</si>
  <si>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</si>
  <si>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</si>
  <si>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</si>
  <si>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</si>
  <si>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</si>
  <si>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</si>
  <si>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</si>
  <si>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</si>
  <si>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</si>
  <si>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</si>
  <si>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</si>
  <si>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</si>
  <si>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</si>
  <si>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</si>
  <si>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</si>
  <si>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</si>
  <si>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</si>
  <si>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</si>
  <si>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</si>
  <si>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</si>
  <si>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</si>
  <si>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</si>
  <si>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</si>
  <si>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</si>
  <si>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</si>
  <si>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</si>
  <si>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</si>
  <si>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</si>
  <si>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</si>
  <si>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</si>
  <si>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</si>
  <si>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</si>
  <si>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</si>
  <si>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</si>
  <si>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</si>
  <si>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</si>
  <si>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</si>
  <si>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</si>
  <si>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</si>
  <si>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</si>
  <si>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</si>
  <si>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</si>
  <si>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</si>
  <si>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</si>
  <si>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</si>
  <si>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</si>
  <si>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</si>
  <si>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</si>
  <si>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</si>
  <si>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</si>
  <si>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</si>
  <si>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</si>
  <si>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</si>
  <si>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</si>
  <si>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</si>
  <si>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</si>
  <si>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</si>
  <si>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</si>
  <si>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</si>
  <si>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</si>
  <si>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</si>
  <si>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</si>
  <si>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</si>
  <si>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</si>
  <si>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</si>
  <si>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</si>
  <si>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</si>
  <si>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</si>
  <si>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</si>
  <si>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</si>
  <si>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</si>
  <si>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</si>
  <si>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</si>
  <si>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</si>
  <si>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40963</t>
  </si>
  <si>
    <t>Geshm (Adm2).</t>
  </si>
  <si>
    <t>2005-0738-IRN</t>
  </si>
  <si>
    <t>Saravan district (Sistan-o baluchestan province)</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</si>
  <si>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</si>
  <si>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</si>
  <si>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</si>
  <si>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</si>
  <si>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</si>
  <si>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</si>
  <si>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</si>
  <si>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</si>
  <si>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</si>
  <si>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</si>
  <si>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</si>
  <si>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</si>
  <si>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</si>
  <si>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</si>
  <si>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</si>
  <si>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</si>
  <si>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</si>
  <si>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</si>
  <si>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</si>
  <si>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</si>
  <si>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</si>
  <si>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</si>
  <si>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</si>
  <si>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</si>
  <si>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</si>
  <si>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</si>
  <si>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</si>
  <si>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</si>
  <si>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901</t>
  </si>
  <si>
    <t>13032</t>
  </si>
  <si>
    <t>Fujian Sheng (Adm1). Shantou (Adm2).</t>
  </si>
  <si>
    <t>2006-0388-CHN</t>
  </si>
  <si>
    <t>Kaemi</t>
  </si>
  <si>
    <t>Jiangxi Sheng, Fujian Sheng, Zhejiang Sheng, Guangdong Sheng, Hunan Sheng provinces</t>
  </si>
  <si>
    <t>901;903;912;914;930</t>
  </si>
  <si>
    <t>Fujian Sheng, Guangdong Sheng, Hunan Sheng, Jiangxi Sheng, Zhejiang Sheng (Adm1).</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</si>
  <si>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</si>
  <si>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</si>
  <si>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</si>
  <si>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</si>
  <si>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</si>
  <si>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</si>
  <si>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</si>
  <si>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</si>
  <si>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</si>
  <si>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</si>
  <si>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</si>
  <si>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</si>
  <si>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</si>
  <si>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</si>
  <si>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</si>
  <si>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</si>
  <si>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</si>
  <si>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</si>
  <si>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</si>
  <si>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</si>
  <si>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</si>
  <si>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Bilis</t>
  </si>
  <si>
    <t>Fujian Sheng, Hunan Sheng, Guangdong Sheng, Jiangxi Sheng, Zhejiang Sheng, Guangxi Zhuangzu Zizhiqu provinces</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</si>
  <si>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</si>
  <si>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</si>
  <si>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</si>
  <si>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</si>
  <si>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</si>
  <si>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</si>
  <si>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</si>
  <si>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</si>
  <si>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</si>
  <si>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</si>
  <si>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</si>
  <si>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</si>
  <si>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</si>
  <si>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</si>
  <si>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2006-0300-CHN</t>
  </si>
  <si>
    <t>Wuzhou, Baise districts (Guangxi Zhuangzu Zizhiqu province)</t>
  </si>
  <si>
    <t>13052;13061</t>
  </si>
  <si>
    <t>Baise, Wuzhou (Adm2).</t>
  </si>
  <si>
    <t>2006-0340-CHN</t>
  </si>
  <si>
    <t>Shaoyang, Huaihua, Loudi, Zhangjiajie, Xiangxi Tujia and Miao districts (Hunan Sheng province)</t>
  </si>
  <si>
    <t>13134;13137;13141;13142;13143</t>
  </si>
  <si>
    <t>Huaihua, Loudi, Shaoyang, Xiangxi Tujia and Miao, Zhangjiajie (Adm2).</t>
  </si>
  <si>
    <t>2006-0371-CHN</t>
  </si>
  <si>
    <t>Altay district (Xinjiang Uygur Zizhiqu province)</t>
  </si>
  <si>
    <t>13294</t>
  </si>
  <si>
    <t>Altay (Adm2).</t>
  </si>
  <si>
    <t>2006-0567-CHN</t>
  </si>
  <si>
    <t>Honghe Hani and Yi (Yunnan Sheng province)</t>
  </si>
  <si>
    <t>Continuous rain</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</si>
  <si>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</si>
  <si>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</si>
  <si>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</si>
  <si>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</si>
  <si>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</si>
  <si>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</si>
  <si>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</si>
  <si>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</si>
  <si>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</si>
  <si>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2006-0597-COG</t>
  </si>
  <si>
    <t>Mipla, Mikalou, Tsiemé, Ma Mboualé,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</si>
  <si>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</si>
  <si>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</si>
  <si>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</si>
  <si>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</si>
  <si>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</si>
  <si>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</si>
  <si>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</si>
  <si>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</si>
  <si>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</si>
  <si>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</si>
  <si>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</si>
  <si>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</si>
  <si>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</si>
  <si>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</si>
  <si>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</si>
  <si>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</si>
  <si>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</si>
  <si>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</si>
  <si>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</si>
  <si>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</si>
  <si>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</si>
  <si>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</si>
  <si>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73787</t>
  </si>
  <si>
    <t>Mandailingnatal (Adm2).</t>
  </si>
  <si>
    <t>2006-0099-IDN</t>
  </si>
  <si>
    <t>Kota Manado, Minahasa districts (Sulawesi Utara province)</t>
  </si>
  <si>
    <t>Rano Wangko</t>
  </si>
  <si>
    <t>18200;73800</t>
  </si>
  <si>
    <t>Kota Manado, Minahasa (Adm2).</t>
  </si>
  <si>
    <t>2006-0311-IDN</t>
  </si>
  <si>
    <t>Sinjai, Jeneponto, Bulukumba, Bantaeng, Luwu Utara, Bone, Gowa, Sidenrengrappang, Selayar, Wajo, Soppeng (Sulawesi Selatan province)</t>
  </si>
  <si>
    <t>18167;18169;18170;18172;18173;18182;18183;18184;18185;18188;73778</t>
  </si>
  <si>
    <t>Bantaeng, Bone, Bulukumba, Gowa, Jeneponto, Luwu Utara, Selayar, Sidenrengrappang, Sinjai, Soppeng, Wajo (Adm2).</t>
  </si>
  <si>
    <t>2006-0332-IDN</t>
  </si>
  <si>
    <t>Tanahlaut, Kota Baru, Tanahbumbu districts (Kalimantan Selatan province)</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</si>
  <si>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</si>
  <si>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</si>
  <si>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</si>
  <si>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</si>
  <si>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</si>
  <si>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</si>
  <si>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</si>
  <si>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</si>
  <si>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</si>
  <si>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</si>
  <si>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</si>
  <si>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</si>
  <si>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</si>
  <si>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</si>
  <si>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</si>
  <si>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</si>
  <si>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</si>
  <si>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</si>
  <si>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</si>
  <si>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</si>
  <si>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</si>
  <si>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Jhelum, Sutlej, Lidder, Chenab, Tavi, Tawi, Munnawar Tawi</t>
  </si>
  <si>
    <t>40422;40423;40424;40425;40426;40427;40428;40429;40430;40431</t>
  </si>
  <si>
    <t>Jammu and Kashmir (Administrative unit not available) (Adm1).</t>
  </si>
  <si>
    <t>2006-0370-IND</t>
  </si>
  <si>
    <t>Gajapati, Rayagada districts (Orissa province)</t>
  </si>
  <si>
    <t>Gajapati, Rayagada, Jhingiritial</t>
  </si>
  <si>
    <t>70213;70224</t>
  </si>
  <si>
    <t>Gajapati, Rayagada (Adm2).</t>
  </si>
  <si>
    <t>2006-0417-IND</t>
  </si>
  <si>
    <t>Andhra Pradesh, Gujarat, Maharashtra, Chhattisgarh, Rajasthan, Madhya Pradesh, Orissa, Karnataka provinces</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</si>
  <si>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</si>
  <si>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</si>
  <si>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</si>
  <si>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</si>
  <si>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</si>
  <si>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73665</t>
  </si>
  <si>
    <t>Buru (Adm2).</t>
  </si>
  <si>
    <t>2006-0445-BFA</t>
  </si>
  <si>
    <t>Gorom-Gorom village (Oudalan district, Sahel province), Kossi district (Boucle Du Mouhoun province)</t>
  </si>
  <si>
    <t>154443;154479</t>
  </si>
  <si>
    <t>Kossi, Oudalan (Adm2).</t>
  </si>
  <si>
    <t>2006-0224-CAN</t>
  </si>
  <si>
    <t>Fort Albany city (Cochrane district, Ontario province)</t>
  </si>
  <si>
    <t>12645</t>
  </si>
  <si>
    <t>Cochrane (Adm2).</t>
  </si>
  <si>
    <t>2006-0264-CHN</t>
  </si>
  <si>
    <t>Fujian Sheng province</t>
  </si>
  <si>
    <t>Mi, Bashili, Pearl</t>
  </si>
  <si>
    <t>Fujian Sheng (Adm1).</t>
  </si>
  <si>
    <t>2006-0156-DEU</t>
  </si>
  <si>
    <t>Dresden district (Saxony province) ; Saxony-Anhalt, Brandenburg provinces</t>
  </si>
  <si>
    <t>Raisn and snowmelt</t>
  </si>
  <si>
    <t>Elbe</t>
  </si>
  <si>
    <t>1311;1321</t>
  </si>
  <si>
    <t>16560</t>
  </si>
  <si>
    <t>Brandenburg, Sachsen-Anhalt (Adm1). Dresden (Adm2).</t>
  </si>
  <si>
    <t>2006-0739-BGD</t>
  </si>
  <si>
    <t>Rajshahi, Khulna provinces</t>
  </si>
  <si>
    <t>578;61362</t>
  </si>
  <si>
    <t>Khulna, Rajshahi (Adm1).</t>
  </si>
  <si>
    <t>2006-0745-CHN</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</si>
  <si>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</si>
  <si>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</si>
  <si>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</si>
  <si>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</si>
  <si>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</si>
  <si>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</si>
  <si>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</si>
  <si>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</si>
  <si>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</si>
  <si>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</si>
  <si>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</si>
  <si>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</si>
  <si>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</si>
  <si>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</si>
  <si>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</si>
  <si>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</si>
  <si>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</si>
  <si>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</si>
  <si>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</si>
  <si>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</si>
  <si>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</si>
  <si>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</si>
  <si>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</si>
  <si>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</si>
  <si>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</si>
  <si>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</si>
  <si>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</si>
  <si>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</si>
  <si>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</si>
  <si>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</si>
  <si>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</si>
  <si>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</si>
  <si>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</si>
  <si>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</si>
  <si>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</si>
  <si>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</si>
  <si>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</si>
  <si>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</si>
  <si>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</si>
  <si>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</si>
  <si>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</si>
  <si>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</si>
  <si>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</si>
  <si>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</si>
  <si>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</si>
  <si>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</si>
  <si>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</si>
  <si>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</si>
  <si>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5435;5478;5536;5540;5553;5569</t>
  </si>
  <si>
    <t>Ashburton (S), East Pilbara (S), Port Hedland (T), Roebourne (S), Upper Gascoyne (S), Wyndham-East Kimberley (S) (Adm2).</t>
  </si>
  <si>
    <t>2006-0139-AUS</t>
  </si>
  <si>
    <t>Larry</t>
  </si>
  <si>
    <t>Cairns district (Queensland province)</t>
  </si>
  <si>
    <t>154657</t>
  </si>
  <si>
    <t>Cairns (R) (Adm2).</t>
  </si>
  <si>
    <t>2006-0510-BGD</t>
  </si>
  <si>
    <t>Hatiya area (Noakhali district, Chittagong province), Bagerhat district (Khulna province), Patuakhali, Barguna districts (Barisal province)</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</si>
  <si>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</si>
  <si>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</si>
  <si>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</si>
  <si>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</si>
  <si>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</si>
  <si>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</si>
  <si>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</si>
  <si>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</si>
  <si>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</si>
  <si>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</si>
  <si>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</si>
  <si>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</si>
  <si>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</si>
  <si>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</si>
  <si>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</si>
  <si>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</si>
  <si>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</si>
  <si>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</si>
  <si>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</si>
  <si>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</si>
  <si>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</si>
  <si>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</si>
  <si>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</si>
  <si>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</si>
  <si>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</si>
  <si>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</si>
  <si>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</si>
  <si>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</si>
  <si>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</si>
  <si>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</si>
  <si>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</si>
  <si>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</si>
  <si>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</si>
  <si>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</si>
  <si>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2006-0045-AFG</t>
  </si>
  <si>
    <t>Kohestan district (Badakhshan province)</t>
  </si>
  <si>
    <t>100002</t>
  </si>
  <si>
    <t>Kohestan (Adm2).</t>
  </si>
  <si>
    <t>2006-0021-AFG</t>
  </si>
  <si>
    <t>Ghuldori village (Kohestanat district, Sar-e-Pul province)</t>
  </si>
  <si>
    <t>Heavy rains, snow</t>
  </si>
  <si>
    <t>3730</t>
  </si>
  <si>
    <t>Kohestanat (Adm2).</t>
  </si>
  <si>
    <t>2006-9570-AFG</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</si>
  <si>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</si>
  <si>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</si>
  <si>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</si>
  <si>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</si>
  <si>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</si>
  <si>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</si>
  <si>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</si>
  <si>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</si>
  <si>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</si>
  <si>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</si>
  <si>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</si>
  <si>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</si>
  <si>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</si>
  <si>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</si>
  <si>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</si>
  <si>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</si>
  <si>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</si>
  <si>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</si>
  <si>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</si>
  <si>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</si>
  <si>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</si>
  <si>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</si>
  <si>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</si>
  <si>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</si>
  <si>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</si>
  <si>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</si>
  <si>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</si>
  <si>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</si>
  <si>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</si>
  <si>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</si>
  <si>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</si>
  <si>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</si>
  <si>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</si>
  <si>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</si>
  <si>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</si>
  <si>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</si>
  <si>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</si>
  <si>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40598</t>
  </si>
  <si>
    <t>Songa (Adm2).</t>
  </si>
  <si>
    <t>2006-0480-BDI</t>
  </si>
  <si>
    <t>Kayogoro, Kibago districts (Makamba province)</t>
  </si>
  <si>
    <t>40646;40647</t>
  </si>
  <si>
    <t>Kayogoro, Kibago (Adm2).</t>
  </si>
  <si>
    <t>2006-0701-BDI</t>
  </si>
  <si>
    <t>Cibitoke, Ruyigi, Bubanza, Muramvya, Karuzi, Kayanza provinces</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</si>
  <si>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</si>
  <si>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</si>
  <si>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</si>
  <si>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</si>
  <si>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</si>
  <si>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</si>
  <si>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</si>
  <si>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</si>
  <si>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</si>
  <si>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</si>
  <si>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</si>
  <si>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</si>
  <si>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</si>
  <si>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</si>
  <si>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</si>
  <si>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</si>
  <si>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</si>
  <si>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</si>
  <si>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</si>
  <si>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</si>
  <si>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</si>
  <si>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</si>
  <si>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</si>
  <si>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</si>
  <si>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</si>
  <si>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</si>
  <si>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</si>
  <si>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</si>
  <si>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</si>
  <si>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</si>
  <si>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5797;5799;5804</t>
  </si>
  <si>
    <t>Jessore, Khulna, Satkhira (Adm2).</t>
  </si>
  <si>
    <t>2006-0737-BGD</t>
  </si>
  <si>
    <t>2006-0148-BGR</t>
  </si>
  <si>
    <t>Murgovo village (Kardzhali district, Kardzhali province)</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</si>
  <si>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</si>
  <si>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</si>
  <si>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</si>
  <si>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</si>
  <si>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</si>
  <si>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</si>
  <si>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</si>
  <si>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</si>
  <si>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</si>
  <si>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</si>
  <si>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</si>
  <si>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</si>
  <si>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</si>
  <si>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9961</t>
  </si>
  <si>
    <t>Rio De Janeiro (Adm2).</t>
  </si>
  <si>
    <t>2006-0201-BRA</t>
  </si>
  <si>
    <t>Maraba, Porto de Moz, Capitao Poco, Almeirim, Anajas districts (Para province)</t>
  </si>
  <si>
    <t>Amazon tributaries: Tocantins, Xingu, Tapajos</t>
  </si>
  <si>
    <t>8730;8732;8758;8789;8819</t>
  </si>
  <si>
    <t>Almeirim, Anajas, Capitao Poco, Maraba, Porto De Moz (Adm2).</t>
  </si>
  <si>
    <t>2006-0203-CAN</t>
  </si>
  <si>
    <t>Baie Verte, Middle Arm, Smith's Harbour, Burlington cities (Division No.8 district, Newfoundland and Labrador province)</t>
  </si>
  <si>
    <t>12615</t>
  </si>
  <si>
    <t>Division No. 8 (Adm2).</t>
  </si>
  <si>
    <t>2006-0206-CAN</t>
  </si>
  <si>
    <t>Red Earth First Nation, Porcupine Plain cities (Division No.14 district, Saskatchewan province), Fishing Lake (Division No.10 district, Saskatchewan province)</t>
  </si>
  <si>
    <t>Carrot, Red Deer, Shand Creek, Saskatchewan</t>
  </si>
  <si>
    <t>12802;12806</t>
  </si>
  <si>
    <t>Division No. 10, Division No. 14 (Adm2).</t>
  </si>
  <si>
    <t>2006-0261-CAN</t>
  </si>
  <si>
    <t>Aklavik city (Region 1 district, Northwest Territories province)</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</si>
  <si>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</si>
  <si>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</si>
  <si>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</si>
  <si>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</si>
  <si>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</si>
  <si>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Rains and snowmelt</t>
  </si>
  <si>
    <t>Kettle, Ellis Creek, Slocan, Granby</t>
  </si>
  <si>
    <t>12544;12554;12559</t>
  </si>
  <si>
    <t>Central Kootenay, Kootenay Boundary, Okanagan-Similkameen (Adm2).</t>
  </si>
  <si>
    <t>2006-0419-CHE</t>
  </si>
  <si>
    <t>Martigny city (Valais province)</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</si>
  <si>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</si>
  <si>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</si>
  <si>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</si>
  <si>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</si>
  <si>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</si>
  <si>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</si>
  <si>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</si>
  <si>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</si>
  <si>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</si>
  <si>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</si>
  <si>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</si>
  <si>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</si>
  <si>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</si>
  <si>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13022;13023;13027</t>
  </si>
  <si>
    <t>Dingxi, Gannan Tibetan, Longnan (Adm2).</t>
  </si>
  <si>
    <t>2006-0586-CHN</t>
  </si>
  <si>
    <t>Hubei Sheng province</t>
  </si>
  <si>
    <t>Hubei Sheng (Adm1).</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</si>
  <si>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</si>
  <si>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</si>
  <si>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</si>
  <si>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</si>
  <si>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</si>
  <si>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</si>
  <si>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</si>
  <si>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</si>
  <si>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13027</t>
  </si>
  <si>
    <t>Gannan Tibetan (Adm2).</t>
  </si>
  <si>
    <t>2006-0250-CHN</t>
  </si>
  <si>
    <t>2006-0266-CHN</t>
  </si>
  <si>
    <t>Jingzhou district (Hubei Sheng province)</t>
  </si>
  <si>
    <t>13125</t>
  </si>
  <si>
    <t>Jingzhou (Adm2).</t>
  </si>
  <si>
    <t>2006-0297-CHN</t>
  </si>
  <si>
    <t>Chenzhou, Zhuzhou, Loudi districts (Hunan Sheng province)</t>
  </si>
  <si>
    <t>Xiangjiang River</t>
  </si>
  <si>
    <t>13131;13139;13142</t>
  </si>
  <si>
    <t>Chenzhou, Loudi, Zhuzhou (Adm2).</t>
  </si>
  <si>
    <t>2006-0323-CHN</t>
  </si>
  <si>
    <t>Yongding Xian area (Longyan district, Fujian Sheng province), Chayangzhen village (Meizhou district, Guangdong Sheng province)</t>
  </si>
  <si>
    <t>13012;13039</t>
  </si>
  <si>
    <t>Longyan, Meizhou (Adm2).</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</si>
  <si>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</si>
  <si>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</si>
  <si>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</si>
  <si>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</si>
  <si>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</si>
  <si>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13092</t>
  </si>
  <si>
    <t>Yichun (Adm2).</t>
  </si>
  <si>
    <t>2006-0367-CHN</t>
  </si>
  <si>
    <t>Qinzhou, Yulin districts (Guangxi Zhuangzu Zizhiqu province)</t>
  </si>
  <si>
    <t>13055;13057</t>
  </si>
  <si>
    <t>Qinzhou, Yulin (Adm2).</t>
  </si>
  <si>
    <t>2006-0394-CHN</t>
  </si>
  <si>
    <t>Shizuishan district (Ningxia Huizu Zizhiqu province)</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</si>
  <si>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</si>
  <si>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</si>
  <si>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</si>
  <si>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</si>
  <si>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</si>
  <si>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</si>
  <si>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</si>
  <si>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</si>
  <si>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</si>
  <si>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</si>
  <si>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</si>
  <si>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</si>
  <si>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</si>
  <si>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</si>
  <si>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</si>
  <si>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</si>
  <si>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</si>
  <si>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</si>
  <si>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</si>
  <si>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</si>
  <si>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</si>
  <si>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</si>
  <si>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</si>
  <si>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</si>
  <si>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</si>
  <si>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2006-0319-CUB</t>
  </si>
  <si>
    <t>Camaguey, Santiago De Cuba, Granma, Guantanamo provinces</t>
  </si>
  <si>
    <t>1009;1013;1014;1022</t>
  </si>
  <si>
    <t>Camaguey, Granma, Guantanamo, Santiago De Cuba (Adm1).</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</si>
  <si>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</si>
  <si>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</si>
  <si>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</si>
  <si>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</si>
  <si>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</si>
  <si>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</si>
  <si>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</si>
  <si>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</si>
  <si>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</si>
  <si>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</si>
  <si>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37915</t>
  </si>
  <si>
    <t>Tamridjet (Adm2).</t>
  </si>
  <si>
    <t>2006-0088-DZA</t>
  </si>
  <si>
    <t>Tindouf province</t>
  </si>
  <si>
    <t>Illizi</t>
  </si>
  <si>
    <t>383</t>
  </si>
  <si>
    <t>Tindouf (Adm1).</t>
  </si>
  <si>
    <t>2006-0283-ECU</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</si>
  <si>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</si>
  <si>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</si>
  <si>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</si>
  <si>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</si>
  <si>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</si>
  <si>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</si>
  <si>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</si>
  <si>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</si>
  <si>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</si>
  <si>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</si>
  <si>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</si>
  <si>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</si>
  <si>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</si>
  <si>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</si>
  <si>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</si>
  <si>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</si>
  <si>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</si>
  <si>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</si>
  <si>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</si>
  <si>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</si>
  <si>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</si>
  <si>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</si>
  <si>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</si>
  <si>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Dechatu, Dire Dawa</t>
  </si>
  <si>
    <t>40809;149277</t>
  </si>
  <si>
    <t>Dire Dawa, Region 14 (Adm2).</t>
  </si>
  <si>
    <t>2006-0204-ETH</t>
  </si>
  <si>
    <t>Afar, Somali provinces</t>
  </si>
  <si>
    <t>Awash</t>
  </si>
  <si>
    <t>1228;47679</t>
  </si>
  <si>
    <t>Afar, Somali (Adm1).</t>
  </si>
  <si>
    <t>2006-0436-ETH</t>
  </si>
  <si>
    <t>Tigray province</t>
  </si>
  <si>
    <t>Tekze</t>
  </si>
  <si>
    <t>1237</t>
  </si>
  <si>
    <t>Tigray (Adm1).</t>
  </si>
  <si>
    <t>2006-0438-ETH</t>
  </si>
  <si>
    <t>Omorate, Gangato villages (South Omo district, SNNPR province)</t>
  </si>
  <si>
    <t>Omo river delta</t>
  </si>
  <si>
    <t>40839</t>
  </si>
  <si>
    <t>South Omo (Adm2).</t>
  </si>
  <si>
    <t>2006-0442-ETH</t>
  </si>
  <si>
    <t>Amhara, Gambela, Afar provinces</t>
  </si>
  <si>
    <t>1228;1229;1232</t>
  </si>
  <si>
    <t>Afar, Amhara, Gambela (Adm1).</t>
  </si>
  <si>
    <t>2006-0489-ETH</t>
  </si>
  <si>
    <t>Baro river</t>
  </si>
  <si>
    <t>2006-0578-ETH</t>
  </si>
  <si>
    <t>Gode, Kelafo, Mustahil, East Imi, Ferfer, Denan towns (Shabelle district, Somali province), Kebri Dehar town (Korahe district, Somali province)</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</si>
  <si>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</si>
  <si>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</si>
  <si>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</si>
  <si>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</si>
  <si>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</si>
  <si>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</si>
  <si>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</si>
  <si>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</si>
  <si>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</si>
  <si>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</si>
  <si>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</si>
  <si>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</si>
  <si>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</si>
  <si>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</si>
  <si>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</si>
  <si>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</si>
  <si>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</si>
  <si>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</si>
  <si>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</si>
  <si>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2006-0338-HND</t>
  </si>
  <si>
    <t>Cortes, Intibuca provinces</t>
  </si>
  <si>
    <t>Ulua, Motagua</t>
  </si>
  <si>
    <t>1425;1428</t>
  </si>
  <si>
    <t>Cortes, Intibuca (Adm1).</t>
  </si>
  <si>
    <t>2006-0716-HTI</t>
  </si>
  <si>
    <t>Bad weather associated with tropical storm Chris</t>
  </si>
  <si>
    <t>2006-0651-HTI</t>
  </si>
  <si>
    <t>Grande Anse, Nord Ouest, Nippes provinces</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</si>
  <si>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</si>
  <si>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</si>
  <si>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</si>
  <si>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</si>
  <si>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</si>
  <si>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</si>
  <si>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</si>
  <si>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</si>
  <si>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</si>
  <si>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</si>
  <si>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17981;17982;17983;17984;17985;18034;18042;18050;18055;73730</t>
  </si>
  <si>
    <t>Bantul, Boyolali, Gunungkidul, Klaten, Kota Klaten, Kota Yogyakarta, Kulonprogo, Magelang, Purworejo, Sleman (Adm2).</t>
  </si>
  <si>
    <t>2006-0705-IDN</t>
  </si>
  <si>
    <t>Bima district (Nusatenggara Barat province)</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</si>
  <si>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</si>
  <si>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</si>
  <si>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</si>
  <si>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</si>
  <si>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</si>
  <si>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</si>
  <si>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</si>
  <si>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</si>
  <si>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</si>
  <si>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</si>
  <si>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</si>
  <si>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</si>
  <si>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</si>
  <si>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Pilolenga, Bone, Bolango</t>
  </si>
  <si>
    <t>18197;18199;73660;73675</t>
  </si>
  <si>
    <t>Bolaangmongondow, Bonebolango, Gorontalo, Kota Gorontalo (Adm2).</t>
  </si>
  <si>
    <t>2006-0007-IDN</t>
  </si>
  <si>
    <t>Sijeruk village (Banjarnegara district, Jawa Tengah province)</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</si>
  <si>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</si>
  <si>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</si>
  <si>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</si>
  <si>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</si>
  <si>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</si>
  <si>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</si>
  <si>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</si>
  <si>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</si>
  <si>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</si>
  <si>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</si>
  <si>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</si>
  <si>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</si>
  <si>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</si>
  <si>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</si>
  <si>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</si>
  <si>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</si>
  <si>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</si>
  <si>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</si>
  <si>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</si>
  <si>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</si>
  <si>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</si>
  <si>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</si>
  <si>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Brahmaputra and tributaries</t>
  </si>
  <si>
    <t>1487;1509</t>
  </si>
  <si>
    <t>Assam, Tripura (Adm1).</t>
  </si>
  <si>
    <t>2006-0263-IND</t>
  </si>
  <si>
    <t>Kerala province</t>
  </si>
  <si>
    <t>1495</t>
  </si>
  <si>
    <t>Kerala (Adm1).</t>
  </si>
  <si>
    <t>2006-0265-IND</t>
  </si>
  <si>
    <t>Maharashtra, Gujarat provinces</t>
  </si>
  <si>
    <t>1491;1498</t>
  </si>
  <si>
    <t>Gujarat, Maharashtra (Adm1).</t>
  </si>
  <si>
    <t>2006-0342-IND</t>
  </si>
  <si>
    <t>Ballia, Chandauli districts (Uttar Pradesh province)</t>
  </si>
  <si>
    <t>Ganges and tributaries</t>
  </si>
  <si>
    <t>17894;70262</t>
  </si>
  <si>
    <t>Ballia, Chandauli (Adm2).</t>
  </si>
  <si>
    <t>2006-0369-IND</t>
  </si>
  <si>
    <t>Navsari, The Dangs districts (Gujarat)</t>
  </si>
  <si>
    <t>17651;70127</t>
  </si>
  <si>
    <t>Navsari, The Dangs (Adm2).</t>
  </si>
  <si>
    <t>2006-0389-IND</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</si>
  <si>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</si>
  <si>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</si>
  <si>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</si>
  <si>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</si>
  <si>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</si>
  <si>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</si>
  <si>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</si>
  <si>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</si>
  <si>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Rapti, Ghaghra, SAryu</t>
  </si>
  <si>
    <t>17893;17896;17913;17921;70261;70277</t>
  </si>
  <si>
    <t>Bahraich, Balrampur, Bara Banki, Gonda, Lakhimpur Kheri, Shravasti (Adm2).</t>
  </si>
  <si>
    <t>2006-0601-IND</t>
  </si>
  <si>
    <t>Tamil Nadu, Andhra Pradesh provinces</t>
  </si>
  <si>
    <t>Monsoonal rain and Cyclonic storm Ogni</t>
  </si>
  <si>
    <t>Godavari, Krishna deltas</t>
  </si>
  <si>
    <t>1485;1508</t>
  </si>
  <si>
    <t>Andhra Pradesh, Tamil Nadu (Adm1).</t>
  </si>
  <si>
    <t>2006-0712-IND</t>
  </si>
  <si>
    <t>Orissa, Andhra Pradesh, Chhattisgarh provinces</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</si>
  <si>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</si>
  <si>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</si>
  <si>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</si>
  <si>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</si>
  <si>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</si>
  <si>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</si>
  <si>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</si>
  <si>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</si>
  <si>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</si>
  <si>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</si>
  <si>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</si>
  <si>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</si>
  <si>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</si>
  <si>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40890;40981;40985</t>
  </si>
  <si>
    <t>Baft, Jiroft, Kahnug (Adm2).</t>
  </si>
  <si>
    <t>2006-0153-IRN</t>
  </si>
  <si>
    <t>Aleshtar village (Selseleh district, Lorestan province), Silakhor village (Dorud district, Lorestan province), Borugerd, Khorramabad districts (Lorestan province)</t>
  </si>
  <si>
    <t>40911;40937;41001;41097</t>
  </si>
  <si>
    <t>Borugerd, Dorud, Khorramabad, Selseleh (Adm2).</t>
  </si>
  <si>
    <t>2006-0239-IRN</t>
  </si>
  <si>
    <t>Zarand district (Kerman province)</t>
  </si>
  <si>
    <t>2006-0245-IRN</t>
  </si>
  <si>
    <t>Ardebil province</t>
  </si>
  <si>
    <t>33110</t>
  </si>
  <si>
    <t>Ardebil (Adm1).</t>
  </si>
  <si>
    <t>2006-0599-IRQ</t>
  </si>
  <si>
    <t>Khalifan city (Soran district, Erbil province)</t>
  </si>
  <si>
    <t>123559</t>
  </si>
  <si>
    <t>Soran (Adm2).</t>
  </si>
  <si>
    <t>2006-0065-IRQ</t>
  </si>
  <si>
    <t>Erbil, Salah al-Din, Kirkuk, Diyala, Missan provinces</t>
  </si>
  <si>
    <t>Heavy rains, melting ice</t>
  </si>
  <si>
    <t>Tigris</t>
  </si>
  <si>
    <t>1569;1570;1575;1577;1579</t>
  </si>
  <si>
    <t>Diyala, Erbil, Kirkuk, Missan, Salah al-Din (Adm1).</t>
  </si>
  <si>
    <t>2007-0160-AUS</t>
  </si>
  <si>
    <t>Gosford, Dungog, Newcastle, Wyong, Port Stephens, Maitland, Cessnock districts (New South Wales province)</t>
  </si>
  <si>
    <t>Storms and heavy rains</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</si>
  <si>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</si>
  <si>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</si>
  <si>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</si>
  <si>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</si>
  <si>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</si>
  <si>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</si>
  <si>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</si>
  <si>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</si>
  <si>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</si>
  <si>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</si>
  <si>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</si>
  <si>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</si>
  <si>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</si>
  <si>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</si>
  <si>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</si>
  <si>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</si>
  <si>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5770</t>
  </si>
  <si>
    <t>Chittagong (Adm2).</t>
  </si>
  <si>
    <t>2007-0042-BOL</t>
  </si>
  <si>
    <t>Heavy rain due to El Nino</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</si>
  <si>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</si>
  <si>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</si>
  <si>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</si>
  <si>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</si>
  <si>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</si>
  <si>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</si>
  <si>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</si>
  <si>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</si>
  <si>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</si>
  <si>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</si>
  <si>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</si>
  <si>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</si>
  <si>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13726;13733;13742;13986;13989;13990;13993;14005;14006</t>
  </si>
  <si>
    <t>Caloto, Inza, Iquira, La Plata, Nataga, Paez, Paicol, Teruel, Tesalia (Adm2).</t>
  </si>
  <si>
    <t>2007-0162-COL</t>
  </si>
  <si>
    <t>Cordoba, Bolivar, Sucre, Choco, Guajira, Atlantico, Antioquia, Magdalena provinces</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</si>
  <si>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</si>
  <si>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</si>
  <si>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</si>
  <si>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</si>
  <si>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</si>
  <si>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</si>
  <si>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</si>
  <si>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</si>
  <si>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</si>
  <si>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</si>
  <si>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</si>
  <si>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</si>
  <si>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</si>
  <si>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</si>
  <si>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</si>
  <si>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</si>
  <si>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</si>
  <si>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</si>
  <si>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</si>
  <si>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</si>
  <si>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</si>
  <si>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</si>
  <si>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</si>
  <si>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</si>
  <si>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</si>
  <si>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</si>
  <si>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</si>
  <si>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</si>
  <si>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</si>
  <si>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</si>
  <si>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</si>
  <si>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</si>
  <si>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</si>
  <si>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</si>
  <si>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</si>
  <si>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</si>
  <si>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</si>
  <si>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</si>
  <si>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</si>
  <si>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</si>
  <si>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</si>
  <si>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Okavango, Cuanza</t>
  </si>
  <si>
    <t>402;405;411;412</t>
  </si>
  <si>
    <t>Cuando Cubango, Huambo, Malanje, Moxico (Adm1).</t>
  </si>
  <si>
    <t>2007-0027-AGO</t>
  </si>
  <si>
    <t>Luanda, Cacuaco districts (Luanda province), Huambo, Bengo, Benguela, Lunda Norte provinces</t>
  </si>
  <si>
    <t>Torrential rain, El Nino blamed</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</si>
  <si>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</si>
  <si>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</si>
  <si>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</si>
  <si>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</si>
  <si>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</si>
  <si>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</si>
  <si>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</si>
  <si>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</si>
  <si>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</si>
  <si>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4625;4833;4834;4835;4836</t>
  </si>
  <si>
    <t>Gualeguay, Iriondo, La Capital, Las Colonias, Rosario (Adm2).</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</si>
  <si>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</si>
  <si>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</si>
  <si>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</si>
  <si>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</si>
  <si>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</si>
  <si>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Kyrill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</si>
  <si>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</si>
  <si>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</si>
  <si>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</si>
  <si>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</si>
  <si>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</si>
  <si>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</si>
  <si>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</si>
  <si>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</si>
  <si>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</si>
  <si>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</si>
  <si>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</si>
  <si>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</si>
  <si>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</si>
  <si>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</si>
  <si>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</si>
  <si>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</si>
  <si>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</si>
  <si>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</si>
  <si>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</si>
  <si>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</si>
  <si>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</si>
  <si>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</si>
  <si>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</si>
  <si>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</si>
  <si>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</si>
  <si>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</si>
  <si>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</si>
  <si>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</si>
  <si>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</si>
  <si>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2007-0141-DZA</t>
  </si>
  <si>
    <t>M'Sila province</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</si>
  <si>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</si>
  <si>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</si>
  <si>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</si>
  <si>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</si>
  <si>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</si>
  <si>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</si>
  <si>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</si>
  <si>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</si>
  <si>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</si>
  <si>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</si>
  <si>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2717;2724;2732</t>
  </si>
  <si>
    <t>Aragón, Cataluña/Catalunya, Comunidad Foral de Navarra (Adm1).</t>
  </si>
  <si>
    <t>2007-0108-FJI</t>
  </si>
  <si>
    <t>Central, Northern, Western provinces</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</si>
  <si>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</si>
  <si>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</si>
  <si>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</si>
  <si>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</si>
  <si>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</si>
  <si>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</si>
  <si>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</si>
  <si>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</si>
  <si>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</si>
  <si>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</si>
  <si>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</si>
  <si>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</si>
  <si>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</si>
  <si>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</si>
  <si>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</si>
  <si>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</si>
  <si>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</si>
  <si>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</si>
  <si>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</si>
  <si>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</si>
  <si>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</si>
  <si>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</si>
  <si>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</si>
  <si>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</si>
  <si>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</si>
  <si>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</si>
  <si>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</si>
  <si>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</si>
  <si>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</si>
  <si>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</si>
  <si>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</si>
  <si>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</si>
  <si>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</si>
  <si>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</si>
  <si>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</si>
  <si>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</si>
  <si>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</si>
  <si>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</si>
  <si>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</si>
  <si>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</si>
  <si>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</si>
  <si>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</si>
  <si>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</si>
  <si>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</si>
  <si>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</si>
  <si>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</si>
  <si>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</si>
  <si>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</si>
  <si>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</si>
  <si>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</si>
  <si>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</si>
  <si>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</si>
  <si>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</si>
  <si>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</si>
  <si>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</si>
  <si>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</si>
  <si>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</si>
  <si>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</si>
  <si>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</si>
  <si>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</si>
  <si>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</si>
  <si>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</si>
  <si>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</si>
  <si>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</si>
  <si>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</si>
  <si>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</si>
  <si>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</si>
  <si>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</si>
  <si>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</si>
  <si>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</si>
  <si>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</si>
  <si>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</si>
  <si>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</si>
  <si>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</si>
  <si>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</si>
  <si>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</si>
  <si>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</si>
  <si>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</si>
  <si>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</si>
  <si>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</si>
  <si>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</si>
  <si>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</si>
  <si>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</si>
  <si>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</si>
  <si>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</si>
  <si>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</si>
  <si>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</si>
  <si>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</si>
  <si>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</si>
  <si>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</si>
  <si>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</si>
  <si>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</si>
  <si>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</si>
  <si>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Tillaberi, Tahoua, Diffa, Zinder, Maradi provinces</t>
  </si>
  <si>
    <t>Drought and locusts infestation</t>
  </si>
  <si>
    <t>2203;2205;2207;2208;2209</t>
  </si>
  <si>
    <t>Diffa, Maradi, Tahoua, Tillaberi, Zinder (Adm1).</t>
  </si>
  <si>
    <t>2005-9262-MOZ</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</si>
  <si>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</si>
  <si>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</si>
  <si>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</si>
  <si>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</si>
  <si>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</si>
  <si>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</si>
  <si>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</si>
  <si>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</si>
  <si>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</si>
  <si>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</si>
  <si>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</si>
  <si>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</si>
  <si>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</si>
  <si>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</si>
  <si>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</si>
  <si>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</si>
  <si>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</si>
  <si>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</si>
  <si>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</si>
  <si>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</si>
  <si>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</si>
  <si>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</si>
  <si>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</si>
  <si>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</si>
  <si>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</si>
  <si>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</si>
  <si>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</si>
  <si>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</si>
  <si>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</si>
  <si>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</si>
  <si>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</si>
  <si>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</si>
  <si>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</si>
  <si>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</si>
  <si>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</si>
  <si>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</si>
  <si>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</si>
  <si>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</si>
  <si>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</si>
  <si>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</si>
  <si>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</si>
  <si>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</si>
  <si>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</si>
  <si>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</si>
  <si>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</si>
  <si>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</si>
  <si>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</si>
  <si>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</si>
  <si>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</si>
  <si>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</si>
  <si>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</si>
  <si>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</si>
  <si>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</si>
  <si>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</si>
  <si>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</si>
  <si>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</si>
  <si>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</si>
  <si>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</si>
  <si>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</si>
  <si>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</si>
  <si>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</si>
  <si>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</si>
  <si>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</si>
  <si>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</si>
  <si>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</si>
  <si>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</si>
  <si>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</si>
  <si>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</si>
  <si>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</si>
  <si>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</si>
  <si>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</si>
  <si>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</si>
  <si>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</si>
  <si>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</si>
  <si>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</si>
  <si>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</si>
  <si>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</si>
  <si>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</si>
  <si>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</si>
  <si>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</si>
  <si>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</si>
  <si>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</si>
  <si>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</si>
  <si>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</si>
  <si>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</si>
  <si>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</si>
  <si>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</si>
  <si>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</si>
  <si>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</si>
  <si>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</si>
  <si>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</si>
  <si>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</si>
  <si>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</si>
  <si>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</si>
  <si>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</si>
  <si>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</si>
  <si>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</si>
  <si>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</si>
  <si>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</si>
  <si>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</si>
  <si>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</si>
  <si>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</si>
  <si>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</si>
  <si>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</si>
  <si>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</si>
  <si>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</si>
  <si>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</si>
  <si>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</si>
  <si>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</si>
  <si>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</si>
  <si>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</si>
  <si>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</si>
  <si>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</si>
  <si>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</si>
  <si>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</si>
  <si>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</si>
  <si>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</si>
  <si>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</si>
  <si>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</si>
  <si>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</si>
  <si>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</si>
  <si>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</si>
  <si>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</si>
  <si>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</si>
  <si>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</si>
  <si>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</si>
  <si>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</si>
  <si>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</si>
  <si>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</si>
  <si>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</si>
  <si>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</si>
  <si>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</si>
  <si>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</si>
  <si>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</si>
  <si>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</si>
  <si>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</si>
  <si>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</si>
  <si>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</si>
  <si>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</si>
  <si>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</si>
  <si>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</si>
  <si>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</si>
  <si>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</si>
  <si>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</si>
  <si>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</si>
  <si>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</si>
  <si>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</si>
  <si>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</si>
  <si>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</si>
  <si>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</si>
  <si>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</si>
  <si>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</si>
  <si>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</si>
  <si>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</si>
  <si>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</si>
  <si>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</si>
  <si>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</si>
  <si>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</si>
  <si>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</si>
  <si>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</si>
  <si>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</si>
  <si>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</si>
  <si>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</si>
  <si>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</si>
  <si>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</si>
  <si>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</si>
  <si>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</si>
  <si>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</si>
  <si>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</si>
  <si>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</si>
  <si>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</si>
  <si>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</si>
  <si>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</si>
  <si>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</si>
  <si>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</si>
  <si>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Mopti, Kayes, Tombouctou, Gao provinces</t>
  </si>
  <si>
    <t>1927;1928;1931;1934</t>
  </si>
  <si>
    <t>Gao, Kayes, Mopti, Tombouctou (Adm1).</t>
  </si>
  <si>
    <t>2005-9722-SOM</t>
  </si>
  <si>
    <t>Gedo, Bakool, Bay, Hiraan, Juba Hoose, Juba Dhexe provinces</t>
  </si>
  <si>
    <t>2689;2691;2694;2695;2696;2698</t>
  </si>
  <si>
    <t>Bakool, Bay, Gedo, Hiraan, Juba Dhexe, Juba Hoose (Adm1).</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</si>
  <si>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</si>
  <si>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</si>
  <si>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</si>
  <si>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</si>
  <si>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</si>
  <si>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</si>
  <si>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</si>
  <si>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</si>
  <si>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</si>
  <si>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</si>
  <si>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</si>
  <si>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</si>
  <si>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</si>
  <si>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</si>
  <si>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</si>
  <si>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</si>
  <si>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</si>
  <si>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</si>
  <si>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</si>
  <si>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</si>
  <si>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</si>
  <si>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</si>
  <si>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</si>
  <si>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</si>
  <si>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</si>
  <si>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</si>
  <si>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</si>
  <si>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</si>
  <si>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</si>
  <si>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</si>
  <si>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</si>
  <si>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</si>
  <si>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</si>
  <si>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</si>
  <si>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</si>
  <si>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</si>
  <si>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</si>
  <si>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</si>
  <si>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</si>
  <si>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</si>
  <si>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</si>
  <si>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</si>
  <si>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</si>
  <si>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</si>
  <si>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</si>
  <si>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</si>
  <si>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</si>
  <si>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2005-0662-MAR</t>
  </si>
  <si>
    <t>Guelmim - Es-Semara, Laâyoune - Boujdour - Sakia El Hamra, Souss - Massa - Draâ provinces</t>
  </si>
  <si>
    <t>147331;147332;147335</t>
  </si>
  <si>
    <t>Guelmim - Es-Semara, Laâyoune-Boujdour-Sakia el Hamra, Souss - Massa - Draâ (Adm1).</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</si>
  <si>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</si>
  <si>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</si>
  <si>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</si>
  <si>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</si>
  <si>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</si>
  <si>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</si>
  <si>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</si>
  <si>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</si>
  <si>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</si>
  <si>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</si>
  <si>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</si>
  <si>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</si>
  <si>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</si>
  <si>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</si>
  <si>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</si>
  <si>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</si>
  <si>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</si>
  <si>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</si>
  <si>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</si>
  <si>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</si>
  <si>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</si>
  <si>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</si>
  <si>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</si>
  <si>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</si>
  <si>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</si>
  <si>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</si>
  <si>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</si>
  <si>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</si>
  <si>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</si>
  <si>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</si>
  <si>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</si>
  <si>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</si>
  <si>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</si>
  <si>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</si>
  <si>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</si>
  <si>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</si>
  <si>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</si>
  <si>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</si>
  <si>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</si>
  <si>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</si>
  <si>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</si>
  <si>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</si>
  <si>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</si>
  <si>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</si>
  <si>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</si>
  <si>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</si>
  <si>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</si>
  <si>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</si>
  <si>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</si>
  <si>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</si>
  <si>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</si>
  <si>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</si>
  <si>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</si>
  <si>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</si>
  <si>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</si>
  <si>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</si>
  <si>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</si>
  <si>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</si>
  <si>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</si>
  <si>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</si>
  <si>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</si>
  <si>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</si>
  <si>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</si>
  <si>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</si>
  <si>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</si>
  <si>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</si>
  <si>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</si>
  <si>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</si>
  <si>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</si>
  <si>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</si>
  <si>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</si>
  <si>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</si>
  <si>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</si>
  <si>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</si>
  <si>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</si>
  <si>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</si>
  <si>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</si>
  <si>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</si>
  <si>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</si>
  <si>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</si>
  <si>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</si>
  <si>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</si>
  <si>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</si>
  <si>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</si>
  <si>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</si>
  <si>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</si>
  <si>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</si>
  <si>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</si>
  <si>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</si>
  <si>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</si>
  <si>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</si>
  <si>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</si>
  <si>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</si>
  <si>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</si>
  <si>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</si>
  <si>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</si>
  <si>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</si>
  <si>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</si>
  <si>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</si>
  <si>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</si>
  <si>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</si>
  <si>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</si>
  <si>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</si>
  <si>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</si>
  <si>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</si>
  <si>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</si>
  <si>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</si>
  <si>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</si>
  <si>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</si>
  <si>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</si>
  <si>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</si>
  <si>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</si>
  <si>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</si>
  <si>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</si>
  <si>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</si>
  <si>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</si>
  <si>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</si>
  <si>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</si>
  <si>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</si>
  <si>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</si>
  <si>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</si>
  <si>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</si>
  <si>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</si>
  <si>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</si>
  <si>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</si>
  <si>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</si>
  <si>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</si>
  <si>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</si>
  <si>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</si>
  <si>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</si>
  <si>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</si>
  <si>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</si>
  <si>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</si>
  <si>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</si>
  <si>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</si>
  <si>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</si>
  <si>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</si>
  <si>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</si>
  <si>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</si>
  <si>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</si>
  <si>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</si>
  <si>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</si>
  <si>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</si>
  <si>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</si>
  <si>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</si>
  <si>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</si>
  <si>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</si>
  <si>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</si>
  <si>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</si>
  <si>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</si>
  <si>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</si>
  <si>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</si>
  <si>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</si>
  <si>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</si>
  <si>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</si>
  <si>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</si>
  <si>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</si>
  <si>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</si>
  <si>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</si>
  <si>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</si>
  <si>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</si>
  <si>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</si>
  <si>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</si>
  <si>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</si>
  <si>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</si>
  <si>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</si>
  <si>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</si>
  <si>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</si>
  <si>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</si>
  <si>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</si>
  <si>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</si>
  <si>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</si>
  <si>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</si>
  <si>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</si>
  <si>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</si>
  <si>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</si>
  <si>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48362</t>
  </si>
  <si>
    <t>Kigoma (Adm1).</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</si>
  <si>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</si>
  <si>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</si>
  <si>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</si>
  <si>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</si>
  <si>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</si>
  <si>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</si>
  <si>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</si>
  <si>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</si>
  <si>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743;765;772</t>
  </si>
  <si>
    <t>28453</t>
  </si>
  <si>
    <t>Abim, Kotido, Moroto (Adm1). Dodoth (Adm2).</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</si>
  <si>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</si>
  <si>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</si>
  <si>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</si>
  <si>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</si>
  <si>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</si>
  <si>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</si>
  <si>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</si>
  <si>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</si>
  <si>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</si>
  <si>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</si>
  <si>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</si>
  <si>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</si>
  <si>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</si>
  <si>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</si>
  <si>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</si>
  <si>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</si>
  <si>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</si>
  <si>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</si>
  <si>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</si>
  <si>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</si>
  <si>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</si>
  <si>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</si>
  <si>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</si>
  <si>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</si>
  <si>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</si>
  <si>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</si>
  <si>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</si>
  <si>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</si>
  <si>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</si>
  <si>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</si>
  <si>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</si>
  <si>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</si>
  <si>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</si>
  <si>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</si>
  <si>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</si>
  <si>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</si>
  <si>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</si>
  <si>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</si>
  <si>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</si>
  <si>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</si>
  <si>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</si>
  <si>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</si>
  <si>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</si>
  <si>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</si>
  <si>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</si>
  <si>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</si>
  <si>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</si>
  <si>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</si>
  <si>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Ben Tre province</t>
  </si>
  <si>
    <t>3332</t>
  </si>
  <si>
    <t>Ben Tre (Adm1).</t>
  </si>
  <si>
    <t>2005-0761-VNM</t>
  </si>
  <si>
    <t>Kien Kang province</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</si>
  <si>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</si>
  <si>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</si>
  <si>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</si>
  <si>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</si>
  <si>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</si>
  <si>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</si>
  <si>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</si>
  <si>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</si>
  <si>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</si>
  <si>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</si>
  <si>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</si>
  <si>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</si>
  <si>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</si>
  <si>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</si>
  <si>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</si>
  <si>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</si>
  <si>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</si>
  <si>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</si>
  <si>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</si>
  <si>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Merced, Consumes, San Joaquin, Sacramento, Navarro</t>
  </si>
  <si>
    <t>28867;28869;28874;28888;28903;28905;28914</t>
  </si>
  <si>
    <t>Amador, Calaveras, Fresno, Merced, San Joaquin, San Mateo, Stanislaus (Adm2).</t>
  </si>
  <si>
    <t>2006-0182-USA</t>
  </si>
  <si>
    <t>Kauai district (Hawaii province)</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</si>
  <si>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</si>
  <si>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</si>
  <si>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</si>
  <si>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</si>
  <si>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</si>
  <si>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</si>
  <si>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</si>
  <si>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</si>
  <si>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</si>
  <si>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</si>
  <si>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</si>
  <si>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2006-0505-MEX</t>
  </si>
  <si>
    <t>Lane</t>
  </si>
  <si>
    <t>Culiacan, Elota, Mazatlan, Escuinapa, El Rosario, San Ignacio, Salvador Alvarado, Concordia, Cosala districts (Sinaloa province)</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</si>
  <si>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</si>
  <si>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</si>
  <si>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</si>
  <si>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</si>
  <si>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</si>
  <si>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</si>
  <si>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</si>
  <si>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</si>
  <si>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</si>
  <si>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</si>
  <si>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</si>
  <si>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</si>
  <si>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</si>
  <si>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</si>
  <si>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</si>
  <si>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</si>
  <si>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</si>
  <si>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</si>
  <si>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</si>
  <si>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</si>
  <si>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</si>
  <si>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</si>
  <si>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</si>
  <si>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</si>
  <si>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</si>
  <si>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</si>
  <si>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</si>
  <si>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</si>
  <si>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</si>
  <si>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</si>
  <si>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</si>
  <si>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</si>
  <si>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</si>
  <si>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</si>
  <si>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</si>
  <si>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24227;24229;24230;24231;24232;24240;24241;24242;24243;24245</t>
  </si>
  <si>
    <t>Albay, Batangas, Camarines Norte, Camarines Sur, Catanduanes, Laguna, Marinduque, Mindoro Occidental, Mindoro Oriental, Sorsogon (Adm2).</t>
  </si>
  <si>
    <t>2006-9756-TZA</t>
  </si>
  <si>
    <t>Arusha, Manyara, Kilimanjaro provinces</t>
  </si>
  <si>
    <t>48357;48363;48365</t>
  </si>
  <si>
    <t>Arusha, Kilimanjaro, Manyara (Adm1).</t>
  </si>
  <si>
    <t>2006-0378-JPN</t>
  </si>
  <si>
    <t>Matumotosi, Okayasi, Minowamati districts (Nagano province), Izumosi district (Simane province), Aminotyoo, Kumihamatyoo, Oomiyatyoo, Tangotyoo, Yasakatyoo districts (Kyooto province), Tateyamamati district (Toyama province)</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</si>
  <si>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</si>
  <si>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</si>
  <si>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</si>
  <si>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</si>
  <si>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</si>
  <si>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Minimata river</t>
  </si>
  <si>
    <t>34711;34956</t>
  </si>
  <si>
    <t>Akunesi, Minamatasi (Adm2).</t>
  </si>
  <si>
    <t>2006-0361-KOR</t>
  </si>
  <si>
    <t>Seoul, Kang-won-do, Kyonggi-do provinces</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</si>
  <si>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</si>
  <si>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</si>
  <si>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</si>
  <si>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</si>
  <si>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</si>
  <si>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</si>
  <si>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2739;2741;2744</t>
  </si>
  <si>
    <t>25846;25848;25849</t>
  </si>
  <si>
    <t>North Western, Sabaragamuwa, Western (Adm1). Badulla, Galle, Matara (Adm2).</t>
  </si>
  <si>
    <t>2006-0680-MYS</t>
  </si>
  <si>
    <t>Melaka, Negeri Sembilan, Pahang, Johor provinces</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</si>
  <si>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</si>
  <si>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</si>
  <si>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</si>
  <si>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</si>
  <si>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</si>
  <si>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</si>
  <si>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</si>
  <si>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</si>
  <si>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</si>
  <si>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</si>
  <si>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</si>
  <si>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</si>
  <si>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</si>
  <si>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</si>
  <si>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</si>
  <si>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</si>
  <si>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</si>
  <si>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</si>
  <si>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</si>
  <si>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</si>
  <si>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</si>
  <si>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</si>
  <si>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</si>
  <si>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</si>
  <si>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</si>
  <si>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</si>
  <si>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</si>
  <si>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</si>
  <si>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</si>
  <si>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</si>
  <si>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</si>
  <si>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</si>
  <si>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</si>
  <si>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Sunuhu, Yumbanakor</t>
  </si>
  <si>
    <t>37485</t>
  </si>
  <si>
    <t>Ambunti (Adm2).</t>
  </si>
  <si>
    <t>2006-0222-PNG</t>
  </si>
  <si>
    <t>Kuma village (Mendi district, Southern Highlands province)</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</si>
  <si>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</si>
  <si>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</si>
  <si>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</si>
  <si>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</si>
  <si>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</si>
  <si>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</si>
  <si>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</si>
  <si>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</si>
  <si>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</si>
  <si>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</si>
  <si>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</si>
  <si>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</si>
  <si>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</si>
  <si>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</si>
  <si>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</si>
  <si>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2006-0270-THA</t>
  </si>
  <si>
    <t>Nan, Phrae, Lampang, Sukhothai, Uttaradit provinces</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</si>
  <si>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</si>
  <si>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</si>
  <si>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</si>
  <si>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</si>
  <si>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</si>
  <si>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</si>
  <si>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</si>
  <si>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</si>
  <si>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</si>
  <si>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</si>
  <si>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</si>
  <si>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</si>
  <si>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</si>
  <si>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</si>
  <si>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</si>
  <si>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</si>
  <si>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</si>
  <si>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</si>
  <si>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</si>
  <si>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</si>
  <si>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</si>
  <si>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</si>
  <si>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</si>
  <si>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</si>
  <si>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</si>
  <si>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</si>
  <si>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</si>
  <si>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</si>
  <si>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Kalamu, Gombe, Djoue</t>
  </si>
  <si>
    <t>2006-0623-PRK</t>
  </si>
  <si>
    <t>Tongchon, Anbyon, Kosong, Chonnae, Wonsan, Munchon districts (Kangwon-do province)</t>
  </si>
  <si>
    <t>39615;39619;39624;39626;39630;39631</t>
  </si>
  <si>
    <t>Anbyon, Chonnae, Kosong, Munchon, Tongchon, Wonsan (Adm2).</t>
  </si>
  <si>
    <t>2006-0556-NGA</t>
  </si>
  <si>
    <t>Gusau district (Zamfara province)</t>
  </si>
  <si>
    <t>Torrentital rain</t>
  </si>
  <si>
    <t>23085</t>
  </si>
  <si>
    <t>Gusau (Adm2).</t>
  </si>
  <si>
    <t>2006-0605-PHL</t>
  </si>
  <si>
    <t>Davao del Norte district (Region XI province)</t>
  </si>
  <si>
    <t>24267</t>
  </si>
  <si>
    <t>Davao del Norte (Adm2).</t>
  </si>
  <si>
    <t>2006-0209-ROU</t>
  </si>
  <si>
    <t>Bechet, Rast, Negoi, Bistret, Macesu de Jos villages (Dolj province), Gataia village (Timis province), Oltina village (Calarasi province), Sarata village (Bacau province) ; Braila, Calarasi, Galati provinces</t>
  </si>
  <si>
    <t>2449;2453;2457;2463;2464;2482</t>
  </si>
  <si>
    <t>Bacau, Braila, Calarasi, Dolj, Galati, Timis (Adm1).</t>
  </si>
  <si>
    <t>2006-0306-RUS</t>
  </si>
  <si>
    <t>Lens, Olekminsk regions (Sakha Rep. province)</t>
  </si>
  <si>
    <t>Rain and snowmelt, excessive dumping of water</t>
  </si>
  <si>
    <t>Upper Lena, Vitim</t>
  </si>
  <si>
    <t>2551</t>
  </si>
  <si>
    <t>Sakha Rep. (Adm1).</t>
  </si>
  <si>
    <t>2006-0447-SDN</t>
  </si>
  <si>
    <t>Amri, Shikora, Alban, Um Hala, El Batareen, Um Kouk, El Khelian, Gerf El Doud villages (Merawi district, Northern province)</t>
  </si>
  <si>
    <t>River Nile</t>
  </si>
  <si>
    <t>37092</t>
  </si>
  <si>
    <t>Merawi (Adm2).</t>
  </si>
  <si>
    <t>2006-0209-UKR</t>
  </si>
  <si>
    <t>Odes'ka province</t>
  </si>
  <si>
    <t>3163</t>
  </si>
  <si>
    <t>Odes'ka (Adm1).</t>
  </si>
  <si>
    <t>2006-0333-UKR</t>
  </si>
  <si>
    <t>South Crimea area, Belogorsky district (Krym province) ; L'vivs'ka, Ivano-frankivs'ka, Chernivets'ka oblast province</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</si>
  <si>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</si>
  <si>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</si>
  <si>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</si>
  <si>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</si>
  <si>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</si>
  <si>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</si>
  <si>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</si>
  <si>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</si>
  <si>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</si>
  <si>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</si>
  <si>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</si>
  <si>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</si>
  <si>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</si>
  <si>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</si>
  <si>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</si>
  <si>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</si>
  <si>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</si>
  <si>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</si>
  <si>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</si>
  <si>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</si>
  <si>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</si>
  <si>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</si>
  <si>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</si>
  <si>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</si>
  <si>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</si>
  <si>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</si>
  <si>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</si>
  <si>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</si>
  <si>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</si>
  <si>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</si>
  <si>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</si>
  <si>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</si>
  <si>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</si>
  <si>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</si>
  <si>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</si>
  <si>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</si>
  <si>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</si>
  <si>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</si>
  <si>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</si>
  <si>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</si>
  <si>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2006-0415-PHL</t>
  </si>
  <si>
    <t>Henry</t>
  </si>
  <si>
    <t>Tarlac, Zambales, Nueva Ecija districts (Region III (Central Luzon) provinces)</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</si>
  <si>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</si>
  <si>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</si>
  <si>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</si>
  <si>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</si>
  <si>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</si>
  <si>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</si>
  <si>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</si>
  <si>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</si>
  <si>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</si>
  <si>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</si>
  <si>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</si>
  <si>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</si>
  <si>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</si>
  <si>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</si>
  <si>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</si>
  <si>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</si>
  <si>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</si>
  <si>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</si>
  <si>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</si>
  <si>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</si>
  <si>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</si>
  <si>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</si>
  <si>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</si>
  <si>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</si>
  <si>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</si>
  <si>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</si>
  <si>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</si>
  <si>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</si>
  <si>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</si>
  <si>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</si>
  <si>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</si>
  <si>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</si>
  <si>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</si>
  <si>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</si>
  <si>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</si>
  <si>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2006-0604-MEX</t>
  </si>
  <si>
    <t>Paul</t>
  </si>
  <si>
    <t>La Reforma area (Culiacan district, Sinaloa province)</t>
  </si>
  <si>
    <t>20881</t>
  </si>
  <si>
    <t>Culiacan (Adm2).</t>
  </si>
  <si>
    <t>2006-0241-MMR</t>
  </si>
  <si>
    <t>Mala</t>
  </si>
  <si>
    <t>Hlinethaya area (Yangon(N) district, Yangon province), Ayeyawaddy, Rakhine provinces</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</si>
  <si>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</si>
  <si>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</si>
  <si>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</si>
  <si>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</si>
  <si>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</si>
  <si>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</si>
  <si>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</si>
  <si>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</si>
  <si>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</si>
  <si>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</si>
  <si>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</si>
  <si>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</si>
  <si>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</si>
  <si>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</si>
  <si>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</si>
  <si>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</si>
  <si>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</si>
  <si>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</si>
  <si>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</si>
  <si>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</si>
  <si>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</si>
  <si>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</si>
  <si>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</si>
  <si>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</si>
  <si>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</si>
  <si>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</si>
  <si>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</si>
  <si>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</si>
  <si>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</si>
  <si>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</si>
  <si>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</si>
  <si>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</si>
  <si>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</si>
  <si>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</si>
  <si>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</si>
  <si>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</si>
  <si>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</si>
  <si>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</si>
  <si>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</si>
  <si>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</si>
  <si>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</si>
  <si>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</si>
  <si>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</si>
  <si>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</si>
  <si>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</si>
  <si>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2006-0616-JPN</t>
  </si>
  <si>
    <t>2006-0178-KEN</t>
  </si>
  <si>
    <t>Isiolo, Moyale districts (Eastern province), Nairobi districts (Nairobi province)</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</si>
  <si>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</si>
  <si>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</si>
  <si>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</si>
  <si>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</si>
  <si>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</si>
  <si>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</si>
  <si>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</si>
  <si>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</si>
  <si>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</si>
  <si>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</si>
  <si>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</si>
  <si>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</si>
  <si>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</si>
  <si>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</si>
  <si>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</si>
  <si>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</si>
  <si>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</si>
  <si>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</si>
  <si>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</si>
  <si>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</si>
  <si>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</si>
  <si>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</si>
  <si>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</si>
  <si>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</si>
  <si>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</si>
  <si>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</si>
  <si>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</si>
  <si>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18614</t>
  </si>
  <si>
    <t>Kochkor (Adm2).</t>
  </si>
  <si>
    <t>2006-0368-KHM</t>
  </si>
  <si>
    <t>Koh Kong province</t>
  </si>
  <si>
    <t>799</t>
  </si>
  <si>
    <t>Koh Kong (Adm1).</t>
  </si>
  <si>
    <t>2006-0749-KHM</t>
  </si>
  <si>
    <t>2006-0267-MAR</t>
  </si>
  <si>
    <t>Errachidia district (Meknès - Tafilalet province)</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</si>
  <si>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</si>
  <si>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</si>
  <si>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</si>
  <si>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</si>
  <si>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</si>
  <si>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</si>
  <si>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</si>
  <si>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</si>
  <si>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</si>
  <si>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</si>
  <si>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</si>
  <si>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</si>
  <si>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</si>
  <si>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</si>
  <si>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</si>
  <si>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</si>
  <si>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</si>
  <si>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</si>
  <si>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</si>
  <si>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</si>
  <si>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</si>
  <si>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</si>
  <si>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</si>
  <si>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</si>
  <si>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</si>
  <si>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</si>
  <si>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</si>
  <si>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</si>
  <si>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</si>
  <si>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</si>
  <si>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</si>
  <si>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</si>
  <si>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</si>
  <si>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</si>
  <si>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</si>
  <si>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</si>
  <si>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</si>
  <si>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Irrawaddy, Sittang, Chindwin, Mu</t>
  </si>
  <si>
    <t>2131</t>
  </si>
  <si>
    <t>Mandalay (Adm1).</t>
  </si>
  <si>
    <t>2006-0100-MOZ</t>
  </si>
  <si>
    <t>Machaze, Mossurize, Cidade de Chimoio districts (Manica province), Cidade da Beira district (Sofala province)</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</si>
  <si>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</si>
  <si>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</si>
  <si>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</si>
  <si>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</si>
  <si>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</si>
  <si>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</si>
  <si>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</si>
  <si>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</si>
  <si>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</si>
  <si>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</si>
  <si>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Heavy rains and storms</t>
  </si>
  <si>
    <t>2006;2016</t>
  </si>
  <si>
    <t>Brakna, Trarza (Adm1).</t>
  </si>
  <si>
    <t>2006-0649-MWI</t>
  </si>
  <si>
    <t>Mwanza</t>
  </si>
  <si>
    <t>2006-0115-MWI</t>
  </si>
  <si>
    <t>Malindi area (Mangochi district, Southern Region province), Salima district (Central Region province)</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</si>
  <si>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</si>
  <si>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</si>
  <si>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</si>
  <si>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</si>
  <si>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</si>
  <si>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</si>
  <si>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</si>
  <si>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</si>
  <si>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</si>
  <si>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Kelantan, Sungai Kolok, Dungun, Kemaman, Golok, Kinabatangan</t>
  </si>
  <si>
    <t>2006-0226-MYS</t>
  </si>
  <si>
    <t>Kampung Manjoi borough (Ipoh city, Kinta district, Perak province)</t>
  </si>
  <si>
    <t>37392</t>
  </si>
  <si>
    <t>Kinta (Adm2).</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</si>
  <si>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</si>
  <si>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</si>
  <si>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</si>
  <si>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</si>
  <si>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</si>
  <si>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</si>
  <si>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</si>
  <si>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</si>
  <si>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</si>
  <si>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</si>
  <si>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</si>
  <si>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</si>
  <si>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</si>
  <si>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</si>
  <si>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Niger river tributaries</t>
  </si>
  <si>
    <t>2219</t>
  </si>
  <si>
    <t>Edo (Adm1).</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</si>
  <si>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</si>
  <si>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</si>
  <si>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</si>
  <si>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</si>
  <si>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</si>
  <si>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</si>
  <si>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</si>
  <si>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</si>
  <si>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</si>
  <si>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Mid Western, Far Western provinces</t>
  </si>
  <si>
    <t>2154;2155</t>
  </si>
  <si>
    <t>Far Western, Mid Western (Adm1).</t>
  </si>
  <si>
    <t>2006-0223-NZL</t>
  </si>
  <si>
    <t>Mosgiel, Dunedin, Oamaru, Waitati, Taieri Plains areas (Otago province)</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</si>
  <si>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</si>
  <si>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</si>
  <si>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</si>
  <si>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</si>
  <si>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</si>
  <si>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</si>
  <si>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</si>
  <si>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</si>
  <si>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</si>
  <si>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</si>
  <si>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</si>
  <si>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</si>
  <si>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</si>
  <si>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</si>
  <si>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</si>
  <si>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</si>
  <si>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</si>
  <si>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</si>
  <si>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</si>
  <si>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</si>
  <si>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</si>
  <si>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</si>
  <si>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</si>
  <si>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</si>
  <si>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</si>
  <si>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</si>
  <si>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</si>
  <si>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</si>
  <si>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</si>
  <si>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</si>
  <si>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</si>
  <si>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</si>
  <si>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</si>
  <si>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</si>
  <si>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</si>
  <si>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</si>
  <si>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</si>
  <si>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</si>
  <si>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</si>
  <si>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</si>
  <si>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</si>
  <si>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</si>
  <si>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</si>
  <si>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</si>
  <si>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</si>
  <si>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</si>
  <si>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</si>
  <si>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</si>
  <si>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</si>
  <si>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</si>
  <si>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</si>
  <si>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</si>
  <si>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</si>
  <si>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</si>
  <si>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</si>
  <si>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</si>
  <si>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</si>
  <si>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</si>
  <si>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</si>
  <si>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</si>
  <si>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</si>
  <si>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</si>
  <si>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</si>
  <si>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</si>
  <si>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</si>
  <si>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</si>
  <si>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</si>
  <si>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</si>
  <si>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</si>
  <si>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</si>
  <si>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</si>
  <si>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</si>
  <si>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</si>
  <si>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</si>
  <si>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</si>
  <si>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</si>
  <si>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</si>
  <si>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</si>
  <si>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Kemp Welsh</t>
  </si>
  <si>
    <t>37473</t>
  </si>
  <si>
    <t>Kairuku (Adm2).</t>
  </si>
  <si>
    <t>2006-0059-PNG</t>
  </si>
  <si>
    <t>Kwasang 2 village (Mumeng district, Morobe province)</t>
  </si>
  <si>
    <t>2006-0302-POL</t>
  </si>
  <si>
    <t>Nowy Sacz, Tarnow districts (Malopolske province)</t>
  </si>
  <si>
    <t>24406;24407;24413;24414</t>
  </si>
  <si>
    <t>Nowy Sacz, Nowy Sacz I, Tarnow, Tarnow I (Adm2).</t>
  </si>
  <si>
    <t>2006-0726-PRK</t>
  </si>
  <si>
    <t>Kimhyongjik county (Ryanggang province), nationwide</t>
  </si>
  <si>
    <t>2006-0383-PRT</t>
  </si>
  <si>
    <t>2006-0127-ROU</t>
  </si>
  <si>
    <t>Gorj, Dimbovita provinces</t>
  </si>
  <si>
    <t>2462;2466</t>
  </si>
  <si>
    <t>Dimbovita, Gorj (Adm1).</t>
  </si>
  <si>
    <t>2006-0335-ROU</t>
  </si>
  <si>
    <t>Arbore (Suceava province) ; Bistrita-nasaud, Maramures, Arad provinces</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</si>
  <si>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</si>
  <si>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</si>
  <si>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</si>
  <si>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</si>
  <si>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</si>
  <si>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</si>
  <si>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</si>
  <si>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</si>
  <si>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2522</t>
  </si>
  <si>
    <t>Koryakskiy Okrug (Adm1).</t>
  </si>
  <si>
    <t>2006-0225-RUS</t>
  </si>
  <si>
    <t>Turochak, Biisk, Krasnogorskoye, Klepikovo, Barnaul cities (Altayskiy Kray province), Turochak city(Altay Rep. province)</t>
  </si>
  <si>
    <t>Marutska, Biya, Katun, Kurya, Ob, Lebed</t>
  </si>
  <si>
    <t>2489;2490</t>
  </si>
  <si>
    <t>Altay Rep., Altayskiy Kray (Adm1).</t>
  </si>
  <si>
    <t>2006-0360-RUS</t>
  </si>
  <si>
    <t>Dzhidinsky district (Buryatiya Rep. province)</t>
  </si>
  <si>
    <t>Selenga river</t>
  </si>
  <si>
    <t>2497</t>
  </si>
  <si>
    <t>Buryatiya Rep. (Adm1).</t>
  </si>
  <si>
    <t>2006-0646-RWA</t>
  </si>
  <si>
    <t>Rulindo district (North/Amajyaruguru province)</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</si>
  <si>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</si>
  <si>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</si>
  <si>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</si>
  <si>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</si>
  <si>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</si>
  <si>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</si>
  <si>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</si>
  <si>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</si>
  <si>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</si>
  <si>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</si>
  <si>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</si>
  <si>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</si>
  <si>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</si>
  <si>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</si>
  <si>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</si>
  <si>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</si>
  <si>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</si>
  <si>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</si>
  <si>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</si>
  <si>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</si>
  <si>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</si>
  <si>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</si>
  <si>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</si>
  <si>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</si>
  <si>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</si>
  <si>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</si>
  <si>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</si>
  <si>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</si>
  <si>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</si>
  <si>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</si>
  <si>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</si>
  <si>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</si>
  <si>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</si>
  <si>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</si>
  <si>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</si>
  <si>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</si>
  <si>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</si>
  <si>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</si>
  <si>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</si>
  <si>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Shabelle river</t>
  </si>
  <si>
    <t>25704</t>
  </si>
  <si>
    <t>Jowhar (Adm2).</t>
  </si>
  <si>
    <t>2006-0550-SOM</t>
  </si>
  <si>
    <t>Jowhar district (Shabelle Dhexe province), Banadir district (Banadir province)</t>
  </si>
  <si>
    <t>25672;25704</t>
  </si>
  <si>
    <t>Banadir, Jowhar (Adm2).</t>
  </si>
  <si>
    <t>2006-0618-SOM</t>
  </si>
  <si>
    <t>Belet Weyne, Jalalaqsi districts (Hiraan province), Jowhar district (Shabelle Dhexe province)</t>
  </si>
  <si>
    <t>Juba, Shabele rivers</t>
  </si>
  <si>
    <t>25684;25686;25704</t>
  </si>
  <si>
    <t>Belet Weyne, Jalalaqsi, Jowhar (Adm2).</t>
  </si>
  <si>
    <t>2006-0624-SOM</t>
  </si>
  <si>
    <t>Gedo province</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</si>
  <si>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</si>
  <si>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</si>
  <si>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</si>
  <si>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</si>
  <si>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</si>
  <si>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</si>
  <si>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</si>
  <si>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</si>
  <si>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</si>
  <si>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</si>
  <si>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</si>
  <si>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</si>
  <si>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</si>
  <si>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</si>
  <si>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</si>
  <si>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</si>
  <si>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</si>
  <si>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</si>
  <si>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65379;65452;65465;65479;65546;65629;65663</t>
  </si>
  <si>
    <t>Bebedjia, Doba, Erde-pala, Gore, Koumra, Ndjamena, Sarh (Adm2).</t>
  </si>
  <si>
    <t>2006-0639-TCD</t>
  </si>
  <si>
    <t>Hadjer Lamis department, Barassola, Tinassoroum, Bol Local (Lake Chad regions)</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</si>
  <si>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</si>
  <si>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</si>
  <si>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</si>
  <si>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</si>
  <si>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</si>
  <si>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</si>
  <si>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</si>
  <si>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</si>
  <si>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</si>
  <si>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</si>
  <si>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</si>
  <si>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</si>
  <si>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</si>
  <si>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</si>
  <si>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</si>
  <si>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</si>
  <si>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</si>
  <si>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</si>
  <si>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</si>
  <si>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</si>
  <si>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</si>
  <si>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</si>
  <si>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</si>
  <si>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</si>
  <si>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</si>
  <si>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</si>
  <si>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</si>
  <si>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</si>
  <si>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</si>
  <si>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</si>
  <si>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</si>
  <si>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</si>
  <si>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</si>
  <si>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</si>
  <si>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</si>
  <si>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</si>
  <si>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</si>
  <si>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</si>
  <si>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</si>
  <si>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</si>
  <si>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</si>
  <si>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</si>
  <si>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</si>
  <si>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</si>
  <si>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</si>
  <si>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</si>
  <si>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</si>
  <si>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</si>
  <si>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</si>
  <si>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</si>
  <si>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</si>
  <si>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</si>
  <si>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</si>
  <si>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</si>
  <si>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</si>
  <si>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</si>
  <si>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</si>
  <si>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</si>
  <si>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</si>
  <si>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</si>
  <si>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</si>
  <si>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</si>
  <si>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</si>
  <si>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</si>
  <si>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</si>
  <si>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</si>
  <si>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</si>
  <si>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</si>
  <si>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</si>
  <si>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</si>
  <si>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</si>
  <si>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</si>
  <si>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</si>
  <si>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</si>
  <si>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</si>
  <si>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</si>
  <si>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</si>
  <si>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</si>
  <si>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</si>
  <si>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</si>
  <si>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</si>
  <si>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</si>
  <si>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</si>
  <si>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</si>
  <si>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</si>
  <si>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</si>
  <si>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</si>
  <si>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</si>
  <si>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</si>
  <si>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</si>
  <si>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Grand, Chagrin rivers</t>
  </si>
  <si>
    <t>30762</t>
  </si>
  <si>
    <t>Lake (Adm2).</t>
  </si>
  <si>
    <t>2006-0461-USA</t>
  </si>
  <si>
    <t>Alaska province</t>
  </si>
  <si>
    <t>Little Sustina, Kahiltna, Sheridan, Eyak, Lake Creek, Campbell Creek</t>
  </si>
  <si>
    <t>3215</t>
  </si>
  <si>
    <t>Alaska (Adm1).</t>
  </si>
  <si>
    <t>2006-0566-USA</t>
  </si>
  <si>
    <t>Prince William Sound area (Valdez-Cordova district, Alaska province)</t>
  </si>
  <si>
    <t>Copper, Lowe</t>
  </si>
  <si>
    <t>154734</t>
  </si>
  <si>
    <t>Valdez-Cordova (Adm2).</t>
  </si>
  <si>
    <t>2006-0598-USA</t>
  </si>
  <si>
    <t>Washington, Oregon provinces</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</si>
  <si>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</si>
  <si>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</si>
  <si>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</si>
  <si>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</si>
  <si>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</si>
  <si>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</si>
  <si>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</si>
  <si>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</si>
  <si>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</si>
  <si>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</si>
  <si>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</si>
  <si>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</si>
  <si>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</si>
  <si>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</si>
  <si>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</si>
  <si>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</si>
  <si>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</si>
  <si>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</si>
  <si>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</si>
  <si>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</si>
  <si>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</si>
  <si>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</si>
  <si>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</si>
  <si>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</si>
  <si>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</si>
  <si>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</si>
  <si>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</si>
  <si>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</si>
  <si>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</si>
  <si>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</si>
  <si>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</si>
  <si>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</si>
  <si>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</si>
  <si>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</si>
  <si>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</si>
  <si>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</si>
  <si>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</si>
  <si>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</si>
  <si>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</si>
  <si>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</si>
  <si>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</si>
  <si>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</si>
  <si>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</si>
  <si>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</si>
  <si>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</si>
  <si>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</si>
  <si>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</si>
  <si>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</si>
  <si>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</si>
  <si>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</si>
  <si>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</si>
  <si>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32817</t>
  </si>
  <si>
    <t>Jahran (Adm2).</t>
  </si>
  <si>
    <t>2006-0181-ZAF</t>
  </si>
  <si>
    <t>Taung town (Greater Taung area, Dr Ruth Segomotsi Mompati district, North West province)</t>
  </si>
  <si>
    <t>77348</t>
  </si>
  <si>
    <t>Dr Ruth Segomotsi Mompati District Municipality (Adm2).</t>
  </si>
  <si>
    <t>2006-0431-ZAF</t>
  </si>
  <si>
    <t>Eastern Cape, Western Cape provinces</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</si>
  <si>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</si>
  <si>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</si>
  <si>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</si>
  <si>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</si>
  <si>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</si>
  <si>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</si>
  <si>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</si>
  <si>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</si>
  <si>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</si>
  <si>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</si>
  <si>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</si>
  <si>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2007-0101-JPN</t>
  </si>
  <si>
    <t>EQ-2007-000039</t>
  </si>
  <si>
    <t>Nanao, Wajima districts (Isikawa province), Niigata, Toyama provinces</t>
  </si>
  <si>
    <t>1678;1692</t>
  </si>
  <si>
    <t>34580;34605</t>
  </si>
  <si>
    <t>Niigata, Toyama (Adm1). Nanaosi, Wazimasi (Adm2).</t>
  </si>
  <si>
    <t>2007-0095-MDG</t>
  </si>
  <si>
    <t>TC-2007-000035</t>
  </si>
  <si>
    <t>Indhala</t>
  </si>
  <si>
    <t>Diana, Sava, Sofia, Analanjirofo provinces</t>
  </si>
  <si>
    <t>41753;41762;41768;41769</t>
  </si>
  <si>
    <t>Analanjirofo, Diana, Sava, Sofia (Adm1).</t>
  </si>
  <si>
    <t>2007-0133-NZL</t>
  </si>
  <si>
    <t>Becky</t>
  </si>
  <si>
    <t>Bay of Islands area (Northland province)</t>
  </si>
  <si>
    <t>2177</t>
  </si>
  <si>
    <t>Northland (Adm1).</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</si>
  <si>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</si>
  <si>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</si>
  <si>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</si>
  <si>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</si>
  <si>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</si>
  <si>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</si>
  <si>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</si>
  <si>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41749</t>
  </si>
  <si>
    <t>Nuwara Eliya (Adm2).</t>
  </si>
  <si>
    <t>2007-0161-MMR</t>
  </si>
  <si>
    <t>Rakhine province</t>
  </si>
  <si>
    <t>Mayu river</t>
  </si>
  <si>
    <t>2123</t>
  </si>
  <si>
    <t>Rakhine (Adm1).</t>
  </si>
  <si>
    <t>2007-0039-PER</t>
  </si>
  <si>
    <t>FL-2007-000009</t>
  </si>
  <si>
    <t>Junin, Pasco, Ucayali, Huanuco, Cusco, Huancavelica, La Libertad, San Martin provinces</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</si>
  <si>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</si>
  <si>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</si>
  <si>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</si>
  <si>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</si>
  <si>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</si>
  <si>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</si>
  <si>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</si>
  <si>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</si>
  <si>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</si>
  <si>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</si>
  <si>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</si>
  <si>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</si>
  <si>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</si>
  <si>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2007-0142-THA</t>
  </si>
  <si>
    <t>FF-2007-000047</t>
  </si>
  <si>
    <t>Sai Rung, Phrai Sawan areas (Yan Ta Khao district, Trang province)</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</si>
  <si>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</si>
  <si>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</si>
  <si>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</si>
  <si>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</si>
  <si>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</si>
  <si>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</si>
  <si>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</si>
  <si>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</si>
  <si>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</si>
  <si>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</si>
  <si>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</si>
  <si>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</si>
  <si>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</si>
  <si>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</si>
  <si>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</si>
  <si>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</si>
  <si>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</si>
  <si>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</si>
  <si>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</si>
  <si>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</si>
  <si>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</si>
  <si>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</si>
  <si>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</si>
  <si>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</si>
  <si>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</si>
  <si>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</si>
  <si>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</si>
  <si>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</si>
  <si>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</si>
  <si>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</si>
  <si>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</si>
  <si>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</si>
  <si>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</si>
  <si>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</si>
  <si>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</si>
  <si>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</si>
  <si>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</si>
  <si>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</si>
  <si>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</si>
  <si>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</si>
  <si>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</si>
  <si>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</si>
  <si>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</si>
  <si>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</si>
  <si>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</si>
  <si>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</si>
  <si>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</si>
  <si>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</si>
  <si>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19317</t>
  </si>
  <si>
    <t>Karonga (Adm2).</t>
  </si>
  <si>
    <t>2007-0021-MYS</t>
  </si>
  <si>
    <t>Johor, Pahang provinces</t>
  </si>
  <si>
    <t>Sungai Johor, Sungai Setajam, Sungai Kampung Bukit Seruk</t>
  </si>
  <si>
    <t>1891;1897</t>
  </si>
  <si>
    <t>Johor, Pahang (Adm1).</t>
  </si>
  <si>
    <t>2007-0128-PAK</t>
  </si>
  <si>
    <t>Chitral District district (North-West Frontier province)</t>
  </si>
  <si>
    <t>Heavy snow fall</t>
  </si>
  <si>
    <t>40334</t>
  </si>
  <si>
    <t>Chitral District (Adm2).</t>
  </si>
  <si>
    <t>2007-0007-PAK</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</si>
  <si>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</si>
  <si>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</si>
  <si>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</si>
  <si>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</si>
  <si>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</si>
  <si>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</si>
  <si>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</si>
  <si>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</si>
  <si>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</si>
  <si>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</si>
  <si>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</si>
  <si>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</si>
  <si>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</si>
  <si>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Sebeya river</t>
  </si>
  <si>
    <t>21991;21998</t>
  </si>
  <si>
    <t>Nyabihu, Rubavu (Adm2).</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</si>
  <si>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</si>
  <si>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</si>
  <si>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</si>
  <si>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</si>
  <si>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</si>
  <si>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</si>
  <si>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</si>
  <si>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</si>
  <si>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</si>
  <si>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</si>
  <si>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</si>
  <si>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</si>
  <si>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</si>
  <si>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</si>
  <si>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</si>
  <si>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</si>
  <si>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</si>
  <si>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</si>
  <si>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</si>
  <si>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</si>
  <si>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</si>
  <si>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</si>
  <si>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</si>
  <si>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</si>
  <si>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</si>
  <si>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</si>
  <si>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</si>
  <si>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</si>
  <si>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</si>
  <si>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</si>
  <si>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</si>
  <si>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</si>
  <si>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</si>
  <si>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</si>
  <si>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</si>
  <si>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</si>
  <si>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</si>
  <si>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</si>
  <si>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</si>
  <si>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</si>
  <si>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</si>
  <si>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</si>
  <si>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</si>
  <si>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</si>
  <si>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</si>
  <si>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</si>
  <si>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</si>
  <si>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</si>
  <si>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</si>
  <si>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</si>
  <si>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</si>
  <si>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</si>
  <si>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</si>
  <si>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</si>
  <si>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</si>
  <si>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</si>
  <si>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</si>
  <si>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</si>
  <si>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</si>
  <si>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</si>
  <si>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</si>
  <si>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</si>
  <si>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</si>
  <si>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</si>
  <si>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</si>
  <si>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</si>
  <si>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</si>
  <si>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</si>
  <si>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</si>
  <si>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</si>
  <si>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</si>
  <si>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</si>
  <si>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</si>
  <si>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</si>
  <si>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1110;1114;1120;1125;1132;36856</t>
  </si>
  <si>
    <t>36892;36898;36936;36939</t>
  </si>
  <si>
    <t>Barahona, El Seibo, La Vega, Monte Plata, Puerto Plata, Santiago (Adm1). Arenoso, Monsenor Nouel, Nagua, Villa Rivas (Adm2).</t>
  </si>
  <si>
    <t>2007-0439-GTM</t>
  </si>
  <si>
    <t>TC-2007-000150</t>
  </si>
  <si>
    <t>Felix</t>
  </si>
  <si>
    <t>Puerto Barrios, Morales districts (Izabal province)</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</si>
  <si>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</si>
  <si>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</si>
  <si>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</si>
  <si>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</si>
  <si>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</si>
  <si>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</si>
  <si>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</si>
  <si>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</si>
  <si>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</si>
  <si>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</si>
  <si>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</si>
  <si>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</si>
  <si>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16244</t>
  </si>
  <si>
    <t>Pyrenees-Atlantique (Adm2).</t>
  </si>
  <si>
    <t>2007-0172-CHN</t>
  </si>
  <si>
    <t>Garze Tibetan, Liangshan Yi, Ya'an districts (Sichuan Sheng province), Chongqing Shi province</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</si>
  <si>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</si>
  <si>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</si>
  <si>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</si>
  <si>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</si>
  <si>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</si>
  <si>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</si>
  <si>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</si>
  <si>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</si>
  <si>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</si>
  <si>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</si>
  <si>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TC-2007-000135</t>
  </si>
  <si>
    <t>Dean</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</si>
  <si>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</si>
  <si>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</si>
  <si>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</si>
  <si>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</si>
  <si>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</si>
  <si>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</si>
  <si>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</si>
  <si>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</si>
  <si>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</si>
  <si>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</si>
  <si>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</si>
  <si>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9903;9919;9940;9943;9954;9961;9968</t>
  </si>
  <si>
    <t>Belford Roxo, Duque De Caxias, Nilopolis, Nova Iguacu, Queimados, Rio De Janeiro, Sao Joao De Meriti (Adm2).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</si>
  <si>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</si>
  <si>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</si>
  <si>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</si>
  <si>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</si>
  <si>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</si>
  <si>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</si>
  <si>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</si>
  <si>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</si>
  <si>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</si>
  <si>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</si>
  <si>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</si>
  <si>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</si>
  <si>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</si>
  <si>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</si>
  <si>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</si>
  <si>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</si>
  <si>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</si>
  <si>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</si>
  <si>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</si>
  <si>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</si>
  <si>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</si>
  <si>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</si>
  <si>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</si>
  <si>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</si>
  <si>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</si>
  <si>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</si>
  <si>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</si>
  <si>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</si>
  <si>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</si>
  <si>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</si>
  <si>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</si>
  <si>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Tarza, Nechi, Cauca</t>
  </si>
  <si>
    <t>13413;13449;13457;13466;13733;13745;14299</t>
  </si>
  <si>
    <t>Guaranda, Inza, Nechi, Popayan, Taraza, Valdivia, Zaragoza (Adm2).</t>
  </si>
  <si>
    <t>2007-0191-COL</t>
  </si>
  <si>
    <t>Ibague district (Tolima province)</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</si>
  <si>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</si>
  <si>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</si>
  <si>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</si>
  <si>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</si>
  <si>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</si>
  <si>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</si>
  <si>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</si>
  <si>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</si>
  <si>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</si>
  <si>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2007-0167-HTI</t>
  </si>
  <si>
    <t>Saint Louis Du Nord, Port De Paix districts (Nord Ouest province)</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</si>
  <si>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</si>
  <si>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</si>
  <si>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</si>
  <si>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</si>
  <si>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</si>
  <si>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</si>
  <si>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</si>
  <si>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</si>
  <si>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</si>
  <si>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</si>
  <si>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</si>
  <si>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</si>
  <si>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</si>
  <si>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</si>
  <si>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</si>
  <si>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</si>
  <si>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</si>
  <si>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</si>
  <si>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</si>
  <si>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</si>
  <si>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</si>
  <si>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</si>
  <si>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</si>
  <si>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</si>
  <si>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</si>
  <si>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</si>
  <si>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</si>
  <si>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</si>
  <si>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</si>
  <si>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</si>
  <si>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Tawi, Sutlej, Basantar</t>
  </si>
  <si>
    <t>1493</t>
  </si>
  <si>
    <t>Himachal Pradesh (Adm1).</t>
  </si>
  <si>
    <t>2007-0440-IDN</t>
  </si>
  <si>
    <t>EQ-2007-000157</t>
  </si>
  <si>
    <t>Bengkulu, Jambi, Riau, Sumatera Barat provinces</t>
  </si>
  <si>
    <t>1514;1518;1535;73618</t>
  </si>
  <si>
    <t>Bengkulu, Jambi, Riau, Sumatera Barat (Adm1).</t>
  </si>
  <si>
    <t>2007-0652-BOL</t>
  </si>
  <si>
    <t>FL-2007-000231</t>
  </si>
  <si>
    <t>Beni, Chuquisaca, Cochabamba, La Paz, Oruro, Pando, Potosi, Santa Cruz,Tarija provinces</t>
  </si>
  <si>
    <t>Heavy rain, La Nina</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</si>
  <si>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</si>
  <si>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</si>
  <si>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</si>
  <si>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</si>
  <si>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</si>
  <si>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</si>
  <si>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</si>
  <si>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</si>
  <si>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</si>
  <si>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</si>
  <si>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</si>
  <si>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</si>
  <si>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</si>
  <si>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</si>
  <si>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</si>
  <si>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</si>
  <si>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</si>
  <si>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</si>
  <si>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</si>
  <si>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</si>
  <si>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</si>
  <si>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</si>
  <si>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</si>
  <si>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</si>
  <si>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</si>
  <si>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</si>
  <si>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</si>
  <si>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</si>
  <si>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</si>
  <si>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</si>
  <si>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</si>
  <si>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</si>
  <si>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</si>
  <si>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</si>
  <si>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</si>
  <si>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</si>
  <si>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</si>
  <si>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</si>
  <si>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</si>
  <si>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</si>
  <si>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</si>
  <si>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</si>
  <si>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5761;5762;5763;5764;5765;5766;5781;5784;5792;5795;5799;5804</t>
  </si>
  <si>
    <t>Bagerhat, Barguna, Barisal, Bhola, Gopalganj, Jhalokati, Khulna, Madaripur, Patuakhali, Pirojpur, Satkhira, Shariatpur (Adm2).</t>
  </si>
  <si>
    <t>2007-0380-CHN</t>
  </si>
  <si>
    <t>TC-2007-000137</t>
  </si>
  <si>
    <t>Sepat</t>
  </si>
  <si>
    <t>Hunan Sheng, Jiangxi Sheng, Fujian Sheng, Zhejiang Sheng, Guangdong Sheng provinces</t>
  </si>
  <si>
    <t>2007-0552-CHN</t>
  </si>
  <si>
    <t>TC-2007-000179</t>
  </si>
  <si>
    <t>Krosa</t>
  </si>
  <si>
    <t>2007-0360-DOM</t>
  </si>
  <si>
    <t>Azua, Barahona, Distrito Nacional, La Altagracia, La Romana, Pedernales, Peravia, San Cristobal, San Pedro de Macoris, Santiago, Santo Domingo provinces</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</si>
  <si>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</si>
  <si>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</si>
  <si>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</si>
  <si>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</si>
  <si>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</si>
  <si>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</si>
  <si>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</si>
  <si>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</si>
  <si>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</si>
  <si>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</si>
  <si>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</si>
  <si>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</si>
  <si>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</si>
  <si>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</si>
  <si>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</si>
  <si>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</si>
  <si>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</si>
  <si>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</si>
  <si>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</si>
  <si>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</si>
  <si>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</si>
  <si>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</si>
  <si>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</si>
  <si>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</si>
  <si>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</si>
  <si>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</si>
  <si>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</si>
  <si>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</si>
  <si>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</si>
  <si>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</si>
  <si>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</si>
  <si>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</si>
  <si>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</si>
  <si>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</si>
  <si>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</si>
  <si>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</si>
  <si>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</si>
  <si>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</si>
  <si>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</si>
  <si>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</si>
  <si>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</si>
  <si>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</si>
  <si>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</si>
  <si>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</si>
  <si>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272;300</t>
  </si>
  <si>
    <t>Badakhshan, Takhar (Adm1).</t>
  </si>
  <si>
    <t>2007-0192-AFG</t>
  </si>
  <si>
    <t>Kura Bala, Murcha Dara and Alqajar villages (Shahr-e-Buzorg district, Badakhshan province), Keshem, Yamgan, Jorm, Argo, Koran wa Monjan, Baharak districts (Badakhshan province)</t>
  </si>
  <si>
    <t>Heavy rain, snowmelt</t>
  </si>
  <si>
    <t>3452;3454;100010;100013;100015;100016;100017</t>
  </si>
  <si>
    <t>Argo, Baharak, Jorm, Keshem, Koran wa Monjan, Shahr-e-Buzorg, Yamgan (Adm2).</t>
  </si>
  <si>
    <t>2007-0316-AFG</t>
  </si>
  <si>
    <t>Lal wa Sarjangal district (Ghor Province)</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</si>
  <si>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</si>
  <si>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</si>
  <si>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</si>
  <si>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</si>
  <si>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</si>
  <si>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</si>
  <si>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</si>
  <si>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</si>
  <si>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</si>
  <si>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</si>
  <si>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</si>
  <si>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</si>
  <si>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</si>
  <si>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</si>
  <si>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</si>
  <si>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</si>
  <si>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</si>
  <si>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</si>
  <si>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</si>
  <si>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</si>
  <si>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</si>
  <si>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</si>
  <si>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</si>
  <si>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</si>
  <si>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</si>
  <si>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</si>
  <si>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</si>
  <si>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</si>
  <si>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</si>
  <si>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</si>
  <si>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</si>
  <si>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</si>
  <si>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</si>
  <si>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</si>
  <si>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</si>
  <si>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</si>
  <si>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</si>
  <si>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</si>
  <si>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</si>
  <si>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</si>
  <si>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</si>
  <si>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</si>
  <si>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</si>
  <si>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</si>
  <si>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</si>
  <si>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</si>
  <si>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</si>
  <si>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</si>
  <si>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</si>
  <si>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</si>
  <si>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</si>
  <si>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</si>
  <si>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</si>
  <si>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</si>
  <si>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</si>
  <si>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</si>
  <si>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</si>
  <si>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</si>
  <si>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</si>
  <si>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</si>
  <si>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</si>
  <si>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</si>
  <si>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</si>
  <si>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</si>
  <si>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</si>
  <si>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</si>
  <si>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</si>
  <si>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</si>
  <si>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</si>
  <si>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</si>
  <si>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</si>
  <si>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</si>
  <si>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</si>
  <si>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</si>
  <si>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2007-0653-BRA</t>
  </si>
  <si>
    <t>Itacarambi, Januaria, Manga, Varzelandia districts (Minas Gerais province)</t>
  </si>
  <si>
    <t>8235;8269;8323;8708</t>
  </si>
  <si>
    <t>Itacarambi, Januaria, Manga, Varzelandia (Adm2).</t>
  </si>
  <si>
    <t>2007-9514-BRA</t>
  </si>
  <si>
    <t>Ceara, Piaui, Maranhao, Tocantins, Minas Gerais provinces</t>
  </si>
  <si>
    <t>Lack of rain from last six months</t>
  </si>
  <si>
    <t>670;674;677;682;691</t>
  </si>
  <si>
    <t>Ceara, Maranhao, Minas Gerais, Piaui, Tocantins (Adm1).</t>
  </si>
  <si>
    <t>2007-0465-BRA</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</si>
  <si>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</si>
  <si>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</si>
  <si>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</si>
  <si>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</si>
  <si>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</si>
  <si>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</si>
  <si>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</si>
  <si>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</si>
  <si>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</si>
  <si>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</si>
  <si>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</si>
  <si>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</si>
  <si>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</si>
  <si>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</si>
  <si>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</si>
  <si>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</si>
  <si>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</si>
  <si>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</si>
  <si>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</si>
  <si>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</si>
  <si>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</si>
  <si>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</si>
  <si>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</si>
  <si>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</si>
  <si>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2007-0296-CHN</t>
  </si>
  <si>
    <t>2007-0166-CHN</t>
  </si>
  <si>
    <t>2007-0414-CHN</t>
  </si>
  <si>
    <t>Yantai, Weihai districts (Shandong Sheng province)</t>
  </si>
  <si>
    <t>13230;13234</t>
  </si>
  <si>
    <t>Weihai, Yantai (Adm2).</t>
  </si>
  <si>
    <t>2007-0448-CHN</t>
  </si>
  <si>
    <t>Ankang district (Shaanxi Sheng province)</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</si>
  <si>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</si>
  <si>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</si>
  <si>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</si>
  <si>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</si>
  <si>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</si>
  <si>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</si>
  <si>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</si>
  <si>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</si>
  <si>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</si>
  <si>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</si>
  <si>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</si>
  <si>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</si>
  <si>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</si>
  <si>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</si>
  <si>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</si>
  <si>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</si>
  <si>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</si>
  <si>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</si>
  <si>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</si>
  <si>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</si>
  <si>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</si>
  <si>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2007-0466-CRI</t>
  </si>
  <si>
    <t>FL-2007-000166</t>
  </si>
  <si>
    <t>San Jose, Guanacaste provinces</t>
  </si>
  <si>
    <t>Cañas and Dirias</t>
  </si>
  <si>
    <t>983;987</t>
  </si>
  <si>
    <t>Guanacaste, San Jose (Adm1).</t>
  </si>
  <si>
    <t>2007-0498-CUB</t>
  </si>
  <si>
    <t>Granma, Guantanamo, Holguin, Las Tunas, Santiago de Cuba provinces</t>
  </si>
  <si>
    <t>Sagua de Tanamo, Mayari</t>
  </si>
  <si>
    <t>2007-0349-DEU</t>
  </si>
  <si>
    <t>Rheinland-Pfalz province</t>
  </si>
  <si>
    <t>Rhin</t>
  </si>
  <si>
    <t>1318</t>
  </si>
  <si>
    <t>Rheinland-Pfalz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</si>
  <si>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</si>
  <si>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</si>
  <si>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</si>
  <si>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</si>
  <si>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</si>
  <si>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</si>
  <si>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</si>
  <si>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</si>
  <si>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</si>
  <si>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</si>
  <si>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</si>
  <si>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</si>
  <si>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</si>
  <si>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</si>
  <si>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</si>
  <si>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</si>
  <si>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</si>
  <si>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</si>
  <si>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</si>
  <si>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</si>
  <si>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</si>
  <si>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</si>
  <si>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</si>
  <si>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</si>
  <si>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</si>
  <si>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</si>
  <si>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</si>
  <si>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</si>
  <si>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</si>
  <si>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</si>
  <si>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</si>
  <si>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</si>
  <si>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Girona</t>
  </si>
  <si>
    <t>2719</t>
  </si>
  <si>
    <t>25811;25813</t>
  </si>
  <si>
    <t>Illes Balears (Adm1). Alicante/Alacant, Valencia/Valéncia (Adm2).</t>
  </si>
  <si>
    <t>2007-0363-ETH</t>
  </si>
  <si>
    <t>Mount Arteale</t>
  </si>
  <si>
    <t>Dayulu (Zone 1 district, Afar province), Gomoyta (Zone 4 district, Afar province)</t>
  </si>
  <si>
    <t>40788;40790</t>
  </si>
  <si>
    <t>Zone 1, Zone 4 (Adm2).</t>
  </si>
  <si>
    <t>2007-0273-ETH</t>
  </si>
  <si>
    <t>South Omo district (SNNPR province)</t>
  </si>
  <si>
    <t>Wotio</t>
  </si>
  <si>
    <t>2007-0304-ETH</t>
  </si>
  <si>
    <t>EP-2007-000142</t>
  </si>
  <si>
    <t>Gambela, Amhara, SNNPR, Addis Ababa, Afar, Tigray, Somali provinces</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</si>
  <si>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</si>
  <si>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</si>
  <si>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</si>
  <si>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</si>
  <si>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</si>
  <si>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</si>
  <si>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</si>
  <si>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</si>
  <si>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</si>
  <si>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2007-0692-GBR</t>
  </si>
  <si>
    <t>Folkestone town (Kent district, England province)</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</si>
  <si>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</si>
  <si>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</si>
  <si>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</si>
  <si>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</si>
  <si>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</si>
  <si>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</si>
  <si>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</si>
  <si>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</si>
  <si>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</si>
  <si>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</si>
  <si>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</si>
  <si>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</si>
  <si>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</si>
  <si>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</si>
  <si>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</si>
  <si>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</si>
  <si>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</si>
  <si>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</si>
  <si>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</si>
  <si>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</si>
  <si>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</si>
  <si>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</si>
  <si>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</si>
  <si>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</si>
  <si>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</si>
  <si>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</si>
  <si>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</si>
  <si>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</si>
  <si>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</si>
  <si>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</si>
  <si>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</si>
  <si>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</si>
  <si>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</si>
  <si>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</si>
  <si>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</si>
  <si>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</si>
  <si>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</si>
  <si>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</si>
  <si>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</si>
  <si>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</si>
  <si>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</si>
  <si>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</si>
  <si>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</si>
  <si>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</si>
  <si>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</si>
  <si>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</si>
  <si>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</si>
  <si>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</si>
  <si>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2007-0281-HTI</t>
  </si>
  <si>
    <t>2007-0496-HTI</t>
  </si>
  <si>
    <t>Bretel, Artibonite</t>
  </si>
  <si>
    <t>2007-0235-HUN</t>
  </si>
  <si>
    <t>2007-0485-IDN</t>
  </si>
  <si>
    <t>Situbondo district (Java Timur province)</t>
  </si>
  <si>
    <t>18096</t>
  </si>
  <si>
    <t>Situbondo (Adm2).</t>
  </si>
  <si>
    <t>2007-0565-IDN</t>
  </si>
  <si>
    <t>EQ-2007-000218</t>
  </si>
  <si>
    <t>Sumbawa district (Nusatengarra Barat province)</t>
  </si>
  <si>
    <t>73858</t>
  </si>
  <si>
    <t>Sumbawa (Adm2).</t>
  </si>
  <si>
    <t>2007-0259-IDN</t>
  </si>
  <si>
    <t>VO-2007-000095</t>
  </si>
  <si>
    <t>Mt. Gamkonora</t>
  </si>
  <si>
    <t>South Ibu sub-district (Halmahera Barat district, Maluku Utara province)</t>
  </si>
  <si>
    <t>73677</t>
  </si>
  <si>
    <t>Halmahera Barat (Adm2).</t>
  </si>
  <si>
    <t>2007-0511-IDN</t>
  </si>
  <si>
    <t>VO-2007-000186</t>
  </si>
  <si>
    <t>Mt. Kelud</t>
  </si>
  <si>
    <t>Kediri, Blitar districts (Jawa Timur province)</t>
  </si>
  <si>
    <t>18066;18072</t>
  </si>
  <si>
    <t>Blitar, Kediri (Adm2).</t>
  </si>
  <si>
    <t>2007-0175-IDN</t>
  </si>
  <si>
    <t>Kutai Barat, Kutai Kartanegara districts (Kalimantan Timur province)</t>
  </si>
  <si>
    <t>Mahakam river</t>
  </si>
  <si>
    <t>73766;73767</t>
  </si>
  <si>
    <t>Kutai Barat, Kutai Kartanegara (Adm2).</t>
  </si>
  <si>
    <t>2007-0309-IDN</t>
  </si>
  <si>
    <t>Larompong, Suli areas (Luwu district, Sulawesi Selatan province)</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</si>
  <si>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</si>
  <si>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</si>
  <si>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</si>
  <si>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</si>
  <si>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</si>
  <si>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</si>
  <si>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</si>
  <si>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</si>
  <si>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</si>
  <si>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</si>
  <si>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</si>
  <si>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</si>
  <si>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</si>
  <si>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</si>
  <si>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</si>
  <si>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</si>
  <si>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</si>
  <si>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</si>
  <si>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</si>
  <si>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</si>
  <si>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</si>
  <si>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</si>
  <si>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</si>
  <si>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</si>
  <si>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17759;17777;17778;17779;17783;70183;70184</t>
  </si>
  <si>
    <t>Amravati, Mumbai city, Mumbai Suburban, Raigarh, Ratnagiri, Sindhudurg, Thane (Adm2).</t>
  </si>
  <si>
    <t>2007-0240-IND</t>
  </si>
  <si>
    <t>Raipur, Bilaspur, Mahasamund, Durg districts (Chhattisgarh province)</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</si>
  <si>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</si>
  <si>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</si>
  <si>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</si>
  <si>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</si>
  <si>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</si>
  <si>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</si>
  <si>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</si>
  <si>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</si>
  <si>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</si>
  <si>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</si>
  <si>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Ganga, Brahmaputra, Meghana rivers</t>
  </si>
  <si>
    <t>1487;1504;1511;70073;70081</t>
  </si>
  <si>
    <t>Assam, Bihar, Orissa, Uttar Pradesh, West Bengal (Adm1).</t>
  </si>
  <si>
    <t>2007-0415-IND</t>
  </si>
  <si>
    <t>2007-0469-IND</t>
  </si>
  <si>
    <t>Kurnool, Cuddapah, Warangal, Nalgonda, Karimnagar, Mahbubnagar, Anantapur, Nellore, Krishna districts (Andhra Pradesh province), Gadag district (Karnataka province)</t>
  </si>
  <si>
    <t>Tungabhadra, Pennar, Hundri, Kundu</t>
  </si>
  <si>
    <t>17548;17550;17554;17556;17557;17558;17560;17561;17568;70163</t>
  </si>
  <si>
    <t>Anantapur, Cuddapah, Gadag, Karimnagar, Krishna, Kurnool, Mahbubnagar, Nalgonda, Nellore, Warangal (Adm2).</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</si>
  <si>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</si>
  <si>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</si>
  <si>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</si>
  <si>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</si>
  <si>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</si>
  <si>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</si>
  <si>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17809;17818;70214;70215;70219</t>
  </si>
  <si>
    <t>Cuttack, Jagatsinghpur, Jajpur, Khordha, Puri (Adm2).</t>
  </si>
  <si>
    <t>2007-0602-IND</t>
  </si>
  <si>
    <t>Assam, Arunachal Pradesh, Meghalaya, Manipur provinces</t>
  </si>
  <si>
    <t>1487;1500;1501;70036;70037;70072</t>
  </si>
  <si>
    <t>Arunachal Pradesh, Arunachal Pradesh (Administrative unit not available), Assam, Manipur, Meghalaya (Adm1).</t>
  </si>
  <si>
    <t>2007-0603-IND</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</si>
  <si>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</si>
  <si>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</si>
  <si>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</si>
  <si>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</si>
  <si>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</si>
  <si>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</si>
  <si>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</si>
  <si>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</si>
  <si>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</si>
  <si>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</si>
  <si>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</si>
  <si>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</si>
  <si>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FL-2008-000069</t>
  </si>
  <si>
    <t>Bio Bio, Maule, Valparaiso, Araucania, Los Rios provinces</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</si>
  <si>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</si>
  <si>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</si>
  <si>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</si>
  <si>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</si>
  <si>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</si>
  <si>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</si>
  <si>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</si>
  <si>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</si>
  <si>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</si>
  <si>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</si>
  <si>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</si>
  <si>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</si>
  <si>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</si>
  <si>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</si>
  <si>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</si>
  <si>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</si>
  <si>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</si>
  <si>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</si>
  <si>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</si>
  <si>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</si>
  <si>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</si>
  <si>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</si>
  <si>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</si>
  <si>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</si>
  <si>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</si>
  <si>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</si>
  <si>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</si>
  <si>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</si>
  <si>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</si>
  <si>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</si>
  <si>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</si>
  <si>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</si>
  <si>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</si>
  <si>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</si>
  <si>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</si>
  <si>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</si>
  <si>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</si>
  <si>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</si>
  <si>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</si>
  <si>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</si>
  <si>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</si>
  <si>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</si>
  <si>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</si>
  <si>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</si>
  <si>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</si>
  <si>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</si>
  <si>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</si>
  <si>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</si>
  <si>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</si>
  <si>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</si>
  <si>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</si>
  <si>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</si>
  <si>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</si>
  <si>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</si>
  <si>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</si>
  <si>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</si>
  <si>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</si>
  <si>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</si>
  <si>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</si>
  <si>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</si>
  <si>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</si>
  <si>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</si>
  <si>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</si>
  <si>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</si>
  <si>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</si>
  <si>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</si>
  <si>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</si>
  <si>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</si>
  <si>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</si>
  <si>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</si>
  <si>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</si>
  <si>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9948</t>
  </si>
  <si>
    <t>Petropolis (Adm2).</t>
  </si>
  <si>
    <t>2008-0125-BRA</t>
  </si>
  <si>
    <t>FL-2008-000045</t>
  </si>
  <si>
    <t>Paraiba, Piaui, Rio Grande do Norte, Maranhao, Pernambuco, Ceara provinces</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</si>
  <si>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</si>
  <si>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</si>
  <si>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</si>
  <si>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</si>
  <si>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</si>
  <si>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</si>
  <si>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</si>
  <si>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</si>
  <si>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</si>
  <si>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</si>
  <si>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</si>
  <si>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</si>
  <si>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</si>
  <si>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</si>
  <si>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</si>
  <si>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</si>
  <si>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</si>
  <si>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</si>
  <si>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</si>
  <si>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</si>
  <si>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</si>
  <si>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</si>
  <si>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</si>
  <si>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</si>
  <si>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</si>
  <si>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</si>
  <si>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</si>
  <si>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</si>
  <si>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</si>
  <si>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</si>
  <si>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</si>
  <si>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</si>
  <si>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</si>
  <si>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</si>
  <si>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</si>
  <si>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</si>
  <si>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</si>
  <si>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</si>
  <si>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</si>
  <si>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</si>
  <si>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</si>
  <si>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</si>
  <si>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</si>
  <si>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</si>
  <si>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</si>
  <si>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</si>
  <si>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</si>
  <si>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</si>
  <si>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13733;13742;13989;13990;13993;14006</t>
  </si>
  <si>
    <t>Inza, La Plata, Nataga, Paez, Paicol, Tesalia (Adm2).</t>
  </si>
  <si>
    <t>2008-0121-COL</t>
  </si>
  <si>
    <t>Campo Alegre, Santa Maria districts (Huila province)</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</si>
  <si>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</si>
  <si>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</si>
  <si>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</si>
  <si>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</si>
  <si>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</si>
  <si>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</si>
  <si>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</si>
  <si>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</si>
  <si>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</si>
  <si>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</si>
  <si>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</si>
  <si>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</si>
  <si>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</si>
  <si>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</si>
  <si>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</si>
  <si>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</si>
  <si>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</si>
  <si>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</si>
  <si>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</si>
  <si>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</si>
  <si>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</si>
  <si>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</si>
  <si>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</si>
  <si>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</si>
  <si>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</si>
  <si>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</si>
  <si>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</si>
  <si>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</si>
  <si>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</si>
  <si>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</si>
  <si>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</si>
  <si>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</si>
  <si>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</si>
  <si>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</si>
  <si>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</si>
  <si>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</si>
  <si>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</si>
  <si>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</si>
  <si>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</si>
  <si>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</si>
  <si>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</si>
  <si>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</si>
  <si>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</si>
  <si>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</si>
  <si>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</si>
  <si>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</si>
  <si>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</si>
  <si>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</si>
  <si>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</si>
  <si>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</si>
  <si>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</si>
  <si>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</si>
  <si>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</si>
  <si>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</si>
  <si>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</si>
  <si>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</si>
  <si>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</si>
  <si>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</si>
  <si>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</si>
  <si>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</si>
  <si>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</si>
  <si>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</si>
  <si>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</si>
  <si>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</si>
  <si>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</si>
  <si>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</si>
  <si>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</si>
  <si>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</si>
  <si>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</si>
  <si>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</si>
  <si>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</si>
  <si>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</si>
  <si>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</si>
  <si>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154660;154673</t>
  </si>
  <si>
    <t>Central Highlands (R), Isaac (R) (Adm2).</t>
  </si>
  <si>
    <t>2008-0108-IDN</t>
  </si>
  <si>
    <t>Boyolali, Klaten, Kota Surakarta, Sukoharjo districts (Jawa Tengah province), Bojonegoro, Lamongan, Ngawi districts (Jawa Timur province)</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</si>
  <si>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</si>
  <si>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</si>
  <si>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</si>
  <si>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</si>
  <si>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</si>
  <si>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</si>
  <si>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</si>
  <si>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</si>
  <si>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</si>
  <si>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</si>
  <si>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</si>
  <si>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</si>
  <si>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</si>
  <si>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</si>
  <si>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</si>
  <si>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</si>
  <si>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</si>
  <si>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</si>
  <si>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</si>
  <si>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</si>
  <si>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</si>
  <si>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</si>
  <si>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</si>
  <si>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</si>
  <si>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</si>
  <si>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</si>
  <si>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</si>
  <si>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</si>
  <si>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</si>
  <si>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</si>
  <si>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</si>
  <si>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</si>
  <si>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</si>
  <si>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</si>
  <si>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</si>
  <si>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</si>
  <si>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</si>
  <si>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</si>
  <si>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</si>
  <si>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</si>
  <si>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2008-0648-BGD</t>
  </si>
  <si>
    <t>Cyclone "Reshmi"</t>
  </si>
  <si>
    <t>Barisal, Patuakhali districts (Barisal province)</t>
  </si>
  <si>
    <t>5762;5765</t>
  </si>
  <si>
    <t>Barisal, Patuakhali (Adm2).</t>
  </si>
  <si>
    <t>2008-0249-CHN</t>
  </si>
  <si>
    <t>TC-2008-000093</t>
  </si>
  <si>
    <t>Typhoon Fengshen (Franck)</t>
  </si>
  <si>
    <t>Sichuan Sheng, Guangdong Sheng, Jiangxi Sheng provinces</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</si>
  <si>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</si>
  <si>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</si>
  <si>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</si>
  <si>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</si>
  <si>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</si>
  <si>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12991;12996;13005;13007;13009;13160;13321</t>
  </si>
  <si>
    <t>Anqing, Fuzhou, Jiujiang, Lu'an, Putian, Quanzhou, Wenzhou (Adm2).</t>
  </si>
  <si>
    <t>2008-0329-CHN</t>
  </si>
  <si>
    <t>FL-2008-000128</t>
  </si>
  <si>
    <t>Tropical storm "Kammuri" (Julian)</t>
  </si>
  <si>
    <t>Zhanjiang district (Guangdong Sheng province)</t>
  </si>
  <si>
    <t>2008-0352-CUB</t>
  </si>
  <si>
    <t>Island of Youth, Pinar del Rio, Havana, Matanzas provinces</t>
  </si>
  <si>
    <t>1016;1017;1019;1020</t>
  </si>
  <si>
    <t>Isla De La Juventud, La Habana, Matanzas, Pinar Del Rio (Adm1).</t>
  </si>
  <si>
    <t>2008-0082-DEU</t>
  </si>
  <si>
    <t>Emma</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</si>
  <si>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</si>
  <si>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</si>
  <si>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</si>
  <si>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</si>
  <si>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</si>
  <si>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</si>
  <si>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</si>
  <si>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</si>
  <si>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</si>
  <si>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</si>
  <si>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</si>
  <si>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</si>
  <si>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</si>
  <si>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</si>
  <si>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</si>
  <si>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</si>
  <si>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</si>
  <si>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</si>
  <si>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</si>
  <si>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</si>
  <si>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</si>
  <si>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</si>
  <si>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</si>
  <si>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</si>
  <si>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17168</t>
  </si>
  <si>
    <t>Gonaives (Adm2).</t>
  </si>
  <si>
    <t>2008-0646-IND</t>
  </si>
  <si>
    <t>2008-9475-AFG</t>
  </si>
  <si>
    <t>Kunduz, Balkh, Faryab, Badghis provinces</t>
  </si>
  <si>
    <t>273;275;278;289</t>
  </si>
  <si>
    <t>Badghis, Balkh, Faryab, Kunduz (Adm1).</t>
  </si>
  <si>
    <t>2008-9640-BDI</t>
  </si>
  <si>
    <t>Kirundo, Ngozi, Muyinga, Cankuzo, Karuzi, Ruyigi provinces</t>
  </si>
  <si>
    <t>40546;40549;40551;40554;40556;40558</t>
  </si>
  <si>
    <t>Cankuzo, Karuzi, Kirundo, Muyinga, Ngozi, Ruyigi (Adm1).</t>
  </si>
  <si>
    <t>2008-0514-CUB</t>
  </si>
  <si>
    <t>TC-2008-000214</t>
  </si>
  <si>
    <t>Hurricane Paloma</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</si>
  <si>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</si>
  <si>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</si>
  <si>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</si>
  <si>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</si>
  <si>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</si>
  <si>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</si>
  <si>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</si>
  <si>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</si>
  <si>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</si>
  <si>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</si>
  <si>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</si>
  <si>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</si>
  <si>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</si>
  <si>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</si>
  <si>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</si>
  <si>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</si>
  <si>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</si>
  <si>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</si>
  <si>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</si>
  <si>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</si>
  <si>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</si>
  <si>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</si>
  <si>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</si>
  <si>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</si>
  <si>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</si>
  <si>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</si>
  <si>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</si>
  <si>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433</t>
  </si>
  <si>
    <t>4756</t>
  </si>
  <si>
    <t>Chubut (Adm1). Bariloche (Adm2).</t>
  </si>
  <si>
    <t>2008-0053-ARG</t>
  </si>
  <si>
    <t>FL-2008-000038</t>
  </si>
  <si>
    <t>Salta city (Capital district, Salta province), General San Martin, Oran, Rivadavia districts (Salta province)</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</si>
  <si>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</si>
  <si>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</si>
  <si>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</si>
  <si>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</si>
  <si>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</si>
  <si>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</si>
  <si>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</si>
  <si>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</si>
  <si>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</si>
  <si>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</si>
  <si>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</si>
  <si>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</si>
  <si>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</si>
  <si>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</si>
  <si>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</si>
  <si>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</si>
  <si>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</si>
  <si>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</si>
  <si>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</si>
  <si>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</si>
  <si>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</si>
  <si>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</si>
  <si>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</si>
  <si>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</si>
  <si>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</si>
  <si>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</si>
  <si>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</si>
  <si>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</si>
  <si>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</si>
  <si>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</si>
  <si>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</si>
  <si>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</si>
  <si>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</si>
  <si>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</si>
  <si>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</si>
  <si>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</si>
  <si>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</si>
  <si>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</si>
  <si>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</si>
  <si>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</si>
  <si>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</si>
  <si>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</si>
  <si>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</si>
  <si>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</si>
  <si>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</si>
  <si>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</si>
  <si>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</si>
  <si>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</si>
  <si>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</si>
  <si>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</si>
  <si>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</si>
  <si>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</si>
  <si>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</si>
  <si>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</si>
  <si>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</si>
  <si>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</si>
  <si>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</si>
  <si>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</si>
  <si>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</si>
  <si>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</si>
  <si>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</si>
  <si>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</si>
  <si>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</si>
  <si>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</si>
  <si>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</si>
  <si>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</si>
  <si>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</si>
  <si>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</si>
  <si>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</si>
  <si>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</si>
  <si>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2008-0049-BOL</t>
  </si>
  <si>
    <t>Cochabamba, Pando, Santa Cruz, Beni</t>
  </si>
  <si>
    <t>2008-0660-BOL</t>
  </si>
  <si>
    <t>EP-2009-000003</t>
  </si>
  <si>
    <t>Santa Cruz de la Sierra, Beni, Cochabamba, Chuquisaca, La Paz, Oruro, Pando, Potosi, Tarija</t>
  </si>
  <si>
    <t>2008-9661-BOL</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</si>
  <si>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</si>
  <si>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</si>
  <si>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</si>
  <si>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</si>
  <si>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</si>
  <si>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</si>
  <si>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</si>
  <si>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</si>
  <si>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</si>
  <si>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</si>
  <si>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</si>
  <si>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</si>
  <si>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</si>
  <si>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</si>
  <si>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</si>
  <si>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</si>
  <si>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</si>
  <si>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</si>
  <si>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</si>
  <si>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</si>
  <si>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</si>
  <si>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</si>
  <si>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</si>
  <si>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</si>
  <si>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</si>
  <si>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</si>
  <si>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</si>
  <si>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</si>
  <si>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</si>
  <si>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</si>
  <si>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</si>
  <si>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13261</t>
  </si>
  <si>
    <t>Guangyuan (Adm2).</t>
  </si>
  <si>
    <t>2008-0355-CHN</t>
  </si>
  <si>
    <t>Yingjiang area (Dehong Dai and Jingpo district, Yunnan Sheng province)</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</si>
  <si>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</si>
  <si>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</si>
  <si>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</si>
  <si>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</si>
  <si>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</si>
  <si>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13257;13272;13303;13306;13307;13312;13315</t>
  </si>
  <si>
    <t>Chuxiong Yi, Dali Bai, Kunming, Liangshan Yi, Lijiang, Panzhihua, Zhaotong (Adm2).</t>
  </si>
  <si>
    <t>2008-0455-CHN</t>
  </si>
  <si>
    <t>Ningzhongxiang village (Dangxiong Xian area, Lhasa district, Xizang Zizhiqu province)</t>
  </si>
  <si>
    <t>13296</t>
  </si>
  <si>
    <t>Lhasa (Adm2).</t>
  </si>
  <si>
    <t>2008-0588-CHN</t>
  </si>
  <si>
    <t>2008-0650-CHN</t>
  </si>
  <si>
    <t>Sichuan Sheng province</t>
  </si>
  <si>
    <t>924</t>
  </si>
  <si>
    <t>Sichuan Sheng (Adm1).</t>
  </si>
  <si>
    <t>2008-0263-CHN</t>
  </si>
  <si>
    <t>Dangyang Shi area (Yichang district, Hubei Sheng province), Shayang Xian area (Jingmen district, Hubei Sheng province), Wuhan Shi area (Wuhan district, Hubei Sheng province)</t>
  </si>
  <si>
    <t>13117;13120;13123</t>
  </si>
  <si>
    <t>Jingmen, Wuhan, Yichang (Adm2).</t>
  </si>
  <si>
    <t>2008-0416-CHN</t>
  </si>
  <si>
    <t>Jinghong Shi area (Xishuangbanna Dai district, Yunnan Sheng province)</t>
  </si>
  <si>
    <t>13311</t>
  </si>
  <si>
    <t>Xishuangbanna Dai (Adm2).</t>
  </si>
  <si>
    <t>2008-0519-CHN</t>
  </si>
  <si>
    <t>Wenchang Shi, Qionghai Shi areas (Hainan district, Hainan Sheng province), Haikou district (Hainan Sheng province)</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</si>
  <si>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</si>
  <si>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</si>
  <si>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</si>
  <si>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</si>
  <si>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</si>
  <si>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</si>
  <si>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</si>
  <si>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</si>
  <si>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</si>
  <si>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</si>
  <si>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</si>
  <si>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</si>
  <si>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</si>
  <si>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</si>
  <si>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</si>
  <si>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</si>
  <si>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</si>
  <si>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</si>
  <si>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</si>
  <si>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</si>
  <si>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</si>
  <si>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</si>
  <si>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</si>
  <si>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</si>
  <si>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FF-2008-000173</t>
  </si>
  <si>
    <t>Typhoon "Hagupit" (Nina)</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</si>
  <si>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</si>
  <si>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</si>
  <si>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</si>
  <si>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</si>
  <si>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</si>
  <si>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</si>
  <si>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</si>
  <si>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</si>
  <si>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</si>
  <si>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</si>
  <si>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</si>
  <si>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</si>
  <si>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</si>
  <si>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</si>
  <si>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</si>
  <si>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</si>
  <si>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</si>
  <si>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</si>
  <si>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</si>
  <si>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</si>
  <si>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</si>
  <si>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</si>
  <si>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</si>
  <si>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</si>
  <si>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</si>
  <si>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</si>
  <si>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</si>
  <si>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</si>
  <si>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</si>
  <si>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</si>
  <si>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</si>
  <si>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</si>
  <si>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</si>
  <si>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</si>
  <si>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</si>
  <si>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</si>
  <si>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</si>
  <si>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</si>
  <si>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</si>
  <si>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</si>
  <si>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</si>
  <si>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</si>
  <si>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</si>
  <si>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</si>
  <si>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</si>
  <si>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</si>
  <si>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</si>
  <si>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</si>
  <si>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</si>
  <si>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</si>
  <si>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</si>
  <si>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</si>
  <si>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</si>
  <si>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</si>
  <si>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</si>
  <si>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</si>
  <si>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</si>
  <si>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</si>
  <si>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</si>
  <si>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</si>
  <si>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</si>
  <si>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</si>
  <si>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</si>
  <si>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</si>
  <si>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2008-0386-ETH</t>
  </si>
  <si>
    <t>FF-2008-000141</t>
  </si>
  <si>
    <t>Heavy seasonal rains</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</si>
  <si>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</si>
  <si>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</si>
  <si>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</si>
  <si>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</si>
  <si>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</si>
  <si>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</si>
  <si>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</si>
  <si>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</si>
  <si>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</si>
  <si>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</si>
  <si>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</si>
  <si>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</si>
  <si>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</si>
  <si>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</si>
  <si>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</si>
  <si>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</si>
  <si>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</si>
  <si>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</si>
  <si>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</si>
  <si>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</si>
  <si>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</si>
  <si>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</si>
  <si>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</si>
  <si>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</si>
  <si>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</si>
  <si>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</si>
  <si>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</si>
  <si>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</si>
  <si>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</si>
  <si>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</si>
  <si>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</si>
  <si>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</si>
  <si>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</si>
  <si>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2008-0247-GTM</t>
  </si>
  <si>
    <t>LS-2008-000110</t>
  </si>
  <si>
    <t>2008-0234-HND</t>
  </si>
  <si>
    <t>Choluteca province</t>
  </si>
  <si>
    <t>1421</t>
  </si>
  <si>
    <t>Choluteca (Adm1).</t>
  </si>
  <si>
    <t>2008-0007-HUN</t>
  </si>
  <si>
    <t>Battonya city (Bekes province)</t>
  </si>
  <si>
    <t>1442</t>
  </si>
  <si>
    <t>Bekes (Adm1).</t>
  </si>
  <si>
    <t>2008-0071-IDN</t>
  </si>
  <si>
    <t>EQ-2008-000028</t>
  </si>
  <si>
    <t>2008-0403-IDN</t>
  </si>
  <si>
    <t>Jarai village (Lahat district, Sumatra Selatan province)</t>
  </si>
  <si>
    <t>73769</t>
  </si>
  <si>
    <t>Lahat (Adm2).</t>
  </si>
  <si>
    <t>2008-0536-IDN</t>
  </si>
  <si>
    <t>Buol district (Sulawesi Tengah province) Gorontalo province</t>
  </si>
  <si>
    <t>73611</t>
  </si>
  <si>
    <t>73664</t>
  </si>
  <si>
    <t>Gorontalo (Adm1). Buol (Adm2).</t>
  </si>
  <si>
    <t>2008-0162-IDN</t>
  </si>
  <si>
    <t>2008-0067-IDN</t>
  </si>
  <si>
    <t>Situbondo district (Jawa Timur province)</t>
  </si>
  <si>
    <t>Sampeyan, Pelegangan</t>
  </si>
  <si>
    <t>2008-0176-IDN</t>
  </si>
  <si>
    <t>Aceh Barat district (Nangroe Aceh Darussalam province)</t>
  </si>
  <si>
    <t>73624</t>
  </si>
  <si>
    <t>Aceh Barat (Adm2).</t>
  </si>
  <si>
    <t>2008-0013-IDN</t>
  </si>
  <si>
    <t>Bogor, Kota Depok districts (Jawa Barat province), Kota Jakarta Timur, Kota Jakarta Selatan districts (Dki Jakarta province), Tangerang district (Banten province)</t>
  </si>
  <si>
    <t>Ciliwung, Cisadane, Sabi</t>
  </si>
  <si>
    <t>18008;18028;73720;73724;73725</t>
  </si>
  <si>
    <t>Bogor, Kota Depok, Kota Jakarta Selatan, Kota Jakarta Timur, Tangerang (Adm2).</t>
  </si>
  <si>
    <t>2008-0042-IDN</t>
  </si>
  <si>
    <t>Kota Jakarta Barat, Kota Jakarta Pusat, Kota Jakarta Timur districts (Dki Jakarta province)</t>
  </si>
  <si>
    <t>73722;73723;73725</t>
  </si>
  <si>
    <t>Kota Jakarta Barat, Kota Jakarta Pusat, Kota Jakarta Timur (Adm2).</t>
  </si>
  <si>
    <t>2008-0052-IDN</t>
  </si>
  <si>
    <t>Pasuruan district (Jawa Timur province)</t>
  </si>
  <si>
    <t>18091</t>
  </si>
  <si>
    <t>Pasuruan (Adm2).</t>
  </si>
  <si>
    <t>2008-0128-IDN</t>
  </si>
  <si>
    <t>Kampar, Kota Pekanbaru, Kuantan Singingi districts (Riau province)</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</si>
  <si>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</si>
  <si>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</si>
  <si>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</si>
  <si>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</si>
  <si>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</si>
  <si>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</si>
  <si>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</si>
  <si>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</si>
  <si>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</si>
  <si>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</si>
  <si>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</si>
  <si>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</si>
  <si>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</si>
  <si>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</si>
  <si>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2008-0189-IDN</t>
  </si>
  <si>
    <t>Puncakjaya, Mimika districts (Papua province)</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</si>
  <si>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</si>
  <si>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</si>
  <si>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</si>
  <si>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</si>
  <si>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</si>
  <si>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</si>
  <si>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</si>
  <si>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</si>
  <si>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</si>
  <si>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</si>
  <si>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</si>
  <si>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</si>
  <si>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</si>
  <si>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</si>
  <si>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</si>
  <si>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Munneru</t>
  </si>
  <si>
    <t>17552;17555;17556;17569</t>
  </si>
  <si>
    <t>Guntur, Khammam, Krishna, West Godavari (Adm2).</t>
  </si>
  <si>
    <t>2008-0615-IND</t>
  </si>
  <si>
    <t>Lakhimpur, Jorhat districts (Assam province), Uttar Pradesh, Bihar provinces</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</si>
  <si>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</si>
  <si>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</si>
  <si>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</si>
  <si>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</si>
  <si>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</si>
  <si>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</si>
  <si>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</si>
  <si>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</si>
  <si>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</si>
  <si>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</si>
  <si>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</si>
  <si>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Klaus</t>
  </si>
  <si>
    <t>Landes, Pyrénées-Atlantiques, Lot-et-Garonne district (Aquitaine province), Hautes-Pyrénnées, Gers, Haute-Garonne (Midi-Pyrenées province), Aude, Pyrénnées Orientales (Languedoc-Rousillon province)</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</si>
  <si>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</si>
  <si>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</si>
  <si>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</si>
  <si>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</si>
  <si>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</si>
  <si>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</si>
  <si>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</si>
  <si>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</si>
  <si>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</si>
  <si>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</si>
  <si>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</si>
  <si>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</si>
  <si>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</si>
  <si>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</si>
  <si>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</si>
  <si>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</si>
  <si>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</si>
  <si>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</si>
  <si>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</si>
  <si>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</si>
  <si>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</si>
  <si>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</si>
  <si>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</si>
  <si>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</si>
  <si>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</si>
  <si>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</si>
  <si>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</si>
  <si>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</si>
  <si>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</si>
  <si>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</si>
  <si>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272;273;274;278;282;289;298;299;300</t>
  </si>
  <si>
    <t>3480;3487;3488</t>
  </si>
  <si>
    <t>Badakhshan, Badghis, Baghlan, Faryab, Hirat, Kunduz, Samangan, Sar-e-Pul, Takhar (Adm1). Chemtal, Mazar-e-Sharif, Nahr-e- Shahi (Adm2).</t>
  </si>
  <si>
    <t>2009-0017-BRA</t>
  </si>
  <si>
    <t>Rio de Janeiro, Cachoeiras de Macacu, Nova Friburgo, Angra dos Reis districts (Rio de Janeiro province), Minas Gerais province</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</si>
  <si>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</si>
  <si>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</si>
  <si>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</si>
  <si>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</si>
  <si>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</si>
  <si>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</si>
  <si>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</si>
  <si>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</si>
  <si>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</si>
  <si>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</si>
  <si>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</si>
  <si>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</si>
  <si>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</si>
  <si>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</si>
  <si>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</si>
  <si>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</si>
  <si>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</si>
  <si>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</si>
  <si>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</si>
  <si>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</si>
  <si>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</si>
  <si>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18033;18058;18067;18070;18088;18091;73779</t>
  </si>
  <si>
    <t>Blora, Bojonegoro, Jember, Luwu, Ngawi, Pasuruan, Sragen (Adm2).</t>
  </si>
  <si>
    <t>2009-0013-FJI</t>
  </si>
  <si>
    <t>2009-000010</t>
  </si>
  <si>
    <t>North, Central, Western provinces</t>
  </si>
  <si>
    <t>2009-0207-BRA</t>
  </si>
  <si>
    <t>Cocal district (Piaui province)</t>
  </si>
  <si>
    <t>9729</t>
  </si>
  <si>
    <t>Cocal (Adm2).</t>
  </si>
  <si>
    <t>2009-0121-IDN</t>
  </si>
  <si>
    <t>Cireundeu village (Tangerang district, Banten province)</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</si>
  <si>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</si>
  <si>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</si>
  <si>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</si>
  <si>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</si>
  <si>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</si>
  <si>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</si>
  <si>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</si>
  <si>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</si>
  <si>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</si>
  <si>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</si>
  <si>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</si>
  <si>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</si>
  <si>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</si>
  <si>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</si>
  <si>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</si>
  <si>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</si>
  <si>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</si>
  <si>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2009-0048-AUS</t>
  </si>
  <si>
    <t>Tropical storm "Dominic"</t>
  </si>
  <si>
    <t>Queensland province</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</si>
  <si>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</si>
  <si>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</si>
  <si>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</si>
  <si>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</si>
  <si>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</si>
  <si>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</si>
  <si>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</si>
  <si>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</si>
  <si>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</si>
  <si>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3661;3664;3671</t>
  </si>
  <si>
    <t>Hesarak, Khogyani, Sherzad (Adm2).</t>
  </si>
  <si>
    <t>2009-0033-AFG</t>
  </si>
  <si>
    <t>Salang mountain pass (Hindu Kush mountains, Salang district, Parwan province)</t>
  </si>
  <si>
    <t>2009-0037-AGO</t>
  </si>
  <si>
    <t>Luanda province</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</si>
  <si>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</si>
  <si>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</si>
  <si>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</si>
  <si>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</si>
  <si>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</si>
  <si>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</si>
  <si>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</si>
  <si>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</si>
  <si>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</si>
  <si>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</si>
  <si>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</si>
  <si>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</si>
  <si>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</si>
  <si>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</si>
  <si>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</si>
  <si>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</si>
  <si>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</si>
  <si>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</si>
  <si>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</si>
  <si>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</si>
  <si>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</si>
  <si>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</si>
  <si>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</si>
  <si>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</si>
  <si>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</si>
  <si>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</si>
  <si>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</si>
  <si>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</si>
  <si>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</si>
  <si>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</si>
  <si>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</si>
  <si>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</si>
  <si>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</si>
  <si>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</si>
  <si>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</si>
  <si>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</si>
  <si>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</si>
  <si>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</si>
  <si>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2009-0110-BOL</t>
  </si>
  <si>
    <t>FL-2009-000045</t>
  </si>
  <si>
    <t>Capinota district (Cochabamba province)</t>
  </si>
  <si>
    <t>Havy rains</t>
  </si>
  <si>
    <t>40468</t>
  </si>
  <si>
    <t>Capinota (Adm2).</t>
  </si>
  <si>
    <t>2009-0128-BRA</t>
  </si>
  <si>
    <t>Acre, Roraima, Espiritu Santo, Bahia, Mato Grosso, Minas Gerais states</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</si>
  <si>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</si>
  <si>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</si>
  <si>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</si>
  <si>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</si>
  <si>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</si>
  <si>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</si>
  <si>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</si>
  <si>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</si>
  <si>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828</t>
  </si>
  <si>
    <t>New Brunswick / Nouveau-Brunswick (Adm1).</t>
  </si>
  <si>
    <t>2009-0059-CHN</t>
  </si>
  <si>
    <t>Chabucha'er Xibo Zizhixian, Zhaosu areas (Ili Kazakh district, Xinjiang Uygur Zizhiqu province)</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</si>
  <si>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</si>
  <si>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</si>
  <si>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</si>
  <si>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</si>
  <si>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</si>
  <si>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</si>
  <si>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</si>
  <si>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</si>
  <si>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Chongqing Shi (Adm1).</t>
  </si>
  <si>
    <t>2009-0218-CHN</t>
  </si>
  <si>
    <t>Wulong Xian area (Chongqing Shi province)</t>
  </si>
  <si>
    <t>2009-0223-CIV</t>
  </si>
  <si>
    <t>Attecoube, Yopugon boroughs (Abidjan district, District autonome de Abidjan province)</t>
  </si>
  <si>
    <t>2009-0096-COL</t>
  </si>
  <si>
    <t>Altos de Cazuca (Soacha district, Cundinamarca province)</t>
  </si>
  <si>
    <t>13920</t>
  </si>
  <si>
    <t>Soacha (Adm2).</t>
  </si>
  <si>
    <t>2009-0228-DEU</t>
  </si>
  <si>
    <t>FL-2009-000121</t>
  </si>
  <si>
    <t>2009-0016-DOM</t>
  </si>
  <si>
    <t>Dajabon, Duarte, El Seibo, Espaillat, Hato Mayor, Maria Trinidad Sanches, Monte Cristi, Puerto Plata, Samana, Santiago Rodriguez, Valverde provinces</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</si>
  <si>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</si>
  <si>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</si>
  <si>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</si>
  <si>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</si>
  <si>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</si>
  <si>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</si>
  <si>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</si>
  <si>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</si>
  <si>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</si>
  <si>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</si>
  <si>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</si>
  <si>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</si>
  <si>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</si>
  <si>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</si>
  <si>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</si>
  <si>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</si>
  <si>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</si>
  <si>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</si>
  <si>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</si>
  <si>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</si>
  <si>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</si>
  <si>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Snow/Ice</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</si>
  <si>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</si>
  <si>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</si>
  <si>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</si>
  <si>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</si>
  <si>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</si>
  <si>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</si>
  <si>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</si>
  <si>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</si>
  <si>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</si>
  <si>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</si>
  <si>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</si>
  <si>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</si>
  <si>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</si>
  <si>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</si>
  <si>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</si>
  <si>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</si>
  <si>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</si>
  <si>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</si>
  <si>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73790;73855</t>
  </si>
  <si>
    <t>Manokwari, Sorong (Adm2).</t>
  </si>
  <si>
    <t>2009-0112-IDN</t>
  </si>
  <si>
    <t>Kepulauan-talaud district (Sulawesi Utara province)</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</si>
  <si>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</si>
  <si>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</si>
  <si>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</si>
  <si>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</si>
  <si>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</si>
  <si>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</si>
  <si>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</si>
  <si>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</si>
  <si>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</si>
  <si>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</si>
  <si>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</si>
  <si>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</si>
  <si>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</si>
  <si>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</si>
  <si>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</si>
  <si>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</si>
  <si>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</si>
  <si>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24103;24104;24107;24134;91841</t>
  </si>
  <si>
    <t>Ca??ete, Chincha, Ica, Lima, Pisco (Adm2).</t>
  </si>
  <si>
    <t>2007-0334-RUS</t>
  </si>
  <si>
    <t>EQ-2007-000119</t>
  </si>
  <si>
    <t>Yuzhno-Sakhalinsk, Nevelsk towns (Sakhalinskaya Oblast Province)</t>
  </si>
  <si>
    <t>2007-0521-MEX</t>
  </si>
  <si>
    <t>FL-2007-000200</t>
  </si>
  <si>
    <t>Huitiupan, Ixhuatan, Ixtacomitan, Juarez, Ocotepec, Ostuacan, Pantepec, Pichucalco, Reforma, Solosuchiapa districts (Chiapas province), Tabasco province</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</si>
  <si>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</si>
  <si>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</si>
  <si>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</si>
  <si>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</si>
  <si>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</si>
  <si>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</si>
  <si>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3219;3227;3236;3237;3248;3249;3250;3263</t>
  </si>
  <si>
    <t>Colorado, Illinois, Michigan, Minnesota, North Dakota, Ohio, Oklahoma, Wisconsin (Adm1).</t>
  </si>
  <si>
    <t>2007-0464-MEX</t>
  </si>
  <si>
    <t>Lorenzo</t>
  </si>
  <si>
    <t>Veracruz, Puebla provinces</t>
  </si>
  <si>
    <t>2048;2057</t>
  </si>
  <si>
    <t>Puebla, Veracruz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</si>
  <si>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</si>
  <si>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</si>
  <si>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</si>
  <si>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</si>
  <si>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</si>
  <si>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</si>
  <si>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</si>
  <si>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</si>
  <si>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</si>
  <si>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</si>
  <si>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</si>
  <si>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24207;24208</t>
  </si>
  <si>
    <t>Ifugao, Kalinga (Adm2).</t>
  </si>
  <si>
    <t>2007-0576-PHL</t>
  </si>
  <si>
    <t>TC-2007-000211</t>
  </si>
  <si>
    <t>Mitag (Mina) (23)</t>
  </si>
  <si>
    <t>Isabela district (Region II (Cagayan Valley) province), Camarines Sur, Camarines Norte districts (Region V (Bicol region) province)</t>
  </si>
  <si>
    <t>24217;24241;24242</t>
  </si>
  <si>
    <t>Camarines Norte, Camarines Sur, Isabela (Adm2).</t>
  </si>
  <si>
    <t>2007-0578-PHL</t>
  </si>
  <si>
    <t>FL-2007-000210</t>
  </si>
  <si>
    <t>Hagibis (Lando) (24)</t>
  </si>
  <si>
    <t>Region VII (Central Visayas), Region X (Northern Mindanao) provinces</t>
  </si>
  <si>
    <t>2363;67160</t>
  </si>
  <si>
    <t>Region VII (Central Visayas), Region X (Northern Mindanao) (Adm1).</t>
  </si>
  <si>
    <t>2007-0287-TJK</t>
  </si>
  <si>
    <t>EQ-2007-000108</t>
  </si>
  <si>
    <t>Oshoba, Oilmo areas (Ashtskiy district, Sogd province)</t>
  </si>
  <si>
    <t>37604</t>
  </si>
  <si>
    <t>Ashtskiy (Adm2).</t>
  </si>
  <si>
    <t>2007-0552-TWN</t>
  </si>
  <si>
    <t>Yilan, Pingdong, Tainan, Hualian, Jianyi, Taidong, Nantou, Gaoxiong, Yunlin, Xinzhu areas (Taiwan Sheng province)</t>
  </si>
  <si>
    <t>2007-0581-USA</t>
  </si>
  <si>
    <t>2007-0245-PAK</t>
  </si>
  <si>
    <t>TC-2007-000084</t>
  </si>
  <si>
    <t>Cyclone 'Yemyin'</t>
  </si>
  <si>
    <t>Balochistan, Sindh, North-West Frontier provinces</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</si>
  <si>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</si>
  <si>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</si>
  <si>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</si>
  <si>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</si>
  <si>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</si>
  <si>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</si>
  <si>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</si>
  <si>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</si>
  <si>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</si>
  <si>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</si>
  <si>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</si>
  <si>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</si>
  <si>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</si>
  <si>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</si>
  <si>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1651;1654;1656;1666;1667;1669;1670;1674;1676;1679;1681;1683;1689</t>
  </si>
  <si>
    <t>Aiti, Ehime, Hukuoka, Kagawa, Kagosima, Kooti, Kumamoto, Miyazaki, Nagasaki, Okinawa, Ooita, Saga, Tokusima (Adm1).</t>
  </si>
  <si>
    <t>2007-0352-PRK</t>
  </si>
  <si>
    <t>FL-2007-000126</t>
  </si>
  <si>
    <t>Kangwon-do, Hwanghae-bukto, Hamgyong-namko provinces</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</si>
  <si>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</si>
  <si>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</si>
  <si>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</si>
  <si>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</si>
  <si>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</si>
  <si>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</si>
  <si>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</si>
  <si>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</si>
  <si>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</si>
  <si>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</si>
  <si>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</si>
  <si>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</si>
  <si>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</si>
  <si>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</si>
  <si>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51345</t>
  </si>
  <si>
    <t>Taita Taveta (Adm2).</t>
  </si>
  <si>
    <t>2007-0195-KGZ</t>
  </si>
  <si>
    <t>Jalal-Abad, Osh provinces</t>
  </si>
  <si>
    <t>2007-0187-LKA</t>
  </si>
  <si>
    <t>Galle district (Southern province), Western province</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</si>
  <si>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</si>
  <si>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</si>
  <si>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</si>
  <si>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</si>
  <si>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</si>
  <si>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</si>
  <si>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</si>
  <si>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</si>
  <si>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</si>
  <si>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</si>
  <si>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22352;22354;22355;22356;22360;22364</t>
  </si>
  <si>
    <t>Janakpur, Koshi, Lumbini, Mechi, Rapti, Sagarmatha (Adm2).</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</si>
  <si>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</si>
  <si>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</si>
  <si>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</si>
  <si>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</si>
  <si>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</si>
  <si>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</si>
  <si>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</si>
  <si>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</si>
  <si>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</si>
  <si>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</si>
  <si>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</si>
  <si>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</si>
  <si>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</si>
  <si>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24240;24242;24243</t>
  </si>
  <si>
    <t>Albay, Camarines Sur, Catanduanes (Adm2).</t>
  </si>
  <si>
    <t>2007-0442-RWA</t>
  </si>
  <si>
    <t>FL-2007-000159</t>
  </si>
  <si>
    <t>Nyabihu, Rubavu districts (West/Iburengerazuba province)</t>
  </si>
  <si>
    <t>2007-0196-TJK</t>
  </si>
  <si>
    <t>FF-2007-000049</t>
  </si>
  <si>
    <t>Leninskiy, Tursunzade, Varzob, Kofarnohon districts (Tadzhikistan Territories province)</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</si>
  <si>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</si>
  <si>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</si>
  <si>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</si>
  <si>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</si>
  <si>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</si>
  <si>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</si>
  <si>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</si>
  <si>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</si>
  <si>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</si>
  <si>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</si>
  <si>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</si>
  <si>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</si>
  <si>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</si>
  <si>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</si>
  <si>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</si>
  <si>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</si>
  <si>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</si>
  <si>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</si>
  <si>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</si>
  <si>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</si>
  <si>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</si>
  <si>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</si>
  <si>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</si>
  <si>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</si>
  <si>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2007-0611-THA</t>
  </si>
  <si>
    <t>FL-2007-000222</t>
  </si>
  <si>
    <t>Narathiwat, Yala, Songkhla provinces</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</si>
  <si>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</si>
  <si>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</si>
  <si>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</si>
  <si>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</si>
  <si>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</si>
  <si>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</si>
  <si>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</si>
  <si>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</si>
  <si>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</si>
  <si>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</si>
  <si>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</si>
  <si>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</si>
  <si>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</si>
  <si>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</si>
  <si>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</si>
  <si>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</si>
  <si>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</si>
  <si>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</si>
  <si>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</si>
  <si>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</si>
  <si>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</si>
  <si>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</si>
  <si>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</si>
  <si>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</si>
  <si>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</si>
  <si>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</si>
  <si>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</si>
  <si>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</si>
  <si>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</si>
  <si>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</si>
  <si>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</si>
  <si>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</si>
  <si>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</si>
  <si>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</si>
  <si>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</si>
  <si>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</si>
  <si>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</si>
  <si>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</si>
  <si>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</si>
  <si>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</si>
  <si>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Spring Brook, Veaverkill Creek</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</si>
  <si>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</si>
  <si>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</si>
  <si>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</si>
  <si>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</si>
  <si>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</si>
  <si>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</si>
  <si>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</si>
  <si>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</si>
  <si>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</si>
  <si>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</si>
  <si>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</si>
  <si>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</si>
  <si>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</si>
  <si>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</si>
  <si>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</si>
  <si>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</si>
  <si>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2007-0235-TUR</t>
  </si>
  <si>
    <t>Burdur, Sinop provinces</t>
  </si>
  <si>
    <t>3036;3085</t>
  </si>
  <si>
    <t>Burdur, Sinop (Adm1).</t>
  </si>
  <si>
    <t>2007-0457-JPN</t>
  </si>
  <si>
    <t>Iwate, Akita provinces</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</si>
  <si>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</si>
  <si>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</si>
  <si>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</si>
  <si>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</si>
  <si>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</si>
  <si>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</si>
  <si>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</si>
  <si>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</si>
  <si>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</si>
  <si>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</si>
  <si>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</si>
  <si>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2431;2433</t>
  </si>
  <si>
    <t>Cheju-do, Chollanam-do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</si>
  <si>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</si>
  <si>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</si>
  <si>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</si>
  <si>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</si>
  <si>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</si>
  <si>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</si>
  <si>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</si>
  <si>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</si>
  <si>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</si>
  <si>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</si>
  <si>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</si>
  <si>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</si>
  <si>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</si>
  <si>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</si>
  <si>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</si>
  <si>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</si>
  <si>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</si>
  <si>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</si>
  <si>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</si>
  <si>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</si>
  <si>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</si>
  <si>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</si>
  <si>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</si>
  <si>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</si>
  <si>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2303</t>
  </si>
  <si>
    <t>37518</t>
  </si>
  <si>
    <t>Northern (Adm1). Rabaraba (Adm2).</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</si>
  <si>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</si>
  <si>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</si>
  <si>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</si>
  <si>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</si>
  <si>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</si>
  <si>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</si>
  <si>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</si>
  <si>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</si>
  <si>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</si>
  <si>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</si>
  <si>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</si>
  <si>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</si>
  <si>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</si>
  <si>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</si>
  <si>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2007-9343-MOZ</t>
  </si>
  <si>
    <t>Gaza, Inhambane, Manica, Sofala, Maputo provinces (Centre and south of the country)</t>
  </si>
  <si>
    <t>Drought, cyclone et inondations</t>
  </si>
  <si>
    <t>2113;2114;2115;2120;41373</t>
  </si>
  <si>
    <t>Gaza, Inhambane, Manica, Maputo, Sofala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</si>
  <si>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</si>
  <si>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</si>
  <si>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</si>
  <si>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</si>
  <si>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</si>
  <si>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</si>
  <si>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</si>
  <si>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</si>
  <si>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</si>
  <si>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</si>
  <si>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</si>
  <si>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</si>
  <si>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</si>
  <si>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</si>
  <si>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</si>
  <si>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</si>
  <si>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</si>
  <si>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</si>
  <si>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</si>
  <si>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</si>
  <si>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</si>
  <si>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</si>
  <si>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2007-0654-JPN</t>
  </si>
  <si>
    <t>Mie, Nara, Siga provinces</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</si>
  <si>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</si>
  <si>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</si>
  <si>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</si>
  <si>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</si>
  <si>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</si>
  <si>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</si>
  <si>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</si>
  <si>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</si>
  <si>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</si>
  <si>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</si>
  <si>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</si>
  <si>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</si>
  <si>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</si>
  <si>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</si>
  <si>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</si>
  <si>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</si>
  <si>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</si>
  <si>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</si>
  <si>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796;807;810</t>
  </si>
  <si>
    <t>Kampong Thom, Preah Vihear, Ratanak Kiri (Adm1).</t>
  </si>
  <si>
    <t>2007-0274-KHM</t>
  </si>
  <si>
    <t>Kandal, Kampong Cham, Siem Riep, Takeo, Phnom Penh, Kampong Speu, Prey Veng</t>
  </si>
  <si>
    <t>2007-0598-KOR</t>
  </si>
  <si>
    <t>Typhoon Nari</t>
  </si>
  <si>
    <t>2007-0609-LKA</t>
  </si>
  <si>
    <t>Batticaloa, Ampara districts (Eastern province)</t>
  </si>
  <si>
    <t>25832;25833</t>
  </si>
  <si>
    <t>Ampara, Batticaloa (Adm2).</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</si>
  <si>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</si>
  <si>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</si>
  <si>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</si>
  <si>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</si>
  <si>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</si>
  <si>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</si>
  <si>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</si>
  <si>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</si>
  <si>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</si>
  <si>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</si>
  <si>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</si>
  <si>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</si>
  <si>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2007-0275-MLI</t>
  </si>
  <si>
    <t>Segou, Kayes, Sikasso, Koulikoro, Gao, Mopti province</t>
  </si>
  <si>
    <t>1927;1928;1930;1931;1932;1933</t>
  </si>
  <si>
    <t>Gao, Kayes, Koulikoro, Mopti, Segou, Sikasso (Adm1).</t>
  </si>
  <si>
    <t>2007-0186-MMR</t>
  </si>
  <si>
    <t>Yangon province</t>
  </si>
  <si>
    <t>2136</t>
  </si>
  <si>
    <t>Yangon (Adm1).</t>
  </si>
  <si>
    <t>2007-0318-MMR</t>
  </si>
  <si>
    <t>Arakann, Yangon provinces</t>
  </si>
  <si>
    <t>2123;2136</t>
  </si>
  <si>
    <t>Rakhine, Yangon (Adm1).</t>
  </si>
  <si>
    <t>2007-0274-MMR</t>
  </si>
  <si>
    <t>2007-0616-MOZ</t>
  </si>
  <si>
    <t>FL-2008-000004</t>
  </si>
  <si>
    <t>Nova Mambone area (Govuro district, Inhambane province), Machanga district (Sofala province)</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</si>
  <si>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</si>
  <si>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</si>
  <si>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</si>
  <si>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</si>
  <si>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</si>
  <si>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</si>
  <si>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</si>
  <si>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</si>
  <si>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</si>
  <si>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</si>
  <si>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</si>
  <si>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</si>
  <si>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</si>
  <si>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2008;2009</t>
  </si>
  <si>
    <t>19494;19520</t>
  </si>
  <si>
    <t>Gorgol, Guidimakha (Adm1). Barkeol, Tintane (Adm2).</t>
  </si>
  <si>
    <t>2007-0402-MRT</t>
  </si>
  <si>
    <t>Maghama district (Gorgol province)</t>
  </si>
  <si>
    <t>Senegal river and tributaries</t>
  </si>
  <si>
    <t>19507</t>
  </si>
  <si>
    <t>Maghama (Adm2).</t>
  </si>
  <si>
    <t>2007-9499-MWI</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</si>
  <si>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</si>
  <si>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</si>
  <si>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</si>
  <si>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</si>
  <si>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</si>
  <si>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</si>
  <si>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</si>
  <si>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</si>
  <si>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</si>
  <si>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</si>
  <si>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</si>
  <si>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</si>
  <si>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</si>
  <si>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</si>
  <si>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</si>
  <si>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</si>
  <si>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</si>
  <si>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</si>
  <si>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</si>
  <si>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</si>
  <si>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</si>
  <si>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</si>
  <si>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</si>
  <si>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</si>
  <si>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</si>
  <si>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</si>
  <si>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</si>
  <si>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</si>
  <si>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</si>
  <si>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</si>
  <si>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</si>
  <si>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Ogun river</t>
  </si>
  <si>
    <t>22931;191237;191253;191291</t>
  </si>
  <si>
    <t>Abeokuta North, Abeokuta South, Ikorodu, Kosofe (Adm2).</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</si>
  <si>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</si>
  <si>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</si>
  <si>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</si>
  <si>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</si>
  <si>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</si>
  <si>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</si>
  <si>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</si>
  <si>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</si>
  <si>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</si>
  <si>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</si>
  <si>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</si>
  <si>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</si>
  <si>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</si>
  <si>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</si>
  <si>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</si>
  <si>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</si>
  <si>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</si>
  <si>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</si>
  <si>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</si>
  <si>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</si>
  <si>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</si>
  <si>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</si>
  <si>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</si>
  <si>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</si>
  <si>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</si>
  <si>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</si>
  <si>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</si>
  <si>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</si>
  <si>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</si>
  <si>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</si>
  <si>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</si>
  <si>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</si>
  <si>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</si>
  <si>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</si>
  <si>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</si>
  <si>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</si>
  <si>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</si>
  <si>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Cagayan river and tributaries</t>
  </si>
  <si>
    <t>24216;24217</t>
  </si>
  <si>
    <t>Cagayan, Isabela (Adm2).</t>
  </si>
  <si>
    <t>2007-9347-PHL</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</si>
  <si>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</si>
  <si>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</si>
  <si>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</si>
  <si>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</si>
  <si>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</si>
  <si>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</si>
  <si>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</si>
  <si>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2007-0421-ROU</t>
  </si>
  <si>
    <t>FL-2007-000155</t>
  </si>
  <si>
    <t>Galati, Vrancea, Vaslui, Bacau provinces</t>
  </si>
  <si>
    <t>2449;2464;2484;2486</t>
  </si>
  <si>
    <t>Bacau, Galati, Vaslui, Vrancea (Adm1).</t>
  </si>
  <si>
    <t>2007-0673-ROU</t>
  </si>
  <si>
    <t>Bucuresti provinces</t>
  </si>
  <si>
    <t>2007-0180-RUS</t>
  </si>
  <si>
    <t>Sakha Rep. province</t>
  </si>
  <si>
    <t>Snowmelt, Ice jam/break-up</t>
  </si>
  <si>
    <t>Lena, Matta, Amga, Vilyuia, Berezovka, Tatta</t>
  </si>
  <si>
    <t>2007-0261-SDN</t>
  </si>
  <si>
    <t>FL-2007-000093</t>
  </si>
  <si>
    <t>White Nile, Khartoum, Nile, Blue Nile, Red Sea, Northern Kordofan, Southern Kordofan, Sennar, Al Jazeera provinces</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</si>
  <si>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</si>
  <si>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</si>
  <si>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</si>
  <si>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</si>
  <si>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</si>
  <si>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</si>
  <si>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</si>
  <si>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</si>
  <si>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</si>
  <si>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</si>
  <si>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</si>
  <si>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</si>
  <si>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</si>
  <si>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</si>
  <si>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</si>
  <si>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</si>
  <si>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</si>
  <si>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</si>
  <si>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</si>
  <si>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</si>
  <si>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</si>
  <si>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</si>
  <si>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</si>
  <si>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</si>
  <si>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</si>
  <si>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25664</t>
  </si>
  <si>
    <t>Caluula (Adm2).</t>
  </si>
  <si>
    <t>2007-0508-SOM</t>
  </si>
  <si>
    <t>2007-0403-TCD</t>
  </si>
  <si>
    <t>Salamat province</t>
  </si>
  <si>
    <t>Bahr Azoum and Bahr Salamat</t>
  </si>
  <si>
    <t>881</t>
  </si>
  <si>
    <t>Salamat (Adm1).</t>
  </si>
  <si>
    <t>2007-0411-TCD</t>
  </si>
  <si>
    <t>Kabia, Mayo-Boneye, Mayo-Dala provinces</t>
  </si>
  <si>
    <t>12920;12921;12922</t>
  </si>
  <si>
    <t>Kabia, Mayo-Boneye, Mayo-Dala (Adm1).</t>
  </si>
  <si>
    <t>2007-0375-TCD</t>
  </si>
  <si>
    <t>Bebedjia district (Logone Oriental province)</t>
  </si>
  <si>
    <t>65379</t>
  </si>
  <si>
    <t>Bebedjia (Adm2).</t>
  </si>
  <si>
    <t>2007-0181-THA</t>
  </si>
  <si>
    <t>Phichit, Phrae, Uttaradit, Nakhon Sawan, Nan, Phitsanulok provinces</t>
  </si>
  <si>
    <t>Yom, Nan, Chao Phraya</t>
  </si>
  <si>
    <t>2879;2881;2894;2895;2897;2924</t>
  </si>
  <si>
    <t>Nakhon Sawan, Nan, Phichit, Phitsanulok, Phrae, Uttaradit (Adm1).</t>
  </si>
  <si>
    <t>2007-0446-THA</t>
  </si>
  <si>
    <t>FL-2007-000199</t>
  </si>
  <si>
    <t>Phetchabun, Loei, Kalasin, Mukdahan, Chiang Rai, Phichit provinces</t>
  </si>
  <si>
    <t>Mae Khong, Kwai Noi, Kam, Chi, Yom, Wangthong</t>
  </si>
  <si>
    <t>2860;2863;2870;2874;2892;2894</t>
  </si>
  <si>
    <t>Chiang Rai, Kalasin, Loei, Mukdahan, Phetchabun, Phichit (Adm1).</t>
  </si>
  <si>
    <t>2007-0530-THA</t>
  </si>
  <si>
    <t>Chumphon, Surat Thani provinces</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</si>
  <si>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</si>
  <si>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</si>
  <si>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</si>
  <si>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</si>
  <si>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</si>
  <si>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</si>
  <si>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</si>
  <si>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</si>
  <si>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</si>
  <si>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</si>
  <si>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</si>
  <si>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</si>
  <si>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</si>
  <si>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</si>
  <si>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</si>
  <si>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</si>
  <si>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</si>
  <si>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</si>
  <si>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</si>
  <si>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</si>
  <si>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</si>
  <si>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</si>
  <si>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</si>
  <si>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</si>
  <si>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</si>
  <si>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</si>
  <si>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</si>
  <si>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</si>
  <si>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</si>
  <si>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</si>
  <si>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</si>
  <si>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</si>
  <si>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</si>
  <si>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</si>
  <si>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</si>
  <si>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</si>
  <si>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</si>
  <si>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</si>
  <si>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</si>
  <si>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</si>
  <si>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</si>
  <si>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</si>
  <si>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</si>
  <si>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</si>
  <si>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</si>
  <si>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</si>
  <si>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</si>
  <si>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2007-0173-USA</t>
  </si>
  <si>
    <t>Texas, Kansas, Oklahoma provinces</t>
  </si>
  <si>
    <t>Guadalupe, Pedernales, Medina, Little Arkansas, Mulberry Creek, Honey Creek, Washita</t>
  </si>
  <si>
    <t>3230;3250;3257</t>
  </si>
  <si>
    <t>Kansas, Oklahoma, Texas (Adm1).</t>
  </si>
  <si>
    <t>2007-0254-USA</t>
  </si>
  <si>
    <t>North Texas, Oklahoma provinces</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</si>
  <si>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</si>
  <si>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</si>
  <si>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</si>
  <si>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</si>
  <si>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</si>
  <si>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</si>
  <si>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</si>
  <si>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</si>
  <si>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</si>
  <si>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</si>
  <si>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</si>
  <si>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</si>
  <si>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</si>
  <si>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</si>
  <si>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</si>
  <si>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</si>
  <si>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</si>
  <si>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</si>
  <si>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</si>
  <si>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</si>
  <si>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</si>
  <si>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</si>
  <si>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Cau, Huong, Kon, Da</t>
  </si>
  <si>
    <t>3333;3340;3355;3368;3372;3374;3376;3383</t>
  </si>
  <si>
    <t>Binh Dinh, Da Nang City, Khanh Hoa, Ninh Thuan, Quang Nam, Quang Ngai, Quang Tri, Thua Thien - Hue (Adm1).</t>
  </si>
  <si>
    <t>2007-0512-VNM</t>
  </si>
  <si>
    <t>Thua Thien - Hue, Quang Ngai, Quang Tri, Quang Nam provinces</t>
  </si>
  <si>
    <t>Huong</t>
  </si>
  <si>
    <t>3372;3374;3376;3383</t>
  </si>
  <si>
    <t>Quang Nam, Quang Ngai, Quang Tri, Thua Thien - Hue (Adm1).</t>
  </si>
  <si>
    <t>2007-0522-VNM</t>
  </si>
  <si>
    <t>Thua Thien-Hue, Quang Ngai, Quang Nam, Quan Binh provinces</t>
  </si>
  <si>
    <t>Thu Bon, Vu Gia, O Lau, Thach Han, Kien Giang</t>
  </si>
  <si>
    <t>3371;3372;3374;3383</t>
  </si>
  <si>
    <t>Quang Binh, Quang Nam, Quang Ngai, Thua Thien - Hue (Adm1).</t>
  </si>
  <si>
    <t>2007-0274-VNM</t>
  </si>
  <si>
    <t>2007-0531-VNM</t>
  </si>
  <si>
    <t>WF-2007-000195</t>
  </si>
  <si>
    <t>Dong Thap, An Giang, Kien Giang provinces</t>
  </si>
  <si>
    <t>3326;3343;3356</t>
  </si>
  <si>
    <t>An Giang, Dong Thap, Kien Giang (Adm1).</t>
  </si>
  <si>
    <t>2007-0473-YEM</t>
  </si>
  <si>
    <t>Jabal Al-Tayr island (Alluheyah district, Al Hudaydah province)</t>
  </si>
  <si>
    <t>32734</t>
  </si>
  <si>
    <t>Alluheyah (Adm2).</t>
  </si>
  <si>
    <t>2007-0406-YEM</t>
  </si>
  <si>
    <t>Sana’a province</t>
  </si>
  <si>
    <t>144972</t>
  </si>
  <si>
    <t>Sana'a (Adm1).</t>
  </si>
  <si>
    <t>2007-0306-ZAF</t>
  </si>
  <si>
    <t>Cape Flats area (City of Cape Town district, Western Cape province)</t>
  </si>
  <si>
    <t>Heavy rain and storms</t>
  </si>
  <si>
    <t>Vygieskraal Canal, Eerste River</t>
  </si>
  <si>
    <t>2007-0337-ZAF</t>
  </si>
  <si>
    <t>WF-2007-000121</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</si>
  <si>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</si>
  <si>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</si>
  <si>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</si>
  <si>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</si>
  <si>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</si>
  <si>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</si>
  <si>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</si>
  <si>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</si>
  <si>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</si>
  <si>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</si>
  <si>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</si>
  <si>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</si>
  <si>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</si>
  <si>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</si>
  <si>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</si>
  <si>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</si>
  <si>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</si>
  <si>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</si>
  <si>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</si>
  <si>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</si>
  <si>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</si>
  <si>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2008-0329-VNM</t>
  </si>
  <si>
    <t>Lao Cai, Yen Bai, Phu Tho, Bac Kan, Quang Ninh, Ha Giang, Tuyen Quang, Lai Chau, Son La provinces</t>
  </si>
  <si>
    <t>3328;3345;3369;3375;3378;3387;3390;73938;73939</t>
  </si>
  <si>
    <t>Bac Kan, Ha Giang, Lai Chau, Lao Cai, Phu Tho, Quang Ninh, Son La, Tuyen Quang, Yen Bai (Adm1).</t>
  </si>
  <si>
    <t>2008-0426-VNM</t>
  </si>
  <si>
    <t>Lang Son, Son La, Bac Giang, Lao Cai, Quang Ninh, Vinh Phuc provinces</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</si>
  <si>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</si>
  <si>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</si>
  <si>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</si>
  <si>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</si>
  <si>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</si>
  <si>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</si>
  <si>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</si>
  <si>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</si>
  <si>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</si>
  <si>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</si>
  <si>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</si>
  <si>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</si>
  <si>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</si>
  <si>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</si>
  <si>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</si>
  <si>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</si>
  <si>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</si>
  <si>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</si>
  <si>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</si>
  <si>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</si>
  <si>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</si>
  <si>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</si>
  <si>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</si>
  <si>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</si>
  <si>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</si>
  <si>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</si>
  <si>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</si>
  <si>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</si>
  <si>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</si>
  <si>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</si>
  <si>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</si>
  <si>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</si>
  <si>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</si>
  <si>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</si>
  <si>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</si>
  <si>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</si>
  <si>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</si>
  <si>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</si>
  <si>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</si>
  <si>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</si>
  <si>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</si>
  <si>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</si>
  <si>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</si>
  <si>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</si>
  <si>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</si>
  <si>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</si>
  <si>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</si>
  <si>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</si>
  <si>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</si>
  <si>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</si>
  <si>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</si>
  <si>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</si>
  <si>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</si>
  <si>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</si>
  <si>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</si>
  <si>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</si>
  <si>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</si>
  <si>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</si>
  <si>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</si>
  <si>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</si>
  <si>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</si>
  <si>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</si>
  <si>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</si>
  <si>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</si>
  <si>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</si>
  <si>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</si>
  <si>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</si>
  <si>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</si>
  <si>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</si>
  <si>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</si>
  <si>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</si>
  <si>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</si>
  <si>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</si>
  <si>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</si>
  <si>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Nzoia river</t>
  </si>
  <si>
    <t>51346;51361;51363;51364;51385;51391;51396</t>
  </si>
  <si>
    <t>Busia, Garissa, Mandera, Marakwet, Tana River, Trans Nzoia, Wajir (Adm2).</t>
  </si>
  <si>
    <t>2008-0224-LKA</t>
  </si>
  <si>
    <t>FL-2008-000079</t>
  </si>
  <si>
    <t>Galle, Matara districts (Southern province), Puttalam district (North Western province), Nuwara Eliya district (Central province), Sabaragamuwa, Western provinces</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</si>
  <si>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</si>
  <si>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</si>
  <si>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</si>
  <si>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</si>
  <si>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</si>
  <si>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</si>
  <si>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</si>
  <si>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</si>
  <si>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</si>
  <si>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</si>
  <si>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</si>
  <si>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</si>
  <si>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1893;1904</t>
  </si>
  <si>
    <t>37381</t>
  </si>
  <si>
    <t>Kelantan, Terengganu (Adm1). Kuantan (Adm2).</t>
  </si>
  <si>
    <t>2008-0457-NIC</t>
  </si>
  <si>
    <t>Nueva Segovia, Madriz, Granada, Chontales, Managua provinces</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</si>
  <si>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</si>
  <si>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</si>
  <si>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</si>
  <si>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</si>
  <si>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</si>
  <si>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</si>
  <si>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</si>
  <si>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</si>
  <si>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</si>
  <si>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</si>
  <si>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</si>
  <si>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</si>
  <si>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</si>
  <si>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</si>
  <si>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</si>
  <si>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</si>
  <si>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</si>
  <si>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</si>
  <si>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</si>
  <si>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</si>
  <si>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</si>
  <si>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</si>
  <si>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</si>
  <si>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</si>
  <si>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</si>
  <si>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</si>
  <si>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</si>
  <si>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</si>
  <si>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</si>
  <si>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</si>
  <si>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</si>
  <si>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</si>
  <si>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</si>
  <si>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</si>
  <si>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</si>
  <si>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</si>
  <si>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</si>
  <si>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</si>
  <si>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</si>
  <si>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3317;3323;67153</t>
  </si>
  <si>
    <t>Distrito Capital, Miranda, Trujillo (Adm1).</t>
  </si>
  <si>
    <t>2008-0481-VNM</t>
  </si>
  <si>
    <t>Nghe An, Thua Thien-Hue, Quang Tri, Quang Nam, Quang Ngai, Thanh Hoa provinces</t>
  </si>
  <si>
    <t>Storm and heavy vrain</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</si>
  <si>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</si>
  <si>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</si>
  <si>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</si>
  <si>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</si>
  <si>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</si>
  <si>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</si>
  <si>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</si>
  <si>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</si>
  <si>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</si>
  <si>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</si>
  <si>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</si>
  <si>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</si>
  <si>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</si>
  <si>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</si>
  <si>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</si>
  <si>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</si>
  <si>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</si>
  <si>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</si>
  <si>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</si>
  <si>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</si>
  <si>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</si>
  <si>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2008-0579-ITA</t>
  </si>
  <si>
    <t>Roma district (Lazio province), Venezia district (Veneto province)</t>
  </si>
  <si>
    <t>Tiber</t>
  </si>
  <si>
    <t>18350;18418</t>
  </si>
  <si>
    <t>Roma, Venezia (Adm2).</t>
  </si>
  <si>
    <t>2008-0485-RWA</t>
  </si>
  <si>
    <t>FL-2008-000182</t>
  </si>
  <si>
    <t>Rubavu, Nyamasheke districts (West/Iburengerazuba province), Ngoma, Kirehe districts (East/Iburasirazuba province)</t>
  </si>
  <si>
    <t>21986;21989;21994;21998</t>
  </si>
  <si>
    <t>Kirehe, Ngoma, Nyamasheke, Rubavu (Adm2).</t>
  </si>
  <si>
    <t>2008-0306-UKR</t>
  </si>
  <si>
    <t>FL-2008-000122</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</si>
  <si>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</si>
  <si>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</si>
  <si>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</si>
  <si>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</si>
  <si>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</si>
  <si>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</si>
  <si>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</si>
  <si>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</si>
  <si>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</si>
  <si>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</si>
  <si>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</si>
  <si>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</si>
  <si>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</si>
  <si>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</si>
  <si>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</si>
  <si>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</si>
  <si>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</si>
  <si>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</si>
  <si>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</si>
  <si>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</si>
  <si>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</si>
  <si>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</si>
  <si>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</si>
  <si>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</si>
  <si>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</si>
  <si>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</si>
  <si>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</si>
  <si>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</si>
  <si>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</si>
  <si>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</si>
  <si>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</si>
  <si>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</si>
  <si>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</si>
  <si>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</si>
  <si>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</si>
  <si>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</si>
  <si>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</si>
  <si>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</si>
  <si>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</si>
  <si>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</si>
  <si>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</si>
  <si>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</si>
  <si>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</si>
  <si>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</si>
  <si>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2008-0184-THA</t>
  </si>
  <si>
    <t>Tak province</t>
  </si>
  <si>
    <t>2918</t>
  </si>
  <si>
    <t>Tak (Adm1).</t>
  </si>
  <si>
    <t>2008-0329-THA</t>
  </si>
  <si>
    <t>Chiang Rai, Loei, Nakhon Phanom, Nan, Nong Khai, Phayao, Phitsanulok, Sakon Nakhon, Udon Thani, Uttaradit provinces</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</si>
  <si>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</si>
  <si>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</si>
  <si>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</si>
  <si>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</si>
  <si>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</si>
  <si>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</si>
  <si>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</si>
  <si>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</si>
  <si>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</si>
  <si>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</si>
  <si>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</si>
  <si>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</si>
  <si>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</si>
  <si>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</si>
  <si>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</si>
  <si>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</si>
  <si>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</si>
  <si>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</si>
  <si>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</si>
  <si>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</si>
  <si>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</si>
  <si>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</si>
  <si>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</si>
  <si>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</si>
  <si>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</si>
  <si>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</si>
  <si>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</si>
  <si>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</si>
  <si>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3333;3355;3359;3368;3370;3372</t>
  </si>
  <si>
    <t>Binh Dinh, Khanh Hoa, Lam Dong, Ninh Thuan, Phu Yen, Quang Nam (Adm1).</t>
  </si>
  <si>
    <t>2008-9644-MDG</t>
  </si>
  <si>
    <t>Atsimo Andrefana, Androy, Anosy provinces</t>
  </si>
  <si>
    <t>41754;41755;41756</t>
  </si>
  <si>
    <t>Androy, Anosy, Atsimo Andrefana (Adm1).</t>
  </si>
  <si>
    <t>2008-9590-MOZ</t>
  </si>
  <si>
    <t>Maputo, Gaza, Inhambane, Manica, Sofala, Tete provinces</t>
  </si>
  <si>
    <t>Lack of rains and increase of food prices</t>
  </si>
  <si>
    <t>2113;2114;2115;2120;2121;41373</t>
  </si>
  <si>
    <t>Gaza, Inhambane, Manica, Maputo, Sofala, Tete (Adm1).</t>
  </si>
  <si>
    <t>2008-9468-SOM</t>
  </si>
  <si>
    <t>Matabaan city, Belet Weyne district (Hiraan province)</t>
  </si>
  <si>
    <t>25684</t>
  </si>
  <si>
    <t>Belet Weyne (Adm2).</t>
  </si>
  <si>
    <t>2008-9456-TJK</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</si>
  <si>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</si>
  <si>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</si>
  <si>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</si>
  <si>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</si>
  <si>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</si>
  <si>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</si>
  <si>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</si>
  <si>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</si>
  <si>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</si>
  <si>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</si>
  <si>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</si>
  <si>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</si>
  <si>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</si>
  <si>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</si>
  <si>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</si>
  <si>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</si>
  <si>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</si>
  <si>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</si>
  <si>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</si>
  <si>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</si>
  <si>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</si>
  <si>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3413;3414;3420;3425</t>
  </si>
  <si>
    <t>32827;32841;32843;32844;32846</t>
  </si>
  <si>
    <t>Al Maharah, Al Mahwit, Lahj, Taizz (Adm1). Al Qatn, Sah, Shibam, Tarim, Wadi Al Ayn (Adm2).</t>
  </si>
  <si>
    <t>2008-0130-IND</t>
  </si>
  <si>
    <t>Tamil Nadu, Karnataka provinces</t>
  </si>
  <si>
    <t>Bennihalla</t>
  </si>
  <si>
    <t>1494;1508</t>
  </si>
  <si>
    <t>Karnataka, Tamil Nadu (Adm1).</t>
  </si>
  <si>
    <t>2008-0178-IRN</t>
  </si>
  <si>
    <t>Borugerd district (Lorestan province)</t>
  </si>
  <si>
    <t>40911</t>
  </si>
  <si>
    <t>Borugerd (Adm2).</t>
  </si>
  <si>
    <t>2008-0401-IRN</t>
  </si>
  <si>
    <t>Tonban village (Geshm district, Hormozgan province), Roudan village (Rudan district, Hormozgan province)</t>
  </si>
  <si>
    <t>40963;41078</t>
  </si>
  <si>
    <t>Geshm, Rudan (Adm2).</t>
  </si>
  <si>
    <t>2008-0380-IRN</t>
  </si>
  <si>
    <t>Farsan, Ardel districts (Chaharmahal-o bakhtiyar province)</t>
  </si>
  <si>
    <t>40878;40951</t>
  </si>
  <si>
    <t>Ardel, Farsan (Adm2).</t>
  </si>
  <si>
    <t>2008-0417-IRN</t>
  </si>
  <si>
    <t>Maku district (West Azarbayejan province)</t>
  </si>
  <si>
    <t>41022</t>
  </si>
  <si>
    <t>Maku (Adm2).</t>
  </si>
  <si>
    <t>2008-0523-IRQ</t>
  </si>
  <si>
    <t>Choman district (Erbil province), Pshdar district (Sulaymaniah province)</t>
  </si>
  <si>
    <t>36766;123560</t>
  </si>
  <si>
    <t>Choman, Pshdar (Adm2).</t>
  </si>
  <si>
    <t>2008-0411-IRQ</t>
  </si>
  <si>
    <t>Vibrio Cholerae</t>
  </si>
  <si>
    <t>Muthana, Kerbala, Missan, Baghdad, Babil, Kerbala, Najaf, Diala, Basra, Anbar, Diwanyia, Wasit, Erbil provinces</t>
  </si>
  <si>
    <t>2008-0293-JPN</t>
  </si>
  <si>
    <t>FL-2008-000120</t>
  </si>
  <si>
    <t>Koobesi_Higasinadaku, Koobesi_Hyoogoku, Koobesi_Kitaku, Koobesi_Nadaku, Koobesi_Nagataku, Koobesi_Nisiku, Koobesi_Sumaku, Koobesi_Tarumiku, Koobesi_Tyuuooku districts (Hyoogo province), Kanazawasi district (Isikawa province)</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</si>
  <si>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</si>
  <si>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</si>
  <si>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</si>
  <si>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</si>
  <si>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</si>
  <si>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</si>
  <si>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</si>
  <si>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</si>
  <si>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</si>
  <si>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</si>
  <si>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37309;37313;37316;37318;37319</t>
  </si>
  <si>
    <t>Kyzylordinskaya (Adm1). Arys, Ordabasy, Saryaghash, Shardara, Shymkent City area (Adm2).</t>
  </si>
  <si>
    <t>2008-0482-KEN</t>
  </si>
  <si>
    <t>Mandera district (North Eastern province)</t>
  </si>
  <si>
    <t>Daua</t>
  </si>
  <si>
    <t>51363</t>
  </si>
  <si>
    <t>Mandera (Adm2).</t>
  </si>
  <si>
    <t>2008-0127-KEN</t>
  </si>
  <si>
    <t>Voi, Lumi, Ruvu, Lake Jipe tributaries</t>
  </si>
  <si>
    <t>2008-0260-KEN</t>
  </si>
  <si>
    <t>FL-2008-000092</t>
  </si>
  <si>
    <t>Tana river delta area (Tana River district, Coast province)</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</si>
  <si>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</si>
  <si>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</si>
  <si>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</si>
  <si>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</si>
  <si>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</si>
  <si>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</si>
  <si>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</si>
  <si>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</si>
  <si>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</si>
  <si>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</si>
  <si>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</si>
  <si>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</si>
  <si>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</si>
  <si>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</si>
  <si>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</si>
  <si>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</si>
  <si>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</si>
  <si>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</si>
  <si>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</si>
  <si>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</si>
  <si>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</si>
  <si>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</si>
  <si>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51352;51374</t>
  </si>
  <si>
    <t>Marsabit, Rachuonyo (Adm2).</t>
  </si>
  <si>
    <t>2008-0001-KGZ</t>
  </si>
  <si>
    <t>EQ-2008-000002</t>
  </si>
  <si>
    <t>Kara-suu, Alay, Nookat districts (Osh province)</t>
  </si>
  <si>
    <t>18616;18620;18621</t>
  </si>
  <si>
    <t>Alay, Kara-Suu, Nookat (Adm2).</t>
  </si>
  <si>
    <t>2008-0454-KGZ</t>
  </si>
  <si>
    <t>EQ-2008-000181</t>
  </si>
  <si>
    <t>Nura village (Alay district, Osh province), Chong-Alay district (Osh province)</t>
  </si>
  <si>
    <t>18616;18618</t>
  </si>
  <si>
    <t>Alay, Chong-Alay (Adm2).</t>
  </si>
  <si>
    <t>2008-0185-KOR</t>
  </si>
  <si>
    <t>SS-2008-000060</t>
  </si>
  <si>
    <t>Boryeong city (Chungchongnam-do province)</t>
  </si>
  <si>
    <t>2435</t>
  </si>
  <si>
    <t>Chungchongnam-do (Adm1).</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</si>
  <si>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</si>
  <si>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</si>
  <si>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</si>
  <si>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</si>
  <si>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</si>
  <si>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</si>
  <si>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21819;147362</t>
  </si>
  <si>
    <t>Nador, Tanger-Assilah (Adm2).</t>
  </si>
  <si>
    <t>2008-0093-MAR</t>
  </si>
  <si>
    <t>Marrakech, El Kelaâ des Sraghna districts (Marrakech - Tensift - Al Haouz province)</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</si>
  <si>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</si>
  <si>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</si>
  <si>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</si>
  <si>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</si>
  <si>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</si>
  <si>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</si>
  <si>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</si>
  <si>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</si>
  <si>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</si>
  <si>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</si>
  <si>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</si>
  <si>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</si>
  <si>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</si>
  <si>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</si>
  <si>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</si>
  <si>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</si>
  <si>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</si>
  <si>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2008-0631-MLI</t>
  </si>
  <si>
    <t>Diancouté, Camara, Lambidou, Fatao villages (Kayes district, Kayes province)</t>
  </si>
  <si>
    <t>2008-0628-MOZ</t>
  </si>
  <si>
    <t>Manica, Mossurize, Tambara districts (Manica province), Maputo, Inhambane, Gaza, Tete provinces</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</si>
  <si>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</si>
  <si>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</si>
  <si>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</si>
  <si>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</si>
  <si>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</si>
  <si>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</si>
  <si>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</si>
  <si>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</si>
  <si>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</si>
  <si>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</si>
  <si>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</si>
  <si>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</si>
  <si>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</si>
  <si>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</si>
  <si>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</si>
  <si>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</si>
  <si>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</si>
  <si>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</si>
  <si>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</si>
  <si>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</si>
  <si>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</si>
  <si>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</si>
  <si>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</si>
  <si>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</si>
  <si>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1893;1897;1902;1904</t>
  </si>
  <si>
    <t>Kelantan, Pahang, Sarawak, Terengganu (Adm1).</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</si>
  <si>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</si>
  <si>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</si>
  <si>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</si>
  <si>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</si>
  <si>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</si>
  <si>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</si>
  <si>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</si>
  <si>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</si>
  <si>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</si>
  <si>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</si>
  <si>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</si>
  <si>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</si>
  <si>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</si>
  <si>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</si>
  <si>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</si>
  <si>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</si>
  <si>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</si>
  <si>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</si>
  <si>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</si>
  <si>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</si>
  <si>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</si>
  <si>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</si>
  <si>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</si>
  <si>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2008-0208-PAK</t>
  </si>
  <si>
    <t>Madyan village (Swat district, North-West Frontier province)</t>
  </si>
  <si>
    <t>2008-0350-PAK</t>
  </si>
  <si>
    <t>FF-2008-000123</t>
  </si>
  <si>
    <t>Peshawar district (North-West Frontier province), Balochistan province</t>
  </si>
  <si>
    <t>Torrential rain, Monsoon</t>
  </si>
  <si>
    <t>Balochistan (Adm1). Peshawar District (Adm2).</t>
  </si>
  <si>
    <t>2008-0591-PAK</t>
  </si>
  <si>
    <t>Rajanpur district (Punjab province)</t>
  </si>
  <si>
    <t>Heavy monsoon rains</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</si>
  <si>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</si>
  <si>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</si>
  <si>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</si>
  <si>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</si>
  <si>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</si>
  <si>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</si>
  <si>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</si>
  <si>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</si>
  <si>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</si>
  <si>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</si>
  <si>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</si>
  <si>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</si>
  <si>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</si>
  <si>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</si>
  <si>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</si>
  <si>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</si>
  <si>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</si>
  <si>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</si>
  <si>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</si>
  <si>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</si>
  <si>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</si>
  <si>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</si>
  <si>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</si>
  <si>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</si>
  <si>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</si>
  <si>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</si>
  <si>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</si>
  <si>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</si>
  <si>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</si>
  <si>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</si>
  <si>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</si>
  <si>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</si>
  <si>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</si>
  <si>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</si>
  <si>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</si>
  <si>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</si>
  <si>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</si>
  <si>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</si>
  <si>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</si>
  <si>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</si>
  <si>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</si>
  <si>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</si>
  <si>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</si>
  <si>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</si>
  <si>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</si>
  <si>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</si>
  <si>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</si>
  <si>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</si>
  <si>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</si>
  <si>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</si>
  <si>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</si>
  <si>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</si>
  <si>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</si>
  <si>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</si>
  <si>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</si>
  <si>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</si>
  <si>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</si>
  <si>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</si>
  <si>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</si>
  <si>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</si>
  <si>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</si>
  <si>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</si>
  <si>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</si>
  <si>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</si>
  <si>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</si>
  <si>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</si>
  <si>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</si>
  <si>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</si>
  <si>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</si>
  <si>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</si>
  <si>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</si>
  <si>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</si>
  <si>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</si>
  <si>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</si>
  <si>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</si>
  <si>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</si>
  <si>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</si>
  <si>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</si>
  <si>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</si>
  <si>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</si>
  <si>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</si>
  <si>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</si>
  <si>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</si>
  <si>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</si>
  <si>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</si>
  <si>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</si>
  <si>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2498</t>
  </si>
  <si>
    <t>Chechnya Rep. (Adm1).</t>
  </si>
  <si>
    <t>2008-0040-RWA</t>
  </si>
  <si>
    <t>EQ-2008-000017</t>
  </si>
  <si>
    <t>Cyangugu, Nyamasheke villages (Rusizi district, West/Iburengerazuba province)</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</si>
  <si>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</si>
  <si>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</si>
  <si>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</si>
  <si>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</si>
  <si>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</si>
  <si>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</si>
  <si>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</si>
  <si>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</si>
  <si>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</si>
  <si>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</si>
  <si>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</si>
  <si>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</si>
  <si>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</si>
  <si>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</si>
  <si>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</si>
  <si>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</si>
  <si>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</si>
  <si>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</si>
  <si>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25678</t>
  </si>
  <si>
    <t>Baardheere (Adm2).</t>
  </si>
  <si>
    <t>2008-0100-SOM</t>
  </si>
  <si>
    <t>Belet Hawo (Southwestern)</t>
  </si>
  <si>
    <t>2008-9755-SYR</t>
  </si>
  <si>
    <t>DR-2009-000149</t>
  </si>
  <si>
    <t>Damascus, Homs, Hama, Raqqah, Dayr_Az_Zor, Hassakeh provinces</t>
  </si>
  <si>
    <t>2837;2839;2840;2841;2842;2845</t>
  </si>
  <si>
    <t>Damascus, Dayr_Az_Zor, Hama, Hassakeh, Homs, Raqqa (Adm1).</t>
  </si>
  <si>
    <t>2008-0367-TCD</t>
  </si>
  <si>
    <t>Ndjamena district (Hadjer Lamis province), Barh Koh, Lac Iro provinces</t>
  </si>
  <si>
    <t>12923;12924</t>
  </si>
  <si>
    <t>65629</t>
  </si>
  <si>
    <t>Barh Koh, Lac Iro (Adm1). Ndjamena (Adm2).</t>
  </si>
  <si>
    <t>2008-0445-TCD</t>
  </si>
  <si>
    <t>Kerfi village (Goz-beida district, Sila province)</t>
  </si>
  <si>
    <t>65489</t>
  </si>
  <si>
    <t>Goz-beida (Adm2).</t>
  </si>
  <si>
    <t>2008-0448-TCD</t>
  </si>
  <si>
    <t>Hepatite E</t>
  </si>
  <si>
    <t>Dogdore, Bredjing camps</t>
  </si>
  <si>
    <t>2008-0547-THA</t>
  </si>
  <si>
    <t>Nakhon Si Thammarat, Surat Thani, Narathiwat, Phatthalung, Songkhla, Yala, Trang, Chumphon, Pattani provinces</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</si>
  <si>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</si>
  <si>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</si>
  <si>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</si>
  <si>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</si>
  <si>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</si>
  <si>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</si>
  <si>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</si>
  <si>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</si>
  <si>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</si>
  <si>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</si>
  <si>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</si>
  <si>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</si>
  <si>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</si>
  <si>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</si>
  <si>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</si>
  <si>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</si>
  <si>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</si>
  <si>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</si>
  <si>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</si>
  <si>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</si>
  <si>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</si>
  <si>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</si>
  <si>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</si>
  <si>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</si>
  <si>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</si>
  <si>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</si>
  <si>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</si>
  <si>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</si>
  <si>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</si>
  <si>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</si>
  <si>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</si>
  <si>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</si>
  <si>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</si>
  <si>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</si>
  <si>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</si>
  <si>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</si>
  <si>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</si>
  <si>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</si>
  <si>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</si>
  <si>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</si>
  <si>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</si>
  <si>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</si>
  <si>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</si>
  <si>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</si>
  <si>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</si>
  <si>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</si>
  <si>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</si>
  <si>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</si>
  <si>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</si>
  <si>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</si>
  <si>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</si>
  <si>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</si>
  <si>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</si>
  <si>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</si>
  <si>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</si>
  <si>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</si>
  <si>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</si>
  <si>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</si>
  <si>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</si>
  <si>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</si>
  <si>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</si>
  <si>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</si>
  <si>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</si>
  <si>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</si>
  <si>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</si>
  <si>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</si>
  <si>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</si>
  <si>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</si>
  <si>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</si>
  <si>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30428</t>
  </si>
  <si>
    <t>Elko (Adm2).</t>
  </si>
  <si>
    <t>2008-0638-USA</t>
  </si>
  <si>
    <t>Orting town (Pierce district, Washington province), Chehalus town (Lewis district, Washington), Oregon province</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</si>
  <si>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</si>
  <si>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</si>
  <si>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</si>
  <si>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</si>
  <si>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</si>
  <si>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</si>
  <si>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</si>
  <si>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</si>
  <si>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</si>
  <si>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</si>
  <si>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</si>
  <si>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</si>
  <si>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</si>
  <si>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</si>
  <si>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</si>
  <si>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</si>
  <si>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</si>
  <si>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</si>
  <si>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</si>
  <si>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</si>
  <si>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</si>
  <si>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</si>
  <si>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</si>
  <si>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74004</t>
  </si>
  <si>
    <t>Dak R'Lap (Adm2).</t>
  </si>
  <si>
    <t>2008-0607-VNM</t>
  </si>
  <si>
    <t>Phu Yen, Binh Dinh, Quang Binh, Quang Nam provinces</t>
  </si>
  <si>
    <t>3333;3370;3371;3372</t>
  </si>
  <si>
    <t>Binh Dinh, Phu Yen, Quang Binh, Quang Nam (Adm1).</t>
  </si>
  <si>
    <t>2008-0528-ZAF</t>
  </si>
  <si>
    <t>Durban city (eThekwini district, KwaZulu-Natal province)</t>
  </si>
  <si>
    <t>77363</t>
  </si>
  <si>
    <t>eThekwini Metropolitan Municipality (Adm2).</t>
  </si>
  <si>
    <t>2008-0245-ZAF</t>
  </si>
  <si>
    <t>FL-2008-000094</t>
  </si>
  <si>
    <t>KwaZulu-Natal province</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</si>
  <si>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</si>
  <si>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</si>
  <si>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</si>
  <si>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</si>
  <si>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</si>
  <si>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</si>
  <si>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</si>
  <si>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</si>
  <si>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</si>
  <si>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</si>
  <si>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</si>
  <si>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</si>
  <si>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</si>
  <si>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</si>
  <si>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</si>
  <si>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</si>
  <si>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</si>
  <si>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</si>
  <si>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</si>
  <si>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</si>
  <si>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</si>
  <si>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</si>
  <si>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</si>
  <si>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</si>
  <si>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</si>
  <si>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</si>
  <si>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</si>
  <si>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</si>
  <si>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</si>
  <si>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</si>
  <si>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</si>
  <si>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</si>
  <si>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</si>
  <si>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</si>
  <si>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</si>
  <si>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</si>
  <si>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</si>
  <si>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</si>
  <si>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</si>
  <si>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37585;37591;37596;37617;37623;37626;37628;37629</t>
  </si>
  <si>
    <t>Darbanskiy, Ghozimalik, Kumsangirskiy, Leninskiy, Piynjskiy, Shahrinav, Tojikobod, Tursunzade (Adm2).</t>
  </si>
  <si>
    <t>2009-0184-USA</t>
  </si>
  <si>
    <t>Virginia, Kentucky provinces</t>
  </si>
  <si>
    <t>3231;3260</t>
  </si>
  <si>
    <t>Kentucky, Virginia (Adm1).</t>
  </si>
  <si>
    <t>2009-0043-MAR</t>
  </si>
  <si>
    <t>Meknes - Tafilalet, Chaouia - Ouardigha, Doukkala - Abda, Fes-Boulemane, Gharb - Chrarda - Beni Hssen, Grand Casablanca, Marrakech - Tensift - Al Haouz, Rabat - Salé - Zemmour - Zaer, Tadla - Azilal, Tanger - Tétouan, Taza - Al Hoceima - Taounate provinces</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</si>
  <si>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</si>
  <si>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</si>
  <si>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</si>
  <si>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</si>
  <si>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</si>
  <si>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</si>
  <si>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</si>
  <si>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</si>
  <si>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</si>
  <si>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</si>
  <si>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</si>
  <si>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</si>
  <si>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</si>
  <si>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</si>
  <si>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</si>
  <si>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</si>
  <si>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</si>
  <si>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</si>
  <si>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</si>
  <si>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</si>
  <si>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</si>
  <si>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</si>
  <si>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</si>
  <si>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</si>
  <si>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</si>
  <si>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</si>
  <si>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</si>
  <si>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</si>
  <si>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</si>
  <si>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</si>
  <si>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</si>
  <si>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</si>
  <si>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</si>
  <si>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</si>
  <si>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</si>
  <si>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</si>
  <si>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</si>
  <si>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</si>
  <si>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</si>
  <si>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</si>
  <si>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</si>
  <si>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</si>
  <si>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</si>
  <si>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</si>
  <si>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</si>
  <si>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</si>
  <si>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</si>
  <si>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</si>
  <si>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</si>
  <si>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</si>
  <si>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</si>
  <si>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</si>
  <si>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</si>
  <si>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</si>
  <si>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</si>
  <si>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</si>
  <si>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</si>
  <si>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</si>
  <si>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</si>
  <si>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</si>
  <si>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</si>
  <si>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</si>
  <si>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</si>
  <si>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</si>
  <si>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</si>
  <si>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</si>
  <si>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</si>
  <si>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</si>
  <si>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</si>
  <si>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</si>
  <si>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</si>
  <si>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</si>
  <si>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</si>
  <si>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</si>
  <si>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</si>
  <si>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</si>
  <si>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</si>
  <si>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</si>
  <si>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</si>
  <si>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</si>
  <si>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</si>
  <si>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</si>
  <si>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</si>
  <si>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</si>
  <si>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</si>
  <si>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</si>
  <si>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</si>
  <si>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</si>
  <si>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</si>
  <si>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</si>
  <si>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</si>
  <si>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</si>
  <si>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</si>
  <si>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</si>
  <si>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</si>
  <si>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</si>
  <si>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</si>
  <si>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</si>
  <si>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</si>
  <si>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Red river, Fargo, James river</t>
  </si>
  <si>
    <t>3237;3248</t>
  </si>
  <si>
    <t>Minnesota, North Dakota (Adm1).</t>
  </si>
  <si>
    <t>2009-0190-USA</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</si>
  <si>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</si>
  <si>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</si>
  <si>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</si>
  <si>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</si>
  <si>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</si>
  <si>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</si>
  <si>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</si>
  <si>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</si>
  <si>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</si>
  <si>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</si>
  <si>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</si>
  <si>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</si>
  <si>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</si>
  <si>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</si>
  <si>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</si>
  <si>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56340</t>
  </si>
  <si>
    <t>2007-0527-COD</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</si>
  <si>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</si>
  <si>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</si>
  <si>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</si>
  <si>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</si>
  <si>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</si>
  <si>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</si>
  <si>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</si>
  <si>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</si>
  <si>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</si>
  <si>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</si>
  <si>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</si>
  <si>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</si>
  <si>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</si>
  <si>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</si>
  <si>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</si>
  <si>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</si>
  <si>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</si>
  <si>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</si>
  <si>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</si>
  <si>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</si>
  <si>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</si>
  <si>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</si>
  <si>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</si>
  <si>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</si>
  <si>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</si>
  <si>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</si>
  <si>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</si>
  <si>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</si>
  <si>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</si>
  <si>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</si>
  <si>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</si>
  <si>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</si>
  <si>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</si>
  <si>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</si>
  <si>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</si>
  <si>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Heavy rain and melting snow</t>
  </si>
  <si>
    <t>Luznica, Vlasina, Jablanica, Rogoz, Nisava, JUzna Morava, Crvena Reka, Pusta Reka</t>
  </si>
  <si>
    <t>25374;25383;25386</t>
  </si>
  <si>
    <t>Jablanicki, Nisavski, Pirotski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</si>
  <si>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</si>
  <si>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</si>
  <si>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</si>
  <si>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</si>
  <si>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</si>
  <si>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</si>
  <si>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</si>
  <si>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</si>
  <si>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</si>
  <si>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</si>
  <si>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</si>
  <si>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</si>
  <si>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</si>
  <si>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</si>
  <si>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</si>
  <si>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</si>
  <si>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</si>
  <si>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</si>
  <si>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</si>
  <si>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</si>
  <si>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</si>
  <si>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</si>
  <si>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</si>
  <si>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</si>
  <si>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</si>
  <si>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</si>
  <si>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</si>
  <si>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</si>
  <si>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</si>
  <si>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</si>
  <si>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</si>
  <si>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</si>
  <si>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</si>
  <si>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</si>
  <si>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</si>
  <si>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</si>
  <si>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</si>
  <si>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</si>
  <si>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</si>
  <si>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</si>
  <si>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</si>
  <si>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</si>
  <si>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</si>
  <si>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</si>
  <si>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</si>
  <si>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</si>
  <si>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</si>
  <si>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</si>
  <si>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</si>
  <si>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</si>
  <si>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</si>
  <si>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</si>
  <si>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</si>
  <si>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</si>
  <si>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</si>
  <si>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</si>
  <si>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</si>
  <si>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</si>
  <si>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</si>
  <si>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</si>
  <si>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Yibin (Adm2).</t>
  </si>
  <si>
    <t>2009-0613-CHN</t>
  </si>
  <si>
    <t>Panzhihua city (Panzhihua district, Sichuan Sheng province), Guizhou Sheng, Jiangxi Sheng provinces</t>
  </si>
  <si>
    <t>905;914</t>
  </si>
  <si>
    <t>Guizhou Sheng, Jiangxi Sheng (Adm1). Panzhihua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</si>
  <si>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</si>
  <si>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</si>
  <si>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</si>
  <si>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</si>
  <si>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</si>
  <si>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</si>
  <si>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</si>
  <si>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</si>
  <si>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</si>
  <si>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</si>
  <si>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</si>
  <si>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</si>
  <si>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</si>
  <si>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</si>
  <si>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</si>
  <si>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</si>
  <si>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</si>
  <si>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</si>
  <si>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</si>
  <si>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</si>
  <si>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</si>
  <si>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</si>
  <si>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</si>
  <si>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</si>
  <si>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</si>
  <si>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</si>
  <si>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18394</t>
  </si>
  <si>
    <t>Messina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</si>
  <si>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</si>
  <si>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</si>
  <si>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</si>
  <si>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</si>
  <si>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</si>
  <si>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</si>
  <si>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</si>
  <si>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</si>
  <si>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</si>
  <si>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</si>
  <si>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</si>
  <si>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</si>
  <si>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</si>
  <si>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</si>
  <si>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</si>
  <si>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</si>
  <si>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</si>
  <si>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</si>
  <si>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</si>
  <si>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</si>
  <si>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</si>
  <si>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</si>
  <si>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</si>
  <si>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</si>
  <si>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</si>
  <si>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</si>
  <si>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Yunnan Sheng, Guizhou Sheng, Sichuan Sheng, Guangxi Zhuangzu Zizhiqu, Chongqing Shi provinces</t>
  </si>
  <si>
    <t>Low precipitations</t>
  </si>
  <si>
    <t>900;904;905;924;929</t>
  </si>
  <si>
    <t>Chongqing Shi, Guangxi Zhuangzu Zizhiqu, Guizhou Sheng, Sichuan Sheng, Yunnan Sheng (Adm1).</t>
  </si>
  <si>
    <t>2009-9634-BDI</t>
  </si>
  <si>
    <t>Kirundo, Bugabira, Busoni districts (Kirundo province)</t>
  </si>
  <si>
    <t>Failed rains</t>
  </si>
  <si>
    <t>40638;40639;40642</t>
  </si>
  <si>
    <t>Bugabira, Busoni, Kirundo (Adm2).</t>
  </si>
  <si>
    <t>2009-9615-ETH</t>
  </si>
  <si>
    <t>OT-2010-000016</t>
  </si>
  <si>
    <t>Somali, Oromia, Afar, Tigray, Amhara, SNNP, Gambela provinces</t>
  </si>
  <si>
    <t>1228;1229;1232;1236;1237;47678;47679</t>
  </si>
  <si>
    <t>Afar, Amhara, Gambela, Oromia, SNNPR, Somali, Tigray (Adm1).</t>
  </si>
  <si>
    <t>2009-9415-GTM</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</si>
  <si>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</si>
  <si>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</si>
  <si>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</si>
  <si>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</si>
  <si>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</si>
  <si>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</si>
  <si>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</si>
  <si>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</si>
  <si>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</si>
  <si>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</si>
  <si>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</si>
  <si>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</si>
  <si>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Zambezi and Kwando rivers</t>
  </si>
  <si>
    <t>3426;3428;3431;3432</t>
  </si>
  <si>
    <t>65239;65241;65242;65243;65245</t>
  </si>
  <si>
    <t>Central, Eastern, North-Western, Northern (Adm1). Kalabo, Lukulu, Mongu, Senanga, Shang'ombo (Adm2).</t>
  </si>
  <si>
    <t>2009-0030-SRB</t>
  </si>
  <si>
    <t>CW-2009-000024</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</si>
  <si>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</si>
  <si>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</si>
  <si>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</si>
  <si>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</si>
  <si>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</si>
  <si>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</si>
  <si>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</si>
  <si>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</si>
  <si>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</si>
  <si>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</si>
  <si>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</si>
  <si>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</si>
  <si>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</si>
  <si>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</si>
  <si>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</si>
  <si>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</si>
  <si>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</si>
  <si>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</si>
  <si>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</si>
  <si>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</si>
  <si>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</si>
  <si>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</si>
  <si>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</si>
  <si>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</si>
  <si>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</si>
  <si>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</si>
  <si>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</si>
  <si>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</si>
  <si>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</si>
  <si>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</si>
  <si>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</si>
  <si>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</si>
  <si>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</si>
  <si>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</si>
  <si>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</si>
  <si>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</si>
  <si>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</si>
  <si>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</si>
  <si>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</si>
  <si>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Castlereagh</t>
  </si>
  <si>
    <t>2009-0615-AUS</t>
  </si>
  <si>
    <t>Hevay rains and two cylones Ellie and Charlotte</t>
  </si>
  <si>
    <t>2009-0616-AUS</t>
  </si>
  <si>
    <t>Victoria, New South wales (South), Tasmania (Northern) provinces</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</si>
  <si>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</si>
  <si>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</si>
  <si>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</si>
  <si>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</si>
  <si>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</si>
  <si>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</si>
  <si>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</si>
  <si>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</si>
  <si>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</si>
  <si>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</si>
  <si>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</si>
  <si>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</si>
  <si>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</si>
  <si>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</si>
  <si>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</si>
  <si>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</si>
  <si>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</si>
  <si>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</si>
  <si>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</si>
  <si>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</si>
  <si>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</si>
  <si>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</si>
  <si>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</si>
  <si>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</si>
  <si>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</si>
  <si>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</si>
  <si>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</si>
  <si>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2009-0238-BRA</t>
  </si>
  <si>
    <t>Manaus city (Manaus district, Amazonas province)</t>
  </si>
  <si>
    <t>Rio Negro</t>
  </si>
  <si>
    <t>6509</t>
  </si>
  <si>
    <t>Manaus (Adm2).</t>
  </si>
  <si>
    <t>2009-0531-BRA</t>
  </si>
  <si>
    <t>FL-2009-000248</t>
  </si>
  <si>
    <t>2009-0560-BRA</t>
  </si>
  <si>
    <t>Espirito Santo province</t>
  </si>
  <si>
    <t>672</t>
  </si>
  <si>
    <t>Espirito Santo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</si>
  <si>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</si>
  <si>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</si>
  <si>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</si>
  <si>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</si>
  <si>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</si>
  <si>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</si>
  <si>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</si>
  <si>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</si>
  <si>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</si>
  <si>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</si>
  <si>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</si>
  <si>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</si>
  <si>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</si>
  <si>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</si>
  <si>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</si>
  <si>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</si>
  <si>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</si>
  <si>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</si>
  <si>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</si>
  <si>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</si>
  <si>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</si>
  <si>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</si>
  <si>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</si>
  <si>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13307;13312</t>
  </si>
  <si>
    <t>Chuxiong Yi, Dali Bai (Adm2).</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</si>
  <si>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</si>
  <si>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</si>
  <si>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</si>
  <si>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</si>
  <si>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</si>
  <si>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</si>
  <si>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</si>
  <si>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</si>
  <si>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</si>
  <si>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</si>
  <si>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</si>
  <si>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</si>
  <si>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</si>
  <si>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</si>
  <si>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</si>
  <si>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</si>
  <si>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</si>
  <si>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</si>
  <si>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</si>
  <si>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</si>
  <si>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</si>
  <si>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</si>
  <si>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</si>
  <si>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</si>
  <si>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</si>
  <si>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</si>
  <si>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</si>
  <si>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</si>
  <si>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</si>
  <si>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</si>
  <si>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</si>
  <si>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</si>
  <si>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</si>
  <si>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</si>
  <si>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</si>
  <si>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</si>
  <si>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</si>
  <si>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</si>
  <si>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</si>
  <si>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</si>
  <si>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</si>
  <si>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</si>
  <si>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</si>
  <si>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</si>
  <si>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</si>
  <si>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</si>
  <si>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</si>
  <si>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</si>
  <si>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</si>
  <si>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</si>
  <si>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</si>
  <si>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</si>
  <si>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</si>
  <si>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</si>
  <si>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</si>
  <si>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</si>
  <si>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</si>
  <si>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</si>
  <si>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</si>
  <si>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</si>
  <si>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</si>
  <si>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</si>
  <si>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</si>
  <si>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</si>
  <si>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</si>
  <si>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2009-0376-GHA</t>
  </si>
  <si>
    <t>Heavy rains and Dam Release</t>
  </si>
  <si>
    <t>White Volta river</t>
  </si>
  <si>
    <t>1329</t>
  </si>
  <si>
    <t>2009-0308-GIN</t>
  </si>
  <si>
    <t>Kindia town (Kindia district, Kindia province), Conakry province,</t>
  </si>
  <si>
    <t>40701</t>
  </si>
  <si>
    <t>Conakry (Adm1). Kindia (Adm2).</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</si>
  <si>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</si>
  <si>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</si>
  <si>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</si>
  <si>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</si>
  <si>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</si>
  <si>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</si>
  <si>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</si>
  <si>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2009-0557-HND</t>
  </si>
  <si>
    <t>Tegucigalpa</t>
  </si>
  <si>
    <t>2009-0479-IDN</t>
  </si>
  <si>
    <t>Raba village (Kota Bima district, Nusatenggara Barat province)</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</si>
  <si>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</si>
  <si>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</si>
  <si>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</si>
  <si>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</si>
  <si>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</si>
  <si>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</si>
  <si>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</si>
  <si>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</si>
  <si>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</si>
  <si>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</si>
  <si>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</si>
  <si>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</si>
  <si>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</si>
  <si>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</si>
  <si>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</si>
  <si>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</si>
  <si>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</si>
  <si>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</si>
  <si>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</si>
  <si>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</si>
  <si>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</si>
  <si>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</si>
  <si>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</si>
  <si>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</si>
  <si>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</si>
  <si>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</si>
  <si>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</si>
  <si>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</si>
  <si>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</si>
  <si>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</si>
  <si>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</si>
  <si>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</si>
  <si>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</si>
  <si>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</si>
  <si>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</si>
  <si>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</si>
  <si>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</si>
  <si>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</si>
  <si>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</si>
  <si>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</si>
  <si>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</si>
  <si>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</si>
  <si>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</si>
  <si>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</si>
  <si>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</si>
  <si>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</si>
  <si>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</si>
  <si>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</si>
  <si>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</si>
  <si>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</si>
  <si>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</si>
  <si>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</si>
  <si>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</si>
  <si>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</si>
  <si>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</si>
  <si>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</si>
  <si>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</si>
  <si>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</si>
  <si>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</si>
  <si>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</si>
  <si>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</si>
  <si>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</si>
  <si>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</si>
  <si>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</si>
  <si>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2009-0493-IRN</t>
  </si>
  <si>
    <t>Bandar-e abbas district (Hormozgan province)</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</si>
  <si>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</si>
  <si>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</si>
  <si>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</si>
  <si>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</si>
  <si>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</si>
  <si>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</si>
  <si>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</si>
  <si>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</si>
  <si>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</si>
  <si>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</si>
  <si>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</si>
  <si>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</si>
  <si>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</si>
  <si>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</si>
  <si>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</si>
  <si>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</si>
  <si>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</si>
  <si>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</si>
  <si>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</si>
  <si>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</si>
  <si>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</si>
  <si>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</si>
  <si>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</si>
  <si>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</si>
  <si>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</si>
  <si>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</si>
  <si>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</si>
  <si>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</si>
  <si>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</si>
  <si>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</si>
  <si>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298</t>
  </si>
  <si>
    <t>Samangan (Adm1).</t>
  </si>
  <si>
    <t>2010-0367-AFG</t>
  </si>
  <si>
    <t>Kapisa, Nangarhar, Laghman, Kunar, Logar, Ghazni provinces</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</si>
  <si>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</si>
  <si>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</si>
  <si>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</si>
  <si>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</si>
  <si>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</si>
  <si>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</si>
  <si>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2010-0601-BEL</t>
  </si>
  <si>
    <t>Region de Bruxelles-Capitale, Vlaams Gewest, Region wallonne provinces</t>
  </si>
  <si>
    <t>2010-0147-BRA</t>
  </si>
  <si>
    <t>FL-2010-000067</t>
  </si>
  <si>
    <t>Niteroi, Sao Goncalo, Rio de Janeiro districts (Rio de Janeiro province)</t>
  </si>
  <si>
    <t>9941;9961;9966</t>
  </si>
  <si>
    <t>Niteroi, Rio De Janeiro, Sao Goncalo (Adm2).</t>
  </si>
  <si>
    <t>2010-0248-BRA</t>
  </si>
  <si>
    <t>Alagoas, Pernambuco provinces</t>
  </si>
  <si>
    <t>666;681</t>
  </si>
  <si>
    <t>Alagoas, Pernambuco (Adm1).</t>
  </si>
  <si>
    <t>2010-0667-CHN</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</si>
  <si>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</si>
  <si>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</si>
  <si>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</si>
  <si>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</si>
  <si>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</si>
  <si>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</si>
  <si>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</si>
  <si>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</si>
  <si>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</si>
  <si>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</si>
  <si>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</si>
  <si>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</si>
  <si>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</si>
  <si>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</si>
  <si>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</si>
  <si>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</si>
  <si>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</si>
  <si>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</si>
  <si>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</si>
  <si>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981;982;984</t>
  </si>
  <si>
    <t>14494;14502;14530;14531;14533;14537;14547</t>
  </si>
  <si>
    <t>Alajuela, Cartago, Heredia (Adm1). Acosta, Aserri, Bagaces, Escazu, Puntarenas, Santa Cruz, Tarrazu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</si>
  <si>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</si>
  <si>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</si>
  <si>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</si>
  <si>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</si>
  <si>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</si>
  <si>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</si>
  <si>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</si>
  <si>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</si>
  <si>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</si>
  <si>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</si>
  <si>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</si>
  <si>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</si>
  <si>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</si>
  <si>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</si>
  <si>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</si>
  <si>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</si>
  <si>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</si>
  <si>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</si>
  <si>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</si>
  <si>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</si>
  <si>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</si>
  <si>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</si>
  <si>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</si>
  <si>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</si>
  <si>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</si>
  <si>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1416;72912</t>
  </si>
  <si>
    <t>Nippes, Sud (Adm1).</t>
  </si>
  <si>
    <t>2010-0238-IDN</t>
  </si>
  <si>
    <t>Yapen district (Papua province)</t>
  </si>
  <si>
    <t>73880</t>
  </si>
  <si>
    <t>Yapen (Adm2).</t>
  </si>
  <si>
    <t>2010-0512-IDN</t>
  </si>
  <si>
    <t>FF-2010-000198</t>
  </si>
  <si>
    <t>Wasior I, Wasior II, Rado, Moru, Maniwak, Mangurrai, Wondamawi, Wondiboy villages (Telukwondama district, Papua Barat province)</t>
  </si>
  <si>
    <t>73870</t>
  </si>
  <si>
    <t>Telukwondama (Adm2).</t>
  </si>
  <si>
    <t>2010-0075-IDN</t>
  </si>
  <si>
    <t>Ciwidey village (Bandung district, Jawa Barat province)</t>
  </si>
  <si>
    <t>2010-0301-IDN</t>
  </si>
  <si>
    <t>Buru district (Maluku Utara province), Tanahlaut, Tanahbumbu districts (Kalimantan Selatan province)</t>
  </si>
  <si>
    <t>18116;73665;73860</t>
  </si>
  <si>
    <t>Buru, Tanahbumbu, Tanahlaut (Adm2).</t>
  </si>
  <si>
    <t>2010-0373-IND</t>
  </si>
  <si>
    <t>Leh, Cholglamsar villages (72785 district, Jammu and Kashmir province)</t>
  </si>
  <si>
    <t>72785</t>
  </si>
  <si>
    <t>2010-0492-IND</t>
  </si>
  <si>
    <t>Almora, Naini Tal districts (Uttarakhand province), Bihar, Uttar Pradesh provinces</t>
  </si>
  <si>
    <t>70280;70285</t>
  </si>
  <si>
    <t>Bihar, Uttar Pradesh (Adm1). Almora, Naini Tal (Adm2).</t>
  </si>
  <si>
    <t>2010-0091-CHL</t>
  </si>
  <si>
    <t>EQ-2010-000034</t>
  </si>
  <si>
    <t>Biobio province, Libertador Gral. Bernardo O'higgins, Valparaiso, Araucania, Metropolitana Santiago, Maule Provinces</t>
  </si>
  <si>
    <t>884;887;889;892;893;149630</t>
  </si>
  <si>
    <t>Araucania, Biobio, Libertador Gral. Bernardo O'Higgins, Maule, Metropolitana, Valparaiso (Adm1).</t>
  </si>
  <si>
    <t>2010-0563-IDN</t>
  </si>
  <si>
    <t>EQ-2010-000213</t>
  </si>
  <si>
    <t>Kepulauan Mentawai district (Sumatera Barat province)</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</si>
  <si>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</si>
  <si>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</si>
  <si>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</si>
  <si>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</si>
  <si>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</si>
  <si>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</si>
  <si>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</si>
  <si>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</si>
  <si>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</si>
  <si>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</si>
  <si>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</si>
  <si>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</si>
  <si>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</si>
  <si>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</si>
  <si>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</si>
  <si>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</si>
  <si>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</si>
  <si>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</si>
  <si>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</si>
  <si>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</si>
  <si>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</si>
  <si>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</si>
  <si>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</si>
  <si>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</si>
  <si>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</si>
  <si>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</si>
  <si>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</si>
  <si>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</si>
  <si>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</si>
  <si>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</si>
  <si>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</si>
  <si>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</si>
  <si>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</si>
  <si>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</si>
  <si>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</si>
  <si>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</si>
  <si>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</si>
  <si>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</si>
  <si>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</si>
  <si>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</si>
  <si>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</si>
  <si>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</si>
  <si>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</si>
  <si>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</si>
  <si>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</si>
  <si>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</si>
  <si>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</si>
  <si>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</si>
  <si>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</si>
  <si>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</si>
  <si>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</si>
  <si>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</si>
  <si>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</si>
  <si>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</si>
  <si>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</si>
  <si>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</si>
  <si>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</si>
  <si>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</si>
  <si>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17197;17198;17201;17203</t>
  </si>
  <si>
    <t>Grande Anse (Adm1). Cayes, Jacmel, Leogane, Port-Au-Prince (Adm2).</t>
  </si>
  <si>
    <t>2010-0177-IND</t>
  </si>
  <si>
    <t>Uttar Pradesh, Bihar provinces</t>
  </si>
  <si>
    <t>Bihar, Uttar Pradesh (Adm1).</t>
  </si>
  <si>
    <t>2010-0693-IND</t>
  </si>
  <si>
    <t>Cyclone Jal</t>
  </si>
  <si>
    <t>2010-9701-CHN</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</si>
  <si>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</si>
  <si>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</si>
  <si>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</si>
  <si>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</si>
  <si>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</si>
  <si>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</si>
  <si>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</si>
  <si>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</si>
  <si>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</si>
  <si>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</si>
  <si>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</si>
  <si>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</si>
  <si>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</si>
  <si>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</si>
  <si>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</si>
  <si>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</si>
  <si>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</si>
  <si>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</si>
  <si>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</si>
  <si>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</si>
  <si>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</si>
  <si>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</si>
  <si>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</si>
  <si>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</si>
  <si>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</si>
  <si>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</si>
  <si>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</si>
  <si>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</si>
  <si>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</si>
  <si>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</si>
  <si>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</si>
  <si>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</si>
  <si>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</si>
  <si>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</si>
  <si>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</si>
  <si>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</si>
  <si>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</si>
  <si>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FL-2010-000248</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</si>
  <si>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</si>
  <si>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</si>
  <si>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</si>
  <si>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</si>
  <si>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</si>
  <si>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</si>
  <si>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</si>
  <si>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</si>
  <si>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</si>
  <si>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</si>
  <si>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</si>
  <si>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</si>
  <si>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</si>
  <si>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</si>
  <si>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</si>
  <si>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</si>
  <si>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</si>
  <si>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</si>
  <si>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</si>
  <si>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</si>
  <si>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</si>
  <si>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</si>
  <si>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</si>
  <si>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</si>
  <si>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</si>
  <si>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</si>
  <si>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</si>
  <si>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</si>
  <si>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</si>
  <si>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</si>
  <si>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</si>
  <si>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</si>
  <si>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</si>
  <si>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</si>
  <si>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</si>
  <si>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</si>
  <si>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</si>
  <si>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</si>
  <si>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</si>
  <si>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</si>
  <si>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</si>
  <si>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</si>
  <si>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</si>
  <si>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</si>
  <si>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</si>
  <si>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</si>
  <si>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</si>
  <si>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</si>
  <si>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</si>
  <si>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</si>
  <si>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</si>
  <si>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</si>
  <si>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</si>
  <si>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</si>
  <si>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</si>
  <si>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</si>
  <si>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</si>
  <si>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</si>
  <si>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</si>
  <si>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</si>
  <si>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</si>
  <si>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</si>
  <si>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</si>
  <si>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</si>
  <si>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</si>
  <si>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</si>
  <si>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</si>
  <si>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</si>
  <si>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</si>
  <si>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</si>
  <si>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</si>
  <si>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</si>
  <si>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</si>
  <si>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</si>
  <si>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</si>
  <si>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</si>
  <si>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</si>
  <si>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</si>
  <si>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</si>
  <si>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</si>
  <si>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</si>
  <si>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</si>
  <si>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</si>
  <si>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</si>
  <si>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</si>
  <si>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</si>
  <si>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</si>
  <si>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</si>
  <si>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</si>
  <si>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</si>
  <si>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</si>
  <si>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</si>
  <si>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</si>
  <si>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</si>
  <si>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</si>
  <si>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</si>
  <si>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</si>
  <si>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</si>
  <si>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</si>
  <si>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</si>
  <si>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</si>
  <si>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</si>
  <si>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2010-0023-BOL</t>
  </si>
  <si>
    <t>FL-2010-000008</t>
  </si>
  <si>
    <t>Beni, Chuquisaca, Cochabamba, La Paz and Santa Cruz provinces</t>
  </si>
  <si>
    <t>El Nino, Heavy rains</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</si>
  <si>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</si>
  <si>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</si>
  <si>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</si>
  <si>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</si>
  <si>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</si>
  <si>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</si>
  <si>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</si>
  <si>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</si>
  <si>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</si>
  <si>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</si>
  <si>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</si>
  <si>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</si>
  <si>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</si>
  <si>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</si>
  <si>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</si>
  <si>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</si>
  <si>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</si>
  <si>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</si>
  <si>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</si>
  <si>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</si>
  <si>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</si>
  <si>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</si>
  <si>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</si>
  <si>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Amazonas province</t>
  </si>
  <si>
    <t>668</t>
  </si>
  <si>
    <t>Amazonas (Adm1).</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</si>
  <si>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</si>
  <si>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</si>
  <si>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</si>
  <si>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</si>
  <si>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</si>
  <si>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</si>
  <si>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</si>
  <si>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</si>
  <si>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</si>
  <si>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</si>
  <si>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</si>
  <si>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</si>
  <si>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</si>
  <si>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</si>
  <si>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</si>
  <si>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</si>
  <si>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</si>
  <si>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</si>
  <si>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</si>
  <si>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13262</t>
  </si>
  <si>
    <t>Suining (Adm2).</t>
  </si>
  <si>
    <t>2010-0087-CHN</t>
  </si>
  <si>
    <t>2010-0169-CHN</t>
  </si>
  <si>
    <t>EQ-2010-000073</t>
  </si>
  <si>
    <t>Yushu Xian area (Name Unknown district, Qinghai Sheng province)</t>
  </si>
  <si>
    <t>13213</t>
  </si>
  <si>
    <t>2010-0673-CHN</t>
  </si>
  <si>
    <t>Ningnan area (Liangshan Yi district, Sichuan Sheng province), Qiaojia area (Zhaotong district, Yunnan Sheng province)</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</si>
  <si>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</si>
  <si>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</si>
  <si>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</si>
  <si>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</si>
  <si>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</si>
  <si>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</si>
  <si>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</si>
  <si>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</si>
  <si>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</si>
  <si>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</si>
  <si>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</si>
  <si>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</si>
  <si>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</si>
  <si>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</si>
  <si>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</si>
  <si>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</si>
  <si>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</si>
  <si>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</si>
  <si>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</si>
  <si>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</si>
  <si>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</si>
  <si>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</si>
  <si>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</si>
  <si>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</si>
  <si>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</si>
  <si>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</si>
  <si>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</si>
  <si>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</si>
  <si>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</si>
  <si>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</si>
  <si>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</si>
  <si>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</si>
  <si>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</si>
  <si>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</si>
  <si>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</si>
  <si>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</si>
  <si>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</si>
  <si>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</si>
  <si>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</si>
  <si>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</si>
  <si>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</si>
  <si>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</si>
  <si>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</si>
  <si>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</si>
  <si>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</si>
  <si>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</si>
  <si>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</si>
  <si>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</si>
  <si>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</si>
  <si>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</si>
  <si>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</si>
  <si>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</si>
  <si>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</si>
  <si>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</si>
  <si>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</si>
  <si>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</si>
  <si>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</si>
  <si>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</si>
  <si>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</si>
  <si>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</si>
  <si>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</si>
  <si>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</si>
  <si>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</si>
  <si>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</si>
  <si>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</si>
  <si>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</si>
  <si>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</si>
  <si>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</si>
  <si>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</si>
  <si>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</si>
  <si>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</si>
  <si>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</si>
  <si>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</si>
  <si>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</si>
  <si>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</si>
  <si>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</si>
  <si>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</si>
  <si>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</si>
  <si>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</si>
  <si>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</si>
  <si>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</si>
  <si>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</si>
  <si>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</si>
  <si>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</si>
  <si>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</si>
  <si>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</si>
  <si>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</si>
  <si>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</si>
  <si>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</si>
  <si>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</si>
  <si>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</si>
  <si>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</si>
  <si>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</si>
  <si>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</si>
  <si>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</si>
  <si>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</si>
  <si>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</si>
  <si>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</si>
  <si>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</si>
  <si>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</si>
  <si>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</si>
  <si>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</si>
  <si>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</si>
  <si>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36865;36933;36935;36954;36965;37011</t>
  </si>
  <si>
    <t>El Factor, La Vega, Padre las Casas, Pedernales, Puerto Plata, Santiago (Adm2).</t>
  </si>
  <si>
    <t>2010-0279-DOM</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</si>
  <si>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</si>
  <si>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</si>
  <si>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</si>
  <si>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</si>
  <si>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</si>
  <si>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</si>
  <si>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</si>
  <si>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</si>
  <si>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</si>
  <si>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</si>
  <si>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</si>
  <si>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</si>
  <si>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</si>
  <si>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</si>
  <si>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</si>
  <si>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</si>
  <si>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</si>
  <si>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</si>
  <si>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</si>
  <si>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</si>
  <si>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</si>
  <si>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</si>
  <si>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</si>
  <si>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</si>
  <si>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</si>
  <si>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</si>
  <si>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</si>
  <si>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</si>
  <si>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</si>
  <si>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</si>
  <si>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</si>
  <si>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</si>
  <si>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</si>
  <si>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</si>
  <si>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</si>
  <si>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</si>
  <si>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</si>
  <si>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</si>
  <si>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</si>
  <si>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</si>
  <si>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</si>
  <si>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</si>
  <si>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</si>
  <si>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</si>
  <si>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</si>
  <si>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</si>
  <si>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</si>
  <si>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</si>
  <si>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</si>
  <si>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</si>
  <si>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</si>
  <si>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</si>
  <si>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</si>
  <si>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</si>
  <si>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</si>
  <si>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</si>
  <si>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</si>
  <si>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</si>
  <si>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</si>
  <si>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</si>
  <si>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</si>
  <si>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</si>
  <si>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</si>
  <si>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</si>
  <si>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</si>
  <si>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</si>
  <si>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</si>
  <si>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</si>
  <si>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</si>
  <si>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</si>
  <si>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</si>
  <si>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</si>
  <si>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</si>
  <si>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</si>
  <si>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</si>
  <si>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</si>
  <si>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2010-0619-GRC</t>
  </si>
  <si>
    <t>Ioanninon district (Ipeiros province)</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</si>
  <si>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</si>
  <si>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</si>
  <si>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</si>
  <si>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</si>
  <si>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</si>
  <si>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</si>
  <si>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</si>
  <si>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</si>
  <si>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</si>
  <si>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</si>
  <si>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</si>
  <si>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</si>
  <si>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</si>
  <si>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</si>
  <si>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</si>
  <si>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</si>
  <si>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</si>
  <si>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</si>
  <si>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</si>
  <si>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</si>
  <si>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</si>
  <si>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</si>
  <si>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</si>
  <si>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</si>
  <si>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</si>
  <si>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</si>
  <si>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</si>
  <si>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</si>
  <si>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</si>
  <si>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</si>
  <si>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</si>
  <si>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</si>
  <si>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</si>
  <si>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</si>
  <si>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</si>
  <si>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</si>
  <si>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</si>
  <si>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</si>
  <si>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</si>
  <si>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</si>
  <si>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</si>
  <si>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</si>
  <si>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</si>
  <si>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</si>
  <si>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</si>
  <si>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</si>
  <si>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</si>
  <si>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</si>
  <si>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</si>
  <si>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</si>
  <si>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</si>
  <si>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</si>
  <si>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</si>
  <si>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</si>
  <si>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</si>
  <si>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</si>
  <si>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</si>
  <si>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</si>
  <si>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</si>
  <si>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</si>
  <si>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</si>
  <si>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</si>
  <si>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</si>
  <si>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</si>
  <si>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</si>
  <si>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</si>
  <si>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</si>
  <si>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</si>
  <si>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</si>
  <si>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</si>
  <si>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</si>
  <si>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</si>
  <si>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</si>
  <si>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</si>
  <si>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</si>
  <si>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</si>
  <si>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</si>
  <si>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</si>
  <si>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</si>
  <si>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1495;1505</t>
  </si>
  <si>
    <t>17654;17661</t>
  </si>
  <si>
    <t>Kerala, Punjab (Adm1). Ambala, Kurukshetra (Adm2).</t>
  </si>
  <si>
    <t>2010-0283-IND</t>
  </si>
  <si>
    <t>TC-2010-000097</t>
  </si>
  <si>
    <t>2010-0321-IND</t>
  </si>
  <si>
    <t>2010-0416-IND</t>
  </si>
  <si>
    <t>Lakhimpur district (Assam province)</t>
  </si>
  <si>
    <t>Singora</t>
  </si>
  <si>
    <t>70091</t>
  </si>
  <si>
    <t>Lakhimpur (Adm2).</t>
  </si>
  <si>
    <t>2010-0493-IND</t>
  </si>
  <si>
    <t>Punjab, Haryana, Uttar Pradesh provinces</t>
  </si>
  <si>
    <t>Ganges</t>
  </si>
  <si>
    <t>1492;1505;70081</t>
  </si>
  <si>
    <t>Haryana, Punjab, Uttar Pradesh (Adm1).</t>
  </si>
  <si>
    <t>2010-0629-IND</t>
  </si>
  <si>
    <t>Chennai, Cuddalore, Nagapattinam, Pudukottai, Ramanthapuram, Thanjavur, Thiruvallur, Villupuram, Thoothukudi, Tirunelveli Kattabo districts (Tamil Nadu province)</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</si>
  <si>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</si>
  <si>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</si>
  <si>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</si>
  <si>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</si>
  <si>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</si>
  <si>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</si>
  <si>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</si>
  <si>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</si>
  <si>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</si>
  <si>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</si>
  <si>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</si>
  <si>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</si>
  <si>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</si>
  <si>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</si>
  <si>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40873</t>
  </si>
  <si>
    <t>Andimeshk (Adm2).</t>
  </si>
  <si>
    <t>2010-0361-IRN</t>
  </si>
  <si>
    <t>Torbat-e heydarieh district (Khorasan province)</t>
  </si>
  <si>
    <t>41133</t>
  </si>
  <si>
    <t>Torbat-e heydarieh (Adm2).</t>
  </si>
  <si>
    <t>2010-0363-IRN</t>
  </si>
  <si>
    <t>Lamerd district (Fars province)</t>
  </si>
  <si>
    <t>41013</t>
  </si>
  <si>
    <t>Lamerd (Adm2).</t>
  </si>
  <si>
    <t>2010-0591-IRN</t>
  </si>
  <si>
    <t>Dorud village (Dorud district, Lorestan province), Razan village (Khorramabad district, Lorestan province)</t>
  </si>
  <si>
    <t>40937;41001</t>
  </si>
  <si>
    <t>Dorud, Khorramabad (Adm2).</t>
  </si>
  <si>
    <t>2010-0645-IRN</t>
  </si>
  <si>
    <t>Fahraj village (Bam district, Kerman province)</t>
  </si>
  <si>
    <t>2010-0672-IRN</t>
  </si>
  <si>
    <t>Damghan village (Damghan district, Semnan province), Torud village (Shahrud district, Semnan province)</t>
  </si>
  <si>
    <t>40922;41108</t>
  </si>
  <si>
    <t>Damghan, Shahrud (Adm2).</t>
  </si>
  <si>
    <t>2010-0582-ITA</t>
  </si>
  <si>
    <t>Salerno district (Campania provine), Venezia district (Veneto province)</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</si>
  <si>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</si>
  <si>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</si>
  <si>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</si>
  <si>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</si>
  <si>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</si>
  <si>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</si>
  <si>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</si>
  <si>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</si>
  <si>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</si>
  <si>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FL-2011-000020</t>
  </si>
  <si>
    <t>Beni, Chuquisaca, Cochabamba, La Paz provinces</t>
  </si>
  <si>
    <t>Torrential rain, La Nina</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</si>
  <si>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</si>
  <si>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</si>
  <si>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</si>
  <si>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</si>
  <si>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</si>
  <si>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</si>
  <si>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</si>
  <si>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</si>
  <si>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</si>
  <si>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672;675;676;680;685;688</t>
  </si>
  <si>
    <t>Espirito Santo, Mato Grosso, Mato Grosso Do Sul, Parana, Rio Grande Do Sul, Santa Catarina (Adm1).</t>
  </si>
  <si>
    <t>2011-0142-BRA</t>
  </si>
  <si>
    <t>2011-0187-BRA</t>
  </si>
  <si>
    <t>2011-0213-BRA</t>
  </si>
  <si>
    <t>Pernambuco, Paraiba, Rio Grande do Sul provinces</t>
  </si>
  <si>
    <t>679;681;685</t>
  </si>
  <si>
    <t>Paraiba, Pernambuco, Rio Grande Do Sul (Adm1).</t>
  </si>
  <si>
    <t>2011-0212-CHN</t>
  </si>
  <si>
    <t>Jiangsu Sheng, Anchui Sheng, Jiangxi Sheng, Hunan Sheng, Guangdong Sheng, Sichuan Sheng, Yunnan Sheng, Xizang Zizhiqu provinces</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</si>
  <si>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</si>
  <si>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</si>
  <si>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</si>
  <si>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</si>
  <si>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</si>
  <si>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</si>
  <si>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</si>
  <si>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</si>
  <si>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</si>
  <si>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</si>
  <si>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</si>
  <si>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</si>
  <si>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</si>
  <si>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</si>
  <si>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</si>
  <si>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</si>
  <si>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</si>
  <si>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</si>
  <si>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</si>
  <si>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</si>
  <si>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</si>
  <si>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</si>
  <si>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</si>
  <si>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</si>
  <si>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</si>
  <si>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</si>
  <si>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</si>
  <si>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</si>
  <si>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</si>
  <si>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</si>
  <si>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</si>
  <si>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</si>
  <si>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</si>
  <si>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</si>
  <si>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</si>
  <si>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</si>
  <si>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</si>
  <si>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</si>
  <si>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</si>
  <si>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</si>
  <si>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</si>
  <si>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</si>
  <si>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</si>
  <si>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</si>
  <si>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</si>
  <si>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</si>
  <si>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</si>
  <si>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</si>
  <si>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</si>
  <si>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</si>
  <si>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</si>
  <si>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</si>
  <si>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</si>
  <si>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</si>
  <si>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</si>
  <si>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</si>
  <si>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</si>
  <si>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</si>
  <si>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</si>
  <si>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</si>
  <si>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</si>
  <si>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</si>
  <si>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</si>
  <si>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</si>
  <si>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4743;4756</t>
  </si>
  <si>
    <t>Chubut (Adm1). Bariloche, Lacar (Adm2).</t>
  </si>
  <si>
    <t>2011-0080-AUS</t>
  </si>
  <si>
    <t>Fitzroy Crossing area (Derby-West Kimberley district, Western Australia province), Warmum area (Halls Creek district, Western Australia province)</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</si>
  <si>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</si>
  <si>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</si>
  <si>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</si>
  <si>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</si>
  <si>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</si>
  <si>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</si>
  <si>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</si>
  <si>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</si>
  <si>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</si>
  <si>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</si>
  <si>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</si>
  <si>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</si>
  <si>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</si>
  <si>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</si>
  <si>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</si>
  <si>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</si>
  <si>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</si>
  <si>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</si>
  <si>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</si>
  <si>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</si>
  <si>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</si>
  <si>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</si>
  <si>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</si>
  <si>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</si>
  <si>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</si>
  <si>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</si>
  <si>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</si>
  <si>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</si>
  <si>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</si>
  <si>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</si>
  <si>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</si>
  <si>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</si>
  <si>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</si>
  <si>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</si>
  <si>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</si>
  <si>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</si>
  <si>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</si>
  <si>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</si>
  <si>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</si>
  <si>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</si>
  <si>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</si>
  <si>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</si>
  <si>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</si>
  <si>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</si>
  <si>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</si>
  <si>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</si>
  <si>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</si>
  <si>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</si>
  <si>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</si>
  <si>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</si>
  <si>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</si>
  <si>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</si>
  <si>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</si>
  <si>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</si>
  <si>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</si>
  <si>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</si>
  <si>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</si>
  <si>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</si>
  <si>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</si>
  <si>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</si>
  <si>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</si>
  <si>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</si>
  <si>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</si>
  <si>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2011-0079-CHN</t>
  </si>
  <si>
    <t>2011-0090-CHN</t>
  </si>
  <si>
    <t>EQ-2011-000031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</si>
  <si>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</si>
  <si>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</si>
  <si>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</si>
  <si>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</si>
  <si>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</si>
  <si>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</si>
  <si>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</si>
  <si>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</si>
  <si>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</si>
  <si>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</si>
  <si>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</si>
  <si>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</si>
  <si>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</si>
  <si>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</si>
  <si>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</si>
  <si>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</si>
  <si>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</si>
  <si>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</si>
  <si>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</si>
  <si>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</si>
  <si>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</si>
  <si>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</si>
  <si>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</si>
  <si>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</si>
  <si>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</si>
  <si>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</si>
  <si>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</si>
  <si>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</si>
  <si>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</si>
  <si>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</si>
  <si>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</si>
  <si>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</si>
  <si>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</si>
  <si>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</si>
  <si>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</si>
  <si>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</si>
  <si>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</si>
  <si>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</si>
  <si>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</si>
  <si>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</si>
  <si>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</si>
  <si>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</si>
  <si>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</si>
  <si>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</si>
  <si>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</si>
  <si>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</si>
  <si>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</si>
  <si>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</si>
  <si>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</si>
  <si>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</si>
  <si>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</si>
  <si>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25822</t>
  </si>
  <si>
    <t>Murcia (Adm2).</t>
  </si>
  <si>
    <t>2011-0270-GHA</t>
  </si>
  <si>
    <t>Eastern province</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</si>
  <si>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</si>
  <si>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</si>
  <si>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</si>
  <si>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</si>
  <si>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</si>
  <si>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</si>
  <si>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</si>
  <si>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</si>
  <si>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</si>
  <si>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</si>
  <si>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</si>
  <si>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</si>
  <si>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</si>
  <si>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</si>
  <si>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</si>
  <si>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</si>
  <si>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</si>
  <si>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</si>
  <si>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</si>
  <si>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Cidagung river, Cipunagara stream</t>
  </si>
  <si>
    <t>18025</t>
  </si>
  <si>
    <t>Subang (Adm2).</t>
  </si>
  <si>
    <t>2011-0088-IDN</t>
  </si>
  <si>
    <t>Tangse area (Pidie district, Nangroe Aceh Darussalam province)</t>
  </si>
  <si>
    <t>17968</t>
  </si>
  <si>
    <t>Pidie (Adm2).</t>
  </si>
  <si>
    <t>2011-0153-IDN</t>
  </si>
  <si>
    <t>Garut district (Jawa Barat province)</t>
  </si>
  <si>
    <t>2011-0176-IND</t>
  </si>
  <si>
    <t>2011-0327-IND</t>
  </si>
  <si>
    <t>Mosnoonal rains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</si>
  <si>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</si>
  <si>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</si>
  <si>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</si>
  <si>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</si>
  <si>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</si>
  <si>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</si>
  <si>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</si>
  <si>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</si>
  <si>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</si>
  <si>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</si>
  <si>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</si>
  <si>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</si>
  <si>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</si>
  <si>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</si>
  <si>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</si>
  <si>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</si>
  <si>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</si>
  <si>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</si>
  <si>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</si>
  <si>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</si>
  <si>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</si>
  <si>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</si>
  <si>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</si>
  <si>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</si>
  <si>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</si>
  <si>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</si>
  <si>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</si>
  <si>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</si>
  <si>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</si>
  <si>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</si>
  <si>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</si>
  <si>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</si>
  <si>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</si>
  <si>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</si>
  <si>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</si>
  <si>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</si>
  <si>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</si>
  <si>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</si>
  <si>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</si>
  <si>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</si>
  <si>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</si>
  <si>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</si>
  <si>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</si>
  <si>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</si>
  <si>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</si>
  <si>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</si>
  <si>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</si>
  <si>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</si>
  <si>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</si>
  <si>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</si>
  <si>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</si>
  <si>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</si>
  <si>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</si>
  <si>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</si>
  <si>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</si>
  <si>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</si>
  <si>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</si>
  <si>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</si>
  <si>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</si>
  <si>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</si>
  <si>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</si>
  <si>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</si>
  <si>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</si>
  <si>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</si>
  <si>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</si>
  <si>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</si>
  <si>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</si>
  <si>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</si>
  <si>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</si>
  <si>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</si>
  <si>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</si>
  <si>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</si>
  <si>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</si>
  <si>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</si>
  <si>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</si>
  <si>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</si>
  <si>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</si>
  <si>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</si>
  <si>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</si>
  <si>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</si>
  <si>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</si>
  <si>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</si>
  <si>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</si>
  <si>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</si>
  <si>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22357;22358;22359;22360;22361;22362</t>
  </si>
  <si>
    <t>Bheri, Dhawalagiri, Karnali, Mahakali, Rapti, Seti (Adm2).</t>
  </si>
  <si>
    <t>2009-0608-NPL</t>
  </si>
  <si>
    <t>Takdoo village (Bagmati district, Central province)</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</si>
  <si>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</si>
  <si>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</si>
  <si>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</si>
  <si>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</si>
  <si>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</si>
  <si>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</si>
  <si>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</si>
  <si>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</si>
  <si>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</si>
  <si>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</si>
  <si>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</si>
  <si>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</si>
  <si>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</si>
  <si>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</si>
  <si>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</si>
  <si>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</si>
  <si>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</si>
  <si>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</si>
  <si>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</si>
  <si>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</si>
  <si>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</si>
  <si>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</si>
  <si>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</si>
  <si>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</si>
  <si>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</si>
  <si>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</si>
  <si>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</si>
  <si>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</si>
  <si>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</si>
  <si>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</si>
  <si>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</si>
  <si>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</si>
  <si>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</si>
  <si>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</si>
  <si>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</si>
  <si>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2009-0262-TUR</t>
  </si>
  <si>
    <t>Savsat city (Savsat district, Artvin province), Sinop town (Merkez district, Sinop province), Bogazcik area (Persembe district, Ordu province), Amasra, Kurucasile, Merkez districts (Bartin province)</t>
  </si>
  <si>
    <t>27561;27599;27600;27601;28181;28255</t>
  </si>
  <si>
    <t>Amasra, Kurucasile, Merkez, Persembe, Savsat (Adm2).</t>
  </si>
  <si>
    <t>2009-0507-TUR</t>
  </si>
  <si>
    <t>Trabzon city (Merkez district, Trabzon province), Giresun city (Merkez district, Giresun province)</t>
  </si>
  <si>
    <t>27832;28314</t>
  </si>
  <si>
    <t>2009-0484-TZA</t>
  </si>
  <si>
    <t>Kilimanjaro, Morogoro, Dodoma provinces</t>
  </si>
  <si>
    <t>48359;48363;48368</t>
  </si>
  <si>
    <t>Dodoma, Kilimanjaro, Morogoro (Adm1).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</si>
  <si>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</si>
  <si>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</si>
  <si>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</si>
  <si>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</si>
  <si>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</si>
  <si>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</si>
  <si>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</si>
  <si>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</si>
  <si>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</si>
  <si>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</si>
  <si>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</si>
  <si>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</si>
  <si>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</si>
  <si>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</si>
  <si>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</si>
  <si>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</si>
  <si>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</si>
  <si>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</si>
  <si>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</si>
  <si>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</si>
  <si>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</si>
  <si>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</si>
  <si>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</si>
  <si>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</si>
  <si>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</si>
  <si>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</si>
  <si>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</si>
  <si>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</si>
  <si>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</si>
  <si>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</si>
  <si>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2009-0477-NIC</t>
  </si>
  <si>
    <t>Atlantico Sur, Atlantico Norte provinces</t>
  </si>
  <si>
    <t>Atlantico Norte, Atlantico Sur (Adm1).</t>
  </si>
  <si>
    <t>2009-0414-PHL</t>
  </si>
  <si>
    <t>FL-2009-000207</t>
  </si>
  <si>
    <t>Tropical storm "Ondoy" (Ketsana)</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</si>
  <si>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</si>
  <si>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</si>
  <si>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</si>
  <si>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</si>
  <si>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</si>
  <si>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</si>
  <si>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</si>
  <si>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</si>
  <si>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</si>
  <si>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</si>
  <si>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</si>
  <si>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</si>
  <si>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</si>
  <si>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</si>
  <si>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</si>
  <si>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</si>
  <si>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</si>
  <si>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</si>
  <si>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</si>
  <si>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</si>
  <si>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</si>
  <si>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</si>
  <si>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</si>
  <si>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</si>
  <si>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</si>
  <si>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</si>
  <si>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</si>
  <si>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</si>
  <si>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</si>
  <si>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</si>
  <si>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</si>
  <si>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</si>
  <si>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</si>
  <si>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</si>
  <si>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Far Western, Mid Western provinces</t>
  </si>
  <si>
    <t>2009-9654-TCD</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</si>
  <si>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</si>
  <si>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</si>
  <si>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</si>
  <si>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</si>
  <si>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</si>
  <si>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</si>
  <si>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</si>
  <si>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</si>
  <si>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</si>
  <si>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</si>
  <si>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</si>
  <si>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</si>
  <si>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</si>
  <si>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</si>
  <si>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</si>
  <si>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</si>
  <si>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</si>
  <si>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</si>
  <si>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</si>
  <si>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</si>
  <si>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</si>
  <si>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</si>
  <si>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</si>
  <si>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</si>
  <si>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</si>
  <si>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</si>
  <si>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</si>
  <si>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</si>
  <si>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</si>
  <si>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</si>
  <si>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</si>
  <si>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</si>
  <si>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</si>
  <si>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</si>
  <si>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</si>
  <si>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</si>
  <si>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</si>
  <si>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</si>
  <si>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</si>
  <si>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25851</t>
  </si>
  <si>
    <t>Colombo (Adm2).</t>
  </si>
  <si>
    <t>2009-0551-LKA</t>
  </si>
  <si>
    <t>FF-2009-000260</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</si>
  <si>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</si>
  <si>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</si>
  <si>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</si>
  <si>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</si>
  <si>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</si>
  <si>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</si>
  <si>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21812;147356</t>
  </si>
  <si>
    <t>Agadir-Ida ou Tanane, Rabat (Adm2).</t>
  </si>
  <si>
    <t>2009-0634-MDG</t>
  </si>
  <si>
    <t>Chikungunya</t>
  </si>
  <si>
    <t>Mananjary, Irondro</t>
  </si>
  <si>
    <t>2009-0367-MEX</t>
  </si>
  <si>
    <t>FL-2009-000192</t>
  </si>
  <si>
    <t>Tlalnepantla de Baz, Atizapen De Zaragoza districts (Mexico province)</t>
  </si>
  <si>
    <t>20219;20310</t>
  </si>
  <si>
    <t>Atizapan De Zaragoza, Tlalnepantla (Adm2).</t>
  </si>
  <si>
    <t>2009-0515-MEX</t>
  </si>
  <si>
    <t>Tabasco province</t>
  </si>
  <si>
    <t>Heavy rain, cold front</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</si>
  <si>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</si>
  <si>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</si>
  <si>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</si>
  <si>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</si>
  <si>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</si>
  <si>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</si>
  <si>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</si>
  <si>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</si>
  <si>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</si>
  <si>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</si>
  <si>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</si>
  <si>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</si>
  <si>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</si>
  <si>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</si>
  <si>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</si>
  <si>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</si>
  <si>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</si>
  <si>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</si>
  <si>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</si>
  <si>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</si>
  <si>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</si>
  <si>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</si>
  <si>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</si>
  <si>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2009-0661-MOZ</t>
  </si>
  <si>
    <t>Zambesia, Cano Delgado, Nampula, Manica provinces</t>
  </si>
  <si>
    <t>2009-0543-MOZ</t>
  </si>
  <si>
    <t>Neno, Tsangano districts</t>
  </si>
  <si>
    <t>2009-0350-MRT</t>
  </si>
  <si>
    <t>Rosso district (Trarza province)</t>
  </si>
  <si>
    <t>19534</t>
  </si>
  <si>
    <t>Rosso (Adm2).</t>
  </si>
  <si>
    <t>2009-0547-MWI</t>
  </si>
  <si>
    <t>EQ-2009-000257</t>
  </si>
  <si>
    <t>2009-0573-MWI</t>
  </si>
  <si>
    <t>2009-0656-MWI</t>
  </si>
  <si>
    <t>EP-2010-000117</t>
  </si>
  <si>
    <t>Blantyre, Zomba, Thyolo, Mwanza, Lilongwe</t>
  </si>
  <si>
    <t>2009-0511-MYS</t>
  </si>
  <si>
    <t>Kedah, Terengganu, Kelantan, Perak provinces</t>
  </si>
  <si>
    <t>Sungai Kepala Batas, Sungai Pantai Johor rivers</t>
  </si>
  <si>
    <t>1892;1893;1898;1904</t>
  </si>
  <si>
    <t>Kedah, Kelantan, Perak, Terengganu (Adm1).</t>
  </si>
  <si>
    <t>2009-0610-MYS</t>
  </si>
  <si>
    <t>FL-2009-000247</t>
  </si>
  <si>
    <t>Hulu Terengganu, Besut, Setiu, Dungun, Marang, Kemaman districts (Terengganu province)</t>
  </si>
  <si>
    <t>37463;37464;37465;37466;37468;37469</t>
  </si>
  <si>
    <t>Besut, Dungun, Hulu Terengganu, Kemaman, Marang, Setiu (Adm2).</t>
  </si>
  <si>
    <t>2009-0375-NGA</t>
  </si>
  <si>
    <t>Zamfara, Kaduna, Niger, Benue, Adamawa, Nassarawa, Sokoto, Jigawa, Abuja provinces</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</si>
  <si>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</si>
  <si>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</si>
  <si>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</si>
  <si>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</si>
  <si>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</si>
  <si>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</si>
  <si>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</si>
  <si>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</si>
  <si>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</si>
  <si>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</si>
  <si>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</si>
  <si>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</si>
  <si>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</si>
  <si>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</si>
  <si>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</si>
  <si>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</si>
  <si>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</si>
  <si>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</si>
  <si>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</si>
  <si>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</si>
  <si>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</si>
  <si>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</si>
  <si>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</si>
  <si>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</si>
  <si>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</si>
  <si>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</si>
  <si>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</si>
  <si>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</si>
  <si>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</si>
  <si>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</si>
  <si>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</si>
  <si>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</si>
  <si>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</si>
  <si>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</si>
  <si>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</si>
  <si>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</si>
  <si>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</si>
  <si>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</si>
  <si>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</si>
  <si>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</si>
  <si>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</si>
  <si>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</si>
  <si>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</si>
  <si>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</si>
  <si>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</si>
  <si>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</si>
  <si>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</si>
  <si>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</si>
  <si>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</si>
  <si>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</si>
  <si>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</si>
  <si>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</si>
  <si>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</si>
  <si>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</si>
  <si>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</si>
  <si>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</si>
  <si>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</si>
  <si>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</si>
  <si>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</si>
  <si>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</si>
  <si>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</si>
  <si>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</si>
  <si>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</si>
  <si>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</si>
  <si>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</si>
  <si>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</si>
  <si>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</si>
  <si>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2009-0571-ROU</t>
  </si>
  <si>
    <t>2009-0522-SAU</t>
  </si>
  <si>
    <t>FL-2009-000251</t>
  </si>
  <si>
    <t>Jeddah, Mecca cities (Makkah province)</t>
  </si>
  <si>
    <t>2009-0379-SDN</t>
  </si>
  <si>
    <t>FL-2009-000166</t>
  </si>
  <si>
    <t>Khartoum, Blue Nile, Northern, Kassala, Northern Kordofan, Sennar provinces</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</si>
  <si>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</si>
  <si>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</si>
  <si>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</si>
  <si>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</si>
  <si>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</si>
  <si>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</si>
  <si>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</si>
  <si>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</si>
  <si>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</si>
  <si>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</si>
  <si>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</si>
  <si>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</si>
  <si>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</si>
  <si>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</si>
  <si>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</si>
  <si>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</si>
  <si>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</si>
  <si>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</si>
  <si>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</si>
  <si>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</si>
  <si>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</si>
  <si>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</si>
  <si>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</si>
  <si>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</si>
  <si>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</si>
  <si>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</si>
  <si>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</si>
  <si>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</si>
  <si>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</si>
  <si>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</si>
  <si>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</si>
  <si>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</si>
  <si>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</si>
  <si>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</si>
  <si>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</si>
  <si>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</si>
  <si>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</si>
  <si>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</si>
  <si>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</si>
  <si>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</si>
  <si>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</si>
  <si>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</si>
  <si>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</si>
  <si>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</si>
  <si>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</si>
  <si>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</si>
  <si>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</si>
  <si>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</si>
  <si>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</si>
  <si>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</si>
  <si>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</si>
  <si>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</si>
  <si>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</si>
  <si>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</si>
  <si>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</si>
  <si>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</si>
  <si>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</si>
  <si>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</si>
  <si>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</si>
  <si>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</si>
  <si>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</si>
  <si>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</si>
  <si>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</si>
  <si>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</si>
  <si>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</si>
  <si>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</si>
  <si>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</si>
  <si>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</si>
  <si>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</si>
  <si>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</si>
  <si>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3328;3338;3345;73938</t>
  </si>
  <si>
    <t>Bac Kan, Cao Bang, Ha Giang, Lai Chau (Adm1).</t>
  </si>
  <si>
    <t>2009-0611-VNM</t>
  </si>
  <si>
    <t>Binh Dinh, Da Nang City, Gia Lai, Ha Tinh, Kon Tum, Nghe An, Quang Binh, Quang Nam, Quang Ngai, Quang Tri, Thua Thien - Hue provinces</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</si>
  <si>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</si>
  <si>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</si>
  <si>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</si>
  <si>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</si>
  <si>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</si>
  <si>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</si>
  <si>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</si>
  <si>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</si>
  <si>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</si>
  <si>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</si>
  <si>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</si>
  <si>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</si>
  <si>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</si>
  <si>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</si>
  <si>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</si>
  <si>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</si>
  <si>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</si>
  <si>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</si>
  <si>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</si>
  <si>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</si>
  <si>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</si>
  <si>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</si>
  <si>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</si>
  <si>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</si>
  <si>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</si>
  <si>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</si>
  <si>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</si>
  <si>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</si>
  <si>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</si>
  <si>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</si>
  <si>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</si>
  <si>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</si>
  <si>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</si>
  <si>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</si>
  <si>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</si>
  <si>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</si>
  <si>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</si>
  <si>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</si>
  <si>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</si>
  <si>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</si>
  <si>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</si>
  <si>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</si>
  <si>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24789</t>
  </si>
  <si>
    <t>Funchal (Adm2).</t>
  </si>
  <si>
    <t>2010-0058-MEX</t>
  </si>
  <si>
    <t>Distrito Federal, Mexico city, Michoacan provinces</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</si>
  <si>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</si>
  <si>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</si>
  <si>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</si>
  <si>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</si>
  <si>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</si>
  <si>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</si>
  <si>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</si>
  <si>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</si>
  <si>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</si>
  <si>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</si>
  <si>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</si>
  <si>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</si>
  <si>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</si>
  <si>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</si>
  <si>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</si>
  <si>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</si>
  <si>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</si>
  <si>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</si>
  <si>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</si>
  <si>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</si>
  <si>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</si>
  <si>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</si>
  <si>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</si>
  <si>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</si>
  <si>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</si>
  <si>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</si>
  <si>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</si>
  <si>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</si>
  <si>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</si>
  <si>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</si>
  <si>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</si>
  <si>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</si>
  <si>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</si>
  <si>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</si>
  <si>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</si>
  <si>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</si>
  <si>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</si>
  <si>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</si>
  <si>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</si>
  <si>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</si>
  <si>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</si>
  <si>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</si>
  <si>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</si>
  <si>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</si>
  <si>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</si>
  <si>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</si>
  <si>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</si>
  <si>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</si>
  <si>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</si>
  <si>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</si>
  <si>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</si>
  <si>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</si>
  <si>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</si>
  <si>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</si>
  <si>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</si>
  <si>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</si>
  <si>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</si>
  <si>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</si>
  <si>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</si>
  <si>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</si>
  <si>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</si>
  <si>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</si>
  <si>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</si>
  <si>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</si>
  <si>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</si>
  <si>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</si>
  <si>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</si>
  <si>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</si>
  <si>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</si>
  <si>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</si>
  <si>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</si>
  <si>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</si>
  <si>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</si>
  <si>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</si>
  <si>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</si>
  <si>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</si>
  <si>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</si>
  <si>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</si>
  <si>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</si>
  <si>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</si>
  <si>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</si>
  <si>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</si>
  <si>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</si>
  <si>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</si>
  <si>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</si>
  <si>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</si>
  <si>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</si>
  <si>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3313;3316;3317;3319;3323;3325;67152;67153</t>
  </si>
  <si>
    <t>Distrito Capital, Falcon, Merida, Miranda, Nueva Esparta, Trujillo, Vargas, Zulia (Adm1).</t>
  </si>
  <si>
    <t>2010-0332-VNM</t>
  </si>
  <si>
    <t>Typhoon Chanthu</t>
  </si>
  <si>
    <t>Cao Bang, Ha Giang, Lao Cai provinces</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</si>
  <si>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</si>
  <si>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</si>
  <si>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</si>
  <si>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</si>
  <si>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</si>
  <si>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</si>
  <si>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37191;37194;37195;37196;37197;37198;37199;37202;37204;37205</t>
  </si>
  <si>
    <t>Aqsu, Ili, Karasay, Karatal, Kerbulak, Koksu, Panfilov, Taldyqorghan City area, Uigur, Zhambyl (Adm2).</t>
  </si>
  <si>
    <t>2010-0509-NGA</t>
  </si>
  <si>
    <t>FL-2010-000200</t>
  </si>
  <si>
    <t>Jigawa, Sokoto, Kebbi, Niger, Katsina provinces</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</si>
  <si>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</si>
  <si>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</si>
  <si>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</si>
  <si>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</si>
  <si>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</si>
  <si>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</si>
  <si>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</si>
  <si>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</si>
  <si>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</si>
  <si>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</si>
  <si>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</si>
  <si>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</si>
  <si>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</si>
  <si>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</si>
  <si>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</si>
  <si>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</si>
  <si>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</si>
  <si>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</si>
  <si>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</si>
  <si>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</si>
  <si>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</si>
  <si>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</si>
  <si>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Hurricane Earl</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</si>
  <si>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</si>
  <si>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</si>
  <si>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</si>
  <si>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</si>
  <si>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</si>
  <si>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</si>
  <si>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</si>
  <si>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</si>
  <si>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</si>
  <si>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</si>
  <si>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</si>
  <si>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</si>
  <si>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</si>
  <si>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</si>
  <si>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</si>
  <si>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</si>
  <si>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</si>
  <si>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</si>
  <si>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</si>
  <si>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</si>
  <si>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</si>
  <si>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</si>
  <si>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</si>
  <si>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</si>
  <si>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</si>
  <si>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24210;24220;24221;24223;24226;24241;24242;24243</t>
  </si>
  <si>
    <t>Region IV-A (Calabarzon) (Adm1). Aurora, Bataan, Bulacan, Camarines Norte, Camarines Sur, Catanduanes, Metropolitan Manila, Pampanga (Adm2).</t>
  </si>
  <si>
    <t>2010-0484-TWN</t>
  </si>
  <si>
    <t>Hualian, Gaoxiong, Pingdong areas (Taiwan Sheng province)</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</si>
  <si>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</si>
  <si>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</si>
  <si>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</si>
  <si>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</si>
  <si>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</si>
  <si>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</si>
  <si>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</si>
  <si>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</si>
  <si>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</si>
  <si>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</si>
  <si>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</si>
  <si>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</si>
  <si>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</si>
  <si>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</si>
  <si>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2010-9290-MOZ</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</si>
  <si>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</si>
  <si>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</si>
  <si>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</si>
  <si>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</si>
  <si>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</si>
  <si>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</si>
  <si>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</si>
  <si>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</si>
  <si>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</si>
  <si>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</si>
  <si>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</si>
  <si>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</si>
  <si>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</si>
  <si>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</si>
  <si>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</si>
  <si>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</si>
  <si>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</si>
  <si>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</si>
  <si>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</si>
  <si>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</si>
  <si>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</si>
  <si>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</si>
  <si>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</si>
  <si>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</si>
  <si>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</si>
  <si>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</si>
  <si>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</si>
  <si>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</si>
  <si>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</si>
  <si>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</si>
  <si>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</si>
  <si>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</si>
  <si>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</si>
  <si>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</si>
  <si>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</si>
  <si>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</si>
  <si>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</si>
  <si>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</si>
  <si>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</si>
  <si>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</si>
  <si>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</si>
  <si>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</si>
  <si>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</si>
  <si>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</si>
  <si>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</si>
  <si>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</si>
  <si>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</si>
  <si>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</si>
  <si>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</si>
  <si>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</si>
  <si>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</si>
  <si>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</si>
  <si>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</si>
  <si>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</si>
  <si>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</si>
  <si>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</si>
  <si>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</si>
  <si>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</si>
  <si>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Polio</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</si>
  <si>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</si>
  <si>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</si>
  <si>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</si>
  <si>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</si>
  <si>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</si>
  <si>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</si>
  <si>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</si>
  <si>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</si>
  <si>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</si>
  <si>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2010-0583-LKA</t>
  </si>
  <si>
    <t>Matara district (Southern province), Kegalle district (Sabaragamuwa province), Western province</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</si>
  <si>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</si>
  <si>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</si>
  <si>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</si>
  <si>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</si>
  <si>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</si>
  <si>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2739;2744</t>
  </si>
  <si>
    <t>25834;25835;25839;25841;25845;25846;25848;41749</t>
  </si>
  <si>
    <t>North Western, Western (Adm1). Anuradhapura, Galle, Jaffna, Mannar, Matara, Nuwara Eliya, Ratnapura, Trincomalee (Adm2).</t>
  </si>
  <si>
    <t>2010-0704-MDG</t>
  </si>
  <si>
    <t>Southern</t>
  </si>
  <si>
    <t>2010-0158-MEX</t>
  </si>
  <si>
    <t>Mexicali district (Baja California province)</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</si>
  <si>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</si>
  <si>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</si>
  <si>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</si>
  <si>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</si>
  <si>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</si>
  <si>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</si>
  <si>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</si>
  <si>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</si>
  <si>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</si>
  <si>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</si>
  <si>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</si>
  <si>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</si>
  <si>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</si>
  <si>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</si>
  <si>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</si>
  <si>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</si>
  <si>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</si>
  <si>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</si>
  <si>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</si>
  <si>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</si>
  <si>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</si>
  <si>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</si>
  <si>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</si>
  <si>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</si>
  <si>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</si>
  <si>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</si>
  <si>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</si>
  <si>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</si>
  <si>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</si>
  <si>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</si>
  <si>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</si>
  <si>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</si>
  <si>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</si>
  <si>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</si>
  <si>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19499;19503;19505;19521;19523;19529</t>
  </si>
  <si>
    <t>Akjoujt, Aleg, Boutilimit, Kaedi, Maghta Lahjar, Moudjeria (Adm2).</t>
  </si>
  <si>
    <t>2010-0127-MWI</t>
  </si>
  <si>
    <t>Dedza district (Central Region province)</t>
  </si>
  <si>
    <t>19307</t>
  </si>
  <si>
    <t>Dedza (Adm2).</t>
  </si>
  <si>
    <t>2010-0295-NER</t>
  </si>
  <si>
    <t>Zinder, Maradi provinces</t>
  </si>
  <si>
    <t>2205;2209</t>
  </si>
  <si>
    <t>Maradi, Zinder (Adm1).</t>
  </si>
  <si>
    <t>2010-0379-NER</t>
  </si>
  <si>
    <t>Tera, Filingue districts (Tillaberi province), Niamey, Zinder, Maradi, Agadez, Tahoua, Diffa, Dosso provinces</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</si>
  <si>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</si>
  <si>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</si>
  <si>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</si>
  <si>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</si>
  <si>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</si>
  <si>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</si>
  <si>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</si>
  <si>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</si>
  <si>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</si>
  <si>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</si>
  <si>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</si>
  <si>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</si>
  <si>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</si>
  <si>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</si>
  <si>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</si>
  <si>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</si>
  <si>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</si>
  <si>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</si>
  <si>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</si>
  <si>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</si>
  <si>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</si>
  <si>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</si>
  <si>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</si>
  <si>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</si>
  <si>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</si>
  <si>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</si>
  <si>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</si>
  <si>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</si>
  <si>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</si>
  <si>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</si>
  <si>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</si>
  <si>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</si>
  <si>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</si>
  <si>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</si>
  <si>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22381</t>
  </si>
  <si>
    <t>2010-0293-PAK</t>
  </si>
  <si>
    <t>Barkhan district (Balochistan province)</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</si>
  <si>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</si>
  <si>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</si>
  <si>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</si>
  <si>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</si>
  <si>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</si>
  <si>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</si>
  <si>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</si>
  <si>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</si>
  <si>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</si>
  <si>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</si>
  <si>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</si>
  <si>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</si>
  <si>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</si>
  <si>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</si>
  <si>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</si>
  <si>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</si>
  <si>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Sixaola river</t>
  </si>
  <si>
    <t>2283;93668;93669;93673</t>
  </si>
  <si>
    <t>Bocas del Toro, Chiriquí, Colon, Veraguas (Adm1).</t>
  </si>
  <si>
    <t>2010-0065-PER</t>
  </si>
  <si>
    <t>La Esperanza, El Porvenir, Salaverry towns (Trujillo district, La Libertad province)</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</si>
  <si>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</si>
  <si>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</si>
  <si>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</si>
  <si>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</si>
  <si>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</si>
  <si>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</si>
  <si>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</si>
  <si>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</si>
  <si>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</si>
  <si>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</si>
  <si>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</si>
  <si>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</si>
  <si>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</si>
  <si>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</si>
  <si>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</si>
  <si>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</si>
  <si>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</si>
  <si>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</si>
  <si>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</si>
  <si>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</si>
  <si>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</si>
  <si>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</si>
  <si>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</si>
  <si>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</si>
  <si>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</si>
  <si>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</si>
  <si>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</si>
  <si>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</si>
  <si>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</si>
  <si>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</si>
  <si>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</si>
  <si>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</si>
  <si>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</si>
  <si>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</si>
  <si>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</si>
  <si>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</si>
  <si>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</si>
  <si>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</si>
  <si>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</si>
  <si>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</si>
  <si>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</si>
  <si>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</si>
  <si>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</si>
  <si>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</si>
  <si>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</si>
  <si>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</si>
  <si>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39552</t>
  </si>
  <si>
    <t>Hamhung (Adm2).</t>
  </si>
  <si>
    <t>2010-0415-PRK</t>
  </si>
  <si>
    <t>P'yongan-bukto, P'yongan-namdo, Chagang-do, Hamgyong-namdo, Hwanghae-namdo, Kangwon-do provinces</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</si>
  <si>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</si>
  <si>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</si>
  <si>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</si>
  <si>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</si>
  <si>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</si>
  <si>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</si>
  <si>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</si>
  <si>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</si>
  <si>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</si>
  <si>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</si>
  <si>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</si>
  <si>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</si>
  <si>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</si>
  <si>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</si>
  <si>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</si>
  <si>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</si>
  <si>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</si>
  <si>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</si>
  <si>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</si>
  <si>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</si>
  <si>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</si>
  <si>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</si>
  <si>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</si>
  <si>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</si>
  <si>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</si>
  <si>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</si>
  <si>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</si>
  <si>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</si>
  <si>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</si>
  <si>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</si>
  <si>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</si>
  <si>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</si>
  <si>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</si>
  <si>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</si>
  <si>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</si>
  <si>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</si>
  <si>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</si>
  <si>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</si>
  <si>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</si>
  <si>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</si>
  <si>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</si>
  <si>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</si>
  <si>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</si>
  <si>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</si>
  <si>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</si>
  <si>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</si>
  <si>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2622;2627;2629;2630</t>
  </si>
  <si>
    <t>Asir, Jizan, Makkah, Najran (Adm1).</t>
  </si>
  <si>
    <t>2010-0338-SAU</t>
  </si>
  <si>
    <t>Al Lith, Al Qunfudhah cities (Makkah province), Najran, Jizan provinces</t>
  </si>
  <si>
    <t>2627;2629;2630</t>
  </si>
  <si>
    <t>Jizan, Makkah, Najran (Adm1).</t>
  </si>
  <si>
    <t>2010-0319-SDN</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</si>
  <si>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</si>
  <si>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</si>
  <si>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</si>
  <si>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</si>
  <si>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</si>
  <si>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</si>
  <si>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</si>
  <si>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</si>
  <si>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</si>
  <si>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</si>
  <si>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</si>
  <si>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</si>
  <si>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</si>
  <si>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</si>
  <si>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</si>
  <si>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</si>
  <si>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</si>
  <si>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</si>
  <si>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</si>
  <si>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</si>
  <si>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</si>
  <si>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</si>
  <si>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</si>
  <si>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</si>
  <si>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</si>
  <si>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</si>
  <si>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</si>
  <si>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</si>
  <si>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</si>
  <si>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</si>
  <si>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</si>
  <si>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2010-0300-TCD</t>
  </si>
  <si>
    <t>Borkou, Ouaddaï, Batha Est, Batha Ouest, Tibesti, Ennedi, Sila, Guera, Logone Oriental, Logone Occidental, Barh Koh, Tandjile Est, Tandjile Ouest, Salamat, Mayo-Boneye, Mayo-Dala, Kabia, Hadjer Lamis provinces</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</si>
  <si>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</si>
  <si>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</si>
  <si>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</si>
  <si>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</si>
  <si>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</si>
  <si>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</si>
  <si>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</si>
  <si>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</si>
  <si>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</si>
  <si>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</si>
  <si>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</si>
  <si>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</si>
  <si>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</si>
  <si>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</si>
  <si>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</si>
  <si>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</si>
  <si>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</si>
  <si>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</si>
  <si>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</si>
  <si>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</si>
  <si>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</si>
  <si>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</si>
  <si>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</si>
  <si>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</si>
  <si>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</si>
  <si>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</si>
  <si>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</si>
  <si>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</si>
  <si>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</si>
  <si>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</si>
  <si>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27764;27766</t>
  </si>
  <si>
    <t>Karakocan, Kovancilar (Adm2).</t>
  </si>
  <si>
    <t>2010-0438-TUR</t>
  </si>
  <si>
    <t>Gundogdu village (Merkez district, Rize province)</t>
  </si>
  <si>
    <t>28201</t>
  </si>
  <si>
    <t>2010-0668-TWN</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</si>
  <si>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</si>
  <si>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</si>
  <si>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</si>
  <si>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</si>
  <si>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</si>
  <si>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</si>
  <si>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</si>
  <si>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</si>
  <si>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</si>
  <si>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</si>
  <si>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</si>
  <si>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</si>
  <si>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</si>
  <si>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3150;3153</t>
  </si>
  <si>
    <t>Chernivets'ka, Ivano-frankivs'ka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</si>
  <si>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</si>
  <si>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</si>
  <si>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</si>
  <si>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</si>
  <si>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</si>
  <si>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</si>
  <si>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</si>
  <si>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</si>
  <si>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</si>
  <si>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</si>
  <si>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</si>
  <si>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</si>
  <si>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</si>
  <si>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</si>
  <si>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</si>
  <si>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</si>
  <si>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</si>
  <si>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</si>
  <si>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</si>
  <si>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</si>
  <si>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</si>
  <si>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</si>
  <si>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</si>
  <si>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</si>
  <si>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28876</t>
  </si>
  <si>
    <t>Humboldt (Adm2).</t>
  </si>
  <si>
    <t>2010-0162-USA</t>
  </si>
  <si>
    <t>Rhode Island province</t>
  </si>
  <si>
    <t>3253</t>
  </si>
  <si>
    <t>Rhode Island (Adm1).</t>
  </si>
  <si>
    <t>2010-0225-USA</t>
  </si>
  <si>
    <t>Arkansas, Oklahoma provinces</t>
  </si>
  <si>
    <t>3217;3250</t>
  </si>
  <si>
    <t>Arkansas, Oklahoma (Adm1).</t>
  </si>
  <si>
    <t>2010-0651-USA</t>
  </si>
  <si>
    <t>Kern, Orange, Riverside, San Bernardino, San Luis Obispo, Tulare districts (California province), Utah, Nevada, Arizona provinces</t>
  </si>
  <si>
    <t>3216;3242;3258</t>
  </si>
  <si>
    <t>28879;28894;28897;28900;28904;28918</t>
  </si>
  <si>
    <t>Arizona, Nevada, Utah (Adm1). Kern, Orange, Riverside, San Bernardino, San Luis Obispo, Tulare (Adm2).</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</si>
  <si>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</si>
  <si>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</si>
  <si>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</si>
  <si>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</si>
  <si>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</si>
  <si>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</si>
  <si>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</si>
  <si>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</si>
  <si>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</si>
  <si>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</si>
  <si>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</si>
  <si>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</si>
  <si>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</si>
  <si>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3333;3355;3368;3370;3374;73934</t>
  </si>
  <si>
    <t>Binh Dinh, Dak Lak, Khanh Hoa, Ninh Thuan, Phu Yen, Quang Ngai (Adm1).</t>
  </si>
  <si>
    <t>2010-0597-VNM</t>
  </si>
  <si>
    <t>Thua Thien-Hue, Quang Ngai, Quang Nam provinces</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</si>
  <si>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</si>
  <si>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</si>
  <si>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</si>
  <si>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</si>
  <si>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</si>
  <si>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</si>
  <si>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</si>
  <si>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</si>
  <si>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</si>
  <si>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</si>
  <si>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</si>
  <si>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</si>
  <si>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</si>
  <si>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</si>
  <si>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</si>
  <si>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</si>
  <si>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</si>
  <si>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</si>
  <si>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</si>
  <si>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</si>
  <si>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</si>
  <si>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</si>
  <si>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</si>
  <si>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</si>
  <si>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</si>
  <si>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</si>
  <si>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</si>
  <si>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</si>
  <si>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</si>
  <si>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</si>
  <si>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</si>
  <si>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</si>
  <si>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</si>
  <si>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</si>
  <si>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</si>
  <si>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</si>
  <si>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</si>
  <si>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</si>
  <si>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</si>
  <si>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</si>
  <si>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</si>
  <si>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</si>
  <si>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</si>
  <si>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</si>
  <si>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</si>
  <si>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</si>
  <si>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</si>
  <si>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</si>
  <si>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</si>
  <si>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</si>
  <si>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</si>
  <si>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</si>
  <si>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</si>
  <si>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</si>
  <si>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21147;21222;21223;21224</t>
  </si>
  <si>
    <t>Isla, Tamalin, Tamiahua, Tampico Alto (Adm2).</t>
  </si>
  <si>
    <t>2011-0082-JPN</t>
  </si>
  <si>
    <t>Hokkaidoo, Akita, Aomori, Yamagata, Miyagi, Iwate, Hukusima, Tookyoo, Ibaraki, Totigi, Gunma, Saitama, Tiba, Kanagawa, Nagano provinces</t>
  </si>
  <si>
    <t>Industrial accidents</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</si>
  <si>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</si>
  <si>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</si>
  <si>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</si>
  <si>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</si>
  <si>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</si>
  <si>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</si>
  <si>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</si>
  <si>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</si>
  <si>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</si>
  <si>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</si>
  <si>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</si>
  <si>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</si>
  <si>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</si>
  <si>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</si>
  <si>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</si>
  <si>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</si>
  <si>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</si>
  <si>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</si>
  <si>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</si>
  <si>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</si>
  <si>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</si>
  <si>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</si>
  <si>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</si>
  <si>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</si>
  <si>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</si>
  <si>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</si>
  <si>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</si>
  <si>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</si>
  <si>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</si>
  <si>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</si>
  <si>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</si>
  <si>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</si>
  <si>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</si>
  <si>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</si>
  <si>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</si>
  <si>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</si>
  <si>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</si>
  <si>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</si>
  <si>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</si>
  <si>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</si>
  <si>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</si>
  <si>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</si>
  <si>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</si>
  <si>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</si>
  <si>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</si>
  <si>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</si>
  <si>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</si>
  <si>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</si>
  <si>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</si>
  <si>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</si>
  <si>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</si>
  <si>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</si>
  <si>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</si>
  <si>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</si>
  <si>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</si>
  <si>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</si>
  <si>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</si>
  <si>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</si>
  <si>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</si>
  <si>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</si>
  <si>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</si>
  <si>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</si>
  <si>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</si>
  <si>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</si>
  <si>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</si>
  <si>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</si>
  <si>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</si>
  <si>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</si>
  <si>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</si>
  <si>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</si>
  <si>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</si>
  <si>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</si>
  <si>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</si>
  <si>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</si>
  <si>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</si>
  <si>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</si>
  <si>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</si>
  <si>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</si>
  <si>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</si>
  <si>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</si>
  <si>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</si>
  <si>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</si>
  <si>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</si>
  <si>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</si>
  <si>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</si>
  <si>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</si>
  <si>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</si>
  <si>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</si>
  <si>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</si>
  <si>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</si>
  <si>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</si>
  <si>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</si>
  <si>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</si>
  <si>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</si>
  <si>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</si>
  <si>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</si>
  <si>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</si>
  <si>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</si>
  <si>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</si>
  <si>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37324;37325;37327;37328;37330;37331;37333</t>
  </si>
  <si>
    <t>Akzhaiyk, Burly, Kaztalov, Shyngyrlau, Taskala, Terekty, Zelyenov (Adm2).</t>
  </si>
  <si>
    <t>2011-0243-KGZ</t>
  </si>
  <si>
    <t>Batken district (Batken province)</t>
  </si>
  <si>
    <t>18592</t>
  </si>
  <si>
    <t>Batken (Adm2).</t>
  </si>
  <si>
    <t>2011-0049-LKA</t>
  </si>
  <si>
    <t>FL-2010-000253</t>
  </si>
  <si>
    <t>Central, Northern, North Central, Eastern, Uva provinces</t>
  </si>
  <si>
    <t>2736;2737;2738;2740;2743</t>
  </si>
  <si>
    <t>Central, Eastern, North Central, Northern, Uva (Adm1).</t>
  </si>
  <si>
    <t>2011-0105-MEX</t>
  </si>
  <si>
    <t>Sinaloa, Sonora, Tamaulipas provinces</t>
  </si>
  <si>
    <t>2052;2053;2055</t>
  </si>
  <si>
    <t>Sinaloa, Sonora, Tamaulipas (Adm1).</t>
  </si>
  <si>
    <t>2011-0333-MLI</t>
  </si>
  <si>
    <t>2011-0090-MMR</t>
  </si>
  <si>
    <t>Tarlay area (Tachileik district, Shan (E) province)</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</si>
  <si>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</si>
  <si>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</si>
  <si>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</si>
  <si>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</si>
  <si>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</si>
  <si>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</si>
  <si>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</si>
  <si>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</si>
  <si>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</si>
  <si>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</si>
  <si>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</si>
  <si>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</si>
  <si>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</si>
  <si>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</si>
  <si>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</si>
  <si>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</si>
  <si>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</si>
  <si>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</si>
  <si>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</si>
  <si>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</si>
  <si>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</si>
  <si>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Sungai Muar, Sungai Benut, and Sungai Mengkibo rivers</t>
  </si>
  <si>
    <t>2011-0175-MYS</t>
  </si>
  <si>
    <t>Ulu Langat district (Selangor province)</t>
  </si>
  <si>
    <t>37462</t>
  </si>
  <si>
    <t>Ulu Langat (Adm2).</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</si>
  <si>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</si>
  <si>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</si>
  <si>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</si>
  <si>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</si>
  <si>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</si>
  <si>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</si>
  <si>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</si>
  <si>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</si>
  <si>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</si>
  <si>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</si>
  <si>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</si>
  <si>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</si>
  <si>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</si>
  <si>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</si>
  <si>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</si>
  <si>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</si>
  <si>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</si>
  <si>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</si>
  <si>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</si>
  <si>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</si>
  <si>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</si>
  <si>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</si>
  <si>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</si>
  <si>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</si>
  <si>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</si>
  <si>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22358</t>
  </si>
  <si>
    <t>Seti (Adm2).</t>
  </si>
  <si>
    <t>2011-0068-NZL</t>
  </si>
  <si>
    <t>EQ-2011-000024</t>
  </si>
  <si>
    <t>2011-0104-PAK</t>
  </si>
  <si>
    <t>Garhi Khairo village (Jacobabad district, Sindh province), Quetta, Chagai districts (Balochistan province)</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</si>
  <si>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</si>
  <si>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</si>
  <si>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</si>
  <si>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</si>
  <si>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</si>
  <si>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</si>
  <si>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</si>
  <si>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</si>
  <si>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</si>
  <si>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</si>
  <si>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</si>
  <si>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</si>
  <si>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</si>
  <si>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</si>
  <si>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</si>
  <si>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</si>
  <si>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</si>
  <si>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</si>
  <si>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</si>
  <si>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</si>
  <si>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</si>
  <si>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</si>
  <si>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</si>
  <si>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</si>
  <si>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</si>
  <si>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</si>
  <si>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</si>
  <si>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</si>
  <si>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</si>
  <si>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</si>
  <si>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</si>
  <si>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</si>
  <si>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</si>
  <si>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</si>
  <si>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</si>
  <si>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</si>
  <si>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</si>
  <si>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</si>
  <si>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</si>
  <si>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</si>
  <si>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</si>
  <si>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</si>
  <si>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</si>
  <si>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</si>
  <si>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2011-0331-PRK</t>
  </si>
  <si>
    <t>Hwanghae-namdo, Hwanghae-bukto, Kangwon-do, Kaesong-si provinces</t>
  </si>
  <si>
    <t>1055;1056;1059;1063</t>
  </si>
  <si>
    <t>Hwanghae-bukto, Hwanghae-namdo, Kaesong-si, Kangwon-do (Adm1).</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</si>
  <si>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</si>
  <si>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</si>
  <si>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</si>
  <si>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</si>
  <si>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</si>
  <si>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</si>
  <si>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</si>
  <si>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</si>
  <si>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</si>
  <si>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</si>
  <si>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</si>
  <si>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</si>
  <si>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</si>
  <si>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</si>
  <si>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</si>
  <si>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</si>
  <si>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</si>
  <si>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</si>
  <si>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</si>
  <si>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</si>
  <si>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</si>
  <si>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</si>
  <si>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</si>
  <si>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</si>
  <si>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</si>
  <si>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</si>
  <si>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</si>
  <si>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</si>
  <si>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</si>
  <si>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2011-0170-TUR</t>
  </si>
  <si>
    <t>Simav district (Kutahya province)</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</si>
  <si>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</si>
  <si>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</si>
  <si>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</si>
  <si>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</si>
  <si>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</si>
  <si>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</si>
  <si>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</si>
  <si>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</si>
  <si>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</si>
  <si>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</si>
  <si>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</si>
  <si>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</si>
  <si>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</si>
  <si>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</si>
  <si>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</si>
  <si>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</si>
  <si>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</si>
  <si>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</si>
  <si>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</si>
  <si>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</si>
  <si>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</si>
  <si>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</si>
  <si>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</si>
  <si>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</si>
  <si>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</si>
  <si>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</si>
  <si>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</si>
  <si>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</si>
  <si>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</si>
  <si>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</si>
  <si>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</si>
  <si>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</si>
  <si>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</si>
  <si>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</si>
  <si>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</si>
  <si>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</si>
  <si>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</si>
  <si>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</si>
  <si>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</si>
  <si>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</si>
  <si>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</si>
  <si>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</si>
  <si>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</si>
  <si>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</si>
  <si>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</si>
  <si>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</si>
  <si>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</si>
  <si>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</si>
  <si>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</si>
  <si>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</si>
  <si>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</si>
  <si>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</si>
  <si>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</si>
  <si>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</si>
  <si>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</si>
  <si>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</si>
  <si>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</si>
  <si>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</si>
  <si>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</si>
  <si>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</si>
  <si>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</si>
  <si>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</si>
  <si>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</si>
  <si>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</si>
  <si>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</si>
  <si>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</si>
  <si>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</si>
  <si>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</si>
  <si>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</si>
  <si>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</si>
  <si>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2010-0320-YEM</t>
  </si>
  <si>
    <t>Al Mashannah district (Ibb province), Dhamar, Sana'a provinces</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</si>
  <si>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</si>
  <si>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</si>
  <si>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</si>
  <si>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</si>
  <si>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</si>
  <si>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</si>
  <si>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</si>
  <si>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</si>
  <si>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</si>
  <si>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</si>
  <si>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</si>
  <si>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</si>
  <si>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</si>
  <si>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</si>
  <si>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</si>
  <si>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</si>
  <si>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</si>
  <si>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</si>
  <si>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</si>
  <si>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</si>
  <si>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</si>
  <si>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</si>
  <si>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</si>
  <si>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</si>
  <si>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</si>
  <si>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</si>
  <si>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</si>
  <si>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</si>
  <si>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</si>
  <si>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</si>
  <si>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</si>
  <si>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</si>
  <si>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</si>
  <si>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</si>
  <si>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</si>
  <si>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</si>
  <si>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</si>
  <si>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</si>
  <si>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</si>
  <si>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</si>
  <si>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</si>
  <si>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</si>
  <si>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</si>
  <si>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</si>
  <si>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</si>
  <si>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</si>
  <si>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</si>
  <si>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</si>
  <si>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</si>
  <si>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</si>
  <si>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</si>
  <si>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</si>
  <si>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</si>
  <si>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</si>
  <si>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</si>
  <si>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</si>
  <si>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</si>
  <si>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</si>
  <si>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</si>
  <si>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</si>
  <si>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</si>
  <si>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</si>
  <si>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</si>
  <si>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</si>
  <si>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</si>
  <si>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</si>
  <si>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</si>
  <si>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</si>
  <si>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</si>
  <si>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</si>
  <si>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</si>
  <si>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2011-0626-BRA</t>
  </si>
  <si>
    <t>Minas Gerais, Espirito Santo, Rio de Janeiro provinces</t>
  </si>
  <si>
    <t>672;677;683</t>
  </si>
  <si>
    <t>Espirito Santo, Minas Gerais, Rio De Janeiro (Adm1).</t>
  </si>
  <si>
    <t>2011-0387-CHN</t>
  </si>
  <si>
    <t>Dabancheng area (Urumqi district, Xinjiang Uygur Zizhiqu province))</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</si>
  <si>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</si>
  <si>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</si>
  <si>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</si>
  <si>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</si>
  <si>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</si>
  <si>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</si>
  <si>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</si>
  <si>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</si>
  <si>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</si>
  <si>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</si>
  <si>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</si>
  <si>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</si>
  <si>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</si>
  <si>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</si>
  <si>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</si>
  <si>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</si>
  <si>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</si>
  <si>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</si>
  <si>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</si>
  <si>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</si>
  <si>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</si>
  <si>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</si>
  <si>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</si>
  <si>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</si>
  <si>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</si>
  <si>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</si>
  <si>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</si>
  <si>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</si>
  <si>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</si>
  <si>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</si>
  <si>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</si>
  <si>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</si>
  <si>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</si>
  <si>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</si>
  <si>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</si>
  <si>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</si>
  <si>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</si>
  <si>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</si>
  <si>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</si>
  <si>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</si>
  <si>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</si>
  <si>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</si>
  <si>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2011-0568-IDN</t>
  </si>
  <si>
    <t>Mt. Gamalama</t>
  </si>
  <si>
    <t>Kota Ternate district (Maluku Utara province)</t>
  </si>
  <si>
    <t>73758</t>
  </si>
  <si>
    <t>Kota Ternate (Adm2).</t>
  </si>
  <si>
    <t>2011-9312-AFG</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</si>
  <si>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</si>
  <si>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</si>
  <si>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</si>
  <si>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</si>
  <si>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</si>
  <si>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Sahel, Centre-nord, Est, Centre-ouest and Centre-est provinces</t>
  </si>
  <si>
    <t>40279;40280;40281;40283;40287</t>
  </si>
  <si>
    <t>Centre-est, Centre-nord, Centre-ouest, Est, Sahel (Adm1).</t>
  </si>
  <si>
    <t>2011-9663-ETH</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</si>
  <si>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</si>
  <si>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</si>
  <si>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</si>
  <si>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</si>
  <si>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</si>
  <si>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</si>
  <si>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</si>
  <si>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</si>
  <si>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</si>
  <si>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</si>
  <si>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</si>
  <si>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</si>
  <si>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</si>
  <si>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</si>
  <si>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</si>
  <si>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</si>
  <si>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</si>
  <si>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</si>
  <si>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</si>
  <si>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FL-2011-000007</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</si>
  <si>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</si>
  <si>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</si>
  <si>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</si>
  <si>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</si>
  <si>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</si>
  <si>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</si>
  <si>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</si>
  <si>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</si>
  <si>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</si>
  <si>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</si>
  <si>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</si>
  <si>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</si>
  <si>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</si>
  <si>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</si>
  <si>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</si>
  <si>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</si>
  <si>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</si>
  <si>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</si>
  <si>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</si>
  <si>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</si>
  <si>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</si>
  <si>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</si>
  <si>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</si>
  <si>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</si>
  <si>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</si>
  <si>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</si>
  <si>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</si>
  <si>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</si>
  <si>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</si>
  <si>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</si>
  <si>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</si>
  <si>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</si>
  <si>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</si>
  <si>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</si>
  <si>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</si>
  <si>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</si>
  <si>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</si>
  <si>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</si>
  <si>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</si>
  <si>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</si>
  <si>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</si>
  <si>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</si>
  <si>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</si>
  <si>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</si>
  <si>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</si>
  <si>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</si>
  <si>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</si>
  <si>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</si>
  <si>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</si>
  <si>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</si>
  <si>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</si>
  <si>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</si>
  <si>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</si>
  <si>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</si>
  <si>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</si>
  <si>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</si>
  <si>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</si>
  <si>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</si>
  <si>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</si>
  <si>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</si>
  <si>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</si>
  <si>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</si>
  <si>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</si>
  <si>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</si>
  <si>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</si>
  <si>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</si>
  <si>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</si>
  <si>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</si>
  <si>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</si>
  <si>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</si>
  <si>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2011-0601-CHN</t>
  </si>
  <si>
    <t>Jiashi Xian, Kashi Shi areas (Kashgar district, Xinjiang Uygur Zizhiqu province)</t>
  </si>
  <si>
    <t>2011-0421-CHN</t>
  </si>
  <si>
    <t>Beijing Shi, Shanxi Sheng, Nei Mongol Zizhiqu, Jilin Sheng, Heilongjiang Sheng, Jiangsu Sheng, Henan Sheng, Yunnan Sheng, Xinjinag Uygur Zizhiqu</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</si>
  <si>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</si>
  <si>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</si>
  <si>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</si>
  <si>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</si>
  <si>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</si>
  <si>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</si>
  <si>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</si>
  <si>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</si>
  <si>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</si>
  <si>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</si>
  <si>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</si>
  <si>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</si>
  <si>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</si>
  <si>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</si>
  <si>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</si>
  <si>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</si>
  <si>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</si>
  <si>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</si>
  <si>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</si>
  <si>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</si>
  <si>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</si>
  <si>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</si>
  <si>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</si>
  <si>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</si>
  <si>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</si>
  <si>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</si>
  <si>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</si>
  <si>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</si>
  <si>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</si>
  <si>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</si>
  <si>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</si>
  <si>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</si>
  <si>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</si>
  <si>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</si>
  <si>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</si>
  <si>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</si>
  <si>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</si>
  <si>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</si>
  <si>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</si>
  <si>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</si>
  <si>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</si>
  <si>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</si>
  <si>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</si>
  <si>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</si>
  <si>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</si>
  <si>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</si>
  <si>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</si>
  <si>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</si>
  <si>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</si>
  <si>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</si>
  <si>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</si>
  <si>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73627</t>
  </si>
  <si>
    <t>Aceh Singkil (Adm2).</t>
  </si>
  <si>
    <t>2011-0506-IDN</t>
  </si>
  <si>
    <t>Mt. Lokon</t>
  </si>
  <si>
    <t>Kota Manado, Kota Tomohon, Minahasa Selatan, Minahasa Utara, Minahasa districts (Sulawesi Utara province)</t>
  </si>
  <si>
    <t>18200;73760;73798;73799;73800</t>
  </si>
  <si>
    <t>Kota Manado, Kota Tomohon, Minahasa, Minahasa Selatan, Minahasa Utara (Adm2).</t>
  </si>
  <si>
    <t>2011-0575-IDN</t>
  </si>
  <si>
    <t>Paniai district (Papua province)</t>
  </si>
  <si>
    <t>17996</t>
  </si>
  <si>
    <t>Paniai (Adm2).</t>
  </si>
  <si>
    <t>2011-0603-IDN</t>
  </si>
  <si>
    <t>Tieng village (Wonosobo district, Jawa Tengah province)</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</si>
  <si>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</si>
  <si>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</si>
  <si>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</si>
  <si>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</si>
  <si>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</si>
  <si>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</si>
  <si>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</si>
  <si>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</si>
  <si>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</si>
  <si>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</si>
  <si>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</si>
  <si>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</si>
  <si>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</si>
  <si>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</si>
  <si>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</si>
  <si>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</si>
  <si>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</si>
  <si>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</si>
  <si>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</si>
  <si>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</si>
  <si>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</si>
  <si>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</si>
  <si>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</si>
  <si>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</si>
  <si>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</si>
  <si>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</si>
  <si>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</si>
  <si>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</si>
  <si>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</si>
  <si>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</si>
  <si>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</si>
  <si>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</si>
  <si>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</si>
  <si>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</si>
  <si>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</si>
  <si>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</si>
  <si>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</si>
  <si>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</si>
  <si>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</si>
  <si>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</si>
  <si>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</si>
  <si>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</si>
  <si>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</si>
  <si>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</si>
  <si>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</si>
  <si>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</si>
  <si>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</si>
  <si>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</si>
  <si>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</si>
  <si>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</si>
  <si>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</si>
  <si>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</si>
  <si>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</si>
  <si>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</si>
  <si>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</si>
  <si>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</si>
  <si>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</si>
  <si>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</si>
  <si>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</si>
  <si>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</si>
  <si>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</si>
  <si>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</si>
  <si>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</si>
  <si>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</si>
  <si>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</si>
  <si>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</si>
  <si>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</si>
  <si>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</si>
  <si>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</si>
  <si>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</si>
  <si>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</si>
  <si>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</si>
  <si>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</si>
  <si>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</si>
  <si>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</si>
  <si>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</si>
  <si>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</si>
  <si>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</si>
  <si>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</si>
  <si>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</si>
  <si>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</si>
  <si>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</si>
  <si>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</si>
  <si>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</si>
  <si>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</si>
  <si>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</si>
  <si>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</si>
  <si>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</si>
  <si>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</si>
  <si>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</si>
  <si>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</si>
  <si>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</si>
  <si>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</si>
  <si>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</si>
  <si>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</si>
  <si>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</si>
  <si>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</si>
  <si>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</si>
  <si>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</si>
  <si>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</si>
  <si>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</si>
  <si>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</si>
  <si>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</si>
  <si>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</si>
  <si>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</si>
  <si>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</si>
  <si>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</si>
  <si>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</si>
  <si>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</si>
  <si>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</si>
  <si>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</si>
  <si>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</si>
  <si>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</si>
  <si>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</si>
  <si>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1135;1137;1140;1141;1142;1146;1148;22007</t>
  </si>
  <si>
    <t>15438;15462;22050</t>
  </si>
  <si>
    <t>Azuay, Canar, Cotopaxi, El Oro, Esmeraldas, Loja, Manabi, Santa Elena (Adm1). Babahoyo, Mocache, Salitre (Adm2).</t>
  </si>
  <si>
    <t>2012-0024-FJI</t>
  </si>
  <si>
    <t>Western province</t>
  </si>
  <si>
    <t>Heavy rains, TRopical depression</t>
  </si>
  <si>
    <t>40190</t>
  </si>
  <si>
    <t>Western (Adm1).</t>
  </si>
  <si>
    <t>2012-0114-HTI</t>
  </si>
  <si>
    <t>Nord, Nord Ouest provinces</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</si>
  <si>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</si>
  <si>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</si>
  <si>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</si>
  <si>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</si>
  <si>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</si>
  <si>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</si>
  <si>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</si>
  <si>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</si>
  <si>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</si>
  <si>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</si>
  <si>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</si>
  <si>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</si>
  <si>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</si>
  <si>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</si>
  <si>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</si>
  <si>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</si>
  <si>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</si>
  <si>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</si>
  <si>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</si>
  <si>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</si>
  <si>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17671;17928;70282;70286;70289;72780</t>
  </si>
  <si>
    <t>Administrative unit not available, Chamoli, Kullu, Moradabad, Rudra Prayag, Uttarkashi (Adm2).</t>
  </si>
  <si>
    <t>2012-0354-IND</t>
  </si>
  <si>
    <t>Rudra Prayag, Bageshwar districts (Uttarakhand province)</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</si>
  <si>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</si>
  <si>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</si>
  <si>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</si>
  <si>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</si>
  <si>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</si>
  <si>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</si>
  <si>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</si>
  <si>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</si>
  <si>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</si>
  <si>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</si>
  <si>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</si>
  <si>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</si>
  <si>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</si>
  <si>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</si>
  <si>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</si>
  <si>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</si>
  <si>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</si>
  <si>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</si>
  <si>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</si>
  <si>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</si>
  <si>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</si>
  <si>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</si>
  <si>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</si>
  <si>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</si>
  <si>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</si>
  <si>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</si>
  <si>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</si>
  <si>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</si>
  <si>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</si>
  <si>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</si>
  <si>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</si>
  <si>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</si>
  <si>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</si>
  <si>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</si>
  <si>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</si>
  <si>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</si>
  <si>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</si>
  <si>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</si>
  <si>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</si>
  <si>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</si>
  <si>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</si>
  <si>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</si>
  <si>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</si>
  <si>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</si>
  <si>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</si>
  <si>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</si>
  <si>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</si>
  <si>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</si>
  <si>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</si>
  <si>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</si>
  <si>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</si>
  <si>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</si>
  <si>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</si>
  <si>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</si>
  <si>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</si>
  <si>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</si>
  <si>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</si>
  <si>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3730;3733;99979;99980</t>
  </si>
  <si>
    <t>Kohestanat, Sar-e-Pul, Sayad, Sozmaqala (Adm2).</t>
  </si>
  <si>
    <t>2012-0183-AFG</t>
  </si>
  <si>
    <t>Takhar province</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</si>
  <si>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</si>
  <si>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</si>
  <si>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</si>
  <si>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</si>
  <si>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</si>
  <si>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</si>
  <si>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</si>
  <si>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</si>
  <si>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</si>
  <si>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</si>
  <si>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</si>
  <si>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</si>
  <si>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</si>
  <si>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</si>
  <si>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</si>
  <si>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</si>
  <si>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</si>
  <si>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</si>
  <si>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</si>
  <si>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</si>
  <si>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</si>
  <si>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</si>
  <si>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</si>
  <si>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</si>
  <si>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</si>
  <si>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</si>
  <si>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</si>
  <si>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</si>
  <si>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</si>
  <si>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</si>
  <si>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435</t>
  </si>
  <si>
    <t>Corrientes (Adm1).</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</si>
  <si>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</si>
  <si>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</si>
  <si>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</si>
  <si>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</si>
  <si>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</si>
  <si>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</si>
  <si>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</si>
  <si>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</si>
  <si>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</si>
  <si>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</si>
  <si>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</si>
  <si>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</si>
  <si>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</si>
  <si>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</si>
  <si>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</si>
  <si>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</si>
  <si>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</si>
  <si>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</si>
  <si>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</si>
  <si>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</si>
  <si>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</si>
  <si>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</si>
  <si>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</si>
  <si>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</si>
  <si>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</si>
  <si>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</si>
  <si>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</si>
  <si>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</si>
  <si>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</si>
  <si>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</si>
  <si>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</si>
  <si>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</si>
  <si>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</si>
  <si>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</si>
  <si>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</si>
  <si>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</si>
  <si>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</si>
  <si>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</si>
  <si>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</si>
  <si>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</si>
  <si>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</si>
  <si>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</si>
  <si>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</si>
  <si>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</si>
  <si>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2012-0051-BOL</t>
  </si>
  <si>
    <t>FL-2012-000032</t>
  </si>
  <si>
    <t>2012-0075-BRA</t>
  </si>
  <si>
    <t>Acre province</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</si>
  <si>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</si>
  <si>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</si>
  <si>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</si>
  <si>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</si>
  <si>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</si>
  <si>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</si>
  <si>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</si>
  <si>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</si>
  <si>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</si>
  <si>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</si>
  <si>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</si>
  <si>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</si>
  <si>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</si>
  <si>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</si>
  <si>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</si>
  <si>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</si>
  <si>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</si>
  <si>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</si>
  <si>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</si>
  <si>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</si>
  <si>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</si>
  <si>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</si>
  <si>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</si>
  <si>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</si>
  <si>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</si>
  <si>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</si>
  <si>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</si>
  <si>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</si>
  <si>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</si>
  <si>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</si>
  <si>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</si>
  <si>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</si>
  <si>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</si>
  <si>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</si>
  <si>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</si>
  <si>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</si>
  <si>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12945;12965;12971</t>
  </si>
  <si>
    <t>Biobio, Linares, Santiago (Adm2).</t>
  </si>
  <si>
    <t>2012-0070-CHL</t>
  </si>
  <si>
    <t>Magallanes y Antartica chilena, Arica-Parinacota, Tarapaca provinces</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</si>
  <si>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</si>
  <si>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</si>
  <si>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</si>
  <si>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</si>
  <si>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</si>
  <si>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</si>
  <si>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</si>
  <si>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</si>
  <si>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</si>
  <si>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</si>
  <si>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</si>
  <si>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</si>
  <si>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</si>
  <si>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</si>
  <si>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</si>
  <si>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</si>
  <si>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</si>
  <si>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</si>
  <si>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</si>
  <si>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13068;13306</t>
  </si>
  <si>
    <t>Bijie, Zhaotong (Adm2).</t>
  </si>
  <si>
    <t>2012-0397-CHN</t>
  </si>
  <si>
    <t>Yangzhou district (Jiangsu Sheng province)</t>
  </si>
  <si>
    <t>13153</t>
  </si>
  <si>
    <t>Yangzhou (Adm2).</t>
  </si>
  <si>
    <t>2012-0536-CHN</t>
  </si>
  <si>
    <t>2012-0604-CHN</t>
  </si>
  <si>
    <t>2012-0136-CHN</t>
  </si>
  <si>
    <t>Longnan, Dingxi, Tianshui, Jiuquan, Linxia Hui districts (Gansu Sheng province), Changsha, Zhuzhou, Shaoyang districts (Hunan Sheng province)</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</si>
  <si>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</si>
  <si>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</si>
  <si>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</si>
  <si>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</si>
  <si>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</si>
  <si>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</si>
  <si>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</si>
  <si>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</si>
  <si>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</si>
  <si>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</si>
  <si>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</si>
  <si>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</si>
  <si>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</si>
  <si>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</si>
  <si>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</si>
  <si>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</si>
  <si>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</si>
  <si>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</si>
  <si>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</si>
  <si>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</si>
  <si>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</si>
  <si>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</si>
  <si>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</si>
  <si>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</si>
  <si>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</si>
  <si>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</si>
  <si>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</si>
  <si>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</si>
  <si>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</si>
  <si>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</si>
  <si>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</si>
  <si>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</si>
  <si>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</si>
  <si>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</si>
  <si>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</si>
  <si>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</si>
  <si>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</si>
  <si>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</si>
  <si>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</si>
  <si>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</si>
  <si>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</si>
  <si>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</si>
  <si>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</si>
  <si>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</si>
  <si>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</si>
  <si>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</si>
  <si>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</si>
  <si>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</si>
  <si>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</si>
  <si>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</si>
  <si>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</si>
  <si>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</si>
  <si>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</si>
  <si>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</si>
  <si>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</si>
  <si>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</si>
  <si>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</si>
  <si>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</si>
  <si>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</si>
  <si>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</si>
  <si>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</si>
  <si>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</si>
  <si>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</si>
  <si>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</si>
  <si>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</si>
  <si>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</si>
  <si>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</si>
  <si>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</si>
  <si>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</si>
  <si>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</si>
  <si>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</si>
  <si>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</si>
  <si>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</si>
  <si>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</si>
  <si>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</si>
  <si>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</si>
  <si>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</si>
  <si>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</si>
  <si>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</si>
  <si>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</si>
  <si>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</si>
  <si>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</si>
  <si>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</si>
  <si>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</si>
  <si>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</si>
  <si>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</si>
  <si>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</si>
  <si>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</si>
  <si>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</si>
  <si>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</si>
  <si>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</si>
  <si>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</si>
  <si>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</si>
  <si>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</si>
  <si>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</si>
  <si>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</si>
  <si>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</si>
  <si>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</si>
  <si>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</si>
  <si>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</si>
  <si>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</si>
  <si>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</si>
  <si>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</si>
  <si>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</si>
  <si>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</si>
  <si>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</si>
  <si>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</si>
  <si>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</si>
  <si>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</si>
  <si>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</si>
  <si>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</si>
  <si>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</si>
  <si>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</si>
  <si>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</si>
  <si>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</si>
  <si>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</si>
  <si>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</si>
  <si>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</si>
  <si>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</si>
  <si>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</si>
  <si>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</si>
  <si>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</si>
  <si>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</si>
  <si>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</si>
  <si>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</si>
  <si>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</si>
  <si>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</si>
  <si>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2012-0069-FJI</t>
  </si>
  <si>
    <t>Heavy rains, tropical depression TD17F-2012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</si>
  <si>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</si>
  <si>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</si>
  <si>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</si>
  <si>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</si>
  <si>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</si>
  <si>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</si>
  <si>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</si>
  <si>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</si>
  <si>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</si>
  <si>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</si>
  <si>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</si>
  <si>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</si>
  <si>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</si>
  <si>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</si>
  <si>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</si>
  <si>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</si>
  <si>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</si>
  <si>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</si>
  <si>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</si>
  <si>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</si>
  <si>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</si>
  <si>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</si>
  <si>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</si>
  <si>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</si>
  <si>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</si>
  <si>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</si>
  <si>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</si>
  <si>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</si>
  <si>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</si>
  <si>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</si>
  <si>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</si>
  <si>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</si>
  <si>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</si>
  <si>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</si>
  <si>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</si>
  <si>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</si>
  <si>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</si>
  <si>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</si>
  <si>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</si>
  <si>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</si>
  <si>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</si>
  <si>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</si>
  <si>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</si>
  <si>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</si>
  <si>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</si>
  <si>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</si>
  <si>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</si>
  <si>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</si>
  <si>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</si>
  <si>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</si>
  <si>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</si>
  <si>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</si>
  <si>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</si>
  <si>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Choluteca, Francisco Morazan, Gracias A Dios, La Paz, Olancho, Paraiso, Valle provinces</t>
  </si>
  <si>
    <t>1421;1426;1427;1430;1434;1435;1437</t>
  </si>
  <si>
    <t>Choluteca, Francisco Morazan, Gracias A Dios, La Paz, Olancho, Paraiso, Valle (Adm1).</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</si>
  <si>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</si>
  <si>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</si>
  <si>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</si>
  <si>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</si>
  <si>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</si>
  <si>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</si>
  <si>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</si>
  <si>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</si>
  <si>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</si>
  <si>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</si>
  <si>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</si>
  <si>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</si>
  <si>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</si>
  <si>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</si>
  <si>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</si>
  <si>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</si>
  <si>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</si>
  <si>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</si>
  <si>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</si>
  <si>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</si>
  <si>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2012-0398-IDN</t>
  </si>
  <si>
    <t>Lindu village (Sigi area, Donggala district, Sulawesi Tengah province)</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</si>
  <si>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</si>
  <si>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</si>
  <si>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</si>
  <si>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</si>
  <si>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</si>
  <si>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</si>
  <si>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</si>
  <si>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</si>
  <si>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</si>
  <si>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</si>
  <si>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</si>
  <si>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</si>
  <si>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</si>
  <si>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</si>
  <si>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</si>
  <si>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</si>
  <si>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</si>
  <si>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</si>
  <si>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</si>
  <si>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</si>
  <si>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</si>
  <si>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</si>
  <si>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</si>
  <si>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</si>
  <si>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FL-2014-000008</t>
  </si>
  <si>
    <t>Beni, Mamore, Madera, Itenez</t>
  </si>
  <si>
    <t>2013-0200-CHN</t>
  </si>
  <si>
    <t>Guangdong Sheng, Jiangxi Sheng, Hubei Sheng, Sichuan Sheng, Guizhou Sheng provinces</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</si>
  <si>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</si>
  <si>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</si>
  <si>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</si>
  <si>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</si>
  <si>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</si>
  <si>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</si>
  <si>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</si>
  <si>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</si>
  <si>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</si>
  <si>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</si>
  <si>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</si>
  <si>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</si>
  <si>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</si>
  <si>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</si>
  <si>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</si>
  <si>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</si>
  <si>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</si>
  <si>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</si>
  <si>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</si>
  <si>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</si>
  <si>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</si>
  <si>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</si>
  <si>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</si>
  <si>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</si>
  <si>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</si>
  <si>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</si>
  <si>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</si>
  <si>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</si>
  <si>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</si>
  <si>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</si>
  <si>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</si>
  <si>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</si>
  <si>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</si>
  <si>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</si>
  <si>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</si>
  <si>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</si>
  <si>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</si>
  <si>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</si>
  <si>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</si>
  <si>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</si>
  <si>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</si>
  <si>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</si>
  <si>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</si>
  <si>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</si>
  <si>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</si>
  <si>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</si>
  <si>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</si>
  <si>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</si>
  <si>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</si>
  <si>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</si>
  <si>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</si>
  <si>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</si>
  <si>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</si>
  <si>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</si>
  <si>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</si>
  <si>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</si>
  <si>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</si>
  <si>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</si>
  <si>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</si>
  <si>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Espirito Santo, Minas Gerais (Adm1).</t>
  </si>
  <si>
    <t>2013-0242-CHN</t>
  </si>
  <si>
    <t>Gannan Tibetan, Longnan, Dingxi, Tianshui, Baiyin, Lanzhou districts (Gansu Sheng province)</t>
  </si>
  <si>
    <t>13014;13017;13018;13022;13023;13027</t>
  </si>
  <si>
    <t>Baiyin, Dingxi, Gannan Tibetan, Lanzhou, Longnan, Tianshui (Adm2).</t>
  </si>
  <si>
    <t>2013-0314-CHN</t>
  </si>
  <si>
    <t>Benzilan village (Deqin Xian area, Deqen Tibetan district, Yunnan Sheng province)</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</si>
  <si>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</si>
  <si>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</si>
  <si>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</si>
  <si>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</si>
  <si>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</si>
  <si>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</si>
  <si>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</si>
  <si>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</si>
  <si>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</si>
  <si>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</si>
  <si>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</si>
  <si>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</si>
  <si>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</si>
  <si>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</si>
  <si>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</si>
  <si>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</si>
  <si>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</si>
  <si>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</si>
  <si>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</si>
  <si>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</si>
  <si>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</si>
  <si>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</si>
  <si>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</si>
  <si>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73629;73650</t>
  </si>
  <si>
    <t>Aceh Tengah, Bener Meriah (Adm2).</t>
  </si>
  <si>
    <t>2013-0063-IDN</t>
  </si>
  <si>
    <t>Kota Manado, Kepulauan-sangihe districts (Sulawesi Utara province), Rokanhulu district (Riau province)</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</si>
  <si>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</si>
  <si>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</si>
  <si>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</si>
  <si>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</si>
  <si>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</si>
  <si>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</si>
  <si>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</si>
  <si>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</si>
  <si>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</si>
  <si>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</si>
  <si>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</si>
  <si>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</si>
  <si>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</si>
  <si>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</si>
  <si>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</si>
  <si>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</si>
  <si>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</si>
  <si>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</si>
  <si>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</si>
  <si>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</si>
  <si>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</si>
  <si>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</si>
  <si>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</si>
  <si>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</si>
  <si>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</si>
  <si>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</si>
  <si>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</si>
  <si>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</si>
  <si>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</si>
  <si>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</si>
  <si>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</si>
  <si>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</si>
  <si>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</si>
  <si>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</si>
  <si>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</si>
  <si>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</si>
  <si>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</si>
  <si>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</si>
  <si>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</si>
  <si>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</si>
  <si>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</si>
  <si>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</si>
  <si>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</si>
  <si>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</si>
  <si>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</si>
  <si>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</si>
  <si>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</si>
  <si>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</si>
  <si>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</si>
  <si>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</si>
  <si>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</si>
  <si>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</si>
  <si>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</si>
  <si>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</si>
  <si>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</si>
  <si>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</si>
  <si>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</si>
  <si>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</si>
  <si>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</si>
  <si>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</si>
  <si>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</si>
  <si>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</si>
  <si>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</si>
  <si>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</si>
  <si>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</si>
  <si>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</si>
  <si>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</si>
  <si>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</si>
  <si>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</si>
  <si>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</si>
  <si>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</si>
  <si>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</si>
  <si>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</si>
  <si>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</si>
  <si>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</si>
  <si>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</si>
  <si>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</si>
  <si>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</si>
  <si>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</si>
  <si>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</si>
  <si>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</si>
  <si>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</si>
  <si>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</si>
  <si>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</si>
  <si>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</si>
  <si>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</si>
  <si>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</si>
  <si>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</si>
  <si>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</si>
  <si>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</si>
  <si>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</si>
  <si>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</si>
  <si>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</si>
  <si>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</si>
  <si>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</si>
  <si>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</si>
  <si>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</si>
  <si>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</si>
  <si>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</si>
  <si>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</si>
  <si>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</si>
  <si>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</si>
  <si>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</si>
  <si>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</si>
  <si>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</si>
  <si>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</si>
  <si>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</si>
  <si>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</si>
  <si>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</si>
  <si>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</si>
  <si>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</si>
  <si>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</si>
  <si>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</si>
  <si>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</si>
  <si>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</si>
  <si>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</si>
  <si>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</si>
  <si>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</si>
  <si>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</si>
  <si>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</si>
  <si>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</si>
  <si>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</si>
  <si>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</si>
  <si>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</si>
  <si>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</si>
  <si>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</si>
  <si>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</si>
  <si>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</si>
  <si>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</si>
  <si>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</si>
  <si>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</si>
  <si>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</si>
  <si>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</si>
  <si>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</si>
  <si>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</si>
  <si>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</si>
  <si>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</si>
  <si>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</si>
  <si>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</si>
  <si>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</si>
  <si>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</si>
  <si>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</si>
  <si>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</si>
  <si>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Tarija, Santa Cruz, Chuquisaca, Cochabamba, Beni, La Paz provinces</t>
  </si>
  <si>
    <t>40443;40444;40445;40446;40449;40450</t>
  </si>
  <si>
    <t>Beni, Chuquisaca, Cochabamba, La Paz, Santa Cruz, Tarija (Adm1).</t>
  </si>
  <si>
    <t>2013-0383-BOL</t>
  </si>
  <si>
    <t>Caranavi town (Caranavi Province, La Paz department)</t>
  </si>
  <si>
    <t>Excessive rains</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</si>
  <si>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</si>
  <si>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</si>
  <si>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</si>
  <si>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</si>
  <si>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</si>
  <si>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</si>
  <si>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</si>
  <si>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</si>
  <si>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</si>
  <si>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</si>
  <si>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</si>
  <si>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</si>
  <si>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</si>
  <si>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</si>
  <si>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</si>
  <si>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</si>
  <si>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</si>
  <si>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</si>
  <si>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</si>
  <si>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</si>
  <si>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</si>
  <si>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</si>
  <si>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</si>
  <si>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</si>
  <si>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</si>
  <si>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</si>
  <si>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</si>
  <si>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</si>
  <si>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</si>
  <si>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</si>
  <si>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</si>
  <si>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</si>
  <si>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</si>
  <si>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13312</t>
  </si>
  <si>
    <t>Dali Bai (Adm2).</t>
  </si>
  <si>
    <t>2013-0116-CHN</t>
  </si>
  <si>
    <t>EQ-2013-000046</t>
  </si>
  <si>
    <t>Lushan area (Ya'an district, Sichuan Sheng province)</t>
  </si>
  <si>
    <t>2013-0470-CHN</t>
  </si>
  <si>
    <t>Changling area (Songyuan district, Jilin Sheng province)</t>
  </si>
  <si>
    <t>13174</t>
  </si>
  <si>
    <t>Songyuan (Adm2).</t>
  </si>
  <si>
    <t>2013-0555-CHN</t>
  </si>
  <si>
    <t>Badong area (Enshi Tujia and Miao district, Hubei Sheng province), Zigui, Xingshan areas (Yichang district, Hubei Sheng province)</t>
  </si>
  <si>
    <t>13120;13128</t>
  </si>
  <si>
    <t>Enshi Tujia and Miao, Yichang (Adm2).</t>
  </si>
  <si>
    <t>2013-0563-CHN</t>
  </si>
  <si>
    <t>Dali Bai district (Yunnan Sheng province)</t>
  </si>
  <si>
    <t>2013-0581-CHN</t>
  </si>
  <si>
    <t>Keping Xian area (Aksu district, Xinjiang Uygur Zizhiqu province)</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</si>
  <si>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</si>
  <si>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</si>
  <si>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</si>
  <si>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</si>
  <si>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</si>
  <si>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</si>
  <si>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</si>
  <si>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</si>
  <si>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</si>
  <si>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</si>
  <si>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</si>
  <si>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</si>
  <si>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</si>
  <si>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</si>
  <si>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</si>
  <si>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</si>
  <si>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</si>
  <si>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</si>
  <si>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</si>
  <si>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</si>
  <si>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</si>
  <si>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</si>
  <si>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</si>
  <si>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</si>
  <si>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</si>
  <si>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</si>
  <si>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</si>
  <si>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</si>
  <si>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</si>
  <si>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</si>
  <si>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</si>
  <si>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</si>
  <si>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</si>
  <si>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</si>
  <si>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</si>
  <si>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</si>
  <si>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</si>
  <si>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</si>
  <si>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</si>
  <si>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</si>
  <si>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</si>
  <si>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</si>
  <si>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</si>
  <si>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</si>
  <si>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</si>
  <si>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</si>
  <si>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</si>
  <si>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</si>
  <si>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</si>
  <si>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</si>
  <si>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</si>
  <si>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</si>
  <si>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</si>
  <si>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</si>
  <si>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</si>
  <si>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</si>
  <si>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</si>
  <si>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</si>
  <si>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</si>
  <si>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</si>
  <si>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</si>
  <si>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</si>
  <si>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</si>
  <si>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</si>
  <si>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</si>
  <si>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</si>
  <si>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</si>
  <si>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</si>
  <si>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</si>
  <si>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</si>
  <si>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</si>
  <si>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</si>
  <si>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</si>
  <si>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</si>
  <si>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</si>
  <si>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</si>
  <si>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</si>
  <si>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</si>
  <si>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</si>
  <si>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</si>
  <si>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</si>
  <si>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</si>
  <si>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</si>
  <si>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</si>
  <si>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</si>
  <si>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1012</t>
  </si>
  <si>
    <t>Ciudad De La Habana (Adm1).</t>
  </si>
  <si>
    <t>2013-0547-DEU</t>
  </si>
  <si>
    <t>Wassel village (Niedersachsen province) ; Baden-Württemberg province</t>
  </si>
  <si>
    <t>1308;1316</t>
  </si>
  <si>
    <t>Baden-Wuerttemberg, Niedersachsen (Adm1).</t>
  </si>
  <si>
    <t>2013-0205-DEU</t>
  </si>
  <si>
    <t>FL-2013-000068</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</si>
  <si>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</si>
  <si>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</si>
  <si>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</si>
  <si>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</si>
  <si>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</si>
  <si>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</si>
  <si>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</si>
  <si>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</si>
  <si>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</si>
  <si>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</si>
  <si>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</si>
  <si>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</si>
  <si>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</si>
  <si>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</si>
  <si>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</si>
  <si>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</si>
  <si>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</si>
  <si>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</si>
  <si>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</si>
  <si>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</si>
  <si>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</si>
  <si>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</si>
  <si>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</si>
  <si>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</si>
  <si>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</si>
  <si>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</si>
  <si>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</si>
  <si>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</si>
  <si>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</si>
  <si>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</si>
  <si>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</si>
  <si>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</si>
  <si>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</si>
  <si>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</si>
  <si>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</si>
  <si>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</si>
  <si>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</si>
  <si>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</si>
  <si>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</si>
  <si>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</si>
  <si>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</si>
  <si>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</si>
  <si>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</si>
  <si>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</si>
  <si>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</si>
  <si>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</si>
  <si>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</si>
  <si>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</si>
  <si>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</si>
  <si>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</si>
  <si>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40104;40127</t>
  </si>
  <si>
    <t>Scotland, Wales (Adm1). Devonshire, Oxfordshire (Adm2).</t>
  </si>
  <si>
    <t>2013-0398-GBR</t>
  </si>
  <si>
    <t>All country affected (no data)</t>
  </si>
  <si>
    <t>2013-0549-GBR</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</si>
  <si>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</si>
  <si>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</si>
  <si>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</si>
  <si>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</si>
  <si>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</si>
  <si>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</si>
  <si>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</si>
  <si>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</si>
  <si>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</si>
  <si>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2013-0405-GTM</t>
  </si>
  <si>
    <t>Ciudad Tecun Uman city (Ayutla district, San Marcos province)</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</si>
  <si>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</si>
  <si>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</si>
  <si>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</si>
  <si>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</si>
  <si>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</si>
  <si>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</si>
  <si>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</si>
  <si>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</si>
  <si>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</si>
  <si>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</si>
  <si>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</si>
  <si>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</si>
  <si>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</si>
  <si>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</si>
  <si>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</si>
  <si>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</si>
  <si>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</si>
  <si>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1449</t>
  </si>
  <si>
    <t>Heves (Adm1).</t>
  </si>
  <si>
    <t>2013-0205-HUN</t>
  </si>
  <si>
    <t>GyOr, Moson, Sopron, Komaron, Esztergom, Pest</t>
  </si>
  <si>
    <t>2013-0020-IDN</t>
  </si>
  <si>
    <t>Nangroe Aceh Darussalam province</t>
  </si>
  <si>
    <t>1512</t>
  </si>
  <si>
    <t>Nangroe Aceh Darussalam (Adm1).</t>
  </si>
  <si>
    <t>2013-0436-IDN</t>
  </si>
  <si>
    <t>2013-0542-IDN</t>
  </si>
  <si>
    <t>Karo district (Sumatera Utara province)</t>
  </si>
  <si>
    <t>2013-0007-IDN</t>
  </si>
  <si>
    <t>FL-2013-000006</t>
  </si>
  <si>
    <t>Moonsonal rains</t>
  </si>
  <si>
    <t>2013-0034-IDN</t>
  </si>
  <si>
    <t>Manggala, Biringkanaya, Panakkukang, Tamalanrea areas (Kota Makassar district, Sulawesi Selatan province), Pangkajene Kepulauan, Maros, Jeneponto, Barru, Gowa districts (Sulawesi Selatan province)</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</si>
  <si>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</si>
  <si>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</si>
  <si>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</si>
  <si>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</si>
  <si>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</si>
  <si>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</si>
  <si>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</si>
  <si>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</si>
  <si>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</si>
  <si>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</si>
  <si>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</si>
  <si>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</si>
  <si>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18234</t>
  </si>
  <si>
    <t>Langkat (Adm2).</t>
  </si>
  <si>
    <t>2013-0541-IDN</t>
  </si>
  <si>
    <t>Kota Tebingtinggi district (Sumatera Utara province)</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</si>
  <si>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</si>
  <si>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</si>
  <si>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</si>
  <si>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</si>
  <si>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</si>
  <si>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</si>
  <si>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</si>
  <si>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</si>
  <si>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</si>
  <si>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</si>
  <si>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</si>
  <si>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</si>
  <si>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</si>
  <si>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</si>
  <si>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</si>
  <si>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</si>
  <si>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</si>
  <si>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</si>
  <si>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</si>
  <si>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</si>
  <si>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</si>
  <si>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</si>
  <si>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</si>
  <si>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</si>
  <si>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</si>
  <si>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</si>
  <si>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</si>
  <si>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</si>
  <si>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</si>
  <si>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</si>
  <si>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</si>
  <si>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</si>
  <si>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</si>
  <si>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</si>
  <si>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</si>
  <si>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</si>
  <si>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</si>
  <si>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</si>
  <si>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</si>
  <si>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</si>
  <si>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</si>
  <si>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</si>
  <si>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</si>
  <si>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</si>
  <si>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</si>
  <si>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</si>
  <si>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</si>
  <si>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</si>
  <si>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</si>
  <si>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</si>
  <si>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</si>
  <si>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</si>
  <si>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</si>
  <si>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</si>
  <si>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</si>
  <si>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</si>
  <si>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</si>
  <si>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</si>
  <si>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</si>
  <si>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</si>
  <si>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</si>
  <si>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</si>
  <si>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</si>
  <si>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</si>
  <si>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2014-0035-BOL</t>
  </si>
  <si>
    <t>Trinidad town (Cercado Province, Beni department), Rurrenabaque town (General Jose Ballivi province, Beni department); Cochabamba, La Paz, Chuquisaca, Oruro, Tarija, Santa Cruz, Potosi, Pando departments</t>
  </si>
  <si>
    <t>Violent weather</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</si>
  <si>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</si>
  <si>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</si>
  <si>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</si>
  <si>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</si>
  <si>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</si>
  <si>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</si>
  <si>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</si>
  <si>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</si>
  <si>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</si>
  <si>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</si>
  <si>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</si>
  <si>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</si>
  <si>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</si>
  <si>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</si>
  <si>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</si>
  <si>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</si>
  <si>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</si>
  <si>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</si>
  <si>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</si>
  <si>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</si>
  <si>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</si>
  <si>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</si>
  <si>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</si>
  <si>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</si>
  <si>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</si>
  <si>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</si>
  <si>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</si>
  <si>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</si>
  <si>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</si>
  <si>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</si>
  <si>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</si>
  <si>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</si>
  <si>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</si>
  <si>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</si>
  <si>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</si>
  <si>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</si>
  <si>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</si>
  <si>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</si>
  <si>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</si>
  <si>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</si>
  <si>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</si>
  <si>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</si>
  <si>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</si>
  <si>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</si>
  <si>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</si>
  <si>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</si>
  <si>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18354;18404</t>
  </si>
  <si>
    <t>La Spezia, Massa-carrara (Adm2).</t>
  </si>
  <si>
    <t>2011-0426-KOR</t>
  </si>
  <si>
    <t>Chuncheon city (Kang-won-do province), Seoul, Kyonggi-do provinces</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</si>
  <si>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</si>
  <si>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</si>
  <si>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</si>
  <si>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</si>
  <si>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</si>
  <si>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</si>
  <si>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</si>
  <si>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</si>
  <si>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</si>
  <si>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</si>
  <si>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</si>
  <si>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</si>
  <si>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</si>
  <si>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</si>
  <si>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</si>
  <si>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</si>
  <si>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</si>
  <si>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</si>
  <si>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</si>
  <si>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</si>
  <si>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</si>
  <si>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</si>
  <si>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</si>
  <si>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</si>
  <si>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</si>
  <si>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</si>
  <si>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</si>
  <si>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</si>
  <si>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</si>
  <si>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</si>
  <si>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</si>
  <si>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</si>
  <si>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</si>
  <si>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</si>
  <si>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</si>
  <si>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</si>
  <si>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</si>
  <si>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</si>
  <si>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</si>
  <si>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</si>
  <si>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</si>
  <si>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</si>
  <si>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</si>
  <si>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</si>
  <si>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</si>
  <si>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</si>
  <si>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</si>
  <si>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</si>
  <si>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</si>
  <si>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</si>
  <si>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</si>
  <si>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</si>
  <si>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</si>
  <si>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</si>
  <si>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</si>
  <si>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</si>
  <si>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</si>
  <si>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</si>
  <si>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</si>
  <si>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</si>
  <si>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</si>
  <si>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</si>
  <si>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</si>
  <si>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</si>
  <si>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</si>
  <si>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</si>
  <si>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</si>
  <si>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</si>
  <si>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</si>
  <si>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</si>
  <si>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</si>
  <si>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</si>
  <si>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</si>
  <si>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</si>
  <si>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</si>
  <si>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</si>
  <si>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</si>
  <si>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</si>
  <si>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</si>
  <si>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</si>
  <si>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</si>
  <si>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</si>
  <si>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</si>
  <si>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</si>
  <si>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</si>
  <si>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</si>
  <si>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</si>
  <si>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</si>
  <si>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</si>
  <si>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</si>
  <si>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</si>
  <si>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</si>
  <si>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</si>
  <si>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</si>
  <si>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</si>
  <si>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</si>
  <si>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</si>
  <si>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</si>
  <si>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</si>
  <si>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</si>
  <si>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</si>
  <si>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</si>
  <si>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</si>
  <si>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</si>
  <si>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</si>
  <si>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</si>
  <si>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</si>
  <si>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</si>
  <si>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</si>
  <si>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</si>
  <si>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</si>
  <si>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</si>
  <si>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</si>
  <si>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</si>
  <si>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</si>
  <si>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</si>
  <si>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</si>
  <si>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</si>
  <si>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</si>
  <si>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</si>
  <si>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</si>
  <si>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</si>
  <si>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</si>
  <si>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</si>
  <si>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</si>
  <si>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</si>
  <si>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</si>
  <si>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</si>
  <si>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</si>
  <si>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</si>
  <si>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</si>
  <si>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</si>
  <si>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</si>
  <si>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</si>
  <si>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</si>
  <si>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</si>
  <si>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</si>
  <si>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Mekong river</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</si>
  <si>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</si>
  <si>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</si>
  <si>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</si>
  <si>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</si>
  <si>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</si>
  <si>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</si>
  <si>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</si>
  <si>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</si>
  <si>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</si>
  <si>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</si>
  <si>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</si>
  <si>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</si>
  <si>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</si>
  <si>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</si>
  <si>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</si>
  <si>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</si>
  <si>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</si>
  <si>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</si>
  <si>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</si>
  <si>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</si>
  <si>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</si>
  <si>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</si>
  <si>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</si>
  <si>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</si>
  <si>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</si>
  <si>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</si>
  <si>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</si>
  <si>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</si>
  <si>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</si>
  <si>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</si>
  <si>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</si>
  <si>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</si>
  <si>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</si>
  <si>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</si>
  <si>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</si>
  <si>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</si>
  <si>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</si>
  <si>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</si>
  <si>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</si>
  <si>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</si>
  <si>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</si>
  <si>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</si>
  <si>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</si>
  <si>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</si>
  <si>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</si>
  <si>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</si>
  <si>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</si>
  <si>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</si>
  <si>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</si>
  <si>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</si>
  <si>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</si>
  <si>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</si>
  <si>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</si>
  <si>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</si>
  <si>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</si>
  <si>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</si>
  <si>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</si>
  <si>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</si>
  <si>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</si>
  <si>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</si>
  <si>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</si>
  <si>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</si>
  <si>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</si>
  <si>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</si>
  <si>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</si>
  <si>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</si>
  <si>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</si>
  <si>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</si>
  <si>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</si>
  <si>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</si>
  <si>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2011-0583-PER</t>
  </si>
  <si>
    <t>2011-0443-PER</t>
  </si>
  <si>
    <t>Ica municipality (Ica district, Ica province), San Vicente de Canete municipality (Cañete district, Lima province)</t>
  </si>
  <si>
    <t>24104;24134</t>
  </si>
  <si>
    <t>Ca??ete, Ica (Adm2).</t>
  </si>
  <si>
    <t>2011-0556-PER</t>
  </si>
  <si>
    <t>Ucayali province</t>
  </si>
  <si>
    <t>2352</t>
  </si>
  <si>
    <t>Ucayali (Adm1).</t>
  </si>
  <si>
    <t>2011-0445-PHL</t>
  </si>
  <si>
    <t>Valencia area (Bukidnon district, Region X (Northern Mindanao) province)</t>
  </si>
  <si>
    <t>2011-0564-PHL</t>
  </si>
  <si>
    <t>Mt. Taal</t>
  </si>
  <si>
    <t>Talisay, San Nicolas, Balete areas (Batangas district, Region IV-A (Calabarzon) province)</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</si>
  <si>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</si>
  <si>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</si>
  <si>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</si>
  <si>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</si>
  <si>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</si>
  <si>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</si>
  <si>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</si>
  <si>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</si>
  <si>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</si>
  <si>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</si>
  <si>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</si>
  <si>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</si>
  <si>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</si>
  <si>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</si>
  <si>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</si>
  <si>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</si>
  <si>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</si>
  <si>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</si>
  <si>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</si>
  <si>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</si>
  <si>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</si>
  <si>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</si>
  <si>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</si>
  <si>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</si>
  <si>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</si>
  <si>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</si>
  <si>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</si>
  <si>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</si>
  <si>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</si>
  <si>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</si>
  <si>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</si>
  <si>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</si>
  <si>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</si>
  <si>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</si>
  <si>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</si>
  <si>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</si>
  <si>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</si>
  <si>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</si>
  <si>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Tinoto, Massim (Sarangani province)</t>
  </si>
  <si>
    <t>Contaminated water supply</t>
  </si>
  <si>
    <t>2011-0563-PHL</t>
  </si>
  <si>
    <t>Palawan</t>
  </si>
  <si>
    <t>2011-0545-PHL</t>
  </si>
  <si>
    <t>Cavite, Laguna, Batangas, Rizal, Quezon provinces</t>
  </si>
  <si>
    <t>2011-0628-POL</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</si>
  <si>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</si>
  <si>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</si>
  <si>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</si>
  <si>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</si>
  <si>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</si>
  <si>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</si>
  <si>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</si>
  <si>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</si>
  <si>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</si>
  <si>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</si>
  <si>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</si>
  <si>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</si>
  <si>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</si>
  <si>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</si>
  <si>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</si>
  <si>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</si>
  <si>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</si>
  <si>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</si>
  <si>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</si>
  <si>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</si>
  <si>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</si>
  <si>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3034;3051;3093</t>
  </si>
  <si>
    <t>Bitlis, Hakkari, Van (Adm1).</t>
  </si>
  <si>
    <t>2011-0467-TUR</t>
  </si>
  <si>
    <t>Van province</t>
  </si>
  <si>
    <t>3093</t>
  </si>
  <si>
    <t>Van (Adm1).</t>
  </si>
  <si>
    <t>2011-0535-TZA</t>
  </si>
  <si>
    <t>FL-2011-000200</t>
  </si>
  <si>
    <t>Kigogo, Mwananyamala, Tandale, Ubungo boroughs (Kinondoni district, Dar-es-salaam province), Tabata borough (Ilala district, Dar-es-salaam province)</t>
  </si>
  <si>
    <t>Msimbazi</t>
  </si>
  <si>
    <t>48388;48389</t>
  </si>
  <si>
    <t>Ilala, Kinondoni (Adm2).</t>
  </si>
  <si>
    <t>2011-0617-TZA</t>
  </si>
  <si>
    <t>Tanga, Morogoro provinces</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</si>
  <si>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</si>
  <si>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</si>
  <si>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</si>
  <si>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</si>
  <si>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</si>
  <si>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</si>
  <si>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</si>
  <si>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</si>
  <si>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</si>
  <si>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</si>
  <si>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</si>
  <si>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</si>
  <si>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</si>
  <si>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</si>
  <si>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</si>
  <si>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</si>
  <si>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</si>
  <si>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</si>
  <si>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</si>
  <si>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</si>
  <si>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</si>
  <si>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</si>
  <si>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</si>
  <si>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</si>
  <si>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</si>
  <si>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</si>
  <si>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</si>
  <si>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</si>
  <si>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</si>
  <si>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</si>
  <si>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</si>
  <si>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</si>
  <si>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</si>
  <si>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</si>
  <si>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</si>
  <si>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</si>
  <si>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</si>
  <si>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</si>
  <si>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</si>
  <si>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</si>
  <si>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</si>
  <si>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</si>
  <si>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</si>
  <si>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</si>
  <si>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</si>
  <si>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</si>
  <si>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</si>
  <si>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</si>
  <si>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</si>
  <si>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</si>
  <si>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</si>
  <si>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</si>
  <si>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</si>
  <si>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</si>
  <si>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</si>
  <si>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</si>
  <si>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</si>
  <si>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</si>
  <si>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</si>
  <si>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</si>
  <si>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</si>
  <si>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</si>
  <si>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</si>
  <si>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</si>
  <si>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</si>
  <si>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</si>
  <si>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</si>
  <si>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</si>
  <si>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</si>
  <si>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</si>
  <si>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</si>
  <si>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</si>
  <si>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</si>
  <si>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</si>
  <si>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</si>
  <si>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</si>
  <si>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</si>
  <si>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</si>
  <si>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</si>
  <si>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</si>
  <si>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</si>
  <si>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</si>
  <si>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</si>
  <si>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</si>
  <si>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</si>
  <si>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</si>
  <si>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</si>
  <si>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</si>
  <si>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</si>
  <si>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</si>
  <si>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</si>
  <si>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</si>
  <si>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</si>
  <si>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</si>
  <si>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</si>
  <si>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</si>
  <si>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</si>
  <si>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</si>
  <si>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</si>
  <si>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</si>
  <si>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</si>
  <si>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</si>
  <si>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</si>
  <si>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</si>
  <si>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</si>
  <si>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</si>
  <si>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</si>
  <si>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</si>
  <si>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</si>
  <si>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</si>
  <si>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</si>
  <si>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</si>
  <si>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</si>
  <si>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</si>
  <si>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</si>
  <si>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</si>
  <si>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</si>
  <si>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</si>
  <si>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</si>
  <si>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</si>
  <si>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</si>
  <si>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</si>
  <si>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</si>
  <si>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1056;1058;1059;1062;1063;1065</t>
  </si>
  <si>
    <t>Hamgyong-bukto, Hamgyong-namdo, Hwanghae-bukto, Hwanghae-namdo, Kangwon-do, Yanggang-do (Adm1).</t>
  </si>
  <si>
    <t>2012-9304-MWI</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</si>
  <si>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</si>
  <si>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</si>
  <si>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</si>
  <si>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</si>
  <si>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</si>
  <si>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</si>
  <si>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</si>
  <si>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</si>
  <si>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</si>
  <si>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2012-9160-TCD</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</si>
  <si>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</si>
  <si>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</si>
  <si>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</si>
  <si>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</si>
  <si>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</si>
  <si>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</si>
  <si>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</si>
  <si>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</si>
  <si>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</si>
  <si>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</si>
  <si>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</si>
  <si>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</si>
  <si>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</si>
  <si>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</si>
  <si>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</si>
  <si>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</si>
  <si>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</si>
  <si>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</si>
  <si>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</si>
  <si>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</si>
  <si>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40867;40973;41121</t>
  </si>
  <si>
    <t>Ahar, Heris, Tabriz (Adm2).</t>
  </si>
  <si>
    <t>2012-0502-IRN</t>
  </si>
  <si>
    <t>Zohan, Ghayen villages (Gaenat district, Khorasan province), Zirkooh, Hoserobat (Birjand district, Khorasan province)</t>
  </si>
  <si>
    <t>40909;40959</t>
  </si>
  <si>
    <t>Birjand, Gaenat (Adm2).</t>
  </si>
  <si>
    <t>2012-0597-IRN</t>
  </si>
  <si>
    <t>Nishabur district (Khorasan province)</t>
  </si>
  <si>
    <t>41053</t>
  </si>
  <si>
    <t>Nishabur (Adm2).</t>
  </si>
  <si>
    <t>2012-0471-IRN</t>
  </si>
  <si>
    <t>Behshahr, Sari, Gaemshahr, Babol districts (Mazandaran province)</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</si>
  <si>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</si>
  <si>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</si>
  <si>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</si>
  <si>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</si>
  <si>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</si>
  <si>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</si>
  <si>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</si>
  <si>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</si>
  <si>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18335;18337</t>
  </si>
  <si>
    <t>Ferrara, Modena (Adm2).</t>
  </si>
  <si>
    <t>2012-0162-ITA</t>
  </si>
  <si>
    <t>EQ-2012-000090</t>
  </si>
  <si>
    <t>Modena Province (Emilia-romagna Region)</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</si>
  <si>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</si>
  <si>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</si>
  <si>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</si>
  <si>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</si>
  <si>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</si>
  <si>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</si>
  <si>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</si>
  <si>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</si>
  <si>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</si>
  <si>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</si>
  <si>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</si>
  <si>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</si>
  <si>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</si>
  <si>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</si>
  <si>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</si>
  <si>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</si>
  <si>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</si>
  <si>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</si>
  <si>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</si>
  <si>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</si>
  <si>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</si>
  <si>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</si>
  <si>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</si>
  <si>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</si>
  <si>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</si>
  <si>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</si>
  <si>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</si>
  <si>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</si>
  <si>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</si>
  <si>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</si>
  <si>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</si>
  <si>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</si>
  <si>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</si>
  <si>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</si>
  <si>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</si>
  <si>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</si>
  <si>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</si>
  <si>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</si>
  <si>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</si>
  <si>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</si>
  <si>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</si>
  <si>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</si>
  <si>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</si>
  <si>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</si>
  <si>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</si>
  <si>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</si>
  <si>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</si>
  <si>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</si>
  <si>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</si>
  <si>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</si>
  <si>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</si>
  <si>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</si>
  <si>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</si>
  <si>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</si>
  <si>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</si>
  <si>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</si>
  <si>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</si>
  <si>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</si>
  <si>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</si>
  <si>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</si>
  <si>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2012-0045-MAR</t>
  </si>
  <si>
    <t>Figuig district (Oriental province), Taza-Al Hoceima-Taounate province</t>
  </si>
  <si>
    <t>147338</t>
  </si>
  <si>
    <t>21818</t>
  </si>
  <si>
    <t>Taza - Al Hoceima - Taounate (Adm1). Figuig (Adm2).</t>
  </si>
  <si>
    <t>2012-0124-MEX</t>
  </si>
  <si>
    <t>Guerrero, Oaxaca, Mexico provinces</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</si>
  <si>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</si>
  <si>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</si>
  <si>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</si>
  <si>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</si>
  <si>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</si>
  <si>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</si>
  <si>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</si>
  <si>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</si>
  <si>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</si>
  <si>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</si>
  <si>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</si>
  <si>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2012-0319-MMR</t>
  </si>
  <si>
    <t>Kawkareik, Kya-in-Seikkyi, Hpa-an areas (Kawkareik district, Kayin province)</t>
  </si>
  <si>
    <t>Salaween, Darka rivers</t>
  </si>
  <si>
    <t>41794</t>
  </si>
  <si>
    <t>Kawkareik (Adm2).</t>
  </si>
  <si>
    <t>2012-0148-MWI</t>
  </si>
  <si>
    <t>Nsanje district (Southern Region)</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</si>
  <si>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</si>
  <si>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</si>
  <si>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</si>
  <si>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</si>
  <si>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</si>
  <si>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</si>
  <si>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</si>
  <si>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</si>
  <si>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</si>
  <si>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</si>
  <si>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</si>
  <si>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</si>
  <si>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</si>
  <si>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</si>
  <si>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</si>
  <si>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</si>
  <si>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</si>
  <si>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</si>
  <si>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</si>
  <si>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2012-0186-NPL</t>
  </si>
  <si>
    <t>Kaski area (Gandaki district, Western province)</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</si>
  <si>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</si>
  <si>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</si>
  <si>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</si>
  <si>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</si>
  <si>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</si>
  <si>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</si>
  <si>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</si>
  <si>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</si>
  <si>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</si>
  <si>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</si>
  <si>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</si>
  <si>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</si>
  <si>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</si>
  <si>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</si>
  <si>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</si>
  <si>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</si>
  <si>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</si>
  <si>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</si>
  <si>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</si>
  <si>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</si>
  <si>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</si>
  <si>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</si>
  <si>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</si>
  <si>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</si>
  <si>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</si>
  <si>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</si>
  <si>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</si>
  <si>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</si>
  <si>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</si>
  <si>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</si>
  <si>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</si>
  <si>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</si>
  <si>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</si>
  <si>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</si>
  <si>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</si>
  <si>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</si>
  <si>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</si>
  <si>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</si>
  <si>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</si>
  <si>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</si>
  <si>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</si>
  <si>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</si>
  <si>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</si>
  <si>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</si>
  <si>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</si>
  <si>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</si>
  <si>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</si>
  <si>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</si>
  <si>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</si>
  <si>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</si>
  <si>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</si>
  <si>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</si>
  <si>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</si>
  <si>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</si>
  <si>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</si>
  <si>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</si>
  <si>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</si>
  <si>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</si>
  <si>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</si>
  <si>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</si>
  <si>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</si>
  <si>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</si>
  <si>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</si>
  <si>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</si>
  <si>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</si>
  <si>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</si>
  <si>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</si>
  <si>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</si>
  <si>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</si>
  <si>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</si>
  <si>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</si>
  <si>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</si>
  <si>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</si>
  <si>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</si>
  <si>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</si>
  <si>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</si>
  <si>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</si>
  <si>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</si>
  <si>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</si>
  <si>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</si>
  <si>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</si>
  <si>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</si>
  <si>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</si>
  <si>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</si>
  <si>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</si>
  <si>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</si>
  <si>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</si>
  <si>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</si>
  <si>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</si>
  <si>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</si>
  <si>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</si>
  <si>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</si>
  <si>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</si>
  <si>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</si>
  <si>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</si>
  <si>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</si>
  <si>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</si>
  <si>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</si>
  <si>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</si>
  <si>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</si>
  <si>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</si>
  <si>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</si>
  <si>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</si>
  <si>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</si>
  <si>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</si>
  <si>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</si>
  <si>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</si>
  <si>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</si>
  <si>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</si>
  <si>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</si>
  <si>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</si>
  <si>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</si>
  <si>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</si>
  <si>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</si>
  <si>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</si>
  <si>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</si>
  <si>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</si>
  <si>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</si>
  <si>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</si>
  <si>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</si>
  <si>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</si>
  <si>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</si>
  <si>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</si>
  <si>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</si>
  <si>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</si>
  <si>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</si>
  <si>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</si>
  <si>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</si>
  <si>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</si>
  <si>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</si>
  <si>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</si>
  <si>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</si>
  <si>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</si>
  <si>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</si>
  <si>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</si>
  <si>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</si>
  <si>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</si>
  <si>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</si>
  <si>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</si>
  <si>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</si>
  <si>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</si>
  <si>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</si>
  <si>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</si>
  <si>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</si>
  <si>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21988;21991;21998</t>
  </si>
  <si>
    <t>Musanze, Nyabihu, Rubavu (Adm2).</t>
  </si>
  <si>
    <t>2012-0188-SAU</t>
  </si>
  <si>
    <t>Asir, Baha, Hail, Jizan, Madinah, Makkah, Tabuk provinces</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</si>
  <si>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</si>
  <si>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</si>
  <si>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</si>
  <si>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</si>
  <si>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</si>
  <si>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</si>
  <si>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</si>
  <si>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</si>
  <si>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</si>
  <si>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</si>
  <si>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</si>
  <si>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</si>
  <si>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</si>
  <si>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</si>
  <si>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</si>
  <si>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</si>
  <si>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</si>
  <si>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</si>
  <si>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</si>
  <si>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</si>
  <si>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</si>
  <si>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</si>
  <si>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</si>
  <si>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</si>
  <si>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</si>
  <si>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</si>
  <si>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</si>
  <si>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</si>
  <si>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</si>
  <si>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</si>
  <si>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</si>
  <si>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</si>
  <si>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</si>
  <si>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</si>
  <si>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</si>
  <si>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</si>
  <si>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</si>
  <si>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</si>
  <si>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</si>
  <si>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</si>
  <si>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</si>
  <si>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</si>
  <si>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</si>
  <si>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</si>
  <si>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</si>
  <si>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</si>
  <si>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</si>
  <si>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</si>
  <si>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</si>
  <si>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</si>
  <si>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</si>
  <si>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</si>
  <si>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</si>
  <si>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</si>
  <si>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2012-0585-TWN</t>
  </si>
  <si>
    <t>Pingdong Shi area (Taiwan Sheng province)</t>
  </si>
  <si>
    <t>2012-0072-TZA</t>
  </si>
  <si>
    <t>Ngorongoro district (Arusha province)</t>
  </si>
  <si>
    <t>190510</t>
  </si>
  <si>
    <t>Ngorongoro (Adm2).</t>
  </si>
  <si>
    <t>2012-0380-UGA</t>
  </si>
  <si>
    <t>Agago, Kitgum, Lamwo, Pader provinces</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</si>
  <si>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</si>
  <si>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</si>
  <si>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</si>
  <si>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</si>
  <si>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</si>
  <si>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</si>
  <si>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</si>
  <si>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</si>
  <si>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</si>
  <si>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</si>
  <si>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</si>
  <si>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</si>
  <si>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</si>
  <si>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</si>
  <si>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</si>
  <si>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</si>
  <si>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</si>
  <si>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</si>
  <si>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</si>
  <si>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</si>
  <si>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</si>
  <si>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</si>
  <si>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</si>
  <si>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</si>
  <si>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</si>
  <si>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</si>
  <si>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</si>
  <si>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</si>
  <si>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</si>
  <si>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</si>
  <si>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</si>
  <si>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</si>
  <si>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</si>
  <si>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</si>
  <si>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</si>
  <si>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</si>
  <si>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</si>
  <si>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</si>
  <si>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</si>
  <si>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</si>
  <si>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</si>
  <si>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</si>
  <si>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</si>
  <si>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</si>
  <si>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</si>
  <si>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</si>
  <si>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</si>
  <si>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</si>
  <si>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</si>
  <si>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</si>
  <si>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</si>
  <si>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</si>
  <si>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</si>
  <si>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</si>
  <si>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</si>
  <si>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</si>
  <si>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</si>
  <si>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</si>
  <si>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</si>
  <si>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</si>
  <si>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</si>
  <si>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</si>
  <si>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</si>
  <si>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</si>
  <si>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</si>
  <si>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</si>
  <si>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</si>
  <si>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</si>
  <si>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</si>
  <si>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</si>
  <si>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</si>
  <si>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</si>
  <si>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</si>
  <si>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</si>
  <si>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</si>
  <si>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</si>
  <si>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</si>
  <si>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</si>
  <si>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</si>
  <si>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</si>
  <si>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</si>
  <si>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</si>
  <si>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</si>
  <si>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</si>
  <si>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</si>
  <si>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</si>
  <si>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</si>
  <si>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</si>
  <si>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</si>
  <si>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</si>
  <si>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</si>
  <si>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</si>
  <si>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</si>
  <si>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</si>
  <si>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</si>
  <si>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</si>
  <si>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</si>
  <si>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</si>
  <si>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</si>
  <si>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</si>
  <si>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</si>
  <si>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</si>
  <si>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</si>
  <si>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</si>
  <si>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</si>
  <si>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</si>
  <si>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</si>
  <si>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</si>
  <si>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</si>
  <si>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</si>
  <si>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</si>
  <si>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</si>
  <si>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</si>
  <si>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</si>
  <si>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</si>
  <si>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</si>
  <si>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</si>
  <si>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</si>
  <si>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</si>
  <si>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</si>
  <si>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</si>
  <si>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</si>
  <si>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</si>
  <si>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</si>
  <si>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</si>
  <si>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</si>
  <si>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</si>
  <si>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</si>
  <si>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</si>
  <si>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</si>
  <si>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</si>
  <si>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</si>
  <si>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</si>
  <si>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</si>
  <si>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</si>
  <si>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</si>
  <si>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</si>
  <si>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</si>
  <si>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</si>
  <si>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</si>
  <si>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</si>
  <si>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1056;1059;1060;1062;1064</t>
  </si>
  <si>
    <t>39528</t>
  </si>
  <si>
    <t>Hamgyong-namdo, Hwanghae-bukto, Kangwon-do, P'yongan-bukto, P'yongan-namdo (Adm1). Tongsin (Adm2).</t>
  </si>
  <si>
    <t>2013-0155-PRT</t>
  </si>
  <si>
    <t>Abrantes district (Santarem province)</t>
  </si>
  <si>
    <t>24873</t>
  </si>
  <si>
    <t>Abrantes (Adm2).</t>
  </si>
  <si>
    <t>2013-0578-PER</t>
  </si>
  <si>
    <t>Leoncio Prado district (Huanuco province)</t>
  </si>
  <si>
    <t>Huallaga, Supte</t>
  </si>
  <si>
    <t>24098</t>
  </si>
  <si>
    <t>Leoncio Prado (Adm2).</t>
  </si>
  <si>
    <t>2013-0159-SAU</t>
  </si>
  <si>
    <t>Tabala area (Asir province)</t>
  </si>
  <si>
    <t>2622</t>
  </si>
  <si>
    <t>Asir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</si>
  <si>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</si>
  <si>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</si>
  <si>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</si>
  <si>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</si>
  <si>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</si>
  <si>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</si>
  <si>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</si>
  <si>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</si>
  <si>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</si>
  <si>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</si>
  <si>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</si>
  <si>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</si>
  <si>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</si>
  <si>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</si>
  <si>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</si>
  <si>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</si>
  <si>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</si>
  <si>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</si>
  <si>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</si>
  <si>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</si>
  <si>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</si>
  <si>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</si>
  <si>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</si>
  <si>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</si>
  <si>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</si>
  <si>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</si>
  <si>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</si>
  <si>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</si>
  <si>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</si>
  <si>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</si>
  <si>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</si>
  <si>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</si>
  <si>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</si>
  <si>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</si>
  <si>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</si>
  <si>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</si>
  <si>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</si>
  <si>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</si>
  <si>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</si>
  <si>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</si>
  <si>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</si>
  <si>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</si>
  <si>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</si>
  <si>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</si>
  <si>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</si>
  <si>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</si>
  <si>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</si>
  <si>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</si>
  <si>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</si>
  <si>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</si>
  <si>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</si>
  <si>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40928;41111</t>
  </si>
  <si>
    <t>Dashty, Shiraz (Adm2).</t>
  </si>
  <si>
    <t>2013-0099-IRN</t>
  </si>
  <si>
    <t>Khash, Saravan districts (Sistan-o baluchestan province)</t>
  </si>
  <si>
    <t>40997;41090</t>
  </si>
  <si>
    <t>Khash, Saravan (Adm2).</t>
  </si>
  <si>
    <t>2013-0516-IRN</t>
  </si>
  <si>
    <t>Borazjan city (Dashtestan district, Bushehr province)</t>
  </si>
  <si>
    <t>40927</t>
  </si>
  <si>
    <t>Dashtestan (Adm2).</t>
  </si>
  <si>
    <t>2013-0504-IRQ</t>
  </si>
  <si>
    <t>Nassriya district (Thi-Qar province), Diwaniya district (Qadissiya province), Hilla district (Babil province), Baghdad province</t>
  </si>
  <si>
    <t>36776;36829;36844</t>
  </si>
  <si>
    <t>Baghdad (Adm1). Diwaniya, Hilla, Nassriya (Adm2).</t>
  </si>
  <si>
    <t>2013-0441-ITA</t>
  </si>
  <si>
    <t>Olbia, Arzachena cities (Sassari district, Sardegna province)</t>
  </si>
  <si>
    <t>Cyclone Cleopatra</t>
  </si>
  <si>
    <t>18389</t>
  </si>
  <si>
    <t>Sassari (Adm2).</t>
  </si>
  <si>
    <t>2013-0326-JPN</t>
  </si>
  <si>
    <t>Kosigayasi district (Saitama province)</t>
  </si>
  <si>
    <t>35945</t>
  </si>
  <si>
    <t>Kosigayasi (Adm2).</t>
  </si>
  <si>
    <t>2013-0046-JPN</t>
  </si>
  <si>
    <t>2013-0080-JPN</t>
  </si>
  <si>
    <t>2013-0127-JPN</t>
  </si>
  <si>
    <t>Hyogo province</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</si>
  <si>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</si>
  <si>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</si>
  <si>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</si>
  <si>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</si>
  <si>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</si>
  <si>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</si>
  <si>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</si>
  <si>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</si>
  <si>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</si>
  <si>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</si>
  <si>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</si>
  <si>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</si>
  <si>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</si>
  <si>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</si>
  <si>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Braingo lake</t>
  </si>
  <si>
    <t>2013-0305-KEN</t>
  </si>
  <si>
    <t>FL-2013-000004</t>
  </si>
  <si>
    <t>Nairobi district (Nairobi province), Baringo, Keiyo, Marakwet, Nandi North, Nandi South, Trans Nzoia, Turkana, Uasin Gishu, West Pokot districts (Rift Valley province), Nyando, Kisumu districts (Nyanza province)</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</si>
  <si>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</si>
  <si>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</si>
  <si>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</si>
  <si>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</si>
  <si>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</si>
  <si>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</si>
  <si>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</si>
  <si>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</si>
  <si>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</si>
  <si>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</si>
  <si>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</si>
  <si>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2013-0546-LBY</t>
  </si>
  <si>
    <t>Libya</t>
  </si>
  <si>
    <t>LBY</t>
  </si>
  <si>
    <t>Tripoli, Az Zawia provinces</t>
  </si>
  <si>
    <t>1838;1850</t>
  </si>
  <si>
    <t>Az Zawia (azzawiya), Tripoli (tarabulus) (Adm1).</t>
  </si>
  <si>
    <t>2013-0039-LKA</t>
  </si>
  <si>
    <t>Central, Eastern, Northern provinces</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</si>
  <si>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</si>
  <si>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</si>
  <si>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</si>
  <si>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</si>
  <si>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</si>
  <si>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</si>
  <si>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</si>
  <si>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</si>
  <si>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</si>
  <si>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FL-2013-000012</t>
  </si>
  <si>
    <t>Topical Depression Feleng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</si>
  <si>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</si>
  <si>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</si>
  <si>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</si>
  <si>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</si>
  <si>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</si>
  <si>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</si>
  <si>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</si>
  <si>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</si>
  <si>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</si>
  <si>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</si>
  <si>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</si>
  <si>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</si>
  <si>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</si>
  <si>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</si>
  <si>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</si>
  <si>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</si>
  <si>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</si>
  <si>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</si>
  <si>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</si>
  <si>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</si>
  <si>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</si>
  <si>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</si>
  <si>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</si>
  <si>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</si>
  <si>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</si>
  <si>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</si>
  <si>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</si>
  <si>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</si>
  <si>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</si>
  <si>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</si>
  <si>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</si>
  <si>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</si>
  <si>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</si>
  <si>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</si>
  <si>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</si>
  <si>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</si>
  <si>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2013-0011-MWI</t>
  </si>
  <si>
    <t>Mangochi, Nsanje, Phalombe districts (Southern Region province)</t>
  </si>
  <si>
    <t>19325;19328;42177</t>
  </si>
  <si>
    <t>Mangochi, Nsanje, Phalombe (Adm2).</t>
  </si>
  <si>
    <t>2013-0535-MYS</t>
  </si>
  <si>
    <t>Kuala Lumpur, Pahang, Terengganu, Johor, Kelantan provinces</t>
  </si>
  <si>
    <t>1891;1893;1894;1897;1904</t>
  </si>
  <si>
    <t>Johor, Kelantan, Kuala Lumpur, Pahang, Terengganu (Adm1).</t>
  </si>
  <si>
    <t>2013-0336-NER</t>
  </si>
  <si>
    <t>FL-2013-000336</t>
  </si>
  <si>
    <t>Maradi, Agadez, Tillaberi, Dosso, Tahoua, Niamey, Zinder, Diffa provinces</t>
  </si>
  <si>
    <t>2013-0534-NER</t>
  </si>
  <si>
    <t>Diffa, Zinder provinces</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</si>
  <si>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</si>
  <si>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</si>
  <si>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</si>
  <si>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</si>
  <si>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</si>
  <si>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</si>
  <si>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</si>
  <si>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</si>
  <si>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</si>
  <si>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</si>
  <si>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</si>
  <si>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</si>
  <si>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</si>
  <si>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</si>
  <si>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</si>
  <si>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</si>
  <si>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</si>
  <si>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</si>
  <si>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</si>
  <si>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</si>
  <si>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</si>
  <si>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</si>
  <si>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</si>
  <si>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</si>
  <si>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</si>
  <si>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</si>
  <si>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</si>
  <si>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</si>
  <si>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</si>
  <si>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</si>
  <si>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</si>
  <si>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23614;23616;23625;40289;40298;40300</t>
  </si>
  <si>
    <t>Awaran District, Chagai District, Gwadar District, Kech District, Khuzdar District, Panjgur District (Adm2).</t>
  </si>
  <si>
    <t>2013-0484-PAK</t>
  </si>
  <si>
    <t>Awaran District district (Balochistan province)</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</si>
  <si>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</si>
  <si>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</si>
  <si>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</si>
  <si>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</si>
  <si>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</si>
  <si>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</si>
  <si>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</si>
  <si>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</si>
  <si>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</si>
  <si>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</si>
  <si>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</si>
  <si>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Coclé, Veraguas, Los santos, Herrera provinces</t>
  </si>
  <si>
    <t>2282;2286;2287;93673</t>
  </si>
  <si>
    <t>Coclé, Herrera, Los Santos, Veraguas (Adm1).</t>
  </si>
  <si>
    <t>2013-0409-PER</t>
  </si>
  <si>
    <t>Arequipa, Ayacucho, Ica provinces</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</si>
  <si>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</si>
  <si>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</si>
  <si>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</si>
  <si>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</si>
  <si>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</si>
  <si>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</si>
  <si>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</si>
  <si>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</si>
  <si>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</si>
  <si>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</si>
  <si>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</si>
  <si>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</si>
  <si>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</si>
  <si>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</si>
  <si>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</si>
  <si>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</si>
  <si>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</si>
  <si>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</si>
  <si>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</si>
  <si>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</si>
  <si>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</si>
  <si>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</si>
  <si>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</si>
  <si>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</si>
  <si>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</si>
  <si>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</si>
  <si>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</si>
  <si>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</si>
  <si>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</si>
  <si>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</si>
  <si>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</si>
  <si>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</si>
  <si>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</si>
  <si>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</si>
  <si>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</si>
  <si>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</si>
  <si>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</si>
  <si>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</si>
  <si>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</si>
  <si>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</si>
  <si>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</si>
  <si>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</si>
  <si>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</si>
  <si>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</si>
  <si>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2013-0347-ROU</t>
  </si>
  <si>
    <t>FF-2013-000113</t>
  </si>
  <si>
    <t>Galati, Braila, Tulcea provinces</t>
  </si>
  <si>
    <t>2453;2464;2483</t>
  </si>
  <si>
    <t>Braila, Galati, Tulcea (Adm1).</t>
  </si>
  <si>
    <t>2013-0278-RUS</t>
  </si>
  <si>
    <t>FL-2013-000100</t>
  </si>
  <si>
    <t>Zeya district (Amurskaya Oblast province) ; Yevreyskaya A. Oblast, Khabarovskiy Kray province</t>
  </si>
  <si>
    <t>Amur, Zeya rivers</t>
  </si>
  <si>
    <t>2491;2516;2577</t>
  </si>
  <si>
    <t>Amurskaya Oblast, Khabarovskiy Kray, Yevreyskaya A. Oblast (Adm1).</t>
  </si>
  <si>
    <t>2013-0303-RUS</t>
  </si>
  <si>
    <t>Novomikhaylovskiy city (Krasnodarskiy Kray province)</t>
  </si>
  <si>
    <t>2013-0060-RUS</t>
  </si>
  <si>
    <t>Extra-terrestrial</t>
  </si>
  <si>
    <t>Impact</t>
  </si>
  <si>
    <t>Chelyabinsk (Ural Region)</t>
  </si>
  <si>
    <t>2013-0445-SAU</t>
  </si>
  <si>
    <t>Riyad, Northern Frontier provinces</t>
  </si>
  <si>
    <t>Rains, thunderstorms</t>
  </si>
  <si>
    <t>2631;2633</t>
  </si>
  <si>
    <t>Northern Frontier, Riyad (Adm1).</t>
  </si>
  <si>
    <t>2013-0280-SDN</t>
  </si>
  <si>
    <t>FF-2013-000091</t>
  </si>
  <si>
    <t>Khartoum, Southern Darfur, Northern Darfur, Nile, Blue Nile, Southern Kordofan, Al Jazeera, Sennar, White Nile, Kassala, Northern Kordofan, Gadaref, Northern; Red Sea provinces</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</si>
  <si>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</si>
  <si>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</si>
  <si>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</si>
  <si>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</si>
  <si>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</si>
  <si>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</si>
  <si>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</si>
  <si>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</si>
  <si>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</si>
  <si>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</si>
  <si>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</si>
  <si>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</si>
  <si>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</si>
  <si>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</si>
  <si>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</si>
  <si>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</si>
  <si>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15726;15730;15738;15741</t>
  </si>
  <si>
    <t>Chinameca, El Transito, San Jorge, San Rafael Oriente (Adm2).</t>
  </si>
  <si>
    <t>2013-0288-SOM</t>
  </si>
  <si>
    <t>Shabelle Dhexe, Shabelle Hoose, Juba Dhexe, Juba Hoose, Gedo, Bay provinces</t>
  </si>
  <si>
    <t>Gu rains</t>
  </si>
  <si>
    <t>Juba and Shabelle rivers</t>
  </si>
  <si>
    <t>2691;2694;2696;2697;2698;2699</t>
  </si>
  <si>
    <t>Bay, Gedo, Juba Dhexe, Juba Hoose, Shabelle Dhexe, Shabelle Hoose (Adm1).</t>
  </si>
  <si>
    <t>2013-0473-SOM</t>
  </si>
  <si>
    <t>Jowhar, Balcad districts (Shabelle Dhexe province)</t>
  </si>
  <si>
    <t>25702;25704</t>
  </si>
  <si>
    <t>Balcad, Jowhar (Adm2).</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</si>
  <si>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</si>
  <si>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</si>
  <si>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</si>
  <si>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</si>
  <si>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</si>
  <si>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</si>
  <si>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</si>
  <si>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</si>
  <si>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</si>
  <si>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</si>
  <si>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</si>
  <si>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</si>
  <si>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</si>
  <si>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</si>
  <si>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</si>
  <si>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</si>
  <si>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</si>
  <si>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</si>
  <si>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</si>
  <si>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</si>
  <si>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</si>
  <si>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</si>
  <si>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2013-0561-TWN</t>
  </si>
  <si>
    <t>Puli city (Name Unknown district, Taiwan Sheng province)</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</si>
  <si>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</si>
  <si>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</si>
  <si>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</si>
  <si>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</si>
  <si>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</si>
  <si>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</si>
  <si>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</si>
  <si>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</si>
  <si>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</si>
  <si>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</si>
  <si>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</si>
  <si>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</si>
  <si>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</si>
  <si>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</si>
  <si>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</si>
  <si>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</si>
  <si>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</si>
  <si>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</si>
  <si>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</si>
  <si>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</si>
  <si>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</si>
  <si>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</si>
  <si>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</si>
  <si>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</si>
  <si>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</si>
  <si>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</si>
  <si>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</si>
  <si>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</si>
  <si>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</si>
  <si>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</si>
  <si>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</si>
  <si>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</si>
  <si>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</si>
  <si>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</si>
  <si>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</si>
  <si>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</si>
  <si>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</si>
  <si>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</si>
  <si>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</si>
  <si>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</si>
  <si>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</si>
  <si>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</si>
  <si>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</si>
  <si>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</si>
  <si>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</si>
  <si>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2014-0030-ROU</t>
  </si>
  <si>
    <t>Bucarest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</si>
  <si>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</si>
  <si>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</si>
  <si>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</si>
  <si>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</si>
  <si>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</si>
  <si>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</si>
  <si>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</si>
  <si>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</si>
  <si>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</si>
  <si>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</si>
  <si>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</si>
  <si>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</si>
  <si>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</si>
  <si>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</si>
  <si>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</si>
  <si>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</si>
  <si>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</si>
  <si>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</si>
  <si>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</si>
  <si>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</si>
  <si>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</si>
  <si>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</si>
  <si>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</si>
  <si>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</si>
  <si>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</si>
  <si>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</si>
  <si>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</si>
  <si>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</si>
  <si>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</si>
  <si>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</si>
  <si>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</si>
  <si>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</si>
  <si>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</si>
  <si>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</si>
  <si>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</si>
  <si>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</si>
  <si>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</si>
  <si>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</si>
  <si>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</si>
  <si>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</si>
  <si>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</si>
  <si>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</si>
  <si>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</si>
  <si>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</si>
  <si>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</si>
  <si>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</si>
  <si>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</si>
  <si>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</si>
  <si>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</si>
  <si>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</si>
  <si>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</si>
  <si>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</si>
  <si>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</si>
  <si>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</si>
  <si>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</si>
  <si>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</si>
  <si>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</si>
  <si>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</si>
  <si>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</si>
  <si>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</si>
  <si>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</si>
  <si>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</si>
  <si>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</si>
  <si>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</si>
  <si>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</si>
  <si>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</si>
  <si>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</si>
  <si>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</si>
  <si>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</si>
  <si>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</si>
  <si>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</si>
  <si>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</si>
  <si>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</si>
  <si>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</si>
  <si>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</si>
  <si>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</si>
  <si>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</si>
  <si>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</si>
  <si>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</si>
  <si>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</si>
  <si>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</si>
  <si>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</si>
  <si>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</si>
  <si>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</si>
  <si>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</si>
  <si>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</si>
  <si>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</si>
  <si>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</si>
  <si>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</si>
  <si>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</si>
  <si>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</si>
  <si>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</si>
  <si>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</si>
  <si>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</si>
  <si>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</si>
  <si>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</si>
  <si>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</si>
  <si>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</si>
  <si>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</si>
  <si>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</si>
  <si>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</si>
  <si>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</si>
  <si>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</si>
  <si>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</si>
  <si>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</si>
  <si>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</si>
  <si>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</si>
  <si>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</si>
  <si>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</si>
  <si>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</si>
  <si>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</si>
  <si>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3232;3238</t>
  </si>
  <si>
    <t>Louisiana, Mississippi (Adm1).</t>
  </si>
  <si>
    <t>2012-0406-VNM</t>
  </si>
  <si>
    <t>Nghe An, Thanh Hoa, Ninh Binh, Nam Dinh, Thai Binh, Hai Phong City provinces</t>
  </si>
  <si>
    <t>3351;3364;3366;3367;3380;3382</t>
  </si>
  <si>
    <t>Hai Phong City, Nam Dinh, Nghe An, Ninh Binh, Thai Binh, Thanh Hoa (Adm1).</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</si>
  <si>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</si>
  <si>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</si>
  <si>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</si>
  <si>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</si>
  <si>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</si>
  <si>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</si>
  <si>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</si>
  <si>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</si>
  <si>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</si>
  <si>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</si>
  <si>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</si>
  <si>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</si>
  <si>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</si>
  <si>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</si>
  <si>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</si>
  <si>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</si>
  <si>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</si>
  <si>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</si>
  <si>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</si>
  <si>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</si>
  <si>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</si>
  <si>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</si>
  <si>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</si>
  <si>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</si>
  <si>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</si>
  <si>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</si>
  <si>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</si>
  <si>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</si>
  <si>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</si>
  <si>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</si>
  <si>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</si>
  <si>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</si>
  <si>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</si>
  <si>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</si>
  <si>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</si>
  <si>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</si>
  <si>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</si>
  <si>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</si>
  <si>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</si>
  <si>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</si>
  <si>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</si>
  <si>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</si>
  <si>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</si>
  <si>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</si>
  <si>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</si>
  <si>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</si>
  <si>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</si>
  <si>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</si>
  <si>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</si>
  <si>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</si>
  <si>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2012-0469-ZAF</t>
  </si>
  <si>
    <t>Bathurst, Port Alfred, Kenton-on-Sea towns (Ndlambe area, Cacadu district, Eastern Cape province), Grahamstown town (Makana area, Cacadu district, Eastern Cape province)</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</si>
  <si>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</si>
  <si>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</si>
  <si>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</si>
  <si>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</si>
  <si>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</si>
  <si>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</si>
  <si>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</si>
  <si>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</si>
  <si>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</si>
  <si>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</si>
  <si>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</si>
  <si>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</si>
  <si>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</si>
  <si>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</si>
  <si>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</si>
  <si>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</si>
  <si>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</si>
  <si>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</si>
  <si>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</si>
  <si>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</si>
  <si>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</si>
  <si>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</si>
  <si>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</si>
  <si>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</si>
  <si>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2013-0217-ZAF</t>
  </si>
  <si>
    <t>Bishop Lavis, Hout Bay, Gugulethu, Strand, Khayelitsha boroughs (City of Cape Town district, Western Cape province)</t>
  </si>
  <si>
    <t>2013-0354-USA</t>
  </si>
  <si>
    <t>Lafayette, Lyons, Longmont towns (Boulder district, Colorado province), Larimer, El Paso, Broomfield districts (Colorado province), New Mexico province</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</si>
  <si>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</si>
  <si>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</si>
  <si>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</si>
  <si>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</si>
  <si>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</si>
  <si>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</si>
  <si>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</si>
  <si>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</si>
  <si>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</si>
  <si>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</si>
  <si>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</si>
  <si>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</si>
  <si>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</si>
  <si>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</si>
  <si>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</si>
  <si>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</si>
  <si>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</si>
  <si>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</si>
  <si>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</si>
  <si>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</si>
  <si>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</si>
  <si>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</si>
  <si>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</si>
  <si>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</si>
  <si>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</si>
  <si>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</si>
  <si>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</si>
  <si>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</si>
  <si>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</si>
  <si>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</si>
  <si>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</si>
  <si>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</si>
  <si>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</si>
  <si>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</si>
  <si>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</si>
  <si>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</si>
  <si>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</si>
  <si>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</si>
  <si>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</si>
  <si>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</si>
  <si>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</si>
  <si>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</si>
  <si>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</si>
  <si>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</si>
  <si>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</si>
  <si>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</si>
  <si>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</si>
  <si>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</si>
  <si>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</si>
  <si>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</si>
  <si>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</si>
  <si>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</si>
  <si>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</si>
  <si>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</si>
  <si>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</si>
  <si>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</si>
  <si>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</si>
  <si>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</si>
  <si>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</si>
  <si>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</si>
  <si>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</si>
  <si>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</si>
  <si>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</si>
  <si>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</si>
  <si>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</si>
  <si>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</si>
  <si>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</si>
  <si>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</si>
  <si>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</si>
  <si>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</si>
  <si>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</si>
  <si>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</si>
  <si>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</si>
  <si>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</si>
  <si>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</si>
  <si>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</si>
  <si>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</si>
  <si>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</si>
  <si>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</si>
  <si>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</si>
  <si>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</si>
  <si>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Missouri, Kansas, Tennessee, Arkansas, Oklahoma provinces</t>
  </si>
  <si>
    <t>3217;3230;3239;3250;3256</t>
  </si>
  <si>
    <t>Arkansas, Kansas, Missouri, Oklahoma, Tennessee (Adm1).</t>
  </si>
  <si>
    <t>2013-0286-USA</t>
  </si>
  <si>
    <t>San Antonio town (Bexar district, Texas province)</t>
  </si>
  <si>
    <t>31214</t>
  </si>
  <si>
    <t>Bexar (Adm2).</t>
  </si>
  <si>
    <t>2013-0291-USA</t>
  </si>
  <si>
    <t>Iowa, Michigan, Minnesota, Wisconsin provinces</t>
  </si>
  <si>
    <t>3229;3236;3237;3263</t>
  </si>
  <si>
    <t>Iowa, Michigan, Minnesota, Wisconsin (Adm1).</t>
  </si>
  <si>
    <t>2013-0510-USA</t>
  </si>
  <si>
    <t>Austin district (Texas province)</t>
  </si>
  <si>
    <t>Torrentiak rain</t>
  </si>
  <si>
    <t>31207</t>
  </si>
  <si>
    <t>Austin (Adm2).</t>
  </si>
  <si>
    <t>2013-0558-USA</t>
  </si>
  <si>
    <t>Nelson, Carroll districts (Kentucky province)</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</si>
  <si>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</si>
  <si>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</si>
  <si>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</si>
  <si>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</si>
  <si>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</si>
  <si>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</si>
  <si>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</si>
  <si>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</si>
  <si>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</si>
  <si>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</si>
  <si>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</si>
  <si>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</si>
  <si>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</si>
  <si>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</si>
  <si>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</si>
  <si>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</si>
  <si>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</si>
  <si>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</si>
  <si>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</si>
  <si>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</si>
  <si>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</si>
  <si>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</si>
  <si>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</si>
  <si>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</si>
  <si>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</si>
  <si>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</si>
  <si>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</si>
  <si>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Tropical Depression 18</t>
  </si>
  <si>
    <t>3357;3372;3374;3376;73934</t>
  </si>
  <si>
    <t>Dak Lak, Kon Tum, Quang Nam, Quang Ngai, Quang Tri (Adm1).</t>
  </si>
  <si>
    <t>2013-0443-VNM</t>
  </si>
  <si>
    <t>Quang Ngai, Binh Dinh, Quang Nam, Da Nang City, Phu Yen, Gia Lai, Kon Tum provinces</t>
  </si>
  <si>
    <t>Tropical depression Podul</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</si>
  <si>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</si>
  <si>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</si>
  <si>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</si>
  <si>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</si>
  <si>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</si>
  <si>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</si>
  <si>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</si>
  <si>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</si>
  <si>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</si>
  <si>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</si>
  <si>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</si>
  <si>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</si>
  <si>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</si>
  <si>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</si>
  <si>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</si>
  <si>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</si>
  <si>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</si>
  <si>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</si>
  <si>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</si>
  <si>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</si>
  <si>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</si>
  <si>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</si>
  <si>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</si>
  <si>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</si>
  <si>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</si>
  <si>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</si>
  <si>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</si>
  <si>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FF-2013-000025</t>
  </si>
  <si>
    <t>Bujanovac, Vranje, Trgoviste municipalities (Pcinjski province)</t>
  </si>
  <si>
    <t>Kozjodolska river</t>
  </si>
  <si>
    <t>25384</t>
  </si>
  <si>
    <t>Pcinjski (Adm1).</t>
  </si>
  <si>
    <t>2014-0532-BOL</t>
  </si>
  <si>
    <t>FL-2015-000008</t>
  </si>
  <si>
    <t>Filadelphia, Bolpebra, Cobija, Porvenir muncipalities (Pando); Beni; Chuquisaca; Yungas (La Paz); Cochabamba; Oruro; Potosi; Santa Cruz; Tarija departments</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</si>
  <si>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</si>
  <si>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</si>
  <si>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</si>
  <si>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</si>
  <si>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</si>
  <si>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</si>
  <si>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</si>
  <si>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</si>
  <si>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</si>
  <si>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</si>
  <si>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</si>
  <si>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</si>
  <si>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</si>
  <si>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</si>
  <si>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</si>
  <si>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</si>
  <si>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</si>
  <si>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</si>
  <si>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</si>
  <si>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</si>
  <si>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</si>
  <si>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</si>
  <si>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</si>
  <si>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</si>
  <si>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</si>
  <si>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</si>
  <si>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</si>
  <si>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</si>
  <si>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</si>
  <si>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</si>
  <si>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</si>
  <si>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</si>
  <si>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</si>
  <si>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</si>
  <si>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</si>
  <si>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</si>
  <si>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</si>
  <si>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</si>
  <si>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</si>
  <si>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</si>
  <si>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</si>
  <si>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</si>
  <si>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</si>
  <si>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</si>
  <si>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</si>
  <si>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</si>
  <si>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</si>
  <si>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</si>
  <si>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</si>
  <si>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</si>
  <si>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</si>
  <si>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</si>
  <si>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</si>
  <si>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</si>
  <si>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</si>
  <si>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</si>
  <si>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</si>
  <si>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</si>
  <si>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</si>
  <si>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</si>
  <si>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</si>
  <si>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</si>
  <si>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</si>
  <si>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Gikoma Nyabagere river</t>
  </si>
  <si>
    <t>40565;40570;40571;40572;40575;40589</t>
  </si>
  <si>
    <t>Buterere, Kamenge, Kanyosha, Kinama, Mutimbuzi, Ngagara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</si>
  <si>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</si>
  <si>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</si>
  <si>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</si>
  <si>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</si>
  <si>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</si>
  <si>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</si>
  <si>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</si>
  <si>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</si>
  <si>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</si>
  <si>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</si>
  <si>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</si>
  <si>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</si>
  <si>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</si>
  <si>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</si>
  <si>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</si>
  <si>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</si>
  <si>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</si>
  <si>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</si>
  <si>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</si>
  <si>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</si>
  <si>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</si>
  <si>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</si>
  <si>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</si>
  <si>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</si>
  <si>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2014-0288-ECU</t>
  </si>
  <si>
    <t>Quito district (Pichincha province)</t>
  </si>
  <si>
    <t>15512</t>
  </si>
  <si>
    <t>Quito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</si>
  <si>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</si>
  <si>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</si>
  <si>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</si>
  <si>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</si>
  <si>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</si>
  <si>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</si>
  <si>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</si>
  <si>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</si>
  <si>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</si>
  <si>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</si>
  <si>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</si>
  <si>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</si>
  <si>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</si>
  <si>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</si>
  <si>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</si>
  <si>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</si>
  <si>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</si>
  <si>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</si>
  <si>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</si>
  <si>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</si>
  <si>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</si>
  <si>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</si>
  <si>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</si>
  <si>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</si>
  <si>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</si>
  <si>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</si>
  <si>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</si>
  <si>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</si>
  <si>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</si>
  <si>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</si>
  <si>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</si>
  <si>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</si>
  <si>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</si>
  <si>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</si>
  <si>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</si>
  <si>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</si>
  <si>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</si>
  <si>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</si>
  <si>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</si>
  <si>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</si>
  <si>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</si>
  <si>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</si>
  <si>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</si>
  <si>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</si>
  <si>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</si>
  <si>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</si>
  <si>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</si>
  <si>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</si>
  <si>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</si>
  <si>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</si>
  <si>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</si>
  <si>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</si>
  <si>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</si>
  <si>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</si>
  <si>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</si>
  <si>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</si>
  <si>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</si>
  <si>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</si>
  <si>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</si>
  <si>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</si>
  <si>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</si>
  <si>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</si>
  <si>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</si>
  <si>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</si>
  <si>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</si>
  <si>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</si>
  <si>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</si>
  <si>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</si>
  <si>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</si>
  <si>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</si>
  <si>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</si>
  <si>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</si>
  <si>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</si>
  <si>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</si>
  <si>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</si>
  <si>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</si>
  <si>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</si>
  <si>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</si>
  <si>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</si>
  <si>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</si>
  <si>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</si>
  <si>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</si>
  <si>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</si>
  <si>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</si>
  <si>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</si>
  <si>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</si>
  <si>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</si>
  <si>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</si>
  <si>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</si>
  <si>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</si>
  <si>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</si>
  <si>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</si>
  <si>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</si>
  <si>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</si>
  <si>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</si>
  <si>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</si>
  <si>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</si>
  <si>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</si>
  <si>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FF-2014-000059</t>
  </si>
  <si>
    <t>Belogradchick district (Vidin province), Montana district (Montana province)</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</si>
  <si>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</si>
  <si>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</si>
  <si>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</si>
  <si>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</si>
  <si>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</si>
  <si>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</si>
  <si>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</si>
  <si>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</si>
  <si>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</si>
  <si>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2014-0529-BOL</t>
  </si>
  <si>
    <t>Chuquisaca, Cochabamba, La Paz, Oruro, Potosi, Santa Cruz, Pando, Beni, Tarija</t>
  </si>
  <si>
    <t>2014-9457-BOL</t>
  </si>
  <si>
    <t>2014-0245-BRA</t>
  </si>
  <si>
    <t>Rio Grande do Sul</t>
  </si>
  <si>
    <t>Uruguay river</t>
  </si>
  <si>
    <t>2014-0103-BRA</t>
  </si>
  <si>
    <t>Rondonia, Acre provinces</t>
  </si>
  <si>
    <t>Persistent rainfall</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</si>
  <si>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</si>
  <si>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</si>
  <si>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</si>
  <si>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</si>
  <si>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</si>
  <si>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</si>
  <si>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</si>
  <si>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</si>
  <si>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</si>
  <si>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</si>
  <si>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</si>
  <si>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</si>
  <si>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</si>
  <si>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</si>
  <si>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</si>
  <si>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</si>
  <si>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</si>
  <si>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</si>
  <si>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</si>
  <si>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</si>
  <si>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</si>
  <si>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</si>
  <si>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</si>
  <si>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</si>
  <si>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</si>
  <si>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</si>
  <si>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</si>
  <si>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</si>
  <si>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</si>
  <si>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</si>
  <si>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</si>
  <si>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</si>
  <si>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</si>
  <si>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</si>
  <si>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</si>
  <si>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</si>
  <si>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</si>
  <si>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</si>
  <si>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</si>
  <si>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13290</t>
  </si>
  <si>
    <t>Khotan (Adm2).</t>
  </si>
  <si>
    <t>2014-0129-CHN</t>
  </si>
  <si>
    <t>Xiluoduzhen village (Zhaotong district, Yunnan Sheng province)</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</si>
  <si>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</si>
  <si>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</si>
  <si>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</si>
  <si>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</si>
  <si>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</si>
  <si>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</si>
  <si>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</si>
  <si>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</si>
  <si>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</si>
  <si>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</si>
  <si>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</si>
  <si>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</si>
  <si>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</si>
  <si>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</si>
  <si>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</si>
  <si>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</si>
  <si>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</si>
  <si>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</si>
  <si>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</si>
  <si>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</si>
  <si>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</si>
  <si>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</si>
  <si>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</si>
  <si>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</si>
  <si>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</si>
  <si>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</si>
  <si>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</si>
  <si>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</si>
  <si>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</si>
  <si>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</si>
  <si>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</si>
  <si>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</si>
  <si>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</si>
  <si>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</si>
  <si>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</si>
  <si>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</si>
  <si>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</si>
  <si>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</si>
  <si>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</si>
  <si>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</si>
  <si>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</si>
  <si>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</si>
  <si>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</si>
  <si>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</si>
  <si>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</si>
  <si>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</si>
  <si>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</si>
  <si>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</si>
  <si>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</si>
  <si>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</si>
  <si>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</si>
  <si>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</si>
  <si>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</si>
  <si>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</si>
  <si>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</si>
  <si>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</si>
  <si>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</si>
  <si>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</si>
  <si>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</si>
  <si>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</si>
  <si>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</si>
  <si>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</si>
  <si>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</si>
  <si>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</si>
  <si>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</si>
  <si>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</si>
  <si>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</si>
  <si>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</si>
  <si>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</si>
  <si>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</si>
  <si>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</si>
  <si>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</si>
  <si>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</si>
  <si>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</si>
  <si>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</si>
  <si>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</si>
  <si>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</si>
  <si>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</si>
  <si>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</si>
  <si>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</si>
  <si>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2014-9580-CRI</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</si>
  <si>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</si>
  <si>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</si>
  <si>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</si>
  <si>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</si>
  <si>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</si>
  <si>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</si>
  <si>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</si>
  <si>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</si>
  <si>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</si>
  <si>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</si>
  <si>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</si>
  <si>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</si>
  <si>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</si>
  <si>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</si>
  <si>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</si>
  <si>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</si>
  <si>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</si>
  <si>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</si>
  <si>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</si>
  <si>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</si>
  <si>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</si>
  <si>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</si>
  <si>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</si>
  <si>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</si>
  <si>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</si>
  <si>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</si>
  <si>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</si>
  <si>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</si>
  <si>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</si>
  <si>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</si>
  <si>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</si>
  <si>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2014-0049-GRC</t>
  </si>
  <si>
    <t>Lixouri, Kounopetra, Fiskardo villages (Kefalonia Isl., Kefallinias district, Ionioi Nisoi province)</t>
  </si>
  <si>
    <t>16688</t>
  </si>
  <si>
    <t>Kefallinias (Adm2).</t>
  </si>
  <si>
    <t>2014-0174-GRC</t>
  </si>
  <si>
    <t>Limnos Island (Lesvou district, Voreio Aigaio province), Samothrace Island (Evrou district, Anatoliki Makedonnia Kai Thraki province)</t>
  </si>
  <si>
    <t>16676;16725</t>
  </si>
  <si>
    <t>Evrou, Lesvou (Adm2).</t>
  </si>
  <si>
    <t>2014-0234-GTM</t>
  </si>
  <si>
    <t>EQ-2014-000096</t>
  </si>
  <si>
    <t>Huehuetenango, Quetzaltenango, Retalhuleu, San Marcos, Solola, Suchitepequez, Totonicapan provinces</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</si>
  <si>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</si>
  <si>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</si>
  <si>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</si>
  <si>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</si>
  <si>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</si>
  <si>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</si>
  <si>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</si>
  <si>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</si>
  <si>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</si>
  <si>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</si>
  <si>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</si>
  <si>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</si>
  <si>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</si>
  <si>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</si>
  <si>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</si>
  <si>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</si>
  <si>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</si>
  <si>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</si>
  <si>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</si>
  <si>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</si>
  <si>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</si>
  <si>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</si>
  <si>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</si>
  <si>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</si>
  <si>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</si>
  <si>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</si>
  <si>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</si>
  <si>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</si>
  <si>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</si>
  <si>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</si>
  <si>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</si>
  <si>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</si>
  <si>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</si>
  <si>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</si>
  <si>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</si>
  <si>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</si>
  <si>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</si>
  <si>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</si>
  <si>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</si>
  <si>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</si>
  <si>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</si>
  <si>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</si>
  <si>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</si>
  <si>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</si>
  <si>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</si>
  <si>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</si>
  <si>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</si>
  <si>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</si>
  <si>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</si>
  <si>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</si>
  <si>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</si>
  <si>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</si>
  <si>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</si>
  <si>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</si>
  <si>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</si>
  <si>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</si>
  <si>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</si>
  <si>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</si>
  <si>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</si>
  <si>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</si>
  <si>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</si>
  <si>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</si>
  <si>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</si>
  <si>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</si>
  <si>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</si>
  <si>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</si>
  <si>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</si>
  <si>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</si>
  <si>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</si>
  <si>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</si>
  <si>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</si>
  <si>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</si>
  <si>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</si>
  <si>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</si>
  <si>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</si>
  <si>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</si>
  <si>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</si>
  <si>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</si>
  <si>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</si>
  <si>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</si>
  <si>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</si>
  <si>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</si>
  <si>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</si>
  <si>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</si>
  <si>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</si>
  <si>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</si>
  <si>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</si>
  <si>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</si>
  <si>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</si>
  <si>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</si>
  <si>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</si>
  <si>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</si>
  <si>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</si>
  <si>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</si>
  <si>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</si>
  <si>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</si>
  <si>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</si>
  <si>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</si>
  <si>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</si>
  <si>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</si>
  <si>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</si>
  <si>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</si>
  <si>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</si>
  <si>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</si>
  <si>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2015-0435-CHL</t>
  </si>
  <si>
    <t>Araucania, Atacama, Biobio, Coquimbo, Libertador Gral. Bernardo O’Higgins, Maule, Metropolitana, Valparaiso provinces</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</si>
  <si>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</si>
  <si>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</si>
  <si>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</si>
  <si>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</si>
  <si>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</si>
  <si>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</si>
  <si>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</si>
  <si>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</si>
  <si>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</si>
  <si>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</si>
  <si>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</si>
  <si>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</si>
  <si>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680;685;688</t>
  </si>
  <si>
    <t>Parana, Rio Grande Do Sul, Santa Catarina (Adm1).</t>
  </si>
  <si>
    <t>2015-0168-CUB</t>
  </si>
  <si>
    <t>Havana</t>
  </si>
  <si>
    <t>2015-0132-CHN</t>
  </si>
  <si>
    <t>Xinjiang Uygur Zizhiqu, Xizang Zizhiqu provinces</t>
  </si>
  <si>
    <t>927;928</t>
  </si>
  <si>
    <t>Xinjiang Uygur Zizhiqu, Xizang Zizhiqu (Adm1).</t>
  </si>
  <si>
    <t>2015-9372-COL</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</si>
  <si>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</si>
  <si>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</si>
  <si>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</si>
  <si>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</si>
  <si>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</si>
  <si>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</si>
  <si>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</si>
  <si>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</si>
  <si>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</si>
  <si>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</si>
  <si>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</si>
  <si>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</si>
  <si>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</si>
  <si>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</si>
  <si>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</si>
  <si>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</si>
  <si>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</si>
  <si>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</si>
  <si>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</si>
  <si>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</si>
  <si>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</si>
  <si>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</si>
  <si>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</si>
  <si>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</si>
  <si>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</si>
  <si>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</si>
  <si>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</si>
  <si>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</si>
  <si>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</si>
  <si>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</si>
  <si>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</si>
  <si>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</si>
  <si>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</si>
  <si>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</si>
  <si>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</si>
  <si>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</si>
  <si>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</si>
  <si>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</si>
  <si>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</si>
  <si>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</si>
  <si>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</si>
  <si>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</si>
  <si>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</si>
  <si>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</si>
  <si>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</si>
  <si>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</si>
  <si>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</si>
  <si>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</si>
  <si>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</si>
  <si>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</si>
  <si>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</si>
  <si>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</si>
  <si>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</si>
  <si>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TC-2015-000119</t>
  </si>
  <si>
    <t>Hurricane Erika</t>
  </si>
  <si>
    <t>Ganthier village (Croix-Des-Bouquets district, Sud province), Port-au-Prince district (Ouest province), Gonaïves district (Artibonite province)</t>
  </si>
  <si>
    <t>17168;17194;17198</t>
  </si>
  <si>
    <t>Croix-Des-Bouquets, Gonaives, Port-Au-Prince (Adm2).</t>
  </si>
  <si>
    <t>2015-9545-ETH</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</si>
  <si>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</si>
  <si>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</si>
  <si>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</si>
  <si>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</si>
  <si>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</si>
  <si>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</si>
  <si>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</si>
  <si>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</si>
  <si>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</si>
  <si>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272;274;279;284;286;287;288;289;290;292;294;296;300;99879;99880</t>
  </si>
  <si>
    <t>Badakhshan, Baghlan, Ghazni, Kabul, Kapisa, Khost, Kunar, Kunduz, Laghman, Nangarhar, Nuristan, Paktya, Panjsher, Parwan, Takhar (Adm1).</t>
  </si>
  <si>
    <t>2015-0571-AFG</t>
  </si>
  <si>
    <t>Ashkasham town (Eshkmesh district, Badakhshan province)</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</si>
  <si>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</si>
  <si>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</si>
  <si>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</si>
  <si>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</si>
  <si>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</si>
  <si>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</si>
  <si>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</si>
  <si>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</si>
  <si>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</si>
  <si>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</si>
  <si>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</si>
  <si>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</si>
  <si>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</si>
  <si>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</si>
  <si>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</si>
  <si>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</si>
  <si>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</si>
  <si>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</si>
  <si>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</si>
  <si>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</si>
  <si>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</si>
  <si>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</si>
  <si>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</si>
  <si>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</si>
  <si>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</si>
  <si>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</si>
  <si>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</si>
  <si>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</si>
  <si>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</si>
  <si>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</si>
  <si>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</si>
  <si>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</si>
  <si>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</si>
  <si>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</si>
  <si>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</si>
  <si>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</si>
  <si>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</si>
  <si>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</si>
  <si>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</si>
  <si>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</si>
  <si>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</si>
  <si>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</si>
  <si>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</si>
  <si>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</si>
  <si>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</si>
  <si>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</si>
  <si>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</si>
  <si>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</si>
  <si>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</si>
  <si>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</si>
  <si>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</si>
  <si>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</si>
  <si>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</si>
  <si>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</si>
  <si>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</si>
  <si>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</si>
  <si>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</si>
  <si>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</si>
  <si>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</si>
  <si>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</si>
  <si>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</si>
  <si>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</si>
  <si>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</si>
  <si>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</si>
  <si>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</si>
  <si>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</si>
  <si>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</si>
  <si>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</si>
  <si>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</si>
  <si>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</si>
  <si>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</si>
  <si>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</si>
  <si>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</si>
  <si>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</si>
  <si>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</si>
  <si>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</si>
  <si>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</si>
  <si>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</si>
  <si>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</si>
  <si>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</si>
  <si>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</si>
  <si>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</si>
  <si>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</si>
  <si>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</si>
  <si>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</si>
  <si>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</si>
  <si>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</si>
  <si>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</si>
  <si>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</si>
  <si>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</si>
  <si>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</si>
  <si>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</si>
  <si>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</si>
  <si>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</si>
  <si>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</si>
  <si>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</si>
  <si>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</si>
  <si>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</si>
  <si>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</si>
  <si>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</si>
  <si>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</si>
  <si>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</si>
  <si>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</si>
  <si>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</si>
  <si>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</si>
  <si>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</si>
  <si>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</si>
  <si>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</si>
  <si>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</si>
  <si>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2015-0383-BOL</t>
  </si>
  <si>
    <t>Cobija city (Nicolas Suarez district, Pando province)</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</si>
  <si>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</si>
  <si>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</si>
  <si>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</si>
  <si>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</si>
  <si>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</si>
  <si>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</si>
  <si>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</si>
  <si>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</si>
  <si>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</si>
  <si>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</si>
  <si>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</si>
  <si>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</si>
  <si>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</si>
  <si>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</si>
  <si>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Rainfall</t>
  </si>
  <si>
    <t>6865</t>
  </si>
  <si>
    <t>Salvador (Adm2).</t>
  </si>
  <si>
    <t>2015-0208-BRA</t>
  </si>
  <si>
    <t>Amazonas state; Boca do Acre (Punus region)</t>
  </si>
  <si>
    <t>6484</t>
  </si>
  <si>
    <t>Boca Do Acre (Adm2).</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</si>
  <si>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</si>
  <si>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</si>
  <si>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</si>
  <si>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</si>
  <si>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</si>
  <si>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</si>
  <si>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</si>
  <si>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</si>
  <si>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</si>
  <si>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</si>
  <si>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</si>
  <si>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</si>
  <si>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</si>
  <si>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</si>
  <si>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</si>
  <si>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</si>
  <si>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</si>
  <si>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</si>
  <si>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</si>
  <si>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</si>
  <si>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</si>
  <si>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</si>
  <si>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</si>
  <si>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</si>
  <si>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</si>
  <si>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</si>
  <si>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</si>
  <si>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13293</t>
  </si>
  <si>
    <t>Tacheng (Adm2).</t>
  </si>
  <si>
    <t>2015-0125-CHN</t>
  </si>
  <si>
    <t>Zhenkang Xian, Cangyuan Wa Zizhixian, Gengma Dai-Wa Zizhixian areas (Lincang district, Yunnan Sheng province)</t>
  </si>
  <si>
    <t>13318</t>
  </si>
  <si>
    <t>Lincang (Adm2).</t>
  </si>
  <si>
    <t>2015-0144-CHN</t>
  </si>
  <si>
    <t>Shigatse district (Xizang Zizhiqu province)</t>
  </si>
  <si>
    <t>13299</t>
  </si>
  <si>
    <t>Shigatse (Adm2).</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</si>
  <si>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</si>
  <si>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</si>
  <si>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</si>
  <si>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</si>
  <si>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</si>
  <si>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</si>
  <si>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</si>
  <si>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</si>
  <si>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</si>
  <si>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</si>
  <si>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</si>
  <si>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</si>
  <si>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</si>
  <si>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</si>
  <si>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</si>
  <si>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</si>
  <si>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</si>
  <si>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</si>
  <si>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</si>
  <si>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</si>
  <si>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</si>
  <si>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</si>
  <si>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</si>
  <si>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</si>
  <si>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</si>
  <si>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</si>
  <si>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</si>
  <si>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</si>
  <si>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</si>
  <si>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</si>
  <si>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</si>
  <si>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</si>
  <si>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</si>
  <si>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</si>
  <si>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</si>
  <si>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</si>
  <si>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</si>
  <si>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</si>
  <si>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</si>
  <si>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</si>
  <si>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</si>
  <si>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</si>
  <si>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</si>
  <si>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</si>
  <si>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</si>
  <si>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</si>
  <si>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</si>
  <si>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</si>
  <si>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</si>
  <si>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</si>
  <si>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</si>
  <si>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</si>
  <si>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</si>
  <si>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</si>
  <si>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</si>
  <si>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</si>
  <si>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</si>
  <si>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</si>
  <si>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</si>
  <si>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</si>
  <si>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</si>
  <si>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12490</t>
  </si>
  <si>
    <t>Wouril (Adm2).</t>
  </si>
  <si>
    <t>2015-0325-COL</t>
  </si>
  <si>
    <t>San Miguel, Puerto Asis, V/Guamuez</t>
  </si>
  <si>
    <t>14168;14175</t>
  </si>
  <si>
    <t>Puerto Asis, Valle Del Guamuez (la Hor (Adm2).</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</si>
  <si>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</si>
  <si>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</si>
  <si>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</si>
  <si>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</si>
  <si>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</si>
  <si>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</si>
  <si>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</si>
  <si>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</si>
  <si>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</si>
  <si>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</si>
  <si>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</si>
  <si>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</si>
  <si>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</si>
  <si>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</si>
  <si>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</si>
  <si>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</si>
  <si>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</si>
  <si>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</si>
  <si>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</si>
  <si>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</si>
  <si>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</si>
  <si>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</si>
  <si>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</si>
  <si>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</si>
  <si>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</si>
  <si>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</si>
  <si>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2015-0361-ECU</t>
  </si>
  <si>
    <t>Lava flow</t>
  </si>
  <si>
    <t>Cotopaxi</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</si>
  <si>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</si>
  <si>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</si>
  <si>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</si>
  <si>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</si>
  <si>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</si>
  <si>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</si>
  <si>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</si>
  <si>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</si>
  <si>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</si>
  <si>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</si>
  <si>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</si>
  <si>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</si>
  <si>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</si>
  <si>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</si>
  <si>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</si>
  <si>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</si>
  <si>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</si>
  <si>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</si>
  <si>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</si>
  <si>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</si>
  <si>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</si>
  <si>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</si>
  <si>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</si>
  <si>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NO DATA: all country selected</t>
  </si>
  <si>
    <t>El NIno</t>
  </si>
  <si>
    <t>2015-0451-FRA</t>
  </si>
  <si>
    <t>Cote d'Azur region (Alpes-maritimes, Var districts, Provence-Alpes-Cote-d'Azur province)</t>
  </si>
  <si>
    <t>2015-0434-FRA</t>
  </si>
  <si>
    <t>Aube, Ardennes districts (Champagne-Ardenne province), Ain district (Rhone-Alpes province)</t>
  </si>
  <si>
    <t>16266;16267;16326</t>
  </si>
  <si>
    <t>Ain, Ardennes, Aube (Adm2).</t>
  </si>
  <si>
    <t>2015-0410-FRA</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</si>
  <si>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</si>
  <si>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</si>
  <si>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</si>
  <si>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</si>
  <si>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</si>
  <si>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</si>
  <si>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</si>
  <si>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</si>
  <si>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</si>
  <si>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</si>
  <si>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</si>
  <si>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</si>
  <si>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</si>
  <si>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</si>
  <si>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</si>
  <si>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</si>
  <si>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</si>
  <si>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</si>
  <si>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</si>
  <si>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</si>
  <si>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</si>
  <si>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</si>
  <si>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</si>
  <si>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</si>
  <si>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</si>
  <si>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</si>
  <si>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</si>
  <si>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</si>
  <si>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</si>
  <si>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</si>
  <si>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</si>
  <si>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</si>
  <si>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</si>
  <si>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</si>
  <si>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</si>
  <si>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</si>
  <si>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</si>
  <si>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</si>
  <si>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</si>
  <si>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</si>
  <si>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</si>
  <si>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</si>
  <si>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</si>
  <si>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</si>
  <si>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</si>
  <si>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</si>
  <si>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</si>
  <si>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</si>
  <si>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2015-0116-HTI</t>
  </si>
  <si>
    <t>Cite Soleil, Tabarre, Delmas boroughs (Port-Au-Prince district, Ouest province), Grande Anse province</t>
  </si>
  <si>
    <t>Grande Anse (Adm1). Port-Au-Prince (Adm2).</t>
  </si>
  <si>
    <t>2015-0366-HTI</t>
  </si>
  <si>
    <t>2016-0175-BGD</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</si>
  <si>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</si>
  <si>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</si>
  <si>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</si>
  <si>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</si>
  <si>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</si>
  <si>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</si>
  <si>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</si>
  <si>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</si>
  <si>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1147;22007;22008</t>
  </si>
  <si>
    <t>15388;15423;15483</t>
  </si>
  <si>
    <t>Los Rios, Santa Elena, Santo Domingo de los Tsachilas (Adm1). Guayaquil, Muisne, Portoviejo (Adm2).</t>
  </si>
  <si>
    <t>2016-0095-CHN</t>
  </si>
  <si>
    <t>Jiangxi Sheng, Hunan Sheng, Guangdong Sheng, Guangxi Zhuangzu Zizhiqu, Guizhou Sheng provinces</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</si>
  <si>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</si>
  <si>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</si>
  <si>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</si>
  <si>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</si>
  <si>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</si>
  <si>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</si>
  <si>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</si>
  <si>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</si>
  <si>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</si>
  <si>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</si>
  <si>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</si>
  <si>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</si>
  <si>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</si>
  <si>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</si>
  <si>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</si>
  <si>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</si>
  <si>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</si>
  <si>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</si>
  <si>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</si>
  <si>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</si>
  <si>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</si>
  <si>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</si>
  <si>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</si>
  <si>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</si>
  <si>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</si>
  <si>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</si>
  <si>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</si>
  <si>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</si>
  <si>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</si>
  <si>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</si>
  <si>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</si>
  <si>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</si>
  <si>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</si>
  <si>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</si>
  <si>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</si>
  <si>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</si>
  <si>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</si>
  <si>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</si>
  <si>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</si>
  <si>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</si>
  <si>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</si>
  <si>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</si>
  <si>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</si>
  <si>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</si>
  <si>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</si>
  <si>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</si>
  <si>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</si>
  <si>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</si>
  <si>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</si>
  <si>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</si>
  <si>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</si>
  <si>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</si>
  <si>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</si>
  <si>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</si>
  <si>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</si>
  <si>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</si>
  <si>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</si>
  <si>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</si>
  <si>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</si>
  <si>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</si>
  <si>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</si>
  <si>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</si>
  <si>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</si>
  <si>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</si>
  <si>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</si>
  <si>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</si>
  <si>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</si>
  <si>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</si>
  <si>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</si>
  <si>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</si>
  <si>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</si>
  <si>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</si>
  <si>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</si>
  <si>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</si>
  <si>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</si>
  <si>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</si>
  <si>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</si>
  <si>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</si>
  <si>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</si>
  <si>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</si>
  <si>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</si>
  <si>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</si>
  <si>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</si>
  <si>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</si>
  <si>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</si>
  <si>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</si>
  <si>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</si>
  <si>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</si>
  <si>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</si>
  <si>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</si>
  <si>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</si>
  <si>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</si>
  <si>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</si>
  <si>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</si>
  <si>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</si>
  <si>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</si>
  <si>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</si>
  <si>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</si>
  <si>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</si>
  <si>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</si>
  <si>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</si>
  <si>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</si>
  <si>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</si>
  <si>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</si>
  <si>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</si>
  <si>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</si>
  <si>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</si>
  <si>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</si>
  <si>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</si>
  <si>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</si>
  <si>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</si>
  <si>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</si>
  <si>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</si>
  <si>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</si>
  <si>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</si>
  <si>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</si>
  <si>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</si>
  <si>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</si>
  <si>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</si>
  <si>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</si>
  <si>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</si>
  <si>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2016-0247-AGO</t>
  </si>
  <si>
    <t>Cuanza Sul, Lunda Sul provinces</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</si>
  <si>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</si>
  <si>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</si>
  <si>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</si>
  <si>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</si>
  <si>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</si>
  <si>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</si>
  <si>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</si>
  <si>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</si>
  <si>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</si>
  <si>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</si>
  <si>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</si>
  <si>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</si>
  <si>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</si>
  <si>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</si>
  <si>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</si>
  <si>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</si>
  <si>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</si>
  <si>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</si>
  <si>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</si>
  <si>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</si>
  <si>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</si>
  <si>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</si>
  <si>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</si>
  <si>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</si>
  <si>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</si>
  <si>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</si>
  <si>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</si>
  <si>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</si>
  <si>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5779;5782;5784;5785;5791;5792;5794;5800;5805;5807;5809;5810;5814;5818;5819;5823</t>
  </si>
  <si>
    <t>Bogra, Faridpur, Gaibandha, Jamalpur, Kurigram, Kushtia, Lalmonirhat, Madaripur, Manikganj, Nilphamari, Rajbari, Rangpur, Shariatpur, Sirajganj, Sunamganj, Tangail (Adm2).</t>
  </si>
  <si>
    <t>2016-0033-BRA</t>
  </si>
  <si>
    <t>Arapongas, Rolândia, Londrina districts (Parana province), Sao Paulo province, Aquidauana, Miranda, Dois Irmãos do Buriti, Taquarussu districts (Mato Grosso do Sul province)</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</si>
  <si>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</si>
  <si>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</si>
  <si>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</si>
  <si>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</si>
  <si>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</si>
  <si>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</si>
  <si>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</si>
  <si>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</si>
  <si>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</si>
  <si>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</si>
  <si>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</si>
  <si>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</si>
  <si>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</si>
  <si>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</si>
  <si>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</si>
  <si>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</si>
  <si>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</si>
  <si>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</si>
  <si>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</si>
  <si>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</si>
  <si>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</si>
  <si>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</si>
  <si>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</si>
  <si>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</si>
  <si>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</si>
  <si>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</si>
  <si>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</si>
  <si>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</si>
  <si>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</si>
  <si>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</si>
  <si>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</si>
  <si>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</si>
  <si>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</si>
  <si>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</si>
  <si>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</si>
  <si>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</si>
  <si>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</si>
  <si>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</si>
  <si>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</si>
  <si>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</si>
  <si>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</si>
  <si>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</si>
  <si>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</si>
  <si>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</si>
  <si>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</si>
  <si>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</si>
  <si>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</si>
  <si>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</si>
  <si>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</si>
  <si>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</si>
  <si>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</si>
  <si>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</si>
  <si>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</si>
  <si>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</si>
  <si>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</si>
  <si>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</si>
  <si>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</si>
  <si>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</si>
  <si>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16531</t>
  </si>
  <si>
    <t>Niederbayern (Adm2).</t>
  </si>
  <si>
    <t>2016-0184-DOM</t>
  </si>
  <si>
    <t>Santo Domingo, La Romana cities</t>
  </si>
  <si>
    <t>36891;36929</t>
  </si>
  <si>
    <t>Distrito Nacional, La Romana (Adm2).</t>
  </si>
  <si>
    <t>2016-0151-ECU</t>
  </si>
  <si>
    <t>Esmeraldas district (Esmeraldas province), Portoviejo district (Manabi province)</t>
  </si>
  <si>
    <t>15483;22044</t>
  </si>
  <si>
    <t>Esmeraldas, Portoviejo (Adm2).</t>
  </si>
  <si>
    <t>2016-0032-ECU</t>
  </si>
  <si>
    <t>Guayas, Bolívar, Esmeraldas, Cotopaxi, Los Ríos, Manabí, Imbabura, Santo Domingo de los Tsáchilas, El Oro provinces</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</si>
  <si>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</si>
  <si>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</si>
  <si>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</si>
  <si>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</si>
  <si>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</si>
  <si>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Odaw</t>
  </si>
  <si>
    <t>190655;190722</t>
  </si>
  <si>
    <t>Accra Metropolis, Tema Metropolis (Adm2).</t>
  </si>
  <si>
    <t>2016-0318-GTM</t>
  </si>
  <si>
    <t>Villa Nueva</t>
  </si>
  <si>
    <t>64857</t>
  </si>
  <si>
    <t>Villa Nueva (Adm2).</t>
  </si>
  <si>
    <t>2016-0284-GTM</t>
  </si>
  <si>
    <t>TC-2016-000078</t>
  </si>
  <si>
    <t>Tropical storm 'Earl'</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</si>
  <si>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</si>
  <si>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</si>
  <si>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</si>
  <si>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</si>
  <si>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</si>
  <si>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</si>
  <si>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</si>
  <si>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</si>
  <si>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</si>
  <si>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</si>
  <si>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</si>
  <si>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</si>
  <si>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</si>
  <si>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</si>
  <si>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</si>
  <si>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</si>
  <si>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</si>
  <si>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</si>
  <si>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</si>
  <si>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</si>
  <si>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</si>
  <si>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</si>
  <si>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</si>
  <si>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</si>
  <si>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</si>
  <si>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</si>
  <si>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</si>
  <si>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</si>
  <si>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</si>
  <si>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</si>
  <si>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</si>
  <si>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</si>
  <si>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</si>
  <si>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</si>
  <si>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</si>
  <si>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</si>
  <si>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</si>
  <si>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</si>
  <si>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</si>
  <si>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</si>
  <si>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</si>
  <si>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</si>
  <si>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</si>
  <si>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</si>
  <si>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</si>
  <si>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</si>
  <si>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</si>
  <si>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</si>
  <si>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</si>
  <si>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</si>
  <si>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</si>
  <si>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</si>
  <si>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</si>
  <si>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</si>
  <si>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</si>
  <si>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</si>
  <si>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</si>
  <si>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</si>
  <si>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</si>
  <si>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</si>
  <si>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</si>
  <si>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</si>
  <si>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</si>
  <si>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</si>
  <si>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</si>
  <si>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</si>
  <si>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</si>
  <si>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</si>
  <si>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</si>
  <si>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</si>
  <si>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</si>
  <si>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</si>
  <si>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</si>
  <si>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</si>
  <si>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</si>
  <si>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</si>
  <si>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</si>
  <si>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</si>
  <si>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</si>
  <si>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</si>
  <si>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</si>
  <si>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</si>
  <si>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</si>
  <si>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</si>
  <si>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</si>
  <si>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</si>
  <si>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</si>
  <si>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</si>
  <si>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</si>
  <si>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</si>
  <si>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</si>
  <si>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</si>
  <si>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</si>
  <si>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</si>
  <si>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</si>
  <si>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</si>
  <si>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</si>
  <si>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</si>
  <si>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</si>
  <si>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</si>
  <si>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</si>
  <si>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</si>
  <si>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</si>
  <si>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</si>
  <si>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</si>
  <si>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</si>
  <si>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</si>
  <si>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</si>
  <si>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</si>
  <si>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</si>
  <si>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</si>
  <si>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</si>
  <si>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</si>
  <si>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</si>
  <si>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</si>
  <si>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</si>
  <si>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</si>
  <si>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</si>
  <si>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</si>
  <si>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</si>
  <si>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</si>
  <si>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</si>
  <si>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</si>
  <si>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</si>
  <si>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</si>
  <si>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</si>
  <si>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</si>
  <si>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</si>
  <si>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</si>
  <si>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</si>
  <si>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</si>
  <si>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</si>
  <si>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</si>
  <si>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</si>
  <si>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</si>
  <si>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</si>
  <si>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</si>
  <si>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</si>
  <si>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</si>
  <si>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</si>
  <si>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</si>
  <si>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</si>
  <si>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</si>
  <si>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</si>
  <si>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</si>
  <si>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</si>
  <si>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</si>
  <si>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</si>
  <si>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</si>
  <si>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</si>
  <si>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</si>
  <si>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</si>
  <si>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</si>
  <si>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</si>
  <si>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</si>
  <si>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</si>
  <si>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</si>
  <si>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</si>
  <si>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</si>
  <si>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</si>
  <si>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</si>
  <si>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</si>
  <si>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</si>
  <si>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</si>
  <si>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</si>
  <si>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</si>
  <si>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</si>
  <si>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</si>
  <si>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</si>
  <si>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</si>
  <si>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</si>
  <si>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</si>
  <si>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</si>
  <si>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</si>
  <si>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</si>
  <si>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</si>
  <si>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</si>
  <si>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</si>
  <si>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</si>
  <si>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</si>
  <si>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</si>
  <si>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</si>
  <si>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</si>
  <si>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</si>
  <si>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</si>
  <si>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</si>
  <si>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</si>
  <si>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</si>
  <si>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</si>
  <si>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</si>
  <si>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</si>
  <si>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</si>
  <si>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</si>
  <si>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</si>
  <si>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</si>
  <si>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</si>
  <si>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</si>
  <si>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</si>
  <si>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</si>
  <si>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</si>
  <si>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</si>
  <si>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</si>
  <si>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</si>
  <si>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</si>
  <si>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</si>
  <si>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</si>
  <si>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</si>
  <si>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</si>
  <si>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</si>
  <si>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</si>
  <si>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</si>
  <si>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</si>
  <si>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</si>
  <si>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</si>
  <si>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</si>
  <si>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</si>
  <si>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</si>
  <si>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</si>
  <si>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</si>
  <si>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</si>
  <si>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</si>
  <si>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</si>
  <si>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</si>
  <si>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</si>
  <si>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</si>
  <si>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</si>
  <si>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</si>
  <si>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</si>
  <si>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</si>
  <si>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</si>
  <si>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</si>
  <si>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</si>
  <si>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</si>
  <si>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</si>
  <si>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</si>
  <si>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</si>
  <si>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</si>
  <si>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</si>
  <si>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</si>
  <si>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</si>
  <si>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</si>
  <si>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</si>
  <si>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</si>
  <si>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</si>
  <si>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</si>
  <si>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</si>
  <si>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</si>
  <si>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</si>
  <si>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</si>
  <si>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</si>
  <si>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</si>
  <si>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</si>
  <si>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</si>
  <si>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</si>
  <si>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</si>
  <si>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</si>
  <si>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</si>
  <si>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</si>
  <si>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</si>
  <si>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</si>
  <si>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</si>
  <si>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</si>
  <si>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</si>
  <si>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</si>
  <si>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</si>
  <si>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</si>
  <si>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</si>
  <si>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</si>
  <si>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</si>
  <si>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</si>
  <si>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</si>
  <si>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</si>
  <si>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</si>
  <si>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</si>
  <si>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</si>
  <si>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</si>
  <si>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</si>
  <si>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</si>
  <si>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</si>
  <si>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</si>
  <si>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</si>
  <si>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</si>
  <si>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</si>
  <si>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2014-0054-IRN</t>
  </si>
  <si>
    <t>Bastak city (Bandar-elengeh district, Hormozgan province)</t>
  </si>
  <si>
    <t>40899</t>
  </si>
  <si>
    <t>Bandar-elengeh (Adm2).</t>
  </si>
  <si>
    <t>2014-0287-IRN</t>
  </si>
  <si>
    <t>EQ-2014-000111</t>
  </si>
  <si>
    <t>Moormoori village (Abdanan district, Ilam province), Tape Hamane Oliya, Tape Hamane Sofla villages (Dehloran district, Ilam province)</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</si>
  <si>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</si>
  <si>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</si>
  <si>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</si>
  <si>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</si>
  <si>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</si>
  <si>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</si>
  <si>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</si>
  <si>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</si>
  <si>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</si>
  <si>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</si>
  <si>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</si>
  <si>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</si>
  <si>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</si>
  <si>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</si>
  <si>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</si>
  <si>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</si>
  <si>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</si>
  <si>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</si>
  <si>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</si>
  <si>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</si>
  <si>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</si>
  <si>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</si>
  <si>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</si>
  <si>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</si>
  <si>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</si>
  <si>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</si>
  <si>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</si>
  <si>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</si>
  <si>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</si>
  <si>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</si>
  <si>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</si>
  <si>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</si>
  <si>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</si>
  <si>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</si>
  <si>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</si>
  <si>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</si>
  <si>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</si>
  <si>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</si>
  <si>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</si>
  <si>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</si>
  <si>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</si>
  <si>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</si>
  <si>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</si>
  <si>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</si>
  <si>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</si>
  <si>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</si>
  <si>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</si>
  <si>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</si>
  <si>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33912;33978;33991;35277;35302;35325</t>
  </si>
  <si>
    <t>Asahimura, Kaidamura, Mitakemura, Ootakimura, Osakatyoo, Takanemura (Adm2).</t>
  </si>
  <si>
    <t>2014-0123-KAZ</t>
  </si>
  <si>
    <t>Kokpekty village (Bukhar-Zhyrau district, Karagandinskaya province)</t>
  </si>
  <si>
    <t>Dam burst, snowmelt</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</si>
  <si>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</si>
  <si>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</si>
  <si>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</si>
  <si>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</si>
  <si>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</si>
  <si>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</si>
  <si>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</si>
  <si>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</si>
  <si>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</si>
  <si>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</si>
  <si>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</si>
  <si>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</si>
  <si>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</si>
  <si>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</si>
  <si>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</si>
  <si>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</si>
  <si>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</si>
  <si>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</si>
  <si>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</si>
  <si>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</si>
  <si>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</si>
  <si>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</si>
  <si>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</si>
  <si>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</si>
  <si>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2014-0535-LKA</t>
  </si>
  <si>
    <t>2014-0402-LKA</t>
  </si>
  <si>
    <t>Southern province</t>
  </si>
  <si>
    <t>Southern (Adm1).</t>
  </si>
  <si>
    <t>2014-0548-LKA</t>
  </si>
  <si>
    <t>Haldummulla area (Badulla district, Uva province)</t>
  </si>
  <si>
    <t>25849</t>
  </si>
  <si>
    <t>Badulla (Adm2).</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</si>
  <si>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</si>
  <si>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</si>
  <si>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</si>
  <si>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</si>
  <si>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</si>
  <si>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</si>
  <si>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</si>
  <si>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</si>
  <si>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</si>
  <si>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</si>
  <si>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</si>
  <si>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EC-2014-000046</t>
  </si>
  <si>
    <t>Cyclone Helen</t>
  </si>
  <si>
    <t>Betsiboka, Boeny, Diana, Melaky, Sofia provinces</t>
  </si>
  <si>
    <t>41759;41760;41762;41766;41769</t>
  </si>
  <si>
    <t>Betsiboka, Boeny, Diana, Melaky, Sofia (Adm1).</t>
  </si>
  <si>
    <t>2014-0127-MEX</t>
  </si>
  <si>
    <t>Guerrero, Morelos, Distrito Federal, Michoacan provinces</t>
  </si>
  <si>
    <t>2036;2039;2043;2044</t>
  </si>
  <si>
    <t>Distrito Federal, Guerrero, Michoacan, Morelos (Adm1).</t>
  </si>
  <si>
    <t>2014-0234-MEX</t>
  </si>
  <si>
    <t>Chiapas province</t>
  </si>
  <si>
    <t>2032</t>
  </si>
  <si>
    <t>Chiapas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</si>
  <si>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</si>
  <si>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</si>
  <si>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</si>
  <si>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</si>
  <si>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</si>
  <si>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</si>
  <si>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</si>
  <si>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</si>
  <si>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</si>
  <si>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</si>
  <si>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</si>
  <si>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</si>
  <si>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</si>
  <si>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</si>
  <si>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</si>
  <si>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</si>
  <si>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</si>
  <si>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</si>
  <si>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</si>
  <si>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</si>
  <si>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</si>
  <si>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</si>
  <si>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</si>
  <si>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</si>
  <si>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</si>
  <si>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</si>
  <si>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</si>
  <si>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</si>
  <si>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</si>
  <si>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</si>
  <si>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</si>
  <si>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</si>
  <si>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</si>
  <si>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</si>
  <si>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</si>
  <si>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</si>
  <si>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</si>
  <si>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</si>
  <si>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</si>
  <si>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</si>
  <si>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</si>
  <si>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</si>
  <si>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</si>
  <si>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</si>
  <si>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</si>
  <si>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</si>
  <si>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</si>
  <si>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</si>
  <si>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</si>
  <si>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</si>
  <si>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</si>
  <si>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</si>
  <si>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</si>
  <si>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</si>
  <si>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</si>
  <si>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</si>
  <si>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</si>
  <si>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</si>
  <si>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</si>
  <si>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</si>
  <si>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</si>
  <si>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</si>
  <si>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</si>
  <si>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</si>
  <si>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</si>
  <si>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</si>
  <si>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</si>
  <si>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</si>
  <si>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</si>
  <si>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</si>
  <si>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</si>
  <si>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</si>
  <si>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</si>
  <si>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</si>
  <si>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</si>
  <si>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</si>
  <si>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</si>
  <si>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</si>
  <si>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</si>
  <si>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</si>
  <si>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</si>
  <si>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</si>
  <si>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</si>
  <si>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</si>
  <si>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</si>
  <si>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</si>
  <si>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</si>
  <si>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</si>
  <si>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</si>
  <si>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</si>
  <si>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</si>
  <si>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</si>
  <si>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</si>
  <si>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</si>
  <si>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</si>
  <si>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</si>
  <si>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</si>
  <si>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</si>
  <si>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</si>
  <si>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</si>
  <si>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</si>
  <si>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</si>
  <si>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2014-0067-PRT</t>
  </si>
  <si>
    <t>Ilha Da Madeira province</t>
  </si>
  <si>
    <t>1886</t>
  </si>
  <si>
    <t>Ilha Da Madeira (madeira)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</si>
  <si>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</si>
  <si>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</si>
  <si>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</si>
  <si>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</si>
  <si>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</si>
  <si>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</si>
  <si>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</si>
  <si>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</si>
  <si>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</si>
  <si>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</si>
  <si>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</si>
  <si>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</si>
  <si>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</si>
  <si>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</si>
  <si>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</si>
  <si>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</si>
  <si>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</si>
  <si>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</si>
  <si>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</si>
  <si>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</si>
  <si>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</si>
  <si>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</si>
  <si>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</si>
  <si>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</si>
  <si>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</si>
  <si>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</si>
  <si>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</si>
  <si>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</si>
  <si>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</si>
  <si>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</si>
  <si>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</si>
  <si>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</si>
  <si>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</si>
  <si>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</si>
  <si>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</si>
  <si>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</si>
  <si>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2014-0159-THA</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</si>
  <si>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</si>
  <si>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</si>
  <si>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</si>
  <si>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</si>
  <si>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</si>
  <si>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</si>
  <si>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</si>
  <si>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</si>
  <si>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</si>
  <si>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</si>
  <si>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</si>
  <si>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</si>
  <si>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</si>
  <si>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</si>
  <si>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</si>
  <si>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</si>
  <si>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</si>
  <si>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</si>
  <si>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</si>
  <si>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</si>
  <si>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</si>
  <si>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</si>
  <si>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</si>
  <si>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</si>
  <si>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</si>
  <si>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</si>
  <si>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</si>
  <si>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</si>
  <si>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</si>
  <si>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</si>
  <si>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</si>
  <si>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</si>
  <si>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</si>
  <si>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</si>
  <si>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</si>
  <si>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</si>
  <si>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</si>
  <si>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</si>
  <si>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</si>
  <si>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</si>
  <si>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</si>
  <si>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</si>
  <si>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</si>
  <si>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</si>
  <si>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</si>
  <si>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</si>
  <si>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</si>
  <si>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</si>
  <si>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</si>
  <si>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</si>
  <si>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</si>
  <si>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</si>
  <si>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</si>
  <si>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</si>
  <si>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</si>
  <si>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</si>
  <si>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</si>
  <si>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</si>
  <si>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</si>
  <si>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</si>
  <si>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</si>
  <si>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</si>
  <si>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</si>
  <si>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</si>
  <si>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</si>
  <si>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</si>
  <si>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</si>
  <si>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</si>
  <si>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</si>
  <si>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</si>
  <si>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</si>
  <si>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</si>
  <si>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</si>
  <si>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</si>
  <si>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</si>
  <si>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</si>
  <si>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</si>
  <si>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</si>
  <si>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</si>
  <si>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</si>
  <si>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</si>
  <si>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</si>
  <si>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</si>
  <si>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</si>
  <si>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</si>
  <si>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</si>
  <si>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</si>
  <si>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</si>
  <si>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</si>
  <si>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</si>
  <si>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2015-0107-IND</t>
  </si>
  <si>
    <t>FL-2015-000029</t>
  </si>
  <si>
    <t>Chadoora village (72811 district, Jammu and Kashmir province)</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</si>
  <si>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</si>
  <si>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</si>
  <si>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</si>
  <si>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</si>
  <si>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</si>
  <si>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</si>
  <si>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</si>
  <si>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</si>
  <si>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</si>
  <si>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</si>
  <si>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</si>
  <si>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</si>
  <si>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</si>
  <si>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</si>
  <si>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</si>
  <si>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</si>
  <si>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</si>
  <si>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</si>
  <si>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</si>
  <si>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</si>
  <si>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</si>
  <si>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</si>
  <si>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</si>
  <si>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</si>
  <si>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</si>
  <si>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</si>
  <si>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</si>
  <si>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</si>
  <si>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</si>
  <si>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</si>
  <si>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</si>
  <si>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</si>
  <si>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</si>
  <si>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</si>
  <si>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</si>
  <si>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</si>
  <si>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</si>
  <si>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</si>
  <si>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</si>
  <si>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</si>
  <si>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</si>
  <si>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</si>
  <si>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</si>
  <si>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2123;2125;2126;2127;2128;2130;2131;2132;2133;41773;41774</t>
  </si>
  <si>
    <t>Ayeyawaddy, Bago (W), Chin, Kachin, Kayin, Magway, Mandalay, Mon, Rakhine, Sagaing, Shan (E) (Adm1).</t>
  </si>
  <si>
    <t>2015-0216-MYS</t>
  </si>
  <si>
    <t>Ranau district (Sabah province)</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</si>
  <si>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</si>
  <si>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</si>
  <si>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</si>
  <si>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</si>
  <si>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</si>
  <si>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</si>
  <si>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</si>
  <si>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</si>
  <si>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</si>
  <si>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</si>
  <si>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</si>
  <si>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</si>
  <si>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</si>
  <si>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</si>
  <si>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</si>
  <si>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</si>
  <si>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</si>
  <si>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</si>
  <si>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</si>
  <si>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</si>
  <si>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</si>
  <si>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</si>
  <si>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</si>
  <si>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</si>
  <si>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</si>
  <si>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</si>
  <si>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</si>
  <si>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</si>
  <si>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</si>
  <si>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</si>
  <si>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</si>
  <si>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</si>
  <si>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</si>
  <si>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</si>
  <si>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</si>
  <si>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</si>
  <si>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</si>
  <si>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</si>
  <si>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</si>
  <si>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</si>
  <si>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</si>
  <si>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</si>
  <si>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</si>
  <si>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</si>
  <si>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</si>
  <si>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</si>
  <si>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</si>
  <si>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Pyang, Gund, Wakhsh, Zaravshan, Kafernigan, Isfara, Isfana</t>
  </si>
  <si>
    <t>37579;37580;37581;37619;37628</t>
  </si>
  <si>
    <t>Garmskiy, Rushanskiy, Shugnanskiy, Tojikobod, Vanchskiy (Adm2).</t>
  </si>
  <si>
    <t>2015-0129-IDN</t>
  </si>
  <si>
    <t>Indramayu district (Java Barat province)</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</si>
  <si>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</si>
  <si>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</si>
  <si>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</si>
  <si>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</si>
  <si>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</si>
  <si>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</si>
  <si>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</si>
  <si>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</si>
  <si>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</si>
  <si>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</si>
  <si>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</si>
  <si>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</si>
  <si>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</si>
  <si>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</si>
  <si>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</si>
  <si>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</si>
  <si>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</si>
  <si>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</si>
  <si>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</si>
  <si>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</si>
  <si>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</si>
  <si>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</si>
  <si>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</si>
  <si>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</si>
  <si>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</si>
  <si>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2015-0244-JPN</t>
  </si>
  <si>
    <t>2015-0456-JPN</t>
  </si>
  <si>
    <t>TC-2015-000124</t>
  </si>
  <si>
    <t>Tropical Storm Etau</t>
  </si>
  <si>
    <t>Ibaraki, Totigi, Miyagi provinces</t>
  </si>
  <si>
    <t>1663;1673;1688</t>
  </si>
  <si>
    <t>Ibaraki, Miyagi, Totigi (Adm1).</t>
  </si>
  <si>
    <t>2015-0470-MEX</t>
  </si>
  <si>
    <t>TC-2015-000144</t>
  </si>
  <si>
    <t>Hurricane Patricia</t>
  </si>
  <si>
    <t>Manzanillo district (Colima province), Coahuila, Nuevo leon, Tamaulipas provinces</t>
  </si>
  <si>
    <t>2034;2046;2055</t>
  </si>
  <si>
    <t>19818</t>
  </si>
  <si>
    <t>Coahuila, Nuevo Leon, Tamaulipas (Adm1). Manzanillo (Adm2).</t>
  </si>
  <si>
    <t>2015-0030-MWI</t>
  </si>
  <si>
    <t>Central Region, Northern Region, Southern Region provinces</t>
  </si>
  <si>
    <t>1888;1889;1890</t>
  </si>
  <si>
    <t>Central Region, Northern Region, Southern Region (Adm1).</t>
  </si>
  <si>
    <t>2015-0494-SOM</t>
  </si>
  <si>
    <t>Cyclone Megh</t>
  </si>
  <si>
    <t>Bari province</t>
  </si>
  <si>
    <t>2690</t>
  </si>
  <si>
    <t>Bari (Adm1).</t>
  </si>
  <si>
    <t>2015-9444-MWI</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</si>
  <si>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</si>
  <si>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</si>
  <si>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</si>
  <si>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</si>
  <si>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</si>
  <si>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2015-9166-NER</t>
  </si>
  <si>
    <t>NO DATA: all provinces have been selected: Maradi, Niamey, Tahoua, Tillaberi, Zinder provinces</t>
  </si>
  <si>
    <t>Climatic conditions and refugees</t>
  </si>
  <si>
    <t>2205;2206;2207;2208;2209</t>
  </si>
  <si>
    <t>Maradi, Niamey, Tahoua, Tillaberi, Zinder (Adm1).</t>
  </si>
  <si>
    <t>2015-9373-SDN</t>
  </si>
  <si>
    <t>Southern Kordofan, Blue Nile provinces</t>
  </si>
  <si>
    <t>2749;4150</t>
  </si>
  <si>
    <t>Blue Nile, Southern Kordofan (Adm1).</t>
  </si>
  <si>
    <t>2015-9616-SOM</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</si>
  <si>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</si>
  <si>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</si>
  <si>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</si>
  <si>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</si>
  <si>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</si>
  <si>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</si>
  <si>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</si>
  <si>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</si>
  <si>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</si>
  <si>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</si>
  <si>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</si>
  <si>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</si>
  <si>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</si>
  <si>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</si>
  <si>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</si>
  <si>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</si>
  <si>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</si>
  <si>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</si>
  <si>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</si>
  <si>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</si>
  <si>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</si>
  <si>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</si>
  <si>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</si>
  <si>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</si>
  <si>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</si>
  <si>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</si>
  <si>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</si>
  <si>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</si>
  <si>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</si>
  <si>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</si>
  <si>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</si>
  <si>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</si>
  <si>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</si>
  <si>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</si>
  <si>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</si>
  <si>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</si>
  <si>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</si>
  <si>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</si>
  <si>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</si>
  <si>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</si>
  <si>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</si>
  <si>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</si>
  <si>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</si>
  <si>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</si>
  <si>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</si>
  <si>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</si>
  <si>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</si>
  <si>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</si>
  <si>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</si>
  <si>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</si>
  <si>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</si>
  <si>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</si>
  <si>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</si>
  <si>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</si>
  <si>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</si>
  <si>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</si>
  <si>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</si>
  <si>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</si>
  <si>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</si>
  <si>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</si>
  <si>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</si>
  <si>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</si>
  <si>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</si>
  <si>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</si>
  <si>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</si>
  <si>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</si>
  <si>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</si>
  <si>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</si>
  <si>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</si>
  <si>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</si>
  <si>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</si>
  <si>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17869</t>
  </si>
  <si>
    <t>Virudhunagar (Adm2).</t>
  </si>
  <si>
    <t>2015-0249-IND</t>
  </si>
  <si>
    <t>Amreli, Rajkot, Surat districts (Gujarat province), Maharashtra province</t>
  </si>
  <si>
    <t>17636;17647;17649</t>
  </si>
  <si>
    <t>Maharashtra (Adm1). Amreli, Rajkot, Surat (Adm2).</t>
  </si>
  <si>
    <t>2015-0226-IND</t>
  </si>
  <si>
    <t>Barpeta, Sonitpur, Goalpara, Dhemaji, Lakhimpur, Tinsukia, Darrang, Nalbari, Jorhat, Kamrup, Dibrugarh, Nagaon, Bongaigaon districts (Assam province)</t>
  </si>
  <si>
    <t>Seosnal monsoon</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</si>
  <si>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</si>
  <si>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</si>
  <si>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</si>
  <si>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</si>
  <si>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</si>
  <si>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</si>
  <si>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</si>
  <si>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</si>
  <si>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</si>
  <si>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</si>
  <si>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</si>
  <si>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</si>
  <si>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</si>
  <si>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</si>
  <si>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</si>
  <si>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</si>
  <si>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</si>
  <si>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</si>
  <si>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</si>
  <si>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</si>
  <si>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</si>
  <si>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</si>
  <si>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</si>
  <si>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</si>
  <si>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</si>
  <si>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</si>
  <si>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</si>
  <si>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</si>
  <si>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</si>
  <si>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</si>
  <si>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</si>
  <si>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</si>
  <si>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</si>
  <si>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</si>
  <si>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</si>
  <si>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</si>
  <si>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</si>
  <si>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</si>
  <si>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</si>
  <si>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</si>
  <si>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</si>
  <si>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</si>
  <si>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</si>
  <si>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</si>
  <si>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</si>
  <si>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</si>
  <si>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</si>
  <si>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</si>
  <si>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</si>
  <si>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</si>
  <si>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</si>
  <si>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</si>
  <si>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</si>
  <si>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</si>
  <si>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</si>
  <si>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</si>
  <si>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</si>
  <si>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</si>
  <si>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</si>
  <si>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</si>
  <si>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</si>
  <si>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</si>
  <si>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</si>
  <si>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</si>
  <si>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</si>
  <si>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</si>
  <si>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</si>
  <si>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</si>
  <si>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</si>
  <si>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</si>
  <si>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</si>
  <si>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</si>
  <si>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</si>
  <si>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</si>
  <si>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</si>
  <si>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</si>
  <si>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</si>
  <si>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</si>
  <si>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</si>
  <si>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</si>
  <si>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</si>
  <si>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</si>
  <si>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</si>
  <si>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</si>
  <si>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</si>
  <si>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</si>
  <si>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</si>
  <si>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</si>
  <si>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</si>
  <si>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</si>
  <si>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</si>
  <si>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</si>
  <si>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</si>
  <si>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</si>
  <si>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</si>
  <si>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</si>
  <si>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</si>
  <si>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</si>
  <si>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</si>
  <si>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</si>
  <si>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</si>
  <si>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18616;18617;18618;18619;18620</t>
  </si>
  <si>
    <t>Alay, Aravan, Chong-Alay, Kara-Kulja, Kara-Suu (Adm2).</t>
  </si>
  <si>
    <t>2015-0409-KOR</t>
  </si>
  <si>
    <t>MERS-CoV</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</si>
  <si>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</si>
  <si>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</si>
  <si>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</si>
  <si>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</si>
  <si>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</si>
  <si>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</si>
  <si>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</si>
  <si>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</si>
  <si>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</si>
  <si>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</si>
  <si>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</si>
  <si>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</si>
  <si>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</si>
  <si>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19818;20105;20333;20384;20436</t>
  </si>
  <si>
    <t>Guerrero (Adm1). Apatzingan, Cihuatlan, Manzanillo, Morelia, Zamora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</si>
  <si>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</si>
  <si>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</si>
  <si>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</si>
  <si>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</si>
  <si>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</si>
  <si>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</si>
  <si>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</si>
  <si>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</si>
  <si>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</si>
  <si>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</si>
  <si>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</si>
  <si>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</si>
  <si>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</si>
  <si>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</si>
  <si>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</si>
  <si>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</si>
  <si>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</si>
  <si>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</si>
  <si>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</si>
  <si>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</si>
  <si>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</si>
  <si>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</si>
  <si>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</si>
  <si>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</si>
  <si>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</si>
  <si>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</si>
  <si>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</si>
  <si>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</si>
  <si>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</si>
  <si>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</si>
  <si>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</si>
  <si>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</si>
  <si>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</si>
  <si>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</si>
  <si>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</si>
  <si>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</si>
  <si>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</si>
  <si>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</si>
  <si>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</si>
  <si>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</si>
  <si>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</si>
  <si>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</si>
  <si>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</si>
  <si>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</si>
  <si>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</si>
  <si>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</si>
  <si>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</si>
  <si>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</si>
  <si>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</si>
  <si>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</si>
  <si>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</si>
  <si>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</si>
  <si>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2180;2182</t>
  </si>
  <si>
    <t>Taranaki, Wanganui-manawatu (Adm1).</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</si>
  <si>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</si>
  <si>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</si>
  <si>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</si>
  <si>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</si>
  <si>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</si>
  <si>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</si>
  <si>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</si>
  <si>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</si>
  <si>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</si>
  <si>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</si>
  <si>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</si>
  <si>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</si>
  <si>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</si>
  <si>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</si>
  <si>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</si>
  <si>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</si>
  <si>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</si>
  <si>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</si>
  <si>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</si>
  <si>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</si>
  <si>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</si>
  <si>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</si>
  <si>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</si>
  <si>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</si>
  <si>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</si>
  <si>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</si>
  <si>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</si>
  <si>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</si>
  <si>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</si>
  <si>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</si>
  <si>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North-West Frontier (Adm1).</t>
  </si>
  <si>
    <t>2015-0291-PAK</t>
  </si>
  <si>
    <t>FL-2015-000090</t>
  </si>
  <si>
    <t>Punjab, Jammu and Kashmir, North-West Frontier, Balochistan, Sindh provinces</t>
  </si>
  <si>
    <t>2272;2275;2276;2277;40408;40409;40422;40423;40424;40425;40426;40427;40428;40429;40430;40431</t>
  </si>
  <si>
    <t>2015-0446-PAN</t>
  </si>
  <si>
    <t>Panama district (Panama province), Santiago district (Veraguas province)</t>
  </si>
  <si>
    <t>23762;93693</t>
  </si>
  <si>
    <t>Panama, Santiago (Adm2).</t>
  </si>
  <si>
    <t>2015-9353-PAN</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</si>
  <si>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</si>
  <si>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</si>
  <si>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</si>
  <si>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</si>
  <si>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</si>
  <si>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</si>
  <si>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</si>
  <si>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</si>
  <si>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</si>
  <si>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</si>
  <si>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</si>
  <si>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</si>
  <si>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</si>
  <si>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</si>
  <si>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</si>
  <si>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</si>
  <si>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</si>
  <si>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</si>
  <si>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</si>
  <si>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</si>
  <si>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</si>
  <si>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</si>
  <si>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</si>
  <si>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</si>
  <si>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</si>
  <si>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</si>
  <si>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</si>
  <si>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</si>
  <si>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</si>
  <si>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</si>
  <si>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</si>
  <si>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24214</t>
  </si>
  <si>
    <t>Pangasinan (Adm2).</t>
  </si>
  <si>
    <t>2015-0093-PNG</t>
  </si>
  <si>
    <t>TC-2015-000020</t>
  </si>
  <si>
    <t>Cyclone 'Pam'</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</si>
  <si>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</si>
  <si>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</si>
  <si>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</si>
  <si>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</si>
  <si>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</si>
  <si>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</si>
  <si>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</si>
  <si>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</si>
  <si>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</si>
  <si>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</si>
  <si>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</si>
  <si>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</si>
  <si>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</si>
  <si>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</si>
  <si>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</si>
  <si>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</si>
  <si>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</si>
  <si>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</si>
  <si>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Hwanghae-namdo, Hwanghae-bukto, Hamyong-namdo, P'yongan-bukto, P'yongan-namdo, P'yongyang-si provinces</t>
  </si>
  <si>
    <t>1059;1060;1061;1062;1063;1064</t>
  </si>
  <si>
    <t>Hamgyong-namdo, Hwanghae-bukto, Hwanghae-namdo, P'yongan-bukto, P'yongan-namdo, P'yongyang-si (Adm1).</t>
  </si>
  <si>
    <t>2015-0532-PRT</t>
  </si>
  <si>
    <t>2015-0203-ROU</t>
  </si>
  <si>
    <t>Salaj, Maramures, Satu Mare provinces</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</si>
  <si>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</si>
  <si>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</si>
  <si>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</si>
  <si>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</si>
  <si>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</si>
  <si>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</si>
  <si>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</si>
  <si>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</si>
  <si>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</si>
  <si>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</si>
  <si>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</si>
  <si>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</si>
  <si>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</si>
  <si>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</si>
  <si>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</si>
  <si>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</si>
  <si>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</si>
  <si>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</si>
  <si>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</si>
  <si>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</si>
  <si>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</si>
  <si>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</si>
  <si>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</si>
  <si>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</si>
  <si>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</si>
  <si>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</si>
  <si>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</si>
  <si>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</si>
  <si>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</si>
  <si>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</si>
  <si>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</si>
  <si>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</si>
  <si>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</si>
  <si>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</si>
  <si>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</si>
  <si>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</si>
  <si>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</si>
  <si>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</si>
  <si>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</si>
  <si>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</si>
  <si>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</si>
  <si>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</si>
  <si>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</si>
  <si>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</si>
  <si>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</si>
  <si>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</si>
  <si>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</si>
  <si>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</si>
  <si>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</si>
  <si>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</si>
  <si>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</si>
  <si>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</si>
  <si>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</si>
  <si>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</si>
  <si>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</si>
  <si>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</si>
  <si>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</si>
  <si>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2015-9574-THA</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</si>
  <si>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</si>
  <si>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</si>
  <si>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</si>
  <si>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</si>
  <si>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</si>
  <si>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</si>
  <si>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</si>
  <si>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</si>
  <si>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</si>
  <si>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</si>
  <si>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</si>
  <si>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</si>
  <si>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</si>
  <si>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</si>
  <si>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</si>
  <si>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2016-0284-MEX</t>
  </si>
  <si>
    <t>Puebla, Veracruz provinces</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</si>
  <si>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</si>
  <si>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</si>
  <si>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</si>
  <si>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</si>
  <si>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</si>
  <si>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</si>
  <si>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</si>
  <si>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</si>
  <si>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</si>
  <si>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</si>
  <si>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</si>
  <si>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</si>
  <si>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</si>
  <si>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</si>
  <si>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</si>
  <si>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</si>
  <si>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</si>
  <si>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</si>
  <si>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</si>
  <si>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</si>
  <si>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</si>
  <si>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</si>
  <si>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</si>
  <si>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</si>
  <si>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</si>
  <si>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</si>
  <si>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</si>
  <si>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</si>
  <si>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</si>
  <si>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Brahmaptura river</t>
  </si>
  <si>
    <t>1487;1503;70072</t>
  </si>
  <si>
    <t>Arunachal Pradesh, Assam, Nagaland (Adm1).</t>
  </si>
  <si>
    <t>2016-0221-JPN</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</si>
  <si>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</si>
  <si>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</si>
  <si>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</si>
  <si>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</si>
  <si>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</si>
  <si>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</si>
  <si>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</si>
  <si>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</si>
  <si>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</si>
  <si>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</si>
  <si>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</si>
  <si>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</si>
  <si>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</si>
  <si>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</si>
  <si>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</si>
  <si>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</si>
  <si>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</si>
  <si>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</si>
  <si>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</si>
  <si>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</si>
  <si>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</si>
  <si>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</si>
  <si>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</si>
  <si>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</si>
  <si>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</si>
  <si>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</si>
  <si>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</si>
  <si>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</si>
  <si>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</si>
  <si>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</si>
  <si>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</si>
  <si>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</si>
  <si>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</si>
  <si>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</si>
  <si>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</si>
  <si>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</si>
  <si>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</si>
  <si>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</si>
  <si>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</si>
  <si>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</si>
  <si>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</si>
  <si>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</si>
  <si>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Banteay Meanchey, Battambang, Pursat, Kampong Speu provinces</t>
  </si>
  <si>
    <t>791;792;795;809</t>
  </si>
  <si>
    <t>Banteay Meanchey, Battambang, Kampong Speu, Pursat (Adm1).</t>
  </si>
  <si>
    <t>2016-9020-MDG</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</si>
  <si>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</si>
  <si>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</si>
  <si>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</si>
  <si>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</si>
  <si>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</si>
  <si>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</si>
  <si>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</si>
  <si>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</si>
  <si>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</si>
  <si>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</si>
  <si>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</si>
  <si>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</si>
  <si>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</si>
  <si>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</si>
  <si>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</si>
  <si>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</si>
  <si>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</si>
  <si>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</si>
  <si>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</si>
  <si>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</si>
  <si>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</si>
  <si>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</si>
  <si>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</si>
  <si>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</si>
  <si>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</si>
  <si>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</si>
  <si>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</si>
  <si>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</si>
  <si>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</si>
  <si>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</si>
  <si>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</si>
  <si>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</si>
  <si>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</si>
  <si>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</si>
  <si>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</si>
  <si>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</si>
  <si>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</si>
  <si>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</si>
  <si>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</si>
  <si>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</si>
  <si>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</si>
  <si>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</si>
  <si>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</si>
  <si>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</si>
  <si>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</si>
  <si>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</si>
  <si>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</si>
  <si>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</si>
  <si>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</si>
  <si>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</si>
  <si>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</si>
  <si>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</si>
  <si>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</si>
  <si>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</si>
  <si>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</si>
  <si>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</si>
  <si>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</si>
  <si>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</si>
  <si>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</si>
  <si>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</si>
  <si>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</si>
  <si>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</si>
  <si>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</si>
  <si>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</si>
  <si>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</si>
  <si>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</si>
  <si>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</si>
  <si>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</si>
  <si>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</si>
  <si>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</si>
  <si>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</si>
  <si>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</si>
  <si>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</si>
  <si>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</si>
  <si>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</si>
  <si>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</si>
  <si>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</si>
  <si>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</si>
  <si>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</si>
  <si>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</si>
  <si>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</si>
  <si>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</si>
  <si>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</si>
  <si>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</si>
  <si>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</si>
  <si>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</si>
  <si>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</si>
  <si>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</si>
  <si>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</si>
  <si>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18349;18368</t>
  </si>
  <si>
    <t>Ascoli Piceno, Rieti (Adm2).</t>
  </si>
  <si>
    <t>2016-0107-JPN</t>
  </si>
  <si>
    <t>EQ-2016-000033</t>
  </si>
  <si>
    <t>Kumamoto province (Kyushu Isl.)</t>
  </si>
  <si>
    <t>2016-0121-JPN</t>
  </si>
  <si>
    <t>Kumamoto, Fukuoka, Saga, Oita, Miyazaki provinces</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</si>
  <si>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</si>
  <si>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</si>
  <si>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</si>
  <si>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</si>
  <si>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</si>
  <si>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</si>
  <si>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</si>
  <si>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</si>
  <si>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</si>
  <si>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</si>
  <si>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</si>
  <si>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</si>
  <si>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</si>
  <si>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</si>
  <si>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</si>
  <si>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</si>
  <si>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</si>
  <si>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</si>
  <si>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</si>
  <si>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</si>
  <si>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</si>
  <si>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</si>
  <si>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</si>
  <si>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</si>
  <si>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</si>
  <si>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2123;2126;2127;2130;2131;2132;2133;2136;41772;41773</t>
  </si>
  <si>
    <t>Ayeyawaddy, Bago (E), Bago (W), Kachin, Magway, Mandalay, Mon, Rakhine, Sagaing, Yangon (Adm1).</t>
  </si>
  <si>
    <t>2016-0248-MOZ</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</si>
  <si>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</si>
  <si>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</si>
  <si>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</si>
  <si>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</si>
  <si>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</si>
  <si>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</si>
  <si>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</si>
  <si>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</si>
  <si>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</si>
  <si>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</si>
  <si>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</si>
  <si>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</si>
  <si>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</si>
  <si>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</si>
  <si>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</si>
  <si>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</si>
  <si>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</si>
  <si>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</si>
  <si>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</si>
  <si>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</si>
  <si>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</si>
  <si>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</si>
  <si>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</si>
  <si>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</si>
  <si>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</si>
  <si>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</si>
  <si>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</si>
  <si>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</si>
  <si>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</si>
  <si>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</si>
  <si>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</si>
  <si>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</si>
  <si>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</si>
  <si>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</si>
  <si>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</si>
  <si>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</si>
  <si>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Riwaka, Waiho, Takaka, Aorere rivers</t>
  </si>
  <si>
    <t>22384;22392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</si>
  <si>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</si>
  <si>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</si>
  <si>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</si>
  <si>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</si>
  <si>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</si>
  <si>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</si>
  <si>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2275;40409</t>
  </si>
  <si>
    <t>Jammu and Kashmir (Administrative unit not available), North-West Frontier (Adm1). Khyber Agency (Adm2).</t>
  </si>
  <si>
    <t>2016-0240-PAK</t>
  </si>
  <si>
    <t>Ursoon, Drosh village (Chitral district, Khyber Pakhtunkhwa province)</t>
  </si>
  <si>
    <t>2016-0298-PER</t>
  </si>
  <si>
    <t>Yanque, Achoma (Arequipa region); Chivay, Achoma, Ichupampa, Cabanoconde, Yanque, Coporaque, Maca, Madrigal, Tapay, Lari, Tuti, Callalli (Caylloma province)</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</si>
  <si>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</si>
  <si>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</si>
  <si>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</si>
  <si>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</si>
  <si>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</si>
  <si>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</si>
  <si>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</si>
  <si>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</si>
  <si>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</si>
  <si>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</si>
  <si>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</si>
  <si>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</si>
  <si>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</si>
  <si>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</si>
  <si>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</si>
  <si>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</si>
  <si>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</si>
  <si>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</si>
  <si>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</si>
  <si>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</si>
  <si>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</si>
  <si>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</si>
  <si>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</si>
  <si>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</si>
  <si>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</si>
  <si>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</si>
  <si>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</si>
  <si>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</si>
  <si>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</si>
  <si>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</si>
  <si>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2016-0120-SAU</t>
  </si>
  <si>
    <t>FF-2016-000034</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</si>
  <si>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</si>
  <si>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</si>
  <si>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</si>
  <si>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</si>
  <si>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</si>
  <si>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</si>
  <si>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</si>
  <si>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</si>
  <si>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</si>
  <si>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</si>
  <si>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</si>
  <si>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</si>
  <si>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</si>
  <si>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</si>
  <si>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</si>
  <si>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</si>
  <si>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2016-0023-THA</t>
  </si>
  <si>
    <t>Chai Nat Province, Bangkok, Chiang Rai, Phetchabum</t>
  </si>
  <si>
    <t>2853;2856;2860;2892</t>
  </si>
  <si>
    <t>Bangkok, Chainat, Chiang Rai, Phetchabun (Adm1).</t>
  </si>
  <si>
    <t>2016-0251-TJK</t>
  </si>
  <si>
    <t>Rasht region (Garmskiy district, Tadzhikistan Territories province)</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</si>
  <si>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</si>
  <si>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</si>
  <si>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</si>
  <si>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</si>
  <si>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</si>
  <si>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</si>
  <si>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</si>
  <si>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</si>
  <si>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</si>
  <si>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</si>
  <si>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</si>
  <si>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</si>
  <si>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</si>
  <si>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</si>
  <si>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</si>
  <si>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</si>
  <si>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</si>
  <si>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</si>
  <si>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</si>
  <si>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</si>
  <si>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</si>
  <si>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</si>
  <si>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</si>
  <si>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</si>
  <si>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</si>
  <si>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</si>
  <si>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</si>
  <si>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</si>
  <si>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</si>
  <si>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</si>
  <si>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</si>
  <si>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</si>
  <si>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</si>
  <si>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</si>
  <si>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</si>
  <si>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</si>
  <si>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</si>
  <si>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</si>
  <si>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</si>
  <si>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</si>
  <si>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</si>
  <si>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</si>
  <si>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</si>
  <si>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</si>
  <si>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</si>
  <si>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</si>
  <si>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</si>
  <si>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</si>
  <si>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</si>
  <si>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</si>
  <si>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</si>
  <si>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</si>
  <si>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</si>
  <si>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</si>
  <si>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</si>
  <si>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FF-2014-000129</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</si>
  <si>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</si>
  <si>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</si>
  <si>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</si>
  <si>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</si>
  <si>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</si>
  <si>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</si>
  <si>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</si>
  <si>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</si>
  <si>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</si>
  <si>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</si>
  <si>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</si>
  <si>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</si>
  <si>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</si>
  <si>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</si>
  <si>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</si>
  <si>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</si>
  <si>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</si>
  <si>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</si>
  <si>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</si>
  <si>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</si>
  <si>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</si>
  <si>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</si>
  <si>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</si>
  <si>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</si>
  <si>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</si>
  <si>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</si>
  <si>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</si>
  <si>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</si>
  <si>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</si>
  <si>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</si>
  <si>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</si>
  <si>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</si>
  <si>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</si>
  <si>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</si>
  <si>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</si>
  <si>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</si>
  <si>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</si>
  <si>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</si>
  <si>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</si>
  <si>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</si>
  <si>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</si>
  <si>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</si>
  <si>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</si>
  <si>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</si>
  <si>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</si>
  <si>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</si>
  <si>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</si>
  <si>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</si>
  <si>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</si>
  <si>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</si>
  <si>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</si>
  <si>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</si>
  <si>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</si>
  <si>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</si>
  <si>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</si>
  <si>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</si>
  <si>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</si>
  <si>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</si>
  <si>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</si>
  <si>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</si>
  <si>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</si>
  <si>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</si>
  <si>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</si>
  <si>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</si>
  <si>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</si>
  <si>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</si>
  <si>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</si>
  <si>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</si>
  <si>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</si>
  <si>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</si>
  <si>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</si>
  <si>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</si>
  <si>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</si>
  <si>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</si>
  <si>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</si>
  <si>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</si>
  <si>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</si>
  <si>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</si>
  <si>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</si>
  <si>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</si>
  <si>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</si>
  <si>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</si>
  <si>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</si>
  <si>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</si>
  <si>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</si>
  <si>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</si>
  <si>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</si>
  <si>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</si>
  <si>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</si>
  <si>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</si>
  <si>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</si>
  <si>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</si>
  <si>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</si>
  <si>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</si>
  <si>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</si>
  <si>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</si>
  <si>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</si>
  <si>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</si>
  <si>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</si>
  <si>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</si>
  <si>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</si>
  <si>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</si>
  <si>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</si>
  <si>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</si>
  <si>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</si>
  <si>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</si>
  <si>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</si>
  <si>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</si>
  <si>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</si>
  <si>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</si>
  <si>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</si>
  <si>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</si>
  <si>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</si>
  <si>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</si>
  <si>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</si>
  <si>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</si>
  <si>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</si>
  <si>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</si>
  <si>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</si>
  <si>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</si>
  <si>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</si>
  <si>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</si>
  <si>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</si>
  <si>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</si>
  <si>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</si>
  <si>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</si>
  <si>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</si>
  <si>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</si>
  <si>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</si>
  <si>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</si>
  <si>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</si>
  <si>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</si>
  <si>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</si>
  <si>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</si>
  <si>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</si>
  <si>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</si>
  <si>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</si>
  <si>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</si>
  <si>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</si>
  <si>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</si>
  <si>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</si>
  <si>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</si>
  <si>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</si>
  <si>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</si>
  <si>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</si>
  <si>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</si>
  <si>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</si>
  <si>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</si>
  <si>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</si>
  <si>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</si>
  <si>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</si>
  <si>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</si>
  <si>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</si>
  <si>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</si>
  <si>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</si>
  <si>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</si>
  <si>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</si>
  <si>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</si>
  <si>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</si>
  <si>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</si>
  <si>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</si>
  <si>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</si>
  <si>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</si>
  <si>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</si>
  <si>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</si>
  <si>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</si>
  <si>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</si>
  <si>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</si>
  <si>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</si>
  <si>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</si>
  <si>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</si>
  <si>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</si>
  <si>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</si>
  <si>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</si>
  <si>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</si>
  <si>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</si>
  <si>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</si>
  <si>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</si>
  <si>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</si>
  <si>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</si>
  <si>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</si>
  <si>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</si>
  <si>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</si>
  <si>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</si>
  <si>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</si>
  <si>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</si>
  <si>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</si>
  <si>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</si>
  <si>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</si>
  <si>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</si>
  <si>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</si>
  <si>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</si>
  <si>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</si>
  <si>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</si>
  <si>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</si>
  <si>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</si>
  <si>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North Carolina, South Carolina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</si>
  <si>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</si>
  <si>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</si>
  <si>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</si>
  <si>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</si>
  <si>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</si>
  <si>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</si>
  <si>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</si>
  <si>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</si>
  <si>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</si>
  <si>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</si>
  <si>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</si>
  <si>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</si>
  <si>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</si>
  <si>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</si>
  <si>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</si>
  <si>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3217;3219;3224;3230;3232;3249;3250;3254;3257</t>
  </si>
  <si>
    <t>Arkansas, Colorado, Georgia, Kansas, Louisiana, Ohio, Oklahoma, South Carolina, Texas (Adm1).</t>
  </si>
  <si>
    <t>2015-0119-TJK</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</si>
  <si>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</si>
  <si>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</si>
  <si>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</si>
  <si>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</si>
  <si>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</si>
  <si>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</si>
  <si>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</si>
  <si>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</si>
  <si>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</si>
  <si>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</si>
  <si>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</si>
  <si>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</si>
  <si>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</si>
  <si>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</si>
  <si>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48357;48358;48363;48381;115004</t>
  </si>
  <si>
    <t>Arusha, Dar-es-salaam, Kagera, Kilimanjaro, Tanga (Adm1).</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</si>
  <si>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</si>
  <si>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</si>
  <si>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</si>
  <si>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</si>
  <si>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</si>
  <si>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</si>
  <si>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</si>
  <si>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</si>
  <si>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</si>
  <si>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</si>
  <si>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</si>
  <si>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</si>
  <si>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</si>
  <si>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</si>
  <si>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</si>
  <si>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</si>
  <si>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</si>
  <si>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</si>
  <si>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</si>
  <si>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</si>
  <si>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</si>
  <si>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</si>
  <si>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</si>
  <si>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</si>
  <si>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</si>
  <si>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</si>
  <si>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</si>
  <si>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</si>
  <si>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</si>
  <si>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</si>
  <si>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</si>
  <si>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</si>
  <si>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</si>
  <si>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</si>
  <si>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</si>
  <si>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</si>
  <si>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</si>
  <si>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</si>
  <si>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</si>
  <si>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</si>
  <si>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</si>
  <si>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</si>
  <si>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</si>
  <si>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</si>
  <si>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</si>
  <si>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</si>
  <si>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</si>
  <si>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</si>
  <si>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</si>
  <si>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</si>
  <si>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</si>
  <si>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</si>
  <si>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</si>
  <si>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</si>
  <si>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</si>
  <si>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</si>
  <si>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</si>
  <si>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</si>
  <si>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</si>
  <si>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</si>
  <si>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</si>
  <si>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</si>
  <si>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</si>
  <si>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</si>
  <si>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</si>
  <si>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3326;3336;3338;3342;3343;3355;3359;73938</t>
  </si>
  <si>
    <t>32321</t>
  </si>
  <si>
    <t>An Giang, Binh Thuan, Cao Bang, Dong Nai, Dong Thap, Khanh Hoa, Lai Chau, Lam Dong (Adm1). Vi Xuyen (Adm2).</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</si>
  <si>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</si>
  <si>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</si>
  <si>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</si>
  <si>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</si>
  <si>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</si>
  <si>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</si>
  <si>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</si>
  <si>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</si>
  <si>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</si>
  <si>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</si>
  <si>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</si>
  <si>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</si>
  <si>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</si>
  <si>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</si>
  <si>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</si>
  <si>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</si>
  <si>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</si>
  <si>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</si>
  <si>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</si>
  <si>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</si>
  <si>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</si>
  <si>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</si>
  <si>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</si>
  <si>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</si>
  <si>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</si>
  <si>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</si>
  <si>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</si>
  <si>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</si>
  <si>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</si>
  <si>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</si>
  <si>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</si>
  <si>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</si>
  <si>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</si>
  <si>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</si>
  <si>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</si>
  <si>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</si>
  <si>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</si>
  <si>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</si>
  <si>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</si>
  <si>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</si>
  <si>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</si>
  <si>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</si>
  <si>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</si>
  <si>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</si>
  <si>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</si>
  <si>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</si>
  <si>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</si>
  <si>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</si>
  <si>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</si>
  <si>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</si>
  <si>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</si>
  <si>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</si>
  <si>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</si>
  <si>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</si>
  <si>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</si>
  <si>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</si>
  <si>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</si>
  <si>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</si>
  <si>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</si>
  <si>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</si>
  <si>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</si>
  <si>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</si>
  <si>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</si>
  <si>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</si>
  <si>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</si>
  <si>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</si>
  <si>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</si>
  <si>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</si>
  <si>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</si>
  <si>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</si>
  <si>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</si>
  <si>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</si>
  <si>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</si>
  <si>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</si>
  <si>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</si>
  <si>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</si>
  <si>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</si>
  <si>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</si>
  <si>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</si>
  <si>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</si>
  <si>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</si>
  <si>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</si>
  <si>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</si>
  <si>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</si>
  <si>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</si>
  <si>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</si>
  <si>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</si>
  <si>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</si>
  <si>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</si>
  <si>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</si>
  <si>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</si>
  <si>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</si>
  <si>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</si>
  <si>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</si>
  <si>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</si>
  <si>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</si>
  <si>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</si>
  <si>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</si>
  <si>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</si>
  <si>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</si>
  <si>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</si>
  <si>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</si>
  <si>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</si>
  <si>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</si>
  <si>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</si>
  <si>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</si>
  <si>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</si>
  <si>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</si>
  <si>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</si>
  <si>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</si>
  <si>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</si>
  <si>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</si>
  <si>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</si>
  <si>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</si>
  <si>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</si>
  <si>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</si>
  <si>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</si>
  <si>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</si>
  <si>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</si>
  <si>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</si>
  <si>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</si>
  <si>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</si>
  <si>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</si>
  <si>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</si>
  <si>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</si>
  <si>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</si>
  <si>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</si>
  <si>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</si>
  <si>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</si>
  <si>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Oruro, Cochabamba, Beni provinces</t>
  </si>
  <si>
    <t>40443;40445;40447</t>
  </si>
  <si>
    <t>Beni, Cochabamba, Oruro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</si>
  <si>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</si>
  <si>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</si>
  <si>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</si>
  <si>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</si>
  <si>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</si>
  <si>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</si>
  <si>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</si>
  <si>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</si>
  <si>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</si>
  <si>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</si>
  <si>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</si>
  <si>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</si>
  <si>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</si>
  <si>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</si>
  <si>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</si>
  <si>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</si>
  <si>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</si>
  <si>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</si>
  <si>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</si>
  <si>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48359;115006</t>
  </si>
  <si>
    <t>Dodoma, Mwanza (Adm1). Rufiji (Adm2).</t>
  </si>
  <si>
    <t>2016-0244-TZA</t>
  </si>
  <si>
    <t>Kilosa, Kilombero, Malinyi (Morogoro province)</t>
  </si>
  <si>
    <t>Reammnants of cyclone Fantala</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</si>
  <si>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</si>
  <si>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</si>
  <si>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</si>
  <si>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</si>
  <si>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</si>
  <si>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</si>
  <si>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</si>
  <si>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</si>
  <si>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</si>
  <si>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</si>
  <si>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</si>
  <si>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</si>
  <si>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</si>
  <si>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</si>
  <si>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</si>
  <si>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</si>
  <si>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</si>
  <si>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</si>
  <si>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</si>
  <si>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</si>
  <si>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</si>
  <si>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</si>
  <si>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</si>
  <si>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</si>
  <si>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</si>
  <si>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</si>
  <si>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</si>
  <si>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</si>
  <si>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</si>
  <si>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</si>
  <si>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</si>
  <si>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</si>
  <si>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</si>
  <si>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</si>
  <si>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</si>
  <si>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</si>
  <si>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</si>
  <si>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</si>
  <si>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</si>
  <si>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</si>
  <si>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</si>
  <si>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</si>
  <si>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</si>
  <si>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</si>
  <si>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</si>
  <si>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</si>
  <si>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</si>
  <si>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</si>
  <si>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</si>
  <si>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</si>
  <si>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</si>
  <si>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</si>
  <si>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</si>
  <si>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</si>
  <si>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</si>
  <si>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</si>
  <si>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</si>
  <si>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</si>
  <si>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2016-0420-ALB</t>
  </si>
  <si>
    <t>FL-2016-000117</t>
  </si>
  <si>
    <t>Vlora, Fier provinces, Klos district (Mat province), Kelcyre district (Permet province), Tirane district (Tirane province)</t>
  </si>
  <si>
    <t>Fierza, Koman, Vau i Dejes, Ulza, Shkopet, Drini, Mat, Vjosa, Elbasani, Berat, Gjirokastra, Vlora</t>
  </si>
  <si>
    <t>312;340</t>
  </si>
  <si>
    <t>4013;4038;4123</t>
  </si>
  <si>
    <t>Fier, Vlore (Adm1). Kelcyre, Klos, Tirane (Adm2).</t>
  </si>
  <si>
    <t>2016-0515-AUS</t>
  </si>
  <si>
    <t>2016-0428-AUS</t>
  </si>
  <si>
    <t>Victoria, South Australia provinces</t>
  </si>
  <si>
    <t>Heay rains</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</si>
  <si>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</si>
  <si>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</si>
  <si>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</si>
  <si>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</si>
  <si>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</si>
  <si>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</si>
  <si>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</si>
  <si>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</si>
  <si>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</si>
  <si>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</si>
  <si>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</si>
  <si>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</si>
  <si>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</si>
  <si>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</si>
  <si>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2016-0526-CHN</t>
  </si>
  <si>
    <t>Near Shihezi district (Xinjiang Uygur Zizhiqu province)</t>
  </si>
  <si>
    <t>13284</t>
  </si>
  <si>
    <t>Changji Hui (Adm2).</t>
  </si>
  <si>
    <t>2016-0536-CHN</t>
  </si>
  <si>
    <t>Shimen (Yunnan - Dali Bai)</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</si>
  <si>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</si>
  <si>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</si>
  <si>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</si>
  <si>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</si>
  <si>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</si>
  <si>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</si>
  <si>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</si>
  <si>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</si>
  <si>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</si>
  <si>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</si>
  <si>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</si>
  <si>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</si>
  <si>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</si>
  <si>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</si>
  <si>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</si>
  <si>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</si>
  <si>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</si>
  <si>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</si>
  <si>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</si>
  <si>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</si>
  <si>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</si>
  <si>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</si>
  <si>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</si>
  <si>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</si>
  <si>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</si>
  <si>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</si>
  <si>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</si>
  <si>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</si>
  <si>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</si>
  <si>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</si>
  <si>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TC-2016-000106</t>
  </si>
  <si>
    <t>Hurricane 'Matthew'</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</si>
  <si>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</si>
  <si>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</si>
  <si>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</si>
  <si>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</si>
  <si>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</si>
  <si>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</si>
  <si>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</si>
  <si>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</si>
  <si>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</si>
  <si>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</si>
  <si>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</si>
  <si>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</si>
  <si>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2016-0394-GHA</t>
  </si>
  <si>
    <t>Cape Coast Municipal, Abura Asebu Kwamankese, Komenda Edina Eguafo Abrem, Twifo Hermang, Asekuma Odoben Brakwa, Mfantseman districts</t>
  </si>
  <si>
    <t>2016-0334-GRC</t>
  </si>
  <si>
    <t>Kalamata, Thessaloniki cities (Peloponnesse)</t>
  </si>
  <si>
    <t>16703</t>
  </si>
  <si>
    <t>Thessalonikis (Adm2).</t>
  </si>
  <si>
    <t>2017-0184-CIV</t>
  </si>
  <si>
    <t>Abidjan (Abobo, Koumassi, Yopougon), San Pedro, Pont-Brimé village</t>
  </si>
  <si>
    <t>14911;16865</t>
  </si>
  <si>
    <t>Abidjan, San-pedro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</si>
  <si>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</si>
  <si>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</si>
  <si>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</si>
  <si>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</si>
  <si>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</si>
  <si>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</si>
  <si>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</si>
  <si>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2017-0383-DOM</t>
  </si>
  <si>
    <t>Hurricane 'Maria'</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</si>
  <si>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</si>
  <si>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</si>
  <si>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</si>
  <si>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</si>
  <si>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</si>
  <si>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</si>
  <si>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</si>
  <si>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</si>
  <si>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</si>
  <si>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</si>
  <si>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</si>
  <si>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</si>
  <si>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</si>
  <si>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</si>
  <si>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</si>
  <si>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</si>
  <si>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</si>
  <si>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</si>
  <si>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</si>
  <si>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</si>
  <si>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</si>
  <si>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</si>
  <si>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</si>
  <si>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</si>
  <si>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</si>
  <si>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</si>
  <si>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</si>
  <si>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</si>
  <si>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</si>
  <si>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</si>
  <si>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</si>
  <si>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</si>
  <si>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</si>
  <si>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</si>
  <si>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</si>
  <si>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</si>
  <si>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</si>
  <si>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</si>
  <si>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</si>
  <si>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</si>
  <si>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</si>
  <si>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</si>
  <si>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</si>
  <si>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</si>
  <si>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</si>
  <si>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</si>
  <si>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</si>
  <si>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</si>
  <si>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</si>
  <si>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</si>
  <si>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</si>
  <si>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</si>
  <si>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</si>
  <si>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</si>
  <si>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</si>
  <si>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</si>
  <si>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</si>
  <si>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Maipo river</t>
  </si>
  <si>
    <t>Antofagasta, Coquimbo, Libertador Gral. Bernardo O'Higgins, Valparaiso (Adm1). Santiago (Adm2).</t>
  </si>
  <si>
    <t>2017-0331-CHN</t>
  </si>
  <si>
    <t>Aba prefecture, Jiuzhaigou County (Sichuan province)</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</si>
  <si>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</si>
  <si>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</si>
  <si>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</si>
  <si>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</si>
  <si>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</si>
  <si>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</si>
  <si>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</si>
  <si>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</si>
  <si>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</si>
  <si>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</si>
  <si>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</si>
  <si>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</si>
  <si>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</si>
  <si>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</si>
  <si>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</si>
  <si>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</si>
  <si>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</si>
  <si>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</si>
  <si>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</si>
  <si>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</si>
  <si>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16725</t>
  </si>
  <si>
    <t>Lesvou (Adm2).</t>
  </si>
  <si>
    <t>2017-0444-GRC</t>
  </si>
  <si>
    <t>FL-2017-000168</t>
  </si>
  <si>
    <t>Mandra, Nea Peramos, Megara (near Athen-Attikis), Symi, Lefkimmi (Corfu-Kerkyras), Igoumenitsa (Thesprotias), Ionnina (Ioanninon)</t>
  </si>
  <si>
    <t>16680;16689;16693;16695;40767</t>
  </si>
  <si>
    <t>Attikis, Ioanninon, Kerkyras, Simi, Thesprotias (Adm2).</t>
  </si>
  <si>
    <t>2017-0280-GRC</t>
  </si>
  <si>
    <t>Kos Island</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</si>
  <si>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</si>
  <si>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</si>
  <si>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</si>
  <si>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</si>
  <si>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</si>
  <si>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</si>
  <si>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</si>
  <si>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</si>
  <si>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</si>
  <si>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</si>
  <si>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</si>
  <si>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</si>
  <si>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</si>
  <si>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</si>
  <si>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</si>
  <si>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</si>
  <si>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</si>
  <si>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</si>
  <si>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</si>
  <si>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</si>
  <si>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</si>
  <si>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</si>
  <si>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</si>
  <si>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</si>
  <si>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</si>
  <si>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</si>
  <si>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</si>
  <si>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</si>
  <si>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</si>
  <si>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</si>
  <si>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</si>
  <si>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</si>
  <si>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</si>
  <si>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</si>
  <si>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</si>
  <si>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</si>
  <si>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</si>
  <si>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</si>
  <si>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</si>
  <si>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</si>
  <si>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</si>
  <si>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</si>
  <si>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</si>
  <si>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</si>
  <si>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</si>
  <si>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</si>
  <si>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</si>
  <si>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</si>
  <si>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</si>
  <si>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</si>
  <si>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</si>
  <si>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</si>
  <si>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</si>
  <si>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</si>
  <si>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</si>
  <si>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</si>
  <si>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</si>
  <si>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</si>
  <si>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</si>
  <si>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</si>
  <si>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</si>
  <si>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</si>
  <si>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</si>
  <si>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</si>
  <si>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</si>
  <si>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</si>
  <si>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</si>
  <si>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</si>
  <si>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</si>
  <si>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</si>
  <si>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</si>
  <si>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</si>
  <si>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</si>
  <si>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</si>
  <si>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</si>
  <si>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</si>
  <si>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</si>
  <si>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</si>
  <si>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</si>
  <si>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</si>
  <si>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</si>
  <si>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</si>
  <si>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</si>
  <si>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</si>
  <si>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</si>
  <si>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</si>
  <si>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</si>
  <si>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</si>
  <si>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</si>
  <si>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</si>
  <si>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</si>
  <si>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</si>
  <si>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</si>
  <si>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</si>
  <si>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</si>
  <si>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</si>
  <si>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</si>
  <si>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</si>
  <si>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</si>
  <si>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</si>
  <si>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</si>
  <si>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</si>
  <si>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</si>
  <si>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</si>
  <si>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</si>
  <si>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</si>
  <si>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</si>
  <si>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</si>
  <si>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</si>
  <si>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</si>
  <si>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</si>
  <si>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4553</t>
  </si>
  <si>
    <t>Escalante (Adm2).</t>
  </si>
  <si>
    <t>2017-0562-AUS</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</si>
  <si>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</si>
  <si>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</si>
  <si>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</si>
  <si>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</si>
  <si>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</si>
  <si>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</si>
  <si>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</si>
  <si>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</si>
  <si>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</si>
  <si>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</si>
  <si>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</si>
  <si>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</si>
  <si>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</si>
  <si>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</si>
  <si>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</si>
  <si>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</si>
  <si>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</si>
  <si>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</si>
  <si>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</si>
  <si>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</si>
  <si>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</si>
  <si>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</si>
  <si>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</si>
  <si>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</si>
  <si>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</si>
  <si>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</si>
  <si>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</si>
  <si>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</si>
  <si>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</si>
  <si>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2017-0551-BRA</t>
  </si>
  <si>
    <t>Rio de Janeiro, São Paulo, Minas Gerais</t>
  </si>
  <si>
    <t>2017-0094-CAF</t>
  </si>
  <si>
    <t>VW-2017-000029</t>
  </si>
  <si>
    <t>Kabo, Maka,Bozoum, Bossangoa, Mingala, Mbaïki,Ndolobo (Mbaiki), Ndjoh, La mbi (Bossembele), Bossembelé (Bossembele) cities</t>
  </si>
  <si>
    <t>12856;12879</t>
  </si>
  <si>
    <t>Bossemb??l??, Mbaïki (Adm2).</t>
  </si>
  <si>
    <t>2017-0384-CAF</t>
  </si>
  <si>
    <t>FL-2017-000134</t>
  </si>
  <si>
    <t>Kouango city</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</si>
  <si>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</si>
  <si>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</si>
  <si>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</si>
  <si>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</si>
  <si>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</si>
  <si>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</si>
  <si>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</si>
  <si>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</si>
  <si>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</si>
  <si>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</si>
  <si>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</si>
  <si>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</si>
  <si>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</si>
  <si>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</si>
  <si>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</si>
  <si>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</si>
  <si>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</si>
  <si>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</si>
  <si>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</si>
  <si>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</si>
  <si>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</si>
  <si>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</si>
  <si>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</si>
  <si>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</si>
  <si>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</si>
  <si>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</si>
  <si>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</si>
  <si>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</si>
  <si>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</si>
  <si>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</si>
  <si>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</si>
  <si>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</si>
  <si>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</si>
  <si>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</si>
  <si>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</si>
  <si>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</si>
  <si>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</si>
  <si>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</si>
  <si>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2017-0513-CHN</t>
  </si>
  <si>
    <t>Nyingchi (Tibet)</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</si>
  <si>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</si>
  <si>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</si>
  <si>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</si>
  <si>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</si>
  <si>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</si>
  <si>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</si>
  <si>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</si>
  <si>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</si>
  <si>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</si>
  <si>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</si>
  <si>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</si>
  <si>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</si>
  <si>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</si>
  <si>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</si>
  <si>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</si>
  <si>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</si>
  <si>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</si>
  <si>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</si>
  <si>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</si>
  <si>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</si>
  <si>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</si>
  <si>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</si>
  <si>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</si>
  <si>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</si>
  <si>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</si>
  <si>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</si>
  <si>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</si>
  <si>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</si>
  <si>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</si>
  <si>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</si>
  <si>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</si>
  <si>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</si>
  <si>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</si>
  <si>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</si>
  <si>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</si>
  <si>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</si>
  <si>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</si>
  <si>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</si>
  <si>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</si>
  <si>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</si>
  <si>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</si>
  <si>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</si>
  <si>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</si>
  <si>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</si>
  <si>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</si>
  <si>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</si>
  <si>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</si>
  <si>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</si>
  <si>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</si>
  <si>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</si>
  <si>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</si>
  <si>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</si>
  <si>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</si>
  <si>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</si>
  <si>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</si>
  <si>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</si>
  <si>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</si>
  <si>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</si>
  <si>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</si>
  <si>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</si>
  <si>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</si>
  <si>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</si>
  <si>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</si>
  <si>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</si>
  <si>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</si>
  <si>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</si>
  <si>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</si>
  <si>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</si>
  <si>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Amuladero, Frio and Neiva rivers</t>
  </si>
  <si>
    <t>13398;13408;13872;13998</t>
  </si>
  <si>
    <t>Guacheta, Itagui, Medellin, Rivera (Adm2).</t>
  </si>
  <si>
    <t>2017-0225-COL</t>
  </si>
  <si>
    <t>Nariño Department (Olaya Herrera, Arboleda, Barbacoas, Roberto Payán, Magui Payán, Policarpa, Santa Bárbara de Iscuandé, Tumaco)</t>
  </si>
  <si>
    <t>Sanquianga, Quebrada Las Palmas, Telembí, Iscuandé, Mira</t>
  </si>
  <si>
    <t>14063;14064;14096;14100;14103;14109;14116;14121</t>
  </si>
  <si>
    <t>Arboleda, Barbacoas, Magui, Olaya Herrera, Policarpa, Roberto Payan, Santa Barbara, Tumaco (Adm2).</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</si>
  <si>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</si>
  <si>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</si>
  <si>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</si>
  <si>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</si>
  <si>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</si>
  <si>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</si>
  <si>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</si>
  <si>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</si>
  <si>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</si>
  <si>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</si>
  <si>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</si>
  <si>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</si>
  <si>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</si>
  <si>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</si>
  <si>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</si>
  <si>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</si>
  <si>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</si>
  <si>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</si>
  <si>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</si>
  <si>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</si>
  <si>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</si>
  <si>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</si>
  <si>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</si>
  <si>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</si>
  <si>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</si>
  <si>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</si>
  <si>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</si>
  <si>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</si>
  <si>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</si>
  <si>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</si>
  <si>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</si>
  <si>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</si>
  <si>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</si>
  <si>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</si>
  <si>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</si>
  <si>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</si>
  <si>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</si>
  <si>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</si>
  <si>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</si>
  <si>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</si>
  <si>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</si>
  <si>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</si>
  <si>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</si>
  <si>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</si>
  <si>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</si>
  <si>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</si>
  <si>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</si>
  <si>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</si>
  <si>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</si>
  <si>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</si>
  <si>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</si>
  <si>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</si>
  <si>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</si>
  <si>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</si>
  <si>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</si>
  <si>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</si>
  <si>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</si>
  <si>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</si>
  <si>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</si>
  <si>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</si>
  <si>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</si>
  <si>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</si>
  <si>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</si>
  <si>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</si>
  <si>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</si>
  <si>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</si>
  <si>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</si>
  <si>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</si>
  <si>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</si>
  <si>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</si>
  <si>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</si>
  <si>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</si>
  <si>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</si>
  <si>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</si>
  <si>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</si>
  <si>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</si>
  <si>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Tropical depression 16</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</si>
  <si>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</si>
  <si>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</si>
  <si>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</si>
  <si>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</si>
  <si>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</si>
  <si>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</si>
  <si>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</si>
  <si>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</si>
  <si>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</si>
  <si>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</si>
  <si>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2018-0002-FRA</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</si>
  <si>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</si>
  <si>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</si>
  <si>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</si>
  <si>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</si>
  <si>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</si>
  <si>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</si>
  <si>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</si>
  <si>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</si>
  <si>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</si>
  <si>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Drin, Bojana river</t>
  </si>
  <si>
    <t>335</t>
  </si>
  <si>
    <t>Shkoder (Adm1).</t>
  </si>
  <si>
    <t>2018-0040-BRA</t>
  </si>
  <si>
    <t>Rio de Janeiro</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</si>
  <si>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</si>
  <si>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</si>
  <si>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</si>
  <si>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</si>
  <si>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</si>
  <si>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</si>
  <si>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</si>
  <si>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</si>
  <si>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</si>
  <si>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</si>
  <si>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</si>
  <si>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</si>
  <si>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</si>
  <si>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</si>
  <si>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</si>
  <si>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</si>
  <si>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</si>
  <si>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</si>
  <si>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</si>
  <si>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</si>
  <si>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</si>
  <si>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</si>
  <si>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</si>
  <si>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</si>
  <si>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</si>
  <si>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</si>
  <si>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</si>
  <si>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</si>
  <si>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</si>
  <si>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</si>
  <si>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</si>
  <si>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</si>
  <si>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</si>
  <si>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</si>
  <si>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</si>
  <si>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</si>
  <si>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</si>
  <si>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</si>
  <si>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</si>
  <si>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</si>
  <si>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</si>
  <si>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</si>
  <si>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</si>
  <si>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</si>
  <si>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</si>
  <si>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</si>
  <si>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</si>
  <si>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</si>
  <si>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</si>
  <si>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</si>
  <si>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</si>
  <si>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</si>
  <si>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</si>
  <si>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</si>
  <si>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</si>
  <si>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</si>
  <si>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</si>
  <si>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</si>
  <si>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</si>
  <si>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</si>
  <si>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</si>
  <si>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</si>
  <si>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</si>
  <si>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</si>
  <si>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</si>
  <si>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</si>
  <si>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</si>
  <si>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</si>
  <si>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</si>
  <si>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</si>
  <si>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</si>
  <si>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</si>
  <si>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</si>
  <si>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</si>
  <si>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</si>
  <si>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</si>
  <si>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</si>
  <si>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</si>
  <si>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</si>
  <si>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</si>
  <si>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</si>
  <si>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</si>
  <si>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</si>
  <si>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</si>
  <si>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</si>
  <si>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</si>
  <si>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2018-0101-FJI</t>
  </si>
  <si>
    <t>Cyclone 'Josie'</t>
  </si>
  <si>
    <t>Nadi</t>
  </si>
  <si>
    <t>40203</t>
  </si>
  <si>
    <t>Ba (Adm2).</t>
  </si>
  <si>
    <t>2018-9278-AFG</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</si>
  <si>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</si>
  <si>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</si>
  <si>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</si>
  <si>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</si>
  <si>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</si>
  <si>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</si>
  <si>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</si>
  <si>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</si>
  <si>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</si>
  <si>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</si>
  <si>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</si>
  <si>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</si>
  <si>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</si>
  <si>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</si>
  <si>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</si>
  <si>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</si>
  <si>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</si>
  <si>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</si>
  <si>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</si>
  <si>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</si>
  <si>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</si>
  <si>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</si>
  <si>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</si>
  <si>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</si>
  <si>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</si>
  <si>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</si>
  <si>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</si>
  <si>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2018-0212-AFG</t>
  </si>
  <si>
    <t>2018-0104-AGO</t>
  </si>
  <si>
    <t>FL-2018-000029</t>
  </si>
  <si>
    <t>Luanda, Cuando Cubango, Cuanza Norte</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</si>
  <si>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</si>
  <si>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</si>
  <si>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</si>
  <si>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</si>
  <si>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</si>
  <si>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</si>
  <si>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</si>
  <si>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</si>
  <si>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</si>
  <si>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</si>
  <si>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</si>
  <si>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</si>
  <si>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</si>
  <si>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</si>
  <si>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</si>
  <si>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</si>
  <si>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</si>
  <si>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</si>
  <si>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2018-0459-AUS</t>
  </si>
  <si>
    <t>2018-9258-AUS</t>
  </si>
  <si>
    <t>New South Wales, Victoria , Queensland</t>
  </si>
  <si>
    <t>Lack of rainfall and anomalous warmth</t>
  </si>
  <si>
    <t>2018-0123-AUS</t>
  </si>
  <si>
    <t>Ingham, Halifax, Innisfail (Northern Queensland)</t>
  </si>
  <si>
    <t>154659;154670</t>
  </si>
  <si>
    <t>Cassowary Coast (R), Hinchinbrook (S) (Adm2).</t>
  </si>
  <si>
    <t>2018-0065-BDI</t>
  </si>
  <si>
    <t>Rugombo, Mpinga-Kayove, Bujumbura Mairie, Bujumbura Rural, Bururi, Ruyigi provinces</t>
  </si>
  <si>
    <t>40543;40544;40545;40547;40557;40558</t>
  </si>
  <si>
    <t>Bujumbura Mairie, Bujumbura Rural, Bururi, Cibitoke, Rutana, Ruyigi (Adm1).</t>
  </si>
  <si>
    <t>2018-0163-BDI</t>
  </si>
  <si>
    <t>Bujumbura Mairie, Bujumbura Rural, Makamba provinces.</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</si>
  <si>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</si>
  <si>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</si>
  <si>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</si>
  <si>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</si>
  <si>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</si>
  <si>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</si>
  <si>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</si>
  <si>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</si>
  <si>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</si>
  <si>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</si>
  <si>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</si>
  <si>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</si>
  <si>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</si>
  <si>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</si>
  <si>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</si>
  <si>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</si>
  <si>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2018-0220-BGR</t>
  </si>
  <si>
    <t>Plovdiv, Pazardjik, Sofia, Smolyan, Bourgas provinces</t>
  </si>
  <si>
    <t>703;712;715;721;722;723</t>
  </si>
  <si>
    <t>Burgas, Pazardzhik, Plovdiv, Smoljan, Sofia, Sofia-city (Adm1).</t>
  </si>
  <si>
    <t>2018-0478-BOL</t>
  </si>
  <si>
    <t>EP-2018-000071</t>
  </si>
  <si>
    <t>Santa Cruz department</t>
  </si>
  <si>
    <t>2018-0415-BRA</t>
  </si>
  <si>
    <t>Niteroi, near Rio de Janeiro</t>
  </si>
  <si>
    <t>9941</t>
  </si>
  <si>
    <t>Niteroi (Adm2).</t>
  </si>
  <si>
    <t>2018-0112-BRA</t>
  </si>
  <si>
    <t>Sao Paulo</t>
  </si>
  <si>
    <t>Sao Paulo (Adm1).</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</si>
  <si>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</si>
  <si>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</si>
  <si>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</si>
  <si>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</si>
  <si>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</si>
  <si>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</si>
  <si>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</si>
  <si>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</si>
  <si>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</si>
  <si>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</si>
  <si>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</si>
  <si>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</si>
  <si>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</si>
  <si>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</si>
  <si>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</si>
  <si>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</si>
  <si>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</si>
  <si>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</si>
  <si>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</si>
  <si>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</si>
  <si>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</si>
  <si>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</si>
  <si>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</si>
  <si>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</si>
  <si>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</si>
  <si>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</si>
  <si>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</si>
  <si>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2018-0323-CHN</t>
  </si>
  <si>
    <t>Yuxi (Yunnan province)</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</si>
  <si>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</si>
  <si>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</si>
  <si>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</si>
  <si>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</si>
  <si>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</si>
  <si>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</si>
  <si>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</si>
  <si>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</si>
  <si>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</si>
  <si>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</si>
  <si>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</si>
  <si>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</si>
  <si>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</si>
  <si>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</si>
  <si>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</si>
  <si>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</si>
  <si>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</si>
  <si>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</si>
  <si>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</si>
  <si>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</si>
  <si>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</si>
  <si>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</si>
  <si>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</si>
  <si>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</si>
  <si>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</si>
  <si>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</si>
  <si>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</si>
  <si>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</si>
  <si>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</si>
  <si>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</si>
  <si>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</si>
  <si>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</si>
  <si>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</si>
  <si>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</si>
  <si>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</si>
  <si>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</si>
  <si>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</si>
  <si>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</si>
  <si>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</si>
  <si>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</si>
  <si>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</si>
  <si>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</si>
  <si>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</si>
  <si>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</si>
  <si>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</si>
  <si>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</si>
  <si>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</si>
  <si>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</si>
  <si>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</si>
  <si>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</si>
  <si>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</si>
  <si>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</si>
  <si>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</si>
  <si>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</si>
  <si>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</si>
  <si>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</si>
  <si>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</si>
  <si>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</si>
  <si>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</si>
  <si>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</si>
  <si>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</si>
  <si>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</si>
  <si>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1112;1128;36858</t>
  </si>
  <si>
    <t>Distrito Nacional, San Cristobal, Santo Domingo (Adm1).</t>
  </si>
  <si>
    <t>2018-0162-DZA</t>
  </si>
  <si>
    <t>Tiaret, El-Bayadh</t>
  </si>
  <si>
    <t>357;384</t>
  </si>
  <si>
    <t>El Bayadh, Tiaret (Adm1).</t>
  </si>
  <si>
    <t>2018-0235-ESP</t>
  </si>
  <si>
    <t>2018-0259-ESP</t>
  </si>
  <si>
    <t>Llutxent (Vall d'Albaida county, Valencia province)</t>
  </si>
  <si>
    <t>25813</t>
  </si>
  <si>
    <t>Valencia/Valéncia (Adm2).</t>
  </si>
  <si>
    <t>2018-0361-ESP</t>
  </si>
  <si>
    <t>Majorque, Catalonia, Tarragona, Baleras, Andalusia, Malaga</t>
  </si>
  <si>
    <t>2716;2719;2724</t>
  </si>
  <si>
    <t>Andalucía, Cataluña/Catalunya, Illes Balears (Adm1).</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</si>
  <si>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</si>
  <si>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</si>
  <si>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</si>
  <si>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</si>
  <si>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</si>
  <si>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</si>
  <si>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</si>
  <si>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</si>
  <si>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</si>
  <si>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</si>
  <si>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</si>
  <si>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</si>
  <si>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</si>
  <si>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</si>
  <si>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</si>
  <si>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</si>
  <si>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</si>
  <si>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</si>
  <si>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</si>
  <si>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</si>
  <si>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</si>
  <si>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</si>
  <si>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</si>
  <si>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</si>
  <si>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</si>
  <si>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</si>
  <si>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</si>
  <si>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</si>
  <si>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</si>
  <si>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</si>
  <si>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</si>
  <si>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</si>
  <si>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</si>
  <si>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</si>
  <si>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</si>
  <si>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</si>
  <si>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</si>
  <si>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2018-0157-GTM</t>
  </si>
  <si>
    <t>Chiquimula, El Progresso, Guatemala department, Peten, Quetzaltenango, Sacatepequez, Solola, San Marcos, Suchitepequez</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</si>
  <si>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</si>
  <si>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</si>
  <si>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</si>
  <si>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</si>
  <si>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</si>
  <si>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2019-0073-BOL</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</si>
  <si>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</si>
  <si>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</si>
  <si>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</si>
  <si>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</si>
  <si>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</si>
  <si>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</si>
  <si>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</si>
  <si>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</si>
  <si>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</si>
  <si>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</si>
  <si>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</si>
  <si>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</si>
  <si>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277;281;282;285;287;288;290;292;293;296;302;303</t>
  </si>
  <si>
    <t>Farah, Hilmand, Hirat, Kandahar, Khost, Kunar, Laghman, Nangarhar, Nimroz, Paktya, Wardak, Zabul (Adm1).</t>
  </si>
  <si>
    <t>2019-0100-BRA</t>
  </si>
  <si>
    <t>São Paulo, São Bernardo do Campo, Ribeirão Pires, Suzano (Sao Paulo)</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</si>
  <si>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</si>
  <si>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</si>
  <si>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</si>
  <si>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</si>
  <si>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</si>
  <si>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</si>
  <si>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</si>
  <si>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</si>
  <si>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</si>
  <si>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</si>
  <si>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</si>
  <si>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</si>
  <si>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</si>
  <si>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</si>
  <si>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</si>
  <si>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</si>
  <si>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</si>
  <si>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</si>
  <si>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</si>
  <si>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</si>
  <si>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</si>
  <si>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</si>
  <si>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</si>
  <si>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</si>
  <si>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</si>
  <si>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</si>
  <si>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</si>
  <si>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</si>
  <si>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</si>
  <si>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</si>
  <si>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</si>
  <si>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</si>
  <si>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</si>
  <si>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</si>
  <si>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</si>
  <si>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</si>
  <si>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</si>
  <si>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</si>
  <si>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2019-0283-ECU</t>
  </si>
  <si>
    <t>Banos de Agua Santa (Tungurahua province, central Ecuador); Juive Grande</t>
  </si>
  <si>
    <t>2019-0186-ESP</t>
  </si>
  <si>
    <t>Valencia; Xabia, Denia municipalities (Alicante)</t>
  </si>
  <si>
    <t>Alicante/Alacant, Valencia/Valéncia (Adm2).</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</si>
  <si>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</si>
  <si>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</si>
  <si>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</si>
  <si>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</si>
  <si>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</si>
  <si>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</si>
  <si>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</si>
  <si>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</si>
  <si>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</si>
  <si>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</si>
  <si>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</si>
  <si>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</si>
  <si>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</si>
  <si>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</si>
  <si>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</si>
  <si>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</si>
  <si>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</si>
  <si>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</si>
  <si>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</si>
  <si>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</si>
  <si>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</si>
  <si>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</si>
  <si>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</si>
  <si>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</si>
  <si>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</si>
  <si>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</si>
  <si>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</si>
  <si>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</si>
  <si>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</si>
  <si>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</si>
  <si>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</si>
  <si>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</si>
  <si>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</si>
  <si>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</si>
  <si>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</si>
  <si>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</si>
  <si>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</si>
  <si>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</si>
  <si>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</si>
  <si>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</si>
  <si>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</si>
  <si>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</si>
  <si>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</si>
  <si>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</si>
  <si>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</si>
  <si>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</si>
  <si>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</si>
  <si>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</si>
  <si>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</si>
  <si>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</si>
  <si>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</si>
  <si>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</si>
  <si>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</si>
  <si>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</si>
  <si>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</si>
  <si>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</si>
  <si>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</si>
  <si>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</si>
  <si>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</si>
  <si>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</si>
  <si>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</si>
  <si>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</si>
  <si>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</si>
  <si>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</si>
  <si>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</si>
  <si>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</si>
  <si>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</si>
  <si>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</si>
  <si>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</si>
  <si>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</si>
  <si>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</si>
  <si>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</si>
  <si>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2019-0091-CHL</t>
  </si>
  <si>
    <t>Arica y Parinacota, Tarapacá, Antofagasta regions</t>
  </si>
  <si>
    <t>883;91502;91503</t>
  </si>
  <si>
    <t>Antofagasta, Arica y Painacota, Tarapaca (Adm1).</t>
  </si>
  <si>
    <t>2019-0291-CHN</t>
  </si>
  <si>
    <t>Kaiyuan city (Liaoning Province)</t>
  </si>
  <si>
    <t>13188</t>
  </si>
  <si>
    <t>Tieling (Adm2).</t>
  </si>
  <si>
    <t>2019-0096-CHN</t>
  </si>
  <si>
    <t>Sichuan Province</t>
  </si>
  <si>
    <t>2019-0259-CHN</t>
  </si>
  <si>
    <t>Yibin (Sichuan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</si>
  <si>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</si>
  <si>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</si>
  <si>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</si>
  <si>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</si>
  <si>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</si>
  <si>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</si>
  <si>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</si>
  <si>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</si>
  <si>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</si>
  <si>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</si>
  <si>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</si>
  <si>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</si>
  <si>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</si>
  <si>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</si>
  <si>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</si>
  <si>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</si>
  <si>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</si>
  <si>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</si>
  <si>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</si>
  <si>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</si>
  <si>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</si>
  <si>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</si>
  <si>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</si>
  <si>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</si>
  <si>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</si>
  <si>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</si>
  <si>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</si>
  <si>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</si>
  <si>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</si>
  <si>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</si>
  <si>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</si>
  <si>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</si>
  <si>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</si>
  <si>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</si>
  <si>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</si>
  <si>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</si>
  <si>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</si>
  <si>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</si>
  <si>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</si>
  <si>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</si>
  <si>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</si>
  <si>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</si>
  <si>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</si>
  <si>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</si>
  <si>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</si>
  <si>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</si>
  <si>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</si>
  <si>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</si>
  <si>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</si>
  <si>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</si>
  <si>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</si>
  <si>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2019-0296-GBR</t>
  </si>
  <si>
    <t>Cornwall, Manchester</t>
  </si>
  <si>
    <t>40101;40111</t>
  </si>
  <si>
    <t>Cornwall, Greater Manchest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</si>
  <si>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</si>
  <si>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</si>
  <si>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</si>
  <si>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</si>
  <si>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</si>
  <si>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</si>
  <si>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</si>
  <si>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</si>
  <si>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</si>
  <si>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</si>
  <si>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</si>
  <si>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</si>
  <si>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</si>
  <si>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</si>
  <si>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</si>
  <si>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</si>
  <si>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</si>
  <si>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</si>
  <si>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2016-0395-NZL</t>
  </si>
  <si>
    <t>EQ-2016-000116</t>
  </si>
  <si>
    <t>Culverden, Kaikoura (Canterbury province), Wellington province</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</si>
  <si>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</si>
  <si>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</si>
  <si>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</si>
  <si>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</si>
  <si>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</si>
  <si>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</si>
  <si>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</si>
  <si>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</si>
  <si>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</si>
  <si>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</si>
  <si>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</si>
  <si>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</si>
  <si>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</si>
  <si>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</si>
  <si>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</si>
  <si>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</si>
  <si>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</si>
  <si>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</si>
  <si>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</si>
  <si>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</si>
  <si>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</si>
  <si>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</si>
  <si>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</si>
  <si>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</si>
  <si>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</si>
  <si>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17177;17190</t>
  </si>
  <si>
    <t>Cap Haitien, Jeremie (Adm2).</t>
  </si>
  <si>
    <t>2016-0345-IDN</t>
  </si>
  <si>
    <t>Garut, Sumedang districts (Jawa Barat)</t>
  </si>
  <si>
    <t>Ciamanuk river</t>
  </si>
  <si>
    <t>18012;18027</t>
  </si>
  <si>
    <t>Garut, Sumedang (Adm2).</t>
  </si>
  <si>
    <t>2016-0425-IDN</t>
  </si>
  <si>
    <t>Gorontalo province (North Sulawesi region)</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</si>
  <si>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</si>
  <si>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</si>
  <si>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</si>
  <si>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</si>
  <si>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</si>
  <si>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</si>
  <si>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</si>
  <si>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</si>
  <si>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</si>
  <si>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</si>
  <si>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</si>
  <si>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</si>
  <si>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</si>
  <si>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</si>
  <si>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</si>
  <si>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</si>
  <si>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</si>
  <si>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</si>
  <si>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</si>
  <si>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</si>
  <si>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</si>
  <si>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</si>
  <si>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</si>
  <si>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</si>
  <si>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</si>
  <si>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</si>
  <si>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</si>
  <si>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</si>
  <si>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</si>
  <si>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</si>
  <si>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</si>
  <si>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</si>
  <si>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</si>
  <si>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</si>
  <si>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</si>
  <si>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</si>
  <si>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</si>
  <si>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</si>
  <si>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</si>
  <si>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</si>
  <si>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</si>
  <si>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</si>
  <si>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</si>
  <si>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</si>
  <si>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</si>
  <si>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</si>
  <si>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</si>
  <si>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</si>
  <si>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</si>
  <si>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</si>
  <si>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</si>
  <si>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</si>
  <si>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</si>
  <si>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</si>
  <si>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</si>
  <si>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</si>
  <si>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</si>
  <si>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</si>
  <si>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</si>
  <si>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</si>
  <si>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</si>
  <si>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</si>
  <si>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</si>
  <si>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</si>
  <si>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</si>
  <si>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</si>
  <si>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</si>
  <si>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</si>
  <si>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</si>
  <si>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</si>
  <si>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</si>
  <si>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</si>
  <si>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</si>
  <si>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</si>
  <si>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2016-9452-KEN</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</si>
  <si>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</si>
  <si>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</si>
  <si>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</si>
  <si>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</si>
  <si>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</si>
  <si>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</si>
  <si>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</si>
  <si>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</si>
  <si>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</si>
  <si>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</si>
  <si>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</si>
  <si>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</si>
  <si>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</si>
  <si>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2016-0475-IDN</t>
  </si>
  <si>
    <t>EQ-2016-000127</t>
  </si>
  <si>
    <t>Pidie Jaya district (Nangroe Aceh Darussalam province, Sumatra Isl.)</t>
  </si>
  <si>
    <t>2016-0479-IDN</t>
  </si>
  <si>
    <t>Karawang, Bandung districts (Jawa Barat province)</t>
  </si>
  <si>
    <t>Citarum</t>
  </si>
  <si>
    <t>18014;73636</t>
  </si>
  <si>
    <t>Bandung, Karawang (Adm2).</t>
  </si>
  <si>
    <t>2016-0391-IND</t>
  </si>
  <si>
    <t>Andhra Pradesh province, Telangana</t>
  </si>
  <si>
    <t>2016-0554-IND</t>
  </si>
  <si>
    <t>Jorhat, Golaghat (Assam State)</t>
  </si>
  <si>
    <t>17582;70089</t>
  </si>
  <si>
    <t>Golaghat, Jorhat (Adm2).</t>
  </si>
  <si>
    <t>2016-0357-ITA</t>
  </si>
  <si>
    <t>Visso, Ussita (Macerata district, Marche province)</t>
  </si>
  <si>
    <t>18369</t>
  </si>
  <si>
    <t>Macerata (Adm2).</t>
  </si>
  <si>
    <t>2016-0358-ITA</t>
  </si>
  <si>
    <t>Norcia (Perugia district, Umbria province)</t>
  </si>
  <si>
    <t>18411</t>
  </si>
  <si>
    <t>Perugia (Adm2).</t>
  </si>
  <si>
    <t>2016-0453-ITA</t>
  </si>
  <si>
    <t>Piémont, Liguria provinces</t>
  </si>
  <si>
    <t>Po, Tanaro, Bormida, Pellice and Dora Riparia rivers</t>
  </si>
  <si>
    <t>1623;1627</t>
  </si>
  <si>
    <t>Liguria, Piemonte (Adm1).</t>
  </si>
  <si>
    <t>2016-0492-JPN</t>
  </si>
  <si>
    <t>Kurayoshi city (Kurayosisi district, Tottori province)</t>
  </si>
  <si>
    <t>36364</t>
  </si>
  <si>
    <t>Kurayosisi (Adm2).</t>
  </si>
  <si>
    <t>2016-0361-JPN</t>
  </si>
  <si>
    <t>Hokkaidoo province (Hokkaido island)</t>
  </si>
  <si>
    <t>2016-0538-JPN</t>
  </si>
  <si>
    <t>Yamanashi, Kawanehoncho,Shizuoka</t>
  </si>
  <si>
    <t>1687;1697</t>
  </si>
  <si>
    <t>Sizuoka, Yamanasi (Adm1).</t>
  </si>
  <si>
    <t>2016-0341-KOR</t>
  </si>
  <si>
    <t>Kyonju</t>
  </si>
  <si>
    <t>2016-9529-LKA</t>
  </si>
  <si>
    <t>Batticaloa District (Eastern province)</t>
  </si>
  <si>
    <t>25833</t>
  </si>
  <si>
    <t>Batticaloa (Adm2).</t>
  </si>
  <si>
    <t>2016-0333-MEX</t>
  </si>
  <si>
    <t>Durango city</t>
  </si>
  <si>
    <t>19842</t>
  </si>
  <si>
    <t>Durango (Adm2).</t>
  </si>
  <si>
    <t>2016-0532-MEX</t>
  </si>
  <si>
    <t>Tamaulipas, Veracruz, Chihuahua</t>
  </si>
  <si>
    <t>2033;2055;2057</t>
  </si>
  <si>
    <t>Chihuahua, Tamaulipas, Veracruz (Adm1).</t>
  </si>
  <si>
    <t>2016-0332-MEX</t>
  </si>
  <si>
    <t>Guerrero, Chiapas states</t>
  </si>
  <si>
    <t>2016-0383-MMR</t>
  </si>
  <si>
    <t>Magway, Mandalay, Rakhine, Sagaing provinces</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</si>
  <si>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</si>
  <si>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</si>
  <si>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</si>
  <si>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</si>
  <si>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</si>
  <si>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</si>
  <si>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</si>
  <si>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</si>
  <si>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2016-0489-MYS</t>
  </si>
  <si>
    <t>Terengganu province</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</si>
  <si>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</si>
  <si>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</si>
  <si>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</si>
  <si>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</si>
  <si>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</si>
  <si>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</si>
  <si>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</si>
  <si>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</si>
  <si>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</si>
  <si>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</si>
  <si>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</si>
  <si>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</si>
  <si>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</si>
  <si>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</si>
  <si>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</si>
  <si>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</si>
  <si>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</si>
  <si>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</si>
  <si>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</si>
  <si>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</si>
  <si>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</si>
  <si>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</si>
  <si>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</si>
  <si>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</si>
  <si>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</si>
  <si>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</si>
  <si>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</si>
  <si>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</si>
  <si>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</si>
  <si>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</si>
  <si>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</si>
  <si>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</si>
  <si>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</si>
  <si>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</si>
  <si>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</si>
  <si>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</si>
  <si>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</si>
  <si>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</si>
  <si>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</si>
  <si>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</si>
  <si>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</si>
  <si>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</si>
  <si>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</si>
  <si>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</si>
  <si>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</si>
  <si>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</si>
  <si>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</si>
  <si>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</si>
  <si>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</si>
  <si>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</si>
  <si>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</si>
  <si>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</si>
  <si>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</si>
  <si>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</si>
  <si>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</si>
  <si>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</si>
  <si>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</si>
  <si>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</si>
  <si>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</si>
  <si>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</si>
  <si>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</si>
  <si>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</si>
  <si>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</si>
  <si>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</si>
  <si>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</si>
  <si>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</si>
  <si>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</si>
  <si>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</si>
  <si>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</si>
  <si>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</si>
  <si>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</si>
  <si>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</si>
  <si>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</si>
  <si>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</si>
  <si>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Geru, Suhu</t>
  </si>
  <si>
    <t>2449;2452;2455;2464</t>
  </si>
  <si>
    <t>Bacau, Botosani, Bucuresti, Galati (Adm1).</t>
  </si>
  <si>
    <t>2017-0382-MEX</t>
  </si>
  <si>
    <t>Oaxaca (Juchitan), Chiapas (Cintapala),Tabasco states</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</si>
  <si>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</si>
  <si>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</si>
  <si>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</si>
  <si>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</si>
  <si>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</si>
  <si>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</si>
  <si>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</si>
  <si>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</si>
  <si>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</si>
  <si>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</si>
  <si>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</si>
  <si>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</si>
  <si>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</si>
  <si>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</si>
  <si>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</si>
  <si>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</si>
  <si>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</si>
  <si>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</si>
  <si>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</si>
  <si>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</si>
  <si>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</si>
  <si>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</si>
  <si>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</si>
  <si>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</si>
  <si>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</si>
  <si>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</si>
  <si>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</si>
  <si>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</si>
  <si>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</si>
  <si>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</si>
  <si>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</si>
  <si>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</si>
  <si>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</si>
  <si>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</si>
  <si>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</si>
  <si>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</si>
  <si>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</si>
  <si>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</si>
  <si>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</si>
  <si>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</si>
  <si>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</si>
  <si>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</si>
  <si>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</si>
  <si>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</si>
  <si>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</si>
  <si>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</si>
  <si>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</si>
  <si>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</si>
  <si>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</si>
  <si>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</si>
  <si>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</si>
  <si>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</si>
  <si>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</si>
  <si>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</si>
  <si>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</si>
  <si>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</si>
  <si>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</si>
  <si>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</si>
  <si>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</si>
  <si>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</si>
  <si>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</si>
  <si>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</si>
  <si>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</si>
  <si>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</si>
  <si>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</si>
  <si>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</si>
  <si>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</si>
  <si>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</si>
  <si>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</si>
  <si>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</si>
  <si>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</si>
  <si>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</si>
  <si>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</si>
  <si>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</si>
  <si>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</si>
  <si>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</si>
  <si>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</si>
  <si>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</si>
  <si>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</si>
  <si>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</si>
  <si>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</si>
  <si>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</si>
  <si>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</si>
  <si>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</si>
  <si>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</si>
  <si>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</si>
  <si>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</si>
  <si>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</si>
  <si>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</si>
  <si>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</si>
  <si>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</si>
  <si>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</si>
  <si>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</si>
  <si>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</si>
  <si>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</si>
  <si>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</si>
  <si>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</si>
  <si>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</si>
  <si>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</si>
  <si>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</si>
  <si>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</si>
  <si>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</si>
  <si>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</si>
  <si>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</si>
  <si>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</si>
  <si>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</si>
  <si>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</si>
  <si>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</si>
  <si>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</si>
  <si>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</si>
  <si>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</si>
  <si>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</si>
  <si>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</si>
  <si>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</si>
  <si>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</si>
  <si>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</si>
  <si>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</si>
  <si>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2017-0387-MEX</t>
  </si>
  <si>
    <t>Puebla (Puebla, Cholula), Morelos (Cuernavaca, Jojutla), Mexico state, Mexico city (Roma, Reforma, Condesa, Narvarte, Napoles, Lindavista), Guerrero, Oaxaca, Chiapas</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</si>
  <si>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</si>
  <si>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</si>
  <si>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</si>
  <si>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</si>
  <si>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</si>
  <si>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</si>
  <si>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</si>
  <si>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</si>
  <si>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</si>
  <si>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</si>
  <si>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</si>
  <si>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</si>
  <si>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</si>
  <si>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</si>
  <si>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</si>
  <si>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</si>
  <si>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</si>
  <si>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</si>
  <si>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</si>
  <si>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</si>
  <si>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</si>
  <si>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</si>
  <si>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</si>
  <si>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</si>
  <si>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</si>
  <si>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</si>
  <si>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</si>
  <si>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</si>
  <si>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</si>
  <si>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</si>
  <si>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</si>
  <si>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</si>
  <si>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</si>
  <si>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</si>
  <si>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</si>
  <si>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</si>
  <si>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</si>
  <si>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</si>
  <si>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</si>
  <si>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</si>
  <si>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</si>
  <si>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</si>
  <si>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</si>
  <si>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</si>
  <si>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</si>
  <si>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</si>
  <si>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</si>
  <si>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</si>
  <si>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</si>
  <si>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</si>
  <si>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</si>
  <si>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2017-0321-NPL</t>
  </si>
  <si>
    <t>Kaski, Syangja (Gandaki), Mugu (Karnali), Sindhuli, Dudhauli (Janakpur), Saptari, Tilathi (Sagarmatha) districts, Parbat district (Daulagiri), Myanglung,Terhathum district (Koshi), Pyuthan district (Rapti)</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</si>
  <si>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</si>
  <si>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</si>
  <si>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</si>
  <si>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</si>
  <si>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</si>
  <si>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</si>
  <si>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</si>
  <si>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</si>
  <si>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</si>
  <si>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</si>
  <si>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</si>
  <si>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</si>
  <si>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</si>
  <si>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</si>
  <si>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</si>
  <si>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</si>
  <si>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</si>
  <si>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</si>
  <si>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</si>
  <si>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</si>
  <si>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</si>
  <si>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</si>
  <si>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</si>
  <si>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</si>
  <si>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</si>
  <si>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</si>
  <si>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</si>
  <si>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</si>
  <si>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</si>
  <si>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</si>
  <si>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</si>
  <si>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</si>
  <si>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</si>
  <si>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</si>
  <si>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</si>
  <si>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</si>
  <si>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</si>
  <si>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</si>
  <si>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</si>
  <si>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</si>
  <si>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</si>
  <si>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</si>
  <si>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</si>
  <si>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</si>
  <si>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</si>
  <si>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</si>
  <si>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</si>
  <si>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</si>
  <si>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</si>
  <si>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</si>
  <si>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</si>
  <si>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</si>
  <si>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</si>
  <si>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</si>
  <si>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</si>
  <si>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</si>
  <si>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</si>
  <si>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</si>
  <si>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</si>
  <si>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</si>
  <si>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</si>
  <si>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</si>
  <si>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</si>
  <si>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</si>
  <si>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</si>
  <si>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</si>
  <si>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</si>
  <si>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</si>
  <si>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</si>
  <si>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</si>
  <si>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</si>
  <si>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</si>
  <si>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</si>
  <si>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</si>
  <si>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</si>
  <si>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</si>
  <si>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</si>
  <si>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</si>
  <si>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</si>
  <si>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</si>
  <si>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</si>
  <si>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</si>
  <si>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</si>
  <si>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</si>
  <si>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</si>
  <si>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</si>
  <si>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</si>
  <si>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</si>
  <si>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</si>
  <si>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</si>
  <si>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</si>
  <si>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</si>
  <si>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</si>
  <si>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</si>
  <si>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</si>
  <si>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</si>
  <si>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</si>
  <si>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</si>
  <si>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</si>
  <si>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</si>
  <si>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</si>
  <si>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</si>
  <si>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</si>
  <si>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</si>
  <si>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</si>
  <si>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</si>
  <si>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</si>
  <si>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</si>
  <si>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13.227</t>
  </si>
  <si>
    <t>1633</t>
  </si>
  <si>
    <t>18318;18319;18320;18349;18367;18368;18369</t>
  </si>
  <si>
    <t>Umbria (Adm1). Ancona, Ascoli Piceno, L'Aquila, Macerata, Pescara, Rieti, Teramo (Adm2).</t>
  </si>
  <si>
    <t>2017-0227-HND</t>
  </si>
  <si>
    <t>Caribbean coast; Trujillo, Tocoa (Colon), Tela, La Ceiba, (Atlantida) Omoa-Cuyamel (Cortes), Laguna de Ibans in La Mosquitia (Brus Laguna), El Progreso (Yoro)</t>
  </si>
  <si>
    <t>Uchapa, Aguan, Pires</t>
  </si>
  <si>
    <t>17212;17215;17240;17241;17288;17327;17491</t>
  </si>
  <si>
    <t>Brus Laguna, El Progreso, La Ceiba, Omoa, Tela, Tocoa, Trujillo (Adm2).</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</si>
  <si>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</si>
  <si>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</si>
  <si>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</si>
  <si>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</si>
  <si>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</si>
  <si>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</si>
  <si>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</si>
  <si>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</si>
  <si>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</si>
  <si>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</si>
  <si>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</si>
  <si>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</si>
  <si>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</si>
  <si>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</si>
  <si>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</si>
  <si>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</si>
  <si>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</si>
  <si>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</si>
  <si>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</si>
  <si>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</si>
  <si>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</si>
  <si>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</si>
  <si>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</si>
  <si>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</si>
  <si>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</si>
  <si>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</si>
  <si>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</si>
  <si>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</si>
  <si>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</si>
  <si>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</si>
  <si>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</si>
  <si>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</si>
  <si>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</si>
  <si>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</si>
  <si>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</si>
  <si>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</si>
  <si>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</si>
  <si>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</si>
  <si>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</si>
  <si>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</si>
  <si>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</si>
  <si>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</si>
  <si>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</si>
  <si>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</si>
  <si>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</si>
  <si>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</si>
  <si>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</si>
  <si>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</si>
  <si>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</si>
  <si>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</si>
  <si>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</si>
  <si>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</si>
  <si>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</si>
  <si>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</si>
  <si>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</si>
  <si>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</si>
  <si>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</si>
  <si>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</si>
  <si>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</si>
  <si>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</si>
  <si>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</si>
  <si>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</si>
  <si>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</si>
  <si>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</si>
  <si>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</si>
  <si>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</si>
  <si>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</si>
  <si>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</si>
  <si>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</si>
  <si>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</si>
  <si>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</si>
  <si>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</si>
  <si>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</si>
  <si>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</si>
  <si>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</si>
  <si>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</si>
  <si>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</si>
  <si>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</si>
  <si>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</si>
  <si>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</si>
  <si>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</si>
  <si>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</si>
  <si>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</si>
  <si>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</si>
  <si>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</si>
  <si>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</si>
  <si>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</si>
  <si>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</si>
  <si>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</si>
  <si>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</si>
  <si>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</si>
  <si>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</si>
  <si>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</si>
  <si>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</si>
  <si>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</si>
  <si>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</si>
  <si>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</si>
  <si>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</si>
  <si>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</si>
  <si>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</si>
  <si>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</si>
  <si>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</si>
  <si>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</si>
  <si>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</si>
  <si>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</si>
  <si>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</si>
  <si>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40943;40946;40964;40980;40995;41033;41066;41087</t>
  </si>
  <si>
    <t>Eslamabad-e gharb, Eylam, Gilan-e gharb, Javanrud, Kermanshah, Mehran, Qasr-e shirin, Sar-e pol-e zahab (Adm2).</t>
  </si>
  <si>
    <t>2017-0521-IRN</t>
  </si>
  <si>
    <t>Tehran region (Malard, Alborz), Saveh city</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</si>
  <si>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</si>
  <si>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</si>
  <si>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</si>
  <si>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</si>
  <si>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</si>
  <si>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</si>
  <si>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</si>
  <si>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</si>
  <si>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</si>
  <si>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</si>
  <si>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</si>
  <si>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</si>
  <si>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</si>
  <si>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</si>
  <si>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</si>
  <si>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</si>
  <si>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</si>
  <si>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18338;18341;18403</t>
  </si>
  <si>
    <t>Lucca, Parma, Reggio Emilia (Adm2).</t>
  </si>
  <si>
    <t>2017-9296-ITA</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</si>
  <si>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</si>
  <si>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</si>
  <si>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</si>
  <si>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2017-0327-JPN</t>
  </si>
  <si>
    <t>Typhoon 'Noru'</t>
  </si>
  <si>
    <t>Wakayama prefecture; Mie region, Kagoshima (Yakushima, Minami-ko towns), Miyazaki, Oita, Fukuoka Prefectures, Hyogo Prefecture</t>
  </si>
  <si>
    <t>1656;1662;1667;1672;1674;1679;1694</t>
  </si>
  <si>
    <t>Hukuoka, Hyoogo, Kagosima, Mie, Miyazaki, Ooita, Wakayama (Adm1).</t>
  </si>
  <si>
    <t>2017-0220-KAZ</t>
  </si>
  <si>
    <t>FL-2017-000040</t>
  </si>
  <si>
    <t>Akmola (Atsbasar), Aktobe, East Kazakhstan, Zhambyl, Karaganda, Kostanay, and North regions</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</si>
  <si>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</si>
  <si>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</si>
  <si>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</si>
  <si>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</si>
  <si>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</si>
  <si>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</si>
  <si>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</si>
  <si>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</si>
  <si>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</si>
  <si>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</si>
  <si>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</si>
  <si>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</si>
  <si>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</si>
  <si>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</si>
  <si>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</si>
  <si>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</si>
  <si>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</si>
  <si>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</si>
  <si>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</si>
  <si>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</si>
  <si>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</si>
  <si>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2017-0443-KOR</t>
  </si>
  <si>
    <t>Near Pohang, Gyeongsangbuk-do province</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</si>
  <si>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</si>
  <si>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</si>
  <si>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</si>
  <si>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</si>
  <si>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</si>
  <si>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</si>
  <si>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</si>
  <si>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</si>
  <si>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</si>
  <si>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</si>
  <si>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</si>
  <si>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</si>
  <si>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</si>
  <si>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</si>
  <si>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</si>
  <si>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</si>
  <si>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</si>
  <si>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</si>
  <si>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</si>
  <si>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</si>
  <si>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</si>
  <si>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</si>
  <si>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</si>
  <si>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</si>
  <si>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</si>
  <si>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</si>
  <si>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</si>
  <si>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</si>
  <si>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</si>
  <si>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</si>
  <si>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</si>
  <si>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</si>
  <si>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</si>
  <si>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</si>
  <si>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</si>
  <si>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</si>
  <si>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</si>
  <si>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</si>
  <si>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</si>
  <si>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</si>
  <si>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</si>
  <si>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1891;1893;1895;1897;1898;1901;1903;1904</t>
  </si>
  <si>
    <t>Johor, Kelantan, Melaka, Pahang, Perak, Sabah, Selangor, Terengganu (Adm1).</t>
  </si>
  <si>
    <t>2017-0477-MYS</t>
  </si>
  <si>
    <t>Penang, Kedah, Perak</t>
  </si>
  <si>
    <t>Sungai Dondang, Sungai Pinang</t>
  </si>
  <si>
    <t>1892;1898;1900</t>
  </si>
  <si>
    <t>Kedah, Perak, Pulau Pinang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</si>
  <si>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</si>
  <si>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</si>
  <si>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</si>
  <si>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</si>
  <si>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</si>
  <si>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</si>
  <si>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</si>
  <si>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</si>
  <si>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</si>
  <si>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</si>
  <si>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</si>
  <si>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</si>
  <si>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</si>
  <si>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</si>
  <si>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</si>
  <si>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</si>
  <si>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</si>
  <si>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</si>
  <si>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</si>
  <si>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</si>
  <si>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</si>
  <si>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</si>
  <si>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</si>
  <si>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</si>
  <si>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</si>
  <si>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</si>
  <si>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</si>
  <si>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</si>
  <si>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</si>
  <si>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</si>
  <si>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</si>
  <si>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</si>
  <si>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</si>
  <si>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</si>
  <si>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</si>
  <si>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</si>
  <si>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</si>
  <si>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</si>
  <si>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</si>
  <si>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</si>
  <si>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</si>
  <si>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</si>
  <si>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</si>
  <si>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</si>
  <si>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</si>
  <si>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</si>
  <si>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</si>
  <si>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</si>
  <si>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</si>
  <si>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</si>
  <si>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</si>
  <si>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</si>
  <si>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</si>
  <si>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24129;24130;24131</t>
  </si>
  <si>
    <t>Chiclayo, Ferre??afe, Lambayeque (Adm2).</t>
  </si>
  <si>
    <t>2017-0050-PHL</t>
  </si>
  <si>
    <t>EQ-2017-000016</t>
  </si>
  <si>
    <t>Surigao Del Norte district (Region XIII (Caraga) province)</t>
  </si>
  <si>
    <t>2017-0247-PHL</t>
  </si>
  <si>
    <t>Kananga (Leyte Isl), Ormoc City, Carigara</t>
  </si>
  <si>
    <t>2017-0497-PHL</t>
  </si>
  <si>
    <t>Bacolod, Sipalay, Bago, Talisay, La Carlota, Hinobaan, Binalbagan, Pontevedra (Negros Occidental province-Western Visayas Region)</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</si>
  <si>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</si>
  <si>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</si>
  <si>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</si>
  <si>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</si>
  <si>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</si>
  <si>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</si>
  <si>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</si>
  <si>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</si>
  <si>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24200;24266;24269;24275;24276;67174</t>
  </si>
  <si>
    <t>Agusan Del Norte, Agusan Del Sur, Compostela, Davao Oriental, Lanao Del Sur, Maguindanao (Adm2).</t>
  </si>
  <si>
    <t>2017-0341-POL</t>
  </si>
  <si>
    <t>Derecho</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</si>
  <si>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</si>
  <si>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</si>
  <si>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</si>
  <si>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</si>
  <si>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</si>
  <si>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</si>
  <si>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</si>
  <si>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</si>
  <si>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</si>
  <si>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</si>
  <si>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</si>
  <si>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</si>
  <si>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</si>
  <si>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</si>
  <si>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</si>
  <si>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</si>
  <si>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</si>
  <si>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</si>
  <si>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</si>
  <si>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</si>
  <si>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</si>
  <si>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</si>
  <si>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</si>
  <si>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</si>
  <si>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</si>
  <si>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</si>
  <si>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</si>
  <si>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</si>
  <si>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</si>
  <si>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</si>
  <si>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</si>
  <si>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</si>
  <si>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</si>
  <si>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</si>
  <si>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</si>
  <si>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</si>
  <si>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</si>
  <si>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</si>
  <si>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</si>
  <si>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</si>
  <si>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</si>
  <si>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</si>
  <si>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</si>
  <si>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</si>
  <si>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</si>
  <si>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</si>
  <si>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</si>
  <si>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</si>
  <si>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</si>
  <si>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</si>
  <si>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2018-0352-IDN</t>
  </si>
  <si>
    <t>EQ-2018-000122</t>
  </si>
  <si>
    <t>Dongalla, Sigi (dongalla), Parigi Moutong, Palu, Poso, Mamuju Utara (Celebas Isl., Central Sulawesi)</t>
  </si>
  <si>
    <t>Liquefaction</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</si>
  <si>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</si>
  <si>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</si>
  <si>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</si>
  <si>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</si>
  <si>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</si>
  <si>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</si>
  <si>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</si>
  <si>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</si>
  <si>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</si>
  <si>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</si>
  <si>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</si>
  <si>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</si>
  <si>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</si>
  <si>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</si>
  <si>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</si>
  <si>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</si>
  <si>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</si>
  <si>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</si>
  <si>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</si>
  <si>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</si>
  <si>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</si>
  <si>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</si>
  <si>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</si>
  <si>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</si>
  <si>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</si>
  <si>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</si>
  <si>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</si>
  <si>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</si>
  <si>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</si>
  <si>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</si>
  <si>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</si>
  <si>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</si>
  <si>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</si>
  <si>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</si>
  <si>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</si>
  <si>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</si>
  <si>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</si>
  <si>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</si>
  <si>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</si>
  <si>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</si>
  <si>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</si>
  <si>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</si>
  <si>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</si>
  <si>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</si>
  <si>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</si>
  <si>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</si>
  <si>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</si>
  <si>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</si>
  <si>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</si>
  <si>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</si>
  <si>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</si>
  <si>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</si>
  <si>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</si>
  <si>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</si>
  <si>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</si>
  <si>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</si>
  <si>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</si>
  <si>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</si>
  <si>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</si>
  <si>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</si>
  <si>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</si>
  <si>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</si>
  <si>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</si>
  <si>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</si>
  <si>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</si>
  <si>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</si>
  <si>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</si>
  <si>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</si>
  <si>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</si>
  <si>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</si>
  <si>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</si>
  <si>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</si>
  <si>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</si>
  <si>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</si>
  <si>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</si>
  <si>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</si>
  <si>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</si>
  <si>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</si>
  <si>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</si>
  <si>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</si>
  <si>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</si>
  <si>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</si>
  <si>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</si>
  <si>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</si>
  <si>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</si>
  <si>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</si>
  <si>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</si>
  <si>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</si>
  <si>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</si>
  <si>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2018-0165-ROU</t>
  </si>
  <si>
    <t>Bacau, Brasov, Covasna, Mures, Harghita, Teleorman, Vaslui districts</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</si>
  <si>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</si>
  <si>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</si>
  <si>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</si>
  <si>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</si>
  <si>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</si>
  <si>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</si>
  <si>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</si>
  <si>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</si>
  <si>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</si>
  <si>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</si>
  <si>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</si>
  <si>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</si>
  <si>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</si>
  <si>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</si>
  <si>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</si>
  <si>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</si>
  <si>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</si>
  <si>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</si>
  <si>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</si>
  <si>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</si>
  <si>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</si>
  <si>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</si>
  <si>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</si>
  <si>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</si>
  <si>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</si>
  <si>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</si>
  <si>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</si>
  <si>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2018-0314-MMR</t>
  </si>
  <si>
    <t>Bago region</t>
  </si>
  <si>
    <t>41782</t>
  </si>
  <si>
    <t>Bago (Adm2).</t>
  </si>
  <si>
    <t>2018-0407-RUS</t>
  </si>
  <si>
    <t>Tuapse district (Krasnodar Krai)</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</si>
  <si>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</si>
  <si>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</si>
  <si>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</si>
  <si>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</si>
  <si>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</si>
  <si>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</si>
  <si>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</si>
  <si>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</si>
  <si>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</si>
  <si>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</si>
  <si>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</si>
  <si>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</si>
  <si>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</si>
  <si>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</si>
  <si>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</si>
  <si>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</si>
  <si>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</si>
  <si>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</si>
  <si>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2018-0326-JPN</t>
  </si>
  <si>
    <t>Typhoon Jebi</t>
  </si>
  <si>
    <t>Osaka, Wakayama, Hyogo</t>
  </si>
  <si>
    <t>1662;1682;1694</t>
  </si>
  <si>
    <t>Hyoogo, Oosaka, Wakayama (Adm1).</t>
  </si>
  <si>
    <t>2018-0353-JPN</t>
  </si>
  <si>
    <t>Typhoon Trami</t>
  </si>
  <si>
    <t>Tokyo, Okinawa, Wakayama</t>
  </si>
  <si>
    <t>1681;1690;1694</t>
  </si>
  <si>
    <t>Okinawa, Tookyoo, Wakayama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</si>
  <si>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</si>
  <si>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</si>
  <si>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</si>
  <si>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</si>
  <si>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</si>
  <si>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</si>
  <si>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</si>
  <si>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</si>
  <si>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</si>
  <si>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</si>
  <si>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2018-0227-PHL</t>
  </si>
  <si>
    <t>TC-2018-000113</t>
  </si>
  <si>
    <t>Tyhoon 'Son Tinh'</t>
  </si>
  <si>
    <t>2018-0309-PRK</t>
  </si>
  <si>
    <t>Kangwon, South Hamgyong provinces</t>
  </si>
  <si>
    <t>1056;1062</t>
  </si>
  <si>
    <t>Hamgyong-namdo, Kangwon-do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</si>
  <si>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</si>
  <si>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</si>
  <si>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</si>
  <si>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</si>
  <si>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</si>
  <si>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</si>
  <si>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</si>
  <si>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</si>
  <si>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17167;17185;17186</t>
  </si>
  <si>
    <t>Gros Morne, Port De Paix, Saint Louis Du Nord (Adm2).</t>
  </si>
  <si>
    <t>2018-0031-IDN</t>
  </si>
  <si>
    <t>Jakarta, Sukabumi, Bogor , Bogor city (Java), Cianjur, Lebak, Pandeglang, Serang (Banten)</t>
  </si>
  <si>
    <t>18008;18010;18016;18020;18022;18024;18026</t>
  </si>
  <si>
    <t>Dki Jakarta (Adm1). Bogor, Cianjur, Kota Bogor, Lebak, Pandeglang, Serang, Sukabumi (Adm2).</t>
  </si>
  <si>
    <t>2018-0254-IDN</t>
  </si>
  <si>
    <t>North Lombok, East Lombok, West Lombok, Central Lombok, Mataram districts (West Nusa Tenggara province)</t>
  </si>
  <si>
    <t>18145;18146;18147;73736</t>
  </si>
  <si>
    <t>Kota Mataram, Lombok Barat, Lombok Tengah, Lombok Timur (Adm2).</t>
  </si>
  <si>
    <t>2018-0302-IDN</t>
  </si>
  <si>
    <t>Lombok Isl.</t>
  </si>
  <si>
    <t>2018-0016-IDN</t>
  </si>
  <si>
    <t>2018-0454-IDN</t>
  </si>
  <si>
    <t>Sukabumi (Java)</t>
  </si>
  <si>
    <t>2018-0166-IDN</t>
  </si>
  <si>
    <t>West Nusa Tenggara</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</si>
  <si>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</si>
  <si>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</si>
  <si>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</si>
  <si>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</si>
  <si>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</si>
  <si>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</si>
  <si>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</si>
  <si>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</si>
  <si>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</si>
  <si>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</si>
  <si>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</si>
  <si>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</si>
  <si>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</si>
  <si>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</si>
  <si>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</si>
  <si>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</si>
  <si>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</si>
  <si>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</si>
  <si>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</si>
  <si>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</si>
  <si>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</si>
  <si>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</si>
  <si>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</si>
  <si>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</si>
  <si>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</si>
  <si>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</si>
  <si>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</si>
  <si>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</si>
  <si>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</si>
  <si>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</si>
  <si>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</si>
  <si>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</si>
  <si>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</si>
  <si>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</si>
  <si>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</si>
  <si>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</si>
  <si>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</si>
  <si>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</si>
  <si>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</si>
  <si>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</si>
  <si>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</si>
  <si>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</si>
  <si>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</si>
  <si>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</si>
  <si>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</si>
  <si>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</si>
  <si>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</si>
  <si>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</si>
  <si>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</si>
  <si>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</si>
  <si>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</si>
  <si>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</si>
  <si>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</si>
  <si>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</si>
  <si>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</si>
  <si>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</si>
  <si>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40980</t>
  </si>
  <si>
    <t>Javanrud (Adm2).</t>
  </si>
  <si>
    <t>2018-0310-IRN</t>
  </si>
  <si>
    <t>Near Javanroud (Kermanshah province)</t>
  </si>
  <si>
    <t>2018-0426-IRN</t>
  </si>
  <si>
    <t>2017-000415</t>
  </si>
  <si>
    <t>Sarpol-e Zahab (Kermanshah province)</t>
  </si>
  <si>
    <t>41087</t>
  </si>
  <si>
    <t>Sar-e pol-e zahab (Adm2).</t>
  </si>
  <si>
    <t>2018-0427-IRQ</t>
  </si>
  <si>
    <t>Ach-Charqat/Al Shirkat district; Salaheddine and Ninewa provinces</t>
  </si>
  <si>
    <t>1578;1579</t>
  </si>
  <si>
    <t>Ninewa, Salah al-Din (Adm1).</t>
  </si>
  <si>
    <t>2018-0308-ITA</t>
  </si>
  <si>
    <t>Cosenza (Calabria)</t>
  </si>
  <si>
    <t>2018-0061-ITA</t>
  </si>
  <si>
    <t>2018-0235-ITA</t>
  </si>
  <si>
    <t>2018-0183-JPN</t>
  </si>
  <si>
    <t>Hyogo, Kyoto, Nara, Osaka Prefectures</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</si>
  <si>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</si>
  <si>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</si>
  <si>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</si>
  <si>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</si>
  <si>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</si>
  <si>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</si>
  <si>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</si>
  <si>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</si>
  <si>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</si>
  <si>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</si>
  <si>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</si>
  <si>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</si>
  <si>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</si>
  <si>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</si>
  <si>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</si>
  <si>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</si>
  <si>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</si>
  <si>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</si>
  <si>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</si>
  <si>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</si>
  <si>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</si>
  <si>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</si>
  <si>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</si>
  <si>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</si>
  <si>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FF-2018-000118</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</si>
  <si>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</si>
  <si>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</si>
  <si>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</si>
  <si>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</si>
  <si>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</si>
  <si>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2018-0467-LKA</t>
  </si>
  <si>
    <t>Mullaithvu,Kilinochchi, Mannar, Vavuniya, Jaffna districts</t>
  </si>
  <si>
    <t>25839;25840;25841;25842;25843</t>
  </si>
  <si>
    <t>Jaffna, Kilinochchi, Mannar, Mullattivu, Vavuniya (Adm2).</t>
  </si>
  <si>
    <t>2018-0433-MDG</t>
  </si>
  <si>
    <t>EP-2018-000417</t>
  </si>
  <si>
    <t>Antananarivo-Renivohitra district; Tanà South, Tanà North, Ambohidratrimo districts (Analamanga region)</t>
  </si>
  <si>
    <t>2018-0315-MEX</t>
  </si>
  <si>
    <t>Oaxaca</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</si>
  <si>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</si>
  <si>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</si>
  <si>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</si>
  <si>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</si>
  <si>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</si>
  <si>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</si>
  <si>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</si>
  <si>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</si>
  <si>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</si>
  <si>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</si>
  <si>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</si>
  <si>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</si>
  <si>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</si>
  <si>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</si>
  <si>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</si>
  <si>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</si>
  <si>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</si>
  <si>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</si>
  <si>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</si>
  <si>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</si>
  <si>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</si>
  <si>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</si>
  <si>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</si>
  <si>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Chindwin, Ngawun, Sittoung, Bago</t>
  </si>
  <si>
    <t>2126;2128;2130;2133;2135;41772;41773</t>
  </si>
  <si>
    <t>Ayeyawaddy, Bago (E), Bago (W), Kayin, Magway, Sagaing, Taninthayi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</si>
  <si>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</si>
  <si>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</si>
  <si>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</si>
  <si>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</si>
  <si>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</si>
  <si>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</si>
  <si>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</si>
  <si>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</si>
  <si>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</si>
  <si>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</si>
  <si>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</si>
  <si>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</si>
  <si>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</si>
  <si>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</si>
  <si>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19310;19322</t>
  </si>
  <si>
    <t>Chikwawa, Lilongwe (Adm2).</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</si>
  <si>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</si>
  <si>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</si>
  <si>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</si>
  <si>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</si>
  <si>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</si>
  <si>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</si>
  <si>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19312;19315;19317</t>
  </si>
  <si>
    <t>Karonga, Nkhotakota, Salima (Adm2).</t>
  </si>
  <si>
    <t>2018-0063-MYS</t>
  </si>
  <si>
    <t>Samarahan, Bintulu, Serian, Mukah, Limbang, Sarikei (Sarawak State)</t>
  </si>
  <si>
    <t>37430;37438;37444;37445;37447;37448</t>
  </si>
  <si>
    <t>Bintulu, Limbang, Mukah, Samarahan, Sarikei, Serian (Adm2).</t>
  </si>
  <si>
    <t>2018-0068-MYS</t>
  </si>
  <si>
    <t>Kuantan, Rompin, Pekan, Jerantut, Lipis, Bera districts (Pahang state), Johor, Terengganu states</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</si>
  <si>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</si>
  <si>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</si>
  <si>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</si>
  <si>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</si>
  <si>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</si>
  <si>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</si>
  <si>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</si>
  <si>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</si>
  <si>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</si>
  <si>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</si>
  <si>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</si>
  <si>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</si>
  <si>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</si>
  <si>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</si>
  <si>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</si>
  <si>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</si>
  <si>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</si>
  <si>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</si>
  <si>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</si>
  <si>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</si>
  <si>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</si>
  <si>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2213;2218;2228;2231</t>
  </si>
  <si>
    <t>Anambra, Delta, Kogi, Niger (Adm1).</t>
  </si>
  <si>
    <t>2018-9277-NIC</t>
  </si>
  <si>
    <t>2187;2188;2189;2190;2191;2193;2194;2195;2196;2197;2198;2199;2201</t>
  </si>
  <si>
    <t>Boaco, Carazo, Chinandega, Chontales, Esteli, Jinotega, Leon, Madriz, Managua, Masaya, Matagalpa, Nueva Segovia, Rivas (Adm1).</t>
  </si>
  <si>
    <t>2018-0219-NPL</t>
  </si>
  <si>
    <t>Runtigadhi (Rolpa district); Parsa, Kailali, Banke, Dang, Sarlahi, Sindhuli districts; Tanahu, Kathmandu</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</si>
  <si>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</si>
  <si>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</si>
  <si>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</si>
  <si>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</si>
  <si>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</si>
  <si>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</si>
  <si>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</si>
  <si>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</si>
  <si>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</si>
  <si>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</si>
  <si>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</si>
  <si>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</si>
  <si>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</si>
  <si>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</si>
  <si>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</si>
  <si>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</si>
  <si>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</si>
  <si>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</si>
  <si>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</si>
  <si>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</si>
  <si>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</si>
  <si>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</si>
  <si>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</si>
  <si>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</si>
  <si>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</si>
  <si>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</si>
  <si>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</si>
  <si>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</si>
  <si>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</si>
  <si>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</si>
  <si>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</si>
  <si>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2018-0316-PNG</t>
  </si>
  <si>
    <t>South Highlands</t>
  </si>
  <si>
    <t>2018-0317-PNG</t>
  </si>
  <si>
    <t>Hela (South Highlands)</t>
  </si>
  <si>
    <t>2018-0017-PNG</t>
  </si>
  <si>
    <t>VO-2018-000002</t>
  </si>
  <si>
    <t>Manot, Taragauo, Dong Sarakbano, Niukatnam, Rumgio (Kadovar islands)</t>
  </si>
  <si>
    <t>2018-0061-POL</t>
  </si>
  <si>
    <t>2018-9187-POL</t>
  </si>
  <si>
    <t>2018-0329-PRK</t>
  </si>
  <si>
    <t>FL-2018-000144</t>
  </si>
  <si>
    <t>Pyongsan, Kumchon, Jangpung, Kaesong counties (North Hwanghae); Haeju, Taetan, Siwon, Pongchon, Changdan counties (South Hwanghae)</t>
  </si>
  <si>
    <t>2018-0376-PRT</t>
  </si>
  <si>
    <t>Storm 'Leslie'</t>
  </si>
  <si>
    <t>Coimbra, Leiria dsitricts</t>
  </si>
  <si>
    <t>2391;2405</t>
  </si>
  <si>
    <t>Coimbra, Leiria (Adm1).</t>
  </si>
  <si>
    <t>2018-0235-PRT</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</si>
  <si>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</si>
  <si>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</si>
  <si>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</si>
  <si>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</si>
  <si>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</si>
  <si>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</si>
  <si>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</si>
  <si>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</si>
  <si>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</si>
  <si>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</si>
  <si>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</si>
  <si>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</si>
  <si>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</si>
  <si>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</si>
  <si>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</si>
  <si>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</si>
  <si>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</si>
  <si>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</si>
  <si>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</si>
  <si>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</si>
  <si>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</si>
  <si>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</si>
  <si>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Apango and Salsipuedes rivers</t>
  </si>
  <si>
    <t>20107</t>
  </si>
  <si>
    <t>Ciudad Venustiano C. (Adm2).</t>
  </si>
  <si>
    <t>2019-0222-ROU</t>
  </si>
  <si>
    <t>Bihor, Iasi and Vaslui regions.</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</si>
  <si>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</si>
  <si>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</si>
  <si>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</si>
  <si>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</si>
  <si>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</si>
  <si>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</si>
  <si>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</si>
  <si>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</si>
  <si>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</si>
  <si>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</si>
  <si>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</si>
  <si>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</si>
  <si>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</si>
  <si>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</si>
  <si>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</si>
  <si>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</si>
  <si>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</si>
  <si>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</si>
  <si>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</si>
  <si>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</si>
  <si>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</si>
  <si>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</si>
  <si>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</si>
  <si>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</si>
  <si>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</si>
  <si>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</si>
  <si>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</si>
  <si>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</si>
  <si>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</si>
  <si>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</si>
  <si>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</si>
  <si>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</si>
  <si>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</si>
  <si>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</si>
  <si>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</si>
  <si>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</si>
  <si>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</si>
  <si>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</si>
  <si>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</si>
  <si>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</si>
  <si>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</si>
  <si>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</si>
  <si>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</si>
  <si>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</si>
  <si>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</si>
  <si>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</si>
  <si>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</si>
  <si>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</si>
  <si>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</si>
  <si>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</si>
  <si>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</si>
  <si>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</si>
  <si>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</si>
  <si>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</si>
  <si>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</si>
  <si>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</si>
  <si>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</si>
  <si>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73616</t>
  </si>
  <si>
    <t>Maluku Utara (Adm1).</t>
  </si>
  <si>
    <t>2019-0288-IND</t>
  </si>
  <si>
    <t>Mumbai, Pune, Ratnagiri Districts (Maharashtra State)</t>
  </si>
  <si>
    <t>17776;17778;70184</t>
  </si>
  <si>
    <t>Mumbai city, Pune, Ratnagiri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</si>
  <si>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</si>
  <si>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</si>
  <si>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</si>
  <si>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</si>
  <si>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</si>
  <si>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</si>
  <si>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</si>
  <si>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</si>
  <si>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</si>
  <si>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</si>
  <si>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</si>
  <si>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</si>
  <si>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</si>
  <si>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</si>
  <si>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</si>
  <si>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</si>
  <si>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</si>
  <si>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</si>
  <si>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</si>
  <si>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</si>
  <si>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</si>
  <si>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</si>
  <si>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DR-2019-000042</t>
  </si>
  <si>
    <t>Prolonged dry spells, with erratic high temperatures and floods,</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</si>
  <si>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</si>
  <si>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</si>
  <si>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</si>
  <si>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</si>
  <si>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</si>
  <si>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</si>
  <si>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</si>
  <si>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1535</t>
  </si>
  <si>
    <t>Sumatera Barat (Adm1).</t>
  </si>
  <si>
    <t>2019-0109-IDN</t>
  </si>
  <si>
    <t>Lombok Isl. (West Nusa Tenggara)</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</si>
  <si>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</si>
  <si>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</si>
  <si>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</si>
  <si>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</si>
  <si>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</si>
  <si>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</si>
  <si>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</si>
  <si>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</si>
  <si>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</si>
  <si>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</si>
  <si>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</si>
  <si>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</si>
  <si>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</si>
  <si>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</si>
  <si>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</si>
  <si>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</si>
  <si>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</si>
  <si>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</si>
  <si>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</si>
  <si>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</si>
  <si>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</si>
  <si>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</si>
  <si>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</si>
  <si>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</si>
  <si>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</si>
  <si>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</si>
  <si>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</si>
  <si>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</si>
  <si>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</si>
  <si>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</si>
  <si>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</si>
  <si>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</si>
  <si>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</si>
  <si>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</si>
  <si>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</si>
  <si>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</si>
  <si>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</si>
  <si>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</si>
  <si>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</si>
  <si>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</si>
  <si>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</si>
  <si>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</si>
  <si>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</si>
  <si>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</si>
  <si>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</si>
  <si>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</si>
  <si>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</si>
  <si>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</si>
  <si>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</si>
  <si>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</si>
  <si>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</si>
  <si>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</si>
  <si>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</si>
  <si>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</si>
  <si>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</si>
  <si>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</si>
  <si>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</si>
  <si>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</si>
  <si>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</si>
  <si>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</si>
  <si>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</si>
  <si>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</si>
  <si>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</si>
  <si>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1837</t>
  </si>
  <si>
    <t>Awbari (ubari) (Adm1).</t>
  </si>
  <si>
    <t>2019-0221-LKA</t>
  </si>
  <si>
    <t>Colombo, Gampaha, Jaffna districts</t>
  </si>
  <si>
    <t>2019-0110-MDG</t>
  </si>
  <si>
    <t>Besalampy (Melaky)</t>
  </si>
  <si>
    <t>154587</t>
  </si>
  <si>
    <t>Besalampy (Adm2).</t>
  </si>
  <si>
    <t>2019-0297-MEX</t>
  </si>
  <si>
    <t>Victoria (Tamaulipas)</t>
  </si>
  <si>
    <t>21028</t>
  </si>
  <si>
    <t>2019-0200-MLI</t>
  </si>
  <si>
    <t>Bamako</t>
  </si>
  <si>
    <t>1926</t>
  </si>
  <si>
    <t>Bamako (Adm1).</t>
  </si>
  <si>
    <t>2019-0165-MOZ</t>
  </si>
  <si>
    <t>Cyclone 'Kenneth'</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</si>
  <si>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</si>
  <si>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</si>
  <si>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</si>
  <si>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</si>
  <si>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</si>
  <si>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</si>
  <si>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</si>
  <si>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</si>
  <si>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</si>
  <si>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</si>
  <si>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</si>
  <si>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</si>
  <si>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</si>
  <si>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</si>
  <si>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</si>
  <si>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</si>
  <si>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</si>
  <si>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</si>
  <si>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</si>
  <si>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</si>
  <si>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</si>
  <si>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</si>
  <si>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</si>
  <si>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</si>
  <si>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</si>
  <si>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</si>
  <si>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</si>
  <si>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</si>
  <si>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</si>
  <si>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</si>
  <si>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</si>
  <si>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</si>
  <si>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</si>
  <si>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</si>
  <si>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</si>
  <si>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</si>
  <si>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</si>
  <si>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</si>
  <si>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</si>
  <si>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</si>
  <si>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</si>
  <si>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</si>
  <si>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</si>
  <si>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</si>
  <si>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</si>
  <si>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</si>
  <si>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</si>
  <si>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</si>
  <si>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</si>
  <si>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</si>
  <si>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</si>
  <si>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</si>
  <si>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</si>
  <si>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</si>
  <si>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</si>
  <si>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</si>
  <si>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</si>
  <si>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</si>
  <si>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</si>
  <si>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</si>
  <si>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</si>
  <si>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</si>
  <si>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</si>
  <si>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</si>
  <si>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</si>
  <si>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</si>
  <si>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</si>
  <si>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67174</t>
  </si>
  <si>
    <t>Maguindanao (Adm2).</t>
  </si>
  <si>
    <t>2019-0271-PNG</t>
  </si>
  <si>
    <t>New Ireland, New Britain, Duke of York Islands</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</si>
  <si>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</si>
  <si>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</si>
  <si>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</si>
  <si>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</si>
  <si>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</si>
  <si>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</si>
  <si>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</si>
  <si>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</si>
  <si>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</si>
  <si>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</si>
  <si>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</si>
  <si>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2019-0294-RUS</t>
  </si>
  <si>
    <t>Taishetsky, Nizhneudinsky, Tulunsky and Chunsky districts (Irkutsk Oblast; south-east Siberian Federal District)</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</si>
  <si>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</si>
  <si>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</si>
  <si>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</si>
  <si>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</si>
  <si>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</si>
  <si>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</si>
  <si>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</si>
  <si>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</si>
  <si>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</si>
  <si>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</si>
  <si>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</si>
  <si>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</si>
  <si>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</si>
  <si>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</si>
  <si>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</si>
  <si>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</si>
  <si>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</si>
  <si>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</si>
  <si>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</si>
  <si>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</si>
  <si>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</si>
  <si>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</si>
  <si>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</si>
  <si>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</si>
  <si>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</si>
  <si>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</si>
  <si>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</si>
  <si>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</si>
  <si>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</si>
  <si>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</si>
  <si>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</si>
  <si>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2016-0573-VNM</t>
  </si>
  <si>
    <t>Thanh Hóa, Lào Cai, Yên Bái, Bac Kan, Dien Bien, Ha Thin, Son La, Thai Nguyen</t>
  </si>
  <si>
    <t>3328;3349;3378;3381;3382;3390;73936;73939</t>
  </si>
  <si>
    <t>Bac Kan, Dien Bien, Ha Tinh, Lao Cai, Son La, Thai Nguyen, Thanh Hoa, Yen Bai (Adm1).</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</si>
  <si>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</si>
  <si>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</si>
  <si>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</si>
  <si>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</si>
  <si>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</si>
  <si>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</si>
  <si>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</si>
  <si>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</si>
  <si>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</si>
  <si>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</si>
  <si>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</si>
  <si>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</si>
  <si>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</si>
  <si>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</si>
  <si>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</si>
  <si>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</si>
  <si>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</si>
  <si>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</si>
  <si>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</si>
  <si>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</si>
  <si>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</si>
  <si>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</si>
  <si>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</si>
  <si>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</si>
  <si>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</si>
  <si>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</si>
  <si>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</si>
  <si>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</si>
  <si>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</si>
  <si>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</si>
  <si>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</si>
  <si>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</si>
  <si>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</si>
  <si>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</si>
  <si>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</si>
  <si>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</si>
  <si>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</si>
  <si>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</si>
  <si>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</si>
  <si>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</si>
  <si>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</si>
  <si>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</si>
  <si>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</si>
  <si>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</si>
  <si>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</si>
  <si>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</si>
  <si>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</si>
  <si>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</si>
  <si>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</si>
  <si>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2879;2896</t>
  </si>
  <si>
    <t>Nakhon Sawan, Phra Nakhon Si Ayudhya (Adm1).</t>
  </si>
  <si>
    <t>2016-0472-THA</t>
  </si>
  <si>
    <t>Nakhon Si Thammarat, Krabi, Surat Thani, Songkhla, Phatthalung, Pattani, Chumphon, Trang, Yala, Narathiwat provinces</t>
  </si>
  <si>
    <t>2862;2867;2880;2882;2887;2890;2913;2916;2920</t>
  </si>
  <si>
    <t>Chumphon, Krabi, Nakhon Si Thammarat, Narathiwat, Pattani, Phatthalung, Songkhla, Surat Thani, Trang (Adm1).</t>
  </si>
  <si>
    <t>2016-0329-TZA</t>
  </si>
  <si>
    <t>EQ-2016-000098</t>
  </si>
  <si>
    <t>Bukoba, Karagwe, Missenyi district (Kagera province)</t>
  </si>
  <si>
    <t>48404;48405;115034;115102</t>
  </si>
  <si>
    <t>Bukoba Rural, Bukoba Urban, Karagwe, Missenyi (Adm2).</t>
  </si>
  <si>
    <t>2016-0329-UGA</t>
  </si>
  <si>
    <t>Minziro, Kanabulemu parish (Kakuuto district, Rakai province)</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</si>
  <si>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</si>
  <si>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</si>
  <si>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</si>
  <si>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</si>
  <si>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</si>
  <si>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</si>
  <si>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</si>
  <si>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</si>
  <si>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</si>
  <si>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</si>
  <si>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</si>
  <si>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</si>
  <si>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</si>
  <si>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</si>
  <si>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</si>
  <si>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</si>
  <si>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</si>
  <si>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</si>
  <si>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</si>
  <si>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</si>
  <si>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</si>
  <si>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</si>
  <si>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</si>
  <si>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</si>
  <si>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</si>
  <si>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</si>
  <si>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</si>
  <si>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</si>
  <si>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</si>
  <si>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</si>
  <si>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</si>
  <si>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</si>
  <si>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</si>
  <si>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</si>
  <si>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</si>
  <si>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</si>
  <si>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</si>
  <si>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</si>
  <si>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</si>
  <si>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</si>
  <si>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</si>
  <si>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</si>
  <si>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</si>
  <si>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</si>
  <si>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</si>
  <si>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</si>
  <si>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</si>
  <si>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</si>
  <si>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</si>
  <si>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</si>
  <si>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</si>
  <si>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</si>
  <si>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</si>
  <si>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</si>
  <si>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</si>
  <si>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</si>
  <si>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</si>
  <si>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</si>
  <si>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</si>
  <si>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</si>
  <si>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</si>
  <si>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</si>
  <si>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</si>
  <si>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</si>
  <si>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</si>
  <si>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</si>
  <si>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</si>
  <si>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</si>
  <si>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</si>
  <si>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</si>
  <si>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</si>
  <si>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</si>
  <si>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</si>
  <si>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</si>
  <si>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</si>
  <si>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</si>
  <si>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</si>
  <si>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</si>
  <si>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</si>
  <si>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</si>
  <si>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</si>
  <si>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</si>
  <si>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</si>
  <si>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</si>
  <si>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</si>
  <si>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</si>
  <si>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</si>
  <si>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</si>
  <si>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</si>
  <si>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</si>
  <si>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</si>
  <si>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</si>
  <si>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</si>
  <si>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</si>
  <si>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</si>
  <si>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</si>
  <si>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</si>
  <si>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</si>
  <si>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</si>
  <si>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</si>
  <si>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</si>
  <si>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</si>
  <si>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</si>
  <si>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</si>
  <si>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</si>
  <si>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</si>
  <si>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</si>
  <si>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</si>
  <si>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</si>
  <si>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</si>
  <si>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</si>
  <si>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</si>
  <si>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</si>
  <si>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</si>
  <si>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</si>
  <si>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</si>
  <si>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</si>
  <si>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</si>
  <si>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</si>
  <si>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</si>
  <si>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</si>
  <si>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</si>
  <si>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</si>
  <si>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</si>
  <si>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</si>
  <si>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</si>
  <si>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</si>
  <si>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</si>
  <si>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</si>
  <si>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</si>
  <si>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</si>
  <si>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</si>
  <si>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</si>
  <si>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</si>
  <si>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</si>
  <si>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</si>
  <si>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</si>
  <si>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</si>
  <si>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</si>
  <si>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</si>
  <si>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</si>
  <si>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</si>
  <si>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</si>
  <si>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</si>
  <si>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</si>
  <si>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</si>
  <si>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</si>
  <si>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</si>
  <si>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</si>
  <si>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</si>
  <si>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</si>
  <si>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</si>
  <si>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</si>
  <si>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</si>
  <si>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</si>
  <si>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</si>
  <si>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</si>
  <si>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</si>
  <si>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</si>
  <si>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</si>
  <si>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</si>
  <si>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</si>
  <si>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</si>
  <si>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</si>
  <si>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</si>
  <si>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</si>
  <si>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</si>
  <si>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</si>
  <si>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</si>
  <si>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</si>
  <si>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</si>
  <si>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</si>
  <si>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</si>
  <si>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</si>
  <si>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</si>
  <si>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</si>
  <si>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</si>
  <si>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</si>
  <si>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</si>
  <si>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</si>
  <si>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</si>
  <si>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</si>
  <si>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</si>
  <si>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</si>
  <si>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</si>
  <si>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</si>
  <si>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</si>
  <si>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</si>
  <si>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</si>
  <si>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</si>
  <si>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</si>
  <si>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</si>
  <si>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</si>
  <si>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</si>
  <si>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</si>
  <si>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</si>
  <si>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</si>
  <si>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</si>
  <si>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</si>
  <si>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</si>
  <si>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</si>
  <si>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2017-9342-TCD</t>
  </si>
  <si>
    <t>OT-2017-000114</t>
  </si>
  <si>
    <t>Chari Baguimi, Guera, Lac, Kanem, Wadi Fira</t>
  </si>
  <si>
    <t>870;873;875;12910;12915</t>
  </si>
  <si>
    <t>Baguirmi, Biltine, Guera, Kanem, Lac (Adm1).</t>
  </si>
  <si>
    <t>2017-9088-ZWE</t>
  </si>
  <si>
    <t>Erratic rainfall and prolonged drought conditions exacerbated by El Niño disrupted the 2015/2016</t>
  </si>
  <si>
    <t>2017-0010-SRB</t>
  </si>
  <si>
    <t>Belgrade</t>
  </si>
  <si>
    <t>25373</t>
  </si>
  <si>
    <t>Grad Beograd (Adm1).</t>
  </si>
  <si>
    <t>2017-0491-SAU</t>
  </si>
  <si>
    <t>Makkah (Jeddah, Taif), Madinah, Tabuk, Al-Jouf</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</si>
  <si>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</si>
  <si>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</si>
  <si>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</si>
  <si>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</si>
  <si>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</si>
  <si>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</si>
  <si>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</si>
  <si>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</si>
  <si>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</si>
  <si>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</si>
  <si>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</si>
  <si>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2017-0421-TCD</t>
  </si>
  <si>
    <t>EP-2017-000129</t>
  </si>
  <si>
    <t>Salamat, Sila</t>
  </si>
  <si>
    <t>2017-0006-THA</t>
  </si>
  <si>
    <t>FL-2017-000004</t>
  </si>
  <si>
    <t>Pattani, Yala, Narathiwat, Songkhla, Phattalung, Trang, Nakhon Si Thammarat, Krabi, Surat Thani, Chumphon, Prachaub Khirikhan, Ranong provinces</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</si>
  <si>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</si>
  <si>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</si>
  <si>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</si>
  <si>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</si>
  <si>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</si>
  <si>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</si>
  <si>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</si>
  <si>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</si>
  <si>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</si>
  <si>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</si>
  <si>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</si>
  <si>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</si>
  <si>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</si>
  <si>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</si>
  <si>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</si>
  <si>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</si>
  <si>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</si>
  <si>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</si>
  <si>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</si>
  <si>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</si>
  <si>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</si>
  <si>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</si>
  <si>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</si>
  <si>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</si>
  <si>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</si>
  <si>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</si>
  <si>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</si>
  <si>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</si>
  <si>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</si>
  <si>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</si>
  <si>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</si>
  <si>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</si>
  <si>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</si>
  <si>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</si>
  <si>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</si>
  <si>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</si>
  <si>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</si>
  <si>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</si>
  <si>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</si>
  <si>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</si>
  <si>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</si>
  <si>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</si>
  <si>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</si>
  <si>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</si>
  <si>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</si>
  <si>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</si>
  <si>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</si>
  <si>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</si>
  <si>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</si>
  <si>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</si>
  <si>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</si>
  <si>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</si>
  <si>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</si>
  <si>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</si>
  <si>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</si>
  <si>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</si>
  <si>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</si>
  <si>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</si>
  <si>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</si>
  <si>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</si>
  <si>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</si>
  <si>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</si>
  <si>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</si>
  <si>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</si>
  <si>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</si>
  <si>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</si>
  <si>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</si>
  <si>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</si>
  <si>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</si>
  <si>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</si>
  <si>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</si>
  <si>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</si>
  <si>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</si>
  <si>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</si>
  <si>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</si>
  <si>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</si>
  <si>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</si>
  <si>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</si>
  <si>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</si>
  <si>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</si>
  <si>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</si>
  <si>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</si>
  <si>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</si>
  <si>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</si>
  <si>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</si>
  <si>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</si>
  <si>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</si>
  <si>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</si>
  <si>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Cu De River</t>
  </si>
  <si>
    <t>3333;3340;3372;3374;3376;3383</t>
  </si>
  <si>
    <t>Binh Dinh, Da Nang City, Quang Nam, Quang Ngai, Quang Tri, Thua Thien - Hue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</si>
  <si>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</si>
  <si>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</si>
  <si>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</si>
  <si>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</si>
  <si>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</si>
  <si>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</si>
  <si>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</si>
  <si>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</si>
  <si>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</si>
  <si>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</si>
  <si>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</si>
  <si>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</si>
  <si>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</si>
  <si>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</si>
  <si>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</si>
  <si>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</si>
  <si>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</si>
  <si>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</si>
  <si>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</si>
  <si>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</si>
  <si>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</si>
  <si>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</si>
  <si>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</si>
  <si>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</si>
  <si>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</si>
  <si>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</si>
  <si>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</si>
  <si>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</si>
  <si>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</si>
  <si>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</si>
  <si>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</si>
  <si>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</si>
  <si>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</si>
  <si>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</si>
  <si>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</si>
  <si>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</si>
  <si>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</si>
  <si>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</si>
  <si>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</si>
  <si>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</si>
  <si>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</si>
  <si>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</si>
  <si>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</si>
  <si>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</si>
  <si>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</si>
  <si>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</si>
  <si>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</si>
  <si>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</si>
  <si>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</si>
  <si>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</si>
  <si>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</si>
  <si>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</si>
  <si>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</si>
  <si>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</si>
  <si>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</si>
  <si>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2018-0130-USA</t>
  </si>
  <si>
    <t>Kauai Isl. (Hawai)</t>
  </si>
  <si>
    <t>2018-0204-VNM</t>
  </si>
  <si>
    <t>Lai Chau</t>
  </si>
  <si>
    <t>73938</t>
  </si>
  <si>
    <t>Lai Chau (Adm1).</t>
  </si>
  <si>
    <t>2018-0369-VNM</t>
  </si>
  <si>
    <t>Northern provinces</t>
  </si>
  <si>
    <t>2018-0146-USA</t>
  </si>
  <si>
    <t>Kilauea</t>
  </si>
  <si>
    <t>Hawaï</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</si>
  <si>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</si>
  <si>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</si>
  <si>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</si>
  <si>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</si>
  <si>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</si>
  <si>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</si>
  <si>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</si>
  <si>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</si>
  <si>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</si>
  <si>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</si>
  <si>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</si>
  <si>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</si>
  <si>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</si>
  <si>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</si>
  <si>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</si>
  <si>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</si>
  <si>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</si>
  <si>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</si>
  <si>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</si>
  <si>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</si>
  <si>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</si>
  <si>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</si>
  <si>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</si>
  <si>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</si>
  <si>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</si>
  <si>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</si>
  <si>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2018-0145-SOM</t>
  </si>
  <si>
    <t>Cyclone 'Sagar'</t>
  </si>
  <si>
    <t>Somaliland, Puntland</t>
  </si>
  <si>
    <t>2688;2690;2702;2703;2704</t>
  </si>
  <si>
    <t>Awdal, Bari, Sanaag, Sool, Togdheer (Adm1).</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</si>
  <si>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</si>
  <si>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</si>
  <si>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</si>
  <si>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</si>
  <si>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</si>
  <si>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</si>
  <si>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</si>
  <si>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</si>
  <si>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</si>
  <si>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</si>
  <si>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</si>
  <si>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</si>
  <si>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</si>
  <si>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</si>
  <si>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</si>
  <si>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</si>
  <si>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</si>
  <si>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</si>
  <si>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2018-0177-YEM</t>
  </si>
  <si>
    <t>Cyclone 'Mekunu'</t>
  </si>
  <si>
    <t>Socotra Isl.</t>
  </si>
  <si>
    <t>Hidaybu, Qulensya Wa Abd Al Kuri (Adm2).</t>
  </si>
  <si>
    <t>2018-0394-YEM</t>
  </si>
  <si>
    <t>Cyclone 'Luban'</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</si>
  <si>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</si>
  <si>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</si>
  <si>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</si>
  <si>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</si>
  <si>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</si>
  <si>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</si>
  <si>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</si>
  <si>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</si>
  <si>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</si>
  <si>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</si>
  <si>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</si>
  <si>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</si>
  <si>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</si>
  <si>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</si>
  <si>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</si>
  <si>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</si>
  <si>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</si>
  <si>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</si>
  <si>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</si>
  <si>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</si>
  <si>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</si>
  <si>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</si>
  <si>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2753;68783</t>
  </si>
  <si>
    <t>Kassala, Khartoum (Adm1). Abyei, As Salam, En Nuhud, Ghebeish, Lagawa (Adm2).</t>
  </si>
  <si>
    <t>2018-0221-SDN</t>
  </si>
  <si>
    <t>Zalingei (Westenr Darfur); El Tadamon (Blue Nile State)</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</si>
  <si>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</si>
  <si>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</si>
  <si>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</si>
  <si>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</si>
  <si>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</si>
  <si>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</si>
  <si>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</si>
  <si>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</si>
  <si>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</si>
  <si>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</si>
  <si>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</si>
  <si>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</si>
  <si>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</si>
  <si>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</si>
  <si>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</si>
  <si>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</si>
  <si>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</si>
  <si>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</si>
  <si>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</si>
  <si>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</si>
  <si>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</si>
  <si>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</si>
  <si>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</si>
  <si>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</si>
  <si>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</si>
  <si>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</si>
  <si>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</si>
  <si>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</si>
  <si>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</si>
  <si>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</si>
  <si>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</si>
  <si>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</si>
  <si>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</si>
  <si>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</si>
  <si>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</si>
  <si>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</si>
  <si>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</si>
  <si>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</si>
  <si>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</si>
  <si>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</si>
  <si>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</si>
  <si>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</si>
  <si>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</si>
  <si>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</si>
  <si>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</si>
  <si>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</si>
  <si>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</si>
  <si>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</si>
  <si>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</si>
  <si>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</si>
  <si>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</si>
  <si>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</si>
  <si>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</si>
  <si>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</si>
  <si>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</si>
  <si>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</si>
  <si>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</si>
  <si>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</si>
  <si>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</si>
  <si>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</si>
  <si>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</si>
  <si>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</si>
  <si>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</si>
  <si>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</si>
  <si>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</si>
  <si>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</si>
  <si>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</si>
  <si>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</si>
  <si>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</si>
  <si>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</si>
  <si>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</si>
  <si>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</si>
  <si>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</si>
  <si>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</si>
  <si>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</si>
  <si>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</si>
  <si>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</si>
  <si>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</si>
  <si>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</si>
  <si>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</si>
  <si>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</si>
  <si>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</si>
  <si>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</si>
  <si>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</si>
  <si>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</si>
  <si>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</si>
  <si>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</si>
  <si>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</si>
  <si>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</si>
  <si>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</si>
  <si>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</si>
  <si>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</si>
  <si>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</si>
  <si>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</si>
  <si>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</si>
  <si>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</si>
  <si>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</si>
  <si>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</si>
  <si>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</si>
  <si>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</si>
  <si>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</si>
  <si>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</si>
  <si>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</si>
  <si>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</si>
  <si>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</si>
  <si>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</si>
  <si>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</si>
  <si>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</si>
  <si>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</si>
  <si>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</si>
  <si>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</si>
  <si>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</si>
  <si>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</si>
  <si>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</si>
  <si>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</si>
  <si>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</si>
  <si>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</si>
  <si>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</si>
  <si>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</si>
  <si>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</si>
  <si>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</si>
  <si>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</si>
  <si>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</si>
  <si>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</si>
  <si>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</si>
  <si>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</si>
  <si>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</si>
  <si>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</si>
  <si>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</si>
  <si>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</si>
  <si>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</si>
  <si>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</si>
  <si>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</si>
  <si>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</si>
  <si>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</si>
  <si>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</si>
  <si>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</si>
  <si>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15757</t>
  </si>
  <si>
    <t>San Martin (Adm2).</t>
  </si>
  <si>
    <t>2019-0216-TJK</t>
  </si>
  <si>
    <t>Farkhor, Vose, Temurmalik, Khuroson, Panj (Khatlon province); Konibodom, Panjakent, Isfara, B. Gafurov (Sughd province); Rudaky, Fayzobod districts (DRD)</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</si>
  <si>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</si>
  <si>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</si>
  <si>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</si>
  <si>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</si>
  <si>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</si>
  <si>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</si>
  <si>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</si>
  <si>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</si>
  <si>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</si>
  <si>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</si>
  <si>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</si>
  <si>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</si>
  <si>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</si>
  <si>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</si>
  <si>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</si>
  <si>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</si>
  <si>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</si>
  <si>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</si>
  <si>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</si>
  <si>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</si>
  <si>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</si>
  <si>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</si>
  <si>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</si>
  <si>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</si>
  <si>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</si>
  <si>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2019-0611-CHN</t>
  </si>
  <si>
    <t>Central</t>
  </si>
  <si>
    <t>909;911;912;914</t>
  </si>
  <si>
    <t>Henan Sheng, Hubei Sheng, Hunan Sheng, Jiangxi Sheng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</si>
  <si>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</si>
  <si>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</si>
  <si>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</si>
  <si>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</si>
  <si>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</si>
  <si>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</si>
  <si>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</si>
  <si>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</si>
  <si>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</si>
  <si>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</si>
  <si>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</si>
  <si>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</si>
  <si>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</si>
  <si>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</si>
  <si>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</si>
  <si>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</si>
  <si>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</si>
  <si>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</si>
  <si>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</si>
  <si>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</si>
  <si>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</si>
  <si>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</si>
  <si>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</si>
  <si>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</si>
  <si>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</si>
  <si>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</si>
  <si>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</si>
  <si>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</si>
  <si>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</si>
  <si>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</si>
  <si>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</si>
  <si>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</si>
  <si>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</si>
  <si>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</si>
  <si>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</si>
  <si>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</si>
  <si>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</si>
  <si>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</si>
  <si>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</si>
  <si>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</si>
  <si>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</si>
  <si>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</si>
  <si>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</si>
  <si>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2634</t>
  </si>
  <si>
    <t>Tabuk (Adm1).</t>
  </si>
  <si>
    <t>2019-0252-SAU</t>
  </si>
  <si>
    <t>Taif (Meccah province)</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</si>
  <si>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</si>
  <si>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</si>
  <si>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</si>
  <si>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</si>
  <si>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</si>
  <si>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</si>
  <si>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</si>
  <si>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</si>
  <si>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</si>
  <si>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</si>
  <si>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</si>
  <si>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</si>
  <si>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</si>
  <si>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</si>
  <si>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</si>
  <si>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</si>
  <si>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</si>
  <si>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</si>
  <si>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</si>
  <si>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</si>
  <si>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</si>
  <si>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</si>
  <si>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</si>
  <si>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</si>
  <si>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</si>
  <si>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</si>
  <si>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</si>
  <si>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</si>
  <si>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</si>
  <si>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</si>
  <si>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</si>
  <si>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</si>
  <si>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</si>
  <si>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</si>
  <si>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</si>
  <si>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</si>
  <si>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</si>
  <si>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</si>
  <si>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</si>
  <si>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2019-0081-USA</t>
  </si>
  <si>
    <t>Alabama, Georgia, South Carolina, Florida, Mississippi,</t>
  </si>
  <si>
    <t>3214;3223;3224;3238;3254</t>
  </si>
  <si>
    <t>Alabama, Florida, Georgia, Mississippi, South Carolina (Adm1).</t>
  </si>
  <si>
    <t>2019-0306-USA</t>
  </si>
  <si>
    <t>Ridgecrest (Califronia)</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</si>
  <si>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</si>
  <si>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</si>
  <si>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</si>
  <si>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</si>
  <si>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</si>
  <si>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</si>
  <si>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</si>
  <si>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</si>
  <si>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</si>
  <si>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</si>
  <si>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</si>
  <si>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</si>
  <si>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</si>
  <si>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</si>
  <si>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</si>
  <si>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</si>
  <si>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</si>
  <si>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</si>
  <si>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</si>
  <si>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</si>
  <si>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</si>
  <si>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</si>
  <si>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</si>
  <si>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</si>
  <si>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</si>
  <si>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</si>
  <si>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</si>
  <si>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</si>
  <si>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</si>
  <si>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</si>
  <si>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</si>
  <si>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</si>
  <si>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</si>
  <si>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</si>
  <si>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</si>
  <si>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</si>
  <si>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</si>
  <si>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</si>
  <si>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</si>
  <si>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310;338</t>
  </si>
  <si>
    <t>Durres, Tirane (Adm1).</t>
  </si>
  <si>
    <t>2019-0572-ALB</t>
  </si>
  <si>
    <t>EQ-2019-000157</t>
  </si>
  <si>
    <t>Durrës, Kruje, Tiranë, Lezhë</t>
  </si>
  <si>
    <t>310;319;323;338</t>
  </si>
  <si>
    <t>Durres, Kruje, Lezhe, Tirane (Adm1).</t>
  </si>
  <si>
    <t>2019-9666-ARG</t>
  </si>
  <si>
    <t>DR-2020-000031</t>
  </si>
  <si>
    <t>San Martín, Rivadavia, Oran departments (Salta province)</t>
  </si>
  <si>
    <t>4773;4781;4783</t>
  </si>
  <si>
    <t>General Jose de San Martin, Oran, Rivadavia (Adm2).</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</si>
  <si>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</si>
  <si>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</si>
  <si>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</si>
  <si>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</si>
  <si>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</si>
  <si>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</si>
  <si>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</si>
  <si>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</si>
  <si>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</si>
  <si>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</si>
  <si>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</si>
  <si>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</si>
  <si>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</si>
  <si>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</si>
  <si>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</si>
  <si>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</si>
  <si>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</si>
  <si>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</si>
  <si>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</si>
  <si>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</si>
  <si>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</si>
  <si>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</si>
  <si>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</si>
  <si>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</si>
  <si>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</si>
  <si>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</si>
  <si>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</si>
  <si>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</si>
  <si>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</si>
  <si>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</si>
  <si>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</si>
  <si>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</si>
  <si>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</si>
  <si>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</si>
  <si>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</si>
  <si>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</si>
  <si>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</si>
  <si>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</si>
  <si>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</si>
  <si>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</si>
  <si>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</si>
  <si>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</si>
  <si>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</si>
  <si>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</si>
  <si>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</si>
  <si>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</si>
  <si>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</si>
  <si>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</si>
  <si>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</si>
  <si>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</si>
  <si>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</si>
  <si>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</si>
  <si>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</si>
  <si>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</si>
  <si>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</si>
  <si>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</si>
  <si>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</si>
  <si>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</si>
  <si>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</si>
  <si>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</si>
  <si>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</si>
  <si>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</si>
  <si>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</si>
  <si>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</si>
  <si>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</si>
  <si>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</si>
  <si>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</si>
  <si>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</si>
  <si>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</si>
  <si>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</si>
  <si>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</si>
  <si>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</si>
  <si>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</si>
  <si>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</si>
  <si>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</si>
  <si>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</si>
  <si>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</si>
  <si>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</si>
  <si>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</si>
  <si>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</si>
  <si>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</si>
  <si>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</si>
  <si>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</si>
  <si>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</si>
  <si>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</si>
  <si>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</si>
  <si>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</si>
  <si>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</si>
  <si>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</si>
  <si>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2019-0338-CRI</t>
  </si>
  <si>
    <t>North Central, Huetar Caribe</t>
  </si>
  <si>
    <t>2019-0366-DEU</t>
  </si>
  <si>
    <t>2019-0456-DOM</t>
  </si>
  <si>
    <t>EP-2019-000106</t>
  </si>
  <si>
    <t>Barahona, Independencia, Santo Domingo</t>
  </si>
  <si>
    <t>2019-0475-ECU</t>
  </si>
  <si>
    <t>Azuay, Manabi, Morona Sant</t>
  </si>
  <si>
    <t>1135;1148;1149</t>
  </si>
  <si>
    <t>Azuay, Manabi, Morona Santiago (Adm1).</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</si>
  <si>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</si>
  <si>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</si>
  <si>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</si>
  <si>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</si>
  <si>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</si>
  <si>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</si>
  <si>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</si>
  <si>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</si>
  <si>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</si>
  <si>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</si>
  <si>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</si>
  <si>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</si>
  <si>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</si>
  <si>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</si>
  <si>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</si>
  <si>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</si>
  <si>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</si>
  <si>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</si>
  <si>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</si>
  <si>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</si>
  <si>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</si>
  <si>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</si>
  <si>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</si>
  <si>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</si>
  <si>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</si>
  <si>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</si>
  <si>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</si>
  <si>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TC-2019-000164</t>
  </si>
  <si>
    <t>Cyclone 'Belna'</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</si>
  <si>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</si>
  <si>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</si>
  <si>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</si>
  <si>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</si>
  <si>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</si>
  <si>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</si>
  <si>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</si>
  <si>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</si>
  <si>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</si>
  <si>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</si>
  <si>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</si>
  <si>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</si>
  <si>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</si>
  <si>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</si>
  <si>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</si>
  <si>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</si>
  <si>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</si>
  <si>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</si>
  <si>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</si>
  <si>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</si>
  <si>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</si>
  <si>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</si>
  <si>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</si>
  <si>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</si>
  <si>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</si>
  <si>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</si>
  <si>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</si>
  <si>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</si>
  <si>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</si>
  <si>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1656;1676</t>
  </si>
  <si>
    <t>35898</t>
  </si>
  <si>
    <t>Hukuoka, Nagasaki (Adm1). Takeosi (Adm2).</t>
  </si>
  <si>
    <t>2019-0516-JPN</t>
  </si>
  <si>
    <t>Chiba, Fukushima</t>
  </si>
  <si>
    <t>Torrantial rains, TYphon 21</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</si>
  <si>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</si>
  <si>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</si>
  <si>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</si>
  <si>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</si>
  <si>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</si>
  <si>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</si>
  <si>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</si>
  <si>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</si>
  <si>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</si>
  <si>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</si>
  <si>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</si>
  <si>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</si>
  <si>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</si>
  <si>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</si>
  <si>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</si>
  <si>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</si>
  <si>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</si>
  <si>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</si>
  <si>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</si>
  <si>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</si>
  <si>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</si>
  <si>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</si>
  <si>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</si>
  <si>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</si>
  <si>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</si>
  <si>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</si>
  <si>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</si>
  <si>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</si>
  <si>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</si>
  <si>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Intense rains</t>
  </si>
  <si>
    <t>2019-0386-PAK</t>
  </si>
  <si>
    <t>Sindh, Khyber Pakhtunkhwa provinces</t>
  </si>
  <si>
    <t>Sindh (Adm1). Khyber Agency (Adm2).</t>
  </si>
  <si>
    <t>2019-0464-PAK</t>
  </si>
  <si>
    <t>Azad Jammu and Kashmir, Khyber Pakhtunkhwa</t>
  </si>
  <si>
    <t>2019-0647-PER</t>
  </si>
  <si>
    <t>Huanuco, Pasco and Cusco departments</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</si>
  <si>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</si>
  <si>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</si>
  <si>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</si>
  <si>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</si>
  <si>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</si>
  <si>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</si>
  <si>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</si>
  <si>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</si>
  <si>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2716;2719;2731</t>
  </si>
  <si>
    <t>25801;25811;25813</t>
  </si>
  <si>
    <t>Andalucía, Illes Balears, Región de Murcia (Adm1). Albacete, Alicante/Alacant, Valencia/Valéncia (Adm2).</t>
  </si>
  <si>
    <t>2019-0633-MOZ</t>
  </si>
  <si>
    <t>Cabo Delgado, Nampula, Zambezia, Tete, Sofala provinces</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</si>
  <si>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</si>
  <si>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</si>
  <si>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</si>
  <si>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</si>
  <si>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</si>
  <si>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</si>
  <si>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</si>
  <si>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</si>
  <si>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</si>
  <si>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</si>
  <si>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</si>
  <si>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</si>
  <si>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</si>
  <si>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</si>
  <si>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</si>
  <si>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</si>
  <si>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</si>
  <si>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</si>
  <si>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</si>
  <si>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</si>
  <si>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</si>
  <si>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</si>
  <si>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</si>
  <si>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</si>
  <si>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</si>
  <si>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</si>
  <si>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</si>
  <si>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</si>
  <si>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</si>
  <si>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</si>
  <si>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</si>
  <si>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</si>
  <si>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</si>
  <si>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</si>
  <si>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</si>
  <si>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</si>
  <si>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</si>
  <si>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</si>
  <si>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</si>
  <si>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</si>
  <si>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</si>
  <si>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</si>
  <si>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</si>
  <si>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</si>
  <si>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</si>
  <si>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</si>
  <si>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</si>
  <si>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</si>
  <si>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</si>
  <si>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</si>
  <si>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</si>
  <si>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</si>
  <si>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</si>
  <si>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</si>
  <si>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</si>
  <si>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</si>
  <si>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</si>
  <si>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</si>
  <si>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</si>
  <si>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</si>
  <si>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</si>
  <si>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</si>
  <si>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</si>
  <si>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</si>
  <si>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</si>
  <si>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</si>
  <si>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</si>
  <si>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</si>
  <si>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</si>
  <si>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</si>
  <si>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</si>
  <si>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</si>
  <si>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</si>
  <si>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</si>
  <si>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</si>
  <si>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</si>
  <si>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</si>
  <si>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</si>
  <si>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</si>
  <si>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</si>
  <si>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</si>
  <si>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</si>
  <si>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</si>
  <si>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</si>
  <si>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</si>
  <si>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</si>
  <si>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</si>
  <si>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</si>
  <si>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</si>
  <si>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</si>
  <si>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</si>
  <si>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</si>
  <si>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</si>
  <si>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</si>
  <si>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</si>
  <si>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</si>
  <si>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</si>
  <si>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</si>
  <si>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</si>
  <si>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</si>
  <si>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</si>
  <si>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</si>
  <si>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104.791</t>
  </si>
  <si>
    <t>18022;18134</t>
  </si>
  <si>
    <t>Kota Bandarlampung, Pandeglang (Adm2).</t>
  </si>
  <si>
    <t>2019-0451-IDN</t>
  </si>
  <si>
    <t>Ambon, Nusaniwe, Sirimau, Baguala, Teluk ambon, Leitimur Selatan distrcits (Maluku Province)</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</si>
  <si>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</si>
  <si>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</si>
  <si>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</si>
  <si>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</si>
  <si>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</si>
  <si>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</si>
  <si>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</si>
  <si>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</si>
  <si>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</si>
  <si>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</si>
  <si>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</si>
  <si>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</si>
  <si>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</si>
  <si>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</si>
  <si>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</si>
  <si>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</si>
  <si>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</si>
  <si>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</si>
  <si>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</si>
  <si>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</si>
  <si>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</si>
  <si>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</si>
  <si>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</si>
  <si>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</si>
  <si>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</si>
  <si>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</si>
  <si>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</si>
  <si>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</si>
  <si>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</si>
  <si>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</si>
  <si>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</si>
  <si>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</si>
  <si>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</si>
  <si>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</si>
  <si>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</si>
  <si>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</si>
  <si>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</si>
  <si>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</si>
  <si>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</si>
  <si>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</si>
  <si>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</si>
  <si>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</si>
  <si>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</si>
  <si>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</si>
  <si>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</si>
  <si>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</si>
  <si>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</si>
  <si>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</si>
  <si>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</si>
  <si>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</si>
  <si>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</si>
  <si>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</si>
  <si>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</si>
  <si>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</si>
  <si>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</si>
  <si>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</si>
  <si>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</si>
  <si>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2019-9389-LKA</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</si>
  <si>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</si>
  <si>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</si>
  <si>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</si>
  <si>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</si>
  <si>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</si>
  <si>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</si>
  <si>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</si>
  <si>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</si>
  <si>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</si>
  <si>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</si>
  <si>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</si>
  <si>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</si>
  <si>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</si>
  <si>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2019-0427-MAR</t>
  </si>
  <si>
    <t>Taroudant Province</t>
  </si>
  <si>
    <t>21826</t>
  </si>
  <si>
    <t>Taroudannt (Adm2).</t>
  </si>
  <si>
    <t>2019-0450-MEX</t>
  </si>
  <si>
    <t>Tropical storm 'Narda'</t>
  </si>
  <si>
    <t>Oaxaca state</t>
  </si>
  <si>
    <t>2019-0596-MEX</t>
  </si>
  <si>
    <t>Sinaloa, Chihuahua, Sonora, Baja California; Mazatlán (Sinaloa)</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</si>
  <si>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</si>
  <si>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</si>
  <si>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</si>
  <si>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</si>
  <si>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</si>
  <si>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</si>
  <si>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</si>
  <si>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</si>
  <si>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</si>
  <si>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</si>
  <si>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</si>
  <si>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</si>
  <si>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</si>
  <si>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</si>
  <si>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</si>
  <si>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</si>
  <si>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</si>
  <si>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</si>
  <si>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</si>
  <si>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</si>
  <si>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</si>
  <si>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</si>
  <si>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</si>
  <si>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</si>
  <si>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</si>
  <si>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</si>
  <si>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</si>
  <si>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</si>
  <si>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</si>
  <si>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</si>
  <si>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</si>
  <si>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</si>
  <si>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</si>
  <si>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</si>
  <si>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</si>
  <si>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</si>
  <si>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</si>
  <si>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</si>
  <si>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</si>
  <si>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</si>
  <si>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</si>
  <si>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</si>
  <si>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</si>
  <si>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</si>
  <si>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</si>
  <si>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</si>
  <si>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</si>
  <si>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</si>
  <si>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</si>
  <si>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</si>
  <si>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2019-0598-NZL</t>
  </si>
  <si>
    <t>Whakaari/White Island volcano</t>
  </si>
  <si>
    <t>Whakaari/White Island</t>
  </si>
  <si>
    <t>2019-0460-PAK</t>
  </si>
  <si>
    <t>EQ-2019-000117</t>
  </si>
  <si>
    <t>Mirpur district (Southern Azad Jammu and Kashmir Territory)</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</si>
  <si>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</si>
  <si>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</si>
  <si>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</si>
  <si>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</si>
  <si>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</si>
  <si>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</si>
  <si>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</si>
  <si>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</si>
  <si>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</si>
  <si>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</si>
  <si>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</si>
  <si>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</si>
  <si>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</si>
  <si>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</si>
  <si>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</si>
  <si>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</si>
  <si>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24278</t>
  </si>
  <si>
    <t>Surigao Del Sur (Adm2).</t>
  </si>
  <si>
    <t>2019-0362-PHL</t>
  </si>
  <si>
    <t>EQ-2019-000086</t>
  </si>
  <si>
    <t>Itbayat Island (Batanes Province)</t>
  </si>
  <si>
    <t>24215</t>
  </si>
  <si>
    <t>Batanes (Adm2).</t>
  </si>
  <si>
    <t>2019-0489-PHL</t>
  </si>
  <si>
    <t>North Cotabato Province (Mindanao Island)</t>
  </si>
  <si>
    <t>2019-0522-PHL</t>
  </si>
  <si>
    <t>EQ-2019-000129</t>
  </si>
  <si>
    <t>Davao del Sur and South Cotabato provinces; North Cotabato Province (Mindanao Island)</t>
  </si>
  <si>
    <t>24268;24271;24273</t>
  </si>
  <si>
    <t>Davao Del Sur, North Cotabato, South Cotabato (Adm2).</t>
  </si>
  <si>
    <t>2016-0579-PNG</t>
  </si>
  <si>
    <t>Jiwaka, Morobe, and Simbu provinces</t>
  </si>
  <si>
    <t>2300</t>
  </si>
  <si>
    <t>Morobe (Adm1).</t>
  </si>
  <si>
    <t>2018-9491-SEN</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</si>
  <si>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</si>
  <si>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</si>
  <si>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</si>
  <si>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</si>
  <si>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</si>
  <si>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</si>
  <si>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</si>
  <si>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</si>
  <si>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</si>
  <si>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</si>
  <si>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</si>
  <si>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</si>
  <si>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</si>
  <si>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</si>
  <si>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</si>
  <si>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</si>
  <si>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</si>
  <si>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</si>
  <si>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</si>
  <si>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</si>
  <si>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</si>
  <si>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</si>
  <si>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</si>
  <si>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</si>
  <si>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</si>
  <si>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</si>
  <si>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</si>
  <si>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</si>
  <si>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</si>
  <si>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</si>
  <si>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</si>
  <si>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</si>
  <si>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</si>
  <si>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</si>
  <si>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</si>
  <si>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</si>
  <si>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</si>
  <si>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</si>
  <si>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</si>
  <si>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</si>
  <si>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</si>
  <si>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</si>
  <si>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</si>
  <si>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</si>
  <si>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</si>
  <si>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</si>
  <si>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</si>
  <si>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</si>
  <si>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</si>
  <si>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</si>
  <si>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</si>
  <si>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</si>
  <si>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</si>
  <si>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</si>
  <si>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</si>
  <si>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</si>
  <si>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</si>
  <si>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</si>
  <si>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</si>
  <si>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</si>
  <si>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</si>
  <si>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</si>
  <si>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</si>
  <si>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</si>
  <si>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</si>
  <si>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</si>
  <si>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</si>
  <si>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</si>
  <si>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</si>
  <si>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</si>
  <si>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</si>
  <si>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</si>
  <si>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TC-2019-000099</t>
  </si>
  <si>
    <t>Tropical cyclone 'Dorian'</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</si>
  <si>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</si>
  <si>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</si>
  <si>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</si>
  <si>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</si>
  <si>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</si>
  <si>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</si>
  <si>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</si>
  <si>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</si>
  <si>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</si>
  <si>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</si>
  <si>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</si>
  <si>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</si>
  <si>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OT-2019-000132</t>
  </si>
  <si>
    <t>Southern, Western and parts of Lusaka, Eastern and Central provinces</t>
  </si>
  <si>
    <t>2019-0396-POL</t>
  </si>
  <si>
    <t>Tatra mountains</t>
  </si>
  <si>
    <t>24417</t>
  </si>
  <si>
    <t>Zakopane (Adm2).</t>
  </si>
  <si>
    <t>2019-0529-PHL</t>
  </si>
  <si>
    <t>Cotabato Province</t>
  </si>
  <si>
    <t>2019-0619-PHL</t>
  </si>
  <si>
    <t>Davao del Sur Province (Davao Region, Mindanao Island)</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</si>
  <si>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</si>
  <si>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</si>
  <si>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</si>
  <si>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</si>
  <si>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</si>
  <si>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</si>
  <si>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</si>
  <si>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</si>
  <si>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</si>
  <si>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</si>
  <si>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</si>
  <si>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</si>
  <si>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</si>
  <si>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</si>
  <si>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</si>
  <si>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</si>
  <si>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</si>
  <si>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</si>
  <si>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</si>
  <si>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</si>
  <si>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</si>
  <si>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</si>
  <si>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</si>
  <si>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</si>
  <si>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</si>
  <si>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</si>
  <si>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</si>
  <si>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</si>
  <si>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</si>
  <si>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</si>
  <si>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</si>
  <si>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</si>
  <si>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</si>
  <si>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</si>
  <si>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</si>
  <si>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</si>
  <si>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</si>
  <si>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</si>
  <si>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</si>
  <si>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</si>
  <si>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</si>
  <si>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</si>
  <si>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</si>
  <si>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</si>
  <si>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</si>
  <si>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</si>
  <si>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</si>
  <si>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</si>
  <si>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</si>
  <si>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</si>
  <si>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</si>
  <si>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</si>
  <si>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</si>
  <si>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</si>
  <si>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</si>
  <si>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</si>
  <si>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</si>
  <si>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</si>
  <si>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</si>
  <si>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</si>
  <si>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</si>
  <si>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</si>
  <si>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</si>
  <si>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</si>
  <si>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</si>
  <si>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</si>
  <si>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</si>
  <si>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</si>
  <si>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</si>
  <si>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</si>
  <si>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</si>
  <si>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2019-0415-TCD</t>
  </si>
  <si>
    <t>Sila Region (eastern Chad)</t>
  </si>
  <si>
    <t>12928</t>
  </si>
  <si>
    <t>Sila (Adm1).</t>
  </si>
  <si>
    <t>2019-9359-THA</t>
  </si>
  <si>
    <t>DR-2020-000017</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</si>
  <si>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</si>
  <si>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</si>
  <si>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</si>
  <si>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</si>
  <si>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</si>
  <si>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2019-0479-TUR</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</si>
  <si>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</si>
  <si>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</si>
  <si>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</si>
  <si>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</si>
  <si>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</si>
  <si>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</si>
  <si>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</si>
  <si>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</si>
  <si>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</si>
  <si>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</si>
  <si>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</si>
  <si>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</si>
  <si>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</si>
  <si>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</si>
  <si>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</si>
  <si>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</si>
  <si>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</si>
  <si>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</si>
  <si>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</si>
  <si>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</si>
  <si>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</si>
  <si>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</si>
  <si>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</si>
  <si>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</si>
  <si>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</si>
  <si>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</si>
  <si>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</si>
  <si>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</si>
  <si>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</si>
  <si>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</si>
  <si>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</si>
  <si>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</si>
  <si>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</si>
  <si>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</si>
  <si>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</si>
  <si>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</si>
  <si>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</si>
  <si>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</si>
  <si>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</si>
  <si>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</si>
  <si>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</si>
  <si>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</si>
  <si>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</si>
  <si>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</si>
  <si>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</si>
  <si>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</si>
  <si>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</si>
  <si>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</si>
  <si>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</si>
  <si>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</si>
  <si>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</si>
  <si>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</si>
  <si>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</si>
  <si>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</si>
  <si>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</si>
  <si>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</si>
  <si>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</si>
  <si>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</si>
  <si>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</si>
  <si>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2019-0644-YEM</t>
  </si>
  <si>
    <t>EP-2019-000178</t>
  </si>
  <si>
    <t>Hodeiadah, Taiz, Aden, Hajja, Lahj, Hudaidah, Aden, Hajja, Lahj, Shabwa, Marib, Rayma</t>
  </si>
  <si>
    <t>2019-0548-ZAF</t>
  </si>
  <si>
    <t>KwaZulu-Natal Province, Inanda Town (North of Durban City)</t>
  </si>
  <si>
    <t>2019-9598-ZAF</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</si>
  <si>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</si>
  <si>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</si>
  <si>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</si>
  <si>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</si>
  <si>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</si>
  <si>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</si>
  <si>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</si>
  <si>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</si>
  <si>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</si>
  <si>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</si>
  <si>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</si>
  <si>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</si>
  <si>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</si>
  <si>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</si>
  <si>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2019-0667-SDN</t>
  </si>
  <si>
    <t>Visceral Leishmaniasis (Kala-Azar)</t>
  </si>
  <si>
    <t>End Date</t>
  </si>
  <si>
    <t>Start Date</t>
  </si>
  <si>
    <t>t0</t>
  </si>
  <si>
    <t>t1</t>
  </si>
  <si>
    <t>t2</t>
  </si>
  <si>
    <t>t3</t>
  </si>
  <si>
    <t>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</si>
</sst>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6">
    <xf numFmtId="0" fontId="0" fillId="0" borderId="0" xfId="0"/>
    <xf numFmtId="164" fontId="0" fillId="0" borderId="0" xfId="0" applyNumberFormat="1"/>
    <xf numFmtId="14" fontId="0" fillId="0" borderId="0" xfId="0" applyNumberFormat="1"/>
    <xf numFmtId="14" fontId="0" fillId="2" borderId="1" xfId="0" applyNumberFormat="1" applyFill="1" applyBorder="1"/>
    <xf numFmtId="14" fontId="0" fillId="0" borderId="1" xfId="0" applyNumberFormat="1" applyBorder="1"/>
    <xf numFmtId="2" fontId="0" fillId="0" borderId="0" xfId="0" applyNumberFormat="1"/>
  </cellXfs>
  <cellStyles count="1">
    <cellStyle name="Normal" xfId="0" builtinId="0"/>
  </cellStyles>
  <dxfs count="49">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border diagonalUp="0" diagonalDown="0">
        <left/>
        <right/>
        <top style="thin">
          <color theme="9" tint="0.39997558519241921"/>
        </top>
        <bottom style="thin">
          <color theme="9" tint="0.39997558519241921"/>
        </bottom>
        <vertical/>
        <horizontal/>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dxf>
    <dxf>
      <numFmt numFmtId="0" formatCode="General"/>
    </dxf>
    <dxf>
      <numFmt numFmtId="0" formatCode="General"/>
    </dxf>
    <dxf>
      <numFmt numFmtId="19" formatCode="d/mm/yyyy"/>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33D3BDAE-849B-46D8-B2BE-E77A55F5E54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8ED183-9F7B-4676-82B3-F7CC0647587C}" autoFormatId="16" applyNumberFormats="0" applyBorderFormats="0" applyFontFormats="0" applyPatternFormats="0" applyAlignmentFormats="0" applyWidthHeightFormats="0">
  <queryTableRefresh nextId="53">
    <queryTableFields count="51">
      <queryTableField id="1" name="Dis No" tableColumnId="1"/>
      <queryTableField id="2" name="Year" tableColumnId="2"/>
      <queryTableField id="3" name="Seq" tableColumnId="3"/>
      <queryTableField id="4" name="Glide" tableColumnId="4"/>
      <queryTableField id="5" name="Disaster Group" tableColumnId="5"/>
      <queryTableField id="6" name="Disaster Subgroup" tableColumnId="6"/>
      <queryTableField id="7" name="Disaster Type" tableColumnId="7"/>
      <queryTableField id="8" name="Disaster Subtype" tableColumnId="8"/>
      <queryTableField id="9" name="Disaster Subsubtype" tableColumnId="9"/>
      <queryTableField id="10" name="Event Name" tableColumnId="10"/>
      <queryTableField id="11" name="Country" tableColumnId="11"/>
      <queryTableField id="12" name="ISO" tableColumnId="12"/>
      <queryTableField id="13" name="Region" tableColumnId="13"/>
      <queryTableField id="14" name="Continent" tableColumnId="14"/>
      <queryTableField id="15" name="Location" tableColumnId="15"/>
      <queryTableField id="16" name="Origin" tableColumnId="16"/>
      <queryTableField id="17" name="Associated Dis" tableColumnId="17"/>
      <queryTableField id="18" name="Associated Dis2" tableColumnId="18"/>
      <queryTableField id="19" name="OFDA Response" tableColumnId="19"/>
      <queryTableField id="20" name="Appeal" tableColumnId="20"/>
      <queryTableField id="21" name="Declaration" tableColumnId="21"/>
      <queryTableField id="22" name="AID Contribution ('000 US$)" tableColumnId="22"/>
      <queryTableField id="23" name="Dis Mag Value" tableColumnId="23"/>
      <queryTableField id="24" name="Dis Mag Scale" tableColumnId="24"/>
      <queryTableField id="25" name="Latitude" tableColumnId="25"/>
      <queryTableField id="26" name="Longitude" tableColumnId="26"/>
      <queryTableField id="27" name="Local Time" tableColumnId="27"/>
      <queryTableField id="28" name="River Basin" tableColumnId="28"/>
      <queryTableField id="29" name="Start Year" tableColumnId="29"/>
      <queryTableField id="30" name="Start Month" tableColumnId="30"/>
      <queryTableField id="31" name="Start Day" tableColumnId="31"/>
      <queryTableField id="51" dataBound="0" tableColumnId="51"/>
      <queryTableField id="32" name="End Year" tableColumnId="32"/>
      <queryTableField id="33" name="End Month" tableColumnId="33"/>
      <queryTableField id="34" name="End Day" tableColumnId="34"/>
      <queryTableField id="52" dataBound="0" tableColumnId="52"/>
      <queryTableField id="35" name="Total Deaths" tableColumnId="35"/>
      <queryTableField id="36" name="No Injured" tableColumnId="36"/>
      <queryTableField id="37" name="No Affected" tableColumnId="37"/>
      <queryTableField id="38" name="No Homeless" tableColumnId="38"/>
      <queryTableField id="39" name="Total Affected" tableColumnId="39"/>
      <queryTableField id="40" name="Reconstruction Costs ('000 US$)" tableColumnId="40"/>
      <queryTableField id="41" name="Reconstruction Costs, Adjusted ('000 US$)" tableColumnId="41"/>
      <queryTableField id="42" name="Insured Damages ('000 US$)" tableColumnId="42"/>
      <queryTableField id="43" name="Insured Damages, Adjusted ('000 US$)" tableColumnId="43"/>
      <queryTableField id="44" name="Total Damages ('000 US$)" tableColumnId="44"/>
      <queryTableField id="45" name="Total Damages, Adjusted ('000 US$)" tableColumnId="45"/>
      <queryTableField id="46" name="CPI" tableColumnId="46"/>
      <queryTableField id="48" name="Admin1 Code" tableColumnId="48"/>
      <queryTableField id="49" name="Admin2 Code" tableColumnId="49"/>
      <queryTableField id="50" name="Geo Locations" tableColumnId="5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1A5473-3C68-44DF-976F-94832D23ED15}" name="emdat_data" displayName="emdat_data" ref="A1:AY6819" tableType="queryTable" totalsRowShown="0">
  <autoFilter ref="A1:AY6819" xr:uid="{401A5473-3C68-44DF-976F-94832D23ED15}">
    <filterColumn colId="5">
      <filters>
        <filter val="Biological"/>
      </filters>
    </filterColumn>
    <filterColumn colId="28">
      <filters>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s>
    </filterColumn>
    <filterColumn colId="31">
      <filters>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dateGroupItem year="2001" month="2" day="8" dateTimeGrouping="day"/>
        <dateGroupItem year="2001" month="2" day="9" dateTimeGrouping="day"/>
        <dateGroupItem year="2001" month="2" day="10" dateTimeGrouping="day"/>
        <dateGroupItem year="2001" month="2" day="13" dateTimeGrouping="day"/>
        <dateGroupItem year="2001" month="2" day="16" dateTimeGrouping="day"/>
        <dateGroupItem year="2001" month="2" day="17" dateTimeGrouping="day"/>
        <dateGroupItem year="2001" month="2" day="18" dateTimeGrouping="day"/>
        <dateGroupItem year="2001" month="2" day="21" dateTimeGrouping="day"/>
        <dateGroupItem year="2001" month="2" day="22" dateTimeGrouping="day"/>
        <dateGroupItem year="2001" month="2" day="23" dateTimeGrouping="day"/>
        <dateGroupItem year="2001" month="2" day="24" dateTimeGrouping="day"/>
        <dateGroupItem year="2001" month="2" day="25" dateTimeGrouping="day"/>
        <dateGroupItem year="2001" month="2" day="27" dateTimeGrouping="day"/>
        <dateGroupItem year="2001" month="2" day="28" dateTimeGrouping="day"/>
        <dateGroupItem year="2001" month="3" dateTimeGrouping="month"/>
        <dateGroupItem year="2001" month="4" dateTimeGrouping="month"/>
        <dateGroupItem year="2001" month="5" dateTimeGrouping="month"/>
        <dateGroupItem year="2001" month="6" dateTimeGrouping="month"/>
        <dateGroupItem year="2001" month="7" dateTimeGrouping="month"/>
        <dateGroupItem year="2001" month="8" dateTimeGrouping="month"/>
        <dateGroupItem year="2001" month="9" dateTimeGrouping="month"/>
        <dateGroupItem year="2001" month="10" dateTimeGrouping="month"/>
        <dateGroupItem year="2001" month="11" dateTimeGrouping="month"/>
        <dateGroupItem year="2001" month="12" dateTimeGrouping="month"/>
      </filters>
    </filterColumn>
  </autoFilter>
  <sortState xmlns:xlrd2="http://schemas.microsoft.com/office/spreadsheetml/2017/richdata2" ref="A2:AY6815">
    <sortCondition ref="AF1:AF6819"/>
  </sortState>
  <tableColumns count="51">
    <tableColumn id="1" xr3:uid="{278C8C6F-DF21-4963-97D2-52CA4F6768F7}" uniqueName="1" name="Dis No" queryTableFieldId="1" dataDxfId="48"/>
    <tableColumn id="2" xr3:uid="{5FC724D3-DBBA-40DA-9F4F-472CF898372A}" uniqueName="2" name="Year" queryTableFieldId="2"/>
    <tableColumn id="3" xr3:uid="{E930BEC6-959C-494D-B52F-4FD628259263}" uniqueName="3" name="Seq" queryTableFieldId="3"/>
    <tableColumn id="4" xr3:uid="{27FCA2B3-403E-441D-8818-ADF85D76CED5}" uniqueName="4" name="Glide" queryTableFieldId="4"/>
    <tableColumn id="5" xr3:uid="{2BB8274C-B1E0-4E17-A02A-94704EFECC73}" uniqueName="5" name="Disaster Group" queryTableFieldId="5" dataDxfId="47"/>
    <tableColumn id="6" xr3:uid="{22ED251C-C495-41BF-8E98-E7F53B12B57F}" uniqueName="6" name="Disaster Subgroup" queryTableFieldId="6" dataDxfId="46"/>
    <tableColumn id="7" xr3:uid="{E766BA33-54FA-4BD9-ACCD-17C9B8148036}" uniqueName="7" name="Disaster Type" queryTableFieldId="7" dataDxfId="45"/>
    <tableColumn id="8" xr3:uid="{67BE9087-2A11-4227-A894-CF1E7BA9FA17}" uniqueName="8" name="Disaster Subtype" queryTableFieldId="8" dataDxfId="44"/>
    <tableColumn id="9" xr3:uid="{7B9F4362-E95B-43F2-A6C2-849696004545}" uniqueName="9" name="Disaster Subsubtype" queryTableFieldId="9" dataDxfId="43"/>
    <tableColumn id="10" xr3:uid="{713B7292-43CE-4BEE-8D22-7C99238FDAC5}" uniqueName="10" name="Event Name" queryTableFieldId="10" dataDxfId="42"/>
    <tableColumn id="11" xr3:uid="{7CD984E1-8D26-4BAA-B25B-3D13C6681347}" uniqueName="11" name="Country" queryTableFieldId="11" dataDxfId="41"/>
    <tableColumn id="12" xr3:uid="{E0C326A2-3F96-429B-94DE-072AA718F515}" uniqueName="12" name="ISO" queryTableFieldId="12" dataDxfId="40"/>
    <tableColumn id="13" xr3:uid="{1B1BDAD8-6AB6-44BF-8260-6F5AB68070AC}" uniqueName="13" name="Region" queryTableFieldId="13" dataDxfId="39"/>
    <tableColumn id="14" xr3:uid="{395BE88E-6A1F-4AA4-AB0A-258A2B2D82DE}" uniqueName="14" name="Continent" queryTableFieldId="14" dataDxfId="38"/>
    <tableColumn id="15" xr3:uid="{B4DD2006-674C-4F78-A1FE-5123584A756F}" uniqueName="15" name="Location" queryTableFieldId="15" dataDxfId="37"/>
    <tableColumn id="16" xr3:uid="{5F3EDEA2-59A4-41F3-B1E3-89DCB5C1ADE3}" uniqueName="16" name="Origin" queryTableFieldId="16" dataDxfId="36"/>
    <tableColumn id="17" xr3:uid="{539F27D3-E0E3-4365-9592-4611192A4A55}" uniqueName="17" name="Associated Dis" queryTableFieldId="17" dataDxfId="35"/>
    <tableColumn id="18" xr3:uid="{B74C906C-7BB1-45F8-A655-8D5C6EF62129}" uniqueName="18" name="Associated Dis2" queryTableFieldId="18"/>
    <tableColumn id="19" xr3:uid="{78E2F0FC-4C1F-41AF-B167-76212364CBC8}" uniqueName="19" name="OFDA Response" queryTableFieldId="19" dataDxfId="34"/>
    <tableColumn id="20" xr3:uid="{F480C0CA-748B-47CD-BB44-B8BF90582438}" uniqueName="20" name="Appeal" queryTableFieldId="20" dataDxfId="33"/>
    <tableColumn id="21" xr3:uid="{56B0A05A-87D0-4847-978B-D8536EF9B9EF}" uniqueName="21" name="Declaration" queryTableFieldId="21" dataDxfId="32"/>
    <tableColumn id="22" xr3:uid="{C7CDAE74-5DE1-42DD-9D31-BA08ED8D304E}" uniqueName="22" name="AID Contribution ('000 US$)" queryTableFieldId="22"/>
    <tableColumn id="23" xr3:uid="{0967BD14-9A6D-42C1-8579-00CD2F2BCD10}" uniqueName="23" name="Dis Mag Value" queryTableFieldId="23"/>
    <tableColumn id="24" xr3:uid="{C3D7594F-2DA0-4170-807D-56D3D2D440F8}" uniqueName="24" name="Dis Mag Scale" queryTableFieldId="24" dataDxfId="31"/>
    <tableColumn id="25" xr3:uid="{0F5B1D7B-2584-48B5-9889-4EBACAE08F48}" uniqueName="25" name="Latitude" queryTableFieldId="25"/>
    <tableColumn id="26" xr3:uid="{B0607B7B-A982-43F2-8C8C-2947810EBEAF}" uniqueName="26" name="Longitude" queryTableFieldId="26"/>
    <tableColumn id="27" xr3:uid="{069E6587-45D9-412A-B609-B98220D8B95A}" uniqueName="27" name="Local Time" queryTableFieldId="27" dataDxfId="30"/>
    <tableColumn id="28" xr3:uid="{66271F0F-7B83-4B10-A110-E5BD17909FBF}" uniqueName="28" name="River Basin" queryTableFieldId="28" dataDxfId="29"/>
    <tableColumn id="29" xr3:uid="{944044B6-0C7C-4052-81F3-447DAE2AD324}" uniqueName="29" name="Start Year" queryTableFieldId="29"/>
    <tableColumn id="30" xr3:uid="{B5D868F3-B977-40FA-8C16-64B04DB79F38}" uniqueName="30" name="Start Month" queryTableFieldId="30"/>
    <tableColumn id="31" xr3:uid="{0982321D-306F-46B0-B794-5C52F2896B3C}" uniqueName="31" name="Start Day" queryTableFieldId="31"/>
    <tableColumn id="51" xr3:uid="{28A451CC-8E3F-4B23-B0D6-1DA4A87119F2}" uniqueName="51" name="Start Date" queryTableFieldId="51" dataDxfId="0">
      <calculatedColumnFormula>DATE(emdat_data[[#This Row],[Start Year]],emdat_data[[#This Row],[Start Month]],emdat_data[[#This Row],[Start Day]])</calculatedColumnFormula>
    </tableColumn>
    <tableColumn id="32" xr3:uid="{A50C57F9-AD3D-4146-9338-BCD37DAEB3AA}" uniqueName="32" name="End Year" queryTableFieldId="32"/>
    <tableColumn id="33" xr3:uid="{455BEABC-C438-40B9-BDA7-9FF2F7E31FE7}" uniqueName="33" name="End Month" queryTableFieldId="33"/>
    <tableColumn id="34" xr3:uid="{26369029-7891-4738-867A-D1DAFC16C2BC}" uniqueName="34" name="End Day" queryTableFieldId="34"/>
    <tableColumn id="52" xr3:uid="{D0015F3D-E8F2-4272-A969-AEE4353C956E}" uniqueName="52" name="End Date" queryTableFieldId="52" dataDxfId="28">
      <calculatedColumnFormula>DATE(emdat_data[[#This Row],[End Year]],emdat_data[[#This Row],[End Month]],emdat_data[[#This Row],[End Day]])</calculatedColumnFormula>
    </tableColumn>
    <tableColumn id="35" xr3:uid="{D75111F8-21D4-4C4C-8D9C-7B4520604177}" uniqueName="35" name="Total Deaths" queryTableFieldId="35"/>
    <tableColumn id="36" xr3:uid="{87C12DED-B8B6-4981-8B28-D79BF21F1965}" uniqueName="36" name="No Injured" queryTableFieldId="36"/>
    <tableColumn id="37" xr3:uid="{A93780B8-89CC-48B2-B5BB-DCD5535C50D4}" uniqueName="37" name="No Affected" queryTableFieldId="37"/>
    <tableColumn id="38" xr3:uid="{6C5F137E-84F1-4624-9CAB-530AF01B5CEA}" uniqueName="38" name="No Homeless" queryTableFieldId="38"/>
    <tableColumn id="39" xr3:uid="{D14953D8-8365-43B8-8902-1897366347DD}" uniqueName="39" name="Total Affected" queryTableFieldId="39"/>
    <tableColumn id="40" xr3:uid="{D6968AC5-635D-4AE0-A130-AFE8988BD9E6}" uniqueName="40" name="Reconstruction Costs ('000 US$)" queryTableFieldId="40"/>
    <tableColumn id="41" xr3:uid="{0378399B-B946-4A0E-8257-EA0EC6541253}" uniqueName="41" name="Reconstruction Costs, Adjusted ('000 US$)" queryTableFieldId="41"/>
    <tableColumn id="42" xr3:uid="{CF2F937D-1E79-4F37-95A2-ED4EB53FEA8E}" uniqueName="42" name="Insured Damages ('000 US$)" queryTableFieldId="42"/>
    <tableColumn id="43" xr3:uid="{E340AA22-0C73-40C8-95D7-BFE8E695B0C6}" uniqueName="43" name="Insured Damages, Adjusted ('000 US$)" queryTableFieldId="43"/>
    <tableColumn id="44" xr3:uid="{ADF453A3-59FF-434B-860F-D0733DF5DCF4}" uniqueName="44" name="Total Damages ('000 US$)" queryTableFieldId="44"/>
    <tableColumn id="45" xr3:uid="{1DD01C62-0731-4BAB-AE9E-8EAC3B0CB121}" uniqueName="45" name="Total Damages, Adjusted ('000 US$)" queryTableFieldId="45"/>
    <tableColumn id="46" xr3:uid="{744EA1C0-A83C-4B93-ACFD-1D1B34C5C6AC}" uniqueName="46" name="CPI" queryTableFieldId="46"/>
    <tableColumn id="48" xr3:uid="{63B875B3-444C-44D8-8FB8-5B3E3BB01310}" uniqueName="48" name="Admin1 Code" queryTableFieldId="48" dataDxfId="27"/>
    <tableColumn id="49" xr3:uid="{E3C606F1-7B04-41E4-9FE0-7DF2AB5F5676}" uniqueName="49" name="Admin2 Code" queryTableFieldId="49" dataDxfId="26"/>
    <tableColumn id="50" xr3:uid="{D7369E2A-4071-4C2B-90FB-B4A6FF497985}" uniqueName="50" name="Geo Locations" queryTableFieldId="50" dataDxf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0CB18F-E671-4A5B-9EAF-30A7142FF950}" name="Table2" displayName="Table2" ref="A1:E1942" totalsRowShown="0">
  <autoFilter ref="A1:E1942" xr:uid="{360CB18F-E671-4A5B-9EAF-30A7142FF950}"/>
  <tableColumns count="5">
    <tableColumn id="1" xr3:uid="{F9EEAF00-B076-4347-8CD7-FD7C64CAA71C}" name="t0" dataDxfId="24"/>
    <tableColumn id="2" xr3:uid="{46BF158B-0203-49CC-9E0F-6D4E0D9AA816}" name="t1" dataDxfId="23">
      <calculatedColumnFormula>Table2[[#This Row],[t0]]+1</calculatedColumnFormula>
    </tableColumn>
    <tableColumn id="3" xr3:uid="{7AC7A40D-E251-4E77-B013-A448F92F34DE}" name="t2" dataDxfId="22">
      <calculatedColumnFormula>Table2[[#This Row],[t0]]+2</calculatedColumnFormula>
    </tableColumn>
    <tableColumn id="4" xr3:uid="{9235999F-027B-43E3-A5D6-2CF5DB498536}" name="t3" dataDxfId="21">
      <calculatedColumnFormula>Table2[[#This Row],[t0]]+3</calculatedColumnFormula>
    </tableColumn>
    <tableColumn id="5" xr3:uid="{6D4C54BE-707B-4926-8EB3-21BF6C02A9B0}" name="t4" dataDxfId="20">
      <calculatedColumnFormula>Table2[[#This Row],[t0]]+4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6AB3C1-D0B6-4971-A18B-4A74BF7471C1}" name="Table3" displayName="Table3" ref="A1:E3138" totalsRowShown="0">
  <autoFilter ref="A1:E3138" xr:uid="{B26AB3C1-D0B6-4971-A18B-4A74BF7471C1}"/>
  <tableColumns count="5">
    <tableColumn id="1" xr3:uid="{DD0CE3E0-B469-4960-9407-F6B0A3FA315A}" name="t0" dataDxfId="19"/>
    <tableColumn id="2" xr3:uid="{E20F6577-5F1B-4984-AC30-47564DD4983B}" name="t1" dataDxfId="18">
      <calculatedColumnFormula>Table3[[#This Row],[t0]]+1</calculatedColumnFormula>
    </tableColumn>
    <tableColumn id="3" xr3:uid="{B4E60883-E12F-4467-9661-0CB983FBCD5C}" name="t2" dataDxfId="17">
      <calculatedColumnFormula>Table3[[#This Row],[t0]]+2</calculatedColumnFormula>
    </tableColumn>
    <tableColumn id="4" xr3:uid="{F3F27116-088E-4B2B-8E9C-543F89C91C0E}" name="t3" dataDxfId="16">
      <calculatedColumnFormula>Table3[[#This Row],[t0]]+3</calculatedColumnFormula>
    </tableColumn>
    <tableColumn id="5" xr3:uid="{0779AB25-4647-465B-8E21-E5D3DF141FCD}" name="t4" dataDxfId="15">
      <calculatedColumnFormula>Table3[[#This Row],[t0]]+4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FE2113-A496-4993-9597-86148DD4D6C5}" name="Table4" displayName="Table4" ref="A1:E583" totalsRowShown="0">
  <autoFilter ref="A1:E583" xr:uid="{9AFE2113-A496-4993-9597-86148DD4D6C5}"/>
  <tableColumns count="5">
    <tableColumn id="1" xr3:uid="{0D07CAFF-5959-479D-AB9A-8EF078F64519}" name="t0" dataDxfId="14"/>
    <tableColumn id="2" xr3:uid="{219D6CAE-6BE9-404C-AE2A-073901401E28}" name="t1" dataDxfId="13">
      <calculatedColumnFormula>Table4[[#This Row],[t0]]+1</calculatedColumnFormula>
    </tableColumn>
    <tableColumn id="3" xr3:uid="{57EA4D05-6EFC-48FC-BBFA-628F083D9E1B}" name="t2" dataDxfId="12">
      <calculatedColumnFormula>Table4[[#This Row],[t0]]+2</calculatedColumnFormula>
    </tableColumn>
    <tableColumn id="4" xr3:uid="{7AE7C18B-46D9-48B3-9D45-27F4673BAE14}" name="t3" dataDxfId="11">
      <calculatedColumnFormula>Table4[[#This Row],[t0]]+3</calculatedColumnFormula>
    </tableColumn>
    <tableColumn id="5" xr3:uid="{456BE09B-A6D8-4278-AD9A-1DF03BEE51B2}" name="t4" dataDxfId="10">
      <calculatedColumnFormula>Table4[[#This Row],[t0]]+4</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FF84EAF-2B34-450C-89CA-E47CEA923157}" name="Table5" displayName="Table5" ref="A1:E442" totalsRowShown="0">
  <autoFilter ref="A1:E442" xr:uid="{EFF84EAF-2B34-450C-89CA-E47CEA923157}"/>
  <tableColumns count="5">
    <tableColumn id="1" xr3:uid="{E4E9DEE5-7C65-43BC-8469-7610163DDBE7}" name="t0" dataDxfId="9"/>
    <tableColumn id="2" xr3:uid="{770F3A8C-E881-485D-884D-B94FDE8CA389}" name="t1" dataDxfId="8">
      <calculatedColumnFormula>Table5[[#This Row],[t0]]+1</calculatedColumnFormula>
    </tableColumn>
    <tableColumn id="3" xr3:uid="{82A69FDA-57AA-46FC-B558-A85101357EC2}" name="t2" dataDxfId="7">
      <calculatedColumnFormula>Table5[[#This Row],[t0]]+2</calculatedColumnFormula>
    </tableColumn>
    <tableColumn id="4" xr3:uid="{99765250-5258-45DE-B105-1370A31F698A}" name="t3" dataDxfId="6">
      <calculatedColumnFormula>Table5[[#This Row],[t0]]+3</calculatedColumnFormula>
    </tableColumn>
    <tableColumn id="5" xr3:uid="{9C911289-A0BC-45DA-A793-B6B0AC0D58F5}" name="t4" dataDxfId="5">
      <calculatedColumnFormula>Table5[[#This Row],[t0]]+4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A64CF5-04C0-4A6F-AC45-A3DC09B2DC84}" name="Table6" displayName="Table6" ref="A1:E657" totalsRowShown="0">
  <autoFilter ref="A1:E657" xr:uid="{8FA64CF5-04C0-4A6F-AC45-A3DC09B2DC84}"/>
  <tableColumns count="5">
    <tableColumn id="1" xr3:uid="{A73D62D6-0E11-48C7-9D03-21A518976F4A}" name="t0"/>
    <tableColumn id="2" xr3:uid="{6D6AF580-02FA-480C-B85F-BD794F2CD6FA}" name="t1" dataDxfId="4">
      <calculatedColumnFormula>Table6[[#This Row],[t0]]+1</calculatedColumnFormula>
    </tableColumn>
    <tableColumn id="3" xr3:uid="{2B83EB13-FCC7-421B-94DC-4CC753FEF017}" name="t2" dataDxfId="3">
      <calculatedColumnFormula>Table6[[#This Row],[t0]]+2</calculatedColumnFormula>
    </tableColumn>
    <tableColumn id="4" xr3:uid="{2F2EC3AF-7E24-4E4E-80CA-FCAD736B1095}" name="t3" dataDxfId="2">
      <calculatedColumnFormula>Table6[[#This Row],[t0]]+3</calculatedColumnFormula>
    </tableColumn>
    <tableColumn id="5" xr3:uid="{35039DF7-BF86-4BF1-A7C8-8FF4A6D04F53}" name="t4" dataDxfId="1">
      <calculatedColumnFormula>Table6[[#This Row],[t0]]+4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8121-EE13-409F-AE28-320715758D65}">
  <dimension ref="A1:AY6819"/>
  <sheetViews>
    <sheetView tabSelected="1" topLeftCell="E1" workbookViewId="0">
      <selection activeCell="AE79" sqref="AE79"/>
    </sheetView>
  </sheetViews>
  <sheetFormatPr defaultRowHeight="15" x14ac:dyDescent="0.25"/>
  <cols>
    <col min="1" max="1" width="15.140625" bestFit="1" customWidth="1"/>
    <col min="2" max="2" width="7.28515625" bestFit="1" customWidth="1"/>
    <col min="3" max="3" width="6.5703125" bestFit="1" customWidth="1"/>
    <col min="4" max="4" width="31.5703125" hidden="1" customWidth="1"/>
    <col min="5" max="5" width="16.5703125" bestFit="1" customWidth="1"/>
    <col min="6" max="6" width="19.5703125" bestFit="1" customWidth="1"/>
    <col min="7" max="7" width="20.5703125" bestFit="1" customWidth="1"/>
    <col min="8" max="8" width="29.140625" bestFit="1" customWidth="1"/>
    <col min="9" max="9" width="23.85546875" hidden="1" customWidth="1"/>
    <col min="10" max="10" width="51.5703125" hidden="1" customWidth="1"/>
    <col min="11" max="11" width="29.85546875" customWidth="1"/>
    <col min="12" max="12" width="6.28515625" hidden="1" customWidth="1"/>
    <col min="13" max="13" width="25" hidden="1" customWidth="1"/>
    <col min="14" max="14" width="12.140625" hidden="1" customWidth="1"/>
    <col min="15" max="16" width="81.140625" hidden="1" customWidth="1"/>
    <col min="17" max="18" width="27.140625" hidden="1" customWidth="1"/>
    <col min="19" max="19" width="17.42578125" hidden="1" customWidth="1"/>
    <col min="20" max="20" width="9.5703125" hidden="1" customWidth="1"/>
    <col min="21" max="21" width="13.42578125" hidden="1" customWidth="1"/>
    <col min="22" max="22" width="28" hidden="1" customWidth="1"/>
    <col min="23" max="23" width="16" hidden="1" customWidth="1"/>
    <col min="24" max="24" width="15.42578125" hidden="1" customWidth="1"/>
    <col min="25" max="25" width="10.5703125" hidden="1" customWidth="1"/>
    <col min="26" max="26" width="12.140625" hidden="1" customWidth="1"/>
    <col min="27" max="27" width="13.140625" hidden="1" customWidth="1"/>
    <col min="28" max="28" width="81.140625" hidden="1" customWidth="1"/>
    <col min="29" max="29" width="11.85546875" bestFit="1" customWidth="1"/>
    <col min="30" max="30" width="13.85546875" bestFit="1" customWidth="1"/>
    <col min="31" max="31" width="11.140625" bestFit="1" customWidth="1"/>
    <col min="32" max="32" width="11.140625" customWidth="1"/>
    <col min="33" max="33" width="11" bestFit="1" customWidth="1"/>
    <col min="34" max="34" width="13" bestFit="1" customWidth="1"/>
    <col min="35" max="35" width="10.28515625" bestFit="1" customWidth="1"/>
    <col min="36" max="36" width="11.140625" bestFit="1" customWidth="1"/>
    <col min="37" max="37" width="14.28515625" bestFit="1" customWidth="1"/>
    <col min="38" max="38" width="12.7109375" bestFit="1" customWidth="1"/>
    <col min="39" max="39" width="14" bestFit="1" customWidth="1"/>
    <col min="40" max="40" width="15" bestFit="1" customWidth="1"/>
    <col min="41" max="41" width="16" bestFit="1" customWidth="1"/>
    <col min="42" max="42" width="31.5703125" bestFit="1" customWidth="1"/>
    <col min="43" max="43" width="41" bestFit="1" customWidth="1"/>
    <col min="44" max="44" width="28.28515625" bestFit="1" customWidth="1"/>
    <col min="45" max="45" width="37.5703125" bestFit="1" customWidth="1"/>
    <col min="46" max="46" width="25.85546875" bestFit="1" customWidth="1"/>
    <col min="47" max="47" width="35.140625" bestFit="1" customWidth="1"/>
    <col min="48" max="48" width="12" bestFit="1" customWidth="1"/>
    <col min="49" max="52" width="81.140625" bestFit="1"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26874</v>
      </c>
      <c r="AG1" t="s">
        <v>31</v>
      </c>
      <c r="AH1" t="s">
        <v>32</v>
      </c>
      <c r="AI1" t="s">
        <v>33</v>
      </c>
      <c r="AJ1" t="s">
        <v>26873</v>
      </c>
      <c r="AK1" t="s">
        <v>34</v>
      </c>
      <c r="AL1" t="s">
        <v>35</v>
      </c>
      <c r="AM1" t="s">
        <v>36</v>
      </c>
      <c r="AN1" t="s">
        <v>37</v>
      </c>
      <c r="AO1" t="s">
        <v>38</v>
      </c>
      <c r="AP1" t="s">
        <v>39</v>
      </c>
      <c r="AQ1" t="s">
        <v>40</v>
      </c>
      <c r="AR1" t="s">
        <v>41</v>
      </c>
      <c r="AS1" t="s">
        <v>42</v>
      </c>
      <c r="AT1" t="s">
        <v>43</v>
      </c>
      <c r="AU1" t="s">
        <v>44</v>
      </c>
      <c r="AV1" t="s">
        <v>45</v>
      </c>
      <c r="AW1" t="s">
        <v>46</v>
      </c>
      <c r="AX1" t="s">
        <v>47</v>
      </c>
      <c r="AY1" t="s">
        <v>48</v>
      </c>
    </row>
    <row r="2" spans="1:51" hidden="1" x14ac:dyDescent="0.25">
      <c r="A2" t="s">
        <v>106</v>
      </c>
      <c r="B2">
        <v>2001</v>
      </c>
      <c r="C2">
        <v>28</v>
      </c>
      <c r="E2" t="s">
        <v>50</v>
      </c>
      <c r="F2" t="s">
        <v>71</v>
      </c>
      <c r="G2" t="s">
        <v>72</v>
      </c>
      <c r="K2" t="s">
        <v>93</v>
      </c>
      <c r="L2" t="s">
        <v>94</v>
      </c>
      <c r="M2" t="s">
        <v>95</v>
      </c>
      <c r="N2" t="s">
        <v>96</v>
      </c>
      <c r="O2" t="s">
        <v>107</v>
      </c>
      <c r="W2">
        <v>100</v>
      </c>
      <c r="X2" t="s">
        <v>78</v>
      </c>
      <c r="AA2" s="1"/>
      <c r="AC2">
        <v>2001</v>
      </c>
      <c r="AD2">
        <v>1</v>
      </c>
      <c r="AF2" s="2">
        <f>DATE(emdat_data[[#This Row],[Start Year]],emdat_data[[#This Row],[Start Month]],emdat_data[[#This Row],[Start Day]])</f>
        <v>36891</v>
      </c>
      <c r="AG2">
        <v>2001</v>
      </c>
      <c r="AH2">
        <v>1</v>
      </c>
      <c r="AJ2" s="2">
        <f>DATE(emdat_data[[#This Row],[End Year]],emdat_data[[#This Row],[End Month]],emdat_data[[#This Row],[End Day]])</f>
        <v>36891</v>
      </c>
      <c r="AK2">
        <v>1</v>
      </c>
      <c r="AL2">
        <v>30</v>
      </c>
      <c r="AM2">
        <v>300</v>
      </c>
      <c r="AO2">
        <v>330</v>
      </c>
      <c r="AT2">
        <v>12000</v>
      </c>
      <c r="AU2">
        <v>19834</v>
      </c>
      <c r="AV2">
        <v>60.5035788853056</v>
      </c>
      <c r="AX2" t="s">
        <v>108</v>
      </c>
      <c r="AY2" t="s">
        <v>109</v>
      </c>
    </row>
    <row r="3" spans="1:51" hidden="1" x14ac:dyDescent="0.25">
      <c r="A3" t="s">
        <v>194</v>
      </c>
      <c r="B3">
        <v>2001</v>
      </c>
      <c r="C3">
        <v>31</v>
      </c>
      <c r="E3" t="s">
        <v>50</v>
      </c>
      <c r="F3" t="s">
        <v>71</v>
      </c>
      <c r="G3" t="s">
        <v>72</v>
      </c>
      <c r="K3" t="s">
        <v>195</v>
      </c>
      <c r="L3" t="s">
        <v>196</v>
      </c>
      <c r="M3" t="s">
        <v>197</v>
      </c>
      <c r="N3" t="s">
        <v>190</v>
      </c>
      <c r="O3" t="s">
        <v>198</v>
      </c>
      <c r="X3" t="s">
        <v>78</v>
      </c>
      <c r="AA3" s="1"/>
      <c r="AC3">
        <v>2001</v>
      </c>
      <c r="AD3">
        <v>1</v>
      </c>
      <c r="AF3" s="2">
        <f>DATE(emdat_data[[#This Row],[Start Year]],emdat_data[[#This Row],[Start Month]],emdat_data[[#This Row],[Start Day]])</f>
        <v>36891</v>
      </c>
      <c r="AG3">
        <v>2001</v>
      </c>
      <c r="AH3">
        <v>1</v>
      </c>
      <c r="AJ3" s="2">
        <f>DATE(emdat_data[[#This Row],[End Year]],emdat_data[[#This Row],[End Month]],emdat_data[[#This Row],[End Day]])</f>
        <v>36891</v>
      </c>
      <c r="AK3">
        <v>11</v>
      </c>
      <c r="AM3">
        <v>450</v>
      </c>
      <c r="AO3">
        <v>450</v>
      </c>
      <c r="AV3">
        <v>60.5035788853056</v>
      </c>
      <c r="AX3" t="s">
        <v>199</v>
      </c>
      <c r="AY3" t="s">
        <v>200</v>
      </c>
    </row>
    <row r="4" spans="1:51" hidden="1" x14ac:dyDescent="0.25">
      <c r="A4" t="s">
        <v>231</v>
      </c>
      <c r="B4">
        <v>2001</v>
      </c>
      <c r="C4">
        <v>11</v>
      </c>
      <c r="E4" t="s">
        <v>50</v>
      </c>
      <c r="F4" t="s">
        <v>63</v>
      </c>
      <c r="G4" t="s">
        <v>64</v>
      </c>
      <c r="H4" t="s">
        <v>65</v>
      </c>
      <c r="K4" t="s">
        <v>226</v>
      </c>
      <c r="L4" t="s">
        <v>227</v>
      </c>
      <c r="M4" t="s">
        <v>56</v>
      </c>
      <c r="N4" t="s">
        <v>57</v>
      </c>
      <c r="O4" t="s">
        <v>232</v>
      </c>
      <c r="W4">
        <v>-22</v>
      </c>
      <c r="X4" t="s">
        <v>67</v>
      </c>
      <c r="AA4" s="1"/>
      <c r="AC4">
        <v>2001</v>
      </c>
      <c r="AD4">
        <v>1</v>
      </c>
      <c r="AF4" s="2">
        <f>DATE(emdat_data[[#This Row],[Start Year]],emdat_data[[#This Row],[Start Month]],emdat_data[[#This Row],[Start Day]])</f>
        <v>36891</v>
      </c>
      <c r="AG4">
        <v>2001</v>
      </c>
      <c r="AH4">
        <v>1</v>
      </c>
      <c r="AJ4" s="2">
        <f>DATE(emdat_data[[#This Row],[End Year]],emdat_data[[#This Row],[End Month]],emdat_data[[#This Row],[End Day]])</f>
        <v>36891</v>
      </c>
      <c r="AK4">
        <v>125</v>
      </c>
      <c r="AV4">
        <v>60.5035788853056</v>
      </c>
      <c r="AW4" t="s">
        <v>233</v>
      </c>
      <c r="AY4" t="s">
        <v>234</v>
      </c>
    </row>
    <row r="5" spans="1:51" hidden="1" x14ac:dyDescent="0.25">
      <c r="A5" t="s">
        <v>238</v>
      </c>
      <c r="B5">
        <v>2001</v>
      </c>
      <c r="C5">
        <v>16</v>
      </c>
      <c r="E5" t="s">
        <v>50</v>
      </c>
      <c r="F5" t="s">
        <v>71</v>
      </c>
      <c r="G5" t="s">
        <v>72</v>
      </c>
      <c r="H5" t="s">
        <v>102</v>
      </c>
      <c r="K5" t="s">
        <v>239</v>
      </c>
      <c r="L5" t="s">
        <v>240</v>
      </c>
      <c r="M5" t="s">
        <v>197</v>
      </c>
      <c r="N5" t="s">
        <v>190</v>
      </c>
      <c r="O5" t="s">
        <v>241</v>
      </c>
      <c r="X5" t="s">
        <v>78</v>
      </c>
      <c r="AA5" s="1"/>
      <c r="AC5">
        <v>2001</v>
      </c>
      <c r="AD5">
        <v>1</v>
      </c>
      <c r="AF5" s="2">
        <f>DATE(emdat_data[[#This Row],[Start Year]],emdat_data[[#This Row],[Start Month]],emdat_data[[#This Row],[Start Day]])</f>
        <v>36891</v>
      </c>
      <c r="AG5">
        <v>2001</v>
      </c>
      <c r="AH5">
        <v>1</v>
      </c>
      <c r="AJ5" s="2">
        <f>DATE(emdat_data[[#This Row],[End Year]],emdat_data[[#This Row],[End Month]],emdat_data[[#This Row],[End Day]])</f>
        <v>36891</v>
      </c>
      <c r="AV5">
        <v>60.5035788853056</v>
      </c>
      <c r="AX5" t="s">
        <v>242</v>
      </c>
      <c r="AY5" t="s">
        <v>243</v>
      </c>
    </row>
    <row r="6" spans="1:51" hidden="1" x14ac:dyDescent="0.25">
      <c r="A6" t="s">
        <v>250</v>
      </c>
      <c r="B6">
        <v>2001</v>
      </c>
      <c r="C6">
        <v>17</v>
      </c>
      <c r="E6" t="s">
        <v>50</v>
      </c>
      <c r="F6" t="s">
        <v>63</v>
      </c>
      <c r="G6" t="s">
        <v>64</v>
      </c>
      <c r="H6" t="s">
        <v>65</v>
      </c>
      <c r="K6" t="s">
        <v>251</v>
      </c>
      <c r="L6" t="s">
        <v>252</v>
      </c>
      <c r="M6" t="s">
        <v>253</v>
      </c>
      <c r="N6" t="s">
        <v>57</v>
      </c>
      <c r="O6" t="s">
        <v>254</v>
      </c>
      <c r="S6" t="s">
        <v>127</v>
      </c>
      <c r="W6">
        <v>-47</v>
      </c>
      <c r="X6" t="s">
        <v>67</v>
      </c>
      <c r="AA6" s="1"/>
      <c r="AC6">
        <v>2001</v>
      </c>
      <c r="AD6">
        <v>1</v>
      </c>
      <c r="AF6" s="2">
        <f>DATE(emdat_data[[#This Row],[Start Year]],emdat_data[[#This Row],[Start Month]],emdat_data[[#This Row],[Start Day]])</f>
        <v>36891</v>
      </c>
      <c r="AG6">
        <v>2001</v>
      </c>
      <c r="AH6">
        <v>1</v>
      </c>
      <c r="AJ6" s="2">
        <f>DATE(emdat_data[[#This Row],[End Year]],emdat_data[[#This Row],[End Month]],emdat_data[[#This Row],[End Day]])</f>
        <v>36891</v>
      </c>
      <c r="AK6">
        <v>3</v>
      </c>
      <c r="AL6">
        <v>12</v>
      </c>
      <c r="AO6">
        <v>12</v>
      </c>
      <c r="AV6">
        <v>60.5035788853056</v>
      </c>
      <c r="AX6" t="s">
        <v>255</v>
      </c>
      <c r="AY6" t="s">
        <v>256</v>
      </c>
    </row>
    <row r="7" spans="1:51" hidden="1" x14ac:dyDescent="0.25">
      <c r="A7" t="s">
        <v>286</v>
      </c>
      <c r="B7">
        <v>2001</v>
      </c>
      <c r="C7">
        <v>25</v>
      </c>
      <c r="E7" t="s">
        <v>50</v>
      </c>
      <c r="F7" t="s">
        <v>71</v>
      </c>
      <c r="G7" t="s">
        <v>72</v>
      </c>
      <c r="H7" t="s">
        <v>92</v>
      </c>
      <c r="K7" t="s">
        <v>287</v>
      </c>
      <c r="L7" t="s">
        <v>288</v>
      </c>
      <c r="M7" t="s">
        <v>260</v>
      </c>
      <c r="N7" t="s">
        <v>76</v>
      </c>
      <c r="O7" t="s">
        <v>289</v>
      </c>
      <c r="P7" t="s">
        <v>98</v>
      </c>
      <c r="S7" t="s">
        <v>127</v>
      </c>
      <c r="V7">
        <v>2659</v>
      </c>
      <c r="X7" t="s">
        <v>78</v>
      </c>
      <c r="AA7" s="1"/>
      <c r="AB7" t="s">
        <v>290</v>
      </c>
      <c r="AC7">
        <v>2001</v>
      </c>
      <c r="AD7">
        <v>1</v>
      </c>
      <c r="AF7" s="2">
        <f>DATE(emdat_data[[#This Row],[Start Year]],emdat_data[[#This Row],[Start Month]],emdat_data[[#This Row],[Start Day]])</f>
        <v>36891</v>
      </c>
      <c r="AG7">
        <v>2001</v>
      </c>
      <c r="AH7">
        <v>1</v>
      </c>
      <c r="AJ7" s="2">
        <f>DATE(emdat_data[[#This Row],[End Year]],emdat_data[[#This Row],[End Month]],emdat_data[[#This Row],[End Day]])</f>
        <v>36891</v>
      </c>
      <c r="AK7">
        <v>59</v>
      </c>
      <c r="AM7">
        <v>500000</v>
      </c>
      <c r="AO7">
        <v>500000</v>
      </c>
      <c r="AT7">
        <v>6700</v>
      </c>
      <c r="AU7">
        <v>11074</v>
      </c>
      <c r="AV7">
        <v>60.5035788853056</v>
      </c>
      <c r="AX7" t="s">
        <v>291</v>
      </c>
      <c r="AY7" t="s">
        <v>292</v>
      </c>
    </row>
    <row r="8" spans="1:51" hidden="1" x14ac:dyDescent="0.25">
      <c r="A8" t="s">
        <v>300</v>
      </c>
      <c r="B8">
        <v>2001</v>
      </c>
      <c r="C8">
        <v>24</v>
      </c>
      <c r="E8" t="s">
        <v>50</v>
      </c>
      <c r="F8" t="s">
        <v>119</v>
      </c>
      <c r="G8" t="s">
        <v>120</v>
      </c>
      <c r="H8" t="s">
        <v>301</v>
      </c>
      <c r="J8" t="s">
        <v>302</v>
      </c>
      <c r="K8" t="s">
        <v>303</v>
      </c>
      <c r="L8" t="s">
        <v>304</v>
      </c>
      <c r="M8" t="s">
        <v>56</v>
      </c>
      <c r="N8" t="s">
        <v>57</v>
      </c>
      <c r="O8" t="s">
        <v>305</v>
      </c>
      <c r="X8" t="s">
        <v>129</v>
      </c>
      <c r="AA8" s="1"/>
      <c r="AC8">
        <v>2001</v>
      </c>
      <c r="AD8">
        <v>1</v>
      </c>
      <c r="AF8" s="2">
        <f>DATE(emdat_data[[#This Row],[Start Year]],emdat_data[[#This Row],[Start Month]],emdat_data[[#This Row],[Start Day]])</f>
        <v>36891</v>
      </c>
      <c r="AG8">
        <v>2001</v>
      </c>
      <c r="AH8">
        <v>1</v>
      </c>
      <c r="AJ8" s="2">
        <f>DATE(emdat_data[[#This Row],[End Year]],emdat_data[[#This Row],[End Month]],emdat_data[[#This Row],[End Day]])</f>
        <v>36891</v>
      </c>
      <c r="AK8">
        <v>13</v>
      </c>
      <c r="AV8">
        <v>60.5035788853056</v>
      </c>
    </row>
    <row r="9" spans="1:51" hidden="1" x14ac:dyDescent="0.25">
      <c r="A9" t="s">
        <v>312</v>
      </c>
      <c r="B9">
        <v>2001</v>
      </c>
      <c r="C9">
        <v>26</v>
      </c>
      <c r="E9" t="s">
        <v>50</v>
      </c>
      <c r="F9" t="s">
        <v>63</v>
      </c>
      <c r="G9" t="s">
        <v>64</v>
      </c>
      <c r="H9" t="s">
        <v>65</v>
      </c>
      <c r="K9" t="s">
        <v>307</v>
      </c>
      <c r="L9" t="s">
        <v>308</v>
      </c>
      <c r="M9" t="s">
        <v>56</v>
      </c>
      <c r="N9" t="s">
        <v>57</v>
      </c>
      <c r="O9" t="s">
        <v>313</v>
      </c>
      <c r="X9" t="s">
        <v>67</v>
      </c>
      <c r="AA9" s="1"/>
      <c r="AC9">
        <v>2001</v>
      </c>
      <c r="AD9">
        <v>1</v>
      </c>
      <c r="AF9" s="2">
        <f>DATE(emdat_data[[#This Row],[Start Year]],emdat_data[[#This Row],[Start Month]],emdat_data[[#This Row],[Start Day]])</f>
        <v>36891</v>
      </c>
      <c r="AG9">
        <v>2001</v>
      </c>
      <c r="AH9">
        <v>1</v>
      </c>
      <c r="AJ9" s="2">
        <f>DATE(emdat_data[[#This Row],[End Year]],emdat_data[[#This Row],[End Month]],emdat_data[[#This Row],[End Day]])</f>
        <v>36891</v>
      </c>
      <c r="AV9">
        <v>60.5035788853056</v>
      </c>
      <c r="AW9" t="s">
        <v>314</v>
      </c>
      <c r="AX9" t="s">
        <v>315</v>
      </c>
      <c r="AY9" t="s">
        <v>316</v>
      </c>
    </row>
    <row r="10" spans="1:51" hidden="1" x14ac:dyDescent="0.25">
      <c r="A10" t="s">
        <v>349</v>
      </c>
      <c r="B10">
        <v>2001</v>
      </c>
      <c r="C10">
        <v>9152</v>
      </c>
      <c r="E10" t="s">
        <v>50</v>
      </c>
      <c r="F10" t="s">
        <v>350</v>
      </c>
      <c r="G10" t="s">
        <v>351</v>
      </c>
      <c r="H10" t="s">
        <v>351</v>
      </c>
      <c r="K10" t="s">
        <v>73</v>
      </c>
      <c r="L10" t="s">
        <v>74</v>
      </c>
      <c r="M10" t="s">
        <v>75</v>
      </c>
      <c r="N10" t="s">
        <v>76</v>
      </c>
      <c r="O10" t="s">
        <v>352</v>
      </c>
      <c r="Q10" t="s">
        <v>353</v>
      </c>
      <c r="X10" t="s">
        <v>78</v>
      </c>
      <c r="AA10" s="1"/>
      <c r="AC10">
        <v>2001</v>
      </c>
      <c r="AD10">
        <v>1</v>
      </c>
      <c r="AF10" s="2">
        <f>DATE(emdat_data[[#This Row],[Start Year]],emdat_data[[#This Row],[Start Month]],emdat_data[[#This Row],[Start Day]])</f>
        <v>36891</v>
      </c>
      <c r="AG10">
        <v>2001</v>
      </c>
      <c r="AJ10" s="2">
        <f>DATE(emdat_data[[#This Row],[End Year]],emdat_data[[#This Row],[End Month]],emdat_data[[#This Row],[End Day]])</f>
        <v>36860</v>
      </c>
      <c r="AK10">
        <v>58</v>
      </c>
      <c r="AV10">
        <v>60.5035788853056</v>
      </c>
      <c r="AW10" t="s">
        <v>354</v>
      </c>
      <c r="AY10" t="s">
        <v>355</v>
      </c>
    </row>
    <row r="11" spans="1:51" hidden="1" x14ac:dyDescent="0.25">
      <c r="A11" t="s">
        <v>382</v>
      </c>
      <c r="B11">
        <v>2001</v>
      </c>
      <c r="C11">
        <v>18</v>
      </c>
      <c r="E11" t="s">
        <v>50</v>
      </c>
      <c r="F11" t="s">
        <v>63</v>
      </c>
      <c r="G11" t="s">
        <v>64</v>
      </c>
      <c r="H11" t="s">
        <v>65</v>
      </c>
      <c r="K11" t="s">
        <v>383</v>
      </c>
      <c r="L11" t="s">
        <v>384</v>
      </c>
      <c r="M11" t="s">
        <v>211</v>
      </c>
      <c r="N11" t="s">
        <v>190</v>
      </c>
      <c r="O11" t="s">
        <v>385</v>
      </c>
      <c r="W11">
        <v>-57</v>
      </c>
      <c r="X11" t="s">
        <v>67</v>
      </c>
      <c r="AA11" s="1"/>
      <c r="AC11">
        <v>2001</v>
      </c>
      <c r="AD11">
        <v>1</v>
      </c>
      <c r="AF11" s="2">
        <f>DATE(emdat_data[[#This Row],[Start Year]],emdat_data[[#This Row],[Start Month]],emdat_data[[#This Row],[Start Day]])</f>
        <v>36891</v>
      </c>
      <c r="AG11">
        <v>2001</v>
      </c>
      <c r="AH11">
        <v>2</v>
      </c>
      <c r="AJ11" s="2">
        <f>DATE(emdat_data[[#This Row],[End Year]],emdat_data[[#This Row],[End Month]],emdat_data[[#This Row],[End Day]])</f>
        <v>36922</v>
      </c>
      <c r="AK11">
        <v>145</v>
      </c>
      <c r="AL11">
        <v>120</v>
      </c>
      <c r="AM11">
        <v>6000</v>
      </c>
      <c r="AO11">
        <v>6120</v>
      </c>
      <c r="AT11">
        <v>100</v>
      </c>
      <c r="AU11">
        <v>165</v>
      </c>
      <c r="AV11">
        <v>60.5035788853056</v>
      </c>
      <c r="AW11" t="s">
        <v>386</v>
      </c>
      <c r="AY11" t="s">
        <v>387</v>
      </c>
    </row>
    <row r="12" spans="1:51" hidden="1" x14ac:dyDescent="0.25">
      <c r="A12" t="s">
        <v>511</v>
      </c>
      <c r="B12">
        <v>2001</v>
      </c>
      <c r="C12">
        <v>509</v>
      </c>
      <c r="E12" t="s">
        <v>50</v>
      </c>
      <c r="F12" t="s">
        <v>119</v>
      </c>
      <c r="G12" t="s">
        <v>120</v>
      </c>
      <c r="H12" t="s">
        <v>121</v>
      </c>
      <c r="J12" t="s">
        <v>294</v>
      </c>
      <c r="K12" t="s">
        <v>512</v>
      </c>
      <c r="L12" t="s">
        <v>513</v>
      </c>
      <c r="M12" t="s">
        <v>125</v>
      </c>
      <c r="N12" t="s">
        <v>76</v>
      </c>
      <c r="X12" t="s">
        <v>129</v>
      </c>
      <c r="AA12" s="1"/>
      <c r="AC12">
        <v>2001</v>
      </c>
      <c r="AD12">
        <v>1</v>
      </c>
      <c r="AF12" s="2">
        <f>DATE(emdat_data[[#This Row],[Start Year]],emdat_data[[#This Row],[Start Month]],emdat_data[[#This Row],[Start Day]])</f>
        <v>36891</v>
      </c>
      <c r="AG12">
        <v>2001</v>
      </c>
      <c r="AH12">
        <v>1</v>
      </c>
      <c r="AJ12" s="2">
        <f>DATE(emdat_data[[#This Row],[End Year]],emdat_data[[#This Row],[End Month]],emdat_data[[#This Row],[End Day]])</f>
        <v>36891</v>
      </c>
      <c r="AK12">
        <v>57</v>
      </c>
      <c r="AM12">
        <v>2119</v>
      </c>
      <c r="AO12">
        <v>2119</v>
      </c>
      <c r="AV12">
        <v>60.5035788853056</v>
      </c>
    </row>
    <row r="13" spans="1:51" hidden="1" x14ac:dyDescent="0.25">
      <c r="A13" t="s">
        <v>1149</v>
      </c>
      <c r="B13">
        <v>2001</v>
      </c>
      <c r="C13">
        <v>9067</v>
      </c>
      <c r="E13" t="s">
        <v>50</v>
      </c>
      <c r="F13" t="s">
        <v>350</v>
      </c>
      <c r="G13" t="s">
        <v>351</v>
      </c>
      <c r="H13" t="s">
        <v>351</v>
      </c>
      <c r="K13" t="s">
        <v>183</v>
      </c>
      <c r="L13" t="s">
        <v>184</v>
      </c>
      <c r="M13" t="s">
        <v>75</v>
      </c>
      <c r="N13" t="s">
        <v>76</v>
      </c>
      <c r="O13" t="s">
        <v>1150</v>
      </c>
      <c r="X13" t="s">
        <v>78</v>
      </c>
      <c r="AA13" s="1"/>
      <c r="AC13">
        <v>2001</v>
      </c>
      <c r="AD13">
        <v>1</v>
      </c>
      <c r="AF13" s="2">
        <f>DATE(emdat_data[[#This Row],[Start Year]],emdat_data[[#This Row],[Start Month]],emdat_data[[#This Row],[Start Day]])</f>
        <v>36891</v>
      </c>
      <c r="AG13">
        <v>2001</v>
      </c>
      <c r="AJ13" s="2">
        <f>DATE(emdat_data[[#This Row],[End Year]],emdat_data[[#This Row],[End Month]],emdat_data[[#This Row],[End Day]])</f>
        <v>36860</v>
      </c>
      <c r="AV13">
        <v>60.5035788853056</v>
      </c>
      <c r="AW13" t="s">
        <v>1151</v>
      </c>
      <c r="AY13" t="s">
        <v>1152</v>
      </c>
    </row>
    <row r="14" spans="1:51" hidden="1" x14ac:dyDescent="0.25">
      <c r="A14" t="s">
        <v>1245</v>
      </c>
      <c r="B14">
        <v>2001</v>
      </c>
      <c r="C14">
        <v>643</v>
      </c>
      <c r="E14" t="s">
        <v>50</v>
      </c>
      <c r="F14" t="s">
        <v>119</v>
      </c>
      <c r="G14" t="s">
        <v>120</v>
      </c>
      <c r="H14" t="s">
        <v>121</v>
      </c>
      <c r="J14" t="s">
        <v>122</v>
      </c>
      <c r="K14" t="s">
        <v>1240</v>
      </c>
      <c r="L14" t="s">
        <v>1241</v>
      </c>
      <c r="M14" t="s">
        <v>260</v>
      </c>
      <c r="N14" t="s">
        <v>76</v>
      </c>
      <c r="O14" t="s">
        <v>1246</v>
      </c>
      <c r="T14" t="s">
        <v>128</v>
      </c>
      <c r="U14" t="s">
        <v>128</v>
      </c>
      <c r="X14" t="s">
        <v>129</v>
      </c>
      <c r="AA14" s="1"/>
      <c r="AC14">
        <v>2001</v>
      </c>
      <c r="AD14">
        <v>1</v>
      </c>
      <c r="AF14" s="2">
        <f>DATE(emdat_data[[#This Row],[Start Year]],emdat_data[[#This Row],[Start Month]],emdat_data[[#This Row],[Start Day]])</f>
        <v>36891</v>
      </c>
      <c r="AG14">
        <v>2001</v>
      </c>
      <c r="AH14">
        <v>5</v>
      </c>
      <c r="AI14">
        <v>31</v>
      </c>
      <c r="AJ14" s="2">
        <f>DATE(emdat_data[[#This Row],[End Year]],emdat_data[[#This Row],[End Month]],emdat_data[[#This Row],[End Day]])</f>
        <v>37042</v>
      </c>
      <c r="AK14">
        <v>311</v>
      </c>
      <c r="AM14">
        <v>5955</v>
      </c>
      <c r="AO14">
        <v>5955</v>
      </c>
      <c r="AV14">
        <v>60.5035788853056</v>
      </c>
    </row>
    <row r="15" spans="1:51" hidden="1" x14ac:dyDescent="0.25">
      <c r="A15" t="s">
        <v>1299</v>
      </c>
      <c r="B15">
        <v>2001</v>
      </c>
      <c r="C15">
        <v>788</v>
      </c>
      <c r="E15" t="s">
        <v>50</v>
      </c>
      <c r="F15" t="s">
        <v>119</v>
      </c>
      <c r="G15" t="s">
        <v>120</v>
      </c>
      <c r="H15" t="s">
        <v>121</v>
      </c>
      <c r="J15" t="s">
        <v>1300</v>
      </c>
      <c r="K15" t="s">
        <v>1292</v>
      </c>
      <c r="L15" t="s">
        <v>1293</v>
      </c>
      <c r="M15" t="s">
        <v>1294</v>
      </c>
      <c r="N15" t="s">
        <v>190</v>
      </c>
      <c r="T15" t="s">
        <v>128</v>
      </c>
      <c r="U15" t="s">
        <v>128</v>
      </c>
      <c r="X15" t="s">
        <v>129</v>
      </c>
      <c r="AA15" s="1"/>
      <c r="AC15">
        <v>2001</v>
      </c>
      <c r="AD15">
        <v>1</v>
      </c>
      <c r="AF15" s="2">
        <f>DATE(emdat_data[[#This Row],[Start Year]],emdat_data[[#This Row],[Start Month]],emdat_data[[#This Row],[Start Day]])</f>
        <v>36891</v>
      </c>
      <c r="AG15">
        <v>2001</v>
      </c>
      <c r="AH15">
        <v>6</v>
      </c>
      <c r="AJ15" s="2">
        <f>DATE(emdat_data[[#This Row],[End Year]],emdat_data[[#This Row],[End Month]],emdat_data[[#This Row],[End Day]])</f>
        <v>37042</v>
      </c>
      <c r="AK15">
        <v>11</v>
      </c>
      <c r="AM15">
        <v>30</v>
      </c>
      <c r="AO15">
        <v>30</v>
      </c>
      <c r="AV15">
        <v>60.5035788853056</v>
      </c>
    </row>
    <row r="16" spans="1:51" hidden="1" x14ac:dyDescent="0.25">
      <c r="A16" t="s">
        <v>1312</v>
      </c>
      <c r="B16">
        <v>2001</v>
      </c>
      <c r="C16">
        <v>272</v>
      </c>
      <c r="E16" t="s">
        <v>50</v>
      </c>
      <c r="F16" t="s">
        <v>119</v>
      </c>
      <c r="G16" t="s">
        <v>120</v>
      </c>
      <c r="H16" t="s">
        <v>121</v>
      </c>
      <c r="K16" t="s">
        <v>1306</v>
      </c>
      <c r="L16" t="s">
        <v>1307</v>
      </c>
      <c r="M16" t="s">
        <v>125</v>
      </c>
      <c r="N16" t="s">
        <v>76</v>
      </c>
      <c r="X16" t="s">
        <v>129</v>
      </c>
      <c r="AA16" s="1"/>
      <c r="AC16">
        <v>2001</v>
      </c>
      <c r="AD16">
        <v>1</v>
      </c>
      <c r="AF16" s="2">
        <f>DATE(emdat_data[[#This Row],[Start Year]],emdat_data[[#This Row],[Start Month]],emdat_data[[#This Row],[Start Day]])</f>
        <v>36891</v>
      </c>
      <c r="AG16">
        <v>2001</v>
      </c>
      <c r="AH16">
        <v>1</v>
      </c>
      <c r="AJ16" s="2">
        <f>DATE(emdat_data[[#This Row],[End Year]],emdat_data[[#This Row],[End Month]],emdat_data[[#This Row],[End Day]])</f>
        <v>36891</v>
      </c>
      <c r="AM16">
        <v>733</v>
      </c>
      <c r="AO16">
        <v>733</v>
      </c>
      <c r="AV16">
        <v>60.5035788853056</v>
      </c>
    </row>
    <row r="17" spans="1:51" hidden="1" x14ac:dyDescent="0.25">
      <c r="A17" t="s">
        <v>1590</v>
      </c>
      <c r="B17">
        <v>2001</v>
      </c>
      <c r="C17">
        <v>9048</v>
      </c>
      <c r="E17" t="s">
        <v>50</v>
      </c>
      <c r="F17" t="s">
        <v>350</v>
      </c>
      <c r="G17" t="s">
        <v>351</v>
      </c>
      <c r="H17" t="s">
        <v>351</v>
      </c>
      <c r="K17" t="s">
        <v>280</v>
      </c>
      <c r="L17" t="s">
        <v>281</v>
      </c>
      <c r="M17" t="s">
        <v>260</v>
      </c>
      <c r="N17" t="s">
        <v>76</v>
      </c>
      <c r="O17" t="s">
        <v>1591</v>
      </c>
      <c r="X17" t="s">
        <v>78</v>
      </c>
      <c r="AA17" s="1"/>
      <c r="AC17">
        <v>2001</v>
      </c>
      <c r="AD17">
        <v>1</v>
      </c>
      <c r="AF17" s="2">
        <f>DATE(emdat_data[[#This Row],[Start Year]],emdat_data[[#This Row],[Start Month]],emdat_data[[#This Row],[Start Day]])</f>
        <v>36891</v>
      </c>
      <c r="AG17">
        <v>2001</v>
      </c>
      <c r="AJ17" s="2">
        <f>DATE(emdat_data[[#This Row],[End Year]],emdat_data[[#This Row],[End Month]],emdat_data[[#This Row],[End Day]])</f>
        <v>36860</v>
      </c>
      <c r="AM17">
        <v>100000</v>
      </c>
      <c r="AO17">
        <v>100000</v>
      </c>
      <c r="AV17">
        <v>60.5035788853056</v>
      </c>
      <c r="AW17" t="s">
        <v>1592</v>
      </c>
      <c r="AY17" t="s">
        <v>1593</v>
      </c>
    </row>
    <row r="18" spans="1:51" hidden="1" x14ac:dyDescent="0.25">
      <c r="A18" t="s">
        <v>2600</v>
      </c>
      <c r="B18">
        <v>2001</v>
      </c>
      <c r="C18">
        <v>779</v>
      </c>
      <c r="E18" t="s">
        <v>50</v>
      </c>
      <c r="F18" t="s">
        <v>63</v>
      </c>
      <c r="G18" t="s">
        <v>64</v>
      </c>
      <c r="H18" t="s">
        <v>1766</v>
      </c>
      <c r="K18" t="s">
        <v>2601</v>
      </c>
      <c r="L18" t="s">
        <v>2602</v>
      </c>
      <c r="M18" t="s">
        <v>95</v>
      </c>
      <c r="N18" t="s">
        <v>96</v>
      </c>
      <c r="O18" t="s">
        <v>2603</v>
      </c>
      <c r="Q18" t="s">
        <v>351</v>
      </c>
      <c r="X18" t="s">
        <v>67</v>
      </c>
      <c r="AA18" s="1"/>
      <c r="AC18">
        <v>2001</v>
      </c>
      <c r="AD18">
        <v>1</v>
      </c>
      <c r="AF18" s="2">
        <f>DATE(emdat_data[[#This Row],[Start Year]],emdat_data[[#This Row],[Start Month]],emdat_data[[#This Row],[Start Day]])</f>
        <v>36891</v>
      </c>
      <c r="AG18">
        <v>2001</v>
      </c>
      <c r="AH18">
        <v>4</v>
      </c>
      <c r="AJ18" s="2">
        <f>DATE(emdat_data[[#This Row],[End Year]],emdat_data[[#This Row],[End Month]],emdat_data[[#This Row],[End Day]])</f>
        <v>36981</v>
      </c>
      <c r="AT18">
        <v>200000</v>
      </c>
      <c r="AU18">
        <v>330559</v>
      </c>
      <c r="AV18">
        <v>60.5035788853056</v>
      </c>
      <c r="AW18" t="s">
        <v>2604</v>
      </c>
      <c r="AY18" t="s">
        <v>2605</v>
      </c>
    </row>
    <row r="19" spans="1:51" hidden="1" x14ac:dyDescent="0.25">
      <c r="A19" t="s">
        <v>2617</v>
      </c>
      <c r="B19">
        <v>2001</v>
      </c>
      <c r="C19">
        <v>9044</v>
      </c>
      <c r="E19" t="s">
        <v>50</v>
      </c>
      <c r="F19" t="s">
        <v>350</v>
      </c>
      <c r="G19" t="s">
        <v>351</v>
      </c>
      <c r="H19" t="s">
        <v>351</v>
      </c>
      <c r="K19" t="s">
        <v>2618</v>
      </c>
      <c r="L19" t="s">
        <v>2619</v>
      </c>
      <c r="M19" t="s">
        <v>75</v>
      </c>
      <c r="N19" t="s">
        <v>76</v>
      </c>
      <c r="O19" t="s">
        <v>2620</v>
      </c>
      <c r="Q19" t="s">
        <v>1023</v>
      </c>
      <c r="S19" t="s">
        <v>127</v>
      </c>
      <c r="X19" t="s">
        <v>78</v>
      </c>
      <c r="AA19" s="1"/>
      <c r="AC19">
        <v>2001</v>
      </c>
      <c r="AD19">
        <v>1</v>
      </c>
      <c r="AF19" s="2">
        <f>DATE(emdat_data[[#This Row],[Start Year]],emdat_data[[#This Row],[Start Month]],emdat_data[[#This Row],[Start Day]])</f>
        <v>36891</v>
      </c>
      <c r="AG19">
        <v>2001</v>
      </c>
      <c r="AJ19" s="2">
        <f>DATE(emdat_data[[#This Row],[End Year]],emdat_data[[#This Row],[End Month]],emdat_data[[#This Row],[End Day]])</f>
        <v>36860</v>
      </c>
      <c r="AM19">
        <v>800000</v>
      </c>
      <c r="AO19">
        <v>800000</v>
      </c>
      <c r="AV19">
        <v>60.5035788853056</v>
      </c>
      <c r="AW19" t="s">
        <v>2621</v>
      </c>
      <c r="AY19" t="s">
        <v>2622</v>
      </c>
    </row>
    <row r="20" spans="1:51" hidden="1" x14ac:dyDescent="0.25">
      <c r="A20" t="s">
        <v>2671</v>
      </c>
      <c r="B20">
        <v>2001</v>
      </c>
      <c r="C20">
        <v>201</v>
      </c>
      <c r="E20" t="s">
        <v>50</v>
      </c>
      <c r="F20" t="s">
        <v>119</v>
      </c>
      <c r="G20" t="s">
        <v>120</v>
      </c>
      <c r="H20" t="s">
        <v>301</v>
      </c>
      <c r="K20" t="s">
        <v>297</v>
      </c>
      <c r="L20" t="s">
        <v>298</v>
      </c>
      <c r="M20" t="s">
        <v>125</v>
      </c>
      <c r="N20" t="s">
        <v>76</v>
      </c>
      <c r="O20" t="s">
        <v>2672</v>
      </c>
      <c r="X20" t="s">
        <v>129</v>
      </c>
      <c r="AA20" s="1"/>
      <c r="AC20">
        <v>2001</v>
      </c>
      <c r="AD20">
        <v>1</v>
      </c>
      <c r="AF20" s="2">
        <f>DATE(emdat_data[[#This Row],[Start Year]],emdat_data[[#This Row],[Start Month]],emdat_data[[#This Row],[Start Day]])</f>
        <v>36891</v>
      </c>
      <c r="AG20">
        <v>2001</v>
      </c>
      <c r="AH20">
        <v>1</v>
      </c>
      <c r="AJ20" s="2">
        <f>DATE(emdat_data[[#This Row],[End Year]],emdat_data[[#This Row],[End Month]],emdat_data[[#This Row],[End Day]])</f>
        <v>36891</v>
      </c>
      <c r="AK20">
        <v>84</v>
      </c>
      <c r="AM20">
        <v>340</v>
      </c>
      <c r="AO20">
        <v>340</v>
      </c>
      <c r="AV20">
        <v>60.5035788853056</v>
      </c>
    </row>
    <row r="21" spans="1:51" hidden="1" x14ac:dyDescent="0.25">
      <c r="A21" t="s">
        <v>118</v>
      </c>
      <c r="B21">
        <v>2001</v>
      </c>
      <c r="C21">
        <v>63</v>
      </c>
      <c r="E21" t="s">
        <v>50</v>
      </c>
      <c r="F21" t="s">
        <v>119</v>
      </c>
      <c r="G21" t="s">
        <v>120</v>
      </c>
      <c r="H21" t="s">
        <v>121</v>
      </c>
      <c r="J21" t="s">
        <v>122</v>
      </c>
      <c r="K21" t="s">
        <v>123</v>
      </c>
      <c r="L21" t="s">
        <v>124</v>
      </c>
      <c r="M21" t="s">
        <v>125</v>
      </c>
      <c r="N21" t="s">
        <v>76</v>
      </c>
      <c r="O21" t="s">
        <v>126</v>
      </c>
      <c r="S21" t="s">
        <v>127</v>
      </c>
      <c r="T21" t="s">
        <v>128</v>
      </c>
      <c r="U21" t="s">
        <v>128</v>
      </c>
      <c r="W21">
        <v>700000</v>
      </c>
      <c r="X21" t="s">
        <v>129</v>
      </c>
      <c r="AA21" s="1"/>
      <c r="AC21">
        <v>2001</v>
      </c>
      <c r="AD21">
        <v>1</v>
      </c>
      <c r="AE21">
        <v>1</v>
      </c>
      <c r="AF21" s="2">
        <f>DATE(emdat_data[[#This Row],[Start Year]],emdat_data[[#This Row],[Start Month]],emdat_data[[#This Row],[Start Day]])</f>
        <v>36892</v>
      </c>
      <c r="AG21">
        <v>2001</v>
      </c>
      <c r="AH21">
        <v>4</v>
      </c>
      <c r="AI21">
        <v>15</v>
      </c>
      <c r="AJ21" s="2">
        <f>DATE(emdat_data[[#This Row],[End Year]],emdat_data[[#This Row],[End Month]],emdat_data[[#This Row],[End Day]])</f>
        <v>36996</v>
      </c>
      <c r="AK21">
        <v>1525</v>
      </c>
      <c r="AM21">
        <v>9372</v>
      </c>
      <c r="AO21">
        <v>9372</v>
      </c>
      <c r="AV21">
        <v>60.5035788853056</v>
      </c>
    </row>
    <row r="22" spans="1:51" hidden="1" x14ac:dyDescent="0.25">
      <c r="A22" t="s">
        <v>130</v>
      </c>
      <c r="B22">
        <v>2001</v>
      </c>
      <c r="C22">
        <v>29</v>
      </c>
      <c r="E22" t="s">
        <v>50</v>
      </c>
      <c r="F22" t="s">
        <v>71</v>
      </c>
      <c r="G22" t="s">
        <v>72</v>
      </c>
      <c r="H22" t="s">
        <v>102</v>
      </c>
      <c r="K22" t="s">
        <v>131</v>
      </c>
      <c r="L22" t="s">
        <v>132</v>
      </c>
      <c r="M22" t="s">
        <v>85</v>
      </c>
      <c r="N22" t="s">
        <v>86</v>
      </c>
      <c r="O22" t="s">
        <v>133</v>
      </c>
      <c r="P22" t="s">
        <v>134</v>
      </c>
      <c r="S22" t="s">
        <v>127</v>
      </c>
      <c r="V22">
        <v>5790</v>
      </c>
      <c r="W22">
        <v>119163</v>
      </c>
      <c r="X22" t="s">
        <v>78</v>
      </c>
      <c r="AA22" s="1"/>
      <c r="AC22">
        <v>2001</v>
      </c>
      <c r="AD22">
        <v>1</v>
      </c>
      <c r="AE22">
        <v>1</v>
      </c>
      <c r="AF22" s="2">
        <f>DATE(emdat_data[[#This Row],[Start Year]],emdat_data[[#This Row],[Start Month]],emdat_data[[#This Row],[Start Day]])</f>
        <v>36892</v>
      </c>
      <c r="AG22">
        <v>2001</v>
      </c>
      <c r="AH22">
        <v>3</v>
      </c>
      <c r="AI22">
        <v>22</v>
      </c>
      <c r="AJ22" s="2">
        <f>DATE(emdat_data[[#This Row],[End Year]],emdat_data[[#This Row],[End Month]],emdat_data[[#This Row],[End Day]])</f>
        <v>36972</v>
      </c>
      <c r="AK22">
        <v>41</v>
      </c>
      <c r="AM22">
        <v>357250</v>
      </c>
      <c r="AO22">
        <v>357250</v>
      </c>
      <c r="AT22">
        <v>121000</v>
      </c>
      <c r="AU22">
        <v>199988</v>
      </c>
      <c r="AV22">
        <v>60.5035788853056</v>
      </c>
      <c r="AW22" t="s">
        <v>135</v>
      </c>
      <c r="AY22" t="s">
        <v>136</v>
      </c>
    </row>
    <row r="23" spans="1:51" hidden="1" x14ac:dyDescent="0.25">
      <c r="A23" t="s">
        <v>156</v>
      </c>
      <c r="B23">
        <v>2001</v>
      </c>
      <c r="C23">
        <v>8</v>
      </c>
      <c r="E23" t="s">
        <v>50</v>
      </c>
      <c r="F23" t="s">
        <v>63</v>
      </c>
      <c r="G23" t="s">
        <v>82</v>
      </c>
      <c r="H23" t="s">
        <v>157</v>
      </c>
      <c r="I23" t="s">
        <v>158</v>
      </c>
      <c r="K23" t="s">
        <v>159</v>
      </c>
      <c r="L23" t="s">
        <v>160</v>
      </c>
      <c r="M23" t="s">
        <v>161</v>
      </c>
      <c r="N23" t="s">
        <v>57</v>
      </c>
      <c r="O23" t="s">
        <v>162</v>
      </c>
      <c r="S23" t="s">
        <v>127</v>
      </c>
      <c r="W23">
        <v>232000</v>
      </c>
      <c r="X23" t="s">
        <v>88</v>
      </c>
      <c r="AA23" s="1"/>
      <c r="AC23">
        <v>2001</v>
      </c>
      <c r="AD23">
        <v>1</v>
      </c>
      <c r="AE23">
        <v>1</v>
      </c>
      <c r="AF23" s="2">
        <f>DATE(emdat_data[[#This Row],[Start Year]],emdat_data[[#This Row],[Start Month]],emdat_data[[#This Row],[Start Day]])</f>
        <v>36892</v>
      </c>
      <c r="AG23">
        <v>2001</v>
      </c>
      <c r="AH23">
        <v>2</v>
      </c>
      <c r="AI23">
        <v>17</v>
      </c>
      <c r="AJ23" s="2">
        <f>DATE(emdat_data[[#This Row],[End Year]],emdat_data[[#This Row],[End Month]],emdat_data[[#This Row],[End Day]])</f>
        <v>36939</v>
      </c>
      <c r="AK23">
        <v>49</v>
      </c>
      <c r="AL23">
        <v>78098</v>
      </c>
      <c r="AM23">
        <v>2496773</v>
      </c>
      <c r="AO23">
        <v>2574871</v>
      </c>
      <c r="AT23">
        <v>12000</v>
      </c>
      <c r="AU23">
        <v>19834</v>
      </c>
      <c r="AV23">
        <v>60.5035788853056</v>
      </c>
      <c r="AX23" t="s">
        <v>163</v>
      </c>
      <c r="AY23" t="s">
        <v>164</v>
      </c>
    </row>
    <row r="24" spans="1:51" hidden="1" x14ac:dyDescent="0.25">
      <c r="A24" t="s">
        <v>181</v>
      </c>
      <c r="B24">
        <v>2001</v>
      </c>
      <c r="C24">
        <v>50</v>
      </c>
      <c r="E24" t="s">
        <v>50</v>
      </c>
      <c r="F24" t="s">
        <v>119</v>
      </c>
      <c r="G24" t="s">
        <v>120</v>
      </c>
      <c r="H24" t="s">
        <v>121</v>
      </c>
      <c r="J24" t="s">
        <v>182</v>
      </c>
      <c r="K24" t="s">
        <v>183</v>
      </c>
      <c r="L24" t="s">
        <v>184</v>
      </c>
      <c r="M24" t="s">
        <v>75</v>
      </c>
      <c r="N24" t="s">
        <v>76</v>
      </c>
      <c r="O24" t="s">
        <v>185</v>
      </c>
      <c r="T24" t="s">
        <v>128</v>
      </c>
      <c r="U24" t="s">
        <v>128</v>
      </c>
      <c r="X24" t="s">
        <v>129</v>
      </c>
      <c r="AA24" s="1"/>
      <c r="AC24">
        <v>2001</v>
      </c>
      <c r="AD24">
        <v>1</v>
      </c>
      <c r="AE24">
        <v>1</v>
      </c>
      <c r="AF24" s="2">
        <f>DATE(emdat_data[[#This Row],[Start Year]],emdat_data[[#This Row],[Start Month]],emdat_data[[#This Row],[Start Day]])</f>
        <v>36892</v>
      </c>
      <c r="AG24">
        <v>2001</v>
      </c>
      <c r="AH24">
        <v>2</v>
      </c>
      <c r="AI24">
        <v>25</v>
      </c>
      <c r="AJ24" s="2">
        <f>DATE(emdat_data[[#This Row],[End Year]],emdat_data[[#This Row],[End Month]],emdat_data[[#This Row],[End Day]])</f>
        <v>36947</v>
      </c>
      <c r="AK24">
        <v>28</v>
      </c>
      <c r="AM24">
        <v>387</v>
      </c>
      <c r="AO24">
        <v>387</v>
      </c>
      <c r="AV24">
        <v>60.5035788853056</v>
      </c>
    </row>
    <row r="25" spans="1:51" hidden="1" x14ac:dyDescent="0.25">
      <c r="A25" t="s">
        <v>279</v>
      </c>
      <c r="B25">
        <v>2001</v>
      </c>
      <c r="C25">
        <v>19</v>
      </c>
      <c r="E25" t="s">
        <v>50</v>
      </c>
      <c r="F25" t="s">
        <v>71</v>
      </c>
      <c r="G25" t="s">
        <v>72</v>
      </c>
      <c r="H25" t="s">
        <v>92</v>
      </c>
      <c r="K25" t="s">
        <v>280</v>
      </c>
      <c r="L25" t="s">
        <v>281</v>
      </c>
      <c r="M25" t="s">
        <v>260</v>
      </c>
      <c r="N25" t="s">
        <v>76</v>
      </c>
      <c r="O25" t="s">
        <v>282</v>
      </c>
      <c r="P25" t="s">
        <v>98</v>
      </c>
      <c r="S25" t="s">
        <v>127</v>
      </c>
      <c r="V25">
        <v>23156</v>
      </c>
      <c r="W25">
        <v>200000</v>
      </c>
      <c r="X25" t="s">
        <v>78</v>
      </c>
      <c r="AA25" s="1"/>
      <c r="AB25" t="s">
        <v>283</v>
      </c>
      <c r="AC25">
        <v>2001</v>
      </c>
      <c r="AD25">
        <v>1</v>
      </c>
      <c r="AE25">
        <v>1</v>
      </c>
      <c r="AF25" s="2">
        <f>DATE(emdat_data[[#This Row],[Start Year]],emdat_data[[#This Row],[Start Month]],emdat_data[[#This Row],[Start Day]])</f>
        <v>36892</v>
      </c>
      <c r="AG25">
        <v>2001</v>
      </c>
      <c r="AH25">
        <v>4</v>
      </c>
      <c r="AI25">
        <v>27</v>
      </c>
      <c r="AJ25" s="2">
        <f>DATE(emdat_data[[#This Row],[End Year]],emdat_data[[#This Row],[End Month]],emdat_data[[#This Row],[End Day]])</f>
        <v>37008</v>
      </c>
      <c r="AK25">
        <v>79</v>
      </c>
      <c r="AM25">
        <v>549326</v>
      </c>
      <c r="AO25">
        <v>549326</v>
      </c>
      <c r="AT25">
        <v>36000</v>
      </c>
      <c r="AU25">
        <v>59501</v>
      </c>
      <c r="AV25">
        <v>60.5035788853056</v>
      </c>
      <c r="AX25" t="s">
        <v>284</v>
      </c>
      <c r="AY25" t="s">
        <v>285</v>
      </c>
    </row>
    <row r="26" spans="1:51" hidden="1" x14ac:dyDescent="0.25">
      <c r="A26" t="s">
        <v>516</v>
      </c>
      <c r="B26">
        <v>2001</v>
      </c>
      <c r="C26">
        <v>667</v>
      </c>
      <c r="E26" t="s">
        <v>50</v>
      </c>
      <c r="F26" t="s">
        <v>119</v>
      </c>
      <c r="G26" t="s">
        <v>120</v>
      </c>
      <c r="H26" t="s">
        <v>121</v>
      </c>
      <c r="J26" t="s">
        <v>122</v>
      </c>
      <c r="K26" t="s">
        <v>512</v>
      </c>
      <c r="L26" t="s">
        <v>513</v>
      </c>
      <c r="M26" t="s">
        <v>125</v>
      </c>
      <c r="N26" t="s">
        <v>76</v>
      </c>
      <c r="O26" t="s">
        <v>517</v>
      </c>
      <c r="T26" t="s">
        <v>128</v>
      </c>
      <c r="U26" t="s">
        <v>128</v>
      </c>
      <c r="X26" t="s">
        <v>129</v>
      </c>
      <c r="AA26" s="1"/>
      <c r="AC26">
        <v>2001</v>
      </c>
      <c r="AD26">
        <v>1</v>
      </c>
      <c r="AE26">
        <v>1</v>
      </c>
      <c r="AF26" s="2">
        <f>DATE(emdat_data[[#This Row],[Start Year]],emdat_data[[#This Row],[Start Month]],emdat_data[[#This Row],[Start Day]])</f>
        <v>36892</v>
      </c>
      <c r="AG26">
        <v>2001</v>
      </c>
      <c r="AH26">
        <v>3</v>
      </c>
      <c r="AI26">
        <v>25</v>
      </c>
      <c r="AJ26" s="2">
        <f>DATE(emdat_data[[#This Row],[End Year]],emdat_data[[#This Row],[End Month]],emdat_data[[#This Row],[End Day]])</f>
        <v>36975</v>
      </c>
      <c r="AK26">
        <v>300</v>
      </c>
      <c r="AM26">
        <v>7532</v>
      </c>
      <c r="AO26">
        <v>7532</v>
      </c>
      <c r="AV26">
        <v>60.5035788853056</v>
      </c>
    </row>
    <row r="27" spans="1:51" hidden="1" x14ac:dyDescent="0.25">
      <c r="A27" t="s">
        <v>2656</v>
      </c>
      <c r="B27">
        <v>2001</v>
      </c>
      <c r="C27">
        <v>126</v>
      </c>
      <c r="E27" t="s">
        <v>50</v>
      </c>
      <c r="F27" t="s">
        <v>119</v>
      </c>
      <c r="G27" t="s">
        <v>120</v>
      </c>
      <c r="H27" t="s">
        <v>121</v>
      </c>
      <c r="J27" t="s">
        <v>122</v>
      </c>
      <c r="K27" t="s">
        <v>2624</v>
      </c>
      <c r="L27" t="s">
        <v>2625</v>
      </c>
      <c r="M27" t="s">
        <v>125</v>
      </c>
      <c r="N27" t="s">
        <v>76</v>
      </c>
      <c r="O27" t="s">
        <v>2657</v>
      </c>
      <c r="T27" t="s">
        <v>128</v>
      </c>
      <c r="U27" t="s">
        <v>128</v>
      </c>
      <c r="W27">
        <v>206660</v>
      </c>
      <c r="X27" t="s">
        <v>129</v>
      </c>
      <c r="AA27" s="1"/>
      <c r="AC27">
        <v>2001</v>
      </c>
      <c r="AD27">
        <v>1</v>
      </c>
      <c r="AE27">
        <v>2</v>
      </c>
      <c r="AF27" s="2">
        <f>DATE(emdat_data[[#This Row],[Start Year]],emdat_data[[#This Row],[Start Month]],emdat_data[[#This Row],[Start Day]])</f>
        <v>36893</v>
      </c>
      <c r="AG27">
        <v>2001</v>
      </c>
      <c r="AH27">
        <v>4</v>
      </c>
      <c r="AI27">
        <v>8</v>
      </c>
      <c r="AJ27" s="2">
        <f>DATE(emdat_data[[#This Row],[End Year]],emdat_data[[#This Row],[End Month]],emdat_data[[#This Row],[End Day]])</f>
        <v>36989</v>
      </c>
      <c r="AK27">
        <v>321</v>
      </c>
      <c r="AM27">
        <v>3693</v>
      </c>
      <c r="AO27">
        <v>3693</v>
      </c>
      <c r="AV27">
        <v>60.5035788853056</v>
      </c>
    </row>
    <row r="28" spans="1:51" hidden="1" x14ac:dyDescent="0.25">
      <c r="A28" t="s">
        <v>186</v>
      </c>
      <c r="B28">
        <v>2001</v>
      </c>
      <c r="C28">
        <v>66</v>
      </c>
      <c r="E28" t="s">
        <v>50</v>
      </c>
      <c r="F28" t="s">
        <v>71</v>
      </c>
      <c r="G28" t="s">
        <v>72</v>
      </c>
      <c r="H28" t="s">
        <v>170</v>
      </c>
      <c r="K28" t="s">
        <v>187</v>
      </c>
      <c r="L28" t="s">
        <v>188</v>
      </c>
      <c r="M28" t="s">
        <v>189</v>
      </c>
      <c r="N28" t="s">
        <v>190</v>
      </c>
      <c r="O28" t="s">
        <v>191</v>
      </c>
      <c r="P28" t="s">
        <v>175</v>
      </c>
      <c r="X28" t="s">
        <v>78</v>
      </c>
      <c r="AA28" s="1"/>
      <c r="AC28">
        <v>2001</v>
      </c>
      <c r="AD28">
        <v>1</v>
      </c>
      <c r="AE28">
        <v>5</v>
      </c>
      <c r="AF28" s="2">
        <f>DATE(emdat_data[[#This Row],[Start Year]],emdat_data[[#This Row],[Start Month]],emdat_data[[#This Row],[Start Day]])</f>
        <v>36896</v>
      </c>
      <c r="AG28">
        <v>2001</v>
      </c>
      <c r="AH28">
        <v>1</v>
      </c>
      <c r="AI28">
        <v>7</v>
      </c>
      <c r="AJ28" s="2">
        <f>DATE(emdat_data[[#This Row],[End Year]],emdat_data[[#This Row],[End Month]],emdat_data[[#This Row],[End Day]])</f>
        <v>36898</v>
      </c>
      <c r="AM28">
        <v>390</v>
      </c>
      <c r="AO28">
        <v>390</v>
      </c>
      <c r="AV28">
        <v>60.5035788853056</v>
      </c>
      <c r="AX28" t="s">
        <v>192</v>
      </c>
      <c r="AY28" t="s">
        <v>193</v>
      </c>
    </row>
    <row r="29" spans="1:51" hidden="1" x14ac:dyDescent="0.25">
      <c r="A29" t="s">
        <v>396</v>
      </c>
      <c r="B29">
        <v>2001</v>
      </c>
      <c r="C29">
        <v>5</v>
      </c>
      <c r="E29" t="s">
        <v>50</v>
      </c>
      <c r="F29" t="s">
        <v>51</v>
      </c>
      <c r="G29" t="s">
        <v>52</v>
      </c>
      <c r="H29" t="s">
        <v>53</v>
      </c>
      <c r="K29" t="s">
        <v>397</v>
      </c>
      <c r="L29" t="s">
        <v>398</v>
      </c>
      <c r="M29" t="s">
        <v>260</v>
      </c>
      <c r="N29" t="s">
        <v>76</v>
      </c>
      <c r="O29" t="s">
        <v>399</v>
      </c>
      <c r="W29">
        <v>4</v>
      </c>
      <c r="X29" t="s">
        <v>59</v>
      </c>
      <c r="Y29">
        <v>-9278</v>
      </c>
      <c r="Z29">
        <v>33766</v>
      </c>
      <c r="AA29" s="1"/>
      <c r="AC29">
        <v>2001</v>
      </c>
      <c r="AD29">
        <v>1</v>
      </c>
      <c r="AE29">
        <v>5</v>
      </c>
      <c r="AF29" s="2">
        <f>DATE(emdat_data[[#This Row],[Start Year]],emdat_data[[#This Row],[Start Month]],emdat_data[[#This Row],[Start Day]])</f>
        <v>36896</v>
      </c>
      <c r="AG29">
        <v>2001</v>
      </c>
      <c r="AH29">
        <v>1</v>
      </c>
      <c r="AI29">
        <v>5</v>
      </c>
      <c r="AJ29" s="2">
        <f>DATE(emdat_data[[#This Row],[End Year]],emdat_data[[#This Row],[End Month]],emdat_data[[#This Row],[End Day]])</f>
        <v>36896</v>
      </c>
      <c r="AN29">
        <v>700</v>
      </c>
      <c r="AO29">
        <v>700</v>
      </c>
      <c r="AV29">
        <v>60.5035788853056</v>
      </c>
      <c r="AX29" t="s">
        <v>400</v>
      </c>
      <c r="AY29" t="s">
        <v>401</v>
      </c>
    </row>
    <row r="30" spans="1:51" hidden="1" x14ac:dyDescent="0.25">
      <c r="A30" t="s">
        <v>267</v>
      </c>
      <c r="B30">
        <v>2001</v>
      </c>
      <c r="C30">
        <v>10</v>
      </c>
      <c r="E30" t="s">
        <v>50</v>
      </c>
      <c r="F30" t="s">
        <v>63</v>
      </c>
      <c r="G30" t="s">
        <v>82</v>
      </c>
      <c r="K30" t="s">
        <v>268</v>
      </c>
      <c r="L30" t="s">
        <v>269</v>
      </c>
      <c r="M30" t="s">
        <v>161</v>
      </c>
      <c r="N30" t="s">
        <v>57</v>
      </c>
      <c r="O30" t="s">
        <v>270</v>
      </c>
      <c r="X30" t="s">
        <v>88</v>
      </c>
      <c r="AA30" s="1"/>
      <c r="AC30">
        <v>2001</v>
      </c>
      <c r="AD30">
        <v>1</v>
      </c>
      <c r="AE30">
        <v>8</v>
      </c>
      <c r="AF30" s="2">
        <f>DATE(emdat_data[[#This Row],[Start Year]],emdat_data[[#This Row],[Start Month]],emdat_data[[#This Row],[Start Day]])</f>
        <v>36899</v>
      </c>
      <c r="AG30">
        <v>2001</v>
      </c>
      <c r="AH30">
        <v>1</v>
      </c>
      <c r="AI30">
        <v>8</v>
      </c>
      <c r="AJ30" s="2">
        <f>DATE(emdat_data[[#This Row],[End Year]],emdat_data[[#This Row],[End Month]],emdat_data[[#This Row],[End Day]])</f>
        <v>36899</v>
      </c>
      <c r="AK30">
        <v>11</v>
      </c>
      <c r="AL30">
        <v>300</v>
      </c>
      <c r="AO30">
        <v>300</v>
      </c>
      <c r="AT30">
        <v>290000</v>
      </c>
      <c r="AU30">
        <v>479310</v>
      </c>
      <c r="AV30">
        <v>60.5035788853056</v>
      </c>
      <c r="AW30" t="s">
        <v>271</v>
      </c>
      <c r="AY30" t="s">
        <v>272</v>
      </c>
    </row>
    <row r="31" spans="1:51" hidden="1" x14ac:dyDescent="0.25">
      <c r="A31" t="s">
        <v>81</v>
      </c>
      <c r="B31">
        <v>2001</v>
      </c>
      <c r="C31">
        <v>12</v>
      </c>
      <c r="E31" t="s">
        <v>50</v>
      </c>
      <c r="F31" t="s">
        <v>63</v>
      </c>
      <c r="G31" t="s">
        <v>82</v>
      </c>
      <c r="K31" t="s">
        <v>83</v>
      </c>
      <c r="L31" t="s">
        <v>84</v>
      </c>
      <c r="M31" t="s">
        <v>85</v>
      </c>
      <c r="N31" t="s">
        <v>86</v>
      </c>
      <c r="O31" t="s">
        <v>87</v>
      </c>
      <c r="W31">
        <v>200</v>
      </c>
      <c r="X31" t="s">
        <v>88</v>
      </c>
      <c r="AA31" s="1"/>
      <c r="AC31">
        <v>2001</v>
      </c>
      <c r="AD31">
        <v>1</v>
      </c>
      <c r="AE31">
        <v>10</v>
      </c>
      <c r="AF31" s="2">
        <f>DATE(emdat_data[[#This Row],[Start Year]],emdat_data[[#This Row],[Start Month]],emdat_data[[#This Row],[Start Day]])</f>
        <v>36901</v>
      </c>
      <c r="AG31">
        <v>2001</v>
      </c>
      <c r="AH31">
        <v>1</v>
      </c>
      <c r="AI31">
        <v>10</v>
      </c>
      <c r="AJ31" s="2">
        <f>DATE(emdat_data[[#This Row],[End Year]],emdat_data[[#This Row],[End Month]],emdat_data[[#This Row],[End Day]])</f>
        <v>36901</v>
      </c>
      <c r="AK31">
        <v>4</v>
      </c>
      <c r="AL31">
        <v>150</v>
      </c>
      <c r="AM31">
        <v>500</v>
      </c>
      <c r="AO31">
        <v>650</v>
      </c>
      <c r="AV31">
        <v>60.5035788853056</v>
      </c>
      <c r="AW31" t="s">
        <v>89</v>
      </c>
      <c r="AY31" t="s">
        <v>90</v>
      </c>
    </row>
    <row r="32" spans="1:51" hidden="1" x14ac:dyDescent="0.25">
      <c r="A32" t="s">
        <v>201</v>
      </c>
      <c r="B32">
        <v>2001</v>
      </c>
      <c r="C32">
        <v>23</v>
      </c>
      <c r="E32" t="s">
        <v>50</v>
      </c>
      <c r="F32" t="s">
        <v>51</v>
      </c>
      <c r="G32" t="s">
        <v>52</v>
      </c>
      <c r="H32" t="s">
        <v>53</v>
      </c>
      <c r="K32" t="s">
        <v>202</v>
      </c>
      <c r="L32" t="s">
        <v>203</v>
      </c>
      <c r="M32" t="s">
        <v>204</v>
      </c>
      <c r="N32" t="s">
        <v>86</v>
      </c>
      <c r="O32" t="s">
        <v>205</v>
      </c>
      <c r="W32">
        <v>8</v>
      </c>
      <c r="X32" t="s">
        <v>59</v>
      </c>
      <c r="Y32">
        <v>13049</v>
      </c>
      <c r="Z32">
        <v>-8866</v>
      </c>
      <c r="AA32" s="1"/>
      <c r="AC32">
        <v>2001</v>
      </c>
      <c r="AD32">
        <v>1</v>
      </c>
      <c r="AE32">
        <v>13</v>
      </c>
      <c r="AF32" s="2">
        <f>DATE(emdat_data[[#This Row],[Start Year]],emdat_data[[#This Row],[Start Month]],emdat_data[[#This Row],[Start Day]])</f>
        <v>36904</v>
      </c>
      <c r="AG32">
        <v>2001</v>
      </c>
      <c r="AH32">
        <v>1</v>
      </c>
      <c r="AI32">
        <v>13</v>
      </c>
      <c r="AJ32" s="2">
        <f>DATE(emdat_data[[#This Row],[End Year]],emdat_data[[#This Row],[End Month]],emdat_data[[#This Row],[End Day]])</f>
        <v>36904</v>
      </c>
      <c r="AK32">
        <v>6</v>
      </c>
      <c r="AL32">
        <v>2</v>
      </c>
      <c r="AM32">
        <v>150</v>
      </c>
      <c r="AO32">
        <v>152</v>
      </c>
      <c r="AT32">
        <v>50</v>
      </c>
      <c r="AU32">
        <v>83</v>
      </c>
      <c r="AV32">
        <v>60.5035788853056</v>
      </c>
      <c r="AW32" t="s">
        <v>206</v>
      </c>
      <c r="AY32" t="s">
        <v>207</v>
      </c>
    </row>
    <row r="33" spans="1:51" hidden="1" x14ac:dyDescent="0.25">
      <c r="A33" t="s">
        <v>257</v>
      </c>
      <c r="B33">
        <v>2001</v>
      </c>
      <c r="C33">
        <v>32</v>
      </c>
      <c r="E33" t="s">
        <v>50</v>
      </c>
      <c r="F33" t="s">
        <v>71</v>
      </c>
      <c r="G33" t="s">
        <v>72</v>
      </c>
      <c r="H33" t="s">
        <v>102</v>
      </c>
      <c r="K33" t="s">
        <v>258</v>
      </c>
      <c r="L33" t="s">
        <v>259</v>
      </c>
      <c r="M33" t="s">
        <v>260</v>
      </c>
      <c r="N33" t="s">
        <v>76</v>
      </c>
      <c r="O33" t="s">
        <v>261</v>
      </c>
      <c r="P33" t="s">
        <v>134</v>
      </c>
      <c r="X33" t="s">
        <v>78</v>
      </c>
      <c r="AA33" s="1"/>
      <c r="AC33">
        <v>2001</v>
      </c>
      <c r="AD33">
        <v>1</v>
      </c>
      <c r="AE33">
        <v>13</v>
      </c>
      <c r="AF33" s="2">
        <f>DATE(emdat_data[[#This Row],[Start Year]],emdat_data[[#This Row],[Start Month]],emdat_data[[#This Row],[Start Day]])</f>
        <v>36904</v>
      </c>
      <c r="AG33">
        <v>2001</v>
      </c>
      <c r="AH33">
        <v>1</v>
      </c>
      <c r="AI33">
        <v>14</v>
      </c>
      <c r="AJ33" s="2">
        <f>DATE(emdat_data[[#This Row],[End Year]],emdat_data[[#This Row],[End Month]],emdat_data[[#This Row],[End Day]])</f>
        <v>36905</v>
      </c>
      <c r="AK33">
        <v>4</v>
      </c>
      <c r="AT33">
        <v>38</v>
      </c>
      <c r="AU33">
        <v>63</v>
      </c>
      <c r="AV33">
        <v>60.5035788853056</v>
      </c>
      <c r="AX33" t="s">
        <v>262</v>
      </c>
      <c r="AY33" t="s">
        <v>263</v>
      </c>
    </row>
    <row r="34" spans="1:51" hidden="1" x14ac:dyDescent="0.25">
      <c r="A34" t="s">
        <v>324</v>
      </c>
      <c r="B34">
        <v>2001</v>
      </c>
      <c r="C34">
        <v>13</v>
      </c>
      <c r="E34" t="s">
        <v>50</v>
      </c>
      <c r="F34" t="s">
        <v>51</v>
      </c>
      <c r="G34" t="s">
        <v>52</v>
      </c>
      <c r="H34" t="s">
        <v>53</v>
      </c>
      <c r="K34" t="s">
        <v>325</v>
      </c>
      <c r="L34" t="s">
        <v>326</v>
      </c>
      <c r="M34" t="s">
        <v>204</v>
      </c>
      <c r="N34" t="s">
        <v>86</v>
      </c>
      <c r="O34" t="s">
        <v>327</v>
      </c>
      <c r="Q34" t="s">
        <v>176</v>
      </c>
      <c r="S34" t="s">
        <v>127</v>
      </c>
      <c r="T34" t="s">
        <v>127</v>
      </c>
      <c r="W34">
        <v>8</v>
      </c>
      <c r="X34" t="s">
        <v>59</v>
      </c>
      <c r="Y34">
        <v>13049</v>
      </c>
      <c r="Z34">
        <v>-8866</v>
      </c>
      <c r="AA34" s="1">
        <v>0.73124999999999996</v>
      </c>
      <c r="AC34">
        <v>2001</v>
      </c>
      <c r="AD34">
        <v>1</v>
      </c>
      <c r="AE34">
        <v>13</v>
      </c>
      <c r="AF34" s="2">
        <f>DATE(emdat_data[[#This Row],[Start Year]],emdat_data[[#This Row],[Start Month]],emdat_data[[#This Row],[Start Day]])</f>
        <v>36904</v>
      </c>
      <c r="AG34">
        <v>2001</v>
      </c>
      <c r="AH34">
        <v>1</v>
      </c>
      <c r="AI34">
        <v>13</v>
      </c>
      <c r="AJ34" s="2">
        <f>DATE(emdat_data[[#This Row],[End Year]],emdat_data[[#This Row],[End Month]],emdat_data[[#This Row],[End Day]])</f>
        <v>36904</v>
      </c>
      <c r="AK34">
        <v>844</v>
      </c>
      <c r="AL34">
        <v>4723</v>
      </c>
      <c r="AM34">
        <v>1329806</v>
      </c>
      <c r="AO34">
        <v>1334529</v>
      </c>
      <c r="AR34">
        <v>290000</v>
      </c>
      <c r="AS34">
        <v>479310</v>
      </c>
      <c r="AT34">
        <v>1500000</v>
      </c>
      <c r="AU34">
        <v>2479192</v>
      </c>
      <c r="AV34">
        <v>60.5035788853056</v>
      </c>
      <c r="AW34" t="s">
        <v>328</v>
      </c>
      <c r="AY34" t="s">
        <v>329</v>
      </c>
    </row>
    <row r="35" spans="1:51" hidden="1" x14ac:dyDescent="0.25">
      <c r="A35" t="s">
        <v>70</v>
      </c>
      <c r="B35">
        <v>2001</v>
      </c>
      <c r="C35">
        <v>21</v>
      </c>
      <c r="E35" t="s">
        <v>50</v>
      </c>
      <c r="F35" t="s">
        <v>71</v>
      </c>
      <c r="G35" t="s">
        <v>72</v>
      </c>
      <c r="K35" t="s">
        <v>73</v>
      </c>
      <c r="L35" t="s">
        <v>74</v>
      </c>
      <c r="M35" t="s">
        <v>75</v>
      </c>
      <c r="N35" t="s">
        <v>76</v>
      </c>
      <c r="O35" t="s">
        <v>77</v>
      </c>
      <c r="X35" t="s">
        <v>78</v>
      </c>
      <c r="AA35" s="1"/>
      <c r="AC35">
        <v>2001</v>
      </c>
      <c r="AD35">
        <v>1</v>
      </c>
      <c r="AE35">
        <v>15</v>
      </c>
      <c r="AF35" s="2">
        <f>DATE(emdat_data[[#This Row],[Start Year]],emdat_data[[#This Row],[Start Month]],emdat_data[[#This Row],[Start Day]])</f>
        <v>36906</v>
      </c>
      <c r="AG35">
        <v>2001</v>
      </c>
      <c r="AH35">
        <v>1</v>
      </c>
      <c r="AI35">
        <v>15</v>
      </c>
      <c r="AJ35" s="2">
        <f>DATE(emdat_data[[#This Row],[End Year]],emdat_data[[#This Row],[End Month]],emdat_data[[#This Row],[End Day]])</f>
        <v>36906</v>
      </c>
      <c r="AK35">
        <v>9</v>
      </c>
      <c r="AL35">
        <v>5</v>
      </c>
      <c r="AO35">
        <v>5</v>
      </c>
      <c r="AV35">
        <v>60.5035788853056</v>
      </c>
      <c r="AX35" t="s">
        <v>79</v>
      </c>
      <c r="AY35" t="s">
        <v>80</v>
      </c>
    </row>
    <row r="36" spans="1:51" hidden="1" x14ac:dyDescent="0.25">
      <c r="A36" t="s">
        <v>363</v>
      </c>
      <c r="B36">
        <v>2001</v>
      </c>
      <c r="C36">
        <v>59</v>
      </c>
      <c r="E36" t="s">
        <v>50</v>
      </c>
      <c r="F36" t="s">
        <v>71</v>
      </c>
      <c r="G36" t="s">
        <v>72</v>
      </c>
      <c r="H36" t="s">
        <v>102</v>
      </c>
      <c r="K36" t="s">
        <v>364</v>
      </c>
      <c r="L36" t="s">
        <v>365</v>
      </c>
      <c r="M36" t="s">
        <v>173</v>
      </c>
      <c r="N36" t="s">
        <v>57</v>
      </c>
      <c r="O36" t="s">
        <v>366</v>
      </c>
      <c r="P36" t="s">
        <v>134</v>
      </c>
      <c r="W36">
        <v>845</v>
      </c>
      <c r="X36" t="s">
        <v>78</v>
      </c>
      <c r="AA36" s="1"/>
      <c r="AB36" t="s">
        <v>367</v>
      </c>
      <c r="AC36">
        <v>2001</v>
      </c>
      <c r="AD36">
        <v>1</v>
      </c>
      <c r="AE36">
        <v>15</v>
      </c>
      <c r="AF36" s="2">
        <f>DATE(emdat_data[[#This Row],[Start Year]],emdat_data[[#This Row],[Start Month]],emdat_data[[#This Row],[Start Day]])</f>
        <v>36906</v>
      </c>
      <c r="AG36">
        <v>2001</v>
      </c>
      <c r="AH36">
        <v>1</v>
      </c>
      <c r="AI36">
        <v>15</v>
      </c>
      <c r="AJ36" s="2">
        <f>DATE(emdat_data[[#This Row],[End Year]],emdat_data[[#This Row],[End Month]],emdat_data[[#This Row],[End Day]])</f>
        <v>36906</v>
      </c>
      <c r="AK36">
        <v>2</v>
      </c>
      <c r="AM36">
        <v>12000</v>
      </c>
      <c r="AO36">
        <v>12000</v>
      </c>
      <c r="AV36">
        <v>60.5035788853056</v>
      </c>
      <c r="AX36" t="s">
        <v>368</v>
      </c>
      <c r="AY36" t="s">
        <v>369</v>
      </c>
    </row>
    <row r="37" spans="1:51" hidden="1" x14ac:dyDescent="0.25">
      <c r="A37" t="s">
        <v>110</v>
      </c>
      <c r="B37">
        <v>2001</v>
      </c>
      <c r="C37">
        <v>30</v>
      </c>
      <c r="E37" t="s">
        <v>50</v>
      </c>
      <c r="F37" t="s">
        <v>63</v>
      </c>
      <c r="G37" t="s">
        <v>82</v>
      </c>
      <c r="K37" t="s">
        <v>93</v>
      </c>
      <c r="L37" t="s">
        <v>94</v>
      </c>
      <c r="M37" t="s">
        <v>95</v>
      </c>
      <c r="N37" t="s">
        <v>96</v>
      </c>
      <c r="O37" t="s">
        <v>111</v>
      </c>
      <c r="W37">
        <v>112</v>
      </c>
      <c r="X37" t="s">
        <v>88</v>
      </c>
      <c r="AA37" s="1"/>
      <c r="AC37">
        <v>2001</v>
      </c>
      <c r="AD37">
        <v>1</v>
      </c>
      <c r="AE37">
        <v>16</v>
      </c>
      <c r="AF37" s="2">
        <f>DATE(emdat_data[[#This Row],[Start Year]],emdat_data[[#This Row],[Start Month]],emdat_data[[#This Row],[Start Day]])</f>
        <v>36907</v>
      </c>
      <c r="AG37">
        <v>2001</v>
      </c>
      <c r="AH37">
        <v>1</v>
      </c>
      <c r="AI37">
        <v>16</v>
      </c>
      <c r="AJ37" s="2">
        <f>DATE(emdat_data[[#This Row],[End Year]],emdat_data[[#This Row],[End Month]],emdat_data[[#This Row],[End Day]])</f>
        <v>36907</v>
      </c>
      <c r="AK37">
        <v>1</v>
      </c>
      <c r="AT37">
        <v>6600</v>
      </c>
      <c r="AU37">
        <v>10908</v>
      </c>
      <c r="AV37">
        <v>60.5035788853056</v>
      </c>
      <c r="AX37" t="s">
        <v>112</v>
      </c>
      <c r="AY37" t="s">
        <v>113</v>
      </c>
    </row>
    <row r="38" spans="1:51" hidden="1" x14ac:dyDescent="0.25">
      <c r="A38" t="s">
        <v>114</v>
      </c>
      <c r="B38">
        <v>2001</v>
      </c>
      <c r="C38">
        <v>45</v>
      </c>
      <c r="E38" t="s">
        <v>50</v>
      </c>
      <c r="F38" t="s">
        <v>63</v>
      </c>
      <c r="G38" t="s">
        <v>82</v>
      </c>
      <c r="K38" t="s">
        <v>93</v>
      </c>
      <c r="L38" t="s">
        <v>94</v>
      </c>
      <c r="M38" t="s">
        <v>95</v>
      </c>
      <c r="N38" t="s">
        <v>96</v>
      </c>
      <c r="O38" t="s">
        <v>115</v>
      </c>
      <c r="X38" t="s">
        <v>88</v>
      </c>
      <c r="AA38" s="1"/>
      <c r="AC38">
        <v>2001</v>
      </c>
      <c r="AD38">
        <v>1</v>
      </c>
      <c r="AE38">
        <v>18</v>
      </c>
      <c r="AF38" s="2">
        <f>DATE(emdat_data[[#This Row],[Start Year]],emdat_data[[#This Row],[Start Month]],emdat_data[[#This Row],[Start Day]])</f>
        <v>36909</v>
      </c>
      <c r="AG38">
        <v>2001</v>
      </c>
      <c r="AH38">
        <v>1</v>
      </c>
      <c r="AI38">
        <v>18</v>
      </c>
      <c r="AJ38" s="2">
        <f>DATE(emdat_data[[#This Row],[End Year]],emdat_data[[#This Row],[End Month]],emdat_data[[#This Row],[End Day]])</f>
        <v>36909</v>
      </c>
      <c r="AK38">
        <v>1</v>
      </c>
      <c r="AL38">
        <v>27</v>
      </c>
      <c r="AO38">
        <v>27</v>
      </c>
      <c r="AV38">
        <v>60.5035788853056</v>
      </c>
      <c r="AX38" t="s">
        <v>116</v>
      </c>
      <c r="AY38" t="s">
        <v>117</v>
      </c>
    </row>
    <row r="39" spans="1:51" hidden="1" x14ac:dyDescent="0.25">
      <c r="A39" t="s">
        <v>244</v>
      </c>
      <c r="B39">
        <v>2001</v>
      </c>
      <c r="C39">
        <v>85</v>
      </c>
      <c r="E39" t="s">
        <v>50</v>
      </c>
      <c r="F39" t="s">
        <v>63</v>
      </c>
      <c r="G39" t="s">
        <v>82</v>
      </c>
      <c r="K39" t="s">
        <v>245</v>
      </c>
      <c r="L39" t="s">
        <v>246</v>
      </c>
      <c r="M39" t="s">
        <v>161</v>
      </c>
      <c r="N39" t="s">
        <v>57</v>
      </c>
      <c r="O39" t="s">
        <v>247</v>
      </c>
      <c r="X39" t="s">
        <v>88</v>
      </c>
      <c r="AA39" s="1"/>
      <c r="AC39">
        <v>2001</v>
      </c>
      <c r="AD39">
        <v>1</v>
      </c>
      <c r="AE39">
        <v>20</v>
      </c>
      <c r="AF39" s="2">
        <f>DATE(emdat_data[[#This Row],[Start Year]],emdat_data[[#This Row],[Start Month]],emdat_data[[#This Row],[Start Day]])</f>
        <v>36911</v>
      </c>
      <c r="AG39">
        <v>2001</v>
      </c>
      <c r="AH39">
        <v>1</v>
      </c>
      <c r="AI39">
        <v>20</v>
      </c>
      <c r="AJ39" s="2">
        <f>DATE(emdat_data[[#This Row],[End Year]],emdat_data[[#This Row],[End Month]],emdat_data[[#This Row],[End Day]])</f>
        <v>36911</v>
      </c>
      <c r="AK39">
        <v>5</v>
      </c>
      <c r="AL39">
        <v>300</v>
      </c>
      <c r="AO39">
        <v>300</v>
      </c>
      <c r="AV39">
        <v>60.5035788853056</v>
      </c>
      <c r="AW39" t="s">
        <v>248</v>
      </c>
      <c r="AY39" t="s">
        <v>249</v>
      </c>
    </row>
    <row r="40" spans="1:51" hidden="1" x14ac:dyDescent="0.25">
      <c r="A40" t="s">
        <v>221</v>
      </c>
      <c r="B40">
        <v>2001</v>
      </c>
      <c r="C40">
        <v>46</v>
      </c>
      <c r="E40" t="s">
        <v>50</v>
      </c>
      <c r="F40" t="s">
        <v>71</v>
      </c>
      <c r="G40" t="s">
        <v>217</v>
      </c>
      <c r="H40" t="s">
        <v>217</v>
      </c>
      <c r="K40" t="s">
        <v>171</v>
      </c>
      <c r="L40" t="s">
        <v>172</v>
      </c>
      <c r="M40" t="s">
        <v>173</v>
      </c>
      <c r="N40" t="s">
        <v>57</v>
      </c>
      <c r="O40" t="s">
        <v>222</v>
      </c>
      <c r="AA40" s="1"/>
      <c r="AC40">
        <v>2001</v>
      </c>
      <c r="AD40">
        <v>1</v>
      </c>
      <c r="AE40">
        <v>22</v>
      </c>
      <c r="AF40" s="2">
        <f>DATE(emdat_data[[#This Row],[Start Year]],emdat_data[[#This Row],[Start Month]],emdat_data[[#This Row],[Start Day]])</f>
        <v>36913</v>
      </c>
      <c r="AG40">
        <v>2001</v>
      </c>
      <c r="AH40">
        <v>1</v>
      </c>
      <c r="AI40">
        <v>22</v>
      </c>
      <c r="AJ40" s="2">
        <f>DATE(emdat_data[[#This Row],[End Year]],emdat_data[[#This Row],[End Month]],emdat_data[[#This Row],[End Day]])</f>
        <v>36913</v>
      </c>
      <c r="AK40">
        <v>63</v>
      </c>
      <c r="AV40">
        <v>60.5035788853056</v>
      </c>
      <c r="AX40" t="s">
        <v>223</v>
      </c>
      <c r="AY40" t="s">
        <v>224</v>
      </c>
    </row>
    <row r="41" spans="1:51" hidden="1" x14ac:dyDescent="0.25">
      <c r="A41" t="s">
        <v>406</v>
      </c>
      <c r="B41">
        <v>2001</v>
      </c>
      <c r="C41">
        <v>47</v>
      </c>
      <c r="E41" t="s">
        <v>50</v>
      </c>
      <c r="F41" t="s">
        <v>71</v>
      </c>
      <c r="G41" t="s">
        <v>217</v>
      </c>
      <c r="H41" t="s">
        <v>217</v>
      </c>
      <c r="K41" t="s">
        <v>397</v>
      </c>
      <c r="L41" t="s">
        <v>398</v>
      </c>
      <c r="M41" t="s">
        <v>260</v>
      </c>
      <c r="N41" t="s">
        <v>76</v>
      </c>
      <c r="O41" t="s">
        <v>407</v>
      </c>
      <c r="AA41" s="1"/>
      <c r="AC41">
        <v>2001</v>
      </c>
      <c r="AD41">
        <v>1</v>
      </c>
      <c r="AE41">
        <v>22</v>
      </c>
      <c r="AF41" s="2">
        <f>DATE(emdat_data[[#This Row],[Start Year]],emdat_data[[#This Row],[Start Month]],emdat_data[[#This Row],[Start Day]])</f>
        <v>36913</v>
      </c>
      <c r="AG41">
        <v>2001</v>
      </c>
      <c r="AH41">
        <v>1</v>
      </c>
      <c r="AI41">
        <v>22</v>
      </c>
      <c r="AJ41" s="2">
        <f>DATE(emdat_data[[#This Row],[End Year]],emdat_data[[#This Row],[End Month]],emdat_data[[#This Row],[End Day]])</f>
        <v>36913</v>
      </c>
      <c r="AK41">
        <v>13</v>
      </c>
      <c r="AN41">
        <v>150</v>
      </c>
      <c r="AO41">
        <v>150</v>
      </c>
      <c r="AV41">
        <v>60.5035788853056</v>
      </c>
      <c r="AX41" t="s">
        <v>408</v>
      </c>
      <c r="AY41" t="s">
        <v>409</v>
      </c>
    </row>
    <row r="42" spans="1:51" hidden="1" x14ac:dyDescent="0.25">
      <c r="A42" t="s">
        <v>225</v>
      </c>
      <c r="B42">
        <v>2001</v>
      </c>
      <c r="C42">
        <v>33</v>
      </c>
      <c r="E42" t="s">
        <v>50</v>
      </c>
      <c r="F42" t="s">
        <v>51</v>
      </c>
      <c r="G42" t="s">
        <v>52</v>
      </c>
      <c r="H42" t="s">
        <v>53</v>
      </c>
      <c r="K42" t="s">
        <v>226</v>
      </c>
      <c r="L42" t="s">
        <v>227</v>
      </c>
      <c r="M42" t="s">
        <v>56</v>
      </c>
      <c r="N42" t="s">
        <v>57</v>
      </c>
      <c r="O42" t="s">
        <v>228</v>
      </c>
      <c r="S42" t="s">
        <v>127</v>
      </c>
      <c r="V42">
        <v>118929</v>
      </c>
      <c r="W42">
        <v>8</v>
      </c>
      <c r="X42" t="s">
        <v>59</v>
      </c>
      <c r="Y42">
        <v>23419</v>
      </c>
      <c r="Z42">
        <v>70232</v>
      </c>
      <c r="AA42" s="1">
        <v>0.36527777777777776</v>
      </c>
      <c r="AC42">
        <v>2001</v>
      </c>
      <c r="AD42">
        <v>1</v>
      </c>
      <c r="AE42">
        <v>26</v>
      </c>
      <c r="AF42" s="2">
        <f>DATE(emdat_data[[#This Row],[Start Year]],emdat_data[[#This Row],[Start Month]],emdat_data[[#This Row],[Start Day]])</f>
        <v>36917</v>
      </c>
      <c r="AG42">
        <v>2001</v>
      </c>
      <c r="AH42">
        <v>1</v>
      </c>
      <c r="AI42">
        <v>26</v>
      </c>
      <c r="AJ42" s="2">
        <f>DATE(emdat_data[[#This Row],[End Year]],emdat_data[[#This Row],[End Month]],emdat_data[[#This Row],[End Day]])</f>
        <v>36917</v>
      </c>
      <c r="AK42">
        <v>20005</v>
      </c>
      <c r="AL42">
        <v>166812</v>
      </c>
      <c r="AM42">
        <v>4365000</v>
      </c>
      <c r="AN42">
        <v>1790000</v>
      </c>
      <c r="AO42">
        <v>6321812</v>
      </c>
      <c r="AR42">
        <v>100000</v>
      </c>
      <c r="AS42">
        <v>165279</v>
      </c>
      <c r="AT42">
        <v>2623000</v>
      </c>
      <c r="AU42">
        <v>4335281</v>
      </c>
      <c r="AV42">
        <v>60.5035788853056</v>
      </c>
      <c r="AX42" t="s">
        <v>229</v>
      </c>
      <c r="AY42" t="s">
        <v>230</v>
      </c>
    </row>
    <row r="43" spans="1:51" hidden="1" x14ac:dyDescent="0.25">
      <c r="A43" t="s">
        <v>306</v>
      </c>
      <c r="B43">
        <v>2001</v>
      </c>
      <c r="C43">
        <v>33</v>
      </c>
      <c r="E43" t="s">
        <v>50</v>
      </c>
      <c r="F43" t="s">
        <v>51</v>
      </c>
      <c r="G43" t="s">
        <v>52</v>
      </c>
      <c r="H43" t="s">
        <v>53</v>
      </c>
      <c r="K43" t="s">
        <v>307</v>
      </c>
      <c r="L43" t="s">
        <v>308</v>
      </c>
      <c r="M43" t="s">
        <v>56</v>
      </c>
      <c r="N43" t="s">
        <v>57</v>
      </c>
      <c r="O43" t="s">
        <v>309</v>
      </c>
      <c r="S43" t="s">
        <v>127</v>
      </c>
      <c r="V43">
        <v>215</v>
      </c>
      <c r="W43">
        <v>8</v>
      </c>
      <c r="X43" t="s">
        <v>59</v>
      </c>
      <c r="Y43">
        <v>23419</v>
      </c>
      <c r="Z43">
        <v>70232</v>
      </c>
      <c r="AA43" s="1"/>
      <c r="AC43">
        <v>2001</v>
      </c>
      <c r="AD43">
        <v>1</v>
      </c>
      <c r="AE43">
        <v>26</v>
      </c>
      <c r="AF43" s="2">
        <f>DATE(emdat_data[[#This Row],[Start Year]],emdat_data[[#This Row],[Start Month]],emdat_data[[#This Row],[Start Day]])</f>
        <v>36917</v>
      </c>
      <c r="AG43">
        <v>2001</v>
      </c>
      <c r="AH43">
        <v>1</v>
      </c>
      <c r="AI43">
        <v>26</v>
      </c>
      <c r="AJ43" s="2">
        <f>DATE(emdat_data[[#This Row],[End Year]],emdat_data[[#This Row],[End Month]],emdat_data[[#This Row],[End Day]])</f>
        <v>36917</v>
      </c>
      <c r="AK43">
        <v>12</v>
      </c>
      <c r="AL43">
        <v>100</v>
      </c>
      <c r="AM43">
        <v>914192</v>
      </c>
      <c r="AO43">
        <v>914292</v>
      </c>
      <c r="AT43">
        <v>500</v>
      </c>
      <c r="AU43">
        <v>826</v>
      </c>
      <c r="AV43">
        <v>60.5035788853056</v>
      </c>
      <c r="AX43" t="s">
        <v>310</v>
      </c>
      <c r="AY43" t="s">
        <v>311</v>
      </c>
    </row>
    <row r="44" spans="1:51" hidden="1" x14ac:dyDescent="0.25">
      <c r="A44" t="s">
        <v>317</v>
      </c>
      <c r="B44">
        <v>2001</v>
      </c>
      <c r="C44">
        <v>40</v>
      </c>
      <c r="E44" t="s">
        <v>50</v>
      </c>
      <c r="F44" t="s">
        <v>71</v>
      </c>
      <c r="G44" t="s">
        <v>72</v>
      </c>
      <c r="H44" t="s">
        <v>102</v>
      </c>
      <c r="K44" t="s">
        <v>318</v>
      </c>
      <c r="L44" t="s">
        <v>319</v>
      </c>
      <c r="M44" t="s">
        <v>197</v>
      </c>
      <c r="N44" t="s">
        <v>190</v>
      </c>
      <c r="O44" t="s">
        <v>320</v>
      </c>
      <c r="P44" t="s">
        <v>134</v>
      </c>
      <c r="Q44" t="s">
        <v>176</v>
      </c>
      <c r="W44">
        <v>10600</v>
      </c>
      <c r="X44" t="s">
        <v>78</v>
      </c>
      <c r="AA44" s="1"/>
      <c r="AB44" t="s">
        <v>321</v>
      </c>
      <c r="AC44">
        <v>2001</v>
      </c>
      <c r="AD44">
        <v>1</v>
      </c>
      <c r="AE44">
        <v>26</v>
      </c>
      <c r="AF44" s="2">
        <f>DATE(emdat_data[[#This Row],[Start Year]],emdat_data[[#This Row],[Start Month]],emdat_data[[#This Row],[Start Day]])</f>
        <v>36917</v>
      </c>
      <c r="AG44">
        <v>2001</v>
      </c>
      <c r="AH44">
        <v>1</v>
      </c>
      <c r="AI44">
        <v>29</v>
      </c>
      <c r="AJ44" s="2">
        <f>DATE(emdat_data[[#This Row],[End Year]],emdat_data[[#This Row],[End Month]],emdat_data[[#This Row],[End Day]])</f>
        <v>36920</v>
      </c>
      <c r="AK44">
        <v>6</v>
      </c>
      <c r="AN44">
        <v>200</v>
      </c>
      <c r="AO44">
        <v>200</v>
      </c>
      <c r="AV44">
        <v>60.5035788853056</v>
      </c>
      <c r="AX44" t="s">
        <v>322</v>
      </c>
      <c r="AY44" t="s">
        <v>323</v>
      </c>
    </row>
    <row r="45" spans="1:51" hidden="1" x14ac:dyDescent="0.25">
      <c r="A45" t="s">
        <v>426</v>
      </c>
      <c r="B45">
        <v>2001</v>
      </c>
      <c r="C45">
        <v>37</v>
      </c>
      <c r="E45" t="s">
        <v>50</v>
      </c>
      <c r="F45" t="s">
        <v>63</v>
      </c>
      <c r="G45" t="s">
        <v>82</v>
      </c>
      <c r="K45" t="s">
        <v>427</v>
      </c>
      <c r="L45" t="s">
        <v>428</v>
      </c>
      <c r="M45" t="s">
        <v>429</v>
      </c>
      <c r="N45" t="s">
        <v>76</v>
      </c>
      <c r="O45" t="s">
        <v>430</v>
      </c>
      <c r="X45" t="s">
        <v>88</v>
      </c>
      <c r="AA45" s="1"/>
      <c r="AC45">
        <v>2001</v>
      </c>
      <c r="AD45">
        <v>1</v>
      </c>
      <c r="AE45">
        <v>30</v>
      </c>
      <c r="AF45" s="2">
        <f>DATE(emdat_data[[#This Row],[Start Year]],emdat_data[[#This Row],[Start Month]],emdat_data[[#This Row],[Start Day]])</f>
        <v>36921</v>
      </c>
      <c r="AG45">
        <v>2001</v>
      </c>
      <c r="AH45">
        <v>1</v>
      </c>
      <c r="AI45">
        <v>30</v>
      </c>
      <c r="AJ45" s="2">
        <f>DATE(emdat_data[[#This Row],[End Year]],emdat_data[[#This Row],[End Month]],emdat_data[[#This Row],[End Day]])</f>
        <v>36921</v>
      </c>
      <c r="AK45">
        <v>14</v>
      </c>
      <c r="AL45">
        <v>10</v>
      </c>
      <c r="AO45">
        <v>10</v>
      </c>
      <c r="AV45">
        <v>60.5035788853056</v>
      </c>
      <c r="AW45" t="s">
        <v>431</v>
      </c>
      <c r="AY45" t="s">
        <v>432</v>
      </c>
    </row>
    <row r="46" spans="1:51" hidden="1" x14ac:dyDescent="0.25">
      <c r="A46" t="s">
        <v>62</v>
      </c>
      <c r="B46">
        <v>2001</v>
      </c>
      <c r="C46">
        <v>27</v>
      </c>
      <c r="E46" t="s">
        <v>50</v>
      </c>
      <c r="F46" t="s">
        <v>63</v>
      </c>
      <c r="G46" t="s">
        <v>64</v>
      </c>
      <c r="H46" t="s">
        <v>65</v>
      </c>
      <c r="K46" t="s">
        <v>54</v>
      </c>
      <c r="L46" t="s">
        <v>55</v>
      </c>
      <c r="M46" t="s">
        <v>56</v>
      </c>
      <c r="N46" t="s">
        <v>57</v>
      </c>
      <c r="O46" t="s">
        <v>66</v>
      </c>
      <c r="V46">
        <v>2837</v>
      </c>
      <c r="W46">
        <v>-25</v>
      </c>
      <c r="X46" t="s">
        <v>67</v>
      </c>
      <c r="AA46" s="1"/>
      <c r="AC46">
        <v>2001</v>
      </c>
      <c r="AD46">
        <v>1</v>
      </c>
      <c r="AE46">
        <v>31</v>
      </c>
      <c r="AF46" s="2">
        <f>DATE(emdat_data[[#This Row],[Start Year]],emdat_data[[#This Row],[Start Month]],emdat_data[[#This Row],[Start Day]])</f>
        <v>36922</v>
      </c>
      <c r="AG46">
        <v>2001</v>
      </c>
      <c r="AH46">
        <v>2</v>
      </c>
      <c r="AI46">
        <v>20</v>
      </c>
      <c r="AJ46" s="2">
        <f>DATE(emdat_data[[#This Row],[End Year]],emdat_data[[#This Row],[End Month]],emdat_data[[#This Row],[End Day]])</f>
        <v>36942</v>
      </c>
      <c r="AK46">
        <v>150</v>
      </c>
      <c r="AM46">
        <v>100000</v>
      </c>
      <c r="AO46">
        <v>100000</v>
      </c>
      <c r="AT46">
        <v>10</v>
      </c>
      <c r="AU46">
        <v>17</v>
      </c>
      <c r="AV46">
        <v>60.5035788853056</v>
      </c>
      <c r="AW46" t="s">
        <v>68</v>
      </c>
      <c r="AY46" t="s">
        <v>69</v>
      </c>
    </row>
    <row r="47" spans="1:51" hidden="1" x14ac:dyDescent="0.25">
      <c r="A47" t="s">
        <v>264</v>
      </c>
      <c r="B47">
        <v>2001</v>
      </c>
      <c r="C47">
        <v>62</v>
      </c>
      <c r="E47" t="s">
        <v>50</v>
      </c>
      <c r="F47" t="s">
        <v>119</v>
      </c>
      <c r="G47" t="s">
        <v>120</v>
      </c>
      <c r="H47" t="s">
        <v>121</v>
      </c>
      <c r="J47" t="s">
        <v>265</v>
      </c>
      <c r="K47" t="s">
        <v>258</v>
      </c>
      <c r="L47" t="s">
        <v>259</v>
      </c>
      <c r="M47" t="s">
        <v>260</v>
      </c>
      <c r="N47" t="s">
        <v>76</v>
      </c>
      <c r="O47" t="s">
        <v>266</v>
      </c>
      <c r="T47" t="s">
        <v>128</v>
      </c>
      <c r="U47" t="s">
        <v>128</v>
      </c>
      <c r="X47" t="s">
        <v>129</v>
      </c>
      <c r="AA47" s="1"/>
      <c r="AC47">
        <v>2001</v>
      </c>
      <c r="AD47">
        <v>2</v>
      </c>
      <c r="AF47" s="2">
        <f>DATE(emdat_data[[#This Row],[Start Year]],emdat_data[[#This Row],[Start Month]],emdat_data[[#This Row],[Start Day]])</f>
        <v>36922</v>
      </c>
      <c r="AG47">
        <v>2001</v>
      </c>
      <c r="AH47">
        <v>3</v>
      </c>
      <c r="AJ47" s="2">
        <f>DATE(emdat_data[[#This Row],[End Year]],emdat_data[[#This Row],[End Month]],emdat_data[[#This Row],[End Day]])</f>
        <v>36950</v>
      </c>
      <c r="AK47">
        <v>9</v>
      </c>
      <c r="AM47">
        <v>102</v>
      </c>
      <c r="AO47">
        <v>102</v>
      </c>
      <c r="AV47">
        <v>60.5035788853056</v>
      </c>
    </row>
    <row r="48" spans="1:51" hidden="1" x14ac:dyDescent="0.25">
      <c r="A48" t="s">
        <v>273</v>
      </c>
      <c r="B48">
        <v>2001</v>
      </c>
      <c r="C48">
        <v>49</v>
      </c>
      <c r="E48" t="s">
        <v>50</v>
      </c>
      <c r="F48" t="s">
        <v>71</v>
      </c>
      <c r="G48" t="s">
        <v>72</v>
      </c>
      <c r="K48" t="s">
        <v>274</v>
      </c>
      <c r="L48" t="s">
        <v>275</v>
      </c>
      <c r="M48" t="s">
        <v>56</v>
      </c>
      <c r="N48" t="s">
        <v>57</v>
      </c>
      <c r="O48" t="s">
        <v>276</v>
      </c>
      <c r="X48" t="s">
        <v>78</v>
      </c>
      <c r="AA48" s="1"/>
      <c r="AC48">
        <v>2001</v>
      </c>
      <c r="AD48">
        <v>2</v>
      </c>
      <c r="AF48" s="2">
        <f>DATE(emdat_data[[#This Row],[Start Year]],emdat_data[[#This Row],[Start Month]],emdat_data[[#This Row],[Start Day]])</f>
        <v>36922</v>
      </c>
      <c r="AG48">
        <v>2001</v>
      </c>
      <c r="AH48">
        <v>2</v>
      </c>
      <c r="AJ48" s="2">
        <f>DATE(emdat_data[[#This Row],[End Year]],emdat_data[[#This Row],[End Month]],emdat_data[[#This Row],[End Day]])</f>
        <v>36922</v>
      </c>
      <c r="AN48">
        <v>160</v>
      </c>
      <c r="AO48">
        <v>160</v>
      </c>
      <c r="AV48">
        <v>60.5035788853056</v>
      </c>
      <c r="AX48" t="s">
        <v>277</v>
      </c>
      <c r="AY48" t="s">
        <v>278</v>
      </c>
    </row>
    <row r="49" spans="1:51" hidden="1" x14ac:dyDescent="0.25">
      <c r="A49" t="s">
        <v>296</v>
      </c>
      <c r="B49">
        <v>2001</v>
      </c>
      <c r="C49">
        <v>92</v>
      </c>
      <c r="E49" t="s">
        <v>50</v>
      </c>
      <c r="F49" t="s">
        <v>119</v>
      </c>
      <c r="G49" t="s">
        <v>120</v>
      </c>
      <c r="J49" t="s">
        <v>236</v>
      </c>
      <c r="K49" t="s">
        <v>297</v>
      </c>
      <c r="L49" t="s">
        <v>298</v>
      </c>
      <c r="M49" t="s">
        <v>125</v>
      </c>
      <c r="N49" t="s">
        <v>76</v>
      </c>
      <c r="O49" t="s">
        <v>299</v>
      </c>
      <c r="X49" t="s">
        <v>129</v>
      </c>
      <c r="AA49" s="1"/>
      <c r="AC49">
        <v>2001</v>
      </c>
      <c r="AD49">
        <v>2</v>
      </c>
      <c r="AF49" s="2">
        <f>DATE(emdat_data[[#This Row],[Start Year]],emdat_data[[#This Row],[Start Month]],emdat_data[[#This Row],[Start Day]])</f>
        <v>36922</v>
      </c>
      <c r="AG49">
        <v>2001</v>
      </c>
      <c r="AH49">
        <v>2</v>
      </c>
      <c r="AJ49" s="2">
        <f>DATE(emdat_data[[#This Row],[End Year]],emdat_data[[#This Row],[End Month]],emdat_data[[#This Row],[End Day]])</f>
        <v>36922</v>
      </c>
      <c r="AK49">
        <v>16</v>
      </c>
      <c r="AM49">
        <v>1</v>
      </c>
      <c r="AO49">
        <v>1</v>
      </c>
      <c r="AV49">
        <v>60.5035788853056</v>
      </c>
    </row>
    <row r="50" spans="1:51" hidden="1" x14ac:dyDescent="0.25">
      <c r="A50" t="s">
        <v>433</v>
      </c>
      <c r="B50">
        <v>2001</v>
      </c>
      <c r="C50">
        <v>91</v>
      </c>
      <c r="E50" t="s">
        <v>50</v>
      </c>
      <c r="F50" t="s">
        <v>71</v>
      </c>
      <c r="G50" t="s">
        <v>72</v>
      </c>
      <c r="K50" t="s">
        <v>434</v>
      </c>
      <c r="L50" t="s">
        <v>435</v>
      </c>
      <c r="M50" t="s">
        <v>260</v>
      </c>
      <c r="N50" t="s">
        <v>76</v>
      </c>
      <c r="O50" t="s">
        <v>436</v>
      </c>
      <c r="X50" t="s">
        <v>78</v>
      </c>
      <c r="AA50" s="1"/>
      <c r="AC50">
        <v>2001</v>
      </c>
      <c r="AD50">
        <v>2</v>
      </c>
      <c r="AF50" s="2">
        <f>DATE(emdat_data[[#This Row],[Start Year]],emdat_data[[#This Row],[Start Month]],emdat_data[[#This Row],[Start Day]])</f>
        <v>36922</v>
      </c>
      <c r="AG50">
        <v>2001</v>
      </c>
      <c r="AH50">
        <v>2</v>
      </c>
      <c r="AJ50" s="2">
        <f>DATE(emdat_data[[#This Row],[End Year]],emdat_data[[#This Row],[End Month]],emdat_data[[#This Row],[End Day]])</f>
        <v>36922</v>
      </c>
      <c r="AK50">
        <v>5</v>
      </c>
      <c r="AM50">
        <v>617900</v>
      </c>
      <c r="AO50">
        <v>617900</v>
      </c>
      <c r="AV50">
        <v>60.5035788853056</v>
      </c>
      <c r="AW50" t="s">
        <v>437</v>
      </c>
      <c r="AY50" t="s">
        <v>438</v>
      </c>
    </row>
    <row r="51" spans="1:51" hidden="1" x14ac:dyDescent="0.25">
      <c r="A51" t="s">
        <v>439</v>
      </c>
      <c r="B51">
        <v>2001</v>
      </c>
      <c r="C51">
        <v>82</v>
      </c>
      <c r="E51" t="s">
        <v>50</v>
      </c>
      <c r="F51" t="s">
        <v>71</v>
      </c>
      <c r="G51" t="s">
        <v>72</v>
      </c>
      <c r="K51" t="s">
        <v>440</v>
      </c>
      <c r="L51" t="s">
        <v>441</v>
      </c>
      <c r="M51" t="s">
        <v>260</v>
      </c>
      <c r="N51" t="s">
        <v>76</v>
      </c>
      <c r="O51" t="s">
        <v>442</v>
      </c>
      <c r="V51">
        <v>98</v>
      </c>
      <c r="X51" t="s">
        <v>78</v>
      </c>
      <c r="AA51" s="1"/>
      <c r="AC51">
        <v>2001</v>
      </c>
      <c r="AD51">
        <v>2</v>
      </c>
      <c r="AF51" s="2">
        <f>DATE(emdat_data[[#This Row],[Start Year]],emdat_data[[#This Row],[Start Month]],emdat_data[[#This Row],[Start Day]])</f>
        <v>36922</v>
      </c>
      <c r="AG51">
        <v>2001</v>
      </c>
      <c r="AH51">
        <v>2</v>
      </c>
      <c r="AJ51" s="2">
        <f>DATE(emdat_data[[#This Row],[End Year]],emdat_data[[#This Row],[End Month]],emdat_data[[#This Row],[End Day]])</f>
        <v>36922</v>
      </c>
      <c r="AK51">
        <v>13</v>
      </c>
      <c r="AM51">
        <v>30000</v>
      </c>
      <c r="AO51">
        <v>30000</v>
      </c>
      <c r="AT51">
        <v>3600</v>
      </c>
      <c r="AU51">
        <v>5950</v>
      </c>
      <c r="AV51">
        <v>60.5035788853056</v>
      </c>
      <c r="AX51" t="s">
        <v>443</v>
      </c>
      <c r="AY51" t="s">
        <v>444</v>
      </c>
    </row>
    <row r="52" spans="1:51" hidden="1" x14ac:dyDescent="0.25">
      <c r="A52" t="s">
        <v>1119</v>
      </c>
      <c r="B52">
        <v>2001</v>
      </c>
      <c r="C52">
        <v>9149</v>
      </c>
      <c r="E52" t="s">
        <v>50</v>
      </c>
      <c r="F52" t="s">
        <v>350</v>
      </c>
      <c r="G52" t="s">
        <v>351</v>
      </c>
      <c r="H52" t="s">
        <v>351</v>
      </c>
      <c r="K52" t="s">
        <v>159</v>
      </c>
      <c r="L52" t="s">
        <v>160</v>
      </c>
      <c r="M52" t="s">
        <v>161</v>
      </c>
      <c r="N52" t="s">
        <v>57</v>
      </c>
      <c r="O52" t="s">
        <v>1120</v>
      </c>
      <c r="X52" t="s">
        <v>78</v>
      </c>
      <c r="AA52" s="1"/>
      <c r="AC52">
        <v>2001</v>
      </c>
      <c r="AD52">
        <v>2</v>
      </c>
      <c r="AF52" s="2">
        <f>DATE(emdat_data[[#This Row],[Start Year]],emdat_data[[#This Row],[Start Month]],emdat_data[[#This Row],[Start Day]])</f>
        <v>36922</v>
      </c>
      <c r="AG52">
        <v>2001</v>
      </c>
      <c r="AJ52" s="2">
        <f>DATE(emdat_data[[#This Row],[End Year]],emdat_data[[#This Row],[End Month]],emdat_data[[#This Row],[End Day]])</f>
        <v>36860</v>
      </c>
      <c r="AM52">
        <v>530000</v>
      </c>
      <c r="AO52">
        <v>530000</v>
      </c>
      <c r="AV52">
        <v>60.5035788853056</v>
      </c>
      <c r="AW52" t="s">
        <v>1121</v>
      </c>
      <c r="AY52" t="s">
        <v>1122</v>
      </c>
    </row>
    <row r="53" spans="1:51" hidden="1" x14ac:dyDescent="0.25">
      <c r="A53" t="s">
        <v>3147</v>
      </c>
      <c r="B53">
        <v>2001</v>
      </c>
      <c r="C53">
        <v>127</v>
      </c>
      <c r="E53" t="s">
        <v>50</v>
      </c>
      <c r="F53" t="s">
        <v>119</v>
      </c>
      <c r="G53" t="s">
        <v>120</v>
      </c>
      <c r="H53" t="s">
        <v>121</v>
      </c>
      <c r="J53" t="s">
        <v>294</v>
      </c>
      <c r="K53" t="s">
        <v>3130</v>
      </c>
      <c r="L53" t="s">
        <v>3131</v>
      </c>
      <c r="M53" t="s">
        <v>75</v>
      </c>
      <c r="N53" t="s">
        <v>76</v>
      </c>
      <c r="O53" t="s">
        <v>3148</v>
      </c>
      <c r="X53" t="s">
        <v>129</v>
      </c>
      <c r="AA53" s="1"/>
      <c r="AC53">
        <v>2001</v>
      </c>
      <c r="AD53">
        <v>2</v>
      </c>
      <c r="AF53" s="2">
        <f>DATE(emdat_data[[#This Row],[Start Year]],emdat_data[[#This Row],[Start Month]],emdat_data[[#This Row],[Start Day]])</f>
        <v>36922</v>
      </c>
      <c r="AG53">
        <v>2001</v>
      </c>
      <c r="AH53">
        <v>2</v>
      </c>
      <c r="AJ53" s="2">
        <f>DATE(emdat_data[[#This Row],[End Year]],emdat_data[[#This Row],[End Month]],emdat_data[[#This Row],[End Day]])</f>
        <v>36922</v>
      </c>
      <c r="AK53">
        <v>8</v>
      </c>
      <c r="AM53">
        <v>677</v>
      </c>
      <c r="AO53">
        <v>677</v>
      </c>
      <c r="AV53">
        <v>60.5035788853056</v>
      </c>
    </row>
    <row r="54" spans="1:51" hidden="1" x14ac:dyDescent="0.25">
      <c r="A54" t="s">
        <v>101</v>
      </c>
      <c r="B54">
        <v>2001</v>
      </c>
      <c r="C54">
        <v>87</v>
      </c>
      <c r="E54" t="s">
        <v>50</v>
      </c>
      <c r="F54" t="s">
        <v>71</v>
      </c>
      <c r="G54" t="s">
        <v>72</v>
      </c>
      <c r="H54" t="s">
        <v>102</v>
      </c>
      <c r="K54" t="s">
        <v>93</v>
      </c>
      <c r="L54" t="s">
        <v>94</v>
      </c>
      <c r="M54" t="s">
        <v>95</v>
      </c>
      <c r="N54" t="s">
        <v>96</v>
      </c>
      <c r="O54" t="s">
        <v>103</v>
      </c>
      <c r="X54" t="s">
        <v>78</v>
      </c>
      <c r="AA54" s="1"/>
      <c r="AC54">
        <v>2001</v>
      </c>
      <c r="AD54">
        <v>2</v>
      </c>
      <c r="AE54">
        <v>1</v>
      </c>
      <c r="AF54" s="2">
        <f>DATE(emdat_data[[#This Row],[Start Year]],emdat_data[[#This Row],[Start Month]],emdat_data[[#This Row],[Start Day]])</f>
        <v>36923</v>
      </c>
      <c r="AG54">
        <v>2001</v>
      </c>
      <c r="AH54">
        <v>2</v>
      </c>
      <c r="AI54">
        <v>1</v>
      </c>
      <c r="AJ54" s="2">
        <f>DATE(emdat_data[[#This Row],[End Year]],emdat_data[[#This Row],[End Month]],emdat_data[[#This Row],[End Day]])</f>
        <v>36923</v>
      </c>
      <c r="AV54">
        <v>60.5035788853056</v>
      </c>
      <c r="AX54" t="s">
        <v>104</v>
      </c>
      <c r="AY54" t="s">
        <v>105</v>
      </c>
    </row>
    <row r="55" spans="1:51" hidden="1" x14ac:dyDescent="0.25">
      <c r="A55" t="s">
        <v>235</v>
      </c>
      <c r="B55">
        <v>2001</v>
      </c>
      <c r="C55">
        <v>61</v>
      </c>
      <c r="E55" t="s">
        <v>50</v>
      </c>
      <c r="F55" t="s">
        <v>119</v>
      </c>
      <c r="G55" t="s">
        <v>120</v>
      </c>
      <c r="J55" t="s">
        <v>236</v>
      </c>
      <c r="K55" t="s">
        <v>226</v>
      </c>
      <c r="L55" t="s">
        <v>227</v>
      </c>
      <c r="M55" t="s">
        <v>56</v>
      </c>
      <c r="N55" t="s">
        <v>57</v>
      </c>
      <c r="O55" t="s">
        <v>237</v>
      </c>
      <c r="X55" t="s">
        <v>129</v>
      </c>
      <c r="AA55" s="1"/>
      <c r="AC55">
        <v>2001</v>
      </c>
      <c r="AD55">
        <v>2</v>
      </c>
      <c r="AE55">
        <v>1</v>
      </c>
      <c r="AF55" s="2">
        <f>DATE(emdat_data[[#This Row],[Start Year]],emdat_data[[#This Row],[Start Month]],emdat_data[[#This Row],[Start Day]])</f>
        <v>36923</v>
      </c>
      <c r="AG55">
        <v>2001</v>
      </c>
      <c r="AH55">
        <v>2</v>
      </c>
      <c r="AI55">
        <v>1</v>
      </c>
      <c r="AJ55" s="2">
        <f>DATE(emdat_data[[#This Row],[End Year]],emdat_data[[#This Row],[End Month]],emdat_data[[#This Row],[End Day]])</f>
        <v>36923</v>
      </c>
      <c r="AK55">
        <v>28</v>
      </c>
      <c r="AM55">
        <v>42</v>
      </c>
      <c r="AO55">
        <v>42</v>
      </c>
      <c r="AV55">
        <v>60.5035788853056</v>
      </c>
    </row>
    <row r="56" spans="1:51" hidden="1" x14ac:dyDescent="0.25">
      <c r="A56" t="s">
        <v>169</v>
      </c>
      <c r="B56">
        <v>2001</v>
      </c>
      <c r="C56">
        <v>51</v>
      </c>
      <c r="E56" t="s">
        <v>50</v>
      </c>
      <c r="F56" t="s">
        <v>71</v>
      </c>
      <c r="G56" t="s">
        <v>72</v>
      </c>
      <c r="H56" t="s">
        <v>170</v>
      </c>
      <c r="K56" t="s">
        <v>171</v>
      </c>
      <c r="L56" t="s">
        <v>172</v>
      </c>
      <c r="M56" t="s">
        <v>173</v>
      </c>
      <c r="N56" t="s">
        <v>57</v>
      </c>
      <c r="O56" t="s">
        <v>174</v>
      </c>
      <c r="P56" t="s">
        <v>175</v>
      </c>
      <c r="Q56" t="s">
        <v>176</v>
      </c>
      <c r="X56" t="s">
        <v>78</v>
      </c>
      <c r="AA56" s="1"/>
      <c r="AB56" t="s">
        <v>177</v>
      </c>
      <c r="AC56">
        <v>2001</v>
      </c>
      <c r="AD56">
        <v>2</v>
      </c>
      <c r="AE56">
        <v>4</v>
      </c>
      <c r="AF56" s="2">
        <f>DATE(emdat_data[[#This Row],[Start Year]],emdat_data[[#This Row],[Start Month]],emdat_data[[#This Row],[Start Day]])</f>
        <v>36926</v>
      </c>
      <c r="AG56">
        <v>2001</v>
      </c>
      <c r="AH56">
        <v>2</v>
      </c>
      <c r="AI56">
        <v>18</v>
      </c>
      <c r="AJ56" s="2">
        <f>DATE(emdat_data[[#This Row],[End Year]],emdat_data[[#This Row],[End Month]],emdat_data[[#This Row],[End Day]])</f>
        <v>36940</v>
      </c>
      <c r="AK56">
        <v>130</v>
      </c>
      <c r="AM56">
        <v>80000</v>
      </c>
      <c r="AO56">
        <v>80000</v>
      </c>
      <c r="AT56">
        <v>10000</v>
      </c>
      <c r="AU56">
        <v>16528</v>
      </c>
      <c r="AV56">
        <v>60.5035788853056</v>
      </c>
      <c r="AW56" t="s">
        <v>178</v>
      </c>
      <c r="AX56" t="s">
        <v>179</v>
      </c>
      <c r="AY56" t="s">
        <v>180</v>
      </c>
    </row>
    <row r="57" spans="1:51" hidden="1" x14ac:dyDescent="0.25">
      <c r="A57" t="s">
        <v>3128</v>
      </c>
      <c r="B57">
        <v>2001</v>
      </c>
      <c r="C57">
        <v>732</v>
      </c>
      <c r="E57" t="s">
        <v>50</v>
      </c>
      <c r="F57" t="s">
        <v>51</v>
      </c>
      <c r="G57" t="s">
        <v>1213</v>
      </c>
      <c r="H57" t="s">
        <v>1214</v>
      </c>
      <c r="J57" t="s">
        <v>3129</v>
      </c>
      <c r="K57" t="s">
        <v>3130</v>
      </c>
      <c r="L57" t="s">
        <v>3131</v>
      </c>
      <c r="M57" t="s">
        <v>75</v>
      </c>
      <c r="N57" t="s">
        <v>76</v>
      </c>
      <c r="O57" t="s">
        <v>3132</v>
      </c>
      <c r="Y57">
        <v>-1408</v>
      </c>
      <c r="Z57">
        <v>292</v>
      </c>
      <c r="AA57" s="1"/>
      <c r="AC57">
        <v>2001</v>
      </c>
      <c r="AD57">
        <v>2</v>
      </c>
      <c r="AE57">
        <v>5</v>
      </c>
      <c r="AF57" s="2">
        <f>DATE(emdat_data[[#This Row],[Start Year]],emdat_data[[#This Row],[Start Month]],emdat_data[[#This Row],[Start Day]])</f>
        <v>36927</v>
      </c>
      <c r="AG57">
        <v>2001</v>
      </c>
      <c r="AH57">
        <v>2</v>
      </c>
      <c r="AI57">
        <v>5</v>
      </c>
      <c r="AJ57" s="2">
        <f>DATE(emdat_data[[#This Row],[End Year]],emdat_data[[#This Row],[End Month]],emdat_data[[#This Row],[End Day]])</f>
        <v>36927</v>
      </c>
      <c r="AV57">
        <v>60.5035788853056</v>
      </c>
      <c r="AW57" t="s">
        <v>3133</v>
      </c>
      <c r="AY57" t="s">
        <v>3134</v>
      </c>
    </row>
    <row r="58" spans="1:51" hidden="1" x14ac:dyDescent="0.25">
      <c r="A58" t="s">
        <v>216</v>
      </c>
      <c r="B58">
        <v>2001</v>
      </c>
      <c r="C58">
        <v>41</v>
      </c>
      <c r="E58" t="s">
        <v>50</v>
      </c>
      <c r="F58" t="s">
        <v>71</v>
      </c>
      <c r="G58" t="s">
        <v>217</v>
      </c>
      <c r="H58" t="s">
        <v>217</v>
      </c>
      <c r="K58" t="s">
        <v>171</v>
      </c>
      <c r="L58" t="s">
        <v>172</v>
      </c>
      <c r="M58" t="s">
        <v>173</v>
      </c>
      <c r="N58" t="s">
        <v>57</v>
      </c>
      <c r="O58" t="s">
        <v>218</v>
      </c>
      <c r="AA58" s="1"/>
      <c r="AC58">
        <v>2001</v>
      </c>
      <c r="AD58">
        <v>2</v>
      </c>
      <c r="AE58">
        <v>8</v>
      </c>
      <c r="AF58" s="2">
        <f>DATE(emdat_data[[#This Row],[Start Year]],emdat_data[[#This Row],[Start Month]],emdat_data[[#This Row],[Start Day]])</f>
        <v>36930</v>
      </c>
      <c r="AG58">
        <v>2001</v>
      </c>
      <c r="AH58">
        <v>2</v>
      </c>
      <c r="AI58">
        <v>12</v>
      </c>
      <c r="AJ58" s="2">
        <f>DATE(emdat_data[[#This Row],[End Year]],emdat_data[[#This Row],[End Month]],emdat_data[[#This Row],[End Day]])</f>
        <v>36934</v>
      </c>
      <c r="AK58">
        <v>122</v>
      </c>
      <c r="AN58">
        <v>23000</v>
      </c>
      <c r="AO58">
        <v>23000</v>
      </c>
      <c r="AT58">
        <v>10000</v>
      </c>
      <c r="AU58">
        <v>16528</v>
      </c>
      <c r="AV58">
        <v>60.5035788853056</v>
      </c>
      <c r="AX58" t="s">
        <v>219</v>
      </c>
      <c r="AY58" t="s">
        <v>220</v>
      </c>
    </row>
    <row r="59" spans="1:51" hidden="1" x14ac:dyDescent="0.25">
      <c r="A59" t="s">
        <v>1301</v>
      </c>
      <c r="B59">
        <v>2001</v>
      </c>
      <c r="C59">
        <v>131</v>
      </c>
      <c r="E59" t="s">
        <v>50</v>
      </c>
      <c r="F59" t="s">
        <v>71</v>
      </c>
      <c r="G59" t="s">
        <v>72</v>
      </c>
      <c r="K59" t="s">
        <v>1292</v>
      </c>
      <c r="L59" t="s">
        <v>1293</v>
      </c>
      <c r="M59" t="s">
        <v>1294</v>
      </c>
      <c r="N59" t="s">
        <v>190</v>
      </c>
      <c r="O59" t="s">
        <v>1302</v>
      </c>
      <c r="X59" t="s">
        <v>78</v>
      </c>
      <c r="AA59" s="1"/>
      <c r="AC59">
        <v>2001</v>
      </c>
      <c r="AD59">
        <v>2</v>
      </c>
      <c r="AE59">
        <v>9</v>
      </c>
      <c r="AF59" s="2">
        <f>DATE(emdat_data[[#This Row],[Start Year]],emdat_data[[#This Row],[Start Month]],emdat_data[[#This Row],[Start Day]])</f>
        <v>36931</v>
      </c>
      <c r="AG59">
        <v>2001</v>
      </c>
      <c r="AH59">
        <v>2</v>
      </c>
      <c r="AI59">
        <v>9</v>
      </c>
      <c r="AJ59" s="2">
        <f>DATE(emdat_data[[#This Row],[End Year]],emdat_data[[#This Row],[End Month]],emdat_data[[#This Row],[End Day]])</f>
        <v>36931</v>
      </c>
      <c r="AM59">
        <v>150</v>
      </c>
      <c r="AO59">
        <v>150</v>
      </c>
      <c r="AV59">
        <v>60.5035788853056</v>
      </c>
      <c r="AX59" t="s">
        <v>1303</v>
      </c>
      <c r="AY59" t="s">
        <v>1304</v>
      </c>
    </row>
    <row r="60" spans="1:51" x14ac:dyDescent="0.25">
      <c r="A60" t="s">
        <v>2851</v>
      </c>
      <c r="B60">
        <v>2001</v>
      </c>
      <c r="C60">
        <v>125</v>
      </c>
      <c r="E60" t="s">
        <v>50</v>
      </c>
      <c r="F60" t="s">
        <v>119</v>
      </c>
      <c r="G60" t="s">
        <v>120</v>
      </c>
      <c r="H60" t="s">
        <v>121</v>
      </c>
      <c r="J60" t="s">
        <v>122</v>
      </c>
      <c r="K60" t="s">
        <v>2852</v>
      </c>
      <c r="L60" t="s">
        <v>2853</v>
      </c>
      <c r="M60" t="s">
        <v>392</v>
      </c>
      <c r="N60" t="s">
        <v>57</v>
      </c>
      <c r="T60" t="s">
        <v>128</v>
      </c>
      <c r="U60" t="s">
        <v>128</v>
      </c>
      <c r="X60" t="s">
        <v>129</v>
      </c>
      <c r="AA60" s="1"/>
      <c r="AC60">
        <v>2001</v>
      </c>
      <c r="AD60">
        <v>2</v>
      </c>
      <c r="AE60">
        <v>9</v>
      </c>
      <c r="AF60" s="2">
        <f>DATE(emdat_data[[#This Row],[Start Year]],emdat_data[[#This Row],[Start Month]],emdat_data[[#This Row],[Start Day]])</f>
        <v>36931</v>
      </c>
      <c r="AG60">
        <v>2001</v>
      </c>
      <c r="AH60">
        <v>3</v>
      </c>
      <c r="AI60">
        <v>22</v>
      </c>
      <c r="AJ60" s="2">
        <f>DATE(emdat_data[[#This Row],[End Year]],emdat_data[[#This Row],[End Month]],emdat_data[[#This Row],[End Day]])</f>
        <v>36972</v>
      </c>
      <c r="AK60">
        <v>35</v>
      </c>
      <c r="AM60">
        <v>74</v>
      </c>
      <c r="AO60">
        <v>74</v>
      </c>
      <c r="AV60">
        <v>60.5035788853056</v>
      </c>
    </row>
    <row r="61" spans="1:51" hidden="1" x14ac:dyDescent="0.25">
      <c r="A61" t="s">
        <v>143</v>
      </c>
      <c r="B61">
        <v>2001</v>
      </c>
      <c r="C61">
        <v>52</v>
      </c>
      <c r="E61" t="s">
        <v>50</v>
      </c>
      <c r="F61" t="s">
        <v>63</v>
      </c>
      <c r="G61" t="s">
        <v>82</v>
      </c>
      <c r="K61" t="s">
        <v>144</v>
      </c>
      <c r="L61" t="s">
        <v>145</v>
      </c>
      <c r="M61" t="s">
        <v>146</v>
      </c>
      <c r="N61" t="s">
        <v>86</v>
      </c>
      <c r="O61" t="s">
        <v>147</v>
      </c>
      <c r="W61">
        <v>120</v>
      </c>
      <c r="X61" t="s">
        <v>88</v>
      </c>
      <c r="AA61" s="1"/>
      <c r="AC61">
        <v>2001</v>
      </c>
      <c r="AD61">
        <v>2</v>
      </c>
      <c r="AE61">
        <v>10</v>
      </c>
      <c r="AF61" s="2">
        <f>DATE(emdat_data[[#This Row],[Start Year]],emdat_data[[#This Row],[Start Month]],emdat_data[[#This Row],[Start Day]])</f>
        <v>36932</v>
      </c>
      <c r="AG61">
        <v>2001</v>
      </c>
      <c r="AH61">
        <v>2</v>
      </c>
      <c r="AI61">
        <v>10</v>
      </c>
      <c r="AJ61" s="2">
        <f>DATE(emdat_data[[#This Row],[End Year]],emdat_data[[#This Row],[End Month]],emdat_data[[#This Row],[End Day]])</f>
        <v>36932</v>
      </c>
      <c r="AK61">
        <v>11</v>
      </c>
      <c r="AN61">
        <v>30</v>
      </c>
      <c r="AO61">
        <v>30</v>
      </c>
      <c r="AV61">
        <v>60.5035788853056</v>
      </c>
      <c r="AW61" t="s">
        <v>148</v>
      </c>
      <c r="AY61" t="s">
        <v>149</v>
      </c>
    </row>
    <row r="62" spans="1:51" hidden="1" x14ac:dyDescent="0.25">
      <c r="A62" t="s">
        <v>330</v>
      </c>
      <c r="B62">
        <v>2001</v>
      </c>
      <c r="C62">
        <v>42</v>
      </c>
      <c r="E62" t="s">
        <v>50</v>
      </c>
      <c r="F62" t="s">
        <v>51</v>
      </c>
      <c r="G62" t="s">
        <v>52</v>
      </c>
      <c r="H62" t="s">
        <v>53</v>
      </c>
      <c r="K62" t="s">
        <v>325</v>
      </c>
      <c r="L62" t="s">
        <v>326</v>
      </c>
      <c r="M62" t="s">
        <v>204</v>
      </c>
      <c r="N62" t="s">
        <v>86</v>
      </c>
      <c r="O62" t="s">
        <v>331</v>
      </c>
      <c r="Q62" t="s">
        <v>176</v>
      </c>
      <c r="S62" t="s">
        <v>127</v>
      </c>
      <c r="W62">
        <v>7</v>
      </c>
      <c r="X62" t="s">
        <v>59</v>
      </c>
      <c r="Y62">
        <v>13671</v>
      </c>
      <c r="Z62">
        <v>-88938</v>
      </c>
      <c r="AA62" s="1"/>
      <c r="AC62">
        <v>2001</v>
      </c>
      <c r="AD62">
        <v>2</v>
      </c>
      <c r="AE62">
        <v>13</v>
      </c>
      <c r="AF62" s="2">
        <f>DATE(emdat_data[[#This Row],[Start Year]],emdat_data[[#This Row],[Start Month]],emdat_data[[#This Row],[Start Day]])</f>
        <v>36935</v>
      </c>
      <c r="AG62">
        <v>2001</v>
      </c>
      <c r="AH62">
        <v>2</v>
      </c>
      <c r="AI62">
        <v>13</v>
      </c>
      <c r="AJ62" s="2">
        <f>DATE(emdat_data[[#This Row],[End Year]],emdat_data[[#This Row],[End Month]],emdat_data[[#This Row],[End Day]])</f>
        <v>36935</v>
      </c>
      <c r="AK62">
        <v>315</v>
      </c>
      <c r="AL62">
        <v>3399</v>
      </c>
      <c r="AM62">
        <v>252622</v>
      </c>
      <c r="AO62">
        <v>256021</v>
      </c>
      <c r="AT62">
        <v>348500</v>
      </c>
      <c r="AU62">
        <v>575999</v>
      </c>
      <c r="AV62">
        <v>60.5035788853056</v>
      </c>
      <c r="AW62" t="s">
        <v>332</v>
      </c>
      <c r="AY62" t="s">
        <v>333</v>
      </c>
    </row>
    <row r="63" spans="1:51" hidden="1" x14ac:dyDescent="0.25">
      <c r="A63" t="s">
        <v>1359</v>
      </c>
      <c r="B63">
        <v>2001</v>
      </c>
      <c r="C63">
        <v>669</v>
      </c>
      <c r="E63" t="s">
        <v>50</v>
      </c>
      <c r="F63" t="s">
        <v>51</v>
      </c>
      <c r="G63" t="s">
        <v>52</v>
      </c>
      <c r="H63" t="s">
        <v>53</v>
      </c>
      <c r="K63" t="s">
        <v>171</v>
      </c>
      <c r="L63" t="s">
        <v>172</v>
      </c>
      <c r="M63" t="s">
        <v>173</v>
      </c>
      <c r="N63" t="s">
        <v>57</v>
      </c>
      <c r="O63" t="s">
        <v>1360</v>
      </c>
      <c r="W63">
        <v>7</v>
      </c>
      <c r="X63" t="s">
        <v>59</v>
      </c>
      <c r="Y63">
        <v>-468</v>
      </c>
      <c r="Z63">
        <v>102562</v>
      </c>
      <c r="AA63" s="1">
        <v>0.10277777777777777</v>
      </c>
      <c r="AC63">
        <v>2001</v>
      </c>
      <c r="AD63">
        <v>2</v>
      </c>
      <c r="AE63">
        <v>13</v>
      </c>
      <c r="AF63" s="2">
        <f>DATE(emdat_data[[#This Row],[Start Year]],emdat_data[[#This Row],[Start Month]],emdat_data[[#This Row],[Start Day]])</f>
        <v>36935</v>
      </c>
      <c r="AG63">
        <v>2001</v>
      </c>
      <c r="AH63">
        <v>2</v>
      </c>
      <c r="AI63">
        <v>13</v>
      </c>
      <c r="AJ63" s="2">
        <f>DATE(emdat_data[[#This Row],[End Year]],emdat_data[[#This Row],[End Month]],emdat_data[[#This Row],[End Day]])</f>
        <v>36935</v>
      </c>
      <c r="AV63">
        <v>60.5035788853056</v>
      </c>
      <c r="AW63" t="s">
        <v>1361</v>
      </c>
      <c r="AY63" t="s">
        <v>1362</v>
      </c>
    </row>
    <row r="64" spans="1:51" hidden="1" x14ac:dyDescent="0.25">
      <c r="A64" t="s">
        <v>150</v>
      </c>
      <c r="B64">
        <v>2001</v>
      </c>
      <c r="C64">
        <v>53</v>
      </c>
      <c r="E64" t="s">
        <v>50</v>
      </c>
      <c r="F64" t="s">
        <v>71</v>
      </c>
      <c r="G64" t="s">
        <v>72</v>
      </c>
      <c r="K64" t="s">
        <v>151</v>
      </c>
      <c r="L64" t="s">
        <v>152</v>
      </c>
      <c r="M64" t="s">
        <v>85</v>
      </c>
      <c r="N64" t="s">
        <v>86</v>
      </c>
      <c r="O64" t="s">
        <v>153</v>
      </c>
      <c r="X64" t="s">
        <v>78</v>
      </c>
      <c r="AA64" s="1"/>
      <c r="AC64">
        <v>2001</v>
      </c>
      <c r="AD64">
        <v>2</v>
      </c>
      <c r="AE64">
        <v>16</v>
      </c>
      <c r="AF64" s="2">
        <f>DATE(emdat_data[[#This Row],[Start Year]],emdat_data[[#This Row],[Start Month]],emdat_data[[#This Row],[Start Day]])</f>
        <v>36938</v>
      </c>
      <c r="AG64">
        <v>2001</v>
      </c>
      <c r="AH64">
        <v>2</v>
      </c>
      <c r="AI64">
        <v>16</v>
      </c>
      <c r="AJ64" s="2">
        <f>DATE(emdat_data[[#This Row],[End Year]],emdat_data[[#This Row],[End Month]],emdat_data[[#This Row],[End Day]])</f>
        <v>36938</v>
      </c>
      <c r="AM64">
        <v>2245</v>
      </c>
      <c r="AN64">
        <v>314</v>
      </c>
      <c r="AO64">
        <v>2559</v>
      </c>
      <c r="AT64">
        <v>8900</v>
      </c>
      <c r="AU64">
        <v>14710</v>
      </c>
      <c r="AV64">
        <v>60.5035788853056</v>
      </c>
      <c r="AX64" t="s">
        <v>154</v>
      </c>
      <c r="AY64" t="s">
        <v>155</v>
      </c>
    </row>
    <row r="65" spans="1:51" hidden="1" x14ac:dyDescent="0.25">
      <c r="A65" t="s">
        <v>370</v>
      </c>
      <c r="B65">
        <v>2001</v>
      </c>
      <c r="C65">
        <v>54</v>
      </c>
      <c r="E65" t="s">
        <v>50</v>
      </c>
      <c r="F65" t="s">
        <v>63</v>
      </c>
      <c r="G65" t="s">
        <v>82</v>
      </c>
      <c r="H65" t="s">
        <v>98</v>
      </c>
      <c r="J65" t="s">
        <v>371</v>
      </c>
      <c r="K65" t="s">
        <v>364</v>
      </c>
      <c r="L65" t="s">
        <v>365</v>
      </c>
      <c r="M65" t="s">
        <v>173</v>
      </c>
      <c r="N65" t="s">
        <v>57</v>
      </c>
      <c r="O65" t="s">
        <v>372</v>
      </c>
      <c r="W65">
        <v>45</v>
      </c>
      <c r="X65" t="s">
        <v>88</v>
      </c>
      <c r="AA65" s="1"/>
      <c r="AC65">
        <v>2001</v>
      </c>
      <c r="AD65">
        <v>2</v>
      </c>
      <c r="AE65">
        <v>17</v>
      </c>
      <c r="AF65" s="2">
        <f>DATE(emdat_data[[#This Row],[Start Year]],emdat_data[[#This Row],[Start Month]],emdat_data[[#This Row],[Start Day]])</f>
        <v>36939</v>
      </c>
      <c r="AG65">
        <v>2001</v>
      </c>
      <c r="AH65">
        <v>2</v>
      </c>
      <c r="AI65">
        <v>17</v>
      </c>
      <c r="AJ65" s="2">
        <f>DATE(emdat_data[[#This Row],[End Year]],emdat_data[[#This Row],[End Month]],emdat_data[[#This Row],[End Day]])</f>
        <v>36939</v>
      </c>
      <c r="AK65">
        <v>55</v>
      </c>
      <c r="AL65">
        <v>84</v>
      </c>
      <c r="AN65">
        <v>100000</v>
      </c>
      <c r="AO65">
        <v>100084</v>
      </c>
      <c r="AT65">
        <v>6000</v>
      </c>
      <c r="AU65">
        <v>9917</v>
      </c>
      <c r="AV65">
        <v>60.5035788853056</v>
      </c>
      <c r="AW65" t="s">
        <v>373</v>
      </c>
      <c r="AY65" t="s">
        <v>374</v>
      </c>
    </row>
    <row r="66" spans="1:51" hidden="1" x14ac:dyDescent="0.25">
      <c r="A66" t="s">
        <v>91</v>
      </c>
      <c r="B66">
        <v>2001</v>
      </c>
      <c r="C66">
        <v>103</v>
      </c>
      <c r="E66" t="s">
        <v>50</v>
      </c>
      <c r="F66" t="s">
        <v>71</v>
      </c>
      <c r="G66" t="s">
        <v>72</v>
      </c>
      <c r="H66" t="s">
        <v>92</v>
      </c>
      <c r="K66" t="s">
        <v>93</v>
      </c>
      <c r="L66" t="s">
        <v>94</v>
      </c>
      <c r="M66" t="s">
        <v>95</v>
      </c>
      <c r="N66" t="s">
        <v>96</v>
      </c>
      <c r="O66" t="s">
        <v>97</v>
      </c>
      <c r="P66" t="s">
        <v>98</v>
      </c>
      <c r="W66">
        <v>32100</v>
      </c>
      <c r="X66" t="s">
        <v>78</v>
      </c>
      <c r="AA66" s="1"/>
      <c r="AC66">
        <v>2001</v>
      </c>
      <c r="AD66">
        <v>2</v>
      </c>
      <c r="AE66">
        <v>18</v>
      </c>
      <c r="AF66" s="2">
        <f>DATE(emdat_data[[#This Row],[Start Year]],emdat_data[[#This Row],[Start Month]],emdat_data[[#This Row],[Start Day]])</f>
        <v>36940</v>
      </c>
      <c r="AG66">
        <v>2001</v>
      </c>
      <c r="AH66">
        <v>2</v>
      </c>
      <c r="AI66">
        <v>23</v>
      </c>
      <c r="AJ66" s="2">
        <f>DATE(emdat_data[[#This Row],[End Year]],emdat_data[[#This Row],[End Month]],emdat_data[[#This Row],[End Day]])</f>
        <v>36945</v>
      </c>
      <c r="AM66">
        <v>670</v>
      </c>
      <c r="AO66">
        <v>670</v>
      </c>
      <c r="AT66">
        <v>13000</v>
      </c>
      <c r="AU66">
        <v>21486</v>
      </c>
      <c r="AV66">
        <v>60.5035788853056</v>
      </c>
      <c r="AX66" t="s">
        <v>99</v>
      </c>
      <c r="AY66" t="s">
        <v>100</v>
      </c>
    </row>
    <row r="67" spans="1:51" x14ac:dyDescent="0.25">
      <c r="A67" t="s">
        <v>585</v>
      </c>
      <c r="B67">
        <v>2001</v>
      </c>
      <c r="C67">
        <v>120</v>
      </c>
      <c r="E67" t="s">
        <v>50</v>
      </c>
      <c r="F67" t="s">
        <v>119</v>
      </c>
      <c r="G67" t="s">
        <v>120</v>
      </c>
      <c r="H67" t="s">
        <v>121</v>
      </c>
      <c r="J67" t="s">
        <v>122</v>
      </c>
      <c r="K67" t="s">
        <v>138</v>
      </c>
      <c r="L67" t="s">
        <v>139</v>
      </c>
      <c r="M67" t="s">
        <v>75</v>
      </c>
      <c r="N67" t="s">
        <v>76</v>
      </c>
      <c r="O67" t="s">
        <v>586</v>
      </c>
      <c r="T67" t="s">
        <v>128</v>
      </c>
      <c r="U67" t="s">
        <v>128</v>
      </c>
      <c r="X67" t="s">
        <v>129</v>
      </c>
      <c r="AA67" s="1"/>
      <c r="AC67">
        <v>2001</v>
      </c>
      <c r="AD67">
        <v>2</v>
      </c>
      <c r="AE67">
        <v>18</v>
      </c>
      <c r="AF67" s="2">
        <f>DATE(emdat_data[[#This Row],[Start Year]],emdat_data[[#This Row],[Start Month]],emdat_data[[#This Row],[Start Day]])</f>
        <v>36940</v>
      </c>
      <c r="AG67">
        <v>2001</v>
      </c>
      <c r="AH67">
        <v>3</v>
      </c>
      <c r="AI67">
        <v>30</v>
      </c>
      <c r="AJ67" s="2">
        <f>DATE(emdat_data[[#This Row],[End Year]],emdat_data[[#This Row],[End Month]],emdat_data[[#This Row],[End Day]])</f>
        <v>36980</v>
      </c>
      <c r="AK67">
        <v>343</v>
      </c>
      <c r="AM67">
        <v>1473</v>
      </c>
      <c r="AO67">
        <v>1473</v>
      </c>
      <c r="AV67">
        <v>60.5035788853056</v>
      </c>
    </row>
    <row r="68" spans="1:51" hidden="1" x14ac:dyDescent="0.25">
      <c r="A68" t="s">
        <v>388</v>
      </c>
      <c r="B68">
        <v>2001</v>
      </c>
      <c r="C68">
        <v>104</v>
      </c>
      <c r="E68" t="s">
        <v>50</v>
      </c>
      <c r="F68" t="s">
        <v>63</v>
      </c>
      <c r="G68" t="s">
        <v>82</v>
      </c>
      <c r="H68" t="s">
        <v>157</v>
      </c>
      <c r="I68" t="s">
        <v>389</v>
      </c>
      <c r="K68" t="s">
        <v>390</v>
      </c>
      <c r="L68" t="s">
        <v>391</v>
      </c>
      <c r="M68" t="s">
        <v>392</v>
      </c>
      <c r="N68" t="s">
        <v>57</v>
      </c>
      <c r="O68" t="s">
        <v>393</v>
      </c>
      <c r="W68">
        <v>100</v>
      </c>
      <c r="X68" t="s">
        <v>88</v>
      </c>
      <c r="AA68" s="1"/>
      <c r="AC68">
        <v>2001</v>
      </c>
      <c r="AD68">
        <v>2</v>
      </c>
      <c r="AE68">
        <v>21</v>
      </c>
      <c r="AF68" s="2">
        <f>DATE(emdat_data[[#This Row],[Start Year]],emdat_data[[#This Row],[Start Month]],emdat_data[[#This Row],[Start Day]])</f>
        <v>36943</v>
      </c>
      <c r="AG68">
        <v>2001</v>
      </c>
      <c r="AH68">
        <v>2</v>
      </c>
      <c r="AI68">
        <v>21</v>
      </c>
      <c r="AJ68" s="2">
        <f>DATE(emdat_data[[#This Row],[End Year]],emdat_data[[#This Row],[End Month]],emdat_data[[#This Row],[End Day]])</f>
        <v>36943</v>
      </c>
      <c r="AK68">
        <v>27</v>
      </c>
      <c r="AL68">
        <v>172</v>
      </c>
      <c r="AO68">
        <v>172</v>
      </c>
      <c r="AV68">
        <v>60.5035788853056</v>
      </c>
      <c r="AW68" t="s">
        <v>394</v>
      </c>
      <c r="AY68" t="s">
        <v>395</v>
      </c>
    </row>
    <row r="69" spans="1:51" hidden="1" x14ac:dyDescent="0.25">
      <c r="A69" t="s">
        <v>356</v>
      </c>
      <c r="B69">
        <v>2001</v>
      </c>
      <c r="C69">
        <v>106</v>
      </c>
      <c r="E69" t="s">
        <v>50</v>
      </c>
      <c r="F69" t="s">
        <v>63</v>
      </c>
      <c r="G69" t="s">
        <v>82</v>
      </c>
      <c r="H69" t="s">
        <v>157</v>
      </c>
      <c r="I69" t="s">
        <v>158</v>
      </c>
      <c r="K69" t="s">
        <v>357</v>
      </c>
      <c r="L69" t="s">
        <v>358</v>
      </c>
      <c r="M69" t="s">
        <v>146</v>
      </c>
      <c r="N69" t="s">
        <v>86</v>
      </c>
      <c r="O69" t="s">
        <v>359</v>
      </c>
      <c r="Q69" t="s">
        <v>360</v>
      </c>
      <c r="X69" t="s">
        <v>88</v>
      </c>
      <c r="AA69" s="1"/>
      <c r="AC69">
        <v>2001</v>
      </c>
      <c r="AD69">
        <v>2</v>
      </c>
      <c r="AE69">
        <v>22</v>
      </c>
      <c r="AF69" s="2">
        <f>DATE(emdat_data[[#This Row],[Start Year]],emdat_data[[#This Row],[Start Month]],emdat_data[[#This Row],[Start Day]])</f>
        <v>36944</v>
      </c>
      <c r="AG69">
        <v>2001</v>
      </c>
      <c r="AH69">
        <v>2</v>
      </c>
      <c r="AI69">
        <v>22</v>
      </c>
      <c r="AJ69" s="2">
        <f>DATE(emdat_data[[#This Row],[End Year]],emdat_data[[#This Row],[End Month]],emdat_data[[#This Row],[End Day]])</f>
        <v>36944</v>
      </c>
      <c r="AK69">
        <v>11</v>
      </c>
      <c r="AL69">
        <v>100</v>
      </c>
      <c r="AO69">
        <v>100</v>
      </c>
      <c r="AV69">
        <v>60.5035788853056</v>
      </c>
      <c r="AW69" t="s">
        <v>361</v>
      </c>
      <c r="AY69" t="s">
        <v>362</v>
      </c>
    </row>
    <row r="70" spans="1:51" hidden="1" x14ac:dyDescent="0.25">
      <c r="A70" t="s">
        <v>165</v>
      </c>
      <c r="B70">
        <v>2001</v>
      </c>
      <c r="C70">
        <v>64</v>
      </c>
      <c r="E70" t="s">
        <v>50</v>
      </c>
      <c r="F70" t="s">
        <v>51</v>
      </c>
      <c r="G70" t="s">
        <v>52</v>
      </c>
      <c r="H70" t="s">
        <v>53</v>
      </c>
      <c r="K70" t="s">
        <v>159</v>
      </c>
      <c r="L70" t="s">
        <v>160</v>
      </c>
      <c r="M70" t="s">
        <v>161</v>
      </c>
      <c r="N70" t="s">
        <v>57</v>
      </c>
      <c r="O70" t="s">
        <v>166</v>
      </c>
      <c r="S70" t="s">
        <v>127</v>
      </c>
      <c r="W70">
        <v>6</v>
      </c>
      <c r="X70" t="s">
        <v>59</v>
      </c>
      <c r="Y70">
        <v>29513</v>
      </c>
      <c r="Z70">
        <v>101129</v>
      </c>
      <c r="AA70" s="1">
        <v>0.33958333333333335</v>
      </c>
      <c r="AC70">
        <v>2001</v>
      </c>
      <c r="AD70">
        <v>2</v>
      </c>
      <c r="AE70">
        <v>23</v>
      </c>
      <c r="AF70" s="2">
        <f>DATE(emdat_data[[#This Row],[Start Year]],emdat_data[[#This Row],[Start Month]],emdat_data[[#This Row],[Start Day]])</f>
        <v>36945</v>
      </c>
      <c r="AG70">
        <v>2001</v>
      </c>
      <c r="AH70">
        <v>2</v>
      </c>
      <c r="AI70">
        <v>23</v>
      </c>
      <c r="AJ70" s="2">
        <f>DATE(emdat_data[[#This Row],[End Year]],emdat_data[[#This Row],[End Month]],emdat_data[[#This Row],[End Day]])</f>
        <v>36945</v>
      </c>
      <c r="AK70">
        <v>3</v>
      </c>
      <c r="AL70">
        <v>109</v>
      </c>
      <c r="AN70">
        <v>300000</v>
      </c>
      <c r="AO70">
        <v>300109</v>
      </c>
      <c r="AT70">
        <v>24000</v>
      </c>
      <c r="AU70">
        <v>39667</v>
      </c>
      <c r="AV70">
        <v>60.5035788853056</v>
      </c>
      <c r="AX70" t="s">
        <v>167</v>
      </c>
      <c r="AY70" t="s">
        <v>168</v>
      </c>
    </row>
    <row r="71" spans="1:51" hidden="1" x14ac:dyDescent="0.25">
      <c r="A71" t="s">
        <v>417</v>
      </c>
      <c r="B71">
        <v>2001</v>
      </c>
      <c r="C71">
        <v>102</v>
      </c>
      <c r="E71" t="s">
        <v>50</v>
      </c>
      <c r="F71" t="s">
        <v>63</v>
      </c>
      <c r="G71" t="s">
        <v>82</v>
      </c>
      <c r="H71" t="s">
        <v>157</v>
      </c>
      <c r="I71" t="s">
        <v>418</v>
      </c>
      <c r="K71" t="s">
        <v>357</v>
      </c>
      <c r="L71" t="s">
        <v>358</v>
      </c>
      <c r="M71" t="s">
        <v>146</v>
      </c>
      <c r="N71" t="s">
        <v>86</v>
      </c>
      <c r="O71" t="s">
        <v>419</v>
      </c>
      <c r="X71" t="s">
        <v>88</v>
      </c>
      <c r="AA71" s="1"/>
      <c r="AC71">
        <v>2001</v>
      </c>
      <c r="AD71">
        <v>2</v>
      </c>
      <c r="AE71">
        <v>24</v>
      </c>
      <c r="AF71" s="2">
        <f>DATE(emdat_data[[#This Row],[Start Year]],emdat_data[[#This Row],[Start Month]],emdat_data[[#This Row],[Start Day]])</f>
        <v>36946</v>
      </c>
      <c r="AG71">
        <v>2001</v>
      </c>
      <c r="AH71">
        <v>2</v>
      </c>
      <c r="AI71">
        <v>24</v>
      </c>
      <c r="AJ71" s="2">
        <f>DATE(emdat_data[[#This Row],[End Year]],emdat_data[[#This Row],[End Month]],emdat_data[[#This Row],[End Day]])</f>
        <v>36946</v>
      </c>
      <c r="AK71">
        <v>7</v>
      </c>
      <c r="AL71">
        <v>30</v>
      </c>
      <c r="AM71">
        <v>900</v>
      </c>
      <c r="AO71">
        <v>930</v>
      </c>
      <c r="AR71">
        <v>200500</v>
      </c>
      <c r="AS71">
        <v>331385</v>
      </c>
      <c r="AT71">
        <v>250000</v>
      </c>
      <c r="AU71">
        <v>413199</v>
      </c>
      <c r="AV71">
        <v>60.5035788853056</v>
      </c>
      <c r="AX71" t="s">
        <v>420</v>
      </c>
      <c r="AY71" t="s">
        <v>421</v>
      </c>
    </row>
    <row r="72" spans="1:51" hidden="1" x14ac:dyDescent="0.25">
      <c r="A72" t="s">
        <v>49</v>
      </c>
      <c r="B72">
        <v>2001</v>
      </c>
      <c r="C72">
        <v>86</v>
      </c>
      <c r="E72" t="s">
        <v>50</v>
      </c>
      <c r="F72" t="s">
        <v>51</v>
      </c>
      <c r="G72" t="s">
        <v>52</v>
      </c>
      <c r="H72" t="s">
        <v>53</v>
      </c>
      <c r="K72" t="s">
        <v>54</v>
      </c>
      <c r="L72" t="s">
        <v>55</v>
      </c>
      <c r="M72" t="s">
        <v>56</v>
      </c>
      <c r="N72" t="s">
        <v>57</v>
      </c>
      <c r="O72" t="s">
        <v>58</v>
      </c>
      <c r="W72">
        <v>6</v>
      </c>
      <c r="X72" t="s">
        <v>59</v>
      </c>
      <c r="Y72">
        <v>36424</v>
      </c>
      <c r="Z72">
        <v>70881</v>
      </c>
      <c r="AA72" s="1">
        <v>0.28611111111111109</v>
      </c>
      <c r="AC72">
        <v>2001</v>
      </c>
      <c r="AD72">
        <v>2</v>
      </c>
      <c r="AE72">
        <v>25</v>
      </c>
      <c r="AF72" s="2">
        <f>DATE(emdat_data[[#This Row],[Start Year]],emdat_data[[#This Row],[Start Month]],emdat_data[[#This Row],[Start Day]])</f>
        <v>36947</v>
      </c>
      <c r="AG72">
        <v>2001</v>
      </c>
      <c r="AH72">
        <v>2</v>
      </c>
      <c r="AI72">
        <v>25</v>
      </c>
      <c r="AJ72" s="2">
        <f>DATE(emdat_data[[#This Row],[End Year]],emdat_data[[#This Row],[End Month]],emdat_data[[#This Row],[End Day]])</f>
        <v>36947</v>
      </c>
      <c r="AV72">
        <v>60.5035788853056</v>
      </c>
      <c r="AX72" t="s">
        <v>60</v>
      </c>
      <c r="AY72" t="s">
        <v>61</v>
      </c>
    </row>
    <row r="73" spans="1:51" hidden="1" x14ac:dyDescent="0.25">
      <c r="A73" t="s">
        <v>402</v>
      </c>
      <c r="B73">
        <v>2001</v>
      </c>
      <c r="C73">
        <v>109</v>
      </c>
      <c r="E73" t="s">
        <v>50</v>
      </c>
      <c r="F73" t="s">
        <v>71</v>
      </c>
      <c r="G73" t="s">
        <v>72</v>
      </c>
      <c r="H73" t="s">
        <v>170</v>
      </c>
      <c r="K73" t="s">
        <v>397</v>
      </c>
      <c r="L73" t="s">
        <v>398</v>
      </c>
      <c r="M73" t="s">
        <v>260</v>
      </c>
      <c r="N73" t="s">
        <v>76</v>
      </c>
      <c r="O73" t="s">
        <v>403</v>
      </c>
      <c r="P73" t="s">
        <v>175</v>
      </c>
      <c r="W73">
        <v>108</v>
      </c>
      <c r="X73" t="s">
        <v>78</v>
      </c>
      <c r="AA73" s="1"/>
      <c r="AC73">
        <v>2001</v>
      </c>
      <c r="AD73">
        <v>2</v>
      </c>
      <c r="AE73">
        <v>27</v>
      </c>
      <c r="AF73" s="2">
        <f>DATE(emdat_data[[#This Row],[Start Year]],emdat_data[[#This Row],[Start Month]],emdat_data[[#This Row],[Start Day]])</f>
        <v>36949</v>
      </c>
      <c r="AG73">
        <v>2001</v>
      </c>
      <c r="AH73">
        <v>2</v>
      </c>
      <c r="AI73">
        <v>27</v>
      </c>
      <c r="AJ73" s="2">
        <f>DATE(emdat_data[[#This Row],[End Year]],emdat_data[[#This Row],[End Month]],emdat_data[[#This Row],[End Day]])</f>
        <v>36949</v>
      </c>
      <c r="AK73">
        <v>5</v>
      </c>
      <c r="AN73">
        <v>200</v>
      </c>
      <c r="AO73">
        <v>200</v>
      </c>
      <c r="AV73">
        <v>60.5035788853056</v>
      </c>
      <c r="AX73" t="s">
        <v>404</v>
      </c>
      <c r="AY73" t="s">
        <v>405</v>
      </c>
    </row>
    <row r="74" spans="1:51" hidden="1" x14ac:dyDescent="0.25">
      <c r="A74" t="s">
        <v>3027</v>
      </c>
      <c r="B74">
        <v>2001</v>
      </c>
      <c r="C74">
        <v>262</v>
      </c>
      <c r="E74" t="s">
        <v>50</v>
      </c>
      <c r="F74" t="s">
        <v>71</v>
      </c>
      <c r="G74" t="s">
        <v>72</v>
      </c>
      <c r="H74" t="s">
        <v>102</v>
      </c>
      <c r="K74" t="s">
        <v>357</v>
      </c>
      <c r="L74" t="s">
        <v>358</v>
      </c>
      <c r="M74" t="s">
        <v>146</v>
      </c>
      <c r="N74" t="s">
        <v>86</v>
      </c>
      <c r="O74" t="s">
        <v>3028</v>
      </c>
      <c r="P74" t="s">
        <v>3029</v>
      </c>
      <c r="W74">
        <v>24</v>
      </c>
      <c r="X74" t="s">
        <v>78</v>
      </c>
      <c r="AA74" s="1"/>
      <c r="AB74" t="s">
        <v>3030</v>
      </c>
      <c r="AC74">
        <v>2001</v>
      </c>
      <c r="AD74">
        <v>2</v>
      </c>
      <c r="AE74">
        <v>27</v>
      </c>
      <c r="AF74" s="2">
        <f>DATE(emdat_data[[#This Row],[Start Year]],emdat_data[[#This Row],[Start Month]],emdat_data[[#This Row],[Start Day]])</f>
        <v>36949</v>
      </c>
      <c r="AG74">
        <v>2001</v>
      </c>
      <c r="AH74">
        <v>3</v>
      </c>
      <c r="AI74">
        <v>1</v>
      </c>
      <c r="AJ74" s="2">
        <f>DATE(emdat_data[[#This Row],[End Year]],emdat_data[[#This Row],[End Month]],emdat_data[[#This Row],[End Day]])</f>
        <v>36951</v>
      </c>
      <c r="AM74">
        <v>200</v>
      </c>
      <c r="AO74">
        <v>200</v>
      </c>
      <c r="AV74">
        <v>60.5035788853056</v>
      </c>
      <c r="AX74" t="s">
        <v>3031</v>
      </c>
      <c r="AY74" t="s">
        <v>3032</v>
      </c>
    </row>
    <row r="75" spans="1:51" hidden="1" x14ac:dyDescent="0.25">
      <c r="A75" t="s">
        <v>422</v>
      </c>
      <c r="B75">
        <v>2001</v>
      </c>
      <c r="C75">
        <v>99</v>
      </c>
      <c r="E75" t="s">
        <v>50</v>
      </c>
      <c r="F75" t="s">
        <v>51</v>
      </c>
      <c r="G75" t="s">
        <v>52</v>
      </c>
      <c r="H75" t="s">
        <v>53</v>
      </c>
      <c r="K75" t="s">
        <v>357</v>
      </c>
      <c r="L75" t="s">
        <v>358</v>
      </c>
      <c r="M75" t="s">
        <v>146</v>
      </c>
      <c r="N75" t="s">
        <v>86</v>
      </c>
      <c r="O75" t="s">
        <v>423</v>
      </c>
      <c r="W75">
        <v>7</v>
      </c>
      <c r="X75" t="s">
        <v>59</v>
      </c>
      <c r="Y75">
        <v>47149</v>
      </c>
      <c r="Z75">
        <v>-1227266667</v>
      </c>
      <c r="AA75" s="1">
        <v>0.45416666666666666</v>
      </c>
      <c r="AC75">
        <v>2001</v>
      </c>
      <c r="AD75">
        <v>2</v>
      </c>
      <c r="AE75">
        <v>28</v>
      </c>
      <c r="AF75" s="2">
        <f>DATE(emdat_data[[#This Row],[Start Year]],emdat_data[[#This Row],[Start Month]],emdat_data[[#This Row],[Start Day]])</f>
        <v>36950</v>
      </c>
      <c r="AG75">
        <v>2001</v>
      </c>
      <c r="AH75">
        <v>2</v>
      </c>
      <c r="AI75">
        <v>28</v>
      </c>
      <c r="AJ75" s="2">
        <f>DATE(emdat_data[[#This Row],[End Year]],emdat_data[[#This Row],[End Month]],emdat_data[[#This Row],[End Day]])</f>
        <v>36950</v>
      </c>
      <c r="AK75">
        <v>1</v>
      </c>
      <c r="AL75">
        <v>400</v>
      </c>
      <c r="AO75">
        <v>400</v>
      </c>
      <c r="AR75">
        <v>305000</v>
      </c>
      <c r="AS75">
        <v>504102</v>
      </c>
      <c r="AT75">
        <v>2000000</v>
      </c>
      <c r="AU75">
        <v>3305590</v>
      </c>
      <c r="AV75">
        <v>60.5035788853056</v>
      </c>
      <c r="AX75" t="s">
        <v>424</v>
      </c>
      <c r="AY75" t="s">
        <v>425</v>
      </c>
    </row>
    <row r="76" spans="1:51" hidden="1" x14ac:dyDescent="0.25">
      <c r="A76" t="s">
        <v>137</v>
      </c>
      <c r="B76">
        <v>2001</v>
      </c>
      <c r="C76">
        <v>97</v>
      </c>
      <c r="E76" t="s">
        <v>50</v>
      </c>
      <c r="F76" t="s">
        <v>63</v>
      </c>
      <c r="G76" t="s">
        <v>82</v>
      </c>
      <c r="K76" t="s">
        <v>138</v>
      </c>
      <c r="L76" t="s">
        <v>139</v>
      </c>
      <c r="M76" t="s">
        <v>75</v>
      </c>
      <c r="N76" t="s">
        <v>76</v>
      </c>
      <c r="O76" t="s">
        <v>140</v>
      </c>
      <c r="X76" t="s">
        <v>88</v>
      </c>
      <c r="AA76" s="1"/>
      <c r="AC76">
        <v>2001</v>
      </c>
      <c r="AD76">
        <v>3</v>
      </c>
      <c r="AF76" s="2">
        <f>DATE(emdat_data[[#This Row],[Start Year]],emdat_data[[#This Row],[Start Month]],emdat_data[[#This Row],[Start Day]])</f>
        <v>36950</v>
      </c>
      <c r="AG76">
        <v>2001</v>
      </c>
      <c r="AH76">
        <v>3</v>
      </c>
      <c r="AJ76" s="2">
        <f>DATE(emdat_data[[#This Row],[End Year]],emdat_data[[#This Row],[End Month]],emdat_data[[#This Row],[End Day]])</f>
        <v>36950</v>
      </c>
      <c r="AK76">
        <v>3</v>
      </c>
      <c r="AN76">
        <v>3000</v>
      </c>
      <c r="AO76">
        <v>3000</v>
      </c>
      <c r="AV76">
        <v>60.5035788853056</v>
      </c>
      <c r="AX76" t="s">
        <v>141</v>
      </c>
      <c r="AY76" t="s">
        <v>142</v>
      </c>
    </row>
    <row r="77" spans="1:51" x14ac:dyDescent="0.25">
      <c r="A77" t="s">
        <v>293</v>
      </c>
      <c r="B77">
        <v>2001</v>
      </c>
      <c r="C77">
        <v>108</v>
      </c>
      <c r="E77" t="s">
        <v>50</v>
      </c>
      <c r="F77" t="s">
        <v>119</v>
      </c>
      <c r="G77" t="s">
        <v>120</v>
      </c>
      <c r="H77" t="s">
        <v>121</v>
      </c>
      <c r="J77" t="s">
        <v>294</v>
      </c>
      <c r="K77" t="s">
        <v>287</v>
      </c>
      <c r="L77" t="s">
        <v>288</v>
      </c>
      <c r="M77" t="s">
        <v>260</v>
      </c>
      <c r="N77" t="s">
        <v>76</v>
      </c>
      <c r="O77" t="s">
        <v>295</v>
      </c>
      <c r="X77" t="s">
        <v>129</v>
      </c>
      <c r="AA77" s="1"/>
      <c r="AC77">
        <v>2001</v>
      </c>
      <c r="AD77">
        <v>3</v>
      </c>
      <c r="AF77" s="2">
        <f>DATE(emdat_data[[#This Row],[Start Year]],emdat_data[[#This Row],[Start Month]],emdat_data[[#This Row],[Start Day]])</f>
        <v>36950</v>
      </c>
      <c r="AG77">
        <v>2001</v>
      </c>
      <c r="AH77">
        <v>3</v>
      </c>
      <c r="AJ77" s="2">
        <f>DATE(emdat_data[[#This Row],[End Year]],emdat_data[[#This Row],[End Month]],emdat_data[[#This Row],[End Day]])</f>
        <v>36950</v>
      </c>
      <c r="AK77">
        <v>20</v>
      </c>
      <c r="AM77">
        <v>1500</v>
      </c>
      <c r="AO77">
        <v>1500</v>
      </c>
      <c r="AV77">
        <v>60.5035788853056</v>
      </c>
    </row>
    <row r="78" spans="1:51" hidden="1" x14ac:dyDescent="0.25">
      <c r="A78" t="s">
        <v>1123</v>
      </c>
      <c r="B78">
        <v>2001</v>
      </c>
      <c r="C78">
        <v>9218</v>
      </c>
      <c r="E78" t="s">
        <v>50</v>
      </c>
      <c r="F78" t="s">
        <v>350</v>
      </c>
      <c r="G78" t="s">
        <v>351</v>
      </c>
      <c r="H78" t="s">
        <v>351</v>
      </c>
      <c r="K78" t="s">
        <v>159</v>
      </c>
      <c r="L78" t="s">
        <v>160</v>
      </c>
      <c r="M78" t="s">
        <v>161</v>
      </c>
      <c r="N78" t="s">
        <v>57</v>
      </c>
      <c r="O78" t="s">
        <v>1124</v>
      </c>
      <c r="W78">
        <v>233000</v>
      </c>
      <c r="X78" t="s">
        <v>78</v>
      </c>
      <c r="AA78" s="1"/>
      <c r="AC78">
        <v>2001</v>
      </c>
      <c r="AD78">
        <v>3</v>
      </c>
      <c r="AF78" s="2">
        <f>DATE(emdat_data[[#This Row],[Start Year]],emdat_data[[#This Row],[Start Month]],emdat_data[[#This Row],[Start Day]])</f>
        <v>36950</v>
      </c>
      <c r="AG78">
        <v>2001</v>
      </c>
      <c r="AJ78" s="2">
        <f>DATE(emdat_data[[#This Row],[End Year]],emdat_data[[#This Row],[End Month]],emdat_data[[#This Row],[End Day]])</f>
        <v>36860</v>
      </c>
      <c r="AM78">
        <v>15800000</v>
      </c>
      <c r="AO78">
        <v>15800000</v>
      </c>
      <c r="AV78">
        <v>60.5035788853056</v>
      </c>
      <c r="AW78" t="s">
        <v>1125</v>
      </c>
      <c r="AY78" t="s">
        <v>1126</v>
      </c>
    </row>
    <row r="79" spans="1:51" x14ac:dyDescent="0.25">
      <c r="A79" t="s">
        <v>2666</v>
      </c>
      <c r="B79">
        <v>2001</v>
      </c>
      <c r="C79">
        <v>141</v>
      </c>
      <c r="E79" t="s">
        <v>50</v>
      </c>
      <c r="F79" t="s">
        <v>119</v>
      </c>
      <c r="G79" t="s">
        <v>120</v>
      </c>
      <c r="H79" t="s">
        <v>121</v>
      </c>
      <c r="J79" t="s">
        <v>2667</v>
      </c>
      <c r="K79" t="s">
        <v>297</v>
      </c>
      <c r="L79" t="s">
        <v>298</v>
      </c>
      <c r="M79" t="s">
        <v>125</v>
      </c>
      <c r="N79" t="s">
        <v>76</v>
      </c>
      <c r="O79" t="s">
        <v>2668</v>
      </c>
      <c r="X79" t="s">
        <v>129</v>
      </c>
      <c r="AA79" s="1"/>
      <c r="AC79">
        <v>2001</v>
      </c>
      <c r="AD79">
        <v>3</v>
      </c>
      <c r="AF79" s="2">
        <f>DATE(emdat_data[[#This Row],[Start Year]],emdat_data[[#This Row],[Start Month]],emdat_data[[#This Row],[Start Day]])</f>
        <v>36950</v>
      </c>
      <c r="AG79">
        <v>2001</v>
      </c>
      <c r="AH79">
        <v>3</v>
      </c>
      <c r="AJ79" s="2">
        <f>DATE(emdat_data[[#This Row],[End Year]],emdat_data[[#This Row],[End Month]],emdat_data[[#This Row],[End Day]])</f>
        <v>36950</v>
      </c>
      <c r="AK79">
        <v>340</v>
      </c>
      <c r="AV79">
        <v>60.5035788853056</v>
      </c>
    </row>
    <row r="80" spans="1:51" x14ac:dyDescent="0.25">
      <c r="A80" t="s">
        <v>3164</v>
      </c>
      <c r="B80">
        <v>2001</v>
      </c>
      <c r="C80">
        <v>789</v>
      </c>
      <c r="E80" t="s">
        <v>50</v>
      </c>
      <c r="F80" t="s">
        <v>119</v>
      </c>
      <c r="G80" t="s">
        <v>120</v>
      </c>
      <c r="H80" t="s">
        <v>121</v>
      </c>
      <c r="J80" t="s">
        <v>3165</v>
      </c>
      <c r="K80" t="s">
        <v>434</v>
      </c>
      <c r="L80" t="s">
        <v>435</v>
      </c>
      <c r="M80" t="s">
        <v>260</v>
      </c>
      <c r="N80" t="s">
        <v>76</v>
      </c>
      <c r="O80" t="s">
        <v>3166</v>
      </c>
      <c r="T80" t="s">
        <v>128</v>
      </c>
      <c r="U80" t="s">
        <v>128</v>
      </c>
      <c r="X80" t="s">
        <v>129</v>
      </c>
      <c r="AA80" s="1"/>
      <c r="AC80">
        <v>2001</v>
      </c>
      <c r="AD80">
        <v>3</v>
      </c>
      <c r="AF80" s="2">
        <f>DATE(emdat_data[[#This Row],[Start Year]],emdat_data[[#This Row],[Start Month]],emdat_data[[#This Row],[Start Day]])</f>
        <v>36950</v>
      </c>
      <c r="AG80">
        <v>2001</v>
      </c>
      <c r="AH80">
        <v>3</v>
      </c>
      <c r="AI80">
        <v>15</v>
      </c>
      <c r="AJ80" s="2">
        <f>DATE(emdat_data[[#This Row],[End Year]],emdat_data[[#This Row],[End Month]],emdat_data[[#This Row],[End Day]])</f>
        <v>36965</v>
      </c>
      <c r="AK80">
        <v>11</v>
      </c>
      <c r="AM80">
        <v>425</v>
      </c>
      <c r="AO80">
        <v>425</v>
      </c>
      <c r="AV80">
        <v>60.5035788853056</v>
      </c>
    </row>
    <row r="81" spans="1:51" hidden="1" x14ac:dyDescent="0.25">
      <c r="A81" t="s">
        <v>3167</v>
      </c>
      <c r="B81">
        <v>2001</v>
      </c>
      <c r="C81">
        <v>9122</v>
      </c>
      <c r="E81" t="s">
        <v>50</v>
      </c>
      <c r="F81" t="s">
        <v>350</v>
      </c>
      <c r="G81" t="s">
        <v>351</v>
      </c>
      <c r="H81" t="s">
        <v>351</v>
      </c>
      <c r="K81" t="s">
        <v>440</v>
      </c>
      <c r="L81" t="s">
        <v>441</v>
      </c>
      <c r="M81" t="s">
        <v>260</v>
      </c>
      <c r="N81" t="s">
        <v>76</v>
      </c>
      <c r="O81" t="s">
        <v>3168</v>
      </c>
      <c r="X81" t="s">
        <v>78</v>
      </c>
      <c r="AA81" s="1"/>
      <c r="AC81">
        <v>2001</v>
      </c>
      <c r="AD81">
        <v>3</v>
      </c>
      <c r="AF81" s="2">
        <f>DATE(emdat_data[[#This Row],[Start Year]],emdat_data[[#This Row],[Start Month]],emdat_data[[#This Row],[Start Day]])</f>
        <v>36950</v>
      </c>
      <c r="AG81">
        <v>2003</v>
      </c>
      <c r="AJ81" s="2">
        <f>DATE(emdat_data[[#This Row],[End Year]],emdat_data[[#This Row],[End Month]],emdat_data[[#This Row],[End Day]])</f>
        <v>37590</v>
      </c>
      <c r="AM81">
        <v>6000000</v>
      </c>
      <c r="AO81">
        <v>6000000</v>
      </c>
      <c r="AV81">
        <v>60.5035788853056</v>
      </c>
      <c r="AX81" t="s">
        <v>3169</v>
      </c>
      <c r="AY81" t="s">
        <v>3170</v>
      </c>
    </row>
    <row r="82" spans="1:51" hidden="1" x14ac:dyDescent="0.25">
      <c r="A82" t="s">
        <v>1258</v>
      </c>
      <c r="B82">
        <v>2001</v>
      </c>
      <c r="C82">
        <v>223</v>
      </c>
      <c r="E82" t="s">
        <v>50</v>
      </c>
      <c r="F82" t="s">
        <v>63</v>
      </c>
      <c r="G82" t="s">
        <v>82</v>
      </c>
      <c r="H82" t="s">
        <v>98</v>
      </c>
      <c r="J82" t="s">
        <v>1259</v>
      </c>
      <c r="K82" t="s">
        <v>1260</v>
      </c>
      <c r="L82" t="s">
        <v>1261</v>
      </c>
      <c r="M82" t="s">
        <v>1262</v>
      </c>
      <c r="N82" t="s">
        <v>96</v>
      </c>
      <c r="O82" t="s">
        <v>1263</v>
      </c>
      <c r="W82">
        <v>220</v>
      </c>
      <c r="X82" t="s">
        <v>88</v>
      </c>
      <c r="AA82" s="1"/>
      <c r="AC82">
        <v>2001</v>
      </c>
      <c r="AD82">
        <v>3</v>
      </c>
      <c r="AE82">
        <v>1</v>
      </c>
      <c r="AF82" s="2">
        <f>DATE(emdat_data[[#This Row],[Start Year]],emdat_data[[#This Row],[Start Month]],emdat_data[[#This Row],[Start Day]])</f>
        <v>36951</v>
      </c>
      <c r="AG82">
        <v>2001</v>
      </c>
      <c r="AH82">
        <v>3</v>
      </c>
      <c r="AI82">
        <v>1</v>
      </c>
      <c r="AJ82" s="2">
        <f>DATE(emdat_data[[#This Row],[End Year]],emdat_data[[#This Row],[End Month]],emdat_data[[#This Row],[End Day]])</f>
        <v>36951</v>
      </c>
      <c r="AK82">
        <v>1</v>
      </c>
      <c r="AV82">
        <v>60.5035788853056</v>
      </c>
      <c r="AW82" t="s">
        <v>1264</v>
      </c>
      <c r="AY82" t="s">
        <v>1265</v>
      </c>
    </row>
    <row r="83" spans="1:51" hidden="1" x14ac:dyDescent="0.25">
      <c r="A83" t="s">
        <v>2723</v>
      </c>
      <c r="B83">
        <v>2001</v>
      </c>
      <c r="C83">
        <v>117</v>
      </c>
      <c r="E83" t="s">
        <v>50</v>
      </c>
      <c r="F83" t="s">
        <v>71</v>
      </c>
      <c r="G83" t="s">
        <v>72</v>
      </c>
      <c r="H83" t="s">
        <v>102</v>
      </c>
      <c r="K83" t="s">
        <v>2573</v>
      </c>
      <c r="L83" t="s">
        <v>2574</v>
      </c>
      <c r="M83" t="s">
        <v>85</v>
      </c>
      <c r="N83" t="s">
        <v>86</v>
      </c>
      <c r="O83" t="s">
        <v>2724</v>
      </c>
      <c r="V83">
        <v>23</v>
      </c>
      <c r="W83">
        <v>17430</v>
      </c>
      <c r="X83" t="s">
        <v>78</v>
      </c>
      <c r="AA83" s="1"/>
      <c r="AC83">
        <v>2001</v>
      </c>
      <c r="AD83">
        <v>3</v>
      </c>
      <c r="AE83">
        <v>1</v>
      </c>
      <c r="AF83" s="2">
        <f>DATE(emdat_data[[#This Row],[Start Year]],emdat_data[[#This Row],[Start Month]],emdat_data[[#This Row],[Start Day]])</f>
        <v>36951</v>
      </c>
      <c r="AG83">
        <v>2001</v>
      </c>
      <c r="AH83">
        <v>3</v>
      </c>
      <c r="AI83">
        <v>21</v>
      </c>
      <c r="AJ83" s="2">
        <f>DATE(emdat_data[[#This Row],[End Year]],emdat_data[[#This Row],[End Month]],emdat_data[[#This Row],[End Day]])</f>
        <v>36971</v>
      </c>
      <c r="AM83">
        <v>46000</v>
      </c>
      <c r="AO83">
        <v>46000</v>
      </c>
      <c r="AV83">
        <v>60.5035788853056</v>
      </c>
      <c r="AW83" t="s">
        <v>2725</v>
      </c>
      <c r="AX83" t="s">
        <v>2726</v>
      </c>
      <c r="AY83" t="s">
        <v>2727</v>
      </c>
    </row>
    <row r="84" spans="1:51" hidden="1" x14ac:dyDescent="0.25">
      <c r="A84" t="s">
        <v>2802</v>
      </c>
      <c r="B84">
        <v>2001</v>
      </c>
      <c r="C84">
        <v>264</v>
      </c>
      <c r="E84" t="s">
        <v>50</v>
      </c>
      <c r="F84" t="s">
        <v>63</v>
      </c>
      <c r="G84" t="s">
        <v>82</v>
      </c>
      <c r="H84" t="s">
        <v>157</v>
      </c>
      <c r="I84" t="s">
        <v>158</v>
      </c>
      <c r="K84" t="s">
        <v>383</v>
      </c>
      <c r="L84" t="s">
        <v>384</v>
      </c>
      <c r="M84" t="s">
        <v>211</v>
      </c>
      <c r="N84" t="s">
        <v>190</v>
      </c>
      <c r="O84" t="s">
        <v>2803</v>
      </c>
      <c r="X84" t="s">
        <v>88</v>
      </c>
      <c r="AA84" s="1"/>
      <c r="AC84">
        <v>2001</v>
      </c>
      <c r="AD84">
        <v>3</v>
      </c>
      <c r="AE84">
        <v>3</v>
      </c>
      <c r="AF84" s="2">
        <f>DATE(emdat_data[[#This Row],[Start Year]],emdat_data[[#This Row],[Start Month]],emdat_data[[#This Row],[Start Day]])</f>
        <v>36953</v>
      </c>
      <c r="AG84">
        <v>2001</v>
      </c>
      <c r="AH84">
        <v>3</v>
      </c>
      <c r="AI84">
        <v>3</v>
      </c>
      <c r="AJ84" s="2">
        <f>DATE(emdat_data[[#This Row],[End Year]],emdat_data[[#This Row],[End Month]],emdat_data[[#This Row],[End Day]])</f>
        <v>36953</v>
      </c>
      <c r="AK84">
        <v>8</v>
      </c>
      <c r="AV84">
        <v>60.5035788853056</v>
      </c>
      <c r="AW84" t="s">
        <v>2804</v>
      </c>
      <c r="AY84" t="s">
        <v>2805</v>
      </c>
    </row>
    <row r="85" spans="1:51" hidden="1" x14ac:dyDescent="0.25">
      <c r="A85" t="s">
        <v>208</v>
      </c>
      <c r="B85">
        <v>2001</v>
      </c>
      <c r="C85">
        <v>95</v>
      </c>
      <c r="E85" t="s">
        <v>50</v>
      </c>
      <c r="F85" t="s">
        <v>71</v>
      </c>
      <c r="G85" t="s">
        <v>72</v>
      </c>
      <c r="H85" t="s">
        <v>102</v>
      </c>
      <c r="K85" t="s">
        <v>209</v>
      </c>
      <c r="L85" t="s">
        <v>210</v>
      </c>
      <c r="M85" t="s">
        <v>211</v>
      </c>
      <c r="N85" t="s">
        <v>190</v>
      </c>
      <c r="O85" t="s">
        <v>212</v>
      </c>
      <c r="P85" t="s">
        <v>134</v>
      </c>
      <c r="S85" t="s">
        <v>127</v>
      </c>
      <c r="V85">
        <v>85</v>
      </c>
      <c r="X85" t="s">
        <v>78</v>
      </c>
      <c r="AA85" s="1"/>
      <c r="AB85" t="s">
        <v>213</v>
      </c>
      <c r="AC85">
        <v>2001</v>
      </c>
      <c r="AD85">
        <v>3</v>
      </c>
      <c r="AE85">
        <v>4</v>
      </c>
      <c r="AF85" s="2">
        <f>DATE(emdat_data[[#This Row],[Start Year]],emdat_data[[#This Row],[Start Month]],emdat_data[[#This Row],[Start Day]])</f>
        <v>36954</v>
      </c>
      <c r="AG85">
        <v>2001</v>
      </c>
      <c r="AH85">
        <v>3</v>
      </c>
      <c r="AI85">
        <v>17</v>
      </c>
      <c r="AJ85" s="2">
        <f>DATE(emdat_data[[#This Row],[End Year]],emdat_data[[#This Row],[End Month]],emdat_data[[#This Row],[End Day]])</f>
        <v>36967</v>
      </c>
      <c r="AM85">
        <v>10000</v>
      </c>
      <c r="AO85">
        <v>10000</v>
      </c>
      <c r="AT85">
        <v>5000</v>
      </c>
      <c r="AU85">
        <v>8264</v>
      </c>
      <c r="AV85">
        <v>60.5035788853056</v>
      </c>
      <c r="AW85" t="s">
        <v>214</v>
      </c>
      <c r="AY85" t="s">
        <v>215</v>
      </c>
    </row>
    <row r="86" spans="1:51" hidden="1" x14ac:dyDescent="0.25">
      <c r="A86" t="s">
        <v>375</v>
      </c>
      <c r="B86">
        <v>2001</v>
      </c>
      <c r="C86">
        <v>79</v>
      </c>
      <c r="E86" t="s">
        <v>50</v>
      </c>
      <c r="F86" t="s">
        <v>71</v>
      </c>
      <c r="G86" t="s">
        <v>72</v>
      </c>
      <c r="H86" t="s">
        <v>102</v>
      </c>
      <c r="K86" t="s">
        <v>376</v>
      </c>
      <c r="L86" t="s">
        <v>377</v>
      </c>
      <c r="M86" t="s">
        <v>211</v>
      </c>
      <c r="N86" t="s">
        <v>190</v>
      </c>
      <c r="O86" t="s">
        <v>378</v>
      </c>
      <c r="P86" t="s">
        <v>134</v>
      </c>
      <c r="S86" t="s">
        <v>127</v>
      </c>
      <c r="V86">
        <v>63</v>
      </c>
      <c r="W86">
        <v>124</v>
      </c>
      <c r="X86" t="s">
        <v>78</v>
      </c>
      <c r="AA86" s="1"/>
      <c r="AB86" t="s">
        <v>379</v>
      </c>
      <c r="AC86">
        <v>2001</v>
      </c>
      <c r="AD86">
        <v>3</v>
      </c>
      <c r="AE86">
        <v>4</v>
      </c>
      <c r="AF86" s="2">
        <f>DATE(emdat_data[[#This Row],[Start Year]],emdat_data[[#This Row],[Start Month]],emdat_data[[#This Row],[Start Day]])</f>
        <v>36954</v>
      </c>
      <c r="AG86">
        <v>2001</v>
      </c>
      <c r="AH86">
        <v>3</v>
      </c>
      <c r="AI86">
        <v>17</v>
      </c>
      <c r="AJ86" s="2">
        <f>DATE(emdat_data[[#This Row],[End Year]],emdat_data[[#This Row],[End Month]],emdat_data[[#This Row],[End Day]])</f>
        <v>36967</v>
      </c>
      <c r="AM86">
        <v>4000</v>
      </c>
      <c r="AO86">
        <v>4000</v>
      </c>
      <c r="AT86">
        <v>15000</v>
      </c>
      <c r="AU86">
        <v>24792</v>
      </c>
      <c r="AV86">
        <v>60.5035788853056</v>
      </c>
      <c r="AW86" t="s">
        <v>380</v>
      </c>
      <c r="AY86" t="s">
        <v>381</v>
      </c>
    </row>
    <row r="87" spans="1:51" hidden="1" x14ac:dyDescent="0.25">
      <c r="A87" t="s">
        <v>410</v>
      </c>
      <c r="B87">
        <v>2001</v>
      </c>
      <c r="C87">
        <v>96</v>
      </c>
      <c r="E87" t="s">
        <v>50</v>
      </c>
      <c r="F87" t="s">
        <v>71</v>
      </c>
      <c r="G87" t="s">
        <v>72</v>
      </c>
      <c r="H87" t="s">
        <v>102</v>
      </c>
      <c r="K87" t="s">
        <v>411</v>
      </c>
      <c r="L87" t="s">
        <v>412</v>
      </c>
      <c r="M87" t="s">
        <v>211</v>
      </c>
      <c r="N87" t="s">
        <v>190</v>
      </c>
      <c r="O87" t="s">
        <v>413</v>
      </c>
      <c r="P87" t="s">
        <v>134</v>
      </c>
      <c r="S87" t="s">
        <v>127</v>
      </c>
      <c r="V87">
        <v>3463</v>
      </c>
      <c r="X87" t="s">
        <v>78</v>
      </c>
      <c r="AA87" s="1"/>
      <c r="AB87" t="s">
        <v>414</v>
      </c>
      <c r="AC87">
        <v>2001</v>
      </c>
      <c r="AD87">
        <v>3</v>
      </c>
      <c r="AE87">
        <v>4</v>
      </c>
      <c r="AF87" s="2">
        <f>DATE(emdat_data[[#This Row],[Start Year]],emdat_data[[#This Row],[Start Month]],emdat_data[[#This Row],[Start Day]])</f>
        <v>36954</v>
      </c>
      <c r="AG87">
        <v>2001</v>
      </c>
      <c r="AH87">
        <v>3</v>
      </c>
      <c r="AI87">
        <v>17</v>
      </c>
      <c r="AJ87" s="2">
        <f>DATE(emdat_data[[#This Row],[End Year]],emdat_data[[#This Row],[End Month]],emdat_data[[#This Row],[End Day]])</f>
        <v>36967</v>
      </c>
      <c r="AK87">
        <v>9</v>
      </c>
      <c r="AM87">
        <v>300000</v>
      </c>
      <c r="AO87">
        <v>300000</v>
      </c>
      <c r="AT87">
        <v>15000</v>
      </c>
      <c r="AU87">
        <v>24792</v>
      </c>
      <c r="AV87">
        <v>60.5035788853056</v>
      </c>
      <c r="AW87" t="s">
        <v>415</v>
      </c>
      <c r="AY87" t="s">
        <v>416</v>
      </c>
    </row>
    <row r="88" spans="1:51" hidden="1" x14ac:dyDescent="0.25">
      <c r="A88" t="s">
        <v>497</v>
      </c>
      <c r="B88">
        <v>2001</v>
      </c>
      <c r="C88">
        <v>130</v>
      </c>
      <c r="E88" t="s">
        <v>50</v>
      </c>
      <c r="F88" t="s">
        <v>71</v>
      </c>
      <c r="G88" t="s">
        <v>72</v>
      </c>
      <c r="H88" t="s">
        <v>102</v>
      </c>
      <c r="K88" t="s">
        <v>93</v>
      </c>
      <c r="L88" t="s">
        <v>94</v>
      </c>
      <c r="M88" t="s">
        <v>95</v>
      </c>
      <c r="N88" t="s">
        <v>96</v>
      </c>
      <c r="O88" t="s">
        <v>498</v>
      </c>
      <c r="P88" t="s">
        <v>134</v>
      </c>
      <c r="W88">
        <v>30880</v>
      </c>
      <c r="X88" t="s">
        <v>78</v>
      </c>
      <c r="AA88" s="1"/>
      <c r="AB88" t="s">
        <v>499</v>
      </c>
      <c r="AC88">
        <v>2001</v>
      </c>
      <c r="AD88">
        <v>3</v>
      </c>
      <c r="AE88">
        <v>8</v>
      </c>
      <c r="AF88" s="2">
        <f>DATE(emdat_data[[#This Row],[Start Year]],emdat_data[[#This Row],[Start Month]],emdat_data[[#This Row],[Start Day]])</f>
        <v>36958</v>
      </c>
      <c r="AG88">
        <v>2001</v>
      </c>
      <c r="AH88">
        <v>3</v>
      </c>
      <c r="AI88">
        <v>15</v>
      </c>
      <c r="AJ88" s="2">
        <f>DATE(emdat_data[[#This Row],[End Year]],emdat_data[[#This Row],[End Month]],emdat_data[[#This Row],[End Day]])</f>
        <v>36965</v>
      </c>
      <c r="AK88">
        <v>3</v>
      </c>
      <c r="AL88">
        <v>1</v>
      </c>
      <c r="AM88">
        <v>3000</v>
      </c>
      <c r="AO88">
        <v>3001</v>
      </c>
      <c r="AT88">
        <v>200000</v>
      </c>
      <c r="AU88">
        <v>330559</v>
      </c>
      <c r="AV88">
        <v>60.5035788853056</v>
      </c>
      <c r="AX88" t="s">
        <v>500</v>
      </c>
      <c r="AY88" t="s">
        <v>501</v>
      </c>
    </row>
    <row r="89" spans="1:51" hidden="1" x14ac:dyDescent="0.25">
      <c r="A89" t="s">
        <v>1221</v>
      </c>
      <c r="B89">
        <v>2001</v>
      </c>
      <c r="C89">
        <v>186</v>
      </c>
      <c r="E89" t="s">
        <v>50</v>
      </c>
      <c r="F89" t="s">
        <v>71</v>
      </c>
      <c r="G89" t="s">
        <v>72</v>
      </c>
      <c r="H89" t="s">
        <v>170</v>
      </c>
      <c r="K89" t="s">
        <v>1216</v>
      </c>
      <c r="L89" t="s">
        <v>1217</v>
      </c>
      <c r="M89" t="s">
        <v>85</v>
      </c>
      <c r="N89" t="s">
        <v>86</v>
      </c>
      <c r="O89" t="s">
        <v>1222</v>
      </c>
      <c r="P89" t="s">
        <v>175</v>
      </c>
      <c r="W89">
        <v>2130</v>
      </c>
      <c r="X89" t="s">
        <v>78</v>
      </c>
      <c r="AA89" s="1"/>
      <c r="AC89">
        <v>2001</v>
      </c>
      <c r="AD89">
        <v>3</v>
      </c>
      <c r="AE89">
        <v>8</v>
      </c>
      <c r="AF89" s="2">
        <f>DATE(emdat_data[[#This Row],[Start Year]],emdat_data[[#This Row],[Start Month]],emdat_data[[#This Row],[Start Day]])</f>
        <v>36958</v>
      </c>
      <c r="AG89">
        <v>2001</v>
      </c>
      <c r="AH89">
        <v>3</v>
      </c>
      <c r="AI89">
        <v>10</v>
      </c>
      <c r="AJ89" s="2">
        <f>DATE(emdat_data[[#This Row],[End Year]],emdat_data[[#This Row],[End Month]],emdat_data[[#This Row],[End Day]])</f>
        <v>36960</v>
      </c>
      <c r="AK89">
        <v>11</v>
      </c>
      <c r="AM89">
        <v>1200</v>
      </c>
      <c r="AO89">
        <v>1200</v>
      </c>
      <c r="AV89">
        <v>60.5035788853056</v>
      </c>
      <c r="AX89" t="s">
        <v>1223</v>
      </c>
      <c r="AY89" t="s">
        <v>1224</v>
      </c>
    </row>
    <row r="90" spans="1:51" hidden="1" x14ac:dyDescent="0.25">
      <c r="A90" t="s">
        <v>2933</v>
      </c>
      <c r="B90">
        <v>2001</v>
      </c>
      <c r="C90">
        <v>188</v>
      </c>
      <c r="E90" t="s">
        <v>50</v>
      </c>
      <c r="F90" t="s">
        <v>71</v>
      </c>
      <c r="G90" t="s">
        <v>72</v>
      </c>
      <c r="H90" t="s">
        <v>102</v>
      </c>
      <c r="K90" t="s">
        <v>2924</v>
      </c>
      <c r="L90" t="s">
        <v>2925</v>
      </c>
      <c r="M90" t="s">
        <v>392</v>
      </c>
      <c r="N90" t="s">
        <v>57</v>
      </c>
      <c r="O90" t="s">
        <v>2934</v>
      </c>
      <c r="P90" t="s">
        <v>134</v>
      </c>
      <c r="W90">
        <v>4900</v>
      </c>
      <c r="X90" t="s">
        <v>78</v>
      </c>
      <c r="AA90" s="1"/>
      <c r="AC90">
        <v>2001</v>
      </c>
      <c r="AD90">
        <v>3</v>
      </c>
      <c r="AE90">
        <v>8</v>
      </c>
      <c r="AF90" s="2">
        <f>DATE(emdat_data[[#This Row],[Start Year]],emdat_data[[#This Row],[Start Month]],emdat_data[[#This Row],[Start Day]])</f>
        <v>36958</v>
      </c>
      <c r="AG90">
        <v>2001</v>
      </c>
      <c r="AH90">
        <v>3</v>
      </c>
      <c r="AI90">
        <v>8</v>
      </c>
      <c r="AJ90" s="2">
        <f>DATE(emdat_data[[#This Row],[End Year]],emdat_data[[#This Row],[End Month]],emdat_data[[#This Row],[End Day]])</f>
        <v>36958</v>
      </c>
      <c r="AK90">
        <v>4</v>
      </c>
      <c r="AM90">
        <v>450</v>
      </c>
      <c r="AO90">
        <v>450</v>
      </c>
      <c r="AV90">
        <v>60.5035788853056</v>
      </c>
      <c r="AX90" t="s">
        <v>2935</v>
      </c>
      <c r="AY90" t="s">
        <v>2936</v>
      </c>
    </row>
    <row r="91" spans="1:51" hidden="1" x14ac:dyDescent="0.25">
      <c r="A91" t="s">
        <v>2897</v>
      </c>
      <c r="B91">
        <v>2001</v>
      </c>
      <c r="C91">
        <v>187</v>
      </c>
      <c r="E91" t="s">
        <v>50</v>
      </c>
      <c r="F91" t="s">
        <v>71</v>
      </c>
      <c r="G91" t="s">
        <v>72</v>
      </c>
      <c r="K91" t="s">
        <v>2562</v>
      </c>
      <c r="L91" t="s">
        <v>2563</v>
      </c>
      <c r="M91" t="s">
        <v>173</v>
      </c>
      <c r="N91" t="s">
        <v>57</v>
      </c>
      <c r="O91" t="s">
        <v>2898</v>
      </c>
      <c r="X91" t="s">
        <v>78</v>
      </c>
      <c r="AA91" s="1"/>
      <c r="AC91">
        <v>2001</v>
      </c>
      <c r="AD91">
        <v>3</v>
      </c>
      <c r="AE91">
        <v>11</v>
      </c>
      <c r="AF91" s="2">
        <f>DATE(emdat_data[[#This Row],[Start Year]],emdat_data[[#This Row],[Start Month]],emdat_data[[#This Row],[Start Day]])</f>
        <v>36961</v>
      </c>
      <c r="AG91">
        <v>2001</v>
      </c>
      <c r="AH91">
        <v>3</v>
      </c>
      <c r="AI91">
        <v>11</v>
      </c>
      <c r="AJ91" s="2">
        <f>DATE(emdat_data[[#This Row],[End Year]],emdat_data[[#This Row],[End Month]],emdat_data[[#This Row],[End Day]])</f>
        <v>36961</v>
      </c>
      <c r="AK91">
        <v>2</v>
      </c>
      <c r="AM91">
        <v>6000</v>
      </c>
      <c r="AO91">
        <v>6000</v>
      </c>
      <c r="AV91">
        <v>60.5035788853056</v>
      </c>
      <c r="AX91" t="s">
        <v>2899</v>
      </c>
      <c r="AY91" t="s">
        <v>2900</v>
      </c>
    </row>
    <row r="92" spans="1:51" hidden="1" x14ac:dyDescent="0.25">
      <c r="A92" t="s">
        <v>2544</v>
      </c>
      <c r="B92">
        <v>2001</v>
      </c>
      <c r="C92">
        <v>266</v>
      </c>
      <c r="E92" t="s">
        <v>50</v>
      </c>
      <c r="F92" t="s">
        <v>63</v>
      </c>
      <c r="G92" t="s">
        <v>82</v>
      </c>
      <c r="K92" t="s">
        <v>357</v>
      </c>
      <c r="L92" t="s">
        <v>358</v>
      </c>
      <c r="M92" t="s">
        <v>146</v>
      </c>
      <c r="N92" t="s">
        <v>86</v>
      </c>
      <c r="O92" t="s">
        <v>2545</v>
      </c>
      <c r="Q92" t="s">
        <v>2546</v>
      </c>
      <c r="R92" t="s">
        <v>72</v>
      </c>
      <c r="X92" t="s">
        <v>88</v>
      </c>
      <c r="AA92" s="1"/>
      <c r="AC92">
        <v>2001</v>
      </c>
      <c r="AD92">
        <v>3</v>
      </c>
      <c r="AE92">
        <v>20</v>
      </c>
      <c r="AF92" s="2">
        <f>DATE(emdat_data[[#This Row],[Start Year]],emdat_data[[#This Row],[Start Month]],emdat_data[[#This Row],[Start Day]])</f>
        <v>36970</v>
      </c>
      <c r="AG92">
        <v>2001</v>
      </c>
      <c r="AH92">
        <v>3</v>
      </c>
      <c r="AI92">
        <v>20</v>
      </c>
      <c r="AJ92" s="2">
        <f>DATE(emdat_data[[#This Row],[End Year]],emdat_data[[#This Row],[End Month]],emdat_data[[#This Row],[End Day]])</f>
        <v>36970</v>
      </c>
      <c r="AK92">
        <v>2</v>
      </c>
      <c r="AM92">
        <v>100</v>
      </c>
      <c r="AO92">
        <v>100</v>
      </c>
      <c r="AV92">
        <v>60.5035788853056</v>
      </c>
      <c r="AW92" t="s">
        <v>2547</v>
      </c>
      <c r="AY92" t="s">
        <v>2548</v>
      </c>
    </row>
    <row r="93" spans="1:51" hidden="1" x14ac:dyDescent="0.25">
      <c r="A93" t="s">
        <v>482</v>
      </c>
      <c r="B93">
        <v>2001</v>
      </c>
      <c r="C93">
        <v>121</v>
      </c>
      <c r="E93" t="s">
        <v>50</v>
      </c>
      <c r="F93" t="s">
        <v>71</v>
      </c>
      <c r="G93" t="s">
        <v>72</v>
      </c>
      <c r="K93" t="s">
        <v>83</v>
      </c>
      <c r="L93" t="s">
        <v>84</v>
      </c>
      <c r="M93" t="s">
        <v>85</v>
      </c>
      <c r="N93" t="s">
        <v>86</v>
      </c>
      <c r="O93" t="s">
        <v>87</v>
      </c>
      <c r="X93" t="s">
        <v>78</v>
      </c>
      <c r="AA93" s="1"/>
      <c r="AC93">
        <v>2001</v>
      </c>
      <c r="AD93">
        <v>3</v>
      </c>
      <c r="AE93">
        <v>21</v>
      </c>
      <c r="AF93" s="2">
        <f>DATE(emdat_data[[#This Row],[Start Year]],emdat_data[[#This Row],[Start Month]],emdat_data[[#This Row],[Start Day]])</f>
        <v>36971</v>
      </c>
      <c r="AG93">
        <v>2001</v>
      </c>
      <c r="AH93">
        <v>3</v>
      </c>
      <c r="AI93">
        <v>21</v>
      </c>
      <c r="AJ93" s="2">
        <f>DATE(emdat_data[[#This Row],[End Year]],emdat_data[[#This Row],[End Month]],emdat_data[[#This Row],[End Day]])</f>
        <v>36971</v>
      </c>
      <c r="AM93">
        <v>600</v>
      </c>
      <c r="AO93">
        <v>600</v>
      </c>
      <c r="AV93">
        <v>60.5035788853056</v>
      </c>
      <c r="AW93" t="s">
        <v>89</v>
      </c>
      <c r="AY93" t="s">
        <v>90</v>
      </c>
    </row>
    <row r="94" spans="1:51" hidden="1" x14ac:dyDescent="0.25">
      <c r="A94" t="s">
        <v>1274</v>
      </c>
      <c r="B94">
        <v>2001</v>
      </c>
      <c r="C94">
        <v>193</v>
      </c>
      <c r="E94" t="s">
        <v>50</v>
      </c>
      <c r="F94" t="s">
        <v>71</v>
      </c>
      <c r="G94" t="s">
        <v>72</v>
      </c>
      <c r="H94" t="s">
        <v>102</v>
      </c>
      <c r="K94" t="s">
        <v>187</v>
      </c>
      <c r="L94" t="s">
        <v>188</v>
      </c>
      <c r="M94" t="s">
        <v>189</v>
      </c>
      <c r="N94" t="s">
        <v>190</v>
      </c>
      <c r="O94" t="s">
        <v>1275</v>
      </c>
      <c r="P94" t="s">
        <v>1276</v>
      </c>
      <c r="W94">
        <v>78100</v>
      </c>
      <c r="X94" t="s">
        <v>78</v>
      </c>
      <c r="AA94" s="1"/>
      <c r="AB94" t="s">
        <v>1277</v>
      </c>
      <c r="AC94">
        <v>2001</v>
      </c>
      <c r="AD94">
        <v>3</v>
      </c>
      <c r="AE94">
        <v>21</v>
      </c>
      <c r="AF94" s="2">
        <f>DATE(emdat_data[[#This Row],[Start Year]],emdat_data[[#This Row],[Start Month]],emdat_data[[#This Row],[Start Day]])</f>
        <v>36971</v>
      </c>
      <c r="AG94">
        <v>2001</v>
      </c>
      <c r="AH94">
        <v>3</v>
      </c>
      <c r="AI94">
        <v>28</v>
      </c>
      <c r="AJ94" s="2">
        <f>DATE(emdat_data[[#This Row],[End Year]],emdat_data[[#This Row],[End Month]],emdat_data[[#This Row],[End Day]])</f>
        <v>36978</v>
      </c>
      <c r="AK94">
        <v>3</v>
      </c>
      <c r="AM94">
        <v>8100</v>
      </c>
      <c r="AO94">
        <v>8100</v>
      </c>
      <c r="AT94">
        <v>132350</v>
      </c>
      <c r="AU94">
        <v>218747</v>
      </c>
      <c r="AV94">
        <v>60.5035788853056</v>
      </c>
      <c r="AX94" t="s">
        <v>1278</v>
      </c>
      <c r="AY94" t="s">
        <v>1279</v>
      </c>
    </row>
    <row r="95" spans="1:51" x14ac:dyDescent="0.25">
      <c r="A95" t="s">
        <v>1144</v>
      </c>
      <c r="B95">
        <v>2001</v>
      </c>
      <c r="C95">
        <v>426</v>
      </c>
      <c r="E95" t="s">
        <v>50</v>
      </c>
      <c r="F95" t="s">
        <v>119</v>
      </c>
      <c r="G95" t="s">
        <v>120</v>
      </c>
      <c r="H95" t="s">
        <v>301</v>
      </c>
      <c r="J95" t="s">
        <v>1145</v>
      </c>
      <c r="K95" t="s">
        <v>1141</v>
      </c>
      <c r="L95" t="s">
        <v>1142</v>
      </c>
      <c r="M95" t="s">
        <v>125</v>
      </c>
      <c r="N95" t="s">
        <v>76</v>
      </c>
      <c r="O95" t="s">
        <v>1146</v>
      </c>
      <c r="T95" t="s">
        <v>128</v>
      </c>
      <c r="U95" t="s">
        <v>128</v>
      </c>
      <c r="W95">
        <v>2610994</v>
      </c>
      <c r="X95" t="s">
        <v>129</v>
      </c>
      <c r="AA95" s="1"/>
      <c r="AC95">
        <v>2001</v>
      </c>
      <c r="AD95">
        <v>3</v>
      </c>
      <c r="AE95">
        <v>23</v>
      </c>
      <c r="AF95" s="2">
        <f>DATE(emdat_data[[#This Row],[Start Year]],emdat_data[[#This Row],[Start Month]],emdat_data[[#This Row],[Start Day]])</f>
        <v>36973</v>
      </c>
      <c r="AG95">
        <v>2001</v>
      </c>
      <c r="AH95">
        <v>10</v>
      </c>
      <c r="AI95">
        <v>8</v>
      </c>
      <c r="AJ95" s="2">
        <f>DATE(emdat_data[[#This Row],[End Year]],emdat_data[[#This Row],[End Month]],emdat_data[[#This Row],[End Day]])</f>
        <v>37172</v>
      </c>
      <c r="AK95">
        <v>21</v>
      </c>
      <c r="AM95">
        <v>203</v>
      </c>
      <c r="AO95">
        <v>203</v>
      </c>
      <c r="AV95">
        <v>60.5035788853056</v>
      </c>
    </row>
    <row r="96" spans="1:51" hidden="1" x14ac:dyDescent="0.25">
      <c r="A96" t="s">
        <v>1481</v>
      </c>
      <c r="B96">
        <v>2001</v>
      </c>
      <c r="C96">
        <v>123</v>
      </c>
      <c r="E96" t="s">
        <v>50</v>
      </c>
      <c r="F96" t="s">
        <v>51</v>
      </c>
      <c r="G96" t="s">
        <v>52</v>
      </c>
      <c r="H96" t="s">
        <v>53</v>
      </c>
      <c r="K96" t="s">
        <v>245</v>
      </c>
      <c r="L96" t="s">
        <v>246</v>
      </c>
      <c r="M96" t="s">
        <v>161</v>
      </c>
      <c r="N96" t="s">
        <v>57</v>
      </c>
      <c r="O96" t="s">
        <v>1482</v>
      </c>
      <c r="W96">
        <v>7</v>
      </c>
      <c r="X96" t="s">
        <v>59</v>
      </c>
      <c r="Y96">
        <v>34083</v>
      </c>
      <c r="Z96">
        <v>132526</v>
      </c>
      <c r="AA96" s="1">
        <v>0.64444444444444449</v>
      </c>
      <c r="AC96">
        <v>2001</v>
      </c>
      <c r="AD96">
        <v>3</v>
      </c>
      <c r="AE96">
        <v>24</v>
      </c>
      <c r="AF96" s="2">
        <f>DATE(emdat_data[[#This Row],[Start Year]],emdat_data[[#This Row],[Start Month]],emdat_data[[#This Row],[Start Day]])</f>
        <v>36974</v>
      </c>
      <c r="AG96">
        <v>2001</v>
      </c>
      <c r="AH96">
        <v>3</v>
      </c>
      <c r="AI96">
        <v>24</v>
      </c>
      <c r="AJ96" s="2">
        <f>DATE(emdat_data[[#This Row],[End Year]],emdat_data[[#This Row],[End Month]],emdat_data[[#This Row],[End Day]])</f>
        <v>36974</v>
      </c>
      <c r="AK96">
        <v>2</v>
      </c>
      <c r="AL96">
        <v>161</v>
      </c>
      <c r="AM96">
        <v>11100</v>
      </c>
      <c r="AO96">
        <v>11261</v>
      </c>
      <c r="AR96">
        <v>128000</v>
      </c>
      <c r="AS96">
        <v>211558</v>
      </c>
      <c r="AT96">
        <v>500000</v>
      </c>
      <c r="AU96">
        <v>826397</v>
      </c>
      <c r="AV96">
        <v>60.5035788853056</v>
      </c>
      <c r="AW96" t="s">
        <v>1483</v>
      </c>
      <c r="AY96" t="s">
        <v>1484</v>
      </c>
    </row>
    <row r="97" spans="1:51" hidden="1" x14ac:dyDescent="0.25">
      <c r="A97" t="s">
        <v>614</v>
      </c>
      <c r="B97">
        <v>2001</v>
      </c>
      <c r="C97">
        <v>795</v>
      </c>
      <c r="E97" t="s">
        <v>50</v>
      </c>
      <c r="F97" t="s">
        <v>63</v>
      </c>
      <c r="G97" t="s">
        <v>82</v>
      </c>
      <c r="H97" t="s">
        <v>157</v>
      </c>
      <c r="I97" t="s">
        <v>572</v>
      </c>
      <c r="K97" t="s">
        <v>159</v>
      </c>
      <c r="L97" t="s">
        <v>160</v>
      </c>
      <c r="M97" t="s">
        <v>161</v>
      </c>
      <c r="N97" t="s">
        <v>57</v>
      </c>
      <c r="O97" t="s">
        <v>615</v>
      </c>
      <c r="X97" t="s">
        <v>88</v>
      </c>
      <c r="AA97" s="1"/>
      <c r="AC97">
        <v>2001</v>
      </c>
      <c r="AD97">
        <v>3</v>
      </c>
      <c r="AE97">
        <v>25</v>
      </c>
      <c r="AF97" s="2">
        <f>DATE(emdat_data[[#This Row],[Start Year]],emdat_data[[#This Row],[Start Month]],emdat_data[[#This Row],[Start Day]])</f>
        <v>36975</v>
      </c>
      <c r="AG97">
        <v>2001</v>
      </c>
      <c r="AH97">
        <v>3</v>
      </c>
      <c r="AI97">
        <v>26</v>
      </c>
      <c r="AJ97" s="2">
        <f>DATE(emdat_data[[#This Row],[End Year]],emdat_data[[#This Row],[End Month]],emdat_data[[#This Row],[End Day]])</f>
        <v>36976</v>
      </c>
      <c r="AK97">
        <v>6</v>
      </c>
      <c r="AL97">
        <v>245</v>
      </c>
      <c r="AN97">
        <v>50000</v>
      </c>
      <c r="AO97">
        <v>50245</v>
      </c>
      <c r="AT97">
        <v>24000</v>
      </c>
      <c r="AU97">
        <v>39667</v>
      </c>
      <c r="AV97">
        <v>60.5035788853056</v>
      </c>
      <c r="AW97" t="s">
        <v>616</v>
      </c>
      <c r="AY97" t="s">
        <v>617</v>
      </c>
    </row>
    <row r="98" spans="1:51" hidden="1" x14ac:dyDescent="0.25">
      <c r="A98" t="s">
        <v>2690</v>
      </c>
      <c r="B98">
        <v>2001</v>
      </c>
      <c r="C98">
        <v>267</v>
      </c>
      <c r="E98" t="s">
        <v>50</v>
      </c>
      <c r="F98" t="s">
        <v>63</v>
      </c>
      <c r="G98" t="s">
        <v>82</v>
      </c>
      <c r="H98" t="s">
        <v>157</v>
      </c>
      <c r="I98" t="s">
        <v>418</v>
      </c>
      <c r="K98" t="s">
        <v>307</v>
      </c>
      <c r="L98" t="s">
        <v>308</v>
      </c>
      <c r="M98" t="s">
        <v>56</v>
      </c>
      <c r="N98" t="s">
        <v>57</v>
      </c>
      <c r="O98" t="s">
        <v>2691</v>
      </c>
      <c r="X98" t="s">
        <v>88</v>
      </c>
      <c r="AA98" s="1"/>
      <c r="AC98">
        <v>2001</v>
      </c>
      <c r="AD98">
        <v>3</v>
      </c>
      <c r="AE98">
        <v>28</v>
      </c>
      <c r="AF98" s="2">
        <f>DATE(emdat_data[[#This Row],[Start Year]],emdat_data[[#This Row],[Start Month]],emdat_data[[#This Row],[Start Day]])</f>
        <v>36978</v>
      </c>
      <c r="AG98">
        <v>2001</v>
      </c>
      <c r="AH98">
        <v>3</v>
      </c>
      <c r="AI98">
        <v>28</v>
      </c>
      <c r="AJ98" s="2">
        <f>DATE(emdat_data[[#This Row],[End Year]],emdat_data[[#This Row],[End Month]],emdat_data[[#This Row],[End Day]])</f>
        <v>36978</v>
      </c>
      <c r="AK98">
        <v>4</v>
      </c>
      <c r="AN98">
        <v>500</v>
      </c>
      <c r="AO98">
        <v>500</v>
      </c>
      <c r="AV98">
        <v>60.5035788853056</v>
      </c>
      <c r="AX98" t="s">
        <v>2692</v>
      </c>
      <c r="AY98" t="s">
        <v>2693</v>
      </c>
    </row>
    <row r="99" spans="1:51" hidden="1" x14ac:dyDescent="0.25">
      <c r="A99" t="s">
        <v>2987</v>
      </c>
      <c r="B99">
        <v>2001</v>
      </c>
      <c r="C99">
        <v>194</v>
      </c>
      <c r="E99" t="s">
        <v>50</v>
      </c>
      <c r="F99" t="s">
        <v>63</v>
      </c>
      <c r="G99" t="s">
        <v>82</v>
      </c>
      <c r="H99" t="s">
        <v>157</v>
      </c>
      <c r="I99" t="s">
        <v>418</v>
      </c>
      <c r="K99" t="s">
        <v>357</v>
      </c>
      <c r="L99" t="s">
        <v>358</v>
      </c>
      <c r="M99" t="s">
        <v>146</v>
      </c>
      <c r="N99" t="s">
        <v>86</v>
      </c>
      <c r="O99" t="s">
        <v>2988</v>
      </c>
      <c r="X99" t="s">
        <v>88</v>
      </c>
      <c r="AA99" s="1"/>
      <c r="AC99">
        <v>2001</v>
      </c>
      <c r="AD99">
        <v>3</v>
      </c>
      <c r="AE99">
        <v>29</v>
      </c>
      <c r="AF99" s="2">
        <f>DATE(emdat_data[[#This Row],[Start Year]],emdat_data[[#This Row],[Start Month]],emdat_data[[#This Row],[Start Day]])</f>
        <v>36979</v>
      </c>
      <c r="AG99">
        <v>2001</v>
      </c>
      <c r="AH99">
        <v>3</v>
      </c>
      <c r="AI99">
        <v>29</v>
      </c>
      <c r="AJ99" s="2">
        <f>DATE(emdat_data[[#This Row],[End Year]],emdat_data[[#This Row],[End Month]],emdat_data[[#This Row],[End Day]])</f>
        <v>36979</v>
      </c>
      <c r="AM99">
        <v>492</v>
      </c>
      <c r="AO99">
        <v>492</v>
      </c>
      <c r="AT99">
        <v>1800</v>
      </c>
      <c r="AU99">
        <v>2975</v>
      </c>
      <c r="AV99">
        <v>60.5035788853056</v>
      </c>
      <c r="AX99" t="s">
        <v>2989</v>
      </c>
      <c r="AY99" t="s">
        <v>2990</v>
      </c>
    </row>
    <row r="100" spans="1:51" hidden="1" x14ac:dyDescent="0.25">
      <c r="A100" t="s">
        <v>522</v>
      </c>
      <c r="B100">
        <v>2001</v>
      </c>
      <c r="C100">
        <v>9044</v>
      </c>
      <c r="E100" t="s">
        <v>50</v>
      </c>
      <c r="F100" t="s">
        <v>350</v>
      </c>
      <c r="G100" t="s">
        <v>351</v>
      </c>
      <c r="H100" t="s">
        <v>351</v>
      </c>
      <c r="K100" t="s">
        <v>123</v>
      </c>
      <c r="L100" t="s">
        <v>124</v>
      </c>
      <c r="M100" t="s">
        <v>125</v>
      </c>
      <c r="N100" t="s">
        <v>76</v>
      </c>
      <c r="O100" t="s">
        <v>523</v>
      </c>
      <c r="X100" t="s">
        <v>78</v>
      </c>
      <c r="AA100" s="1"/>
      <c r="AC100">
        <v>2001</v>
      </c>
      <c r="AD100">
        <v>4</v>
      </c>
      <c r="AF100" s="2">
        <f>DATE(emdat_data[[#This Row],[Start Year]],emdat_data[[#This Row],[Start Month]],emdat_data[[#This Row],[Start Day]])</f>
        <v>36981</v>
      </c>
      <c r="AG100">
        <v>2001</v>
      </c>
      <c r="AJ100" s="2">
        <f>DATE(emdat_data[[#This Row],[End Year]],emdat_data[[#This Row],[End Month]],emdat_data[[#This Row],[End Day]])</f>
        <v>36860</v>
      </c>
      <c r="AV100">
        <v>60.5035788853056</v>
      </c>
      <c r="AW100" t="s">
        <v>524</v>
      </c>
      <c r="AY100" t="s">
        <v>525</v>
      </c>
    </row>
    <row r="101" spans="1:51" x14ac:dyDescent="0.25">
      <c r="A101" t="s">
        <v>591</v>
      </c>
      <c r="B101">
        <v>2001</v>
      </c>
      <c r="C101">
        <v>203</v>
      </c>
      <c r="E101" t="s">
        <v>50</v>
      </c>
      <c r="F101" t="s">
        <v>119</v>
      </c>
      <c r="G101" t="s">
        <v>120</v>
      </c>
      <c r="H101" t="s">
        <v>592</v>
      </c>
      <c r="J101" t="s">
        <v>593</v>
      </c>
      <c r="K101" t="s">
        <v>144</v>
      </c>
      <c r="L101" t="s">
        <v>145</v>
      </c>
      <c r="M101" t="s">
        <v>146</v>
      </c>
      <c r="N101" t="s">
        <v>86</v>
      </c>
      <c r="O101" t="s">
        <v>594</v>
      </c>
      <c r="X101" t="s">
        <v>129</v>
      </c>
      <c r="AA101" s="1"/>
      <c r="AC101">
        <v>2001</v>
      </c>
      <c r="AD101">
        <v>4</v>
      </c>
      <c r="AF101" s="2">
        <f>DATE(emdat_data[[#This Row],[Start Year]],emdat_data[[#This Row],[Start Month]],emdat_data[[#This Row],[Start Day]])</f>
        <v>36981</v>
      </c>
      <c r="AG101">
        <v>2001</v>
      </c>
      <c r="AH101">
        <v>4</v>
      </c>
      <c r="AJ101" s="2">
        <f>DATE(emdat_data[[#This Row],[End Year]],emdat_data[[#This Row],[End Month]],emdat_data[[#This Row],[End Day]])</f>
        <v>36981</v>
      </c>
      <c r="AK101">
        <v>1</v>
      </c>
      <c r="AM101">
        <v>399</v>
      </c>
      <c r="AO101">
        <v>399</v>
      </c>
      <c r="AV101">
        <v>60.5035788853056</v>
      </c>
    </row>
    <row r="102" spans="1:51" hidden="1" x14ac:dyDescent="0.25">
      <c r="A102" t="s">
        <v>1026</v>
      </c>
      <c r="B102">
        <v>2001</v>
      </c>
      <c r="C102">
        <v>9409</v>
      </c>
      <c r="E102" t="s">
        <v>50</v>
      </c>
      <c r="F102" t="s">
        <v>350</v>
      </c>
      <c r="G102" t="s">
        <v>351</v>
      </c>
      <c r="H102" t="s">
        <v>351</v>
      </c>
      <c r="K102" t="s">
        <v>1027</v>
      </c>
      <c r="L102" t="s">
        <v>1028</v>
      </c>
      <c r="M102" t="s">
        <v>125</v>
      </c>
      <c r="N102" t="s">
        <v>76</v>
      </c>
      <c r="O102" t="s">
        <v>1029</v>
      </c>
      <c r="Q102" t="s">
        <v>1023</v>
      </c>
      <c r="T102" t="s">
        <v>127</v>
      </c>
      <c r="V102">
        <v>417</v>
      </c>
      <c r="X102" t="s">
        <v>78</v>
      </c>
      <c r="AA102" s="1"/>
      <c r="AC102">
        <v>2001</v>
      </c>
      <c r="AD102">
        <v>4</v>
      </c>
      <c r="AF102" s="2">
        <f>DATE(emdat_data[[#This Row],[Start Year]],emdat_data[[#This Row],[Start Month]],emdat_data[[#This Row],[Start Day]])</f>
        <v>36981</v>
      </c>
      <c r="AG102">
        <v>2003</v>
      </c>
      <c r="AJ102" s="2">
        <f>DATE(emdat_data[[#This Row],[End Year]],emdat_data[[#This Row],[End Month]],emdat_data[[#This Row],[End Day]])</f>
        <v>37590</v>
      </c>
      <c r="AM102">
        <v>1000000</v>
      </c>
      <c r="AO102">
        <v>1000000</v>
      </c>
      <c r="AV102">
        <v>60.5035788853056</v>
      </c>
      <c r="AW102" t="s">
        <v>1030</v>
      </c>
      <c r="AY102" t="s">
        <v>1031</v>
      </c>
    </row>
    <row r="103" spans="1:51" hidden="1" x14ac:dyDescent="0.25">
      <c r="A103" t="s">
        <v>1036</v>
      </c>
      <c r="B103">
        <v>2001</v>
      </c>
      <c r="C103">
        <v>9044</v>
      </c>
      <c r="E103" t="s">
        <v>50</v>
      </c>
      <c r="F103" t="s">
        <v>350</v>
      </c>
      <c r="G103" t="s">
        <v>351</v>
      </c>
      <c r="H103" t="s">
        <v>351</v>
      </c>
      <c r="K103" t="s">
        <v>1037</v>
      </c>
      <c r="L103" t="s">
        <v>1038</v>
      </c>
      <c r="M103" t="s">
        <v>125</v>
      </c>
      <c r="N103" t="s">
        <v>76</v>
      </c>
      <c r="O103" t="s">
        <v>1039</v>
      </c>
      <c r="Q103" t="s">
        <v>353</v>
      </c>
      <c r="X103" t="s">
        <v>78</v>
      </c>
      <c r="AA103" s="1"/>
      <c r="AC103">
        <v>2001</v>
      </c>
      <c r="AD103">
        <v>4</v>
      </c>
      <c r="AF103" s="2">
        <f>DATE(emdat_data[[#This Row],[Start Year]],emdat_data[[#This Row],[Start Month]],emdat_data[[#This Row],[Start Day]])</f>
        <v>36981</v>
      </c>
      <c r="AG103">
        <v>2001</v>
      </c>
      <c r="AJ103" s="2">
        <f>DATE(emdat_data[[#This Row],[End Year]],emdat_data[[#This Row],[End Month]],emdat_data[[#This Row],[End Day]])</f>
        <v>36860</v>
      </c>
      <c r="AV103">
        <v>60.5035788853056</v>
      </c>
      <c r="AW103" t="s">
        <v>1040</v>
      </c>
      <c r="AX103" t="s">
        <v>1041</v>
      </c>
      <c r="AY103" t="s">
        <v>1042</v>
      </c>
    </row>
    <row r="104" spans="1:51" hidden="1" x14ac:dyDescent="0.25">
      <c r="A104" t="s">
        <v>2623</v>
      </c>
      <c r="B104">
        <v>2001</v>
      </c>
      <c r="C104">
        <v>9044</v>
      </c>
      <c r="E104" t="s">
        <v>50</v>
      </c>
      <c r="F104" t="s">
        <v>350</v>
      </c>
      <c r="G104" t="s">
        <v>351</v>
      </c>
      <c r="H104" t="s">
        <v>351</v>
      </c>
      <c r="K104" t="s">
        <v>2624</v>
      </c>
      <c r="L104" t="s">
        <v>2625</v>
      </c>
      <c r="M104" t="s">
        <v>125</v>
      </c>
      <c r="N104" t="s">
        <v>76</v>
      </c>
      <c r="O104" t="s">
        <v>2626</v>
      </c>
      <c r="Q104" t="s">
        <v>353</v>
      </c>
      <c r="U104" t="s">
        <v>127</v>
      </c>
      <c r="X104" t="s">
        <v>78</v>
      </c>
      <c r="AA104" s="1"/>
      <c r="AC104">
        <v>2001</v>
      </c>
      <c r="AD104">
        <v>4</v>
      </c>
      <c r="AF104" s="2">
        <f>DATE(emdat_data[[#This Row],[Start Year]],emdat_data[[#This Row],[Start Month]],emdat_data[[#This Row],[Start Day]])</f>
        <v>36981</v>
      </c>
      <c r="AG104">
        <v>2002</v>
      </c>
      <c r="AJ104" s="2">
        <f>DATE(emdat_data[[#This Row],[End Year]],emdat_data[[#This Row],[End Month]],emdat_data[[#This Row],[End Day]])</f>
        <v>37225</v>
      </c>
      <c r="AM104">
        <v>3584558</v>
      </c>
      <c r="AO104">
        <v>3584558</v>
      </c>
      <c r="AV104">
        <v>60.5035788853056</v>
      </c>
      <c r="AW104" t="s">
        <v>2627</v>
      </c>
      <c r="AY104" t="s">
        <v>2628</v>
      </c>
    </row>
    <row r="105" spans="1:51" hidden="1" x14ac:dyDescent="0.25">
      <c r="A105" t="s">
        <v>3047</v>
      </c>
      <c r="B105">
        <v>2001</v>
      </c>
      <c r="C105">
        <v>303</v>
      </c>
      <c r="E105" t="s">
        <v>50</v>
      </c>
      <c r="F105" t="s">
        <v>350</v>
      </c>
      <c r="G105" t="s">
        <v>477</v>
      </c>
      <c r="H105" t="s">
        <v>478</v>
      </c>
      <c r="K105" t="s">
        <v>357</v>
      </c>
      <c r="L105" t="s">
        <v>358</v>
      </c>
      <c r="M105" t="s">
        <v>146</v>
      </c>
      <c r="N105" t="s">
        <v>86</v>
      </c>
      <c r="O105" t="s">
        <v>3048</v>
      </c>
      <c r="W105">
        <v>1030</v>
      </c>
      <c r="X105" t="s">
        <v>78</v>
      </c>
      <c r="AA105" s="1"/>
      <c r="AC105">
        <v>2001</v>
      </c>
      <c r="AD105">
        <v>4</v>
      </c>
      <c r="AF105" s="2">
        <f>DATE(emdat_data[[#This Row],[Start Year]],emdat_data[[#This Row],[Start Month]],emdat_data[[#This Row],[Start Day]])</f>
        <v>36981</v>
      </c>
      <c r="AG105">
        <v>2001</v>
      </c>
      <c r="AH105">
        <v>4</v>
      </c>
      <c r="AJ105" s="2">
        <f>DATE(emdat_data[[#This Row],[End Year]],emdat_data[[#This Row],[End Month]],emdat_data[[#This Row],[End Day]])</f>
        <v>36981</v>
      </c>
      <c r="AK105">
        <v>1</v>
      </c>
      <c r="AL105">
        <v>10</v>
      </c>
      <c r="AM105">
        <v>129</v>
      </c>
      <c r="AO105">
        <v>139</v>
      </c>
      <c r="AV105">
        <v>60.5035788853056</v>
      </c>
      <c r="AW105" t="s">
        <v>3049</v>
      </c>
      <c r="AY105" t="s">
        <v>3050</v>
      </c>
    </row>
    <row r="106" spans="1:51" hidden="1" x14ac:dyDescent="0.25">
      <c r="A106" t="s">
        <v>541</v>
      </c>
      <c r="B106">
        <v>2001</v>
      </c>
      <c r="C106">
        <v>202</v>
      </c>
      <c r="E106" t="s">
        <v>50</v>
      </c>
      <c r="F106" t="s">
        <v>63</v>
      </c>
      <c r="G106" t="s">
        <v>82</v>
      </c>
      <c r="H106" t="s">
        <v>98</v>
      </c>
      <c r="K106" t="s">
        <v>527</v>
      </c>
      <c r="L106" t="s">
        <v>528</v>
      </c>
      <c r="M106" t="s">
        <v>56</v>
      </c>
      <c r="N106" t="s">
        <v>57</v>
      </c>
      <c r="O106" t="s">
        <v>542</v>
      </c>
      <c r="X106" t="s">
        <v>88</v>
      </c>
      <c r="AA106" s="1"/>
      <c r="AC106">
        <v>2001</v>
      </c>
      <c r="AD106">
        <v>4</v>
      </c>
      <c r="AE106">
        <v>1</v>
      </c>
      <c r="AF106" s="2">
        <f>DATE(emdat_data[[#This Row],[Start Year]],emdat_data[[#This Row],[Start Month]],emdat_data[[#This Row],[Start Day]])</f>
        <v>36982</v>
      </c>
      <c r="AG106">
        <v>2001</v>
      </c>
      <c r="AH106">
        <v>4</v>
      </c>
      <c r="AI106">
        <v>1</v>
      </c>
      <c r="AJ106" s="2">
        <f>DATE(emdat_data[[#This Row],[End Year]],emdat_data[[#This Row],[End Month]],emdat_data[[#This Row],[End Day]])</f>
        <v>36982</v>
      </c>
      <c r="AK106">
        <v>193</v>
      </c>
      <c r="AL106">
        <v>2000</v>
      </c>
      <c r="AM106">
        <v>500</v>
      </c>
      <c r="AO106">
        <v>2500</v>
      </c>
      <c r="AV106">
        <v>60.5035788853056</v>
      </c>
      <c r="AX106" t="s">
        <v>543</v>
      </c>
      <c r="AY106" t="s">
        <v>544</v>
      </c>
    </row>
    <row r="107" spans="1:51" x14ac:dyDescent="0.25">
      <c r="A107" t="s">
        <v>1313</v>
      </c>
      <c r="B107">
        <v>2001</v>
      </c>
      <c r="C107">
        <v>372</v>
      </c>
      <c r="E107" t="s">
        <v>50</v>
      </c>
      <c r="F107" t="s">
        <v>119</v>
      </c>
      <c r="G107" t="s">
        <v>120</v>
      </c>
      <c r="H107" t="s">
        <v>121</v>
      </c>
      <c r="J107" t="s">
        <v>294</v>
      </c>
      <c r="K107" t="s">
        <v>1306</v>
      </c>
      <c r="L107" t="s">
        <v>1307</v>
      </c>
      <c r="M107" t="s">
        <v>125</v>
      </c>
      <c r="N107" t="s">
        <v>76</v>
      </c>
      <c r="O107" t="s">
        <v>1314</v>
      </c>
      <c r="X107" t="s">
        <v>129</v>
      </c>
      <c r="AA107" s="1"/>
      <c r="AC107">
        <v>2001</v>
      </c>
      <c r="AD107">
        <v>4</v>
      </c>
      <c r="AE107">
        <v>1</v>
      </c>
      <c r="AF107" s="2">
        <f>DATE(emdat_data[[#This Row],[Start Year]],emdat_data[[#This Row],[Start Month]],emdat_data[[#This Row],[Start Day]])</f>
        <v>36982</v>
      </c>
      <c r="AG107">
        <v>2001</v>
      </c>
      <c r="AH107">
        <v>4</v>
      </c>
      <c r="AI107">
        <v>1</v>
      </c>
      <c r="AJ107" s="2">
        <f>DATE(emdat_data[[#This Row],[End Year]],emdat_data[[#This Row],[End Month]],emdat_data[[#This Row],[End Day]])</f>
        <v>36982</v>
      </c>
      <c r="AK107">
        <v>12</v>
      </c>
      <c r="AM107">
        <v>408</v>
      </c>
      <c r="AO107">
        <v>408</v>
      </c>
      <c r="AV107">
        <v>60.5035788853056</v>
      </c>
    </row>
    <row r="108" spans="1:51" hidden="1" x14ac:dyDescent="0.25">
      <c r="A108" t="s">
        <v>457</v>
      </c>
      <c r="B108">
        <v>2001</v>
      </c>
      <c r="C108">
        <v>146</v>
      </c>
      <c r="E108" t="s">
        <v>50</v>
      </c>
      <c r="F108" t="s">
        <v>71</v>
      </c>
      <c r="G108" t="s">
        <v>72</v>
      </c>
      <c r="H108" t="s">
        <v>102</v>
      </c>
      <c r="K108" t="s">
        <v>73</v>
      </c>
      <c r="L108" t="s">
        <v>74</v>
      </c>
      <c r="M108" t="s">
        <v>75</v>
      </c>
      <c r="N108" t="s">
        <v>76</v>
      </c>
      <c r="O108" t="s">
        <v>458</v>
      </c>
      <c r="P108" t="s">
        <v>134</v>
      </c>
      <c r="S108" t="s">
        <v>127</v>
      </c>
      <c r="V108">
        <v>75</v>
      </c>
      <c r="W108">
        <v>24780</v>
      </c>
      <c r="X108" t="s">
        <v>78</v>
      </c>
      <c r="AA108" s="1"/>
      <c r="AB108" t="s">
        <v>459</v>
      </c>
      <c r="AC108">
        <v>2001</v>
      </c>
      <c r="AD108">
        <v>4</v>
      </c>
      <c r="AE108">
        <v>2</v>
      </c>
      <c r="AF108" s="2">
        <f>DATE(emdat_data[[#This Row],[Start Year]],emdat_data[[#This Row],[Start Month]],emdat_data[[#This Row],[Start Day]])</f>
        <v>36983</v>
      </c>
      <c r="AG108">
        <v>2001</v>
      </c>
      <c r="AH108">
        <v>4</v>
      </c>
      <c r="AI108">
        <v>9</v>
      </c>
      <c r="AJ108" s="2">
        <f>DATE(emdat_data[[#This Row],[End Year]],emdat_data[[#This Row],[End Month]],emdat_data[[#This Row],[End Day]])</f>
        <v>36990</v>
      </c>
      <c r="AK108">
        <v>48</v>
      </c>
      <c r="AM108">
        <v>39928</v>
      </c>
      <c r="AO108">
        <v>39928</v>
      </c>
      <c r="AV108">
        <v>60.5035788853056</v>
      </c>
      <c r="AW108" t="s">
        <v>460</v>
      </c>
      <c r="AX108" t="s">
        <v>461</v>
      </c>
      <c r="AY108" t="s">
        <v>462</v>
      </c>
    </row>
    <row r="109" spans="1:51" hidden="1" x14ac:dyDescent="0.25">
      <c r="A109" t="s">
        <v>483</v>
      </c>
      <c r="B109">
        <v>2001</v>
      </c>
      <c r="C109">
        <v>147</v>
      </c>
      <c r="E109" t="s">
        <v>50</v>
      </c>
      <c r="F109" t="s">
        <v>63</v>
      </c>
      <c r="G109" t="s">
        <v>82</v>
      </c>
      <c r="K109" t="s">
        <v>83</v>
      </c>
      <c r="L109" t="s">
        <v>84</v>
      </c>
      <c r="M109" t="s">
        <v>85</v>
      </c>
      <c r="N109" t="s">
        <v>86</v>
      </c>
      <c r="O109" t="s">
        <v>484</v>
      </c>
      <c r="X109" t="s">
        <v>88</v>
      </c>
      <c r="AA109" s="1"/>
      <c r="AC109">
        <v>2001</v>
      </c>
      <c r="AD109">
        <v>4</v>
      </c>
      <c r="AE109">
        <v>5</v>
      </c>
      <c r="AF109" s="2">
        <f>DATE(emdat_data[[#This Row],[Start Year]],emdat_data[[#This Row],[Start Month]],emdat_data[[#This Row],[Start Day]])</f>
        <v>36986</v>
      </c>
      <c r="AG109">
        <v>2001</v>
      </c>
      <c r="AH109">
        <v>4</v>
      </c>
      <c r="AI109">
        <v>5</v>
      </c>
      <c r="AJ109" s="2">
        <f>DATE(emdat_data[[#This Row],[End Year]],emdat_data[[#This Row],[End Month]],emdat_data[[#This Row],[End Day]])</f>
        <v>36986</v>
      </c>
      <c r="AK109">
        <v>16</v>
      </c>
      <c r="AN109">
        <v>2000</v>
      </c>
      <c r="AO109">
        <v>2000</v>
      </c>
      <c r="AT109">
        <v>15000</v>
      </c>
      <c r="AU109">
        <v>24792</v>
      </c>
      <c r="AV109">
        <v>60.5035788853056</v>
      </c>
      <c r="AW109" t="s">
        <v>485</v>
      </c>
      <c r="AX109" t="s">
        <v>486</v>
      </c>
      <c r="AY109" t="s">
        <v>487</v>
      </c>
    </row>
    <row r="110" spans="1:51" hidden="1" x14ac:dyDescent="0.25">
      <c r="A110" t="s">
        <v>1280</v>
      </c>
      <c r="B110">
        <v>2001</v>
      </c>
      <c r="C110">
        <v>229</v>
      </c>
      <c r="E110" t="s">
        <v>50</v>
      </c>
      <c r="F110" t="s">
        <v>71</v>
      </c>
      <c r="G110" t="s">
        <v>72</v>
      </c>
      <c r="H110" t="s">
        <v>102</v>
      </c>
      <c r="K110" t="s">
        <v>187</v>
      </c>
      <c r="L110" t="s">
        <v>188</v>
      </c>
      <c r="M110" t="s">
        <v>189</v>
      </c>
      <c r="N110" t="s">
        <v>190</v>
      </c>
      <c r="O110" t="s">
        <v>1281</v>
      </c>
      <c r="P110" t="s">
        <v>134</v>
      </c>
      <c r="W110">
        <v>9210</v>
      </c>
      <c r="X110" t="s">
        <v>78</v>
      </c>
      <c r="AA110" s="1"/>
      <c r="AB110" t="s">
        <v>1282</v>
      </c>
      <c r="AC110">
        <v>2001</v>
      </c>
      <c r="AD110">
        <v>4</v>
      </c>
      <c r="AE110">
        <v>7</v>
      </c>
      <c r="AF110" s="2">
        <f>DATE(emdat_data[[#This Row],[Start Year]],emdat_data[[#This Row],[Start Month]],emdat_data[[#This Row],[Start Day]])</f>
        <v>36988</v>
      </c>
      <c r="AG110">
        <v>2001</v>
      </c>
      <c r="AH110">
        <v>5</v>
      </c>
      <c r="AI110">
        <v>2</v>
      </c>
      <c r="AJ110" s="2">
        <f>DATE(emdat_data[[#This Row],[End Year]],emdat_data[[#This Row],[End Month]],emdat_data[[#This Row],[End Day]])</f>
        <v>37013</v>
      </c>
      <c r="AM110">
        <v>7371</v>
      </c>
      <c r="AO110">
        <v>7371</v>
      </c>
      <c r="AV110">
        <v>60.5035788853056</v>
      </c>
      <c r="AX110" t="s">
        <v>1283</v>
      </c>
      <c r="AY110" t="s">
        <v>1284</v>
      </c>
    </row>
    <row r="111" spans="1:51" hidden="1" x14ac:dyDescent="0.25">
      <c r="A111" t="s">
        <v>1164</v>
      </c>
      <c r="B111">
        <v>2001</v>
      </c>
      <c r="C111">
        <v>156</v>
      </c>
      <c r="E111" t="s">
        <v>50</v>
      </c>
      <c r="F111" t="s">
        <v>71</v>
      </c>
      <c r="G111" t="s">
        <v>72</v>
      </c>
      <c r="H111" t="s">
        <v>102</v>
      </c>
      <c r="K111" t="s">
        <v>1159</v>
      </c>
      <c r="L111" t="s">
        <v>1160</v>
      </c>
      <c r="M111" t="s">
        <v>85</v>
      </c>
      <c r="N111" t="s">
        <v>86</v>
      </c>
      <c r="O111" t="s">
        <v>1165</v>
      </c>
      <c r="X111" t="s">
        <v>78</v>
      </c>
      <c r="AA111" s="1"/>
      <c r="AC111">
        <v>2001</v>
      </c>
      <c r="AD111">
        <v>4</v>
      </c>
      <c r="AE111">
        <v>9</v>
      </c>
      <c r="AF111" s="2">
        <f>DATE(emdat_data[[#This Row],[Start Year]],emdat_data[[#This Row],[Start Month]],emdat_data[[#This Row],[Start Day]])</f>
        <v>36990</v>
      </c>
      <c r="AG111">
        <v>2001</v>
      </c>
      <c r="AH111">
        <v>4</v>
      </c>
      <c r="AI111">
        <v>9</v>
      </c>
      <c r="AJ111" s="2">
        <f>DATE(emdat_data[[#This Row],[End Year]],emdat_data[[#This Row],[End Month]],emdat_data[[#This Row],[End Day]])</f>
        <v>36990</v>
      </c>
      <c r="AM111">
        <v>1500</v>
      </c>
      <c r="AO111">
        <v>1500</v>
      </c>
      <c r="AV111">
        <v>60.5035788853056</v>
      </c>
      <c r="AX111" t="s">
        <v>1166</v>
      </c>
      <c r="AY111" t="s">
        <v>1167</v>
      </c>
    </row>
    <row r="112" spans="1:51" hidden="1" x14ac:dyDescent="0.25">
      <c r="A112" t="s">
        <v>2586</v>
      </c>
      <c r="B112">
        <v>2001</v>
      </c>
      <c r="C112">
        <v>145</v>
      </c>
      <c r="E112" t="s">
        <v>50</v>
      </c>
      <c r="F112" t="s">
        <v>63</v>
      </c>
      <c r="G112" t="s">
        <v>82</v>
      </c>
      <c r="H112" t="s">
        <v>157</v>
      </c>
      <c r="I112" t="s">
        <v>418</v>
      </c>
      <c r="K112" t="s">
        <v>357</v>
      </c>
      <c r="L112" t="s">
        <v>358</v>
      </c>
      <c r="M112" t="s">
        <v>146</v>
      </c>
      <c r="N112" t="s">
        <v>86</v>
      </c>
      <c r="O112" t="s">
        <v>2587</v>
      </c>
      <c r="Q112" t="s">
        <v>900</v>
      </c>
      <c r="X112" t="s">
        <v>88</v>
      </c>
      <c r="AA112" s="1"/>
      <c r="AC112">
        <v>2001</v>
      </c>
      <c r="AD112">
        <v>4</v>
      </c>
      <c r="AE112">
        <v>10</v>
      </c>
      <c r="AF112" s="2">
        <f>DATE(emdat_data[[#This Row],[Start Year]],emdat_data[[#This Row],[Start Month]],emdat_data[[#This Row],[Start Day]])</f>
        <v>36991</v>
      </c>
      <c r="AG112">
        <v>2001</v>
      </c>
      <c r="AH112">
        <v>4</v>
      </c>
      <c r="AI112">
        <v>11</v>
      </c>
      <c r="AJ112" s="2">
        <f>DATE(emdat_data[[#This Row],[End Year]],emdat_data[[#This Row],[End Month]],emdat_data[[#This Row],[End Day]])</f>
        <v>36992</v>
      </c>
      <c r="AK112">
        <v>4</v>
      </c>
      <c r="AL112">
        <v>18</v>
      </c>
      <c r="AM112">
        <v>765</v>
      </c>
      <c r="AN112">
        <v>30</v>
      </c>
      <c r="AO112">
        <v>813</v>
      </c>
      <c r="AT112">
        <v>23000</v>
      </c>
      <c r="AU112">
        <v>38014</v>
      </c>
      <c r="AV112">
        <v>60.5035788853056</v>
      </c>
      <c r="AX112" t="s">
        <v>2588</v>
      </c>
      <c r="AY112" t="s">
        <v>2589</v>
      </c>
    </row>
    <row r="113" spans="1:51" hidden="1" x14ac:dyDescent="0.25">
      <c r="A113" t="s">
        <v>345</v>
      </c>
      <c r="B113">
        <v>2001</v>
      </c>
      <c r="C113">
        <v>151</v>
      </c>
      <c r="E113" t="s">
        <v>50</v>
      </c>
      <c r="F113" t="s">
        <v>51</v>
      </c>
      <c r="G113" t="s">
        <v>52</v>
      </c>
      <c r="H113" t="s">
        <v>53</v>
      </c>
      <c r="K113" t="s">
        <v>159</v>
      </c>
      <c r="L113" t="s">
        <v>160</v>
      </c>
      <c r="M113" t="s">
        <v>161</v>
      </c>
      <c r="N113" t="s">
        <v>57</v>
      </c>
      <c r="O113" t="s">
        <v>346</v>
      </c>
      <c r="Q113" t="s">
        <v>176</v>
      </c>
      <c r="W113">
        <v>6</v>
      </c>
      <c r="X113" t="s">
        <v>59</v>
      </c>
      <c r="Y113">
        <v>24768</v>
      </c>
      <c r="Z113">
        <v>99061</v>
      </c>
      <c r="AA113" s="1">
        <v>0.78194444444444444</v>
      </c>
      <c r="AC113">
        <v>2001</v>
      </c>
      <c r="AD113">
        <v>4</v>
      </c>
      <c r="AE113">
        <v>12</v>
      </c>
      <c r="AF113" s="2">
        <f>DATE(emdat_data[[#This Row],[Start Year]],emdat_data[[#This Row],[Start Month]],emdat_data[[#This Row],[Start Day]])</f>
        <v>36993</v>
      </c>
      <c r="AG113">
        <v>2001</v>
      </c>
      <c r="AH113">
        <v>4</v>
      </c>
      <c r="AI113">
        <v>12</v>
      </c>
      <c r="AJ113" s="2">
        <f>DATE(emdat_data[[#This Row],[End Year]],emdat_data[[#This Row],[End Month]],emdat_data[[#This Row],[End Day]])</f>
        <v>36993</v>
      </c>
      <c r="AK113">
        <v>2</v>
      </c>
      <c r="AL113">
        <v>190</v>
      </c>
      <c r="AM113">
        <v>150000</v>
      </c>
      <c r="AO113">
        <v>150190</v>
      </c>
      <c r="AT113">
        <v>31000</v>
      </c>
      <c r="AU113">
        <v>51237</v>
      </c>
      <c r="AV113">
        <v>60.5035788853056</v>
      </c>
      <c r="AX113" t="s">
        <v>347</v>
      </c>
      <c r="AY113" t="s">
        <v>348</v>
      </c>
    </row>
    <row r="114" spans="1:51" hidden="1" x14ac:dyDescent="0.25">
      <c r="A114" t="s">
        <v>3033</v>
      </c>
      <c r="B114">
        <v>2001</v>
      </c>
      <c r="C114">
        <v>268</v>
      </c>
      <c r="E114" t="s">
        <v>50</v>
      </c>
      <c r="F114" t="s">
        <v>71</v>
      </c>
      <c r="G114" t="s">
        <v>72</v>
      </c>
      <c r="H114" t="s">
        <v>102</v>
      </c>
      <c r="K114" t="s">
        <v>357</v>
      </c>
      <c r="L114" t="s">
        <v>358</v>
      </c>
      <c r="M114" t="s">
        <v>146</v>
      </c>
      <c r="N114" t="s">
        <v>86</v>
      </c>
      <c r="O114" t="s">
        <v>3034</v>
      </c>
      <c r="P114" t="s">
        <v>2814</v>
      </c>
      <c r="W114">
        <v>63380</v>
      </c>
      <c r="X114" t="s">
        <v>78</v>
      </c>
      <c r="AA114" s="1"/>
      <c r="AB114" t="s">
        <v>3035</v>
      </c>
      <c r="AC114">
        <v>2001</v>
      </c>
      <c r="AD114">
        <v>4</v>
      </c>
      <c r="AE114">
        <v>15</v>
      </c>
      <c r="AF114" s="2">
        <f>DATE(emdat_data[[#This Row],[Start Year]],emdat_data[[#This Row],[Start Month]],emdat_data[[#This Row],[Start Day]])</f>
        <v>36996</v>
      </c>
      <c r="AG114">
        <v>2001</v>
      </c>
      <c r="AH114">
        <v>5</v>
      </c>
      <c r="AI114">
        <v>15</v>
      </c>
      <c r="AJ114" s="2">
        <f>DATE(emdat_data[[#This Row],[End Year]],emdat_data[[#This Row],[End Month]],emdat_data[[#This Row],[End Day]])</f>
        <v>37026</v>
      </c>
      <c r="AK114">
        <v>1</v>
      </c>
      <c r="AM114">
        <v>4400</v>
      </c>
      <c r="AO114">
        <v>4400</v>
      </c>
      <c r="AT114">
        <v>13000</v>
      </c>
      <c r="AU114">
        <v>21486</v>
      </c>
      <c r="AV114">
        <v>60.5035788853056</v>
      </c>
      <c r="AW114" t="s">
        <v>3036</v>
      </c>
      <c r="AY114" t="s">
        <v>3037</v>
      </c>
    </row>
    <row r="115" spans="1:51" hidden="1" x14ac:dyDescent="0.25">
      <c r="A115" t="s">
        <v>1127</v>
      </c>
      <c r="B115">
        <v>2001</v>
      </c>
      <c r="C115">
        <v>305</v>
      </c>
      <c r="E115" t="s">
        <v>50</v>
      </c>
      <c r="F115" t="s">
        <v>71</v>
      </c>
      <c r="G115" t="s">
        <v>72</v>
      </c>
      <c r="K115" t="s">
        <v>159</v>
      </c>
      <c r="L115" t="s">
        <v>160</v>
      </c>
      <c r="M115" t="s">
        <v>161</v>
      </c>
      <c r="N115" t="s">
        <v>57</v>
      </c>
      <c r="O115" t="s">
        <v>615</v>
      </c>
      <c r="X115" t="s">
        <v>78</v>
      </c>
      <c r="AA115" s="1"/>
      <c r="AC115">
        <v>2001</v>
      </c>
      <c r="AD115">
        <v>4</v>
      </c>
      <c r="AE115">
        <v>20</v>
      </c>
      <c r="AF115" s="2">
        <f>DATE(emdat_data[[#This Row],[Start Year]],emdat_data[[#This Row],[Start Month]],emdat_data[[#This Row],[Start Day]])</f>
        <v>37001</v>
      </c>
      <c r="AG115">
        <v>2001</v>
      </c>
      <c r="AH115">
        <v>4</v>
      </c>
      <c r="AI115">
        <v>20</v>
      </c>
      <c r="AJ115" s="2">
        <f>DATE(emdat_data[[#This Row],[End Year]],emdat_data[[#This Row],[End Month]],emdat_data[[#This Row],[End Day]])</f>
        <v>37001</v>
      </c>
      <c r="AK115">
        <v>11</v>
      </c>
      <c r="AL115">
        <v>3</v>
      </c>
      <c r="AM115">
        <v>30000</v>
      </c>
      <c r="AO115">
        <v>30003</v>
      </c>
      <c r="AT115">
        <v>24000</v>
      </c>
      <c r="AU115">
        <v>39667</v>
      </c>
      <c r="AV115">
        <v>60.5035788853056</v>
      </c>
      <c r="AW115" t="s">
        <v>616</v>
      </c>
      <c r="AY115" t="s">
        <v>617</v>
      </c>
    </row>
    <row r="116" spans="1:51" hidden="1" x14ac:dyDescent="0.25">
      <c r="A116" t="s">
        <v>2991</v>
      </c>
      <c r="B116">
        <v>2001</v>
      </c>
      <c r="C116">
        <v>270</v>
      </c>
      <c r="E116" t="s">
        <v>50</v>
      </c>
      <c r="F116" t="s">
        <v>63</v>
      </c>
      <c r="G116" t="s">
        <v>82</v>
      </c>
      <c r="H116" t="s">
        <v>157</v>
      </c>
      <c r="I116" t="s">
        <v>418</v>
      </c>
      <c r="K116" t="s">
        <v>357</v>
      </c>
      <c r="L116" t="s">
        <v>358</v>
      </c>
      <c r="M116" t="s">
        <v>146</v>
      </c>
      <c r="N116" t="s">
        <v>86</v>
      </c>
      <c r="O116" t="s">
        <v>2992</v>
      </c>
      <c r="X116" t="s">
        <v>88</v>
      </c>
      <c r="AA116" s="1"/>
      <c r="AC116">
        <v>2001</v>
      </c>
      <c r="AD116">
        <v>4</v>
      </c>
      <c r="AE116">
        <v>21</v>
      </c>
      <c r="AF116" s="2">
        <f>DATE(emdat_data[[#This Row],[Start Year]],emdat_data[[#This Row],[Start Month]],emdat_data[[#This Row],[Start Day]])</f>
        <v>37002</v>
      </c>
      <c r="AG116">
        <v>2001</v>
      </c>
      <c r="AH116">
        <v>4</v>
      </c>
      <c r="AI116">
        <v>21</v>
      </c>
      <c r="AJ116" s="2">
        <f>DATE(emdat_data[[#This Row],[End Year]],emdat_data[[#This Row],[End Month]],emdat_data[[#This Row],[End Day]])</f>
        <v>37002</v>
      </c>
      <c r="AK116">
        <v>1</v>
      </c>
      <c r="AL116">
        <v>32</v>
      </c>
      <c r="AM116">
        <v>1707</v>
      </c>
      <c r="AO116">
        <v>1739</v>
      </c>
      <c r="AV116">
        <v>60.5035788853056</v>
      </c>
      <c r="AX116" t="s">
        <v>2993</v>
      </c>
      <c r="AY116" t="s">
        <v>2994</v>
      </c>
    </row>
    <row r="117" spans="1:51" hidden="1" x14ac:dyDescent="0.25">
      <c r="A117" t="s">
        <v>576</v>
      </c>
      <c r="B117">
        <v>2001</v>
      </c>
      <c r="C117">
        <v>213</v>
      </c>
      <c r="E117" t="s">
        <v>50</v>
      </c>
      <c r="F117" t="s">
        <v>71</v>
      </c>
      <c r="G117" t="s">
        <v>72</v>
      </c>
      <c r="H117" t="s">
        <v>102</v>
      </c>
      <c r="K117" t="s">
        <v>335</v>
      </c>
      <c r="L117" t="s">
        <v>336</v>
      </c>
      <c r="M117" t="s">
        <v>85</v>
      </c>
      <c r="N117" t="s">
        <v>86</v>
      </c>
      <c r="O117" t="s">
        <v>577</v>
      </c>
      <c r="P117" t="s">
        <v>134</v>
      </c>
      <c r="W117">
        <v>5180</v>
      </c>
      <c r="X117" t="s">
        <v>78</v>
      </c>
      <c r="AA117" s="1"/>
      <c r="AB117" t="s">
        <v>578</v>
      </c>
      <c r="AC117">
        <v>2001</v>
      </c>
      <c r="AD117">
        <v>4</v>
      </c>
      <c r="AE117">
        <v>25</v>
      </c>
      <c r="AF117" s="2">
        <f>DATE(emdat_data[[#This Row],[Start Year]],emdat_data[[#This Row],[Start Month]],emdat_data[[#This Row],[Start Day]])</f>
        <v>37006</v>
      </c>
      <c r="AG117">
        <v>2001</v>
      </c>
      <c r="AH117">
        <v>4</v>
      </c>
      <c r="AI117">
        <v>26</v>
      </c>
      <c r="AJ117" s="2">
        <f>DATE(emdat_data[[#This Row],[End Year]],emdat_data[[#This Row],[End Month]],emdat_data[[#This Row],[End Day]])</f>
        <v>37007</v>
      </c>
      <c r="AK117">
        <v>23</v>
      </c>
      <c r="AN117">
        <v>4000</v>
      </c>
      <c r="AO117">
        <v>4000</v>
      </c>
      <c r="AV117">
        <v>60.5035788853056</v>
      </c>
      <c r="AX117" t="s">
        <v>579</v>
      </c>
      <c r="AY117" t="s">
        <v>580</v>
      </c>
    </row>
    <row r="118" spans="1:51" hidden="1" x14ac:dyDescent="0.25">
      <c r="A118" t="s">
        <v>2719</v>
      </c>
      <c r="B118">
        <v>2001</v>
      </c>
      <c r="C118">
        <v>271</v>
      </c>
      <c r="E118" t="s">
        <v>50</v>
      </c>
      <c r="F118" t="s">
        <v>71</v>
      </c>
      <c r="G118" t="s">
        <v>72</v>
      </c>
      <c r="H118" t="s">
        <v>170</v>
      </c>
      <c r="K118" t="s">
        <v>2573</v>
      </c>
      <c r="L118" t="s">
        <v>2574</v>
      </c>
      <c r="M118" t="s">
        <v>85</v>
      </c>
      <c r="N118" t="s">
        <v>86</v>
      </c>
      <c r="O118" t="s">
        <v>2720</v>
      </c>
      <c r="P118" t="s">
        <v>175</v>
      </c>
      <c r="W118">
        <v>14800</v>
      </c>
      <c r="X118" t="s">
        <v>78</v>
      </c>
      <c r="AA118" s="1"/>
      <c r="AC118">
        <v>2001</v>
      </c>
      <c r="AD118">
        <v>4</v>
      </c>
      <c r="AE118">
        <v>25</v>
      </c>
      <c r="AF118" s="2">
        <f>DATE(emdat_data[[#This Row],[Start Year]],emdat_data[[#This Row],[Start Month]],emdat_data[[#This Row],[Start Day]])</f>
        <v>37006</v>
      </c>
      <c r="AG118">
        <v>2001</v>
      </c>
      <c r="AH118">
        <v>4</v>
      </c>
      <c r="AI118">
        <v>26</v>
      </c>
      <c r="AJ118" s="2">
        <f>DATE(emdat_data[[#This Row],[End Year]],emdat_data[[#This Row],[End Month]],emdat_data[[#This Row],[End Day]])</f>
        <v>37007</v>
      </c>
      <c r="AK118">
        <v>9</v>
      </c>
      <c r="AL118">
        <v>10</v>
      </c>
      <c r="AM118">
        <v>300</v>
      </c>
      <c r="AO118">
        <v>310</v>
      </c>
      <c r="AV118">
        <v>60.5035788853056</v>
      </c>
      <c r="AX118" t="s">
        <v>2721</v>
      </c>
      <c r="AY118" t="s">
        <v>2722</v>
      </c>
    </row>
    <row r="119" spans="1:51" hidden="1" x14ac:dyDescent="0.25">
      <c r="A119" t="s">
        <v>492</v>
      </c>
      <c r="B119">
        <v>2001</v>
      </c>
      <c r="C119">
        <v>301</v>
      </c>
      <c r="E119" t="s">
        <v>50</v>
      </c>
      <c r="F119" t="s">
        <v>63</v>
      </c>
      <c r="G119" t="s">
        <v>82</v>
      </c>
      <c r="H119" t="s">
        <v>157</v>
      </c>
      <c r="I119" t="s">
        <v>493</v>
      </c>
      <c r="K119" t="s">
        <v>93</v>
      </c>
      <c r="L119" t="s">
        <v>94</v>
      </c>
      <c r="M119" t="s">
        <v>95</v>
      </c>
      <c r="N119" t="s">
        <v>96</v>
      </c>
      <c r="O119" t="s">
        <v>494</v>
      </c>
      <c r="X119" t="s">
        <v>88</v>
      </c>
      <c r="AA119" s="1"/>
      <c r="AC119">
        <v>2001</v>
      </c>
      <c r="AD119">
        <v>4</v>
      </c>
      <c r="AE119">
        <v>26</v>
      </c>
      <c r="AF119" s="2">
        <f>DATE(emdat_data[[#This Row],[Start Year]],emdat_data[[#This Row],[Start Month]],emdat_data[[#This Row],[Start Day]])</f>
        <v>37007</v>
      </c>
      <c r="AG119">
        <v>2001</v>
      </c>
      <c r="AH119">
        <v>4</v>
      </c>
      <c r="AI119">
        <v>26</v>
      </c>
      <c r="AJ119" s="2">
        <f>DATE(emdat_data[[#This Row],[End Year]],emdat_data[[#This Row],[End Month]],emdat_data[[#This Row],[End Day]])</f>
        <v>37007</v>
      </c>
      <c r="AM119">
        <v>180</v>
      </c>
      <c r="AO119">
        <v>180</v>
      </c>
      <c r="AV119">
        <v>60.5035788853056</v>
      </c>
      <c r="AX119" t="s">
        <v>495</v>
      </c>
      <c r="AY119" t="s">
        <v>496</v>
      </c>
    </row>
    <row r="120" spans="1:51" hidden="1" x14ac:dyDescent="0.25">
      <c r="A120" t="s">
        <v>549</v>
      </c>
      <c r="B120">
        <v>2001</v>
      </c>
      <c r="C120">
        <v>273</v>
      </c>
      <c r="E120" t="s">
        <v>50</v>
      </c>
      <c r="F120" t="s">
        <v>63</v>
      </c>
      <c r="G120" t="s">
        <v>82</v>
      </c>
      <c r="K120" t="s">
        <v>527</v>
      </c>
      <c r="L120" t="s">
        <v>528</v>
      </c>
      <c r="M120" t="s">
        <v>56</v>
      </c>
      <c r="N120" t="s">
        <v>57</v>
      </c>
      <c r="O120" t="s">
        <v>550</v>
      </c>
      <c r="W120">
        <v>80</v>
      </c>
      <c r="X120" t="s">
        <v>88</v>
      </c>
      <c r="AA120" s="1"/>
      <c r="AC120">
        <v>2001</v>
      </c>
      <c r="AD120">
        <v>4</v>
      </c>
      <c r="AE120">
        <v>28</v>
      </c>
      <c r="AF120" s="2">
        <f>DATE(emdat_data[[#This Row],[Start Year]],emdat_data[[#This Row],[Start Month]],emdat_data[[#This Row],[Start Day]])</f>
        <v>37009</v>
      </c>
      <c r="AG120">
        <v>2001</v>
      </c>
      <c r="AH120">
        <v>4</v>
      </c>
      <c r="AI120">
        <v>28</v>
      </c>
      <c r="AJ120" s="2">
        <f>DATE(emdat_data[[#This Row],[End Year]],emdat_data[[#This Row],[End Month]],emdat_data[[#This Row],[End Day]])</f>
        <v>37009</v>
      </c>
      <c r="AK120">
        <v>21</v>
      </c>
      <c r="AL120">
        <v>100</v>
      </c>
      <c r="AM120">
        <v>500</v>
      </c>
      <c r="AO120">
        <v>600</v>
      </c>
      <c r="AV120">
        <v>60.5035788853056</v>
      </c>
      <c r="AX120" t="s">
        <v>551</v>
      </c>
      <c r="AY120" t="s">
        <v>552</v>
      </c>
    </row>
    <row r="121" spans="1:51" x14ac:dyDescent="0.25">
      <c r="A121" t="s">
        <v>463</v>
      </c>
      <c r="B121">
        <v>2001</v>
      </c>
      <c r="C121">
        <v>427</v>
      </c>
      <c r="E121" t="s">
        <v>50</v>
      </c>
      <c r="F121" t="s">
        <v>119</v>
      </c>
      <c r="G121" t="s">
        <v>120</v>
      </c>
      <c r="H121" t="s">
        <v>121</v>
      </c>
      <c r="J121" t="s">
        <v>122</v>
      </c>
      <c r="K121" t="s">
        <v>73</v>
      </c>
      <c r="L121" t="s">
        <v>74</v>
      </c>
      <c r="M121" t="s">
        <v>75</v>
      </c>
      <c r="N121" t="s">
        <v>76</v>
      </c>
      <c r="O121" t="s">
        <v>464</v>
      </c>
      <c r="T121" t="s">
        <v>128</v>
      </c>
      <c r="U121" t="s">
        <v>128</v>
      </c>
      <c r="X121" t="s">
        <v>129</v>
      </c>
      <c r="AA121" s="1"/>
      <c r="AC121">
        <v>2001</v>
      </c>
      <c r="AD121">
        <v>5</v>
      </c>
      <c r="AF121" s="2">
        <f>DATE(emdat_data[[#This Row],[Start Year]],emdat_data[[#This Row],[Start Month]],emdat_data[[#This Row],[Start Day]])</f>
        <v>37011</v>
      </c>
      <c r="AG121">
        <v>2001</v>
      </c>
      <c r="AH121">
        <v>10</v>
      </c>
      <c r="AI121">
        <v>2</v>
      </c>
      <c r="AJ121" s="2">
        <f>DATE(emdat_data[[#This Row],[End Year]],emdat_data[[#This Row],[End Month]],emdat_data[[#This Row],[End Day]])</f>
        <v>37166</v>
      </c>
      <c r="AK121">
        <v>30</v>
      </c>
      <c r="AM121">
        <v>332</v>
      </c>
      <c r="AO121">
        <v>332</v>
      </c>
      <c r="AV121">
        <v>60.5035788853056</v>
      </c>
    </row>
    <row r="122" spans="1:51" x14ac:dyDescent="0.25">
      <c r="A122" t="s">
        <v>465</v>
      </c>
      <c r="B122">
        <v>2001</v>
      </c>
      <c r="C122">
        <v>519</v>
      </c>
      <c r="E122" t="s">
        <v>50</v>
      </c>
      <c r="F122" t="s">
        <v>119</v>
      </c>
      <c r="G122" t="s">
        <v>120</v>
      </c>
      <c r="H122" t="s">
        <v>121</v>
      </c>
      <c r="J122" t="s">
        <v>122</v>
      </c>
      <c r="K122" t="s">
        <v>73</v>
      </c>
      <c r="L122" t="s">
        <v>74</v>
      </c>
      <c r="M122" t="s">
        <v>75</v>
      </c>
      <c r="N122" t="s">
        <v>76</v>
      </c>
      <c r="O122" t="s">
        <v>466</v>
      </c>
      <c r="X122" t="s">
        <v>129</v>
      </c>
      <c r="AA122" s="1"/>
      <c r="AC122">
        <v>2001</v>
      </c>
      <c r="AD122">
        <v>5</v>
      </c>
      <c r="AF122" s="2">
        <f>DATE(emdat_data[[#This Row],[Start Year]],emdat_data[[#This Row],[Start Month]],emdat_data[[#This Row],[Start Day]])</f>
        <v>37011</v>
      </c>
      <c r="AG122">
        <v>2001</v>
      </c>
      <c r="AH122">
        <v>5</v>
      </c>
      <c r="AJ122" s="2">
        <f>DATE(emdat_data[[#This Row],[End Year]],emdat_data[[#This Row],[End Month]],emdat_data[[#This Row],[End Day]])</f>
        <v>37011</v>
      </c>
      <c r="AK122">
        <v>9</v>
      </c>
      <c r="AM122">
        <v>88</v>
      </c>
      <c r="AO122">
        <v>88</v>
      </c>
      <c r="AV122">
        <v>60.5035788853056</v>
      </c>
    </row>
    <row r="123" spans="1:51" x14ac:dyDescent="0.25">
      <c r="A123" t="s">
        <v>1140</v>
      </c>
      <c r="B123">
        <v>2001</v>
      </c>
      <c r="C123">
        <v>429</v>
      </c>
      <c r="E123" t="s">
        <v>50</v>
      </c>
      <c r="F123" t="s">
        <v>119</v>
      </c>
      <c r="G123" t="s">
        <v>120</v>
      </c>
      <c r="H123" t="s">
        <v>121</v>
      </c>
      <c r="J123" t="s">
        <v>294</v>
      </c>
      <c r="K123" t="s">
        <v>1141</v>
      </c>
      <c r="L123" t="s">
        <v>1142</v>
      </c>
      <c r="M123" t="s">
        <v>125</v>
      </c>
      <c r="N123" t="s">
        <v>76</v>
      </c>
      <c r="O123" t="s">
        <v>1143</v>
      </c>
      <c r="T123" t="s">
        <v>128</v>
      </c>
      <c r="U123" t="s">
        <v>128</v>
      </c>
      <c r="X123" t="s">
        <v>129</v>
      </c>
      <c r="AA123" s="1"/>
      <c r="AC123">
        <v>2001</v>
      </c>
      <c r="AD123">
        <v>5</v>
      </c>
      <c r="AF123" s="2">
        <f>DATE(emdat_data[[#This Row],[Start Year]],emdat_data[[#This Row],[Start Month]],emdat_data[[#This Row],[Start Day]])</f>
        <v>37011</v>
      </c>
      <c r="AG123">
        <v>2001</v>
      </c>
      <c r="AH123">
        <v>9</v>
      </c>
      <c r="AI123">
        <v>21</v>
      </c>
      <c r="AJ123" s="2">
        <f>DATE(emdat_data[[#This Row],[End Year]],emdat_data[[#This Row],[End Month]],emdat_data[[#This Row],[End Day]])</f>
        <v>37155</v>
      </c>
      <c r="AK123">
        <v>175</v>
      </c>
      <c r="AM123">
        <v>2977</v>
      </c>
      <c r="AO123">
        <v>2977</v>
      </c>
      <c r="AV123">
        <v>60.5035788853056</v>
      </c>
    </row>
    <row r="124" spans="1:51" hidden="1" x14ac:dyDescent="0.25">
      <c r="A124" t="s">
        <v>2673</v>
      </c>
      <c r="B124">
        <v>2001</v>
      </c>
      <c r="C124">
        <v>276</v>
      </c>
      <c r="E124" t="s">
        <v>50</v>
      </c>
      <c r="F124" t="s">
        <v>71</v>
      </c>
      <c r="G124" t="s">
        <v>72</v>
      </c>
      <c r="K124" t="s">
        <v>297</v>
      </c>
      <c r="L124" t="s">
        <v>298</v>
      </c>
      <c r="M124" t="s">
        <v>125</v>
      </c>
      <c r="N124" t="s">
        <v>76</v>
      </c>
      <c r="O124" t="s">
        <v>2674</v>
      </c>
      <c r="X124" t="s">
        <v>78</v>
      </c>
      <c r="AA124" s="1"/>
      <c r="AC124">
        <v>2001</v>
      </c>
      <c r="AD124">
        <v>5</v>
      </c>
      <c r="AF124" s="2">
        <f>DATE(emdat_data[[#This Row],[Start Year]],emdat_data[[#This Row],[Start Month]],emdat_data[[#This Row],[Start Day]])</f>
        <v>37011</v>
      </c>
      <c r="AG124">
        <v>2001</v>
      </c>
      <c r="AH124">
        <v>5</v>
      </c>
      <c r="AJ124" s="2">
        <f>DATE(emdat_data[[#This Row],[End Year]],emdat_data[[#This Row],[End Month]],emdat_data[[#This Row],[End Day]])</f>
        <v>37011</v>
      </c>
      <c r="AN124">
        <v>2000</v>
      </c>
      <c r="AO124">
        <v>2000</v>
      </c>
      <c r="AV124">
        <v>60.5035788853056</v>
      </c>
      <c r="AX124" t="s">
        <v>2675</v>
      </c>
      <c r="AY124" t="s">
        <v>2676</v>
      </c>
    </row>
    <row r="125" spans="1:51" hidden="1" x14ac:dyDescent="0.25">
      <c r="A125" t="s">
        <v>2835</v>
      </c>
      <c r="B125">
        <v>2001</v>
      </c>
      <c r="C125">
        <v>747</v>
      </c>
      <c r="E125" t="s">
        <v>50</v>
      </c>
      <c r="F125" t="s">
        <v>350</v>
      </c>
      <c r="G125" t="s">
        <v>477</v>
      </c>
      <c r="H125" t="s">
        <v>478</v>
      </c>
      <c r="K125" t="s">
        <v>383</v>
      </c>
      <c r="L125" t="s">
        <v>384</v>
      </c>
      <c r="M125" t="s">
        <v>211</v>
      </c>
      <c r="N125" t="s">
        <v>190</v>
      </c>
      <c r="O125" t="s">
        <v>2836</v>
      </c>
      <c r="W125">
        <v>300</v>
      </c>
      <c r="X125" t="s">
        <v>78</v>
      </c>
      <c r="AA125" s="1"/>
      <c r="AC125">
        <v>2001</v>
      </c>
      <c r="AD125">
        <v>5</v>
      </c>
      <c r="AF125" s="2">
        <f>DATE(emdat_data[[#This Row],[Start Year]],emdat_data[[#This Row],[Start Month]],emdat_data[[#This Row],[Start Day]])</f>
        <v>37011</v>
      </c>
      <c r="AG125">
        <v>2001</v>
      </c>
      <c r="AH125">
        <v>5</v>
      </c>
      <c r="AJ125" s="2">
        <f>DATE(emdat_data[[#This Row],[End Year]],emdat_data[[#This Row],[End Month]],emdat_data[[#This Row],[End Day]])</f>
        <v>37011</v>
      </c>
      <c r="AV125">
        <v>60.5035788853056</v>
      </c>
      <c r="AW125" t="s">
        <v>2837</v>
      </c>
      <c r="AY125" t="s">
        <v>2838</v>
      </c>
    </row>
    <row r="126" spans="1:51" hidden="1" x14ac:dyDescent="0.25">
      <c r="A126" t="s">
        <v>2870</v>
      </c>
      <c r="B126">
        <v>2001</v>
      </c>
      <c r="C126">
        <v>9383</v>
      </c>
      <c r="E126" t="s">
        <v>50</v>
      </c>
      <c r="F126" t="s">
        <v>350</v>
      </c>
      <c r="G126" t="s">
        <v>351</v>
      </c>
      <c r="H126" t="s">
        <v>351</v>
      </c>
      <c r="K126" t="s">
        <v>325</v>
      </c>
      <c r="L126" t="s">
        <v>326</v>
      </c>
      <c r="M126" t="s">
        <v>204</v>
      </c>
      <c r="N126" t="s">
        <v>86</v>
      </c>
      <c r="O126" t="s">
        <v>2871</v>
      </c>
      <c r="W126">
        <v>450</v>
      </c>
      <c r="X126" t="s">
        <v>78</v>
      </c>
      <c r="AA126" s="1"/>
      <c r="AC126">
        <v>2001</v>
      </c>
      <c r="AD126">
        <v>5</v>
      </c>
      <c r="AF126" s="2">
        <f>DATE(emdat_data[[#This Row],[Start Year]],emdat_data[[#This Row],[Start Month]],emdat_data[[#This Row],[Start Day]])</f>
        <v>37011</v>
      </c>
      <c r="AG126">
        <v>2001</v>
      </c>
      <c r="AJ126" s="2">
        <f>DATE(emdat_data[[#This Row],[End Year]],emdat_data[[#This Row],[End Month]],emdat_data[[#This Row],[End Day]])</f>
        <v>36860</v>
      </c>
      <c r="AM126">
        <v>400000</v>
      </c>
      <c r="AO126">
        <v>400000</v>
      </c>
      <c r="AT126">
        <v>22400</v>
      </c>
      <c r="AU126">
        <v>37023</v>
      </c>
      <c r="AV126">
        <v>60.5035788853056</v>
      </c>
      <c r="AW126" t="s">
        <v>2872</v>
      </c>
      <c r="AY126" t="s">
        <v>2873</v>
      </c>
    </row>
    <row r="127" spans="1:51" hidden="1" x14ac:dyDescent="0.25">
      <c r="A127" t="s">
        <v>2979</v>
      </c>
      <c r="B127">
        <v>2001</v>
      </c>
      <c r="C127">
        <v>277</v>
      </c>
      <c r="E127" t="s">
        <v>50</v>
      </c>
      <c r="F127" t="s">
        <v>71</v>
      </c>
      <c r="G127" t="s">
        <v>72</v>
      </c>
      <c r="K127" t="s">
        <v>2972</v>
      </c>
      <c r="L127" t="s">
        <v>2973</v>
      </c>
      <c r="M127" t="s">
        <v>260</v>
      </c>
      <c r="N127" t="s">
        <v>76</v>
      </c>
      <c r="O127" t="s">
        <v>2980</v>
      </c>
      <c r="X127" t="s">
        <v>78</v>
      </c>
      <c r="AA127" s="1"/>
      <c r="AC127">
        <v>2001</v>
      </c>
      <c r="AD127">
        <v>5</v>
      </c>
      <c r="AF127" s="2">
        <f>DATE(emdat_data[[#This Row],[Start Year]],emdat_data[[#This Row],[Start Month]],emdat_data[[#This Row],[Start Day]])</f>
        <v>37011</v>
      </c>
      <c r="AG127">
        <v>2001</v>
      </c>
      <c r="AH127">
        <v>5</v>
      </c>
      <c r="AJ127" s="2">
        <f>DATE(emdat_data[[#This Row],[End Year]],emdat_data[[#This Row],[End Month]],emdat_data[[#This Row],[End Day]])</f>
        <v>37011</v>
      </c>
      <c r="AK127">
        <v>1</v>
      </c>
      <c r="AN127">
        <v>300</v>
      </c>
      <c r="AO127">
        <v>300</v>
      </c>
      <c r="AV127">
        <v>60.5035788853056</v>
      </c>
      <c r="AW127" t="s">
        <v>2981</v>
      </c>
      <c r="AY127" t="s">
        <v>2982</v>
      </c>
    </row>
    <row r="128" spans="1:51" x14ac:dyDescent="0.25">
      <c r="A128" t="s">
        <v>3162</v>
      </c>
      <c r="B128">
        <v>2001</v>
      </c>
      <c r="C128">
        <v>231</v>
      </c>
      <c r="E128" t="s">
        <v>50</v>
      </c>
      <c r="F128" t="s">
        <v>119</v>
      </c>
      <c r="G128" t="s">
        <v>120</v>
      </c>
      <c r="J128" t="s">
        <v>718</v>
      </c>
      <c r="K128" t="s">
        <v>3130</v>
      </c>
      <c r="L128" t="s">
        <v>3131</v>
      </c>
      <c r="M128" t="s">
        <v>75</v>
      </c>
      <c r="N128" t="s">
        <v>76</v>
      </c>
      <c r="O128" t="s">
        <v>3163</v>
      </c>
      <c r="X128" t="s">
        <v>129</v>
      </c>
      <c r="AA128" s="1"/>
      <c r="AC128">
        <v>2001</v>
      </c>
      <c r="AD128">
        <v>5</v>
      </c>
      <c r="AF128" s="2">
        <f>DATE(emdat_data[[#This Row],[Start Year]],emdat_data[[#This Row],[Start Month]],emdat_data[[#This Row],[Start Day]])</f>
        <v>37011</v>
      </c>
      <c r="AG128">
        <v>2001</v>
      </c>
      <c r="AH128">
        <v>5</v>
      </c>
      <c r="AJ128" s="2">
        <f>DATE(emdat_data[[#This Row],[End Year]],emdat_data[[#This Row],[End Month]],emdat_data[[#This Row],[End Day]])</f>
        <v>37011</v>
      </c>
      <c r="AK128">
        <v>66</v>
      </c>
      <c r="AM128">
        <v>1488</v>
      </c>
      <c r="AO128">
        <v>1488</v>
      </c>
      <c r="AV128">
        <v>60.5035788853056</v>
      </c>
    </row>
    <row r="129" spans="1:51" hidden="1" x14ac:dyDescent="0.25">
      <c r="A129" t="s">
        <v>1073</v>
      </c>
      <c r="B129">
        <v>2001</v>
      </c>
      <c r="C129">
        <v>217</v>
      </c>
      <c r="E129" t="s">
        <v>50</v>
      </c>
      <c r="F129" t="s">
        <v>71</v>
      </c>
      <c r="G129" t="s">
        <v>217</v>
      </c>
      <c r="H129" t="s">
        <v>217</v>
      </c>
      <c r="K129" t="s">
        <v>159</v>
      </c>
      <c r="L129" t="s">
        <v>160</v>
      </c>
      <c r="M129" t="s">
        <v>161</v>
      </c>
      <c r="N129" t="s">
        <v>57</v>
      </c>
      <c r="O129" t="s">
        <v>1074</v>
      </c>
      <c r="AA129" s="1"/>
      <c r="AC129">
        <v>2001</v>
      </c>
      <c r="AD129">
        <v>5</v>
      </c>
      <c r="AE129">
        <v>1</v>
      </c>
      <c r="AF129" s="2">
        <f>DATE(emdat_data[[#This Row],[Start Year]],emdat_data[[#This Row],[Start Month]],emdat_data[[#This Row],[Start Day]])</f>
        <v>37012</v>
      </c>
      <c r="AG129">
        <v>2001</v>
      </c>
      <c r="AH129">
        <v>5</v>
      </c>
      <c r="AI129">
        <v>1</v>
      </c>
      <c r="AJ129" s="2">
        <f>DATE(emdat_data[[#This Row],[End Year]],emdat_data[[#This Row],[End Month]],emdat_data[[#This Row],[End Day]])</f>
        <v>37012</v>
      </c>
      <c r="AK129">
        <v>74</v>
      </c>
      <c r="AV129">
        <v>60.5035788853056</v>
      </c>
      <c r="AX129" t="s">
        <v>1075</v>
      </c>
      <c r="AY129" t="s">
        <v>1076</v>
      </c>
    </row>
    <row r="130" spans="1:51" hidden="1" x14ac:dyDescent="0.25">
      <c r="A130" t="s">
        <v>2705</v>
      </c>
      <c r="B130">
        <v>2001</v>
      </c>
      <c r="C130">
        <v>281</v>
      </c>
      <c r="E130" t="s">
        <v>50</v>
      </c>
      <c r="F130" t="s">
        <v>71</v>
      </c>
      <c r="G130" t="s">
        <v>72</v>
      </c>
      <c r="K130" t="s">
        <v>2706</v>
      </c>
      <c r="L130" t="s">
        <v>2707</v>
      </c>
      <c r="M130" t="s">
        <v>204</v>
      </c>
      <c r="N130" t="s">
        <v>86</v>
      </c>
      <c r="O130" t="s">
        <v>2708</v>
      </c>
      <c r="X130" t="s">
        <v>78</v>
      </c>
      <c r="AA130" s="1"/>
      <c r="AC130">
        <v>2001</v>
      </c>
      <c r="AD130">
        <v>5</v>
      </c>
      <c r="AE130">
        <v>2</v>
      </c>
      <c r="AF130" s="2">
        <f>DATE(emdat_data[[#This Row],[Start Year]],emdat_data[[#This Row],[Start Month]],emdat_data[[#This Row],[Start Day]])</f>
        <v>37013</v>
      </c>
      <c r="AG130">
        <v>2001</v>
      </c>
      <c r="AH130">
        <v>5</v>
      </c>
      <c r="AI130">
        <v>2</v>
      </c>
      <c r="AJ130" s="2">
        <f>DATE(emdat_data[[#This Row],[End Year]],emdat_data[[#This Row],[End Month]],emdat_data[[#This Row],[End Day]])</f>
        <v>37013</v>
      </c>
      <c r="AN130">
        <v>775</v>
      </c>
      <c r="AO130">
        <v>775</v>
      </c>
      <c r="AV130">
        <v>60.5035788853056</v>
      </c>
      <c r="AW130" t="s">
        <v>2709</v>
      </c>
      <c r="AY130" t="s">
        <v>2710</v>
      </c>
    </row>
    <row r="131" spans="1:51" hidden="1" x14ac:dyDescent="0.25">
      <c r="A131" t="s">
        <v>2561</v>
      </c>
      <c r="B131">
        <v>2001</v>
      </c>
      <c r="C131">
        <v>176</v>
      </c>
      <c r="E131" t="s">
        <v>50</v>
      </c>
      <c r="F131" t="s">
        <v>71</v>
      </c>
      <c r="G131" t="s">
        <v>72</v>
      </c>
      <c r="H131" t="s">
        <v>170</v>
      </c>
      <c r="K131" t="s">
        <v>2562</v>
      </c>
      <c r="L131" t="s">
        <v>2563</v>
      </c>
      <c r="M131" t="s">
        <v>173</v>
      </c>
      <c r="N131" t="s">
        <v>57</v>
      </c>
      <c r="O131" t="s">
        <v>2564</v>
      </c>
      <c r="P131" t="s">
        <v>175</v>
      </c>
      <c r="Q131" t="s">
        <v>176</v>
      </c>
      <c r="W131">
        <v>19750</v>
      </c>
      <c r="X131" t="s">
        <v>78</v>
      </c>
      <c r="AA131" s="1"/>
      <c r="AC131">
        <v>2001</v>
      </c>
      <c r="AD131">
        <v>5</v>
      </c>
      <c r="AE131">
        <v>4</v>
      </c>
      <c r="AF131" s="2">
        <f>DATE(emdat_data[[#This Row],[Start Year]],emdat_data[[#This Row],[Start Month]],emdat_data[[#This Row],[Start Day]])</f>
        <v>37015</v>
      </c>
      <c r="AG131">
        <v>2001</v>
      </c>
      <c r="AH131">
        <v>5</v>
      </c>
      <c r="AI131">
        <v>5</v>
      </c>
      <c r="AJ131" s="2">
        <f>DATE(emdat_data[[#This Row],[End Year]],emdat_data[[#This Row],[End Month]],emdat_data[[#This Row],[End Day]])</f>
        <v>37016</v>
      </c>
      <c r="AK131">
        <v>83</v>
      </c>
      <c r="AL131">
        <v>30</v>
      </c>
      <c r="AN131">
        <v>4100</v>
      </c>
      <c r="AO131">
        <v>4130</v>
      </c>
      <c r="AT131">
        <v>4000</v>
      </c>
      <c r="AU131">
        <v>6611</v>
      </c>
      <c r="AV131">
        <v>60.5035788853056</v>
      </c>
      <c r="AW131" t="s">
        <v>2565</v>
      </c>
      <c r="AY131" t="s">
        <v>2566</v>
      </c>
    </row>
    <row r="132" spans="1:51" hidden="1" x14ac:dyDescent="0.25">
      <c r="A132" t="s">
        <v>1452</v>
      </c>
      <c r="B132">
        <v>2001</v>
      </c>
      <c r="C132">
        <v>180</v>
      </c>
      <c r="E132" t="s">
        <v>50</v>
      </c>
      <c r="F132" t="s">
        <v>71</v>
      </c>
      <c r="G132" t="s">
        <v>72</v>
      </c>
      <c r="H132" t="s">
        <v>170</v>
      </c>
      <c r="K132" t="s">
        <v>1447</v>
      </c>
      <c r="L132" t="s">
        <v>1448</v>
      </c>
      <c r="M132" t="s">
        <v>56</v>
      </c>
      <c r="N132" t="s">
        <v>57</v>
      </c>
      <c r="O132" t="s">
        <v>1453</v>
      </c>
      <c r="P132" t="s">
        <v>175</v>
      </c>
      <c r="W132">
        <v>2130</v>
      </c>
      <c r="X132" t="s">
        <v>78</v>
      </c>
      <c r="AA132" s="1"/>
      <c r="AC132">
        <v>2001</v>
      </c>
      <c r="AD132">
        <v>5</v>
      </c>
      <c r="AE132">
        <v>6</v>
      </c>
      <c r="AF132" s="2">
        <f>DATE(emdat_data[[#This Row],[Start Year]],emdat_data[[#This Row],[Start Month]],emdat_data[[#This Row],[Start Day]])</f>
        <v>37017</v>
      </c>
      <c r="AG132">
        <v>2001</v>
      </c>
      <c r="AH132">
        <v>5</v>
      </c>
      <c r="AI132">
        <v>6</v>
      </c>
      <c r="AJ132" s="2">
        <f>DATE(emdat_data[[#This Row],[End Year]],emdat_data[[#This Row],[End Month]],emdat_data[[#This Row],[End Day]])</f>
        <v>37017</v>
      </c>
      <c r="AK132">
        <v>32</v>
      </c>
      <c r="AL132">
        <v>50</v>
      </c>
      <c r="AM132">
        <v>1250</v>
      </c>
      <c r="AO132">
        <v>1300</v>
      </c>
      <c r="AV132">
        <v>60.5035788853056</v>
      </c>
      <c r="AX132" t="s">
        <v>1454</v>
      </c>
      <c r="AY132" t="s">
        <v>1455</v>
      </c>
    </row>
    <row r="133" spans="1:51" hidden="1" x14ac:dyDescent="0.25">
      <c r="A133" t="s">
        <v>2937</v>
      </c>
      <c r="B133">
        <v>2001</v>
      </c>
      <c r="C133">
        <v>309</v>
      </c>
      <c r="E133" t="s">
        <v>50</v>
      </c>
      <c r="F133" t="s">
        <v>71</v>
      </c>
      <c r="G133" t="s">
        <v>72</v>
      </c>
      <c r="H133" t="s">
        <v>102</v>
      </c>
      <c r="K133" t="s">
        <v>2924</v>
      </c>
      <c r="L133" t="s">
        <v>2925</v>
      </c>
      <c r="M133" t="s">
        <v>392</v>
      </c>
      <c r="N133" t="s">
        <v>57</v>
      </c>
      <c r="O133" t="s">
        <v>2938</v>
      </c>
      <c r="P133" t="s">
        <v>134</v>
      </c>
      <c r="W133">
        <v>1610</v>
      </c>
      <c r="X133" t="s">
        <v>78</v>
      </c>
      <c r="AA133" s="1"/>
      <c r="AB133" t="s">
        <v>2939</v>
      </c>
      <c r="AC133">
        <v>2001</v>
      </c>
      <c r="AD133">
        <v>5</v>
      </c>
      <c r="AE133">
        <v>7</v>
      </c>
      <c r="AF133" s="2">
        <f>DATE(emdat_data[[#This Row],[Start Year]],emdat_data[[#This Row],[Start Month]],emdat_data[[#This Row],[Start Day]])</f>
        <v>37018</v>
      </c>
      <c r="AG133">
        <v>2001</v>
      </c>
      <c r="AH133">
        <v>5</v>
      </c>
      <c r="AI133">
        <v>8</v>
      </c>
      <c r="AJ133" s="2">
        <f>DATE(emdat_data[[#This Row],[End Year]],emdat_data[[#This Row],[End Month]],emdat_data[[#This Row],[End Day]])</f>
        <v>37019</v>
      </c>
      <c r="AK133">
        <v>3</v>
      </c>
      <c r="AM133">
        <v>1500</v>
      </c>
      <c r="AO133">
        <v>1500</v>
      </c>
      <c r="AV133">
        <v>60.5035788853056</v>
      </c>
      <c r="AW133" t="s">
        <v>2940</v>
      </c>
      <c r="AX133" t="s">
        <v>2941</v>
      </c>
      <c r="AY133" t="s">
        <v>2942</v>
      </c>
    </row>
    <row r="134" spans="1:51" hidden="1" x14ac:dyDescent="0.25">
      <c r="A134" t="s">
        <v>537</v>
      </c>
      <c r="B134">
        <v>2001</v>
      </c>
      <c r="C134">
        <v>198</v>
      </c>
      <c r="E134" t="s">
        <v>50</v>
      </c>
      <c r="F134" t="s">
        <v>63</v>
      </c>
      <c r="G134" t="s">
        <v>82</v>
      </c>
      <c r="H134" t="s">
        <v>98</v>
      </c>
      <c r="K134" t="s">
        <v>527</v>
      </c>
      <c r="L134" t="s">
        <v>528</v>
      </c>
      <c r="M134" t="s">
        <v>56</v>
      </c>
      <c r="N134" t="s">
        <v>57</v>
      </c>
      <c r="O134" t="s">
        <v>538</v>
      </c>
      <c r="W134">
        <v>100</v>
      </c>
      <c r="X134" t="s">
        <v>88</v>
      </c>
      <c r="AA134" s="1"/>
      <c r="AC134">
        <v>2001</v>
      </c>
      <c r="AD134">
        <v>5</v>
      </c>
      <c r="AE134">
        <v>11</v>
      </c>
      <c r="AF134" s="2">
        <f>DATE(emdat_data[[#This Row],[Start Year]],emdat_data[[#This Row],[Start Month]],emdat_data[[#This Row],[Start Day]])</f>
        <v>37022</v>
      </c>
      <c r="AG134">
        <v>2001</v>
      </c>
      <c r="AH134">
        <v>5</v>
      </c>
      <c r="AI134">
        <v>11</v>
      </c>
      <c r="AJ134" s="2">
        <f>DATE(emdat_data[[#This Row],[End Year]],emdat_data[[#This Row],[End Month]],emdat_data[[#This Row],[End Day]])</f>
        <v>37022</v>
      </c>
      <c r="AK134">
        <v>12</v>
      </c>
      <c r="AL134">
        <v>200</v>
      </c>
      <c r="AO134">
        <v>200</v>
      </c>
      <c r="AV134">
        <v>60.5035788853056</v>
      </c>
      <c r="AX134" t="s">
        <v>539</v>
      </c>
      <c r="AY134" t="s">
        <v>540</v>
      </c>
    </row>
    <row r="135" spans="1:51" hidden="1" x14ac:dyDescent="0.25">
      <c r="A135" t="s">
        <v>2812</v>
      </c>
      <c r="B135">
        <v>2001</v>
      </c>
      <c r="C135">
        <v>227</v>
      </c>
      <c r="E135" t="s">
        <v>50</v>
      </c>
      <c r="F135" t="s">
        <v>71</v>
      </c>
      <c r="G135" t="s">
        <v>72</v>
      </c>
      <c r="H135" t="s">
        <v>102</v>
      </c>
      <c r="K135" t="s">
        <v>383</v>
      </c>
      <c r="L135" t="s">
        <v>384</v>
      </c>
      <c r="M135" t="s">
        <v>211</v>
      </c>
      <c r="N135" t="s">
        <v>190</v>
      </c>
      <c r="O135" t="s">
        <v>2813</v>
      </c>
      <c r="P135" t="s">
        <v>2814</v>
      </c>
      <c r="S135" t="s">
        <v>127</v>
      </c>
      <c r="V135">
        <v>597</v>
      </c>
      <c r="W135">
        <v>2857000</v>
      </c>
      <c r="X135" t="s">
        <v>78</v>
      </c>
      <c r="AA135" s="1"/>
      <c r="AB135" t="s">
        <v>2815</v>
      </c>
      <c r="AC135">
        <v>2001</v>
      </c>
      <c r="AD135">
        <v>5</v>
      </c>
      <c r="AE135">
        <v>12</v>
      </c>
      <c r="AF135" s="2">
        <f>DATE(emdat_data[[#This Row],[Start Year]],emdat_data[[#This Row],[Start Month]],emdat_data[[#This Row],[Start Day]])</f>
        <v>37023</v>
      </c>
      <c r="AG135">
        <v>2001</v>
      </c>
      <c r="AH135">
        <v>5</v>
      </c>
      <c r="AI135">
        <v>27</v>
      </c>
      <c r="AJ135" s="2">
        <f>DATE(emdat_data[[#This Row],[End Year]],emdat_data[[#This Row],[End Month]],emdat_data[[#This Row],[End Day]])</f>
        <v>37038</v>
      </c>
      <c r="AK135">
        <v>10</v>
      </c>
      <c r="AM135">
        <v>50305</v>
      </c>
      <c r="AO135">
        <v>50305</v>
      </c>
      <c r="AT135">
        <v>241000</v>
      </c>
      <c r="AU135">
        <v>398324</v>
      </c>
      <c r="AV135">
        <v>60.5035788853056</v>
      </c>
      <c r="AW135" t="s">
        <v>2816</v>
      </c>
      <c r="AY135" t="s">
        <v>2817</v>
      </c>
    </row>
    <row r="136" spans="1:51" hidden="1" x14ac:dyDescent="0.25">
      <c r="A136" t="s">
        <v>1503</v>
      </c>
      <c r="B136">
        <v>2001</v>
      </c>
      <c r="C136">
        <v>774</v>
      </c>
      <c r="E136" t="s">
        <v>50</v>
      </c>
      <c r="F136" t="s">
        <v>71</v>
      </c>
      <c r="G136" t="s">
        <v>72</v>
      </c>
      <c r="K136" t="s">
        <v>251</v>
      </c>
      <c r="L136" t="s">
        <v>252</v>
      </c>
      <c r="M136" t="s">
        <v>253</v>
      </c>
      <c r="N136" t="s">
        <v>57</v>
      </c>
      <c r="O136" t="s">
        <v>1504</v>
      </c>
      <c r="X136" t="s">
        <v>78</v>
      </c>
      <c r="AA136" s="1"/>
      <c r="AC136">
        <v>2001</v>
      </c>
      <c r="AD136">
        <v>5</v>
      </c>
      <c r="AE136">
        <v>13</v>
      </c>
      <c r="AF136" s="2">
        <f>DATE(emdat_data[[#This Row],[Start Year]],emdat_data[[#This Row],[Start Month]],emdat_data[[#This Row],[Start Day]])</f>
        <v>37024</v>
      </c>
      <c r="AG136">
        <v>2001</v>
      </c>
      <c r="AH136">
        <v>5</v>
      </c>
      <c r="AI136">
        <v>13</v>
      </c>
      <c r="AJ136" s="2">
        <f>DATE(emdat_data[[#This Row],[End Year]],emdat_data[[#This Row],[End Month]],emdat_data[[#This Row],[End Day]])</f>
        <v>37024</v>
      </c>
      <c r="AM136">
        <v>3668</v>
      </c>
      <c r="AO136">
        <v>3668</v>
      </c>
      <c r="AV136">
        <v>60.5035788853056</v>
      </c>
      <c r="AX136" t="s">
        <v>1505</v>
      </c>
      <c r="AY136" t="s">
        <v>1506</v>
      </c>
    </row>
    <row r="137" spans="1:51" hidden="1" x14ac:dyDescent="0.25">
      <c r="A137" t="s">
        <v>2798</v>
      </c>
      <c r="B137">
        <v>2001</v>
      </c>
      <c r="C137">
        <v>257</v>
      </c>
      <c r="E137" t="s">
        <v>50</v>
      </c>
      <c r="F137" t="s">
        <v>63</v>
      </c>
      <c r="G137" t="s">
        <v>82</v>
      </c>
      <c r="H137" t="s">
        <v>157</v>
      </c>
      <c r="I137" t="s">
        <v>158</v>
      </c>
      <c r="K137" t="s">
        <v>383</v>
      </c>
      <c r="L137" t="s">
        <v>384</v>
      </c>
      <c r="M137" t="s">
        <v>211</v>
      </c>
      <c r="N137" t="s">
        <v>190</v>
      </c>
      <c r="O137" t="s">
        <v>2799</v>
      </c>
      <c r="X137" t="s">
        <v>88</v>
      </c>
      <c r="AA137" s="1"/>
      <c r="AC137">
        <v>2001</v>
      </c>
      <c r="AD137">
        <v>5</v>
      </c>
      <c r="AE137">
        <v>15</v>
      </c>
      <c r="AF137" s="2">
        <f>DATE(emdat_data[[#This Row],[Start Year]],emdat_data[[#This Row],[Start Month]],emdat_data[[#This Row],[Start Day]])</f>
        <v>37026</v>
      </c>
      <c r="AG137">
        <v>2001</v>
      </c>
      <c r="AH137">
        <v>5</v>
      </c>
      <c r="AI137">
        <v>15</v>
      </c>
      <c r="AJ137" s="2">
        <f>DATE(emdat_data[[#This Row],[End Year]],emdat_data[[#This Row],[End Month]],emdat_data[[#This Row],[End Day]])</f>
        <v>37026</v>
      </c>
      <c r="AL137">
        <v>28</v>
      </c>
      <c r="AM137">
        <v>12000</v>
      </c>
      <c r="AN137">
        <v>400</v>
      </c>
      <c r="AO137">
        <v>12428</v>
      </c>
      <c r="AT137">
        <v>17200</v>
      </c>
      <c r="AU137">
        <v>28428</v>
      </c>
      <c r="AV137">
        <v>60.5035788853056</v>
      </c>
      <c r="AW137" t="s">
        <v>2800</v>
      </c>
      <c r="AY137" t="s">
        <v>2801</v>
      </c>
    </row>
    <row r="138" spans="1:51" hidden="1" x14ac:dyDescent="0.25">
      <c r="A138" t="s">
        <v>1341</v>
      </c>
      <c r="B138">
        <v>2001</v>
      </c>
      <c r="C138">
        <v>207</v>
      </c>
      <c r="E138" t="s">
        <v>50</v>
      </c>
      <c r="F138" t="s">
        <v>71</v>
      </c>
      <c r="G138" t="s">
        <v>72</v>
      </c>
      <c r="H138" t="s">
        <v>102</v>
      </c>
      <c r="K138" t="s">
        <v>1342</v>
      </c>
      <c r="L138" t="s">
        <v>1343</v>
      </c>
      <c r="M138" t="s">
        <v>1194</v>
      </c>
      <c r="N138" t="s">
        <v>86</v>
      </c>
      <c r="O138" t="s">
        <v>1344</v>
      </c>
      <c r="P138" t="s">
        <v>134</v>
      </c>
      <c r="X138" t="s">
        <v>78</v>
      </c>
      <c r="AA138" s="1"/>
      <c r="AC138">
        <v>2001</v>
      </c>
      <c r="AD138">
        <v>5</v>
      </c>
      <c r="AE138">
        <v>16</v>
      </c>
      <c r="AF138" s="2">
        <f>DATE(emdat_data[[#This Row],[Start Year]],emdat_data[[#This Row],[Start Month]],emdat_data[[#This Row],[Start Day]])</f>
        <v>37027</v>
      </c>
      <c r="AG138">
        <v>2001</v>
      </c>
      <c r="AH138">
        <v>5</v>
      </c>
      <c r="AI138">
        <v>18</v>
      </c>
      <c r="AJ138" s="2">
        <f>DATE(emdat_data[[#This Row],[End Year]],emdat_data[[#This Row],[End Month]],emdat_data[[#This Row],[End Day]])</f>
        <v>37029</v>
      </c>
      <c r="AK138">
        <v>26</v>
      </c>
      <c r="AL138">
        <v>11</v>
      </c>
      <c r="AM138">
        <v>5070</v>
      </c>
      <c r="AO138">
        <v>5081</v>
      </c>
      <c r="AV138">
        <v>60.5035788853056</v>
      </c>
      <c r="AW138" t="s">
        <v>1345</v>
      </c>
      <c r="AY138" t="s">
        <v>1346</v>
      </c>
    </row>
    <row r="139" spans="1:51" x14ac:dyDescent="0.25">
      <c r="A139" t="s">
        <v>2966</v>
      </c>
      <c r="B139">
        <v>2001</v>
      </c>
      <c r="C139">
        <v>391</v>
      </c>
      <c r="E139" t="s">
        <v>50</v>
      </c>
      <c r="F139" t="s">
        <v>119</v>
      </c>
      <c r="G139" t="s">
        <v>120</v>
      </c>
      <c r="H139" t="s">
        <v>121</v>
      </c>
      <c r="J139" t="s">
        <v>294</v>
      </c>
      <c r="K139" t="s">
        <v>397</v>
      </c>
      <c r="L139" t="s">
        <v>398</v>
      </c>
      <c r="M139" t="s">
        <v>260</v>
      </c>
      <c r="N139" t="s">
        <v>76</v>
      </c>
      <c r="O139" t="s">
        <v>2967</v>
      </c>
      <c r="T139" t="s">
        <v>128</v>
      </c>
      <c r="U139" t="s">
        <v>128</v>
      </c>
      <c r="X139" t="s">
        <v>129</v>
      </c>
      <c r="AA139" s="1"/>
      <c r="AC139">
        <v>2001</v>
      </c>
      <c r="AD139">
        <v>5</v>
      </c>
      <c r="AE139">
        <v>18</v>
      </c>
      <c r="AF139" s="2">
        <f>DATE(emdat_data[[#This Row],[Start Year]],emdat_data[[#This Row],[Start Month]],emdat_data[[#This Row],[Start Day]])</f>
        <v>37029</v>
      </c>
      <c r="AG139">
        <v>2001</v>
      </c>
      <c r="AH139">
        <v>7</v>
      </c>
      <c r="AI139">
        <v>20</v>
      </c>
      <c r="AJ139" s="2">
        <f>DATE(emdat_data[[#This Row],[End Year]],emdat_data[[#This Row],[End Month]],emdat_data[[#This Row],[End Day]])</f>
        <v>37092</v>
      </c>
      <c r="AK139">
        <v>3</v>
      </c>
      <c r="AM139">
        <v>103</v>
      </c>
      <c r="AO139">
        <v>103</v>
      </c>
      <c r="AV139">
        <v>60.5035788853056</v>
      </c>
    </row>
    <row r="140" spans="1:51" hidden="1" x14ac:dyDescent="0.25">
      <c r="A140" t="s">
        <v>3135</v>
      </c>
      <c r="B140">
        <v>2001</v>
      </c>
      <c r="C140">
        <v>209</v>
      </c>
      <c r="E140" t="s">
        <v>50</v>
      </c>
      <c r="F140" t="s">
        <v>71</v>
      </c>
      <c r="G140" t="s">
        <v>72</v>
      </c>
      <c r="H140" t="s">
        <v>102</v>
      </c>
      <c r="K140" t="s">
        <v>3130</v>
      </c>
      <c r="L140" t="s">
        <v>3131</v>
      </c>
      <c r="M140" t="s">
        <v>75</v>
      </c>
      <c r="N140" t="s">
        <v>76</v>
      </c>
      <c r="O140" t="s">
        <v>3136</v>
      </c>
      <c r="P140" t="s">
        <v>134</v>
      </c>
      <c r="X140" t="s">
        <v>78</v>
      </c>
      <c r="AA140" s="1"/>
      <c r="AC140">
        <v>2001</v>
      </c>
      <c r="AD140">
        <v>5</v>
      </c>
      <c r="AE140">
        <v>18</v>
      </c>
      <c r="AF140" s="2">
        <f>DATE(emdat_data[[#This Row],[Start Year]],emdat_data[[#This Row],[Start Month]],emdat_data[[#This Row],[Start Day]])</f>
        <v>37029</v>
      </c>
      <c r="AG140">
        <v>2001</v>
      </c>
      <c r="AH140">
        <v>5</v>
      </c>
      <c r="AI140">
        <v>18</v>
      </c>
      <c r="AJ140" s="2">
        <f>DATE(emdat_data[[#This Row],[End Year]],emdat_data[[#This Row],[End Month]],emdat_data[[#This Row],[End Day]])</f>
        <v>37029</v>
      </c>
      <c r="AK140">
        <v>50</v>
      </c>
      <c r="AL140">
        <v>26</v>
      </c>
      <c r="AO140">
        <v>26</v>
      </c>
      <c r="AV140">
        <v>60.5035788853056</v>
      </c>
      <c r="AX140" t="s">
        <v>3137</v>
      </c>
      <c r="AY140" t="s">
        <v>3138</v>
      </c>
    </row>
    <row r="141" spans="1:51" hidden="1" x14ac:dyDescent="0.25">
      <c r="A141" t="s">
        <v>2909</v>
      </c>
      <c r="B141">
        <v>2001</v>
      </c>
      <c r="C141">
        <v>717</v>
      </c>
      <c r="E141" t="s">
        <v>50</v>
      </c>
      <c r="F141" t="s">
        <v>71</v>
      </c>
      <c r="G141" t="s">
        <v>217</v>
      </c>
      <c r="H141" t="s">
        <v>217</v>
      </c>
      <c r="K141" t="s">
        <v>2910</v>
      </c>
      <c r="L141" t="s">
        <v>2911</v>
      </c>
      <c r="M141" t="s">
        <v>253</v>
      </c>
      <c r="N141" t="s">
        <v>57</v>
      </c>
      <c r="O141" t="s">
        <v>2912</v>
      </c>
      <c r="AA141" s="1"/>
      <c r="AC141">
        <v>2001</v>
      </c>
      <c r="AD141">
        <v>5</v>
      </c>
      <c r="AE141">
        <v>20</v>
      </c>
      <c r="AF141" s="2">
        <f>DATE(emdat_data[[#This Row],[Start Year]],emdat_data[[#This Row],[Start Month]],emdat_data[[#This Row],[Start Day]])</f>
        <v>37031</v>
      </c>
      <c r="AG141">
        <v>2001</v>
      </c>
      <c r="AH141">
        <v>5</v>
      </c>
      <c r="AI141">
        <v>20</v>
      </c>
      <c r="AJ141" s="2">
        <f>DATE(emdat_data[[#This Row],[End Year]],emdat_data[[#This Row],[End Month]],emdat_data[[#This Row],[End Day]])</f>
        <v>37031</v>
      </c>
      <c r="AK141">
        <v>1</v>
      </c>
      <c r="AL141">
        <v>15</v>
      </c>
      <c r="AN141">
        <v>150</v>
      </c>
      <c r="AO141">
        <v>165</v>
      </c>
      <c r="AT141">
        <v>600</v>
      </c>
      <c r="AU141">
        <v>992</v>
      </c>
      <c r="AV141">
        <v>60.5035788853056</v>
      </c>
      <c r="AX141" t="s">
        <v>2913</v>
      </c>
      <c r="AY141" t="s">
        <v>2914</v>
      </c>
    </row>
    <row r="142" spans="1:51" hidden="1" x14ac:dyDescent="0.25">
      <c r="A142" t="s">
        <v>618</v>
      </c>
      <c r="B142">
        <v>2001</v>
      </c>
      <c r="C142">
        <v>214</v>
      </c>
      <c r="E142" t="s">
        <v>50</v>
      </c>
      <c r="F142" t="s">
        <v>51</v>
      </c>
      <c r="G142" t="s">
        <v>52</v>
      </c>
      <c r="H142" t="s">
        <v>53</v>
      </c>
      <c r="K142" t="s">
        <v>159</v>
      </c>
      <c r="L142" t="s">
        <v>160</v>
      </c>
      <c r="M142" t="s">
        <v>161</v>
      </c>
      <c r="N142" t="s">
        <v>57</v>
      </c>
      <c r="O142" t="s">
        <v>619</v>
      </c>
      <c r="W142">
        <v>6</v>
      </c>
      <c r="X142" t="s">
        <v>59</v>
      </c>
      <c r="Y142">
        <v>27689</v>
      </c>
      <c r="Z142">
        <v>101003</v>
      </c>
      <c r="AA142" s="1">
        <v>0.21527777777777779</v>
      </c>
      <c r="AC142">
        <v>2001</v>
      </c>
      <c r="AD142">
        <v>5</v>
      </c>
      <c r="AE142">
        <v>23</v>
      </c>
      <c r="AF142" s="2">
        <f>DATE(emdat_data[[#This Row],[Start Year]],emdat_data[[#This Row],[Start Month]],emdat_data[[#This Row],[Start Day]])</f>
        <v>37034</v>
      </c>
      <c r="AG142">
        <v>2001</v>
      </c>
      <c r="AH142">
        <v>5</v>
      </c>
      <c r="AI142">
        <v>23</v>
      </c>
      <c r="AJ142" s="2">
        <f>DATE(emdat_data[[#This Row],[End Year]],emdat_data[[#This Row],[End Month]],emdat_data[[#This Row],[End Day]])</f>
        <v>37034</v>
      </c>
      <c r="AK142">
        <v>2</v>
      </c>
      <c r="AL142">
        <v>605</v>
      </c>
      <c r="AN142">
        <v>10000</v>
      </c>
      <c r="AO142">
        <v>10605</v>
      </c>
      <c r="AT142">
        <v>36000</v>
      </c>
      <c r="AU142">
        <v>59501</v>
      </c>
      <c r="AV142">
        <v>60.5035788853056</v>
      </c>
      <c r="AX142" t="s">
        <v>620</v>
      </c>
      <c r="AY142" t="s">
        <v>621</v>
      </c>
    </row>
    <row r="143" spans="1:51" hidden="1" x14ac:dyDescent="0.25">
      <c r="A143" t="s">
        <v>1373</v>
      </c>
      <c r="B143">
        <v>2001</v>
      </c>
      <c r="C143">
        <v>337</v>
      </c>
      <c r="E143" t="s">
        <v>50</v>
      </c>
      <c r="F143" t="s">
        <v>63</v>
      </c>
      <c r="G143" t="s">
        <v>82</v>
      </c>
      <c r="H143" t="s">
        <v>157</v>
      </c>
      <c r="I143" t="s">
        <v>572</v>
      </c>
      <c r="K143" t="s">
        <v>226</v>
      </c>
      <c r="L143" t="s">
        <v>227</v>
      </c>
      <c r="M143" t="s">
        <v>56</v>
      </c>
      <c r="N143" t="s">
        <v>57</v>
      </c>
      <c r="O143" t="s">
        <v>1374</v>
      </c>
      <c r="X143" t="s">
        <v>88</v>
      </c>
      <c r="AA143" s="1"/>
      <c r="AC143">
        <v>2001</v>
      </c>
      <c r="AD143">
        <v>5</v>
      </c>
      <c r="AE143">
        <v>24</v>
      </c>
      <c r="AF143" s="2">
        <f>DATE(emdat_data[[#This Row],[Start Year]],emdat_data[[#This Row],[Start Month]],emdat_data[[#This Row],[Start Day]])</f>
        <v>37035</v>
      </c>
      <c r="AG143">
        <v>2001</v>
      </c>
      <c r="AH143">
        <v>5</v>
      </c>
      <c r="AI143">
        <v>24</v>
      </c>
      <c r="AJ143" s="2">
        <f>DATE(emdat_data[[#This Row],[End Year]],emdat_data[[#This Row],[End Month]],emdat_data[[#This Row],[End Day]])</f>
        <v>37035</v>
      </c>
      <c r="AK143">
        <v>21</v>
      </c>
      <c r="AV143">
        <v>60.5035788853056</v>
      </c>
      <c r="AW143" t="s">
        <v>1375</v>
      </c>
      <c r="AY143" t="s">
        <v>1376</v>
      </c>
    </row>
    <row r="144" spans="1:51" hidden="1" x14ac:dyDescent="0.25">
      <c r="A144" t="s">
        <v>2737</v>
      </c>
      <c r="B144">
        <v>2001</v>
      </c>
      <c r="C144">
        <v>297</v>
      </c>
      <c r="E144" t="s">
        <v>50</v>
      </c>
      <c r="F144" t="s">
        <v>51</v>
      </c>
      <c r="G144" t="s">
        <v>1213</v>
      </c>
      <c r="H144" t="s">
        <v>1214</v>
      </c>
      <c r="J144" t="s">
        <v>2738</v>
      </c>
      <c r="K144" t="s">
        <v>364</v>
      </c>
      <c r="L144" t="s">
        <v>365</v>
      </c>
      <c r="M144" t="s">
        <v>173</v>
      </c>
      <c r="N144" t="s">
        <v>57</v>
      </c>
      <c r="O144" t="s">
        <v>2739</v>
      </c>
      <c r="T144" t="s">
        <v>127</v>
      </c>
      <c r="V144">
        <v>247</v>
      </c>
      <c r="Y144">
        <v>13257</v>
      </c>
      <c r="Z144">
        <v>123685</v>
      </c>
      <c r="AA144" s="1">
        <v>0.61388888888888893</v>
      </c>
      <c r="AC144">
        <v>2001</v>
      </c>
      <c r="AD144">
        <v>5</v>
      </c>
      <c r="AE144">
        <v>24</v>
      </c>
      <c r="AF144" s="2">
        <f>DATE(emdat_data[[#This Row],[Start Year]],emdat_data[[#This Row],[Start Month]],emdat_data[[#This Row],[Start Day]])</f>
        <v>37035</v>
      </c>
      <c r="AG144">
        <v>2001</v>
      </c>
      <c r="AH144">
        <v>5</v>
      </c>
      <c r="AI144">
        <v>24</v>
      </c>
      <c r="AJ144" s="2">
        <f>DATE(emdat_data[[#This Row],[End Year]],emdat_data[[#This Row],[End Month]],emdat_data[[#This Row],[End Day]])</f>
        <v>37035</v>
      </c>
      <c r="AM144">
        <v>25576</v>
      </c>
      <c r="AO144">
        <v>25576</v>
      </c>
      <c r="AT144">
        <v>792</v>
      </c>
      <c r="AU144">
        <v>1309</v>
      </c>
      <c r="AV144">
        <v>60.5035788853056</v>
      </c>
      <c r="AX144" t="s">
        <v>2740</v>
      </c>
      <c r="AY144" t="s">
        <v>2741</v>
      </c>
    </row>
    <row r="145" spans="1:51" hidden="1" x14ac:dyDescent="0.25">
      <c r="A145" t="s">
        <v>606</v>
      </c>
      <c r="B145">
        <v>2001</v>
      </c>
      <c r="C145">
        <v>365</v>
      </c>
      <c r="E145" t="s">
        <v>50</v>
      </c>
      <c r="F145" t="s">
        <v>71</v>
      </c>
      <c r="G145" t="s">
        <v>72</v>
      </c>
      <c r="K145" t="s">
        <v>151</v>
      </c>
      <c r="L145" t="s">
        <v>152</v>
      </c>
      <c r="M145" t="s">
        <v>85</v>
      </c>
      <c r="N145" t="s">
        <v>86</v>
      </c>
      <c r="O145" t="s">
        <v>607</v>
      </c>
      <c r="W145">
        <v>30</v>
      </c>
      <c r="X145" t="s">
        <v>78</v>
      </c>
      <c r="AA145" s="1"/>
      <c r="AC145">
        <v>2001</v>
      </c>
      <c r="AD145">
        <v>5</v>
      </c>
      <c r="AE145">
        <v>26</v>
      </c>
      <c r="AF145" s="2">
        <f>DATE(emdat_data[[#This Row],[Start Year]],emdat_data[[#This Row],[Start Month]],emdat_data[[#This Row],[Start Day]])</f>
        <v>37037</v>
      </c>
      <c r="AG145">
        <v>2001</v>
      </c>
      <c r="AH145">
        <v>5</v>
      </c>
      <c r="AI145">
        <v>26</v>
      </c>
      <c r="AJ145" s="2">
        <f>DATE(emdat_data[[#This Row],[End Year]],emdat_data[[#This Row],[End Month]],emdat_data[[#This Row],[End Day]])</f>
        <v>37037</v>
      </c>
      <c r="AM145">
        <v>10000</v>
      </c>
      <c r="AO145">
        <v>10000</v>
      </c>
      <c r="AV145">
        <v>60.5035788853056</v>
      </c>
      <c r="AW145" t="s">
        <v>608</v>
      </c>
      <c r="AY145" t="s">
        <v>609</v>
      </c>
    </row>
    <row r="146" spans="1:51" hidden="1" x14ac:dyDescent="0.25">
      <c r="A146" t="s">
        <v>587</v>
      </c>
      <c r="B146">
        <v>2001</v>
      </c>
      <c r="C146">
        <v>340</v>
      </c>
      <c r="E146" t="s">
        <v>50</v>
      </c>
      <c r="F146" t="s">
        <v>350</v>
      </c>
      <c r="G146" t="s">
        <v>477</v>
      </c>
      <c r="H146" t="s">
        <v>478</v>
      </c>
      <c r="K146" t="s">
        <v>144</v>
      </c>
      <c r="L146" t="s">
        <v>145</v>
      </c>
      <c r="M146" t="s">
        <v>146</v>
      </c>
      <c r="N146" t="s">
        <v>86</v>
      </c>
      <c r="O146" t="s">
        <v>588</v>
      </c>
      <c r="X146" t="s">
        <v>78</v>
      </c>
      <c r="AA146" s="1"/>
      <c r="AC146">
        <v>2001</v>
      </c>
      <c r="AD146">
        <v>5</v>
      </c>
      <c r="AE146">
        <v>28</v>
      </c>
      <c r="AF146" s="2">
        <f>DATE(emdat_data[[#This Row],[Start Year]],emdat_data[[#This Row],[Start Month]],emdat_data[[#This Row],[Start Day]])</f>
        <v>37039</v>
      </c>
      <c r="AG146">
        <v>2001</v>
      </c>
      <c r="AH146">
        <v>5</v>
      </c>
      <c r="AI146">
        <v>28</v>
      </c>
      <c r="AJ146" s="2">
        <f>DATE(emdat_data[[#This Row],[End Year]],emdat_data[[#This Row],[End Month]],emdat_data[[#This Row],[End Day]])</f>
        <v>37039</v>
      </c>
      <c r="AM146">
        <v>1200</v>
      </c>
      <c r="AO146">
        <v>1200</v>
      </c>
      <c r="AV146">
        <v>60.5035788853056</v>
      </c>
      <c r="AW146" t="s">
        <v>589</v>
      </c>
      <c r="AY146" t="s">
        <v>590</v>
      </c>
    </row>
    <row r="147" spans="1:51" hidden="1" x14ac:dyDescent="0.25">
      <c r="A147" t="s">
        <v>1414</v>
      </c>
      <c r="B147">
        <v>2001</v>
      </c>
      <c r="C147">
        <v>729</v>
      </c>
      <c r="E147" t="s">
        <v>50</v>
      </c>
      <c r="F147" t="s">
        <v>63</v>
      </c>
      <c r="G147" t="s">
        <v>82</v>
      </c>
      <c r="H147" t="s">
        <v>98</v>
      </c>
      <c r="J147" t="s">
        <v>1415</v>
      </c>
      <c r="K147" t="s">
        <v>226</v>
      </c>
      <c r="L147" t="s">
        <v>227</v>
      </c>
      <c r="M147" t="s">
        <v>56</v>
      </c>
      <c r="N147" t="s">
        <v>57</v>
      </c>
      <c r="O147" t="s">
        <v>1416</v>
      </c>
      <c r="W147">
        <v>80</v>
      </c>
      <c r="X147" t="s">
        <v>88</v>
      </c>
      <c r="AA147" s="1"/>
      <c r="AC147">
        <v>2001</v>
      </c>
      <c r="AD147">
        <v>5</v>
      </c>
      <c r="AE147">
        <v>28</v>
      </c>
      <c r="AF147" s="2">
        <f>DATE(emdat_data[[#This Row],[Start Year]],emdat_data[[#This Row],[Start Month]],emdat_data[[#This Row],[Start Day]])</f>
        <v>37039</v>
      </c>
      <c r="AG147">
        <v>2001</v>
      </c>
      <c r="AH147">
        <v>5</v>
      </c>
      <c r="AI147">
        <v>28</v>
      </c>
      <c r="AJ147" s="2">
        <f>DATE(emdat_data[[#This Row],[End Year]],emdat_data[[#This Row],[End Month]],emdat_data[[#This Row],[End Day]])</f>
        <v>37039</v>
      </c>
      <c r="AV147">
        <v>60.5035788853056</v>
      </c>
      <c r="AW147" t="s">
        <v>1417</v>
      </c>
      <c r="AY147" t="s">
        <v>1418</v>
      </c>
    </row>
    <row r="148" spans="1:51" hidden="1" x14ac:dyDescent="0.25">
      <c r="A148" t="s">
        <v>601</v>
      </c>
      <c r="B148">
        <v>2001</v>
      </c>
      <c r="C148">
        <v>285</v>
      </c>
      <c r="E148" t="s">
        <v>50</v>
      </c>
      <c r="F148" t="s">
        <v>63</v>
      </c>
      <c r="G148" t="s">
        <v>82</v>
      </c>
      <c r="K148" t="s">
        <v>151</v>
      </c>
      <c r="L148" t="s">
        <v>152</v>
      </c>
      <c r="M148" t="s">
        <v>85</v>
      </c>
      <c r="N148" t="s">
        <v>86</v>
      </c>
      <c r="O148" t="s">
        <v>602</v>
      </c>
      <c r="X148" t="s">
        <v>88</v>
      </c>
      <c r="AA148" s="1"/>
      <c r="AC148">
        <v>2001</v>
      </c>
      <c r="AD148">
        <v>5</v>
      </c>
      <c r="AE148">
        <v>29</v>
      </c>
      <c r="AF148" s="2">
        <f>DATE(emdat_data[[#This Row],[Start Year]],emdat_data[[#This Row],[Start Month]],emdat_data[[#This Row],[Start Day]])</f>
        <v>37040</v>
      </c>
      <c r="AG148">
        <v>2001</v>
      </c>
      <c r="AH148">
        <v>5</v>
      </c>
      <c r="AI148">
        <v>29</v>
      </c>
      <c r="AJ148" s="2">
        <f>DATE(emdat_data[[#This Row],[End Year]],emdat_data[[#This Row],[End Month]],emdat_data[[#This Row],[End Day]])</f>
        <v>37040</v>
      </c>
      <c r="AK148">
        <v>2</v>
      </c>
      <c r="AM148">
        <v>2000</v>
      </c>
      <c r="AN148">
        <v>400</v>
      </c>
      <c r="AO148">
        <v>2400</v>
      </c>
      <c r="AV148">
        <v>60.5035788853056</v>
      </c>
      <c r="AW148" t="s">
        <v>603</v>
      </c>
      <c r="AX148" t="s">
        <v>604</v>
      </c>
      <c r="AY148" t="s">
        <v>605</v>
      </c>
    </row>
    <row r="149" spans="1:51" hidden="1" x14ac:dyDescent="0.25">
      <c r="A149" t="s">
        <v>581</v>
      </c>
      <c r="B149">
        <v>2001</v>
      </c>
      <c r="C149">
        <v>9394</v>
      </c>
      <c r="E149" t="s">
        <v>50</v>
      </c>
      <c r="F149" t="s">
        <v>350</v>
      </c>
      <c r="G149" t="s">
        <v>351</v>
      </c>
      <c r="H149" t="s">
        <v>351</v>
      </c>
      <c r="K149" t="s">
        <v>335</v>
      </c>
      <c r="L149" t="s">
        <v>336</v>
      </c>
      <c r="M149" t="s">
        <v>85</v>
      </c>
      <c r="N149" t="s">
        <v>86</v>
      </c>
      <c r="O149" t="s">
        <v>582</v>
      </c>
      <c r="U149" t="s">
        <v>127</v>
      </c>
      <c r="X149" t="s">
        <v>78</v>
      </c>
      <c r="AA149" s="1"/>
      <c r="AC149">
        <v>2001</v>
      </c>
      <c r="AD149">
        <v>6</v>
      </c>
      <c r="AF149" s="2">
        <f>DATE(emdat_data[[#This Row],[Start Year]],emdat_data[[#This Row],[Start Month]],emdat_data[[#This Row],[Start Day]])</f>
        <v>37042</v>
      </c>
      <c r="AG149">
        <v>2001</v>
      </c>
      <c r="AJ149" s="2">
        <f>DATE(emdat_data[[#This Row],[End Year]],emdat_data[[#This Row],[End Month]],emdat_data[[#This Row],[End Day]])</f>
        <v>36860</v>
      </c>
      <c r="AM149">
        <v>1000000</v>
      </c>
      <c r="AO149">
        <v>1000000</v>
      </c>
      <c r="AV149">
        <v>60.5035788853056</v>
      </c>
      <c r="AW149" t="s">
        <v>583</v>
      </c>
      <c r="AY149" t="s">
        <v>584</v>
      </c>
    </row>
    <row r="150" spans="1:51" x14ac:dyDescent="0.25">
      <c r="A150" t="s">
        <v>1115</v>
      </c>
      <c r="B150">
        <v>2001</v>
      </c>
      <c r="C150">
        <v>353</v>
      </c>
      <c r="E150" t="s">
        <v>50</v>
      </c>
      <c r="F150" t="s">
        <v>119</v>
      </c>
      <c r="G150" t="s">
        <v>1116</v>
      </c>
      <c r="H150" t="s">
        <v>1117</v>
      </c>
      <c r="K150" t="s">
        <v>159</v>
      </c>
      <c r="L150" t="s">
        <v>160</v>
      </c>
      <c r="M150" t="s">
        <v>161</v>
      </c>
      <c r="N150" t="s">
        <v>57</v>
      </c>
      <c r="O150" t="s">
        <v>1118</v>
      </c>
      <c r="AA150" s="1"/>
      <c r="AC150">
        <v>2001</v>
      </c>
      <c r="AD150">
        <v>6</v>
      </c>
      <c r="AF150" s="2">
        <f>DATE(emdat_data[[#This Row],[Start Year]],emdat_data[[#This Row],[Start Month]],emdat_data[[#This Row],[Start Day]])</f>
        <v>37042</v>
      </c>
      <c r="AG150">
        <v>2001</v>
      </c>
      <c r="AH150">
        <v>6</v>
      </c>
      <c r="AJ150" s="2">
        <f>DATE(emdat_data[[#This Row],[End Year]],emdat_data[[#This Row],[End Month]],emdat_data[[#This Row],[End Day]])</f>
        <v>37042</v>
      </c>
      <c r="AV150">
        <v>60.5035788853056</v>
      </c>
    </row>
    <row r="151" spans="1:51" hidden="1" x14ac:dyDescent="0.25">
      <c r="A151" t="s">
        <v>1430</v>
      </c>
      <c r="B151">
        <v>2001</v>
      </c>
      <c r="C151">
        <v>349</v>
      </c>
      <c r="E151" t="s">
        <v>50</v>
      </c>
      <c r="F151" t="s">
        <v>71</v>
      </c>
      <c r="G151" t="s">
        <v>72</v>
      </c>
      <c r="K151" t="s">
        <v>226</v>
      </c>
      <c r="L151" t="s">
        <v>227</v>
      </c>
      <c r="M151" t="s">
        <v>56</v>
      </c>
      <c r="N151" t="s">
        <v>57</v>
      </c>
      <c r="O151" t="s">
        <v>1431</v>
      </c>
      <c r="X151" t="s">
        <v>78</v>
      </c>
      <c r="AA151" s="1"/>
      <c r="AC151">
        <v>2001</v>
      </c>
      <c r="AD151">
        <v>6</v>
      </c>
      <c r="AF151" s="2">
        <f>DATE(emdat_data[[#This Row],[Start Year]],emdat_data[[#This Row],[Start Month]],emdat_data[[#This Row],[Start Day]])</f>
        <v>37042</v>
      </c>
      <c r="AG151">
        <v>2001</v>
      </c>
      <c r="AH151">
        <v>6</v>
      </c>
      <c r="AJ151" s="2">
        <f>DATE(emdat_data[[#This Row],[End Year]],emdat_data[[#This Row],[End Month]],emdat_data[[#This Row],[End Day]])</f>
        <v>37042</v>
      </c>
      <c r="AK151">
        <v>28</v>
      </c>
      <c r="AL151">
        <v>4</v>
      </c>
      <c r="AO151">
        <v>4</v>
      </c>
      <c r="AV151">
        <v>60.5035788853056</v>
      </c>
      <c r="AX151" t="s">
        <v>1432</v>
      </c>
      <c r="AY151" t="s">
        <v>1433</v>
      </c>
    </row>
    <row r="152" spans="1:51" hidden="1" x14ac:dyDescent="0.25">
      <c r="A152" t="s">
        <v>1495</v>
      </c>
      <c r="B152">
        <v>2001</v>
      </c>
      <c r="C152">
        <v>350</v>
      </c>
      <c r="E152" t="s">
        <v>50</v>
      </c>
      <c r="F152" t="s">
        <v>71</v>
      </c>
      <c r="G152" t="s">
        <v>72</v>
      </c>
      <c r="K152" t="s">
        <v>245</v>
      </c>
      <c r="L152" t="s">
        <v>246</v>
      </c>
      <c r="M152" t="s">
        <v>161</v>
      </c>
      <c r="N152" t="s">
        <v>57</v>
      </c>
      <c r="O152" t="s">
        <v>1496</v>
      </c>
      <c r="X152" t="s">
        <v>78</v>
      </c>
      <c r="AA152" s="1"/>
      <c r="AC152">
        <v>2001</v>
      </c>
      <c r="AD152">
        <v>6</v>
      </c>
      <c r="AF152" s="2">
        <f>DATE(emdat_data[[#This Row],[Start Year]],emdat_data[[#This Row],[Start Month]],emdat_data[[#This Row],[Start Day]])</f>
        <v>37042</v>
      </c>
      <c r="AG152">
        <v>2001</v>
      </c>
      <c r="AH152">
        <v>6</v>
      </c>
      <c r="AJ152" s="2">
        <f>DATE(emdat_data[[#This Row],[End Year]],emdat_data[[#This Row],[End Month]],emdat_data[[#This Row],[End Day]])</f>
        <v>37042</v>
      </c>
      <c r="AK152">
        <v>1</v>
      </c>
      <c r="AM152">
        <v>138</v>
      </c>
      <c r="AO152">
        <v>138</v>
      </c>
      <c r="AV152">
        <v>60.5035788853056</v>
      </c>
      <c r="AX152" t="s">
        <v>1497</v>
      </c>
      <c r="AY152" t="s">
        <v>1498</v>
      </c>
    </row>
    <row r="153" spans="1:51" hidden="1" x14ac:dyDescent="0.25">
      <c r="A153" t="s">
        <v>1531</v>
      </c>
      <c r="B153">
        <v>2001</v>
      </c>
      <c r="C153">
        <v>9398</v>
      </c>
      <c r="E153" t="s">
        <v>50</v>
      </c>
      <c r="F153" t="s">
        <v>350</v>
      </c>
      <c r="G153" t="s">
        <v>351</v>
      </c>
      <c r="H153" t="s">
        <v>351</v>
      </c>
      <c r="K153" t="s">
        <v>268</v>
      </c>
      <c r="L153" t="s">
        <v>269</v>
      </c>
      <c r="M153" t="s">
        <v>161</v>
      </c>
      <c r="N153" t="s">
        <v>57</v>
      </c>
      <c r="O153" t="s">
        <v>1532</v>
      </c>
      <c r="X153" t="s">
        <v>78</v>
      </c>
      <c r="AA153" s="1"/>
      <c r="AC153">
        <v>2001</v>
      </c>
      <c r="AD153">
        <v>6</v>
      </c>
      <c r="AF153" s="2">
        <f>DATE(emdat_data[[#This Row],[Start Year]],emdat_data[[#This Row],[Start Month]],emdat_data[[#This Row],[Start Day]])</f>
        <v>37042</v>
      </c>
      <c r="AG153">
        <v>2001</v>
      </c>
      <c r="AJ153" s="2">
        <f>DATE(emdat_data[[#This Row],[End Year]],emdat_data[[#This Row],[End Month]],emdat_data[[#This Row],[End Day]])</f>
        <v>36860</v>
      </c>
      <c r="AV153">
        <v>60.5035788853056</v>
      </c>
      <c r="AW153" t="s">
        <v>1533</v>
      </c>
      <c r="AY153" t="s">
        <v>1534</v>
      </c>
    </row>
    <row r="154" spans="1:51" x14ac:dyDescent="0.25">
      <c r="A154" t="s">
        <v>2660</v>
      </c>
      <c r="B154">
        <v>2001</v>
      </c>
      <c r="C154">
        <v>364</v>
      </c>
      <c r="E154" t="s">
        <v>50</v>
      </c>
      <c r="F154" t="s">
        <v>119</v>
      </c>
      <c r="G154" t="s">
        <v>120</v>
      </c>
      <c r="H154" t="s">
        <v>301</v>
      </c>
      <c r="K154" t="s">
        <v>2624</v>
      </c>
      <c r="L154" t="s">
        <v>2625</v>
      </c>
      <c r="M154" t="s">
        <v>125</v>
      </c>
      <c r="N154" t="s">
        <v>76</v>
      </c>
      <c r="O154" t="s">
        <v>2661</v>
      </c>
      <c r="W154">
        <v>200000</v>
      </c>
      <c r="X154" t="s">
        <v>129</v>
      </c>
      <c r="AA154" s="1"/>
      <c r="AC154">
        <v>2001</v>
      </c>
      <c r="AD154">
        <v>6</v>
      </c>
      <c r="AF154" s="2">
        <f>DATE(emdat_data[[#This Row],[Start Year]],emdat_data[[#This Row],[Start Month]],emdat_data[[#This Row],[Start Day]])</f>
        <v>37042</v>
      </c>
      <c r="AG154">
        <v>2001</v>
      </c>
      <c r="AH154">
        <v>6</v>
      </c>
      <c r="AJ154" s="2">
        <f>DATE(emdat_data[[#This Row],[End Year]],emdat_data[[#This Row],[End Month]],emdat_data[[#This Row],[End Day]])</f>
        <v>37042</v>
      </c>
      <c r="AK154">
        <v>237</v>
      </c>
      <c r="AM154">
        <v>44276</v>
      </c>
      <c r="AO154">
        <v>44276</v>
      </c>
      <c r="AV154">
        <v>60.5035788853056</v>
      </c>
    </row>
    <row r="155" spans="1:51" hidden="1" x14ac:dyDescent="0.25">
      <c r="A155" t="s">
        <v>2683</v>
      </c>
      <c r="B155">
        <v>2001</v>
      </c>
      <c r="C155">
        <v>298</v>
      </c>
      <c r="E155" t="s">
        <v>50</v>
      </c>
      <c r="F155" t="s">
        <v>71</v>
      </c>
      <c r="G155" t="s">
        <v>217</v>
      </c>
      <c r="H155" t="s">
        <v>217</v>
      </c>
      <c r="K155" t="s">
        <v>303</v>
      </c>
      <c r="L155" t="s">
        <v>304</v>
      </c>
      <c r="M155" t="s">
        <v>56</v>
      </c>
      <c r="N155" t="s">
        <v>57</v>
      </c>
      <c r="O155" t="s">
        <v>2684</v>
      </c>
      <c r="AA155" s="1"/>
      <c r="AC155">
        <v>2001</v>
      </c>
      <c r="AD155">
        <v>6</v>
      </c>
      <c r="AF155" s="2">
        <f>DATE(emdat_data[[#This Row],[Start Year]],emdat_data[[#This Row],[Start Month]],emdat_data[[#This Row],[Start Day]])</f>
        <v>37042</v>
      </c>
      <c r="AG155">
        <v>2001</v>
      </c>
      <c r="AH155">
        <v>6</v>
      </c>
      <c r="AJ155" s="2">
        <f>DATE(emdat_data[[#This Row],[End Year]],emdat_data[[#This Row],[End Month]],emdat_data[[#This Row],[End Day]])</f>
        <v>37042</v>
      </c>
      <c r="AK155">
        <v>144</v>
      </c>
      <c r="AM155">
        <v>21019</v>
      </c>
      <c r="AO155">
        <v>21019</v>
      </c>
      <c r="AV155">
        <v>60.5035788853056</v>
      </c>
      <c r="AX155" t="s">
        <v>2685</v>
      </c>
      <c r="AY155" t="s">
        <v>2686</v>
      </c>
    </row>
    <row r="156" spans="1:51" x14ac:dyDescent="0.25">
      <c r="A156" t="s">
        <v>2687</v>
      </c>
      <c r="B156">
        <v>2001</v>
      </c>
      <c r="C156">
        <v>283</v>
      </c>
      <c r="E156" t="s">
        <v>50</v>
      </c>
      <c r="F156" t="s">
        <v>119</v>
      </c>
      <c r="G156" t="s">
        <v>120</v>
      </c>
      <c r="J156" t="s">
        <v>2688</v>
      </c>
      <c r="K156" t="s">
        <v>303</v>
      </c>
      <c r="L156" t="s">
        <v>304</v>
      </c>
      <c r="M156" t="s">
        <v>56</v>
      </c>
      <c r="N156" t="s">
        <v>57</v>
      </c>
      <c r="O156" t="s">
        <v>2689</v>
      </c>
      <c r="X156" t="s">
        <v>129</v>
      </c>
      <c r="AA156" s="1"/>
      <c r="AC156">
        <v>2001</v>
      </c>
      <c r="AD156">
        <v>6</v>
      </c>
      <c r="AF156" s="2">
        <f>DATE(emdat_data[[#This Row],[Start Year]],emdat_data[[#This Row],[Start Month]],emdat_data[[#This Row],[Start Day]])</f>
        <v>37042</v>
      </c>
      <c r="AG156">
        <v>2001</v>
      </c>
      <c r="AH156">
        <v>6</v>
      </c>
      <c r="AJ156" s="2">
        <f>DATE(emdat_data[[#This Row],[End Year]],emdat_data[[#This Row],[End Month]],emdat_data[[#This Row],[End Day]])</f>
        <v>37042</v>
      </c>
      <c r="AK156">
        <v>13</v>
      </c>
      <c r="AM156">
        <v>242</v>
      </c>
      <c r="AO156">
        <v>242</v>
      </c>
      <c r="AV156">
        <v>60.5035788853056</v>
      </c>
    </row>
    <row r="157" spans="1:51" x14ac:dyDescent="0.25">
      <c r="A157" t="s">
        <v>2839</v>
      </c>
      <c r="B157">
        <v>2001</v>
      </c>
      <c r="C157">
        <v>352</v>
      </c>
      <c r="E157" t="s">
        <v>50</v>
      </c>
      <c r="F157" t="s">
        <v>119</v>
      </c>
      <c r="G157" t="s">
        <v>1116</v>
      </c>
      <c r="H157" t="s">
        <v>1117</v>
      </c>
      <c r="K157" t="s">
        <v>383</v>
      </c>
      <c r="L157" t="s">
        <v>384</v>
      </c>
      <c r="M157" t="s">
        <v>211</v>
      </c>
      <c r="N157" t="s">
        <v>190</v>
      </c>
      <c r="O157" t="s">
        <v>2840</v>
      </c>
      <c r="W157">
        <v>809</v>
      </c>
      <c r="AA157" s="1"/>
      <c r="AC157">
        <v>2001</v>
      </c>
      <c r="AD157">
        <v>6</v>
      </c>
      <c r="AF157" s="2">
        <f>DATE(emdat_data[[#This Row],[Start Year]],emdat_data[[#This Row],[Start Month]],emdat_data[[#This Row],[Start Day]])</f>
        <v>37042</v>
      </c>
      <c r="AG157">
        <v>2001</v>
      </c>
      <c r="AH157">
        <v>6</v>
      </c>
      <c r="AJ157" s="2">
        <f>DATE(emdat_data[[#This Row],[End Year]],emdat_data[[#This Row],[End Month]],emdat_data[[#This Row],[End Day]])</f>
        <v>37042</v>
      </c>
      <c r="AV157">
        <v>60.5035788853056</v>
      </c>
    </row>
    <row r="158" spans="1:51" hidden="1" x14ac:dyDescent="0.25">
      <c r="A158" t="s">
        <v>445</v>
      </c>
      <c r="B158">
        <v>2001</v>
      </c>
      <c r="C158">
        <v>233</v>
      </c>
      <c r="E158" t="s">
        <v>50</v>
      </c>
      <c r="F158" t="s">
        <v>51</v>
      </c>
      <c r="G158" t="s">
        <v>52</v>
      </c>
      <c r="H158" t="s">
        <v>53</v>
      </c>
      <c r="K158" t="s">
        <v>54</v>
      </c>
      <c r="L158" t="s">
        <v>55</v>
      </c>
      <c r="M158" t="s">
        <v>56</v>
      </c>
      <c r="N158" t="s">
        <v>57</v>
      </c>
      <c r="O158" t="s">
        <v>446</v>
      </c>
      <c r="W158">
        <v>5</v>
      </c>
      <c r="X158" t="s">
        <v>59</v>
      </c>
      <c r="Y158">
        <v>35169</v>
      </c>
      <c r="Z158">
        <v>69389</v>
      </c>
      <c r="AA158" s="1"/>
      <c r="AC158">
        <v>2001</v>
      </c>
      <c r="AD158">
        <v>6</v>
      </c>
      <c r="AE158">
        <v>1</v>
      </c>
      <c r="AF158" s="2">
        <f>DATE(emdat_data[[#This Row],[Start Year]],emdat_data[[#This Row],[Start Month]],emdat_data[[#This Row],[Start Day]])</f>
        <v>37043</v>
      </c>
      <c r="AG158">
        <v>2001</v>
      </c>
      <c r="AH158">
        <v>6</v>
      </c>
      <c r="AI158">
        <v>1</v>
      </c>
      <c r="AJ158" s="2">
        <f>DATE(emdat_data[[#This Row],[End Year]],emdat_data[[#This Row],[End Month]],emdat_data[[#This Row],[End Day]])</f>
        <v>37043</v>
      </c>
      <c r="AK158">
        <v>4</v>
      </c>
      <c r="AL158">
        <v>20</v>
      </c>
      <c r="AN158">
        <v>250</v>
      </c>
      <c r="AO158">
        <v>270</v>
      </c>
      <c r="AV158">
        <v>60.5035788853056</v>
      </c>
      <c r="AW158" t="s">
        <v>447</v>
      </c>
      <c r="AY158" t="s">
        <v>448</v>
      </c>
    </row>
    <row r="159" spans="1:51" x14ac:dyDescent="0.25">
      <c r="A159" t="s">
        <v>453</v>
      </c>
      <c r="B159">
        <v>2001</v>
      </c>
      <c r="C159">
        <v>331</v>
      </c>
      <c r="E159" t="s">
        <v>50</v>
      </c>
      <c r="F159" t="s">
        <v>119</v>
      </c>
      <c r="G159" t="s">
        <v>120</v>
      </c>
      <c r="H159" t="s">
        <v>121</v>
      </c>
      <c r="J159" t="s">
        <v>294</v>
      </c>
      <c r="K159" t="s">
        <v>54</v>
      </c>
      <c r="L159" t="s">
        <v>55</v>
      </c>
      <c r="M159" t="s">
        <v>56</v>
      </c>
      <c r="N159" t="s">
        <v>57</v>
      </c>
      <c r="O159" t="s">
        <v>454</v>
      </c>
      <c r="T159" t="s">
        <v>128</v>
      </c>
      <c r="U159" t="s">
        <v>128</v>
      </c>
      <c r="X159" t="s">
        <v>129</v>
      </c>
      <c r="AA159" s="1"/>
      <c r="AC159">
        <v>2001</v>
      </c>
      <c r="AD159">
        <v>6</v>
      </c>
      <c r="AE159">
        <v>1</v>
      </c>
      <c r="AF159" s="2">
        <f>DATE(emdat_data[[#This Row],[Start Year]],emdat_data[[#This Row],[Start Month]],emdat_data[[#This Row],[Start Day]])</f>
        <v>37043</v>
      </c>
      <c r="AG159">
        <v>2001</v>
      </c>
      <c r="AH159">
        <v>7</v>
      </c>
      <c r="AI159">
        <v>25</v>
      </c>
      <c r="AJ159" s="2">
        <f>DATE(emdat_data[[#This Row],[End Year]],emdat_data[[#This Row],[End Month]],emdat_data[[#This Row],[End Day]])</f>
        <v>37097</v>
      </c>
      <c r="AK159">
        <v>114</v>
      </c>
      <c r="AM159">
        <v>4385</v>
      </c>
      <c r="AO159">
        <v>4385</v>
      </c>
      <c r="AV159">
        <v>60.5035788853056</v>
      </c>
    </row>
    <row r="160" spans="1:51" hidden="1" x14ac:dyDescent="0.25">
      <c r="A160" t="s">
        <v>1158</v>
      </c>
      <c r="B160">
        <v>2001</v>
      </c>
      <c r="C160">
        <v>343</v>
      </c>
      <c r="E160" t="s">
        <v>50</v>
      </c>
      <c r="F160" t="s">
        <v>63</v>
      </c>
      <c r="G160" t="s">
        <v>82</v>
      </c>
      <c r="H160" t="s">
        <v>157</v>
      </c>
      <c r="I160" t="s">
        <v>418</v>
      </c>
      <c r="K160" t="s">
        <v>1159</v>
      </c>
      <c r="L160" t="s">
        <v>1160</v>
      </c>
      <c r="M160" t="s">
        <v>85</v>
      </c>
      <c r="N160" t="s">
        <v>86</v>
      </c>
      <c r="O160" t="s">
        <v>1161</v>
      </c>
      <c r="S160" t="s">
        <v>127</v>
      </c>
      <c r="W160">
        <v>50</v>
      </c>
      <c r="X160" t="s">
        <v>88</v>
      </c>
      <c r="AA160" s="1"/>
      <c r="AC160">
        <v>2001</v>
      </c>
      <c r="AD160">
        <v>6</v>
      </c>
      <c r="AE160">
        <v>1</v>
      </c>
      <c r="AF160" s="2">
        <f>DATE(emdat_data[[#This Row],[Start Year]],emdat_data[[#This Row],[Start Month]],emdat_data[[#This Row],[Start Day]])</f>
        <v>37043</v>
      </c>
      <c r="AG160">
        <v>2001</v>
      </c>
      <c r="AH160">
        <v>6</v>
      </c>
      <c r="AI160">
        <v>1</v>
      </c>
      <c r="AJ160" s="2">
        <f>DATE(emdat_data[[#This Row],[End Year]],emdat_data[[#This Row],[End Month]],emdat_data[[#This Row],[End Day]])</f>
        <v>37043</v>
      </c>
      <c r="AK160">
        <v>5</v>
      </c>
      <c r="AL160">
        <v>200</v>
      </c>
      <c r="AN160">
        <v>7500</v>
      </c>
      <c r="AO160">
        <v>7700</v>
      </c>
      <c r="AV160">
        <v>60.5035788853056</v>
      </c>
      <c r="AX160" t="s">
        <v>1162</v>
      </c>
      <c r="AY160" t="s">
        <v>1163</v>
      </c>
    </row>
    <row r="161" spans="1:51" x14ac:dyDescent="0.25">
      <c r="A161" t="s">
        <v>1507</v>
      </c>
      <c r="B161">
        <v>2001</v>
      </c>
      <c r="C161">
        <v>371</v>
      </c>
      <c r="E161" t="s">
        <v>50</v>
      </c>
      <c r="F161" t="s">
        <v>119</v>
      </c>
      <c r="G161" t="s">
        <v>120</v>
      </c>
      <c r="H161" t="s">
        <v>121</v>
      </c>
      <c r="J161" t="s">
        <v>294</v>
      </c>
      <c r="K161" t="s">
        <v>258</v>
      </c>
      <c r="L161" t="s">
        <v>259</v>
      </c>
      <c r="M161" t="s">
        <v>260</v>
      </c>
      <c r="N161" t="s">
        <v>76</v>
      </c>
      <c r="O161" t="s">
        <v>1508</v>
      </c>
      <c r="X161" t="s">
        <v>129</v>
      </c>
      <c r="AA161" s="1"/>
      <c r="AC161">
        <v>2001</v>
      </c>
      <c r="AD161">
        <v>6</v>
      </c>
      <c r="AE161">
        <v>1</v>
      </c>
      <c r="AF161" s="2">
        <f>DATE(emdat_data[[#This Row],[Start Year]],emdat_data[[#This Row],[Start Month]],emdat_data[[#This Row],[Start Day]])</f>
        <v>37043</v>
      </c>
      <c r="AG161">
        <v>2001</v>
      </c>
      <c r="AH161">
        <v>6</v>
      </c>
      <c r="AI161">
        <v>1</v>
      </c>
      <c r="AJ161" s="2">
        <f>DATE(emdat_data[[#This Row],[End Year]],emdat_data[[#This Row],[End Month]],emdat_data[[#This Row],[End Day]])</f>
        <v>37043</v>
      </c>
      <c r="AK161">
        <v>14</v>
      </c>
      <c r="AM161">
        <v>222</v>
      </c>
      <c r="AO161">
        <v>222</v>
      </c>
      <c r="AV161">
        <v>60.5035788853056</v>
      </c>
    </row>
    <row r="162" spans="1:51" hidden="1" x14ac:dyDescent="0.25">
      <c r="A162" t="s">
        <v>1045</v>
      </c>
      <c r="B162">
        <v>2001</v>
      </c>
      <c r="C162">
        <v>241</v>
      </c>
      <c r="E162" t="s">
        <v>50</v>
      </c>
      <c r="F162" t="s">
        <v>71</v>
      </c>
      <c r="G162" t="s">
        <v>72</v>
      </c>
      <c r="H162" t="s">
        <v>102</v>
      </c>
      <c r="K162" t="s">
        <v>159</v>
      </c>
      <c r="L162" t="s">
        <v>160</v>
      </c>
      <c r="M162" t="s">
        <v>161</v>
      </c>
      <c r="N162" t="s">
        <v>57</v>
      </c>
      <c r="O162" t="s">
        <v>1046</v>
      </c>
      <c r="X162" t="s">
        <v>78</v>
      </c>
      <c r="AA162" s="1"/>
      <c r="AC162">
        <v>2001</v>
      </c>
      <c r="AD162">
        <v>6</v>
      </c>
      <c r="AE162">
        <v>2</v>
      </c>
      <c r="AF162" s="2">
        <f>DATE(emdat_data[[#This Row],[Start Year]],emdat_data[[#This Row],[Start Month]],emdat_data[[#This Row],[Start Day]])</f>
        <v>37044</v>
      </c>
      <c r="AG162">
        <v>2001</v>
      </c>
      <c r="AH162">
        <v>6</v>
      </c>
      <c r="AI162">
        <v>2</v>
      </c>
      <c r="AJ162" s="2">
        <f>DATE(emdat_data[[#This Row],[End Year]],emdat_data[[#This Row],[End Month]],emdat_data[[#This Row],[End Day]])</f>
        <v>37044</v>
      </c>
      <c r="AK162">
        <v>29</v>
      </c>
      <c r="AM162">
        <v>1760000</v>
      </c>
      <c r="AO162">
        <v>1760000</v>
      </c>
      <c r="AT162">
        <v>78000</v>
      </c>
      <c r="AU162">
        <v>128918</v>
      </c>
      <c r="AV162">
        <v>60.5035788853056</v>
      </c>
      <c r="AW162" t="s">
        <v>1047</v>
      </c>
      <c r="AX162" t="s">
        <v>1048</v>
      </c>
      <c r="AY162" t="s">
        <v>1049</v>
      </c>
    </row>
    <row r="163" spans="1:51" hidden="1" x14ac:dyDescent="0.25">
      <c r="A163" t="s">
        <v>1582</v>
      </c>
      <c r="B163">
        <v>2001</v>
      </c>
      <c r="C163">
        <v>746</v>
      </c>
      <c r="E163" t="s">
        <v>50</v>
      </c>
      <c r="F163" t="s">
        <v>71</v>
      </c>
      <c r="G163" t="s">
        <v>72</v>
      </c>
      <c r="H163" t="s">
        <v>102</v>
      </c>
      <c r="K163" t="s">
        <v>1583</v>
      </c>
      <c r="L163" t="s">
        <v>1584</v>
      </c>
      <c r="M163" t="s">
        <v>173</v>
      </c>
      <c r="N163" t="s">
        <v>57</v>
      </c>
      <c r="O163" t="s">
        <v>1585</v>
      </c>
      <c r="X163" t="s">
        <v>78</v>
      </c>
      <c r="AA163" s="1"/>
      <c r="AC163">
        <v>2001</v>
      </c>
      <c r="AD163">
        <v>6</v>
      </c>
      <c r="AE163">
        <v>2</v>
      </c>
      <c r="AF163" s="2">
        <f>DATE(emdat_data[[#This Row],[Start Year]],emdat_data[[#This Row],[Start Month]],emdat_data[[#This Row],[Start Day]])</f>
        <v>37044</v>
      </c>
      <c r="AG163">
        <v>2001</v>
      </c>
      <c r="AH163">
        <v>6</v>
      </c>
      <c r="AI163">
        <v>2</v>
      </c>
      <c r="AJ163" s="2">
        <f>DATE(emdat_data[[#This Row],[End Year]],emdat_data[[#This Row],[End Month]],emdat_data[[#This Row],[End Day]])</f>
        <v>37044</v>
      </c>
      <c r="AK163">
        <v>51</v>
      </c>
      <c r="AN163">
        <v>3750</v>
      </c>
      <c r="AO163">
        <v>3750</v>
      </c>
      <c r="AV163">
        <v>60.5035788853056</v>
      </c>
      <c r="AX163" t="s">
        <v>1586</v>
      </c>
      <c r="AY163" t="s">
        <v>1587</v>
      </c>
    </row>
    <row r="164" spans="1:51" hidden="1" x14ac:dyDescent="0.25">
      <c r="A164" t="s">
        <v>532</v>
      </c>
      <c r="B164">
        <v>2001</v>
      </c>
      <c r="C164">
        <v>393</v>
      </c>
      <c r="E164" t="s">
        <v>50</v>
      </c>
      <c r="F164" t="s">
        <v>71</v>
      </c>
      <c r="G164" t="s">
        <v>72</v>
      </c>
      <c r="H164" t="s">
        <v>102</v>
      </c>
      <c r="K164" t="s">
        <v>527</v>
      </c>
      <c r="L164" t="s">
        <v>528</v>
      </c>
      <c r="M164" t="s">
        <v>56</v>
      </c>
      <c r="N164" t="s">
        <v>57</v>
      </c>
      <c r="O164" t="s">
        <v>533</v>
      </c>
      <c r="X164" t="s">
        <v>78</v>
      </c>
      <c r="AA164" s="1"/>
      <c r="AC164">
        <v>2001</v>
      </c>
      <c r="AD164">
        <v>6</v>
      </c>
      <c r="AE164">
        <v>5</v>
      </c>
      <c r="AF164" s="2">
        <f>DATE(emdat_data[[#This Row],[Start Year]],emdat_data[[#This Row],[Start Month]],emdat_data[[#This Row],[Start Day]])</f>
        <v>37047</v>
      </c>
      <c r="AG164">
        <v>2001</v>
      </c>
      <c r="AH164">
        <v>6</v>
      </c>
      <c r="AI164">
        <v>5</v>
      </c>
      <c r="AJ164" s="2">
        <f>DATE(emdat_data[[#This Row],[End Year]],emdat_data[[#This Row],[End Month]],emdat_data[[#This Row],[End Day]])</f>
        <v>37047</v>
      </c>
      <c r="AK164">
        <v>9</v>
      </c>
      <c r="AM164">
        <v>500000</v>
      </c>
      <c r="AO164">
        <v>500000</v>
      </c>
      <c r="AV164">
        <v>60.5035788853056</v>
      </c>
      <c r="AW164" t="s">
        <v>534</v>
      </c>
      <c r="AX164" t="s">
        <v>535</v>
      </c>
      <c r="AY164" t="s">
        <v>536</v>
      </c>
    </row>
    <row r="165" spans="1:51" hidden="1" x14ac:dyDescent="0.25">
      <c r="A165" t="s">
        <v>1172</v>
      </c>
      <c r="B165">
        <v>2001</v>
      </c>
      <c r="C165">
        <v>395</v>
      </c>
      <c r="E165" t="s">
        <v>50</v>
      </c>
      <c r="F165" t="s">
        <v>71</v>
      </c>
      <c r="G165" t="s">
        <v>217</v>
      </c>
      <c r="H165" t="s">
        <v>217</v>
      </c>
      <c r="K165" t="s">
        <v>1159</v>
      </c>
      <c r="L165" t="s">
        <v>1160</v>
      </c>
      <c r="M165" t="s">
        <v>85</v>
      </c>
      <c r="N165" t="s">
        <v>86</v>
      </c>
      <c r="O165" t="s">
        <v>1173</v>
      </c>
      <c r="AA165" s="1"/>
      <c r="AC165">
        <v>2001</v>
      </c>
      <c r="AD165">
        <v>6</v>
      </c>
      <c r="AE165">
        <v>5</v>
      </c>
      <c r="AF165" s="2">
        <f>DATE(emdat_data[[#This Row],[Start Year]],emdat_data[[#This Row],[Start Month]],emdat_data[[#This Row],[Start Day]])</f>
        <v>37047</v>
      </c>
      <c r="AG165">
        <v>2001</v>
      </c>
      <c r="AH165">
        <v>6</v>
      </c>
      <c r="AI165">
        <v>5</v>
      </c>
      <c r="AJ165" s="2">
        <f>DATE(emdat_data[[#This Row],[End Year]],emdat_data[[#This Row],[End Month]],emdat_data[[#This Row],[End Day]])</f>
        <v>37047</v>
      </c>
      <c r="AK165">
        <v>14</v>
      </c>
      <c r="AV165">
        <v>60.5035788853056</v>
      </c>
      <c r="AX165" t="s">
        <v>1174</v>
      </c>
      <c r="AY165" t="s">
        <v>1175</v>
      </c>
    </row>
    <row r="166" spans="1:51" hidden="1" x14ac:dyDescent="0.25">
      <c r="A166" t="s">
        <v>1381</v>
      </c>
      <c r="B166">
        <v>2001</v>
      </c>
      <c r="C166">
        <v>243</v>
      </c>
      <c r="E166" t="s">
        <v>50</v>
      </c>
      <c r="F166" t="s">
        <v>71</v>
      </c>
      <c r="G166" t="s">
        <v>72</v>
      </c>
      <c r="H166" t="s">
        <v>102</v>
      </c>
      <c r="K166" t="s">
        <v>226</v>
      </c>
      <c r="L166" t="s">
        <v>227</v>
      </c>
      <c r="M166" t="s">
        <v>56</v>
      </c>
      <c r="N166" t="s">
        <v>57</v>
      </c>
      <c r="O166" t="s">
        <v>1382</v>
      </c>
      <c r="P166" t="s">
        <v>1383</v>
      </c>
      <c r="X166" t="s">
        <v>78</v>
      </c>
      <c r="AA166" s="1"/>
      <c r="AC166">
        <v>2001</v>
      </c>
      <c r="AD166">
        <v>6</v>
      </c>
      <c r="AE166">
        <v>5</v>
      </c>
      <c r="AF166" s="2">
        <f>DATE(emdat_data[[#This Row],[Start Year]],emdat_data[[#This Row],[Start Month]],emdat_data[[#This Row],[Start Day]])</f>
        <v>37047</v>
      </c>
      <c r="AG166">
        <v>2001</v>
      </c>
      <c r="AH166">
        <v>6</v>
      </c>
      <c r="AI166">
        <v>22</v>
      </c>
      <c r="AJ166" s="2">
        <f>DATE(emdat_data[[#This Row],[End Year]],emdat_data[[#This Row],[End Month]],emdat_data[[#This Row],[End Day]])</f>
        <v>37064</v>
      </c>
      <c r="AK166">
        <v>5</v>
      </c>
      <c r="AM166">
        <v>700000</v>
      </c>
      <c r="AO166">
        <v>700000</v>
      </c>
      <c r="AV166">
        <v>60.5035788853056</v>
      </c>
      <c r="AX166" t="s">
        <v>1384</v>
      </c>
      <c r="AY166" t="s">
        <v>1385</v>
      </c>
    </row>
    <row r="167" spans="1:51" hidden="1" x14ac:dyDescent="0.25">
      <c r="A167" t="s">
        <v>2555</v>
      </c>
      <c r="B167">
        <v>2001</v>
      </c>
      <c r="C167">
        <v>345</v>
      </c>
      <c r="E167" t="s">
        <v>50</v>
      </c>
      <c r="F167" t="s">
        <v>51</v>
      </c>
      <c r="G167" t="s">
        <v>52</v>
      </c>
      <c r="H167" t="s">
        <v>53</v>
      </c>
      <c r="K167" t="s">
        <v>2556</v>
      </c>
      <c r="L167" t="s">
        <v>2557</v>
      </c>
      <c r="M167" t="s">
        <v>1262</v>
      </c>
      <c r="N167" t="s">
        <v>96</v>
      </c>
      <c r="O167" t="s">
        <v>2558</v>
      </c>
      <c r="Q167" t="s">
        <v>176</v>
      </c>
      <c r="W167">
        <v>6</v>
      </c>
      <c r="X167" t="s">
        <v>59</v>
      </c>
      <c r="Y167">
        <v>-6884</v>
      </c>
      <c r="Z167">
        <v>146388</v>
      </c>
      <c r="AA167" s="1"/>
      <c r="AC167">
        <v>2001</v>
      </c>
      <c r="AD167">
        <v>6</v>
      </c>
      <c r="AE167">
        <v>5</v>
      </c>
      <c r="AF167" s="2">
        <f>DATE(emdat_data[[#This Row],[Start Year]],emdat_data[[#This Row],[Start Month]],emdat_data[[#This Row],[Start Day]])</f>
        <v>37047</v>
      </c>
      <c r="AG167">
        <v>2001</v>
      </c>
      <c r="AH167">
        <v>6</v>
      </c>
      <c r="AI167">
        <v>5</v>
      </c>
      <c r="AJ167" s="2">
        <f>DATE(emdat_data[[#This Row],[End Year]],emdat_data[[#This Row],[End Month]],emdat_data[[#This Row],[End Day]])</f>
        <v>37047</v>
      </c>
      <c r="AL167">
        <v>1</v>
      </c>
      <c r="AN167">
        <v>200</v>
      </c>
      <c r="AO167">
        <v>201</v>
      </c>
      <c r="AV167">
        <v>60.5035788853056</v>
      </c>
      <c r="AX167" t="s">
        <v>2559</v>
      </c>
      <c r="AY167" t="s">
        <v>2560</v>
      </c>
    </row>
    <row r="168" spans="1:51" hidden="1" x14ac:dyDescent="0.25">
      <c r="A168" t="s">
        <v>2606</v>
      </c>
      <c r="B168">
        <v>2001</v>
      </c>
      <c r="C168">
        <v>242</v>
      </c>
      <c r="E168" t="s">
        <v>50</v>
      </c>
      <c r="F168" t="s">
        <v>63</v>
      </c>
      <c r="G168" t="s">
        <v>82</v>
      </c>
      <c r="H168" t="s">
        <v>98</v>
      </c>
      <c r="J168" t="s">
        <v>2607</v>
      </c>
      <c r="K168" t="s">
        <v>357</v>
      </c>
      <c r="L168" t="s">
        <v>358</v>
      </c>
      <c r="M168" t="s">
        <v>146</v>
      </c>
      <c r="N168" t="s">
        <v>86</v>
      </c>
      <c r="O168" t="s">
        <v>2608</v>
      </c>
      <c r="Q168" t="s">
        <v>72</v>
      </c>
      <c r="U168" t="s">
        <v>127</v>
      </c>
      <c r="X168" t="s">
        <v>88</v>
      </c>
      <c r="AA168" s="1"/>
      <c r="AC168">
        <v>2001</v>
      </c>
      <c r="AD168">
        <v>6</v>
      </c>
      <c r="AE168">
        <v>5</v>
      </c>
      <c r="AF168" s="2">
        <f>DATE(emdat_data[[#This Row],[Start Year]],emdat_data[[#This Row],[Start Month]],emdat_data[[#This Row],[Start Day]])</f>
        <v>37047</v>
      </c>
      <c r="AG168">
        <v>2001</v>
      </c>
      <c r="AH168">
        <v>6</v>
      </c>
      <c r="AI168">
        <v>17</v>
      </c>
      <c r="AJ168" s="2">
        <f>DATE(emdat_data[[#This Row],[End Year]],emdat_data[[#This Row],[End Month]],emdat_data[[#This Row],[End Day]])</f>
        <v>37059</v>
      </c>
      <c r="AK168">
        <v>41</v>
      </c>
      <c r="AM168">
        <v>102000</v>
      </c>
      <c r="AN168">
        <v>70000</v>
      </c>
      <c r="AO168">
        <v>172000</v>
      </c>
      <c r="AR168">
        <v>3500000</v>
      </c>
      <c r="AS168">
        <v>5784782</v>
      </c>
      <c r="AT168">
        <v>6000000</v>
      </c>
      <c r="AU168">
        <v>9916769</v>
      </c>
      <c r="AV168">
        <v>60.5035788853056</v>
      </c>
      <c r="AW168" t="s">
        <v>2609</v>
      </c>
      <c r="AY168" t="s">
        <v>2610</v>
      </c>
    </row>
    <row r="169" spans="1:51" hidden="1" x14ac:dyDescent="0.25">
      <c r="A169" t="s">
        <v>3106</v>
      </c>
      <c r="B169">
        <v>2001</v>
      </c>
      <c r="C169">
        <v>246</v>
      </c>
      <c r="E169" t="s">
        <v>50</v>
      </c>
      <c r="F169" t="s">
        <v>63</v>
      </c>
      <c r="G169" t="s">
        <v>82</v>
      </c>
      <c r="K169" t="s">
        <v>3101</v>
      </c>
      <c r="L169" t="s">
        <v>3102</v>
      </c>
      <c r="M169" t="s">
        <v>392</v>
      </c>
      <c r="N169" t="s">
        <v>57</v>
      </c>
      <c r="O169" t="s">
        <v>3107</v>
      </c>
      <c r="X169" t="s">
        <v>88</v>
      </c>
      <c r="AA169" s="1"/>
      <c r="AC169">
        <v>2001</v>
      </c>
      <c r="AD169">
        <v>6</v>
      </c>
      <c r="AE169">
        <v>9</v>
      </c>
      <c r="AF169" s="2">
        <f>DATE(emdat_data[[#This Row],[Start Year]],emdat_data[[#This Row],[Start Month]],emdat_data[[#This Row],[Start Day]])</f>
        <v>37051</v>
      </c>
      <c r="AG169">
        <v>2001</v>
      </c>
      <c r="AH169">
        <v>6</v>
      </c>
      <c r="AI169">
        <v>9</v>
      </c>
      <c r="AJ169" s="2">
        <f>DATE(emdat_data[[#This Row],[End Year]],emdat_data[[#This Row],[End Month]],emdat_data[[#This Row],[End Day]])</f>
        <v>37051</v>
      </c>
      <c r="AK169">
        <v>13</v>
      </c>
      <c r="AV169">
        <v>60.5035788853056</v>
      </c>
      <c r="AW169" t="s">
        <v>3108</v>
      </c>
      <c r="AY169" t="s">
        <v>3109</v>
      </c>
    </row>
    <row r="170" spans="1:51" hidden="1" x14ac:dyDescent="0.25">
      <c r="A170" t="s">
        <v>1225</v>
      </c>
      <c r="B170">
        <v>2001</v>
      </c>
      <c r="C170">
        <v>252</v>
      </c>
      <c r="E170" t="s">
        <v>50</v>
      </c>
      <c r="F170" t="s">
        <v>71</v>
      </c>
      <c r="G170" t="s">
        <v>72</v>
      </c>
      <c r="H170" t="s">
        <v>102</v>
      </c>
      <c r="K170" t="s">
        <v>1216</v>
      </c>
      <c r="L170" t="s">
        <v>1217</v>
      </c>
      <c r="M170" t="s">
        <v>85</v>
      </c>
      <c r="N170" t="s">
        <v>86</v>
      </c>
      <c r="O170" t="s">
        <v>1226</v>
      </c>
      <c r="P170" t="s">
        <v>134</v>
      </c>
      <c r="V170">
        <v>223</v>
      </c>
      <c r="X170" t="s">
        <v>78</v>
      </c>
      <c r="AA170" s="1"/>
      <c r="AC170">
        <v>2001</v>
      </c>
      <c r="AD170">
        <v>6</v>
      </c>
      <c r="AE170">
        <v>11</v>
      </c>
      <c r="AF170" s="2">
        <f>DATE(emdat_data[[#This Row],[Start Year]],emdat_data[[#This Row],[Start Month]],emdat_data[[#This Row],[Start Day]])</f>
        <v>37053</v>
      </c>
      <c r="AG170">
        <v>2001</v>
      </c>
      <c r="AH170">
        <v>6</v>
      </c>
      <c r="AI170">
        <v>20</v>
      </c>
      <c r="AJ170" s="2">
        <f>DATE(emdat_data[[#This Row],[End Year]],emdat_data[[#This Row],[End Month]],emdat_data[[#This Row],[End Day]])</f>
        <v>37062</v>
      </c>
      <c r="AK170">
        <v>47</v>
      </c>
      <c r="AL170">
        <v>30</v>
      </c>
      <c r="AM170">
        <v>8300</v>
      </c>
      <c r="AO170">
        <v>8330</v>
      </c>
      <c r="AV170">
        <v>60.5035788853056</v>
      </c>
      <c r="AW170" t="s">
        <v>1227</v>
      </c>
      <c r="AY170" t="s">
        <v>1228</v>
      </c>
    </row>
    <row r="171" spans="1:51" hidden="1" x14ac:dyDescent="0.25">
      <c r="A171" t="s">
        <v>3003</v>
      </c>
      <c r="B171">
        <v>2001</v>
      </c>
      <c r="C171">
        <v>474</v>
      </c>
      <c r="E171" t="s">
        <v>50</v>
      </c>
      <c r="F171" t="s">
        <v>63</v>
      </c>
      <c r="G171" t="s">
        <v>82</v>
      </c>
      <c r="H171" t="s">
        <v>157</v>
      </c>
      <c r="I171" t="s">
        <v>418</v>
      </c>
      <c r="K171" t="s">
        <v>357</v>
      </c>
      <c r="L171" t="s">
        <v>358</v>
      </c>
      <c r="M171" t="s">
        <v>146</v>
      </c>
      <c r="N171" t="s">
        <v>86</v>
      </c>
      <c r="O171" t="s">
        <v>3004</v>
      </c>
      <c r="X171" t="s">
        <v>88</v>
      </c>
      <c r="AA171" s="1"/>
      <c r="AC171">
        <v>2001</v>
      </c>
      <c r="AD171">
        <v>6</v>
      </c>
      <c r="AE171">
        <v>13</v>
      </c>
      <c r="AF171" s="2">
        <f>DATE(emdat_data[[#This Row],[Start Year]],emdat_data[[#This Row],[Start Month]],emdat_data[[#This Row],[Start Day]])</f>
        <v>37055</v>
      </c>
      <c r="AG171">
        <v>2001</v>
      </c>
      <c r="AH171">
        <v>6</v>
      </c>
      <c r="AI171">
        <v>13</v>
      </c>
      <c r="AJ171" s="2">
        <f>DATE(emdat_data[[#This Row],[End Year]],emdat_data[[#This Row],[End Month]],emdat_data[[#This Row],[End Day]])</f>
        <v>37055</v>
      </c>
      <c r="AM171">
        <v>225</v>
      </c>
      <c r="AO171">
        <v>225</v>
      </c>
      <c r="AV171">
        <v>60.5035788853056</v>
      </c>
      <c r="AX171" t="s">
        <v>3005</v>
      </c>
      <c r="AY171" t="s">
        <v>3006</v>
      </c>
    </row>
    <row r="172" spans="1:51" hidden="1" x14ac:dyDescent="0.25">
      <c r="A172" t="s">
        <v>2995</v>
      </c>
      <c r="B172">
        <v>2001</v>
      </c>
      <c r="C172">
        <v>351</v>
      </c>
      <c r="E172" t="s">
        <v>50</v>
      </c>
      <c r="F172" t="s">
        <v>63</v>
      </c>
      <c r="G172" t="s">
        <v>82</v>
      </c>
      <c r="H172" t="s">
        <v>157</v>
      </c>
      <c r="I172" t="s">
        <v>418</v>
      </c>
      <c r="K172" t="s">
        <v>357</v>
      </c>
      <c r="L172" t="s">
        <v>358</v>
      </c>
      <c r="M172" t="s">
        <v>146</v>
      </c>
      <c r="N172" t="s">
        <v>86</v>
      </c>
      <c r="O172" t="s">
        <v>2996</v>
      </c>
      <c r="X172" t="s">
        <v>88</v>
      </c>
      <c r="AA172" s="1"/>
      <c r="AC172">
        <v>2001</v>
      </c>
      <c r="AD172">
        <v>6</v>
      </c>
      <c r="AE172">
        <v>14</v>
      </c>
      <c r="AF172" s="2">
        <f>DATE(emdat_data[[#This Row],[Start Year]],emdat_data[[#This Row],[Start Month]],emdat_data[[#This Row],[Start Day]])</f>
        <v>37056</v>
      </c>
      <c r="AG172">
        <v>2001</v>
      </c>
      <c r="AH172">
        <v>6</v>
      </c>
      <c r="AI172">
        <v>14</v>
      </c>
      <c r="AJ172" s="2">
        <f>DATE(emdat_data[[#This Row],[End Year]],emdat_data[[#This Row],[End Month]],emdat_data[[#This Row],[End Day]])</f>
        <v>37056</v>
      </c>
      <c r="AM172">
        <v>75</v>
      </c>
      <c r="AN172">
        <v>18</v>
      </c>
      <c r="AO172">
        <v>93</v>
      </c>
      <c r="AV172">
        <v>60.5035788853056</v>
      </c>
      <c r="AX172" t="s">
        <v>2997</v>
      </c>
      <c r="AY172" t="s">
        <v>2998</v>
      </c>
    </row>
    <row r="173" spans="1:51" hidden="1" x14ac:dyDescent="0.25">
      <c r="A173" t="s">
        <v>1065</v>
      </c>
      <c r="B173">
        <v>2001</v>
      </c>
      <c r="C173">
        <v>740</v>
      </c>
      <c r="E173" t="s">
        <v>50</v>
      </c>
      <c r="F173" t="s">
        <v>71</v>
      </c>
      <c r="G173" t="s">
        <v>72</v>
      </c>
      <c r="H173" t="s">
        <v>102</v>
      </c>
      <c r="K173" t="s">
        <v>159</v>
      </c>
      <c r="L173" t="s">
        <v>160</v>
      </c>
      <c r="M173" t="s">
        <v>161</v>
      </c>
      <c r="N173" t="s">
        <v>57</v>
      </c>
      <c r="O173" t="s">
        <v>1066</v>
      </c>
      <c r="W173">
        <v>4800</v>
      </c>
      <c r="X173" t="s">
        <v>78</v>
      </c>
      <c r="AA173" s="1"/>
      <c r="AC173">
        <v>2001</v>
      </c>
      <c r="AD173">
        <v>6</v>
      </c>
      <c r="AE173">
        <v>15</v>
      </c>
      <c r="AF173" s="2">
        <f>DATE(emdat_data[[#This Row],[Start Year]],emdat_data[[#This Row],[Start Month]],emdat_data[[#This Row],[Start Day]])</f>
        <v>37057</v>
      </c>
      <c r="AG173">
        <v>2001</v>
      </c>
      <c r="AH173">
        <v>6</v>
      </c>
      <c r="AI173">
        <v>15</v>
      </c>
      <c r="AJ173" s="2">
        <f>DATE(emdat_data[[#This Row],[End Year]],emdat_data[[#This Row],[End Month]],emdat_data[[#This Row],[End Day]])</f>
        <v>37057</v>
      </c>
      <c r="AK173">
        <v>66</v>
      </c>
      <c r="AL173">
        <v>3110</v>
      </c>
      <c r="AO173">
        <v>3110</v>
      </c>
      <c r="AT173">
        <v>167000</v>
      </c>
      <c r="AU173">
        <v>276017</v>
      </c>
      <c r="AV173">
        <v>60.5035788853056</v>
      </c>
      <c r="AW173" t="s">
        <v>1067</v>
      </c>
      <c r="AY173" t="s">
        <v>1068</v>
      </c>
    </row>
    <row r="174" spans="1:51" hidden="1" x14ac:dyDescent="0.25">
      <c r="A174" t="s">
        <v>2919</v>
      </c>
      <c r="B174">
        <v>2001</v>
      </c>
      <c r="C174">
        <v>756</v>
      </c>
      <c r="E174" t="s">
        <v>50</v>
      </c>
      <c r="F174" t="s">
        <v>63</v>
      </c>
      <c r="G174" t="s">
        <v>82</v>
      </c>
      <c r="K174" t="s">
        <v>2910</v>
      </c>
      <c r="L174" t="s">
        <v>2911</v>
      </c>
      <c r="M174" t="s">
        <v>253</v>
      </c>
      <c r="N174" t="s">
        <v>57</v>
      </c>
      <c r="O174" t="s">
        <v>2920</v>
      </c>
      <c r="X174" t="s">
        <v>88</v>
      </c>
      <c r="AA174" s="1"/>
      <c r="AC174">
        <v>2001</v>
      </c>
      <c r="AD174">
        <v>6</v>
      </c>
      <c r="AE174">
        <v>16</v>
      </c>
      <c r="AF174" s="2">
        <f>DATE(emdat_data[[#This Row],[Start Year]],emdat_data[[#This Row],[Start Month]],emdat_data[[#This Row],[Start Day]])</f>
        <v>37058</v>
      </c>
      <c r="AG174">
        <v>2001</v>
      </c>
      <c r="AH174">
        <v>6</v>
      </c>
      <c r="AI174">
        <v>16</v>
      </c>
      <c r="AJ174" s="2">
        <f>DATE(emdat_data[[#This Row],[End Year]],emdat_data[[#This Row],[End Month]],emdat_data[[#This Row],[End Day]])</f>
        <v>37058</v>
      </c>
      <c r="AM174">
        <v>830</v>
      </c>
      <c r="AO174">
        <v>830</v>
      </c>
      <c r="AT174">
        <v>234</v>
      </c>
      <c r="AU174">
        <v>387</v>
      </c>
      <c r="AV174">
        <v>60.5035788853056</v>
      </c>
      <c r="AX174" t="s">
        <v>2921</v>
      </c>
      <c r="AY174" t="s">
        <v>2922</v>
      </c>
    </row>
    <row r="175" spans="1:51" x14ac:dyDescent="0.25">
      <c r="A175" t="s">
        <v>1423</v>
      </c>
      <c r="B175">
        <v>2001</v>
      </c>
      <c r="C175">
        <v>330</v>
      </c>
      <c r="E175" t="s">
        <v>50</v>
      </c>
      <c r="F175" t="s">
        <v>119</v>
      </c>
      <c r="G175" t="s">
        <v>120</v>
      </c>
      <c r="H175" t="s">
        <v>121</v>
      </c>
      <c r="K175" t="s">
        <v>226</v>
      </c>
      <c r="L175" t="s">
        <v>227</v>
      </c>
      <c r="M175" t="s">
        <v>56</v>
      </c>
      <c r="N175" t="s">
        <v>57</v>
      </c>
      <c r="O175" t="s">
        <v>1424</v>
      </c>
      <c r="X175" t="s">
        <v>129</v>
      </c>
      <c r="AA175" s="1"/>
      <c r="AC175">
        <v>2001</v>
      </c>
      <c r="AD175">
        <v>6</v>
      </c>
      <c r="AE175">
        <v>18</v>
      </c>
      <c r="AF175" s="2">
        <f>DATE(emdat_data[[#This Row],[Start Year]],emdat_data[[#This Row],[Start Month]],emdat_data[[#This Row],[Start Day]])</f>
        <v>37060</v>
      </c>
      <c r="AG175">
        <v>2001</v>
      </c>
      <c r="AH175">
        <v>6</v>
      </c>
      <c r="AI175">
        <v>18</v>
      </c>
      <c r="AJ175" s="2">
        <f>DATE(emdat_data[[#This Row],[End Year]],emdat_data[[#This Row],[End Month]],emdat_data[[#This Row],[End Day]])</f>
        <v>37060</v>
      </c>
      <c r="AK175">
        <v>16</v>
      </c>
      <c r="AM175">
        <v>83</v>
      </c>
      <c r="AO175">
        <v>83</v>
      </c>
      <c r="AV175">
        <v>60.5035788853056</v>
      </c>
    </row>
    <row r="176" spans="1:51" hidden="1" x14ac:dyDescent="0.25">
      <c r="A176" t="s">
        <v>2999</v>
      </c>
      <c r="B176">
        <v>2001</v>
      </c>
      <c r="C176">
        <v>473</v>
      </c>
      <c r="E176" t="s">
        <v>50</v>
      </c>
      <c r="F176" t="s">
        <v>63</v>
      </c>
      <c r="G176" t="s">
        <v>82</v>
      </c>
      <c r="H176" t="s">
        <v>157</v>
      </c>
      <c r="I176" t="s">
        <v>418</v>
      </c>
      <c r="K176" t="s">
        <v>357</v>
      </c>
      <c r="L176" t="s">
        <v>358</v>
      </c>
      <c r="M176" t="s">
        <v>146</v>
      </c>
      <c r="N176" t="s">
        <v>86</v>
      </c>
      <c r="O176" t="s">
        <v>3000</v>
      </c>
      <c r="X176" t="s">
        <v>88</v>
      </c>
      <c r="AA176" s="1"/>
      <c r="AC176">
        <v>2001</v>
      </c>
      <c r="AD176">
        <v>6</v>
      </c>
      <c r="AE176">
        <v>18</v>
      </c>
      <c r="AF176" s="2">
        <f>DATE(emdat_data[[#This Row],[Start Year]],emdat_data[[#This Row],[Start Month]],emdat_data[[#This Row],[Start Day]])</f>
        <v>37060</v>
      </c>
      <c r="AG176">
        <v>2001</v>
      </c>
      <c r="AH176">
        <v>6</v>
      </c>
      <c r="AI176">
        <v>18</v>
      </c>
      <c r="AJ176" s="2">
        <f>DATE(emdat_data[[#This Row],[End Year]],emdat_data[[#This Row],[End Month]],emdat_data[[#This Row],[End Day]])</f>
        <v>37060</v>
      </c>
      <c r="AK176">
        <v>3</v>
      </c>
      <c r="AL176">
        <v>8</v>
      </c>
      <c r="AM176">
        <v>360</v>
      </c>
      <c r="AO176">
        <v>368</v>
      </c>
      <c r="AT176">
        <v>10000</v>
      </c>
      <c r="AU176">
        <v>16528</v>
      </c>
      <c r="AV176">
        <v>60.5035788853056</v>
      </c>
      <c r="AX176" t="s">
        <v>3001</v>
      </c>
      <c r="AY176" t="s">
        <v>3002</v>
      </c>
    </row>
    <row r="177" spans="1:51" hidden="1" x14ac:dyDescent="0.25">
      <c r="A177" t="s">
        <v>1069</v>
      </c>
      <c r="B177">
        <v>2001</v>
      </c>
      <c r="C177">
        <v>741</v>
      </c>
      <c r="E177" t="s">
        <v>50</v>
      </c>
      <c r="F177" t="s">
        <v>71</v>
      </c>
      <c r="G177" t="s">
        <v>72</v>
      </c>
      <c r="H177" t="s">
        <v>102</v>
      </c>
      <c r="K177" t="s">
        <v>159</v>
      </c>
      <c r="L177" t="s">
        <v>160</v>
      </c>
      <c r="M177" t="s">
        <v>161</v>
      </c>
      <c r="N177" t="s">
        <v>57</v>
      </c>
      <c r="O177" t="s">
        <v>1070</v>
      </c>
      <c r="P177" t="s">
        <v>134</v>
      </c>
      <c r="W177">
        <v>3600</v>
      </c>
      <c r="X177" t="s">
        <v>78</v>
      </c>
      <c r="AA177" s="1"/>
      <c r="AC177">
        <v>2001</v>
      </c>
      <c r="AD177">
        <v>6</v>
      </c>
      <c r="AE177">
        <v>19</v>
      </c>
      <c r="AF177" s="2">
        <f>DATE(emdat_data[[#This Row],[Start Year]],emdat_data[[#This Row],[Start Month]],emdat_data[[#This Row],[Start Day]])</f>
        <v>37061</v>
      </c>
      <c r="AG177">
        <v>2001</v>
      </c>
      <c r="AH177">
        <v>6</v>
      </c>
      <c r="AI177">
        <v>23</v>
      </c>
      <c r="AJ177" s="2">
        <f>DATE(emdat_data[[#This Row],[End Year]],emdat_data[[#This Row],[End Month]],emdat_data[[#This Row],[End Day]])</f>
        <v>37065</v>
      </c>
      <c r="AK177">
        <v>166</v>
      </c>
      <c r="AM177">
        <v>300000</v>
      </c>
      <c r="AO177">
        <v>300000</v>
      </c>
      <c r="AT177">
        <v>120000</v>
      </c>
      <c r="AU177">
        <v>198335</v>
      </c>
      <c r="AV177">
        <v>60.5035788853056</v>
      </c>
      <c r="AX177" t="s">
        <v>1071</v>
      </c>
      <c r="AY177" t="s">
        <v>1072</v>
      </c>
    </row>
    <row r="178" spans="1:51" hidden="1" x14ac:dyDescent="0.25">
      <c r="A178" t="s">
        <v>1108</v>
      </c>
      <c r="B178">
        <v>2001</v>
      </c>
      <c r="C178">
        <v>475</v>
      </c>
      <c r="E178" t="s">
        <v>50</v>
      </c>
      <c r="F178" t="s">
        <v>63</v>
      </c>
      <c r="G178" t="s">
        <v>82</v>
      </c>
      <c r="H178" t="s">
        <v>98</v>
      </c>
      <c r="K178" t="s">
        <v>159</v>
      </c>
      <c r="L178" t="s">
        <v>160</v>
      </c>
      <c r="M178" t="s">
        <v>161</v>
      </c>
      <c r="N178" t="s">
        <v>57</v>
      </c>
      <c r="O178" t="s">
        <v>1109</v>
      </c>
      <c r="X178" t="s">
        <v>88</v>
      </c>
      <c r="AA178" s="1"/>
      <c r="AC178">
        <v>2001</v>
      </c>
      <c r="AD178">
        <v>6</v>
      </c>
      <c r="AE178">
        <v>19</v>
      </c>
      <c r="AF178" s="2">
        <f>DATE(emdat_data[[#This Row],[Start Year]],emdat_data[[#This Row],[Start Month]],emdat_data[[#This Row],[Start Day]])</f>
        <v>37061</v>
      </c>
      <c r="AG178">
        <v>2001</v>
      </c>
      <c r="AH178">
        <v>6</v>
      </c>
      <c r="AI178">
        <v>19</v>
      </c>
      <c r="AJ178" s="2">
        <f>DATE(emdat_data[[#This Row],[End Year]],emdat_data[[#This Row],[End Month]],emdat_data[[#This Row],[End Day]])</f>
        <v>37061</v>
      </c>
      <c r="AL178">
        <v>1</v>
      </c>
      <c r="AM178">
        <v>11125</v>
      </c>
      <c r="AO178">
        <v>11126</v>
      </c>
      <c r="AV178">
        <v>60.5035788853056</v>
      </c>
      <c r="AX178" t="s">
        <v>1110</v>
      </c>
      <c r="AY178" t="s">
        <v>1111</v>
      </c>
    </row>
    <row r="179" spans="1:51" hidden="1" x14ac:dyDescent="0.25">
      <c r="A179" t="s">
        <v>2789</v>
      </c>
      <c r="B179">
        <v>2001</v>
      </c>
      <c r="C179">
        <v>288</v>
      </c>
      <c r="E179" t="s">
        <v>50</v>
      </c>
      <c r="F179" t="s">
        <v>71</v>
      </c>
      <c r="G179" t="s">
        <v>72</v>
      </c>
      <c r="H179" t="s">
        <v>102</v>
      </c>
      <c r="K179" t="s">
        <v>376</v>
      </c>
      <c r="L179" t="s">
        <v>377</v>
      </c>
      <c r="M179" t="s">
        <v>211</v>
      </c>
      <c r="N179" t="s">
        <v>190</v>
      </c>
      <c r="O179" t="s">
        <v>2790</v>
      </c>
      <c r="P179" t="s">
        <v>134</v>
      </c>
      <c r="W179">
        <v>14270</v>
      </c>
      <c r="X179" t="s">
        <v>78</v>
      </c>
      <c r="AA179" s="1"/>
      <c r="AB179" t="s">
        <v>2791</v>
      </c>
      <c r="AC179">
        <v>2001</v>
      </c>
      <c r="AD179">
        <v>6</v>
      </c>
      <c r="AE179">
        <v>19</v>
      </c>
      <c r="AF179" s="2">
        <f>DATE(emdat_data[[#This Row],[Start Year]],emdat_data[[#This Row],[Start Month]],emdat_data[[#This Row],[Start Day]])</f>
        <v>37061</v>
      </c>
      <c r="AG179">
        <v>2001</v>
      </c>
      <c r="AH179">
        <v>6</v>
      </c>
      <c r="AI179">
        <v>22</v>
      </c>
      <c r="AJ179" s="2">
        <f>DATE(emdat_data[[#This Row],[End Year]],emdat_data[[#This Row],[End Month]],emdat_data[[#This Row],[End Day]])</f>
        <v>37064</v>
      </c>
      <c r="AK179">
        <v>7</v>
      </c>
      <c r="AL179">
        <v>3</v>
      </c>
      <c r="AM179">
        <v>10800</v>
      </c>
      <c r="AO179">
        <v>10803</v>
      </c>
      <c r="AT179">
        <v>120000</v>
      </c>
      <c r="AU179">
        <v>198335</v>
      </c>
      <c r="AV179">
        <v>60.5035788853056</v>
      </c>
      <c r="AW179" t="s">
        <v>2792</v>
      </c>
      <c r="AY179" t="s">
        <v>2793</v>
      </c>
    </row>
    <row r="180" spans="1:51" hidden="1" x14ac:dyDescent="0.25">
      <c r="A180" t="s">
        <v>1499</v>
      </c>
      <c r="B180">
        <v>2001</v>
      </c>
      <c r="C180">
        <v>476</v>
      </c>
      <c r="E180" t="s">
        <v>50</v>
      </c>
      <c r="F180" t="s">
        <v>63</v>
      </c>
      <c r="G180" t="s">
        <v>82</v>
      </c>
      <c r="K180" t="s">
        <v>245</v>
      </c>
      <c r="L180" t="s">
        <v>246</v>
      </c>
      <c r="M180" t="s">
        <v>161</v>
      </c>
      <c r="N180" t="s">
        <v>57</v>
      </c>
      <c r="O180" t="s">
        <v>1500</v>
      </c>
      <c r="X180" t="s">
        <v>88</v>
      </c>
      <c r="AA180" s="1"/>
      <c r="AC180">
        <v>2001</v>
      </c>
      <c r="AD180">
        <v>6</v>
      </c>
      <c r="AE180">
        <v>20</v>
      </c>
      <c r="AF180" s="2">
        <f>DATE(emdat_data[[#This Row],[Start Year]],emdat_data[[#This Row],[Start Month]],emdat_data[[#This Row],[Start Day]])</f>
        <v>37062</v>
      </c>
      <c r="AG180">
        <v>2001</v>
      </c>
      <c r="AH180">
        <v>6</v>
      </c>
      <c r="AI180">
        <v>20</v>
      </c>
      <c r="AJ180" s="2">
        <f>DATE(emdat_data[[#This Row],[End Year]],emdat_data[[#This Row],[End Month]],emdat_data[[#This Row],[End Day]])</f>
        <v>37062</v>
      </c>
      <c r="AK180">
        <v>1</v>
      </c>
      <c r="AL180">
        <v>13</v>
      </c>
      <c r="AM180">
        <v>1308</v>
      </c>
      <c r="AN180">
        <v>12</v>
      </c>
      <c r="AO180">
        <v>1333</v>
      </c>
      <c r="AV180">
        <v>60.5035788853056</v>
      </c>
      <c r="AW180" t="s">
        <v>1501</v>
      </c>
      <c r="AY180" t="s">
        <v>1502</v>
      </c>
    </row>
    <row r="181" spans="1:51" hidden="1" x14ac:dyDescent="0.25">
      <c r="A181" t="s">
        <v>2590</v>
      </c>
      <c r="B181">
        <v>2001</v>
      </c>
      <c r="C181">
        <v>477</v>
      </c>
      <c r="E181" t="s">
        <v>50</v>
      </c>
      <c r="F181" t="s">
        <v>63</v>
      </c>
      <c r="G181" t="s">
        <v>82</v>
      </c>
      <c r="K181" t="s">
        <v>357</v>
      </c>
      <c r="L181" t="s">
        <v>358</v>
      </c>
      <c r="M181" t="s">
        <v>146</v>
      </c>
      <c r="N181" t="s">
        <v>86</v>
      </c>
      <c r="O181" t="s">
        <v>2591</v>
      </c>
      <c r="Q181" t="s">
        <v>900</v>
      </c>
      <c r="X181" t="s">
        <v>88</v>
      </c>
      <c r="AA181" s="1"/>
      <c r="AC181">
        <v>2001</v>
      </c>
      <c r="AD181">
        <v>6</v>
      </c>
      <c r="AE181">
        <v>21</v>
      </c>
      <c r="AF181" s="2">
        <f>DATE(emdat_data[[#This Row],[Start Year]],emdat_data[[#This Row],[Start Month]],emdat_data[[#This Row],[Start Day]])</f>
        <v>37063</v>
      </c>
      <c r="AG181">
        <v>2001</v>
      </c>
      <c r="AH181">
        <v>6</v>
      </c>
      <c r="AI181">
        <v>21</v>
      </c>
      <c r="AJ181" s="2">
        <f>DATE(emdat_data[[#This Row],[End Year]],emdat_data[[#This Row],[End Month]],emdat_data[[#This Row],[End Day]])</f>
        <v>37063</v>
      </c>
      <c r="AL181">
        <v>2</v>
      </c>
      <c r="AM181">
        <v>120</v>
      </c>
      <c r="AO181">
        <v>122</v>
      </c>
      <c r="AV181">
        <v>60.5035788853056</v>
      </c>
      <c r="AX181" t="s">
        <v>2592</v>
      </c>
      <c r="AY181" t="s">
        <v>2593</v>
      </c>
    </row>
    <row r="182" spans="1:51" hidden="1" x14ac:dyDescent="0.25">
      <c r="A182" t="s">
        <v>1091</v>
      </c>
      <c r="B182">
        <v>2001</v>
      </c>
      <c r="C182">
        <v>292</v>
      </c>
      <c r="E182" t="s">
        <v>50</v>
      </c>
      <c r="F182" t="s">
        <v>63</v>
      </c>
      <c r="G182" t="s">
        <v>82</v>
      </c>
      <c r="H182" t="s">
        <v>98</v>
      </c>
      <c r="J182" t="s">
        <v>1092</v>
      </c>
      <c r="K182" t="s">
        <v>159</v>
      </c>
      <c r="L182" t="s">
        <v>160</v>
      </c>
      <c r="M182" t="s">
        <v>161</v>
      </c>
      <c r="N182" t="s">
        <v>57</v>
      </c>
      <c r="O182" t="s">
        <v>1093</v>
      </c>
      <c r="X182" t="s">
        <v>88</v>
      </c>
      <c r="AA182" s="1"/>
      <c r="AC182">
        <v>2001</v>
      </c>
      <c r="AD182">
        <v>6</v>
      </c>
      <c r="AE182">
        <v>23</v>
      </c>
      <c r="AF182" s="2">
        <f>DATE(emdat_data[[#This Row],[Start Year]],emdat_data[[#This Row],[Start Month]],emdat_data[[#This Row],[Start Day]])</f>
        <v>37065</v>
      </c>
      <c r="AG182">
        <v>2001</v>
      </c>
      <c r="AH182">
        <v>6</v>
      </c>
      <c r="AI182">
        <v>25</v>
      </c>
      <c r="AJ182" s="2">
        <f>DATE(emdat_data[[#This Row],[End Year]],emdat_data[[#This Row],[End Month]],emdat_data[[#This Row],[End Day]])</f>
        <v>37067</v>
      </c>
      <c r="AK182">
        <v>125</v>
      </c>
      <c r="AM182">
        <v>2895000</v>
      </c>
      <c r="AN182">
        <v>213000</v>
      </c>
      <c r="AO182">
        <v>3108000</v>
      </c>
      <c r="AR182">
        <v>120000</v>
      </c>
      <c r="AS182">
        <v>198335</v>
      </c>
      <c r="AT182">
        <v>470000</v>
      </c>
      <c r="AU182">
        <v>776814</v>
      </c>
      <c r="AV182">
        <v>60.5035788853056</v>
      </c>
      <c r="AW182" t="s">
        <v>1094</v>
      </c>
      <c r="AY182" t="s">
        <v>1095</v>
      </c>
    </row>
    <row r="183" spans="1:51" hidden="1" x14ac:dyDescent="0.25">
      <c r="A183" t="s">
        <v>2572</v>
      </c>
      <c r="B183">
        <v>2001</v>
      </c>
      <c r="C183">
        <v>294</v>
      </c>
      <c r="E183" t="s">
        <v>50</v>
      </c>
      <c r="F183" t="s">
        <v>51</v>
      </c>
      <c r="G183" t="s">
        <v>52</v>
      </c>
      <c r="H183" t="s">
        <v>1617</v>
      </c>
      <c r="K183" t="s">
        <v>2573</v>
      </c>
      <c r="L183" t="s">
        <v>2574</v>
      </c>
      <c r="M183" t="s">
        <v>85</v>
      </c>
      <c r="N183" t="s">
        <v>86</v>
      </c>
      <c r="O183" t="s">
        <v>2575</v>
      </c>
      <c r="Q183" t="s">
        <v>1619</v>
      </c>
      <c r="S183" t="s">
        <v>127</v>
      </c>
      <c r="V183">
        <v>20777</v>
      </c>
      <c r="W183">
        <v>8</v>
      </c>
      <c r="X183" t="s">
        <v>59</v>
      </c>
      <c r="Y183">
        <v>-16265</v>
      </c>
      <c r="Z183">
        <v>-73641</v>
      </c>
      <c r="AA183" s="1">
        <v>0.14791666666666667</v>
      </c>
      <c r="AC183">
        <v>2001</v>
      </c>
      <c r="AD183">
        <v>6</v>
      </c>
      <c r="AE183">
        <v>23</v>
      </c>
      <c r="AF183" s="2">
        <f>DATE(emdat_data[[#This Row],[Start Year]],emdat_data[[#This Row],[Start Month]],emdat_data[[#This Row],[Start Day]])</f>
        <v>37065</v>
      </c>
      <c r="AG183">
        <v>2001</v>
      </c>
      <c r="AH183">
        <v>6</v>
      </c>
      <c r="AI183">
        <v>23</v>
      </c>
      <c r="AJ183" s="2">
        <f>DATE(emdat_data[[#This Row],[End Year]],emdat_data[[#This Row],[End Month]],emdat_data[[#This Row],[End Day]])</f>
        <v>37065</v>
      </c>
      <c r="AK183">
        <v>145</v>
      </c>
      <c r="AL183">
        <v>2713</v>
      </c>
      <c r="AM183">
        <v>222400</v>
      </c>
      <c r="AN183">
        <v>124865</v>
      </c>
      <c r="AO183">
        <v>349978</v>
      </c>
      <c r="AR183">
        <v>50000</v>
      </c>
      <c r="AS183">
        <v>82640</v>
      </c>
      <c r="AT183">
        <v>300000</v>
      </c>
      <c r="AU183">
        <v>495838</v>
      </c>
      <c r="AV183">
        <v>60.5035788853056</v>
      </c>
      <c r="AW183" t="s">
        <v>2576</v>
      </c>
      <c r="AY183" t="s">
        <v>2577</v>
      </c>
    </row>
    <row r="184" spans="1:51" hidden="1" x14ac:dyDescent="0.25">
      <c r="A184" t="s">
        <v>2957</v>
      </c>
      <c r="B184">
        <v>2001</v>
      </c>
      <c r="C184">
        <v>293</v>
      </c>
      <c r="E184" t="s">
        <v>50</v>
      </c>
      <c r="F184" t="s">
        <v>63</v>
      </c>
      <c r="G184" t="s">
        <v>82</v>
      </c>
      <c r="H184" t="s">
        <v>98</v>
      </c>
      <c r="J184" t="s">
        <v>1092</v>
      </c>
      <c r="K184" t="s">
        <v>2539</v>
      </c>
      <c r="L184" t="s">
        <v>2540</v>
      </c>
      <c r="M184" t="s">
        <v>161</v>
      </c>
      <c r="N184" t="s">
        <v>57</v>
      </c>
      <c r="O184" t="s">
        <v>2958</v>
      </c>
      <c r="W184">
        <v>225</v>
      </c>
      <c r="X184" t="s">
        <v>88</v>
      </c>
      <c r="AA184" s="1"/>
      <c r="AC184">
        <v>2001</v>
      </c>
      <c r="AD184">
        <v>6</v>
      </c>
      <c r="AE184">
        <v>24</v>
      </c>
      <c r="AF184" s="2">
        <f>DATE(emdat_data[[#This Row],[Start Year]],emdat_data[[#This Row],[Start Month]],emdat_data[[#This Row],[Start Day]])</f>
        <v>37066</v>
      </c>
      <c r="AG184">
        <v>2001</v>
      </c>
      <c r="AH184">
        <v>6</v>
      </c>
      <c r="AI184">
        <v>25</v>
      </c>
      <c r="AJ184" s="2">
        <f>DATE(emdat_data[[#This Row],[End Year]],emdat_data[[#This Row],[End Month]],emdat_data[[#This Row],[End Day]])</f>
        <v>37067</v>
      </c>
      <c r="AK184">
        <v>9</v>
      </c>
      <c r="AL184">
        <v>116</v>
      </c>
      <c r="AO184">
        <v>116</v>
      </c>
      <c r="AT184">
        <v>5000</v>
      </c>
      <c r="AU184">
        <v>8264</v>
      </c>
      <c r="AV184">
        <v>60.5035788853056</v>
      </c>
      <c r="AW184" t="s">
        <v>2542</v>
      </c>
      <c r="AY184" t="s">
        <v>2543</v>
      </c>
    </row>
    <row r="185" spans="1:51" x14ac:dyDescent="0.25">
      <c r="A185" t="s">
        <v>1147</v>
      </c>
      <c r="B185">
        <v>2001</v>
      </c>
      <c r="C185">
        <v>428</v>
      </c>
      <c r="E185" t="s">
        <v>50</v>
      </c>
      <c r="F185" t="s">
        <v>119</v>
      </c>
      <c r="G185" t="s">
        <v>120</v>
      </c>
      <c r="H185" t="s">
        <v>121</v>
      </c>
      <c r="J185" t="s">
        <v>294</v>
      </c>
      <c r="K185" t="s">
        <v>183</v>
      </c>
      <c r="L185" t="s">
        <v>184</v>
      </c>
      <c r="M185" t="s">
        <v>75</v>
      </c>
      <c r="N185" t="s">
        <v>76</v>
      </c>
      <c r="O185" t="s">
        <v>1148</v>
      </c>
      <c r="X185" t="s">
        <v>129</v>
      </c>
      <c r="AA185" s="1"/>
      <c r="AC185">
        <v>2001</v>
      </c>
      <c r="AD185">
        <v>6</v>
      </c>
      <c r="AE185">
        <v>25</v>
      </c>
      <c r="AF185" s="2">
        <f>DATE(emdat_data[[#This Row],[Start Year]],emdat_data[[#This Row],[Start Month]],emdat_data[[#This Row],[Start Day]])</f>
        <v>37067</v>
      </c>
      <c r="AG185">
        <v>2001</v>
      </c>
      <c r="AH185">
        <v>6</v>
      </c>
      <c r="AI185">
        <v>25</v>
      </c>
      <c r="AJ185" s="2">
        <f>DATE(emdat_data[[#This Row],[End Year]],emdat_data[[#This Row],[End Month]],emdat_data[[#This Row],[End Day]])</f>
        <v>37067</v>
      </c>
      <c r="AK185">
        <v>3</v>
      </c>
      <c r="AM185">
        <v>155</v>
      </c>
      <c r="AO185">
        <v>155</v>
      </c>
      <c r="AV185">
        <v>60.5035788853056</v>
      </c>
    </row>
    <row r="186" spans="1:51" hidden="1" x14ac:dyDescent="0.25">
      <c r="A186" t="s">
        <v>2923</v>
      </c>
      <c r="B186">
        <v>2001</v>
      </c>
      <c r="C186">
        <v>358</v>
      </c>
      <c r="E186" t="s">
        <v>50</v>
      </c>
      <c r="F186" t="s">
        <v>51</v>
      </c>
      <c r="G186" t="s">
        <v>52</v>
      </c>
      <c r="H186" t="s">
        <v>53</v>
      </c>
      <c r="K186" t="s">
        <v>2924</v>
      </c>
      <c r="L186" t="s">
        <v>2925</v>
      </c>
      <c r="M186" t="s">
        <v>392</v>
      </c>
      <c r="N186" t="s">
        <v>57</v>
      </c>
      <c r="O186" t="s">
        <v>2926</v>
      </c>
      <c r="W186">
        <v>6</v>
      </c>
      <c r="X186" t="s">
        <v>59</v>
      </c>
      <c r="Y186">
        <v>37238</v>
      </c>
      <c r="Z186">
        <v>36206</v>
      </c>
      <c r="AA186" s="1"/>
      <c r="AC186">
        <v>2001</v>
      </c>
      <c r="AD186">
        <v>6</v>
      </c>
      <c r="AE186">
        <v>25</v>
      </c>
      <c r="AF186" s="2">
        <f>DATE(emdat_data[[#This Row],[Start Year]],emdat_data[[#This Row],[Start Month]],emdat_data[[#This Row],[Start Day]])</f>
        <v>37067</v>
      </c>
      <c r="AG186">
        <v>2001</v>
      </c>
      <c r="AH186">
        <v>6</v>
      </c>
      <c r="AI186">
        <v>25</v>
      </c>
      <c r="AJ186" s="2">
        <f>DATE(emdat_data[[#This Row],[End Year]],emdat_data[[#This Row],[End Month]],emdat_data[[#This Row],[End Day]])</f>
        <v>37067</v>
      </c>
      <c r="AL186">
        <v>130</v>
      </c>
      <c r="AM186">
        <v>350</v>
      </c>
      <c r="AO186">
        <v>480</v>
      </c>
      <c r="AV186">
        <v>60.5035788853056</v>
      </c>
      <c r="AW186" t="s">
        <v>2927</v>
      </c>
      <c r="AY186" t="s">
        <v>2928</v>
      </c>
    </row>
    <row r="187" spans="1:51" x14ac:dyDescent="0.25">
      <c r="A187" t="s">
        <v>2886</v>
      </c>
      <c r="B187">
        <v>2001</v>
      </c>
      <c r="C187">
        <v>370</v>
      </c>
      <c r="E187" t="s">
        <v>50</v>
      </c>
      <c r="F187" t="s">
        <v>119</v>
      </c>
      <c r="G187" t="s">
        <v>120</v>
      </c>
      <c r="H187" t="s">
        <v>121</v>
      </c>
      <c r="J187" t="s">
        <v>294</v>
      </c>
      <c r="K187" t="s">
        <v>2618</v>
      </c>
      <c r="L187" t="s">
        <v>2619</v>
      </c>
      <c r="M187" t="s">
        <v>75</v>
      </c>
      <c r="N187" t="s">
        <v>76</v>
      </c>
      <c r="O187" t="s">
        <v>2887</v>
      </c>
      <c r="T187" t="s">
        <v>128</v>
      </c>
      <c r="U187" t="s">
        <v>128</v>
      </c>
      <c r="X187" t="s">
        <v>129</v>
      </c>
      <c r="AA187" s="1"/>
      <c r="AC187">
        <v>2001</v>
      </c>
      <c r="AD187">
        <v>6</v>
      </c>
      <c r="AE187">
        <v>26</v>
      </c>
      <c r="AF187" s="2">
        <f>DATE(emdat_data[[#This Row],[Start Year]],emdat_data[[#This Row],[Start Month]],emdat_data[[#This Row],[Start Day]])</f>
        <v>37068</v>
      </c>
      <c r="AG187">
        <v>2001</v>
      </c>
      <c r="AH187">
        <v>9</v>
      </c>
      <c r="AI187">
        <v>4</v>
      </c>
      <c r="AJ187" s="2">
        <f>DATE(emdat_data[[#This Row],[End Year]],emdat_data[[#This Row],[End Month]],emdat_data[[#This Row],[End Day]])</f>
        <v>37138</v>
      </c>
      <c r="AK187">
        <v>113</v>
      </c>
      <c r="AM187">
        <v>3444</v>
      </c>
      <c r="AO187">
        <v>3444</v>
      </c>
      <c r="AV187">
        <v>60.5035788853056</v>
      </c>
    </row>
    <row r="188" spans="1:51" hidden="1" x14ac:dyDescent="0.25">
      <c r="A188" t="s">
        <v>1128</v>
      </c>
      <c r="B188">
        <v>2001</v>
      </c>
      <c r="C188">
        <v>356</v>
      </c>
      <c r="E188" t="s">
        <v>50</v>
      </c>
      <c r="F188" t="s">
        <v>71</v>
      </c>
      <c r="G188" t="s">
        <v>72</v>
      </c>
      <c r="K188" t="s">
        <v>159</v>
      </c>
      <c r="L188" t="s">
        <v>160</v>
      </c>
      <c r="M188" t="s">
        <v>161</v>
      </c>
      <c r="N188" t="s">
        <v>57</v>
      </c>
      <c r="O188" t="s">
        <v>1129</v>
      </c>
      <c r="X188" t="s">
        <v>78</v>
      </c>
      <c r="AA188" s="1"/>
      <c r="AC188">
        <v>2001</v>
      </c>
      <c r="AD188">
        <v>6</v>
      </c>
      <c r="AE188">
        <v>27</v>
      </c>
      <c r="AF188" s="2">
        <f>DATE(emdat_data[[#This Row],[Start Year]],emdat_data[[#This Row],[Start Month]],emdat_data[[#This Row],[Start Day]])</f>
        <v>37069</v>
      </c>
      <c r="AG188">
        <v>2001</v>
      </c>
      <c r="AH188">
        <v>6</v>
      </c>
      <c r="AI188">
        <v>27</v>
      </c>
      <c r="AJ188" s="2">
        <f>DATE(emdat_data[[#This Row],[End Year]],emdat_data[[#This Row],[End Month]],emdat_data[[#This Row],[End Day]])</f>
        <v>37069</v>
      </c>
      <c r="AK188">
        <v>22</v>
      </c>
      <c r="AL188">
        <v>7</v>
      </c>
      <c r="AO188">
        <v>7</v>
      </c>
      <c r="AV188">
        <v>60.5035788853056</v>
      </c>
      <c r="AX188" t="s">
        <v>1130</v>
      </c>
      <c r="AY188" t="s">
        <v>1131</v>
      </c>
    </row>
    <row r="189" spans="1:51" hidden="1" x14ac:dyDescent="0.25">
      <c r="A189" t="s">
        <v>1305</v>
      </c>
      <c r="B189">
        <v>2001</v>
      </c>
      <c r="C189">
        <v>314</v>
      </c>
      <c r="E189" t="s">
        <v>50</v>
      </c>
      <c r="F189" t="s">
        <v>71</v>
      </c>
      <c r="G189" t="s">
        <v>72</v>
      </c>
      <c r="H189" t="s">
        <v>102</v>
      </c>
      <c r="K189" t="s">
        <v>1306</v>
      </c>
      <c r="L189" t="s">
        <v>1307</v>
      </c>
      <c r="M189" t="s">
        <v>125</v>
      </c>
      <c r="N189" t="s">
        <v>76</v>
      </c>
      <c r="O189" t="s">
        <v>1308</v>
      </c>
      <c r="P189" t="s">
        <v>1309</v>
      </c>
      <c r="S189" t="s">
        <v>127</v>
      </c>
      <c r="V189">
        <v>683</v>
      </c>
      <c r="W189">
        <v>420</v>
      </c>
      <c r="X189" t="s">
        <v>78</v>
      </c>
      <c r="AA189" s="1"/>
      <c r="AC189">
        <v>2001</v>
      </c>
      <c r="AD189">
        <v>6</v>
      </c>
      <c r="AE189">
        <v>27</v>
      </c>
      <c r="AF189" s="2">
        <f>DATE(emdat_data[[#This Row],[Start Year]],emdat_data[[#This Row],[Start Month]],emdat_data[[#This Row],[Start Day]])</f>
        <v>37069</v>
      </c>
      <c r="AG189">
        <v>2001</v>
      </c>
      <c r="AH189">
        <v>6</v>
      </c>
      <c r="AI189">
        <v>30</v>
      </c>
      <c r="AJ189" s="2">
        <f>DATE(emdat_data[[#This Row],[End Year]],emdat_data[[#This Row],[End Month]],emdat_data[[#This Row],[End Day]])</f>
        <v>37072</v>
      </c>
      <c r="AK189">
        <v>12</v>
      </c>
      <c r="AL189">
        <v>25</v>
      </c>
      <c r="AM189">
        <v>139000</v>
      </c>
      <c r="AN189">
        <v>5000</v>
      </c>
      <c r="AO189">
        <v>144025</v>
      </c>
      <c r="AV189">
        <v>60.5035788853056</v>
      </c>
      <c r="AX189" t="s">
        <v>1310</v>
      </c>
      <c r="AY189" t="s">
        <v>1311</v>
      </c>
    </row>
    <row r="190" spans="1:51" hidden="1" x14ac:dyDescent="0.25">
      <c r="A190" t="s">
        <v>2893</v>
      </c>
      <c r="B190">
        <v>2001</v>
      </c>
      <c r="C190">
        <v>479</v>
      </c>
      <c r="E190" t="s">
        <v>50</v>
      </c>
      <c r="F190" t="s">
        <v>71</v>
      </c>
      <c r="G190" t="s">
        <v>72</v>
      </c>
      <c r="H190" t="s">
        <v>170</v>
      </c>
      <c r="K190" t="s">
        <v>2562</v>
      </c>
      <c r="L190" t="s">
        <v>2563</v>
      </c>
      <c r="M190" t="s">
        <v>173</v>
      </c>
      <c r="N190" t="s">
        <v>57</v>
      </c>
      <c r="O190" t="s">
        <v>2894</v>
      </c>
      <c r="X190" t="s">
        <v>78</v>
      </c>
      <c r="AA190" s="1"/>
      <c r="AC190">
        <v>2001</v>
      </c>
      <c r="AD190">
        <v>6</v>
      </c>
      <c r="AE190">
        <v>27</v>
      </c>
      <c r="AF190" s="2">
        <f>DATE(emdat_data[[#This Row],[Start Year]],emdat_data[[#This Row],[Start Month]],emdat_data[[#This Row],[Start Day]])</f>
        <v>37069</v>
      </c>
      <c r="AG190">
        <v>2001</v>
      </c>
      <c r="AH190">
        <v>6</v>
      </c>
      <c r="AI190">
        <v>27</v>
      </c>
      <c r="AJ190" s="2">
        <f>DATE(emdat_data[[#This Row],[End Year]],emdat_data[[#This Row],[End Month]],emdat_data[[#This Row],[End Day]])</f>
        <v>37069</v>
      </c>
      <c r="AM190">
        <v>1000</v>
      </c>
      <c r="AO190">
        <v>1000</v>
      </c>
      <c r="AV190">
        <v>60.5035788853056</v>
      </c>
      <c r="AW190" t="s">
        <v>2895</v>
      </c>
      <c r="AY190" t="s">
        <v>2896</v>
      </c>
    </row>
    <row r="191" spans="1:51" hidden="1" x14ac:dyDescent="0.25">
      <c r="A191" t="s">
        <v>2901</v>
      </c>
      <c r="B191">
        <v>2001</v>
      </c>
      <c r="C191">
        <v>357</v>
      </c>
      <c r="E191" t="s">
        <v>50</v>
      </c>
      <c r="F191" t="s">
        <v>63</v>
      </c>
      <c r="G191" t="s">
        <v>82</v>
      </c>
      <c r="K191" t="s">
        <v>2562</v>
      </c>
      <c r="L191" t="s">
        <v>2563</v>
      </c>
      <c r="M191" t="s">
        <v>173</v>
      </c>
      <c r="N191" t="s">
        <v>57</v>
      </c>
      <c r="O191" t="s">
        <v>2902</v>
      </c>
      <c r="X191" t="s">
        <v>88</v>
      </c>
      <c r="AA191" s="1"/>
      <c r="AC191">
        <v>2001</v>
      </c>
      <c r="AD191">
        <v>6</v>
      </c>
      <c r="AE191">
        <v>27</v>
      </c>
      <c r="AF191" s="2">
        <f>DATE(emdat_data[[#This Row],[Start Year]],emdat_data[[#This Row],[Start Month]],emdat_data[[#This Row],[Start Day]])</f>
        <v>37069</v>
      </c>
      <c r="AG191">
        <v>2001</v>
      </c>
      <c r="AH191">
        <v>6</v>
      </c>
      <c r="AI191">
        <v>27</v>
      </c>
      <c r="AJ191" s="2">
        <f>DATE(emdat_data[[#This Row],[End Year]],emdat_data[[#This Row],[End Month]],emdat_data[[#This Row],[End Day]])</f>
        <v>37069</v>
      </c>
      <c r="AM191">
        <v>150</v>
      </c>
      <c r="AO191">
        <v>150</v>
      </c>
      <c r="AV191">
        <v>60.5035788853056</v>
      </c>
      <c r="AX191" t="s">
        <v>2903</v>
      </c>
      <c r="AY191" t="s">
        <v>2904</v>
      </c>
    </row>
    <row r="192" spans="1:51" hidden="1" x14ac:dyDescent="0.25">
      <c r="A192" t="s">
        <v>988</v>
      </c>
      <c r="B192">
        <v>2001</v>
      </c>
      <c r="C192">
        <v>299</v>
      </c>
      <c r="E192" t="s">
        <v>50</v>
      </c>
      <c r="F192" t="s">
        <v>71</v>
      </c>
      <c r="G192" t="s">
        <v>72</v>
      </c>
      <c r="H192" t="s">
        <v>170</v>
      </c>
      <c r="K192" t="s">
        <v>183</v>
      </c>
      <c r="L192" t="s">
        <v>184</v>
      </c>
      <c r="M192" t="s">
        <v>75</v>
      </c>
      <c r="N192" t="s">
        <v>76</v>
      </c>
      <c r="O192" t="s">
        <v>989</v>
      </c>
      <c r="P192" t="s">
        <v>175</v>
      </c>
      <c r="Q192" t="s">
        <v>176</v>
      </c>
      <c r="W192">
        <v>1080</v>
      </c>
      <c r="X192" t="s">
        <v>78</v>
      </c>
      <c r="Y192">
        <v>4022</v>
      </c>
      <c r="Z192">
        <v>92</v>
      </c>
      <c r="AA192" s="1"/>
      <c r="AC192">
        <v>2001</v>
      </c>
      <c r="AD192">
        <v>6</v>
      </c>
      <c r="AE192">
        <v>28</v>
      </c>
      <c r="AF192" s="2">
        <f>DATE(emdat_data[[#This Row],[Start Year]],emdat_data[[#This Row],[Start Month]],emdat_data[[#This Row],[Start Day]])</f>
        <v>37070</v>
      </c>
      <c r="AG192">
        <v>2001</v>
      </c>
      <c r="AH192">
        <v>6</v>
      </c>
      <c r="AI192">
        <v>29</v>
      </c>
      <c r="AJ192" s="2">
        <f>DATE(emdat_data[[#This Row],[End Year]],emdat_data[[#This Row],[End Month]],emdat_data[[#This Row],[End Day]])</f>
        <v>37071</v>
      </c>
      <c r="AK192">
        <v>30</v>
      </c>
      <c r="AN192">
        <v>1500</v>
      </c>
      <c r="AO192">
        <v>1500</v>
      </c>
      <c r="AV192">
        <v>60.5035788853056</v>
      </c>
      <c r="AX192" t="s">
        <v>990</v>
      </c>
      <c r="AY192" t="s">
        <v>991</v>
      </c>
    </row>
    <row r="193" spans="1:51" hidden="1" x14ac:dyDescent="0.25">
      <c r="A193" t="s">
        <v>1355</v>
      </c>
      <c r="B193">
        <v>2001</v>
      </c>
      <c r="C193">
        <v>546</v>
      </c>
      <c r="E193" t="s">
        <v>50</v>
      </c>
      <c r="F193" t="s">
        <v>51</v>
      </c>
      <c r="G193" t="s">
        <v>52</v>
      </c>
      <c r="H193" t="s">
        <v>53</v>
      </c>
      <c r="K193" t="s">
        <v>171</v>
      </c>
      <c r="L193" t="s">
        <v>172</v>
      </c>
      <c r="M193" t="s">
        <v>173</v>
      </c>
      <c r="N193" t="s">
        <v>57</v>
      </c>
      <c r="O193" t="s">
        <v>1356</v>
      </c>
      <c r="W193">
        <v>5</v>
      </c>
      <c r="X193" t="s">
        <v>59</v>
      </c>
      <c r="Y193">
        <v>-699</v>
      </c>
      <c r="Z193">
        <v>108275</v>
      </c>
      <c r="AA193" s="1"/>
      <c r="AC193">
        <v>2001</v>
      </c>
      <c r="AD193">
        <v>6</v>
      </c>
      <c r="AE193">
        <v>28</v>
      </c>
      <c r="AF193" s="2">
        <f>DATE(emdat_data[[#This Row],[Start Year]],emdat_data[[#This Row],[Start Month]],emdat_data[[#This Row],[Start Day]])</f>
        <v>37070</v>
      </c>
      <c r="AG193">
        <v>2001</v>
      </c>
      <c r="AH193">
        <v>6</v>
      </c>
      <c r="AI193">
        <v>28</v>
      </c>
      <c r="AJ193" s="2">
        <f>DATE(emdat_data[[#This Row],[End Year]],emdat_data[[#This Row],[End Month]],emdat_data[[#This Row],[End Day]])</f>
        <v>37070</v>
      </c>
      <c r="AL193">
        <v>12</v>
      </c>
      <c r="AM193">
        <v>12500</v>
      </c>
      <c r="AO193">
        <v>12512</v>
      </c>
      <c r="AV193">
        <v>60.5035788853056</v>
      </c>
      <c r="AW193" t="s">
        <v>1357</v>
      </c>
      <c r="AY193" t="s">
        <v>1358</v>
      </c>
    </row>
    <row r="194" spans="1:51" hidden="1" x14ac:dyDescent="0.25">
      <c r="A194" t="s">
        <v>3096</v>
      </c>
      <c r="B194">
        <v>2001</v>
      </c>
      <c r="C194">
        <v>361</v>
      </c>
      <c r="E194" t="s">
        <v>50</v>
      </c>
      <c r="F194" t="s">
        <v>71</v>
      </c>
      <c r="G194" t="s">
        <v>72</v>
      </c>
      <c r="K194" t="s">
        <v>3068</v>
      </c>
      <c r="L194" t="s">
        <v>3069</v>
      </c>
      <c r="M194" t="s">
        <v>173</v>
      </c>
      <c r="N194" t="s">
        <v>57</v>
      </c>
      <c r="O194" t="s">
        <v>3097</v>
      </c>
      <c r="X194" t="s">
        <v>78</v>
      </c>
      <c r="AA194" s="1"/>
      <c r="AC194">
        <v>2001</v>
      </c>
      <c r="AD194">
        <v>6</v>
      </c>
      <c r="AE194">
        <v>30</v>
      </c>
      <c r="AF194" s="2">
        <f>DATE(emdat_data[[#This Row],[Start Year]],emdat_data[[#This Row],[Start Month]],emdat_data[[#This Row],[Start Day]])</f>
        <v>37072</v>
      </c>
      <c r="AG194">
        <v>2001</v>
      </c>
      <c r="AH194">
        <v>6</v>
      </c>
      <c r="AI194">
        <v>30</v>
      </c>
      <c r="AJ194" s="2">
        <f>DATE(emdat_data[[#This Row],[End Year]],emdat_data[[#This Row],[End Month]],emdat_data[[#This Row],[End Day]])</f>
        <v>37072</v>
      </c>
      <c r="AK194">
        <v>9</v>
      </c>
      <c r="AM194">
        <v>175</v>
      </c>
      <c r="AO194">
        <v>175</v>
      </c>
      <c r="AV194">
        <v>60.5035788853056</v>
      </c>
      <c r="AX194" t="s">
        <v>3098</v>
      </c>
      <c r="AY194" t="s">
        <v>3099</v>
      </c>
    </row>
    <row r="195" spans="1:51" hidden="1" x14ac:dyDescent="0.25">
      <c r="A195" t="s">
        <v>472</v>
      </c>
      <c r="B195">
        <v>2001</v>
      </c>
      <c r="C195">
        <v>377</v>
      </c>
      <c r="E195" t="s">
        <v>50</v>
      </c>
      <c r="F195" t="s">
        <v>63</v>
      </c>
      <c r="G195" t="s">
        <v>64</v>
      </c>
      <c r="H195" t="s">
        <v>65</v>
      </c>
      <c r="K195" t="s">
        <v>83</v>
      </c>
      <c r="L195" t="s">
        <v>84</v>
      </c>
      <c r="M195" t="s">
        <v>85</v>
      </c>
      <c r="N195" t="s">
        <v>86</v>
      </c>
      <c r="O195" t="s">
        <v>473</v>
      </c>
      <c r="W195">
        <v>-28</v>
      </c>
      <c r="X195" t="s">
        <v>67</v>
      </c>
      <c r="AA195" s="1"/>
      <c r="AC195">
        <v>2001</v>
      </c>
      <c r="AD195">
        <v>7</v>
      </c>
      <c r="AF195" s="2">
        <f>DATE(emdat_data[[#This Row],[Start Year]],emdat_data[[#This Row],[Start Month]],emdat_data[[#This Row],[Start Day]])</f>
        <v>37072</v>
      </c>
      <c r="AG195">
        <v>2001</v>
      </c>
      <c r="AH195">
        <v>7</v>
      </c>
      <c r="AJ195" s="2">
        <f>DATE(emdat_data[[#This Row],[End Year]],emdat_data[[#This Row],[End Month]],emdat_data[[#This Row],[End Day]])</f>
        <v>37072</v>
      </c>
      <c r="AK195">
        <v>14</v>
      </c>
      <c r="AM195">
        <v>3000</v>
      </c>
      <c r="AO195">
        <v>3000</v>
      </c>
      <c r="AV195">
        <v>60.5035788853056</v>
      </c>
      <c r="AW195" t="s">
        <v>474</v>
      </c>
      <c r="AY195" t="s">
        <v>475</v>
      </c>
    </row>
    <row r="196" spans="1:51" hidden="1" x14ac:dyDescent="0.25">
      <c r="A196" t="s">
        <v>488</v>
      </c>
      <c r="B196">
        <v>2001</v>
      </c>
      <c r="C196">
        <v>401</v>
      </c>
      <c r="E196" t="s">
        <v>50</v>
      </c>
      <c r="F196" t="s">
        <v>71</v>
      </c>
      <c r="G196" t="s">
        <v>72</v>
      </c>
      <c r="K196" t="s">
        <v>83</v>
      </c>
      <c r="L196" t="s">
        <v>84</v>
      </c>
      <c r="M196" t="s">
        <v>85</v>
      </c>
      <c r="N196" t="s">
        <v>86</v>
      </c>
      <c r="O196" t="s">
        <v>489</v>
      </c>
      <c r="X196" t="s">
        <v>78</v>
      </c>
      <c r="AA196" s="1"/>
      <c r="AC196">
        <v>2001</v>
      </c>
      <c r="AD196">
        <v>7</v>
      </c>
      <c r="AF196" s="2">
        <f>DATE(emdat_data[[#This Row],[Start Year]],emdat_data[[#This Row],[Start Month]],emdat_data[[#This Row],[Start Day]])</f>
        <v>37072</v>
      </c>
      <c r="AG196">
        <v>2001</v>
      </c>
      <c r="AH196">
        <v>7</v>
      </c>
      <c r="AJ196" s="2">
        <f>DATE(emdat_data[[#This Row],[End Year]],emdat_data[[#This Row],[End Month]],emdat_data[[#This Row],[End Day]])</f>
        <v>37072</v>
      </c>
      <c r="AM196">
        <v>700</v>
      </c>
      <c r="AO196">
        <v>700</v>
      </c>
      <c r="AV196">
        <v>60.5035788853056</v>
      </c>
      <c r="AX196" t="s">
        <v>490</v>
      </c>
      <c r="AY196" t="s">
        <v>491</v>
      </c>
    </row>
    <row r="197" spans="1:51" hidden="1" x14ac:dyDescent="0.25">
      <c r="A197" t="s">
        <v>567</v>
      </c>
      <c r="B197">
        <v>2001</v>
      </c>
      <c r="C197">
        <v>482</v>
      </c>
      <c r="E197" t="s">
        <v>50</v>
      </c>
      <c r="F197" t="s">
        <v>63</v>
      </c>
      <c r="G197" t="s">
        <v>64</v>
      </c>
      <c r="H197" t="s">
        <v>65</v>
      </c>
      <c r="K197" t="s">
        <v>131</v>
      </c>
      <c r="L197" t="s">
        <v>132</v>
      </c>
      <c r="M197" t="s">
        <v>85</v>
      </c>
      <c r="N197" t="s">
        <v>86</v>
      </c>
      <c r="O197" t="s">
        <v>568</v>
      </c>
      <c r="W197">
        <v>-6</v>
      </c>
      <c r="X197" t="s">
        <v>67</v>
      </c>
      <c r="AA197" s="1"/>
      <c r="AC197">
        <v>2001</v>
      </c>
      <c r="AD197">
        <v>7</v>
      </c>
      <c r="AF197" s="2">
        <f>DATE(emdat_data[[#This Row],[Start Year]],emdat_data[[#This Row],[Start Month]],emdat_data[[#This Row],[Start Day]])</f>
        <v>37072</v>
      </c>
      <c r="AG197">
        <v>2001</v>
      </c>
      <c r="AH197">
        <v>7</v>
      </c>
      <c r="AJ197" s="2">
        <f>DATE(emdat_data[[#This Row],[End Year]],emdat_data[[#This Row],[End Month]],emdat_data[[#This Row],[End Day]])</f>
        <v>37072</v>
      </c>
      <c r="AK197">
        <v>9</v>
      </c>
      <c r="AL197">
        <v>5</v>
      </c>
      <c r="AO197">
        <v>5</v>
      </c>
      <c r="AV197">
        <v>60.5035788853056</v>
      </c>
      <c r="AW197" t="s">
        <v>569</v>
      </c>
      <c r="AY197" t="s">
        <v>570</v>
      </c>
    </row>
    <row r="198" spans="1:51" hidden="1" x14ac:dyDescent="0.25">
      <c r="A198" t="s">
        <v>1019</v>
      </c>
      <c r="B198">
        <v>2001</v>
      </c>
      <c r="C198">
        <v>9383</v>
      </c>
      <c r="E198" t="s">
        <v>50</v>
      </c>
      <c r="F198" t="s">
        <v>350</v>
      </c>
      <c r="G198" t="s">
        <v>351</v>
      </c>
      <c r="H198" t="s">
        <v>351</v>
      </c>
      <c r="K198" t="s">
        <v>1020</v>
      </c>
      <c r="L198" t="s">
        <v>1021</v>
      </c>
      <c r="M198" t="s">
        <v>204</v>
      </c>
      <c r="N198" t="s">
        <v>86</v>
      </c>
      <c r="O198" t="s">
        <v>1022</v>
      </c>
      <c r="Q198" t="s">
        <v>1023</v>
      </c>
      <c r="U198" t="s">
        <v>127</v>
      </c>
      <c r="W198">
        <v>960</v>
      </c>
      <c r="X198" t="s">
        <v>78</v>
      </c>
      <c r="AA198" s="1"/>
      <c r="AC198">
        <v>2001</v>
      </c>
      <c r="AD198">
        <v>7</v>
      </c>
      <c r="AF198" s="2">
        <f>DATE(emdat_data[[#This Row],[Start Year]],emdat_data[[#This Row],[Start Month]],emdat_data[[#This Row],[Start Day]])</f>
        <v>37072</v>
      </c>
      <c r="AG198">
        <v>2004</v>
      </c>
      <c r="AJ198" s="2">
        <f>DATE(emdat_data[[#This Row],[End Year]],emdat_data[[#This Row],[End Month]],emdat_data[[#This Row],[End Day]])</f>
        <v>37955</v>
      </c>
      <c r="AM198">
        <v>195000</v>
      </c>
      <c r="AO198">
        <v>195000</v>
      </c>
      <c r="AV198">
        <v>60.5035788853056</v>
      </c>
      <c r="AW198" t="s">
        <v>1024</v>
      </c>
      <c r="AY198" t="s">
        <v>1025</v>
      </c>
    </row>
    <row r="199" spans="1:51" hidden="1" x14ac:dyDescent="0.25">
      <c r="A199" t="s">
        <v>1250</v>
      </c>
      <c r="B199">
        <v>2001</v>
      </c>
      <c r="C199">
        <v>464</v>
      </c>
      <c r="E199" t="s">
        <v>50</v>
      </c>
      <c r="F199" t="s">
        <v>71</v>
      </c>
      <c r="G199" t="s">
        <v>72</v>
      </c>
      <c r="K199" t="s">
        <v>1240</v>
      </c>
      <c r="L199" t="s">
        <v>1241</v>
      </c>
      <c r="M199" t="s">
        <v>260</v>
      </c>
      <c r="N199" t="s">
        <v>76</v>
      </c>
      <c r="O199" t="s">
        <v>1251</v>
      </c>
      <c r="X199" t="s">
        <v>78</v>
      </c>
      <c r="AA199" s="1"/>
      <c r="AC199">
        <v>2001</v>
      </c>
      <c r="AD199">
        <v>7</v>
      </c>
      <c r="AF199" s="2">
        <f>DATE(emdat_data[[#This Row],[Start Year]],emdat_data[[#This Row],[Start Month]],emdat_data[[#This Row],[Start Day]])</f>
        <v>37072</v>
      </c>
      <c r="AG199">
        <v>2001</v>
      </c>
      <c r="AH199">
        <v>7</v>
      </c>
      <c r="AJ199" s="2">
        <f>DATE(emdat_data[[#This Row],[End Year]],emdat_data[[#This Row],[End Month]],emdat_data[[#This Row],[End Day]])</f>
        <v>37072</v>
      </c>
      <c r="AM199">
        <v>6000</v>
      </c>
      <c r="AO199">
        <v>6000</v>
      </c>
      <c r="AV199">
        <v>60.5035788853056</v>
      </c>
      <c r="AW199" t="s">
        <v>1252</v>
      </c>
      <c r="AY199" t="s">
        <v>1253</v>
      </c>
    </row>
    <row r="200" spans="1:51" hidden="1" x14ac:dyDescent="0.25">
      <c r="A200" t="s">
        <v>1598</v>
      </c>
      <c r="B200">
        <v>2001</v>
      </c>
      <c r="C200">
        <v>767</v>
      </c>
      <c r="E200" t="s">
        <v>50</v>
      </c>
      <c r="F200" t="s">
        <v>71</v>
      </c>
      <c r="G200" t="s">
        <v>72</v>
      </c>
      <c r="K200" t="s">
        <v>280</v>
      </c>
      <c r="L200" t="s">
        <v>281</v>
      </c>
      <c r="M200" t="s">
        <v>260</v>
      </c>
      <c r="N200" t="s">
        <v>76</v>
      </c>
      <c r="O200" t="s">
        <v>1599</v>
      </c>
      <c r="X200" t="s">
        <v>78</v>
      </c>
      <c r="AA200" s="1"/>
      <c r="AC200">
        <v>2001</v>
      </c>
      <c r="AD200">
        <v>7</v>
      </c>
      <c r="AF200" s="2">
        <f>DATE(emdat_data[[#This Row],[Start Year]],emdat_data[[#This Row],[Start Month]],emdat_data[[#This Row],[Start Day]])</f>
        <v>37072</v>
      </c>
      <c r="AG200">
        <v>2001</v>
      </c>
      <c r="AH200">
        <v>7</v>
      </c>
      <c r="AJ200" s="2">
        <f>DATE(emdat_data[[#This Row],[End Year]],emdat_data[[#This Row],[End Month]],emdat_data[[#This Row],[End Day]])</f>
        <v>37072</v>
      </c>
      <c r="AM200">
        <v>200000</v>
      </c>
      <c r="AO200">
        <v>200000</v>
      </c>
      <c r="AV200">
        <v>60.5035788853056</v>
      </c>
      <c r="AW200" t="s">
        <v>1600</v>
      </c>
      <c r="AY200" t="s">
        <v>1601</v>
      </c>
    </row>
    <row r="201" spans="1:51" hidden="1" x14ac:dyDescent="0.25">
      <c r="A201" t="s">
        <v>2701</v>
      </c>
      <c r="B201">
        <v>2001</v>
      </c>
      <c r="C201">
        <v>766</v>
      </c>
      <c r="E201" t="s">
        <v>50</v>
      </c>
      <c r="F201" t="s">
        <v>71</v>
      </c>
      <c r="G201" t="s">
        <v>217</v>
      </c>
      <c r="H201" t="s">
        <v>647</v>
      </c>
      <c r="K201" t="s">
        <v>307</v>
      </c>
      <c r="L201" t="s">
        <v>308</v>
      </c>
      <c r="M201" t="s">
        <v>56</v>
      </c>
      <c r="N201" t="s">
        <v>57</v>
      </c>
      <c r="O201" t="s">
        <v>2702</v>
      </c>
      <c r="AA201" s="1"/>
      <c r="AC201">
        <v>2001</v>
      </c>
      <c r="AD201">
        <v>7</v>
      </c>
      <c r="AF201" s="2">
        <f>DATE(emdat_data[[#This Row],[Start Year]],emdat_data[[#This Row],[Start Month]],emdat_data[[#This Row],[Start Day]])</f>
        <v>37072</v>
      </c>
      <c r="AG201">
        <v>2001</v>
      </c>
      <c r="AH201">
        <v>7</v>
      </c>
      <c r="AJ201" s="2">
        <f>DATE(emdat_data[[#This Row],[End Year]],emdat_data[[#This Row],[End Month]],emdat_data[[#This Row],[End Day]])</f>
        <v>37072</v>
      </c>
      <c r="AK201">
        <v>16</v>
      </c>
      <c r="AL201">
        <v>12</v>
      </c>
      <c r="AO201">
        <v>12</v>
      </c>
      <c r="AV201">
        <v>60.5035788853056</v>
      </c>
      <c r="AX201" t="s">
        <v>2703</v>
      </c>
      <c r="AY201" t="s">
        <v>2704</v>
      </c>
    </row>
    <row r="202" spans="1:51" hidden="1" x14ac:dyDescent="0.25">
      <c r="A202" t="s">
        <v>2752</v>
      </c>
      <c r="B202">
        <v>2001</v>
      </c>
      <c r="C202">
        <v>319</v>
      </c>
      <c r="E202" t="s">
        <v>50</v>
      </c>
      <c r="F202" t="s">
        <v>63</v>
      </c>
      <c r="G202" t="s">
        <v>82</v>
      </c>
      <c r="H202" t="s">
        <v>98</v>
      </c>
      <c r="J202" t="s">
        <v>2753</v>
      </c>
      <c r="K202" t="s">
        <v>364</v>
      </c>
      <c r="L202" t="s">
        <v>365</v>
      </c>
      <c r="M202" t="s">
        <v>173</v>
      </c>
      <c r="N202" t="s">
        <v>57</v>
      </c>
      <c r="O202" t="s">
        <v>2754</v>
      </c>
      <c r="W202">
        <v>140</v>
      </c>
      <c r="X202" t="s">
        <v>88</v>
      </c>
      <c r="AA202" s="1"/>
      <c r="AC202">
        <v>2001</v>
      </c>
      <c r="AD202">
        <v>7</v>
      </c>
      <c r="AF202" s="2">
        <f>DATE(emdat_data[[#This Row],[Start Year]],emdat_data[[#This Row],[Start Month]],emdat_data[[#This Row],[Start Day]])</f>
        <v>37072</v>
      </c>
      <c r="AG202">
        <v>2001</v>
      </c>
      <c r="AH202">
        <v>7</v>
      </c>
      <c r="AJ202" s="2">
        <f>DATE(emdat_data[[#This Row],[End Year]],emdat_data[[#This Row],[End Month]],emdat_data[[#This Row],[End Day]])</f>
        <v>37072</v>
      </c>
      <c r="AK202">
        <v>232</v>
      </c>
      <c r="AL202">
        <v>241</v>
      </c>
      <c r="AM202">
        <v>1902413</v>
      </c>
      <c r="AO202">
        <v>1902654</v>
      </c>
      <c r="AT202">
        <v>68565</v>
      </c>
      <c r="AU202">
        <v>113324</v>
      </c>
      <c r="AV202">
        <v>60.5035788853056</v>
      </c>
      <c r="AW202" t="s">
        <v>2755</v>
      </c>
      <c r="AY202" t="s">
        <v>2756</v>
      </c>
    </row>
    <row r="203" spans="1:51" hidden="1" x14ac:dyDescent="0.25">
      <c r="A203" t="s">
        <v>2827</v>
      </c>
      <c r="B203">
        <v>2001</v>
      </c>
      <c r="C203">
        <v>404</v>
      </c>
      <c r="E203" t="s">
        <v>50</v>
      </c>
      <c r="F203" t="s">
        <v>63</v>
      </c>
      <c r="G203" t="s">
        <v>64</v>
      </c>
      <c r="H203" t="s">
        <v>1766</v>
      </c>
      <c r="K203" t="s">
        <v>383</v>
      </c>
      <c r="L203" t="s">
        <v>384</v>
      </c>
      <c r="M203" t="s">
        <v>211</v>
      </c>
      <c r="N203" t="s">
        <v>190</v>
      </c>
      <c r="O203" t="s">
        <v>2828</v>
      </c>
      <c r="W203">
        <v>30</v>
      </c>
      <c r="X203" t="s">
        <v>67</v>
      </c>
      <c r="AA203" s="1"/>
      <c r="AC203">
        <v>2001</v>
      </c>
      <c r="AD203">
        <v>7</v>
      </c>
      <c r="AF203" s="2">
        <f>DATE(emdat_data[[#This Row],[Start Year]],emdat_data[[#This Row],[Start Month]],emdat_data[[#This Row],[Start Day]])</f>
        <v>37072</v>
      </c>
      <c r="AG203">
        <v>2001</v>
      </c>
      <c r="AH203">
        <v>7</v>
      </c>
      <c r="AJ203" s="2">
        <f>DATE(emdat_data[[#This Row],[End Year]],emdat_data[[#This Row],[End Month]],emdat_data[[#This Row],[End Day]])</f>
        <v>37072</v>
      </c>
      <c r="AK203">
        <v>276</v>
      </c>
      <c r="AV203">
        <v>60.5035788853056</v>
      </c>
      <c r="AW203" t="s">
        <v>2829</v>
      </c>
      <c r="AY203" t="s">
        <v>2830</v>
      </c>
    </row>
    <row r="204" spans="1:51" x14ac:dyDescent="0.25">
      <c r="A204" t="s">
        <v>3151</v>
      </c>
      <c r="B204">
        <v>2001</v>
      </c>
      <c r="C204">
        <v>556</v>
      </c>
      <c r="E204" t="s">
        <v>50</v>
      </c>
      <c r="F204" t="s">
        <v>119</v>
      </c>
      <c r="G204" t="s">
        <v>120</v>
      </c>
      <c r="H204" t="s">
        <v>121</v>
      </c>
      <c r="K204" t="s">
        <v>3130</v>
      </c>
      <c r="L204" t="s">
        <v>3131</v>
      </c>
      <c r="M204" t="s">
        <v>75</v>
      </c>
      <c r="N204" t="s">
        <v>76</v>
      </c>
      <c r="O204" t="s">
        <v>3152</v>
      </c>
      <c r="X204" t="s">
        <v>129</v>
      </c>
      <c r="AA204" s="1"/>
      <c r="AC204">
        <v>2001</v>
      </c>
      <c r="AD204">
        <v>7</v>
      </c>
      <c r="AF204" s="2">
        <f>DATE(emdat_data[[#This Row],[Start Year]],emdat_data[[#This Row],[Start Month]],emdat_data[[#This Row],[Start Day]])</f>
        <v>37072</v>
      </c>
      <c r="AG204">
        <v>2001</v>
      </c>
      <c r="AH204">
        <v>7</v>
      </c>
      <c r="AJ204" s="2">
        <f>DATE(emdat_data[[#This Row],[End Year]],emdat_data[[#This Row],[End Month]],emdat_data[[#This Row],[End Day]])</f>
        <v>37072</v>
      </c>
      <c r="AK204">
        <v>41</v>
      </c>
      <c r="AM204">
        <v>384</v>
      </c>
      <c r="AO204">
        <v>384</v>
      </c>
      <c r="AV204">
        <v>60.5035788853056</v>
      </c>
    </row>
    <row r="205" spans="1:51" hidden="1" x14ac:dyDescent="0.25">
      <c r="A205" t="s">
        <v>1096</v>
      </c>
      <c r="B205">
        <v>2001</v>
      </c>
      <c r="C205">
        <v>322</v>
      </c>
      <c r="E205" t="s">
        <v>50</v>
      </c>
      <c r="F205" t="s">
        <v>63</v>
      </c>
      <c r="G205" t="s">
        <v>82</v>
      </c>
      <c r="H205" t="s">
        <v>98</v>
      </c>
      <c r="J205" t="s">
        <v>1097</v>
      </c>
      <c r="K205" t="s">
        <v>159</v>
      </c>
      <c r="L205" t="s">
        <v>160</v>
      </c>
      <c r="M205" t="s">
        <v>161</v>
      </c>
      <c r="N205" t="s">
        <v>57</v>
      </c>
      <c r="O205" t="s">
        <v>1098</v>
      </c>
      <c r="W205">
        <v>169</v>
      </c>
      <c r="X205" t="s">
        <v>88</v>
      </c>
      <c r="AA205" s="1"/>
      <c r="AC205">
        <v>2001</v>
      </c>
      <c r="AD205">
        <v>7</v>
      </c>
      <c r="AE205">
        <v>1</v>
      </c>
      <c r="AF205" s="2">
        <f>DATE(emdat_data[[#This Row],[Start Year]],emdat_data[[#This Row],[Start Month]],emdat_data[[#This Row],[Start Day]])</f>
        <v>37073</v>
      </c>
      <c r="AG205">
        <v>2001</v>
      </c>
      <c r="AH205">
        <v>7</v>
      </c>
      <c r="AI205">
        <v>1</v>
      </c>
      <c r="AJ205" s="2">
        <f>DATE(emdat_data[[#This Row],[End Year]],emdat_data[[#This Row],[End Month]],emdat_data[[#This Row],[End Day]])</f>
        <v>37073</v>
      </c>
      <c r="AK205">
        <v>33</v>
      </c>
      <c r="AL205">
        <v>8298</v>
      </c>
      <c r="AM205">
        <v>14990000</v>
      </c>
      <c r="AO205">
        <v>14998298</v>
      </c>
      <c r="AR205">
        <v>20000</v>
      </c>
      <c r="AS205">
        <v>33056</v>
      </c>
      <c r="AT205">
        <v>2743000</v>
      </c>
      <c r="AU205">
        <v>4533616</v>
      </c>
      <c r="AV205">
        <v>60.5035788853056</v>
      </c>
      <c r="AX205" t="s">
        <v>1099</v>
      </c>
      <c r="AY205" t="s">
        <v>1100</v>
      </c>
    </row>
    <row r="206" spans="1:51" x14ac:dyDescent="0.25">
      <c r="A206" t="s">
        <v>1229</v>
      </c>
      <c r="B206">
        <v>2001</v>
      </c>
      <c r="C206">
        <v>329</v>
      </c>
      <c r="E206" t="s">
        <v>50</v>
      </c>
      <c r="F206" t="s">
        <v>119</v>
      </c>
      <c r="G206" t="s">
        <v>120</v>
      </c>
      <c r="H206" t="s">
        <v>121</v>
      </c>
      <c r="J206" t="s">
        <v>1230</v>
      </c>
      <c r="K206" t="s">
        <v>1231</v>
      </c>
      <c r="L206" t="s">
        <v>1232</v>
      </c>
      <c r="M206" t="s">
        <v>197</v>
      </c>
      <c r="N206" t="s">
        <v>190</v>
      </c>
      <c r="O206" t="s">
        <v>1233</v>
      </c>
      <c r="T206" t="s">
        <v>128</v>
      </c>
      <c r="U206" t="s">
        <v>128</v>
      </c>
      <c r="X206" t="s">
        <v>129</v>
      </c>
      <c r="AA206" s="1"/>
      <c r="AC206">
        <v>2001</v>
      </c>
      <c r="AD206">
        <v>7</v>
      </c>
      <c r="AE206">
        <v>1</v>
      </c>
      <c r="AF206" s="2">
        <f>DATE(emdat_data[[#This Row],[Start Year]],emdat_data[[#This Row],[Start Month]],emdat_data[[#This Row],[Start Day]])</f>
        <v>37073</v>
      </c>
      <c r="AG206">
        <v>2001</v>
      </c>
      <c r="AH206">
        <v>7</v>
      </c>
      <c r="AI206">
        <v>18</v>
      </c>
      <c r="AJ206" s="2">
        <f>DATE(emdat_data[[#This Row],[End Year]],emdat_data[[#This Row],[End Month]],emdat_data[[#This Row],[End Day]])</f>
        <v>37090</v>
      </c>
      <c r="AK206">
        <v>2</v>
      </c>
      <c r="AM206">
        <v>751</v>
      </c>
      <c r="AO206">
        <v>751</v>
      </c>
      <c r="AV206">
        <v>60.5035788853056</v>
      </c>
    </row>
    <row r="207" spans="1:51" hidden="1" x14ac:dyDescent="0.25">
      <c r="A207" t="s">
        <v>1077</v>
      </c>
      <c r="B207">
        <v>2001</v>
      </c>
      <c r="C207">
        <v>385</v>
      </c>
      <c r="E207" t="s">
        <v>50</v>
      </c>
      <c r="F207" t="s">
        <v>71</v>
      </c>
      <c r="G207" t="s">
        <v>217</v>
      </c>
      <c r="H207" t="s">
        <v>217</v>
      </c>
      <c r="K207" t="s">
        <v>159</v>
      </c>
      <c r="L207" t="s">
        <v>160</v>
      </c>
      <c r="M207" t="s">
        <v>161</v>
      </c>
      <c r="N207" t="s">
        <v>57</v>
      </c>
      <c r="O207" t="s">
        <v>1078</v>
      </c>
      <c r="AA207" s="1"/>
      <c r="AC207">
        <v>2001</v>
      </c>
      <c r="AD207">
        <v>7</v>
      </c>
      <c r="AE207">
        <v>2</v>
      </c>
      <c r="AF207" s="2">
        <f>DATE(emdat_data[[#This Row],[Start Year]],emdat_data[[#This Row],[Start Month]],emdat_data[[#This Row],[Start Day]])</f>
        <v>37074</v>
      </c>
      <c r="AG207">
        <v>2001</v>
      </c>
      <c r="AH207">
        <v>7</v>
      </c>
      <c r="AI207">
        <v>2</v>
      </c>
      <c r="AJ207" s="2">
        <f>DATE(emdat_data[[#This Row],[End Year]],emdat_data[[#This Row],[End Month]],emdat_data[[#This Row],[End Day]])</f>
        <v>37074</v>
      </c>
      <c r="AK207">
        <v>19</v>
      </c>
      <c r="AL207">
        <v>22</v>
      </c>
      <c r="AN207">
        <v>10285</v>
      </c>
      <c r="AO207">
        <v>10307</v>
      </c>
      <c r="AT207">
        <v>60000</v>
      </c>
      <c r="AU207">
        <v>99168</v>
      </c>
      <c r="AV207">
        <v>60.5035788853056</v>
      </c>
      <c r="AX207" t="s">
        <v>1079</v>
      </c>
      <c r="AY207" t="s">
        <v>1080</v>
      </c>
    </row>
    <row r="208" spans="1:51" hidden="1" x14ac:dyDescent="0.25">
      <c r="A208" t="s">
        <v>3124</v>
      </c>
      <c r="B208">
        <v>2001</v>
      </c>
      <c r="C208">
        <v>481</v>
      </c>
      <c r="E208" t="s">
        <v>50</v>
      </c>
      <c r="F208" t="s">
        <v>71</v>
      </c>
      <c r="G208" t="s">
        <v>72</v>
      </c>
      <c r="K208" t="s">
        <v>427</v>
      </c>
      <c r="L208" t="s">
        <v>428</v>
      </c>
      <c r="M208" t="s">
        <v>429</v>
      </c>
      <c r="N208" t="s">
        <v>76</v>
      </c>
      <c r="O208" t="s">
        <v>3125</v>
      </c>
      <c r="S208" t="s">
        <v>127</v>
      </c>
      <c r="X208" t="s">
        <v>78</v>
      </c>
      <c r="AA208" s="1"/>
      <c r="AC208">
        <v>2001</v>
      </c>
      <c r="AD208">
        <v>7</v>
      </c>
      <c r="AE208">
        <v>3</v>
      </c>
      <c r="AF208" s="2">
        <f>DATE(emdat_data[[#This Row],[Start Year]],emdat_data[[#This Row],[Start Month]],emdat_data[[#This Row],[Start Day]])</f>
        <v>37075</v>
      </c>
      <c r="AG208">
        <v>2001</v>
      </c>
      <c r="AH208">
        <v>7</v>
      </c>
      <c r="AI208">
        <v>3</v>
      </c>
      <c r="AJ208" s="2">
        <f>DATE(emdat_data[[#This Row],[End Year]],emdat_data[[#This Row],[End Month]],emdat_data[[#This Row],[End Day]])</f>
        <v>37075</v>
      </c>
      <c r="AM208">
        <v>42356</v>
      </c>
      <c r="AO208">
        <v>42356</v>
      </c>
      <c r="AV208">
        <v>60.5035788853056</v>
      </c>
      <c r="AX208" t="s">
        <v>3126</v>
      </c>
      <c r="AY208" t="s">
        <v>3127</v>
      </c>
    </row>
    <row r="209" spans="1:51" hidden="1" x14ac:dyDescent="0.25">
      <c r="A209" t="s">
        <v>1285</v>
      </c>
      <c r="B209">
        <v>2001</v>
      </c>
      <c r="C209">
        <v>323</v>
      </c>
      <c r="E209" t="s">
        <v>50</v>
      </c>
      <c r="F209" t="s">
        <v>71</v>
      </c>
      <c r="G209" t="s">
        <v>72</v>
      </c>
      <c r="K209" t="s">
        <v>187</v>
      </c>
      <c r="L209" t="s">
        <v>188</v>
      </c>
      <c r="M209" t="s">
        <v>189</v>
      </c>
      <c r="N209" t="s">
        <v>190</v>
      </c>
      <c r="O209" t="s">
        <v>1286</v>
      </c>
      <c r="X209" t="s">
        <v>78</v>
      </c>
      <c r="AA209" s="1"/>
      <c r="AC209">
        <v>2001</v>
      </c>
      <c r="AD209">
        <v>7</v>
      </c>
      <c r="AE209">
        <v>4</v>
      </c>
      <c r="AF209" s="2">
        <f>DATE(emdat_data[[#This Row],[Start Year]],emdat_data[[#This Row],[Start Month]],emdat_data[[#This Row],[Start Day]])</f>
        <v>37076</v>
      </c>
      <c r="AG209">
        <v>2001</v>
      </c>
      <c r="AH209">
        <v>7</v>
      </c>
      <c r="AI209">
        <v>4</v>
      </c>
      <c r="AJ209" s="2">
        <f>DATE(emdat_data[[#This Row],[End Year]],emdat_data[[#This Row],[End Month]],emdat_data[[#This Row],[End Day]])</f>
        <v>37076</v>
      </c>
      <c r="AL209">
        <v>1</v>
      </c>
      <c r="AM209">
        <v>720</v>
      </c>
      <c r="AO209">
        <v>721</v>
      </c>
      <c r="AV209">
        <v>60.5035788853056</v>
      </c>
      <c r="AX209" t="s">
        <v>1287</v>
      </c>
      <c r="AY209" t="s">
        <v>1288</v>
      </c>
    </row>
    <row r="210" spans="1:51" hidden="1" x14ac:dyDescent="0.25">
      <c r="A210" t="s">
        <v>1390</v>
      </c>
      <c r="B210">
        <v>2001</v>
      </c>
      <c r="C210">
        <v>387</v>
      </c>
      <c r="E210" t="s">
        <v>50</v>
      </c>
      <c r="F210" t="s">
        <v>71</v>
      </c>
      <c r="G210" t="s">
        <v>72</v>
      </c>
      <c r="H210" t="s">
        <v>102</v>
      </c>
      <c r="K210" t="s">
        <v>226</v>
      </c>
      <c r="L210" t="s">
        <v>227</v>
      </c>
      <c r="M210" t="s">
        <v>56</v>
      </c>
      <c r="N210" t="s">
        <v>57</v>
      </c>
      <c r="O210" t="s">
        <v>1391</v>
      </c>
      <c r="P210" t="s">
        <v>1309</v>
      </c>
      <c r="W210">
        <v>4470</v>
      </c>
      <c r="X210" t="s">
        <v>78</v>
      </c>
      <c r="AA210" s="1"/>
      <c r="AC210">
        <v>2001</v>
      </c>
      <c r="AD210">
        <v>7</v>
      </c>
      <c r="AE210">
        <v>4</v>
      </c>
      <c r="AF210" s="2">
        <f>DATE(emdat_data[[#This Row],[Start Year]],emdat_data[[#This Row],[Start Month]],emdat_data[[#This Row],[Start Day]])</f>
        <v>37076</v>
      </c>
      <c r="AG210">
        <v>2001</v>
      </c>
      <c r="AH210">
        <v>7</v>
      </c>
      <c r="AI210">
        <v>16</v>
      </c>
      <c r="AJ210" s="2">
        <f>DATE(emdat_data[[#This Row],[End Year]],emdat_data[[#This Row],[End Month]],emdat_data[[#This Row],[End Day]])</f>
        <v>37088</v>
      </c>
      <c r="AK210">
        <v>86</v>
      </c>
      <c r="AM210">
        <v>40000</v>
      </c>
      <c r="AO210">
        <v>40000</v>
      </c>
      <c r="AT210">
        <v>116924</v>
      </c>
      <c r="AU210">
        <v>193251</v>
      </c>
      <c r="AV210">
        <v>60.5035788853056</v>
      </c>
      <c r="AX210" t="s">
        <v>1392</v>
      </c>
      <c r="AY210" t="s">
        <v>1393</v>
      </c>
    </row>
    <row r="211" spans="1:51" hidden="1" x14ac:dyDescent="0.25">
      <c r="A211" t="s">
        <v>3082</v>
      </c>
      <c r="B211">
        <v>2001</v>
      </c>
      <c r="C211">
        <v>318</v>
      </c>
      <c r="E211" t="s">
        <v>50</v>
      </c>
      <c r="F211" t="s">
        <v>63</v>
      </c>
      <c r="G211" t="s">
        <v>82</v>
      </c>
      <c r="H211" t="s">
        <v>98</v>
      </c>
      <c r="J211" t="s">
        <v>3083</v>
      </c>
      <c r="K211" t="s">
        <v>3068</v>
      </c>
      <c r="L211" t="s">
        <v>3069</v>
      </c>
      <c r="M211" t="s">
        <v>173</v>
      </c>
      <c r="N211" t="s">
        <v>57</v>
      </c>
      <c r="O211" t="s">
        <v>3084</v>
      </c>
      <c r="X211" t="s">
        <v>88</v>
      </c>
      <c r="AA211" s="1"/>
      <c r="AC211">
        <v>2001</v>
      </c>
      <c r="AD211">
        <v>7</v>
      </c>
      <c r="AE211">
        <v>4</v>
      </c>
      <c r="AF211" s="2">
        <f>DATE(emdat_data[[#This Row],[Start Year]],emdat_data[[#This Row],[Start Month]],emdat_data[[#This Row],[Start Day]])</f>
        <v>37076</v>
      </c>
      <c r="AG211">
        <v>2001</v>
      </c>
      <c r="AH211">
        <v>7</v>
      </c>
      <c r="AI211">
        <v>4</v>
      </c>
      <c r="AJ211" s="2">
        <f>DATE(emdat_data[[#This Row],[End Year]],emdat_data[[#This Row],[End Month]],emdat_data[[#This Row],[End Day]])</f>
        <v>37076</v>
      </c>
      <c r="AK211">
        <v>30</v>
      </c>
      <c r="AL211">
        <v>3</v>
      </c>
      <c r="AM211">
        <v>117450</v>
      </c>
      <c r="AO211">
        <v>117453</v>
      </c>
      <c r="AT211">
        <v>25000</v>
      </c>
      <c r="AU211">
        <v>41320</v>
      </c>
      <c r="AV211">
        <v>60.5035788853056</v>
      </c>
      <c r="AW211" t="s">
        <v>3085</v>
      </c>
      <c r="AY211" t="s">
        <v>3086</v>
      </c>
    </row>
    <row r="212" spans="1:51" hidden="1" x14ac:dyDescent="0.25">
      <c r="A212" t="s">
        <v>1198</v>
      </c>
      <c r="B212">
        <v>2001</v>
      </c>
      <c r="C212">
        <v>386</v>
      </c>
      <c r="E212" t="s">
        <v>50</v>
      </c>
      <c r="F212" t="s">
        <v>63</v>
      </c>
      <c r="G212" t="s">
        <v>82</v>
      </c>
      <c r="H212" t="s">
        <v>157</v>
      </c>
      <c r="I212" t="s">
        <v>572</v>
      </c>
      <c r="J212" t="s">
        <v>1199</v>
      </c>
      <c r="K212" t="s">
        <v>1200</v>
      </c>
      <c r="L212" t="s">
        <v>1201</v>
      </c>
      <c r="M212" t="s">
        <v>189</v>
      </c>
      <c r="N212" t="s">
        <v>190</v>
      </c>
      <c r="O212" t="s">
        <v>1202</v>
      </c>
      <c r="W212">
        <v>100</v>
      </c>
      <c r="X212" t="s">
        <v>88</v>
      </c>
      <c r="AA212" s="1"/>
      <c r="AC212">
        <v>2001</v>
      </c>
      <c r="AD212">
        <v>7</v>
      </c>
      <c r="AE212">
        <v>6</v>
      </c>
      <c r="AF212" s="2">
        <f>DATE(emdat_data[[#This Row],[Start Year]],emdat_data[[#This Row],[Start Month]],emdat_data[[#This Row],[Start Day]])</f>
        <v>37078</v>
      </c>
      <c r="AG212">
        <v>2001</v>
      </c>
      <c r="AH212">
        <v>7</v>
      </c>
      <c r="AI212">
        <v>7</v>
      </c>
      <c r="AJ212" s="2">
        <f>DATE(emdat_data[[#This Row],[End Year]],emdat_data[[#This Row],[End Month]],emdat_data[[#This Row],[End Day]])</f>
        <v>37079</v>
      </c>
      <c r="AK212">
        <v>6</v>
      </c>
      <c r="AR212">
        <v>200000</v>
      </c>
      <c r="AS212">
        <v>330559</v>
      </c>
      <c r="AT212">
        <v>300000</v>
      </c>
      <c r="AU212">
        <v>495838</v>
      </c>
      <c r="AV212">
        <v>60.5035788853056</v>
      </c>
      <c r="AW212" t="s">
        <v>1203</v>
      </c>
      <c r="AY212" t="s">
        <v>1204</v>
      </c>
    </row>
    <row r="213" spans="1:51" hidden="1" x14ac:dyDescent="0.25">
      <c r="A213" t="s">
        <v>1266</v>
      </c>
      <c r="B213">
        <v>2001</v>
      </c>
      <c r="C213">
        <v>324</v>
      </c>
      <c r="E213" t="s">
        <v>50</v>
      </c>
      <c r="F213" t="s">
        <v>63</v>
      </c>
      <c r="G213" t="s">
        <v>82</v>
      </c>
      <c r="H213" t="s">
        <v>157</v>
      </c>
      <c r="I213" t="s">
        <v>418</v>
      </c>
      <c r="K213" t="s">
        <v>187</v>
      </c>
      <c r="L213" t="s">
        <v>188</v>
      </c>
      <c r="M213" t="s">
        <v>189</v>
      </c>
      <c r="N213" t="s">
        <v>190</v>
      </c>
      <c r="O213" t="s">
        <v>1267</v>
      </c>
      <c r="W213">
        <v>149</v>
      </c>
      <c r="X213" t="s">
        <v>88</v>
      </c>
      <c r="AA213" s="1"/>
      <c r="AC213">
        <v>2001</v>
      </c>
      <c r="AD213">
        <v>7</v>
      </c>
      <c r="AE213">
        <v>6</v>
      </c>
      <c r="AF213" s="2">
        <f>DATE(emdat_data[[#This Row],[Start Year]],emdat_data[[#This Row],[Start Month]],emdat_data[[#This Row],[Start Day]])</f>
        <v>37078</v>
      </c>
      <c r="AG213">
        <v>2001</v>
      </c>
      <c r="AH213">
        <v>7</v>
      </c>
      <c r="AI213">
        <v>6</v>
      </c>
      <c r="AJ213" s="2">
        <f>DATE(emdat_data[[#This Row],[End Year]],emdat_data[[#This Row],[End Month]],emdat_data[[#This Row],[End Day]])</f>
        <v>37078</v>
      </c>
      <c r="AK213">
        <v>12</v>
      </c>
      <c r="AL213">
        <v>85</v>
      </c>
      <c r="AO213">
        <v>85</v>
      </c>
      <c r="AV213">
        <v>60.5035788853056</v>
      </c>
      <c r="AX213" t="s">
        <v>1268</v>
      </c>
      <c r="AY213" t="s">
        <v>1269</v>
      </c>
    </row>
    <row r="214" spans="1:51" hidden="1" x14ac:dyDescent="0.25">
      <c r="A214" t="s">
        <v>1468</v>
      </c>
      <c r="B214">
        <v>2001</v>
      </c>
      <c r="C214">
        <v>386</v>
      </c>
      <c r="E214" t="s">
        <v>50</v>
      </c>
      <c r="F214" t="s">
        <v>63</v>
      </c>
      <c r="G214" t="s">
        <v>82</v>
      </c>
      <c r="H214" t="s">
        <v>157</v>
      </c>
      <c r="I214" t="s">
        <v>572</v>
      </c>
      <c r="J214" t="s">
        <v>1199</v>
      </c>
      <c r="K214" t="s">
        <v>239</v>
      </c>
      <c r="L214" t="s">
        <v>240</v>
      </c>
      <c r="M214" t="s">
        <v>197</v>
      </c>
      <c r="N214" t="s">
        <v>190</v>
      </c>
      <c r="O214" t="s">
        <v>1469</v>
      </c>
      <c r="X214" t="s">
        <v>88</v>
      </c>
      <c r="AA214" s="1"/>
      <c r="AC214">
        <v>2001</v>
      </c>
      <c r="AD214">
        <v>7</v>
      </c>
      <c r="AE214">
        <v>6</v>
      </c>
      <c r="AF214" s="2">
        <f>DATE(emdat_data[[#This Row],[Start Year]],emdat_data[[#This Row],[Start Month]],emdat_data[[#This Row],[Start Day]])</f>
        <v>37078</v>
      </c>
      <c r="AG214">
        <v>2001</v>
      </c>
      <c r="AH214">
        <v>7</v>
      </c>
      <c r="AI214">
        <v>8</v>
      </c>
      <c r="AJ214" s="2">
        <f>DATE(emdat_data[[#This Row],[End Year]],emdat_data[[#This Row],[End Month]],emdat_data[[#This Row],[End Day]])</f>
        <v>37080</v>
      </c>
      <c r="AR214">
        <v>30000</v>
      </c>
      <c r="AS214">
        <v>49584</v>
      </c>
      <c r="AT214">
        <v>175000</v>
      </c>
      <c r="AU214">
        <v>289239</v>
      </c>
      <c r="AV214">
        <v>60.5035788853056</v>
      </c>
      <c r="AW214" t="s">
        <v>1470</v>
      </c>
      <c r="AY214" t="s">
        <v>1471</v>
      </c>
    </row>
    <row r="215" spans="1:51" hidden="1" x14ac:dyDescent="0.25">
      <c r="A215" t="s">
        <v>2959</v>
      </c>
      <c r="B215">
        <v>2001</v>
      </c>
      <c r="C215">
        <v>359</v>
      </c>
      <c r="E215" t="s">
        <v>50</v>
      </c>
      <c r="F215" t="s">
        <v>63</v>
      </c>
      <c r="G215" t="s">
        <v>82</v>
      </c>
      <c r="H215" t="s">
        <v>98</v>
      </c>
      <c r="J215" t="s">
        <v>2960</v>
      </c>
      <c r="K215" t="s">
        <v>2539</v>
      </c>
      <c r="L215" t="s">
        <v>2540</v>
      </c>
      <c r="M215" t="s">
        <v>161</v>
      </c>
      <c r="N215" t="s">
        <v>57</v>
      </c>
      <c r="O215" t="s">
        <v>2958</v>
      </c>
      <c r="W215">
        <v>140</v>
      </c>
      <c r="X215" t="s">
        <v>88</v>
      </c>
      <c r="AA215" s="1"/>
      <c r="AC215">
        <v>2001</v>
      </c>
      <c r="AD215">
        <v>7</v>
      </c>
      <c r="AE215">
        <v>6</v>
      </c>
      <c r="AF215" s="2">
        <f>DATE(emdat_data[[#This Row],[Start Year]],emdat_data[[#This Row],[Start Month]],emdat_data[[#This Row],[Start Day]])</f>
        <v>37078</v>
      </c>
      <c r="AG215">
        <v>2001</v>
      </c>
      <c r="AH215">
        <v>7</v>
      </c>
      <c r="AI215">
        <v>8</v>
      </c>
      <c r="AJ215" s="2">
        <f>DATE(emdat_data[[#This Row],[End Year]],emdat_data[[#This Row],[End Month]],emdat_data[[#This Row],[End Day]])</f>
        <v>37080</v>
      </c>
      <c r="AK215">
        <v>1</v>
      </c>
      <c r="AL215">
        <v>6</v>
      </c>
      <c r="AO215">
        <v>6</v>
      </c>
      <c r="AT215">
        <v>2000</v>
      </c>
      <c r="AU215">
        <v>3306</v>
      </c>
      <c r="AV215">
        <v>60.5035788853056</v>
      </c>
      <c r="AW215" t="s">
        <v>2542</v>
      </c>
      <c r="AY215" t="s">
        <v>2543</v>
      </c>
    </row>
    <row r="216" spans="1:51" hidden="1" x14ac:dyDescent="0.25">
      <c r="A216" t="s">
        <v>1132</v>
      </c>
      <c r="B216">
        <v>2001</v>
      </c>
      <c r="C216">
        <v>486</v>
      </c>
      <c r="E216" t="s">
        <v>50</v>
      </c>
      <c r="F216" t="s">
        <v>63</v>
      </c>
      <c r="G216" t="s">
        <v>82</v>
      </c>
      <c r="K216" t="s">
        <v>159</v>
      </c>
      <c r="L216" t="s">
        <v>160</v>
      </c>
      <c r="M216" t="s">
        <v>161</v>
      </c>
      <c r="N216" t="s">
        <v>57</v>
      </c>
      <c r="O216" t="s">
        <v>1133</v>
      </c>
      <c r="X216" t="s">
        <v>88</v>
      </c>
      <c r="AA216" s="1"/>
      <c r="AC216">
        <v>2001</v>
      </c>
      <c r="AD216">
        <v>7</v>
      </c>
      <c r="AE216">
        <v>7</v>
      </c>
      <c r="AF216" s="2">
        <f>DATE(emdat_data[[#This Row],[Start Year]],emdat_data[[#This Row],[Start Month]],emdat_data[[#This Row],[Start Day]])</f>
        <v>37079</v>
      </c>
      <c r="AG216">
        <v>2001</v>
      </c>
      <c r="AH216">
        <v>7</v>
      </c>
      <c r="AI216">
        <v>7</v>
      </c>
      <c r="AJ216" s="2">
        <f>DATE(emdat_data[[#This Row],[End Year]],emdat_data[[#This Row],[End Month]],emdat_data[[#This Row],[End Day]])</f>
        <v>37079</v>
      </c>
      <c r="AK216">
        <v>15</v>
      </c>
      <c r="AL216">
        <v>39</v>
      </c>
      <c r="AM216">
        <v>400000</v>
      </c>
      <c r="AO216">
        <v>400039</v>
      </c>
      <c r="AV216">
        <v>60.5035788853056</v>
      </c>
      <c r="AX216" t="s">
        <v>1134</v>
      </c>
      <c r="AY216" t="s">
        <v>1135</v>
      </c>
    </row>
    <row r="217" spans="1:51" x14ac:dyDescent="0.25">
      <c r="A217" t="s">
        <v>1425</v>
      </c>
      <c r="B217">
        <v>2001</v>
      </c>
      <c r="C217">
        <v>409</v>
      </c>
      <c r="E217" t="s">
        <v>50</v>
      </c>
      <c r="F217" t="s">
        <v>119</v>
      </c>
      <c r="G217" t="s">
        <v>120</v>
      </c>
      <c r="H217" t="s">
        <v>121</v>
      </c>
      <c r="J217" t="s">
        <v>294</v>
      </c>
      <c r="K217" t="s">
        <v>226</v>
      </c>
      <c r="L217" t="s">
        <v>227</v>
      </c>
      <c r="M217" t="s">
        <v>56</v>
      </c>
      <c r="N217" t="s">
        <v>57</v>
      </c>
      <c r="O217" t="s">
        <v>1426</v>
      </c>
      <c r="P217" t="s">
        <v>1427</v>
      </c>
      <c r="T217" t="s">
        <v>128</v>
      </c>
      <c r="U217" t="s">
        <v>128</v>
      </c>
      <c r="X217" t="s">
        <v>129</v>
      </c>
      <c r="AA217" s="1"/>
      <c r="AC217">
        <v>2001</v>
      </c>
      <c r="AD217">
        <v>7</v>
      </c>
      <c r="AE217">
        <v>7</v>
      </c>
      <c r="AF217" s="2">
        <f>DATE(emdat_data[[#This Row],[Start Year]],emdat_data[[#This Row],[Start Month]],emdat_data[[#This Row],[Start Day]])</f>
        <v>37079</v>
      </c>
      <c r="AG217">
        <v>2001</v>
      </c>
      <c r="AH217">
        <v>8</v>
      </c>
      <c r="AJ217" s="2">
        <f>DATE(emdat_data[[#This Row],[End Year]],emdat_data[[#This Row],[End Month]],emdat_data[[#This Row],[End Day]])</f>
        <v>37103</v>
      </c>
      <c r="AK217">
        <v>33</v>
      </c>
      <c r="AM217">
        <v>34078</v>
      </c>
      <c r="AO217">
        <v>34078</v>
      </c>
      <c r="AV217">
        <v>60.5035788853056</v>
      </c>
    </row>
    <row r="218" spans="1:51" hidden="1" x14ac:dyDescent="0.25">
      <c r="A218" t="s">
        <v>2806</v>
      </c>
      <c r="B218">
        <v>2001</v>
      </c>
      <c r="C218">
        <v>388</v>
      </c>
      <c r="E218" t="s">
        <v>50</v>
      </c>
      <c r="F218" t="s">
        <v>71</v>
      </c>
      <c r="G218" t="s">
        <v>72</v>
      </c>
      <c r="H218" t="s">
        <v>92</v>
      </c>
      <c r="K218" t="s">
        <v>383</v>
      </c>
      <c r="L218" t="s">
        <v>384</v>
      </c>
      <c r="M218" t="s">
        <v>211</v>
      </c>
      <c r="N218" t="s">
        <v>190</v>
      </c>
      <c r="O218" t="s">
        <v>2807</v>
      </c>
      <c r="P218" t="s">
        <v>2808</v>
      </c>
      <c r="W218">
        <v>231500</v>
      </c>
      <c r="X218" t="s">
        <v>78</v>
      </c>
      <c r="AA218" s="1"/>
      <c r="AB218" t="s">
        <v>2809</v>
      </c>
      <c r="AC218">
        <v>2001</v>
      </c>
      <c r="AD218">
        <v>7</v>
      </c>
      <c r="AE218">
        <v>7</v>
      </c>
      <c r="AF218" s="2">
        <f>DATE(emdat_data[[#This Row],[Start Year]],emdat_data[[#This Row],[Start Month]],emdat_data[[#This Row],[Start Day]])</f>
        <v>37079</v>
      </c>
      <c r="AG218">
        <v>2001</v>
      </c>
      <c r="AH218">
        <v>7</v>
      </c>
      <c r="AI218">
        <v>13</v>
      </c>
      <c r="AJ218" s="2">
        <f>DATE(emdat_data[[#This Row],[End Year]],emdat_data[[#This Row],[End Month]],emdat_data[[#This Row],[End Day]])</f>
        <v>37085</v>
      </c>
      <c r="AK218">
        <v>11</v>
      </c>
      <c r="AM218">
        <v>300000</v>
      </c>
      <c r="AO218">
        <v>300000</v>
      </c>
      <c r="AT218">
        <v>33000</v>
      </c>
      <c r="AU218">
        <v>54542</v>
      </c>
      <c r="AV218">
        <v>60.5035788853056</v>
      </c>
      <c r="AW218" t="s">
        <v>2810</v>
      </c>
      <c r="AY218" t="s">
        <v>2811</v>
      </c>
    </row>
    <row r="219" spans="1:51" hidden="1" x14ac:dyDescent="0.25">
      <c r="A219" t="s">
        <v>1289</v>
      </c>
      <c r="B219">
        <v>2001</v>
      </c>
      <c r="C219">
        <v>743</v>
      </c>
      <c r="E219" t="s">
        <v>50</v>
      </c>
      <c r="F219" t="s">
        <v>71</v>
      </c>
      <c r="G219" t="s">
        <v>72</v>
      </c>
      <c r="K219" t="s">
        <v>187</v>
      </c>
      <c r="L219" t="s">
        <v>188</v>
      </c>
      <c r="M219" t="s">
        <v>189</v>
      </c>
      <c r="N219" t="s">
        <v>190</v>
      </c>
      <c r="O219" t="s">
        <v>1290</v>
      </c>
      <c r="X219" t="s">
        <v>78</v>
      </c>
      <c r="AA219" s="1"/>
      <c r="AC219">
        <v>2001</v>
      </c>
      <c r="AD219">
        <v>7</v>
      </c>
      <c r="AE219">
        <v>8</v>
      </c>
      <c r="AF219" s="2">
        <f>DATE(emdat_data[[#This Row],[Start Year]],emdat_data[[#This Row],[Start Month]],emdat_data[[#This Row],[Start Day]])</f>
        <v>37080</v>
      </c>
      <c r="AG219">
        <v>2001</v>
      </c>
      <c r="AH219">
        <v>7</v>
      </c>
      <c r="AI219">
        <v>8</v>
      </c>
      <c r="AJ219" s="2">
        <f>DATE(emdat_data[[#This Row],[End Year]],emdat_data[[#This Row],[End Month]],emdat_data[[#This Row],[End Day]])</f>
        <v>37080</v>
      </c>
      <c r="AM219">
        <v>300</v>
      </c>
      <c r="AO219">
        <v>300</v>
      </c>
      <c r="AV219">
        <v>60.5035788853056</v>
      </c>
      <c r="AX219" t="s">
        <v>1283</v>
      </c>
      <c r="AY219" t="s">
        <v>1284</v>
      </c>
    </row>
    <row r="220" spans="1:51" hidden="1" x14ac:dyDescent="0.25">
      <c r="A220" t="s">
        <v>1386</v>
      </c>
      <c r="B220">
        <v>2001</v>
      </c>
      <c r="C220">
        <v>332</v>
      </c>
      <c r="E220" t="s">
        <v>50</v>
      </c>
      <c r="F220" t="s">
        <v>71</v>
      </c>
      <c r="G220" t="s">
        <v>72</v>
      </c>
      <c r="H220" t="s">
        <v>102</v>
      </c>
      <c r="K220" t="s">
        <v>226</v>
      </c>
      <c r="L220" t="s">
        <v>227</v>
      </c>
      <c r="M220" t="s">
        <v>56</v>
      </c>
      <c r="N220" t="s">
        <v>57</v>
      </c>
      <c r="O220" t="s">
        <v>1387</v>
      </c>
      <c r="P220" t="s">
        <v>1309</v>
      </c>
      <c r="S220" t="s">
        <v>127</v>
      </c>
      <c r="V220">
        <v>6430</v>
      </c>
      <c r="W220">
        <v>105100</v>
      </c>
      <c r="X220" t="s">
        <v>78</v>
      </c>
      <c r="AA220" s="1"/>
      <c r="AC220">
        <v>2001</v>
      </c>
      <c r="AD220">
        <v>7</v>
      </c>
      <c r="AE220">
        <v>8</v>
      </c>
      <c r="AF220" s="2">
        <f>DATE(emdat_data[[#This Row],[Start Year]],emdat_data[[#This Row],[Start Month]],emdat_data[[#This Row],[Start Day]])</f>
        <v>37080</v>
      </c>
      <c r="AG220">
        <v>2001</v>
      </c>
      <c r="AH220">
        <v>7</v>
      </c>
      <c r="AI220">
        <v>10</v>
      </c>
      <c r="AJ220" s="2">
        <f>DATE(emdat_data[[#This Row],[End Year]],emdat_data[[#This Row],[End Month]],emdat_data[[#This Row],[End Day]])</f>
        <v>37082</v>
      </c>
      <c r="AK220">
        <v>100</v>
      </c>
      <c r="AM220">
        <v>9670000</v>
      </c>
      <c r="AO220">
        <v>9670000</v>
      </c>
      <c r="AT220">
        <v>90000</v>
      </c>
      <c r="AU220">
        <v>148752</v>
      </c>
      <c r="AV220">
        <v>60.5035788853056</v>
      </c>
      <c r="AX220" t="s">
        <v>1388</v>
      </c>
      <c r="AY220" t="s">
        <v>1389</v>
      </c>
    </row>
    <row r="221" spans="1:51" hidden="1" x14ac:dyDescent="0.25">
      <c r="A221" t="s">
        <v>2567</v>
      </c>
      <c r="B221">
        <v>2001</v>
      </c>
      <c r="C221">
        <v>460</v>
      </c>
      <c r="E221" t="s">
        <v>50</v>
      </c>
      <c r="F221" t="s">
        <v>71</v>
      </c>
      <c r="G221" t="s">
        <v>72</v>
      </c>
      <c r="H221" t="s">
        <v>102</v>
      </c>
      <c r="K221" t="s">
        <v>357</v>
      </c>
      <c r="L221" t="s">
        <v>358</v>
      </c>
      <c r="M221" t="s">
        <v>146</v>
      </c>
      <c r="N221" t="s">
        <v>86</v>
      </c>
      <c r="O221" t="s">
        <v>2568</v>
      </c>
      <c r="P221" t="s">
        <v>134</v>
      </c>
      <c r="Q221" t="s">
        <v>176</v>
      </c>
      <c r="W221">
        <v>8530</v>
      </c>
      <c r="X221" t="s">
        <v>78</v>
      </c>
      <c r="AA221" s="1"/>
      <c r="AB221" t="s">
        <v>2569</v>
      </c>
      <c r="AC221">
        <v>2001</v>
      </c>
      <c r="AD221">
        <v>7</v>
      </c>
      <c r="AE221">
        <v>8</v>
      </c>
      <c r="AF221" s="2">
        <f>DATE(emdat_data[[#This Row],[Start Year]],emdat_data[[#This Row],[Start Month]],emdat_data[[#This Row],[Start Day]])</f>
        <v>37080</v>
      </c>
      <c r="AG221">
        <v>2001</v>
      </c>
      <c r="AH221">
        <v>7</v>
      </c>
      <c r="AI221">
        <v>9</v>
      </c>
      <c r="AJ221" s="2">
        <f>DATE(emdat_data[[#This Row],[End Year]],emdat_data[[#This Row],[End Month]],emdat_data[[#This Row],[End Day]])</f>
        <v>37081</v>
      </c>
      <c r="AK221">
        <v>2</v>
      </c>
      <c r="AM221">
        <v>10500</v>
      </c>
      <c r="AN221">
        <v>4500</v>
      </c>
      <c r="AO221">
        <v>15000</v>
      </c>
      <c r="AT221">
        <v>20000</v>
      </c>
      <c r="AU221">
        <v>33056</v>
      </c>
      <c r="AV221">
        <v>60.5035788853056</v>
      </c>
      <c r="AW221" t="s">
        <v>2570</v>
      </c>
      <c r="AY221" t="s">
        <v>2571</v>
      </c>
    </row>
    <row r="222" spans="1:51" hidden="1" x14ac:dyDescent="0.25">
      <c r="A222" t="s">
        <v>2694</v>
      </c>
      <c r="B222">
        <v>2001</v>
      </c>
      <c r="C222">
        <v>328</v>
      </c>
      <c r="E222" t="s">
        <v>50</v>
      </c>
      <c r="F222" t="s">
        <v>71</v>
      </c>
      <c r="G222" t="s">
        <v>217</v>
      </c>
      <c r="H222" t="s">
        <v>217</v>
      </c>
      <c r="K222" t="s">
        <v>307</v>
      </c>
      <c r="L222" t="s">
        <v>308</v>
      </c>
      <c r="M222" t="s">
        <v>56</v>
      </c>
      <c r="N222" t="s">
        <v>57</v>
      </c>
      <c r="O222" t="s">
        <v>2695</v>
      </c>
      <c r="AA222" s="1"/>
      <c r="AC222">
        <v>2001</v>
      </c>
      <c r="AD222">
        <v>7</v>
      </c>
      <c r="AE222">
        <v>10</v>
      </c>
      <c r="AF222" s="2">
        <f>DATE(emdat_data[[#This Row],[Start Year]],emdat_data[[#This Row],[Start Month]],emdat_data[[#This Row],[Start Day]])</f>
        <v>37082</v>
      </c>
      <c r="AG222">
        <v>2001</v>
      </c>
      <c r="AH222">
        <v>7</v>
      </c>
      <c r="AI222">
        <v>10</v>
      </c>
      <c r="AJ222" s="2">
        <f>DATE(emdat_data[[#This Row],[End Year]],emdat_data[[#This Row],[End Month]],emdat_data[[#This Row],[End Day]])</f>
        <v>37082</v>
      </c>
      <c r="AK222">
        <v>15</v>
      </c>
      <c r="AV222">
        <v>60.5035788853056</v>
      </c>
      <c r="AX222" t="s">
        <v>2696</v>
      </c>
      <c r="AY222" t="s">
        <v>2697</v>
      </c>
    </row>
    <row r="223" spans="1:51" hidden="1" x14ac:dyDescent="0.25">
      <c r="A223" t="s">
        <v>2929</v>
      </c>
      <c r="B223">
        <v>2001</v>
      </c>
      <c r="C223">
        <v>748</v>
      </c>
      <c r="E223" t="s">
        <v>50</v>
      </c>
      <c r="F223" t="s">
        <v>51</v>
      </c>
      <c r="G223" t="s">
        <v>52</v>
      </c>
      <c r="H223" t="s">
        <v>53</v>
      </c>
      <c r="K223" t="s">
        <v>2924</v>
      </c>
      <c r="L223" t="s">
        <v>2925</v>
      </c>
      <c r="M223" t="s">
        <v>392</v>
      </c>
      <c r="N223" t="s">
        <v>57</v>
      </c>
      <c r="O223" t="s">
        <v>2930</v>
      </c>
      <c r="W223">
        <v>5</v>
      </c>
      <c r="X223" t="s">
        <v>59</v>
      </c>
      <c r="Y223">
        <v>39832</v>
      </c>
      <c r="Z223">
        <v>41623</v>
      </c>
      <c r="AA223" s="1"/>
      <c r="AC223">
        <v>2001</v>
      </c>
      <c r="AD223">
        <v>7</v>
      </c>
      <c r="AE223">
        <v>10</v>
      </c>
      <c r="AF223" s="2">
        <f>DATE(emdat_data[[#This Row],[Start Year]],emdat_data[[#This Row],[Start Month]],emdat_data[[#This Row],[Start Day]])</f>
        <v>37082</v>
      </c>
      <c r="AG223">
        <v>2001</v>
      </c>
      <c r="AH223">
        <v>7</v>
      </c>
      <c r="AI223">
        <v>10</v>
      </c>
      <c r="AJ223" s="2">
        <f>DATE(emdat_data[[#This Row],[End Year]],emdat_data[[#This Row],[End Month]],emdat_data[[#This Row],[End Day]])</f>
        <v>37082</v>
      </c>
      <c r="AL223">
        <v>46</v>
      </c>
      <c r="AM223">
        <v>85</v>
      </c>
      <c r="AO223">
        <v>131</v>
      </c>
      <c r="AV223">
        <v>60.5035788853056</v>
      </c>
      <c r="AW223" t="s">
        <v>2931</v>
      </c>
      <c r="AY223" t="s">
        <v>2932</v>
      </c>
    </row>
    <row r="224" spans="1:51" hidden="1" x14ac:dyDescent="0.25">
      <c r="A224" t="s">
        <v>2963</v>
      </c>
      <c r="B224">
        <v>2001</v>
      </c>
      <c r="C224">
        <v>415</v>
      </c>
      <c r="E224" t="s">
        <v>50</v>
      </c>
      <c r="F224" t="s">
        <v>63</v>
      </c>
      <c r="G224" t="s">
        <v>82</v>
      </c>
      <c r="H224" t="s">
        <v>98</v>
      </c>
      <c r="J224" t="s">
        <v>2964</v>
      </c>
      <c r="K224" t="s">
        <v>2539</v>
      </c>
      <c r="L224" t="s">
        <v>2540</v>
      </c>
      <c r="M224" t="s">
        <v>161</v>
      </c>
      <c r="N224" t="s">
        <v>57</v>
      </c>
      <c r="O224" t="s">
        <v>2965</v>
      </c>
      <c r="X224" t="s">
        <v>88</v>
      </c>
      <c r="AA224" s="1"/>
      <c r="AC224">
        <v>2001</v>
      </c>
      <c r="AD224">
        <v>7</v>
      </c>
      <c r="AE224">
        <v>11</v>
      </c>
      <c r="AF224" s="2">
        <f>DATE(emdat_data[[#This Row],[Start Year]],emdat_data[[#This Row],[Start Month]],emdat_data[[#This Row],[Start Day]])</f>
        <v>37083</v>
      </c>
      <c r="AG224">
        <v>2001</v>
      </c>
      <c r="AH224">
        <v>7</v>
      </c>
      <c r="AI224">
        <v>11</v>
      </c>
      <c r="AJ224" s="2">
        <f>DATE(emdat_data[[#This Row],[End Year]],emdat_data[[#This Row],[End Month]],emdat_data[[#This Row],[End Day]])</f>
        <v>37083</v>
      </c>
      <c r="AK224">
        <v>5</v>
      </c>
      <c r="AL224">
        <v>17</v>
      </c>
      <c r="AN224">
        <v>2000</v>
      </c>
      <c r="AO224">
        <v>2017</v>
      </c>
      <c r="AV224">
        <v>60.5035788853056</v>
      </c>
      <c r="AW224" t="s">
        <v>2542</v>
      </c>
      <c r="AY224" t="s">
        <v>2543</v>
      </c>
    </row>
    <row r="225" spans="1:51" x14ac:dyDescent="0.25">
      <c r="A225" t="s">
        <v>518</v>
      </c>
      <c r="B225">
        <v>2001</v>
      </c>
      <c r="C225">
        <v>533</v>
      </c>
      <c r="E225" t="s">
        <v>50</v>
      </c>
      <c r="F225" t="s">
        <v>119</v>
      </c>
      <c r="G225" t="s">
        <v>120</v>
      </c>
      <c r="H225" t="s">
        <v>121</v>
      </c>
      <c r="J225" t="s">
        <v>294</v>
      </c>
      <c r="K225" t="s">
        <v>123</v>
      </c>
      <c r="L225" t="s">
        <v>124</v>
      </c>
      <c r="M225" t="s">
        <v>125</v>
      </c>
      <c r="N225" t="s">
        <v>76</v>
      </c>
      <c r="O225" t="s">
        <v>519</v>
      </c>
      <c r="T225" t="s">
        <v>128</v>
      </c>
      <c r="U225" t="s">
        <v>128</v>
      </c>
      <c r="X225" t="s">
        <v>129</v>
      </c>
      <c r="AA225" s="1"/>
      <c r="AC225">
        <v>2001</v>
      </c>
      <c r="AD225">
        <v>7</v>
      </c>
      <c r="AE225">
        <v>14</v>
      </c>
      <c r="AF225" s="2">
        <f>DATE(emdat_data[[#This Row],[Start Year]],emdat_data[[#This Row],[Start Month]],emdat_data[[#This Row],[Start Day]])</f>
        <v>37086</v>
      </c>
      <c r="AG225">
        <v>2001</v>
      </c>
      <c r="AH225">
        <v>9</v>
      </c>
      <c r="AI225">
        <v>16</v>
      </c>
      <c r="AJ225" s="2">
        <f>DATE(emdat_data[[#This Row],[End Year]],emdat_data[[#This Row],[End Month]],emdat_data[[#This Row],[End Day]])</f>
        <v>37150</v>
      </c>
      <c r="AK225">
        <v>6</v>
      </c>
      <c r="AM225">
        <v>308</v>
      </c>
      <c r="AO225">
        <v>308</v>
      </c>
      <c r="AV225">
        <v>60.5035788853056</v>
      </c>
    </row>
    <row r="226" spans="1:51" hidden="1" x14ac:dyDescent="0.25">
      <c r="A226" t="s">
        <v>622</v>
      </c>
      <c r="B226">
        <v>2001</v>
      </c>
      <c r="C226">
        <v>389</v>
      </c>
      <c r="E226" t="s">
        <v>50</v>
      </c>
      <c r="F226" t="s">
        <v>51</v>
      </c>
      <c r="G226" t="s">
        <v>52</v>
      </c>
      <c r="H226" t="s">
        <v>53</v>
      </c>
      <c r="K226" t="s">
        <v>159</v>
      </c>
      <c r="L226" t="s">
        <v>160</v>
      </c>
      <c r="M226" t="s">
        <v>161</v>
      </c>
      <c r="N226" t="s">
        <v>57</v>
      </c>
      <c r="O226" t="s">
        <v>623</v>
      </c>
      <c r="W226">
        <v>5</v>
      </c>
      <c r="X226" t="s">
        <v>59</v>
      </c>
      <c r="Y226">
        <v>24455</v>
      </c>
      <c r="Z226">
        <v>10266</v>
      </c>
      <c r="AA226" s="1"/>
      <c r="AC226">
        <v>2001</v>
      </c>
      <c r="AD226">
        <v>7</v>
      </c>
      <c r="AE226">
        <v>14</v>
      </c>
      <c r="AF226" s="2">
        <f>DATE(emdat_data[[#This Row],[Start Year]],emdat_data[[#This Row],[Start Month]],emdat_data[[#This Row],[Start Day]])</f>
        <v>37086</v>
      </c>
      <c r="AG226">
        <v>2001</v>
      </c>
      <c r="AH226">
        <v>7</v>
      </c>
      <c r="AI226">
        <v>14</v>
      </c>
      <c r="AJ226" s="2">
        <f>DATE(emdat_data[[#This Row],[End Year]],emdat_data[[#This Row],[End Month]],emdat_data[[#This Row],[End Day]])</f>
        <v>37086</v>
      </c>
      <c r="AM226">
        <v>25000</v>
      </c>
      <c r="AO226">
        <v>25000</v>
      </c>
      <c r="AV226">
        <v>60.5035788853056</v>
      </c>
      <c r="AX226" t="s">
        <v>624</v>
      </c>
      <c r="AY226" t="s">
        <v>625</v>
      </c>
    </row>
    <row r="227" spans="1:51" hidden="1" x14ac:dyDescent="0.25">
      <c r="A227" t="s">
        <v>1525</v>
      </c>
      <c r="B227">
        <v>2001</v>
      </c>
      <c r="C227">
        <v>335</v>
      </c>
      <c r="E227" t="s">
        <v>50</v>
      </c>
      <c r="F227" t="s">
        <v>71</v>
      </c>
      <c r="G227" t="s">
        <v>72</v>
      </c>
      <c r="H227" t="s">
        <v>170</v>
      </c>
      <c r="K227" t="s">
        <v>268</v>
      </c>
      <c r="L227" t="s">
        <v>269</v>
      </c>
      <c r="M227" t="s">
        <v>161</v>
      </c>
      <c r="N227" t="s">
        <v>57</v>
      </c>
      <c r="O227" t="s">
        <v>1526</v>
      </c>
      <c r="P227" t="s">
        <v>175</v>
      </c>
      <c r="W227">
        <v>2230</v>
      </c>
      <c r="X227" t="s">
        <v>78</v>
      </c>
      <c r="AA227" s="1"/>
      <c r="AC227">
        <v>2001</v>
      </c>
      <c r="AD227">
        <v>7</v>
      </c>
      <c r="AE227">
        <v>14</v>
      </c>
      <c r="AF227" s="2">
        <f>DATE(emdat_data[[#This Row],[Start Year]],emdat_data[[#This Row],[Start Month]],emdat_data[[#This Row],[Start Day]])</f>
        <v>37086</v>
      </c>
      <c r="AG227">
        <v>2001</v>
      </c>
      <c r="AH227">
        <v>7</v>
      </c>
      <c r="AI227">
        <v>15</v>
      </c>
      <c r="AJ227" s="2">
        <f>DATE(emdat_data[[#This Row],[End Year]],emdat_data[[#This Row],[End Month]],emdat_data[[#This Row],[End Day]])</f>
        <v>37087</v>
      </c>
      <c r="AK227">
        <v>62</v>
      </c>
      <c r="AM227">
        <v>295000</v>
      </c>
      <c r="AO227">
        <v>295000</v>
      </c>
      <c r="AT227">
        <v>76000</v>
      </c>
      <c r="AU227">
        <v>125612</v>
      </c>
      <c r="AV227">
        <v>60.5035788853056</v>
      </c>
      <c r="AW227" t="s">
        <v>1527</v>
      </c>
      <c r="AY227" t="s">
        <v>1528</v>
      </c>
    </row>
    <row r="228" spans="1:51" hidden="1" x14ac:dyDescent="0.25">
      <c r="A228" t="s">
        <v>1398</v>
      </c>
      <c r="B228">
        <v>2001</v>
      </c>
      <c r="C228">
        <v>414</v>
      </c>
      <c r="E228" t="s">
        <v>50</v>
      </c>
      <c r="F228" t="s">
        <v>71</v>
      </c>
      <c r="G228" t="s">
        <v>217</v>
      </c>
      <c r="H228" t="s">
        <v>217</v>
      </c>
      <c r="K228" t="s">
        <v>226</v>
      </c>
      <c r="L228" t="s">
        <v>227</v>
      </c>
      <c r="M228" t="s">
        <v>56</v>
      </c>
      <c r="N228" t="s">
        <v>57</v>
      </c>
      <c r="O228" t="s">
        <v>1399</v>
      </c>
      <c r="AA228" s="1"/>
      <c r="AC228">
        <v>2001</v>
      </c>
      <c r="AD228">
        <v>7</v>
      </c>
      <c r="AE228">
        <v>16</v>
      </c>
      <c r="AF228" s="2">
        <f>DATE(emdat_data[[#This Row],[Start Year]],emdat_data[[#This Row],[Start Month]],emdat_data[[#This Row],[Start Day]])</f>
        <v>37088</v>
      </c>
      <c r="AG228">
        <v>2001</v>
      </c>
      <c r="AH228">
        <v>7</v>
      </c>
      <c r="AI228">
        <v>16</v>
      </c>
      <c r="AJ228" s="2">
        <f>DATE(emdat_data[[#This Row],[End Year]],emdat_data[[#This Row],[End Month]],emdat_data[[#This Row],[End Day]])</f>
        <v>37088</v>
      </c>
      <c r="AK228">
        <v>27</v>
      </c>
      <c r="AV228">
        <v>60.5035788853056</v>
      </c>
      <c r="AX228" t="s">
        <v>1400</v>
      </c>
      <c r="AY228" t="s">
        <v>1401</v>
      </c>
    </row>
    <row r="229" spans="1:51" hidden="1" x14ac:dyDescent="0.25">
      <c r="A229" t="s">
        <v>1472</v>
      </c>
      <c r="B229">
        <v>2001</v>
      </c>
      <c r="C229">
        <v>378</v>
      </c>
      <c r="E229" t="s">
        <v>50</v>
      </c>
      <c r="F229" t="s">
        <v>51</v>
      </c>
      <c r="G229" t="s">
        <v>1213</v>
      </c>
      <c r="H229" t="s">
        <v>1214</v>
      </c>
      <c r="J229" t="s">
        <v>1473</v>
      </c>
      <c r="K229" t="s">
        <v>239</v>
      </c>
      <c r="L229" t="s">
        <v>240</v>
      </c>
      <c r="M229" t="s">
        <v>197</v>
      </c>
      <c r="N229" t="s">
        <v>190</v>
      </c>
      <c r="O229" t="s">
        <v>1474</v>
      </c>
      <c r="Y229">
        <v>37734</v>
      </c>
      <c r="Z229">
        <v>15004</v>
      </c>
      <c r="AA229" s="1"/>
      <c r="AC229">
        <v>2001</v>
      </c>
      <c r="AD229">
        <v>7</v>
      </c>
      <c r="AE229">
        <v>18</v>
      </c>
      <c r="AF229" s="2">
        <f>DATE(emdat_data[[#This Row],[Start Year]],emdat_data[[#This Row],[Start Month]],emdat_data[[#This Row],[Start Day]])</f>
        <v>37090</v>
      </c>
      <c r="AG229">
        <v>2001</v>
      </c>
      <c r="AH229">
        <v>7</v>
      </c>
      <c r="AI229">
        <v>18</v>
      </c>
      <c r="AJ229" s="2">
        <f>DATE(emdat_data[[#This Row],[End Year]],emdat_data[[#This Row],[End Month]],emdat_data[[#This Row],[End Day]])</f>
        <v>37090</v>
      </c>
      <c r="AT229">
        <v>3100</v>
      </c>
      <c r="AU229">
        <v>5124</v>
      </c>
      <c r="AV229">
        <v>60.5035788853056</v>
      </c>
      <c r="AX229" t="s">
        <v>1475</v>
      </c>
      <c r="AY229" t="s">
        <v>1476</v>
      </c>
    </row>
    <row r="230" spans="1:51" hidden="1" x14ac:dyDescent="0.25">
      <c r="A230" t="s">
        <v>1464</v>
      </c>
      <c r="B230">
        <v>2001</v>
      </c>
      <c r="C230">
        <v>375</v>
      </c>
      <c r="E230" t="s">
        <v>50</v>
      </c>
      <c r="F230" t="s">
        <v>71</v>
      </c>
      <c r="G230" t="s">
        <v>72</v>
      </c>
      <c r="H230" t="s">
        <v>102</v>
      </c>
      <c r="K230" t="s">
        <v>1447</v>
      </c>
      <c r="L230" t="s">
        <v>1448</v>
      </c>
      <c r="M230" t="s">
        <v>56</v>
      </c>
      <c r="N230" t="s">
        <v>57</v>
      </c>
      <c r="O230" t="s">
        <v>1465</v>
      </c>
      <c r="P230" t="s">
        <v>134</v>
      </c>
      <c r="W230">
        <v>7440</v>
      </c>
      <c r="X230" t="s">
        <v>78</v>
      </c>
      <c r="AA230" s="1"/>
      <c r="AC230">
        <v>2001</v>
      </c>
      <c r="AD230">
        <v>7</v>
      </c>
      <c r="AE230">
        <v>20</v>
      </c>
      <c r="AF230" s="2">
        <f>DATE(emdat_data[[#This Row],[Start Year]],emdat_data[[#This Row],[Start Month]],emdat_data[[#This Row],[Start Day]])</f>
        <v>37092</v>
      </c>
      <c r="AG230">
        <v>2001</v>
      </c>
      <c r="AH230">
        <v>7</v>
      </c>
      <c r="AI230">
        <v>21</v>
      </c>
      <c r="AJ230" s="2">
        <f>DATE(emdat_data[[#This Row],[End Year]],emdat_data[[#This Row],[End Month]],emdat_data[[#This Row],[End Day]])</f>
        <v>37093</v>
      </c>
      <c r="AK230">
        <v>32</v>
      </c>
      <c r="AL230">
        <v>34</v>
      </c>
      <c r="AM230">
        <v>1000</v>
      </c>
      <c r="AO230">
        <v>1034</v>
      </c>
      <c r="AT230">
        <v>25000</v>
      </c>
      <c r="AU230">
        <v>41320</v>
      </c>
      <c r="AV230">
        <v>60.5035788853056</v>
      </c>
      <c r="AX230" t="s">
        <v>1466</v>
      </c>
      <c r="AY230" t="s">
        <v>1467</v>
      </c>
    </row>
    <row r="231" spans="1:51" hidden="1" x14ac:dyDescent="0.25">
      <c r="A231" t="s">
        <v>2769</v>
      </c>
      <c r="B231">
        <v>2001</v>
      </c>
      <c r="C231">
        <v>390</v>
      </c>
      <c r="E231" t="s">
        <v>50</v>
      </c>
      <c r="F231" t="s">
        <v>71</v>
      </c>
      <c r="G231" t="s">
        <v>72</v>
      </c>
      <c r="H231" t="s">
        <v>170</v>
      </c>
      <c r="K231" t="s">
        <v>2770</v>
      </c>
      <c r="L231" t="s">
        <v>2771</v>
      </c>
      <c r="M231" t="s">
        <v>211</v>
      </c>
      <c r="N231" t="s">
        <v>190</v>
      </c>
      <c r="O231" t="s">
        <v>2772</v>
      </c>
      <c r="P231" t="s">
        <v>175</v>
      </c>
      <c r="S231" t="s">
        <v>127</v>
      </c>
      <c r="V231">
        <v>14702</v>
      </c>
      <c r="W231">
        <v>47890</v>
      </c>
      <c r="X231" t="s">
        <v>78</v>
      </c>
      <c r="AA231" s="1"/>
      <c r="AB231" t="s">
        <v>2773</v>
      </c>
      <c r="AC231">
        <v>2001</v>
      </c>
      <c r="AD231">
        <v>7</v>
      </c>
      <c r="AE231">
        <v>20</v>
      </c>
      <c r="AF231" s="2">
        <f>DATE(emdat_data[[#This Row],[Start Year]],emdat_data[[#This Row],[Start Month]],emdat_data[[#This Row],[Start Day]])</f>
        <v>37092</v>
      </c>
      <c r="AG231">
        <v>2001</v>
      </c>
      <c r="AH231">
        <v>8</v>
      </c>
      <c r="AI231">
        <v>3</v>
      </c>
      <c r="AJ231" s="2">
        <f>DATE(emdat_data[[#This Row],[End Year]],emdat_data[[#This Row],[End Month]],emdat_data[[#This Row],[End Day]])</f>
        <v>37106</v>
      </c>
      <c r="AK231">
        <v>27</v>
      </c>
      <c r="AM231">
        <v>15000</v>
      </c>
      <c r="AO231">
        <v>15000</v>
      </c>
      <c r="AR231">
        <v>30000</v>
      </c>
      <c r="AS231">
        <v>49584</v>
      </c>
      <c r="AT231">
        <v>700000</v>
      </c>
      <c r="AU231">
        <v>1156956</v>
      </c>
      <c r="AV231">
        <v>60.5035788853056</v>
      </c>
      <c r="AW231" t="s">
        <v>2774</v>
      </c>
      <c r="AX231" t="s">
        <v>2775</v>
      </c>
      <c r="AY231" t="s">
        <v>2776</v>
      </c>
    </row>
    <row r="232" spans="1:51" hidden="1" x14ac:dyDescent="0.25">
      <c r="A232" t="s">
        <v>2549</v>
      </c>
      <c r="B232">
        <v>2001</v>
      </c>
      <c r="C232">
        <v>376</v>
      </c>
      <c r="E232" t="s">
        <v>50</v>
      </c>
      <c r="F232" t="s">
        <v>71</v>
      </c>
      <c r="G232" t="s">
        <v>72</v>
      </c>
      <c r="H232" t="s">
        <v>170</v>
      </c>
      <c r="K232" t="s">
        <v>307</v>
      </c>
      <c r="L232" t="s">
        <v>308</v>
      </c>
      <c r="M232" t="s">
        <v>56</v>
      </c>
      <c r="N232" t="s">
        <v>57</v>
      </c>
      <c r="O232" t="s">
        <v>2550</v>
      </c>
      <c r="P232" t="s">
        <v>175</v>
      </c>
      <c r="Q232" t="s">
        <v>176</v>
      </c>
      <c r="V232">
        <v>436</v>
      </c>
      <c r="W232">
        <v>111100</v>
      </c>
      <c r="X232" t="s">
        <v>78</v>
      </c>
      <c r="AA232" s="1"/>
      <c r="AB232" t="s">
        <v>2551</v>
      </c>
      <c r="AC232">
        <v>2001</v>
      </c>
      <c r="AD232">
        <v>7</v>
      </c>
      <c r="AE232">
        <v>22</v>
      </c>
      <c r="AF232" s="2">
        <f>DATE(emdat_data[[#This Row],[Start Year]],emdat_data[[#This Row],[Start Month]],emdat_data[[#This Row],[Start Day]])</f>
        <v>37094</v>
      </c>
      <c r="AG232">
        <v>2001</v>
      </c>
      <c r="AH232">
        <v>7</v>
      </c>
      <c r="AI232">
        <v>25</v>
      </c>
      <c r="AJ232" s="2">
        <f>DATE(emdat_data[[#This Row],[End Year]],emdat_data[[#This Row],[End Month]],emdat_data[[#This Row],[End Day]])</f>
        <v>37097</v>
      </c>
      <c r="AK232">
        <v>210</v>
      </c>
      <c r="AL232">
        <v>179</v>
      </c>
      <c r="AM232">
        <v>400000</v>
      </c>
      <c r="AO232">
        <v>400179</v>
      </c>
      <c r="AT232">
        <v>246000</v>
      </c>
      <c r="AU232">
        <v>406588</v>
      </c>
      <c r="AV232">
        <v>60.5035788853056</v>
      </c>
      <c r="AW232" t="s">
        <v>2552</v>
      </c>
      <c r="AX232" t="s">
        <v>2553</v>
      </c>
      <c r="AY232" t="s">
        <v>2554</v>
      </c>
    </row>
    <row r="233" spans="1:51" hidden="1" x14ac:dyDescent="0.25">
      <c r="A233" t="s">
        <v>2662</v>
      </c>
      <c r="B233">
        <v>2001</v>
      </c>
      <c r="C233">
        <v>408</v>
      </c>
      <c r="E233" t="s">
        <v>50</v>
      </c>
      <c r="F233" t="s">
        <v>71</v>
      </c>
      <c r="G233" t="s">
        <v>72</v>
      </c>
      <c r="H233" t="s">
        <v>102</v>
      </c>
      <c r="K233" t="s">
        <v>297</v>
      </c>
      <c r="L233" t="s">
        <v>298</v>
      </c>
      <c r="M233" t="s">
        <v>125</v>
      </c>
      <c r="N233" t="s">
        <v>76</v>
      </c>
      <c r="O233" t="s">
        <v>2663</v>
      </c>
      <c r="P233" t="s">
        <v>134</v>
      </c>
      <c r="W233">
        <v>1060</v>
      </c>
      <c r="X233" t="s">
        <v>78</v>
      </c>
      <c r="AA233" s="1"/>
      <c r="AC233">
        <v>2001</v>
      </c>
      <c r="AD233">
        <v>7</v>
      </c>
      <c r="AE233">
        <v>22</v>
      </c>
      <c r="AF233" s="2">
        <f>DATE(emdat_data[[#This Row],[Start Year]],emdat_data[[#This Row],[Start Month]],emdat_data[[#This Row],[Start Day]])</f>
        <v>37094</v>
      </c>
      <c r="AG233">
        <v>2001</v>
      </c>
      <c r="AH233">
        <v>7</v>
      </c>
      <c r="AI233">
        <v>22</v>
      </c>
      <c r="AJ233" s="2">
        <f>DATE(emdat_data[[#This Row],[End Year]],emdat_data[[#This Row],[End Month]],emdat_data[[#This Row],[End Day]])</f>
        <v>37094</v>
      </c>
      <c r="AL233">
        <v>50</v>
      </c>
      <c r="AN233">
        <v>3802</v>
      </c>
      <c r="AO233">
        <v>3852</v>
      </c>
      <c r="AV233">
        <v>60.5035788853056</v>
      </c>
      <c r="AX233" t="s">
        <v>2664</v>
      </c>
      <c r="AY233" t="s">
        <v>2665</v>
      </c>
    </row>
    <row r="234" spans="1:51" hidden="1" x14ac:dyDescent="0.25">
      <c r="A234" t="s">
        <v>1106</v>
      </c>
      <c r="B234">
        <v>2001</v>
      </c>
      <c r="C234">
        <v>419</v>
      </c>
      <c r="E234" t="s">
        <v>50</v>
      </c>
      <c r="F234" t="s">
        <v>63</v>
      </c>
      <c r="G234" t="s">
        <v>82</v>
      </c>
      <c r="H234" t="s">
        <v>98</v>
      </c>
      <c r="J234" t="s">
        <v>1107</v>
      </c>
      <c r="K234" t="s">
        <v>159</v>
      </c>
      <c r="L234" t="s">
        <v>160</v>
      </c>
      <c r="M234" t="s">
        <v>161</v>
      </c>
      <c r="N234" t="s">
        <v>57</v>
      </c>
      <c r="O234" t="s">
        <v>615</v>
      </c>
      <c r="W234">
        <v>150</v>
      </c>
      <c r="X234" t="s">
        <v>88</v>
      </c>
      <c r="AA234" s="1"/>
      <c r="AC234">
        <v>2001</v>
      </c>
      <c r="AD234">
        <v>7</v>
      </c>
      <c r="AE234">
        <v>24</v>
      </c>
      <c r="AF234" s="2">
        <f>DATE(emdat_data[[#This Row],[Start Year]],emdat_data[[#This Row],[Start Month]],emdat_data[[#This Row],[Start Day]])</f>
        <v>37096</v>
      </c>
      <c r="AG234">
        <v>2001</v>
      </c>
      <c r="AH234">
        <v>7</v>
      </c>
      <c r="AI234">
        <v>24</v>
      </c>
      <c r="AJ234" s="2">
        <f>DATE(emdat_data[[#This Row],[End Year]],emdat_data[[#This Row],[End Month]],emdat_data[[#This Row],[End Day]])</f>
        <v>37096</v>
      </c>
      <c r="AM234">
        <v>23250</v>
      </c>
      <c r="AO234">
        <v>23250</v>
      </c>
      <c r="AT234">
        <v>85000</v>
      </c>
      <c r="AU234">
        <v>140488</v>
      </c>
      <c r="AV234">
        <v>60.5035788853056</v>
      </c>
      <c r="AW234" t="s">
        <v>616</v>
      </c>
      <c r="AY234" t="s">
        <v>617</v>
      </c>
    </row>
    <row r="235" spans="1:51" hidden="1" x14ac:dyDescent="0.25">
      <c r="A235" t="s">
        <v>1055</v>
      </c>
      <c r="B235">
        <v>2001</v>
      </c>
      <c r="C235">
        <v>392</v>
      </c>
      <c r="E235" t="s">
        <v>50</v>
      </c>
      <c r="F235" t="s">
        <v>71</v>
      </c>
      <c r="G235" t="s">
        <v>72</v>
      </c>
      <c r="H235" t="s">
        <v>102</v>
      </c>
      <c r="K235" t="s">
        <v>159</v>
      </c>
      <c r="L235" t="s">
        <v>160</v>
      </c>
      <c r="M235" t="s">
        <v>161</v>
      </c>
      <c r="N235" t="s">
        <v>57</v>
      </c>
      <c r="O235" t="s">
        <v>1056</v>
      </c>
      <c r="P235" t="s">
        <v>134</v>
      </c>
      <c r="W235">
        <v>6800</v>
      </c>
      <c r="X235" t="s">
        <v>78</v>
      </c>
      <c r="AA235" s="1"/>
      <c r="AC235">
        <v>2001</v>
      </c>
      <c r="AD235">
        <v>7</v>
      </c>
      <c r="AE235">
        <v>25</v>
      </c>
      <c r="AF235" s="2">
        <f>DATE(emdat_data[[#This Row],[Start Year]],emdat_data[[#This Row],[Start Month]],emdat_data[[#This Row],[Start Day]])</f>
        <v>37097</v>
      </c>
      <c r="AG235">
        <v>2001</v>
      </c>
      <c r="AH235">
        <v>7</v>
      </c>
      <c r="AI235">
        <v>26</v>
      </c>
      <c r="AJ235" s="2">
        <f>DATE(emdat_data[[#This Row],[End Year]],emdat_data[[#This Row],[End Month]],emdat_data[[#This Row],[End Day]])</f>
        <v>37098</v>
      </c>
      <c r="AK235">
        <v>46</v>
      </c>
      <c r="AL235">
        <v>17</v>
      </c>
      <c r="AO235">
        <v>17</v>
      </c>
      <c r="AT235">
        <v>5000</v>
      </c>
      <c r="AU235">
        <v>8264</v>
      </c>
      <c r="AV235">
        <v>60.5035788853056</v>
      </c>
      <c r="AX235" t="s">
        <v>1057</v>
      </c>
      <c r="AY235" t="s">
        <v>1058</v>
      </c>
    </row>
    <row r="236" spans="1:51" hidden="1" x14ac:dyDescent="0.25">
      <c r="A236" t="s">
        <v>1101</v>
      </c>
      <c r="B236">
        <v>2001</v>
      </c>
      <c r="C236">
        <v>405</v>
      </c>
      <c r="E236" t="s">
        <v>50</v>
      </c>
      <c r="F236" t="s">
        <v>63</v>
      </c>
      <c r="G236" t="s">
        <v>82</v>
      </c>
      <c r="H236" t="s">
        <v>98</v>
      </c>
      <c r="J236" t="s">
        <v>1102</v>
      </c>
      <c r="K236" t="s">
        <v>159</v>
      </c>
      <c r="L236" t="s">
        <v>160</v>
      </c>
      <c r="M236" t="s">
        <v>161</v>
      </c>
      <c r="N236" t="s">
        <v>57</v>
      </c>
      <c r="O236" t="s">
        <v>1103</v>
      </c>
      <c r="X236" t="s">
        <v>88</v>
      </c>
      <c r="AA236" s="1"/>
      <c r="AC236">
        <v>2001</v>
      </c>
      <c r="AD236">
        <v>7</v>
      </c>
      <c r="AE236">
        <v>25</v>
      </c>
      <c r="AF236" s="2">
        <f>DATE(emdat_data[[#This Row],[Start Year]],emdat_data[[#This Row],[Start Month]],emdat_data[[#This Row],[Start Day]])</f>
        <v>37097</v>
      </c>
      <c r="AG236">
        <v>2001</v>
      </c>
      <c r="AH236">
        <v>8</v>
      </c>
      <c r="AI236">
        <v>1</v>
      </c>
      <c r="AJ236" s="2">
        <f>DATE(emdat_data[[#This Row],[End Year]],emdat_data[[#This Row],[End Month]],emdat_data[[#This Row],[End Day]])</f>
        <v>37104</v>
      </c>
      <c r="AK236">
        <v>100</v>
      </c>
      <c r="AT236">
        <v>40000</v>
      </c>
      <c r="AU236">
        <v>66112</v>
      </c>
      <c r="AV236">
        <v>60.5035788853056</v>
      </c>
      <c r="AW236" t="s">
        <v>1104</v>
      </c>
      <c r="AY236" t="s">
        <v>1105</v>
      </c>
    </row>
    <row r="237" spans="1:51" hidden="1" x14ac:dyDescent="0.25">
      <c r="A237" t="s">
        <v>1553</v>
      </c>
      <c r="B237">
        <v>2001</v>
      </c>
      <c r="C237">
        <v>488</v>
      </c>
      <c r="E237" t="s">
        <v>50</v>
      </c>
      <c r="F237" t="s">
        <v>63</v>
      </c>
      <c r="G237" t="s">
        <v>82</v>
      </c>
      <c r="H237" t="s">
        <v>98</v>
      </c>
      <c r="J237" t="s">
        <v>1554</v>
      </c>
      <c r="K237" t="s">
        <v>1548</v>
      </c>
      <c r="L237" t="s">
        <v>1549</v>
      </c>
      <c r="M237" t="s">
        <v>204</v>
      </c>
      <c r="N237" t="s">
        <v>86</v>
      </c>
      <c r="O237" t="s">
        <v>1555</v>
      </c>
      <c r="X237" t="s">
        <v>88</v>
      </c>
      <c r="AA237" s="1"/>
      <c r="AC237">
        <v>2001</v>
      </c>
      <c r="AD237">
        <v>7</v>
      </c>
      <c r="AE237">
        <v>25</v>
      </c>
      <c r="AF237" s="2">
        <f>DATE(emdat_data[[#This Row],[Start Year]],emdat_data[[#This Row],[Start Month]],emdat_data[[#This Row],[Start Day]])</f>
        <v>37097</v>
      </c>
      <c r="AG237">
        <v>2001</v>
      </c>
      <c r="AH237">
        <v>7</v>
      </c>
      <c r="AI237">
        <v>25</v>
      </c>
      <c r="AJ237" s="2">
        <f>DATE(emdat_data[[#This Row],[End Year]],emdat_data[[#This Row],[End Month]],emdat_data[[#This Row],[End Day]])</f>
        <v>37097</v>
      </c>
      <c r="AM237">
        <v>100</v>
      </c>
      <c r="AO237">
        <v>100</v>
      </c>
      <c r="AV237">
        <v>60.5035788853056</v>
      </c>
      <c r="AW237" t="s">
        <v>1556</v>
      </c>
      <c r="AY237" t="s">
        <v>1557</v>
      </c>
    </row>
    <row r="238" spans="1:51" hidden="1" x14ac:dyDescent="0.25">
      <c r="A238" t="s">
        <v>2742</v>
      </c>
      <c r="B238">
        <v>2001</v>
      </c>
      <c r="C238">
        <v>461</v>
      </c>
      <c r="E238" t="s">
        <v>50</v>
      </c>
      <c r="F238" t="s">
        <v>51</v>
      </c>
      <c r="G238" t="s">
        <v>1213</v>
      </c>
      <c r="H238" t="s">
        <v>1214</v>
      </c>
      <c r="J238" t="s">
        <v>2738</v>
      </c>
      <c r="K238" t="s">
        <v>364</v>
      </c>
      <c r="L238" t="s">
        <v>365</v>
      </c>
      <c r="M238" t="s">
        <v>173</v>
      </c>
      <c r="N238" t="s">
        <v>57</v>
      </c>
      <c r="O238" t="s">
        <v>2743</v>
      </c>
      <c r="AA238" s="1"/>
      <c r="AC238">
        <v>2001</v>
      </c>
      <c r="AD238">
        <v>7</v>
      </c>
      <c r="AE238">
        <v>25</v>
      </c>
      <c r="AF238" s="2">
        <f>DATE(emdat_data[[#This Row],[Start Year]],emdat_data[[#This Row],[Start Month]],emdat_data[[#This Row],[Start Day]])</f>
        <v>37097</v>
      </c>
      <c r="AG238">
        <v>2001</v>
      </c>
      <c r="AH238">
        <v>7</v>
      </c>
      <c r="AI238">
        <v>25</v>
      </c>
      <c r="AJ238" s="2">
        <f>DATE(emdat_data[[#This Row],[End Year]],emdat_data[[#This Row],[End Month]],emdat_data[[#This Row],[End Day]])</f>
        <v>37097</v>
      </c>
      <c r="AM238">
        <v>57645</v>
      </c>
      <c r="AO238">
        <v>57645</v>
      </c>
      <c r="AT238">
        <v>1788</v>
      </c>
      <c r="AU238">
        <v>2955</v>
      </c>
      <c r="AV238">
        <v>60.5035788853056</v>
      </c>
      <c r="AX238" t="s">
        <v>2740</v>
      </c>
      <c r="AY238" t="s">
        <v>2741</v>
      </c>
    </row>
    <row r="239" spans="1:51" hidden="1" x14ac:dyDescent="0.25">
      <c r="A239" t="s">
        <v>1324</v>
      </c>
      <c r="B239">
        <v>2001</v>
      </c>
      <c r="C239">
        <v>749</v>
      </c>
      <c r="E239" t="s">
        <v>50</v>
      </c>
      <c r="F239" t="s">
        <v>51</v>
      </c>
      <c r="G239" t="s">
        <v>52</v>
      </c>
      <c r="H239" t="s">
        <v>53</v>
      </c>
      <c r="K239" t="s">
        <v>195</v>
      </c>
      <c r="L239" t="s">
        <v>196</v>
      </c>
      <c r="M239" t="s">
        <v>197</v>
      </c>
      <c r="N239" t="s">
        <v>190</v>
      </c>
      <c r="O239" t="s">
        <v>1325</v>
      </c>
      <c r="W239">
        <v>7</v>
      </c>
      <c r="X239" t="s">
        <v>59</v>
      </c>
      <c r="Y239">
        <v>39059</v>
      </c>
      <c r="Z239">
        <v>24244</v>
      </c>
      <c r="AA239" s="1"/>
      <c r="AC239">
        <v>2001</v>
      </c>
      <c r="AD239">
        <v>7</v>
      </c>
      <c r="AE239">
        <v>26</v>
      </c>
      <c r="AF239" s="2">
        <f>DATE(emdat_data[[#This Row],[Start Year]],emdat_data[[#This Row],[Start Month]],emdat_data[[#This Row],[Start Day]])</f>
        <v>37098</v>
      </c>
      <c r="AG239">
        <v>2001</v>
      </c>
      <c r="AH239">
        <v>7</v>
      </c>
      <c r="AI239">
        <v>26</v>
      </c>
      <c r="AJ239" s="2">
        <f>DATE(emdat_data[[#This Row],[End Year]],emdat_data[[#This Row],[End Month]],emdat_data[[#This Row],[End Day]])</f>
        <v>37098</v>
      </c>
      <c r="AM239">
        <v>300</v>
      </c>
      <c r="AO239">
        <v>300</v>
      </c>
      <c r="AV239">
        <v>60.5035788853056</v>
      </c>
      <c r="AX239" t="s">
        <v>1326</v>
      </c>
      <c r="AY239" t="s">
        <v>1327</v>
      </c>
    </row>
    <row r="240" spans="1:51" hidden="1" x14ac:dyDescent="0.25">
      <c r="A240" t="s">
        <v>3100</v>
      </c>
      <c r="B240">
        <v>2001</v>
      </c>
      <c r="C240">
        <v>402</v>
      </c>
      <c r="E240" t="s">
        <v>50</v>
      </c>
      <c r="F240" t="s">
        <v>71</v>
      </c>
      <c r="G240" t="s">
        <v>72</v>
      </c>
      <c r="H240" t="s">
        <v>170</v>
      </c>
      <c r="K240" t="s">
        <v>3101</v>
      </c>
      <c r="L240" t="s">
        <v>3102</v>
      </c>
      <c r="M240" t="s">
        <v>392</v>
      </c>
      <c r="N240" t="s">
        <v>57</v>
      </c>
      <c r="O240" t="s">
        <v>3103</v>
      </c>
      <c r="P240" t="s">
        <v>175</v>
      </c>
      <c r="W240">
        <v>10860</v>
      </c>
      <c r="X240" t="s">
        <v>78</v>
      </c>
      <c r="AA240" s="1"/>
      <c r="AC240">
        <v>2001</v>
      </c>
      <c r="AD240">
        <v>7</v>
      </c>
      <c r="AE240">
        <v>26</v>
      </c>
      <c r="AF240" s="2">
        <f>DATE(emdat_data[[#This Row],[Start Year]],emdat_data[[#This Row],[Start Month]],emdat_data[[#This Row],[Start Day]])</f>
        <v>37098</v>
      </c>
      <c r="AG240">
        <v>2001</v>
      </c>
      <c r="AH240">
        <v>7</v>
      </c>
      <c r="AI240">
        <v>29</v>
      </c>
      <c r="AJ240" s="2">
        <f>DATE(emdat_data[[#This Row],[End Year]],emdat_data[[#This Row],[End Month]],emdat_data[[#This Row],[End Day]])</f>
        <v>37101</v>
      </c>
      <c r="AK240">
        <v>33</v>
      </c>
      <c r="AV240">
        <v>60.5035788853056</v>
      </c>
      <c r="AW240" t="s">
        <v>3104</v>
      </c>
      <c r="AY240" t="s">
        <v>3105</v>
      </c>
    </row>
    <row r="241" spans="1:51" hidden="1" x14ac:dyDescent="0.25">
      <c r="A241" t="s">
        <v>1087</v>
      </c>
      <c r="B241">
        <v>2001</v>
      </c>
      <c r="C241">
        <v>768</v>
      </c>
      <c r="E241" t="s">
        <v>50</v>
      </c>
      <c r="F241" t="s">
        <v>71</v>
      </c>
      <c r="G241" t="s">
        <v>217</v>
      </c>
      <c r="H241" t="s">
        <v>217</v>
      </c>
      <c r="K241" t="s">
        <v>159</v>
      </c>
      <c r="L241" t="s">
        <v>160</v>
      </c>
      <c r="M241" t="s">
        <v>161</v>
      </c>
      <c r="N241" t="s">
        <v>57</v>
      </c>
      <c r="O241" t="s">
        <v>1088</v>
      </c>
      <c r="AA241" s="1"/>
      <c r="AC241">
        <v>2001</v>
      </c>
      <c r="AD241">
        <v>7</v>
      </c>
      <c r="AE241">
        <v>28</v>
      </c>
      <c r="AF241" s="2">
        <f>DATE(emdat_data[[#This Row],[Start Year]],emdat_data[[#This Row],[Start Month]],emdat_data[[#This Row],[Start Day]])</f>
        <v>37100</v>
      </c>
      <c r="AG241">
        <v>2001</v>
      </c>
      <c r="AH241">
        <v>7</v>
      </c>
      <c r="AI241">
        <v>28</v>
      </c>
      <c r="AJ241" s="2">
        <f>DATE(emdat_data[[#This Row],[End Year]],emdat_data[[#This Row],[End Month]],emdat_data[[#This Row],[End Day]])</f>
        <v>37100</v>
      </c>
      <c r="AK241">
        <v>16</v>
      </c>
      <c r="AV241">
        <v>60.5035788853056</v>
      </c>
      <c r="AX241" t="s">
        <v>1089</v>
      </c>
      <c r="AY241" t="s">
        <v>1090</v>
      </c>
    </row>
    <row r="242" spans="1:51" hidden="1" x14ac:dyDescent="0.25">
      <c r="A242" t="s">
        <v>1529</v>
      </c>
      <c r="B242">
        <v>2001</v>
      </c>
      <c r="C242">
        <v>403</v>
      </c>
      <c r="E242" t="s">
        <v>50</v>
      </c>
      <c r="F242" t="s">
        <v>71</v>
      </c>
      <c r="G242" t="s">
        <v>72</v>
      </c>
      <c r="H242" t="s">
        <v>170</v>
      </c>
      <c r="K242" t="s">
        <v>268</v>
      </c>
      <c r="L242" t="s">
        <v>269</v>
      </c>
      <c r="M242" t="s">
        <v>161</v>
      </c>
      <c r="N242" t="s">
        <v>57</v>
      </c>
      <c r="O242" t="s">
        <v>1530</v>
      </c>
      <c r="P242" t="s">
        <v>175</v>
      </c>
      <c r="W242">
        <v>2230</v>
      </c>
      <c r="X242" t="s">
        <v>78</v>
      </c>
      <c r="AA242" s="1"/>
      <c r="AC242">
        <v>2001</v>
      </c>
      <c r="AD242">
        <v>7</v>
      </c>
      <c r="AE242">
        <v>29</v>
      </c>
      <c r="AF242" s="2">
        <f>DATE(emdat_data[[#This Row],[Start Year]],emdat_data[[#This Row],[Start Month]],emdat_data[[#This Row],[Start Day]])</f>
        <v>37101</v>
      </c>
      <c r="AG242">
        <v>2001</v>
      </c>
      <c r="AH242">
        <v>7</v>
      </c>
      <c r="AI242">
        <v>30</v>
      </c>
      <c r="AJ242" s="2">
        <f>DATE(emdat_data[[#This Row],[End Year]],emdat_data[[#This Row],[End Month]],emdat_data[[#This Row],[End Day]])</f>
        <v>37102</v>
      </c>
      <c r="AK242">
        <v>8</v>
      </c>
      <c r="AM242">
        <v>15000</v>
      </c>
      <c r="AO242">
        <v>15000</v>
      </c>
      <c r="AV242">
        <v>60.5035788853056</v>
      </c>
      <c r="AW242" t="s">
        <v>1527</v>
      </c>
      <c r="AY242" t="s">
        <v>1528</v>
      </c>
    </row>
    <row r="243" spans="1:51" hidden="1" x14ac:dyDescent="0.25">
      <c r="A243" t="s">
        <v>610</v>
      </c>
      <c r="B243">
        <v>2001</v>
      </c>
      <c r="C243">
        <v>471</v>
      </c>
      <c r="E243" t="s">
        <v>50</v>
      </c>
      <c r="F243" t="s">
        <v>71</v>
      </c>
      <c r="G243" t="s">
        <v>72</v>
      </c>
      <c r="K243" t="s">
        <v>151</v>
      </c>
      <c r="L243" t="s">
        <v>152</v>
      </c>
      <c r="M243" t="s">
        <v>85</v>
      </c>
      <c r="N243" t="s">
        <v>86</v>
      </c>
      <c r="O243" t="s">
        <v>611</v>
      </c>
      <c r="X243" t="s">
        <v>78</v>
      </c>
      <c r="AA243" s="1"/>
      <c r="AC243">
        <v>2001</v>
      </c>
      <c r="AD243">
        <v>7</v>
      </c>
      <c r="AE243">
        <v>30</v>
      </c>
      <c r="AF243" s="2">
        <f>DATE(emdat_data[[#This Row],[Start Year]],emdat_data[[#This Row],[Start Month]],emdat_data[[#This Row],[Start Day]])</f>
        <v>37102</v>
      </c>
      <c r="AG243">
        <v>2001</v>
      </c>
      <c r="AH243">
        <v>7</v>
      </c>
      <c r="AI243">
        <v>30</v>
      </c>
      <c r="AJ243" s="2">
        <f>DATE(emdat_data[[#This Row],[End Year]],emdat_data[[#This Row],[End Month]],emdat_data[[#This Row],[End Day]])</f>
        <v>37102</v>
      </c>
      <c r="AK243">
        <v>4</v>
      </c>
      <c r="AV243">
        <v>60.5035788853056</v>
      </c>
      <c r="AX243" t="s">
        <v>612</v>
      </c>
      <c r="AY243" t="s">
        <v>613</v>
      </c>
    </row>
    <row r="244" spans="1:51" hidden="1" x14ac:dyDescent="0.25">
      <c r="A244" t="s">
        <v>2961</v>
      </c>
      <c r="B244">
        <v>2001</v>
      </c>
      <c r="C244">
        <v>405</v>
      </c>
      <c r="E244" t="s">
        <v>50</v>
      </c>
      <c r="F244" t="s">
        <v>63</v>
      </c>
      <c r="G244" t="s">
        <v>82</v>
      </c>
      <c r="H244" t="s">
        <v>98</v>
      </c>
      <c r="J244" t="s">
        <v>1102</v>
      </c>
      <c r="K244" t="s">
        <v>2539</v>
      </c>
      <c r="L244" t="s">
        <v>2540</v>
      </c>
      <c r="M244" t="s">
        <v>161</v>
      </c>
      <c r="N244" t="s">
        <v>57</v>
      </c>
      <c r="O244" t="s">
        <v>2962</v>
      </c>
      <c r="W244">
        <v>150</v>
      </c>
      <c r="X244" t="s">
        <v>88</v>
      </c>
      <c r="AA244" s="1"/>
      <c r="AC244">
        <v>2001</v>
      </c>
      <c r="AD244">
        <v>7</v>
      </c>
      <c r="AE244">
        <v>30</v>
      </c>
      <c r="AF244" s="2">
        <f>DATE(emdat_data[[#This Row],[Start Year]],emdat_data[[#This Row],[Start Month]],emdat_data[[#This Row],[Start Day]])</f>
        <v>37102</v>
      </c>
      <c r="AG244">
        <v>2001</v>
      </c>
      <c r="AH244">
        <v>7</v>
      </c>
      <c r="AI244">
        <v>30</v>
      </c>
      <c r="AJ244" s="2">
        <f>DATE(emdat_data[[#This Row],[End Year]],emdat_data[[#This Row],[End Month]],emdat_data[[#This Row],[End Day]])</f>
        <v>37102</v>
      </c>
      <c r="AK244">
        <v>100</v>
      </c>
      <c r="AR244">
        <v>20000</v>
      </c>
      <c r="AS244">
        <v>33056</v>
      </c>
      <c r="AT244">
        <v>240000</v>
      </c>
      <c r="AU244">
        <v>396671</v>
      </c>
      <c r="AV244">
        <v>60.5035788853056</v>
      </c>
      <c r="AW244" t="s">
        <v>2542</v>
      </c>
      <c r="AY244" t="s">
        <v>2543</v>
      </c>
    </row>
    <row r="245" spans="1:51" hidden="1" x14ac:dyDescent="0.25">
      <c r="A245" t="s">
        <v>1005</v>
      </c>
      <c r="B245">
        <v>2001</v>
      </c>
      <c r="C245">
        <v>407</v>
      </c>
      <c r="E245" t="s">
        <v>50</v>
      </c>
      <c r="F245" t="s">
        <v>71</v>
      </c>
      <c r="G245" t="s">
        <v>72</v>
      </c>
      <c r="H245" t="s">
        <v>102</v>
      </c>
      <c r="K245" t="s">
        <v>171</v>
      </c>
      <c r="L245" t="s">
        <v>172</v>
      </c>
      <c r="M245" t="s">
        <v>173</v>
      </c>
      <c r="N245" t="s">
        <v>57</v>
      </c>
      <c r="O245" t="s">
        <v>1006</v>
      </c>
      <c r="P245" t="s">
        <v>134</v>
      </c>
      <c r="Q245" t="s">
        <v>176</v>
      </c>
      <c r="S245" t="s">
        <v>127</v>
      </c>
      <c r="V245">
        <v>50</v>
      </c>
      <c r="W245">
        <v>1270</v>
      </c>
      <c r="X245" t="s">
        <v>78</v>
      </c>
      <c r="AA245" s="1"/>
      <c r="AC245">
        <v>2001</v>
      </c>
      <c r="AD245">
        <v>7</v>
      </c>
      <c r="AE245">
        <v>31</v>
      </c>
      <c r="AF245" s="2">
        <f>DATE(emdat_data[[#This Row],[Start Year]],emdat_data[[#This Row],[Start Month]],emdat_data[[#This Row],[Start Day]])</f>
        <v>37103</v>
      </c>
      <c r="AG245">
        <v>2001</v>
      </c>
      <c r="AH245">
        <v>8</v>
      </c>
      <c r="AI245">
        <v>1</v>
      </c>
      <c r="AJ245" s="2">
        <f>DATE(emdat_data[[#This Row],[End Year]],emdat_data[[#This Row],[End Month]],emdat_data[[#This Row],[End Day]])</f>
        <v>37104</v>
      </c>
      <c r="AK245">
        <v>257</v>
      </c>
      <c r="AL245">
        <v>4</v>
      </c>
      <c r="AN245">
        <v>3690</v>
      </c>
      <c r="AO245">
        <v>3694</v>
      </c>
      <c r="AV245">
        <v>60.5035788853056</v>
      </c>
      <c r="AX245" t="s">
        <v>1007</v>
      </c>
      <c r="AY245" t="s">
        <v>1008</v>
      </c>
    </row>
    <row r="246" spans="1:51" hidden="1" x14ac:dyDescent="0.25">
      <c r="A246" t="s">
        <v>476</v>
      </c>
      <c r="B246">
        <v>2001</v>
      </c>
      <c r="C246">
        <v>442</v>
      </c>
      <c r="E246" t="s">
        <v>50</v>
      </c>
      <c r="F246" t="s">
        <v>350</v>
      </c>
      <c r="G246" t="s">
        <v>477</v>
      </c>
      <c r="H246" t="s">
        <v>478</v>
      </c>
      <c r="K246" t="s">
        <v>83</v>
      </c>
      <c r="L246" t="s">
        <v>84</v>
      </c>
      <c r="M246" t="s">
        <v>85</v>
      </c>
      <c r="N246" t="s">
        <v>86</v>
      </c>
      <c r="O246" t="s">
        <v>479</v>
      </c>
      <c r="W246">
        <v>600</v>
      </c>
      <c r="X246" t="s">
        <v>78</v>
      </c>
      <c r="AA246" s="1"/>
      <c r="AC246">
        <v>2001</v>
      </c>
      <c r="AD246">
        <v>8</v>
      </c>
      <c r="AF246" s="2">
        <f>DATE(emdat_data[[#This Row],[Start Year]],emdat_data[[#This Row],[Start Month]],emdat_data[[#This Row],[Start Day]])</f>
        <v>37103</v>
      </c>
      <c r="AG246">
        <v>2001</v>
      </c>
      <c r="AH246">
        <v>8</v>
      </c>
      <c r="AJ246" s="2">
        <f>DATE(emdat_data[[#This Row],[End Year]],emdat_data[[#This Row],[End Month]],emdat_data[[#This Row],[End Day]])</f>
        <v>37103</v>
      </c>
      <c r="AV246">
        <v>60.5035788853056</v>
      </c>
      <c r="AW246" t="s">
        <v>480</v>
      </c>
      <c r="AY246" t="s">
        <v>481</v>
      </c>
    </row>
    <row r="247" spans="1:51" hidden="1" x14ac:dyDescent="0.25">
      <c r="A247" t="s">
        <v>557</v>
      </c>
      <c r="B247">
        <v>2001</v>
      </c>
      <c r="C247">
        <v>504</v>
      </c>
      <c r="E247" t="s">
        <v>50</v>
      </c>
      <c r="F247" t="s">
        <v>350</v>
      </c>
      <c r="G247" t="s">
        <v>477</v>
      </c>
      <c r="H247" t="s">
        <v>478</v>
      </c>
      <c r="K247" t="s">
        <v>558</v>
      </c>
      <c r="L247" t="s">
        <v>559</v>
      </c>
      <c r="M247" t="s">
        <v>211</v>
      </c>
      <c r="N247" t="s">
        <v>190</v>
      </c>
      <c r="O247" t="s">
        <v>560</v>
      </c>
      <c r="W247">
        <v>50</v>
      </c>
      <c r="X247" t="s">
        <v>78</v>
      </c>
      <c r="AA247" s="1"/>
      <c r="AC247">
        <v>2001</v>
      </c>
      <c r="AD247">
        <v>8</v>
      </c>
      <c r="AF247" s="2">
        <f>DATE(emdat_data[[#This Row],[Start Year]],emdat_data[[#This Row],[Start Month]],emdat_data[[#This Row],[Start Day]])</f>
        <v>37103</v>
      </c>
      <c r="AG247">
        <v>2001</v>
      </c>
      <c r="AH247">
        <v>8</v>
      </c>
      <c r="AJ247" s="2">
        <f>DATE(emdat_data[[#This Row],[End Year]],emdat_data[[#This Row],[End Month]],emdat_data[[#This Row],[End Day]])</f>
        <v>37103</v>
      </c>
      <c r="AV247">
        <v>60.5035788853056</v>
      </c>
      <c r="AW247" t="s">
        <v>561</v>
      </c>
      <c r="AY247" t="s">
        <v>562</v>
      </c>
    </row>
    <row r="248" spans="1:51" hidden="1" x14ac:dyDescent="0.25">
      <c r="A248" t="s">
        <v>1180</v>
      </c>
      <c r="B248">
        <v>2001</v>
      </c>
      <c r="C248">
        <v>499</v>
      </c>
      <c r="E248" t="s">
        <v>50</v>
      </c>
      <c r="F248" t="s">
        <v>350</v>
      </c>
      <c r="G248" t="s">
        <v>477</v>
      </c>
      <c r="H248" t="s">
        <v>478</v>
      </c>
      <c r="K248" t="s">
        <v>1159</v>
      </c>
      <c r="L248" t="s">
        <v>1160</v>
      </c>
      <c r="M248" t="s">
        <v>85</v>
      </c>
      <c r="N248" t="s">
        <v>86</v>
      </c>
      <c r="O248" t="s">
        <v>1181</v>
      </c>
      <c r="W248">
        <v>120</v>
      </c>
      <c r="X248" t="s">
        <v>78</v>
      </c>
      <c r="AA248" s="1"/>
      <c r="AC248">
        <v>2001</v>
      </c>
      <c r="AD248">
        <v>8</v>
      </c>
      <c r="AF248" s="2">
        <f>DATE(emdat_data[[#This Row],[Start Year]],emdat_data[[#This Row],[Start Month]],emdat_data[[#This Row],[Start Day]])</f>
        <v>37103</v>
      </c>
      <c r="AG248">
        <v>2001</v>
      </c>
      <c r="AH248">
        <v>8</v>
      </c>
      <c r="AJ248" s="2">
        <f>DATE(emdat_data[[#This Row],[End Year]],emdat_data[[#This Row],[End Month]],emdat_data[[#This Row],[End Day]])</f>
        <v>37103</v>
      </c>
      <c r="AV248">
        <v>60.5035788853056</v>
      </c>
      <c r="AW248" t="s">
        <v>1182</v>
      </c>
      <c r="AY248" t="s">
        <v>1183</v>
      </c>
    </row>
    <row r="249" spans="1:51" hidden="1" x14ac:dyDescent="0.25">
      <c r="A249" t="s">
        <v>1254</v>
      </c>
      <c r="B249">
        <v>2001</v>
      </c>
      <c r="C249">
        <v>769</v>
      </c>
      <c r="E249" t="s">
        <v>50</v>
      </c>
      <c r="F249" t="s">
        <v>71</v>
      </c>
      <c r="G249" t="s">
        <v>72</v>
      </c>
      <c r="K249" t="s">
        <v>1240</v>
      </c>
      <c r="L249" t="s">
        <v>1241</v>
      </c>
      <c r="M249" t="s">
        <v>260</v>
      </c>
      <c r="N249" t="s">
        <v>76</v>
      </c>
      <c r="O249" t="s">
        <v>1255</v>
      </c>
      <c r="X249" t="s">
        <v>78</v>
      </c>
      <c r="AA249" s="1"/>
      <c r="AC249">
        <v>2001</v>
      </c>
      <c r="AD249">
        <v>8</v>
      </c>
      <c r="AF249" s="2">
        <f>DATE(emdat_data[[#This Row],[Start Year]],emdat_data[[#This Row],[Start Month]],emdat_data[[#This Row],[Start Day]])</f>
        <v>37103</v>
      </c>
      <c r="AG249">
        <v>2001</v>
      </c>
      <c r="AH249">
        <v>8</v>
      </c>
      <c r="AJ249" s="2">
        <f>DATE(emdat_data[[#This Row],[End Year]],emdat_data[[#This Row],[End Month]],emdat_data[[#This Row],[End Day]])</f>
        <v>37103</v>
      </c>
      <c r="AM249">
        <v>2500</v>
      </c>
      <c r="AO249">
        <v>2500</v>
      </c>
      <c r="AV249">
        <v>60.5035788853056</v>
      </c>
      <c r="AX249" t="s">
        <v>1256</v>
      </c>
      <c r="AY249" t="s">
        <v>1257</v>
      </c>
    </row>
    <row r="250" spans="1:51" hidden="1" x14ac:dyDescent="0.25">
      <c r="A250" t="s">
        <v>1394</v>
      </c>
      <c r="B250">
        <v>2001</v>
      </c>
      <c r="C250">
        <v>465</v>
      </c>
      <c r="E250" t="s">
        <v>50</v>
      </c>
      <c r="F250" t="s">
        <v>71</v>
      </c>
      <c r="G250" t="s">
        <v>72</v>
      </c>
      <c r="H250" t="s">
        <v>102</v>
      </c>
      <c r="K250" t="s">
        <v>226</v>
      </c>
      <c r="L250" t="s">
        <v>227</v>
      </c>
      <c r="M250" t="s">
        <v>56</v>
      </c>
      <c r="N250" t="s">
        <v>57</v>
      </c>
      <c r="O250" t="s">
        <v>1395</v>
      </c>
      <c r="X250" t="s">
        <v>78</v>
      </c>
      <c r="AA250" s="1"/>
      <c r="AC250">
        <v>2001</v>
      </c>
      <c r="AD250">
        <v>8</v>
      </c>
      <c r="AF250" s="2">
        <f>DATE(emdat_data[[#This Row],[Start Year]],emdat_data[[#This Row],[Start Month]],emdat_data[[#This Row],[Start Day]])</f>
        <v>37103</v>
      </c>
      <c r="AG250">
        <v>2001</v>
      </c>
      <c r="AH250">
        <v>8</v>
      </c>
      <c r="AJ250" s="2">
        <f>DATE(emdat_data[[#This Row],[End Year]],emdat_data[[#This Row],[End Month]],emdat_data[[#This Row],[End Day]])</f>
        <v>37103</v>
      </c>
      <c r="AM250">
        <v>400000</v>
      </c>
      <c r="AO250">
        <v>400000</v>
      </c>
      <c r="AV250">
        <v>60.5035788853056</v>
      </c>
      <c r="AX250" t="s">
        <v>1396</v>
      </c>
      <c r="AY250" t="s">
        <v>1397</v>
      </c>
    </row>
    <row r="251" spans="1:51" x14ac:dyDescent="0.25">
      <c r="A251" t="s">
        <v>1428</v>
      </c>
      <c r="B251">
        <v>2001</v>
      </c>
      <c r="C251">
        <v>438</v>
      </c>
      <c r="E251" t="s">
        <v>50</v>
      </c>
      <c r="F251" t="s">
        <v>119</v>
      </c>
      <c r="G251" t="s">
        <v>120</v>
      </c>
      <c r="H251" t="s">
        <v>592</v>
      </c>
      <c r="K251" t="s">
        <v>226</v>
      </c>
      <c r="L251" t="s">
        <v>227</v>
      </c>
      <c r="M251" t="s">
        <v>56</v>
      </c>
      <c r="N251" t="s">
        <v>57</v>
      </c>
      <c r="O251" t="s">
        <v>1429</v>
      </c>
      <c r="X251" t="s">
        <v>129</v>
      </c>
      <c r="AA251" s="1"/>
      <c r="AC251">
        <v>2001</v>
      </c>
      <c r="AD251">
        <v>8</v>
      </c>
      <c r="AF251" s="2">
        <f>DATE(emdat_data[[#This Row],[Start Year]],emdat_data[[#This Row],[Start Month]],emdat_data[[#This Row],[Start Day]])</f>
        <v>37103</v>
      </c>
      <c r="AG251">
        <v>2001</v>
      </c>
      <c r="AH251">
        <v>8</v>
      </c>
      <c r="AJ251" s="2">
        <f>DATE(emdat_data[[#This Row],[End Year]],emdat_data[[#This Row],[End Month]],emdat_data[[#This Row],[End Day]])</f>
        <v>37103</v>
      </c>
      <c r="AK251">
        <v>12</v>
      </c>
      <c r="AM251">
        <v>24686</v>
      </c>
      <c r="AO251">
        <v>24686</v>
      </c>
      <c r="AV251">
        <v>60.5035788853056</v>
      </c>
    </row>
    <row r="252" spans="1:51" hidden="1" x14ac:dyDescent="0.25">
      <c r="A252" t="s">
        <v>1434</v>
      </c>
      <c r="B252">
        <v>2001</v>
      </c>
      <c r="C252">
        <v>502</v>
      </c>
      <c r="E252" t="s">
        <v>50</v>
      </c>
      <c r="F252" t="s">
        <v>71</v>
      </c>
      <c r="G252" t="s">
        <v>72</v>
      </c>
      <c r="K252" t="s">
        <v>226</v>
      </c>
      <c r="L252" t="s">
        <v>227</v>
      </c>
      <c r="M252" t="s">
        <v>56</v>
      </c>
      <c r="N252" t="s">
        <v>57</v>
      </c>
      <c r="O252" t="s">
        <v>1435</v>
      </c>
      <c r="X252" t="s">
        <v>78</v>
      </c>
      <c r="AA252" s="1"/>
      <c r="AC252">
        <v>2001</v>
      </c>
      <c r="AD252">
        <v>8</v>
      </c>
      <c r="AF252" s="2">
        <f>DATE(emdat_data[[#This Row],[Start Year]],emdat_data[[#This Row],[Start Month]],emdat_data[[#This Row],[Start Day]])</f>
        <v>37103</v>
      </c>
      <c r="AG252">
        <v>2001</v>
      </c>
      <c r="AH252">
        <v>8</v>
      </c>
      <c r="AJ252" s="2">
        <f>DATE(emdat_data[[#This Row],[End Year]],emdat_data[[#This Row],[End Month]],emdat_data[[#This Row],[End Day]])</f>
        <v>37103</v>
      </c>
      <c r="AK252">
        <v>10</v>
      </c>
      <c r="AL252">
        <v>36</v>
      </c>
      <c r="AO252">
        <v>36</v>
      </c>
      <c r="AV252">
        <v>60.5035788853056</v>
      </c>
      <c r="AW252" t="s">
        <v>1436</v>
      </c>
      <c r="AY252" t="s">
        <v>1437</v>
      </c>
    </row>
    <row r="253" spans="1:51" x14ac:dyDescent="0.25">
      <c r="A253" t="s">
        <v>1511</v>
      </c>
      <c r="B253">
        <v>2001</v>
      </c>
      <c r="C253">
        <v>554</v>
      </c>
      <c r="E253" t="s">
        <v>50</v>
      </c>
      <c r="F253" t="s">
        <v>119</v>
      </c>
      <c r="G253" t="s">
        <v>120</v>
      </c>
      <c r="J253" t="s">
        <v>1512</v>
      </c>
      <c r="K253" t="s">
        <v>258</v>
      </c>
      <c r="L253" t="s">
        <v>259</v>
      </c>
      <c r="M253" t="s">
        <v>260</v>
      </c>
      <c r="N253" t="s">
        <v>76</v>
      </c>
      <c r="O253" t="s">
        <v>1513</v>
      </c>
      <c r="X253" t="s">
        <v>129</v>
      </c>
      <c r="AA253" s="1"/>
      <c r="AC253">
        <v>2001</v>
      </c>
      <c r="AD253">
        <v>8</v>
      </c>
      <c r="AF253" s="2">
        <f>DATE(emdat_data[[#This Row],[Start Year]],emdat_data[[#This Row],[Start Month]],emdat_data[[#This Row],[Start Day]])</f>
        <v>37103</v>
      </c>
      <c r="AG253">
        <v>2001</v>
      </c>
      <c r="AH253">
        <v>8</v>
      </c>
      <c r="AJ253" s="2">
        <f>DATE(emdat_data[[#This Row],[End Year]],emdat_data[[#This Row],[End Month]],emdat_data[[#This Row],[End Day]])</f>
        <v>37103</v>
      </c>
      <c r="AK253">
        <v>12</v>
      </c>
      <c r="AM253">
        <v>24</v>
      </c>
      <c r="AO253">
        <v>24</v>
      </c>
      <c r="AV253">
        <v>60.5035788853056</v>
      </c>
    </row>
    <row r="254" spans="1:51" x14ac:dyDescent="0.25">
      <c r="A254" t="s">
        <v>1588</v>
      </c>
      <c r="B254">
        <v>2001</v>
      </c>
      <c r="C254">
        <v>551</v>
      </c>
      <c r="E254" t="s">
        <v>50</v>
      </c>
      <c r="F254" t="s">
        <v>119</v>
      </c>
      <c r="G254" t="s">
        <v>120</v>
      </c>
      <c r="H254" t="s">
        <v>121</v>
      </c>
      <c r="J254" t="s">
        <v>294</v>
      </c>
      <c r="K254" t="s">
        <v>280</v>
      </c>
      <c r="L254" t="s">
        <v>281</v>
      </c>
      <c r="M254" t="s">
        <v>260</v>
      </c>
      <c r="N254" t="s">
        <v>76</v>
      </c>
      <c r="O254" t="s">
        <v>1589</v>
      </c>
      <c r="X254" t="s">
        <v>129</v>
      </c>
      <c r="AA254" s="1"/>
      <c r="AC254">
        <v>2001</v>
      </c>
      <c r="AD254">
        <v>8</v>
      </c>
      <c r="AF254" s="2">
        <f>DATE(emdat_data[[#This Row],[Start Year]],emdat_data[[#This Row],[Start Month]],emdat_data[[#This Row],[Start Day]])</f>
        <v>37103</v>
      </c>
      <c r="AG254">
        <v>2001</v>
      </c>
      <c r="AH254">
        <v>8</v>
      </c>
      <c r="AJ254" s="2">
        <f>DATE(emdat_data[[#This Row],[End Year]],emdat_data[[#This Row],[End Month]],emdat_data[[#This Row],[End Day]])</f>
        <v>37103</v>
      </c>
      <c r="AK254">
        <v>7</v>
      </c>
      <c r="AM254">
        <v>611</v>
      </c>
      <c r="AO254">
        <v>611</v>
      </c>
      <c r="AV254">
        <v>60.5035788853056</v>
      </c>
    </row>
    <row r="255" spans="1:51" hidden="1" x14ac:dyDescent="0.25">
      <c r="A255" t="s">
        <v>2611</v>
      </c>
      <c r="B255">
        <v>2001</v>
      </c>
      <c r="C255">
        <v>9383</v>
      </c>
      <c r="E255" t="s">
        <v>50</v>
      </c>
      <c r="F255" t="s">
        <v>350</v>
      </c>
      <c r="G255" t="s">
        <v>351</v>
      </c>
      <c r="H255" t="s">
        <v>351</v>
      </c>
      <c r="K255" t="s">
        <v>2612</v>
      </c>
      <c r="L255" t="s">
        <v>2613</v>
      </c>
      <c r="M255" t="s">
        <v>204</v>
      </c>
      <c r="N255" t="s">
        <v>86</v>
      </c>
      <c r="O255" t="s">
        <v>2614</v>
      </c>
      <c r="Q255" t="s">
        <v>1023</v>
      </c>
      <c r="T255" t="s">
        <v>127</v>
      </c>
      <c r="W255">
        <v>1077</v>
      </c>
      <c r="X255" t="s">
        <v>78</v>
      </c>
      <c r="AA255" s="1"/>
      <c r="AC255">
        <v>2001</v>
      </c>
      <c r="AD255">
        <v>8</v>
      </c>
      <c r="AF255" s="2">
        <f>DATE(emdat_data[[#This Row],[Start Year]],emdat_data[[#This Row],[Start Month]],emdat_data[[#This Row],[Start Day]])</f>
        <v>37103</v>
      </c>
      <c r="AG255">
        <v>2001</v>
      </c>
      <c r="AJ255" s="2">
        <f>DATE(emdat_data[[#This Row],[End Year]],emdat_data[[#This Row],[End Month]],emdat_data[[#This Row],[End Day]])</f>
        <v>36860</v>
      </c>
      <c r="AM255">
        <v>188000</v>
      </c>
      <c r="AO255">
        <v>188000</v>
      </c>
      <c r="AV255">
        <v>60.5035788853056</v>
      </c>
      <c r="AW255" t="s">
        <v>2615</v>
      </c>
      <c r="AY255" t="s">
        <v>2616</v>
      </c>
    </row>
    <row r="256" spans="1:51" hidden="1" x14ac:dyDescent="0.25">
      <c r="A256" t="s">
        <v>3043</v>
      </c>
      <c r="B256">
        <v>2001</v>
      </c>
      <c r="C256">
        <v>770</v>
      </c>
      <c r="E256" t="s">
        <v>50</v>
      </c>
      <c r="F256" t="s">
        <v>63</v>
      </c>
      <c r="G256" t="s">
        <v>64</v>
      </c>
      <c r="H256" t="s">
        <v>1766</v>
      </c>
      <c r="K256" t="s">
        <v>357</v>
      </c>
      <c r="L256" t="s">
        <v>358</v>
      </c>
      <c r="M256" t="s">
        <v>146</v>
      </c>
      <c r="N256" t="s">
        <v>86</v>
      </c>
      <c r="O256" t="s">
        <v>3044</v>
      </c>
      <c r="X256" t="s">
        <v>67</v>
      </c>
      <c r="AA256" s="1"/>
      <c r="AC256">
        <v>2001</v>
      </c>
      <c r="AD256">
        <v>8</v>
      </c>
      <c r="AF256" s="2">
        <f>DATE(emdat_data[[#This Row],[Start Year]],emdat_data[[#This Row],[Start Month]],emdat_data[[#This Row],[Start Day]])</f>
        <v>37103</v>
      </c>
      <c r="AG256">
        <v>2001</v>
      </c>
      <c r="AH256">
        <v>8</v>
      </c>
      <c r="AJ256" s="2">
        <f>DATE(emdat_data[[#This Row],[End Year]],emdat_data[[#This Row],[End Month]],emdat_data[[#This Row],[End Day]])</f>
        <v>37103</v>
      </c>
      <c r="AK256">
        <v>56</v>
      </c>
      <c r="AV256">
        <v>60.5035788853056</v>
      </c>
      <c r="AW256" t="s">
        <v>3045</v>
      </c>
      <c r="AY256" t="s">
        <v>3046</v>
      </c>
    </row>
    <row r="257" spans="1:51" hidden="1" x14ac:dyDescent="0.25">
      <c r="A257" t="s">
        <v>3051</v>
      </c>
      <c r="B257">
        <v>2001</v>
      </c>
      <c r="C257">
        <v>451</v>
      </c>
      <c r="E257" t="s">
        <v>50</v>
      </c>
      <c r="F257" t="s">
        <v>350</v>
      </c>
      <c r="G257" t="s">
        <v>477</v>
      </c>
      <c r="H257" t="s">
        <v>478</v>
      </c>
      <c r="K257" t="s">
        <v>357</v>
      </c>
      <c r="L257" t="s">
        <v>358</v>
      </c>
      <c r="M257" t="s">
        <v>146</v>
      </c>
      <c r="N257" t="s">
        <v>86</v>
      </c>
      <c r="O257" t="s">
        <v>3052</v>
      </c>
      <c r="W257">
        <v>797</v>
      </c>
      <c r="X257" t="s">
        <v>78</v>
      </c>
      <c r="AA257" s="1"/>
      <c r="AC257">
        <v>2001</v>
      </c>
      <c r="AD257">
        <v>8</v>
      </c>
      <c r="AF257" s="2">
        <f>DATE(emdat_data[[#This Row],[Start Year]],emdat_data[[#This Row],[Start Month]],emdat_data[[#This Row],[Start Day]])</f>
        <v>37103</v>
      </c>
      <c r="AG257">
        <v>2001</v>
      </c>
      <c r="AH257">
        <v>8</v>
      </c>
      <c r="AJ257" s="2">
        <f>DATE(emdat_data[[#This Row],[End Year]],emdat_data[[#This Row],[End Month]],emdat_data[[#This Row],[End Day]])</f>
        <v>37103</v>
      </c>
      <c r="AV257">
        <v>60.5035788853056</v>
      </c>
      <c r="AW257" t="s">
        <v>3053</v>
      </c>
      <c r="AY257" t="s">
        <v>3054</v>
      </c>
    </row>
    <row r="258" spans="1:51" hidden="1" x14ac:dyDescent="0.25">
      <c r="A258" t="s">
        <v>3059</v>
      </c>
      <c r="B258">
        <v>2001</v>
      </c>
      <c r="C258">
        <v>771</v>
      </c>
      <c r="E258" t="s">
        <v>50</v>
      </c>
      <c r="F258" t="s">
        <v>63</v>
      </c>
      <c r="G258" t="s">
        <v>82</v>
      </c>
      <c r="K258" t="s">
        <v>357</v>
      </c>
      <c r="L258" t="s">
        <v>358</v>
      </c>
      <c r="M258" t="s">
        <v>146</v>
      </c>
      <c r="N258" t="s">
        <v>86</v>
      </c>
      <c r="O258" t="s">
        <v>3060</v>
      </c>
      <c r="X258" t="s">
        <v>88</v>
      </c>
      <c r="AA258" s="1"/>
      <c r="AC258">
        <v>2001</v>
      </c>
      <c r="AD258">
        <v>8</v>
      </c>
      <c r="AF258" s="2">
        <f>DATE(emdat_data[[#This Row],[Start Year]],emdat_data[[#This Row],[Start Month]],emdat_data[[#This Row],[Start Day]])</f>
        <v>37103</v>
      </c>
      <c r="AG258">
        <v>2001</v>
      </c>
      <c r="AH258">
        <v>8</v>
      </c>
      <c r="AJ258" s="2">
        <f>DATE(emdat_data[[#This Row],[End Year]],emdat_data[[#This Row],[End Month]],emdat_data[[#This Row],[End Day]])</f>
        <v>37103</v>
      </c>
      <c r="AK258">
        <v>11</v>
      </c>
      <c r="AN258">
        <v>200</v>
      </c>
      <c r="AO258">
        <v>200</v>
      </c>
      <c r="AV258">
        <v>60.5035788853056</v>
      </c>
      <c r="AW258" t="s">
        <v>3061</v>
      </c>
      <c r="AY258" t="s">
        <v>3062</v>
      </c>
    </row>
    <row r="259" spans="1:51" hidden="1" x14ac:dyDescent="0.25">
      <c r="A259" t="s">
        <v>3063</v>
      </c>
      <c r="B259">
        <v>2001</v>
      </c>
      <c r="C259">
        <v>772</v>
      </c>
      <c r="E259" t="s">
        <v>50</v>
      </c>
      <c r="F259" t="s">
        <v>71</v>
      </c>
      <c r="G259" t="s">
        <v>72</v>
      </c>
      <c r="K259" t="s">
        <v>357</v>
      </c>
      <c r="L259" t="s">
        <v>358</v>
      </c>
      <c r="M259" t="s">
        <v>146</v>
      </c>
      <c r="N259" t="s">
        <v>86</v>
      </c>
      <c r="O259" t="s">
        <v>3064</v>
      </c>
      <c r="X259" t="s">
        <v>78</v>
      </c>
      <c r="AA259" s="1"/>
      <c r="AC259">
        <v>2001</v>
      </c>
      <c r="AD259">
        <v>8</v>
      </c>
      <c r="AF259" s="2">
        <f>DATE(emdat_data[[#This Row],[Start Year]],emdat_data[[#This Row],[Start Month]],emdat_data[[#This Row],[Start Day]])</f>
        <v>37103</v>
      </c>
      <c r="AG259">
        <v>2001</v>
      </c>
      <c r="AH259">
        <v>8</v>
      </c>
      <c r="AJ259" s="2">
        <f>DATE(emdat_data[[#This Row],[End Year]],emdat_data[[#This Row],[End Month]],emdat_data[[#This Row],[End Day]])</f>
        <v>37103</v>
      </c>
      <c r="AM259">
        <v>3600</v>
      </c>
      <c r="AO259">
        <v>3600</v>
      </c>
      <c r="AV259">
        <v>60.5035788853056</v>
      </c>
      <c r="AW259" t="s">
        <v>3065</v>
      </c>
      <c r="AY259" t="s">
        <v>3066</v>
      </c>
    </row>
    <row r="260" spans="1:51" hidden="1" x14ac:dyDescent="0.25">
      <c r="A260" t="s">
        <v>1014</v>
      </c>
      <c r="B260">
        <v>2001</v>
      </c>
      <c r="C260">
        <v>421</v>
      </c>
      <c r="E260" t="s">
        <v>50</v>
      </c>
      <c r="F260" t="s">
        <v>71</v>
      </c>
      <c r="G260" t="s">
        <v>217</v>
      </c>
      <c r="H260" t="s">
        <v>217</v>
      </c>
      <c r="K260" t="s">
        <v>159</v>
      </c>
      <c r="L260" t="s">
        <v>160</v>
      </c>
      <c r="M260" t="s">
        <v>161</v>
      </c>
      <c r="N260" t="s">
        <v>57</v>
      </c>
      <c r="O260" t="s">
        <v>1015</v>
      </c>
      <c r="Q260" t="s">
        <v>1016</v>
      </c>
      <c r="AA260" s="1"/>
      <c r="AC260">
        <v>2001</v>
      </c>
      <c r="AD260">
        <v>8</v>
      </c>
      <c r="AE260">
        <v>1</v>
      </c>
      <c r="AF260" s="2">
        <f>DATE(emdat_data[[#This Row],[Start Year]],emdat_data[[#This Row],[Start Month]],emdat_data[[#This Row],[Start Day]])</f>
        <v>37104</v>
      </c>
      <c r="AG260">
        <v>2001</v>
      </c>
      <c r="AH260">
        <v>8</v>
      </c>
      <c r="AI260">
        <v>1</v>
      </c>
      <c r="AJ260" s="2">
        <f>DATE(emdat_data[[#This Row],[End Year]],emdat_data[[#This Row],[End Month]],emdat_data[[#This Row],[End Day]])</f>
        <v>37104</v>
      </c>
      <c r="AK260">
        <v>34</v>
      </c>
      <c r="AL260">
        <v>8</v>
      </c>
      <c r="AN260">
        <v>300</v>
      </c>
      <c r="AO260">
        <v>308</v>
      </c>
      <c r="AV260">
        <v>60.5035788853056</v>
      </c>
      <c r="AX260" t="s">
        <v>1017</v>
      </c>
      <c r="AY260" t="s">
        <v>1018</v>
      </c>
    </row>
    <row r="261" spans="1:51" hidden="1" x14ac:dyDescent="0.25">
      <c r="A261" t="s">
        <v>2781</v>
      </c>
      <c r="B261">
        <v>2001</v>
      </c>
      <c r="C261">
        <v>410</v>
      </c>
      <c r="E261" t="s">
        <v>50</v>
      </c>
      <c r="F261" t="s">
        <v>71</v>
      </c>
      <c r="G261" t="s">
        <v>72</v>
      </c>
      <c r="H261" t="s">
        <v>102</v>
      </c>
      <c r="K261" t="s">
        <v>2595</v>
      </c>
      <c r="L261" t="s">
        <v>2596</v>
      </c>
      <c r="M261" t="s">
        <v>161</v>
      </c>
      <c r="N261" t="s">
        <v>57</v>
      </c>
      <c r="O261" t="s">
        <v>2782</v>
      </c>
      <c r="P261" t="s">
        <v>134</v>
      </c>
      <c r="W261">
        <v>5050</v>
      </c>
      <c r="X261" t="s">
        <v>78</v>
      </c>
      <c r="AA261" s="1"/>
      <c r="AC261">
        <v>2001</v>
      </c>
      <c r="AD261">
        <v>8</v>
      </c>
      <c r="AE261">
        <v>1</v>
      </c>
      <c r="AF261" s="2">
        <f>DATE(emdat_data[[#This Row],[Start Year]],emdat_data[[#This Row],[Start Month]],emdat_data[[#This Row],[Start Day]])</f>
        <v>37104</v>
      </c>
      <c r="AG261">
        <v>2001</v>
      </c>
      <c r="AH261">
        <v>8</v>
      </c>
      <c r="AI261">
        <v>4</v>
      </c>
      <c r="AJ261" s="2">
        <f>DATE(emdat_data[[#This Row],[End Year]],emdat_data[[#This Row],[End Month]],emdat_data[[#This Row],[End Day]])</f>
        <v>37107</v>
      </c>
      <c r="AK261">
        <v>10</v>
      </c>
      <c r="AN261">
        <v>10000</v>
      </c>
      <c r="AO261">
        <v>10000</v>
      </c>
      <c r="AV261">
        <v>60.5035788853056</v>
      </c>
      <c r="AX261" t="s">
        <v>2783</v>
      </c>
      <c r="AY261" t="s">
        <v>2784</v>
      </c>
    </row>
    <row r="262" spans="1:51" x14ac:dyDescent="0.25">
      <c r="A262" t="s">
        <v>3149</v>
      </c>
      <c r="B262">
        <v>2001</v>
      </c>
      <c r="C262">
        <v>555</v>
      </c>
      <c r="E262" t="s">
        <v>50</v>
      </c>
      <c r="F262" t="s">
        <v>119</v>
      </c>
      <c r="G262" t="s">
        <v>120</v>
      </c>
      <c r="H262" t="s">
        <v>121</v>
      </c>
      <c r="J262" t="s">
        <v>122</v>
      </c>
      <c r="K262" t="s">
        <v>3130</v>
      </c>
      <c r="L262" t="s">
        <v>3131</v>
      </c>
      <c r="M262" t="s">
        <v>75</v>
      </c>
      <c r="N262" t="s">
        <v>76</v>
      </c>
      <c r="O262" t="s">
        <v>3150</v>
      </c>
      <c r="T262" t="s">
        <v>128</v>
      </c>
      <c r="U262" t="s">
        <v>128</v>
      </c>
      <c r="W262">
        <v>413500</v>
      </c>
      <c r="X262" t="s">
        <v>129</v>
      </c>
      <c r="AA262" s="1"/>
      <c r="AC262">
        <v>2001</v>
      </c>
      <c r="AD262">
        <v>8</v>
      </c>
      <c r="AE262">
        <v>2</v>
      </c>
      <c r="AF262" s="2">
        <f>DATE(emdat_data[[#This Row],[Start Year]],emdat_data[[#This Row],[Start Month]],emdat_data[[#This Row],[Start Day]])</f>
        <v>37105</v>
      </c>
      <c r="AG262">
        <v>2002</v>
      </c>
      <c r="AH262">
        <v>1</v>
      </c>
      <c r="AI262">
        <v>2</v>
      </c>
      <c r="AJ262" s="2">
        <f>DATE(emdat_data[[#This Row],[End Year]],emdat_data[[#This Row],[End Month]],emdat_data[[#This Row],[End Day]])</f>
        <v>37258</v>
      </c>
      <c r="AK262">
        <v>104</v>
      </c>
      <c r="AM262">
        <v>893</v>
      </c>
      <c r="AO262">
        <v>893</v>
      </c>
      <c r="AV262">
        <v>60.5035788853056</v>
      </c>
    </row>
    <row r="263" spans="1:51" x14ac:dyDescent="0.25">
      <c r="A263" t="s">
        <v>1322</v>
      </c>
      <c r="B263">
        <v>2001</v>
      </c>
      <c r="C263">
        <v>518</v>
      </c>
      <c r="E263" t="s">
        <v>50</v>
      </c>
      <c r="F263" t="s">
        <v>119</v>
      </c>
      <c r="G263" t="s">
        <v>120</v>
      </c>
      <c r="H263" t="s">
        <v>121</v>
      </c>
      <c r="J263" t="s">
        <v>294</v>
      </c>
      <c r="K263" t="s">
        <v>1316</v>
      </c>
      <c r="L263" t="s">
        <v>1317</v>
      </c>
      <c r="M263" t="s">
        <v>125</v>
      </c>
      <c r="N263" t="s">
        <v>76</v>
      </c>
      <c r="O263" t="s">
        <v>1323</v>
      </c>
      <c r="T263" t="s">
        <v>128</v>
      </c>
      <c r="U263" t="s">
        <v>128</v>
      </c>
      <c r="X263" t="s">
        <v>129</v>
      </c>
      <c r="AA263" s="1"/>
      <c r="AC263">
        <v>2001</v>
      </c>
      <c r="AD263">
        <v>8</v>
      </c>
      <c r="AE263">
        <v>6</v>
      </c>
      <c r="AF263" s="2">
        <f>DATE(emdat_data[[#This Row],[Start Year]],emdat_data[[#This Row],[Start Month]],emdat_data[[#This Row],[Start Day]])</f>
        <v>37109</v>
      </c>
      <c r="AG263">
        <v>2001</v>
      </c>
      <c r="AH263">
        <v>9</v>
      </c>
      <c r="AI263">
        <v>23</v>
      </c>
      <c r="AJ263" s="2">
        <f>DATE(emdat_data[[#This Row],[End Year]],emdat_data[[#This Row],[End Month]],emdat_data[[#This Row],[End Day]])</f>
        <v>37157</v>
      </c>
      <c r="AK263">
        <v>12</v>
      </c>
      <c r="AM263">
        <v>143</v>
      </c>
      <c r="AO263">
        <v>143</v>
      </c>
      <c r="AV263">
        <v>60.5035788853056</v>
      </c>
    </row>
    <row r="264" spans="1:51" hidden="1" x14ac:dyDescent="0.25">
      <c r="A264" t="s">
        <v>2818</v>
      </c>
      <c r="B264">
        <v>2001</v>
      </c>
      <c r="C264">
        <v>420</v>
      </c>
      <c r="E264" t="s">
        <v>50</v>
      </c>
      <c r="F264" t="s">
        <v>71</v>
      </c>
      <c r="G264" t="s">
        <v>72</v>
      </c>
      <c r="H264" t="s">
        <v>102</v>
      </c>
      <c r="K264" t="s">
        <v>383</v>
      </c>
      <c r="L264" t="s">
        <v>384</v>
      </c>
      <c r="M264" t="s">
        <v>211</v>
      </c>
      <c r="N264" t="s">
        <v>190</v>
      </c>
      <c r="O264" t="s">
        <v>2819</v>
      </c>
      <c r="P264" t="s">
        <v>134</v>
      </c>
      <c r="W264">
        <v>36650</v>
      </c>
      <c r="X264" t="s">
        <v>78</v>
      </c>
      <c r="AA264" s="1"/>
      <c r="AB264" t="s">
        <v>2820</v>
      </c>
      <c r="AC264">
        <v>2001</v>
      </c>
      <c r="AD264">
        <v>8</v>
      </c>
      <c r="AE264">
        <v>6</v>
      </c>
      <c r="AF264" s="2">
        <f>DATE(emdat_data[[#This Row],[Start Year]],emdat_data[[#This Row],[Start Month]],emdat_data[[#This Row],[Start Day]])</f>
        <v>37109</v>
      </c>
      <c r="AG264">
        <v>2001</v>
      </c>
      <c r="AH264">
        <v>8</v>
      </c>
      <c r="AI264">
        <v>12</v>
      </c>
      <c r="AJ264" s="2">
        <f>DATE(emdat_data[[#This Row],[End Year]],emdat_data[[#This Row],[End Month]],emdat_data[[#This Row],[End Day]])</f>
        <v>37115</v>
      </c>
      <c r="AK264">
        <v>16</v>
      </c>
      <c r="AM264">
        <v>25000</v>
      </c>
      <c r="AO264">
        <v>25000</v>
      </c>
      <c r="AT264">
        <v>17000</v>
      </c>
      <c r="AU264">
        <v>28098</v>
      </c>
      <c r="AV264">
        <v>60.5035788853056</v>
      </c>
      <c r="AW264" t="s">
        <v>2821</v>
      </c>
      <c r="AY264" t="s">
        <v>2822</v>
      </c>
    </row>
    <row r="265" spans="1:51" hidden="1" x14ac:dyDescent="0.25">
      <c r="A265" t="s">
        <v>2854</v>
      </c>
      <c r="B265">
        <v>2001</v>
      </c>
      <c r="C265">
        <v>417</v>
      </c>
      <c r="E265" t="s">
        <v>50</v>
      </c>
      <c r="F265" t="s">
        <v>71</v>
      </c>
      <c r="G265" t="s">
        <v>72</v>
      </c>
      <c r="H265" t="s">
        <v>102</v>
      </c>
      <c r="K265" t="s">
        <v>2855</v>
      </c>
      <c r="L265" t="s">
        <v>2856</v>
      </c>
      <c r="M265" t="s">
        <v>995</v>
      </c>
      <c r="N265" t="s">
        <v>76</v>
      </c>
      <c r="O265" t="s">
        <v>2857</v>
      </c>
      <c r="P265" t="s">
        <v>134</v>
      </c>
      <c r="S265" t="s">
        <v>127</v>
      </c>
      <c r="V265">
        <v>2579</v>
      </c>
      <c r="X265" t="s">
        <v>78</v>
      </c>
      <c r="AA265" s="1"/>
      <c r="AB265" t="s">
        <v>2858</v>
      </c>
      <c r="AC265">
        <v>2001</v>
      </c>
      <c r="AD265">
        <v>8</v>
      </c>
      <c r="AE265">
        <v>6</v>
      </c>
      <c r="AF265" s="2">
        <f>DATE(emdat_data[[#This Row],[Start Year]],emdat_data[[#This Row],[Start Month]],emdat_data[[#This Row],[Start Day]])</f>
        <v>37109</v>
      </c>
      <c r="AG265">
        <v>2001</v>
      </c>
      <c r="AH265">
        <v>9</v>
      </c>
      <c r="AI265">
        <v>13</v>
      </c>
      <c r="AJ265" s="2">
        <f>DATE(emdat_data[[#This Row],[End Year]],emdat_data[[#This Row],[End Month]],emdat_data[[#This Row],[End Day]])</f>
        <v>37147</v>
      </c>
      <c r="AK265">
        <v>3</v>
      </c>
      <c r="AM265">
        <v>97000</v>
      </c>
      <c r="AO265">
        <v>97000</v>
      </c>
      <c r="AT265">
        <v>2000</v>
      </c>
      <c r="AU265">
        <v>3306</v>
      </c>
      <c r="AV265">
        <v>60.5035788853056</v>
      </c>
      <c r="AW265" t="s">
        <v>2859</v>
      </c>
      <c r="AY265" t="s">
        <v>2860</v>
      </c>
    </row>
    <row r="266" spans="1:51" hidden="1" x14ac:dyDescent="0.25">
      <c r="A266" t="s">
        <v>2888</v>
      </c>
      <c r="B266">
        <v>2001</v>
      </c>
      <c r="C266">
        <v>450</v>
      </c>
      <c r="E266" t="s">
        <v>50</v>
      </c>
      <c r="F266" t="s">
        <v>71</v>
      </c>
      <c r="G266" t="s">
        <v>72</v>
      </c>
      <c r="H266" t="s">
        <v>170</v>
      </c>
      <c r="K266" t="s">
        <v>2562</v>
      </c>
      <c r="L266" t="s">
        <v>2563</v>
      </c>
      <c r="M266" t="s">
        <v>173</v>
      </c>
      <c r="N266" t="s">
        <v>57</v>
      </c>
      <c r="O266" t="s">
        <v>2889</v>
      </c>
      <c r="P266" t="s">
        <v>175</v>
      </c>
      <c r="S266" t="s">
        <v>127</v>
      </c>
      <c r="V266">
        <v>25</v>
      </c>
      <c r="W266">
        <v>4160</v>
      </c>
      <c r="X266" t="s">
        <v>78</v>
      </c>
      <c r="AA266" s="1"/>
      <c r="AC266">
        <v>2001</v>
      </c>
      <c r="AD266">
        <v>8</v>
      </c>
      <c r="AE266">
        <v>8</v>
      </c>
      <c r="AF266" s="2">
        <f>DATE(emdat_data[[#This Row],[Start Year]],emdat_data[[#This Row],[Start Month]],emdat_data[[#This Row],[Start Day]])</f>
        <v>37111</v>
      </c>
      <c r="AG266">
        <v>2001</v>
      </c>
      <c r="AH266">
        <v>9</v>
      </c>
      <c r="AI266">
        <v>6</v>
      </c>
      <c r="AJ266" s="2">
        <f>DATE(emdat_data[[#This Row],[End Year]],emdat_data[[#This Row],[End Month]],emdat_data[[#This Row],[End Day]])</f>
        <v>37140</v>
      </c>
      <c r="AK266">
        <v>104</v>
      </c>
      <c r="AL266">
        <v>109</v>
      </c>
      <c r="AM266">
        <v>450000</v>
      </c>
      <c r="AO266">
        <v>450109</v>
      </c>
      <c r="AT266">
        <v>24500</v>
      </c>
      <c r="AU266">
        <v>40493</v>
      </c>
      <c r="AV266">
        <v>60.5035788853056</v>
      </c>
      <c r="AW266" t="s">
        <v>2890</v>
      </c>
      <c r="AX266" t="s">
        <v>2891</v>
      </c>
      <c r="AY266" t="s">
        <v>2892</v>
      </c>
    </row>
    <row r="267" spans="1:51" hidden="1" x14ac:dyDescent="0.25">
      <c r="A267" t="s">
        <v>2715</v>
      </c>
      <c r="B267">
        <v>2001</v>
      </c>
      <c r="C267">
        <v>754</v>
      </c>
      <c r="E267" t="s">
        <v>50</v>
      </c>
      <c r="F267" t="s">
        <v>51</v>
      </c>
      <c r="G267" t="s">
        <v>52</v>
      </c>
      <c r="H267" t="s">
        <v>53</v>
      </c>
      <c r="K267" t="s">
        <v>2573</v>
      </c>
      <c r="L267" t="s">
        <v>2574</v>
      </c>
      <c r="M267" t="s">
        <v>85</v>
      </c>
      <c r="N267" t="s">
        <v>86</v>
      </c>
      <c r="O267" t="s">
        <v>2716</v>
      </c>
      <c r="W267">
        <v>6</v>
      </c>
      <c r="X267" t="s">
        <v>59</v>
      </c>
      <c r="Y267">
        <v>-14258</v>
      </c>
      <c r="Z267">
        <v>-72683</v>
      </c>
      <c r="AA267" s="1"/>
      <c r="AC267">
        <v>2001</v>
      </c>
      <c r="AD267">
        <v>8</v>
      </c>
      <c r="AE267">
        <v>9</v>
      </c>
      <c r="AF267" s="2">
        <f>DATE(emdat_data[[#This Row],[Start Year]],emdat_data[[#This Row],[Start Month]],emdat_data[[#This Row],[Start Day]])</f>
        <v>37112</v>
      </c>
      <c r="AG267">
        <v>2001</v>
      </c>
      <c r="AH267">
        <v>8</v>
      </c>
      <c r="AI267">
        <v>9</v>
      </c>
      <c r="AJ267" s="2">
        <f>DATE(emdat_data[[#This Row],[End Year]],emdat_data[[#This Row],[End Month]],emdat_data[[#This Row],[End Day]])</f>
        <v>37112</v>
      </c>
      <c r="AK267">
        <v>4</v>
      </c>
      <c r="AL267">
        <v>15</v>
      </c>
      <c r="AM267">
        <v>3950</v>
      </c>
      <c r="AO267">
        <v>3965</v>
      </c>
      <c r="AV267">
        <v>60.5035788853056</v>
      </c>
      <c r="AX267" t="s">
        <v>2717</v>
      </c>
      <c r="AY267" t="s">
        <v>2718</v>
      </c>
    </row>
    <row r="268" spans="1:51" hidden="1" x14ac:dyDescent="0.25">
      <c r="A268" t="s">
        <v>1239</v>
      </c>
      <c r="B268">
        <v>2001</v>
      </c>
      <c r="C268">
        <v>448</v>
      </c>
      <c r="E268" t="s">
        <v>50</v>
      </c>
      <c r="F268" t="s">
        <v>71</v>
      </c>
      <c r="G268" t="s">
        <v>72</v>
      </c>
      <c r="H268" t="s">
        <v>102</v>
      </c>
      <c r="K268" t="s">
        <v>1240</v>
      </c>
      <c r="L268" t="s">
        <v>1241</v>
      </c>
      <c r="M268" t="s">
        <v>260</v>
      </c>
      <c r="N268" t="s">
        <v>76</v>
      </c>
      <c r="O268" t="s">
        <v>1242</v>
      </c>
      <c r="X268" t="s">
        <v>78</v>
      </c>
      <c r="AA268" s="1"/>
      <c r="AC268">
        <v>2001</v>
      </c>
      <c r="AD268">
        <v>8</v>
      </c>
      <c r="AE268">
        <v>10</v>
      </c>
      <c r="AF268" s="2">
        <f>DATE(emdat_data[[#This Row],[Start Year]],emdat_data[[#This Row],[Start Month]],emdat_data[[#This Row],[Start Day]])</f>
        <v>37113</v>
      </c>
      <c r="AG268">
        <v>2001</v>
      </c>
      <c r="AH268">
        <v>8</v>
      </c>
      <c r="AI268">
        <v>10</v>
      </c>
      <c r="AJ268" s="2">
        <f>DATE(emdat_data[[#This Row],[End Year]],emdat_data[[#This Row],[End Month]],emdat_data[[#This Row],[End Day]])</f>
        <v>37113</v>
      </c>
      <c r="AK268">
        <v>5</v>
      </c>
      <c r="AM268">
        <v>31000</v>
      </c>
      <c r="AO268">
        <v>31000</v>
      </c>
      <c r="AV268">
        <v>60.5035788853056</v>
      </c>
      <c r="AX268" t="s">
        <v>1243</v>
      </c>
      <c r="AY268" t="s">
        <v>1244</v>
      </c>
    </row>
    <row r="269" spans="1:51" hidden="1" x14ac:dyDescent="0.25">
      <c r="A269" t="s">
        <v>1456</v>
      </c>
      <c r="B269">
        <v>2001</v>
      </c>
      <c r="C269">
        <v>453</v>
      </c>
      <c r="E269" t="s">
        <v>50</v>
      </c>
      <c r="F269" t="s">
        <v>71</v>
      </c>
      <c r="G269" t="s">
        <v>72</v>
      </c>
      <c r="H269" t="s">
        <v>170</v>
      </c>
      <c r="K269" t="s">
        <v>1447</v>
      </c>
      <c r="L269" t="s">
        <v>1448</v>
      </c>
      <c r="M269" t="s">
        <v>56</v>
      </c>
      <c r="N269" t="s">
        <v>57</v>
      </c>
      <c r="O269" t="s">
        <v>1457</v>
      </c>
      <c r="P269" t="s">
        <v>175</v>
      </c>
      <c r="T269" t="s">
        <v>127</v>
      </c>
      <c r="V269">
        <v>732</v>
      </c>
      <c r="W269">
        <v>77940</v>
      </c>
      <c r="X269" t="s">
        <v>78</v>
      </c>
      <c r="AA269" s="1"/>
      <c r="AC269">
        <v>2001</v>
      </c>
      <c r="AD269">
        <v>8</v>
      </c>
      <c r="AE269">
        <v>10</v>
      </c>
      <c r="AF269" s="2">
        <f>DATE(emdat_data[[#This Row],[Start Year]],emdat_data[[#This Row],[Start Month]],emdat_data[[#This Row],[Start Day]])</f>
        <v>37113</v>
      </c>
      <c r="AG269">
        <v>2001</v>
      </c>
      <c r="AH269">
        <v>8</v>
      </c>
      <c r="AI269">
        <v>12</v>
      </c>
      <c r="AJ269" s="2">
        <f>DATE(emdat_data[[#This Row],[End Year]],emdat_data[[#This Row],[End Month]],emdat_data[[#This Row],[End Day]])</f>
        <v>37115</v>
      </c>
      <c r="AK269">
        <v>412</v>
      </c>
      <c r="AL269">
        <v>200</v>
      </c>
      <c r="AM269">
        <v>1200000</v>
      </c>
      <c r="AO269">
        <v>1200200</v>
      </c>
      <c r="AT269">
        <v>78800</v>
      </c>
      <c r="AU269">
        <v>130240</v>
      </c>
      <c r="AV269">
        <v>60.5035788853056</v>
      </c>
      <c r="AW269" t="s">
        <v>1458</v>
      </c>
      <c r="AY269" t="s">
        <v>1459</v>
      </c>
    </row>
    <row r="270" spans="1:51" hidden="1" x14ac:dyDescent="0.25">
      <c r="A270" t="s">
        <v>3087</v>
      </c>
      <c r="B270">
        <v>2001</v>
      </c>
      <c r="C270">
        <v>436</v>
      </c>
      <c r="E270" t="s">
        <v>50</v>
      </c>
      <c r="F270" t="s">
        <v>63</v>
      </c>
      <c r="G270" t="s">
        <v>82</v>
      </c>
      <c r="H270" t="s">
        <v>98</v>
      </c>
      <c r="J270" t="s">
        <v>3088</v>
      </c>
      <c r="K270" t="s">
        <v>3068</v>
      </c>
      <c r="L270" t="s">
        <v>3069</v>
      </c>
      <c r="M270" t="s">
        <v>173</v>
      </c>
      <c r="N270" t="s">
        <v>57</v>
      </c>
      <c r="O270" t="s">
        <v>3089</v>
      </c>
      <c r="W270">
        <v>196</v>
      </c>
      <c r="X270" t="s">
        <v>88</v>
      </c>
      <c r="AA270" s="1"/>
      <c r="AC270">
        <v>2001</v>
      </c>
      <c r="AD270">
        <v>8</v>
      </c>
      <c r="AE270">
        <v>11</v>
      </c>
      <c r="AF270" s="2">
        <f>DATE(emdat_data[[#This Row],[Start Year]],emdat_data[[#This Row],[Start Month]],emdat_data[[#This Row],[Start Day]])</f>
        <v>37114</v>
      </c>
      <c r="AG270">
        <v>2001</v>
      </c>
      <c r="AH270">
        <v>8</v>
      </c>
      <c r="AI270">
        <v>11</v>
      </c>
      <c r="AJ270" s="2">
        <f>DATE(emdat_data[[#This Row],[End Year]],emdat_data[[#This Row],[End Month]],emdat_data[[#This Row],[End Day]])</f>
        <v>37114</v>
      </c>
      <c r="AK270">
        <v>3</v>
      </c>
      <c r="AL270">
        <v>3</v>
      </c>
      <c r="AN270">
        <v>10000</v>
      </c>
      <c r="AO270">
        <v>10003</v>
      </c>
      <c r="AT270">
        <v>3200</v>
      </c>
      <c r="AU270">
        <v>5289</v>
      </c>
      <c r="AV270">
        <v>60.5035788853056</v>
      </c>
      <c r="AW270" t="s">
        <v>3090</v>
      </c>
      <c r="AY270" t="s">
        <v>3091</v>
      </c>
    </row>
    <row r="271" spans="1:51" hidden="1" x14ac:dyDescent="0.25">
      <c r="A271" t="s">
        <v>2744</v>
      </c>
      <c r="B271">
        <v>2001</v>
      </c>
      <c r="C271">
        <v>445</v>
      </c>
      <c r="E271" t="s">
        <v>50</v>
      </c>
      <c r="F271" t="s">
        <v>71</v>
      </c>
      <c r="G271" t="s">
        <v>72</v>
      </c>
      <c r="H271" t="s">
        <v>170</v>
      </c>
      <c r="K271" t="s">
        <v>364</v>
      </c>
      <c r="L271" t="s">
        <v>365</v>
      </c>
      <c r="M271" t="s">
        <v>173</v>
      </c>
      <c r="N271" t="s">
        <v>57</v>
      </c>
      <c r="O271" t="s">
        <v>2745</v>
      </c>
      <c r="P271" t="s">
        <v>175</v>
      </c>
      <c r="W271">
        <v>31880</v>
      </c>
      <c r="X271" t="s">
        <v>78</v>
      </c>
      <c r="AA271" s="1"/>
      <c r="AC271">
        <v>2001</v>
      </c>
      <c r="AD271">
        <v>8</v>
      </c>
      <c r="AE271">
        <v>12</v>
      </c>
      <c r="AF271" s="2">
        <f>DATE(emdat_data[[#This Row],[Start Year]],emdat_data[[#This Row],[Start Month]],emdat_data[[#This Row],[Start Day]])</f>
        <v>37115</v>
      </c>
      <c r="AG271">
        <v>2001</v>
      </c>
      <c r="AH271">
        <v>8</v>
      </c>
      <c r="AI271">
        <v>14</v>
      </c>
      <c r="AJ271" s="2">
        <f>DATE(emdat_data[[#This Row],[End Year]],emdat_data[[#This Row],[End Month]],emdat_data[[#This Row],[End Day]])</f>
        <v>37117</v>
      </c>
      <c r="AK271">
        <v>37</v>
      </c>
      <c r="AM271">
        <v>79000</v>
      </c>
      <c r="AO271">
        <v>79000</v>
      </c>
      <c r="AT271">
        <v>8000</v>
      </c>
      <c r="AU271">
        <v>13222</v>
      </c>
      <c r="AV271">
        <v>60.5035788853056</v>
      </c>
      <c r="AX271" t="s">
        <v>2746</v>
      </c>
      <c r="AY271" t="s">
        <v>2747</v>
      </c>
    </row>
    <row r="272" spans="1:51" hidden="1" x14ac:dyDescent="0.25">
      <c r="A272" t="s">
        <v>3110</v>
      </c>
      <c r="B272">
        <v>2001</v>
      </c>
      <c r="C272">
        <v>434</v>
      </c>
      <c r="E272" t="s">
        <v>50</v>
      </c>
      <c r="F272" t="s">
        <v>63</v>
      </c>
      <c r="G272" t="s">
        <v>82</v>
      </c>
      <c r="K272" t="s">
        <v>3101</v>
      </c>
      <c r="L272" t="s">
        <v>3102</v>
      </c>
      <c r="M272" t="s">
        <v>392</v>
      </c>
      <c r="N272" t="s">
        <v>57</v>
      </c>
      <c r="O272" t="s">
        <v>3111</v>
      </c>
      <c r="X272" t="s">
        <v>88</v>
      </c>
      <c r="AA272" s="1"/>
      <c r="AC272">
        <v>2001</v>
      </c>
      <c r="AD272">
        <v>8</v>
      </c>
      <c r="AE272">
        <v>12</v>
      </c>
      <c r="AF272" s="2">
        <f>DATE(emdat_data[[#This Row],[Start Year]],emdat_data[[#This Row],[Start Month]],emdat_data[[#This Row],[Start Day]])</f>
        <v>37115</v>
      </c>
      <c r="AG272">
        <v>2001</v>
      </c>
      <c r="AH272">
        <v>8</v>
      </c>
      <c r="AI272">
        <v>12</v>
      </c>
      <c r="AJ272" s="2">
        <f>DATE(emdat_data[[#This Row],[End Year]],emdat_data[[#This Row],[End Month]],emdat_data[[#This Row],[End Day]])</f>
        <v>37115</v>
      </c>
      <c r="AK272">
        <v>17</v>
      </c>
      <c r="AV272">
        <v>60.5035788853056</v>
      </c>
      <c r="AW272" t="s">
        <v>3112</v>
      </c>
      <c r="AY272" t="s">
        <v>3113</v>
      </c>
    </row>
    <row r="273" spans="1:51" hidden="1" x14ac:dyDescent="0.25">
      <c r="A273" t="s">
        <v>1212</v>
      </c>
      <c r="B273">
        <v>2001</v>
      </c>
      <c r="C273">
        <v>456</v>
      </c>
      <c r="E273" t="s">
        <v>50</v>
      </c>
      <c r="F273" t="s">
        <v>51</v>
      </c>
      <c r="G273" t="s">
        <v>1213</v>
      </c>
      <c r="H273" t="s">
        <v>1214</v>
      </c>
      <c r="J273" t="s">
        <v>1215</v>
      </c>
      <c r="K273" t="s">
        <v>1216</v>
      </c>
      <c r="L273" t="s">
        <v>1217</v>
      </c>
      <c r="M273" t="s">
        <v>85</v>
      </c>
      <c r="N273" t="s">
        <v>86</v>
      </c>
      <c r="O273" t="s">
        <v>1218</v>
      </c>
      <c r="S273" t="s">
        <v>127</v>
      </c>
      <c r="V273">
        <v>420</v>
      </c>
      <c r="Y273">
        <v>-1467</v>
      </c>
      <c r="Z273">
        <v>-78442</v>
      </c>
      <c r="AA273" s="1"/>
      <c r="AC273">
        <v>2001</v>
      </c>
      <c r="AD273">
        <v>8</v>
      </c>
      <c r="AE273">
        <v>14</v>
      </c>
      <c r="AF273" s="2">
        <f>DATE(emdat_data[[#This Row],[Start Year]],emdat_data[[#This Row],[Start Month]],emdat_data[[#This Row],[Start Day]])</f>
        <v>37117</v>
      </c>
      <c r="AG273">
        <v>2001</v>
      </c>
      <c r="AH273">
        <v>8</v>
      </c>
      <c r="AI273">
        <v>14</v>
      </c>
      <c r="AJ273" s="2">
        <f>DATE(emdat_data[[#This Row],[End Year]],emdat_data[[#This Row],[End Month]],emdat_data[[#This Row],[End Day]])</f>
        <v>37117</v>
      </c>
      <c r="AM273">
        <v>22770</v>
      </c>
      <c r="AO273">
        <v>22770</v>
      </c>
      <c r="AT273">
        <v>10975</v>
      </c>
      <c r="AU273">
        <v>18139</v>
      </c>
      <c r="AV273">
        <v>60.5035788853056</v>
      </c>
      <c r="AX273" t="s">
        <v>1219</v>
      </c>
      <c r="AY273" t="s">
        <v>1220</v>
      </c>
    </row>
    <row r="274" spans="1:51" hidden="1" x14ac:dyDescent="0.25">
      <c r="A274" t="s">
        <v>1402</v>
      </c>
      <c r="B274">
        <v>2001</v>
      </c>
      <c r="C274">
        <v>501</v>
      </c>
      <c r="E274" t="s">
        <v>50</v>
      </c>
      <c r="F274" t="s">
        <v>71</v>
      </c>
      <c r="G274" t="s">
        <v>217</v>
      </c>
      <c r="H274" t="s">
        <v>217</v>
      </c>
      <c r="K274" t="s">
        <v>226</v>
      </c>
      <c r="L274" t="s">
        <v>227</v>
      </c>
      <c r="M274" t="s">
        <v>56</v>
      </c>
      <c r="N274" t="s">
        <v>57</v>
      </c>
      <c r="O274" t="s">
        <v>1403</v>
      </c>
      <c r="AA274" s="1"/>
      <c r="AC274">
        <v>2001</v>
      </c>
      <c r="AD274">
        <v>8</v>
      </c>
      <c r="AE274">
        <v>14</v>
      </c>
      <c r="AF274" s="2">
        <f>DATE(emdat_data[[#This Row],[Start Year]],emdat_data[[#This Row],[Start Month]],emdat_data[[#This Row],[Start Day]])</f>
        <v>37117</v>
      </c>
      <c r="AG274">
        <v>2001</v>
      </c>
      <c r="AH274">
        <v>8</v>
      </c>
      <c r="AI274">
        <v>14</v>
      </c>
      <c r="AJ274" s="2">
        <f>DATE(emdat_data[[#This Row],[End Year]],emdat_data[[#This Row],[End Month]],emdat_data[[#This Row],[End Day]])</f>
        <v>37117</v>
      </c>
      <c r="AK274">
        <v>16</v>
      </c>
      <c r="AV274">
        <v>60.5035788853056</v>
      </c>
      <c r="AX274" t="s">
        <v>1404</v>
      </c>
      <c r="AY274" t="s">
        <v>1405</v>
      </c>
    </row>
    <row r="275" spans="1:51" hidden="1" x14ac:dyDescent="0.25">
      <c r="A275" t="s">
        <v>1514</v>
      </c>
      <c r="B275">
        <v>2001</v>
      </c>
      <c r="C275">
        <v>485</v>
      </c>
      <c r="E275" t="s">
        <v>50</v>
      </c>
      <c r="F275" t="s">
        <v>71</v>
      </c>
      <c r="G275" t="s">
        <v>72</v>
      </c>
      <c r="H275" t="s">
        <v>102</v>
      </c>
      <c r="K275" t="s">
        <v>1515</v>
      </c>
      <c r="L275" t="s">
        <v>1516</v>
      </c>
      <c r="M275" t="s">
        <v>173</v>
      </c>
      <c r="N275" t="s">
        <v>57</v>
      </c>
      <c r="O275" t="s">
        <v>1517</v>
      </c>
      <c r="P275" t="s">
        <v>1309</v>
      </c>
      <c r="S275" t="s">
        <v>127</v>
      </c>
      <c r="V275">
        <v>3822</v>
      </c>
      <c r="W275">
        <v>3000</v>
      </c>
      <c r="X275" t="s">
        <v>78</v>
      </c>
      <c r="AA275" s="1"/>
      <c r="AB275" t="s">
        <v>1518</v>
      </c>
      <c r="AC275">
        <v>2001</v>
      </c>
      <c r="AD275">
        <v>8</v>
      </c>
      <c r="AE275">
        <v>15</v>
      </c>
      <c r="AF275" s="2">
        <f>DATE(emdat_data[[#This Row],[Start Year]],emdat_data[[#This Row],[Start Month]],emdat_data[[#This Row],[Start Day]])</f>
        <v>37118</v>
      </c>
      <c r="AG275">
        <v>2001</v>
      </c>
      <c r="AH275">
        <v>11</v>
      </c>
      <c r="AI275">
        <v>19</v>
      </c>
      <c r="AJ275" s="2">
        <f>DATE(emdat_data[[#This Row],[End Year]],emdat_data[[#This Row],[End Month]],emdat_data[[#This Row],[End Day]])</f>
        <v>37214</v>
      </c>
      <c r="AK275">
        <v>56</v>
      </c>
      <c r="AM275">
        <v>1669182</v>
      </c>
      <c r="AO275">
        <v>1669182</v>
      </c>
      <c r="AT275">
        <v>15000</v>
      </c>
      <c r="AU275">
        <v>24792</v>
      </c>
      <c r="AV275">
        <v>60.5035788853056</v>
      </c>
      <c r="AW275" t="s">
        <v>1519</v>
      </c>
      <c r="AY275" t="s">
        <v>1520</v>
      </c>
    </row>
    <row r="276" spans="1:51" hidden="1" x14ac:dyDescent="0.25">
      <c r="A276" t="s">
        <v>3077</v>
      </c>
      <c r="B276">
        <v>2001</v>
      </c>
      <c r="C276">
        <v>492</v>
      </c>
      <c r="E276" t="s">
        <v>50</v>
      </c>
      <c r="F276" t="s">
        <v>71</v>
      </c>
      <c r="G276" t="s">
        <v>72</v>
      </c>
      <c r="H276" t="s">
        <v>102</v>
      </c>
      <c r="K276" t="s">
        <v>3068</v>
      </c>
      <c r="L276" t="s">
        <v>3069</v>
      </c>
      <c r="M276" t="s">
        <v>173</v>
      </c>
      <c r="N276" t="s">
        <v>57</v>
      </c>
      <c r="O276" t="s">
        <v>3078</v>
      </c>
      <c r="P276" t="s">
        <v>1309</v>
      </c>
      <c r="S276" t="s">
        <v>127</v>
      </c>
      <c r="W276">
        <v>745</v>
      </c>
      <c r="X276" t="s">
        <v>78</v>
      </c>
      <c r="AA276" s="1"/>
      <c r="AB276" t="s">
        <v>3079</v>
      </c>
      <c r="AC276">
        <v>2001</v>
      </c>
      <c r="AD276">
        <v>8</v>
      </c>
      <c r="AE276">
        <v>15</v>
      </c>
      <c r="AF276" s="2">
        <f>DATE(emdat_data[[#This Row],[Start Year]],emdat_data[[#This Row],[Start Month]],emdat_data[[#This Row],[Start Day]])</f>
        <v>37118</v>
      </c>
      <c r="AG276">
        <v>2001</v>
      </c>
      <c r="AH276">
        <v>11</v>
      </c>
      <c r="AI276">
        <v>19</v>
      </c>
      <c r="AJ276" s="2">
        <f>DATE(emdat_data[[#This Row],[End Year]],emdat_data[[#This Row],[End Month]],emdat_data[[#This Row],[End Day]])</f>
        <v>37214</v>
      </c>
      <c r="AK276">
        <v>310</v>
      </c>
      <c r="AM276">
        <v>1570270</v>
      </c>
      <c r="AO276">
        <v>1570270</v>
      </c>
      <c r="AT276">
        <v>84000</v>
      </c>
      <c r="AU276">
        <v>138835</v>
      </c>
      <c r="AV276">
        <v>60.5035788853056</v>
      </c>
      <c r="AW276" t="s">
        <v>3080</v>
      </c>
      <c r="AY276" t="s">
        <v>3081</v>
      </c>
    </row>
    <row r="277" spans="1:51" hidden="1" x14ac:dyDescent="0.25">
      <c r="A277" t="s">
        <v>2757</v>
      </c>
      <c r="B277">
        <v>2001</v>
      </c>
      <c r="C277">
        <v>792</v>
      </c>
      <c r="E277" t="s">
        <v>50</v>
      </c>
      <c r="F277" t="s">
        <v>63</v>
      </c>
      <c r="G277" t="s">
        <v>82</v>
      </c>
      <c r="J277" t="s">
        <v>2758</v>
      </c>
      <c r="K277" t="s">
        <v>364</v>
      </c>
      <c r="L277" t="s">
        <v>365</v>
      </c>
      <c r="M277" t="s">
        <v>173</v>
      </c>
      <c r="N277" t="s">
        <v>57</v>
      </c>
      <c r="O277" t="s">
        <v>2759</v>
      </c>
      <c r="X277" t="s">
        <v>88</v>
      </c>
      <c r="AA277" s="1"/>
      <c r="AC277">
        <v>2001</v>
      </c>
      <c r="AD277">
        <v>8</v>
      </c>
      <c r="AE277">
        <v>17</v>
      </c>
      <c r="AF277" s="2">
        <f>DATE(emdat_data[[#This Row],[Start Year]],emdat_data[[#This Row],[Start Month]],emdat_data[[#This Row],[Start Day]])</f>
        <v>37120</v>
      </c>
      <c r="AG277">
        <v>2001</v>
      </c>
      <c r="AH277">
        <v>8</v>
      </c>
      <c r="AI277">
        <v>19</v>
      </c>
      <c r="AJ277" s="2">
        <f>DATE(emdat_data[[#This Row],[End Year]],emdat_data[[#This Row],[End Month]],emdat_data[[#This Row],[End Day]])</f>
        <v>37122</v>
      </c>
      <c r="AM277">
        <v>295355</v>
      </c>
      <c r="AO277">
        <v>295355</v>
      </c>
      <c r="AT277">
        <v>293</v>
      </c>
      <c r="AU277">
        <v>484</v>
      </c>
      <c r="AV277">
        <v>60.5035788853056</v>
      </c>
      <c r="AW277" t="s">
        <v>2760</v>
      </c>
      <c r="AY277" t="s">
        <v>2761</v>
      </c>
    </row>
    <row r="278" spans="1:51" hidden="1" x14ac:dyDescent="0.25">
      <c r="A278" t="s">
        <v>3023</v>
      </c>
      <c r="B278">
        <v>2001</v>
      </c>
      <c r="C278">
        <v>773</v>
      </c>
      <c r="E278" t="s">
        <v>50</v>
      </c>
      <c r="F278" t="s">
        <v>63</v>
      </c>
      <c r="G278" t="s">
        <v>82</v>
      </c>
      <c r="H278" t="s">
        <v>157</v>
      </c>
      <c r="I278" t="s">
        <v>418</v>
      </c>
      <c r="K278" t="s">
        <v>357</v>
      </c>
      <c r="L278" t="s">
        <v>358</v>
      </c>
      <c r="M278" t="s">
        <v>146</v>
      </c>
      <c r="N278" t="s">
        <v>86</v>
      </c>
      <c r="O278" t="s">
        <v>3024</v>
      </c>
      <c r="X278" t="s">
        <v>88</v>
      </c>
      <c r="AA278" s="1"/>
      <c r="AC278">
        <v>2001</v>
      </c>
      <c r="AD278">
        <v>8</v>
      </c>
      <c r="AE278">
        <v>17</v>
      </c>
      <c r="AF278" s="2">
        <f>DATE(emdat_data[[#This Row],[Start Year]],emdat_data[[#This Row],[Start Month]],emdat_data[[#This Row],[Start Day]])</f>
        <v>37120</v>
      </c>
      <c r="AG278">
        <v>2001</v>
      </c>
      <c r="AH278">
        <v>8</v>
      </c>
      <c r="AI278">
        <v>17</v>
      </c>
      <c r="AJ278" s="2">
        <f>DATE(emdat_data[[#This Row],[End Year]],emdat_data[[#This Row],[End Month]],emdat_data[[#This Row],[End Day]])</f>
        <v>37120</v>
      </c>
      <c r="AL278">
        <v>2</v>
      </c>
      <c r="AM278">
        <v>200</v>
      </c>
      <c r="AO278">
        <v>202</v>
      </c>
      <c r="AT278">
        <v>3000</v>
      </c>
      <c r="AU278">
        <v>4958</v>
      </c>
      <c r="AV278">
        <v>60.5035788853056</v>
      </c>
      <c r="AX278" t="s">
        <v>3025</v>
      </c>
      <c r="AY278" t="s">
        <v>3026</v>
      </c>
    </row>
    <row r="279" spans="1:51" hidden="1" x14ac:dyDescent="0.25">
      <c r="A279" t="s">
        <v>1315</v>
      </c>
      <c r="B279">
        <v>2001</v>
      </c>
      <c r="C279">
        <v>549</v>
      </c>
      <c r="E279" t="s">
        <v>50</v>
      </c>
      <c r="F279" t="s">
        <v>71</v>
      </c>
      <c r="G279" t="s">
        <v>72</v>
      </c>
      <c r="H279" t="s">
        <v>102</v>
      </c>
      <c r="K279" t="s">
        <v>1316</v>
      </c>
      <c r="L279" t="s">
        <v>1317</v>
      </c>
      <c r="M279" t="s">
        <v>125</v>
      </c>
      <c r="N279" t="s">
        <v>76</v>
      </c>
      <c r="O279" t="s">
        <v>1318</v>
      </c>
      <c r="P279" t="s">
        <v>134</v>
      </c>
      <c r="V279">
        <v>773</v>
      </c>
      <c r="W279">
        <v>200</v>
      </c>
      <c r="X279" t="s">
        <v>78</v>
      </c>
      <c r="AA279" s="1"/>
      <c r="AB279" t="s">
        <v>1319</v>
      </c>
      <c r="AC279">
        <v>2001</v>
      </c>
      <c r="AD279">
        <v>8</v>
      </c>
      <c r="AE279">
        <v>18</v>
      </c>
      <c r="AF279" s="2">
        <f>DATE(emdat_data[[#This Row],[Start Year]],emdat_data[[#This Row],[Start Month]],emdat_data[[#This Row],[Start Day]])</f>
        <v>37121</v>
      </c>
      <c r="AG279">
        <v>2001</v>
      </c>
      <c r="AH279">
        <v>10</v>
      </c>
      <c r="AI279">
        <v>9</v>
      </c>
      <c r="AJ279" s="2">
        <f>DATE(emdat_data[[#This Row],[End Year]],emdat_data[[#This Row],[End Month]],emdat_data[[#This Row],[End Day]])</f>
        <v>37173</v>
      </c>
      <c r="AK279">
        <v>9</v>
      </c>
      <c r="AM279">
        <v>220000</v>
      </c>
      <c r="AO279">
        <v>220000</v>
      </c>
      <c r="AV279">
        <v>60.5035788853056</v>
      </c>
      <c r="AW279" t="s">
        <v>1320</v>
      </c>
      <c r="AY279" t="s">
        <v>1321</v>
      </c>
    </row>
    <row r="280" spans="1:51" hidden="1" x14ac:dyDescent="0.25">
      <c r="A280" t="s">
        <v>1577</v>
      </c>
      <c r="B280">
        <v>2001</v>
      </c>
      <c r="C280">
        <v>524</v>
      </c>
      <c r="E280" t="s">
        <v>50</v>
      </c>
      <c r="F280" t="s">
        <v>71</v>
      </c>
      <c r="G280" t="s">
        <v>72</v>
      </c>
      <c r="H280" t="s">
        <v>102</v>
      </c>
      <c r="K280" t="s">
        <v>1037</v>
      </c>
      <c r="L280" t="s">
        <v>1038</v>
      </c>
      <c r="M280" t="s">
        <v>125</v>
      </c>
      <c r="N280" t="s">
        <v>76</v>
      </c>
      <c r="O280" t="s">
        <v>1578</v>
      </c>
      <c r="P280" t="s">
        <v>642</v>
      </c>
      <c r="S280" t="s">
        <v>127</v>
      </c>
      <c r="T280" t="s">
        <v>127</v>
      </c>
      <c r="W280">
        <v>8</v>
      </c>
      <c r="X280" t="s">
        <v>78</v>
      </c>
      <c r="AA280" s="1"/>
      <c r="AB280" t="s">
        <v>1579</v>
      </c>
      <c r="AC280">
        <v>2001</v>
      </c>
      <c r="AD280">
        <v>8</v>
      </c>
      <c r="AE280">
        <v>18</v>
      </c>
      <c r="AF280" s="2">
        <f>DATE(emdat_data[[#This Row],[Start Year]],emdat_data[[#This Row],[Start Month]],emdat_data[[#This Row],[Start Day]])</f>
        <v>37121</v>
      </c>
      <c r="AG280">
        <v>2001</v>
      </c>
      <c r="AH280">
        <v>10</v>
      </c>
      <c r="AI280">
        <v>9</v>
      </c>
      <c r="AJ280" s="2">
        <f>DATE(emdat_data[[#This Row],[End Year]],emdat_data[[#This Row],[End Month]],emdat_data[[#This Row],[End Day]])</f>
        <v>37173</v>
      </c>
      <c r="AK280">
        <v>2</v>
      </c>
      <c r="AM280">
        <v>3500</v>
      </c>
      <c r="AO280">
        <v>3500</v>
      </c>
      <c r="AV280">
        <v>60.5035788853056</v>
      </c>
      <c r="AW280" t="s">
        <v>1580</v>
      </c>
      <c r="AY280" t="s">
        <v>1581</v>
      </c>
    </row>
    <row r="281" spans="1:51" hidden="1" x14ac:dyDescent="0.25">
      <c r="A281" t="s">
        <v>2633</v>
      </c>
      <c r="B281">
        <v>2001</v>
      </c>
      <c r="C281">
        <v>505</v>
      </c>
      <c r="E281" t="s">
        <v>50</v>
      </c>
      <c r="F281" t="s">
        <v>71</v>
      </c>
      <c r="G281" t="s">
        <v>72</v>
      </c>
      <c r="H281" t="s">
        <v>170</v>
      </c>
      <c r="K281" t="s">
        <v>2634</v>
      </c>
      <c r="L281" t="s">
        <v>2635</v>
      </c>
      <c r="M281" t="s">
        <v>173</v>
      </c>
      <c r="N281" t="s">
        <v>57</v>
      </c>
      <c r="O281" t="s">
        <v>2636</v>
      </c>
      <c r="X281" t="s">
        <v>78</v>
      </c>
      <c r="AA281" s="1"/>
      <c r="AC281">
        <v>2001</v>
      </c>
      <c r="AD281">
        <v>8</v>
      </c>
      <c r="AE281">
        <v>19</v>
      </c>
      <c r="AF281" s="2">
        <f>DATE(emdat_data[[#This Row],[Start Year]],emdat_data[[#This Row],[Start Month]],emdat_data[[#This Row],[Start Day]])</f>
        <v>37122</v>
      </c>
      <c r="AG281">
        <v>2001</v>
      </c>
      <c r="AH281">
        <v>8</v>
      </c>
      <c r="AI281">
        <v>19</v>
      </c>
      <c r="AJ281" s="2">
        <f>DATE(emdat_data[[#This Row],[End Year]],emdat_data[[#This Row],[End Month]],emdat_data[[#This Row],[End Day]])</f>
        <v>37122</v>
      </c>
      <c r="AM281">
        <v>10000</v>
      </c>
      <c r="AO281">
        <v>10000</v>
      </c>
      <c r="AV281">
        <v>60.5035788853056</v>
      </c>
      <c r="AX281" t="s">
        <v>2637</v>
      </c>
      <c r="AY281" t="s">
        <v>2638</v>
      </c>
    </row>
    <row r="282" spans="1:51" hidden="1" x14ac:dyDescent="0.25">
      <c r="A282" t="s">
        <v>2882</v>
      </c>
      <c r="B282">
        <v>2001</v>
      </c>
      <c r="C282">
        <v>521</v>
      </c>
      <c r="E282" t="s">
        <v>50</v>
      </c>
      <c r="F282" t="s">
        <v>71</v>
      </c>
      <c r="G282" t="s">
        <v>72</v>
      </c>
      <c r="H282" t="s">
        <v>170</v>
      </c>
      <c r="K282" t="s">
        <v>2618</v>
      </c>
      <c r="L282" t="s">
        <v>2619</v>
      </c>
      <c r="M282" t="s">
        <v>75</v>
      </c>
      <c r="N282" t="s">
        <v>76</v>
      </c>
      <c r="O282" t="s">
        <v>2883</v>
      </c>
      <c r="P282" t="s">
        <v>175</v>
      </c>
      <c r="T282" t="s">
        <v>127</v>
      </c>
      <c r="W282">
        <v>104300</v>
      </c>
      <c r="X282" t="s">
        <v>78</v>
      </c>
      <c r="AA282" s="1"/>
      <c r="AC282">
        <v>2001</v>
      </c>
      <c r="AD282">
        <v>8</v>
      </c>
      <c r="AE282">
        <v>19</v>
      </c>
      <c r="AF282" s="2">
        <f>DATE(emdat_data[[#This Row],[Start Year]],emdat_data[[#This Row],[Start Month]],emdat_data[[#This Row],[Start Day]])</f>
        <v>37122</v>
      </c>
      <c r="AG282">
        <v>2001</v>
      </c>
      <c r="AH282">
        <v>10</v>
      </c>
      <c r="AI282">
        <v>11</v>
      </c>
      <c r="AJ282" s="2">
        <f>DATE(emdat_data[[#This Row],[End Year]],emdat_data[[#This Row],[End Month]],emdat_data[[#This Row],[End Day]])</f>
        <v>37175</v>
      </c>
      <c r="AK282">
        <v>100</v>
      </c>
      <c r="AM282">
        <v>175763</v>
      </c>
      <c r="AO282">
        <v>175763</v>
      </c>
      <c r="AT282">
        <v>1000</v>
      </c>
      <c r="AU282">
        <v>1653</v>
      </c>
      <c r="AV282">
        <v>60.5035788853056</v>
      </c>
      <c r="AW282" t="s">
        <v>2884</v>
      </c>
      <c r="AY282" t="s">
        <v>2885</v>
      </c>
    </row>
    <row r="283" spans="1:51" hidden="1" x14ac:dyDescent="0.25">
      <c r="A283" t="s">
        <v>1438</v>
      </c>
      <c r="B283">
        <v>2001</v>
      </c>
      <c r="C283">
        <v>515</v>
      </c>
      <c r="E283" t="s">
        <v>50</v>
      </c>
      <c r="F283" t="s">
        <v>71</v>
      </c>
      <c r="G283" t="s">
        <v>72</v>
      </c>
      <c r="K283" t="s">
        <v>226</v>
      </c>
      <c r="L283" t="s">
        <v>227</v>
      </c>
      <c r="M283" t="s">
        <v>56</v>
      </c>
      <c r="N283" t="s">
        <v>57</v>
      </c>
      <c r="O283" t="s">
        <v>1439</v>
      </c>
      <c r="W283">
        <v>550</v>
      </c>
      <c r="X283" t="s">
        <v>78</v>
      </c>
      <c r="AA283" s="1"/>
      <c r="AC283">
        <v>2001</v>
      </c>
      <c r="AD283">
        <v>8</v>
      </c>
      <c r="AE283">
        <v>20</v>
      </c>
      <c r="AF283" s="2">
        <f>DATE(emdat_data[[#This Row],[Start Year]],emdat_data[[#This Row],[Start Month]],emdat_data[[#This Row],[Start Day]])</f>
        <v>37123</v>
      </c>
      <c r="AG283">
        <v>2001</v>
      </c>
      <c r="AH283">
        <v>8</v>
      </c>
      <c r="AI283">
        <v>20</v>
      </c>
      <c r="AJ283" s="2">
        <f>DATE(emdat_data[[#This Row],[End Year]],emdat_data[[#This Row],[End Month]],emdat_data[[#This Row],[End Day]])</f>
        <v>37123</v>
      </c>
      <c r="AK283">
        <v>158</v>
      </c>
      <c r="AM283">
        <v>7000000</v>
      </c>
      <c r="AO283">
        <v>7000000</v>
      </c>
      <c r="AT283">
        <v>26000</v>
      </c>
      <c r="AU283">
        <v>42973</v>
      </c>
      <c r="AV283">
        <v>60.5035788853056</v>
      </c>
      <c r="AX283" t="s">
        <v>1440</v>
      </c>
      <c r="AY283" t="s">
        <v>1441</v>
      </c>
    </row>
    <row r="284" spans="1:51" hidden="1" x14ac:dyDescent="0.25">
      <c r="A284" t="s">
        <v>1485</v>
      </c>
      <c r="B284">
        <v>2001</v>
      </c>
      <c r="C284">
        <v>454</v>
      </c>
      <c r="E284" t="s">
        <v>50</v>
      </c>
      <c r="F284" t="s">
        <v>63</v>
      </c>
      <c r="G284" t="s">
        <v>82</v>
      </c>
      <c r="H284" t="s">
        <v>98</v>
      </c>
      <c r="J284" t="s">
        <v>1486</v>
      </c>
      <c r="K284" t="s">
        <v>245</v>
      </c>
      <c r="L284" t="s">
        <v>246</v>
      </c>
      <c r="M284" t="s">
        <v>161</v>
      </c>
      <c r="N284" t="s">
        <v>57</v>
      </c>
      <c r="O284" t="s">
        <v>1487</v>
      </c>
      <c r="W284">
        <v>109</v>
      </c>
      <c r="X284" t="s">
        <v>88</v>
      </c>
      <c r="AA284" s="1"/>
      <c r="AC284">
        <v>2001</v>
      </c>
      <c r="AD284">
        <v>8</v>
      </c>
      <c r="AE284">
        <v>21</v>
      </c>
      <c r="AF284" s="2">
        <f>DATE(emdat_data[[#This Row],[Start Year]],emdat_data[[#This Row],[Start Month]],emdat_data[[#This Row],[Start Day]])</f>
        <v>37124</v>
      </c>
      <c r="AG284">
        <v>2001</v>
      </c>
      <c r="AH284">
        <v>8</v>
      </c>
      <c r="AI284">
        <v>23</v>
      </c>
      <c r="AJ284" s="2">
        <f>DATE(emdat_data[[#This Row],[End Year]],emdat_data[[#This Row],[End Month]],emdat_data[[#This Row],[End Day]])</f>
        <v>37126</v>
      </c>
      <c r="AK284">
        <v>9</v>
      </c>
      <c r="AL284">
        <v>40</v>
      </c>
      <c r="AM284">
        <v>7000</v>
      </c>
      <c r="AO284">
        <v>7040</v>
      </c>
      <c r="AR284">
        <v>500000</v>
      </c>
      <c r="AS284">
        <v>826397</v>
      </c>
      <c r="AT284">
        <v>800000</v>
      </c>
      <c r="AU284">
        <v>1322236</v>
      </c>
      <c r="AV284">
        <v>60.5035788853056</v>
      </c>
      <c r="AW284" t="s">
        <v>1488</v>
      </c>
      <c r="AY284" t="s">
        <v>1489</v>
      </c>
    </row>
    <row r="285" spans="1:51" hidden="1" x14ac:dyDescent="0.25">
      <c r="A285" t="s">
        <v>1572</v>
      </c>
      <c r="B285">
        <v>2001</v>
      </c>
      <c r="C285">
        <v>735</v>
      </c>
      <c r="E285" t="s">
        <v>50</v>
      </c>
      <c r="F285" t="s">
        <v>63</v>
      </c>
      <c r="G285" t="s">
        <v>82</v>
      </c>
      <c r="H285" t="s">
        <v>98</v>
      </c>
      <c r="J285" t="s">
        <v>1573</v>
      </c>
      <c r="K285" t="s">
        <v>1548</v>
      </c>
      <c r="L285" t="s">
        <v>1549</v>
      </c>
      <c r="M285" t="s">
        <v>204</v>
      </c>
      <c r="N285" t="s">
        <v>86</v>
      </c>
      <c r="O285" t="s">
        <v>1574</v>
      </c>
      <c r="W285">
        <v>100</v>
      </c>
      <c r="X285" t="s">
        <v>88</v>
      </c>
      <c r="AA285" s="1"/>
      <c r="AC285">
        <v>2001</v>
      </c>
      <c r="AD285">
        <v>8</v>
      </c>
      <c r="AE285">
        <v>21</v>
      </c>
      <c r="AF285" s="2">
        <f>DATE(emdat_data[[#This Row],[Start Year]],emdat_data[[#This Row],[Start Month]],emdat_data[[#This Row],[Start Day]])</f>
        <v>37124</v>
      </c>
      <c r="AG285">
        <v>2001</v>
      </c>
      <c r="AH285">
        <v>8</v>
      </c>
      <c r="AI285">
        <v>21</v>
      </c>
      <c r="AJ285" s="2">
        <f>DATE(emdat_data[[#This Row],[End Year]],emdat_data[[#This Row],[End Month]],emdat_data[[#This Row],[End Day]])</f>
        <v>37124</v>
      </c>
      <c r="AM285">
        <v>2500</v>
      </c>
      <c r="AO285">
        <v>2500</v>
      </c>
      <c r="AV285">
        <v>60.5035788853056</v>
      </c>
      <c r="AW285" t="s">
        <v>1575</v>
      </c>
      <c r="AY285" t="s">
        <v>1576</v>
      </c>
    </row>
    <row r="286" spans="1:51" hidden="1" x14ac:dyDescent="0.25">
      <c r="A286" t="s">
        <v>1602</v>
      </c>
      <c r="B286">
        <v>2001</v>
      </c>
      <c r="C286">
        <v>483</v>
      </c>
      <c r="E286" t="s">
        <v>50</v>
      </c>
      <c r="F286" t="s">
        <v>71</v>
      </c>
      <c r="G286" t="s">
        <v>72</v>
      </c>
      <c r="H286" t="s">
        <v>102</v>
      </c>
      <c r="K286" t="s">
        <v>1027</v>
      </c>
      <c r="L286" t="s">
        <v>1028</v>
      </c>
      <c r="M286" t="s">
        <v>125</v>
      </c>
      <c r="N286" t="s">
        <v>76</v>
      </c>
      <c r="O286" t="s">
        <v>1603</v>
      </c>
      <c r="X286" t="s">
        <v>78</v>
      </c>
      <c r="AA286" s="1"/>
      <c r="AC286">
        <v>2001</v>
      </c>
      <c r="AD286">
        <v>8</v>
      </c>
      <c r="AE286">
        <v>24</v>
      </c>
      <c r="AF286" s="2">
        <f>DATE(emdat_data[[#This Row],[Start Year]],emdat_data[[#This Row],[Start Month]],emdat_data[[#This Row],[Start Day]])</f>
        <v>37127</v>
      </c>
      <c r="AG286">
        <v>2001</v>
      </c>
      <c r="AH286">
        <v>8</v>
      </c>
      <c r="AI286">
        <v>24</v>
      </c>
      <c r="AJ286" s="2">
        <f>DATE(emdat_data[[#This Row],[End Year]],emdat_data[[#This Row],[End Month]],emdat_data[[#This Row],[End Day]])</f>
        <v>37127</v>
      </c>
      <c r="AN286">
        <v>3000</v>
      </c>
      <c r="AO286">
        <v>3000</v>
      </c>
      <c r="AV286">
        <v>60.5035788853056</v>
      </c>
      <c r="AX286" t="s">
        <v>1604</v>
      </c>
      <c r="AY286" t="s">
        <v>1605</v>
      </c>
    </row>
    <row r="287" spans="1:51" hidden="1" x14ac:dyDescent="0.25">
      <c r="A287" t="s">
        <v>1050</v>
      </c>
      <c r="B287">
        <v>2001</v>
      </c>
      <c r="C287">
        <v>360</v>
      </c>
      <c r="E287" t="s">
        <v>50</v>
      </c>
      <c r="F287" t="s">
        <v>71</v>
      </c>
      <c r="G287" t="s">
        <v>72</v>
      </c>
      <c r="H287" t="s">
        <v>102</v>
      </c>
      <c r="K287" t="s">
        <v>159</v>
      </c>
      <c r="L287" t="s">
        <v>160</v>
      </c>
      <c r="M287" t="s">
        <v>161</v>
      </c>
      <c r="N287" t="s">
        <v>57</v>
      </c>
      <c r="O287" t="s">
        <v>1051</v>
      </c>
      <c r="P287" t="s">
        <v>134</v>
      </c>
      <c r="W287">
        <v>5570</v>
      </c>
      <c r="X287" t="s">
        <v>78</v>
      </c>
      <c r="AA287" s="1"/>
      <c r="AB287" t="s">
        <v>1052</v>
      </c>
      <c r="AC287">
        <v>2001</v>
      </c>
      <c r="AD287">
        <v>8</v>
      </c>
      <c r="AE287">
        <v>25</v>
      </c>
      <c r="AF287" s="2">
        <f>DATE(emdat_data[[#This Row],[Start Year]],emdat_data[[#This Row],[Start Month]],emdat_data[[#This Row],[Start Day]])</f>
        <v>37128</v>
      </c>
      <c r="AG287">
        <v>2001</v>
      </c>
      <c r="AH287">
        <v>8</v>
      </c>
      <c r="AI287">
        <v>25</v>
      </c>
      <c r="AJ287" s="2">
        <f>DATE(emdat_data[[#This Row],[End Year]],emdat_data[[#This Row],[End Month]],emdat_data[[#This Row],[End Day]])</f>
        <v>37128</v>
      </c>
      <c r="AK287">
        <v>35</v>
      </c>
      <c r="AL287">
        <v>72</v>
      </c>
      <c r="AN287">
        <v>2630</v>
      </c>
      <c r="AO287">
        <v>2702</v>
      </c>
      <c r="AT287">
        <v>17000</v>
      </c>
      <c r="AU287">
        <v>28098</v>
      </c>
      <c r="AV287">
        <v>60.5035788853056</v>
      </c>
      <c r="AX287" t="s">
        <v>1053</v>
      </c>
      <c r="AY287" t="s">
        <v>1054</v>
      </c>
    </row>
    <row r="288" spans="1:51" x14ac:dyDescent="0.25">
      <c r="A288" t="s">
        <v>514</v>
      </c>
      <c r="B288">
        <v>2001</v>
      </c>
      <c r="C288">
        <v>635</v>
      </c>
      <c r="E288" t="s">
        <v>50</v>
      </c>
      <c r="F288" t="s">
        <v>119</v>
      </c>
      <c r="G288" t="s">
        <v>120</v>
      </c>
      <c r="H288" t="s">
        <v>121</v>
      </c>
      <c r="K288" t="s">
        <v>512</v>
      </c>
      <c r="L288" t="s">
        <v>513</v>
      </c>
      <c r="M288" t="s">
        <v>125</v>
      </c>
      <c r="N288" t="s">
        <v>76</v>
      </c>
      <c r="O288" t="s">
        <v>515</v>
      </c>
      <c r="X288" t="s">
        <v>129</v>
      </c>
      <c r="AA288" s="1"/>
      <c r="AC288">
        <v>2001</v>
      </c>
      <c r="AD288">
        <v>8</v>
      </c>
      <c r="AE288">
        <v>27</v>
      </c>
      <c r="AF288" s="2">
        <f>DATE(emdat_data[[#This Row],[Start Year]],emdat_data[[#This Row],[Start Month]],emdat_data[[#This Row],[Start Day]])</f>
        <v>37130</v>
      </c>
      <c r="AG288">
        <v>2001</v>
      </c>
      <c r="AH288">
        <v>8</v>
      </c>
      <c r="AI288">
        <v>27</v>
      </c>
      <c r="AJ288" s="2">
        <f>DATE(emdat_data[[#This Row],[End Year]],emdat_data[[#This Row],[End Month]],emdat_data[[#This Row],[End Day]])</f>
        <v>37130</v>
      </c>
      <c r="AK288">
        <v>21</v>
      </c>
      <c r="AM288">
        <v>109</v>
      </c>
      <c r="AO288">
        <v>109</v>
      </c>
      <c r="AV288">
        <v>60.5035788853056</v>
      </c>
    </row>
    <row r="289" spans="1:51" hidden="1" x14ac:dyDescent="0.25">
      <c r="A289" t="s">
        <v>2578</v>
      </c>
      <c r="B289">
        <v>2001</v>
      </c>
      <c r="C289">
        <v>494</v>
      </c>
      <c r="E289" t="s">
        <v>50</v>
      </c>
      <c r="F289" t="s">
        <v>71</v>
      </c>
      <c r="G289" t="s">
        <v>72</v>
      </c>
      <c r="H289" t="s">
        <v>170</v>
      </c>
      <c r="K289" t="s">
        <v>297</v>
      </c>
      <c r="L289" t="s">
        <v>298</v>
      </c>
      <c r="M289" t="s">
        <v>125</v>
      </c>
      <c r="N289" t="s">
        <v>76</v>
      </c>
      <c r="O289" t="s">
        <v>2579</v>
      </c>
      <c r="Q289" t="s">
        <v>653</v>
      </c>
      <c r="S289" t="s">
        <v>127</v>
      </c>
      <c r="W289">
        <v>14300</v>
      </c>
      <c r="X289" t="s">
        <v>78</v>
      </c>
      <c r="AA289" s="1"/>
      <c r="AC289">
        <v>2001</v>
      </c>
      <c r="AD289">
        <v>8</v>
      </c>
      <c r="AE289">
        <v>27</v>
      </c>
      <c r="AF289" s="2">
        <f>DATE(emdat_data[[#This Row],[Start Year]],emdat_data[[#This Row],[Start Month]],emdat_data[[#This Row],[Start Day]])</f>
        <v>37130</v>
      </c>
      <c r="AG289">
        <v>2001</v>
      </c>
      <c r="AH289">
        <v>9</v>
      </c>
      <c r="AI289">
        <v>4</v>
      </c>
      <c r="AJ289" s="2">
        <f>DATE(emdat_data[[#This Row],[End Year]],emdat_data[[#This Row],[End Month]],emdat_data[[#This Row],[End Day]])</f>
        <v>37138</v>
      </c>
      <c r="AK289">
        <v>200</v>
      </c>
      <c r="AM289">
        <v>84065</v>
      </c>
      <c r="AO289">
        <v>84065</v>
      </c>
      <c r="AT289">
        <v>3000</v>
      </c>
      <c r="AU289">
        <v>4958</v>
      </c>
      <c r="AV289">
        <v>60.5035788853056</v>
      </c>
      <c r="AW289" t="s">
        <v>2580</v>
      </c>
      <c r="AY289" t="s">
        <v>2581</v>
      </c>
    </row>
    <row r="290" spans="1:51" x14ac:dyDescent="0.25">
      <c r="A290" t="s">
        <v>2658</v>
      </c>
      <c r="B290">
        <v>2001</v>
      </c>
      <c r="C290">
        <v>550</v>
      </c>
      <c r="E290" t="s">
        <v>50</v>
      </c>
      <c r="F290" t="s">
        <v>119</v>
      </c>
      <c r="G290" t="s">
        <v>120</v>
      </c>
      <c r="H290" t="s">
        <v>121</v>
      </c>
      <c r="J290" t="s">
        <v>294</v>
      </c>
      <c r="K290" t="s">
        <v>2624</v>
      </c>
      <c r="L290" t="s">
        <v>2625</v>
      </c>
      <c r="M290" t="s">
        <v>125</v>
      </c>
      <c r="N290" t="s">
        <v>76</v>
      </c>
      <c r="O290" t="s">
        <v>2659</v>
      </c>
      <c r="X290" t="s">
        <v>129</v>
      </c>
      <c r="AA290" s="1"/>
      <c r="AC290">
        <v>2001</v>
      </c>
      <c r="AD290">
        <v>8</v>
      </c>
      <c r="AE290">
        <v>27</v>
      </c>
      <c r="AF290" s="2">
        <f>DATE(emdat_data[[#This Row],[Start Year]],emdat_data[[#This Row],[Start Month]],emdat_data[[#This Row],[Start Day]])</f>
        <v>37130</v>
      </c>
      <c r="AG290">
        <v>2001</v>
      </c>
      <c r="AH290">
        <v>8</v>
      </c>
      <c r="AI290">
        <v>27</v>
      </c>
      <c r="AJ290" s="2">
        <f>DATE(emdat_data[[#This Row],[End Year]],emdat_data[[#This Row],[End Month]],emdat_data[[#This Row],[End Day]])</f>
        <v>37130</v>
      </c>
      <c r="AK290">
        <v>15</v>
      </c>
      <c r="AM290">
        <v>98</v>
      </c>
      <c r="AO290">
        <v>98</v>
      </c>
      <c r="AV290">
        <v>60.5035788853056</v>
      </c>
    </row>
    <row r="291" spans="1:51" hidden="1" x14ac:dyDescent="0.25">
      <c r="A291" t="s">
        <v>1112</v>
      </c>
      <c r="B291">
        <v>2001</v>
      </c>
      <c r="C291">
        <v>796</v>
      </c>
      <c r="E291" t="s">
        <v>50</v>
      </c>
      <c r="F291" t="s">
        <v>63</v>
      </c>
      <c r="G291" t="s">
        <v>82</v>
      </c>
      <c r="H291" t="s">
        <v>98</v>
      </c>
      <c r="J291" t="s">
        <v>1113</v>
      </c>
      <c r="K291" t="s">
        <v>159</v>
      </c>
      <c r="L291" t="s">
        <v>160</v>
      </c>
      <c r="M291" t="s">
        <v>161</v>
      </c>
      <c r="N291" t="s">
        <v>57</v>
      </c>
      <c r="O291" t="s">
        <v>1114</v>
      </c>
      <c r="X291" t="s">
        <v>88</v>
      </c>
      <c r="AA291" s="1"/>
      <c r="AC291">
        <v>2001</v>
      </c>
      <c r="AD291">
        <v>8</v>
      </c>
      <c r="AE291">
        <v>28</v>
      </c>
      <c r="AF291" s="2">
        <f>DATE(emdat_data[[#This Row],[Start Year]],emdat_data[[#This Row],[Start Month]],emdat_data[[#This Row],[Start Day]])</f>
        <v>37131</v>
      </c>
      <c r="AG291">
        <v>2001</v>
      </c>
      <c r="AH291">
        <v>9</v>
      </c>
      <c r="AI291">
        <v>9</v>
      </c>
      <c r="AJ291" s="2">
        <f>DATE(emdat_data[[#This Row],[End Year]],emdat_data[[#This Row],[End Month]],emdat_data[[#This Row],[End Day]])</f>
        <v>37143</v>
      </c>
      <c r="AK291">
        <v>4</v>
      </c>
      <c r="AT291">
        <v>213000</v>
      </c>
      <c r="AU291">
        <v>352045</v>
      </c>
      <c r="AV291">
        <v>60.5035788853056</v>
      </c>
      <c r="AW291" t="s">
        <v>1104</v>
      </c>
      <c r="AY291" t="s">
        <v>1105</v>
      </c>
    </row>
    <row r="292" spans="1:51" hidden="1" x14ac:dyDescent="0.25">
      <c r="A292" t="s">
        <v>2915</v>
      </c>
      <c r="B292">
        <v>2001</v>
      </c>
      <c r="C292">
        <v>530</v>
      </c>
      <c r="E292" t="s">
        <v>50</v>
      </c>
      <c r="F292" t="s">
        <v>71</v>
      </c>
      <c r="G292" t="s">
        <v>72</v>
      </c>
      <c r="K292" t="s">
        <v>2910</v>
      </c>
      <c r="L292" t="s">
        <v>2911</v>
      </c>
      <c r="M292" t="s">
        <v>253</v>
      </c>
      <c r="N292" t="s">
        <v>57</v>
      </c>
      <c r="O292" t="s">
        <v>2916</v>
      </c>
      <c r="X292" t="s">
        <v>78</v>
      </c>
      <c r="AA292" s="1"/>
      <c r="AC292">
        <v>2001</v>
      </c>
      <c r="AD292">
        <v>8</v>
      </c>
      <c r="AE292">
        <v>28</v>
      </c>
      <c r="AF292" s="2">
        <f>DATE(emdat_data[[#This Row],[Start Year]],emdat_data[[#This Row],[Start Month]],emdat_data[[#This Row],[Start Day]])</f>
        <v>37131</v>
      </c>
      <c r="AG292">
        <v>2001</v>
      </c>
      <c r="AH292">
        <v>8</v>
      </c>
      <c r="AI292">
        <v>28</v>
      </c>
      <c r="AJ292" s="2">
        <f>DATE(emdat_data[[#This Row],[End Year]],emdat_data[[#This Row],[End Month]],emdat_data[[#This Row],[End Day]])</f>
        <v>37131</v>
      </c>
      <c r="AM292">
        <v>2190</v>
      </c>
      <c r="AO292">
        <v>2190</v>
      </c>
      <c r="AV292">
        <v>60.5035788853056</v>
      </c>
      <c r="AX292" t="s">
        <v>2917</v>
      </c>
      <c r="AY292" t="s">
        <v>2918</v>
      </c>
    </row>
    <row r="293" spans="1:51" hidden="1" x14ac:dyDescent="0.25">
      <c r="A293" t="s">
        <v>553</v>
      </c>
      <c r="B293">
        <v>2001</v>
      </c>
      <c r="C293">
        <v>459</v>
      </c>
      <c r="E293" t="s">
        <v>50</v>
      </c>
      <c r="F293" t="s">
        <v>71</v>
      </c>
      <c r="G293" t="s">
        <v>72</v>
      </c>
      <c r="K293" t="s">
        <v>527</v>
      </c>
      <c r="L293" t="s">
        <v>528</v>
      </c>
      <c r="M293" t="s">
        <v>56</v>
      </c>
      <c r="N293" t="s">
        <v>57</v>
      </c>
      <c r="O293" t="s">
        <v>554</v>
      </c>
      <c r="X293" t="s">
        <v>78</v>
      </c>
      <c r="AA293" s="1"/>
      <c r="AC293">
        <v>2001</v>
      </c>
      <c r="AD293">
        <v>8</v>
      </c>
      <c r="AE293">
        <v>31</v>
      </c>
      <c r="AF293" s="2">
        <f>DATE(emdat_data[[#This Row],[Start Year]],emdat_data[[#This Row],[Start Month]],emdat_data[[#This Row],[Start Day]])</f>
        <v>37134</v>
      </c>
      <c r="AG293">
        <v>2001</v>
      </c>
      <c r="AH293">
        <v>8</v>
      </c>
      <c r="AI293">
        <v>31</v>
      </c>
      <c r="AJ293" s="2">
        <f>DATE(emdat_data[[#This Row],[End Year]],emdat_data[[#This Row],[End Month]],emdat_data[[#This Row],[End Day]])</f>
        <v>37134</v>
      </c>
      <c r="AM293">
        <v>200000</v>
      </c>
      <c r="AO293">
        <v>200000</v>
      </c>
      <c r="AV293">
        <v>60.5035788853056</v>
      </c>
      <c r="AX293" t="s">
        <v>555</v>
      </c>
      <c r="AY293" t="s">
        <v>556</v>
      </c>
    </row>
    <row r="294" spans="1:51" hidden="1" x14ac:dyDescent="0.25">
      <c r="A294" t="s">
        <v>2905</v>
      </c>
      <c r="B294">
        <v>2001</v>
      </c>
      <c r="C294">
        <v>528</v>
      </c>
      <c r="E294" t="s">
        <v>50</v>
      </c>
      <c r="F294" t="s">
        <v>71</v>
      </c>
      <c r="G294" t="s">
        <v>72</v>
      </c>
      <c r="K294" t="s">
        <v>2562</v>
      </c>
      <c r="L294" t="s">
        <v>2563</v>
      </c>
      <c r="M294" t="s">
        <v>173</v>
      </c>
      <c r="N294" t="s">
        <v>57</v>
      </c>
      <c r="O294" t="s">
        <v>2906</v>
      </c>
      <c r="X294" t="s">
        <v>78</v>
      </c>
      <c r="AA294" s="1"/>
      <c r="AC294">
        <v>2001</v>
      </c>
      <c r="AD294">
        <v>8</v>
      </c>
      <c r="AE294">
        <v>31</v>
      </c>
      <c r="AF294" s="2">
        <f>DATE(emdat_data[[#This Row],[Start Year]],emdat_data[[#This Row],[Start Month]],emdat_data[[#This Row],[Start Day]])</f>
        <v>37134</v>
      </c>
      <c r="AG294">
        <v>2001</v>
      </c>
      <c r="AH294">
        <v>8</v>
      </c>
      <c r="AI294">
        <v>31</v>
      </c>
      <c r="AJ294" s="2">
        <f>DATE(emdat_data[[#This Row],[End Year]],emdat_data[[#This Row],[End Month]],emdat_data[[#This Row],[End Day]])</f>
        <v>37134</v>
      </c>
      <c r="AM294">
        <v>4000</v>
      </c>
      <c r="AO294">
        <v>4000</v>
      </c>
      <c r="AV294">
        <v>60.5035788853056</v>
      </c>
      <c r="AW294" t="s">
        <v>2907</v>
      </c>
      <c r="AY294" t="s">
        <v>2908</v>
      </c>
    </row>
    <row r="295" spans="1:51" hidden="1" x14ac:dyDescent="0.25">
      <c r="A295" t="s">
        <v>1032</v>
      </c>
      <c r="B295">
        <v>2001</v>
      </c>
      <c r="C295">
        <v>9383</v>
      </c>
      <c r="E295" t="s">
        <v>50</v>
      </c>
      <c r="F295" t="s">
        <v>350</v>
      </c>
      <c r="G295" t="s">
        <v>351</v>
      </c>
      <c r="H295" t="s">
        <v>351</v>
      </c>
      <c r="K295" t="s">
        <v>202</v>
      </c>
      <c r="L295" t="s">
        <v>203</v>
      </c>
      <c r="M295" t="s">
        <v>204</v>
      </c>
      <c r="N295" t="s">
        <v>86</v>
      </c>
      <c r="O295" t="s">
        <v>1033</v>
      </c>
      <c r="Q295" t="s">
        <v>353</v>
      </c>
      <c r="X295" t="s">
        <v>78</v>
      </c>
      <c r="AA295" s="1"/>
      <c r="AC295">
        <v>2001</v>
      </c>
      <c r="AD295">
        <v>9</v>
      </c>
      <c r="AF295" s="2">
        <f>DATE(emdat_data[[#This Row],[Start Year]],emdat_data[[#This Row],[Start Month]],emdat_data[[#This Row],[Start Day]])</f>
        <v>37134</v>
      </c>
      <c r="AG295">
        <v>2001</v>
      </c>
      <c r="AJ295" s="2">
        <f>DATE(emdat_data[[#This Row],[End Year]],emdat_data[[#This Row],[End Month]],emdat_data[[#This Row],[End Day]])</f>
        <v>36860</v>
      </c>
      <c r="AK295">
        <v>41</v>
      </c>
      <c r="AM295">
        <v>113596</v>
      </c>
      <c r="AO295">
        <v>113596</v>
      </c>
      <c r="AT295">
        <v>14000</v>
      </c>
      <c r="AU295">
        <v>23139</v>
      </c>
      <c r="AV295">
        <v>60.5035788853056</v>
      </c>
      <c r="AW295" t="s">
        <v>1034</v>
      </c>
      <c r="AY295" t="s">
        <v>1035</v>
      </c>
    </row>
    <row r="296" spans="1:51" hidden="1" x14ac:dyDescent="0.25">
      <c r="A296" t="s">
        <v>1377</v>
      </c>
      <c r="B296">
        <v>2001</v>
      </c>
      <c r="C296">
        <v>527</v>
      </c>
      <c r="E296" t="s">
        <v>50</v>
      </c>
      <c r="F296" t="s">
        <v>71</v>
      </c>
      <c r="G296" t="s">
        <v>72</v>
      </c>
      <c r="H296" t="s">
        <v>170</v>
      </c>
      <c r="K296" t="s">
        <v>226</v>
      </c>
      <c r="L296" t="s">
        <v>227</v>
      </c>
      <c r="M296" t="s">
        <v>56</v>
      </c>
      <c r="N296" t="s">
        <v>57</v>
      </c>
      <c r="O296" t="s">
        <v>1378</v>
      </c>
      <c r="X296" t="s">
        <v>78</v>
      </c>
      <c r="AA296" s="1"/>
      <c r="AC296">
        <v>2001</v>
      </c>
      <c r="AD296">
        <v>9</v>
      </c>
      <c r="AF296" s="2">
        <f>DATE(emdat_data[[#This Row],[Start Year]],emdat_data[[#This Row],[Start Month]],emdat_data[[#This Row],[Start Day]])</f>
        <v>37134</v>
      </c>
      <c r="AG296">
        <v>2001</v>
      </c>
      <c r="AH296">
        <v>9</v>
      </c>
      <c r="AJ296" s="2">
        <f>DATE(emdat_data[[#This Row],[End Year]],emdat_data[[#This Row],[End Month]],emdat_data[[#This Row],[End Day]])</f>
        <v>37134</v>
      </c>
      <c r="AK296">
        <v>48</v>
      </c>
      <c r="AM296">
        <v>2800000</v>
      </c>
      <c r="AO296">
        <v>2800000</v>
      </c>
      <c r="AT296">
        <v>26000</v>
      </c>
      <c r="AU296">
        <v>42973</v>
      </c>
      <c r="AV296">
        <v>60.5035788853056</v>
      </c>
      <c r="AW296" t="s">
        <v>1375</v>
      </c>
      <c r="AX296" t="s">
        <v>1379</v>
      </c>
      <c r="AY296" t="s">
        <v>1380</v>
      </c>
    </row>
    <row r="297" spans="1:51" hidden="1" x14ac:dyDescent="0.25">
      <c r="A297" t="s">
        <v>1521</v>
      </c>
      <c r="B297">
        <v>2001</v>
      </c>
      <c r="C297">
        <v>9525</v>
      </c>
      <c r="E297" t="s">
        <v>50</v>
      </c>
      <c r="F297" t="s">
        <v>350</v>
      </c>
      <c r="G297" t="s">
        <v>351</v>
      </c>
      <c r="H297" t="s">
        <v>351</v>
      </c>
      <c r="K297" t="s">
        <v>1515</v>
      </c>
      <c r="L297" t="s">
        <v>1516</v>
      </c>
      <c r="M297" t="s">
        <v>173</v>
      </c>
      <c r="N297" t="s">
        <v>57</v>
      </c>
      <c r="O297" t="s">
        <v>1522</v>
      </c>
      <c r="X297" t="s">
        <v>78</v>
      </c>
      <c r="AA297" s="1"/>
      <c r="AC297">
        <v>2001</v>
      </c>
      <c r="AD297">
        <v>9</v>
      </c>
      <c r="AF297" s="2">
        <f>DATE(emdat_data[[#This Row],[Start Year]],emdat_data[[#This Row],[Start Month]],emdat_data[[#This Row],[Start Day]])</f>
        <v>37134</v>
      </c>
      <c r="AG297">
        <v>2001</v>
      </c>
      <c r="AJ297" s="2">
        <f>DATE(emdat_data[[#This Row],[End Year]],emdat_data[[#This Row],[End Month]],emdat_data[[#This Row],[End Day]])</f>
        <v>36860</v>
      </c>
      <c r="AM297">
        <v>300000</v>
      </c>
      <c r="AO297">
        <v>300000</v>
      </c>
      <c r="AV297">
        <v>60.5035788853056</v>
      </c>
      <c r="AW297" t="s">
        <v>1523</v>
      </c>
      <c r="AY297" t="s">
        <v>1524</v>
      </c>
    </row>
    <row r="298" spans="1:51" hidden="1" x14ac:dyDescent="0.25">
      <c r="A298" t="s">
        <v>1535</v>
      </c>
      <c r="B298">
        <v>2001</v>
      </c>
      <c r="C298">
        <v>9498</v>
      </c>
      <c r="E298" t="s">
        <v>50</v>
      </c>
      <c r="F298" t="s">
        <v>350</v>
      </c>
      <c r="G298" t="s">
        <v>351</v>
      </c>
      <c r="H298" t="s">
        <v>351</v>
      </c>
      <c r="K298" t="s">
        <v>274</v>
      </c>
      <c r="L298" t="s">
        <v>275</v>
      </c>
      <c r="M298" t="s">
        <v>56</v>
      </c>
      <c r="N298" t="s">
        <v>57</v>
      </c>
      <c r="O298" t="s">
        <v>1536</v>
      </c>
      <c r="P298" t="s">
        <v>1537</v>
      </c>
      <c r="S298" t="s">
        <v>127</v>
      </c>
      <c r="T298" t="s">
        <v>127</v>
      </c>
      <c r="V298">
        <v>478</v>
      </c>
      <c r="X298" t="s">
        <v>78</v>
      </c>
      <c r="AA298" s="1"/>
      <c r="AC298">
        <v>2001</v>
      </c>
      <c r="AD298">
        <v>9</v>
      </c>
      <c r="AF298" s="2">
        <f>DATE(emdat_data[[#This Row],[Start Year]],emdat_data[[#This Row],[Start Month]],emdat_data[[#This Row],[Start Day]])</f>
        <v>37134</v>
      </c>
      <c r="AG298">
        <v>2002</v>
      </c>
      <c r="AJ298" s="2">
        <f>DATE(emdat_data[[#This Row],[End Year]],emdat_data[[#This Row],[End Month]],emdat_data[[#This Row],[End Day]])</f>
        <v>37225</v>
      </c>
      <c r="AM298">
        <v>1000000</v>
      </c>
      <c r="AO298">
        <v>1000000</v>
      </c>
      <c r="AV298">
        <v>60.5035788853056</v>
      </c>
      <c r="AX298" t="s">
        <v>1538</v>
      </c>
      <c r="AY298" t="s">
        <v>1539</v>
      </c>
    </row>
    <row r="299" spans="1:51" hidden="1" x14ac:dyDescent="0.25">
      <c r="A299" t="s">
        <v>2785</v>
      </c>
      <c r="B299">
        <v>2001</v>
      </c>
      <c r="C299">
        <v>558</v>
      </c>
      <c r="E299" t="s">
        <v>50</v>
      </c>
      <c r="F299" t="s">
        <v>350</v>
      </c>
      <c r="G299" t="s">
        <v>477</v>
      </c>
      <c r="H299" t="s">
        <v>478</v>
      </c>
      <c r="K299" t="s">
        <v>318</v>
      </c>
      <c r="L299" t="s">
        <v>319</v>
      </c>
      <c r="M299" t="s">
        <v>197</v>
      </c>
      <c r="N299" t="s">
        <v>190</v>
      </c>
      <c r="O299" t="s">
        <v>2786</v>
      </c>
      <c r="W299">
        <v>428</v>
      </c>
      <c r="X299" t="s">
        <v>78</v>
      </c>
      <c r="AA299" s="1"/>
      <c r="AC299">
        <v>2001</v>
      </c>
      <c r="AD299">
        <v>9</v>
      </c>
      <c r="AF299" s="2">
        <f>DATE(emdat_data[[#This Row],[Start Year]],emdat_data[[#This Row],[Start Month]],emdat_data[[#This Row],[Start Day]])</f>
        <v>37134</v>
      </c>
      <c r="AG299">
        <v>2001</v>
      </c>
      <c r="AH299">
        <v>9</v>
      </c>
      <c r="AJ299" s="2">
        <f>DATE(emdat_data[[#This Row],[End Year]],emdat_data[[#This Row],[End Month]],emdat_data[[#This Row],[End Day]])</f>
        <v>37134</v>
      </c>
      <c r="AV299">
        <v>60.5035788853056</v>
      </c>
      <c r="AW299" t="s">
        <v>2787</v>
      </c>
      <c r="AY299" t="s">
        <v>2788</v>
      </c>
    </row>
    <row r="300" spans="1:51" hidden="1" x14ac:dyDescent="0.25">
      <c r="A300" t="s">
        <v>1136</v>
      </c>
      <c r="B300">
        <v>2001</v>
      </c>
      <c r="C300">
        <v>526</v>
      </c>
      <c r="E300" t="s">
        <v>50</v>
      </c>
      <c r="F300" t="s">
        <v>63</v>
      </c>
      <c r="G300" t="s">
        <v>82</v>
      </c>
      <c r="K300" t="s">
        <v>159</v>
      </c>
      <c r="L300" t="s">
        <v>160</v>
      </c>
      <c r="M300" t="s">
        <v>161</v>
      </c>
      <c r="N300" t="s">
        <v>57</v>
      </c>
      <c r="O300" t="s">
        <v>1137</v>
      </c>
      <c r="X300" t="s">
        <v>88</v>
      </c>
      <c r="AA300" s="1"/>
      <c r="AC300">
        <v>2001</v>
      </c>
      <c r="AD300">
        <v>9</v>
      </c>
      <c r="AE300">
        <v>1</v>
      </c>
      <c r="AF300" s="2">
        <f>DATE(emdat_data[[#This Row],[Start Year]],emdat_data[[#This Row],[Start Month]],emdat_data[[#This Row],[Start Day]])</f>
        <v>37135</v>
      </c>
      <c r="AG300">
        <v>2001</v>
      </c>
      <c r="AH300">
        <v>9</v>
      </c>
      <c r="AI300">
        <v>1</v>
      </c>
      <c r="AJ300" s="2">
        <f>DATE(emdat_data[[#This Row],[End Year]],emdat_data[[#This Row],[End Month]],emdat_data[[#This Row],[End Day]])</f>
        <v>37135</v>
      </c>
      <c r="AK300">
        <v>12</v>
      </c>
      <c r="AL300">
        <v>9</v>
      </c>
      <c r="AO300">
        <v>9</v>
      </c>
      <c r="AV300">
        <v>60.5035788853056</v>
      </c>
      <c r="AX300" t="s">
        <v>1138</v>
      </c>
      <c r="AY300" t="s">
        <v>1139</v>
      </c>
    </row>
    <row r="301" spans="1:51" hidden="1" x14ac:dyDescent="0.25">
      <c r="A301" t="s">
        <v>3118</v>
      </c>
      <c r="B301">
        <v>2001</v>
      </c>
      <c r="C301">
        <v>500</v>
      </c>
      <c r="E301" t="s">
        <v>50</v>
      </c>
      <c r="F301" t="s">
        <v>350</v>
      </c>
      <c r="G301" t="s">
        <v>477</v>
      </c>
      <c r="H301" t="s">
        <v>503</v>
      </c>
      <c r="K301" t="s">
        <v>427</v>
      </c>
      <c r="L301" t="s">
        <v>428</v>
      </c>
      <c r="M301" t="s">
        <v>429</v>
      </c>
      <c r="N301" t="s">
        <v>76</v>
      </c>
      <c r="O301" t="s">
        <v>3119</v>
      </c>
      <c r="X301" t="s">
        <v>78</v>
      </c>
      <c r="AA301" s="1"/>
      <c r="AC301">
        <v>2001</v>
      </c>
      <c r="AD301">
        <v>9</v>
      </c>
      <c r="AE301">
        <v>4</v>
      </c>
      <c r="AF301" s="2">
        <f>DATE(emdat_data[[#This Row],[Start Year]],emdat_data[[#This Row],[Start Month]],emdat_data[[#This Row],[Start Day]])</f>
        <v>37138</v>
      </c>
      <c r="AG301">
        <v>2001</v>
      </c>
      <c r="AH301">
        <v>9</v>
      </c>
      <c r="AI301">
        <v>4</v>
      </c>
      <c r="AJ301" s="2">
        <f>DATE(emdat_data[[#This Row],[End Year]],emdat_data[[#This Row],[End Month]],emdat_data[[#This Row],[End Day]])</f>
        <v>37138</v>
      </c>
      <c r="AK301">
        <v>20</v>
      </c>
      <c r="AV301">
        <v>60.5035788853056</v>
      </c>
      <c r="AX301" t="s">
        <v>3120</v>
      </c>
      <c r="AY301" t="s">
        <v>3121</v>
      </c>
    </row>
    <row r="302" spans="1:51" hidden="1" x14ac:dyDescent="0.25">
      <c r="A302" t="s">
        <v>3122</v>
      </c>
      <c r="B302">
        <v>2001</v>
      </c>
      <c r="C302">
        <v>508</v>
      </c>
      <c r="E302" t="s">
        <v>50</v>
      </c>
      <c r="F302" t="s">
        <v>350</v>
      </c>
      <c r="G302" t="s">
        <v>477</v>
      </c>
      <c r="H302" t="s">
        <v>503</v>
      </c>
      <c r="K302" t="s">
        <v>427</v>
      </c>
      <c r="L302" t="s">
        <v>428</v>
      </c>
      <c r="M302" t="s">
        <v>429</v>
      </c>
      <c r="N302" t="s">
        <v>76</v>
      </c>
      <c r="O302" t="s">
        <v>3123</v>
      </c>
      <c r="X302" t="s">
        <v>78</v>
      </c>
      <c r="AA302" s="1"/>
      <c r="AC302">
        <v>2001</v>
      </c>
      <c r="AD302">
        <v>9</v>
      </c>
      <c r="AE302">
        <v>6</v>
      </c>
      <c r="AF302" s="2">
        <f>DATE(emdat_data[[#This Row],[Start Year]],emdat_data[[#This Row],[Start Month]],emdat_data[[#This Row],[Start Day]])</f>
        <v>37140</v>
      </c>
      <c r="AG302">
        <v>2001</v>
      </c>
      <c r="AH302">
        <v>9</v>
      </c>
      <c r="AI302">
        <v>6</v>
      </c>
      <c r="AJ302" s="2">
        <f>DATE(emdat_data[[#This Row],[End Year]],emdat_data[[#This Row],[End Month]],emdat_data[[#This Row],[End Day]])</f>
        <v>37140</v>
      </c>
      <c r="AK302">
        <v>11</v>
      </c>
      <c r="AV302">
        <v>60.5035788853056</v>
      </c>
      <c r="AW302" t="s">
        <v>431</v>
      </c>
      <c r="AY302" t="s">
        <v>432</v>
      </c>
    </row>
    <row r="303" spans="1:51" hidden="1" x14ac:dyDescent="0.25">
      <c r="A303" t="s">
        <v>1442</v>
      </c>
      <c r="B303">
        <v>2001</v>
      </c>
      <c r="C303">
        <v>794</v>
      </c>
      <c r="E303" t="s">
        <v>50</v>
      </c>
      <c r="F303" t="s">
        <v>71</v>
      </c>
      <c r="G303" t="s">
        <v>72</v>
      </c>
      <c r="K303" t="s">
        <v>226</v>
      </c>
      <c r="L303" t="s">
        <v>227</v>
      </c>
      <c r="M303" t="s">
        <v>56</v>
      </c>
      <c r="N303" t="s">
        <v>57</v>
      </c>
      <c r="O303" t="s">
        <v>1443</v>
      </c>
      <c r="X303" t="s">
        <v>78</v>
      </c>
      <c r="AA303" s="1"/>
      <c r="AC303">
        <v>2001</v>
      </c>
      <c r="AD303">
        <v>9</v>
      </c>
      <c r="AE303">
        <v>7</v>
      </c>
      <c r="AF303" s="2">
        <f>DATE(emdat_data[[#This Row],[Start Year]],emdat_data[[#This Row],[Start Month]],emdat_data[[#This Row],[Start Day]])</f>
        <v>37141</v>
      </c>
      <c r="AG303">
        <v>2001</v>
      </c>
      <c r="AH303">
        <v>9</v>
      </c>
      <c r="AI303">
        <v>24</v>
      </c>
      <c r="AJ303" s="2">
        <f>DATE(emdat_data[[#This Row],[End Year]],emdat_data[[#This Row],[End Month]],emdat_data[[#This Row],[End Day]])</f>
        <v>37158</v>
      </c>
      <c r="AK303">
        <v>146</v>
      </c>
      <c r="AT303">
        <v>103000</v>
      </c>
      <c r="AU303">
        <v>170238</v>
      </c>
      <c r="AV303">
        <v>60.5035788853056</v>
      </c>
      <c r="AX303" t="s">
        <v>1444</v>
      </c>
      <c r="AY303" t="s">
        <v>1445</v>
      </c>
    </row>
    <row r="304" spans="1:51" x14ac:dyDescent="0.25">
      <c r="A304" t="s">
        <v>1247</v>
      </c>
      <c r="B304">
        <v>2001</v>
      </c>
      <c r="C304">
        <v>790</v>
      </c>
      <c r="E304" t="s">
        <v>50</v>
      </c>
      <c r="F304" t="s">
        <v>119</v>
      </c>
      <c r="G304" t="s">
        <v>120</v>
      </c>
      <c r="H304" t="s">
        <v>121</v>
      </c>
      <c r="J304" t="s">
        <v>1248</v>
      </c>
      <c r="K304" t="s">
        <v>1240</v>
      </c>
      <c r="L304" t="s">
        <v>1241</v>
      </c>
      <c r="M304" t="s">
        <v>260</v>
      </c>
      <c r="N304" t="s">
        <v>76</v>
      </c>
      <c r="O304" t="s">
        <v>1249</v>
      </c>
      <c r="T304" t="s">
        <v>128</v>
      </c>
      <c r="U304" t="s">
        <v>128</v>
      </c>
      <c r="X304" t="s">
        <v>129</v>
      </c>
      <c r="AA304" s="1"/>
      <c r="AC304">
        <v>2001</v>
      </c>
      <c r="AD304">
        <v>9</v>
      </c>
      <c r="AE304">
        <v>10</v>
      </c>
      <c r="AF304" s="2">
        <f>DATE(emdat_data[[#This Row],[Start Year]],emdat_data[[#This Row],[Start Month]],emdat_data[[#This Row],[Start Day]])</f>
        <v>37144</v>
      </c>
      <c r="AG304">
        <v>2002</v>
      </c>
      <c r="AH304">
        <v>2</v>
      </c>
      <c r="AI304">
        <v>3</v>
      </c>
      <c r="AJ304" s="2">
        <f>DATE(emdat_data[[#This Row],[End Year]],emdat_data[[#This Row],[End Month]],emdat_data[[#This Row],[End Day]])</f>
        <v>37290</v>
      </c>
      <c r="AK304">
        <v>118</v>
      </c>
      <c r="AM304">
        <v>2211</v>
      </c>
      <c r="AO304">
        <v>2211</v>
      </c>
      <c r="AV304">
        <v>60.5035788853056</v>
      </c>
    </row>
    <row r="305" spans="1:51" hidden="1" x14ac:dyDescent="0.25">
      <c r="A305" t="s">
        <v>1490</v>
      </c>
      <c r="B305">
        <v>2001</v>
      </c>
      <c r="C305">
        <v>511</v>
      </c>
      <c r="E305" t="s">
        <v>50</v>
      </c>
      <c r="F305" t="s">
        <v>63</v>
      </c>
      <c r="G305" t="s">
        <v>82</v>
      </c>
      <c r="H305" t="s">
        <v>98</v>
      </c>
      <c r="J305" t="s">
        <v>1491</v>
      </c>
      <c r="K305" t="s">
        <v>245</v>
      </c>
      <c r="L305" t="s">
        <v>246</v>
      </c>
      <c r="M305" t="s">
        <v>161</v>
      </c>
      <c r="N305" t="s">
        <v>57</v>
      </c>
      <c r="O305" t="s">
        <v>1492</v>
      </c>
      <c r="W305">
        <v>126</v>
      </c>
      <c r="X305" t="s">
        <v>88</v>
      </c>
      <c r="AA305" s="1"/>
      <c r="AC305">
        <v>2001</v>
      </c>
      <c r="AD305">
        <v>9</v>
      </c>
      <c r="AE305">
        <v>10</v>
      </c>
      <c r="AF305" s="2">
        <f>DATE(emdat_data[[#This Row],[Start Year]],emdat_data[[#This Row],[Start Month]],emdat_data[[#This Row],[Start Day]])</f>
        <v>37144</v>
      </c>
      <c r="AG305">
        <v>2001</v>
      </c>
      <c r="AH305">
        <v>9</v>
      </c>
      <c r="AI305">
        <v>13</v>
      </c>
      <c r="AJ305" s="2">
        <f>DATE(emdat_data[[#This Row],[End Year]],emdat_data[[#This Row],[End Month]],emdat_data[[#This Row],[End Day]])</f>
        <v>37147</v>
      </c>
      <c r="AK305">
        <v>7</v>
      </c>
      <c r="AL305">
        <v>15</v>
      </c>
      <c r="AM305">
        <v>1200</v>
      </c>
      <c r="AO305">
        <v>1215</v>
      </c>
      <c r="AR305">
        <v>300000</v>
      </c>
      <c r="AS305">
        <v>495838</v>
      </c>
      <c r="AT305">
        <v>500000</v>
      </c>
      <c r="AU305">
        <v>826397</v>
      </c>
      <c r="AV305">
        <v>60.5035788853056</v>
      </c>
      <c r="AW305" t="s">
        <v>1493</v>
      </c>
      <c r="AY305" t="s">
        <v>1494</v>
      </c>
    </row>
    <row r="306" spans="1:51" hidden="1" x14ac:dyDescent="0.25">
      <c r="A306" t="s">
        <v>1477</v>
      </c>
      <c r="B306">
        <v>2001</v>
      </c>
      <c r="C306">
        <v>536</v>
      </c>
      <c r="E306" t="s">
        <v>50</v>
      </c>
      <c r="F306" t="s">
        <v>71</v>
      </c>
      <c r="G306" t="s">
        <v>72</v>
      </c>
      <c r="H306" t="s">
        <v>170</v>
      </c>
      <c r="K306" t="s">
        <v>239</v>
      </c>
      <c r="L306" t="s">
        <v>240</v>
      </c>
      <c r="M306" t="s">
        <v>197</v>
      </c>
      <c r="N306" t="s">
        <v>190</v>
      </c>
      <c r="O306" t="s">
        <v>1478</v>
      </c>
      <c r="P306" t="s">
        <v>175</v>
      </c>
      <c r="W306">
        <v>69</v>
      </c>
      <c r="X306" t="s">
        <v>78</v>
      </c>
      <c r="AA306" s="1"/>
      <c r="AC306">
        <v>2001</v>
      </c>
      <c r="AD306">
        <v>9</v>
      </c>
      <c r="AE306">
        <v>14</v>
      </c>
      <c r="AF306" s="2">
        <f>DATE(emdat_data[[#This Row],[Start Year]],emdat_data[[#This Row],[Start Month]],emdat_data[[#This Row],[Start Day]])</f>
        <v>37148</v>
      </c>
      <c r="AG306">
        <v>2001</v>
      </c>
      <c r="AH306">
        <v>9</v>
      </c>
      <c r="AI306">
        <v>15</v>
      </c>
      <c r="AJ306" s="2">
        <f>DATE(emdat_data[[#This Row],[End Year]],emdat_data[[#This Row],[End Month]],emdat_data[[#This Row],[End Day]])</f>
        <v>37149</v>
      </c>
      <c r="AK306">
        <v>2</v>
      </c>
      <c r="AT306">
        <v>100000</v>
      </c>
      <c r="AU306">
        <v>165279</v>
      </c>
      <c r="AV306">
        <v>60.5035788853056</v>
      </c>
      <c r="AX306" t="s">
        <v>1479</v>
      </c>
      <c r="AY306" t="s">
        <v>1480</v>
      </c>
    </row>
    <row r="307" spans="1:51" hidden="1" x14ac:dyDescent="0.25">
      <c r="A307" t="s">
        <v>3114</v>
      </c>
      <c r="B307">
        <v>2001</v>
      </c>
      <c r="C307">
        <v>560</v>
      </c>
      <c r="E307" t="s">
        <v>50</v>
      </c>
      <c r="F307" t="s">
        <v>63</v>
      </c>
      <c r="G307" t="s">
        <v>82</v>
      </c>
      <c r="H307" t="s">
        <v>157</v>
      </c>
      <c r="I307" t="s">
        <v>418</v>
      </c>
      <c r="K307" t="s">
        <v>427</v>
      </c>
      <c r="L307" t="s">
        <v>428</v>
      </c>
      <c r="M307" t="s">
        <v>429</v>
      </c>
      <c r="N307" t="s">
        <v>76</v>
      </c>
      <c r="O307" t="s">
        <v>3115</v>
      </c>
      <c r="X307" t="s">
        <v>88</v>
      </c>
      <c r="AA307" s="1"/>
      <c r="AC307">
        <v>2001</v>
      </c>
      <c r="AD307">
        <v>9</v>
      </c>
      <c r="AE307">
        <v>14</v>
      </c>
      <c r="AF307" s="2">
        <f>DATE(emdat_data[[#This Row],[Start Year]],emdat_data[[#This Row],[Start Month]],emdat_data[[#This Row],[Start Day]])</f>
        <v>37148</v>
      </c>
      <c r="AG307">
        <v>2001</v>
      </c>
      <c r="AH307">
        <v>9</v>
      </c>
      <c r="AI307">
        <v>14</v>
      </c>
      <c r="AJ307" s="2">
        <f>DATE(emdat_data[[#This Row],[End Year]],emdat_data[[#This Row],[End Month]],emdat_data[[#This Row],[End Day]])</f>
        <v>37148</v>
      </c>
      <c r="AL307">
        <v>30</v>
      </c>
      <c r="AN307">
        <v>600</v>
      </c>
      <c r="AO307">
        <v>630</v>
      </c>
      <c r="AV307">
        <v>60.5035788853056</v>
      </c>
      <c r="AX307" t="s">
        <v>3116</v>
      </c>
      <c r="AY307" t="s">
        <v>3117</v>
      </c>
    </row>
    <row r="308" spans="1:51" hidden="1" x14ac:dyDescent="0.25">
      <c r="A308" t="s">
        <v>2537</v>
      </c>
      <c r="B308">
        <v>2001</v>
      </c>
      <c r="C308">
        <v>522</v>
      </c>
      <c r="E308" t="s">
        <v>50</v>
      </c>
      <c r="F308" t="s">
        <v>63</v>
      </c>
      <c r="G308" t="s">
        <v>82</v>
      </c>
      <c r="H308" t="s">
        <v>98</v>
      </c>
      <c r="J308" t="s">
        <v>2538</v>
      </c>
      <c r="K308" t="s">
        <v>2539</v>
      </c>
      <c r="L308" t="s">
        <v>2540</v>
      </c>
      <c r="M308" t="s">
        <v>161</v>
      </c>
      <c r="N308" t="s">
        <v>57</v>
      </c>
      <c r="O308" t="s">
        <v>2541</v>
      </c>
      <c r="Q308" t="s">
        <v>72</v>
      </c>
      <c r="R308" t="s">
        <v>176</v>
      </c>
      <c r="S308" t="s">
        <v>127</v>
      </c>
      <c r="X308" t="s">
        <v>88</v>
      </c>
      <c r="AA308" s="1"/>
      <c r="AC308">
        <v>2001</v>
      </c>
      <c r="AD308">
        <v>9</v>
      </c>
      <c r="AE308">
        <v>16</v>
      </c>
      <c r="AF308" s="2">
        <f>DATE(emdat_data[[#This Row],[Start Year]],emdat_data[[#This Row],[Start Month]],emdat_data[[#This Row],[Start Day]])</f>
        <v>37150</v>
      </c>
      <c r="AG308">
        <v>2001</v>
      </c>
      <c r="AH308">
        <v>9</v>
      </c>
      <c r="AI308">
        <v>20</v>
      </c>
      <c r="AJ308" s="2">
        <f>DATE(emdat_data[[#This Row],[End Year]],emdat_data[[#This Row],[End Month]],emdat_data[[#This Row],[End Day]])</f>
        <v>37154</v>
      </c>
      <c r="AK308">
        <v>80</v>
      </c>
      <c r="AL308">
        <v>200</v>
      </c>
      <c r="AM308">
        <v>650000</v>
      </c>
      <c r="AO308">
        <v>650200</v>
      </c>
      <c r="AR308">
        <v>500000</v>
      </c>
      <c r="AS308">
        <v>826397</v>
      </c>
      <c r="AT308">
        <v>800000</v>
      </c>
      <c r="AU308">
        <v>1322236</v>
      </c>
      <c r="AV308">
        <v>60.5035788853056</v>
      </c>
      <c r="AW308" t="s">
        <v>2542</v>
      </c>
      <c r="AY308" t="s">
        <v>2543</v>
      </c>
    </row>
    <row r="309" spans="1:51" hidden="1" x14ac:dyDescent="0.25">
      <c r="A309" t="s">
        <v>1547</v>
      </c>
      <c r="B309">
        <v>2001</v>
      </c>
      <c r="C309">
        <v>559</v>
      </c>
      <c r="E309" t="s">
        <v>50</v>
      </c>
      <c r="F309" t="s">
        <v>71</v>
      </c>
      <c r="G309" t="s">
        <v>72</v>
      </c>
      <c r="H309" t="s">
        <v>170</v>
      </c>
      <c r="K309" t="s">
        <v>1548</v>
      </c>
      <c r="L309" t="s">
        <v>1549</v>
      </c>
      <c r="M309" t="s">
        <v>204</v>
      </c>
      <c r="N309" t="s">
        <v>86</v>
      </c>
      <c r="O309" t="s">
        <v>1550</v>
      </c>
      <c r="P309" t="s">
        <v>175</v>
      </c>
      <c r="X309" t="s">
        <v>78</v>
      </c>
      <c r="AA309" s="1"/>
      <c r="AC309">
        <v>2001</v>
      </c>
      <c r="AD309">
        <v>9</v>
      </c>
      <c r="AE309">
        <v>18</v>
      </c>
      <c r="AF309" s="2">
        <f>DATE(emdat_data[[#This Row],[Start Year]],emdat_data[[#This Row],[Start Month]],emdat_data[[#This Row],[Start Day]])</f>
        <v>37152</v>
      </c>
      <c r="AG309">
        <v>2001</v>
      </c>
      <c r="AH309">
        <v>9</v>
      </c>
      <c r="AI309">
        <v>21</v>
      </c>
      <c r="AJ309" s="2">
        <f>DATE(emdat_data[[#This Row],[End Year]],emdat_data[[#This Row],[End Month]],emdat_data[[#This Row],[End Day]])</f>
        <v>37155</v>
      </c>
      <c r="AK309">
        <v>21</v>
      </c>
      <c r="AV309">
        <v>60.5035788853056</v>
      </c>
      <c r="AX309" t="s">
        <v>1551</v>
      </c>
      <c r="AY309" t="s">
        <v>1552</v>
      </c>
    </row>
    <row r="310" spans="1:51" hidden="1" x14ac:dyDescent="0.25">
      <c r="A310" t="s">
        <v>2865</v>
      </c>
      <c r="B310">
        <v>2001</v>
      </c>
      <c r="C310">
        <v>561</v>
      </c>
      <c r="E310" t="s">
        <v>50</v>
      </c>
      <c r="F310" t="s">
        <v>71</v>
      </c>
      <c r="G310" t="s">
        <v>72</v>
      </c>
      <c r="H310" t="s">
        <v>170</v>
      </c>
      <c r="K310" t="s">
        <v>325</v>
      </c>
      <c r="L310" t="s">
        <v>326</v>
      </c>
      <c r="M310" t="s">
        <v>204</v>
      </c>
      <c r="N310" t="s">
        <v>86</v>
      </c>
      <c r="O310" t="s">
        <v>2866</v>
      </c>
      <c r="P310" t="s">
        <v>175</v>
      </c>
      <c r="X310" t="s">
        <v>78</v>
      </c>
      <c r="AA310" s="1"/>
      <c r="AB310" t="s">
        <v>2867</v>
      </c>
      <c r="AC310">
        <v>2001</v>
      </c>
      <c r="AD310">
        <v>9</v>
      </c>
      <c r="AE310">
        <v>18</v>
      </c>
      <c r="AF310" s="2">
        <f>DATE(emdat_data[[#This Row],[Start Year]],emdat_data[[#This Row],[Start Month]],emdat_data[[#This Row],[Start Day]])</f>
        <v>37152</v>
      </c>
      <c r="AG310">
        <v>2001</v>
      </c>
      <c r="AH310">
        <v>9</v>
      </c>
      <c r="AI310">
        <v>21</v>
      </c>
      <c r="AJ310" s="2">
        <f>DATE(emdat_data[[#This Row],[End Year]],emdat_data[[#This Row],[End Month]],emdat_data[[#This Row],[End Day]])</f>
        <v>37155</v>
      </c>
      <c r="AM310">
        <v>1000</v>
      </c>
      <c r="AO310">
        <v>1000</v>
      </c>
      <c r="AV310">
        <v>60.5035788853056</v>
      </c>
      <c r="AX310" t="s">
        <v>2868</v>
      </c>
      <c r="AY310" t="s">
        <v>2869</v>
      </c>
    </row>
    <row r="311" spans="1:51" hidden="1" x14ac:dyDescent="0.25">
      <c r="A311" t="s">
        <v>984</v>
      </c>
      <c r="B311">
        <v>2001</v>
      </c>
      <c r="C311">
        <v>534</v>
      </c>
      <c r="E311" t="s">
        <v>50</v>
      </c>
      <c r="F311" t="s">
        <v>71</v>
      </c>
      <c r="G311" t="s">
        <v>72</v>
      </c>
      <c r="H311" t="s">
        <v>170</v>
      </c>
      <c r="K311" t="s">
        <v>159</v>
      </c>
      <c r="L311" t="s">
        <v>160</v>
      </c>
      <c r="M311" t="s">
        <v>161</v>
      </c>
      <c r="N311" t="s">
        <v>57</v>
      </c>
      <c r="O311" t="s">
        <v>985</v>
      </c>
      <c r="P311" t="s">
        <v>175</v>
      </c>
      <c r="Q311" t="s">
        <v>176</v>
      </c>
      <c r="W311">
        <v>14700</v>
      </c>
      <c r="X311" t="s">
        <v>78</v>
      </c>
      <c r="AA311" s="1"/>
      <c r="AC311">
        <v>2001</v>
      </c>
      <c r="AD311">
        <v>9</v>
      </c>
      <c r="AE311">
        <v>19</v>
      </c>
      <c r="AF311" s="2">
        <f>DATE(emdat_data[[#This Row],[Start Year]],emdat_data[[#This Row],[Start Month]],emdat_data[[#This Row],[Start Day]])</f>
        <v>37153</v>
      </c>
      <c r="AG311">
        <v>2001</v>
      </c>
      <c r="AH311">
        <v>9</v>
      </c>
      <c r="AI311">
        <v>22</v>
      </c>
      <c r="AJ311" s="2">
        <f>DATE(emdat_data[[#This Row],[End Year]],emdat_data[[#This Row],[End Month]],emdat_data[[#This Row],[End Day]])</f>
        <v>37156</v>
      </c>
      <c r="AK311">
        <v>27</v>
      </c>
      <c r="AN311">
        <v>250000</v>
      </c>
      <c r="AO311">
        <v>250000</v>
      </c>
      <c r="AT311">
        <v>300000</v>
      </c>
      <c r="AU311">
        <v>495838</v>
      </c>
      <c r="AV311">
        <v>60.5035788853056</v>
      </c>
      <c r="AX311" t="s">
        <v>986</v>
      </c>
      <c r="AY311" t="s">
        <v>987</v>
      </c>
    </row>
    <row r="312" spans="1:51" hidden="1" x14ac:dyDescent="0.25">
      <c r="A312" t="s">
        <v>2762</v>
      </c>
      <c r="B312">
        <v>2001</v>
      </c>
      <c r="C312">
        <v>793</v>
      </c>
      <c r="E312" t="s">
        <v>50</v>
      </c>
      <c r="F312" t="s">
        <v>63</v>
      </c>
      <c r="G312" t="s">
        <v>82</v>
      </c>
      <c r="J312" t="s">
        <v>2763</v>
      </c>
      <c r="K312" t="s">
        <v>364</v>
      </c>
      <c r="L312" t="s">
        <v>365</v>
      </c>
      <c r="M312" t="s">
        <v>173</v>
      </c>
      <c r="N312" t="s">
        <v>57</v>
      </c>
      <c r="O312" t="s">
        <v>2764</v>
      </c>
      <c r="X312" t="s">
        <v>88</v>
      </c>
      <c r="AA312" s="1"/>
      <c r="AC312">
        <v>2001</v>
      </c>
      <c r="AD312">
        <v>9</v>
      </c>
      <c r="AE312">
        <v>22</v>
      </c>
      <c r="AF312" s="2">
        <f>DATE(emdat_data[[#This Row],[Start Year]],emdat_data[[#This Row],[Start Month]],emdat_data[[#This Row],[Start Day]])</f>
        <v>37156</v>
      </c>
      <c r="AG312">
        <v>2001</v>
      </c>
      <c r="AH312">
        <v>9</v>
      </c>
      <c r="AI312">
        <v>27</v>
      </c>
      <c r="AJ312" s="2">
        <f>DATE(emdat_data[[#This Row],[End Year]],emdat_data[[#This Row],[End Month]],emdat_data[[#This Row],[End Day]])</f>
        <v>37161</v>
      </c>
      <c r="AK312">
        <v>4</v>
      </c>
      <c r="AM312">
        <v>37357</v>
      </c>
      <c r="AO312">
        <v>37357</v>
      </c>
      <c r="AT312">
        <v>1407</v>
      </c>
      <c r="AU312">
        <v>2325</v>
      </c>
      <c r="AV312">
        <v>60.5035788853056</v>
      </c>
      <c r="AW312" t="s">
        <v>2765</v>
      </c>
      <c r="AY312" t="s">
        <v>2766</v>
      </c>
    </row>
    <row r="313" spans="1:51" hidden="1" x14ac:dyDescent="0.25">
      <c r="A313" t="s">
        <v>2841</v>
      </c>
      <c r="B313">
        <v>2001</v>
      </c>
      <c r="C313">
        <v>541</v>
      </c>
      <c r="E313" t="s">
        <v>50</v>
      </c>
      <c r="F313" t="s">
        <v>71</v>
      </c>
      <c r="G313" t="s">
        <v>72</v>
      </c>
      <c r="H313" t="s">
        <v>170</v>
      </c>
      <c r="K313" t="s">
        <v>2842</v>
      </c>
      <c r="L313" t="s">
        <v>2843</v>
      </c>
      <c r="M313" t="s">
        <v>260</v>
      </c>
      <c r="N313" t="s">
        <v>76</v>
      </c>
      <c r="O313" t="s">
        <v>2844</v>
      </c>
      <c r="P313" t="s">
        <v>175</v>
      </c>
      <c r="W313">
        <v>1770</v>
      </c>
      <c r="X313" t="s">
        <v>78</v>
      </c>
      <c r="AA313" s="1"/>
      <c r="AC313">
        <v>2001</v>
      </c>
      <c r="AD313">
        <v>9</v>
      </c>
      <c r="AE313">
        <v>22</v>
      </c>
      <c r="AF313" s="2">
        <f>DATE(emdat_data[[#This Row],[Start Year]],emdat_data[[#This Row],[Start Month]],emdat_data[[#This Row],[Start Day]])</f>
        <v>37156</v>
      </c>
      <c r="AG313">
        <v>2001</v>
      </c>
      <c r="AH313">
        <v>9</v>
      </c>
      <c r="AI313">
        <v>22</v>
      </c>
      <c r="AJ313" s="2">
        <f>DATE(emdat_data[[#This Row],[End Year]],emdat_data[[#This Row],[End Month]],emdat_data[[#This Row],[End Day]])</f>
        <v>37156</v>
      </c>
      <c r="AK313">
        <v>10</v>
      </c>
      <c r="AV313">
        <v>60.5035788853056</v>
      </c>
      <c r="AX313" t="s">
        <v>2845</v>
      </c>
      <c r="AY313" t="s">
        <v>2846</v>
      </c>
    </row>
    <row r="314" spans="1:51" hidden="1" x14ac:dyDescent="0.25">
      <c r="A314" t="s">
        <v>1558</v>
      </c>
      <c r="B314">
        <v>2001</v>
      </c>
      <c r="C314">
        <v>562</v>
      </c>
      <c r="E314" t="s">
        <v>50</v>
      </c>
      <c r="F314" t="s">
        <v>63</v>
      </c>
      <c r="G314" t="s">
        <v>82</v>
      </c>
      <c r="H314" t="s">
        <v>98</v>
      </c>
      <c r="J314" t="s">
        <v>1559</v>
      </c>
      <c r="K314" t="s">
        <v>1548</v>
      </c>
      <c r="L314" t="s">
        <v>1549</v>
      </c>
      <c r="M314" t="s">
        <v>204</v>
      </c>
      <c r="N314" t="s">
        <v>86</v>
      </c>
      <c r="O314" t="s">
        <v>1560</v>
      </c>
      <c r="U314" t="s">
        <v>127</v>
      </c>
      <c r="W314">
        <v>120</v>
      </c>
      <c r="X314" t="s">
        <v>88</v>
      </c>
      <c r="AA314" s="1"/>
      <c r="AC314">
        <v>2001</v>
      </c>
      <c r="AD314">
        <v>9</v>
      </c>
      <c r="AE314">
        <v>24</v>
      </c>
      <c r="AF314" s="2">
        <f>DATE(emdat_data[[#This Row],[Start Year]],emdat_data[[#This Row],[Start Month]],emdat_data[[#This Row],[Start Day]])</f>
        <v>37158</v>
      </c>
      <c r="AG314">
        <v>2001</v>
      </c>
      <c r="AH314">
        <v>10</v>
      </c>
      <c r="AI314">
        <v>2</v>
      </c>
      <c r="AJ314" s="2">
        <f>DATE(emdat_data[[#This Row],[End Year]],emdat_data[[#This Row],[End Month]],emdat_data[[#This Row],[End Day]])</f>
        <v>37166</v>
      </c>
      <c r="AK314">
        <v>3</v>
      </c>
      <c r="AM314">
        <v>3000</v>
      </c>
      <c r="AN314">
        <v>800</v>
      </c>
      <c r="AO314">
        <v>3800</v>
      </c>
      <c r="AR314">
        <v>150000</v>
      </c>
      <c r="AS314">
        <v>247919</v>
      </c>
      <c r="AT314">
        <v>400000</v>
      </c>
      <c r="AU314">
        <v>661118</v>
      </c>
      <c r="AV314">
        <v>60.5035788853056</v>
      </c>
      <c r="AW314" t="s">
        <v>1561</v>
      </c>
      <c r="AY314" t="s">
        <v>1562</v>
      </c>
    </row>
    <row r="315" spans="1:51" hidden="1" x14ac:dyDescent="0.25">
      <c r="A315" t="s">
        <v>3011</v>
      </c>
      <c r="B315">
        <v>2001</v>
      </c>
      <c r="C315">
        <v>566</v>
      </c>
      <c r="E315" t="s">
        <v>50</v>
      </c>
      <c r="F315" t="s">
        <v>63</v>
      </c>
      <c r="G315" t="s">
        <v>82</v>
      </c>
      <c r="H315" t="s">
        <v>157</v>
      </c>
      <c r="I315" t="s">
        <v>418</v>
      </c>
      <c r="K315" t="s">
        <v>357</v>
      </c>
      <c r="L315" t="s">
        <v>358</v>
      </c>
      <c r="M315" t="s">
        <v>146</v>
      </c>
      <c r="N315" t="s">
        <v>86</v>
      </c>
      <c r="O315" t="s">
        <v>3012</v>
      </c>
      <c r="X315" t="s">
        <v>88</v>
      </c>
      <c r="AA315" s="1"/>
      <c r="AC315">
        <v>2001</v>
      </c>
      <c r="AD315">
        <v>9</v>
      </c>
      <c r="AE315">
        <v>24</v>
      </c>
      <c r="AF315" s="2">
        <f>DATE(emdat_data[[#This Row],[Start Year]],emdat_data[[#This Row],[Start Month]],emdat_data[[#This Row],[Start Day]])</f>
        <v>37158</v>
      </c>
      <c r="AG315">
        <v>2001</v>
      </c>
      <c r="AH315">
        <v>9</v>
      </c>
      <c r="AI315">
        <v>24</v>
      </c>
      <c r="AJ315" s="2">
        <f>DATE(emdat_data[[#This Row],[End Year]],emdat_data[[#This Row],[End Month]],emdat_data[[#This Row],[End Day]])</f>
        <v>37158</v>
      </c>
      <c r="AK315">
        <v>2</v>
      </c>
      <c r="AL315">
        <v>50</v>
      </c>
      <c r="AN315">
        <v>1000</v>
      </c>
      <c r="AO315">
        <v>1050</v>
      </c>
      <c r="AT315">
        <v>30000</v>
      </c>
      <c r="AU315">
        <v>49584</v>
      </c>
      <c r="AV315">
        <v>60.5035788853056</v>
      </c>
      <c r="AX315" t="s">
        <v>3013</v>
      </c>
      <c r="AY315" t="s">
        <v>3014</v>
      </c>
    </row>
    <row r="316" spans="1:51" hidden="1" x14ac:dyDescent="0.25">
      <c r="A316" t="s">
        <v>1081</v>
      </c>
      <c r="B316">
        <v>2001</v>
      </c>
      <c r="C316">
        <v>540</v>
      </c>
      <c r="E316" t="s">
        <v>50</v>
      </c>
      <c r="F316" t="s">
        <v>71</v>
      </c>
      <c r="G316" t="s">
        <v>217</v>
      </c>
      <c r="H316" t="s">
        <v>217</v>
      </c>
      <c r="K316" t="s">
        <v>159</v>
      </c>
      <c r="L316" t="s">
        <v>160</v>
      </c>
      <c r="M316" t="s">
        <v>161</v>
      </c>
      <c r="N316" t="s">
        <v>57</v>
      </c>
      <c r="O316" t="s">
        <v>1082</v>
      </c>
      <c r="AA316" s="1"/>
      <c r="AC316">
        <v>2001</v>
      </c>
      <c r="AD316">
        <v>9</v>
      </c>
      <c r="AE316">
        <v>25</v>
      </c>
      <c r="AF316" s="2">
        <f>DATE(emdat_data[[#This Row],[Start Year]],emdat_data[[#This Row],[Start Month]],emdat_data[[#This Row],[Start Day]])</f>
        <v>37159</v>
      </c>
      <c r="AG316">
        <v>2001</v>
      </c>
      <c r="AH316">
        <v>9</v>
      </c>
      <c r="AI316">
        <v>25</v>
      </c>
      <c r="AJ316" s="2">
        <f>DATE(emdat_data[[#This Row],[End Year]],emdat_data[[#This Row],[End Month]],emdat_data[[#This Row],[End Day]])</f>
        <v>37159</v>
      </c>
      <c r="AK316">
        <v>11</v>
      </c>
      <c r="AN316">
        <v>1000</v>
      </c>
      <c r="AO316">
        <v>1000</v>
      </c>
      <c r="AV316">
        <v>60.5035788853056</v>
      </c>
      <c r="AX316" t="s">
        <v>1083</v>
      </c>
      <c r="AY316" t="s">
        <v>1084</v>
      </c>
    </row>
    <row r="317" spans="1:51" hidden="1" x14ac:dyDescent="0.25">
      <c r="A317" t="s">
        <v>1085</v>
      </c>
      <c r="B317">
        <v>2001</v>
      </c>
      <c r="C317">
        <v>573</v>
      </c>
      <c r="E317" t="s">
        <v>50</v>
      </c>
      <c r="F317" t="s">
        <v>71</v>
      </c>
      <c r="G317" t="s">
        <v>217</v>
      </c>
      <c r="H317" t="s">
        <v>217</v>
      </c>
      <c r="K317" t="s">
        <v>159</v>
      </c>
      <c r="L317" t="s">
        <v>160</v>
      </c>
      <c r="M317" t="s">
        <v>161</v>
      </c>
      <c r="N317" t="s">
        <v>57</v>
      </c>
      <c r="O317" t="s">
        <v>1086</v>
      </c>
      <c r="AA317" s="1"/>
      <c r="AC317">
        <v>2001</v>
      </c>
      <c r="AD317">
        <v>9</v>
      </c>
      <c r="AE317">
        <v>28</v>
      </c>
      <c r="AF317" s="2">
        <f>DATE(emdat_data[[#This Row],[Start Year]],emdat_data[[#This Row],[Start Month]],emdat_data[[#This Row],[Start Day]])</f>
        <v>37162</v>
      </c>
      <c r="AG317">
        <v>2001</v>
      </c>
      <c r="AH317">
        <v>9</v>
      </c>
      <c r="AI317">
        <v>28</v>
      </c>
      <c r="AJ317" s="2">
        <f>DATE(emdat_data[[#This Row],[End Year]],emdat_data[[#This Row],[End Month]],emdat_data[[#This Row],[End Day]])</f>
        <v>37162</v>
      </c>
      <c r="AK317">
        <v>14</v>
      </c>
      <c r="AL317">
        <v>18</v>
      </c>
      <c r="AM317">
        <v>10000</v>
      </c>
      <c r="AO317">
        <v>10018</v>
      </c>
      <c r="AV317">
        <v>60.5035788853056</v>
      </c>
      <c r="AX317" t="s">
        <v>624</v>
      </c>
      <c r="AY317" t="s">
        <v>625</v>
      </c>
    </row>
    <row r="318" spans="1:51" hidden="1" x14ac:dyDescent="0.25">
      <c r="A318" t="s">
        <v>571</v>
      </c>
      <c r="B318">
        <v>2001</v>
      </c>
      <c r="C318">
        <v>544</v>
      </c>
      <c r="E318" t="s">
        <v>50</v>
      </c>
      <c r="F318" t="s">
        <v>63</v>
      </c>
      <c r="G318" t="s">
        <v>82</v>
      </c>
      <c r="H318" t="s">
        <v>157</v>
      </c>
      <c r="I318" t="s">
        <v>572</v>
      </c>
      <c r="K318" t="s">
        <v>335</v>
      </c>
      <c r="L318" t="s">
        <v>336</v>
      </c>
      <c r="M318" t="s">
        <v>85</v>
      </c>
      <c r="N318" t="s">
        <v>86</v>
      </c>
      <c r="O318" t="s">
        <v>573</v>
      </c>
      <c r="U318" t="s">
        <v>127</v>
      </c>
      <c r="X318" t="s">
        <v>88</v>
      </c>
      <c r="AA318" s="1"/>
      <c r="AC318">
        <v>2001</v>
      </c>
      <c r="AD318">
        <v>9</v>
      </c>
      <c r="AE318">
        <v>29</v>
      </c>
      <c r="AF318" s="2">
        <f>DATE(emdat_data[[#This Row],[Start Year]],emdat_data[[#This Row],[Start Month]],emdat_data[[#This Row],[Start Day]])</f>
        <v>37163</v>
      </c>
      <c r="AG318">
        <v>2001</v>
      </c>
      <c r="AH318">
        <v>10</v>
      </c>
      <c r="AI318">
        <v>4</v>
      </c>
      <c r="AJ318" s="2">
        <f>DATE(emdat_data[[#This Row],[End Year]],emdat_data[[#This Row],[End Month]],emdat_data[[#This Row],[End Day]])</f>
        <v>37168</v>
      </c>
      <c r="AK318">
        <v>13</v>
      </c>
      <c r="AN318">
        <v>3400</v>
      </c>
      <c r="AO318">
        <v>3400</v>
      </c>
      <c r="AV318">
        <v>60.5035788853056</v>
      </c>
      <c r="AW318" t="s">
        <v>574</v>
      </c>
      <c r="AY318" t="s">
        <v>575</v>
      </c>
    </row>
    <row r="319" spans="1:51" hidden="1" x14ac:dyDescent="0.25">
      <c r="A319" t="s">
        <v>502</v>
      </c>
      <c r="B319">
        <v>2001</v>
      </c>
      <c r="C319">
        <v>655</v>
      </c>
      <c r="E319" t="s">
        <v>50</v>
      </c>
      <c r="F319" t="s">
        <v>350</v>
      </c>
      <c r="G319" t="s">
        <v>477</v>
      </c>
      <c r="H319" t="s">
        <v>503</v>
      </c>
      <c r="K319" t="s">
        <v>93</v>
      </c>
      <c r="L319" t="s">
        <v>94</v>
      </c>
      <c r="M319" t="s">
        <v>95</v>
      </c>
      <c r="N319" t="s">
        <v>96</v>
      </c>
      <c r="O319" t="s">
        <v>504</v>
      </c>
      <c r="W319">
        <v>280</v>
      </c>
      <c r="X319" t="s">
        <v>78</v>
      </c>
      <c r="AA319" s="1"/>
      <c r="AC319">
        <v>2001</v>
      </c>
      <c r="AD319">
        <v>10</v>
      </c>
      <c r="AF319" s="2">
        <f>DATE(emdat_data[[#This Row],[Start Year]],emdat_data[[#This Row],[Start Month]],emdat_data[[#This Row],[Start Day]])</f>
        <v>37164</v>
      </c>
      <c r="AG319">
        <v>2001</v>
      </c>
      <c r="AH319">
        <v>10</v>
      </c>
      <c r="AJ319" s="2">
        <f>DATE(emdat_data[[#This Row],[End Year]],emdat_data[[#This Row],[End Month]],emdat_data[[#This Row],[End Day]])</f>
        <v>37164</v>
      </c>
      <c r="AV319">
        <v>60.5035788853056</v>
      </c>
      <c r="AW319" t="s">
        <v>505</v>
      </c>
      <c r="AY319" t="s">
        <v>506</v>
      </c>
    </row>
    <row r="320" spans="1:51" hidden="1" x14ac:dyDescent="0.25">
      <c r="A320" t="s">
        <v>1410</v>
      </c>
      <c r="B320">
        <v>2001</v>
      </c>
      <c r="C320">
        <v>584</v>
      </c>
      <c r="E320" t="s">
        <v>50</v>
      </c>
      <c r="F320" t="s">
        <v>63</v>
      </c>
      <c r="G320" t="s">
        <v>82</v>
      </c>
      <c r="H320" t="s">
        <v>98</v>
      </c>
      <c r="K320" t="s">
        <v>226</v>
      </c>
      <c r="L320" t="s">
        <v>227</v>
      </c>
      <c r="M320" t="s">
        <v>56</v>
      </c>
      <c r="N320" t="s">
        <v>57</v>
      </c>
      <c r="O320" t="s">
        <v>1411</v>
      </c>
      <c r="X320" t="s">
        <v>88</v>
      </c>
      <c r="AA320" s="1"/>
      <c r="AC320">
        <v>2001</v>
      </c>
      <c r="AD320">
        <v>10</v>
      </c>
      <c r="AF320" s="2">
        <f>DATE(emdat_data[[#This Row],[Start Year]],emdat_data[[#This Row],[Start Month]],emdat_data[[#This Row],[Start Day]])</f>
        <v>37164</v>
      </c>
      <c r="AG320">
        <v>2001</v>
      </c>
      <c r="AH320">
        <v>10</v>
      </c>
      <c r="AJ320" s="2">
        <f>DATE(emdat_data[[#This Row],[End Year]],emdat_data[[#This Row],[End Month]],emdat_data[[#This Row],[End Day]])</f>
        <v>37164</v>
      </c>
      <c r="AK320">
        <v>78</v>
      </c>
      <c r="AM320">
        <v>25000</v>
      </c>
      <c r="AN320">
        <v>2000</v>
      </c>
      <c r="AO320">
        <v>27000</v>
      </c>
      <c r="AV320">
        <v>60.5035788853056</v>
      </c>
      <c r="AW320" t="s">
        <v>1412</v>
      </c>
      <c r="AY320" t="s">
        <v>1413</v>
      </c>
    </row>
    <row r="321" spans="1:51" hidden="1" x14ac:dyDescent="0.25">
      <c r="A321" t="s">
        <v>2644</v>
      </c>
      <c r="B321">
        <v>2001</v>
      </c>
      <c r="C321">
        <v>600</v>
      </c>
      <c r="E321" t="s">
        <v>50</v>
      </c>
      <c r="F321" t="s">
        <v>71</v>
      </c>
      <c r="G321" t="s">
        <v>72</v>
      </c>
      <c r="K321" t="s">
        <v>2634</v>
      </c>
      <c r="L321" t="s">
        <v>2635</v>
      </c>
      <c r="M321" t="s">
        <v>173</v>
      </c>
      <c r="N321" t="s">
        <v>57</v>
      </c>
      <c r="O321" t="s">
        <v>2645</v>
      </c>
      <c r="X321" t="s">
        <v>78</v>
      </c>
      <c r="AA321" s="1"/>
      <c r="AC321">
        <v>2001</v>
      </c>
      <c r="AD321">
        <v>10</v>
      </c>
      <c r="AF321" s="2">
        <f>DATE(emdat_data[[#This Row],[Start Year]],emdat_data[[#This Row],[Start Month]],emdat_data[[#This Row],[Start Day]])</f>
        <v>37164</v>
      </c>
      <c r="AG321">
        <v>2001</v>
      </c>
      <c r="AH321">
        <v>10</v>
      </c>
      <c r="AJ321" s="2">
        <f>DATE(emdat_data[[#This Row],[End Year]],emdat_data[[#This Row],[End Month]],emdat_data[[#This Row],[End Day]])</f>
        <v>37164</v>
      </c>
      <c r="AM321">
        <v>5000</v>
      </c>
      <c r="AO321">
        <v>5000</v>
      </c>
      <c r="AV321">
        <v>60.5035788853056</v>
      </c>
      <c r="AX321" t="s">
        <v>2646</v>
      </c>
      <c r="AY321" t="s">
        <v>2647</v>
      </c>
    </row>
    <row r="322" spans="1:51" hidden="1" x14ac:dyDescent="0.25">
      <c r="A322" t="s">
        <v>2823</v>
      </c>
      <c r="B322">
        <v>2001</v>
      </c>
      <c r="C322">
        <v>579</v>
      </c>
      <c r="E322" t="s">
        <v>50</v>
      </c>
      <c r="F322" t="s">
        <v>63</v>
      </c>
      <c r="G322" t="s">
        <v>64</v>
      </c>
      <c r="H322" t="s">
        <v>65</v>
      </c>
      <c r="K322" t="s">
        <v>383</v>
      </c>
      <c r="L322" t="s">
        <v>384</v>
      </c>
      <c r="M322" t="s">
        <v>211</v>
      </c>
      <c r="N322" t="s">
        <v>190</v>
      </c>
      <c r="O322" t="s">
        <v>2824</v>
      </c>
      <c r="W322">
        <v>-26</v>
      </c>
      <c r="X322" t="s">
        <v>67</v>
      </c>
      <c r="AA322" s="1"/>
      <c r="AC322">
        <v>2001</v>
      </c>
      <c r="AD322">
        <v>10</v>
      </c>
      <c r="AF322" s="2">
        <f>DATE(emdat_data[[#This Row],[Start Year]],emdat_data[[#This Row],[Start Month]],emdat_data[[#This Row],[Start Day]])</f>
        <v>37164</v>
      </c>
      <c r="AG322">
        <v>2001</v>
      </c>
      <c r="AH322">
        <v>10</v>
      </c>
      <c r="AJ322" s="2">
        <f>DATE(emdat_data[[#This Row],[End Year]],emdat_data[[#This Row],[End Month]],emdat_data[[#This Row],[End Day]])</f>
        <v>37164</v>
      </c>
      <c r="AK322">
        <v>332</v>
      </c>
      <c r="AL322">
        <v>174</v>
      </c>
      <c r="AO322">
        <v>174</v>
      </c>
      <c r="AV322">
        <v>60.5035788853056</v>
      </c>
      <c r="AW322" t="s">
        <v>2825</v>
      </c>
      <c r="AY322" t="s">
        <v>2826</v>
      </c>
    </row>
    <row r="323" spans="1:51" x14ac:dyDescent="0.25">
      <c r="A323" t="s">
        <v>2977</v>
      </c>
      <c r="B323">
        <v>2001</v>
      </c>
      <c r="C323">
        <v>581</v>
      </c>
      <c r="E323" t="s">
        <v>50</v>
      </c>
      <c r="F323" t="s">
        <v>119</v>
      </c>
      <c r="G323" t="s">
        <v>120</v>
      </c>
      <c r="H323" t="s">
        <v>121</v>
      </c>
      <c r="K323" t="s">
        <v>2972</v>
      </c>
      <c r="L323" t="s">
        <v>2973</v>
      </c>
      <c r="M323" t="s">
        <v>260</v>
      </c>
      <c r="N323" t="s">
        <v>76</v>
      </c>
      <c r="O323" t="s">
        <v>2978</v>
      </c>
      <c r="X323" t="s">
        <v>129</v>
      </c>
      <c r="AA323" s="1"/>
      <c r="AC323">
        <v>2001</v>
      </c>
      <c r="AD323">
        <v>10</v>
      </c>
      <c r="AF323" s="2">
        <f>DATE(emdat_data[[#This Row],[Start Year]],emdat_data[[#This Row],[Start Month]],emdat_data[[#This Row],[Start Day]])</f>
        <v>37164</v>
      </c>
      <c r="AG323">
        <v>2001</v>
      </c>
      <c r="AH323">
        <v>10</v>
      </c>
      <c r="AJ323" s="2">
        <f>DATE(emdat_data[[#This Row],[End Year]],emdat_data[[#This Row],[End Month]],emdat_data[[#This Row],[End Day]])</f>
        <v>37164</v>
      </c>
      <c r="AK323">
        <v>14</v>
      </c>
      <c r="AM323">
        <v>9</v>
      </c>
      <c r="AO323">
        <v>9</v>
      </c>
      <c r="AV323">
        <v>60.5035788853056</v>
      </c>
    </row>
    <row r="324" spans="1:51" hidden="1" x14ac:dyDescent="0.25">
      <c r="A324" t="s">
        <v>467</v>
      </c>
      <c r="B324">
        <v>2001</v>
      </c>
      <c r="C324">
        <v>582</v>
      </c>
      <c r="E324" t="s">
        <v>50</v>
      </c>
      <c r="F324" t="s">
        <v>71</v>
      </c>
      <c r="G324" t="s">
        <v>72</v>
      </c>
      <c r="H324" t="s">
        <v>102</v>
      </c>
      <c r="K324" t="s">
        <v>83</v>
      </c>
      <c r="L324" t="s">
        <v>84</v>
      </c>
      <c r="M324" t="s">
        <v>85</v>
      </c>
      <c r="N324" t="s">
        <v>86</v>
      </c>
      <c r="O324" t="s">
        <v>468</v>
      </c>
      <c r="P324" t="s">
        <v>134</v>
      </c>
      <c r="W324">
        <v>4200</v>
      </c>
      <c r="X324" t="s">
        <v>78</v>
      </c>
      <c r="AA324" s="1"/>
      <c r="AB324" t="s">
        <v>469</v>
      </c>
      <c r="AC324">
        <v>2001</v>
      </c>
      <c r="AD324">
        <v>10</v>
      </c>
      <c r="AE324">
        <v>1</v>
      </c>
      <c r="AF324" s="2">
        <f>DATE(emdat_data[[#This Row],[Start Year]],emdat_data[[#This Row],[Start Month]],emdat_data[[#This Row],[Start Day]])</f>
        <v>37165</v>
      </c>
      <c r="AG324">
        <v>2001</v>
      </c>
      <c r="AH324">
        <v>12</v>
      </c>
      <c r="AI324">
        <v>1</v>
      </c>
      <c r="AJ324" s="2">
        <f>DATE(emdat_data[[#This Row],[End Year]],emdat_data[[#This Row],[End Month]],emdat_data[[#This Row],[End Day]])</f>
        <v>37226</v>
      </c>
      <c r="AK324">
        <v>1</v>
      </c>
      <c r="AM324">
        <v>250000</v>
      </c>
      <c r="AO324">
        <v>250000</v>
      </c>
      <c r="AT324">
        <v>750000</v>
      </c>
      <c r="AU324">
        <v>1239596</v>
      </c>
      <c r="AV324">
        <v>60.5035788853056</v>
      </c>
      <c r="AW324" t="s">
        <v>470</v>
      </c>
      <c r="AY324" t="s">
        <v>471</v>
      </c>
    </row>
    <row r="325" spans="1:51" hidden="1" x14ac:dyDescent="0.25">
      <c r="A325" t="s">
        <v>1460</v>
      </c>
      <c r="B325">
        <v>2001</v>
      </c>
      <c r="C325">
        <v>545</v>
      </c>
      <c r="E325" t="s">
        <v>50</v>
      </c>
      <c r="F325" t="s">
        <v>71</v>
      </c>
      <c r="G325" t="s">
        <v>72</v>
      </c>
      <c r="H325" t="s">
        <v>170</v>
      </c>
      <c r="K325" t="s">
        <v>1447</v>
      </c>
      <c r="L325" t="s">
        <v>1448</v>
      </c>
      <c r="M325" t="s">
        <v>56</v>
      </c>
      <c r="N325" t="s">
        <v>57</v>
      </c>
      <c r="O325" t="s">
        <v>1461</v>
      </c>
      <c r="P325" t="s">
        <v>175</v>
      </c>
      <c r="W325">
        <v>27360</v>
      </c>
      <c r="X325" t="s">
        <v>78</v>
      </c>
      <c r="AA325" s="1"/>
      <c r="AC325">
        <v>2001</v>
      </c>
      <c r="AD325">
        <v>10</v>
      </c>
      <c r="AE325">
        <v>1</v>
      </c>
      <c r="AF325" s="2">
        <f>DATE(emdat_data[[#This Row],[Start Year]],emdat_data[[#This Row],[Start Month]],emdat_data[[#This Row],[Start Day]])</f>
        <v>37165</v>
      </c>
      <c r="AG325">
        <v>2001</v>
      </c>
      <c r="AH325">
        <v>10</v>
      </c>
      <c r="AI325">
        <v>2</v>
      </c>
      <c r="AJ325" s="2">
        <f>DATE(emdat_data[[#This Row],[End Year]],emdat_data[[#This Row],[End Month]],emdat_data[[#This Row],[End Day]])</f>
        <v>37166</v>
      </c>
      <c r="AM325">
        <v>3000</v>
      </c>
      <c r="AO325">
        <v>3000</v>
      </c>
      <c r="AV325">
        <v>60.5035788853056</v>
      </c>
      <c r="AW325" t="s">
        <v>1462</v>
      </c>
      <c r="AY325" t="s">
        <v>1463</v>
      </c>
    </row>
    <row r="326" spans="1:51" hidden="1" x14ac:dyDescent="0.25">
      <c r="A326" t="s">
        <v>2831</v>
      </c>
      <c r="B326">
        <v>2001</v>
      </c>
      <c r="C326">
        <v>575</v>
      </c>
      <c r="E326" t="s">
        <v>50</v>
      </c>
      <c r="F326" t="s">
        <v>350</v>
      </c>
      <c r="G326" t="s">
        <v>477</v>
      </c>
      <c r="H326" t="s">
        <v>478</v>
      </c>
      <c r="K326" t="s">
        <v>383</v>
      </c>
      <c r="L326" t="s">
        <v>384</v>
      </c>
      <c r="M326" t="s">
        <v>211</v>
      </c>
      <c r="N326" t="s">
        <v>190</v>
      </c>
      <c r="O326" t="s">
        <v>2832</v>
      </c>
      <c r="W326">
        <v>485</v>
      </c>
      <c r="X326" t="s">
        <v>78</v>
      </c>
      <c r="AA326" s="1"/>
      <c r="AC326">
        <v>2001</v>
      </c>
      <c r="AD326">
        <v>10</v>
      </c>
      <c r="AE326">
        <v>1</v>
      </c>
      <c r="AF326" s="2">
        <f>DATE(emdat_data[[#This Row],[Start Year]],emdat_data[[#This Row],[Start Month]],emdat_data[[#This Row],[Start Day]])</f>
        <v>37165</v>
      </c>
      <c r="AG326">
        <v>2001</v>
      </c>
      <c r="AH326">
        <v>10</v>
      </c>
      <c r="AI326">
        <v>1</v>
      </c>
      <c r="AJ326" s="2">
        <f>DATE(emdat_data[[#This Row],[End Year]],emdat_data[[#This Row],[End Month]],emdat_data[[#This Row],[End Day]])</f>
        <v>37165</v>
      </c>
      <c r="AV326">
        <v>60.5035788853056</v>
      </c>
      <c r="AW326" t="s">
        <v>2833</v>
      </c>
      <c r="AY326" t="s">
        <v>2834</v>
      </c>
    </row>
    <row r="327" spans="1:51" x14ac:dyDescent="0.25">
      <c r="A327" t="s">
        <v>3153</v>
      </c>
      <c r="B327">
        <v>2001</v>
      </c>
      <c r="C327">
        <v>610</v>
      </c>
      <c r="E327" t="s">
        <v>50</v>
      </c>
      <c r="F327" t="s">
        <v>119</v>
      </c>
      <c r="G327" t="s">
        <v>120</v>
      </c>
      <c r="H327" t="s">
        <v>121</v>
      </c>
      <c r="J327" t="s">
        <v>294</v>
      </c>
      <c r="K327" t="s">
        <v>3130</v>
      </c>
      <c r="L327" t="s">
        <v>3131</v>
      </c>
      <c r="M327" t="s">
        <v>75</v>
      </c>
      <c r="N327" t="s">
        <v>76</v>
      </c>
      <c r="O327" t="s">
        <v>3154</v>
      </c>
      <c r="T327" t="s">
        <v>128</v>
      </c>
      <c r="U327" t="s">
        <v>128</v>
      </c>
      <c r="X327" t="s">
        <v>129</v>
      </c>
      <c r="AA327" s="1"/>
      <c r="AC327">
        <v>2001</v>
      </c>
      <c r="AD327">
        <v>10</v>
      </c>
      <c r="AE327">
        <v>1</v>
      </c>
      <c r="AF327" s="2">
        <f>DATE(emdat_data[[#This Row],[Start Year]],emdat_data[[#This Row],[Start Month]],emdat_data[[#This Row],[Start Day]])</f>
        <v>37165</v>
      </c>
      <c r="AG327">
        <v>2001</v>
      </c>
      <c r="AH327">
        <v>10</v>
      </c>
      <c r="AI327">
        <v>1</v>
      </c>
      <c r="AJ327" s="2">
        <f>DATE(emdat_data[[#This Row],[End Year]],emdat_data[[#This Row],[End Month]],emdat_data[[#This Row],[End Day]])</f>
        <v>37165</v>
      </c>
      <c r="AK327">
        <v>72</v>
      </c>
      <c r="AM327">
        <v>851</v>
      </c>
      <c r="AO327">
        <v>851</v>
      </c>
      <c r="AV327">
        <v>60.5035788853056</v>
      </c>
    </row>
    <row r="328" spans="1:51" x14ac:dyDescent="0.25">
      <c r="A328" t="s">
        <v>3159</v>
      </c>
      <c r="B328">
        <v>2001</v>
      </c>
      <c r="C328">
        <v>776</v>
      </c>
      <c r="E328" t="s">
        <v>50</v>
      </c>
      <c r="F328" t="s">
        <v>119</v>
      </c>
      <c r="G328" t="s">
        <v>120</v>
      </c>
      <c r="H328" t="s">
        <v>301</v>
      </c>
      <c r="J328" t="s">
        <v>3160</v>
      </c>
      <c r="K328" t="s">
        <v>3130</v>
      </c>
      <c r="L328" t="s">
        <v>3131</v>
      </c>
      <c r="M328" t="s">
        <v>75</v>
      </c>
      <c r="N328" t="s">
        <v>76</v>
      </c>
      <c r="O328" t="s">
        <v>3161</v>
      </c>
      <c r="X328" t="s">
        <v>129</v>
      </c>
      <c r="AA328" s="1"/>
      <c r="AC328">
        <v>2001</v>
      </c>
      <c r="AD328">
        <v>10</v>
      </c>
      <c r="AE328">
        <v>1</v>
      </c>
      <c r="AF328" s="2">
        <f>DATE(emdat_data[[#This Row],[Start Year]],emdat_data[[#This Row],[Start Month]],emdat_data[[#This Row],[Start Day]])</f>
        <v>37165</v>
      </c>
      <c r="AG328">
        <v>2001</v>
      </c>
      <c r="AH328">
        <v>10</v>
      </c>
      <c r="AI328">
        <v>1</v>
      </c>
      <c r="AJ328" s="2">
        <f>DATE(emdat_data[[#This Row],[End Year]],emdat_data[[#This Row],[End Month]],emdat_data[[#This Row],[End Day]])</f>
        <v>37165</v>
      </c>
      <c r="AK328">
        <v>25</v>
      </c>
      <c r="AM328">
        <v>459</v>
      </c>
      <c r="AO328">
        <v>459</v>
      </c>
      <c r="AV328">
        <v>60.5035788853056</v>
      </c>
    </row>
    <row r="329" spans="1:51" hidden="1" x14ac:dyDescent="0.25">
      <c r="A329" t="s">
        <v>1567</v>
      </c>
      <c r="B329">
        <v>2001</v>
      </c>
      <c r="C329">
        <v>572</v>
      </c>
      <c r="E329" t="s">
        <v>50</v>
      </c>
      <c r="F329" t="s">
        <v>63</v>
      </c>
      <c r="G329" t="s">
        <v>82</v>
      </c>
      <c r="H329" t="s">
        <v>98</v>
      </c>
      <c r="J329" t="s">
        <v>1568</v>
      </c>
      <c r="K329" t="s">
        <v>1548</v>
      </c>
      <c r="L329" t="s">
        <v>1549</v>
      </c>
      <c r="M329" t="s">
        <v>204</v>
      </c>
      <c r="N329" t="s">
        <v>86</v>
      </c>
      <c r="O329" t="s">
        <v>1569</v>
      </c>
      <c r="X329" t="s">
        <v>88</v>
      </c>
      <c r="AA329" s="1"/>
      <c r="AC329">
        <v>2001</v>
      </c>
      <c r="AD329">
        <v>10</v>
      </c>
      <c r="AE329">
        <v>3</v>
      </c>
      <c r="AF329" s="2">
        <f>DATE(emdat_data[[#This Row],[Start Year]],emdat_data[[#This Row],[Start Month]],emdat_data[[#This Row],[Start Day]])</f>
        <v>37167</v>
      </c>
      <c r="AG329">
        <v>2001</v>
      </c>
      <c r="AH329">
        <v>10</v>
      </c>
      <c r="AI329">
        <v>3</v>
      </c>
      <c r="AJ329" s="2">
        <f>DATE(emdat_data[[#This Row],[End Year]],emdat_data[[#This Row],[End Month]],emdat_data[[#This Row],[End Day]])</f>
        <v>37167</v>
      </c>
      <c r="AV329">
        <v>60.5035788853056</v>
      </c>
      <c r="AW329" t="s">
        <v>1570</v>
      </c>
      <c r="AY329" t="s">
        <v>1571</v>
      </c>
    </row>
    <row r="330" spans="1:51" hidden="1" x14ac:dyDescent="0.25">
      <c r="A330" t="s">
        <v>1205</v>
      </c>
      <c r="B330">
        <v>2001</v>
      </c>
      <c r="C330">
        <v>570</v>
      </c>
      <c r="E330" t="s">
        <v>50</v>
      </c>
      <c r="F330" t="s">
        <v>63</v>
      </c>
      <c r="G330" t="s">
        <v>82</v>
      </c>
      <c r="H330" t="s">
        <v>98</v>
      </c>
      <c r="J330" t="s">
        <v>1206</v>
      </c>
      <c r="K330" t="s">
        <v>1207</v>
      </c>
      <c r="L330" t="s">
        <v>1208</v>
      </c>
      <c r="M330" t="s">
        <v>1194</v>
      </c>
      <c r="N330" t="s">
        <v>86</v>
      </c>
      <c r="O330" t="s">
        <v>1209</v>
      </c>
      <c r="X330" t="s">
        <v>88</v>
      </c>
      <c r="AA330" s="1"/>
      <c r="AC330">
        <v>2001</v>
      </c>
      <c r="AD330">
        <v>10</v>
      </c>
      <c r="AE330">
        <v>4</v>
      </c>
      <c r="AF330" s="2">
        <f>DATE(emdat_data[[#This Row],[Start Year]],emdat_data[[#This Row],[Start Month]],emdat_data[[#This Row],[Start Day]])</f>
        <v>37168</v>
      </c>
      <c r="AG330">
        <v>2001</v>
      </c>
      <c r="AH330">
        <v>10</v>
      </c>
      <c r="AI330">
        <v>9</v>
      </c>
      <c r="AJ330" s="2">
        <f>DATE(emdat_data[[#This Row],[End Year]],emdat_data[[#This Row],[End Month]],emdat_data[[#This Row],[End Day]])</f>
        <v>37173</v>
      </c>
      <c r="AK330">
        <v>3</v>
      </c>
      <c r="AT330">
        <v>10</v>
      </c>
      <c r="AU330">
        <v>17</v>
      </c>
      <c r="AV330">
        <v>60.5035788853056</v>
      </c>
      <c r="AW330" t="s">
        <v>1210</v>
      </c>
      <c r="AY330" t="s">
        <v>1211</v>
      </c>
    </row>
    <row r="331" spans="1:51" hidden="1" x14ac:dyDescent="0.25">
      <c r="A331" t="s">
        <v>1563</v>
      </c>
      <c r="B331">
        <v>2001</v>
      </c>
      <c r="C331">
        <v>570</v>
      </c>
      <c r="E331" t="s">
        <v>50</v>
      </c>
      <c r="F331" t="s">
        <v>63</v>
      </c>
      <c r="G331" t="s">
        <v>82</v>
      </c>
      <c r="H331" t="s">
        <v>98</v>
      </c>
      <c r="J331" t="s">
        <v>1206</v>
      </c>
      <c r="K331" t="s">
        <v>1548</v>
      </c>
      <c r="L331" t="s">
        <v>1549</v>
      </c>
      <c r="M331" t="s">
        <v>204</v>
      </c>
      <c r="N331" t="s">
        <v>86</v>
      </c>
      <c r="O331" t="s">
        <v>1564</v>
      </c>
      <c r="X331" t="s">
        <v>88</v>
      </c>
      <c r="AA331" s="1"/>
      <c r="AC331">
        <v>2001</v>
      </c>
      <c r="AD331">
        <v>10</v>
      </c>
      <c r="AE331">
        <v>4</v>
      </c>
      <c r="AF331" s="2">
        <f>DATE(emdat_data[[#This Row],[Start Year]],emdat_data[[#This Row],[Start Month]],emdat_data[[#This Row],[Start Day]])</f>
        <v>37168</v>
      </c>
      <c r="AG331">
        <v>2001</v>
      </c>
      <c r="AH331">
        <v>10</v>
      </c>
      <c r="AI331">
        <v>9</v>
      </c>
      <c r="AJ331" s="2">
        <f>DATE(emdat_data[[#This Row],[End Year]],emdat_data[[#This Row],[End Month]],emdat_data[[#This Row],[End Day]])</f>
        <v>37173</v>
      </c>
      <c r="AK331">
        <v>2</v>
      </c>
      <c r="AT331">
        <v>1000</v>
      </c>
      <c r="AU331">
        <v>1653</v>
      </c>
      <c r="AV331">
        <v>60.5035788853056</v>
      </c>
      <c r="AW331" t="s">
        <v>1565</v>
      </c>
      <c r="AY331" t="s">
        <v>1566</v>
      </c>
    </row>
    <row r="332" spans="1:51" hidden="1" x14ac:dyDescent="0.25">
      <c r="A332" t="s">
        <v>526</v>
      </c>
      <c r="B332">
        <v>2001</v>
      </c>
      <c r="C332">
        <v>563</v>
      </c>
      <c r="E332" t="s">
        <v>50</v>
      </c>
      <c r="F332" t="s">
        <v>63</v>
      </c>
      <c r="G332" t="s">
        <v>82</v>
      </c>
      <c r="H332" t="s">
        <v>157</v>
      </c>
      <c r="I332" t="s">
        <v>418</v>
      </c>
      <c r="K332" t="s">
        <v>527</v>
      </c>
      <c r="L332" t="s">
        <v>528</v>
      </c>
      <c r="M332" t="s">
        <v>56</v>
      </c>
      <c r="N332" t="s">
        <v>57</v>
      </c>
      <c r="O332" t="s">
        <v>529</v>
      </c>
      <c r="W332">
        <v>150</v>
      </c>
      <c r="X332" t="s">
        <v>88</v>
      </c>
      <c r="AA332" s="1"/>
      <c r="AC332">
        <v>2001</v>
      </c>
      <c r="AD332">
        <v>10</v>
      </c>
      <c r="AE332">
        <v>5</v>
      </c>
      <c r="AF332" s="2">
        <f>DATE(emdat_data[[#This Row],[Start Year]],emdat_data[[#This Row],[Start Month]],emdat_data[[#This Row],[Start Day]])</f>
        <v>37169</v>
      </c>
      <c r="AG332">
        <v>2001</v>
      </c>
      <c r="AH332">
        <v>10</v>
      </c>
      <c r="AI332">
        <v>5</v>
      </c>
      <c r="AJ332" s="2">
        <f>DATE(emdat_data[[#This Row],[End Year]],emdat_data[[#This Row],[End Month]],emdat_data[[#This Row],[End Day]])</f>
        <v>37169</v>
      </c>
      <c r="AK332">
        <v>12</v>
      </c>
      <c r="AL332">
        <v>450</v>
      </c>
      <c r="AM332">
        <v>25000</v>
      </c>
      <c r="AO332">
        <v>25450</v>
      </c>
      <c r="AV332">
        <v>60.5035788853056</v>
      </c>
      <c r="AX332" t="s">
        <v>530</v>
      </c>
      <c r="AY332" t="s">
        <v>531</v>
      </c>
    </row>
    <row r="333" spans="1:51" hidden="1" x14ac:dyDescent="0.25">
      <c r="A333" t="s">
        <v>1328</v>
      </c>
      <c r="B333">
        <v>2001</v>
      </c>
      <c r="C333">
        <v>570</v>
      </c>
      <c r="E333" t="s">
        <v>50</v>
      </c>
      <c r="F333" t="s">
        <v>63</v>
      </c>
      <c r="G333" t="s">
        <v>82</v>
      </c>
      <c r="H333" t="s">
        <v>98</v>
      </c>
      <c r="J333" t="s">
        <v>1206</v>
      </c>
      <c r="K333" t="s">
        <v>202</v>
      </c>
      <c r="L333" t="s">
        <v>203</v>
      </c>
      <c r="M333" t="s">
        <v>204</v>
      </c>
      <c r="N333" t="s">
        <v>86</v>
      </c>
      <c r="O333" t="s">
        <v>1329</v>
      </c>
      <c r="X333" t="s">
        <v>88</v>
      </c>
      <c r="AA333" s="1"/>
      <c r="AC333">
        <v>2001</v>
      </c>
      <c r="AD333">
        <v>10</v>
      </c>
      <c r="AE333">
        <v>8</v>
      </c>
      <c r="AF333" s="2">
        <f>DATE(emdat_data[[#This Row],[Start Year]],emdat_data[[#This Row],[Start Month]],emdat_data[[#This Row],[Start Day]])</f>
        <v>37172</v>
      </c>
      <c r="AG333">
        <v>2001</v>
      </c>
      <c r="AH333">
        <v>10</v>
      </c>
      <c r="AI333">
        <v>11</v>
      </c>
      <c r="AJ333" s="2">
        <f>DATE(emdat_data[[#This Row],[End Year]],emdat_data[[#This Row],[End Month]],emdat_data[[#This Row],[End Day]])</f>
        <v>37175</v>
      </c>
      <c r="AK333">
        <v>8</v>
      </c>
      <c r="AL333">
        <v>11</v>
      </c>
      <c r="AM333">
        <v>6435</v>
      </c>
      <c r="AO333">
        <v>6446</v>
      </c>
      <c r="AT333">
        <v>100</v>
      </c>
      <c r="AU333">
        <v>165</v>
      </c>
      <c r="AV333">
        <v>60.5035788853056</v>
      </c>
      <c r="AW333" t="s">
        <v>1330</v>
      </c>
      <c r="AY333" t="s">
        <v>1331</v>
      </c>
    </row>
    <row r="334" spans="1:51" hidden="1" x14ac:dyDescent="0.25">
      <c r="A334" t="s">
        <v>1446</v>
      </c>
      <c r="B334">
        <v>2001</v>
      </c>
      <c r="C334">
        <v>750</v>
      </c>
      <c r="E334" t="s">
        <v>50</v>
      </c>
      <c r="F334" t="s">
        <v>51</v>
      </c>
      <c r="G334" t="s">
        <v>52</v>
      </c>
      <c r="H334" t="s">
        <v>53</v>
      </c>
      <c r="K334" t="s">
        <v>1447</v>
      </c>
      <c r="L334" t="s">
        <v>1448</v>
      </c>
      <c r="M334" t="s">
        <v>56</v>
      </c>
      <c r="N334" t="s">
        <v>57</v>
      </c>
      <c r="O334" t="s">
        <v>1449</v>
      </c>
      <c r="W334">
        <v>5</v>
      </c>
      <c r="X334" t="s">
        <v>59</v>
      </c>
      <c r="Y334">
        <v>33007</v>
      </c>
      <c r="Z334">
        <v>60276</v>
      </c>
      <c r="AA334" s="1"/>
      <c r="AC334">
        <v>2001</v>
      </c>
      <c r="AD334">
        <v>10</v>
      </c>
      <c r="AE334">
        <v>8</v>
      </c>
      <c r="AF334" s="2">
        <f>DATE(emdat_data[[#This Row],[Start Year]],emdat_data[[#This Row],[Start Month]],emdat_data[[#This Row],[Start Day]])</f>
        <v>37172</v>
      </c>
      <c r="AG334">
        <v>2001</v>
      </c>
      <c r="AH334">
        <v>10</v>
      </c>
      <c r="AI334">
        <v>8</v>
      </c>
      <c r="AJ334" s="2">
        <f>DATE(emdat_data[[#This Row],[End Year]],emdat_data[[#This Row],[End Month]],emdat_data[[#This Row],[End Day]])</f>
        <v>37172</v>
      </c>
      <c r="AM334">
        <v>1000</v>
      </c>
      <c r="AO334">
        <v>1000</v>
      </c>
      <c r="AV334">
        <v>60.5035788853056</v>
      </c>
      <c r="AX334" t="s">
        <v>1450</v>
      </c>
      <c r="AY334" t="s">
        <v>1451</v>
      </c>
    </row>
    <row r="335" spans="1:51" hidden="1" x14ac:dyDescent="0.25">
      <c r="A335" t="s">
        <v>2594</v>
      </c>
      <c r="B335">
        <v>2001</v>
      </c>
      <c r="C335">
        <v>571</v>
      </c>
      <c r="E335" t="s">
        <v>50</v>
      </c>
      <c r="F335" t="s">
        <v>71</v>
      </c>
      <c r="G335" t="s">
        <v>72</v>
      </c>
      <c r="H335" t="s">
        <v>170</v>
      </c>
      <c r="K335" t="s">
        <v>2595</v>
      </c>
      <c r="L335" t="s">
        <v>2596</v>
      </c>
      <c r="M335" t="s">
        <v>161</v>
      </c>
      <c r="N335" t="s">
        <v>57</v>
      </c>
      <c r="O335" t="s">
        <v>2597</v>
      </c>
      <c r="P335" t="s">
        <v>175</v>
      </c>
      <c r="Q335" t="s">
        <v>659</v>
      </c>
      <c r="V335">
        <v>2350</v>
      </c>
      <c r="W335">
        <v>13150</v>
      </c>
      <c r="X335" t="s">
        <v>78</v>
      </c>
      <c r="AA335" s="1"/>
      <c r="AC335">
        <v>2001</v>
      </c>
      <c r="AD335">
        <v>10</v>
      </c>
      <c r="AE335">
        <v>9</v>
      </c>
      <c r="AF335" s="2">
        <f>DATE(emdat_data[[#This Row],[Start Year]],emdat_data[[#This Row],[Start Month]],emdat_data[[#This Row],[Start Day]])</f>
        <v>37173</v>
      </c>
      <c r="AG335">
        <v>2001</v>
      </c>
      <c r="AH335">
        <v>10</v>
      </c>
      <c r="AI335">
        <v>11</v>
      </c>
      <c r="AJ335" s="2">
        <f>DATE(emdat_data[[#This Row],[End Year]],emdat_data[[#This Row],[End Month]],emdat_data[[#This Row],[End Day]])</f>
        <v>37175</v>
      </c>
      <c r="AK335">
        <v>114</v>
      </c>
      <c r="AL335">
        <v>84</v>
      </c>
      <c r="AM335">
        <v>157500</v>
      </c>
      <c r="AN335">
        <v>20000</v>
      </c>
      <c r="AO335">
        <v>177584</v>
      </c>
      <c r="AT335">
        <v>9400</v>
      </c>
      <c r="AU335">
        <v>15536</v>
      </c>
      <c r="AV335">
        <v>60.5035788853056</v>
      </c>
      <c r="AW335" t="s">
        <v>2598</v>
      </c>
      <c r="AY335" t="s">
        <v>2599</v>
      </c>
    </row>
    <row r="336" spans="1:51" x14ac:dyDescent="0.25">
      <c r="A336" t="s">
        <v>2677</v>
      </c>
      <c r="B336">
        <v>2001</v>
      </c>
      <c r="C336">
        <v>609</v>
      </c>
      <c r="E336" t="s">
        <v>50</v>
      </c>
      <c r="F336" t="s">
        <v>119</v>
      </c>
      <c r="G336" t="s">
        <v>120</v>
      </c>
      <c r="J336" t="s">
        <v>718</v>
      </c>
      <c r="K336" t="s">
        <v>297</v>
      </c>
      <c r="L336" t="s">
        <v>298</v>
      </c>
      <c r="M336" t="s">
        <v>125</v>
      </c>
      <c r="N336" t="s">
        <v>76</v>
      </c>
      <c r="O336" t="s">
        <v>2678</v>
      </c>
      <c r="X336" t="s">
        <v>129</v>
      </c>
      <c r="AA336" s="1"/>
      <c r="AC336">
        <v>2001</v>
      </c>
      <c r="AD336">
        <v>10</v>
      </c>
      <c r="AE336">
        <v>10</v>
      </c>
      <c r="AF336" s="2">
        <f>DATE(emdat_data[[#This Row],[Start Year]],emdat_data[[#This Row],[Start Month]],emdat_data[[#This Row],[Start Day]])</f>
        <v>37174</v>
      </c>
      <c r="AG336">
        <v>2001</v>
      </c>
      <c r="AH336">
        <v>10</v>
      </c>
      <c r="AI336">
        <v>10</v>
      </c>
      <c r="AJ336" s="2">
        <f>DATE(emdat_data[[#This Row],[End Year]],emdat_data[[#This Row],[End Month]],emdat_data[[#This Row],[End Day]])</f>
        <v>37174</v>
      </c>
      <c r="AK336">
        <v>24</v>
      </c>
      <c r="AM336">
        <v>125</v>
      </c>
      <c r="AO336">
        <v>125</v>
      </c>
      <c r="AV336">
        <v>60.5035788853056</v>
      </c>
    </row>
    <row r="337" spans="1:51" hidden="1" x14ac:dyDescent="0.25">
      <c r="A337" t="s">
        <v>2748</v>
      </c>
      <c r="B337">
        <v>2001</v>
      </c>
      <c r="C337">
        <v>596</v>
      </c>
      <c r="E337" t="s">
        <v>50</v>
      </c>
      <c r="F337" t="s">
        <v>71</v>
      </c>
      <c r="G337" t="s">
        <v>72</v>
      </c>
      <c r="H337" t="s">
        <v>170</v>
      </c>
      <c r="K337" t="s">
        <v>364</v>
      </c>
      <c r="L337" t="s">
        <v>365</v>
      </c>
      <c r="M337" t="s">
        <v>173</v>
      </c>
      <c r="N337" t="s">
        <v>57</v>
      </c>
      <c r="O337" t="s">
        <v>2749</v>
      </c>
      <c r="P337" t="s">
        <v>175</v>
      </c>
      <c r="W337">
        <v>190</v>
      </c>
      <c r="X337" t="s">
        <v>78</v>
      </c>
      <c r="AA337" s="1"/>
      <c r="AC337">
        <v>2001</v>
      </c>
      <c r="AD337">
        <v>10</v>
      </c>
      <c r="AE337">
        <v>10</v>
      </c>
      <c r="AF337" s="2">
        <f>DATE(emdat_data[[#This Row],[Start Year]],emdat_data[[#This Row],[Start Month]],emdat_data[[#This Row],[Start Day]])</f>
        <v>37174</v>
      </c>
      <c r="AG337">
        <v>2001</v>
      </c>
      <c r="AH337">
        <v>10</v>
      </c>
      <c r="AI337">
        <v>10</v>
      </c>
      <c r="AJ337" s="2">
        <f>DATE(emdat_data[[#This Row],[End Year]],emdat_data[[#This Row],[End Month]],emdat_data[[#This Row],[End Day]])</f>
        <v>37174</v>
      </c>
      <c r="AK337">
        <v>4</v>
      </c>
      <c r="AM337">
        <v>300</v>
      </c>
      <c r="AO337">
        <v>300</v>
      </c>
      <c r="AV337">
        <v>60.5035788853056</v>
      </c>
      <c r="AX337" t="s">
        <v>2750</v>
      </c>
      <c r="AY337" t="s">
        <v>2751</v>
      </c>
    </row>
    <row r="338" spans="1:51" hidden="1" x14ac:dyDescent="0.25">
      <c r="A338" t="s">
        <v>2777</v>
      </c>
      <c r="B338">
        <v>2001</v>
      </c>
      <c r="C338">
        <v>661</v>
      </c>
      <c r="E338" t="s">
        <v>50</v>
      </c>
      <c r="F338" t="s">
        <v>63</v>
      </c>
      <c r="G338" t="s">
        <v>64</v>
      </c>
      <c r="H338" t="s">
        <v>65</v>
      </c>
      <c r="K338" t="s">
        <v>2770</v>
      </c>
      <c r="L338" t="s">
        <v>2771</v>
      </c>
      <c r="M338" t="s">
        <v>211</v>
      </c>
      <c r="N338" t="s">
        <v>190</v>
      </c>
      <c r="O338" t="s">
        <v>2778</v>
      </c>
      <c r="W338">
        <v>-25</v>
      </c>
      <c r="X338" t="s">
        <v>67</v>
      </c>
      <c r="AA338" s="1"/>
      <c r="AC338">
        <v>2001</v>
      </c>
      <c r="AD338">
        <v>10</v>
      </c>
      <c r="AE338">
        <v>10</v>
      </c>
      <c r="AF338" s="2">
        <f>DATE(emdat_data[[#This Row],[Start Year]],emdat_data[[#This Row],[Start Month]],emdat_data[[#This Row],[Start Day]])</f>
        <v>37174</v>
      </c>
      <c r="AG338">
        <v>2002</v>
      </c>
      <c r="AH338">
        <v>1</v>
      </c>
      <c r="AI338">
        <v>20</v>
      </c>
      <c r="AJ338" s="2">
        <f>DATE(emdat_data[[#This Row],[End Year]],emdat_data[[#This Row],[End Month]],emdat_data[[#This Row],[End Day]])</f>
        <v>37276</v>
      </c>
      <c r="AK338">
        <v>270</v>
      </c>
      <c r="AV338">
        <v>60.5035788853056</v>
      </c>
      <c r="AW338" t="s">
        <v>2779</v>
      </c>
      <c r="AY338" t="s">
        <v>2780</v>
      </c>
    </row>
    <row r="339" spans="1:51" hidden="1" x14ac:dyDescent="0.25">
      <c r="A339" t="s">
        <v>3007</v>
      </c>
      <c r="B339">
        <v>2001</v>
      </c>
      <c r="C339">
        <v>564</v>
      </c>
      <c r="E339" t="s">
        <v>50</v>
      </c>
      <c r="F339" t="s">
        <v>63</v>
      </c>
      <c r="G339" t="s">
        <v>82</v>
      </c>
      <c r="H339" t="s">
        <v>157</v>
      </c>
      <c r="I339" t="s">
        <v>418</v>
      </c>
      <c r="K339" t="s">
        <v>357</v>
      </c>
      <c r="L339" t="s">
        <v>358</v>
      </c>
      <c r="M339" t="s">
        <v>146</v>
      </c>
      <c r="N339" t="s">
        <v>86</v>
      </c>
      <c r="O339" t="s">
        <v>3008</v>
      </c>
      <c r="X339" t="s">
        <v>88</v>
      </c>
      <c r="AA339" s="1"/>
      <c r="AC339">
        <v>2001</v>
      </c>
      <c r="AD339">
        <v>10</v>
      </c>
      <c r="AE339">
        <v>10</v>
      </c>
      <c r="AF339" s="2">
        <f>DATE(emdat_data[[#This Row],[Start Year]],emdat_data[[#This Row],[Start Month]],emdat_data[[#This Row],[Start Day]])</f>
        <v>37174</v>
      </c>
      <c r="AG339">
        <v>2001</v>
      </c>
      <c r="AH339">
        <v>10</v>
      </c>
      <c r="AI339">
        <v>10</v>
      </c>
      <c r="AJ339" s="2">
        <f>DATE(emdat_data[[#This Row],[End Year]],emdat_data[[#This Row],[End Month]],emdat_data[[#This Row],[End Day]])</f>
        <v>37174</v>
      </c>
      <c r="AL339">
        <v>7</v>
      </c>
      <c r="AM339">
        <v>300</v>
      </c>
      <c r="AO339">
        <v>307</v>
      </c>
      <c r="AV339">
        <v>60.5035788853056</v>
      </c>
      <c r="AX339" t="s">
        <v>3009</v>
      </c>
      <c r="AY339" t="s">
        <v>3010</v>
      </c>
    </row>
    <row r="340" spans="1:51" hidden="1" x14ac:dyDescent="0.25">
      <c r="A340" t="s">
        <v>3015</v>
      </c>
      <c r="B340">
        <v>2001</v>
      </c>
      <c r="C340">
        <v>601</v>
      </c>
      <c r="E340" t="s">
        <v>50</v>
      </c>
      <c r="F340" t="s">
        <v>63</v>
      </c>
      <c r="G340" t="s">
        <v>82</v>
      </c>
      <c r="H340" t="s">
        <v>157</v>
      </c>
      <c r="I340" t="s">
        <v>418</v>
      </c>
      <c r="K340" t="s">
        <v>357</v>
      </c>
      <c r="L340" t="s">
        <v>358</v>
      </c>
      <c r="M340" t="s">
        <v>146</v>
      </c>
      <c r="N340" t="s">
        <v>86</v>
      </c>
      <c r="O340" t="s">
        <v>3016</v>
      </c>
      <c r="X340" t="s">
        <v>88</v>
      </c>
      <c r="AA340" s="1"/>
      <c r="AC340">
        <v>2001</v>
      </c>
      <c r="AD340">
        <v>10</v>
      </c>
      <c r="AE340">
        <v>11</v>
      </c>
      <c r="AF340" s="2">
        <f>DATE(emdat_data[[#This Row],[Start Year]],emdat_data[[#This Row],[Start Month]],emdat_data[[#This Row],[Start Day]])</f>
        <v>37175</v>
      </c>
      <c r="AG340">
        <v>2001</v>
      </c>
      <c r="AH340">
        <v>10</v>
      </c>
      <c r="AI340">
        <v>11</v>
      </c>
      <c r="AJ340" s="2">
        <f>DATE(emdat_data[[#This Row],[End Year]],emdat_data[[#This Row],[End Month]],emdat_data[[#This Row],[End Day]])</f>
        <v>37175</v>
      </c>
      <c r="AM340">
        <v>360</v>
      </c>
      <c r="AO340">
        <v>360</v>
      </c>
      <c r="AT340">
        <v>4000</v>
      </c>
      <c r="AU340">
        <v>6611</v>
      </c>
      <c r="AV340">
        <v>60.5035788853056</v>
      </c>
      <c r="AX340" t="s">
        <v>3017</v>
      </c>
      <c r="AY340" t="s">
        <v>3018</v>
      </c>
    </row>
    <row r="341" spans="1:51" hidden="1" x14ac:dyDescent="0.25">
      <c r="A341" t="s">
        <v>3019</v>
      </c>
      <c r="B341">
        <v>2001</v>
      </c>
      <c r="C341">
        <v>602</v>
      </c>
      <c r="E341" t="s">
        <v>50</v>
      </c>
      <c r="F341" t="s">
        <v>63</v>
      </c>
      <c r="G341" t="s">
        <v>82</v>
      </c>
      <c r="H341" t="s">
        <v>157</v>
      </c>
      <c r="I341" t="s">
        <v>418</v>
      </c>
      <c r="K341" t="s">
        <v>357</v>
      </c>
      <c r="L341" t="s">
        <v>358</v>
      </c>
      <c r="M341" t="s">
        <v>146</v>
      </c>
      <c r="N341" t="s">
        <v>86</v>
      </c>
      <c r="O341" t="s">
        <v>3020</v>
      </c>
      <c r="X341" t="s">
        <v>88</v>
      </c>
      <c r="AA341" s="1"/>
      <c r="AC341">
        <v>2001</v>
      </c>
      <c r="AD341">
        <v>10</v>
      </c>
      <c r="AE341">
        <v>12</v>
      </c>
      <c r="AF341" s="2">
        <f>DATE(emdat_data[[#This Row],[Start Year]],emdat_data[[#This Row],[Start Month]],emdat_data[[#This Row],[Start Day]])</f>
        <v>37176</v>
      </c>
      <c r="AG341">
        <v>2001</v>
      </c>
      <c r="AH341">
        <v>10</v>
      </c>
      <c r="AI341">
        <v>12</v>
      </c>
      <c r="AJ341" s="2">
        <f>DATE(emdat_data[[#This Row],[End Year]],emdat_data[[#This Row],[End Month]],emdat_data[[#This Row],[End Day]])</f>
        <v>37176</v>
      </c>
      <c r="AL341">
        <v>2</v>
      </c>
      <c r="AM341">
        <v>1800</v>
      </c>
      <c r="AN341">
        <v>150</v>
      </c>
      <c r="AO341">
        <v>1952</v>
      </c>
      <c r="AT341">
        <v>7000</v>
      </c>
      <c r="AU341">
        <v>11570</v>
      </c>
      <c r="AV341">
        <v>60.5035788853056</v>
      </c>
      <c r="AX341" t="s">
        <v>3021</v>
      </c>
      <c r="AY341" t="s">
        <v>3022</v>
      </c>
    </row>
    <row r="342" spans="1:51" x14ac:dyDescent="0.25">
      <c r="A342" t="s">
        <v>2880</v>
      </c>
      <c r="B342">
        <v>2001</v>
      </c>
      <c r="C342">
        <v>728</v>
      </c>
      <c r="E342" t="s">
        <v>50</v>
      </c>
      <c r="F342" t="s">
        <v>119</v>
      </c>
      <c r="G342" t="s">
        <v>120</v>
      </c>
      <c r="H342" t="s">
        <v>121</v>
      </c>
      <c r="J342" t="s">
        <v>122</v>
      </c>
      <c r="K342" t="s">
        <v>2875</v>
      </c>
      <c r="L342" t="s">
        <v>2876</v>
      </c>
      <c r="M342" t="s">
        <v>260</v>
      </c>
      <c r="N342" t="s">
        <v>76</v>
      </c>
      <c r="O342" t="s">
        <v>2881</v>
      </c>
      <c r="T342" t="s">
        <v>128</v>
      </c>
      <c r="U342" t="s">
        <v>128</v>
      </c>
      <c r="W342">
        <v>67681</v>
      </c>
      <c r="X342" t="s">
        <v>129</v>
      </c>
      <c r="AA342" s="1"/>
      <c r="AC342">
        <v>2001</v>
      </c>
      <c r="AD342">
        <v>10</v>
      </c>
      <c r="AE342">
        <v>13</v>
      </c>
      <c r="AF342" s="2">
        <f>DATE(emdat_data[[#This Row],[Start Year]],emdat_data[[#This Row],[Start Month]],emdat_data[[#This Row],[Start Day]])</f>
        <v>37177</v>
      </c>
      <c r="AG342">
        <v>2002</v>
      </c>
      <c r="AH342">
        <v>1</v>
      </c>
      <c r="AI342">
        <v>28</v>
      </c>
      <c r="AJ342" s="2">
        <f>DATE(emdat_data[[#This Row],[End Year]],emdat_data[[#This Row],[End Month]],emdat_data[[#This Row],[End Day]])</f>
        <v>37284</v>
      </c>
      <c r="AK342">
        <v>33</v>
      </c>
      <c r="AM342">
        <v>111</v>
      </c>
      <c r="AO342">
        <v>111</v>
      </c>
      <c r="AV342">
        <v>60.5035788853056</v>
      </c>
    </row>
    <row r="343" spans="1:51" hidden="1" x14ac:dyDescent="0.25">
      <c r="A343" t="s">
        <v>1184</v>
      </c>
      <c r="B343">
        <v>2001</v>
      </c>
      <c r="C343">
        <v>738</v>
      </c>
      <c r="E343" t="s">
        <v>50</v>
      </c>
      <c r="F343" t="s">
        <v>71</v>
      </c>
      <c r="G343" t="s">
        <v>72</v>
      </c>
      <c r="K343" t="s">
        <v>1185</v>
      </c>
      <c r="L343" t="s">
        <v>1186</v>
      </c>
      <c r="M343" t="s">
        <v>204</v>
      </c>
      <c r="N343" t="s">
        <v>86</v>
      </c>
      <c r="O343" t="s">
        <v>1187</v>
      </c>
      <c r="P343" t="s">
        <v>1188</v>
      </c>
      <c r="X343" t="s">
        <v>78</v>
      </c>
      <c r="AA343" s="1"/>
      <c r="AC343">
        <v>2001</v>
      </c>
      <c r="AD343">
        <v>10</v>
      </c>
      <c r="AE343">
        <v>19</v>
      </c>
      <c r="AF343" s="2">
        <f>DATE(emdat_data[[#This Row],[Start Year]],emdat_data[[#This Row],[Start Month]],emdat_data[[#This Row],[Start Day]])</f>
        <v>37183</v>
      </c>
      <c r="AG343">
        <v>2001</v>
      </c>
      <c r="AH343">
        <v>10</v>
      </c>
      <c r="AI343">
        <v>19</v>
      </c>
      <c r="AJ343" s="2">
        <f>DATE(emdat_data[[#This Row],[End Year]],emdat_data[[#This Row],[End Month]],emdat_data[[#This Row],[End Day]])</f>
        <v>37183</v>
      </c>
      <c r="AM343">
        <v>1437</v>
      </c>
      <c r="AO343">
        <v>1437</v>
      </c>
      <c r="AV343">
        <v>60.5035788853056</v>
      </c>
      <c r="AX343" t="s">
        <v>1189</v>
      </c>
      <c r="AY343" t="s">
        <v>1190</v>
      </c>
    </row>
    <row r="344" spans="1:51" hidden="1" x14ac:dyDescent="0.25">
      <c r="A344" t="s">
        <v>1270</v>
      </c>
      <c r="B344">
        <v>2001</v>
      </c>
      <c r="C344">
        <v>583</v>
      </c>
      <c r="E344" t="s">
        <v>50</v>
      </c>
      <c r="F344" t="s">
        <v>63</v>
      </c>
      <c r="G344" t="s">
        <v>82</v>
      </c>
      <c r="H344" t="s">
        <v>157</v>
      </c>
      <c r="I344" t="s">
        <v>418</v>
      </c>
      <c r="K344" t="s">
        <v>187</v>
      </c>
      <c r="L344" t="s">
        <v>188</v>
      </c>
      <c r="M344" t="s">
        <v>189</v>
      </c>
      <c r="N344" t="s">
        <v>190</v>
      </c>
      <c r="O344" t="s">
        <v>1271</v>
      </c>
      <c r="X344" t="s">
        <v>88</v>
      </c>
      <c r="AA344" s="1"/>
      <c r="AC344">
        <v>2001</v>
      </c>
      <c r="AD344">
        <v>10</v>
      </c>
      <c r="AE344">
        <v>20</v>
      </c>
      <c r="AF344" s="2">
        <f>DATE(emdat_data[[#This Row],[Start Year]],emdat_data[[#This Row],[Start Month]],emdat_data[[#This Row],[Start Day]])</f>
        <v>37184</v>
      </c>
      <c r="AG344">
        <v>2001</v>
      </c>
      <c r="AH344">
        <v>10</v>
      </c>
      <c r="AI344">
        <v>21</v>
      </c>
      <c r="AJ344" s="2">
        <f>DATE(emdat_data[[#This Row],[End Year]],emdat_data[[#This Row],[End Month]],emdat_data[[#This Row],[End Day]])</f>
        <v>37185</v>
      </c>
      <c r="AK344">
        <v>2</v>
      </c>
      <c r="AL344">
        <v>35</v>
      </c>
      <c r="AM344">
        <v>300</v>
      </c>
      <c r="AO344">
        <v>335</v>
      </c>
      <c r="AV344">
        <v>60.5035788853056</v>
      </c>
      <c r="AX344" t="s">
        <v>1272</v>
      </c>
      <c r="AY344" t="s">
        <v>1273</v>
      </c>
    </row>
    <row r="345" spans="1:51" hidden="1" x14ac:dyDescent="0.25">
      <c r="A345" t="s">
        <v>3073</v>
      </c>
      <c r="B345">
        <v>2001</v>
      </c>
      <c r="C345">
        <v>587</v>
      </c>
      <c r="E345" t="s">
        <v>50</v>
      </c>
      <c r="F345" t="s">
        <v>71</v>
      </c>
      <c r="G345" t="s">
        <v>72</v>
      </c>
      <c r="H345" t="s">
        <v>170</v>
      </c>
      <c r="K345" t="s">
        <v>3068</v>
      </c>
      <c r="L345" t="s">
        <v>3069</v>
      </c>
      <c r="M345" t="s">
        <v>173</v>
      </c>
      <c r="N345" t="s">
        <v>57</v>
      </c>
      <c r="O345" t="s">
        <v>3074</v>
      </c>
      <c r="P345" t="s">
        <v>175</v>
      </c>
      <c r="W345">
        <v>72000</v>
      </c>
      <c r="X345" t="s">
        <v>78</v>
      </c>
      <c r="AA345" s="1"/>
      <c r="AC345">
        <v>2001</v>
      </c>
      <c r="AD345">
        <v>10</v>
      </c>
      <c r="AE345">
        <v>20</v>
      </c>
      <c r="AF345" s="2">
        <f>DATE(emdat_data[[#This Row],[Start Year]],emdat_data[[#This Row],[Start Month]],emdat_data[[#This Row],[Start Day]])</f>
        <v>37184</v>
      </c>
      <c r="AG345">
        <v>2001</v>
      </c>
      <c r="AH345">
        <v>10</v>
      </c>
      <c r="AI345">
        <v>24</v>
      </c>
      <c r="AJ345" s="2">
        <f>DATE(emdat_data[[#This Row],[End Year]],emdat_data[[#This Row],[End Month]],emdat_data[[#This Row],[End Day]])</f>
        <v>37188</v>
      </c>
      <c r="AK345">
        <v>20</v>
      </c>
      <c r="AL345">
        <v>6</v>
      </c>
      <c r="AM345">
        <v>35000</v>
      </c>
      <c r="AO345">
        <v>35006</v>
      </c>
      <c r="AT345">
        <v>4700</v>
      </c>
      <c r="AU345">
        <v>7768</v>
      </c>
      <c r="AV345">
        <v>60.5035788853056</v>
      </c>
      <c r="AW345" t="s">
        <v>3075</v>
      </c>
      <c r="AY345" t="s">
        <v>3076</v>
      </c>
    </row>
    <row r="346" spans="1:51" hidden="1" x14ac:dyDescent="0.25">
      <c r="A346" t="s">
        <v>1291</v>
      </c>
      <c r="B346">
        <v>2001</v>
      </c>
      <c r="C346">
        <v>645</v>
      </c>
      <c r="E346" t="s">
        <v>50</v>
      </c>
      <c r="F346" t="s">
        <v>71</v>
      </c>
      <c r="G346" t="s">
        <v>72</v>
      </c>
      <c r="H346" t="s">
        <v>170</v>
      </c>
      <c r="K346" t="s">
        <v>1292</v>
      </c>
      <c r="L346" t="s">
        <v>1293</v>
      </c>
      <c r="M346" t="s">
        <v>1294</v>
      </c>
      <c r="N346" t="s">
        <v>190</v>
      </c>
      <c r="O346" t="s">
        <v>1295</v>
      </c>
      <c r="P346" t="s">
        <v>175</v>
      </c>
      <c r="W346">
        <v>5680</v>
      </c>
      <c r="X346" t="s">
        <v>78</v>
      </c>
      <c r="AA346" s="1"/>
      <c r="AB346" t="s">
        <v>1296</v>
      </c>
      <c r="AC346">
        <v>2001</v>
      </c>
      <c r="AD346">
        <v>10</v>
      </c>
      <c r="AE346">
        <v>21</v>
      </c>
      <c r="AF346" s="2">
        <f>DATE(emdat_data[[#This Row],[Start Year]],emdat_data[[#This Row],[Start Month]],emdat_data[[#This Row],[Start Day]])</f>
        <v>37185</v>
      </c>
      <c r="AG346">
        <v>2001</v>
      </c>
      <c r="AH346">
        <v>10</v>
      </c>
      <c r="AI346">
        <v>23</v>
      </c>
      <c r="AJ346" s="2">
        <f>DATE(emdat_data[[#This Row],[End Year]],emdat_data[[#This Row],[End Month]],emdat_data[[#This Row],[End Day]])</f>
        <v>37187</v>
      </c>
      <c r="AM346">
        <v>90</v>
      </c>
      <c r="AO346">
        <v>90</v>
      </c>
      <c r="AV346">
        <v>60.5035788853056</v>
      </c>
      <c r="AX346" t="s">
        <v>1297</v>
      </c>
      <c r="AY346" t="s">
        <v>1298</v>
      </c>
    </row>
    <row r="347" spans="1:51" hidden="1" x14ac:dyDescent="0.25">
      <c r="A347" t="s">
        <v>1367</v>
      </c>
      <c r="B347">
        <v>2001</v>
      </c>
      <c r="C347">
        <v>652</v>
      </c>
      <c r="E347" t="s">
        <v>50</v>
      </c>
      <c r="F347" t="s">
        <v>71</v>
      </c>
      <c r="G347" t="s">
        <v>217</v>
      </c>
      <c r="H347" t="s">
        <v>217</v>
      </c>
      <c r="K347" t="s">
        <v>171</v>
      </c>
      <c r="L347" t="s">
        <v>172</v>
      </c>
      <c r="M347" t="s">
        <v>173</v>
      </c>
      <c r="N347" t="s">
        <v>57</v>
      </c>
      <c r="O347" t="s">
        <v>1368</v>
      </c>
      <c r="AA347" s="1"/>
      <c r="AC347">
        <v>2001</v>
      </c>
      <c r="AD347">
        <v>10</v>
      </c>
      <c r="AE347">
        <v>23</v>
      </c>
      <c r="AF347" s="2">
        <f>DATE(emdat_data[[#This Row],[Start Year]],emdat_data[[#This Row],[Start Month]],emdat_data[[#This Row],[Start Day]])</f>
        <v>37187</v>
      </c>
      <c r="AG347">
        <v>2001</v>
      </c>
      <c r="AH347">
        <v>10</v>
      </c>
      <c r="AI347">
        <v>23</v>
      </c>
      <c r="AJ347" s="2">
        <f>DATE(emdat_data[[#This Row],[End Year]],emdat_data[[#This Row],[End Month]],emdat_data[[#This Row],[End Day]])</f>
        <v>37187</v>
      </c>
      <c r="AN347">
        <v>600</v>
      </c>
      <c r="AO347">
        <v>600</v>
      </c>
      <c r="AV347">
        <v>60.5035788853056</v>
      </c>
      <c r="AX347" t="s">
        <v>1365</v>
      </c>
      <c r="AY347" t="s">
        <v>1366</v>
      </c>
    </row>
    <row r="348" spans="1:51" hidden="1" x14ac:dyDescent="0.25">
      <c r="A348" t="s">
        <v>1043</v>
      </c>
      <c r="B348">
        <v>2001</v>
      </c>
      <c r="C348">
        <v>598</v>
      </c>
      <c r="E348" t="s">
        <v>50</v>
      </c>
      <c r="F348" t="s">
        <v>51</v>
      </c>
      <c r="G348" t="s">
        <v>52</v>
      </c>
      <c r="H348" t="s">
        <v>53</v>
      </c>
      <c r="K348" t="s">
        <v>159</v>
      </c>
      <c r="L348" t="s">
        <v>160</v>
      </c>
      <c r="M348" t="s">
        <v>161</v>
      </c>
      <c r="N348" t="s">
        <v>57</v>
      </c>
      <c r="O348" t="s">
        <v>1044</v>
      </c>
      <c r="W348">
        <v>6</v>
      </c>
      <c r="X348" t="s">
        <v>59</v>
      </c>
      <c r="Y348">
        <v>26316</v>
      </c>
      <c r="Z348">
        <v>100648</v>
      </c>
      <c r="AA348" s="1">
        <v>0.56597222222222221</v>
      </c>
      <c r="AC348">
        <v>2001</v>
      </c>
      <c r="AD348">
        <v>10</v>
      </c>
      <c r="AE348">
        <v>27</v>
      </c>
      <c r="AF348" s="2">
        <f>DATE(emdat_data[[#This Row],[Start Year]],emdat_data[[#This Row],[Start Month]],emdat_data[[#This Row],[Start Day]])</f>
        <v>37191</v>
      </c>
      <c r="AG348">
        <v>2001</v>
      </c>
      <c r="AH348">
        <v>10</v>
      </c>
      <c r="AI348">
        <v>27</v>
      </c>
      <c r="AJ348" s="2">
        <f>DATE(emdat_data[[#This Row],[End Year]],emdat_data[[#This Row],[End Month]],emdat_data[[#This Row],[End Day]])</f>
        <v>37191</v>
      </c>
      <c r="AK348">
        <v>1</v>
      </c>
      <c r="AL348">
        <v>220</v>
      </c>
      <c r="AN348">
        <v>17000</v>
      </c>
      <c r="AO348">
        <v>17220</v>
      </c>
      <c r="AV348">
        <v>60.5035788853056</v>
      </c>
      <c r="AX348" t="s">
        <v>624</v>
      </c>
      <c r="AY348" t="s">
        <v>625</v>
      </c>
    </row>
    <row r="349" spans="1:51" x14ac:dyDescent="0.25">
      <c r="A349" t="s">
        <v>1606</v>
      </c>
      <c r="B349">
        <v>2001</v>
      </c>
      <c r="C349">
        <v>778</v>
      </c>
      <c r="E349" t="s">
        <v>50</v>
      </c>
      <c r="F349" t="s">
        <v>119</v>
      </c>
      <c r="G349" t="s">
        <v>120</v>
      </c>
      <c r="H349" t="s">
        <v>121</v>
      </c>
      <c r="J349" t="s">
        <v>294</v>
      </c>
      <c r="K349" t="s">
        <v>287</v>
      </c>
      <c r="L349" t="s">
        <v>288</v>
      </c>
      <c r="M349" t="s">
        <v>260</v>
      </c>
      <c r="N349" t="s">
        <v>76</v>
      </c>
      <c r="O349" t="s">
        <v>1607</v>
      </c>
      <c r="X349" t="s">
        <v>129</v>
      </c>
      <c r="AA349" s="1"/>
      <c r="AC349">
        <v>2001</v>
      </c>
      <c r="AD349">
        <v>10</v>
      </c>
      <c r="AE349">
        <v>28</v>
      </c>
      <c r="AF349" s="2">
        <f>DATE(emdat_data[[#This Row],[Start Year]],emdat_data[[#This Row],[Start Month]],emdat_data[[#This Row],[Start Day]])</f>
        <v>37192</v>
      </c>
      <c r="AG349">
        <v>2001</v>
      </c>
      <c r="AH349">
        <v>10</v>
      </c>
      <c r="AI349">
        <v>28</v>
      </c>
      <c r="AJ349" s="2">
        <f>DATE(emdat_data[[#This Row],[End Year]],emdat_data[[#This Row],[End Month]],emdat_data[[#This Row],[End Day]])</f>
        <v>37192</v>
      </c>
      <c r="AK349">
        <v>502</v>
      </c>
      <c r="AM349">
        <v>17352</v>
      </c>
      <c r="AO349">
        <v>17352</v>
      </c>
      <c r="AV349">
        <v>60.5035788853056</v>
      </c>
    </row>
    <row r="350" spans="1:51" x14ac:dyDescent="0.25">
      <c r="A350" t="s">
        <v>1608</v>
      </c>
      <c r="B350">
        <v>2001</v>
      </c>
      <c r="C350">
        <v>787</v>
      </c>
      <c r="E350" t="s">
        <v>50</v>
      </c>
      <c r="F350" t="s">
        <v>119</v>
      </c>
      <c r="G350" t="s">
        <v>120</v>
      </c>
      <c r="H350" t="s">
        <v>121</v>
      </c>
      <c r="J350" t="s">
        <v>294</v>
      </c>
      <c r="K350" t="s">
        <v>287</v>
      </c>
      <c r="L350" t="s">
        <v>288</v>
      </c>
      <c r="M350" t="s">
        <v>260</v>
      </c>
      <c r="N350" t="s">
        <v>76</v>
      </c>
      <c r="O350" t="s">
        <v>1609</v>
      </c>
      <c r="T350" t="s">
        <v>128</v>
      </c>
      <c r="U350" t="s">
        <v>128</v>
      </c>
      <c r="X350" t="s">
        <v>129</v>
      </c>
      <c r="AA350" s="1"/>
      <c r="AC350">
        <v>2001</v>
      </c>
      <c r="AD350">
        <v>10</v>
      </c>
      <c r="AE350">
        <v>28</v>
      </c>
      <c r="AF350" s="2">
        <f>DATE(emdat_data[[#This Row],[Start Year]],emdat_data[[#This Row],[Start Month]],emdat_data[[#This Row],[Start Day]])</f>
        <v>37192</v>
      </c>
      <c r="AG350">
        <v>2002</v>
      </c>
      <c r="AH350">
        <v>3</v>
      </c>
      <c r="AI350">
        <v>9</v>
      </c>
      <c r="AJ350" s="2">
        <f>DATE(emdat_data[[#This Row],[End Year]],emdat_data[[#This Row],[End Month]],emdat_data[[#This Row],[End Day]])</f>
        <v>37324</v>
      </c>
      <c r="AK350">
        <v>609</v>
      </c>
      <c r="AM350">
        <v>21414</v>
      </c>
      <c r="AO350">
        <v>21414</v>
      </c>
      <c r="AV350">
        <v>60.5035788853056</v>
      </c>
    </row>
    <row r="351" spans="1:51" hidden="1" x14ac:dyDescent="0.25">
      <c r="A351" t="s">
        <v>2733</v>
      </c>
      <c r="B351">
        <v>2001</v>
      </c>
      <c r="C351">
        <v>604</v>
      </c>
      <c r="E351" t="s">
        <v>50</v>
      </c>
      <c r="F351" t="s">
        <v>71</v>
      </c>
      <c r="G351" t="s">
        <v>217</v>
      </c>
      <c r="H351" t="s">
        <v>217</v>
      </c>
      <c r="K351" t="s">
        <v>2573</v>
      </c>
      <c r="L351" t="s">
        <v>2574</v>
      </c>
      <c r="M351" t="s">
        <v>85</v>
      </c>
      <c r="N351" t="s">
        <v>86</v>
      </c>
      <c r="O351" t="s">
        <v>2734</v>
      </c>
      <c r="AA351" s="1"/>
      <c r="AC351">
        <v>2001</v>
      </c>
      <c r="AD351">
        <v>10</v>
      </c>
      <c r="AE351">
        <v>28</v>
      </c>
      <c r="AF351" s="2">
        <f>DATE(emdat_data[[#This Row],[Start Year]],emdat_data[[#This Row],[Start Month]],emdat_data[[#This Row],[Start Day]])</f>
        <v>37192</v>
      </c>
      <c r="AG351">
        <v>2001</v>
      </c>
      <c r="AH351">
        <v>10</v>
      </c>
      <c r="AI351">
        <v>28</v>
      </c>
      <c r="AJ351" s="2">
        <f>DATE(emdat_data[[#This Row],[End Year]],emdat_data[[#This Row],[End Month]],emdat_data[[#This Row],[End Day]])</f>
        <v>37192</v>
      </c>
      <c r="AK351">
        <v>20</v>
      </c>
      <c r="AN351">
        <v>150</v>
      </c>
      <c r="AO351">
        <v>150</v>
      </c>
      <c r="AV351">
        <v>60.5035788853056</v>
      </c>
      <c r="AX351" t="s">
        <v>2735</v>
      </c>
      <c r="AY351" t="s">
        <v>2736</v>
      </c>
    </row>
    <row r="352" spans="1:51" hidden="1" x14ac:dyDescent="0.25">
      <c r="A352" t="s">
        <v>1336</v>
      </c>
      <c r="B352">
        <v>2001</v>
      </c>
      <c r="C352">
        <v>603</v>
      </c>
      <c r="E352" t="s">
        <v>50</v>
      </c>
      <c r="F352" t="s">
        <v>63</v>
      </c>
      <c r="G352" t="s">
        <v>82</v>
      </c>
      <c r="H352" t="s">
        <v>98</v>
      </c>
      <c r="J352" t="s">
        <v>1337</v>
      </c>
      <c r="K352" t="s">
        <v>1020</v>
      </c>
      <c r="L352" t="s">
        <v>1021</v>
      </c>
      <c r="M352" t="s">
        <v>204</v>
      </c>
      <c r="N352" t="s">
        <v>86</v>
      </c>
      <c r="O352" t="s">
        <v>1338</v>
      </c>
      <c r="W352">
        <v>219</v>
      </c>
      <c r="X352" t="s">
        <v>88</v>
      </c>
      <c r="AA352" s="1"/>
      <c r="AC352">
        <v>2001</v>
      </c>
      <c r="AD352">
        <v>10</v>
      </c>
      <c r="AE352">
        <v>30</v>
      </c>
      <c r="AF352" s="2">
        <f>DATE(emdat_data[[#This Row],[Start Year]],emdat_data[[#This Row],[Start Month]],emdat_data[[#This Row],[Start Day]])</f>
        <v>37194</v>
      </c>
      <c r="AG352">
        <v>2001</v>
      </c>
      <c r="AH352">
        <v>11</v>
      </c>
      <c r="AI352">
        <v>4</v>
      </c>
      <c r="AJ352" s="2">
        <f>DATE(emdat_data[[#This Row],[End Year]],emdat_data[[#This Row],[End Month]],emdat_data[[#This Row],[End Day]])</f>
        <v>37199</v>
      </c>
      <c r="AK352">
        <v>21</v>
      </c>
      <c r="AM352">
        <v>61051</v>
      </c>
      <c r="AN352">
        <v>25270</v>
      </c>
      <c r="AO352">
        <v>86321</v>
      </c>
      <c r="AT352">
        <v>5000</v>
      </c>
      <c r="AU352">
        <v>8264</v>
      </c>
      <c r="AV352">
        <v>60.5035788853056</v>
      </c>
      <c r="AW352" t="s">
        <v>1339</v>
      </c>
      <c r="AY352" t="s">
        <v>1340</v>
      </c>
    </row>
    <row r="353" spans="1:51" hidden="1" x14ac:dyDescent="0.25">
      <c r="A353" t="s">
        <v>1347</v>
      </c>
      <c r="B353">
        <v>2001</v>
      </c>
      <c r="C353">
        <v>611</v>
      </c>
      <c r="E353" t="s">
        <v>50</v>
      </c>
      <c r="F353" t="s">
        <v>63</v>
      </c>
      <c r="G353" t="s">
        <v>82</v>
      </c>
      <c r="H353" t="s">
        <v>98</v>
      </c>
      <c r="J353" t="s">
        <v>1337</v>
      </c>
      <c r="K353" t="s">
        <v>1342</v>
      </c>
      <c r="L353" t="s">
        <v>1343</v>
      </c>
      <c r="M353" t="s">
        <v>1194</v>
      </c>
      <c r="N353" t="s">
        <v>86</v>
      </c>
      <c r="O353" t="s">
        <v>1348</v>
      </c>
      <c r="X353" t="s">
        <v>88</v>
      </c>
      <c r="AA353" s="1"/>
      <c r="AC353">
        <v>2001</v>
      </c>
      <c r="AD353">
        <v>10</v>
      </c>
      <c r="AE353">
        <v>30</v>
      </c>
      <c r="AF353" s="2">
        <f>DATE(emdat_data[[#This Row],[Start Year]],emdat_data[[#This Row],[Start Month]],emdat_data[[#This Row],[Start Day]])</f>
        <v>37194</v>
      </c>
      <c r="AG353">
        <v>2001</v>
      </c>
      <c r="AH353">
        <v>11</v>
      </c>
      <c r="AI353">
        <v>5</v>
      </c>
      <c r="AJ353" s="2">
        <f>DATE(emdat_data[[#This Row],[End Year]],emdat_data[[#This Row],[End Month]],emdat_data[[#This Row],[End Day]])</f>
        <v>37200</v>
      </c>
      <c r="AT353">
        <v>20</v>
      </c>
      <c r="AU353">
        <v>33</v>
      </c>
      <c r="AV353">
        <v>60.5035788853056</v>
      </c>
      <c r="AW353" t="s">
        <v>1349</v>
      </c>
      <c r="AY353" t="s">
        <v>1350</v>
      </c>
    </row>
    <row r="354" spans="1:51" hidden="1" x14ac:dyDescent="0.25">
      <c r="A354" t="s">
        <v>1363</v>
      </c>
      <c r="B354">
        <v>2001</v>
      </c>
      <c r="C354">
        <v>651</v>
      </c>
      <c r="E354" t="s">
        <v>50</v>
      </c>
      <c r="F354" t="s">
        <v>71</v>
      </c>
      <c r="G354" t="s">
        <v>217</v>
      </c>
      <c r="H354" t="s">
        <v>217</v>
      </c>
      <c r="K354" t="s">
        <v>171</v>
      </c>
      <c r="L354" t="s">
        <v>172</v>
      </c>
      <c r="M354" t="s">
        <v>173</v>
      </c>
      <c r="N354" t="s">
        <v>57</v>
      </c>
      <c r="O354" t="s">
        <v>1364</v>
      </c>
      <c r="AA354" s="1"/>
      <c r="AC354">
        <v>2001</v>
      </c>
      <c r="AD354">
        <v>10</v>
      </c>
      <c r="AE354">
        <v>30</v>
      </c>
      <c r="AF354" s="2">
        <f>DATE(emdat_data[[#This Row],[Start Year]],emdat_data[[#This Row],[Start Month]],emdat_data[[#This Row],[Start Day]])</f>
        <v>37194</v>
      </c>
      <c r="AG354">
        <v>2001</v>
      </c>
      <c r="AH354">
        <v>10</v>
      </c>
      <c r="AI354">
        <v>30</v>
      </c>
      <c r="AJ354" s="2">
        <f>DATE(emdat_data[[#This Row],[End Year]],emdat_data[[#This Row],[End Month]],emdat_data[[#This Row],[End Day]])</f>
        <v>37194</v>
      </c>
      <c r="AN354">
        <v>310</v>
      </c>
      <c r="AO354">
        <v>310</v>
      </c>
      <c r="AV354">
        <v>60.5035788853056</v>
      </c>
      <c r="AX354" t="s">
        <v>1365</v>
      </c>
      <c r="AY354" t="s">
        <v>1366</v>
      </c>
    </row>
    <row r="355" spans="1:51" hidden="1" x14ac:dyDescent="0.25">
      <c r="A355" t="s">
        <v>2648</v>
      </c>
      <c r="B355">
        <v>2001</v>
      </c>
      <c r="C355">
        <v>649</v>
      </c>
      <c r="E355" t="s">
        <v>50</v>
      </c>
      <c r="F355" t="s">
        <v>71</v>
      </c>
      <c r="G355" t="s">
        <v>72</v>
      </c>
      <c r="K355" t="s">
        <v>2634</v>
      </c>
      <c r="L355" t="s">
        <v>2635</v>
      </c>
      <c r="M355" t="s">
        <v>173</v>
      </c>
      <c r="N355" t="s">
        <v>57</v>
      </c>
      <c r="O355" t="s">
        <v>2649</v>
      </c>
      <c r="X355" t="s">
        <v>78</v>
      </c>
      <c r="AA355" s="1"/>
      <c r="AC355">
        <v>2001</v>
      </c>
      <c r="AD355">
        <v>10</v>
      </c>
      <c r="AE355">
        <v>30</v>
      </c>
      <c r="AF355" s="2">
        <f>DATE(emdat_data[[#This Row],[Start Year]],emdat_data[[#This Row],[Start Month]],emdat_data[[#This Row],[Start Day]])</f>
        <v>37194</v>
      </c>
      <c r="AG355">
        <v>2001</v>
      </c>
      <c r="AH355">
        <v>10</v>
      </c>
      <c r="AI355">
        <v>30</v>
      </c>
      <c r="AJ355" s="2">
        <f>DATE(emdat_data[[#This Row],[End Year]],emdat_data[[#This Row],[End Month]],emdat_data[[#This Row],[End Day]])</f>
        <v>37194</v>
      </c>
      <c r="AM355">
        <v>200</v>
      </c>
      <c r="AO355">
        <v>200</v>
      </c>
      <c r="AV355">
        <v>60.5035788853056</v>
      </c>
      <c r="AW355" t="s">
        <v>2650</v>
      </c>
      <c r="AY355" t="s">
        <v>2651</v>
      </c>
    </row>
    <row r="356" spans="1:51" hidden="1" x14ac:dyDescent="0.25">
      <c r="A356" t="s">
        <v>2847</v>
      </c>
      <c r="B356">
        <v>2001</v>
      </c>
      <c r="C356">
        <v>672</v>
      </c>
      <c r="E356" t="s">
        <v>50</v>
      </c>
      <c r="F356" t="s">
        <v>71</v>
      </c>
      <c r="G356" t="s">
        <v>72</v>
      </c>
      <c r="H356" t="s">
        <v>102</v>
      </c>
      <c r="K356" t="s">
        <v>2842</v>
      </c>
      <c r="L356" t="s">
        <v>2843</v>
      </c>
      <c r="M356" t="s">
        <v>260</v>
      </c>
      <c r="N356" t="s">
        <v>76</v>
      </c>
      <c r="O356" t="s">
        <v>2848</v>
      </c>
      <c r="P356" t="s">
        <v>134</v>
      </c>
      <c r="W356">
        <v>1200</v>
      </c>
      <c r="X356" t="s">
        <v>78</v>
      </c>
      <c r="AA356" s="1"/>
      <c r="AC356">
        <v>2001</v>
      </c>
      <c r="AD356">
        <v>10</v>
      </c>
      <c r="AE356">
        <v>30</v>
      </c>
      <c r="AF356" s="2">
        <f>DATE(emdat_data[[#This Row],[Start Year]],emdat_data[[#This Row],[Start Month]],emdat_data[[#This Row],[Start Day]])</f>
        <v>37194</v>
      </c>
      <c r="AG356">
        <v>2001</v>
      </c>
      <c r="AH356">
        <v>11</v>
      </c>
      <c r="AI356">
        <v>2</v>
      </c>
      <c r="AJ356" s="2">
        <f>DATE(emdat_data[[#This Row],[End Year]],emdat_data[[#This Row],[End Month]],emdat_data[[#This Row],[End Day]])</f>
        <v>37197</v>
      </c>
      <c r="AK356">
        <v>2</v>
      </c>
      <c r="AM356">
        <v>3000</v>
      </c>
      <c r="AO356">
        <v>3000</v>
      </c>
      <c r="AV356">
        <v>60.5035788853056</v>
      </c>
      <c r="AW356" t="s">
        <v>2849</v>
      </c>
      <c r="AY356" t="s">
        <v>2850</v>
      </c>
    </row>
    <row r="357" spans="1:51" hidden="1" x14ac:dyDescent="0.25">
      <c r="A357" t="s">
        <v>3055</v>
      </c>
      <c r="B357">
        <v>2001</v>
      </c>
      <c r="C357">
        <v>722</v>
      </c>
      <c r="E357" t="s">
        <v>50</v>
      </c>
      <c r="F357" t="s">
        <v>350</v>
      </c>
      <c r="G357" t="s">
        <v>477</v>
      </c>
      <c r="H357" t="s">
        <v>478</v>
      </c>
      <c r="K357" t="s">
        <v>357</v>
      </c>
      <c r="L357" t="s">
        <v>358</v>
      </c>
      <c r="M357" t="s">
        <v>146</v>
      </c>
      <c r="N357" t="s">
        <v>86</v>
      </c>
      <c r="O357" t="s">
        <v>3056</v>
      </c>
      <c r="W357">
        <v>283</v>
      </c>
      <c r="X357" t="s">
        <v>78</v>
      </c>
      <c r="AA357" s="1"/>
      <c r="AC357">
        <v>2001</v>
      </c>
      <c r="AD357">
        <v>10</v>
      </c>
      <c r="AE357">
        <v>30</v>
      </c>
      <c r="AF357" s="2">
        <f>DATE(emdat_data[[#This Row],[Start Year]],emdat_data[[#This Row],[Start Month]],emdat_data[[#This Row],[Start Day]])</f>
        <v>37194</v>
      </c>
      <c r="AG357">
        <v>2001</v>
      </c>
      <c r="AH357">
        <v>10</v>
      </c>
      <c r="AI357">
        <v>30</v>
      </c>
      <c r="AJ357" s="2">
        <f>DATE(emdat_data[[#This Row],[End Year]],emdat_data[[#This Row],[End Month]],emdat_data[[#This Row],[End Day]])</f>
        <v>37194</v>
      </c>
      <c r="AK357">
        <v>1</v>
      </c>
      <c r="AV357">
        <v>60.5035788853056</v>
      </c>
      <c r="AW357" t="s">
        <v>3057</v>
      </c>
      <c r="AY357" t="s">
        <v>3058</v>
      </c>
    </row>
    <row r="358" spans="1:51" hidden="1" x14ac:dyDescent="0.25">
      <c r="A358" t="s">
        <v>449</v>
      </c>
      <c r="B358">
        <v>2001</v>
      </c>
      <c r="C358">
        <v>668</v>
      </c>
      <c r="E358" t="s">
        <v>50</v>
      </c>
      <c r="F358" t="s">
        <v>63</v>
      </c>
      <c r="G358" t="s">
        <v>64</v>
      </c>
      <c r="H358" t="s">
        <v>65</v>
      </c>
      <c r="K358" t="s">
        <v>54</v>
      </c>
      <c r="L358" t="s">
        <v>55</v>
      </c>
      <c r="M358" t="s">
        <v>56</v>
      </c>
      <c r="N358" t="s">
        <v>57</v>
      </c>
      <c r="O358" t="s">
        <v>450</v>
      </c>
      <c r="X358" t="s">
        <v>67</v>
      </c>
      <c r="AA358" s="1"/>
      <c r="AC358">
        <v>2001</v>
      </c>
      <c r="AD358">
        <v>11</v>
      </c>
      <c r="AF358" s="2">
        <f>DATE(emdat_data[[#This Row],[Start Year]],emdat_data[[#This Row],[Start Month]],emdat_data[[#This Row],[Start Day]])</f>
        <v>37195</v>
      </c>
      <c r="AG358">
        <v>2001</v>
      </c>
      <c r="AH358">
        <v>11</v>
      </c>
      <c r="AJ358" s="2">
        <f>DATE(emdat_data[[#This Row],[End Year]],emdat_data[[#This Row],[End Month]],emdat_data[[#This Row],[End Day]])</f>
        <v>37195</v>
      </c>
      <c r="AK358">
        <v>177</v>
      </c>
      <c r="AM358">
        <v>100000</v>
      </c>
      <c r="AO358">
        <v>100000</v>
      </c>
      <c r="AV358">
        <v>60.5035788853056</v>
      </c>
      <c r="AW358" t="s">
        <v>451</v>
      </c>
      <c r="AY358" t="s">
        <v>452</v>
      </c>
    </row>
    <row r="359" spans="1:51" x14ac:dyDescent="0.25">
      <c r="A359" t="s">
        <v>1153</v>
      </c>
      <c r="B359">
        <v>2001</v>
      </c>
      <c r="C359">
        <v>731</v>
      </c>
      <c r="E359" t="s">
        <v>50</v>
      </c>
      <c r="F359" t="s">
        <v>119</v>
      </c>
      <c r="G359" t="s">
        <v>120</v>
      </c>
      <c r="H359" t="s">
        <v>301</v>
      </c>
      <c r="J359" t="s">
        <v>1154</v>
      </c>
      <c r="K359" t="s">
        <v>1155</v>
      </c>
      <c r="L359" t="s">
        <v>1156</v>
      </c>
      <c r="M359" t="s">
        <v>75</v>
      </c>
      <c r="N359" t="s">
        <v>76</v>
      </c>
      <c r="O359" t="s">
        <v>1157</v>
      </c>
      <c r="T359" t="s">
        <v>128</v>
      </c>
      <c r="U359" t="s">
        <v>128</v>
      </c>
      <c r="X359" t="s">
        <v>129</v>
      </c>
      <c r="AA359" s="1"/>
      <c r="AC359">
        <v>2001</v>
      </c>
      <c r="AD359">
        <v>11</v>
      </c>
      <c r="AF359" s="2">
        <f>DATE(emdat_data[[#This Row],[Start Year]],emdat_data[[#This Row],[Start Month]],emdat_data[[#This Row],[Start Day]])</f>
        <v>37195</v>
      </c>
      <c r="AG359">
        <v>2002</v>
      </c>
      <c r="AH359">
        <v>3</v>
      </c>
      <c r="AI359">
        <v>21</v>
      </c>
      <c r="AJ359" s="2">
        <f>DATE(emdat_data[[#This Row],[End Year]],emdat_data[[#This Row],[End Month]],emdat_data[[#This Row],[End Day]])</f>
        <v>37336</v>
      </c>
      <c r="AK359">
        <v>19</v>
      </c>
      <c r="AM359">
        <v>13</v>
      </c>
      <c r="AO359">
        <v>13</v>
      </c>
      <c r="AV359">
        <v>60.5035788853056</v>
      </c>
    </row>
    <row r="360" spans="1:51" hidden="1" x14ac:dyDescent="0.25">
      <c r="A360" t="s">
        <v>1332</v>
      </c>
      <c r="B360">
        <v>2001</v>
      </c>
      <c r="C360">
        <v>753</v>
      </c>
      <c r="E360" t="s">
        <v>50</v>
      </c>
      <c r="F360" t="s">
        <v>63</v>
      </c>
      <c r="G360" t="s">
        <v>64</v>
      </c>
      <c r="H360" t="s">
        <v>65</v>
      </c>
      <c r="K360" t="s">
        <v>202</v>
      </c>
      <c r="L360" t="s">
        <v>203</v>
      </c>
      <c r="M360" t="s">
        <v>204</v>
      </c>
      <c r="N360" t="s">
        <v>86</v>
      </c>
      <c r="O360" t="s">
        <v>1333</v>
      </c>
      <c r="X360" t="s">
        <v>67</v>
      </c>
      <c r="AA360" s="1"/>
      <c r="AC360">
        <v>2001</v>
      </c>
      <c r="AD360">
        <v>11</v>
      </c>
      <c r="AF360" s="2">
        <f>DATE(emdat_data[[#This Row],[Start Year]],emdat_data[[#This Row],[Start Month]],emdat_data[[#This Row],[Start Day]])</f>
        <v>37195</v>
      </c>
      <c r="AG360">
        <v>2001</v>
      </c>
      <c r="AH360">
        <v>11</v>
      </c>
      <c r="AJ360" s="2">
        <f>DATE(emdat_data[[#This Row],[End Year]],emdat_data[[#This Row],[End Month]],emdat_data[[#This Row],[End Day]])</f>
        <v>37195</v>
      </c>
      <c r="AM360">
        <v>1850</v>
      </c>
      <c r="AO360">
        <v>1850</v>
      </c>
      <c r="AV360">
        <v>60.5035788853056</v>
      </c>
      <c r="AW360" t="s">
        <v>1334</v>
      </c>
      <c r="AY360" t="s">
        <v>1335</v>
      </c>
    </row>
    <row r="361" spans="1:51" hidden="1" x14ac:dyDescent="0.25">
      <c r="A361" t="s">
        <v>2679</v>
      </c>
      <c r="B361">
        <v>2001</v>
      </c>
      <c r="C361">
        <v>611</v>
      </c>
      <c r="E361" t="s">
        <v>50</v>
      </c>
      <c r="F361" t="s">
        <v>63</v>
      </c>
      <c r="G361" t="s">
        <v>82</v>
      </c>
      <c r="H361" t="s">
        <v>98</v>
      </c>
      <c r="J361" t="s">
        <v>1337</v>
      </c>
      <c r="K361" t="s">
        <v>2612</v>
      </c>
      <c r="L361" t="s">
        <v>2613</v>
      </c>
      <c r="M361" t="s">
        <v>204</v>
      </c>
      <c r="N361" t="s">
        <v>86</v>
      </c>
      <c r="O361" t="s">
        <v>2680</v>
      </c>
      <c r="W361">
        <v>110</v>
      </c>
      <c r="X361" t="s">
        <v>88</v>
      </c>
      <c r="AA361" s="1"/>
      <c r="AC361">
        <v>2001</v>
      </c>
      <c r="AD361">
        <v>11</v>
      </c>
      <c r="AE361">
        <v>1</v>
      </c>
      <c r="AF361" s="2">
        <f>DATE(emdat_data[[#This Row],[Start Year]],emdat_data[[#This Row],[Start Month]],emdat_data[[#This Row],[Start Day]])</f>
        <v>37196</v>
      </c>
      <c r="AG361">
        <v>2001</v>
      </c>
      <c r="AH361">
        <v>11</v>
      </c>
      <c r="AI361">
        <v>4</v>
      </c>
      <c r="AJ361" s="2">
        <f>DATE(emdat_data[[#This Row],[End Year]],emdat_data[[#This Row],[End Month]],emdat_data[[#This Row],[End Day]])</f>
        <v>37199</v>
      </c>
      <c r="AK361">
        <v>16</v>
      </c>
      <c r="AM361">
        <v>24866</v>
      </c>
      <c r="AO361">
        <v>24866</v>
      </c>
      <c r="AT361">
        <v>1000</v>
      </c>
      <c r="AU361">
        <v>1653</v>
      </c>
      <c r="AV361">
        <v>60.5035788853056</v>
      </c>
      <c r="AW361" t="s">
        <v>2681</v>
      </c>
      <c r="AY361" t="s">
        <v>2682</v>
      </c>
    </row>
    <row r="362" spans="1:51" x14ac:dyDescent="0.25">
      <c r="A362" t="s">
        <v>2698</v>
      </c>
      <c r="B362">
        <v>2001</v>
      </c>
      <c r="C362">
        <v>727</v>
      </c>
      <c r="E362" t="s">
        <v>50</v>
      </c>
      <c r="F362" t="s">
        <v>119</v>
      </c>
      <c r="G362" t="s">
        <v>120</v>
      </c>
      <c r="H362" t="s">
        <v>592</v>
      </c>
      <c r="J362" t="s">
        <v>2699</v>
      </c>
      <c r="K362" t="s">
        <v>307</v>
      </c>
      <c r="L362" t="s">
        <v>308</v>
      </c>
      <c r="M362" t="s">
        <v>56</v>
      </c>
      <c r="N362" t="s">
        <v>57</v>
      </c>
      <c r="O362" t="s">
        <v>2700</v>
      </c>
      <c r="T362" t="s">
        <v>128</v>
      </c>
      <c r="U362" t="s">
        <v>128</v>
      </c>
      <c r="X362" t="s">
        <v>129</v>
      </c>
      <c r="AA362" s="1"/>
      <c r="AC362">
        <v>2001</v>
      </c>
      <c r="AD362">
        <v>11</v>
      </c>
      <c r="AE362">
        <v>1</v>
      </c>
      <c r="AF362" s="2">
        <f>DATE(emdat_data[[#This Row],[Start Year]],emdat_data[[#This Row],[Start Month]],emdat_data[[#This Row],[Start Day]])</f>
        <v>37196</v>
      </c>
      <c r="AG362">
        <v>2002</v>
      </c>
      <c r="AH362">
        <v>2</v>
      </c>
      <c r="AI362">
        <v>12</v>
      </c>
      <c r="AJ362" s="2">
        <f>DATE(emdat_data[[#This Row],[End Year]],emdat_data[[#This Row],[End Month]],emdat_data[[#This Row],[End Day]])</f>
        <v>37299</v>
      </c>
      <c r="AM362">
        <v>5000</v>
      </c>
      <c r="AO362">
        <v>5000</v>
      </c>
      <c r="AV362">
        <v>60.5035788853056</v>
      </c>
    </row>
    <row r="363" spans="1:51" x14ac:dyDescent="0.25">
      <c r="A363" t="s">
        <v>2767</v>
      </c>
      <c r="B363">
        <v>2001</v>
      </c>
      <c r="C363">
        <v>531</v>
      </c>
      <c r="E363" t="s">
        <v>50</v>
      </c>
      <c r="F363" t="s">
        <v>119</v>
      </c>
      <c r="G363" t="s">
        <v>120</v>
      </c>
      <c r="H363" t="s">
        <v>301</v>
      </c>
      <c r="K363" t="s">
        <v>2556</v>
      </c>
      <c r="L363" t="s">
        <v>2557</v>
      </c>
      <c r="M363" t="s">
        <v>1262</v>
      </c>
      <c r="N363" t="s">
        <v>96</v>
      </c>
      <c r="O363" t="s">
        <v>2768</v>
      </c>
      <c r="W363">
        <v>6000</v>
      </c>
      <c r="X363" t="s">
        <v>129</v>
      </c>
      <c r="AA363" s="1"/>
      <c r="AC363">
        <v>2001</v>
      </c>
      <c r="AD363">
        <v>11</v>
      </c>
      <c r="AE363">
        <v>1</v>
      </c>
      <c r="AF363" s="2">
        <f>DATE(emdat_data[[#This Row],[Start Year]],emdat_data[[#This Row],[Start Month]],emdat_data[[#This Row],[Start Day]])</f>
        <v>37196</v>
      </c>
      <c r="AG363">
        <v>2001</v>
      </c>
      <c r="AH363">
        <v>11</v>
      </c>
      <c r="AI363">
        <v>1</v>
      </c>
      <c r="AJ363" s="2">
        <f>DATE(emdat_data[[#This Row],[End Year]],emdat_data[[#This Row],[End Month]],emdat_data[[#This Row],[End Day]])</f>
        <v>37196</v>
      </c>
      <c r="AM363">
        <v>1395</v>
      </c>
      <c r="AO363">
        <v>1395</v>
      </c>
      <c r="AV363">
        <v>60.5035788853056</v>
      </c>
    </row>
    <row r="364" spans="1:51" hidden="1" x14ac:dyDescent="0.25">
      <c r="A364" t="s">
        <v>2874</v>
      </c>
      <c r="B364">
        <v>2001</v>
      </c>
      <c r="C364">
        <v>653</v>
      </c>
      <c r="E364" t="s">
        <v>50</v>
      </c>
      <c r="F364" t="s">
        <v>71</v>
      </c>
      <c r="G364" t="s">
        <v>72</v>
      </c>
      <c r="H364" t="s">
        <v>102</v>
      </c>
      <c r="K364" t="s">
        <v>2875</v>
      </c>
      <c r="L364" t="s">
        <v>2876</v>
      </c>
      <c r="M364" t="s">
        <v>260</v>
      </c>
      <c r="N364" t="s">
        <v>76</v>
      </c>
      <c r="O364" t="s">
        <v>2877</v>
      </c>
      <c r="P364" t="s">
        <v>134</v>
      </c>
      <c r="W364">
        <v>3900</v>
      </c>
      <c r="X364" t="s">
        <v>78</v>
      </c>
      <c r="AA364" s="1"/>
      <c r="AC364">
        <v>2001</v>
      </c>
      <c r="AD364">
        <v>11</v>
      </c>
      <c r="AE364">
        <v>1</v>
      </c>
      <c r="AF364" s="2">
        <f>DATE(emdat_data[[#This Row],[Start Year]],emdat_data[[#This Row],[Start Month]],emdat_data[[#This Row],[Start Day]])</f>
        <v>37196</v>
      </c>
      <c r="AG364">
        <v>2001</v>
      </c>
      <c r="AH364">
        <v>11</v>
      </c>
      <c r="AI364">
        <v>14</v>
      </c>
      <c r="AJ364" s="2">
        <f>DATE(emdat_data[[#This Row],[End Year]],emdat_data[[#This Row],[End Month]],emdat_data[[#This Row],[End Day]])</f>
        <v>37209</v>
      </c>
      <c r="AM364">
        <v>6500</v>
      </c>
      <c r="AO364">
        <v>6500</v>
      </c>
      <c r="AV364">
        <v>60.5035788853056</v>
      </c>
      <c r="AX364" t="s">
        <v>2878</v>
      </c>
      <c r="AY364" t="s">
        <v>2879</v>
      </c>
    </row>
    <row r="365" spans="1:51" x14ac:dyDescent="0.25">
      <c r="A365" t="s">
        <v>3155</v>
      </c>
      <c r="B365">
        <v>2001</v>
      </c>
      <c r="C365">
        <v>775</v>
      </c>
      <c r="E365" t="s">
        <v>50</v>
      </c>
      <c r="F365" t="s">
        <v>119</v>
      </c>
      <c r="G365" t="s">
        <v>120</v>
      </c>
      <c r="H365" t="s">
        <v>121</v>
      </c>
      <c r="J365" t="s">
        <v>294</v>
      </c>
      <c r="K365" t="s">
        <v>3130</v>
      </c>
      <c r="L365" t="s">
        <v>3131</v>
      </c>
      <c r="M365" t="s">
        <v>75</v>
      </c>
      <c r="N365" t="s">
        <v>76</v>
      </c>
      <c r="O365" t="s">
        <v>3156</v>
      </c>
      <c r="T365" t="s">
        <v>128</v>
      </c>
      <c r="U365" t="s">
        <v>128</v>
      </c>
      <c r="X365" t="s">
        <v>129</v>
      </c>
      <c r="AA365" s="1"/>
      <c r="AC365">
        <v>2001</v>
      </c>
      <c r="AD365">
        <v>11</v>
      </c>
      <c r="AE365">
        <v>1</v>
      </c>
      <c r="AF365" s="2">
        <f>DATE(emdat_data[[#This Row],[Start Year]],emdat_data[[#This Row],[Start Month]],emdat_data[[#This Row],[Start Day]])</f>
        <v>37196</v>
      </c>
      <c r="AG365">
        <v>2002</v>
      </c>
      <c r="AH365">
        <v>3</v>
      </c>
      <c r="AI365">
        <v>14</v>
      </c>
      <c r="AJ365" s="2">
        <f>DATE(emdat_data[[#This Row],[End Year]],emdat_data[[#This Row],[End Month]],emdat_data[[#This Row],[End Day]])</f>
        <v>37329</v>
      </c>
      <c r="AK365">
        <v>502</v>
      </c>
      <c r="AM365">
        <v>6099</v>
      </c>
      <c r="AO365">
        <v>6099</v>
      </c>
      <c r="AV365">
        <v>60.5035788853056</v>
      </c>
    </row>
    <row r="366" spans="1:51" hidden="1" x14ac:dyDescent="0.25">
      <c r="A366" t="s">
        <v>2971</v>
      </c>
      <c r="B366">
        <v>2001</v>
      </c>
      <c r="C366">
        <v>650</v>
      </c>
      <c r="E366" t="s">
        <v>50</v>
      </c>
      <c r="F366" t="s">
        <v>71</v>
      </c>
      <c r="G366" t="s">
        <v>217</v>
      </c>
      <c r="H366" t="s">
        <v>217</v>
      </c>
      <c r="K366" t="s">
        <v>2972</v>
      </c>
      <c r="L366" t="s">
        <v>2973</v>
      </c>
      <c r="M366" t="s">
        <v>260</v>
      </c>
      <c r="N366" t="s">
        <v>76</v>
      </c>
      <c r="O366" t="s">
        <v>2974</v>
      </c>
      <c r="AA366" s="1"/>
      <c r="AC366">
        <v>2001</v>
      </c>
      <c r="AD366">
        <v>11</v>
      </c>
      <c r="AE366">
        <v>3</v>
      </c>
      <c r="AF366" s="2">
        <f>DATE(emdat_data[[#This Row],[Start Year]],emdat_data[[#This Row],[Start Month]],emdat_data[[#This Row],[Start Day]])</f>
        <v>37198</v>
      </c>
      <c r="AG366">
        <v>2001</v>
      </c>
      <c r="AH366">
        <v>11</v>
      </c>
      <c r="AI366">
        <v>3</v>
      </c>
      <c r="AJ366" s="2">
        <f>DATE(emdat_data[[#This Row],[End Year]],emdat_data[[#This Row],[End Month]],emdat_data[[#This Row],[End Day]])</f>
        <v>37198</v>
      </c>
      <c r="AK366">
        <v>11</v>
      </c>
      <c r="AL366">
        <v>10</v>
      </c>
      <c r="AM366">
        <v>3356</v>
      </c>
      <c r="AO366">
        <v>3366</v>
      </c>
      <c r="AV366">
        <v>60.5035788853056</v>
      </c>
      <c r="AX366" t="s">
        <v>2975</v>
      </c>
      <c r="AY366" t="s">
        <v>2976</v>
      </c>
    </row>
    <row r="367" spans="1:51" hidden="1" x14ac:dyDescent="0.25">
      <c r="A367" t="s">
        <v>1191</v>
      </c>
      <c r="B367">
        <v>2001</v>
      </c>
      <c r="C367">
        <v>612</v>
      </c>
      <c r="E367" t="s">
        <v>50</v>
      </c>
      <c r="F367" t="s">
        <v>63</v>
      </c>
      <c r="G367" t="s">
        <v>82</v>
      </c>
      <c r="H367" t="s">
        <v>98</v>
      </c>
      <c r="J367" t="s">
        <v>1188</v>
      </c>
      <c r="K367" t="s">
        <v>1192</v>
      </c>
      <c r="L367" t="s">
        <v>1193</v>
      </c>
      <c r="M367" t="s">
        <v>1194</v>
      </c>
      <c r="N367" t="s">
        <v>86</v>
      </c>
      <c r="O367" t="s">
        <v>1195</v>
      </c>
      <c r="W367">
        <v>250</v>
      </c>
      <c r="X367" t="s">
        <v>88</v>
      </c>
      <c r="AA367" s="1"/>
      <c r="AC367">
        <v>2001</v>
      </c>
      <c r="AD367">
        <v>11</v>
      </c>
      <c r="AE367">
        <v>4</v>
      </c>
      <c r="AF367" s="2">
        <f>DATE(emdat_data[[#This Row],[Start Year]],emdat_data[[#This Row],[Start Month]],emdat_data[[#This Row],[Start Day]])</f>
        <v>37199</v>
      </c>
      <c r="AG367">
        <v>2001</v>
      </c>
      <c r="AH367">
        <v>11</v>
      </c>
      <c r="AI367">
        <v>4</v>
      </c>
      <c r="AJ367" s="2">
        <f>DATE(emdat_data[[#This Row],[End Year]],emdat_data[[#This Row],[End Month]],emdat_data[[#This Row],[End Day]])</f>
        <v>37199</v>
      </c>
      <c r="AK367">
        <v>5</v>
      </c>
      <c r="AL367">
        <v>12</v>
      </c>
      <c r="AM367">
        <v>5900000</v>
      </c>
      <c r="AO367">
        <v>5900012</v>
      </c>
      <c r="AR367">
        <v>20000</v>
      </c>
      <c r="AS367">
        <v>33056</v>
      </c>
      <c r="AT367">
        <v>100000</v>
      </c>
      <c r="AU367">
        <v>165279</v>
      </c>
      <c r="AV367">
        <v>60.5035788853056</v>
      </c>
      <c r="AW367" t="s">
        <v>1196</v>
      </c>
      <c r="AY367" t="s">
        <v>1197</v>
      </c>
    </row>
    <row r="368" spans="1:51" hidden="1" x14ac:dyDescent="0.25">
      <c r="A368" t="s">
        <v>3067</v>
      </c>
      <c r="B368">
        <v>2001</v>
      </c>
      <c r="C368">
        <v>654</v>
      </c>
      <c r="E368" t="s">
        <v>50</v>
      </c>
      <c r="F368" t="s">
        <v>71</v>
      </c>
      <c r="G368" t="s">
        <v>72</v>
      </c>
      <c r="H368" t="s">
        <v>92</v>
      </c>
      <c r="K368" t="s">
        <v>3068</v>
      </c>
      <c r="L368" t="s">
        <v>3069</v>
      </c>
      <c r="M368" t="s">
        <v>173</v>
      </c>
      <c r="N368" t="s">
        <v>57</v>
      </c>
      <c r="O368" t="s">
        <v>3070</v>
      </c>
      <c r="X368" t="s">
        <v>78</v>
      </c>
      <c r="AA368" s="1"/>
      <c r="AC368">
        <v>2001</v>
      </c>
      <c r="AD368">
        <v>11</v>
      </c>
      <c r="AE368">
        <v>4</v>
      </c>
      <c r="AF368" s="2">
        <f>DATE(emdat_data[[#This Row],[Start Year]],emdat_data[[#This Row],[Start Month]],emdat_data[[#This Row],[Start Day]])</f>
        <v>37199</v>
      </c>
      <c r="AG368">
        <v>2001</v>
      </c>
      <c r="AH368">
        <v>11</v>
      </c>
      <c r="AI368">
        <v>4</v>
      </c>
      <c r="AJ368" s="2">
        <f>DATE(emdat_data[[#This Row],[End Year]],emdat_data[[#This Row],[End Month]],emdat_data[[#This Row],[End Day]])</f>
        <v>37199</v>
      </c>
      <c r="AM368">
        <v>3000</v>
      </c>
      <c r="AO368">
        <v>3000</v>
      </c>
      <c r="AV368">
        <v>60.5035788853056</v>
      </c>
      <c r="AX368" t="s">
        <v>3071</v>
      </c>
      <c r="AY368" t="s">
        <v>3072</v>
      </c>
    </row>
    <row r="369" spans="1:51" hidden="1" x14ac:dyDescent="0.25">
      <c r="A369" t="s">
        <v>2527</v>
      </c>
      <c r="B369">
        <v>2001</v>
      </c>
      <c r="C369">
        <v>614</v>
      </c>
      <c r="E369" t="s">
        <v>50</v>
      </c>
      <c r="F369" t="s">
        <v>63</v>
      </c>
      <c r="G369" t="s">
        <v>82</v>
      </c>
      <c r="H369" t="s">
        <v>98</v>
      </c>
      <c r="J369" t="s">
        <v>2528</v>
      </c>
      <c r="K369" t="s">
        <v>364</v>
      </c>
      <c r="L369" t="s">
        <v>365</v>
      </c>
      <c r="M369" t="s">
        <v>173</v>
      </c>
      <c r="N369" t="s">
        <v>57</v>
      </c>
      <c r="O369" t="s">
        <v>2529</v>
      </c>
      <c r="Q369" t="s">
        <v>72</v>
      </c>
      <c r="R369" t="s">
        <v>176</v>
      </c>
      <c r="S369" t="s">
        <v>127</v>
      </c>
      <c r="V369">
        <v>434</v>
      </c>
      <c r="W369">
        <v>215</v>
      </c>
      <c r="X369" t="s">
        <v>88</v>
      </c>
      <c r="AA369" s="1"/>
      <c r="AC369">
        <v>2001</v>
      </c>
      <c r="AD369">
        <v>11</v>
      </c>
      <c r="AE369">
        <v>8</v>
      </c>
      <c r="AF369" s="2">
        <f>DATE(emdat_data[[#This Row],[Start Year]],emdat_data[[#This Row],[Start Month]],emdat_data[[#This Row],[Start Day]])</f>
        <v>37203</v>
      </c>
      <c r="AG369">
        <v>2001</v>
      </c>
      <c r="AH369">
        <v>11</v>
      </c>
      <c r="AI369">
        <v>8</v>
      </c>
      <c r="AJ369" s="2">
        <f>DATE(emdat_data[[#This Row],[End Year]],emdat_data[[#This Row],[End Month]],emdat_data[[#This Row],[End Day]])</f>
        <v>37203</v>
      </c>
      <c r="AK369">
        <v>290</v>
      </c>
      <c r="AL369">
        <v>147</v>
      </c>
      <c r="AM369">
        <v>1060000</v>
      </c>
      <c r="AO369">
        <v>1060147</v>
      </c>
      <c r="AT369">
        <v>22700</v>
      </c>
      <c r="AU369">
        <v>37518</v>
      </c>
      <c r="AV369">
        <v>60.5035788853056</v>
      </c>
      <c r="AX369" t="s">
        <v>2530</v>
      </c>
      <c r="AY369" t="s">
        <v>2531</v>
      </c>
    </row>
    <row r="370" spans="1:51" hidden="1" x14ac:dyDescent="0.25">
      <c r="A370" t="s">
        <v>1406</v>
      </c>
      <c r="B370">
        <v>2001</v>
      </c>
      <c r="C370">
        <v>618</v>
      </c>
      <c r="E370" t="s">
        <v>50</v>
      </c>
      <c r="F370" t="s">
        <v>71</v>
      </c>
      <c r="G370" t="s">
        <v>217</v>
      </c>
      <c r="H370" t="s">
        <v>217</v>
      </c>
      <c r="K370" t="s">
        <v>226</v>
      </c>
      <c r="L370" t="s">
        <v>227</v>
      </c>
      <c r="M370" t="s">
        <v>56</v>
      </c>
      <c r="N370" t="s">
        <v>57</v>
      </c>
      <c r="O370" t="s">
        <v>1407</v>
      </c>
      <c r="AA370" s="1"/>
      <c r="AC370">
        <v>2001</v>
      </c>
      <c r="AD370">
        <v>11</v>
      </c>
      <c r="AE370">
        <v>9</v>
      </c>
      <c r="AF370" s="2">
        <f>DATE(emdat_data[[#This Row],[Start Year]],emdat_data[[#This Row],[Start Month]],emdat_data[[#This Row],[Start Day]])</f>
        <v>37204</v>
      </c>
      <c r="AG370">
        <v>2001</v>
      </c>
      <c r="AH370">
        <v>11</v>
      </c>
      <c r="AI370">
        <v>9</v>
      </c>
      <c r="AJ370" s="2">
        <f>DATE(emdat_data[[#This Row],[End Year]],emdat_data[[#This Row],[End Month]],emdat_data[[#This Row],[End Day]])</f>
        <v>37204</v>
      </c>
      <c r="AK370">
        <v>55</v>
      </c>
      <c r="AV370">
        <v>60.5035788853056</v>
      </c>
      <c r="AX370" t="s">
        <v>1408</v>
      </c>
      <c r="AY370" t="s">
        <v>1409</v>
      </c>
    </row>
    <row r="371" spans="1:51" hidden="1" x14ac:dyDescent="0.25">
      <c r="A371" t="s">
        <v>992</v>
      </c>
      <c r="B371">
        <v>2001</v>
      </c>
      <c r="C371">
        <v>620</v>
      </c>
      <c r="E371" t="s">
        <v>50</v>
      </c>
      <c r="F371" t="s">
        <v>71</v>
      </c>
      <c r="G371" t="s">
        <v>72</v>
      </c>
      <c r="H371" t="s">
        <v>102</v>
      </c>
      <c r="K371" t="s">
        <v>993</v>
      </c>
      <c r="L371" t="s">
        <v>994</v>
      </c>
      <c r="M371" t="s">
        <v>995</v>
      </c>
      <c r="N371" t="s">
        <v>76</v>
      </c>
      <c r="O371" t="s">
        <v>996</v>
      </c>
      <c r="P371" t="s">
        <v>997</v>
      </c>
      <c r="Q371" t="s">
        <v>176</v>
      </c>
      <c r="S371" t="s">
        <v>127</v>
      </c>
      <c r="U371" t="s">
        <v>127</v>
      </c>
      <c r="V371">
        <v>5739</v>
      </c>
      <c r="W371">
        <v>970</v>
      </c>
      <c r="X371" t="s">
        <v>78</v>
      </c>
      <c r="AA371" s="1"/>
      <c r="AC371">
        <v>2001</v>
      </c>
      <c r="AD371">
        <v>11</v>
      </c>
      <c r="AE371">
        <v>10</v>
      </c>
      <c r="AF371" s="2">
        <f>DATE(emdat_data[[#This Row],[Start Year]],emdat_data[[#This Row],[Start Month]],emdat_data[[#This Row],[Start Day]])</f>
        <v>37205</v>
      </c>
      <c r="AG371">
        <v>2001</v>
      </c>
      <c r="AH371">
        <v>11</v>
      </c>
      <c r="AI371">
        <v>14</v>
      </c>
      <c r="AJ371" s="2">
        <f>DATE(emdat_data[[#This Row],[End Year]],emdat_data[[#This Row],[End Month]],emdat_data[[#This Row],[End Day]])</f>
        <v>37209</v>
      </c>
      <c r="AK371">
        <v>921</v>
      </c>
      <c r="AL371">
        <v>423</v>
      </c>
      <c r="AM371">
        <v>45000</v>
      </c>
      <c r="AO371">
        <v>45423</v>
      </c>
      <c r="AT371">
        <v>300000</v>
      </c>
      <c r="AU371">
        <v>495838</v>
      </c>
      <c r="AV371">
        <v>60.5035788853056</v>
      </c>
      <c r="AW371" t="s">
        <v>998</v>
      </c>
      <c r="AX371" t="s">
        <v>999</v>
      </c>
      <c r="AY371" t="s">
        <v>1000</v>
      </c>
    </row>
    <row r="372" spans="1:51" hidden="1" x14ac:dyDescent="0.25">
      <c r="A372" t="s">
        <v>1234</v>
      </c>
      <c r="B372">
        <v>2001</v>
      </c>
      <c r="C372">
        <v>621</v>
      </c>
      <c r="E372" t="s">
        <v>50</v>
      </c>
      <c r="F372" t="s">
        <v>63</v>
      </c>
      <c r="G372" t="s">
        <v>82</v>
      </c>
      <c r="K372" t="s">
        <v>1231</v>
      </c>
      <c r="L372" t="s">
        <v>1232</v>
      </c>
      <c r="M372" t="s">
        <v>197</v>
      </c>
      <c r="N372" t="s">
        <v>190</v>
      </c>
      <c r="O372" t="s">
        <v>1235</v>
      </c>
      <c r="W372">
        <v>140</v>
      </c>
      <c r="X372" t="s">
        <v>88</v>
      </c>
      <c r="AA372" s="1"/>
      <c r="AC372">
        <v>2001</v>
      </c>
      <c r="AD372">
        <v>11</v>
      </c>
      <c r="AE372">
        <v>10</v>
      </c>
      <c r="AF372" s="2">
        <f>DATE(emdat_data[[#This Row],[Start Year]],emdat_data[[#This Row],[Start Month]],emdat_data[[#This Row],[Start Day]])</f>
        <v>37205</v>
      </c>
      <c r="AG372">
        <v>2001</v>
      </c>
      <c r="AH372">
        <v>11</v>
      </c>
      <c r="AI372">
        <v>10</v>
      </c>
      <c r="AJ372" s="2">
        <f>DATE(emdat_data[[#This Row],[End Year]],emdat_data[[#This Row],[End Month]],emdat_data[[#This Row],[End Day]])</f>
        <v>37205</v>
      </c>
      <c r="AK372">
        <v>10</v>
      </c>
      <c r="AT372">
        <v>72000</v>
      </c>
      <c r="AU372">
        <v>119001</v>
      </c>
      <c r="AV372">
        <v>60.5035788853056</v>
      </c>
      <c r="AW372" t="s">
        <v>1236</v>
      </c>
      <c r="AX372" t="s">
        <v>1237</v>
      </c>
      <c r="AY372" t="s">
        <v>1238</v>
      </c>
    </row>
    <row r="373" spans="1:51" hidden="1" x14ac:dyDescent="0.25">
      <c r="A373" t="s">
        <v>2948</v>
      </c>
      <c r="B373">
        <v>2001</v>
      </c>
      <c r="C373">
        <v>616</v>
      </c>
      <c r="E373" t="s">
        <v>50</v>
      </c>
      <c r="F373" t="s">
        <v>71</v>
      </c>
      <c r="G373" t="s">
        <v>217</v>
      </c>
      <c r="H373" t="s">
        <v>217</v>
      </c>
      <c r="K373" t="s">
        <v>2924</v>
      </c>
      <c r="L373" t="s">
        <v>2925</v>
      </c>
      <c r="M373" t="s">
        <v>392</v>
      </c>
      <c r="N373" t="s">
        <v>57</v>
      </c>
      <c r="O373" t="s">
        <v>2949</v>
      </c>
      <c r="AA373" s="1"/>
      <c r="AC373">
        <v>2001</v>
      </c>
      <c r="AD373">
        <v>11</v>
      </c>
      <c r="AE373">
        <v>10</v>
      </c>
      <c r="AF373" s="2">
        <f>DATE(emdat_data[[#This Row],[Start Year]],emdat_data[[#This Row],[Start Month]],emdat_data[[#This Row],[Start Day]])</f>
        <v>37205</v>
      </c>
      <c r="AG373">
        <v>2001</v>
      </c>
      <c r="AH373">
        <v>11</v>
      </c>
      <c r="AI373">
        <v>10</v>
      </c>
      <c r="AJ373" s="2">
        <f>DATE(emdat_data[[#This Row],[End Year]],emdat_data[[#This Row],[End Month]],emdat_data[[#This Row],[End Day]])</f>
        <v>37205</v>
      </c>
      <c r="AK373">
        <v>9</v>
      </c>
      <c r="AM373">
        <v>600</v>
      </c>
      <c r="AO373">
        <v>600</v>
      </c>
      <c r="AV373">
        <v>60.5035788853056</v>
      </c>
      <c r="AX373" t="s">
        <v>2950</v>
      </c>
      <c r="AY373" t="s">
        <v>2951</v>
      </c>
    </row>
    <row r="374" spans="1:51" hidden="1" x14ac:dyDescent="0.25">
      <c r="A374" t="s">
        <v>3092</v>
      </c>
      <c r="B374">
        <v>2001</v>
      </c>
      <c r="C374">
        <v>624</v>
      </c>
      <c r="E374" t="s">
        <v>50</v>
      </c>
      <c r="F374" t="s">
        <v>63</v>
      </c>
      <c r="G374" t="s">
        <v>82</v>
      </c>
      <c r="H374" t="s">
        <v>98</v>
      </c>
      <c r="J374" t="s">
        <v>2528</v>
      </c>
      <c r="K374" t="s">
        <v>3068</v>
      </c>
      <c r="L374" t="s">
        <v>3069</v>
      </c>
      <c r="M374" t="s">
        <v>173</v>
      </c>
      <c r="N374" t="s">
        <v>57</v>
      </c>
      <c r="O374" t="s">
        <v>3093</v>
      </c>
      <c r="X374" t="s">
        <v>88</v>
      </c>
      <c r="AA374" s="1"/>
      <c r="AC374">
        <v>2001</v>
      </c>
      <c r="AD374">
        <v>11</v>
      </c>
      <c r="AE374">
        <v>12</v>
      </c>
      <c r="AF374" s="2">
        <f>DATE(emdat_data[[#This Row],[Start Year]],emdat_data[[#This Row],[Start Month]],emdat_data[[#This Row],[Start Day]])</f>
        <v>37207</v>
      </c>
      <c r="AG374">
        <v>2001</v>
      </c>
      <c r="AH374">
        <v>11</v>
      </c>
      <c r="AI374">
        <v>12</v>
      </c>
      <c r="AJ374" s="2">
        <f>DATE(emdat_data[[#This Row],[End Year]],emdat_data[[#This Row],[End Month]],emdat_data[[#This Row],[End Day]])</f>
        <v>37207</v>
      </c>
      <c r="AK374">
        <v>20</v>
      </c>
      <c r="AL374">
        <v>83</v>
      </c>
      <c r="AM374">
        <v>60000</v>
      </c>
      <c r="AN374">
        <v>13100</v>
      </c>
      <c r="AO374">
        <v>73183</v>
      </c>
      <c r="AT374">
        <v>55000</v>
      </c>
      <c r="AU374">
        <v>90904</v>
      </c>
      <c r="AV374">
        <v>60.5035788853056</v>
      </c>
      <c r="AW374" t="s">
        <v>3094</v>
      </c>
      <c r="AY374" t="s">
        <v>3095</v>
      </c>
    </row>
    <row r="375" spans="1:51" x14ac:dyDescent="0.25">
      <c r="A375" t="s">
        <v>2669</v>
      </c>
      <c r="B375">
        <v>2001</v>
      </c>
      <c r="C375">
        <v>626</v>
      </c>
      <c r="E375" t="s">
        <v>50</v>
      </c>
      <c r="F375" t="s">
        <v>119</v>
      </c>
      <c r="G375" t="s">
        <v>120</v>
      </c>
      <c r="H375" t="s">
        <v>121</v>
      </c>
      <c r="J375" t="s">
        <v>294</v>
      </c>
      <c r="K375" t="s">
        <v>297</v>
      </c>
      <c r="L375" t="s">
        <v>298</v>
      </c>
      <c r="M375" t="s">
        <v>125</v>
      </c>
      <c r="N375" t="s">
        <v>76</v>
      </c>
      <c r="O375" t="s">
        <v>2670</v>
      </c>
      <c r="T375" t="s">
        <v>128</v>
      </c>
      <c r="U375" t="s">
        <v>128</v>
      </c>
      <c r="X375" t="s">
        <v>129</v>
      </c>
      <c r="AA375" s="1"/>
      <c r="AC375">
        <v>2001</v>
      </c>
      <c r="AD375">
        <v>11</v>
      </c>
      <c r="AE375">
        <v>14</v>
      </c>
      <c r="AF375" s="2">
        <f>DATE(emdat_data[[#This Row],[Start Year]],emdat_data[[#This Row],[Start Month]],emdat_data[[#This Row],[Start Day]])</f>
        <v>37209</v>
      </c>
      <c r="AG375">
        <v>2001</v>
      </c>
      <c r="AH375">
        <v>11</v>
      </c>
      <c r="AI375">
        <v>26</v>
      </c>
      <c r="AJ375" s="2">
        <f>DATE(emdat_data[[#This Row],[End Year]],emdat_data[[#This Row],[End Month]],emdat_data[[#This Row],[End Day]])</f>
        <v>37221</v>
      </c>
      <c r="AK375">
        <v>80</v>
      </c>
      <c r="AM375">
        <v>2170</v>
      </c>
      <c r="AO375">
        <v>2170</v>
      </c>
      <c r="AV375">
        <v>60.5035788853056</v>
      </c>
    </row>
    <row r="376" spans="1:51" hidden="1" x14ac:dyDescent="0.25">
      <c r="A376" t="s">
        <v>3038</v>
      </c>
      <c r="B376">
        <v>2001</v>
      </c>
      <c r="C376">
        <v>724</v>
      </c>
      <c r="E376" t="s">
        <v>50</v>
      </c>
      <c r="F376" t="s">
        <v>71</v>
      </c>
      <c r="G376" t="s">
        <v>72</v>
      </c>
      <c r="H376" t="s">
        <v>102</v>
      </c>
      <c r="K376" t="s">
        <v>357</v>
      </c>
      <c r="L376" t="s">
        <v>358</v>
      </c>
      <c r="M376" t="s">
        <v>146</v>
      </c>
      <c r="N376" t="s">
        <v>86</v>
      </c>
      <c r="O376" t="s">
        <v>3039</v>
      </c>
      <c r="P376" t="s">
        <v>134</v>
      </c>
      <c r="W376">
        <v>7730</v>
      </c>
      <c r="X376" t="s">
        <v>78</v>
      </c>
      <c r="AA376" s="1"/>
      <c r="AB376" t="s">
        <v>3040</v>
      </c>
      <c r="AC376">
        <v>2001</v>
      </c>
      <c r="AD376">
        <v>11</v>
      </c>
      <c r="AE376">
        <v>15</v>
      </c>
      <c r="AF376" s="2">
        <f>DATE(emdat_data[[#This Row],[Start Year]],emdat_data[[#This Row],[Start Month]],emdat_data[[#This Row],[Start Day]])</f>
        <v>37210</v>
      </c>
      <c r="AG376">
        <v>2001</v>
      </c>
      <c r="AH376">
        <v>11</v>
      </c>
      <c r="AI376">
        <v>19</v>
      </c>
      <c r="AJ376" s="2">
        <f>DATE(emdat_data[[#This Row],[End Year]],emdat_data[[#This Row],[End Month]],emdat_data[[#This Row],[End Day]])</f>
        <v>37214</v>
      </c>
      <c r="AK376">
        <v>9</v>
      </c>
      <c r="AM376">
        <v>600</v>
      </c>
      <c r="AO376">
        <v>600</v>
      </c>
      <c r="AV376">
        <v>60.5035788853056</v>
      </c>
      <c r="AW376" t="s">
        <v>3041</v>
      </c>
      <c r="AY376" t="s">
        <v>3042</v>
      </c>
    </row>
    <row r="377" spans="1:51" x14ac:dyDescent="0.25">
      <c r="A377" t="s">
        <v>3157</v>
      </c>
      <c r="B377">
        <v>2001</v>
      </c>
      <c r="C377">
        <v>658</v>
      </c>
      <c r="E377" t="s">
        <v>50</v>
      </c>
      <c r="F377" t="s">
        <v>119</v>
      </c>
      <c r="G377" t="s">
        <v>120</v>
      </c>
      <c r="H377" t="s">
        <v>301</v>
      </c>
      <c r="J377" t="s">
        <v>302</v>
      </c>
      <c r="K377" t="s">
        <v>3130</v>
      </c>
      <c r="L377" t="s">
        <v>3131</v>
      </c>
      <c r="M377" t="s">
        <v>75</v>
      </c>
      <c r="N377" t="s">
        <v>76</v>
      </c>
      <c r="O377" t="s">
        <v>3158</v>
      </c>
      <c r="X377" t="s">
        <v>129</v>
      </c>
      <c r="AA377" s="1"/>
      <c r="AC377">
        <v>2001</v>
      </c>
      <c r="AD377">
        <v>11</v>
      </c>
      <c r="AE377">
        <v>17</v>
      </c>
      <c r="AF377" s="2">
        <f>DATE(emdat_data[[#This Row],[Start Year]],emdat_data[[#This Row],[Start Month]],emdat_data[[#This Row],[Start Day]])</f>
        <v>37212</v>
      </c>
      <c r="AG377">
        <v>2001</v>
      </c>
      <c r="AH377">
        <v>11</v>
      </c>
      <c r="AI377">
        <v>17</v>
      </c>
      <c r="AJ377" s="2">
        <f>DATE(emdat_data[[#This Row],[End Year]],emdat_data[[#This Row],[End Month]],emdat_data[[#This Row],[End Day]])</f>
        <v>37212</v>
      </c>
      <c r="AK377">
        <v>20</v>
      </c>
      <c r="AM377">
        <v>243</v>
      </c>
      <c r="AO377">
        <v>243</v>
      </c>
      <c r="AV377">
        <v>60.5035788853056</v>
      </c>
    </row>
    <row r="378" spans="1:51" hidden="1" x14ac:dyDescent="0.25">
      <c r="A378" t="s">
        <v>340</v>
      </c>
      <c r="B378">
        <v>2001</v>
      </c>
      <c r="C378">
        <v>723</v>
      </c>
      <c r="E378" t="s">
        <v>50</v>
      </c>
      <c r="F378" t="s">
        <v>71</v>
      </c>
      <c r="G378" t="s">
        <v>72</v>
      </c>
      <c r="H378" t="s">
        <v>102</v>
      </c>
      <c r="K378" t="s">
        <v>335</v>
      </c>
      <c r="L378" t="s">
        <v>336</v>
      </c>
      <c r="M378" t="s">
        <v>85</v>
      </c>
      <c r="N378" t="s">
        <v>86</v>
      </c>
      <c r="O378" t="s">
        <v>341</v>
      </c>
      <c r="P378" t="s">
        <v>134</v>
      </c>
      <c r="Q378" t="s">
        <v>176</v>
      </c>
      <c r="U378" t="s">
        <v>127</v>
      </c>
      <c r="W378">
        <v>45210</v>
      </c>
      <c r="X378" t="s">
        <v>78</v>
      </c>
      <c r="AA378" s="1"/>
      <c r="AC378">
        <v>2001</v>
      </c>
      <c r="AD378">
        <v>11</v>
      </c>
      <c r="AE378">
        <v>19</v>
      </c>
      <c r="AF378" s="2">
        <f>DATE(emdat_data[[#This Row],[Start Year]],emdat_data[[#This Row],[Start Month]],emdat_data[[#This Row],[Start Day]])</f>
        <v>37214</v>
      </c>
      <c r="AG378">
        <v>2001</v>
      </c>
      <c r="AH378">
        <v>11</v>
      </c>
      <c r="AI378">
        <v>23</v>
      </c>
      <c r="AJ378" s="2">
        <f>DATE(emdat_data[[#This Row],[End Year]],emdat_data[[#This Row],[End Month]],emdat_data[[#This Row],[End Day]])</f>
        <v>37218</v>
      </c>
      <c r="AK378">
        <v>12</v>
      </c>
      <c r="AN378">
        <v>5100</v>
      </c>
      <c r="AO378">
        <v>5100</v>
      </c>
      <c r="AV378">
        <v>60.5035788853056</v>
      </c>
      <c r="AW378" t="s">
        <v>342</v>
      </c>
      <c r="AX378" t="s">
        <v>343</v>
      </c>
      <c r="AY378" t="s">
        <v>344</v>
      </c>
    </row>
    <row r="379" spans="1:51" hidden="1" x14ac:dyDescent="0.25">
      <c r="A379" t="s">
        <v>1176</v>
      </c>
      <c r="B379">
        <v>2001</v>
      </c>
      <c r="C379">
        <v>637</v>
      </c>
      <c r="E379" t="s">
        <v>50</v>
      </c>
      <c r="F379" t="s">
        <v>71</v>
      </c>
      <c r="G379" t="s">
        <v>217</v>
      </c>
      <c r="H379" t="s">
        <v>217</v>
      </c>
      <c r="K379" t="s">
        <v>1159</v>
      </c>
      <c r="L379" t="s">
        <v>1160</v>
      </c>
      <c r="M379" t="s">
        <v>85</v>
      </c>
      <c r="N379" t="s">
        <v>86</v>
      </c>
      <c r="O379" t="s">
        <v>1177</v>
      </c>
      <c r="AA379" s="1"/>
      <c r="AC379">
        <v>2001</v>
      </c>
      <c r="AD379">
        <v>11</v>
      </c>
      <c r="AE379">
        <v>22</v>
      </c>
      <c r="AF379" s="2">
        <f>DATE(emdat_data[[#This Row],[Start Year]],emdat_data[[#This Row],[Start Month]],emdat_data[[#This Row],[Start Day]])</f>
        <v>37217</v>
      </c>
      <c r="AG379">
        <v>2001</v>
      </c>
      <c r="AH379">
        <v>11</v>
      </c>
      <c r="AI379">
        <v>22</v>
      </c>
      <c r="AJ379" s="2">
        <f>DATE(emdat_data[[#This Row],[End Year]],emdat_data[[#This Row],[End Month]],emdat_data[[#This Row],[End Day]])</f>
        <v>37217</v>
      </c>
      <c r="AK379">
        <v>80</v>
      </c>
      <c r="AL379">
        <v>32</v>
      </c>
      <c r="AO379">
        <v>32</v>
      </c>
      <c r="AV379">
        <v>60.5035788853056</v>
      </c>
      <c r="AX379" t="s">
        <v>1178</v>
      </c>
      <c r="AY379" t="s">
        <v>1179</v>
      </c>
    </row>
    <row r="380" spans="1:51" hidden="1" x14ac:dyDescent="0.25">
      <c r="A380" t="s">
        <v>1001</v>
      </c>
      <c r="B380">
        <v>2001</v>
      </c>
      <c r="C380">
        <v>642</v>
      </c>
      <c r="E380" t="s">
        <v>50</v>
      </c>
      <c r="F380" t="s">
        <v>71</v>
      </c>
      <c r="G380" t="s">
        <v>72</v>
      </c>
      <c r="H380" t="s">
        <v>102</v>
      </c>
      <c r="K380" t="s">
        <v>195</v>
      </c>
      <c r="L380" t="s">
        <v>196</v>
      </c>
      <c r="M380" t="s">
        <v>197</v>
      </c>
      <c r="N380" t="s">
        <v>190</v>
      </c>
      <c r="O380" t="s">
        <v>1002</v>
      </c>
      <c r="P380" t="s">
        <v>134</v>
      </c>
      <c r="Q380" t="s">
        <v>176</v>
      </c>
      <c r="W380">
        <v>480</v>
      </c>
      <c r="X380" t="s">
        <v>78</v>
      </c>
      <c r="AA380" s="1"/>
      <c r="AC380">
        <v>2001</v>
      </c>
      <c r="AD380">
        <v>11</v>
      </c>
      <c r="AE380">
        <v>29</v>
      </c>
      <c r="AF380" s="2">
        <f>DATE(emdat_data[[#This Row],[Start Year]],emdat_data[[#This Row],[Start Month]],emdat_data[[#This Row],[Start Day]])</f>
        <v>37224</v>
      </c>
      <c r="AG380">
        <v>2001</v>
      </c>
      <c r="AH380">
        <v>11</v>
      </c>
      <c r="AI380">
        <v>29</v>
      </c>
      <c r="AJ380" s="2">
        <f>DATE(emdat_data[[#This Row],[End Year]],emdat_data[[#This Row],[End Month]],emdat_data[[#This Row],[End Day]])</f>
        <v>37224</v>
      </c>
      <c r="AM380">
        <v>600</v>
      </c>
      <c r="AO380">
        <v>600</v>
      </c>
      <c r="AV380">
        <v>60.5035788853056</v>
      </c>
      <c r="AX380" t="s">
        <v>1003</v>
      </c>
      <c r="AY380" t="s">
        <v>1004</v>
      </c>
    </row>
    <row r="381" spans="1:51" hidden="1" x14ac:dyDescent="0.25">
      <c r="A381" t="s">
        <v>2652</v>
      </c>
      <c r="B381">
        <v>2001</v>
      </c>
      <c r="C381">
        <v>644</v>
      </c>
      <c r="E381" t="s">
        <v>50</v>
      </c>
      <c r="F381" t="s">
        <v>71</v>
      </c>
      <c r="G381" t="s">
        <v>72</v>
      </c>
      <c r="H381" t="s">
        <v>102</v>
      </c>
      <c r="K381" t="s">
        <v>2624</v>
      </c>
      <c r="L381" t="s">
        <v>2625</v>
      </c>
      <c r="M381" t="s">
        <v>125</v>
      </c>
      <c r="N381" t="s">
        <v>76</v>
      </c>
      <c r="O381" t="s">
        <v>2653</v>
      </c>
      <c r="X381" t="s">
        <v>78</v>
      </c>
      <c r="AA381" s="1"/>
      <c r="AC381">
        <v>2001</v>
      </c>
      <c r="AD381">
        <v>11</v>
      </c>
      <c r="AE381">
        <v>30</v>
      </c>
      <c r="AF381" s="2">
        <f>DATE(emdat_data[[#This Row],[Start Year]],emdat_data[[#This Row],[Start Month]],emdat_data[[#This Row],[Start Day]])</f>
        <v>37225</v>
      </c>
      <c r="AG381">
        <v>2001</v>
      </c>
      <c r="AH381">
        <v>11</v>
      </c>
      <c r="AI381">
        <v>30</v>
      </c>
      <c r="AJ381" s="2">
        <f>DATE(emdat_data[[#This Row],[End Year]],emdat_data[[#This Row],[End Month]],emdat_data[[#This Row],[End Day]])</f>
        <v>37225</v>
      </c>
      <c r="AK381">
        <v>4</v>
      </c>
      <c r="AM381">
        <v>20000</v>
      </c>
      <c r="AO381">
        <v>20000</v>
      </c>
      <c r="AV381">
        <v>60.5035788853056</v>
      </c>
      <c r="AW381" t="s">
        <v>2654</v>
      </c>
      <c r="AY381" t="s">
        <v>2655</v>
      </c>
    </row>
    <row r="382" spans="1:51" x14ac:dyDescent="0.25">
      <c r="A382" t="s">
        <v>520</v>
      </c>
      <c r="B382">
        <v>2001</v>
      </c>
      <c r="C382">
        <v>791</v>
      </c>
      <c r="E382" t="s">
        <v>50</v>
      </c>
      <c r="F382" t="s">
        <v>119</v>
      </c>
      <c r="G382" t="s">
        <v>120</v>
      </c>
      <c r="H382" t="s">
        <v>121</v>
      </c>
      <c r="J382" t="s">
        <v>122</v>
      </c>
      <c r="K382" t="s">
        <v>123</v>
      </c>
      <c r="L382" t="s">
        <v>124</v>
      </c>
      <c r="M382" t="s">
        <v>125</v>
      </c>
      <c r="N382" t="s">
        <v>76</v>
      </c>
      <c r="O382" t="s">
        <v>521</v>
      </c>
      <c r="T382" t="s">
        <v>128</v>
      </c>
      <c r="U382" t="s">
        <v>128</v>
      </c>
      <c r="X382" t="s">
        <v>129</v>
      </c>
      <c r="AA382" s="1"/>
      <c r="AC382">
        <v>2001</v>
      </c>
      <c r="AD382">
        <v>12</v>
      </c>
      <c r="AF382" s="2">
        <f>DATE(emdat_data[[#This Row],[Start Year]],emdat_data[[#This Row],[Start Month]],emdat_data[[#This Row],[Start Day]])</f>
        <v>37225</v>
      </c>
      <c r="AG382">
        <v>2002</v>
      </c>
      <c r="AH382">
        <v>5</v>
      </c>
      <c r="AI382">
        <v>15</v>
      </c>
      <c r="AJ382" s="2">
        <f>DATE(emdat_data[[#This Row],[End Year]],emdat_data[[#This Row],[End Month]],emdat_data[[#This Row],[End Day]])</f>
        <v>37391</v>
      </c>
      <c r="AK382">
        <v>1447</v>
      </c>
      <c r="AM382">
        <v>11140</v>
      </c>
      <c r="AO382">
        <v>11140</v>
      </c>
      <c r="AV382">
        <v>60.5035788853056</v>
      </c>
    </row>
    <row r="383" spans="1:51" hidden="1" x14ac:dyDescent="0.25">
      <c r="A383" t="s">
        <v>545</v>
      </c>
      <c r="B383">
        <v>2001</v>
      </c>
      <c r="C383">
        <v>734</v>
      </c>
      <c r="E383" t="s">
        <v>50</v>
      </c>
      <c r="F383" t="s">
        <v>63</v>
      </c>
      <c r="G383" t="s">
        <v>64</v>
      </c>
      <c r="H383" t="s">
        <v>65</v>
      </c>
      <c r="K383" t="s">
        <v>527</v>
      </c>
      <c r="L383" t="s">
        <v>528</v>
      </c>
      <c r="M383" t="s">
        <v>56</v>
      </c>
      <c r="N383" t="s">
        <v>57</v>
      </c>
      <c r="O383" t="s">
        <v>546</v>
      </c>
      <c r="W383">
        <v>7</v>
      </c>
      <c r="X383" t="s">
        <v>67</v>
      </c>
      <c r="AA383" s="1"/>
      <c r="AC383">
        <v>2001</v>
      </c>
      <c r="AD383">
        <v>12</v>
      </c>
      <c r="AF383" s="2">
        <f>DATE(emdat_data[[#This Row],[Start Year]],emdat_data[[#This Row],[Start Month]],emdat_data[[#This Row],[Start Day]])</f>
        <v>37225</v>
      </c>
      <c r="AG383">
        <v>2001</v>
      </c>
      <c r="AH383">
        <v>12</v>
      </c>
      <c r="AJ383" s="2">
        <f>DATE(emdat_data[[#This Row],[End Year]],emdat_data[[#This Row],[End Month]],emdat_data[[#This Row],[End Day]])</f>
        <v>37225</v>
      </c>
      <c r="AK383">
        <v>6</v>
      </c>
      <c r="AL383">
        <v>2000</v>
      </c>
      <c r="AO383">
        <v>2000</v>
      </c>
      <c r="AV383">
        <v>60.5035788853056</v>
      </c>
      <c r="AX383" t="s">
        <v>547</v>
      </c>
      <c r="AY383" t="s">
        <v>548</v>
      </c>
    </row>
    <row r="384" spans="1:51" hidden="1" x14ac:dyDescent="0.25">
      <c r="A384" t="s">
        <v>1168</v>
      </c>
      <c r="B384">
        <v>2001</v>
      </c>
      <c r="C384">
        <v>712</v>
      </c>
      <c r="E384" t="s">
        <v>50</v>
      </c>
      <c r="F384" t="s">
        <v>71</v>
      </c>
      <c r="G384" t="s">
        <v>72</v>
      </c>
      <c r="H384" t="s">
        <v>102</v>
      </c>
      <c r="K384" t="s">
        <v>1159</v>
      </c>
      <c r="L384" t="s">
        <v>1160</v>
      </c>
      <c r="M384" t="s">
        <v>85</v>
      </c>
      <c r="N384" t="s">
        <v>86</v>
      </c>
      <c r="O384" t="s">
        <v>1169</v>
      </c>
      <c r="X384" t="s">
        <v>78</v>
      </c>
      <c r="AA384" s="1"/>
      <c r="AC384">
        <v>2001</v>
      </c>
      <c r="AD384">
        <v>12</v>
      </c>
      <c r="AF384" s="2">
        <f>DATE(emdat_data[[#This Row],[Start Year]],emdat_data[[#This Row],[Start Month]],emdat_data[[#This Row],[Start Day]])</f>
        <v>37225</v>
      </c>
      <c r="AG384">
        <v>2001</v>
      </c>
      <c r="AH384">
        <v>12</v>
      </c>
      <c r="AJ384" s="2">
        <f>DATE(emdat_data[[#This Row],[End Year]],emdat_data[[#This Row],[End Month]],emdat_data[[#This Row],[End Day]])</f>
        <v>37225</v>
      </c>
      <c r="AM384">
        <v>4500</v>
      </c>
      <c r="AO384">
        <v>4500</v>
      </c>
      <c r="AV384">
        <v>60.5035788853056</v>
      </c>
      <c r="AW384" t="s">
        <v>1170</v>
      </c>
      <c r="AY384" t="s">
        <v>1171</v>
      </c>
    </row>
    <row r="385" spans="1:51" hidden="1" x14ac:dyDescent="0.25">
      <c r="A385" t="s">
        <v>1351</v>
      </c>
      <c r="B385">
        <v>2001</v>
      </c>
      <c r="C385">
        <v>686</v>
      </c>
      <c r="E385" t="s">
        <v>50</v>
      </c>
      <c r="F385" t="s">
        <v>63</v>
      </c>
      <c r="G385" t="s">
        <v>64</v>
      </c>
      <c r="H385" t="s">
        <v>65</v>
      </c>
      <c r="K385" t="s">
        <v>209</v>
      </c>
      <c r="L385" t="s">
        <v>210</v>
      </c>
      <c r="M385" t="s">
        <v>211</v>
      </c>
      <c r="N385" t="s">
        <v>190</v>
      </c>
      <c r="O385" t="s">
        <v>1352</v>
      </c>
      <c r="W385">
        <v>-20</v>
      </c>
      <c r="X385" t="s">
        <v>67</v>
      </c>
      <c r="AA385" s="1"/>
      <c r="AC385">
        <v>2001</v>
      </c>
      <c r="AD385">
        <v>12</v>
      </c>
      <c r="AF385" s="2">
        <f>DATE(emdat_data[[#This Row],[Start Year]],emdat_data[[#This Row],[Start Month]],emdat_data[[#This Row],[Start Day]])</f>
        <v>37225</v>
      </c>
      <c r="AG385">
        <v>2001</v>
      </c>
      <c r="AH385">
        <v>12</v>
      </c>
      <c r="AJ385" s="2">
        <f>DATE(emdat_data[[#This Row],[End Year]],emdat_data[[#This Row],[End Month]],emdat_data[[#This Row],[End Day]])</f>
        <v>37225</v>
      </c>
      <c r="AK385">
        <v>81</v>
      </c>
      <c r="AV385">
        <v>60.5035788853056</v>
      </c>
      <c r="AW385" t="s">
        <v>1353</v>
      </c>
      <c r="AY385" t="s">
        <v>1354</v>
      </c>
    </row>
    <row r="386" spans="1:51" hidden="1" x14ac:dyDescent="0.25">
      <c r="A386" t="s">
        <v>1419</v>
      </c>
      <c r="B386">
        <v>2001</v>
      </c>
      <c r="C386">
        <v>681</v>
      </c>
      <c r="E386" t="s">
        <v>50</v>
      </c>
      <c r="F386" t="s">
        <v>63</v>
      </c>
      <c r="G386" t="s">
        <v>64</v>
      </c>
      <c r="H386" t="s">
        <v>65</v>
      </c>
      <c r="K386" t="s">
        <v>226</v>
      </c>
      <c r="L386" t="s">
        <v>227</v>
      </c>
      <c r="M386" t="s">
        <v>56</v>
      </c>
      <c r="N386" t="s">
        <v>57</v>
      </c>
      <c r="O386" t="s">
        <v>1420</v>
      </c>
      <c r="X386" t="s">
        <v>67</v>
      </c>
      <c r="AA386" s="1"/>
      <c r="AC386">
        <v>2001</v>
      </c>
      <c r="AD386">
        <v>12</v>
      </c>
      <c r="AF386" s="2">
        <f>DATE(emdat_data[[#This Row],[Start Year]],emdat_data[[#This Row],[Start Month]],emdat_data[[#This Row],[Start Day]])</f>
        <v>37225</v>
      </c>
      <c r="AG386">
        <v>2001</v>
      </c>
      <c r="AH386">
        <v>12</v>
      </c>
      <c r="AJ386" s="2">
        <f>DATE(emdat_data[[#This Row],[End Year]],emdat_data[[#This Row],[End Month]],emdat_data[[#This Row],[End Day]])</f>
        <v>37225</v>
      </c>
      <c r="AK386">
        <v>48</v>
      </c>
      <c r="AV386">
        <v>60.5035788853056</v>
      </c>
      <c r="AW386" t="s">
        <v>1421</v>
      </c>
      <c r="AY386" t="s">
        <v>1422</v>
      </c>
    </row>
    <row r="387" spans="1:51" x14ac:dyDescent="0.25">
      <c r="A387" t="s">
        <v>1509</v>
      </c>
      <c r="B387">
        <v>2001</v>
      </c>
      <c r="C387">
        <v>721</v>
      </c>
      <c r="E387" t="s">
        <v>50</v>
      </c>
      <c r="F387" t="s">
        <v>119</v>
      </c>
      <c r="G387" t="s">
        <v>120</v>
      </c>
      <c r="H387" t="s">
        <v>592</v>
      </c>
      <c r="K387" t="s">
        <v>258</v>
      </c>
      <c r="L387" t="s">
        <v>259</v>
      </c>
      <c r="M387" t="s">
        <v>260</v>
      </c>
      <c r="N387" t="s">
        <v>76</v>
      </c>
      <c r="O387" t="s">
        <v>1510</v>
      </c>
      <c r="X387" t="s">
        <v>129</v>
      </c>
      <c r="AA387" s="1"/>
      <c r="AC387">
        <v>2001</v>
      </c>
      <c r="AD387">
        <v>12</v>
      </c>
      <c r="AF387" s="2">
        <f>DATE(emdat_data[[#This Row],[Start Year]],emdat_data[[#This Row],[Start Month]],emdat_data[[#This Row],[Start Day]])</f>
        <v>37225</v>
      </c>
      <c r="AG387">
        <v>2001</v>
      </c>
      <c r="AH387">
        <v>12</v>
      </c>
      <c r="AJ387" s="2">
        <f>DATE(emdat_data[[#This Row],[End Year]],emdat_data[[#This Row],[End Month]],emdat_data[[#This Row],[End Day]])</f>
        <v>37225</v>
      </c>
      <c r="AK387">
        <v>5</v>
      </c>
      <c r="AM387">
        <v>395</v>
      </c>
      <c r="AO387">
        <v>395</v>
      </c>
      <c r="AV387">
        <v>60.5035788853056</v>
      </c>
    </row>
    <row r="388" spans="1:51" hidden="1" x14ac:dyDescent="0.25">
      <c r="A388" t="s">
        <v>2983</v>
      </c>
      <c r="B388">
        <v>2001</v>
      </c>
      <c r="C388">
        <v>682</v>
      </c>
      <c r="E388" t="s">
        <v>50</v>
      </c>
      <c r="F388" t="s">
        <v>71</v>
      </c>
      <c r="G388" t="s">
        <v>72</v>
      </c>
      <c r="K388" t="s">
        <v>2972</v>
      </c>
      <c r="L388" t="s">
        <v>2973</v>
      </c>
      <c r="M388" t="s">
        <v>260</v>
      </c>
      <c r="N388" t="s">
        <v>76</v>
      </c>
      <c r="O388" t="s">
        <v>2984</v>
      </c>
      <c r="X388" t="s">
        <v>78</v>
      </c>
      <c r="AA388" s="1"/>
      <c r="AC388">
        <v>2001</v>
      </c>
      <c r="AD388">
        <v>12</v>
      </c>
      <c r="AF388" s="2">
        <f>DATE(emdat_data[[#This Row],[Start Year]],emdat_data[[#This Row],[Start Month]],emdat_data[[#This Row],[Start Day]])</f>
        <v>37225</v>
      </c>
      <c r="AG388">
        <v>2001</v>
      </c>
      <c r="AH388">
        <v>12</v>
      </c>
      <c r="AJ388" s="2">
        <f>DATE(emdat_data[[#This Row],[End Year]],emdat_data[[#This Row],[End Month]],emdat_data[[#This Row],[End Day]])</f>
        <v>37225</v>
      </c>
      <c r="AM388">
        <v>500</v>
      </c>
      <c r="AO388">
        <v>500</v>
      </c>
      <c r="AV388">
        <v>60.5035788853056</v>
      </c>
      <c r="AW388" t="s">
        <v>2985</v>
      </c>
      <c r="AY388" t="s">
        <v>2986</v>
      </c>
    </row>
    <row r="389" spans="1:51" x14ac:dyDescent="0.25">
      <c r="A389" t="s">
        <v>3358</v>
      </c>
      <c r="B389">
        <v>2002</v>
      </c>
      <c r="C389">
        <v>302</v>
      </c>
      <c r="E389" t="s">
        <v>50</v>
      </c>
      <c r="F389" t="s">
        <v>119</v>
      </c>
      <c r="G389" t="s">
        <v>120</v>
      </c>
      <c r="J389" t="s">
        <v>236</v>
      </c>
      <c r="K389" t="s">
        <v>307</v>
      </c>
      <c r="L389" t="s">
        <v>308</v>
      </c>
      <c r="M389" t="s">
        <v>56</v>
      </c>
      <c r="N389" t="s">
        <v>57</v>
      </c>
      <c r="O389" t="s">
        <v>3359</v>
      </c>
      <c r="X389" t="s">
        <v>129</v>
      </c>
      <c r="AA389" s="1"/>
      <c r="AC389">
        <v>2002</v>
      </c>
      <c r="AF389" s="2">
        <f>DATE(emdat_data[[#This Row],[Start Year]],emdat_data[[#This Row],[Start Month]],emdat_data[[#This Row],[Start Day]])</f>
        <v>37225</v>
      </c>
      <c r="AG389">
        <v>2002</v>
      </c>
      <c r="AJ389" s="2">
        <f>DATE(emdat_data[[#This Row],[End Year]],emdat_data[[#This Row],[End Month]],emdat_data[[#This Row],[End Day]])</f>
        <v>37225</v>
      </c>
      <c r="AK389">
        <v>10</v>
      </c>
      <c r="AM389">
        <v>25</v>
      </c>
      <c r="AO389">
        <v>25</v>
      </c>
      <c r="AV389">
        <v>61.463188261191398</v>
      </c>
    </row>
    <row r="390" spans="1:51" x14ac:dyDescent="0.25">
      <c r="A390" t="s">
        <v>455</v>
      </c>
      <c r="B390">
        <v>2001</v>
      </c>
      <c r="C390">
        <v>777</v>
      </c>
      <c r="E390" t="s">
        <v>50</v>
      </c>
      <c r="F390" t="s">
        <v>119</v>
      </c>
      <c r="G390" t="s">
        <v>120</v>
      </c>
      <c r="J390" t="s">
        <v>236</v>
      </c>
      <c r="K390" t="s">
        <v>54</v>
      </c>
      <c r="L390" t="s">
        <v>55</v>
      </c>
      <c r="M390" t="s">
        <v>56</v>
      </c>
      <c r="N390" t="s">
        <v>57</v>
      </c>
      <c r="O390" t="s">
        <v>456</v>
      </c>
      <c r="X390" t="s">
        <v>129</v>
      </c>
      <c r="AA390" s="1"/>
      <c r="AC390">
        <v>2001</v>
      </c>
      <c r="AD390">
        <v>12</v>
      </c>
      <c r="AE390">
        <v>1</v>
      </c>
      <c r="AF390" s="2">
        <f>DATE(emdat_data[[#This Row],[Start Year]],emdat_data[[#This Row],[Start Month]],emdat_data[[#This Row],[Start Day]])</f>
        <v>37226</v>
      </c>
      <c r="AG390">
        <v>2001</v>
      </c>
      <c r="AH390">
        <v>12</v>
      </c>
      <c r="AI390">
        <v>1</v>
      </c>
      <c r="AJ390" s="2">
        <f>DATE(emdat_data[[#This Row],[End Year]],emdat_data[[#This Row],[End Month]],emdat_data[[#This Row],[End Day]])</f>
        <v>37226</v>
      </c>
      <c r="AK390">
        <v>40</v>
      </c>
      <c r="AM390">
        <v>40</v>
      </c>
      <c r="AO390">
        <v>40</v>
      </c>
      <c r="AV390">
        <v>60.5035788853056</v>
      </c>
    </row>
    <row r="391" spans="1:51" hidden="1" x14ac:dyDescent="0.25">
      <c r="A391" t="s">
        <v>2794</v>
      </c>
      <c r="B391">
        <v>2001</v>
      </c>
      <c r="C391">
        <v>663</v>
      </c>
      <c r="E391" t="s">
        <v>50</v>
      </c>
      <c r="F391" t="s">
        <v>63</v>
      </c>
      <c r="G391" t="s">
        <v>64</v>
      </c>
      <c r="H391" t="s">
        <v>65</v>
      </c>
      <c r="K391" t="s">
        <v>376</v>
      </c>
      <c r="L391" t="s">
        <v>377</v>
      </c>
      <c r="M391" t="s">
        <v>211</v>
      </c>
      <c r="N391" t="s">
        <v>190</v>
      </c>
      <c r="O391" t="s">
        <v>2795</v>
      </c>
      <c r="W391">
        <v>-31</v>
      </c>
      <c r="X391" t="s">
        <v>67</v>
      </c>
      <c r="AA391" s="1"/>
      <c r="AC391">
        <v>2001</v>
      </c>
      <c r="AD391">
        <v>12</v>
      </c>
      <c r="AE391">
        <v>1</v>
      </c>
      <c r="AF391" s="2">
        <f>DATE(emdat_data[[#This Row],[Start Year]],emdat_data[[#This Row],[Start Month]],emdat_data[[#This Row],[Start Day]])</f>
        <v>37226</v>
      </c>
      <c r="AG391">
        <v>2001</v>
      </c>
      <c r="AH391">
        <v>12</v>
      </c>
      <c r="AI391">
        <v>1</v>
      </c>
      <c r="AJ391" s="2">
        <f>DATE(emdat_data[[#This Row],[End Year]],emdat_data[[#This Row],[End Month]],emdat_data[[#This Row],[End Day]])</f>
        <v>37226</v>
      </c>
      <c r="AK391">
        <v>10</v>
      </c>
      <c r="AV391">
        <v>60.5035788853056</v>
      </c>
      <c r="AW391" t="s">
        <v>2796</v>
      </c>
      <c r="AY391" t="s">
        <v>2797</v>
      </c>
    </row>
    <row r="392" spans="1:51" hidden="1" x14ac:dyDescent="0.25">
      <c r="A392" t="s">
        <v>2943</v>
      </c>
      <c r="B392">
        <v>2001</v>
      </c>
      <c r="C392">
        <v>665</v>
      </c>
      <c r="E392" t="s">
        <v>50</v>
      </c>
      <c r="F392" t="s">
        <v>71</v>
      </c>
      <c r="G392" t="s">
        <v>72</v>
      </c>
      <c r="H392" t="s">
        <v>102</v>
      </c>
      <c r="K392" t="s">
        <v>2924</v>
      </c>
      <c r="L392" t="s">
        <v>2925</v>
      </c>
      <c r="M392" t="s">
        <v>392</v>
      </c>
      <c r="N392" t="s">
        <v>57</v>
      </c>
      <c r="O392" t="s">
        <v>2944</v>
      </c>
      <c r="P392" t="s">
        <v>642</v>
      </c>
      <c r="W392">
        <v>14880</v>
      </c>
      <c r="X392" t="s">
        <v>78</v>
      </c>
      <c r="AA392" s="1"/>
      <c r="AC392">
        <v>2001</v>
      </c>
      <c r="AD392">
        <v>12</v>
      </c>
      <c r="AE392">
        <v>2</v>
      </c>
      <c r="AF392" s="2">
        <f>DATE(emdat_data[[#This Row],[Start Year]],emdat_data[[#This Row],[Start Month]],emdat_data[[#This Row],[Start Day]])</f>
        <v>37227</v>
      </c>
      <c r="AG392">
        <v>2001</v>
      </c>
      <c r="AH392">
        <v>12</v>
      </c>
      <c r="AI392">
        <v>9</v>
      </c>
      <c r="AJ392" s="2">
        <f>DATE(emdat_data[[#This Row],[End Year]],emdat_data[[#This Row],[End Month]],emdat_data[[#This Row],[End Day]])</f>
        <v>37234</v>
      </c>
      <c r="AK392">
        <v>5</v>
      </c>
      <c r="AM392">
        <v>570</v>
      </c>
      <c r="AO392">
        <v>570</v>
      </c>
      <c r="AT392">
        <v>25000</v>
      </c>
      <c r="AU392">
        <v>41320</v>
      </c>
      <c r="AV392">
        <v>60.5035788853056</v>
      </c>
      <c r="AW392" t="s">
        <v>2945</v>
      </c>
      <c r="AX392" t="s">
        <v>2946</v>
      </c>
      <c r="AY392" t="s">
        <v>2947</v>
      </c>
    </row>
    <row r="393" spans="1:51" hidden="1" x14ac:dyDescent="0.25">
      <c r="A393" t="s">
        <v>2711</v>
      </c>
      <c r="B393">
        <v>2001</v>
      </c>
      <c r="C393">
        <v>751</v>
      </c>
      <c r="E393" t="s">
        <v>50</v>
      </c>
      <c r="F393" t="s">
        <v>51</v>
      </c>
      <c r="G393" t="s">
        <v>52</v>
      </c>
      <c r="H393" t="s">
        <v>53</v>
      </c>
      <c r="K393" t="s">
        <v>2573</v>
      </c>
      <c r="L393" t="s">
        <v>2574</v>
      </c>
      <c r="M393" t="s">
        <v>85</v>
      </c>
      <c r="N393" t="s">
        <v>86</v>
      </c>
      <c r="O393" t="s">
        <v>2712</v>
      </c>
      <c r="W393">
        <v>6</v>
      </c>
      <c r="X393" t="s">
        <v>59</v>
      </c>
      <c r="Y393">
        <v>-1535</v>
      </c>
      <c r="Z393">
        <v>-72516</v>
      </c>
      <c r="AA393" s="1"/>
      <c r="AC393">
        <v>2001</v>
      </c>
      <c r="AD393">
        <v>12</v>
      </c>
      <c r="AE393">
        <v>4</v>
      </c>
      <c r="AF393" s="2">
        <f>DATE(emdat_data[[#This Row],[Start Year]],emdat_data[[#This Row],[Start Month]],emdat_data[[#This Row],[Start Day]])</f>
        <v>37229</v>
      </c>
      <c r="AG393">
        <v>2001</v>
      </c>
      <c r="AH393">
        <v>12</v>
      </c>
      <c r="AI393">
        <v>4</v>
      </c>
      <c r="AJ393" s="2">
        <f>DATE(emdat_data[[#This Row],[End Year]],emdat_data[[#This Row],[End Month]],emdat_data[[#This Row],[End Day]])</f>
        <v>37229</v>
      </c>
      <c r="AK393">
        <v>2</v>
      </c>
      <c r="AL393">
        <v>5</v>
      </c>
      <c r="AM393">
        <v>150</v>
      </c>
      <c r="AO393">
        <v>155</v>
      </c>
      <c r="AV393">
        <v>60.5035788853056</v>
      </c>
      <c r="AX393" t="s">
        <v>2713</v>
      </c>
      <c r="AY393" t="s">
        <v>2714</v>
      </c>
    </row>
    <row r="394" spans="1:51" hidden="1" x14ac:dyDescent="0.25">
      <c r="A394" t="s">
        <v>2532</v>
      </c>
      <c r="B394">
        <v>2001</v>
      </c>
      <c r="C394">
        <v>758</v>
      </c>
      <c r="E394" t="s">
        <v>50</v>
      </c>
      <c r="F394" t="s">
        <v>63</v>
      </c>
      <c r="G394" t="s">
        <v>82</v>
      </c>
      <c r="H394" t="s">
        <v>98</v>
      </c>
      <c r="J394" t="s">
        <v>2533</v>
      </c>
      <c r="K394" t="s">
        <v>364</v>
      </c>
      <c r="L394" t="s">
        <v>365</v>
      </c>
      <c r="M394" t="s">
        <v>173</v>
      </c>
      <c r="N394" t="s">
        <v>57</v>
      </c>
      <c r="O394" t="s">
        <v>2534</v>
      </c>
      <c r="Q394" t="s">
        <v>72</v>
      </c>
      <c r="R394" t="s">
        <v>176</v>
      </c>
      <c r="X394" t="s">
        <v>88</v>
      </c>
      <c r="AA394" s="1"/>
      <c r="AC394">
        <v>2001</v>
      </c>
      <c r="AD394">
        <v>12</v>
      </c>
      <c r="AE394">
        <v>5</v>
      </c>
      <c r="AF394" s="2">
        <f>DATE(emdat_data[[#This Row],[Start Year]],emdat_data[[#This Row],[Start Month]],emdat_data[[#This Row],[Start Day]])</f>
        <v>37230</v>
      </c>
      <c r="AG394">
        <v>2001</v>
      </c>
      <c r="AH394">
        <v>12</v>
      </c>
      <c r="AI394">
        <v>7</v>
      </c>
      <c r="AJ394" s="2">
        <f>DATE(emdat_data[[#This Row],[End Year]],emdat_data[[#This Row],[End Month]],emdat_data[[#This Row],[End Day]])</f>
        <v>37232</v>
      </c>
      <c r="AK394">
        <v>6</v>
      </c>
      <c r="AL394">
        <v>8</v>
      </c>
      <c r="AM394">
        <v>54832</v>
      </c>
      <c r="AO394">
        <v>54840</v>
      </c>
      <c r="AT394">
        <v>96</v>
      </c>
      <c r="AU394">
        <v>159</v>
      </c>
      <c r="AV394">
        <v>60.5035788853056</v>
      </c>
      <c r="AX394" t="s">
        <v>2535</v>
      </c>
      <c r="AY394" t="s">
        <v>2536</v>
      </c>
    </row>
    <row r="395" spans="1:51" hidden="1" x14ac:dyDescent="0.25">
      <c r="A395" t="s">
        <v>595</v>
      </c>
      <c r="B395">
        <v>2001</v>
      </c>
      <c r="C395">
        <v>673</v>
      </c>
      <c r="E395" t="s">
        <v>50</v>
      </c>
      <c r="F395" t="s">
        <v>63</v>
      </c>
      <c r="G395" t="s">
        <v>64</v>
      </c>
      <c r="H395" t="s">
        <v>65</v>
      </c>
      <c r="K395" t="s">
        <v>596</v>
      </c>
      <c r="L395" t="s">
        <v>597</v>
      </c>
      <c r="M395" t="s">
        <v>189</v>
      </c>
      <c r="N395" t="s">
        <v>190</v>
      </c>
      <c r="O395" t="s">
        <v>598</v>
      </c>
      <c r="W395">
        <v>-31</v>
      </c>
      <c r="X395" t="s">
        <v>67</v>
      </c>
      <c r="AA395" s="1"/>
      <c r="AC395">
        <v>2001</v>
      </c>
      <c r="AD395">
        <v>12</v>
      </c>
      <c r="AE395">
        <v>13</v>
      </c>
      <c r="AF395" s="2">
        <f>DATE(emdat_data[[#This Row],[Start Year]],emdat_data[[#This Row],[Start Month]],emdat_data[[#This Row],[Start Day]])</f>
        <v>37238</v>
      </c>
      <c r="AG395">
        <v>2001</v>
      </c>
      <c r="AH395">
        <v>12</v>
      </c>
      <c r="AI395">
        <v>13</v>
      </c>
      <c r="AJ395" s="2">
        <f>DATE(emdat_data[[#This Row],[End Year]],emdat_data[[#This Row],[End Month]],emdat_data[[#This Row],[End Day]])</f>
        <v>37238</v>
      </c>
      <c r="AV395">
        <v>60.5035788853056</v>
      </c>
      <c r="AW395" t="s">
        <v>599</v>
      </c>
      <c r="AY395" t="s">
        <v>600</v>
      </c>
    </row>
    <row r="396" spans="1:51" x14ac:dyDescent="0.25">
      <c r="A396" t="s">
        <v>2861</v>
      </c>
      <c r="B396">
        <v>2001</v>
      </c>
      <c r="C396">
        <v>720</v>
      </c>
      <c r="E396" t="s">
        <v>50</v>
      </c>
      <c r="F396" t="s">
        <v>119</v>
      </c>
      <c r="G396" t="s">
        <v>120</v>
      </c>
      <c r="H396" t="s">
        <v>121</v>
      </c>
      <c r="J396" t="s">
        <v>122</v>
      </c>
      <c r="K396" t="s">
        <v>2862</v>
      </c>
      <c r="L396" t="s">
        <v>2863</v>
      </c>
      <c r="M396" t="s">
        <v>125</v>
      </c>
      <c r="N396" t="s">
        <v>76</v>
      </c>
      <c r="O396" t="s">
        <v>2864</v>
      </c>
      <c r="W396">
        <v>2900</v>
      </c>
      <c r="X396" t="s">
        <v>129</v>
      </c>
      <c r="AA396" s="1"/>
      <c r="AC396">
        <v>2001</v>
      </c>
      <c r="AD396">
        <v>12</v>
      </c>
      <c r="AE396">
        <v>13</v>
      </c>
      <c r="AF396" s="2">
        <f>DATE(emdat_data[[#This Row],[Start Year]],emdat_data[[#This Row],[Start Month]],emdat_data[[#This Row],[Start Day]])</f>
        <v>37238</v>
      </c>
      <c r="AG396">
        <v>2001</v>
      </c>
      <c r="AH396">
        <v>12</v>
      </c>
      <c r="AI396">
        <v>13</v>
      </c>
      <c r="AJ396" s="2">
        <f>DATE(emdat_data[[#This Row],[End Year]],emdat_data[[#This Row],[End Month]],emdat_data[[#This Row],[End Day]])</f>
        <v>37238</v>
      </c>
      <c r="AK396">
        <v>12</v>
      </c>
      <c r="AM396">
        <v>3</v>
      </c>
      <c r="AO396">
        <v>3</v>
      </c>
      <c r="AV396">
        <v>60.5035788853056</v>
      </c>
    </row>
    <row r="397" spans="1:51" hidden="1" x14ac:dyDescent="0.25">
      <c r="A397" t="s">
        <v>3139</v>
      </c>
      <c r="B397">
        <v>2001</v>
      </c>
      <c r="C397">
        <v>683</v>
      </c>
      <c r="E397" t="s">
        <v>50</v>
      </c>
      <c r="F397" t="s">
        <v>71</v>
      </c>
      <c r="G397" t="s">
        <v>72</v>
      </c>
      <c r="H397" t="s">
        <v>102</v>
      </c>
      <c r="K397" t="s">
        <v>3130</v>
      </c>
      <c r="L397" t="s">
        <v>3131</v>
      </c>
      <c r="M397" t="s">
        <v>75</v>
      </c>
      <c r="N397" t="s">
        <v>76</v>
      </c>
      <c r="O397" t="s">
        <v>3140</v>
      </c>
      <c r="P397" t="s">
        <v>134</v>
      </c>
      <c r="W397">
        <v>3270</v>
      </c>
      <c r="X397" t="s">
        <v>78</v>
      </c>
      <c r="AA397" s="1"/>
      <c r="AC397">
        <v>2001</v>
      </c>
      <c r="AD397">
        <v>12</v>
      </c>
      <c r="AE397">
        <v>14</v>
      </c>
      <c r="AF397" s="2">
        <f>DATE(emdat_data[[#This Row],[Start Year]],emdat_data[[#This Row],[Start Month]],emdat_data[[#This Row],[Start Day]])</f>
        <v>37239</v>
      </c>
      <c r="AG397">
        <v>2001</v>
      </c>
      <c r="AH397">
        <v>12</v>
      </c>
      <c r="AI397">
        <v>14</v>
      </c>
      <c r="AJ397" s="2">
        <f>DATE(emdat_data[[#This Row],[End Year]],emdat_data[[#This Row],[End Month]],emdat_data[[#This Row],[End Day]])</f>
        <v>37239</v>
      </c>
      <c r="AM397">
        <v>13000</v>
      </c>
      <c r="AO397">
        <v>13000</v>
      </c>
      <c r="AV397">
        <v>60.5035788853056</v>
      </c>
      <c r="AX397" t="s">
        <v>3141</v>
      </c>
      <c r="AY397" t="s">
        <v>3142</v>
      </c>
    </row>
    <row r="398" spans="1:51" hidden="1" x14ac:dyDescent="0.25">
      <c r="A398" t="s">
        <v>1059</v>
      </c>
      <c r="B398">
        <v>2001</v>
      </c>
      <c r="C398">
        <v>716</v>
      </c>
      <c r="E398" t="s">
        <v>50</v>
      </c>
      <c r="F398" t="s">
        <v>71</v>
      </c>
      <c r="G398" t="s">
        <v>72</v>
      </c>
      <c r="H398" t="s">
        <v>102</v>
      </c>
      <c r="K398" t="s">
        <v>159</v>
      </c>
      <c r="L398" t="s">
        <v>160</v>
      </c>
      <c r="M398" t="s">
        <v>161</v>
      </c>
      <c r="N398" t="s">
        <v>57</v>
      </c>
      <c r="O398" t="s">
        <v>1060</v>
      </c>
      <c r="P398" t="s">
        <v>1061</v>
      </c>
      <c r="X398" t="s">
        <v>78</v>
      </c>
      <c r="AA398" s="1"/>
      <c r="AB398" t="s">
        <v>1062</v>
      </c>
      <c r="AC398">
        <v>2001</v>
      </c>
      <c r="AD398">
        <v>12</v>
      </c>
      <c r="AE398">
        <v>17</v>
      </c>
      <c r="AF398" s="2">
        <f>DATE(emdat_data[[#This Row],[Start Year]],emdat_data[[#This Row],[Start Month]],emdat_data[[#This Row],[Start Day]])</f>
        <v>37242</v>
      </c>
      <c r="AG398">
        <v>2001</v>
      </c>
      <c r="AH398">
        <v>12</v>
      </c>
      <c r="AI398">
        <v>18</v>
      </c>
      <c r="AJ398" s="2">
        <f>DATE(emdat_data[[#This Row],[End Year]],emdat_data[[#This Row],[End Month]],emdat_data[[#This Row],[End Day]])</f>
        <v>37243</v>
      </c>
      <c r="AM398">
        <v>4000</v>
      </c>
      <c r="AO398">
        <v>4000</v>
      </c>
      <c r="AV398">
        <v>60.5035788853056</v>
      </c>
      <c r="AX398" t="s">
        <v>1063</v>
      </c>
      <c r="AY398" t="s">
        <v>1064</v>
      </c>
    </row>
    <row r="399" spans="1:51" hidden="1" x14ac:dyDescent="0.25">
      <c r="A399" t="s">
        <v>1369</v>
      </c>
      <c r="B399">
        <v>2001</v>
      </c>
      <c r="C399">
        <v>715</v>
      </c>
      <c r="E399" t="s">
        <v>50</v>
      </c>
      <c r="F399" t="s">
        <v>71</v>
      </c>
      <c r="G399" t="s">
        <v>72</v>
      </c>
      <c r="K399" t="s">
        <v>171</v>
      </c>
      <c r="L399" t="s">
        <v>172</v>
      </c>
      <c r="M399" t="s">
        <v>173</v>
      </c>
      <c r="N399" t="s">
        <v>57</v>
      </c>
      <c r="O399" t="s">
        <v>1370</v>
      </c>
      <c r="X399" t="s">
        <v>78</v>
      </c>
      <c r="AA399" s="1"/>
      <c r="AC399">
        <v>2001</v>
      </c>
      <c r="AD399">
        <v>12</v>
      </c>
      <c r="AE399">
        <v>17</v>
      </c>
      <c r="AF399" s="2">
        <f>DATE(emdat_data[[#This Row],[Start Year]],emdat_data[[#This Row],[Start Month]],emdat_data[[#This Row],[Start Day]])</f>
        <v>37242</v>
      </c>
      <c r="AG399">
        <v>2001</v>
      </c>
      <c r="AH399">
        <v>12</v>
      </c>
      <c r="AI399">
        <v>17</v>
      </c>
      <c r="AJ399" s="2">
        <f>DATE(emdat_data[[#This Row],[End Year]],emdat_data[[#This Row],[End Month]],emdat_data[[#This Row],[End Day]])</f>
        <v>37242</v>
      </c>
      <c r="AV399">
        <v>60.5035788853056</v>
      </c>
      <c r="AX399" t="s">
        <v>1371</v>
      </c>
      <c r="AY399" t="s">
        <v>1372</v>
      </c>
    </row>
    <row r="400" spans="1:51" hidden="1" x14ac:dyDescent="0.25">
      <c r="A400" t="s">
        <v>2952</v>
      </c>
      <c r="B400">
        <v>2001</v>
      </c>
      <c r="C400">
        <v>689</v>
      </c>
      <c r="E400" t="s">
        <v>50</v>
      </c>
      <c r="F400" t="s">
        <v>63</v>
      </c>
      <c r="G400" t="s">
        <v>64</v>
      </c>
      <c r="H400" t="s">
        <v>65</v>
      </c>
      <c r="K400" t="s">
        <v>2924</v>
      </c>
      <c r="L400" t="s">
        <v>2925</v>
      </c>
      <c r="M400" t="s">
        <v>392</v>
      </c>
      <c r="N400" t="s">
        <v>57</v>
      </c>
      <c r="O400" t="s">
        <v>2953</v>
      </c>
      <c r="X400" t="s">
        <v>67</v>
      </c>
      <c r="AA400" s="1"/>
      <c r="AC400">
        <v>2001</v>
      </c>
      <c r="AD400">
        <v>12</v>
      </c>
      <c r="AE400">
        <v>17</v>
      </c>
      <c r="AF400" s="2">
        <f>DATE(emdat_data[[#This Row],[Start Year]],emdat_data[[#This Row],[Start Month]],emdat_data[[#This Row],[Start Day]])</f>
        <v>37242</v>
      </c>
      <c r="AG400">
        <v>2001</v>
      </c>
      <c r="AH400">
        <v>12</v>
      </c>
      <c r="AI400">
        <v>17</v>
      </c>
      <c r="AJ400" s="2">
        <f>DATE(emdat_data[[#This Row],[End Year]],emdat_data[[#This Row],[End Month]],emdat_data[[#This Row],[End Day]])</f>
        <v>37242</v>
      </c>
      <c r="AK400">
        <v>29</v>
      </c>
      <c r="AV400">
        <v>60.5035788853056</v>
      </c>
      <c r="AW400" t="s">
        <v>2954</v>
      </c>
      <c r="AX400" t="s">
        <v>2955</v>
      </c>
      <c r="AY400" t="s">
        <v>2956</v>
      </c>
    </row>
    <row r="401" spans="1:51" hidden="1" x14ac:dyDescent="0.25">
      <c r="A401" t="s">
        <v>2582</v>
      </c>
      <c r="B401">
        <v>2001</v>
      </c>
      <c r="C401">
        <v>664</v>
      </c>
      <c r="E401" t="s">
        <v>50</v>
      </c>
      <c r="F401" t="s">
        <v>71</v>
      </c>
      <c r="G401" t="s">
        <v>72</v>
      </c>
      <c r="H401" t="s">
        <v>170</v>
      </c>
      <c r="K401" t="s">
        <v>427</v>
      </c>
      <c r="L401" t="s">
        <v>428</v>
      </c>
      <c r="M401" t="s">
        <v>429</v>
      </c>
      <c r="N401" t="s">
        <v>76</v>
      </c>
      <c r="O401" t="s">
        <v>2583</v>
      </c>
      <c r="P401" t="s">
        <v>175</v>
      </c>
      <c r="Q401" t="s">
        <v>653</v>
      </c>
      <c r="W401">
        <v>752</v>
      </c>
      <c r="X401" t="s">
        <v>78</v>
      </c>
      <c r="AA401" s="1"/>
      <c r="AC401">
        <v>2001</v>
      </c>
      <c r="AD401">
        <v>12</v>
      </c>
      <c r="AE401">
        <v>19</v>
      </c>
      <c r="AF401" s="2">
        <f>DATE(emdat_data[[#This Row],[Start Year]],emdat_data[[#This Row],[Start Month]],emdat_data[[#This Row],[Start Day]])</f>
        <v>37244</v>
      </c>
      <c r="AG401">
        <v>2001</v>
      </c>
      <c r="AH401">
        <v>12</v>
      </c>
      <c r="AI401">
        <v>22</v>
      </c>
      <c r="AJ401" s="2">
        <f>DATE(emdat_data[[#This Row],[End Year]],emdat_data[[#This Row],[End Month]],emdat_data[[#This Row],[End Day]])</f>
        <v>37247</v>
      </c>
      <c r="AK401">
        <v>5</v>
      </c>
      <c r="AL401">
        <v>12</v>
      </c>
      <c r="AM401">
        <v>300</v>
      </c>
      <c r="AO401">
        <v>312</v>
      </c>
      <c r="AV401">
        <v>60.5035788853056</v>
      </c>
      <c r="AX401" t="s">
        <v>2584</v>
      </c>
      <c r="AY401" t="s">
        <v>2585</v>
      </c>
    </row>
    <row r="402" spans="1:51" hidden="1" x14ac:dyDescent="0.25">
      <c r="A402" t="s">
        <v>2639</v>
      </c>
      <c r="B402">
        <v>2001</v>
      </c>
      <c r="C402">
        <v>693</v>
      </c>
      <c r="E402" t="s">
        <v>50</v>
      </c>
      <c r="F402" t="s">
        <v>71</v>
      </c>
      <c r="G402" t="s">
        <v>72</v>
      </c>
      <c r="H402" t="s">
        <v>102</v>
      </c>
      <c r="K402" t="s">
        <v>2634</v>
      </c>
      <c r="L402" t="s">
        <v>2635</v>
      </c>
      <c r="M402" t="s">
        <v>173</v>
      </c>
      <c r="N402" t="s">
        <v>57</v>
      </c>
      <c r="O402" t="s">
        <v>2640</v>
      </c>
      <c r="P402" t="s">
        <v>134</v>
      </c>
      <c r="W402">
        <v>22940</v>
      </c>
      <c r="X402" t="s">
        <v>78</v>
      </c>
      <c r="AA402" s="1"/>
      <c r="AB402" t="s">
        <v>2641</v>
      </c>
      <c r="AC402">
        <v>2001</v>
      </c>
      <c r="AD402">
        <v>12</v>
      </c>
      <c r="AE402">
        <v>22</v>
      </c>
      <c r="AF402" s="2">
        <f>DATE(emdat_data[[#This Row],[Start Year]],emdat_data[[#This Row],[Start Month]],emdat_data[[#This Row],[Start Day]])</f>
        <v>37247</v>
      </c>
      <c r="AG402">
        <v>2002</v>
      </c>
      <c r="AH402">
        <v>1</v>
      </c>
      <c r="AI402">
        <v>3</v>
      </c>
      <c r="AJ402" s="2">
        <f>DATE(emdat_data[[#This Row],[End Year]],emdat_data[[#This Row],[End Month]],emdat_data[[#This Row],[End Day]])</f>
        <v>37259</v>
      </c>
      <c r="AK402">
        <v>11</v>
      </c>
      <c r="AM402">
        <v>18000</v>
      </c>
      <c r="AO402">
        <v>18000</v>
      </c>
      <c r="AV402">
        <v>60.5035788853056</v>
      </c>
      <c r="AW402" t="s">
        <v>2642</v>
      </c>
      <c r="AY402" t="s">
        <v>2643</v>
      </c>
    </row>
    <row r="403" spans="1:51" x14ac:dyDescent="0.25">
      <c r="A403" t="s">
        <v>2968</v>
      </c>
      <c r="B403">
        <v>2001</v>
      </c>
      <c r="C403">
        <v>733</v>
      </c>
      <c r="E403" t="s">
        <v>50</v>
      </c>
      <c r="F403" t="s">
        <v>119</v>
      </c>
      <c r="G403" t="s">
        <v>120</v>
      </c>
      <c r="J403" t="s">
        <v>2969</v>
      </c>
      <c r="K403" t="s">
        <v>397</v>
      </c>
      <c r="L403" t="s">
        <v>398</v>
      </c>
      <c r="M403" t="s">
        <v>260</v>
      </c>
      <c r="N403" t="s">
        <v>76</v>
      </c>
      <c r="O403" t="s">
        <v>2970</v>
      </c>
      <c r="X403" t="s">
        <v>129</v>
      </c>
      <c r="AA403" s="1"/>
      <c r="AC403">
        <v>2001</v>
      </c>
      <c r="AD403">
        <v>12</v>
      </c>
      <c r="AE403">
        <v>22</v>
      </c>
      <c r="AF403" s="2">
        <f>DATE(emdat_data[[#This Row],[Start Year]],emdat_data[[#This Row],[Start Month]],emdat_data[[#This Row],[Start Day]])</f>
        <v>37247</v>
      </c>
      <c r="AG403">
        <v>2001</v>
      </c>
      <c r="AH403">
        <v>12</v>
      </c>
      <c r="AI403">
        <v>22</v>
      </c>
      <c r="AJ403" s="2">
        <f>DATE(emdat_data[[#This Row],[End Year]],emdat_data[[#This Row],[End Month]],emdat_data[[#This Row],[End Day]])</f>
        <v>37247</v>
      </c>
      <c r="AK403">
        <v>22</v>
      </c>
      <c r="AM403">
        <v>412</v>
      </c>
      <c r="AO403">
        <v>412</v>
      </c>
      <c r="AV403">
        <v>60.5035788853056</v>
      </c>
    </row>
    <row r="404" spans="1:51" hidden="1" x14ac:dyDescent="0.25">
      <c r="A404" t="s">
        <v>1540</v>
      </c>
      <c r="B404">
        <v>2001</v>
      </c>
      <c r="C404">
        <v>694</v>
      </c>
      <c r="E404" t="s">
        <v>50</v>
      </c>
      <c r="F404" t="s">
        <v>71</v>
      </c>
      <c r="G404" t="s">
        <v>72</v>
      </c>
      <c r="H404" t="s">
        <v>102</v>
      </c>
      <c r="K404" t="s">
        <v>1541</v>
      </c>
      <c r="L404" t="s">
        <v>1542</v>
      </c>
      <c r="M404" t="s">
        <v>995</v>
      </c>
      <c r="N404" t="s">
        <v>76</v>
      </c>
      <c r="O404" t="s">
        <v>1543</v>
      </c>
      <c r="P404" t="s">
        <v>642</v>
      </c>
      <c r="W404">
        <v>6400</v>
      </c>
      <c r="X404" t="s">
        <v>78</v>
      </c>
      <c r="AA404" s="1"/>
      <c r="AB404" t="s">
        <v>1544</v>
      </c>
      <c r="AC404">
        <v>2001</v>
      </c>
      <c r="AD404">
        <v>12</v>
      </c>
      <c r="AE404">
        <v>23</v>
      </c>
      <c r="AF404" s="2">
        <f>DATE(emdat_data[[#This Row],[Start Year]],emdat_data[[#This Row],[Start Month]],emdat_data[[#This Row],[Start Day]])</f>
        <v>37248</v>
      </c>
      <c r="AG404">
        <v>2001</v>
      </c>
      <c r="AH404">
        <v>12</v>
      </c>
      <c r="AI404">
        <v>26</v>
      </c>
      <c r="AJ404" s="2">
        <f>DATE(emdat_data[[#This Row],[End Year]],emdat_data[[#This Row],[End Month]],emdat_data[[#This Row],[End Day]])</f>
        <v>37251</v>
      </c>
      <c r="AK404">
        <v>15</v>
      </c>
      <c r="AM404">
        <v>300</v>
      </c>
      <c r="AO404">
        <v>300</v>
      </c>
      <c r="AT404">
        <v>2200</v>
      </c>
      <c r="AU404">
        <v>3636</v>
      </c>
      <c r="AV404">
        <v>60.5035788853056</v>
      </c>
      <c r="AX404" t="s">
        <v>1545</v>
      </c>
      <c r="AY404" t="s">
        <v>1546</v>
      </c>
    </row>
    <row r="405" spans="1:51" hidden="1" x14ac:dyDescent="0.25">
      <c r="A405" t="s">
        <v>334</v>
      </c>
      <c r="B405">
        <v>2001</v>
      </c>
      <c r="C405">
        <v>696</v>
      </c>
      <c r="E405" t="s">
        <v>50</v>
      </c>
      <c r="F405" t="s">
        <v>71</v>
      </c>
      <c r="G405" t="s">
        <v>72</v>
      </c>
      <c r="H405" t="s">
        <v>170</v>
      </c>
      <c r="K405" t="s">
        <v>335</v>
      </c>
      <c r="L405" t="s">
        <v>336</v>
      </c>
      <c r="M405" t="s">
        <v>85</v>
      </c>
      <c r="N405" t="s">
        <v>86</v>
      </c>
      <c r="O405" t="s">
        <v>337</v>
      </c>
      <c r="P405" t="s">
        <v>175</v>
      </c>
      <c r="Q405" t="s">
        <v>176</v>
      </c>
      <c r="V405">
        <v>230</v>
      </c>
      <c r="W405">
        <v>9990</v>
      </c>
      <c r="X405" t="s">
        <v>78</v>
      </c>
      <c r="AA405" s="1"/>
      <c r="AC405">
        <v>2001</v>
      </c>
      <c r="AD405">
        <v>12</v>
      </c>
      <c r="AE405">
        <v>24</v>
      </c>
      <c r="AF405" s="2">
        <f>DATE(emdat_data[[#This Row],[Start Year]],emdat_data[[#This Row],[Start Month]],emdat_data[[#This Row],[Start Day]])</f>
        <v>37249</v>
      </c>
      <c r="AG405">
        <v>2001</v>
      </c>
      <c r="AH405">
        <v>12</v>
      </c>
      <c r="AI405">
        <v>25</v>
      </c>
      <c r="AJ405" s="2">
        <f>DATE(emdat_data[[#This Row],[End Year]],emdat_data[[#This Row],[End Month]],emdat_data[[#This Row],[End Day]])</f>
        <v>37250</v>
      </c>
      <c r="AK405">
        <v>50</v>
      </c>
      <c r="AL405">
        <v>196</v>
      </c>
      <c r="AM405">
        <v>1750</v>
      </c>
      <c r="AO405">
        <v>1946</v>
      </c>
      <c r="AT405">
        <v>45000</v>
      </c>
      <c r="AU405">
        <v>74376</v>
      </c>
      <c r="AV405">
        <v>60.5035788853056</v>
      </c>
      <c r="AX405" t="s">
        <v>338</v>
      </c>
      <c r="AY405" t="s">
        <v>339</v>
      </c>
    </row>
    <row r="406" spans="1:51" hidden="1" x14ac:dyDescent="0.25">
      <c r="A406" t="s">
        <v>563</v>
      </c>
      <c r="B406">
        <v>2001</v>
      </c>
      <c r="C406">
        <v>701</v>
      </c>
      <c r="E406" t="s">
        <v>50</v>
      </c>
      <c r="F406" t="s">
        <v>63</v>
      </c>
      <c r="G406" t="s">
        <v>82</v>
      </c>
      <c r="K406" t="s">
        <v>558</v>
      </c>
      <c r="L406" t="s">
        <v>559</v>
      </c>
      <c r="M406" t="s">
        <v>211</v>
      </c>
      <c r="N406" t="s">
        <v>190</v>
      </c>
      <c r="O406" t="s">
        <v>564</v>
      </c>
      <c r="X406" t="s">
        <v>88</v>
      </c>
      <c r="AA406" s="1"/>
      <c r="AC406">
        <v>2001</v>
      </c>
      <c r="AD406">
        <v>12</v>
      </c>
      <c r="AE406">
        <v>24</v>
      </c>
      <c r="AF406" s="2">
        <f>DATE(emdat_data[[#This Row],[Start Year]],emdat_data[[#This Row],[Start Month]],emdat_data[[#This Row],[Start Day]])</f>
        <v>37249</v>
      </c>
      <c r="AG406">
        <v>2001</v>
      </c>
      <c r="AH406">
        <v>12</v>
      </c>
      <c r="AI406">
        <v>24</v>
      </c>
      <c r="AJ406" s="2">
        <f>DATE(emdat_data[[#This Row],[End Year]],emdat_data[[#This Row],[End Month]],emdat_data[[#This Row],[End Day]])</f>
        <v>37249</v>
      </c>
      <c r="AK406">
        <v>2</v>
      </c>
      <c r="AV406">
        <v>60.5035788853056</v>
      </c>
      <c r="AW406" t="s">
        <v>565</v>
      </c>
      <c r="AY406" t="s">
        <v>566</v>
      </c>
    </row>
    <row r="407" spans="1:51" hidden="1" x14ac:dyDescent="0.25">
      <c r="A407" t="s">
        <v>507</v>
      </c>
      <c r="B407">
        <v>2001</v>
      </c>
      <c r="C407">
        <v>699</v>
      </c>
      <c r="E407" t="s">
        <v>50</v>
      </c>
      <c r="F407" t="s">
        <v>350</v>
      </c>
      <c r="G407" t="s">
        <v>477</v>
      </c>
      <c r="H407" t="s">
        <v>503</v>
      </c>
      <c r="K407" t="s">
        <v>93</v>
      </c>
      <c r="L407" t="s">
        <v>94</v>
      </c>
      <c r="M407" t="s">
        <v>95</v>
      </c>
      <c r="N407" t="s">
        <v>96</v>
      </c>
      <c r="O407" t="s">
        <v>508</v>
      </c>
      <c r="S407" t="s">
        <v>127</v>
      </c>
      <c r="U407" t="s">
        <v>127</v>
      </c>
      <c r="W407">
        <v>5500</v>
      </c>
      <c r="X407" t="s">
        <v>78</v>
      </c>
      <c r="AA407" s="1"/>
      <c r="AC407">
        <v>2001</v>
      </c>
      <c r="AD407">
        <v>12</v>
      </c>
      <c r="AE407">
        <v>25</v>
      </c>
      <c r="AF407" s="2">
        <f>DATE(emdat_data[[#This Row],[Start Year]],emdat_data[[#This Row],[Start Month]],emdat_data[[#This Row],[Start Day]])</f>
        <v>37250</v>
      </c>
      <c r="AG407">
        <v>2002</v>
      </c>
      <c r="AH407">
        <v>1</v>
      </c>
      <c r="AI407">
        <v>16</v>
      </c>
      <c r="AJ407" s="2">
        <f>DATE(emdat_data[[#This Row],[End Year]],emdat_data[[#This Row],[End Month]],emdat_data[[#This Row],[End Day]])</f>
        <v>37272</v>
      </c>
      <c r="AM407">
        <v>4400</v>
      </c>
      <c r="AO407">
        <v>4400</v>
      </c>
      <c r="AR407">
        <v>35000</v>
      </c>
      <c r="AS407">
        <v>57848</v>
      </c>
      <c r="AT407">
        <v>90000</v>
      </c>
      <c r="AU407">
        <v>148752</v>
      </c>
      <c r="AV407">
        <v>60.5035788853056</v>
      </c>
      <c r="AX407" t="s">
        <v>509</v>
      </c>
      <c r="AY407" t="s">
        <v>510</v>
      </c>
    </row>
    <row r="408" spans="1:51" hidden="1" x14ac:dyDescent="0.25">
      <c r="A408" t="s">
        <v>3143</v>
      </c>
      <c r="B408">
        <v>2001</v>
      </c>
      <c r="C408">
        <v>709</v>
      </c>
      <c r="E408" t="s">
        <v>50</v>
      </c>
      <c r="F408" t="s">
        <v>71</v>
      </c>
      <c r="G408" t="s">
        <v>217</v>
      </c>
      <c r="H408" t="s">
        <v>217</v>
      </c>
      <c r="K408" t="s">
        <v>3130</v>
      </c>
      <c r="L408" t="s">
        <v>3131</v>
      </c>
      <c r="M408" t="s">
        <v>75</v>
      </c>
      <c r="N408" t="s">
        <v>76</v>
      </c>
      <c r="O408" t="s">
        <v>3144</v>
      </c>
      <c r="AA408" s="1"/>
      <c r="AC408">
        <v>2001</v>
      </c>
      <c r="AD408">
        <v>12</v>
      </c>
      <c r="AE408">
        <v>25</v>
      </c>
      <c r="AF408" s="2">
        <f>DATE(emdat_data[[#This Row],[Start Year]],emdat_data[[#This Row],[Start Month]],emdat_data[[#This Row],[Start Day]])</f>
        <v>37250</v>
      </c>
      <c r="AG408">
        <v>2001</v>
      </c>
      <c r="AH408">
        <v>12</v>
      </c>
      <c r="AI408">
        <v>25</v>
      </c>
      <c r="AJ408" s="2">
        <f>DATE(emdat_data[[#This Row],[End Year]],emdat_data[[#This Row],[End Month]],emdat_data[[#This Row],[End Day]])</f>
        <v>37250</v>
      </c>
      <c r="AK408">
        <v>12</v>
      </c>
      <c r="AV408">
        <v>60.5035788853056</v>
      </c>
      <c r="AW408" t="s">
        <v>3145</v>
      </c>
      <c r="AY408" t="s">
        <v>3146</v>
      </c>
    </row>
    <row r="409" spans="1:51" hidden="1" x14ac:dyDescent="0.25">
      <c r="A409" t="s">
        <v>2728</v>
      </c>
      <c r="B409">
        <v>2001</v>
      </c>
      <c r="C409">
        <v>703</v>
      </c>
      <c r="E409" t="s">
        <v>50</v>
      </c>
      <c r="F409" t="s">
        <v>71</v>
      </c>
      <c r="G409" t="s">
        <v>72</v>
      </c>
      <c r="H409" t="s">
        <v>102</v>
      </c>
      <c r="K409" t="s">
        <v>2573</v>
      </c>
      <c r="L409" t="s">
        <v>2574</v>
      </c>
      <c r="M409" t="s">
        <v>85</v>
      </c>
      <c r="N409" t="s">
        <v>86</v>
      </c>
      <c r="O409" t="s">
        <v>2729</v>
      </c>
      <c r="P409" t="s">
        <v>642</v>
      </c>
      <c r="W409">
        <v>272800</v>
      </c>
      <c r="X409" t="s">
        <v>78</v>
      </c>
      <c r="AA409" s="1"/>
      <c r="AB409" t="s">
        <v>2730</v>
      </c>
      <c r="AC409">
        <v>2001</v>
      </c>
      <c r="AD409">
        <v>12</v>
      </c>
      <c r="AE409">
        <v>26</v>
      </c>
      <c r="AF409" s="2">
        <f>DATE(emdat_data[[#This Row],[Start Year]],emdat_data[[#This Row],[Start Month]],emdat_data[[#This Row],[Start Day]])</f>
        <v>37251</v>
      </c>
      <c r="AG409">
        <v>2001</v>
      </c>
      <c r="AH409">
        <v>12</v>
      </c>
      <c r="AI409">
        <v>29</v>
      </c>
      <c r="AJ409" s="2">
        <f>DATE(emdat_data[[#This Row],[End Year]],emdat_data[[#This Row],[End Month]],emdat_data[[#This Row],[End Day]])</f>
        <v>37254</v>
      </c>
      <c r="AK409">
        <v>6</v>
      </c>
      <c r="AM409">
        <v>20000</v>
      </c>
      <c r="AO409">
        <v>20000</v>
      </c>
      <c r="AV409">
        <v>60.5035788853056</v>
      </c>
      <c r="AX409" t="s">
        <v>2731</v>
      </c>
      <c r="AY409" t="s">
        <v>2732</v>
      </c>
    </row>
    <row r="410" spans="1:51" hidden="1" x14ac:dyDescent="0.25">
      <c r="A410" t="s">
        <v>1009</v>
      </c>
      <c r="B410">
        <v>2001</v>
      </c>
      <c r="C410">
        <v>719</v>
      </c>
      <c r="E410" t="s">
        <v>50</v>
      </c>
      <c r="F410" t="s">
        <v>71</v>
      </c>
      <c r="G410" t="s">
        <v>72</v>
      </c>
      <c r="H410" t="s">
        <v>102</v>
      </c>
      <c r="K410" t="s">
        <v>171</v>
      </c>
      <c r="L410" t="s">
        <v>172</v>
      </c>
      <c r="M410" t="s">
        <v>173</v>
      </c>
      <c r="N410" t="s">
        <v>57</v>
      </c>
      <c r="O410" t="s">
        <v>1010</v>
      </c>
      <c r="P410" t="s">
        <v>134</v>
      </c>
      <c r="Q410" t="s">
        <v>176</v>
      </c>
      <c r="W410">
        <v>9125</v>
      </c>
      <c r="X410" t="s">
        <v>78</v>
      </c>
      <c r="AA410" s="1"/>
      <c r="AB410" t="s">
        <v>1011</v>
      </c>
      <c r="AC410">
        <v>2001</v>
      </c>
      <c r="AD410">
        <v>12</v>
      </c>
      <c r="AE410">
        <v>28</v>
      </c>
      <c r="AF410" s="2">
        <f>DATE(emdat_data[[#This Row],[Start Year]],emdat_data[[#This Row],[Start Month]],emdat_data[[#This Row],[Start Day]])</f>
        <v>37253</v>
      </c>
      <c r="AG410">
        <v>2002</v>
      </c>
      <c r="AH410">
        <v>1</v>
      </c>
      <c r="AI410">
        <v>1</v>
      </c>
      <c r="AJ410" s="2">
        <f>DATE(emdat_data[[#This Row],[End Year]],emdat_data[[#This Row],[End Month]],emdat_data[[#This Row],[End Day]])</f>
        <v>37257</v>
      </c>
      <c r="AK410">
        <v>15</v>
      </c>
      <c r="AN410">
        <v>2000</v>
      </c>
      <c r="AO410">
        <v>2000</v>
      </c>
      <c r="AV410">
        <v>60.5035788853056</v>
      </c>
      <c r="AX410" t="s">
        <v>1012</v>
      </c>
      <c r="AY410" t="s">
        <v>1013</v>
      </c>
    </row>
    <row r="411" spans="1:51" hidden="1" x14ac:dyDescent="0.25">
      <c r="A411" t="s">
        <v>2629</v>
      </c>
      <c r="B411">
        <v>2001</v>
      </c>
      <c r="C411">
        <v>710</v>
      </c>
      <c r="E411" t="s">
        <v>50</v>
      </c>
      <c r="F411" t="s">
        <v>71</v>
      </c>
      <c r="G411" t="s">
        <v>72</v>
      </c>
      <c r="K411" t="s">
        <v>287</v>
      </c>
      <c r="L411" t="s">
        <v>288</v>
      </c>
      <c r="M411" t="s">
        <v>260</v>
      </c>
      <c r="N411" t="s">
        <v>76</v>
      </c>
      <c r="O411" t="s">
        <v>2630</v>
      </c>
      <c r="X411" t="s">
        <v>78</v>
      </c>
      <c r="AA411" s="1"/>
      <c r="AC411">
        <v>2001</v>
      </c>
      <c r="AD411">
        <v>12</v>
      </c>
      <c r="AE411">
        <v>30</v>
      </c>
      <c r="AF411" s="2">
        <f>DATE(emdat_data[[#This Row],[Start Year]],emdat_data[[#This Row],[Start Month]],emdat_data[[#This Row],[Start Day]])</f>
        <v>37255</v>
      </c>
      <c r="AG411">
        <v>2001</v>
      </c>
      <c r="AH411">
        <v>12</v>
      </c>
      <c r="AI411">
        <v>30</v>
      </c>
      <c r="AJ411" s="2">
        <f>DATE(emdat_data[[#This Row],[End Year]],emdat_data[[#This Row],[End Month]],emdat_data[[#This Row],[End Day]])</f>
        <v>37255</v>
      </c>
      <c r="AM411">
        <v>8750</v>
      </c>
      <c r="AO411">
        <v>8750</v>
      </c>
      <c r="AV411">
        <v>60.5035788853056</v>
      </c>
      <c r="AX411" t="s">
        <v>2631</v>
      </c>
      <c r="AY411" t="s">
        <v>2632</v>
      </c>
    </row>
    <row r="412" spans="1:51" x14ac:dyDescent="0.25">
      <c r="A412" t="s">
        <v>703</v>
      </c>
      <c r="B412">
        <v>2002</v>
      </c>
      <c r="C412">
        <v>295</v>
      </c>
      <c r="E412" t="s">
        <v>50</v>
      </c>
      <c r="F412" t="s">
        <v>119</v>
      </c>
      <c r="G412" t="s">
        <v>120</v>
      </c>
      <c r="H412" t="s">
        <v>592</v>
      </c>
      <c r="J412" t="s">
        <v>704</v>
      </c>
      <c r="K412" t="s">
        <v>54</v>
      </c>
      <c r="L412" t="s">
        <v>55</v>
      </c>
      <c r="M412" t="s">
        <v>56</v>
      </c>
      <c r="N412" t="s">
        <v>57</v>
      </c>
      <c r="O412" t="s">
        <v>705</v>
      </c>
      <c r="T412" t="s">
        <v>127</v>
      </c>
      <c r="U412" t="s">
        <v>128</v>
      </c>
      <c r="X412" t="s">
        <v>129</v>
      </c>
      <c r="AA412" s="1"/>
      <c r="AC412">
        <v>2002</v>
      </c>
      <c r="AD412">
        <v>1</v>
      </c>
      <c r="AF412" s="2">
        <f>DATE(emdat_data[[#This Row],[Start Year]],emdat_data[[#This Row],[Start Month]],emdat_data[[#This Row],[Start Day]])</f>
        <v>37256</v>
      </c>
      <c r="AG412">
        <v>2002</v>
      </c>
      <c r="AH412">
        <v>5</v>
      </c>
      <c r="AI412">
        <v>28</v>
      </c>
      <c r="AJ412" s="2">
        <f>DATE(emdat_data[[#This Row],[End Year]],emdat_data[[#This Row],[End Month]],emdat_data[[#This Row],[End Day]])</f>
        <v>37404</v>
      </c>
      <c r="AM412">
        <v>200000</v>
      </c>
      <c r="AO412">
        <v>200000</v>
      </c>
      <c r="AV412">
        <v>61.463188261191398</v>
      </c>
    </row>
    <row r="413" spans="1:51" x14ac:dyDescent="0.25">
      <c r="A413" t="s">
        <v>802</v>
      </c>
      <c r="B413">
        <v>2002</v>
      </c>
      <c r="C413">
        <v>261</v>
      </c>
      <c r="E413" t="s">
        <v>50</v>
      </c>
      <c r="F413" t="s">
        <v>119</v>
      </c>
      <c r="G413" t="s">
        <v>120</v>
      </c>
      <c r="H413" t="s">
        <v>121</v>
      </c>
      <c r="K413" t="s">
        <v>512</v>
      </c>
      <c r="L413" t="s">
        <v>513</v>
      </c>
      <c r="M413" t="s">
        <v>125</v>
      </c>
      <c r="N413" t="s">
        <v>76</v>
      </c>
      <c r="X413" t="s">
        <v>129</v>
      </c>
      <c r="AA413" s="1"/>
      <c r="AC413">
        <v>2002</v>
      </c>
      <c r="AD413">
        <v>1</v>
      </c>
      <c r="AF413" s="2">
        <f>DATE(emdat_data[[#This Row],[Start Year]],emdat_data[[#This Row],[Start Month]],emdat_data[[#This Row],[Start Day]])</f>
        <v>37256</v>
      </c>
      <c r="AG413">
        <v>2002</v>
      </c>
      <c r="AH413">
        <v>1</v>
      </c>
      <c r="AJ413" s="2">
        <f>DATE(emdat_data[[#This Row],[End Year]],emdat_data[[#This Row],[End Month]],emdat_data[[#This Row],[End Day]])</f>
        <v>37256</v>
      </c>
      <c r="AK413">
        <v>50</v>
      </c>
      <c r="AM413">
        <v>452</v>
      </c>
      <c r="AO413">
        <v>452</v>
      </c>
      <c r="AV413">
        <v>61.463188261191398</v>
      </c>
    </row>
    <row r="414" spans="1:51" x14ac:dyDescent="0.25">
      <c r="A414" t="s">
        <v>1771</v>
      </c>
      <c r="B414">
        <v>2002</v>
      </c>
      <c r="C414">
        <v>871</v>
      </c>
      <c r="E414" t="s">
        <v>50</v>
      </c>
      <c r="F414" t="s">
        <v>119</v>
      </c>
      <c r="G414" t="s">
        <v>120</v>
      </c>
      <c r="H414" t="s">
        <v>121</v>
      </c>
      <c r="J414" t="s">
        <v>1772</v>
      </c>
      <c r="K414" t="s">
        <v>159</v>
      </c>
      <c r="L414" t="s">
        <v>160</v>
      </c>
      <c r="M414" t="s">
        <v>161</v>
      </c>
      <c r="N414" t="s">
        <v>57</v>
      </c>
      <c r="T414" t="s">
        <v>128</v>
      </c>
      <c r="U414" t="s">
        <v>128</v>
      </c>
      <c r="X414" t="s">
        <v>129</v>
      </c>
      <c r="AA414" s="1"/>
      <c r="AC414">
        <v>2002</v>
      </c>
      <c r="AD414">
        <v>1</v>
      </c>
      <c r="AF414" s="2">
        <f>DATE(emdat_data[[#This Row],[Start Year]],emdat_data[[#This Row],[Start Month]],emdat_data[[#This Row],[Start Day]])</f>
        <v>37256</v>
      </c>
      <c r="AG414">
        <v>2002</v>
      </c>
      <c r="AH414">
        <v>11</v>
      </c>
      <c r="AJ414" s="2">
        <f>DATE(emdat_data[[#This Row],[End Year]],emdat_data[[#This Row],[End Month]],emdat_data[[#This Row],[End Day]])</f>
        <v>37560</v>
      </c>
      <c r="AK414">
        <v>20</v>
      </c>
      <c r="AM414">
        <v>674</v>
      </c>
      <c r="AO414">
        <v>674</v>
      </c>
      <c r="AV414">
        <v>61.463188261191398</v>
      </c>
    </row>
    <row r="415" spans="1:51" x14ac:dyDescent="0.25">
      <c r="A415" t="s">
        <v>1808</v>
      </c>
      <c r="B415">
        <v>2002</v>
      </c>
      <c r="C415">
        <v>256</v>
      </c>
      <c r="E415" t="s">
        <v>50</v>
      </c>
      <c r="F415" t="s">
        <v>119</v>
      </c>
      <c r="G415" t="s">
        <v>120</v>
      </c>
      <c r="H415" t="s">
        <v>121</v>
      </c>
      <c r="K415" t="s">
        <v>1141</v>
      </c>
      <c r="L415" t="s">
        <v>1142</v>
      </c>
      <c r="M415" t="s">
        <v>125</v>
      </c>
      <c r="N415" t="s">
        <v>76</v>
      </c>
      <c r="X415" t="s">
        <v>129</v>
      </c>
      <c r="AA415" s="1"/>
      <c r="AC415">
        <v>2002</v>
      </c>
      <c r="AD415">
        <v>1</v>
      </c>
      <c r="AF415" s="2">
        <f>DATE(emdat_data[[#This Row],[Start Year]],emdat_data[[#This Row],[Start Month]],emdat_data[[#This Row],[Start Day]])</f>
        <v>37256</v>
      </c>
      <c r="AG415">
        <v>2002</v>
      </c>
      <c r="AH415">
        <v>1</v>
      </c>
      <c r="AJ415" s="2">
        <f>DATE(emdat_data[[#This Row],[End Year]],emdat_data[[#This Row],[End Month]],emdat_data[[#This Row],[End Day]])</f>
        <v>37256</v>
      </c>
      <c r="AK415">
        <v>43</v>
      </c>
      <c r="AM415">
        <v>244</v>
      </c>
      <c r="AO415">
        <v>244</v>
      </c>
      <c r="AV415">
        <v>61.463188261191398</v>
      </c>
    </row>
    <row r="416" spans="1:51" x14ac:dyDescent="0.25">
      <c r="A416" t="s">
        <v>1809</v>
      </c>
      <c r="B416">
        <v>2002</v>
      </c>
      <c r="C416">
        <v>451</v>
      </c>
      <c r="E416" t="s">
        <v>50</v>
      </c>
      <c r="F416" t="s">
        <v>119</v>
      </c>
      <c r="G416" t="s">
        <v>120</v>
      </c>
      <c r="H416" t="s">
        <v>121</v>
      </c>
      <c r="J416" t="s">
        <v>294</v>
      </c>
      <c r="K416" t="s">
        <v>1141</v>
      </c>
      <c r="L416" t="s">
        <v>1142</v>
      </c>
      <c r="M416" t="s">
        <v>125</v>
      </c>
      <c r="N416" t="s">
        <v>76</v>
      </c>
      <c r="O416" t="s">
        <v>1810</v>
      </c>
      <c r="T416" t="s">
        <v>128</v>
      </c>
      <c r="U416" t="s">
        <v>128</v>
      </c>
      <c r="X416" t="s">
        <v>129</v>
      </c>
      <c r="AA416" s="1"/>
      <c r="AC416">
        <v>2002</v>
      </c>
      <c r="AD416">
        <v>1</v>
      </c>
      <c r="AF416" s="2">
        <f>DATE(emdat_data[[#This Row],[Start Year]],emdat_data[[#This Row],[Start Month]],emdat_data[[#This Row],[Start Day]])</f>
        <v>37256</v>
      </c>
      <c r="AG416">
        <v>2002</v>
      </c>
      <c r="AH416">
        <v>7</v>
      </c>
      <c r="AI416">
        <v>14</v>
      </c>
      <c r="AJ416" s="2">
        <f>DATE(emdat_data[[#This Row],[End Year]],emdat_data[[#This Row],[End Month]],emdat_data[[#This Row],[End Day]])</f>
        <v>37451</v>
      </c>
      <c r="AK416">
        <v>19</v>
      </c>
      <c r="AM416">
        <v>562</v>
      </c>
      <c r="AO416">
        <v>562</v>
      </c>
      <c r="AV416">
        <v>61.463188261191398</v>
      </c>
    </row>
    <row r="417" spans="1:51" x14ac:dyDescent="0.25">
      <c r="A417" t="s">
        <v>1899</v>
      </c>
      <c r="B417">
        <v>2002</v>
      </c>
      <c r="C417">
        <v>503</v>
      </c>
      <c r="E417" t="s">
        <v>50</v>
      </c>
      <c r="F417" t="s">
        <v>119</v>
      </c>
      <c r="G417" t="s">
        <v>120</v>
      </c>
      <c r="H417" t="s">
        <v>301</v>
      </c>
      <c r="J417" t="s">
        <v>236</v>
      </c>
      <c r="K417" t="s">
        <v>1216</v>
      </c>
      <c r="L417" t="s">
        <v>1217</v>
      </c>
      <c r="M417" t="s">
        <v>85</v>
      </c>
      <c r="N417" t="s">
        <v>86</v>
      </c>
      <c r="O417" t="s">
        <v>1900</v>
      </c>
      <c r="T417" t="s">
        <v>128</v>
      </c>
      <c r="U417" t="s">
        <v>128</v>
      </c>
      <c r="X417" t="s">
        <v>129</v>
      </c>
      <c r="AA417" s="1"/>
      <c r="AC417">
        <v>2002</v>
      </c>
      <c r="AD417">
        <v>1</v>
      </c>
      <c r="AF417" s="2">
        <f>DATE(emdat_data[[#This Row],[Start Year]],emdat_data[[#This Row],[Start Month]],emdat_data[[#This Row],[Start Day]])</f>
        <v>37256</v>
      </c>
      <c r="AG417">
        <v>2002</v>
      </c>
      <c r="AH417">
        <v>8</v>
      </c>
      <c r="AI417">
        <v>2</v>
      </c>
      <c r="AJ417" s="2">
        <f>DATE(emdat_data[[#This Row],[End Year]],emdat_data[[#This Row],[End Month]],emdat_data[[#This Row],[End Day]])</f>
        <v>37470</v>
      </c>
      <c r="AM417">
        <v>100</v>
      </c>
      <c r="AO417">
        <v>100</v>
      </c>
      <c r="AV417">
        <v>61.463188261191398</v>
      </c>
    </row>
    <row r="418" spans="1:51" hidden="1" x14ac:dyDescent="0.25">
      <c r="A418" t="s">
        <v>1941</v>
      </c>
      <c r="B418">
        <v>2002</v>
      </c>
      <c r="C418">
        <v>12</v>
      </c>
      <c r="E418" t="s">
        <v>50</v>
      </c>
      <c r="F418" t="s">
        <v>71</v>
      </c>
      <c r="G418" t="s">
        <v>72</v>
      </c>
      <c r="K418" t="s">
        <v>187</v>
      </c>
      <c r="L418" t="s">
        <v>188</v>
      </c>
      <c r="M418" t="s">
        <v>189</v>
      </c>
      <c r="N418" t="s">
        <v>190</v>
      </c>
      <c r="O418" t="s">
        <v>1942</v>
      </c>
      <c r="X418" t="s">
        <v>78</v>
      </c>
      <c r="AA418" s="1"/>
      <c r="AC418">
        <v>2002</v>
      </c>
      <c r="AD418">
        <v>1</v>
      </c>
      <c r="AF418" s="2">
        <f>DATE(emdat_data[[#This Row],[Start Year]],emdat_data[[#This Row],[Start Month]],emdat_data[[#This Row],[Start Day]])</f>
        <v>37256</v>
      </c>
      <c r="AG418">
        <v>2002</v>
      </c>
      <c r="AH418">
        <v>1</v>
      </c>
      <c r="AJ418" s="2">
        <f>DATE(emdat_data[[#This Row],[End Year]],emdat_data[[#This Row],[End Month]],emdat_data[[#This Row],[End Day]])</f>
        <v>37256</v>
      </c>
      <c r="AM418">
        <v>180</v>
      </c>
      <c r="AO418">
        <v>180</v>
      </c>
      <c r="AV418">
        <v>61.463188261191398</v>
      </c>
      <c r="AX418" t="s">
        <v>1943</v>
      </c>
      <c r="AY418" t="s">
        <v>1944</v>
      </c>
    </row>
    <row r="419" spans="1:51" x14ac:dyDescent="0.25">
      <c r="A419" t="s">
        <v>1978</v>
      </c>
      <c r="B419">
        <v>2002</v>
      </c>
      <c r="C419">
        <v>257</v>
      </c>
      <c r="E419" t="s">
        <v>50</v>
      </c>
      <c r="F419" t="s">
        <v>119</v>
      </c>
      <c r="G419" t="s">
        <v>120</v>
      </c>
      <c r="H419" t="s">
        <v>121</v>
      </c>
      <c r="K419" t="s">
        <v>1316</v>
      </c>
      <c r="L419" t="s">
        <v>1317</v>
      </c>
      <c r="M419" t="s">
        <v>125</v>
      </c>
      <c r="N419" t="s">
        <v>76</v>
      </c>
      <c r="X419" t="s">
        <v>129</v>
      </c>
      <c r="AA419" s="1"/>
      <c r="AC419">
        <v>2002</v>
      </c>
      <c r="AD419">
        <v>1</v>
      </c>
      <c r="AF419" s="2">
        <f>DATE(emdat_data[[#This Row],[Start Year]],emdat_data[[#This Row],[Start Month]],emdat_data[[#This Row],[Start Day]])</f>
        <v>37256</v>
      </c>
      <c r="AG419">
        <v>2002</v>
      </c>
      <c r="AH419">
        <v>1</v>
      </c>
      <c r="AJ419" s="2">
        <f>DATE(emdat_data[[#This Row],[End Year]],emdat_data[[#This Row],[End Month]],emdat_data[[#This Row],[End Day]])</f>
        <v>37256</v>
      </c>
      <c r="AK419">
        <v>23</v>
      </c>
      <c r="AM419">
        <v>123</v>
      </c>
      <c r="AO419">
        <v>123</v>
      </c>
      <c r="AV419">
        <v>61.463188261191398</v>
      </c>
    </row>
    <row r="420" spans="1:51" hidden="1" x14ac:dyDescent="0.25">
      <c r="A420" t="s">
        <v>2035</v>
      </c>
      <c r="B420">
        <v>2002</v>
      </c>
      <c r="C420">
        <v>9838</v>
      </c>
      <c r="E420" t="s">
        <v>50</v>
      </c>
      <c r="F420" t="s">
        <v>350</v>
      </c>
      <c r="G420" t="s">
        <v>351</v>
      </c>
      <c r="H420" t="s">
        <v>351</v>
      </c>
      <c r="K420" t="s">
        <v>1020</v>
      </c>
      <c r="L420" t="s">
        <v>1021</v>
      </c>
      <c r="M420" t="s">
        <v>204</v>
      </c>
      <c r="N420" t="s">
        <v>86</v>
      </c>
      <c r="O420" t="s">
        <v>2036</v>
      </c>
      <c r="W420">
        <v>128</v>
      </c>
      <c r="X420" t="s">
        <v>78</v>
      </c>
      <c r="AA420" s="1"/>
      <c r="AC420">
        <v>2002</v>
      </c>
      <c r="AD420">
        <v>1</v>
      </c>
      <c r="AF420" s="2">
        <f>DATE(emdat_data[[#This Row],[Start Year]],emdat_data[[#This Row],[Start Month]],emdat_data[[#This Row],[Start Day]])</f>
        <v>37256</v>
      </c>
      <c r="AG420">
        <v>2002</v>
      </c>
      <c r="AJ420" s="2">
        <f>DATE(emdat_data[[#This Row],[End Year]],emdat_data[[#This Row],[End Month]],emdat_data[[#This Row],[End Day]])</f>
        <v>37225</v>
      </c>
      <c r="AM420">
        <v>82000</v>
      </c>
      <c r="AO420">
        <v>82000</v>
      </c>
      <c r="AV420">
        <v>61.463188261191398</v>
      </c>
      <c r="AX420" t="s">
        <v>2037</v>
      </c>
      <c r="AY420" t="s">
        <v>2038</v>
      </c>
    </row>
    <row r="421" spans="1:51" hidden="1" x14ac:dyDescent="0.25">
      <c r="A421" t="s">
        <v>2039</v>
      </c>
      <c r="B421">
        <v>2002</v>
      </c>
      <c r="C421">
        <v>13</v>
      </c>
      <c r="E421" t="s">
        <v>50</v>
      </c>
      <c r="F421" t="s">
        <v>71</v>
      </c>
      <c r="G421" t="s">
        <v>72</v>
      </c>
      <c r="K421" t="s">
        <v>1020</v>
      </c>
      <c r="L421" t="s">
        <v>1021</v>
      </c>
      <c r="M421" t="s">
        <v>204</v>
      </c>
      <c r="N421" t="s">
        <v>86</v>
      </c>
      <c r="O421" t="s">
        <v>2040</v>
      </c>
      <c r="X421" t="s">
        <v>78</v>
      </c>
      <c r="AA421" s="1"/>
      <c r="AC421">
        <v>2002</v>
      </c>
      <c r="AD421">
        <v>1</v>
      </c>
      <c r="AF421" s="2">
        <f>DATE(emdat_data[[#This Row],[Start Year]],emdat_data[[#This Row],[Start Month]],emdat_data[[#This Row],[Start Day]])</f>
        <v>37256</v>
      </c>
      <c r="AG421">
        <v>2002</v>
      </c>
      <c r="AH421">
        <v>1</v>
      </c>
      <c r="AJ421" s="2">
        <f>DATE(emdat_data[[#This Row],[End Year]],emdat_data[[#This Row],[End Month]],emdat_data[[#This Row],[End Day]])</f>
        <v>37256</v>
      </c>
      <c r="AK421">
        <v>1</v>
      </c>
      <c r="AV421">
        <v>61.463188261191398</v>
      </c>
      <c r="AX421" t="s">
        <v>2041</v>
      </c>
      <c r="AY421" t="s">
        <v>2042</v>
      </c>
    </row>
    <row r="422" spans="1:51" hidden="1" x14ac:dyDescent="0.25">
      <c r="A422" t="s">
        <v>2270</v>
      </c>
      <c r="B422">
        <v>2002</v>
      </c>
      <c r="C422">
        <v>9485</v>
      </c>
      <c r="E422" t="s">
        <v>50</v>
      </c>
      <c r="F422" t="s">
        <v>350</v>
      </c>
      <c r="G422" t="s">
        <v>351</v>
      </c>
      <c r="H422" t="s">
        <v>351</v>
      </c>
      <c r="K422" t="s">
        <v>1515</v>
      </c>
      <c r="L422" t="s">
        <v>1516</v>
      </c>
      <c r="M422" t="s">
        <v>173</v>
      </c>
      <c r="N422" t="s">
        <v>57</v>
      </c>
      <c r="O422" t="s">
        <v>2271</v>
      </c>
      <c r="V422">
        <v>210</v>
      </c>
      <c r="W422">
        <v>2000</v>
      </c>
      <c r="X422" t="s">
        <v>78</v>
      </c>
      <c r="AA422" s="1"/>
      <c r="AC422">
        <v>2002</v>
      </c>
      <c r="AD422">
        <v>1</v>
      </c>
      <c r="AF422" s="2">
        <f>DATE(emdat_data[[#This Row],[Start Year]],emdat_data[[#This Row],[Start Month]],emdat_data[[#This Row],[Start Day]])</f>
        <v>37256</v>
      </c>
      <c r="AG422">
        <v>2002</v>
      </c>
      <c r="AH422">
        <v>7</v>
      </c>
      <c r="AJ422" s="2">
        <f>DATE(emdat_data[[#This Row],[End Year]],emdat_data[[#This Row],[End Month]],emdat_data[[#This Row],[End Day]])</f>
        <v>37437</v>
      </c>
      <c r="AM422">
        <v>650000</v>
      </c>
      <c r="AO422">
        <v>650000</v>
      </c>
      <c r="AT422">
        <v>38000</v>
      </c>
      <c r="AU422">
        <v>61826</v>
      </c>
      <c r="AV422">
        <v>61.463188261191398</v>
      </c>
      <c r="AW422" t="s">
        <v>2272</v>
      </c>
      <c r="AY422" t="s">
        <v>2273</v>
      </c>
    </row>
    <row r="423" spans="1:51" x14ac:dyDescent="0.25">
      <c r="A423" t="s">
        <v>2347</v>
      </c>
      <c r="B423">
        <v>2002</v>
      </c>
      <c r="C423">
        <v>258</v>
      </c>
      <c r="E423" t="s">
        <v>50</v>
      </c>
      <c r="F423" t="s">
        <v>119</v>
      </c>
      <c r="G423" t="s">
        <v>120</v>
      </c>
      <c r="H423" t="s">
        <v>121</v>
      </c>
      <c r="K423" t="s">
        <v>1037</v>
      </c>
      <c r="L423" t="s">
        <v>1038</v>
      </c>
      <c r="M423" t="s">
        <v>125</v>
      </c>
      <c r="N423" t="s">
        <v>76</v>
      </c>
      <c r="X423" t="s">
        <v>129</v>
      </c>
      <c r="AA423" s="1"/>
      <c r="AC423">
        <v>2002</v>
      </c>
      <c r="AD423">
        <v>1</v>
      </c>
      <c r="AF423" s="2">
        <f>DATE(emdat_data[[#This Row],[Start Year]],emdat_data[[#This Row],[Start Month]],emdat_data[[#This Row],[Start Day]])</f>
        <v>37256</v>
      </c>
      <c r="AG423">
        <v>2002</v>
      </c>
      <c r="AH423">
        <v>1</v>
      </c>
      <c r="AJ423" s="2">
        <f>DATE(emdat_data[[#This Row],[End Year]],emdat_data[[#This Row],[End Month]],emdat_data[[#This Row],[End Day]])</f>
        <v>37256</v>
      </c>
      <c r="AK423">
        <v>33</v>
      </c>
      <c r="AM423">
        <v>282</v>
      </c>
      <c r="AO423">
        <v>282</v>
      </c>
      <c r="AV423">
        <v>61.463188261191398</v>
      </c>
    </row>
    <row r="424" spans="1:51" hidden="1" x14ac:dyDescent="0.25">
      <c r="A424" t="s">
        <v>3258</v>
      </c>
      <c r="B424">
        <v>2002</v>
      </c>
      <c r="C424">
        <v>17</v>
      </c>
      <c r="E424" t="s">
        <v>50</v>
      </c>
      <c r="F424" t="s">
        <v>63</v>
      </c>
      <c r="G424" t="s">
        <v>82</v>
      </c>
      <c r="H424" t="s">
        <v>157</v>
      </c>
      <c r="I424" t="s">
        <v>158</v>
      </c>
      <c r="K424" t="s">
        <v>357</v>
      </c>
      <c r="L424" t="s">
        <v>358</v>
      </c>
      <c r="M424" t="s">
        <v>146</v>
      </c>
      <c r="N424" t="s">
        <v>86</v>
      </c>
      <c r="O424" t="s">
        <v>3259</v>
      </c>
      <c r="Q424" t="s">
        <v>360</v>
      </c>
      <c r="W424">
        <v>114</v>
      </c>
      <c r="X424" t="s">
        <v>88</v>
      </c>
      <c r="AA424" s="1"/>
      <c r="AC424">
        <v>2002</v>
      </c>
      <c r="AD424">
        <v>1</v>
      </c>
      <c r="AF424" s="2">
        <f>DATE(emdat_data[[#This Row],[Start Year]],emdat_data[[#This Row],[Start Month]],emdat_data[[#This Row],[Start Day]])</f>
        <v>37256</v>
      </c>
      <c r="AG424">
        <v>2002</v>
      </c>
      <c r="AH424">
        <v>1</v>
      </c>
      <c r="AJ424" s="2">
        <f>DATE(emdat_data[[#This Row],[End Year]],emdat_data[[#This Row],[End Month]],emdat_data[[#This Row],[End Day]])</f>
        <v>37256</v>
      </c>
      <c r="AK424">
        <v>24</v>
      </c>
      <c r="AV424">
        <v>61.463188261191398</v>
      </c>
      <c r="AW424" t="s">
        <v>3260</v>
      </c>
      <c r="AY424" t="s">
        <v>3261</v>
      </c>
    </row>
    <row r="425" spans="1:51" x14ac:dyDescent="0.25">
      <c r="A425" t="s">
        <v>3554</v>
      </c>
      <c r="B425">
        <v>2002</v>
      </c>
      <c r="C425">
        <v>259</v>
      </c>
      <c r="E425" t="s">
        <v>50</v>
      </c>
      <c r="F425" t="s">
        <v>119</v>
      </c>
      <c r="G425" t="s">
        <v>120</v>
      </c>
      <c r="H425" t="s">
        <v>121</v>
      </c>
      <c r="K425" t="s">
        <v>3235</v>
      </c>
      <c r="L425" t="s">
        <v>3236</v>
      </c>
      <c r="M425" t="s">
        <v>125</v>
      </c>
      <c r="N425" t="s">
        <v>76</v>
      </c>
      <c r="X425" t="s">
        <v>129</v>
      </c>
      <c r="AA425" s="1"/>
      <c r="AC425">
        <v>2002</v>
      </c>
      <c r="AD425">
        <v>1</v>
      </c>
      <c r="AF425" s="2">
        <f>DATE(emdat_data[[#This Row],[Start Year]],emdat_data[[#This Row],[Start Month]],emdat_data[[#This Row],[Start Day]])</f>
        <v>37256</v>
      </c>
      <c r="AG425">
        <v>2002</v>
      </c>
      <c r="AH425">
        <v>1</v>
      </c>
      <c r="AJ425" s="2">
        <f>DATE(emdat_data[[#This Row],[End Year]],emdat_data[[#This Row],[End Month]],emdat_data[[#This Row],[End Day]])</f>
        <v>37256</v>
      </c>
      <c r="AK425">
        <v>7</v>
      </c>
      <c r="AM425">
        <v>121</v>
      </c>
      <c r="AO425">
        <v>121</v>
      </c>
      <c r="AV425">
        <v>61.463188261191398</v>
      </c>
    </row>
    <row r="426" spans="1:51" x14ac:dyDescent="0.25">
      <c r="A426" t="s">
        <v>3858</v>
      </c>
      <c r="B426">
        <v>2002</v>
      </c>
      <c r="C426">
        <v>523</v>
      </c>
      <c r="E426" t="s">
        <v>50</v>
      </c>
      <c r="F426" t="s">
        <v>119</v>
      </c>
      <c r="G426" t="s">
        <v>120</v>
      </c>
      <c r="H426" t="s">
        <v>301</v>
      </c>
      <c r="K426" t="s">
        <v>3130</v>
      </c>
      <c r="L426" t="s">
        <v>3131</v>
      </c>
      <c r="M426" t="s">
        <v>75</v>
      </c>
      <c r="N426" t="s">
        <v>76</v>
      </c>
      <c r="O426" t="s">
        <v>3859</v>
      </c>
      <c r="X426" t="s">
        <v>129</v>
      </c>
      <c r="AA426" s="1"/>
      <c r="AC426">
        <v>2002</v>
      </c>
      <c r="AD426">
        <v>1</v>
      </c>
      <c r="AF426" s="2">
        <f>DATE(emdat_data[[#This Row],[Start Year]],emdat_data[[#This Row],[Start Month]],emdat_data[[#This Row],[Start Day]])</f>
        <v>37256</v>
      </c>
      <c r="AG426">
        <v>2002</v>
      </c>
      <c r="AH426">
        <v>1</v>
      </c>
      <c r="AJ426" s="2">
        <f>DATE(emdat_data[[#This Row],[End Year]],emdat_data[[#This Row],[End Month]],emdat_data[[#This Row],[End Day]])</f>
        <v>37256</v>
      </c>
      <c r="AK426">
        <v>24</v>
      </c>
      <c r="AM426">
        <v>4000</v>
      </c>
      <c r="AO426">
        <v>4000</v>
      </c>
      <c r="AV426">
        <v>61.463188261191398</v>
      </c>
    </row>
    <row r="427" spans="1:51" x14ac:dyDescent="0.25">
      <c r="A427" t="s">
        <v>842</v>
      </c>
      <c r="B427">
        <v>2002</v>
      </c>
      <c r="C427">
        <v>154</v>
      </c>
      <c r="E427" t="s">
        <v>50</v>
      </c>
      <c r="F427" t="s">
        <v>119</v>
      </c>
      <c r="G427" t="s">
        <v>120</v>
      </c>
      <c r="H427" t="s">
        <v>301</v>
      </c>
      <c r="J427" t="s">
        <v>843</v>
      </c>
      <c r="K427" t="s">
        <v>335</v>
      </c>
      <c r="L427" t="s">
        <v>336</v>
      </c>
      <c r="M427" t="s">
        <v>85</v>
      </c>
      <c r="N427" t="s">
        <v>86</v>
      </c>
      <c r="O427" t="s">
        <v>844</v>
      </c>
      <c r="T427" t="s">
        <v>128</v>
      </c>
      <c r="U427" t="s">
        <v>128</v>
      </c>
      <c r="X427" t="s">
        <v>129</v>
      </c>
      <c r="AA427" s="1"/>
      <c r="AC427">
        <v>2002</v>
      </c>
      <c r="AD427">
        <v>1</v>
      </c>
      <c r="AE427">
        <v>1</v>
      </c>
      <c r="AF427" s="2">
        <f>DATE(emdat_data[[#This Row],[Start Year]],emdat_data[[#This Row],[Start Month]],emdat_data[[#This Row],[Start Day]])</f>
        <v>37257</v>
      </c>
      <c r="AG427">
        <v>2002</v>
      </c>
      <c r="AH427">
        <v>4</v>
      </c>
      <c r="AI427">
        <v>25</v>
      </c>
      <c r="AJ427" s="2">
        <f>DATE(emdat_data[[#This Row],[End Year]],emdat_data[[#This Row],[End Month]],emdat_data[[#This Row],[End Day]])</f>
        <v>37371</v>
      </c>
      <c r="AK427">
        <v>57</v>
      </c>
      <c r="AM427">
        <v>317730</v>
      </c>
      <c r="AO427">
        <v>317730</v>
      </c>
      <c r="AV427">
        <v>61.463188261191398</v>
      </c>
    </row>
    <row r="428" spans="1:51" x14ac:dyDescent="0.25">
      <c r="A428" t="s">
        <v>2032</v>
      </c>
      <c r="B428">
        <v>2002</v>
      </c>
      <c r="C428">
        <v>418</v>
      </c>
      <c r="E428" t="s">
        <v>50</v>
      </c>
      <c r="F428" t="s">
        <v>119</v>
      </c>
      <c r="G428" t="s">
        <v>120</v>
      </c>
      <c r="H428" t="s">
        <v>301</v>
      </c>
      <c r="J428" t="s">
        <v>2033</v>
      </c>
      <c r="K428" t="s">
        <v>1020</v>
      </c>
      <c r="L428" t="s">
        <v>1021</v>
      </c>
      <c r="M428" t="s">
        <v>204</v>
      </c>
      <c r="N428" t="s">
        <v>86</v>
      </c>
      <c r="O428" t="s">
        <v>2034</v>
      </c>
      <c r="T428" t="s">
        <v>128</v>
      </c>
      <c r="U428" t="s">
        <v>128</v>
      </c>
      <c r="X428" t="s">
        <v>129</v>
      </c>
      <c r="AA428" s="1"/>
      <c r="AC428">
        <v>2002</v>
      </c>
      <c r="AD428">
        <v>1</v>
      </c>
      <c r="AE428">
        <v>1</v>
      </c>
      <c r="AF428" s="2">
        <f>DATE(emdat_data[[#This Row],[Start Year]],emdat_data[[#This Row],[Start Month]],emdat_data[[#This Row],[Start Day]])</f>
        <v>37257</v>
      </c>
      <c r="AG428">
        <v>2002</v>
      </c>
      <c r="AH428">
        <v>6</v>
      </c>
      <c r="AI428">
        <v>29</v>
      </c>
      <c r="AJ428" s="2">
        <f>DATE(emdat_data[[#This Row],[End Year]],emdat_data[[#This Row],[End Month]],emdat_data[[#This Row],[End Day]])</f>
        <v>37436</v>
      </c>
      <c r="AK428">
        <v>8</v>
      </c>
      <c r="AM428">
        <v>4530</v>
      </c>
      <c r="AO428">
        <v>4530</v>
      </c>
      <c r="AV428">
        <v>61.463188261191398</v>
      </c>
    </row>
    <row r="429" spans="1:51" x14ac:dyDescent="0.25">
      <c r="A429" t="s">
        <v>2356</v>
      </c>
      <c r="B429">
        <v>2002</v>
      </c>
      <c r="C429">
        <v>385</v>
      </c>
      <c r="E429" t="s">
        <v>50</v>
      </c>
      <c r="F429" t="s">
        <v>119</v>
      </c>
      <c r="G429" t="s">
        <v>120</v>
      </c>
      <c r="H429" t="s">
        <v>121</v>
      </c>
      <c r="J429" t="s">
        <v>294</v>
      </c>
      <c r="K429" t="s">
        <v>280</v>
      </c>
      <c r="L429" t="s">
        <v>281</v>
      </c>
      <c r="M429" t="s">
        <v>260</v>
      </c>
      <c r="N429" t="s">
        <v>76</v>
      </c>
      <c r="O429" t="s">
        <v>2357</v>
      </c>
      <c r="T429" t="s">
        <v>128</v>
      </c>
      <c r="U429" t="s">
        <v>128</v>
      </c>
      <c r="X429" t="s">
        <v>129</v>
      </c>
      <c r="AA429" s="1"/>
      <c r="AC429">
        <v>2002</v>
      </c>
      <c r="AD429">
        <v>1</v>
      </c>
      <c r="AE429">
        <v>1</v>
      </c>
      <c r="AF429" s="2">
        <f>DATE(emdat_data[[#This Row],[Start Year]],emdat_data[[#This Row],[Start Month]],emdat_data[[#This Row],[Start Day]])</f>
        <v>37257</v>
      </c>
      <c r="AG429">
        <v>2002</v>
      </c>
      <c r="AH429">
        <v>6</v>
      </c>
      <c r="AI429">
        <v>17</v>
      </c>
      <c r="AJ429" s="2">
        <f>DATE(emdat_data[[#This Row],[End Year]],emdat_data[[#This Row],[End Month]],emdat_data[[#This Row],[End Day]])</f>
        <v>37424</v>
      </c>
      <c r="AK429">
        <v>17</v>
      </c>
      <c r="AM429">
        <v>2028</v>
      </c>
      <c r="AO429">
        <v>2028</v>
      </c>
      <c r="AV429">
        <v>61.463188261191398</v>
      </c>
    </row>
    <row r="430" spans="1:51" hidden="1" x14ac:dyDescent="0.25">
      <c r="A430" t="s">
        <v>2366</v>
      </c>
      <c r="B430">
        <v>2002</v>
      </c>
      <c r="C430">
        <v>83</v>
      </c>
      <c r="E430" t="s">
        <v>50</v>
      </c>
      <c r="F430" t="s">
        <v>71</v>
      </c>
      <c r="G430" t="s">
        <v>72</v>
      </c>
      <c r="H430" t="s">
        <v>102</v>
      </c>
      <c r="K430" t="s">
        <v>287</v>
      </c>
      <c r="L430" t="s">
        <v>288</v>
      </c>
      <c r="M430" t="s">
        <v>260</v>
      </c>
      <c r="N430" t="s">
        <v>76</v>
      </c>
      <c r="O430" t="s">
        <v>2367</v>
      </c>
      <c r="P430" t="s">
        <v>642</v>
      </c>
      <c r="W430">
        <v>3860</v>
      </c>
      <c r="X430" t="s">
        <v>78</v>
      </c>
      <c r="AA430" s="1"/>
      <c r="AC430">
        <v>2002</v>
      </c>
      <c r="AD430">
        <v>1</v>
      </c>
      <c r="AE430">
        <v>1</v>
      </c>
      <c r="AF430" s="2">
        <f>DATE(emdat_data[[#This Row],[Start Year]],emdat_data[[#This Row],[Start Month]],emdat_data[[#This Row],[Start Day]])</f>
        <v>37257</v>
      </c>
      <c r="AG430">
        <v>2002</v>
      </c>
      <c r="AH430">
        <v>3</v>
      </c>
      <c r="AI430">
        <v>5</v>
      </c>
      <c r="AJ430" s="2">
        <f>DATE(emdat_data[[#This Row],[End Year]],emdat_data[[#This Row],[End Month]],emdat_data[[#This Row],[End Day]])</f>
        <v>37320</v>
      </c>
      <c r="AK430">
        <v>1</v>
      </c>
      <c r="AM430">
        <v>150000</v>
      </c>
      <c r="AO430">
        <v>150000</v>
      </c>
      <c r="AV430">
        <v>61.463188261191398</v>
      </c>
      <c r="AX430" t="s">
        <v>2368</v>
      </c>
      <c r="AY430" t="s">
        <v>2369</v>
      </c>
    </row>
    <row r="431" spans="1:51" x14ac:dyDescent="0.25">
      <c r="A431" t="s">
        <v>3280</v>
      </c>
      <c r="B431">
        <v>2002</v>
      </c>
      <c r="C431">
        <v>205</v>
      </c>
      <c r="E431" t="s">
        <v>50</v>
      </c>
      <c r="F431" t="s">
        <v>119</v>
      </c>
      <c r="G431" t="s">
        <v>120</v>
      </c>
      <c r="H431" t="s">
        <v>121</v>
      </c>
      <c r="J431" t="s">
        <v>122</v>
      </c>
      <c r="K431" t="s">
        <v>2624</v>
      </c>
      <c r="L431" t="s">
        <v>2625</v>
      </c>
      <c r="M431" t="s">
        <v>125</v>
      </c>
      <c r="N431" t="s">
        <v>76</v>
      </c>
      <c r="O431" t="s">
        <v>3281</v>
      </c>
      <c r="T431" t="s">
        <v>128</v>
      </c>
      <c r="U431" t="s">
        <v>128</v>
      </c>
      <c r="X431" t="s">
        <v>129</v>
      </c>
      <c r="AA431" s="1"/>
      <c r="AC431">
        <v>2002</v>
      </c>
      <c r="AD431">
        <v>1</v>
      </c>
      <c r="AE431">
        <v>1</v>
      </c>
      <c r="AF431" s="2">
        <f>DATE(emdat_data[[#This Row],[Start Year]],emdat_data[[#This Row],[Start Month]],emdat_data[[#This Row],[Start Day]])</f>
        <v>37257</v>
      </c>
      <c r="AG431">
        <v>2002</v>
      </c>
      <c r="AH431">
        <v>4</v>
      </c>
      <c r="AI431">
        <v>21</v>
      </c>
      <c r="AJ431" s="2">
        <f>DATE(emdat_data[[#This Row],[End Year]],emdat_data[[#This Row],[End Month]],emdat_data[[#This Row],[End Day]])</f>
        <v>37367</v>
      </c>
      <c r="AK431">
        <v>308</v>
      </c>
      <c r="AM431">
        <v>3210</v>
      </c>
      <c r="AO431">
        <v>3210</v>
      </c>
      <c r="AV431">
        <v>61.463188261191398</v>
      </c>
    </row>
    <row r="432" spans="1:51" x14ac:dyDescent="0.25">
      <c r="A432" t="s">
        <v>3448</v>
      </c>
      <c r="B432">
        <v>2002</v>
      </c>
      <c r="C432">
        <v>303</v>
      </c>
      <c r="E432" t="s">
        <v>50</v>
      </c>
      <c r="F432" t="s">
        <v>119</v>
      </c>
      <c r="G432" t="s">
        <v>120</v>
      </c>
      <c r="H432" t="s">
        <v>301</v>
      </c>
      <c r="K432" t="s">
        <v>2556</v>
      </c>
      <c r="L432" t="s">
        <v>2557</v>
      </c>
      <c r="M432" t="s">
        <v>1262</v>
      </c>
      <c r="N432" t="s">
        <v>96</v>
      </c>
      <c r="O432" t="s">
        <v>3449</v>
      </c>
      <c r="X432" t="s">
        <v>129</v>
      </c>
      <c r="AA432" s="1"/>
      <c r="AC432">
        <v>2002</v>
      </c>
      <c r="AD432">
        <v>1</v>
      </c>
      <c r="AE432">
        <v>1</v>
      </c>
      <c r="AF432" s="2">
        <f>DATE(emdat_data[[#This Row],[Start Year]],emdat_data[[#This Row],[Start Month]],emdat_data[[#This Row],[Start Day]])</f>
        <v>37257</v>
      </c>
      <c r="AG432">
        <v>2002</v>
      </c>
      <c r="AH432">
        <v>1</v>
      </c>
      <c r="AI432">
        <v>1</v>
      </c>
      <c r="AJ432" s="2">
        <f>DATE(emdat_data[[#This Row],[End Year]],emdat_data[[#This Row],[End Month]],emdat_data[[#This Row],[End Day]])</f>
        <v>37257</v>
      </c>
      <c r="AK432">
        <v>122</v>
      </c>
      <c r="AM432">
        <v>2215</v>
      </c>
      <c r="AO432">
        <v>2215</v>
      </c>
      <c r="AV432">
        <v>61.463188261191398</v>
      </c>
    </row>
    <row r="433" spans="1:51" x14ac:dyDescent="0.25">
      <c r="A433" t="s">
        <v>3569</v>
      </c>
      <c r="B433">
        <v>2002</v>
      </c>
      <c r="C433">
        <v>371</v>
      </c>
      <c r="E433" t="s">
        <v>50</v>
      </c>
      <c r="F433" t="s">
        <v>119</v>
      </c>
      <c r="G433" t="s">
        <v>120</v>
      </c>
      <c r="H433" t="s">
        <v>301</v>
      </c>
      <c r="J433" t="s">
        <v>843</v>
      </c>
      <c r="K433" t="s">
        <v>325</v>
      </c>
      <c r="L433" t="s">
        <v>326</v>
      </c>
      <c r="M433" t="s">
        <v>204</v>
      </c>
      <c r="N433" t="s">
        <v>86</v>
      </c>
      <c r="O433" t="s">
        <v>3570</v>
      </c>
      <c r="T433" t="s">
        <v>128</v>
      </c>
      <c r="U433" t="s">
        <v>128</v>
      </c>
      <c r="X433" t="s">
        <v>129</v>
      </c>
      <c r="AA433" s="1"/>
      <c r="AC433">
        <v>2002</v>
      </c>
      <c r="AD433">
        <v>1</v>
      </c>
      <c r="AE433">
        <v>1</v>
      </c>
      <c r="AF433" s="2">
        <f>DATE(emdat_data[[#This Row],[Start Year]],emdat_data[[#This Row],[Start Month]],emdat_data[[#This Row],[Start Day]])</f>
        <v>37257</v>
      </c>
      <c r="AG433">
        <v>2002</v>
      </c>
      <c r="AH433">
        <v>7</v>
      </c>
      <c r="AI433">
        <v>6</v>
      </c>
      <c r="AJ433" s="2">
        <f>DATE(emdat_data[[#This Row],[End Year]],emdat_data[[#This Row],[End Month]],emdat_data[[#This Row],[End Day]])</f>
        <v>37443</v>
      </c>
      <c r="AK433">
        <v>6</v>
      </c>
      <c r="AM433">
        <v>2399</v>
      </c>
      <c r="AO433">
        <v>2399</v>
      </c>
      <c r="AV433">
        <v>61.463188261191398</v>
      </c>
    </row>
    <row r="434" spans="1:51" x14ac:dyDescent="0.25">
      <c r="A434" t="s">
        <v>3838</v>
      </c>
      <c r="B434">
        <v>2002</v>
      </c>
      <c r="C434">
        <v>189</v>
      </c>
      <c r="E434" t="s">
        <v>50</v>
      </c>
      <c r="F434" t="s">
        <v>119</v>
      </c>
      <c r="G434" t="s">
        <v>120</v>
      </c>
      <c r="H434" t="s">
        <v>121</v>
      </c>
      <c r="J434" t="s">
        <v>294</v>
      </c>
      <c r="K434" t="s">
        <v>427</v>
      </c>
      <c r="L434" t="s">
        <v>428</v>
      </c>
      <c r="M434" t="s">
        <v>429</v>
      </c>
      <c r="N434" t="s">
        <v>76</v>
      </c>
      <c r="O434" t="s">
        <v>3839</v>
      </c>
      <c r="X434" t="s">
        <v>129</v>
      </c>
      <c r="AA434" s="1"/>
      <c r="AC434">
        <v>2002</v>
      </c>
      <c r="AD434">
        <v>1</v>
      </c>
      <c r="AE434">
        <v>1</v>
      </c>
      <c r="AF434" s="2">
        <f>DATE(emdat_data[[#This Row],[Start Year]],emdat_data[[#This Row],[Start Month]],emdat_data[[#This Row],[Start Day]])</f>
        <v>37257</v>
      </c>
      <c r="AG434">
        <v>2002</v>
      </c>
      <c r="AH434">
        <v>1</v>
      </c>
      <c r="AI434">
        <v>1</v>
      </c>
      <c r="AJ434" s="2">
        <f>DATE(emdat_data[[#This Row],[End Year]],emdat_data[[#This Row],[End Month]],emdat_data[[#This Row],[End Day]])</f>
        <v>37257</v>
      </c>
      <c r="AK434">
        <v>72</v>
      </c>
      <c r="AM434">
        <v>12927</v>
      </c>
      <c r="AO434">
        <v>12927</v>
      </c>
      <c r="AV434">
        <v>61.463188261191398</v>
      </c>
    </row>
    <row r="435" spans="1:51" hidden="1" x14ac:dyDescent="0.25">
      <c r="A435" t="s">
        <v>2290</v>
      </c>
      <c r="B435">
        <v>2002</v>
      </c>
      <c r="C435">
        <v>4</v>
      </c>
      <c r="E435" t="s">
        <v>50</v>
      </c>
      <c r="F435" t="s">
        <v>63</v>
      </c>
      <c r="G435" t="s">
        <v>82</v>
      </c>
      <c r="H435" t="s">
        <v>98</v>
      </c>
      <c r="J435" t="s">
        <v>2291</v>
      </c>
      <c r="K435" t="s">
        <v>1697</v>
      </c>
      <c r="L435" t="s">
        <v>1698</v>
      </c>
      <c r="M435" t="s">
        <v>260</v>
      </c>
      <c r="N435" t="s">
        <v>76</v>
      </c>
      <c r="O435" t="s">
        <v>2292</v>
      </c>
      <c r="W435">
        <v>150</v>
      </c>
      <c r="X435" t="s">
        <v>88</v>
      </c>
      <c r="AA435" s="1"/>
      <c r="AC435">
        <v>2002</v>
      </c>
      <c r="AD435">
        <v>1</v>
      </c>
      <c r="AE435">
        <v>2</v>
      </c>
      <c r="AF435" s="2">
        <f>DATE(emdat_data[[#This Row],[Start Year]],emdat_data[[#This Row],[Start Month]],emdat_data[[#This Row],[Start Day]])</f>
        <v>37258</v>
      </c>
      <c r="AG435">
        <v>2002</v>
      </c>
      <c r="AH435">
        <v>1</v>
      </c>
      <c r="AI435">
        <v>2</v>
      </c>
      <c r="AJ435" s="2">
        <f>DATE(emdat_data[[#This Row],[End Year]],emdat_data[[#This Row],[End Month]],emdat_data[[#This Row],[End Day]])</f>
        <v>37258</v>
      </c>
      <c r="AK435">
        <v>2</v>
      </c>
      <c r="AM435">
        <v>1900</v>
      </c>
      <c r="AO435">
        <v>1900</v>
      </c>
      <c r="AT435">
        <v>181</v>
      </c>
      <c r="AU435">
        <v>294</v>
      </c>
      <c r="AV435">
        <v>61.463188261191398</v>
      </c>
      <c r="AX435" t="s">
        <v>2293</v>
      </c>
      <c r="AY435" t="s">
        <v>2294</v>
      </c>
    </row>
    <row r="436" spans="1:51" hidden="1" x14ac:dyDescent="0.25">
      <c r="A436" t="s">
        <v>1995</v>
      </c>
      <c r="B436">
        <v>2002</v>
      </c>
      <c r="C436">
        <v>3</v>
      </c>
      <c r="E436" t="s">
        <v>50</v>
      </c>
      <c r="F436" t="s">
        <v>63</v>
      </c>
      <c r="G436" t="s">
        <v>82</v>
      </c>
      <c r="K436" t="s">
        <v>195</v>
      </c>
      <c r="L436" t="s">
        <v>196</v>
      </c>
      <c r="M436" t="s">
        <v>197</v>
      </c>
      <c r="N436" t="s">
        <v>190</v>
      </c>
      <c r="O436" t="s">
        <v>1996</v>
      </c>
      <c r="U436" t="s">
        <v>127</v>
      </c>
      <c r="X436" t="s">
        <v>88</v>
      </c>
      <c r="AA436" s="1"/>
      <c r="AC436">
        <v>2002</v>
      </c>
      <c r="AD436">
        <v>1</v>
      </c>
      <c r="AE436">
        <v>4</v>
      </c>
      <c r="AF436" s="2">
        <f>DATE(emdat_data[[#This Row],[Start Year]],emdat_data[[#This Row],[Start Month]],emdat_data[[#This Row],[Start Day]])</f>
        <v>37260</v>
      </c>
      <c r="AG436">
        <v>2002</v>
      </c>
      <c r="AH436">
        <v>1</v>
      </c>
      <c r="AI436">
        <v>4</v>
      </c>
      <c r="AJ436" s="2">
        <f>DATE(emdat_data[[#This Row],[End Year]],emdat_data[[#This Row],[End Month]],emdat_data[[#This Row],[End Day]])</f>
        <v>37260</v>
      </c>
      <c r="AK436">
        <v>2</v>
      </c>
      <c r="AL436">
        <v>12</v>
      </c>
      <c r="AO436">
        <v>12</v>
      </c>
      <c r="AV436">
        <v>61.463188261191398</v>
      </c>
      <c r="AX436" t="s">
        <v>1997</v>
      </c>
      <c r="AY436" t="s">
        <v>1998</v>
      </c>
    </row>
    <row r="437" spans="1:51" hidden="1" x14ac:dyDescent="0.25">
      <c r="A437" t="s">
        <v>3194</v>
      </c>
      <c r="B437">
        <v>2002</v>
      </c>
      <c r="C437">
        <v>5</v>
      </c>
      <c r="E437" t="s">
        <v>50</v>
      </c>
      <c r="F437" t="s">
        <v>71</v>
      </c>
      <c r="G437" t="s">
        <v>72</v>
      </c>
      <c r="H437" t="s">
        <v>102</v>
      </c>
      <c r="K437" t="s">
        <v>364</v>
      </c>
      <c r="L437" t="s">
        <v>365</v>
      </c>
      <c r="M437" t="s">
        <v>173</v>
      </c>
      <c r="N437" t="s">
        <v>57</v>
      </c>
      <c r="O437" t="s">
        <v>3195</v>
      </c>
      <c r="P437" t="s">
        <v>134</v>
      </c>
      <c r="Q437" t="s">
        <v>176</v>
      </c>
      <c r="W437">
        <v>13420</v>
      </c>
      <c r="X437" t="s">
        <v>78</v>
      </c>
      <c r="AA437" s="1"/>
      <c r="AC437">
        <v>2002</v>
      </c>
      <c r="AD437">
        <v>1</v>
      </c>
      <c r="AE437">
        <v>4</v>
      </c>
      <c r="AF437" s="2">
        <f>DATE(emdat_data[[#This Row],[Start Year]],emdat_data[[#This Row],[Start Month]],emdat_data[[#This Row],[Start Day]])</f>
        <v>37260</v>
      </c>
      <c r="AG437">
        <v>2002</v>
      </c>
      <c r="AH437">
        <v>1</v>
      </c>
      <c r="AI437">
        <v>7</v>
      </c>
      <c r="AJ437" s="2">
        <f>DATE(emdat_data[[#This Row],[End Year]],emdat_data[[#This Row],[End Month]],emdat_data[[#This Row],[End Day]])</f>
        <v>37263</v>
      </c>
      <c r="AK437">
        <v>11</v>
      </c>
      <c r="AL437">
        <v>8</v>
      </c>
      <c r="AM437">
        <v>95000</v>
      </c>
      <c r="AO437">
        <v>95008</v>
      </c>
      <c r="AT437">
        <v>392</v>
      </c>
      <c r="AU437">
        <v>638</v>
      </c>
      <c r="AV437">
        <v>61.463188261191398</v>
      </c>
      <c r="AX437" t="s">
        <v>3196</v>
      </c>
      <c r="AY437" t="s">
        <v>3197</v>
      </c>
    </row>
    <row r="438" spans="1:51" hidden="1" x14ac:dyDescent="0.25">
      <c r="A438" t="s">
        <v>3654</v>
      </c>
      <c r="B438">
        <v>2002</v>
      </c>
      <c r="C438">
        <v>16</v>
      </c>
      <c r="E438" t="s">
        <v>50</v>
      </c>
      <c r="F438" t="s">
        <v>63</v>
      </c>
      <c r="G438" t="s">
        <v>82</v>
      </c>
      <c r="K438" t="s">
        <v>2972</v>
      </c>
      <c r="L438" t="s">
        <v>2973</v>
      </c>
      <c r="M438" t="s">
        <v>260</v>
      </c>
      <c r="N438" t="s">
        <v>76</v>
      </c>
      <c r="O438" t="s">
        <v>3655</v>
      </c>
      <c r="X438" t="s">
        <v>88</v>
      </c>
      <c r="AA438" s="1"/>
      <c r="AC438">
        <v>2002</v>
      </c>
      <c r="AD438">
        <v>1</v>
      </c>
      <c r="AE438">
        <v>5</v>
      </c>
      <c r="AF438" s="2">
        <f>DATE(emdat_data[[#This Row],[Start Year]],emdat_data[[#This Row],[Start Month]],emdat_data[[#This Row],[Start Day]])</f>
        <v>37261</v>
      </c>
      <c r="AG438">
        <v>2002</v>
      </c>
      <c r="AH438">
        <v>1</v>
      </c>
      <c r="AI438">
        <v>5</v>
      </c>
      <c r="AJ438" s="2">
        <f>DATE(emdat_data[[#This Row],[End Year]],emdat_data[[#This Row],[End Month]],emdat_data[[#This Row],[End Day]])</f>
        <v>37261</v>
      </c>
      <c r="AN438">
        <v>100</v>
      </c>
      <c r="AO438">
        <v>100</v>
      </c>
      <c r="AV438">
        <v>61.463188261191398</v>
      </c>
      <c r="AX438" t="s">
        <v>3656</v>
      </c>
      <c r="AY438" t="s">
        <v>3657</v>
      </c>
    </row>
    <row r="439" spans="1:51" hidden="1" x14ac:dyDescent="0.25">
      <c r="A439" t="s">
        <v>3491</v>
      </c>
      <c r="B439">
        <v>2002</v>
      </c>
      <c r="C439">
        <v>24</v>
      </c>
      <c r="E439" t="s">
        <v>50</v>
      </c>
      <c r="F439" t="s">
        <v>71</v>
      </c>
      <c r="G439" t="s">
        <v>72</v>
      </c>
      <c r="H439" t="s">
        <v>102</v>
      </c>
      <c r="K439" t="s">
        <v>383</v>
      </c>
      <c r="L439" t="s">
        <v>384</v>
      </c>
      <c r="M439" t="s">
        <v>211</v>
      </c>
      <c r="N439" t="s">
        <v>190</v>
      </c>
      <c r="O439" t="s">
        <v>3492</v>
      </c>
      <c r="P439" t="s">
        <v>2814</v>
      </c>
      <c r="W439">
        <v>9580</v>
      </c>
      <c r="X439" t="s">
        <v>78</v>
      </c>
      <c r="AA439" s="1"/>
      <c r="AB439" t="s">
        <v>3493</v>
      </c>
      <c r="AC439">
        <v>2002</v>
      </c>
      <c r="AD439">
        <v>1</v>
      </c>
      <c r="AE439">
        <v>6</v>
      </c>
      <c r="AF439" s="2">
        <f>DATE(emdat_data[[#This Row],[Start Year]],emdat_data[[#This Row],[Start Month]],emdat_data[[#This Row],[Start Day]])</f>
        <v>37262</v>
      </c>
      <c r="AG439">
        <v>2002</v>
      </c>
      <c r="AH439">
        <v>1</v>
      </c>
      <c r="AI439">
        <v>23</v>
      </c>
      <c r="AJ439" s="2">
        <f>DATE(emdat_data[[#This Row],[End Year]],emdat_data[[#This Row],[End Month]],emdat_data[[#This Row],[End Day]])</f>
        <v>37279</v>
      </c>
      <c r="AK439">
        <v>1</v>
      </c>
      <c r="AM439">
        <v>3000</v>
      </c>
      <c r="AO439">
        <v>3000</v>
      </c>
      <c r="AT439">
        <v>64970</v>
      </c>
      <c r="AU439">
        <v>105706</v>
      </c>
      <c r="AV439">
        <v>61.463188261191398</v>
      </c>
      <c r="AW439" t="s">
        <v>3494</v>
      </c>
      <c r="AY439" t="s">
        <v>3495</v>
      </c>
    </row>
    <row r="440" spans="1:51" hidden="1" x14ac:dyDescent="0.25">
      <c r="A440" t="s">
        <v>667</v>
      </c>
      <c r="B440">
        <v>2002</v>
      </c>
      <c r="C440">
        <v>10</v>
      </c>
      <c r="E440" t="s">
        <v>50</v>
      </c>
      <c r="F440" t="s">
        <v>63</v>
      </c>
      <c r="G440" t="s">
        <v>82</v>
      </c>
      <c r="H440" t="s">
        <v>157</v>
      </c>
      <c r="I440" t="s">
        <v>158</v>
      </c>
      <c r="K440" t="s">
        <v>668</v>
      </c>
      <c r="L440" t="s">
        <v>669</v>
      </c>
      <c r="M440" t="s">
        <v>197</v>
      </c>
      <c r="N440" t="s">
        <v>190</v>
      </c>
      <c r="O440" t="s">
        <v>670</v>
      </c>
      <c r="Q440" t="s">
        <v>65</v>
      </c>
      <c r="U440" t="s">
        <v>127</v>
      </c>
      <c r="X440" t="s">
        <v>88</v>
      </c>
      <c r="AA440" s="1"/>
      <c r="AC440">
        <v>2002</v>
      </c>
      <c r="AD440">
        <v>1</v>
      </c>
      <c r="AE440">
        <v>8</v>
      </c>
      <c r="AF440" s="2">
        <f>DATE(emdat_data[[#This Row],[Start Year]],emdat_data[[#This Row],[Start Month]],emdat_data[[#This Row],[Start Day]])</f>
        <v>37264</v>
      </c>
      <c r="AG440">
        <v>2002</v>
      </c>
      <c r="AH440">
        <v>1</v>
      </c>
      <c r="AI440">
        <v>8</v>
      </c>
      <c r="AJ440" s="2">
        <f>DATE(emdat_data[[#This Row],[End Year]],emdat_data[[#This Row],[End Month]],emdat_data[[#This Row],[End Day]])</f>
        <v>37264</v>
      </c>
      <c r="AK440">
        <v>6</v>
      </c>
      <c r="AM440">
        <v>125000</v>
      </c>
      <c r="AO440">
        <v>125000</v>
      </c>
      <c r="AV440">
        <v>61.463188261191398</v>
      </c>
      <c r="AW440" t="s">
        <v>671</v>
      </c>
      <c r="AY440" t="s">
        <v>672</v>
      </c>
    </row>
    <row r="441" spans="1:51" hidden="1" x14ac:dyDescent="0.25">
      <c r="A441" t="s">
        <v>1647</v>
      </c>
      <c r="B441">
        <v>2002</v>
      </c>
      <c r="C441">
        <v>18</v>
      </c>
      <c r="E441" t="s">
        <v>50</v>
      </c>
      <c r="F441" t="s">
        <v>71</v>
      </c>
      <c r="G441" t="s">
        <v>72</v>
      </c>
      <c r="H441" t="s">
        <v>102</v>
      </c>
      <c r="K441" t="s">
        <v>171</v>
      </c>
      <c r="L441" t="s">
        <v>172</v>
      </c>
      <c r="M441" t="s">
        <v>173</v>
      </c>
      <c r="N441" t="s">
        <v>57</v>
      </c>
      <c r="O441" t="s">
        <v>1648</v>
      </c>
      <c r="P441" t="s">
        <v>134</v>
      </c>
      <c r="Q441" t="s">
        <v>176</v>
      </c>
      <c r="W441">
        <v>1490</v>
      </c>
      <c r="X441" t="s">
        <v>78</v>
      </c>
      <c r="AA441" s="1"/>
      <c r="AC441">
        <v>2002</v>
      </c>
      <c r="AD441">
        <v>1</v>
      </c>
      <c r="AE441">
        <v>8</v>
      </c>
      <c r="AF441" s="2">
        <f>DATE(emdat_data[[#This Row],[Start Year]],emdat_data[[#This Row],[Start Month]],emdat_data[[#This Row],[Start Day]])</f>
        <v>37264</v>
      </c>
      <c r="AG441">
        <v>2002</v>
      </c>
      <c r="AH441">
        <v>1</v>
      </c>
      <c r="AI441">
        <v>12</v>
      </c>
      <c r="AJ441" s="2">
        <f>DATE(emdat_data[[#This Row],[End Year]],emdat_data[[#This Row],[End Month]],emdat_data[[#This Row],[End Day]])</f>
        <v>37268</v>
      </c>
      <c r="AK441">
        <v>21</v>
      </c>
      <c r="AM441">
        <v>40</v>
      </c>
      <c r="AO441">
        <v>40</v>
      </c>
      <c r="AV441">
        <v>61.463188261191398</v>
      </c>
      <c r="AX441" t="s">
        <v>1649</v>
      </c>
      <c r="AY441" t="s">
        <v>1650</v>
      </c>
    </row>
    <row r="442" spans="1:51" hidden="1" x14ac:dyDescent="0.25">
      <c r="A442" t="s">
        <v>3841</v>
      </c>
      <c r="B442">
        <v>2002</v>
      </c>
      <c r="C442">
        <v>25</v>
      </c>
      <c r="E442" t="s">
        <v>50</v>
      </c>
      <c r="F442" t="s">
        <v>63</v>
      </c>
      <c r="G442" t="s">
        <v>82</v>
      </c>
      <c r="K442" t="s">
        <v>427</v>
      </c>
      <c r="L442" t="s">
        <v>428</v>
      </c>
      <c r="M442" t="s">
        <v>429</v>
      </c>
      <c r="N442" t="s">
        <v>76</v>
      </c>
      <c r="O442" t="s">
        <v>3842</v>
      </c>
      <c r="X442" t="s">
        <v>88</v>
      </c>
      <c r="AA442" s="1"/>
      <c r="AC442">
        <v>2002</v>
      </c>
      <c r="AD442">
        <v>1</v>
      </c>
      <c r="AE442">
        <v>8</v>
      </c>
      <c r="AF442" s="2">
        <f>DATE(emdat_data[[#This Row],[Start Year]],emdat_data[[#This Row],[Start Month]],emdat_data[[#This Row],[Start Day]])</f>
        <v>37264</v>
      </c>
      <c r="AG442">
        <v>2002</v>
      </c>
      <c r="AH442">
        <v>1</v>
      </c>
      <c r="AI442">
        <v>8</v>
      </c>
      <c r="AJ442" s="2">
        <f>DATE(emdat_data[[#This Row],[End Year]],emdat_data[[#This Row],[End Month]],emdat_data[[#This Row],[End Day]])</f>
        <v>37264</v>
      </c>
      <c r="AM442">
        <v>150</v>
      </c>
      <c r="AO442">
        <v>150</v>
      </c>
      <c r="AV442">
        <v>61.463188261191398</v>
      </c>
      <c r="AW442" t="s">
        <v>3843</v>
      </c>
      <c r="AY442" t="s">
        <v>3844</v>
      </c>
    </row>
    <row r="443" spans="1:51" hidden="1" x14ac:dyDescent="0.25">
      <c r="A443" t="s">
        <v>2362</v>
      </c>
      <c r="B443">
        <v>2002</v>
      </c>
      <c r="C443">
        <v>56</v>
      </c>
      <c r="E443" t="s">
        <v>50</v>
      </c>
      <c r="F443" t="s">
        <v>71</v>
      </c>
      <c r="G443" t="s">
        <v>72</v>
      </c>
      <c r="K443" t="s">
        <v>1027</v>
      </c>
      <c r="L443" t="s">
        <v>1028</v>
      </c>
      <c r="M443" t="s">
        <v>125</v>
      </c>
      <c r="N443" t="s">
        <v>76</v>
      </c>
      <c r="O443" t="s">
        <v>2363</v>
      </c>
      <c r="S443" t="s">
        <v>127</v>
      </c>
      <c r="X443" t="s">
        <v>78</v>
      </c>
      <c r="AA443" s="1"/>
      <c r="AC443">
        <v>2002</v>
      </c>
      <c r="AD443">
        <v>1</v>
      </c>
      <c r="AE443">
        <v>9</v>
      </c>
      <c r="AF443" s="2">
        <f>DATE(emdat_data[[#This Row],[Start Year]],emdat_data[[#This Row],[Start Month]],emdat_data[[#This Row],[Start Day]])</f>
        <v>37265</v>
      </c>
      <c r="AG443">
        <v>2002</v>
      </c>
      <c r="AH443">
        <v>1</v>
      </c>
      <c r="AI443">
        <v>9</v>
      </c>
      <c r="AJ443" s="2">
        <f>DATE(emdat_data[[#This Row],[End Year]],emdat_data[[#This Row],[End Month]],emdat_data[[#This Row],[End Day]])</f>
        <v>37265</v>
      </c>
      <c r="AK443">
        <v>25</v>
      </c>
      <c r="AM443">
        <v>27500</v>
      </c>
      <c r="AO443">
        <v>27500</v>
      </c>
      <c r="AV443">
        <v>61.463188261191398</v>
      </c>
      <c r="AX443" t="s">
        <v>2364</v>
      </c>
      <c r="AY443" t="s">
        <v>2365</v>
      </c>
    </row>
    <row r="444" spans="1:51" hidden="1" x14ac:dyDescent="0.25">
      <c r="A444" t="s">
        <v>3234</v>
      </c>
      <c r="B444">
        <v>2002</v>
      </c>
      <c r="C444">
        <v>26</v>
      </c>
      <c r="E444" t="s">
        <v>50</v>
      </c>
      <c r="F444" t="s">
        <v>71</v>
      </c>
      <c r="G444" t="s">
        <v>72</v>
      </c>
      <c r="H444" t="s">
        <v>102</v>
      </c>
      <c r="K444" t="s">
        <v>3235</v>
      </c>
      <c r="L444" t="s">
        <v>3236</v>
      </c>
      <c r="M444" t="s">
        <v>125</v>
      </c>
      <c r="N444" t="s">
        <v>76</v>
      </c>
      <c r="O444" t="s">
        <v>3237</v>
      </c>
      <c r="P444" t="s">
        <v>642</v>
      </c>
      <c r="Q444" t="s">
        <v>65</v>
      </c>
      <c r="S444" t="s">
        <v>127</v>
      </c>
      <c r="T444" t="s">
        <v>127</v>
      </c>
      <c r="V444">
        <v>357</v>
      </c>
      <c r="W444">
        <v>62710</v>
      </c>
      <c r="X444" t="s">
        <v>78</v>
      </c>
      <c r="AA444" s="1"/>
      <c r="AC444">
        <v>2002</v>
      </c>
      <c r="AD444">
        <v>1</v>
      </c>
      <c r="AE444">
        <v>9</v>
      </c>
      <c r="AF444" s="2">
        <f>DATE(emdat_data[[#This Row],[Start Year]],emdat_data[[#This Row],[Start Month]],emdat_data[[#This Row],[Start Day]])</f>
        <v>37265</v>
      </c>
      <c r="AG444">
        <v>2002</v>
      </c>
      <c r="AH444">
        <v>1</v>
      </c>
      <c r="AI444">
        <v>12</v>
      </c>
      <c r="AJ444" s="2">
        <f>DATE(emdat_data[[#This Row],[End Year]],emdat_data[[#This Row],[End Month]],emdat_data[[#This Row],[End Day]])</f>
        <v>37268</v>
      </c>
      <c r="AK444">
        <v>28</v>
      </c>
      <c r="AM444">
        <v>179000</v>
      </c>
      <c r="AO444">
        <v>179000</v>
      </c>
      <c r="AT444">
        <v>40979</v>
      </c>
      <c r="AU444">
        <v>66672</v>
      </c>
      <c r="AV444">
        <v>61.463188261191398</v>
      </c>
      <c r="AW444" t="s">
        <v>3238</v>
      </c>
      <c r="AX444" t="s">
        <v>3239</v>
      </c>
      <c r="AY444" t="s">
        <v>3240</v>
      </c>
    </row>
    <row r="445" spans="1:51" hidden="1" x14ac:dyDescent="0.25">
      <c r="A445" t="s">
        <v>3606</v>
      </c>
      <c r="B445">
        <v>2002</v>
      </c>
      <c r="C445">
        <v>15</v>
      </c>
      <c r="E445" t="s">
        <v>50</v>
      </c>
      <c r="F445" t="s">
        <v>51</v>
      </c>
      <c r="G445" t="s">
        <v>52</v>
      </c>
      <c r="H445" t="s">
        <v>53</v>
      </c>
      <c r="K445" t="s">
        <v>2910</v>
      </c>
      <c r="L445" t="s">
        <v>2911</v>
      </c>
      <c r="M445" t="s">
        <v>253</v>
      </c>
      <c r="N445" t="s">
        <v>57</v>
      </c>
      <c r="O445" t="s">
        <v>3607</v>
      </c>
      <c r="V445">
        <v>30</v>
      </c>
      <c r="W445">
        <v>5</v>
      </c>
      <c r="X445" t="s">
        <v>59</v>
      </c>
      <c r="Y445">
        <v>38673</v>
      </c>
      <c r="Z445">
        <v>69902</v>
      </c>
      <c r="AA445" s="1">
        <v>0.48958333333333331</v>
      </c>
      <c r="AC445">
        <v>2002</v>
      </c>
      <c r="AD445">
        <v>1</v>
      </c>
      <c r="AE445">
        <v>9</v>
      </c>
      <c r="AF445" s="2">
        <f>DATE(emdat_data[[#This Row],[Start Year]],emdat_data[[#This Row],[Start Month]],emdat_data[[#This Row],[Start Day]])</f>
        <v>37265</v>
      </c>
      <c r="AG445">
        <v>2002</v>
      </c>
      <c r="AH445">
        <v>1</v>
      </c>
      <c r="AI445">
        <v>9</v>
      </c>
      <c r="AJ445" s="2">
        <f>DATE(emdat_data[[#This Row],[End Year]],emdat_data[[#This Row],[End Month]],emdat_data[[#This Row],[End Day]])</f>
        <v>37265</v>
      </c>
      <c r="AK445">
        <v>3</v>
      </c>
      <c r="AL445">
        <v>50</v>
      </c>
      <c r="AM445">
        <v>1000</v>
      </c>
      <c r="AO445">
        <v>1050</v>
      </c>
      <c r="AV445">
        <v>61.463188261191398</v>
      </c>
      <c r="AX445" t="s">
        <v>3608</v>
      </c>
      <c r="AY445" t="s">
        <v>3609</v>
      </c>
    </row>
    <row r="446" spans="1:51" x14ac:dyDescent="0.25">
      <c r="A446" t="s">
        <v>2092</v>
      </c>
      <c r="B446">
        <v>2002</v>
      </c>
      <c r="C446">
        <v>31</v>
      </c>
      <c r="E446" t="s">
        <v>50</v>
      </c>
      <c r="F446" t="s">
        <v>119</v>
      </c>
      <c r="G446" t="s">
        <v>120</v>
      </c>
      <c r="H446" t="s">
        <v>121</v>
      </c>
      <c r="J446" t="s">
        <v>2093</v>
      </c>
      <c r="K446" t="s">
        <v>171</v>
      </c>
      <c r="L446" t="s">
        <v>172</v>
      </c>
      <c r="M446" t="s">
        <v>173</v>
      </c>
      <c r="N446" t="s">
        <v>57</v>
      </c>
      <c r="O446" t="s">
        <v>2094</v>
      </c>
      <c r="T446" t="s">
        <v>128</v>
      </c>
      <c r="U446" t="s">
        <v>128</v>
      </c>
      <c r="X446" t="s">
        <v>129</v>
      </c>
      <c r="AA446" s="1"/>
      <c r="AC446">
        <v>2002</v>
      </c>
      <c r="AD446">
        <v>1</v>
      </c>
      <c r="AE446">
        <v>10</v>
      </c>
      <c r="AF446" s="2">
        <f>DATE(emdat_data[[#This Row],[Start Year]],emdat_data[[#This Row],[Start Month]],emdat_data[[#This Row],[Start Day]])</f>
        <v>37266</v>
      </c>
      <c r="AG446">
        <v>2002</v>
      </c>
      <c r="AH446">
        <v>1</v>
      </c>
      <c r="AI446">
        <v>10</v>
      </c>
      <c r="AJ446" s="2">
        <f>DATE(emdat_data[[#This Row],[End Year]],emdat_data[[#This Row],[End Month]],emdat_data[[#This Row],[End Day]])</f>
        <v>37266</v>
      </c>
      <c r="AK446">
        <v>17</v>
      </c>
      <c r="AM446">
        <v>757</v>
      </c>
      <c r="AO446">
        <v>757</v>
      </c>
      <c r="AV446">
        <v>61.463188261191398</v>
      </c>
    </row>
    <row r="447" spans="1:51" hidden="1" x14ac:dyDescent="0.25">
      <c r="A447" t="s">
        <v>3435</v>
      </c>
      <c r="B447">
        <v>2002</v>
      </c>
      <c r="C447">
        <v>70</v>
      </c>
      <c r="E447" t="s">
        <v>50</v>
      </c>
      <c r="F447" t="s">
        <v>51</v>
      </c>
      <c r="G447" t="s">
        <v>52</v>
      </c>
      <c r="H447" t="s">
        <v>53</v>
      </c>
      <c r="K447" t="s">
        <v>2556</v>
      </c>
      <c r="L447" t="s">
        <v>2557</v>
      </c>
      <c r="M447" t="s">
        <v>1262</v>
      </c>
      <c r="N447" t="s">
        <v>96</v>
      </c>
      <c r="O447" t="s">
        <v>3436</v>
      </c>
      <c r="W447">
        <v>7</v>
      </c>
      <c r="X447" t="s">
        <v>59</v>
      </c>
      <c r="Y447">
        <v>-3212</v>
      </c>
      <c r="Z447">
        <v>142427</v>
      </c>
      <c r="AA447" s="1"/>
      <c r="AC447">
        <v>2002</v>
      </c>
      <c r="AD447">
        <v>1</v>
      </c>
      <c r="AE447">
        <v>10</v>
      </c>
      <c r="AF447" s="2">
        <f>DATE(emdat_data[[#This Row],[Start Year]],emdat_data[[#This Row],[Start Month]],emdat_data[[#This Row],[Start Day]])</f>
        <v>37266</v>
      </c>
      <c r="AG447">
        <v>2002</v>
      </c>
      <c r="AH447">
        <v>1</v>
      </c>
      <c r="AI447">
        <v>10</v>
      </c>
      <c r="AJ447" s="2">
        <f>DATE(emdat_data[[#This Row],[End Year]],emdat_data[[#This Row],[End Month]],emdat_data[[#This Row],[End Day]])</f>
        <v>37266</v>
      </c>
      <c r="AK447">
        <v>1</v>
      </c>
      <c r="AN447">
        <v>1000</v>
      </c>
      <c r="AO447">
        <v>1000</v>
      </c>
      <c r="AV447">
        <v>61.463188261191398</v>
      </c>
      <c r="AX447" t="s">
        <v>3437</v>
      </c>
      <c r="AY447" t="s">
        <v>3438</v>
      </c>
    </row>
    <row r="448" spans="1:51" hidden="1" x14ac:dyDescent="0.25">
      <c r="A448" t="s">
        <v>2189</v>
      </c>
      <c r="B448">
        <v>2002</v>
      </c>
      <c r="C448">
        <v>20</v>
      </c>
      <c r="E448" t="s">
        <v>50</v>
      </c>
      <c r="F448" t="s">
        <v>71</v>
      </c>
      <c r="G448" t="s">
        <v>72</v>
      </c>
      <c r="H448" t="s">
        <v>102</v>
      </c>
      <c r="K448" t="s">
        <v>1447</v>
      </c>
      <c r="L448" t="s">
        <v>1448</v>
      </c>
      <c r="M448" t="s">
        <v>56</v>
      </c>
      <c r="N448" t="s">
        <v>57</v>
      </c>
      <c r="O448" t="s">
        <v>2190</v>
      </c>
      <c r="P448" t="s">
        <v>642</v>
      </c>
      <c r="W448">
        <v>59660</v>
      </c>
      <c r="X448" t="s">
        <v>78</v>
      </c>
      <c r="AA448" s="1"/>
      <c r="AC448">
        <v>2002</v>
      </c>
      <c r="AD448">
        <v>1</v>
      </c>
      <c r="AE448">
        <v>11</v>
      </c>
      <c r="AF448" s="2">
        <f>DATE(emdat_data[[#This Row],[Start Year]],emdat_data[[#This Row],[Start Month]],emdat_data[[#This Row],[Start Day]])</f>
        <v>37267</v>
      </c>
      <c r="AG448">
        <v>2002</v>
      </c>
      <c r="AH448">
        <v>1</v>
      </c>
      <c r="AI448">
        <v>13</v>
      </c>
      <c r="AJ448" s="2">
        <f>DATE(emdat_data[[#This Row],[End Year]],emdat_data[[#This Row],[End Month]],emdat_data[[#This Row],[End Day]])</f>
        <v>37269</v>
      </c>
      <c r="AK448">
        <v>11</v>
      </c>
      <c r="AN448">
        <v>4500</v>
      </c>
      <c r="AO448">
        <v>4500</v>
      </c>
      <c r="AT448">
        <v>59060</v>
      </c>
      <c r="AU448">
        <v>96090</v>
      </c>
      <c r="AV448">
        <v>61.463188261191398</v>
      </c>
      <c r="AW448" t="s">
        <v>2191</v>
      </c>
      <c r="AY448" t="s">
        <v>2192</v>
      </c>
    </row>
    <row r="449" spans="1:51" hidden="1" x14ac:dyDescent="0.25">
      <c r="A449" t="s">
        <v>3230</v>
      </c>
      <c r="B449">
        <v>2002</v>
      </c>
      <c r="C449">
        <v>69</v>
      </c>
      <c r="E449" t="s">
        <v>50</v>
      </c>
      <c r="F449" t="s">
        <v>63</v>
      </c>
      <c r="G449" t="s">
        <v>82</v>
      </c>
      <c r="H449" t="s">
        <v>157</v>
      </c>
      <c r="I449" t="s">
        <v>900</v>
      </c>
      <c r="K449" t="s">
        <v>2562</v>
      </c>
      <c r="L449" t="s">
        <v>2563</v>
      </c>
      <c r="M449" t="s">
        <v>173</v>
      </c>
      <c r="N449" t="s">
        <v>57</v>
      </c>
      <c r="O449" t="s">
        <v>3231</v>
      </c>
      <c r="Q449" t="s">
        <v>900</v>
      </c>
      <c r="X449" t="s">
        <v>88</v>
      </c>
      <c r="AA449" s="1"/>
      <c r="AC449">
        <v>2002</v>
      </c>
      <c r="AD449">
        <v>1</v>
      </c>
      <c r="AE449">
        <v>12</v>
      </c>
      <c r="AF449" s="2">
        <f>DATE(emdat_data[[#This Row],[Start Year]],emdat_data[[#This Row],[Start Month]],emdat_data[[#This Row],[Start Day]])</f>
        <v>37268</v>
      </c>
      <c r="AG449">
        <v>2002</v>
      </c>
      <c r="AH449">
        <v>1</v>
      </c>
      <c r="AI449">
        <v>12</v>
      </c>
      <c r="AJ449" s="2">
        <f>DATE(emdat_data[[#This Row],[End Year]],emdat_data[[#This Row],[End Month]],emdat_data[[#This Row],[End Day]])</f>
        <v>37268</v>
      </c>
      <c r="AK449">
        <v>1</v>
      </c>
      <c r="AL449">
        <v>100</v>
      </c>
      <c r="AM449">
        <v>25000</v>
      </c>
      <c r="AN449">
        <v>2604</v>
      </c>
      <c r="AO449">
        <v>27704</v>
      </c>
      <c r="AT449">
        <v>2000</v>
      </c>
      <c r="AU449">
        <v>3254</v>
      </c>
      <c r="AV449">
        <v>61.463188261191398</v>
      </c>
      <c r="AX449" t="s">
        <v>3232</v>
      </c>
      <c r="AY449" t="s">
        <v>3233</v>
      </c>
    </row>
    <row r="450" spans="1:51" hidden="1" x14ac:dyDescent="0.25">
      <c r="A450" t="s">
        <v>3328</v>
      </c>
      <c r="B450">
        <v>2002</v>
      </c>
      <c r="C450">
        <v>36</v>
      </c>
      <c r="E450" t="s">
        <v>50</v>
      </c>
      <c r="F450" t="s">
        <v>71</v>
      </c>
      <c r="G450" t="s">
        <v>72</v>
      </c>
      <c r="H450" t="s">
        <v>102</v>
      </c>
      <c r="K450" t="s">
        <v>2601</v>
      </c>
      <c r="L450" t="s">
        <v>2602</v>
      </c>
      <c r="M450" t="s">
        <v>95</v>
      </c>
      <c r="N450" t="s">
        <v>96</v>
      </c>
      <c r="O450" t="s">
        <v>3329</v>
      </c>
      <c r="P450" t="s">
        <v>642</v>
      </c>
      <c r="W450">
        <v>8030</v>
      </c>
      <c r="X450" t="s">
        <v>78</v>
      </c>
      <c r="AA450" s="1"/>
      <c r="AB450" t="s">
        <v>3330</v>
      </c>
      <c r="AC450">
        <v>2002</v>
      </c>
      <c r="AD450">
        <v>1</v>
      </c>
      <c r="AE450">
        <v>12</v>
      </c>
      <c r="AF450" s="2">
        <f>DATE(emdat_data[[#This Row],[Start Year]],emdat_data[[#This Row],[Start Month]],emdat_data[[#This Row],[Start Day]])</f>
        <v>37268</v>
      </c>
      <c r="AG450">
        <v>2002</v>
      </c>
      <c r="AH450">
        <v>1</v>
      </c>
      <c r="AI450">
        <v>15</v>
      </c>
      <c r="AJ450" s="2">
        <f>DATE(emdat_data[[#This Row],[End Year]],emdat_data[[#This Row],[End Month]],emdat_data[[#This Row],[End Day]])</f>
        <v>37271</v>
      </c>
      <c r="AM450">
        <v>300</v>
      </c>
      <c r="AO450">
        <v>300</v>
      </c>
      <c r="AT450">
        <v>500</v>
      </c>
      <c r="AU450">
        <v>813</v>
      </c>
      <c r="AV450">
        <v>61.463188261191398</v>
      </c>
      <c r="AW450" t="s">
        <v>3331</v>
      </c>
      <c r="AY450" t="s">
        <v>3332</v>
      </c>
    </row>
    <row r="451" spans="1:51" hidden="1" x14ac:dyDescent="0.25">
      <c r="A451" t="s">
        <v>2064</v>
      </c>
      <c r="B451">
        <v>2002</v>
      </c>
      <c r="C451">
        <v>35</v>
      </c>
      <c r="E451" t="s">
        <v>50</v>
      </c>
      <c r="F451" t="s">
        <v>71</v>
      </c>
      <c r="G451" t="s">
        <v>72</v>
      </c>
      <c r="H451" t="s">
        <v>102</v>
      </c>
      <c r="K451" t="s">
        <v>171</v>
      </c>
      <c r="L451" t="s">
        <v>172</v>
      </c>
      <c r="M451" t="s">
        <v>173</v>
      </c>
      <c r="N451" t="s">
        <v>57</v>
      </c>
      <c r="O451" t="s">
        <v>2065</v>
      </c>
      <c r="P451" t="s">
        <v>642</v>
      </c>
      <c r="W451">
        <v>4170</v>
      </c>
      <c r="X451" t="s">
        <v>78</v>
      </c>
      <c r="AA451" s="1"/>
      <c r="AC451">
        <v>2002</v>
      </c>
      <c r="AD451">
        <v>1</v>
      </c>
      <c r="AE451">
        <v>13</v>
      </c>
      <c r="AF451" s="2">
        <f>DATE(emdat_data[[#This Row],[Start Year]],emdat_data[[#This Row],[Start Month]],emdat_data[[#This Row],[Start Day]])</f>
        <v>37269</v>
      </c>
      <c r="AG451">
        <v>2002</v>
      </c>
      <c r="AH451">
        <v>1</v>
      </c>
      <c r="AI451">
        <v>18</v>
      </c>
      <c r="AJ451" s="2">
        <f>DATE(emdat_data[[#This Row],[End Year]],emdat_data[[#This Row],[End Month]],emdat_data[[#This Row],[End Day]])</f>
        <v>37274</v>
      </c>
      <c r="AK451">
        <v>13</v>
      </c>
      <c r="AM451">
        <v>2000</v>
      </c>
      <c r="AO451">
        <v>2000</v>
      </c>
      <c r="AV451">
        <v>61.463188261191398</v>
      </c>
      <c r="AX451" t="s">
        <v>2066</v>
      </c>
      <c r="AY451" t="s">
        <v>2067</v>
      </c>
    </row>
    <row r="452" spans="1:51" x14ac:dyDescent="0.25">
      <c r="A452" t="s">
        <v>1924</v>
      </c>
      <c r="B452">
        <v>2002</v>
      </c>
      <c r="C452">
        <v>30</v>
      </c>
      <c r="E452" t="s">
        <v>50</v>
      </c>
      <c r="F452" t="s">
        <v>119</v>
      </c>
      <c r="G452" t="s">
        <v>120</v>
      </c>
      <c r="H452" t="s">
        <v>301</v>
      </c>
      <c r="J452" t="s">
        <v>1925</v>
      </c>
      <c r="K452" t="s">
        <v>1240</v>
      </c>
      <c r="L452" t="s">
        <v>1241</v>
      </c>
      <c r="M452" t="s">
        <v>260</v>
      </c>
      <c r="N452" t="s">
        <v>76</v>
      </c>
      <c r="O452" t="s">
        <v>1926</v>
      </c>
      <c r="T452" t="s">
        <v>128</v>
      </c>
      <c r="U452" t="s">
        <v>128</v>
      </c>
      <c r="X452" t="s">
        <v>129</v>
      </c>
      <c r="AA452" s="1"/>
      <c r="AC452">
        <v>2002</v>
      </c>
      <c r="AD452">
        <v>1</v>
      </c>
      <c r="AE452">
        <v>15</v>
      </c>
      <c r="AF452" s="2">
        <f>DATE(emdat_data[[#This Row],[Start Year]],emdat_data[[#This Row],[Start Month]],emdat_data[[#This Row],[Start Day]])</f>
        <v>37271</v>
      </c>
      <c r="AG452">
        <v>2002</v>
      </c>
      <c r="AH452">
        <v>1</v>
      </c>
      <c r="AI452">
        <v>15</v>
      </c>
      <c r="AJ452" s="2">
        <f>DATE(emdat_data[[#This Row],[End Year]],emdat_data[[#This Row],[End Month]],emdat_data[[#This Row],[End Day]])</f>
        <v>37271</v>
      </c>
      <c r="AK452">
        <v>12</v>
      </c>
      <c r="AV452">
        <v>61.463188261191398</v>
      </c>
    </row>
    <row r="453" spans="1:51" hidden="1" x14ac:dyDescent="0.25">
      <c r="A453" t="s">
        <v>3180</v>
      </c>
      <c r="B453">
        <v>2002</v>
      </c>
      <c r="C453">
        <v>33</v>
      </c>
      <c r="E453" t="s">
        <v>50</v>
      </c>
      <c r="F453" t="s">
        <v>51</v>
      </c>
      <c r="G453" t="s">
        <v>1213</v>
      </c>
      <c r="H453" t="s">
        <v>1214</v>
      </c>
      <c r="J453" t="s">
        <v>3181</v>
      </c>
      <c r="K453" t="s">
        <v>3130</v>
      </c>
      <c r="L453" t="s">
        <v>3131</v>
      </c>
      <c r="M453" t="s">
        <v>75</v>
      </c>
      <c r="N453" t="s">
        <v>76</v>
      </c>
      <c r="O453" t="s">
        <v>3182</v>
      </c>
      <c r="Q453" t="s">
        <v>52</v>
      </c>
      <c r="R453" t="s">
        <v>3183</v>
      </c>
      <c r="S453" t="s">
        <v>127</v>
      </c>
      <c r="T453" t="s">
        <v>127</v>
      </c>
      <c r="V453">
        <v>43504</v>
      </c>
      <c r="Y453">
        <v>-152</v>
      </c>
      <c r="Z453">
        <v>2925</v>
      </c>
      <c r="AA453" s="1"/>
      <c r="AC453">
        <v>2002</v>
      </c>
      <c r="AD453">
        <v>1</v>
      </c>
      <c r="AE453">
        <v>17</v>
      </c>
      <c r="AF453" s="2">
        <f>DATE(emdat_data[[#This Row],[Start Year]],emdat_data[[#This Row],[Start Month]],emdat_data[[#This Row],[Start Day]])</f>
        <v>37273</v>
      </c>
      <c r="AG453">
        <v>2002</v>
      </c>
      <c r="AH453">
        <v>1</v>
      </c>
      <c r="AI453">
        <v>21</v>
      </c>
      <c r="AJ453" s="2">
        <f>DATE(emdat_data[[#This Row],[End Year]],emdat_data[[#This Row],[End Month]],emdat_data[[#This Row],[End Day]])</f>
        <v>37277</v>
      </c>
      <c r="AK453">
        <v>200</v>
      </c>
      <c r="AL453">
        <v>400</v>
      </c>
      <c r="AN453">
        <v>110000</v>
      </c>
      <c r="AO453">
        <v>110400</v>
      </c>
      <c r="AT453">
        <v>9000</v>
      </c>
      <c r="AU453">
        <v>14643</v>
      </c>
      <c r="AV453">
        <v>61.463188261191398</v>
      </c>
      <c r="AX453" t="s">
        <v>3184</v>
      </c>
      <c r="AY453" t="s">
        <v>3185</v>
      </c>
    </row>
    <row r="454" spans="1:51" hidden="1" x14ac:dyDescent="0.25">
      <c r="A454" t="s">
        <v>3531</v>
      </c>
      <c r="B454">
        <v>2002</v>
      </c>
      <c r="C454">
        <v>42</v>
      </c>
      <c r="E454" t="s">
        <v>50</v>
      </c>
      <c r="F454" t="s">
        <v>51</v>
      </c>
      <c r="G454" t="s">
        <v>52</v>
      </c>
      <c r="H454" t="s">
        <v>53</v>
      </c>
      <c r="K454" t="s">
        <v>2842</v>
      </c>
      <c r="L454" t="s">
        <v>2843</v>
      </c>
      <c r="M454" t="s">
        <v>260</v>
      </c>
      <c r="N454" t="s">
        <v>76</v>
      </c>
      <c r="O454" t="s">
        <v>3532</v>
      </c>
      <c r="W454">
        <v>5</v>
      </c>
      <c r="X454" t="s">
        <v>59</v>
      </c>
      <c r="Y454">
        <v>-1684</v>
      </c>
      <c r="Z454">
        <v>29077</v>
      </c>
      <c r="AA454" s="1"/>
      <c r="AC454">
        <v>2002</v>
      </c>
      <c r="AD454">
        <v>1</v>
      </c>
      <c r="AE454">
        <v>17</v>
      </c>
      <c r="AF454" s="2">
        <f>DATE(emdat_data[[#This Row],[Start Year]],emdat_data[[#This Row],[Start Month]],emdat_data[[#This Row],[Start Day]])</f>
        <v>37273</v>
      </c>
      <c r="AG454">
        <v>2002</v>
      </c>
      <c r="AH454">
        <v>1</v>
      </c>
      <c r="AI454">
        <v>17</v>
      </c>
      <c r="AJ454" s="2">
        <f>DATE(emdat_data[[#This Row],[End Year]],emdat_data[[#This Row],[End Month]],emdat_data[[#This Row],[End Day]])</f>
        <v>37273</v>
      </c>
      <c r="AK454">
        <v>45</v>
      </c>
      <c r="AL454">
        <v>108</v>
      </c>
      <c r="AM454">
        <v>1535</v>
      </c>
      <c r="AO454">
        <v>1643</v>
      </c>
      <c r="AV454">
        <v>61.463188261191398</v>
      </c>
      <c r="AX454" t="s">
        <v>3533</v>
      </c>
      <c r="AY454" t="s">
        <v>3534</v>
      </c>
    </row>
    <row r="455" spans="1:51" hidden="1" x14ac:dyDescent="0.25">
      <c r="A455" t="s">
        <v>777</v>
      </c>
      <c r="B455">
        <v>2002</v>
      </c>
      <c r="C455">
        <v>50</v>
      </c>
      <c r="E455" t="s">
        <v>50</v>
      </c>
      <c r="F455" t="s">
        <v>71</v>
      </c>
      <c r="G455" t="s">
        <v>72</v>
      </c>
      <c r="H455" t="s">
        <v>102</v>
      </c>
      <c r="K455" t="s">
        <v>778</v>
      </c>
      <c r="L455" t="s">
        <v>779</v>
      </c>
      <c r="M455" t="s">
        <v>189</v>
      </c>
      <c r="N455" t="s">
        <v>190</v>
      </c>
      <c r="O455" t="s">
        <v>780</v>
      </c>
      <c r="X455" t="s">
        <v>78</v>
      </c>
      <c r="AA455" s="1"/>
      <c r="AC455">
        <v>2002</v>
      </c>
      <c r="AD455">
        <v>1</v>
      </c>
      <c r="AE455">
        <v>27</v>
      </c>
      <c r="AF455" s="2">
        <f>DATE(emdat_data[[#This Row],[Start Year]],emdat_data[[#This Row],[Start Month]],emdat_data[[#This Row],[Start Day]])</f>
        <v>37283</v>
      </c>
      <c r="AG455">
        <v>2002</v>
      </c>
      <c r="AH455">
        <v>1</v>
      </c>
      <c r="AI455">
        <v>27</v>
      </c>
      <c r="AJ455" s="2">
        <f>DATE(emdat_data[[#This Row],[End Year]],emdat_data[[#This Row],[End Month]],emdat_data[[#This Row],[End Day]])</f>
        <v>37283</v>
      </c>
      <c r="AM455">
        <v>600</v>
      </c>
      <c r="AO455">
        <v>600</v>
      </c>
      <c r="AV455">
        <v>61.463188261191398</v>
      </c>
      <c r="AX455" t="s">
        <v>781</v>
      </c>
      <c r="AY455" t="s">
        <v>782</v>
      </c>
    </row>
    <row r="456" spans="1:51" hidden="1" x14ac:dyDescent="0.25">
      <c r="A456" t="s">
        <v>2068</v>
      </c>
      <c r="B456">
        <v>2002</v>
      </c>
      <c r="C456">
        <v>54</v>
      </c>
      <c r="E456" t="s">
        <v>50</v>
      </c>
      <c r="F456" t="s">
        <v>71</v>
      </c>
      <c r="G456" t="s">
        <v>72</v>
      </c>
      <c r="H456" t="s">
        <v>102</v>
      </c>
      <c r="K456" t="s">
        <v>171</v>
      </c>
      <c r="L456" t="s">
        <v>172</v>
      </c>
      <c r="M456" t="s">
        <v>173</v>
      </c>
      <c r="N456" t="s">
        <v>57</v>
      </c>
      <c r="O456" t="s">
        <v>2069</v>
      </c>
      <c r="P456" t="s">
        <v>642</v>
      </c>
      <c r="V456">
        <v>10284</v>
      </c>
      <c r="W456">
        <v>41000</v>
      </c>
      <c r="X456" t="s">
        <v>78</v>
      </c>
      <c r="AA456" s="1"/>
      <c r="AC456">
        <v>2002</v>
      </c>
      <c r="AD456">
        <v>1</v>
      </c>
      <c r="AE456">
        <v>27</v>
      </c>
      <c r="AF456" s="2">
        <f>DATE(emdat_data[[#This Row],[Start Year]],emdat_data[[#This Row],[Start Month]],emdat_data[[#This Row],[Start Day]])</f>
        <v>37283</v>
      </c>
      <c r="AG456">
        <v>2002</v>
      </c>
      <c r="AH456">
        <v>2</v>
      </c>
      <c r="AI456">
        <v>12</v>
      </c>
      <c r="AJ456" s="2">
        <f>DATE(emdat_data[[#This Row],[End Year]],emdat_data[[#This Row],[End Month]],emdat_data[[#This Row],[End Day]])</f>
        <v>37299</v>
      </c>
      <c r="AK456">
        <v>150</v>
      </c>
      <c r="AL456">
        <v>750</v>
      </c>
      <c r="AM456">
        <v>500000</v>
      </c>
      <c r="AO456">
        <v>500750</v>
      </c>
      <c r="AR456">
        <v>200000</v>
      </c>
      <c r="AS456">
        <v>325398</v>
      </c>
      <c r="AT456">
        <v>350000</v>
      </c>
      <c r="AU456">
        <v>569447</v>
      </c>
      <c r="AV456">
        <v>61.463188261191398</v>
      </c>
      <c r="AW456" t="s">
        <v>178</v>
      </c>
      <c r="AX456" t="s">
        <v>2070</v>
      </c>
      <c r="AY456" t="s">
        <v>2071</v>
      </c>
    </row>
    <row r="457" spans="1:51" hidden="1" x14ac:dyDescent="0.25">
      <c r="A457" t="s">
        <v>1702</v>
      </c>
      <c r="B457">
        <v>2002</v>
      </c>
      <c r="C457">
        <v>55</v>
      </c>
      <c r="E457" t="s">
        <v>50</v>
      </c>
      <c r="F457" t="s">
        <v>63</v>
      </c>
      <c r="G457" t="s">
        <v>82</v>
      </c>
      <c r="J457" t="s">
        <v>1703</v>
      </c>
      <c r="K457" t="s">
        <v>1200</v>
      </c>
      <c r="L457" t="s">
        <v>1201</v>
      </c>
      <c r="M457" t="s">
        <v>189</v>
      </c>
      <c r="N457" t="s">
        <v>190</v>
      </c>
      <c r="O457" t="s">
        <v>1704</v>
      </c>
      <c r="Q457" t="s">
        <v>72</v>
      </c>
      <c r="X457" t="s">
        <v>88</v>
      </c>
      <c r="AA457" s="1"/>
      <c r="AC457">
        <v>2002</v>
      </c>
      <c r="AD457">
        <v>1</v>
      </c>
      <c r="AE457">
        <v>28</v>
      </c>
      <c r="AF457" s="2">
        <f>DATE(emdat_data[[#This Row],[Start Year]],emdat_data[[#This Row],[Start Month]],emdat_data[[#This Row],[Start Day]])</f>
        <v>37284</v>
      </c>
      <c r="AG457">
        <v>2002</v>
      </c>
      <c r="AH457">
        <v>1</v>
      </c>
      <c r="AI457">
        <v>29</v>
      </c>
      <c r="AJ457" s="2">
        <f>DATE(emdat_data[[#This Row],[End Year]],emdat_data[[#This Row],[End Month]],emdat_data[[#This Row],[End Day]])</f>
        <v>37285</v>
      </c>
      <c r="AK457">
        <v>4</v>
      </c>
      <c r="AL457">
        <v>6</v>
      </c>
      <c r="AO457">
        <v>6</v>
      </c>
      <c r="AR457">
        <v>100000</v>
      </c>
      <c r="AS457">
        <v>162699</v>
      </c>
      <c r="AT457">
        <v>150000</v>
      </c>
      <c r="AU457">
        <v>244049</v>
      </c>
      <c r="AV457">
        <v>61.463188261191398</v>
      </c>
      <c r="AW457" t="s">
        <v>1705</v>
      </c>
      <c r="AY457" t="s">
        <v>1706</v>
      </c>
    </row>
    <row r="458" spans="1:51" hidden="1" x14ac:dyDescent="0.25">
      <c r="A458" t="s">
        <v>1963</v>
      </c>
      <c r="B458">
        <v>2002</v>
      </c>
      <c r="C458">
        <v>51</v>
      </c>
      <c r="E458" t="s">
        <v>50</v>
      </c>
      <c r="F458" t="s">
        <v>63</v>
      </c>
      <c r="G458" t="s">
        <v>82</v>
      </c>
      <c r="J458" t="s">
        <v>1703</v>
      </c>
      <c r="K458" t="s">
        <v>1292</v>
      </c>
      <c r="L458" t="s">
        <v>1293</v>
      </c>
      <c r="M458" t="s">
        <v>1294</v>
      </c>
      <c r="N458" t="s">
        <v>190</v>
      </c>
      <c r="O458" t="s">
        <v>1964</v>
      </c>
      <c r="W458">
        <v>200</v>
      </c>
      <c r="X458" t="s">
        <v>88</v>
      </c>
      <c r="AA458" s="1"/>
      <c r="AC458">
        <v>2002</v>
      </c>
      <c r="AD458">
        <v>1</v>
      </c>
      <c r="AE458">
        <v>28</v>
      </c>
      <c r="AF458" s="2">
        <f>DATE(emdat_data[[#This Row],[Start Year]],emdat_data[[#This Row],[Start Month]],emdat_data[[#This Row],[Start Day]])</f>
        <v>37284</v>
      </c>
      <c r="AG458">
        <v>2002</v>
      </c>
      <c r="AH458">
        <v>1</v>
      </c>
      <c r="AI458">
        <v>29</v>
      </c>
      <c r="AJ458" s="2">
        <f>DATE(emdat_data[[#This Row],[End Year]],emdat_data[[#This Row],[End Month]],emdat_data[[#This Row],[End Day]])</f>
        <v>37285</v>
      </c>
      <c r="AK458">
        <v>7</v>
      </c>
      <c r="AT458">
        <v>50</v>
      </c>
      <c r="AU458">
        <v>81</v>
      </c>
      <c r="AV458">
        <v>61.463188261191398</v>
      </c>
      <c r="AW458" t="s">
        <v>1965</v>
      </c>
      <c r="AX458" t="s">
        <v>1966</v>
      </c>
      <c r="AY458" t="s">
        <v>1967</v>
      </c>
    </row>
    <row r="459" spans="1:51" hidden="1" x14ac:dyDescent="0.25">
      <c r="A459" t="s">
        <v>3457</v>
      </c>
      <c r="B459">
        <v>2002</v>
      </c>
      <c r="C459">
        <v>59</v>
      </c>
      <c r="E459" t="s">
        <v>50</v>
      </c>
      <c r="F459" t="s">
        <v>63</v>
      </c>
      <c r="G459" t="s">
        <v>82</v>
      </c>
      <c r="J459" t="s">
        <v>1703</v>
      </c>
      <c r="K459" t="s">
        <v>2770</v>
      </c>
      <c r="L459" t="s">
        <v>2771</v>
      </c>
      <c r="M459" t="s">
        <v>211</v>
      </c>
      <c r="N459" t="s">
        <v>190</v>
      </c>
      <c r="O459" t="s">
        <v>3458</v>
      </c>
      <c r="W459">
        <v>100</v>
      </c>
      <c r="X459" t="s">
        <v>88</v>
      </c>
      <c r="AA459" s="1"/>
      <c r="AC459">
        <v>2002</v>
      </c>
      <c r="AD459">
        <v>1</v>
      </c>
      <c r="AE459">
        <v>28</v>
      </c>
      <c r="AF459" s="2">
        <f>DATE(emdat_data[[#This Row],[Start Year]],emdat_data[[#This Row],[Start Month]],emdat_data[[#This Row],[Start Day]])</f>
        <v>37284</v>
      </c>
      <c r="AG459">
        <v>2002</v>
      </c>
      <c r="AH459">
        <v>1</v>
      </c>
      <c r="AI459">
        <v>28</v>
      </c>
      <c r="AJ459" s="2">
        <f>DATE(emdat_data[[#This Row],[End Year]],emdat_data[[#This Row],[End Month]],emdat_data[[#This Row],[End Day]])</f>
        <v>37284</v>
      </c>
      <c r="AK459">
        <v>6</v>
      </c>
      <c r="AT459">
        <v>100</v>
      </c>
      <c r="AU459">
        <v>163</v>
      </c>
      <c r="AV459">
        <v>61.463188261191398</v>
      </c>
      <c r="AW459" t="s">
        <v>3459</v>
      </c>
      <c r="AY459" t="s">
        <v>3460</v>
      </c>
    </row>
    <row r="460" spans="1:51" hidden="1" x14ac:dyDescent="0.25">
      <c r="A460" t="s">
        <v>3527</v>
      </c>
      <c r="B460">
        <v>2002</v>
      </c>
      <c r="C460">
        <v>48</v>
      </c>
      <c r="E460" t="s">
        <v>50</v>
      </c>
      <c r="F460" t="s">
        <v>63</v>
      </c>
      <c r="G460" t="s">
        <v>82</v>
      </c>
      <c r="K460" t="s">
        <v>383</v>
      </c>
      <c r="L460" t="s">
        <v>384</v>
      </c>
      <c r="M460" t="s">
        <v>211</v>
      </c>
      <c r="N460" t="s">
        <v>190</v>
      </c>
      <c r="O460" t="s">
        <v>3528</v>
      </c>
      <c r="U460" t="s">
        <v>127</v>
      </c>
      <c r="W460">
        <v>120</v>
      </c>
      <c r="X460" t="s">
        <v>88</v>
      </c>
      <c r="AA460" s="1"/>
      <c r="AC460">
        <v>2002</v>
      </c>
      <c r="AD460">
        <v>1</v>
      </c>
      <c r="AE460">
        <v>29</v>
      </c>
      <c r="AF460" s="2">
        <f>DATE(emdat_data[[#This Row],[Start Year]],emdat_data[[#This Row],[Start Month]],emdat_data[[#This Row],[Start Day]])</f>
        <v>37285</v>
      </c>
      <c r="AG460">
        <v>2002</v>
      </c>
      <c r="AH460">
        <v>1</v>
      </c>
      <c r="AI460">
        <v>29</v>
      </c>
      <c r="AJ460" s="2">
        <f>DATE(emdat_data[[#This Row],[End Year]],emdat_data[[#This Row],[End Month]],emdat_data[[#This Row],[End Day]])</f>
        <v>37285</v>
      </c>
      <c r="AK460">
        <v>2</v>
      </c>
      <c r="AT460">
        <v>3000</v>
      </c>
      <c r="AU460">
        <v>4881</v>
      </c>
      <c r="AV460">
        <v>61.463188261191398</v>
      </c>
      <c r="AW460" t="s">
        <v>3529</v>
      </c>
      <c r="AY460" t="s">
        <v>3530</v>
      </c>
    </row>
    <row r="461" spans="1:51" hidden="1" x14ac:dyDescent="0.25">
      <c r="A461" t="s">
        <v>853</v>
      </c>
      <c r="B461">
        <v>2002</v>
      </c>
      <c r="C461">
        <v>52</v>
      </c>
      <c r="E461" t="s">
        <v>50</v>
      </c>
      <c r="F461" t="s">
        <v>350</v>
      </c>
      <c r="G461" t="s">
        <v>477</v>
      </c>
      <c r="H461" t="s">
        <v>478</v>
      </c>
      <c r="K461" t="s">
        <v>138</v>
      </c>
      <c r="L461" t="s">
        <v>139</v>
      </c>
      <c r="M461" t="s">
        <v>75</v>
      </c>
      <c r="N461" t="s">
        <v>76</v>
      </c>
      <c r="O461" t="s">
        <v>854</v>
      </c>
      <c r="X461" t="s">
        <v>78</v>
      </c>
      <c r="AA461" s="1"/>
      <c r="AC461">
        <v>2002</v>
      </c>
      <c r="AD461">
        <v>1</v>
      </c>
      <c r="AE461">
        <v>30</v>
      </c>
      <c r="AF461" s="2">
        <f>DATE(emdat_data[[#This Row],[Start Year]],emdat_data[[#This Row],[Start Month]],emdat_data[[#This Row],[Start Day]])</f>
        <v>37286</v>
      </c>
      <c r="AG461">
        <v>2002</v>
      </c>
      <c r="AH461">
        <v>1</v>
      </c>
      <c r="AI461">
        <v>30</v>
      </c>
      <c r="AJ461" s="2">
        <f>DATE(emdat_data[[#This Row],[End Year]],emdat_data[[#This Row],[End Month]],emdat_data[[#This Row],[End Day]])</f>
        <v>37286</v>
      </c>
      <c r="AK461">
        <v>1</v>
      </c>
      <c r="AN461">
        <v>750</v>
      </c>
      <c r="AO461">
        <v>750</v>
      </c>
      <c r="AV461">
        <v>61.463188261191398</v>
      </c>
      <c r="AX461" t="s">
        <v>855</v>
      </c>
      <c r="AY461" t="s">
        <v>856</v>
      </c>
    </row>
    <row r="462" spans="1:51" hidden="1" x14ac:dyDescent="0.25">
      <c r="A462" t="s">
        <v>3751</v>
      </c>
      <c r="B462">
        <v>2002</v>
      </c>
      <c r="C462">
        <v>119</v>
      </c>
      <c r="E462" t="s">
        <v>50</v>
      </c>
      <c r="F462" t="s">
        <v>63</v>
      </c>
      <c r="G462" t="s">
        <v>82</v>
      </c>
      <c r="K462" t="s">
        <v>357</v>
      </c>
      <c r="L462" t="s">
        <v>358</v>
      </c>
      <c r="M462" t="s">
        <v>146</v>
      </c>
      <c r="N462" t="s">
        <v>86</v>
      </c>
      <c r="O462" t="s">
        <v>3752</v>
      </c>
      <c r="X462" t="s">
        <v>88</v>
      </c>
      <c r="AA462" s="1"/>
      <c r="AC462">
        <v>2002</v>
      </c>
      <c r="AD462">
        <v>1</v>
      </c>
      <c r="AE462">
        <v>30</v>
      </c>
      <c r="AF462" s="2">
        <f>DATE(emdat_data[[#This Row],[Start Year]],emdat_data[[#This Row],[Start Month]],emdat_data[[#This Row],[Start Day]])</f>
        <v>37286</v>
      </c>
      <c r="AG462">
        <v>2002</v>
      </c>
      <c r="AH462">
        <v>2</v>
      </c>
      <c r="AI462">
        <v>8</v>
      </c>
      <c r="AJ462" s="2">
        <f>DATE(emdat_data[[#This Row],[End Year]],emdat_data[[#This Row],[End Month]],emdat_data[[#This Row],[End Day]])</f>
        <v>37295</v>
      </c>
      <c r="AK462">
        <v>28</v>
      </c>
      <c r="AR462">
        <v>200500</v>
      </c>
      <c r="AS462">
        <v>326212</v>
      </c>
      <c r="AT462">
        <v>400000</v>
      </c>
      <c r="AU462">
        <v>650796</v>
      </c>
      <c r="AV462">
        <v>61.463188261191398</v>
      </c>
      <c r="AW462" t="s">
        <v>3753</v>
      </c>
      <c r="AX462" t="s">
        <v>3754</v>
      </c>
      <c r="AY462" t="s">
        <v>3755</v>
      </c>
    </row>
    <row r="463" spans="1:51" hidden="1" x14ac:dyDescent="0.25">
      <c r="A463" t="s">
        <v>3275</v>
      </c>
      <c r="B463">
        <v>2002</v>
      </c>
      <c r="C463">
        <v>64</v>
      </c>
      <c r="E463" t="s">
        <v>50</v>
      </c>
      <c r="F463" t="s">
        <v>71</v>
      </c>
      <c r="G463" t="s">
        <v>217</v>
      </c>
      <c r="H463" t="s">
        <v>217</v>
      </c>
      <c r="K463" t="s">
        <v>2634</v>
      </c>
      <c r="L463" t="s">
        <v>2635</v>
      </c>
      <c r="M463" t="s">
        <v>173</v>
      </c>
      <c r="N463" t="s">
        <v>57</v>
      </c>
      <c r="O463" t="s">
        <v>3276</v>
      </c>
      <c r="AA463" s="1"/>
      <c r="AC463">
        <v>2002</v>
      </c>
      <c r="AD463">
        <v>1</v>
      </c>
      <c r="AE463">
        <v>31</v>
      </c>
      <c r="AF463" s="2">
        <f>DATE(emdat_data[[#This Row],[Start Year]],emdat_data[[#This Row],[Start Month]],emdat_data[[#This Row],[Start Day]])</f>
        <v>37287</v>
      </c>
      <c r="AG463">
        <v>2002</v>
      </c>
      <c r="AH463">
        <v>1</v>
      </c>
      <c r="AI463">
        <v>31</v>
      </c>
      <c r="AJ463" s="2">
        <f>DATE(emdat_data[[#This Row],[End Year]],emdat_data[[#This Row],[End Month]],emdat_data[[#This Row],[End Day]])</f>
        <v>37287</v>
      </c>
      <c r="AK463">
        <v>10</v>
      </c>
      <c r="AV463">
        <v>61.463188261191398</v>
      </c>
      <c r="AX463" t="s">
        <v>3277</v>
      </c>
      <c r="AY463" t="s">
        <v>3278</v>
      </c>
    </row>
    <row r="464" spans="1:51" hidden="1" x14ac:dyDescent="0.25">
      <c r="A464" t="s">
        <v>895</v>
      </c>
      <c r="B464">
        <v>2002</v>
      </c>
      <c r="C464">
        <v>89</v>
      </c>
      <c r="E464" t="s">
        <v>50</v>
      </c>
      <c r="F464" t="s">
        <v>350</v>
      </c>
      <c r="G464" t="s">
        <v>477</v>
      </c>
      <c r="H464" t="s">
        <v>478</v>
      </c>
      <c r="K464" t="s">
        <v>151</v>
      </c>
      <c r="L464" t="s">
        <v>152</v>
      </c>
      <c r="M464" t="s">
        <v>85</v>
      </c>
      <c r="N464" t="s">
        <v>86</v>
      </c>
      <c r="O464" t="s">
        <v>896</v>
      </c>
      <c r="W464">
        <v>170</v>
      </c>
      <c r="X464" t="s">
        <v>78</v>
      </c>
      <c r="AA464" s="1"/>
      <c r="AC464">
        <v>2002</v>
      </c>
      <c r="AD464">
        <v>2</v>
      </c>
      <c r="AF464" s="2">
        <f>DATE(emdat_data[[#This Row],[Start Year]],emdat_data[[#This Row],[Start Month]],emdat_data[[#This Row],[Start Day]])</f>
        <v>37287</v>
      </c>
      <c r="AG464">
        <v>2002</v>
      </c>
      <c r="AH464">
        <v>2</v>
      </c>
      <c r="AJ464" s="2">
        <f>DATE(emdat_data[[#This Row],[End Year]],emdat_data[[#This Row],[End Month]],emdat_data[[#This Row],[End Day]])</f>
        <v>37287</v>
      </c>
      <c r="AT464">
        <v>80000</v>
      </c>
      <c r="AU464">
        <v>130159</v>
      </c>
      <c r="AV464">
        <v>61.463188261191398</v>
      </c>
      <c r="AW464" t="s">
        <v>897</v>
      </c>
      <c r="AY464" t="s">
        <v>898</v>
      </c>
    </row>
    <row r="465" spans="1:51" hidden="1" x14ac:dyDescent="0.25">
      <c r="A465" t="s">
        <v>3254</v>
      </c>
      <c r="B465">
        <v>2002</v>
      </c>
      <c r="C465">
        <v>9124</v>
      </c>
      <c r="E465" t="s">
        <v>50</v>
      </c>
      <c r="F465" t="s">
        <v>350</v>
      </c>
      <c r="G465" t="s">
        <v>351</v>
      </c>
      <c r="H465" t="s">
        <v>351</v>
      </c>
      <c r="K465" t="s">
        <v>287</v>
      </c>
      <c r="L465" t="s">
        <v>288</v>
      </c>
      <c r="M465" t="s">
        <v>260</v>
      </c>
      <c r="N465" t="s">
        <v>76</v>
      </c>
      <c r="O465" t="s">
        <v>3255</v>
      </c>
      <c r="Q465" t="s">
        <v>353</v>
      </c>
      <c r="T465" t="s">
        <v>127</v>
      </c>
      <c r="U465" t="s">
        <v>127</v>
      </c>
      <c r="X465" t="s">
        <v>78</v>
      </c>
      <c r="AA465" s="1"/>
      <c r="AC465">
        <v>2002</v>
      </c>
      <c r="AD465">
        <v>2</v>
      </c>
      <c r="AF465" s="2">
        <f>DATE(emdat_data[[#This Row],[Start Year]],emdat_data[[#This Row],[Start Month]],emdat_data[[#This Row],[Start Day]])</f>
        <v>37287</v>
      </c>
      <c r="AG465">
        <v>2002</v>
      </c>
      <c r="AJ465" s="2">
        <f>DATE(emdat_data[[#This Row],[End Year]],emdat_data[[#This Row],[End Month]],emdat_data[[#This Row],[End Day]])</f>
        <v>37225</v>
      </c>
      <c r="AK465">
        <v>500</v>
      </c>
      <c r="AM465">
        <v>2829435</v>
      </c>
      <c r="AO465">
        <v>2829435</v>
      </c>
      <c r="AV465">
        <v>61.463188261191398</v>
      </c>
      <c r="AX465" t="s">
        <v>3256</v>
      </c>
      <c r="AY465" t="s">
        <v>3257</v>
      </c>
    </row>
    <row r="466" spans="1:51" x14ac:dyDescent="0.25">
      <c r="A466" t="s">
        <v>3266</v>
      </c>
      <c r="B466">
        <v>2002</v>
      </c>
      <c r="C466">
        <v>137</v>
      </c>
      <c r="E466" t="s">
        <v>50</v>
      </c>
      <c r="F466" t="s">
        <v>119</v>
      </c>
      <c r="G466" t="s">
        <v>120</v>
      </c>
      <c r="J466" t="s">
        <v>718</v>
      </c>
      <c r="K466" t="s">
        <v>287</v>
      </c>
      <c r="L466" t="s">
        <v>288</v>
      </c>
      <c r="M466" t="s">
        <v>260</v>
      </c>
      <c r="N466" t="s">
        <v>76</v>
      </c>
      <c r="X466" t="s">
        <v>129</v>
      </c>
      <c r="AA466" s="1"/>
      <c r="AC466">
        <v>2002</v>
      </c>
      <c r="AD466">
        <v>2</v>
      </c>
      <c r="AF466" s="2">
        <f>DATE(emdat_data[[#This Row],[Start Year]],emdat_data[[#This Row],[Start Month]],emdat_data[[#This Row],[Start Day]])</f>
        <v>37287</v>
      </c>
      <c r="AG466">
        <v>2002</v>
      </c>
      <c r="AH466">
        <v>2</v>
      </c>
      <c r="AJ466" s="2">
        <f>DATE(emdat_data[[#This Row],[End Year]],emdat_data[[#This Row],[End Month]],emdat_data[[#This Row],[End Day]])</f>
        <v>37287</v>
      </c>
      <c r="AK466">
        <v>175</v>
      </c>
      <c r="AV466">
        <v>61.463188261191398</v>
      </c>
    </row>
    <row r="467" spans="1:51" hidden="1" x14ac:dyDescent="0.25">
      <c r="A467" t="s">
        <v>3602</v>
      </c>
      <c r="B467">
        <v>2002</v>
      </c>
      <c r="C467">
        <v>9158</v>
      </c>
      <c r="E467" t="s">
        <v>50</v>
      </c>
      <c r="F467" t="s">
        <v>350</v>
      </c>
      <c r="G467" t="s">
        <v>351</v>
      </c>
      <c r="H467" t="s">
        <v>351</v>
      </c>
      <c r="K467" t="s">
        <v>2562</v>
      </c>
      <c r="L467" t="s">
        <v>2563</v>
      </c>
      <c r="M467" t="s">
        <v>173</v>
      </c>
      <c r="N467" t="s">
        <v>57</v>
      </c>
      <c r="O467" t="s">
        <v>3603</v>
      </c>
      <c r="P467" t="s">
        <v>679</v>
      </c>
      <c r="W467">
        <v>4500</v>
      </c>
      <c r="X467" t="s">
        <v>78</v>
      </c>
      <c r="AA467" s="1"/>
      <c r="AC467">
        <v>2002</v>
      </c>
      <c r="AD467">
        <v>2</v>
      </c>
      <c r="AF467" s="2">
        <f>DATE(emdat_data[[#This Row],[Start Year]],emdat_data[[#This Row],[Start Month]],emdat_data[[#This Row],[Start Day]])</f>
        <v>37287</v>
      </c>
      <c r="AG467">
        <v>2002</v>
      </c>
      <c r="AJ467" s="2">
        <f>DATE(emdat_data[[#This Row],[End Year]],emdat_data[[#This Row],[End Month]],emdat_data[[#This Row],[End Day]])</f>
        <v>37225</v>
      </c>
      <c r="AM467">
        <v>5000000</v>
      </c>
      <c r="AO467">
        <v>5000000</v>
      </c>
      <c r="AT467">
        <v>2300</v>
      </c>
      <c r="AU467">
        <v>3742</v>
      </c>
      <c r="AV467">
        <v>61.463188261191398</v>
      </c>
      <c r="AW467" t="s">
        <v>3604</v>
      </c>
      <c r="AY467" t="s">
        <v>3605</v>
      </c>
    </row>
    <row r="468" spans="1:51" x14ac:dyDescent="0.25">
      <c r="A468" t="s">
        <v>3850</v>
      </c>
      <c r="B468">
        <v>2002</v>
      </c>
      <c r="C468">
        <v>384</v>
      </c>
      <c r="E468" t="s">
        <v>50</v>
      </c>
      <c r="F468" t="s">
        <v>119</v>
      </c>
      <c r="G468" t="s">
        <v>120</v>
      </c>
      <c r="H468" t="s">
        <v>121</v>
      </c>
      <c r="J468" t="s">
        <v>122</v>
      </c>
      <c r="K468" t="s">
        <v>3130</v>
      </c>
      <c r="L468" t="s">
        <v>3131</v>
      </c>
      <c r="M468" t="s">
        <v>75</v>
      </c>
      <c r="N468" t="s">
        <v>76</v>
      </c>
      <c r="O468" t="s">
        <v>3851</v>
      </c>
      <c r="X468" t="s">
        <v>129</v>
      </c>
      <c r="AA468" s="1"/>
      <c r="AC468">
        <v>2002</v>
      </c>
      <c r="AD468">
        <v>2</v>
      </c>
      <c r="AF468" s="2">
        <f>DATE(emdat_data[[#This Row],[Start Year]],emdat_data[[#This Row],[Start Month]],emdat_data[[#This Row],[Start Day]])</f>
        <v>37287</v>
      </c>
      <c r="AG468">
        <v>2002</v>
      </c>
      <c r="AH468">
        <v>2</v>
      </c>
      <c r="AJ468" s="2">
        <f>DATE(emdat_data[[#This Row],[End Year]],emdat_data[[#This Row],[End Month]],emdat_data[[#This Row],[End Day]])</f>
        <v>37287</v>
      </c>
      <c r="AK468">
        <v>39</v>
      </c>
      <c r="AM468">
        <v>66</v>
      </c>
      <c r="AO468">
        <v>66</v>
      </c>
      <c r="AV468">
        <v>61.463188261191398</v>
      </c>
    </row>
    <row r="469" spans="1:51" x14ac:dyDescent="0.25">
      <c r="A469" t="s">
        <v>1859</v>
      </c>
      <c r="B469">
        <v>2002</v>
      </c>
      <c r="C469">
        <v>168</v>
      </c>
      <c r="E469" t="s">
        <v>50</v>
      </c>
      <c r="F469" t="s">
        <v>119</v>
      </c>
      <c r="G469" t="s">
        <v>120</v>
      </c>
      <c r="H469" t="s">
        <v>301</v>
      </c>
      <c r="K469" t="s">
        <v>1200</v>
      </c>
      <c r="L469" t="s">
        <v>1201</v>
      </c>
      <c r="M469" t="s">
        <v>189</v>
      </c>
      <c r="N469" t="s">
        <v>190</v>
      </c>
      <c r="O469" t="s">
        <v>1860</v>
      </c>
      <c r="T469" t="s">
        <v>128</v>
      </c>
      <c r="U469" t="s">
        <v>128</v>
      </c>
      <c r="X469" t="s">
        <v>129</v>
      </c>
      <c r="AA469" s="1"/>
      <c r="AC469">
        <v>2002</v>
      </c>
      <c r="AD469">
        <v>2</v>
      </c>
      <c r="AE469">
        <v>1</v>
      </c>
      <c r="AF469" s="2">
        <f>DATE(emdat_data[[#This Row],[Start Year]],emdat_data[[#This Row],[Start Month]],emdat_data[[#This Row],[Start Day]])</f>
        <v>37288</v>
      </c>
      <c r="AG469">
        <v>2002</v>
      </c>
      <c r="AH469">
        <v>2</v>
      </c>
      <c r="AI469">
        <v>1</v>
      </c>
      <c r="AJ469" s="2">
        <f>DATE(emdat_data[[#This Row],[End Year]],emdat_data[[#This Row],[End Month]],emdat_data[[#This Row],[End Day]])</f>
        <v>37288</v>
      </c>
      <c r="AM469">
        <v>600</v>
      </c>
      <c r="AO469">
        <v>600</v>
      </c>
      <c r="AV469">
        <v>61.463188261191398</v>
      </c>
    </row>
    <row r="470" spans="1:51" hidden="1" x14ac:dyDescent="0.25">
      <c r="A470" t="s">
        <v>640</v>
      </c>
      <c r="B470">
        <v>2002</v>
      </c>
      <c r="C470">
        <v>82</v>
      </c>
      <c r="E470" t="s">
        <v>50</v>
      </c>
      <c r="F470" t="s">
        <v>71</v>
      </c>
      <c r="G470" t="s">
        <v>72</v>
      </c>
      <c r="H470" t="s">
        <v>102</v>
      </c>
      <c r="K470" t="s">
        <v>335</v>
      </c>
      <c r="L470" t="s">
        <v>336</v>
      </c>
      <c r="M470" t="s">
        <v>85</v>
      </c>
      <c r="N470" t="s">
        <v>86</v>
      </c>
      <c r="O470" t="s">
        <v>641</v>
      </c>
      <c r="P470" t="s">
        <v>642</v>
      </c>
      <c r="Q470" t="s">
        <v>176</v>
      </c>
      <c r="W470">
        <v>2250</v>
      </c>
      <c r="X470" t="s">
        <v>78</v>
      </c>
      <c r="AA470" s="1"/>
      <c r="AB470" t="s">
        <v>643</v>
      </c>
      <c r="AC470">
        <v>2002</v>
      </c>
      <c r="AD470">
        <v>2</v>
      </c>
      <c r="AE470">
        <v>3</v>
      </c>
      <c r="AF470" s="2">
        <f>DATE(emdat_data[[#This Row],[Start Year]],emdat_data[[#This Row],[Start Month]],emdat_data[[#This Row],[Start Day]])</f>
        <v>37290</v>
      </c>
      <c r="AG470">
        <v>2002</v>
      </c>
      <c r="AH470">
        <v>2</v>
      </c>
      <c r="AI470">
        <v>5</v>
      </c>
      <c r="AJ470" s="2">
        <f>DATE(emdat_data[[#This Row],[End Year]],emdat_data[[#This Row],[End Month]],emdat_data[[#This Row],[End Day]])</f>
        <v>37292</v>
      </c>
      <c r="AK470">
        <v>17</v>
      </c>
      <c r="AN470">
        <v>1500</v>
      </c>
      <c r="AO470">
        <v>1500</v>
      </c>
      <c r="AV470">
        <v>61.463188261191398</v>
      </c>
      <c r="AX470" t="s">
        <v>644</v>
      </c>
      <c r="AY470" t="s">
        <v>645</v>
      </c>
    </row>
    <row r="471" spans="1:51" hidden="1" x14ac:dyDescent="0.25">
      <c r="A471" t="s">
        <v>3622</v>
      </c>
      <c r="B471">
        <v>2002</v>
      </c>
      <c r="C471">
        <v>65</v>
      </c>
      <c r="E471" t="s">
        <v>50</v>
      </c>
      <c r="F471" t="s">
        <v>51</v>
      </c>
      <c r="G471" t="s">
        <v>52</v>
      </c>
      <c r="H471" t="s">
        <v>53</v>
      </c>
      <c r="K471" t="s">
        <v>2924</v>
      </c>
      <c r="L471" t="s">
        <v>2925</v>
      </c>
      <c r="M471" t="s">
        <v>392</v>
      </c>
      <c r="N471" t="s">
        <v>57</v>
      </c>
      <c r="O471" t="s">
        <v>3623</v>
      </c>
      <c r="V471">
        <v>1982</v>
      </c>
      <c r="W471">
        <v>7</v>
      </c>
      <c r="X471" t="s">
        <v>59</v>
      </c>
      <c r="Y471">
        <v>38573</v>
      </c>
      <c r="Z471">
        <v>31271</v>
      </c>
      <c r="AA471" s="1">
        <v>0.38263888888888886</v>
      </c>
      <c r="AC471">
        <v>2002</v>
      </c>
      <c r="AD471">
        <v>2</v>
      </c>
      <c r="AE471">
        <v>3</v>
      </c>
      <c r="AF471" s="2">
        <f>DATE(emdat_data[[#This Row],[Start Year]],emdat_data[[#This Row],[Start Month]],emdat_data[[#This Row],[Start Day]])</f>
        <v>37290</v>
      </c>
      <c r="AG471">
        <v>2002</v>
      </c>
      <c r="AH471">
        <v>2</v>
      </c>
      <c r="AI471">
        <v>3</v>
      </c>
      <c r="AJ471" s="2">
        <f>DATE(emdat_data[[#This Row],[End Year]],emdat_data[[#This Row],[End Month]],emdat_data[[#This Row],[End Day]])</f>
        <v>37290</v>
      </c>
      <c r="AK471">
        <v>42</v>
      </c>
      <c r="AL471">
        <v>327</v>
      </c>
      <c r="AM471">
        <v>222000</v>
      </c>
      <c r="AN471">
        <v>30000</v>
      </c>
      <c r="AO471">
        <v>252327</v>
      </c>
      <c r="AT471">
        <v>95000</v>
      </c>
      <c r="AU471">
        <v>154564</v>
      </c>
      <c r="AV471">
        <v>61.463188261191398</v>
      </c>
      <c r="AX471" t="s">
        <v>3624</v>
      </c>
      <c r="AY471" t="s">
        <v>3625</v>
      </c>
    </row>
    <row r="472" spans="1:51" hidden="1" x14ac:dyDescent="0.25">
      <c r="A472" t="s">
        <v>2008</v>
      </c>
      <c r="B472">
        <v>2002</v>
      </c>
      <c r="C472">
        <v>103</v>
      </c>
      <c r="E472" t="s">
        <v>50</v>
      </c>
      <c r="F472" t="s">
        <v>71</v>
      </c>
      <c r="G472" t="s">
        <v>72</v>
      </c>
      <c r="H472" t="s">
        <v>102</v>
      </c>
      <c r="K472" t="s">
        <v>202</v>
      </c>
      <c r="L472" t="s">
        <v>203</v>
      </c>
      <c r="M472" t="s">
        <v>204</v>
      </c>
      <c r="N472" t="s">
        <v>86</v>
      </c>
      <c r="O472" t="s">
        <v>2009</v>
      </c>
      <c r="P472" t="s">
        <v>642</v>
      </c>
      <c r="X472" t="s">
        <v>78</v>
      </c>
      <c r="AA472" s="1"/>
      <c r="AC472">
        <v>2002</v>
      </c>
      <c r="AD472">
        <v>2</v>
      </c>
      <c r="AE472">
        <v>4</v>
      </c>
      <c r="AF472" s="2">
        <f>DATE(emdat_data[[#This Row],[Start Year]],emdat_data[[#This Row],[Start Month]],emdat_data[[#This Row],[Start Day]])</f>
        <v>37291</v>
      </c>
      <c r="AG472">
        <v>2002</v>
      </c>
      <c r="AH472">
        <v>2</v>
      </c>
      <c r="AI472">
        <v>4</v>
      </c>
      <c r="AJ472" s="2">
        <f>DATE(emdat_data[[#This Row],[End Year]],emdat_data[[#This Row],[End Month]],emdat_data[[#This Row],[End Day]])</f>
        <v>37291</v>
      </c>
      <c r="AM472">
        <v>98740</v>
      </c>
      <c r="AO472">
        <v>98740</v>
      </c>
      <c r="AV472">
        <v>61.463188261191398</v>
      </c>
      <c r="AW472" t="s">
        <v>2010</v>
      </c>
      <c r="AY472" t="s">
        <v>2011</v>
      </c>
    </row>
    <row r="473" spans="1:51" hidden="1" x14ac:dyDescent="0.25">
      <c r="A473" t="s">
        <v>3189</v>
      </c>
      <c r="B473">
        <v>2002</v>
      </c>
      <c r="C473">
        <v>77</v>
      </c>
      <c r="E473" t="s">
        <v>50</v>
      </c>
      <c r="F473" t="s">
        <v>71</v>
      </c>
      <c r="G473" t="s">
        <v>72</v>
      </c>
      <c r="H473" t="s">
        <v>102</v>
      </c>
      <c r="K473" t="s">
        <v>2573</v>
      </c>
      <c r="L473" t="s">
        <v>2574</v>
      </c>
      <c r="M473" t="s">
        <v>85</v>
      </c>
      <c r="N473" t="s">
        <v>86</v>
      </c>
      <c r="O473" t="s">
        <v>3190</v>
      </c>
      <c r="P473" t="s">
        <v>134</v>
      </c>
      <c r="Q473" t="s">
        <v>176</v>
      </c>
      <c r="V473">
        <v>286</v>
      </c>
      <c r="W473">
        <v>333200</v>
      </c>
      <c r="X473" t="s">
        <v>78</v>
      </c>
      <c r="AA473" s="1"/>
      <c r="AB473" t="s">
        <v>3191</v>
      </c>
      <c r="AC473">
        <v>2002</v>
      </c>
      <c r="AD473">
        <v>2</v>
      </c>
      <c r="AE473">
        <v>4</v>
      </c>
      <c r="AF473" s="2">
        <f>DATE(emdat_data[[#This Row],[Start Year]],emdat_data[[#This Row],[Start Month]],emdat_data[[#This Row],[Start Day]])</f>
        <v>37291</v>
      </c>
      <c r="AG473">
        <v>2002</v>
      </c>
      <c r="AH473">
        <v>2</v>
      </c>
      <c r="AI473">
        <v>15</v>
      </c>
      <c r="AJ473" s="2">
        <f>DATE(emdat_data[[#This Row],[End Year]],emdat_data[[#This Row],[End Month]],emdat_data[[#This Row],[End Day]])</f>
        <v>37302</v>
      </c>
      <c r="AK473">
        <v>6</v>
      </c>
      <c r="AM473">
        <v>8349</v>
      </c>
      <c r="AO473">
        <v>8349</v>
      </c>
      <c r="AV473">
        <v>61.463188261191398</v>
      </c>
      <c r="AW473" t="s">
        <v>3192</v>
      </c>
      <c r="AY473" t="s">
        <v>3193</v>
      </c>
    </row>
    <row r="474" spans="1:51" x14ac:dyDescent="0.25">
      <c r="A474" t="s">
        <v>3545</v>
      </c>
      <c r="B474">
        <v>2002</v>
      </c>
      <c r="C474">
        <v>170</v>
      </c>
      <c r="E474" t="s">
        <v>50</v>
      </c>
      <c r="F474" t="s">
        <v>119</v>
      </c>
      <c r="G474" t="s">
        <v>120</v>
      </c>
      <c r="H474" t="s">
        <v>121</v>
      </c>
      <c r="K474" t="s">
        <v>2855</v>
      </c>
      <c r="L474" t="s">
        <v>2856</v>
      </c>
      <c r="M474" t="s">
        <v>995</v>
      </c>
      <c r="N474" t="s">
        <v>76</v>
      </c>
      <c r="O474" t="s">
        <v>3546</v>
      </c>
      <c r="T474" t="s">
        <v>128</v>
      </c>
      <c r="U474" t="s">
        <v>128</v>
      </c>
      <c r="W474">
        <v>27686</v>
      </c>
      <c r="X474" t="s">
        <v>129</v>
      </c>
      <c r="AA474" s="1"/>
      <c r="AC474">
        <v>2002</v>
      </c>
      <c r="AD474">
        <v>2</v>
      </c>
      <c r="AE474">
        <v>5</v>
      </c>
      <c r="AF474" s="2">
        <f>DATE(emdat_data[[#This Row],[Start Year]],emdat_data[[#This Row],[Start Month]],emdat_data[[#This Row],[Start Day]])</f>
        <v>37292</v>
      </c>
      <c r="AG474">
        <v>2002</v>
      </c>
      <c r="AH474">
        <v>2</v>
      </c>
      <c r="AI474">
        <v>5</v>
      </c>
      <c r="AJ474" s="2">
        <f>DATE(emdat_data[[#This Row],[End Year]],emdat_data[[#This Row],[End Month]],emdat_data[[#This Row],[End Day]])</f>
        <v>37292</v>
      </c>
      <c r="AK474">
        <v>49</v>
      </c>
      <c r="AM474">
        <v>281</v>
      </c>
      <c r="AO474">
        <v>281</v>
      </c>
      <c r="AV474">
        <v>61.463188261191398</v>
      </c>
    </row>
    <row r="475" spans="1:51" hidden="1" x14ac:dyDescent="0.25">
      <c r="A475" t="s">
        <v>695</v>
      </c>
      <c r="B475">
        <v>2002</v>
      </c>
      <c r="C475">
        <v>88</v>
      </c>
      <c r="E475" t="s">
        <v>50</v>
      </c>
      <c r="F475" t="s">
        <v>71</v>
      </c>
      <c r="G475" t="s">
        <v>217</v>
      </c>
      <c r="H475" t="s">
        <v>696</v>
      </c>
      <c r="K475" t="s">
        <v>54</v>
      </c>
      <c r="L475" t="s">
        <v>55</v>
      </c>
      <c r="M475" t="s">
        <v>56</v>
      </c>
      <c r="N475" t="s">
        <v>57</v>
      </c>
      <c r="O475" t="s">
        <v>697</v>
      </c>
      <c r="AA475" s="1"/>
      <c r="AC475">
        <v>2002</v>
      </c>
      <c r="AD475">
        <v>2</v>
      </c>
      <c r="AE475">
        <v>6</v>
      </c>
      <c r="AF475" s="2">
        <f>DATE(emdat_data[[#This Row],[Start Year]],emdat_data[[#This Row],[Start Month]],emdat_data[[#This Row],[Start Day]])</f>
        <v>37293</v>
      </c>
      <c r="AG475">
        <v>2002</v>
      </c>
      <c r="AH475">
        <v>2</v>
      </c>
      <c r="AI475">
        <v>6</v>
      </c>
      <c r="AJ475" s="2">
        <f>DATE(emdat_data[[#This Row],[End Year]],emdat_data[[#This Row],[End Month]],emdat_data[[#This Row],[End Day]])</f>
        <v>37293</v>
      </c>
      <c r="AK475">
        <v>5</v>
      </c>
      <c r="AM475">
        <v>400</v>
      </c>
      <c r="AO475">
        <v>400</v>
      </c>
      <c r="AV475">
        <v>61.463188261191398</v>
      </c>
      <c r="AX475" t="s">
        <v>698</v>
      </c>
      <c r="AY475" t="s">
        <v>699</v>
      </c>
    </row>
    <row r="476" spans="1:51" hidden="1" x14ac:dyDescent="0.25">
      <c r="A476" t="s">
        <v>728</v>
      </c>
      <c r="B476">
        <v>2002</v>
      </c>
      <c r="C476">
        <v>74</v>
      </c>
      <c r="E476" t="s">
        <v>50</v>
      </c>
      <c r="F476" t="s">
        <v>71</v>
      </c>
      <c r="G476" t="s">
        <v>72</v>
      </c>
      <c r="H476" t="s">
        <v>102</v>
      </c>
      <c r="K476" t="s">
        <v>73</v>
      </c>
      <c r="L476" t="s">
        <v>74</v>
      </c>
      <c r="M476" t="s">
        <v>75</v>
      </c>
      <c r="N476" t="s">
        <v>76</v>
      </c>
      <c r="O476" t="s">
        <v>77</v>
      </c>
      <c r="P476" t="s">
        <v>642</v>
      </c>
      <c r="X476" t="s">
        <v>78</v>
      </c>
      <c r="AA476" s="1"/>
      <c r="AC476">
        <v>2002</v>
      </c>
      <c r="AD476">
        <v>2</v>
      </c>
      <c r="AE476">
        <v>6</v>
      </c>
      <c r="AF476" s="2">
        <f>DATE(emdat_data[[#This Row],[Start Year]],emdat_data[[#This Row],[Start Month]],emdat_data[[#This Row],[Start Day]])</f>
        <v>37293</v>
      </c>
      <c r="AG476">
        <v>2002</v>
      </c>
      <c r="AH476">
        <v>2</v>
      </c>
      <c r="AI476">
        <v>6</v>
      </c>
      <c r="AJ476" s="2">
        <f>DATE(emdat_data[[#This Row],[End Year]],emdat_data[[#This Row],[End Month]],emdat_data[[#This Row],[End Day]])</f>
        <v>37293</v>
      </c>
      <c r="AK476">
        <v>8</v>
      </c>
      <c r="AV476">
        <v>61.463188261191398</v>
      </c>
      <c r="AX476" t="s">
        <v>79</v>
      </c>
      <c r="AY476" t="s">
        <v>80</v>
      </c>
    </row>
    <row r="477" spans="1:51" hidden="1" x14ac:dyDescent="0.25">
      <c r="A477" t="s">
        <v>2304</v>
      </c>
      <c r="B477">
        <v>2002</v>
      </c>
      <c r="C477">
        <v>72</v>
      </c>
      <c r="E477" t="s">
        <v>50</v>
      </c>
      <c r="F477" t="s">
        <v>51</v>
      </c>
      <c r="G477" t="s">
        <v>1213</v>
      </c>
      <c r="H477" t="s">
        <v>1214</v>
      </c>
      <c r="J477" t="s">
        <v>2305</v>
      </c>
      <c r="K477" t="s">
        <v>1548</v>
      </c>
      <c r="L477" t="s">
        <v>1549</v>
      </c>
      <c r="M477" t="s">
        <v>204</v>
      </c>
      <c r="N477" t="s">
        <v>86</v>
      </c>
      <c r="O477" t="s">
        <v>2306</v>
      </c>
      <c r="Y477">
        <v>19514</v>
      </c>
      <c r="Z477">
        <v>-10362</v>
      </c>
      <c r="AA477" s="1"/>
      <c r="AC477">
        <v>2002</v>
      </c>
      <c r="AD477">
        <v>2</v>
      </c>
      <c r="AE477">
        <v>6</v>
      </c>
      <c r="AF477" s="2">
        <f>DATE(emdat_data[[#This Row],[Start Year]],emdat_data[[#This Row],[Start Month]],emdat_data[[#This Row],[Start Day]])</f>
        <v>37293</v>
      </c>
      <c r="AG477">
        <v>2002</v>
      </c>
      <c r="AH477">
        <v>2</v>
      </c>
      <c r="AI477">
        <v>6</v>
      </c>
      <c r="AJ477" s="2">
        <f>DATE(emdat_data[[#This Row],[End Year]],emdat_data[[#This Row],[End Month]],emdat_data[[#This Row],[End Day]])</f>
        <v>37293</v>
      </c>
      <c r="AM477">
        <v>300</v>
      </c>
      <c r="AO477">
        <v>300</v>
      </c>
      <c r="AV477">
        <v>61.463188261191398</v>
      </c>
      <c r="AX477" t="s">
        <v>2307</v>
      </c>
      <c r="AY477" t="s">
        <v>2308</v>
      </c>
    </row>
    <row r="478" spans="1:51" hidden="1" x14ac:dyDescent="0.25">
      <c r="A478" t="s">
        <v>3218</v>
      </c>
      <c r="B478">
        <v>2002</v>
      </c>
      <c r="C478">
        <v>80</v>
      </c>
      <c r="E478" t="s">
        <v>50</v>
      </c>
      <c r="F478" t="s">
        <v>71</v>
      </c>
      <c r="G478" t="s">
        <v>72</v>
      </c>
      <c r="H478" t="s">
        <v>102</v>
      </c>
      <c r="K478" t="s">
        <v>3130</v>
      </c>
      <c r="L478" t="s">
        <v>3131</v>
      </c>
      <c r="M478" t="s">
        <v>75</v>
      </c>
      <c r="N478" t="s">
        <v>76</v>
      </c>
      <c r="O478" t="s">
        <v>3219</v>
      </c>
      <c r="P478" t="s">
        <v>642</v>
      </c>
      <c r="Q478" t="s">
        <v>176</v>
      </c>
      <c r="W478">
        <v>1980</v>
      </c>
      <c r="X478" t="s">
        <v>78</v>
      </c>
      <c r="AA478" s="1"/>
      <c r="AC478">
        <v>2002</v>
      </c>
      <c r="AD478">
        <v>2</v>
      </c>
      <c r="AE478">
        <v>6</v>
      </c>
      <c r="AF478" s="2">
        <f>DATE(emdat_data[[#This Row],[Start Year]],emdat_data[[#This Row],[Start Month]],emdat_data[[#This Row],[Start Day]])</f>
        <v>37293</v>
      </c>
      <c r="AG478">
        <v>2002</v>
      </c>
      <c r="AH478">
        <v>2</v>
      </c>
      <c r="AI478">
        <v>8</v>
      </c>
      <c r="AJ478" s="2">
        <f>DATE(emdat_data[[#This Row],[End Year]],emdat_data[[#This Row],[End Month]],emdat_data[[#This Row],[End Day]])</f>
        <v>37295</v>
      </c>
      <c r="AK478">
        <v>40</v>
      </c>
      <c r="AL478">
        <v>40</v>
      </c>
      <c r="AM478">
        <v>2500</v>
      </c>
      <c r="AO478">
        <v>2540</v>
      </c>
      <c r="AV478">
        <v>61.463188261191398</v>
      </c>
      <c r="AX478" t="s">
        <v>3220</v>
      </c>
      <c r="AY478" t="s">
        <v>3221</v>
      </c>
    </row>
    <row r="479" spans="1:51" hidden="1" x14ac:dyDescent="0.25">
      <c r="A479" t="s">
        <v>3718</v>
      </c>
      <c r="B479">
        <v>2002</v>
      </c>
      <c r="C479">
        <v>92</v>
      </c>
      <c r="E479" t="s">
        <v>50</v>
      </c>
      <c r="F479" t="s">
        <v>350</v>
      </c>
      <c r="G479" t="s">
        <v>477</v>
      </c>
      <c r="H479" t="s">
        <v>478</v>
      </c>
      <c r="K479" t="s">
        <v>357</v>
      </c>
      <c r="L479" t="s">
        <v>358</v>
      </c>
      <c r="M479" t="s">
        <v>146</v>
      </c>
      <c r="N479" t="s">
        <v>86</v>
      </c>
      <c r="O479" t="s">
        <v>3719</v>
      </c>
      <c r="W479">
        <v>23</v>
      </c>
      <c r="X479" t="s">
        <v>78</v>
      </c>
      <c r="AA479" s="1"/>
      <c r="AC479">
        <v>2002</v>
      </c>
      <c r="AD479">
        <v>2</v>
      </c>
      <c r="AE479">
        <v>10</v>
      </c>
      <c r="AF479" s="2">
        <f>DATE(emdat_data[[#This Row],[Start Year]],emdat_data[[#This Row],[Start Month]],emdat_data[[#This Row],[Start Day]])</f>
        <v>37297</v>
      </c>
      <c r="AG479">
        <v>2002</v>
      </c>
      <c r="AH479">
        <v>2</v>
      </c>
      <c r="AI479">
        <v>10</v>
      </c>
      <c r="AJ479" s="2">
        <f>DATE(emdat_data[[#This Row],[End Year]],emdat_data[[#This Row],[End Month]],emdat_data[[#This Row],[End Day]])</f>
        <v>37297</v>
      </c>
      <c r="AL479">
        <v>11</v>
      </c>
      <c r="AN479">
        <v>123</v>
      </c>
      <c r="AO479">
        <v>134</v>
      </c>
      <c r="AT479">
        <v>6600</v>
      </c>
      <c r="AU479">
        <v>10738</v>
      </c>
      <c r="AV479">
        <v>61.463188261191398</v>
      </c>
      <c r="AX479" t="s">
        <v>3720</v>
      </c>
      <c r="AY479" t="s">
        <v>3721</v>
      </c>
    </row>
    <row r="480" spans="1:51" hidden="1" x14ac:dyDescent="0.25">
      <c r="A480" t="s">
        <v>794</v>
      </c>
      <c r="B480">
        <v>2002</v>
      </c>
      <c r="C480">
        <v>101</v>
      </c>
      <c r="E480" t="s">
        <v>50</v>
      </c>
      <c r="F480" t="s">
        <v>71</v>
      </c>
      <c r="G480" t="s">
        <v>72</v>
      </c>
      <c r="K480" t="s">
        <v>778</v>
      </c>
      <c r="L480" t="s">
        <v>779</v>
      </c>
      <c r="M480" t="s">
        <v>189</v>
      </c>
      <c r="N480" t="s">
        <v>190</v>
      </c>
      <c r="O480" t="s">
        <v>795</v>
      </c>
      <c r="X480" t="s">
        <v>78</v>
      </c>
      <c r="AA480" s="1"/>
      <c r="AC480">
        <v>2002</v>
      </c>
      <c r="AD480">
        <v>2</v>
      </c>
      <c r="AE480">
        <v>11</v>
      </c>
      <c r="AF480" s="2">
        <f>DATE(emdat_data[[#This Row],[Start Year]],emdat_data[[#This Row],[Start Month]],emdat_data[[#This Row],[Start Day]])</f>
        <v>37298</v>
      </c>
      <c r="AG480">
        <v>2002</v>
      </c>
      <c r="AH480">
        <v>2</v>
      </c>
      <c r="AI480">
        <v>11</v>
      </c>
      <c r="AJ480" s="2">
        <f>DATE(emdat_data[[#This Row],[End Year]],emdat_data[[#This Row],[End Month]],emdat_data[[#This Row],[End Day]])</f>
        <v>37298</v>
      </c>
      <c r="AM480">
        <v>1200</v>
      </c>
      <c r="AO480">
        <v>1200</v>
      </c>
      <c r="AV480">
        <v>61.463188261191398</v>
      </c>
      <c r="AX480" t="s">
        <v>796</v>
      </c>
      <c r="AY480" t="s">
        <v>797</v>
      </c>
    </row>
    <row r="481" spans="1:51" hidden="1" x14ac:dyDescent="0.25">
      <c r="A481" t="s">
        <v>2003</v>
      </c>
      <c r="B481">
        <v>2002</v>
      </c>
      <c r="C481">
        <v>87</v>
      </c>
      <c r="E481" t="s">
        <v>50</v>
      </c>
      <c r="F481" t="s">
        <v>51</v>
      </c>
      <c r="G481" t="s">
        <v>1213</v>
      </c>
      <c r="H481" t="s">
        <v>1214</v>
      </c>
      <c r="J481" t="s">
        <v>2004</v>
      </c>
      <c r="K481" t="s">
        <v>202</v>
      </c>
      <c r="L481" t="s">
        <v>203</v>
      </c>
      <c r="M481" t="s">
        <v>204</v>
      </c>
      <c r="N481" t="s">
        <v>86</v>
      </c>
      <c r="O481" t="s">
        <v>2005</v>
      </c>
      <c r="Y481">
        <v>14473</v>
      </c>
      <c r="Z481">
        <v>-9088</v>
      </c>
      <c r="AA481" s="1"/>
      <c r="AC481">
        <v>2002</v>
      </c>
      <c r="AD481">
        <v>2</v>
      </c>
      <c r="AE481">
        <v>13</v>
      </c>
      <c r="AF481" s="2">
        <f>DATE(emdat_data[[#This Row],[Start Year]],emdat_data[[#This Row],[Start Month]],emdat_data[[#This Row],[Start Day]])</f>
        <v>37300</v>
      </c>
      <c r="AG481">
        <v>2002</v>
      </c>
      <c r="AH481">
        <v>2</v>
      </c>
      <c r="AI481">
        <v>13</v>
      </c>
      <c r="AJ481" s="2">
        <f>DATE(emdat_data[[#This Row],[End Year]],emdat_data[[#This Row],[End Month]],emdat_data[[#This Row],[End Day]])</f>
        <v>37300</v>
      </c>
      <c r="AV481">
        <v>61.463188261191398</v>
      </c>
      <c r="AW481" t="s">
        <v>2006</v>
      </c>
      <c r="AY481" t="s">
        <v>2007</v>
      </c>
    </row>
    <row r="482" spans="1:51" x14ac:dyDescent="0.25">
      <c r="A482" t="s">
        <v>3845</v>
      </c>
      <c r="B482">
        <v>2002</v>
      </c>
      <c r="C482">
        <v>112</v>
      </c>
      <c r="E482" t="s">
        <v>50</v>
      </c>
      <c r="F482" t="s">
        <v>119</v>
      </c>
      <c r="G482" t="s">
        <v>120</v>
      </c>
      <c r="J482" t="s">
        <v>3846</v>
      </c>
      <c r="K482" t="s">
        <v>427</v>
      </c>
      <c r="L482" t="s">
        <v>428</v>
      </c>
      <c r="M482" t="s">
        <v>429</v>
      </c>
      <c r="N482" t="s">
        <v>76</v>
      </c>
      <c r="O482" t="s">
        <v>3847</v>
      </c>
      <c r="T482" t="s">
        <v>128</v>
      </c>
      <c r="U482" t="s">
        <v>128</v>
      </c>
      <c r="X482" t="s">
        <v>129</v>
      </c>
      <c r="AA482" s="1"/>
      <c r="AC482">
        <v>2002</v>
      </c>
      <c r="AD482">
        <v>2</v>
      </c>
      <c r="AE482">
        <v>14</v>
      </c>
      <c r="AF482" s="2">
        <f>DATE(emdat_data[[#This Row],[Start Year]],emdat_data[[#This Row],[Start Month]],emdat_data[[#This Row],[Start Day]])</f>
        <v>37301</v>
      </c>
      <c r="AG482">
        <v>2002</v>
      </c>
      <c r="AH482">
        <v>2</v>
      </c>
      <c r="AI482">
        <v>14</v>
      </c>
      <c r="AJ482" s="2">
        <f>DATE(emdat_data[[#This Row],[End Year]],emdat_data[[#This Row],[End Month]],emdat_data[[#This Row],[End Day]])</f>
        <v>37301</v>
      </c>
      <c r="AK482">
        <v>11</v>
      </c>
      <c r="AM482">
        <v>256</v>
      </c>
      <c r="AO482">
        <v>256</v>
      </c>
      <c r="AV482">
        <v>61.463188261191398</v>
      </c>
    </row>
    <row r="483" spans="1:51" x14ac:dyDescent="0.25">
      <c r="A483" t="s">
        <v>3292</v>
      </c>
      <c r="B483">
        <v>2002</v>
      </c>
      <c r="C483">
        <v>138</v>
      </c>
      <c r="E483" t="s">
        <v>50</v>
      </c>
      <c r="F483" t="s">
        <v>119</v>
      </c>
      <c r="G483" t="s">
        <v>120</v>
      </c>
      <c r="H483" t="s">
        <v>121</v>
      </c>
      <c r="J483" t="s">
        <v>122</v>
      </c>
      <c r="K483" t="s">
        <v>297</v>
      </c>
      <c r="L483" t="s">
        <v>298</v>
      </c>
      <c r="M483" t="s">
        <v>125</v>
      </c>
      <c r="N483" t="s">
        <v>76</v>
      </c>
      <c r="O483" t="s">
        <v>3293</v>
      </c>
      <c r="X483" t="s">
        <v>129</v>
      </c>
      <c r="AA483" s="1"/>
      <c r="AC483">
        <v>2002</v>
      </c>
      <c r="AD483">
        <v>2</v>
      </c>
      <c r="AE483">
        <v>15</v>
      </c>
      <c r="AF483" s="2">
        <f>DATE(emdat_data[[#This Row],[Start Year]],emdat_data[[#This Row],[Start Month]],emdat_data[[#This Row],[Start Day]])</f>
        <v>37302</v>
      </c>
      <c r="AG483">
        <v>2002</v>
      </c>
      <c r="AH483">
        <v>2</v>
      </c>
      <c r="AI483">
        <v>15</v>
      </c>
      <c r="AJ483" s="2">
        <f>DATE(emdat_data[[#This Row],[End Year]],emdat_data[[#This Row],[End Month]],emdat_data[[#This Row],[End Day]])</f>
        <v>37302</v>
      </c>
      <c r="AK483">
        <v>14</v>
      </c>
      <c r="AM483">
        <v>100</v>
      </c>
      <c r="AO483">
        <v>100</v>
      </c>
      <c r="AV483">
        <v>61.463188261191398</v>
      </c>
    </row>
    <row r="484" spans="1:51" hidden="1" x14ac:dyDescent="0.25">
      <c r="A484" t="s">
        <v>657</v>
      </c>
      <c r="B484">
        <v>2002</v>
      </c>
      <c r="C484">
        <v>157</v>
      </c>
      <c r="E484" t="s">
        <v>50</v>
      </c>
      <c r="F484" t="s">
        <v>63</v>
      </c>
      <c r="G484" t="s">
        <v>82</v>
      </c>
      <c r="K484" t="s">
        <v>93</v>
      </c>
      <c r="L484" t="s">
        <v>94</v>
      </c>
      <c r="M484" t="s">
        <v>95</v>
      </c>
      <c r="N484" t="s">
        <v>96</v>
      </c>
      <c r="O484" t="s">
        <v>658</v>
      </c>
      <c r="Q484" t="s">
        <v>659</v>
      </c>
      <c r="U484" t="s">
        <v>127</v>
      </c>
      <c r="W484">
        <v>100</v>
      </c>
      <c r="X484" t="s">
        <v>88</v>
      </c>
      <c r="AA484" s="1"/>
      <c r="AC484">
        <v>2002</v>
      </c>
      <c r="AD484">
        <v>2</v>
      </c>
      <c r="AE484">
        <v>16</v>
      </c>
      <c r="AF484" s="2">
        <f>DATE(emdat_data[[#This Row],[Start Year]],emdat_data[[#This Row],[Start Month]],emdat_data[[#This Row],[Start Day]])</f>
        <v>37303</v>
      </c>
      <c r="AG484">
        <v>2002</v>
      </c>
      <c r="AH484">
        <v>2</v>
      </c>
      <c r="AI484">
        <v>16</v>
      </c>
      <c r="AJ484" s="2">
        <f>DATE(emdat_data[[#This Row],[End Year]],emdat_data[[#This Row],[End Month]],emdat_data[[#This Row],[End Day]])</f>
        <v>37303</v>
      </c>
      <c r="AV484">
        <v>61.463188261191398</v>
      </c>
      <c r="AX484" t="s">
        <v>660</v>
      </c>
      <c r="AY484" t="s">
        <v>661</v>
      </c>
    </row>
    <row r="485" spans="1:51" hidden="1" x14ac:dyDescent="0.25">
      <c r="A485" t="s">
        <v>2169</v>
      </c>
      <c r="B485">
        <v>2002</v>
      </c>
      <c r="C485">
        <v>107</v>
      </c>
      <c r="E485" t="s">
        <v>50</v>
      </c>
      <c r="F485" t="s">
        <v>51</v>
      </c>
      <c r="G485" t="s">
        <v>52</v>
      </c>
      <c r="H485" t="s">
        <v>53</v>
      </c>
      <c r="K485" t="s">
        <v>1447</v>
      </c>
      <c r="L485" t="s">
        <v>1448</v>
      </c>
      <c r="M485" t="s">
        <v>56</v>
      </c>
      <c r="N485" t="s">
        <v>57</v>
      </c>
      <c r="O485" t="s">
        <v>2170</v>
      </c>
      <c r="W485">
        <v>5</v>
      </c>
      <c r="X485" t="s">
        <v>59</v>
      </c>
      <c r="Y485">
        <v>28093</v>
      </c>
      <c r="Z485">
        <v>51755</v>
      </c>
      <c r="AA485" s="1">
        <v>0.69027777777777777</v>
      </c>
      <c r="AC485">
        <v>2002</v>
      </c>
      <c r="AD485">
        <v>2</v>
      </c>
      <c r="AE485">
        <v>17</v>
      </c>
      <c r="AF485" s="2">
        <f>DATE(emdat_data[[#This Row],[Start Year]],emdat_data[[#This Row],[Start Month]],emdat_data[[#This Row],[Start Day]])</f>
        <v>37304</v>
      </c>
      <c r="AG485">
        <v>2002</v>
      </c>
      <c r="AH485">
        <v>2</v>
      </c>
      <c r="AI485">
        <v>17</v>
      </c>
      <c r="AJ485" s="2">
        <f>DATE(emdat_data[[#This Row],[End Year]],emdat_data[[#This Row],[End Month]],emdat_data[[#This Row],[End Day]])</f>
        <v>37304</v>
      </c>
      <c r="AK485">
        <v>1</v>
      </c>
      <c r="AL485">
        <v>30</v>
      </c>
      <c r="AM485">
        <v>750</v>
      </c>
      <c r="AO485">
        <v>780</v>
      </c>
      <c r="AV485">
        <v>61.463188261191398</v>
      </c>
      <c r="AX485" t="s">
        <v>2171</v>
      </c>
      <c r="AY485" t="s">
        <v>2172</v>
      </c>
    </row>
    <row r="486" spans="1:51" hidden="1" x14ac:dyDescent="0.25">
      <c r="A486" t="s">
        <v>662</v>
      </c>
      <c r="B486">
        <v>2002</v>
      </c>
      <c r="C486">
        <v>110</v>
      </c>
      <c r="E486" t="s">
        <v>50</v>
      </c>
      <c r="F486" t="s">
        <v>71</v>
      </c>
      <c r="G486" t="s">
        <v>72</v>
      </c>
      <c r="H486" t="s">
        <v>102</v>
      </c>
      <c r="K486" t="s">
        <v>131</v>
      </c>
      <c r="L486" t="s">
        <v>132</v>
      </c>
      <c r="M486" t="s">
        <v>85</v>
      </c>
      <c r="N486" t="s">
        <v>86</v>
      </c>
      <c r="O486" t="s">
        <v>663</v>
      </c>
      <c r="P486" t="s">
        <v>642</v>
      </c>
      <c r="Q486" t="s">
        <v>659</v>
      </c>
      <c r="V486">
        <v>4171</v>
      </c>
      <c r="X486" t="s">
        <v>78</v>
      </c>
      <c r="AA486" s="1"/>
      <c r="AB486" t="s">
        <v>664</v>
      </c>
      <c r="AC486">
        <v>2002</v>
      </c>
      <c r="AD486">
        <v>2</v>
      </c>
      <c r="AE486">
        <v>19</v>
      </c>
      <c r="AF486" s="2">
        <f>DATE(emdat_data[[#This Row],[Start Year]],emdat_data[[#This Row],[Start Month]],emdat_data[[#This Row],[Start Day]])</f>
        <v>37306</v>
      </c>
      <c r="AG486">
        <v>2002</v>
      </c>
      <c r="AH486">
        <v>2</v>
      </c>
      <c r="AI486">
        <v>21</v>
      </c>
      <c r="AJ486" s="2">
        <f>DATE(emdat_data[[#This Row],[End Year]],emdat_data[[#This Row],[End Month]],emdat_data[[#This Row],[End Day]])</f>
        <v>37308</v>
      </c>
      <c r="AK486">
        <v>76</v>
      </c>
      <c r="AL486">
        <v>146</v>
      </c>
      <c r="AM486">
        <v>5000</v>
      </c>
      <c r="AO486">
        <v>5146</v>
      </c>
      <c r="AP486">
        <v>10000</v>
      </c>
      <c r="AQ486">
        <v>16270</v>
      </c>
      <c r="AT486">
        <v>100000</v>
      </c>
      <c r="AU486">
        <v>162699</v>
      </c>
      <c r="AV486">
        <v>61.463188261191398</v>
      </c>
      <c r="AX486" t="s">
        <v>665</v>
      </c>
      <c r="AY486" t="s">
        <v>666</v>
      </c>
    </row>
    <row r="487" spans="1:51" x14ac:dyDescent="0.25">
      <c r="A487" t="s">
        <v>3578</v>
      </c>
      <c r="B487">
        <v>2002</v>
      </c>
      <c r="C487">
        <v>169</v>
      </c>
      <c r="E487" t="s">
        <v>50</v>
      </c>
      <c r="F487" t="s">
        <v>119</v>
      </c>
      <c r="G487" t="s">
        <v>120</v>
      </c>
      <c r="H487" t="s">
        <v>301</v>
      </c>
      <c r="K487" t="s">
        <v>2875</v>
      </c>
      <c r="L487" t="s">
        <v>2876</v>
      </c>
      <c r="M487" t="s">
        <v>260</v>
      </c>
      <c r="N487" t="s">
        <v>76</v>
      </c>
      <c r="O487" t="s">
        <v>3579</v>
      </c>
      <c r="T487" t="s">
        <v>128</v>
      </c>
      <c r="U487" t="s">
        <v>128</v>
      </c>
      <c r="X487" t="s">
        <v>129</v>
      </c>
      <c r="AA487" s="1"/>
      <c r="AC487">
        <v>2002</v>
      </c>
      <c r="AD487">
        <v>2</v>
      </c>
      <c r="AE487">
        <v>20</v>
      </c>
      <c r="AF487" s="2">
        <f>DATE(emdat_data[[#This Row],[Start Year]],emdat_data[[#This Row],[Start Month]],emdat_data[[#This Row],[Start Day]])</f>
        <v>37307</v>
      </c>
      <c r="AG487">
        <v>2002</v>
      </c>
      <c r="AH487">
        <v>2</v>
      </c>
      <c r="AI487">
        <v>20</v>
      </c>
      <c r="AJ487" s="2">
        <f>DATE(emdat_data[[#This Row],[End Year]],emdat_data[[#This Row],[End Month]],emdat_data[[#This Row],[End Day]])</f>
        <v>37307</v>
      </c>
      <c r="AK487">
        <v>30</v>
      </c>
      <c r="AV487">
        <v>61.463188261191398</v>
      </c>
    </row>
    <row r="488" spans="1:51" hidden="1" x14ac:dyDescent="0.25">
      <c r="A488" t="s">
        <v>1594</v>
      </c>
      <c r="B488">
        <v>2001</v>
      </c>
      <c r="C488">
        <v>9122</v>
      </c>
      <c r="E488" t="s">
        <v>50</v>
      </c>
      <c r="F488" t="s">
        <v>350</v>
      </c>
      <c r="G488" t="s">
        <v>351</v>
      </c>
      <c r="H488" t="s">
        <v>351</v>
      </c>
      <c r="K488" t="s">
        <v>280</v>
      </c>
      <c r="L488" t="s">
        <v>281</v>
      </c>
      <c r="M488" t="s">
        <v>260</v>
      </c>
      <c r="N488" t="s">
        <v>76</v>
      </c>
      <c r="O488" t="s">
        <v>1595</v>
      </c>
      <c r="W488">
        <v>900</v>
      </c>
      <c r="X488" t="s">
        <v>78</v>
      </c>
      <c r="AA488" s="1"/>
      <c r="AC488">
        <v>2002</v>
      </c>
      <c r="AD488">
        <v>3</v>
      </c>
      <c r="AF488" s="2">
        <f>DATE(emdat_data[[#This Row],[Start Year]],emdat_data[[#This Row],[Start Month]],emdat_data[[#This Row],[Start Day]])</f>
        <v>37315</v>
      </c>
      <c r="AG488">
        <v>2002</v>
      </c>
      <c r="AJ488" s="2">
        <f>DATE(emdat_data[[#This Row],[End Year]],emdat_data[[#This Row],[End Month]],emdat_data[[#This Row],[End Day]])</f>
        <v>37225</v>
      </c>
      <c r="AK488">
        <v>9</v>
      </c>
      <c r="AM488">
        <v>600000</v>
      </c>
      <c r="AO488">
        <v>600000</v>
      </c>
      <c r="AV488">
        <v>60.5035788853056</v>
      </c>
      <c r="AW488" t="s">
        <v>1596</v>
      </c>
      <c r="AY488" t="s">
        <v>1597</v>
      </c>
    </row>
    <row r="489" spans="1:51" x14ac:dyDescent="0.25">
      <c r="A489" t="s">
        <v>706</v>
      </c>
      <c r="B489">
        <v>2002</v>
      </c>
      <c r="C489">
        <v>139</v>
      </c>
      <c r="E489" t="s">
        <v>50</v>
      </c>
      <c r="F489" t="s">
        <v>119</v>
      </c>
      <c r="G489" t="s">
        <v>120</v>
      </c>
      <c r="H489" t="s">
        <v>301</v>
      </c>
      <c r="J489" t="s">
        <v>302</v>
      </c>
      <c r="K489" t="s">
        <v>54</v>
      </c>
      <c r="L489" t="s">
        <v>55</v>
      </c>
      <c r="M489" t="s">
        <v>56</v>
      </c>
      <c r="N489" t="s">
        <v>57</v>
      </c>
      <c r="O489" t="s">
        <v>707</v>
      </c>
      <c r="X489" t="s">
        <v>129</v>
      </c>
      <c r="AA489" s="1"/>
      <c r="AC489">
        <v>2002</v>
      </c>
      <c r="AD489">
        <v>3</v>
      </c>
      <c r="AF489" s="2">
        <f>DATE(emdat_data[[#This Row],[Start Year]],emdat_data[[#This Row],[Start Month]],emdat_data[[#This Row],[Start Day]])</f>
        <v>37315</v>
      </c>
      <c r="AG489">
        <v>2002</v>
      </c>
      <c r="AH489">
        <v>3</v>
      </c>
      <c r="AJ489" s="2">
        <f>DATE(emdat_data[[#This Row],[End Year]],emdat_data[[#This Row],[End Month]],emdat_data[[#This Row],[End Day]])</f>
        <v>37315</v>
      </c>
      <c r="AK489">
        <v>60</v>
      </c>
      <c r="AV489">
        <v>61.463188261191398</v>
      </c>
    </row>
    <row r="490" spans="1:51" hidden="1" x14ac:dyDescent="0.25">
      <c r="A490" t="s">
        <v>773</v>
      </c>
      <c r="B490">
        <v>2002</v>
      </c>
      <c r="C490">
        <v>842</v>
      </c>
      <c r="E490" t="s">
        <v>50</v>
      </c>
      <c r="F490" t="s">
        <v>71</v>
      </c>
      <c r="G490" t="s">
        <v>72</v>
      </c>
      <c r="K490" t="s">
        <v>761</v>
      </c>
      <c r="L490" t="s">
        <v>762</v>
      </c>
      <c r="M490" t="s">
        <v>260</v>
      </c>
      <c r="N490" t="s">
        <v>76</v>
      </c>
      <c r="O490" t="s">
        <v>774</v>
      </c>
      <c r="X490" t="s">
        <v>78</v>
      </c>
      <c r="AA490" s="1"/>
      <c r="AC490">
        <v>2002</v>
      </c>
      <c r="AD490">
        <v>3</v>
      </c>
      <c r="AF490" s="2">
        <f>DATE(emdat_data[[#This Row],[Start Year]],emdat_data[[#This Row],[Start Month]],emdat_data[[#This Row],[Start Day]])</f>
        <v>37315</v>
      </c>
      <c r="AG490">
        <v>2002</v>
      </c>
      <c r="AH490">
        <v>3</v>
      </c>
      <c r="AJ490" s="2">
        <f>DATE(emdat_data[[#This Row],[End Year]],emdat_data[[#This Row],[End Month]],emdat_data[[#This Row],[End Day]])</f>
        <v>37315</v>
      </c>
      <c r="AM490">
        <v>2000</v>
      </c>
      <c r="AO490">
        <v>2000</v>
      </c>
      <c r="AV490">
        <v>61.463188261191398</v>
      </c>
      <c r="AX490" t="s">
        <v>775</v>
      </c>
      <c r="AY490" t="s">
        <v>776</v>
      </c>
    </row>
    <row r="491" spans="1:51" hidden="1" x14ac:dyDescent="0.25">
      <c r="A491" t="s">
        <v>3262</v>
      </c>
      <c r="B491">
        <v>2002</v>
      </c>
      <c r="C491">
        <v>128</v>
      </c>
      <c r="E491" t="s">
        <v>50</v>
      </c>
      <c r="F491" t="s">
        <v>63</v>
      </c>
      <c r="G491" t="s">
        <v>82</v>
      </c>
      <c r="H491" t="s">
        <v>157</v>
      </c>
      <c r="I491" t="s">
        <v>158</v>
      </c>
      <c r="K491" t="s">
        <v>357</v>
      </c>
      <c r="L491" t="s">
        <v>358</v>
      </c>
      <c r="M491" t="s">
        <v>146</v>
      </c>
      <c r="N491" t="s">
        <v>86</v>
      </c>
      <c r="O491" t="s">
        <v>3263</v>
      </c>
      <c r="Q491" t="s">
        <v>360</v>
      </c>
      <c r="X491" t="s">
        <v>88</v>
      </c>
      <c r="AA491" s="1"/>
      <c r="AC491">
        <v>2002</v>
      </c>
      <c r="AD491">
        <v>3</v>
      </c>
      <c r="AF491" s="2">
        <f>DATE(emdat_data[[#This Row],[Start Year]],emdat_data[[#This Row],[Start Month]],emdat_data[[#This Row],[Start Day]])</f>
        <v>37315</v>
      </c>
      <c r="AG491">
        <v>2002</v>
      </c>
      <c r="AH491">
        <v>3</v>
      </c>
      <c r="AJ491" s="2">
        <f>DATE(emdat_data[[#This Row],[End Year]],emdat_data[[#This Row],[End Month]],emdat_data[[#This Row],[End Day]])</f>
        <v>37315</v>
      </c>
      <c r="AK491">
        <v>20</v>
      </c>
      <c r="AV491">
        <v>61.463188261191398</v>
      </c>
      <c r="AW491" t="s">
        <v>3264</v>
      </c>
      <c r="AY491" t="s">
        <v>3265</v>
      </c>
    </row>
    <row r="492" spans="1:51" hidden="1" x14ac:dyDescent="0.25">
      <c r="A492" t="s">
        <v>3388</v>
      </c>
      <c r="B492">
        <v>2002</v>
      </c>
      <c r="C492">
        <v>9843</v>
      </c>
      <c r="E492" t="s">
        <v>50</v>
      </c>
      <c r="F492" t="s">
        <v>350</v>
      </c>
      <c r="G492" t="s">
        <v>351</v>
      </c>
      <c r="H492" t="s">
        <v>351</v>
      </c>
      <c r="K492" t="s">
        <v>2573</v>
      </c>
      <c r="L492" t="s">
        <v>2574</v>
      </c>
      <c r="M492" t="s">
        <v>85</v>
      </c>
      <c r="N492" t="s">
        <v>86</v>
      </c>
      <c r="O492" t="s">
        <v>3389</v>
      </c>
      <c r="X492" t="s">
        <v>78</v>
      </c>
      <c r="AA492" s="1"/>
      <c r="AC492">
        <v>2002</v>
      </c>
      <c r="AD492">
        <v>3</v>
      </c>
      <c r="AF492" s="2">
        <f>DATE(emdat_data[[#This Row],[Start Year]],emdat_data[[#This Row],[Start Month]],emdat_data[[#This Row],[Start Day]])</f>
        <v>37315</v>
      </c>
      <c r="AG492">
        <v>2002</v>
      </c>
      <c r="AJ492" s="2">
        <f>DATE(emdat_data[[#This Row],[End Year]],emdat_data[[#This Row],[End Month]],emdat_data[[#This Row],[End Day]])</f>
        <v>37225</v>
      </c>
      <c r="AM492">
        <v>21500</v>
      </c>
      <c r="AO492">
        <v>21500</v>
      </c>
      <c r="AV492">
        <v>61.463188261191398</v>
      </c>
      <c r="AW492" t="s">
        <v>3390</v>
      </c>
      <c r="AY492" t="s">
        <v>3391</v>
      </c>
    </row>
    <row r="493" spans="1:51" hidden="1" x14ac:dyDescent="0.25">
      <c r="A493" t="s">
        <v>3416</v>
      </c>
      <c r="B493">
        <v>2002</v>
      </c>
      <c r="C493">
        <v>9164</v>
      </c>
      <c r="E493" t="s">
        <v>50</v>
      </c>
      <c r="F493" t="s">
        <v>350</v>
      </c>
      <c r="G493" t="s">
        <v>351</v>
      </c>
      <c r="H493" t="s">
        <v>351</v>
      </c>
      <c r="K493" t="s">
        <v>364</v>
      </c>
      <c r="L493" t="s">
        <v>365</v>
      </c>
      <c r="M493" t="s">
        <v>173</v>
      </c>
      <c r="N493" t="s">
        <v>57</v>
      </c>
      <c r="O493" t="s">
        <v>3417</v>
      </c>
      <c r="W493">
        <v>178</v>
      </c>
      <c r="X493" t="s">
        <v>78</v>
      </c>
      <c r="AA493" s="1"/>
      <c r="AC493">
        <v>2002</v>
      </c>
      <c r="AD493">
        <v>3</v>
      </c>
      <c r="AF493" s="2">
        <f>DATE(emdat_data[[#This Row],[Start Year]],emdat_data[[#This Row],[Start Month]],emdat_data[[#This Row],[Start Day]])</f>
        <v>37315</v>
      </c>
      <c r="AG493">
        <v>2002</v>
      </c>
      <c r="AH493">
        <v>3</v>
      </c>
      <c r="AJ493" s="2">
        <f>DATE(emdat_data[[#This Row],[End Year]],emdat_data[[#This Row],[End Month]],emdat_data[[#This Row],[End Day]])</f>
        <v>37315</v>
      </c>
      <c r="AT493">
        <v>453</v>
      </c>
      <c r="AU493">
        <v>737</v>
      </c>
      <c r="AV493">
        <v>61.463188261191398</v>
      </c>
      <c r="AX493" t="s">
        <v>3418</v>
      </c>
      <c r="AY493" t="s">
        <v>3419</v>
      </c>
    </row>
    <row r="494" spans="1:51" hidden="1" x14ac:dyDescent="0.25">
      <c r="A494" t="s">
        <v>3722</v>
      </c>
      <c r="B494">
        <v>2002</v>
      </c>
      <c r="C494">
        <v>184</v>
      </c>
      <c r="E494" t="s">
        <v>50</v>
      </c>
      <c r="F494" t="s">
        <v>350</v>
      </c>
      <c r="G494" t="s">
        <v>477</v>
      </c>
      <c r="H494" t="s">
        <v>478</v>
      </c>
      <c r="K494" t="s">
        <v>357</v>
      </c>
      <c r="L494" t="s">
        <v>358</v>
      </c>
      <c r="M494" t="s">
        <v>146</v>
      </c>
      <c r="N494" t="s">
        <v>86</v>
      </c>
      <c r="O494" t="s">
        <v>3723</v>
      </c>
      <c r="W494">
        <v>149</v>
      </c>
      <c r="X494" t="s">
        <v>78</v>
      </c>
      <c r="AA494" s="1"/>
      <c r="AC494">
        <v>2002</v>
      </c>
      <c r="AD494">
        <v>3</v>
      </c>
      <c r="AF494" s="2">
        <f>DATE(emdat_data[[#This Row],[Start Year]],emdat_data[[#This Row],[Start Month]],emdat_data[[#This Row],[Start Day]])</f>
        <v>37315</v>
      </c>
      <c r="AG494">
        <v>2002</v>
      </c>
      <c r="AH494">
        <v>3</v>
      </c>
      <c r="AJ494" s="2">
        <f>DATE(emdat_data[[#This Row],[End Year]],emdat_data[[#This Row],[End Month]],emdat_data[[#This Row],[End Day]])</f>
        <v>37315</v>
      </c>
      <c r="AN494">
        <v>1300</v>
      </c>
      <c r="AO494">
        <v>1300</v>
      </c>
      <c r="AT494">
        <v>5000</v>
      </c>
      <c r="AU494">
        <v>8135</v>
      </c>
      <c r="AV494">
        <v>61.463188261191398</v>
      </c>
      <c r="AX494" t="s">
        <v>3724</v>
      </c>
      <c r="AY494" t="s">
        <v>3725</v>
      </c>
    </row>
    <row r="495" spans="1:51" hidden="1" x14ac:dyDescent="0.25">
      <c r="A495" t="s">
        <v>626</v>
      </c>
      <c r="B495">
        <v>2002</v>
      </c>
      <c r="C495">
        <v>122</v>
      </c>
      <c r="E495" t="s">
        <v>50</v>
      </c>
      <c r="F495" t="s">
        <v>51</v>
      </c>
      <c r="G495" t="s">
        <v>52</v>
      </c>
      <c r="H495" t="s">
        <v>53</v>
      </c>
      <c r="K495" t="s">
        <v>54</v>
      </c>
      <c r="L495" t="s">
        <v>55</v>
      </c>
      <c r="M495" t="s">
        <v>56</v>
      </c>
      <c r="N495" t="s">
        <v>57</v>
      </c>
      <c r="O495" t="s">
        <v>627</v>
      </c>
      <c r="Q495" t="s">
        <v>176</v>
      </c>
      <c r="W495">
        <v>6</v>
      </c>
      <c r="X495" t="s">
        <v>59</v>
      </c>
      <c r="Y495">
        <v>36429</v>
      </c>
      <c r="Z495">
        <v>70438</v>
      </c>
      <c r="AA495" s="1">
        <v>0.69444444444444442</v>
      </c>
      <c r="AC495">
        <v>2002</v>
      </c>
      <c r="AD495">
        <v>3</v>
      </c>
      <c r="AE495">
        <v>3</v>
      </c>
      <c r="AF495" s="2">
        <f>DATE(emdat_data[[#This Row],[Start Year]],emdat_data[[#This Row],[Start Month]],emdat_data[[#This Row],[Start Day]])</f>
        <v>37318</v>
      </c>
      <c r="AG495">
        <v>2002</v>
      </c>
      <c r="AH495">
        <v>3</v>
      </c>
      <c r="AI495">
        <v>3</v>
      </c>
      <c r="AJ495" s="2">
        <f>DATE(emdat_data[[#This Row],[End Year]],emdat_data[[#This Row],[End Month]],emdat_data[[#This Row],[End Day]])</f>
        <v>37318</v>
      </c>
      <c r="AK495">
        <v>150</v>
      </c>
      <c r="AL495">
        <v>13</v>
      </c>
      <c r="AM495">
        <v>3500</v>
      </c>
      <c r="AO495">
        <v>3513</v>
      </c>
      <c r="AV495">
        <v>61.463188261191398</v>
      </c>
      <c r="AX495" t="s">
        <v>628</v>
      </c>
      <c r="AY495" t="s">
        <v>629</v>
      </c>
    </row>
    <row r="496" spans="1:51" hidden="1" x14ac:dyDescent="0.25">
      <c r="A496" t="s">
        <v>1911</v>
      </c>
      <c r="B496">
        <v>2002</v>
      </c>
      <c r="C496">
        <v>144</v>
      </c>
      <c r="E496" t="s">
        <v>50</v>
      </c>
      <c r="F496" t="s">
        <v>71</v>
      </c>
      <c r="G496" t="s">
        <v>72</v>
      </c>
      <c r="H496" t="s">
        <v>102</v>
      </c>
      <c r="K496" t="s">
        <v>1906</v>
      </c>
      <c r="L496" t="s">
        <v>1907</v>
      </c>
      <c r="M496" t="s">
        <v>995</v>
      </c>
      <c r="N496" t="s">
        <v>76</v>
      </c>
      <c r="O496" t="s">
        <v>1912</v>
      </c>
      <c r="P496" t="s">
        <v>134</v>
      </c>
      <c r="W496">
        <v>560</v>
      </c>
      <c r="X496" t="s">
        <v>78</v>
      </c>
      <c r="AA496" s="1"/>
      <c r="AC496">
        <v>2002</v>
      </c>
      <c r="AD496">
        <v>3</v>
      </c>
      <c r="AE496">
        <v>3</v>
      </c>
      <c r="AF496" s="2">
        <f>DATE(emdat_data[[#This Row],[Start Year]],emdat_data[[#This Row],[Start Month]],emdat_data[[#This Row],[Start Day]])</f>
        <v>37318</v>
      </c>
      <c r="AG496">
        <v>2002</v>
      </c>
      <c r="AH496">
        <v>3</v>
      </c>
      <c r="AI496">
        <v>11</v>
      </c>
      <c r="AJ496" s="2">
        <f>DATE(emdat_data[[#This Row],[End Year]],emdat_data[[#This Row],[End Month]],emdat_data[[#This Row],[End Day]])</f>
        <v>37326</v>
      </c>
      <c r="AK496">
        <v>4</v>
      </c>
      <c r="AM496">
        <v>800</v>
      </c>
      <c r="AO496">
        <v>800</v>
      </c>
      <c r="AV496">
        <v>61.463188261191398</v>
      </c>
      <c r="AX496" t="s">
        <v>1913</v>
      </c>
      <c r="AY496" t="s">
        <v>1914</v>
      </c>
    </row>
    <row r="497" spans="1:51" hidden="1" x14ac:dyDescent="0.25">
      <c r="A497" t="s">
        <v>3338</v>
      </c>
      <c r="B497">
        <v>2002</v>
      </c>
      <c r="C497">
        <v>122</v>
      </c>
      <c r="E497" t="s">
        <v>50</v>
      </c>
      <c r="F497" t="s">
        <v>51</v>
      </c>
      <c r="G497" t="s">
        <v>52</v>
      </c>
      <c r="H497" t="s">
        <v>53</v>
      </c>
      <c r="K497" t="s">
        <v>307</v>
      </c>
      <c r="L497" t="s">
        <v>308</v>
      </c>
      <c r="M497" t="s">
        <v>56</v>
      </c>
      <c r="N497" t="s">
        <v>57</v>
      </c>
      <c r="O497" t="s">
        <v>3339</v>
      </c>
      <c r="W497">
        <v>6</v>
      </c>
      <c r="X497" t="s">
        <v>59</v>
      </c>
      <c r="Y497">
        <v>36429</v>
      </c>
      <c r="Z497">
        <v>70438</v>
      </c>
      <c r="AA497" s="1"/>
      <c r="AC497">
        <v>2002</v>
      </c>
      <c r="AD497">
        <v>3</v>
      </c>
      <c r="AE497">
        <v>3</v>
      </c>
      <c r="AF497" s="2">
        <f>DATE(emdat_data[[#This Row],[Start Year]],emdat_data[[#This Row],[Start Month]],emdat_data[[#This Row],[Start Day]])</f>
        <v>37318</v>
      </c>
      <c r="AG497">
        <v>2002</v>
      </c>
      <c r="AH497">
        <v>3</v>
      </c>
      <c r="AI497">
        <v>3</v>
      </c>
      <c r="AJ497" s="2">
        <f>DATE(emdat_data[[#This Row],[End Year]],emdat_data[[#This Row],[End Month]],emdat_data[[#This Row],[End Day]])</f>
        <v>37318</v>
      </c>
      <c r="AK497">
        <v>3</v>
      </c>
      <c r="AV497">
        <v>61.463188261191398</v>
      </c>
      <c r="AX497" t="s">
        <v>3340</v>
      </c>
      <c r="AY497" t="s">
        <v>3341</v>
      </c>
    </row>
    <row r="498" spans="1:51" hidden="1" x14ac:dyDescent="0.25">
      <c r="A498" t="s">
        <v>3610</v>
      </c>
      <c r="B498">
        <v>2002</v>
      </c>
      <c r="C498">
        <v>122</v>
      </c>
      <c r="E498" t="s">
        <v>50</v>
      </c>
      <c r="F498" t="s">
        <v>51</v>
      </c>
      <c r="G498" t="s">
        <v>52</v>
      </c>
      <c r="H498" t="s">
        <v>53</v>
      </c>
      <c r="K498" t="s">
        <v>2910</v>
      </c>
      <c r="L498" t="s">
        <v>2911</v>
      </c>
      <c r="M498" t="s">
        <v>253</v>
      </c>
      <c r="N498" t="s">
        <v>57</v>
      </c>
      <c r="O498" t="s">
        <v>3611</v>
      </c>
      <c r="W498">
        <v>6</v>
      </c>
      <c r="X498" t="s">
        <v>59</v>
      </c>
      <c r="Y498">
        <v>36429</v>
      </c>
      <c r="Z498">
        <v>70438</v>
      </c>
      <c r="AA498" s="1"/>
      <c r="AC498">
        <v>2002</v>
      </c>
      <c r="AD498">
        <v>3</v>
      </c>
      <c r="AE498">
        <v>3</v>
      </c>
      <c r="AF498" s="2">
        <f>DATE(emdat_data[[#This Row],[Start Year]],emdat_data[[#This Row],[Start Month]],emdat_data[[#This Row],[Start Day]])</f>
        <v>37318</v>
      </c>
      <c r="AG498">
        <v>2002</v>
      </c>
      <c r="AH498">
        <v>3</v>
      </c>
      <c r="AI498">
        <v>3</v>
      </c>
      <c r="AJ498" s="2">
        <f>DATE(emdat_data[[#This Row],[End Year]],emdat_data[[#This Row],[End Month]],emdat_data[[#This Row],[End Day]])</f>
        <v>37318</v>
      </c>
      <c r="AN498">
        <v>500</v>
      </c>
      <c r="AO498">
        <v>500</v>
      </c>
      <c r="AV498">
        <v>61.463188261191398</v>
      </c>
      <c r="AW498" t="s">
        <v>3612</v>
      </c>
      <c r="AY498" t="s">
        <v>3613</v>
      </c>
    </row>
    <row r="499" spans="1:51" hidden="1" x14ac:dyDescent="0.25">
      <c r="A499" t="s">
        <v>3222</v>
      </c>
      <c r="B499">
        <v>2002</v>
      </c>
      <c r="C499">
        <v>129</v>
      </c>
      <c r="E499" t="s">
        <v>50</v>
      </c>
      <c r="F499" t="s">
        <v>51</v>
      </c>
      <c r="G499" t="s">
        <v>52</v>
      </c>
      <c r="H499" t="s">
        <v>53</v>
      </c>
      <c r="K499" t="s">
        <v>364</v>
      </c>
      <c r="L499" t="s">
        <v>365</v>
      </c>
      <c r="M499" t="s">
        <v>173</v>
      </c>
      <c r="N499" t="s">
        <v>57</v>
      </c>
      <c r="O499" t="s">
        <v>3223</v>
      </c>
      <c r="Q499" t="s">
        <v>1619</v>
      </c>
      <c r="W499">
        <v>8</v>
      </c>
      <c r="X499" t="s">
        <v>59</v>
      </c>
      <c r="Y499">
        <v>6033</v>
      </c>
      <c r="Z499">
        <v>124249</v>
      </c>
      <c r="AA499" s="1">
        <v>0.21944444444444444</v>
      </c>
      <c r="AC499">
        <v>2002</v>
      </c>
      <c r="AD499">
        <v>3</v>
      </c>
      <c r="AE499">
        <v>5</v>
      </c>
      <c r="AF499" s="2">
        <f>DATE(emdat_data[[#This Row],[Start Year]],emdat_data[[#This Row],[Start Month]],emdat_data[[#This Row],[Start Day]])</f>
        <v>37320</v>
      </c>
      <c r="AG499">
        <v>2002</v>
      </c>
      <c r="AH499">
        <v>3</v>
      </c>
      <c r="AI499">
        <v>5</v>
      </c>
      <c r="AJ499" s="2">
        <f>DATE(emdat_data[[#This Row],[End Year]],emdat_data[[#This Row],[End Month]],emdat_data[[#This Row],[End Day]])</f>
        <v>37320</v>
      </c>
      <c r="AK499">
        <v>15</v>
      </c>
      <c r="AL499">
        <v>100</v>
      </c>
      <c r="AM499">
        <v>73351</v>
      </c>
      <c r="AO499">
        <v>73451</v>
      </c>
      <c r="AT499">
        <v>1714</v>
      </c>
      <c r="AU499">
        <v>2789</v>
      </c>
      <c r="AV499">
        <v>61.463188261191398</v>
      </c>
      <c r="AX499" t="s">
        <v>3224</v>
      </c>
      <c r="AY499" t="s">
        <v>3225</v>
      </c>
    </row>
    <row r="500" spans="1:51" hidden="1" x14ac:dyDescent="0.25">
      <c r="A500" t="s">
        <v>1610</v>
      </c>
      <c r="B500">
        <v>2002</v>
      </c>
      <c r="C500">
        <v>125</v>
      </c>
      <c r="E500" t="s">
        <v>50</v>
      </c>
      <c r="F500" t="s">
        <v>71</v>
      </c>
      <c r="G500" t="s">
        <v>72</v>
      </c>
      <c r="H500" t="s">
        <v>102</v>
      </c>
      <c r="K500" t="s">
        <v>1216</v>
      </c>
      <c r="L500" t="s">
        <v>1217</v>
      </c>
      <c r="M500" t="s">
        <v>85</v>
      </c>
      <c r="N500" t="s">
        <v>86</v>
      </c>
      <c r="O500" t="s">
        <v>1611</v>
      </c>
      <c r="P500" t="s">
        <v>642</v>
      </c>
      <c r="Q500" t="s">
        <v>659</v>
      </c>
      <c r="R500" t="s">
        <v>176</v>
      </c>
      <c r="V500">
        <v>921</v>
      </c>
      <c r="W500">
        <v>52930</v>
      </c>
      <c r="X500" t="s">
        <v>78</v>
      </c>
      <c r="AA500" s="1"/>
      <c r="AB500" t="s">
        <v>1612</v>
      </c>
      <c r="AC500">
        <v>2002</v>
      </c>
      <c r="AD500">
        <v>3</v>
      </c>
      <c r="AE500">
        <v>6</v>
      </c>
      <c r="AF500" s="2">
        <f>DATE(emdat_data[[#This Row],[Start Year]],emdat_data[[#This Row],[Start Month]],emdat_data[[#This Row],[Start Day]])</f>
        <v>37321</v>
      </c>
      <c r="AG500">
        <v>2002</v>
      </c>
      <c r="AH500">
        <v>4</v>
      </c>
      <c r="AI500">
        <v>29</v>
      </c>
      <c r="AJ500" s="2">
        <f>DATE(emdat_data[[#This Row],[End Year]],emdat_data[[#This Row],[End Month]],emdat_data[[#This Row],[End Day]])</f>
        <v>37375</v>
      </c>
      <c r="AK500">
        <v>31</v>
      </c>
      <c r="AL500">
        <v>6</v>
      </c>
      <c r="AM500">
        <v>51080</v>
      </c>
      <c r="AN500">
        <v>3027</v>
      </c>
      <c r="AO500">
        <v>54113</v>
      </c>
      <c r="AT500">
        <v>13000</v>
      </c>
      <c r="AU500">
        <v>21151</v>
      </c>
      <c r="AV500">
        <v>61.463188261191398</v>
      </c>
      <c r="AW500" t="s">
        <v>1613</v>
      </c>
      <c r="AX500" t="s">
        <v>1614</v>
      </c>
      <c r="AY500" t="s">
        <v>1615</v>
      </c>
    </row>
    <row r="501" spans="1:51" x14ac:dyDescent="0.25">
      <c r="A501" t="s">
        <v>3297</v>
      </c>
      <c r="B501">
        <v>2002</v>
      </c>
      <c r="C501">
        <v>136</v>
      </c>
      <c r="E501" t="s">
        <v>50</v>
      </c>
      <c r="F501" t="s">
        <v>119</v>
      </c>
      <c r="G501" t="s">
        <v>120</v>
      </c>
      <c r="J501" t="s">
        <v>718</v>
      </c>
      <c r="K501" t="s">
        <v>297</v>
      </c>
      <c r="L501" t="s">
        <v>298</v>
      </c>
      <c r="M501" t="s">
        <v>125</v>
      </c>
      <c r="N501" t="s">
        <v>76</v>
      </c>
      <c r="O501" t="s">
        <v>3298</v>
      </c>
      <c r="X501" t="s">
        <v>129</v>
      </c>
      <c r="AA501" s="1"/>
      <c r="AC501">
        <v>2002</v>
      </c>
      <c r="AD501">
        <v>3</v>
      </c>
      <c r="AE501">
        <v>6</v>
      </c>
      <c r="AF501" s="2">
        <f>DATE(emdat_data[[#This Row],[Start Year]],emdat_data[[#This Row],[Start Month]],emdat_data[[#This Row],[Start Day]])</f>
        <v>37321</v>
      </c>
      <c r="AG501">
        <v>2002</v>
      </c>
      <c r="AH501">
        <v>3</v>
      </c>
      <c r="AI501">
        <v>6</v>
      </c>
      <c r="AJ501" s="2">
        <f>DATE(emdat_data[[#This Row],[End Year]],emdat_data[[#This Row],[End Month]],emdat_data[[#This Row],[End Day]])</f>
        <v>37321</v>
      </c>
      <c r="AK501">
        <v>120</v>
      </c>
      <c r="AM501">
        <v>2880</v>
      </c>
      <c r="AO501">
        <v>2880</v>
      </c>
      <c r="AV501">
        <v>61.463188261191398</v>
      </c>
    </row>
    <row r="502" spans="1:51" x14ac:dyDescent="0.25">
      <c r="A502" t="s">
        <v>3869</v>
      </c>
      <c r="B502">
        <v>2002</v>
      </c>
      <c r="C502">
        <v>135</v>
      </c>
      <c r="E502" t="s">
        <v>50</v>
      </c>
      <c r="F502" t="s">
        <v>119</v>
      </c>
      <c r="G502" t="s">
        <v>120</v>
      </c>
      <c r="J502" t="s">
        <v>718</v>
      </c>
      <c r="K502" t="s">
        <v>440</v>
      </c>
      <c r="L502" t="s">
        <v>441</v>
      </c>
      <c r="M502" t="s">
        <v>260</v>
      </c>
      <c r="N502" t="s">
        <v>76</v>
      </c>
      <c r="O502" t="s">
        <v>3870</v>
      </c>
      <c r="X502" t="s">
        <v>129</v>
      </c>
      <c r="AA502" s="1"/>
      <c r="AC502">
        <v>2002</v>
      </c>
      <c r="AD502">
        <v>3</v>
      </c>
      <c r="AE502">
        <v>6</v>
      </c>
      <c r="AF502" s="2">
        <f>DATE(emdat_data[[#This Row],[Start Year]],emdat_data[[#This Row],[Start Month]],emdat_data[[#This Row],[Start Day]])</f>
        <v>37321</v>
      </c>
      <c r="AG502">
        <v>2002</v>
      </c>
      <c r="AH502">
        <v>3</v>
      </c>
      <c r="AI502">
        <v>6</v>
      </c>
      <c r="AJ502" s="2">
        <f>DATE(emdat_data[[#This Row],[End Year]],emdat_data[[#This Row],[End Month]],emdat_data[[#This Row],[End Day]])</f>
        <v>37321</v>
      </c>
      <c r="AK502">
        <v>4</v>
      </c>
      <c r="AM502">
        <v>102</v>
      </c>
      <c r="AO502">
        <v>102</v>
      </c>
      <c r="AV502">
        <v>61.463188261191398</v>
      </c>
    </row>
    <row r="503" spans="1:51" x14ac:dyDescent="0.25">
      <c r="A503" t="s">
        <v>3848</v>
      </c>
      <c r="B503">
        <v>2002</v>
      </c>
      <c r="C503">
        <v>155</v>
      </c>
      <c r="E503" t="s">
        <v>50</v>
      </c>
      <c r="F503" t="s">
        <v>119</v>
      </c>
      <c r="G503" t="s">
        <v>120</v>
      </c>
      <c r="J503" t="s">
        <v>718</v>
      </c>
      <c r="K503" t="s">
        <v>427</v>
      </c>
      <c r="L503" t="s">
        <v>428</v>
      </c>
      <c r="M503" t="s">
        <v>429</v>
      </c>
      <c r="N503" t="s">
        <v>76</v>
      </c>
      <c r="O503" t="s">
        <v>3849</v>
      </c>
      <c r="T503" t="s">
        <v>128</v>
      </c>
      <c r="U503" t="s">
        <v>128</v>
      </c>
      <c r="X503" t="s">
        <v>129</v>
      </c>
      <c r="AA503" s="1"/>
      <c r="AC503">
        <v>2002</v>
      </c>
      <c r="AD503">
        <v>3</v>
      </c>
      <c r="AE503">
        <v>7</v>
      </c>
      <c r="AF503" s="2">
        <f>DATE(emdat_data[[#This Row],[Start Year]],emdat_data[[#This Row],[Start Month]],emdat_data[[#This Row],[Start Day]])</f>
        <v>37322</v>
      </c>
      <c r="AG503">
        <v>2002</v>
      </c>
      <c r="AH503">
        <v>3</v>
      </c>
      <c r="AI503">
        <v>7</v>
      </c>
      <c r="AJ503" s="2">
        <f>DATE(emdat_data[[#This Row],[End Year]],emdat_data[[#This Row],[End Month]],emdat_data[[#This Row],[End Day]])</f>
        <v>37322</v>
      </c>
      <c r="AK503">
        <v>1</v>
      </c>
      <c r="AM503">
        <v>169</v>
      </c>
      <c r="AO503">
        <v>169</v>
      </c>
      <c r="AV503">
        <v>61.463188261191398</v>
      </c>
    </row>
    <row r="504" spans="1:51" hidden="1" x14ac:dyDescent="0.25">
      <c r="A504" t="s">
        <v>1695</v>
      </c>
      <c r="B504">
        <v>2002</v>
      </c>
      <c r="C504">
        <v>146</v>
      </c>
      <c r="E504" t="s">
        <v>50</v>
      </c>
      <c r="F504" t="s">
        <v>63</v>
      </c>
      <c r="G504" t="s">
        <v>82</v>
      </c>
      <c r="H504" t="s">
        <v>98</v>
      </c>
      <c r="J504" t="s">
        <v>1696</v>
      </c>
      <c r="K504" t="s">
        <v>1697</v>
      </c>
      <c r="L504" t="s">
        <v>1698</v>
      </c>
      <c r="M504" t="s">
        <v>260</v>
      </c>
      <c r="N504" t="s">
        <v>76</v>
      </c>
      <c r="O504" t="s">
        <v>1699</v>
      </c>
      <c r="Q504" t="s">
        <v>659</v>
      </c>
      <c r="W504">
        <v>300</v>
      </c>
      <c r="X504" t="s">
        <v>88</v>
      </c>
      <c r="AA504" s="1"/>
      <c r="AC504">
        <v>2002</v>
      </c>
      <c r="AD504">
        <v>3</v>
      </c>
      <c r="AE504">
        <v>9</v>
      </c>
      <c r="AF504" s="2">
        <f>DATE(emdat_data[[#This Row],[Start Year]],emdat_data[[#This Row],[Start Month]],emdat_data[[#This Row],[Start Day]])</f>
        <v>37324</v>
      </c>
      <c r="AG504">
        <v>2002</v>
      </c>
      <c r="AH504">
        <v>3</v>
      </c>
      <c r="AI504">
        <v>11</v>
      </c>
      <c r="AJ504" s="2">
        <f>DATE(emdat_data[[#This Row],[End Year]],emdat_data[[#This Row],[End Month]],emdat_data[[#This Row],[End Day]])</f>
        <v>37326</v>
      </c>
      <c r="AK504">
        <v>1</v>
      </c>
      <c r="AV504">
        <v>61.463188261191398</v>
      </c>
      <c r="AX504" t="s">
        <v>1700</v>
      </c>
      <c r="AY504" t="s">
        <v>1701</v>
      </c>
    </row>
    <row r="505" spans="1:51" x14ac:dyDescent="0.25">
      <c r="A505" t="s">
        <v>2152</v>
      </c>
      <c r="B505">
        <v>2002</v>
      </c>
      <c r="C505">
        <v>156</v>
      </c>
      <c r="E505" t="s">
        <v>50</v>
      </c>
      <c r="F505" t="s">
        <v>119</v>
      </c>
      <c r="G505" t="s">
        <v>120</v>
      </c>
      <c r="H505" t="s">
        <v>301</v>
      </c>
      <c r="J505" t="s">
        <v>858</v>
      </c>
      <c r="K505" t="s">
        <v>226</v>
      </c>
      <c r="L505" t="s">
        <v>227</v>
      </c>
      <c r="M505" t="s">
        <v>56</v>
      </c>
      <c r="N505" t="s">
        <v>57</v>
      </c>
      <c r="O505" t="s">
        <v>2153</v>
      </c>
      <c r="T505" t="s">
        <v>128</v>
      </c>
      <c r="U505" t="s">
        <v>128</v>
      </c>
      <c r="X505" t="s">
        <v>129</v>
      </c>
      <c r="AA505" s="1"/>
      <c r="AC505">
        <v>2002</v>
      </c>
      <c r="AD505">
        <v>3</v>
      </c>
      <c r="AE505">
        <v>12</v>
      </c>
      <c r="AF505" s="2">
        <f>DATE(emdat_data[[#This Row],[Start Year]],emdat_data[[#This Row],[Start Month]],emdat_data[[#This Row],[Start Day]])</f>
        <v>37327</v>
      </c>
      <c r="AG505">
        <v>2002</v>
      </c>
      <c r="AH505">
        <v>3</v>
      </c>
      <c r="AI505">
        <v>12</v>
      </c>
      <c r="AJ505" s="2">
        <f>DATE(emdat_data[[#This Row],[End Year]],emdat_data[[#This Row],[End Month]],emdat_data[[#This Row],[End Day]])</f>
        <v>37327</v>
      </c>
      <c r="AM505">
        <v>200</v>
      </c>
      <c r="AO505">
        <v>200</v>
      </c>
      <c r="AV505">
        <v>61.463188261191398</v>
      </c>
    </row>
    <row r="506" spans="1:51" hidden="1" x14ac:dyDescent="0.25">
      <c r="A506" t="s">
        <v>908</v>
      </c>
      <c r="B506">
        <v>2002</v>
      </c>
      <c r="C506">
        <v>180</v>
      </c>
      <c r="E506" t="s">
        <v>50</v>
      </c>
      <c r="F506" t="s">
        <v>63</v>
      </c>
      <c r="G506" t="s">
        <v>82</v>
      </c>
      <c r="H506" t="s">
        <v>157</v>
      </c>
      <c r="I506" t="s">
        <v>389</v>
      </c>
      <c r="K506" t="s">
        <v>159</v>
      </c>
      <c r="L506" t="s">
        <v>160</v>
      </c>
      <c r="M506" t="s">
        <v>161</v>
      </c>
      <c r="N506" t="s">
        <v>57</v>
      </c>
      <c r="O506" t="s">
        <v>909</v>
      </c>
      <c r="X506" t="s">
        <v>88</v>
      </c>
      <c r="AA506" s="1"/>
      <c r="AC506">
        <v>2002</v>
      </c>
      <c r="AD506">
        <v>3</v>
      </c>
      <c r="AE506">
        <v>14</v>
      </c>
      <c r="AF506" s="2">
        <f>DATE(emdat_data[[#This Row],[Start Year]],emdat_data[[#This Row],[Start Month]],emdat_data[[#This Row],[Start Day]])</f>
        <v>37329</v>
      </c>
      <c r="AG506">
        <v>2002</v>
      </c>
      <c r="AH506">
        <v>3</v>
      </c>
      <c r="AI506">
        <v>21</v>
      </c>
      <c r="AJ506" s="2">
        <f>DATE(emdat_data[[#This Row],[End Year]],emdat_data[[#This Row],[End Month]],emdat_data[[#This Row],[End Day]])</f>
        <v>37336</v>
      </c>
      <c r="AM506">
        <v>100000000</v>
      </c>
      <c r="AO506">
        <v>100000000</v>
      </c>
      <c r="AV506">
        <v>61.463188261191398</v>
      </c>
      <c r="AW506" t="s">
        <v>910</v>
      </c>
      <c r="AY506" t="s">
        <v>911</v>
      </c>
    </row>
    <row r="507" spans="1:51" hidden="1" x14ac:dyDescent="0.25">
      <c r="A507" t="s">
        <v>3381</v>
      </c>
      <c r="B507">
        <v>2002</v>
      </c>
      <c r="C507">
        <v>187</v>
      </c>
      <c r="E507" t="s">
        <v>50</v>
      </c>
      <c r="F507" t="s">
        <v>71</v>
      </c>
      <c r="G507" t="s">
        <v>72</v>
      </c>
      <c r="H507" t="s">
        <v>102</v>
      </c>
      <c r="K507" t="s">
        <v>2573</v>
      </c>
      <c r="L507" t="s">
        <v>2574</v>
      </c>
      <c r="M507" t="s">
        <v>85</v>
      </c>
      <c r="N507" t="s">
        <v>86</v>
      </c>
      <c r="O507" t="s">
        <v>3382</v>
      </c>
      <c r="P507" t="s">
        <v>134</v>
      </c>
      <c r="W507">
        <v>13770</v>
      </c>
      <c r="X507" t="s">
        <v>78</v>
      </c>
      <c r="AA507" s="1"/>
      <c r="AB507" t="s">
        <v>3383</v>
      </c>
      <c r="AC507">
        <v>2002</v>
      </c>
      <c r="AD507">
        <v>3</v>
      </c>
      <c r="AE507">
        <v>17</v>
      </c>
      <c r="AF507" s="2">
        <f>DATE(emdat_data[[#This Row],[Start Year]],emdat_data[[#This Row],[Start Month]],emdat_data[[#This Row],[Start Day]])</f>
        <v>37332</v>
      </c>
      <c r="AG507">
        <v>2002</v>
      </c>
      <c r="AH507">
        <v>3</v>
      </c>
      <c r="AI507">
        <v>31</v>
      </c>
      <c r="AJ507" s="2">
        <f>DATE(emdat_data[[#This Row],[End Year]],emdat_data[[#This Row],[End Month]],emdat_data[[#This Row],[End Day]])</f>
        <v>37346</v>
      </c>
      <c r="AK507">
        <v>13</v>
      </c>
      <c r="AL507">
        <v>14</v>
      </c>
      <c r="AM507">
        <v>2155</v>
      </c>
      <c r="AO507">
        <v>2169</v>
      </c>
      <c r="AV507">
        <v>61.463188261191398</v>
      </c>
      <c r="AW507" t="s">
        <v>3384</v>
      </c>
      <c r="AY507" t="s">
        <v>3385</v>
      </c>
    </row>
    <row r="508" spans="1:51" hidden="1" x14ac:dyDescent="0.25">
      <c r="A508" t="s">
        <v>3691</v>
      </c>
      <c r="B508">
        <v>2002</v>
      </c>
      <c r="C508">
        <v>183</v>
      </c>
      <c r="E508" t="s">
        <v>50</v>
      </c>
      <c r="F508" t="s">
        <v>71</v>
      </c>
      <c r="G508" t="s">
        <v>72</v>
      </c>
      <c r="H508" t="s">
        <v>102</v>
      </c>
      <c r="K508" t="s">
        <v>357</v>
      </c>
      <c r="L508" t="s">
        <v>358</v>
      </c>
      <c r="M508" t="s">
        <v>146</v>
      </c>
      <c r="N508" t="s">
        <v>86</v>
      </c>
      <c r="O508" t="s">
        <v>3692</v>
      </c>
      <c r="P508" t="s">
        <v>134</v>
      </c>
      <c r="W508">
        <v>35390</v>
      </c>
      <c r="X508" t="s">
        <v>78</v>
      </c>
      <c r="AA508" s="1"/>
      <c r="AB508" t="s">
        <v>3693</v>
      </c>
      <c r="AC508">
        <v>2002</v>
      </c>
      <c r="AD508">
        <v>3</v>
      </c>
      <c r="AE508">
        <v>17</v>
      </c>
      <c r="AF508" s="2">
        <f>DATE(emdat_data[[#This Row],[Start Year]],emdat_data[[#This Row],[Start Month]],emdat_data[[#This Row],[Start Day]])</f>
        <v>37332</v>
      </c>
      <c r="AG508">
        <v>2002</v>
      </c>
      <c r="AH508">
        <v>3</v>
      </c>
      <c r="AI508">
        <v>24</v>
      </c>
      <c r="AJ508" s="2">
        <f>DATE(emdat_data[[#This Row],[End Year]],emdat_data[[#This Row],[End Month]],emdat_data[[#This Row],[End Day]])</f>
        <v>37339</v>
      </c>
      <c r="AK508">
        <v>7</v>
      </c>
      <c r="AV508">
        <v>61.463188261191398</v>
      </c>
      <c r="AW508" t="s">
        <v>3694</v>
      </c>
      <c r="AY508" t="s">
        <v>3695</v>
      </c>
    </row>
    <row r="509" spans="1:51" hidden="1" x14ac:dyDescent="0.25">
      <c r="A509" t="s">
        <v>2352</v>
      </c>
      <c r="B509">
        <v>2002</v>
      </c>
      <c r="C509">
        <v>163</v>
      </c>
      <c r="E509" t="s">
        <v>50</v>
      </c>
      <c r="F509" t="s">
        <v>71</v>
      </c>
      <c r="G509" t="s">
        <v>72</v>
      </c>
      <c r="H509" t="s">
        <v>102</v>
      </c>
      <c r="K509" t="s">
        <v>280</v>
      </c>
      <c r="L509" t="s">
        <v>281</v>
      </c>
      <c r="M509" t="s">
        <v>260</v>
      </c>
      <c r="N509" t="s">
        <v>76</v>
      </c>
      <c r="O509" t="s">
        <v>2353</v>
      </c>
      <c r="P509" t="s">
        <v>134</v>
      </c>
      <c r="W509">
        <v>1176</v>
      </c>
      <c r="X509" t="s">
        <v>78</v>
      </c>
      <c r="AA509" s="1"/>
      <c r="AC509">
        <v>2002</v>
      </c>
      <c r="AD509">
        <v>3</v>
      </c>
      <c r="AE509">
        <v>18</v>
      </c>
      <c r="AF509" s="2">
        <f>DATE(emdat_data[[#This Row],[Start Year]],emdat_data[[#This Row],[Start Month]],emdat_data[[#This Row],[Start Day]])</f>
        <v>37333</v>
      </c>
      <c r="AG509">
        <v>2002</v>
      </c>
      <c r="AH509">
        <v>3</v>
      </c>
      <c r="AI509">
        <v>22</v>
      </c>
      <c r="AJ509" s="2">
        <f>DATE(emdat_data[[#This Row],[End Year]],emdat_data[[#This Row],[End Month]],emdat_data[[#This Row],[End Day]])</f>
        <v>37337</v>
      </c>
      <c r="AN509">
        <v>500</v>
      </c>
      <c r="AO509">
        <v>500</v>
      </c>
      <c r="AV509">
        <v>61.463188261191398</v>
      </c>
      <c r="AX509" t="s">
        <v>2354</v>
      </c>
      <c r="AY509" t="s">
        <v>2355</v>
      </c>
    </row>
    <row r="510" spans="1:51" hidden="1" x14ac:dyDescent="0.25">
      <c r="A510" t="s">
        <v>1901</v>
      </c>
      <c r="B510">
        <v>2002</v>
      </c>
      <c r="C510">
        <v>162</v>
      </c>
      <c r="E510" t="s">
        <v>50</v>
      </c>
      <c r="F510" t="s">
        <v>71</v>
      </c>
      <c r="G510" t="s">
        <v>72</v>
      </c>
      <c r="K510" t="s">
        <v>1216</v>
      </c>
      <c r="L510" t="s">
        <v>1217</v>
      </c>
      <c r="M510" t="s">
        <v>85</v>
      </c>
      <c r="N510" t="s">
        <v>86</v>
      </c>
      <c r="O510" t="s">
        <v>1902</v>
      </c>
      <c r="X510" t="s">
        <v>78</v>
      </c>
      <c r="AA510" s="1"/>
      <c r="AC510">
        <v>2002</v>
      </c>
      <c r="AD510">
        <v>3</v>
      </c>
      <c r="AE510">
        <v>19</v>
      </c>
      <c r="AF510" s="2">
        <f>DATE(emdat_data[[#This Row],[Start Year]],emdat_data[[#This Row],[Start Month]],emdat_data[[#This Row],[Start Day]])</f>
        <v>37334</v>
      </c>
      <c r="AG510">
        <v>2002</v>
      </c>
      <c r="AH510">
        <v>3</v>
      </c>
      <c r="AI510">
        <v>19</v>
      </c>
      <c r="AJ510" s="2">
        <f>DATE(emdat_data[[#This Row],[End Year]],emdat_data[[#This Row],[End Month]],emdat_data[[#This Row],[End Day]])</f>
        <v>37334</v>
      </c>
      <c r="AM510">
        <v>520</v>
      </c>
      <c r="AO510">
        <v>520</v>
      </c>
      <c r="AT510">
        <v>3000</v>
      </c>
      <c r="AU510">
        <v>4881</v>
      </c>
      <c r="AV510">
        <v>61.463188261191398</v>
      </c>
      <c r="AX510" t="s">
        <v>1903</v>
      </c>
      <c r="AY510" t="s">
        <v>1904</v>
      </c>
    </row>
    <row r="511" spans="1:51" hidden="1" x14ac:dyDescent="0.25">
      <c r="A511" t="s">
        <v>3174</v>
      </c>
      <c r="B511">
        <v>2002</v>
      </c>
      <c r="C511">
        <v>165</v>
      </c>
      <c r="E511" t="s">
        <v>50</v>
      </c>
      <c r="F511" t="s">
        <v>63</v>
      </c>
      <c r="G511" t="s">
        <v>82</v>
      </c>
      <c r="K511" t="s">
        <v>357</v>
      </c>
      <c r="L511" t="s">
        <v>358</v>
      </c>
      <c r="M511" t="s">
        <v>146</v>
      </c>
      <c r="N511" t="s">
        <v>86</v>
      </c>
      <c r="O511" t="s">
        <v>3175</v>
      </c>
      <c r="Q511" t="s">
        <v>72</v>
      </c>
      <c r="R511" t="s">
        <v>176</v>
      </c>
      <c r="X511" t="s">
        <v>88</v>
      </c>
      <c r="AA511" s="1"/>
      <c r="AB511" t="s">
        <v>3176</v>
      </c>
      <c r="AC511">
        <v>2002</v>
      </c>
      <c r="AD511">
        <v>3</v>
      </c>
      <c r="AE511">
        <v>19</v>
      </c>
      <c r="AF511" s="2">
        <f>DATE(emdat_data[[#This Row],[Start Year]],emdat_data[[#This Row],[Start Month]],emdat_data[[#This Row],[Start Day]])</f>
        <v>37334</v>
      </c>
      <c r="AG511">
        <v>2002</v>
      </c>
      <c r="AH511">
        <v>3</v>
      </c>
      <c r="AI511">
        <v>19</v>
      </c>
      <c r="AJ511" s="2">
        <f>DATE(emdat_data[[#This Row],[End Year]],emdat_data[[#This Row],[End Month]],emdat_data[[#This Row],[End Day]])</f>
        <v>37334</v>
      </c>
      <c r="AK511">
        <v>6</v>
      </c>
      <c r="AL511">
        <v>4</v>
      </c>
      <c r="AM511">
        <v>750</v>
      </c>
      <c r="AO511">
        <v>754</v>
      </c>
      <c r="AR511">
        <v>200500</v>
      </c>
      <c r="AS511">
        <v>326212</v>
      </c>
      <c r="AT511">
        <v>200500</v>
      </c>
      <c r="AU511">
        <v>326212</v>
      </c>
      <c r="AV511">
        <v>61.463188261191398</v>
      </c>
      <c r="AW511" t="s">
        <v>3177</v>
      </c>
      <c r="AX511" t="s">
        <v>3178</v>
      </c>
      <c r="AY511" t="s">
        <v>3179</v>
      </c>
    </row>
    <row r="512" spans="1:51" hidden="1" x14ac:dyDescent="0.25">
      <c r="A512" t="s">
        <v>3420</v>
      </c>
      <c r="B512">
        <v>2002</v>
      </c>
      <c r="C512">
        <v>875</v>
      </c>
      <c r="E512" t="s">
        <v>50</v>
      </c>
      <c r="F512" t="s">
        <v>63</v>
      </c>
      <c r="G512" t="s">
        <v>82</v>
      </c>
      <c r="J512" t="s">
        <v>3421</v>
      </c>
      <c r="K512" t="s">
        <v>364</v>
      </c>
      <c r="L512" t="s">
        <v>365</v>
      </c>
      <c r="M512" t="s">
        <v>173</v>
      </c>
      <c r="N512" t="s">
        <v>57</v>
      </c>
      <c r="O512" t="s">
        <v>3422</v>
      </c>
      <c r="X512" t="s">
        <v>88</v>
      </c>
      <c r="AA512" s="1"/>
      <c r="AC512">
        <v>2002</v>
      </c>
      <c r="AD512">
        <v>3</v>
      </c>
      <c r="AE512">
        <v>20</v>
      </c>
      <c r="AF512" s="2">
        <f>DATE(emdat_data[[#This Row],[Start Year]],emdat_data[[#This Row],[Start Month]],emdat_data[[#This Row],[Start Day]])</f>
        <v>37335</v>
      </c>
      <c r="AG512">
        <v>2002</v>
      </c>
      <c r="AH512">
        <v>3</v>
      </c>
      <c r="AI512">
        <v>20</v>
      </c>
      <c r="AJ512" s="2">
        <f>DATE(emdat_data[[#This Row],[End Year]],emdat_data[[#This Row],[End Month]],emdat_data[[#This Row],[End Day]])</f>
        <v>37335</v>
      </c>
      <c r="AK512">
        <v>42</v>
      </c>
      <c r="AL512">
        <v>2</v>
      </c>
      <c r="AM512">
        <v>54629</v>
      </c>
      <c r="AO512">
        <v>54631</v>
      </c>
      <c r="AT512">
        <v>3292</v>
      </c>
      <c r="AU512">
        <v>5356</v>
      </c>
      <c r="AV512">
        <v>61.463188261191398</v>
      </c>
      <c r="AW512" t="s">
        <v>3423</v>
      </c>
      <c r="AY512" t="s">
        <v>3424</v>
      </c>
    </row>
    <row r="513" spans="1:51" hidden="1" x14ac:dyDescent="0.25">
      <c r="A513" t="s">
        <v>3400</v>
      </c>
      <c r="B513">
        <v>2002</v>
      </c>
      <c r="C513">
        <v>176</v>
      </c>
      <c r="E513" t="s">
        <v>50</v>
      </c>
      <c r="F513" t="s">
        <v>71</v>
      </c>
      <c r="G513" t="s">
        <v>72</v>
      </c>
      <c r="H513" t="s">
        <v>102</v>
      </c>
      <c r="K513" t="s">
        <v>364</v>
      </c>
      <c r="L513" t="s">
        <v>365</v>
      </c>
      <c r="M513" t="s">
        <v>173</v>
      </c>
      <c r="N513" t="s">
        <v>57</v>
      </c>
      <c r="O513" t="s">
        <v>3401</v>
      </c>
      <c r="P513" t="s">
        <v>134</v>
      </c>
      <c r="W513">
        <v>5280</v>
      </c>
      <c r="X513" t="s">
        <v>78</v>
      </c>
      <c r="AA513" s="1"/>
      <c r="AC513">
        <v>2002</v>
      </c>
      <c r="AD513">
        <v>3</v>
      </c>
      <c r="AE513">
        <v>21</v>
      </c>
      <c r="AF513" s="2">
        <f>DATE(emdat_data[[#This Row],[Start Year]],emdat_data[[#This Row],[Start Month]],emdat_data[[#This Row],[Start Day]])</f>
        <v>37336</v>
      </c>
      <c r="AG513">
        <v>2002</v>
      </c>
      <c r="AH513">
        <v>3</v>
      </c>
      <c r="AI513">
        <v>26</v>
      </c>
      <c r="AJ513" s="2">
        <f>DATE(emdat_data[[#This Row],[End Year]],emdat_data[[#This Row],[End Month]],emdat_data[[#This Row],[End Day]])</f>
        <v>37341</v>
      </c>
      <c r="AK513">
        <v>35</v>
      </c>
      <c r="AM513">
        <v>50000</v>
      </c>
      <c r="AO513">
        <v>50000</v>
      </c>
      <c r="AT513">
        <v>1450</v>
      </c>
      <c r="AU513">
        <v>2359</v>
      </c>
      <c r="AV513">
        <v>61.463188261191398</v>
      </c>
      <c r="AX513" t="s">
        <v>3402</v>
      </c>
      <c r="AY513" t="s">
        <v>3403</v>
      </c>
    </row>
    <row r="514" spans="1:51" hidden="1" x14ac:dyDescent="0.25">
      <c r="A514" t="s">
        <v>708</v>
      </c>
      <c r="B514">
        <v>2002</v>
      </c>
      <c r="C514">
        <v>185</v>
      </c>
      <c r="E514" t="s">
        <v>50</v>
      </c>
      <c r="F514" t="s">
        <v>71</v>
      </c>
      <c r="G514" t="s">
        <v>72</v>
      </c>
      <c r="K514" t="s">
        <v>54</v>
      </c>
      <c r="L514" t="s">
        <v>55</v>
      </c>
      <c r="M514" t="s">
        <v>56</v>
      </c>
      <c r="N514" t="s">
        <v>57</v>
      </c>
      <c r="O514" t="s">
        <v>709</v>
      </c>
      <c r="X514" t="s">
        <v>78</v>
      </c>
      <c r="AA514" s="1"/>
      <c r="AC514">
        <v>2002</v>
      </c>
      <c r="AD514">
        <v>3</v>
      </c>
      <c r="AE514">
        <v>22</v>
      </c>
      <c r="AF514" s="2">
        <f>DATE(emdat_data[[#This Row],[Start Year]],emdat_data[[#This Row],[Start Month]],emdat_data[[#This Row],[Start Day]])</f>
        <v>37337</v>
      </c>
      <c r="AG514">
        <v>2002</v>
      </c>
      <c r="AH514">
        <v>3</v>
      </c>
      <c r="AI514">
        <v>22</v>
      </c>
      <c r="AJ514" s="2">
        <f>DATE(emdat_data[[#This Row],[End Year]],emdat_data[[#This Row],[End Month]],emdat_data[[#This Row],[End Day]])</f>
        <v>37337</v>
      </c>
      <c r="AM514">
        <v>120</v>
      </c>
      <c r="AO514">
        <v>120</v>
      </c>
      <c r="AV514">
        <v>61.463188261191398</v>
      </c>
      <c r="AX514" t="s">
        <v>710</v>
      </c>
      <c r="AY514" t="s">
        <v>711</v>
      </c>
    </row>
    <row r="515" spans="1:51" hidden="1" x14ac:dyDescent="0.25">
      <c r="A515" t="s">
        <v>2231</v>
      </c>
      <c r="B515">
        <v>2002</v>
      </c>
      <c r="C515">
        <v>181</v>
      </c>
      <c r="E515" t="s">
        <v>50</v>
      </c>
      <c r="F515" t="s">
        <v>350</v>
      </c>
      <c r="G515" t="s">
        <v>477</v>
      </c>
      <c r="H515" t="s">
        <v>478</v>
      </c>
      <c r="K515" t="s">
        <v>245</v>
      </c>
      <c r="L515" t="s">
        <v>246</v>
      </c>
      <c r="M515" t="s">
        <v>161</v>
      </c>
      <c r="N515" t="s">
        <v>57</v>
      </c>
      <c r="O515" t="s">
        <v>2232</v>
      </c>
      <c r="W515">
        <v>2</v>
      </c>
      <c r="X515" t="s">
        <v>78</v>
      </c>
      <c r="AA515" s="1"/>
      <c r="AC515">
        <v>2002</v>
      </c>
      <c r="AD515">
        <v>3</v>
      </c>
      <c r="AE515">
        <v>22</v>
      </c>
      <c r="AF515" s="2">
        <f>DATE(emdat_data[[#This Row],[Start Year]],emdat_data[[#This Row],[Start Month]],emdat_data[[#This Row],[Start Day]])</f>
        <v>37337</v>
      </c>
      <c r="AG515">
        <v>2002</v>
      </c>
      <c r="AH515">
        <v>3</v>
      </c>
      <c r="AI515">
        <v>22</v>
      </c>
      <c r="AJ515" s="2">
        <f>DATE(emdat_data[[#This Row],[End Year]],emdat_data[[#This Row],[End Month]],emdat_data[[#This Row],[End Day]])</f>
        <v>37337</v>
      </c>
      <c r="AM515">
        <v>222</v>
      </c>
      <c r="AO515">
        <v>222</v>
      </c>
      <c r="AV515">
        <v>61.463188261191398</v>
      </c>
      <c r="AW515" t="s">
        <v>2233</v>
      </c>
      <c r="AY515" t="s">
        <v>2234</v>
      </c>
    </row>
    <row r="516" spans="1:51" hidden="1" x14ac:dyDescent="0.25">
      <c r="A516" t="s">
        <v>3614</v>
      </c>
      <c r="B516">
        <v>2002</v>
      </c>
      <c r="C516">
        <v>193</v>
      </c>
      <c r="E516" t="s">
        <v>50</v>
      </c>
      <c r="F516" t="s">
        <v>71</v>
      </c>
      <c r="G516" t="s">
        <v>72</v>
      </c>
      <c r="H516" t="s">
        <v>102</v>
      </c>
      <c r="K516" t="s">
        <v>2910</v>
      </c>
      <c r="L516" t="s">
        <v>2911</v>
      </c>
      <c r="M516" t="s">
        <v>253</v>
      </c>
      <c r="N516" t="s">
        <v>57</v>
      </c>
      <c r="O516" t="s">
        <v>3615</v>
      </c>
      <c r="X516" t="s">
        <v>78</v>
      </c>
      <c r="AA516" s="1"/>
      <c r="AC516">
        <v>2002</v>
      </c>
      <c r="AD516">
        <v>3</v>
      </c>
      <c r="AE516">
        <v>23</v>
      </c>
      <c r="AF516" s="2">
        <f>DATE(emdat_data[[#This Row],[Start Year]],emdat_data[[#This Row],[Start Month]],emdat_data[[#This Row],[Start Day]])</f>
        <v>37338</v>
      </c>
      <c r="AG516">
        <v>2002</v>
      </c>
      <c r="AH516">
        <v>3</v>
      </c>
      <c r="AI516">
        <v>23</v>
      </c>
      <c r="AJ516" s="2">
        <f>DATE(emdat_data[[#This Row],[End Year]],emdat_data[[#This Row],[End Month]],emdat_data[[#This Row],[End Day]])</f>
        <v>37338</v>
      </c>
      <c r="AM516">
        <v>390</v>
      </c>
      <c r="AN516">
        <v>240</v>
      </c>
      <c r="AO516">
        <v>630</v>
      </c>
      <c r="AV516">
        <v>61.463188261191398</v>
      </c>
      <c r="AX516" t="s">
        <v>3616</v>
      </c>
      <c r="AY516" t="s">
        <v>3617</v>
      </c>
    </row>
    <row r="517" spans="1:51" hidden="1" x14ac:dyDescent="0.25">
      <c r="A517" t="s">
        <v>3792</v>
      </c>
      <c r="B517">
        <v>2002</v>
      </c>
      <c r="C517">
        <v>197</v>
      </c>
      <c r="E517" t="s">
        <v>50</v>
      </c>
      <c r="F517" t="s">
        <v>350</v>
      </c>
      <c r="G517" t="s">
        <v>477</v>
      </c>
      <c r="H517" t="s">
        <v>478</v>
      </c>
      <c r="K517" t="s">
        <v>3068</v>
      </c>
      <c r="L517" t="s">
        <v>3069</v>
      </c>
      <c r="M517" t="s">
        <v>173</v>
      </c>
      <c r="N517" t="s">
        <v>57</v>
      </c>
      <c r="O517" t="s">
        <v>3793</v>
      </c>
      <c r="S517" t="s">
        <v>127</v>
      </c>
      <c r="V517">
        <v>50</v>
      </c>
      <c r="W517">
        <v>55</v>
      </c>
      <c r="X517" t="s">
        <v>78</v>
      </c>
      <c r="AA517" s="1"/>
      <c r="AC517">
        <v>2002</v>
      </c>
      <c r="AD517">
        <v>3</v>
      </c>
      <c r="AE517">
        <v>24</v>
      </c>
      <c r="AF517" s="2">
        <f>DATE(emdat_data[[#This Row],[Start Year]],emdat_data[[#This Row],[Start Month]],emdat_data[[#This Row],[Start Day]])</f>
        <v>37339</v>
      </c>
      <c r="AG517">
        <v>2002</v>
      </c>
      <c r="AH517">
        <v>4</v>
      </c>
      <c r="AI517">
        <v>12</v>
      </c>
      <c r="AJ517" s="2">
        <f>DATE(emdat_data[[#This Row],[End Year]],emdat_data[[#This Row],[End Month]],emdat_data[[#This Row],[End Day]])</f>
        <v>37358</v>
      </c>
      <c r="AV517">
        <v>61.463188261191398</v>
      </c>
      <c r="AW517" t="s">
        <v>3794</v>
      </c>
      <c r="AY517" t="s">
        <v>3795</v>
      </c>
    </row>
    <row r="518" spans="1:51" hidden="1" x14ac:dyDescent="0.25">
      <c r="A518" t="s">
        <v>630</v>
      </c>
      <c r="B518">
        <v>2002</v>
      </c>
      <c r="C518">
        <v>175</v>
      </c>
      <c r="E518" t="s">
        <v>50</v>
      </c>
      <c r="F518" t="s">
        <v>51</v>
      </c>
      <c r="G518" t="s">
        <v>52</v>
      </c>
      <c r="H518" t="s">
        <v>53</v>
      </c>
      <c r="K518" t="s">
        <v>54</v>
      </c>
      <c r="L518" t="s">
        <v>55</v>
      </c>
      <c r="M518" t="s">
        <v>56</v>
      </c>
      <c r="N518" t="s">
        <v>57</v>
      </c>
      <c r="O518" t="s">
        <v>631</v>
      </c>
      <c r="Q518" t="s">
        <v>176</v>
      </c>
      <c r="S518" t="s">
        <v>127</v>
      </c>
      <c r="V518">
        <v>6538</v>
      </c>
      <c r="W518">
        <v>6</v>
      </c>
      <c r="X518" t="s">
        <v>59</v>
      </c>
      <c r="Y518">
        <v>36062</v>
      </c>
      <c r="Z518">
        <v>69315</v>
      </c>
      <c r="AA518" s="1">
        <v>0.30972222222222223</v>
      </c>
      <c r="AC518">
        <v>2002</v>
      </c>
      <c r="AD518">
        <v>3</v>
      </c>
      <c r="AE518">
        <v>25</v>
      </c>
      <c r="AF518" s="2">
        <f>DATE(emdat_data[[#This Row],[Start Year]],emdat_data[[#This Row],[Start Month]],emdat_data[[#This Row],[Start Day]])</f>
        <v>37340</v>
      </c>
      <c r="AG518">
        <v>2002</v>
      </c>
      <c r="AH518">
        <v>3</v>
      </c>
      <c r="AI518">
        <v>25</v>
      </c>
      <c r="AJ518" s="2">
        <f>DATE(emdat_data[[#This Row],[End Year]],emdat_data[[#This Row],[End Month]],emdat_data[[#This Row],[End Day]])</f>
        <v>37340</v>
      </c>
      <c r="AK518">
        <v>1000</v>
      </c>
      <c r="AL518">
        <v>1228</v>
      </c>
      <c r="AM518">
        <v>80000</v>
      </c>
      <c r="AN518">
        <v>10000</v>
      </c>
      <c r="AO518">
        <v>91228</v>
      </c>
      <c r="AV518">
        <v>61.463188261191398</v>
      </c>
      <c r="AX518" t="s">
        <v>632</v>
      </c>
      <c r="AY518" t="s">
        <v>633</v>
      </c>
    </row>
    <row r="519" spans="1:51" hidden="1" x14ac:dyDescent="0.25">
      <c r="A519" t="s">
        <v>822</v>
      </c>
      <c r="B519">
        <v>2002</v>
      </c>
      <c r="C519">
        <v>211</v>
      </c>
      <c r="E519" t="s">
        <v>50</v>
      </c>
      <c r="F519" t="s">
        <v>63</v>
      </c>
      <c r="G519" t="s">
        <v>82</v>
      </c>
      <c r="K519" t="s">
        <v>527</v>
      </c>
      <c r="L519" t="s">
        <v>528</v>
      </c>
      <c r="M519" t="s">
        <v>56</v>
      </c>
      <c r="N519" t="s">
        <v>57</v>
      </c>
      <c r="O519" t="s">
        <v>823</v>
      </c>
      <c r="W519">
        <v>90</v>
      </c>
      <c r="X519" t="s">
        <v>88</v>
      </c>
      <c r="AA519" s="1"/>
      <c r="AC519">
        <v>2002</v>
      </c>
      <c r="AD519">
        <v>3</v>
      </c>
      <c r="AE519">
        <v>25</v>
      </c>
      <c r="AF519" s="2">
        <f>DATE(emdat_data[[#This Row],[Start Year]],emdat_data[[#This Row],[Start Month]],emdat_data[[#This Row],[Start Day]])</f>
        <v>37340</v>
      </c>
      <c r="AG519">
        <v>2002</v>
      </c>
      <c r="AH519">
        <v>3</v>
      </c>
      <c r="AI519">
        <v>25</v>
      </c>
      <c r="AJ519" s="2">
        <f>DATE(emdat_data[[#This Row],[End Year]],emdat_data[[#This Row],[End Month]],emdat_data[[#This Row],[End Day]])</f>
        <v>37340</v>
      </c>
      <c r="AK519">
        <v>32</v>
      </c>
      <c r="AN519">
        <v>1000</v>
      </c>
      <c r="AO519">
        <v>1000</v>
      </c>
      <c r="AV519">
        <v>61.463188261191398</v>
      </c>
      <c r="AX519" t="s">
        <v>824</v>
      </c>
      <c r="AY519" t="s">
        <v>825</v>
      </c>
    </row>
    <row r="520" spans="1:51" hidden="1" x14ac:dyDescent="0.25">
      <c r="A520" t="s">
        <v>2072</v>
      </c>
      <c r="B520">
        <v>2002</v>
      </c>
      <c r="C520">
        <v>186</v>
      </c>
      <c r="E520" t="s">
        <v>50</v>
      </c>
      <c r="F520" t="s">
        <v>71</v>
      </c>
      <c r="G520" t="s">
        <v>72</v>
      </c>
      <c r="H520" t="s">
        <v>102</v>
      </c>
      <c r="K520" t="s">
        <v>171</v>
      </c>
      <c r="L520" t="s">
        <v>172</v>
      </c>
      <c r="M520" t="s">
        <v>173</v>
      </c>
      <c r="N520" t="s">
        <v>57</v>
      </c>
      <c r="O520" t="s">
        <v>2073</v>
      </c>
      <c r="P520" t="s">
        <v>134</v>
      </c>
      <c r="W520">
        <v>942</v>
      </c>
      <c r="X520" t="s">
        <v>78</v>
      </c>
      <c r="AA520" s="1"/>
      <c r="AC520">
        <v>2002</v>
      </c>
      <c r="AD520">
        <v>3</v>
      </c>
      <c r="AE520">
        <v>27</v>
      </c>
      <c r="AF520" s="2">
        <f>DATE(emdat_data[[#This Row],[Start Year]],emdat_data[[#This Row],[Start Month]],emdat_data[[#This Row],[Start Day]])</f>
        <v>37342</v>
      </c>
      <c r="AG520">
        <v>2002</v>
      </c>
      <c r="AH520">
        <v>3</v>
      </c>
      <c r="AI520">
        <v>30</v>
      </c>
      <c r="AJ520" s="2">
        <f>DATE(emdat_data[[#This Row],[End Year]],emdat_data[[#This Row],[End Month]],emdat_data[[#This Row],[End Day]])</f>
        <v>37345</v>
      </c>
      <c r="AK520">
        <v>14</v>
      </c>
      <c r="AM520">
        <v>780</v>
      </c>
      <c r="AO520">
        <v>780</v>
      </c>
      <c r="AV520">
        <v>61.463188261191398</v>
      </c>
      <c r="AX520" t="s">
        <v>2074</v>
      </c>
      <c r="AY520" t="s">
        <v>2075</v>
      </c>
    </row>
    <row r="521" spans="1:51" x14ac:dyDescent="0.25">
      <c r="A521" t="s">
        <v>712</v>
      </c>
      <c r="B521">
        <v>2002</v>
      </c>
      <c r="C521">
        <v>188</v>
      </c>
      <c r="E521" t="s">
        <v>50</v>
      </c>
      <c r="F521" t="s">
        <v>119</v>
      </c>
      <c r="G521" t="s">
        <v>120</v>
      </c>
      <c r="J521" t="s">
        <v>713</v>
      </c>
      <c r="K521" t="s">
        <v>54</v>
      </c>
      <c r="L521" t="s">
        <v>55</v>
      </c>
      <c r="M521" t="s">
        <v>56</v>
      </c>
      <c r="N521" t="s">
        <v>57</v>
      </c>
      <c r="O521" t="s">
        <v>714</v>
      </c>
      <c r="X521" t="s">
        <v>129</v>
      </c>
      <c r="AA521" s="1"/>
      <c r="AC521">
        <v>2002</v>
      </c>
      <c r="AD521">
        <v>3</v>
      </c>
      <c r="AE521">
        <v>28</v>
      </c>
      <c r="AF521" s="2">
        <f>DATE(emdat_data[[#This Row],[Start Year]],emdat_data[[#This Row],[Start Month]],emdat_data[[#This Row],[Start Day]])</f>
        <v>37343</v>
      </c>
      <c r="AG521">
        <v>2002</v>
      </c>
      <c r="AH521">
        <v>3</v>
      </c>
      <c r="AI521">
        <v>28</v>
      </c>
      <c r="AJ521" s="2">
        <f>DATE(emdat_data[[#This Row],[End Year]],emdat_data[[#This Row],[End Month]],emdat_data[[#This Row],[End Day]])</f>
        <v>37343</v>
      </c>
      <c r="AK521">
        <v>82</v>
      </c>
      <c r="AM521">
        <v>31</v>
      </c>
      <c r="AO521">
        <v>31</v>
      </c>
      <c r="AV521">
        <v>61.463188261191398</v>
      </c>
    </row>
    <row r="522" spans="1:51" hidden="1" x14ac:dyDescent="0.25">
      <c r="A522" t="s">
        <v>3271</v>
      </c>
      <c r="B522">
        <v>2002</v>
      </c>
      <c r="C522">
        <v>231</v>
      </c>
      <c r="E522" t="s">
        <v>50</v>
      </c>
      <c r="F522" t="s">
        <v>63</v>
      </c>
      <c r="G522" t="s">
        <v>82</v>
      </c>
      <c r="H522" t="s">
        <v>157</v>
      </c>
      <c r="I522" t="s">
        <v>572</v>
      </c>
      <c r="K522" t="s">
        <v>2634</v>
      </c>
      <c r="L522" t="s">
        <v>2635</v>
      </c>
      <c r="M522" t="s">
        <v>173</v>
      </c>
      <c r="N522" t="s">
        <v>57</v>
      </c>
      <c r="O522" t="s">
        <v>3272</v>
      </c>
      <c r="X522" t="s">
        <v>88</v>
      </c>
      <c r="AA522" s="1"/>
      <c r="AC522">
        <v>2002</v>
      </c>
      <c r="AD522">
        <v>3</v>
      </c>
      <c r="AE522">
        <v>30</v>
      </c>
      <c r="AF522" s="2">
        <f>DATE(emdat_data[[#This Row],[Start Year]],emdat_data[[#This Row],[Start Month]],emdat_data[[#This Row],[Start Day]])</f>
        <v>37345</v>
      </c>
      <c r="AG522">
        <v>2002</v>
      </c>
      <c r="AH522">
        <v>3</v>
      </c>
      <c r="AI522">
        <v>30</v>
      </c>
      <c r="AJ522" s="2">
        <f>DATE(emdat_data[[#This Row],[End Year]],emdat_data[[#This Row],[End Month]],emdat_data[[#This Row],[End Day]])</f>
        <v>37345</v>
      </c>
      <c r="AK522">
        <v>2</v>
      </c>
      <c r="AM522">
        <v>155</v>
      </c>
      <c r="AO522">
        <v>155</v>
      </c>
      <c r="AV522">
        <v>61.463188261191398</v>
      </c>
      <c r="AX522" t="s">
        <v>3273</v>
      </c>
      <c r="AY522" t="s">
        <v>3274</v>
      </c>
    </row>
    <row r="523" spans="1:51" hidden="1" x14ac:dyDescent="0.25">
      <c r="A523" t="s">
        <v>3658</v>
      </c>
      <c r="B523">
        <v>2002</v>
      </c>
      <c r="C523">
        <v>194</v>
      </c>
      <c r="E523" t="s">
        <v>50</v>
      </c>
      <c r="F523" t="s">
        <v>71</v>
      </c>
      <c r="G523" t="s">
        <v>72</v>
      </c>
      <c r="K523" t="s">
        <v>2972</v>
      </c>
      <c r="L523" t="s">
        <v>2973</v>
      </c>
      <c r="M523" t="s">
        <v>260</v>
      </c>
      <c r="N523" t="s">
        <v>76</v>
      </c>
      <c r="O523" t="s">
        <v>3659</v>
      </c>
      <c r="X523" t="s">
        <v>78</v>
      </c>
      <c r="AA523" s="1"/>
      <c r="AC523">
        <v>2002</v>
      </c>
      <c r="AD523">
        <v>3</v>
      </c>
      <c r="AE523">
        <v>30</v>
      </c>
      <c r="AF523" s="2">
        <f>DATE(emdat_data[[#This Row],[Start Year]],emdat_data[[#This Row],[Start Month]],emdat_data[[#This Row],[Start Day]])</f>
        <v>37345</v>
      </c>
      <c r="AG523">
        <v>2002</v>
      </c>
      <c r="AH523">
        <v>3</v>
      </c>
      <c r="AI523">
        <v>30</v>
      </c>
      <c r="AJ523" s="2">
        <f>DATE(emdat_data[[#This Row],[End Year]],emdat_data[[#This Row],[End Month]],emdat_data[[#This Row],[End Day]])</f>
        <v>37345</v>
      </c>
      <c r="AN523">
        <v>100</v>
      </c>
      <c r="AO523">
        <v>100</v>
      </c>
      <c r="AV523">
        <v>61.463188261191398</v>
      </c>
      <c r="AX523" t="s">
        <v>3660</v>
      </c>
      <c r="AY523" t="s">
        <v>3661</v>
      </c>
    </row>
    <row r="524" spans="1:51" hidden="1" x14ac:dyDescent="0.25">
      <c r="A524" t="s">
        <v>1638</v>
      </c>
      <c r="B524">
        <v>2002</v>
      </c>
      <c r="C524">
        <v>879</v>
      </c>
      <c r="E524" t="s">
        <v>50</v>
      </c>
      <c r="F524" t="s">
        <v>71</v>
      </c>
      <c r="G524" t="s">
        <v>72</v>
      </c>
      <c r="H524" t="s">
        <v>170</v>
      </c>
      <c r="K524" t="s">
        <v>1231</v>
      </c>
      <c r="L524" t="s">
        <v>1232</v>
      </c>
      <c r="M524" t="s">
        <v>197</v>
      </c>
      <c r="N524" t="s">
        <v>190</v>
      </c>
      <c r="O524" t="s">
        <v>1639</v>
      </c>
      <c r="Q524" t="s">
        <v>176</v>
      </c>
      <c r="X524" t="s">
        <v>78</v>
      </c>
      <c r="AA524" s="1"/>
      <c r="AC524">
        <v>2002</v>
      </c>
      <c r="AD524">
        <v>3</v>
      </c>
      <c r="AE524">
        <v>31</v>
      </c>
      <c r="AF524" s="2">
        <f>DATE(emdat_data[[#This Row],[Start Year]],emdat_data[[#This Row],[Start Month]],emdat_data[[#This Row],[Start Day]])</f>
        <v>37346</v>
      </c>
      <c r="AG524">
        <v>2002</v>
      </c>
      <c r="AH524">
        <v>4</v>
      </c>
      <c r="AI524">
        <v>1</v>
      </c>
      <c r="AJ524" s="2">
        <f>DATE(emdat_data[[#This Row],[End Year]],emdat_data[[#This Row],[End Month]],emdat_data[[#This Row],[End Day]])</f>
        <v>37347</v>
      </c>
      <c r="AK524">
        <v>6</v>
      </c>
      <c r="AL524">
        <v>50</v>
      </c>
      <c r="AO524">
        <v>50</v>
      </c>
      <c r="AT524">
        <v>87000</v>
      </c>
      <c r="AU524">
        <v>141548</v>
      </c>
      <c r="AV524">
        <v>61.463188261191398</v>
      </c>
      <c r="AX524" t="s">
        <v>1640</v>
      </c>
      <c r="AY524" t="s">
        <v>1641</v>
      </c>
    </row>
    <row r="525" spans="1:51" hidden="1" x14ac:dyDescent="0.25">
      <c r="A525" t="s">
        <v>3171</v>
      </c>
      <c r="B525">
        <v>2002</v>
      </c>
      <c r="C525">
        <v>172</v>
      </c>
      <c r="E525" t="s">
        <v>50</v>
      </c>
      <c r="F525" t="s">
        <v>51</v>
      </c>
      <c r="G525" t="s">
        <v>52</v>
      </c>
      <c r="H525" t="s">
        <v>53</v>
      </c>
      <c r="K525" t="s">
        <v>2539</v>
      </c>
      <c r="L525" t="s">
        <v>2540</v>
      </c>
      <c r="M525" t="s">
        <v>161</v>
      </c>
      <c r="N525" t="s">
        <v>57</v>
      </c>
      <c r="O525" t="s">
        <v>3172</v>
      </c>
      <c r="Q525" t="s">
        <v>1619</v>
      </c>
      <c r="R525" t="s">
        <v>176</v>
      </c>
      <c r="W525">
        <v>7</v>
      </c>
      <c r="X525" t="s">
        <v>59</v>
      </c>
      <c r="Y525">
        <v>24279</v>
      </c>
      <c r="Z525">
        <v>122179</v>
      </c>
      <c r="AA525" s="1">
        <v>0.61944444444444446</v>
      </c>
      <c r="AC525">
        <v>2002</v>
      </c>
      <c r="AD525">
        <v>3</v>
      </c>
      <c r="AE525">
        <v>31</v>
      </c>
      <c r="AF525" s="2">
        <f>DATE(emdat_data[[#This Row],[Start Year]],emdat_data[[#This Row],[Start Month]],emdat_data[[#This Row],[Start Day]])</f>
        <v>37346</v>
      </c>
      <c r="AG525">
        <v>2002</v>
      </c>
      <c r="AH525">
        <v>3</v>
      </c>
      <c r="AI525">
        <v>31</v>
      </c>
      <c r="AJ525" s="2">
        <f>DATE(emdat_data[[#This Row],[End Year]],emdat_data[[#This Row],[End Month]],emdat_data[[#This Row],[End Day]])</f>
        <v>37346</v>
      </c>
      <c r="AK525">
        <v>4</v>
      </c>
      <c r="AL525">
        <v>200</v>
      </c>
      <c r="AM525">
        <v>300</v>
      </c>
      <c r="AO525">
        <v>500</v>
      </c>
      <c r="AR525">
        <v>10000</v>
      </c>
      <c r="AS525">
        <v>16270</v>
      </c>
      <c r="AT525">
        <v>25000</v>
      </c>
      <c r="AU525">
        <v>40675</v>
      </c>
      <c r="AV525">
        <v>61.463188261191398</v>
      </c>
      <c r="AX525" t="s">
        <v>3173</v>
      </c>
      <c r="AY525" t="s">
        <v>1076</v>
      </c>
    </row>
    <row r="526" spans="1:51" hidden="1" x14ac:dyDescent="0.25">
      <c r="A526" t="s">
        <v>677</v>
      </c>
      <c r="B526">
        <v>2002</v>
      </c>
      <c r="C526">
        <v>9611</v>
      </c>
      <c r="E526" t="s">
        <v>50</v>
      </c>
      <c r="F526" t="s">
        <v>350</v>
      </c>
      <c r="G526" t="s">
        <v>351</v>
      </c>
      <c r="H526" t="s">
        <v>351</v>
      </c>
      <c r="K526" t="s">
        <v>93</v>
      </c>
      <c r="L526" t="s">
        <v>94</v>
      </c>
      <c r="M526" t="s">
        <v>95</v>
      </c>
      <c r="N526" t="s">
        <v>96</v>
      </c>
      <c r="O526" t="s">
        <v>678</v>
      </c>
      <c r="P526" t="s">
        <v>679</v>
      </c>
      <c r="Q526" t="s">
        <v>477</v>
      </c>
      <c r="X526" t="s">
        <v>78</v>
      </c>
      <c r="AA526" s="1"/>
      <c r="AC526">
        <v>2002</v>
      </c>
      <c r="AD526">
        <v>4</v>
      </c>
      <c r="AF526" s="2">
        <f>DATE(emdat_data[[#This Row],[Start Year]],emdat_data[[#This Row],[Start Month]],emdat_data[[#This Row],[Start Day]])</f>
        <v>37346</v>
      </c>
      <c r="AG526">
        <v>2002</v>
      </c>
      <c r="AH526">
        <v>11</v>
      </c>
      <c r="AJ526" s="2">
        <f>DATE(emdat_data[[#This Row],[End Year]],emdat_data[[#This Row],[End Month]],emdat_data[[#This Row],[End Day]])</f>
        <v>37560</v>
      </c>
      <c r="AT526">
        <v>2000000</v>
      </c>
      <c r="AU526">
        <v>3253980</v>
      </c>
      <c r="AV526">
        <v>61.463188261191398</v>
      </c>
      <c r="AW526" t="s">
        <v>680</v>
      </c>
      <c r="AY526" t="s">
        <v>681</v>
      </c>
    </row>
    <row r="527" spans="1:51" hidden="1" x14ac:dyDescent="0.25">
      <c r="A527" t="s">
        <v>1775</v>
      </c>
      <c r="B527">
        <v>2002</v>
      </c>
      <c r="C527">
        <v>9203</v>
      </c>
      <c r="E527" t="s">
        <v>50</v>
      </c>
      <c r="F527" t="s">
        <v>350</v>
      </c>
      <c r="G527" t="s">
        <v>351</v>
      </c>
      <c r="H527" t="s">
        <v>351</v>
      </c>
      <c r="K527" t="s">
        <v>159</v>
      </c>
      <c r="L527" t="s">
        <v>160</v>
      </c>
      <c r="M527" t="s">
        <v>161</v>
      </c>
      <c r="N527" t="s">
        <v>57</v>
      </c>
      <c r="O527" t="s">
        <v>1776</v>
      </c>
      <c r="W527">
        <v>2200</v>
      </c>
      <c r="X527" t="s">
        <v>78</v>
      </c>
      <c r="AA527" s="1"/>
      <c r="AC527">
        <v>2002</v>
      </c>
      <c r="AD527">
        <v>4</v>
      </c>
      <c r="AF527" s="2">
        <f>DATE(emdat_data[[#This Row],[Start Year]],emdat_data[[#This Row],[Start Month]],emdat_data[[#This Row],[Start Day]])</f>
        <v>37346</v>
      </c>
      <c r="AG527">
        <v>2002</v>
      </c>
      <c r="AJ527" s="2">
        <f>DATE(emdat_data[[#This Row],[End Year]],emdat_data[[#This Row],[End Month]],emdat_data[[#This Row],[End Day]])</f>
        <v>37225</v>
      </c>
      <c r="AM527">
        <v>60000000</v>
      </c>
      <c r="AO527">
        <v>60000000</v>
      </c>
      <c r="AV527">
        <v>61.463188261191398</v>
      </c>
      <c r="AW527" t="s">
        <v>1777</v>
      </c>
      <c r="AY527" t="s">
        <v>1778</v>
      </c>
    </row>
    <row r="528" spans="1:51" hidden="1" x14ac:dyDescent="0.25">
      <c r="A528" t="s">
        <v>2338</v>
      </c>
      <c r="B528">
        <v>2002</v>
      </c>
      <c r="C528">
        <v>9292</v>
      </c>
      <c r="E528" t="s">
        <v>50</v>
      </c>
      <c r="F528" t="s">
        <v>350</v>
      </c>
      <c r="G528" t="s">
        <v>351</v>
      </c>
      <c r="H528" t="s">
        <v>351</v>
      </c>
      <c r="K528" t="s">
        <v>1548</v>
      </c>
      <c r="L528" t="s">
        <v>1549</v>
      </c>
      <c r="M528" t="s">
        <v>204</v>
      </c>
      <c r="N528" t="s">
        <v>86</v>
      </c>
      <c r="O528" t="s">
        <v>2339</v>
      </c>
      <c r="X528" t="s">
        <v>78</v>
      </c>
      <c r="AA528" s="1"/>
      <c r="AC528">
        <v>2002</v>
      </c>
      <c r="AD528">
        <v>4</v>
      </c>
      <c r="AF528" s="2">
        <f>DATE(emdat_data[[#This Row],[Start Year]],emdat_data[[#This Row],[Start Month]],emdat_data[[#This Row],[Start Day]])</f>
        <v>37346</v>
      </c>
      <c r="AG528">
        <v>2002</v>
      </c>
      <c r="AJ528" s="2">
        <f>DATE(emdat_data[[#This Row],[End Year]],emdat_data[[#This Row],[End Month]],emdat_data[[#This Row],[End Day]])</f>
        <v>37225</v>
      </c>
      <c r="AT528">
        <v>210000</v>
      </c>
      <c r="AU528">
        <v>341668</v>
      </c>
      <c r="AV528">
        <v>61.463188261191398</v>
      </c>
      <c r="AW528" t="s">
        <v>2340</v>
      </c>
      <c r="AY528" t="s">
        <v>2341</v>
      </c>
    </row>
    <row r="529" spans="1:51" hidden="1" x14ac:dyDescent="0.25">
      <c r="A529" t="s">
        <v>3299</v>
      </c>
      <c r="B529">
        <v>2002</v>
      </c>
      <c r="C529">
        <v>238</v>
      </c>
      <c r="E529" t="s">
        <v>50</v>
      </c>
      <c r="F529" t="s">
        <v>71</v>
      </c>
      <c r="G529" t="s">
        <v>72</v>
      </c>
      <c r="K529" t="s">
        <v>297</v>
      </c>
      <c r="L529" t="s">
        <v>298</v>
      </c>
      <c r="M529" t="s">
        <v>125</v>
      </c>
      <c r="N529" t="s">
        <v>76</v>
      </c>
      <c r="O529" t="s">
        <v>3300</v>
      </c>
      <c r="X529" t="s">
        <v>78</v>
      </c>
      <c r="AA529" s="1"/>
      <c r="AC529">
        <v>2002</v>
      </c>
      <c r="AD529">
        <v>4</v>
      </c>
      <c r="AF529" s="2">
        <f>DATE(emdat_data[[#This Row],[Start Year]],emdat_data[[#This Row],[Start Month]],emdat_data[[#This Row],[Start Day]])</f>
        <v>37346</v>
      </c>
      <c r="AG529">
        <v>2002</v>
      </c>
      <c r="AH529">
        <v>4</v>
      </c>
      <c r="AJ529" s="2">
        <f>DATE(emdat_data[[#This Row],[End Year]],emdat_data[[#This Row],[End Month]],emdat_data[[#This Row],[End Day]])</f>
        <v>37346</v>
      </c>
      <c r="AN529">
        <v>200</v>
      </c>
      <c r="AO529">
        <v>200</v>
      </c>
      <c r="AV529">
        <v>61.463188261191398</v>
      </c>
      <c r="AX529" t="s">
        <v>3301</v>
      </c>
      <c r="AY529" t="s">
        <v>3302</v>
      </c>
    </row>
    <row r="530" spans="1:51" hidden="1" x14ac:dyDescent="0.25">
      <c r="A530" t="s">
        <v>3743</v>
      </c>
      <c r="B530">
        <v>2002</v>
      </c>
      <c r="C530">
        <v>312</v>
      </c>
      <c r="E530" t="s">
        <v>50</v>
      </c>
      <c r="F530" t="s">
        <v>350</v>
      </c>
      <c r="G530" t="s">
        <v>477</v>
      </c>
      <c r="H530" t="s">
        <v>503</v>
      </c>
      <c r="K530" t="s">
        <v>357</v>
      </c>
      <c r="L530" t="s">
        <v>358</v>
      </c>
      <c r="M530" t="s">
        <v>146</v>
      </c>
      <c r="N530" t="s">
        <v>86</v>
      </c>
      <c r="O530" t="s">
        <v>3715</v>
      </c>
      <c r="W530">
        <v>145</v>
      </c>
      <c r="X530" t="s">
        <v>78</v>
      </c>
      <c r="AA530" s="1"/>
      <c r="AC530">
        <v>2002</v>
      </c>
      <c r="AD530">
        <v>4</v>
      </c>
      <c r="AF530" s="2">
        <f>DATE(emdat_data[[#This Row],[Start Year]],emdat_data[[#This Row],[Start Month]],emdat_data[[#This Row],[Start Day]])</f>
        <v>37346</v>
      </c>
      <c r="AG530">
        <v>2002</v>
      </c>
      <c r="AH530">
        <v>4</v>
      </c>
      <c r="AJ530" s="2">
        <f>DATE(emdat_data[[#This Row],[End Year]],emdat_data[[#This Row],[End Month]],emdat_data[[#This Row],[End Day]])</f>
        <v>37346</v>
      </c>
      <c r="AV530">
        <v>61.463188261191398</v>
      </c>
      <c r="AW530" t="s">
        <v>3716</v>
      </c>
      <c r="AY530" t="s">
        <v>3717</v>
      </c>
    </row>
    <row r="531" spans="1:51" hidden="1" x14ac:dyDescent="0.25">
      <c r="A531" t="s">
        <v>3444</v>
      </c>
      <c r="B531">
        <v>2002</v>
      </c>
      <c r="C531">
        <v>190</v>
      </c>
      <c r="E531" t="s">
        <v>50</v>
      </c>
      <c r="F531" t="s">
        <v>71</v>
      </c>
      <c r="G531" t="s">
        <v>217</v>
      </c>
      <c r="H531" t="s">
        <v>217</v>
      </c>
      <c r="K531" t="s">
        <v>2556</v>
      </c>
      <c r="L531" t="s">
        <v>2557</v>
      </c>
      <c r="M531" t="s">
        <v>1262</v>
      </c>
      <c r="N531" t="s">
        <v>96</v>
      </c>
      <c r="O531" t="s">
        <v>3445</v>
      </c>
      <c r="AA531" s="1"/>
      <c r="AC531">
        <v>2002</v>
      </c>
      <c r="AD531">
        <v>4</v>
      </c>
      <c r="AE531">
        <v>2</v>
      </c>
      <c r="AF531" s="2">
        <f>DATE(emdat_data[[#This Row],[Start Year]],emdat_data[[#This Row],[Start Month]],emdat_data[[#This Row],[Start Day]])</f>
        <v>37348</v>
      </c>
      <c r="AG531">
        <v>2002</v>
      </c>
      <c r="AH531">
        <v>4</v>
      </c>
      <c r="AI531">
        <v>2</v>
      </c>
      <c r="AJ531" s="2">
        <f>DATE(emdat_data[[#This Row],[End Year]],emdat_data[[#This Row],[End Month]],emdat_data[[#This Row],[End Day]])</f>
        <v>37348</v>
      </c>
      <c r="AK531">
        <v>36</v>
      </c>
      <c r="AL531">
        <v>11</v>
      </c>
      <c r="AM531">
        <v>163</v>
      </c>
      <c r="AO531">
        <v>174</v>
      </c>
      <c r="AV531">
        <v>61.463188261191398</v>
      </c>
      <c r="AX531" t="s">
        <v>3446</v>
      </c>
      <c r="AY531" t="s">
        <v>3447</v>
      </c>
    </row>
    <row r="532" spans="1:51" hidden="1" x14ac:dyDescent="0.25">
      <c r="A532" t="s">
        <v>2134</v>
      </c>
      <c r="B532">
        <v>2002</v>
      </c>
      <c r="C532">
        <v>204</v>
      </c>
      <c r="E532" t="s">
        <v>50</v>
      </c>
      <c r="F532" t="s">
        <v>63</v>
      </c>
      <c r="G532" t="s">
        <v>82</v>
      </c>
      <c r="H532" t="s">
        <v>98</v>
      </c>
      <c r="K532" t="s">
        <v>226</v>
      </c>
      <c r="L532" t="s">
        <v>227</v>
      </c>
      <c r="M532" t="s">
        <v>56</v>
      </c>
      <c r="N532" t="s">
        <v>57</v>
      </c>
      <c r="O532" t="s">
        <v>2135</v>
      </c>
      <c r="X532" t="s">
        <v>88</v>
      </c>
      <c r="AA532" s="1"/>
      <c r="AC532">
        <v>2002</v>
      </c>
      <c r="AD532">
        <v>4</v>
      </c>
      <c r="AE532">
        <v>3</v>
      </c>
      <c r="AF532" s="2">
        <f>DATE(emdat_data[[#This Row],[Start Year]],emdat_data[[#This Row],[Start Month]],emdat_data[[#This Row],[Start Day]])</f>
        <v>37349</v>
      </c>
      <c r="AG532">
        <v>2002</v>
      </c>
      <c r="AH532">
        <v>4</v>
      </c>
      <c r="AI532">
        <v>3</v>
      </c>
      <c r="AJ532" s="2">
        <f>DATE(emdat_data[[#This Row],[End Year]],emdat_data[[#This Row],[End Month]],emdat_data[[#This Row],[End Day]])</f>
        <v>37349</v>
      </c>
      <c r="AK532">
        <v>9</v>
      </c>
      <c r="AL532">
        <v>50</v>
      </c>
      <c r="AN532">
        <v>5000</v>
      </c>
      <c r="AO532">
        <v>5050</v>
      </c>
      <c r="AT532">
        <v>416</v>
      </c>
      <c r="AU532">
        <v>677</v>
      </c>
      <c r="AV532">
        <v>61.463188261191398</v>
      </c>
      <c r="AW532" t="s">
        <v>2136</v>
      </c>
      <c r="AY532" t="s">
        <v>2137</v>
      </c>
    </row>
    <row r="533" spans="1:51" hidden="1" x14ac:dyDescent="0.25">
      <c r="A533" t="s">
        <v>686</v>
      </c>
      <c r="B533">
        <v>2002</v>
      </c>
      <c r="C533">
        <v>196</v>
      </c>
      <c r="E533" t="s">
        <v>50</v>
      </c>
      <c r="F533" t="s">
        <v>71</v>
      </c>
      <c r="G533" t="s">
        <v>72</v>
      </c>
      <c r="H533" t="s">
        <v>102</v>
      </c>
      <c r="K533" t="s">
        <v>54</v>
      </c>
      <c r="L533" t="s">
        <v>55</v>
      </c>
      <c r="M533" t="s">
        <v>56</v>
      </c>
      <c r="N533" t="s">
        <v>57</v>
      </c>
      <c r="O533" t="s">
        <v>687</v>
      </c>
      <c r="P533" t="s">
        <v>134</v>
      </c>
      <c r="W533">
        <v>1170</v>
      </c>
      <c r="X533" t="s">
        <v>78</v>
      </c>
      <c r="AA533" s="1"/>
      <c r="AB533" t="s">
        <v>688</v>
      </c>
      <c r="AC533">
        <v>2002</v>
      </c>
      <c r="AD533">
        <v>4</v>
      </c>
      <c r="AE533">
        <v>4</v>
      </c>
      <c r="AF533" s="2">
        <f>DATE(emdat_data[[#This Row],[Start Year]],emdat_data[[#This Row],[Start Month]],emdat_data[[#This Row],[Start Day]])</f>
        <v>37350</v>
      </c>
      <c r="AG533">
        <v>2002</v>
      </c>
      <c r="AH533">
        <v>7</v>
      </c>
      <c r="AI533">
        <v>4</v>
      </c>
      <c r="AJ533" s="2">
        <f>DATE(emdat_data[[#This Row],[End Year]],emdat_data[[#This Row],[End Month]],emdat_data[[#This Row],[End Day]])</f>
        <v>37441</v>
      </c>
      <c r="AK533">
        <v>39</v>
      </c>
      <c r="AM533">
        <v>4225</v>
      </c>
      <c r="AO533">
        <v>4225</v>
      </c>
      <c r="AV533">
        <v>61.463188261191398</v>
      </c>
      <c r="AX533" t="s">
        <v>689</v>
      </c>
      <c r="AY533" t="s">
        <v>690</v>
      </c>
    </row>
    <row r="534" spans="1:51" hidden="1" x14ac:dyDescent="0.25">
      <c r="A534" t="s">
        <v>1972</v>
      </c>
      <c r="B534">
        <v>2002</v>
      </c>
      <c r="C534">
        <v>215</v>
      </c>
      <c r="E534" t="s">
        <v>50</v>
      </c>
      <c r="F534" t="s">
        <v>71</v>
      </c>
      <c r="G534" t="s">
        <v>72</v>
      </c>
      <c r="H534" t="s">
        <v>102</v>
      </c>
      <c r="K534" t="s">
        <v>1306</v>
      </c>
      <c r="L534" t="s">
        <v>1307</v>
      </c>
      <c r="M534" t="s">
        <v>125</v>
      </c>
      <c r="N534" t="s">
        <v>76</v>
      </c>
      <c r="O534" t="s">
        <v>1973</v>
      </c>
      <c r="X534" t="s">
        <v>78</v>
      </c>
      <c r="AA534" s="1"/>
      <c r="AC534">
        <v>2002</v>
      </c>
      <c r="AD534">
        <v>4</v>
      </c>
      <c r="AE534">
        <v>8</v>
      </c>
      <c r="AF534" s="2">
        <f>DATE(emdat_data[[#This Row],[Start Year]],emdat_data[[#This Row],[Start Month]],emdat_data[[#This Row],[Start Day]])</f>
        <v>37354</v>
      </c>
      <c r="AG534">
        <v>2002</v>
      </c>
      <c r="AH534">
        <v>4</v>
      </c>
      <c r="AI534">
        <v>8</v>
      </c>
      <c r="AJ534" s="2">
        <f>DATE(emdat_data[[#This Row],[End Year]],emdat_data[[#This Row],[End Month]],emdat_data[[#This Row],[End Day]])</f>
        <v>37354</v>
      </c>
      <c r="AM534">
        <v>200</v>
      </c>
      <c r="AO534">
        <v>200</v>
      </c>
      <c r="AV534">
        <v>61.463188261191398</v>
      </c>
      <c r="AX534" t="s">
        <v>1310</v>
      </c>
      <c r="AY534" t="s">
        <v>1311</v>
      </c>
    </row>
    <row r="535" spans="1:51" hidden="1" x14ac:dyDescent="0.25">
      <c r="A535" t="s">
        <v>3537</v>
      </c>
      <c r="B535">
        <v>2002</v>
      </c>
      <c r="C535">
        <v>210</v>
      </c>
      <c r="E535" t="s">
        <v>50</v>
      </c>
      <c r="F535" t="s">
        <v>71</v>
      </c>
      <c r="G535" t="s">
        <v>72</v>
      </c>
      <c r="H535" t="s">
        <v>102</v>
      </c>
      <c r="K535" t="s">
        <v>2852</v>
      </c>
      <c r="L535" t="s">
        <v>2853</v>
      </c>
      <c r="M535" t="s">
        <v>392</v>
      </c>
      <c r="N535" t="s">
        <v>57</v>
      </c>
      <c r="O535" t="s">
        <v>3538</v>
      </c>
      <c r="P535" t="s">
        <v>134</v>
      </c>
      <c r="W535">
        <v>22810</v>
      </c>
      <c r="X535" t="s">
        <v>78</v>
      </c>
      <c r="AA535" s="1"/>
      <c r="AC535">
        <v>2002</v>
      </c>
      <c r="AD535">
        <v>4</v>
      </c>
      <c r="AE535">
        <v>8</v>
      </c>
      <c r="AF535" s="2">
        <f>DATE(emdat_data[[#This Row],[Start Year]],emdat_data[[#This Row],[Start Month]],emdat_data[[#This Row],[Start Day]])</f>
        <v>37354</v>
      </c>
      <c r="AG535">
        <v>2002</v>
      </c>
      <c r="AH535">
        <v>4</v>
      </c>
      <c r="AI535">
        <v>13</v>
      </c>
      <c r="AJ535" s="2">
        <f>DATE(emdat_data[[#This Row],[End Year]],emdat_data[[#This Row],[End Month]],emdat_data[[#This Row],[End Day]])</f>
        <v>37359</v>
      </c>
      <c r="AK535">
        <v>19</v>
      </c>
      <c r="AV535">
        <v>61.463188261191398</v>
      </c>
      <c r="AW535" t="s">
        <v>3539</v>
      </c>
      <c r="AY535" t="s">
        <v>3540</v>
      </c>
    </row>
    <row r="536" spans="1:51" x14ac:dyDescent="0.25">
      <c r="A536" t="s">
        <v>715</v>
      </c>
      <c r="B536">
        <v>2002</v>
      </c>
      <c r="C536">
        <v>206</v>
      </c>
      <c r="E536" t="s">
        <v>50</v>
      </c>
      <c r="F536" t="s">
        <v>119</v>
      </c>
      <c r="G536" t="s">
        <v>120</v>
      </c>
      <c r="J536" t="s">
        <v>236</v>
      </c>
      <c r="K536" t="s">
        <v>54</v>
      </c>
      <c r="L536" t="s">
        <v>55</v>
      </c>
      <c r="M536" t="s">
        <v>56</v>
      </c>
      <c r="N536" t="s">
        <v>57</v>
      </c>
      <c r="O536" t="s">
        <v>716</v>
      </c>
      <c r="X536" t="s">
        <v>129</v>
      </c>
      <c r="AA536" s="1"/>
      <c r="AC536">
        <v>2002</v>
      </c>
      <c r="AD536">
        <v>4</v>
      </c>
      <c r="AE536">
        <v>10</v>
      </c>
      <c r="AF536" s="2">
        <f>DATE(emdat_data[[#This Row],[Start Year]],emdat_data[[#This Row],[Start Month]],emdat_data[[#This Row],[Start Day]])</f>
        <v>37356</v>
      </c>
      <c r="AG536">
        <v>2002</v>
      </c>
      <c r="AH536">
        <v>4</v>
      </c>
      <c r="AI536">
        <v>10</v>
      </c>
      <c r="AJ536" s="2">
        <f>DATE(emdat_data[[#This Row],[End Year]],emdat_data[[#This Row],[End Month]],emdat_data[[#This Row],[End Day]])</f>
        <v>37356</v>
      </c>
      <c r="AK536">
        <v>2500</v>
      </c>
      <c r="AV536">
        <v>61.463188261191398</v>
      </c>
    </row>
    <row r="537" spans="1:51" hidden="1" x14ac:dyDescent="0.25">
      <c r="A537" t="s">
        <v>2100</v>
      </c>
      <c r="B537">
        <v>2002</v>
      </c>
      <c r="C537">
        <v>216</v>
      </c>
      <c r="E537" t="s">
        <v>50</v>
      </c>
      <c r="F537" t="s">
        <v>63</v>
      </c>
      <c r="G537" t="s">
        <v>82</v>
      </c>
      <c r="H537" t="s">
        <v>157</v>
      </c>
      <c r="I537" t="s">
        <v>900</v>
      </c>
      <c r="K537" t="s">
        <v>226</v>
      </c>
      <c r="L537" t="s">
        <v>227</v>
      </c>
      <c r="M537" t="s">
        <v>56</v>
      </c>
      <c r="N537" t="s">
        <v>57</v>
      </c>
      <c r="O537" t="s">
        <v>2101</v>
      </c>
      <c r="X537" t="s">
        <v>88</v>
      </c>
      <c r="AA537" s="1"/>
      <c r="AC537">
        <v>2002</v>
      </c>
      <c r="AD537">
        <v>4</v>
      </c>
      <c r="AE537">
        <v>11</v>
      </c>
      <c r="AF537" s="2">
        <f>DATE(emdat_data[[#This Row],[Start Year]],emdat_data[[#This Row],[Start Month]],emdat_data[[#This Row],[Start Day]])</f>
        <v>37357</v>
      </c>
      <c r="AG537">
        <v>2002</v>
      </c>
      <c r="AH537">
        <v>4</v>
      </c>
      <c r="AI537">
        <v>11</v>
      </c>
      <c r="AJ537" s="2">
        <f>DATE(emdat_data[[#This Row],[End Year]],emdat_data[[#This Row],[End Month]],emdat_data[[#This Row],[End Day]])</f>
        <v>37357</v>
      </c>
      <c r="AL537">
        <v>200</v>
      </c>
      <c r="AM537">
        <v>10000</v>
      </c>
      <c r="AO537">
        <v>10200</v>
      </c>
      <c r="AV537">
        <v>61.463188261191398</v>
      </c>
      <c r="AW537" t="s">
        <v>2102</v>
      </c>
      <c r="AY537" t="s">
        <v>2103</v>
      </c>
    </row>
    <row r="538" spans="1:51" hidden="1" x14ac:dyDescent="0.25">
      <c r="A538" t="s">
        <v>3814</v>
      </c>
      <c r="B538">
        <v>2002</v>
      </c>
      <c r="C538">
        <v>213</v>
      </c>
      <c r="E538" t="s">
        <v>50</v>
      </c>
      <c r="F538" t="s">
        <v>71</v>
      </c>
      <c r="G538" t="s">
        <v>72</v>
      </c>
      <c r="K538" t="s">
        <v>3101</v>
      </c>
      <c r="L538" t="s">
        <v>3102</v>
      </c>
      <c r="M538" t="s">
        <v>392</v>
      </c>
      <c r="N538" t="s">
        <v>57</v>
      </c>
      <c r="O538" t="s">
        <v>3815</v>
      </c>
      <c r="X538" t="s">
        <v>78</v>
      </c>
      <c r="AA538" s="1"/>
      <c r="AC538">
        <v>2002</v>
      </c>
      <c r="AD538">
        <v>4</v>
      </c>
      <c r="AE538">
        <v>11</v>
      </c>
      <c r="AF538" s="2">
        <f>DATE(emdat_data[[#This Row],[Start Year]],emdat_data[[#This Row],[Start Month]],emdat_data[[#This Row],[Start Day]])</f>
        <v>37357</v>
      </c>
      <c r="AG538">
        <v>2002</v>
      </c>
      <c r="AH538">
        <v>4</v>
      </c>
      <c r="AI538">
        <v>11</v>
      </c>
      <c r="AJ538" s="2">
        <f>DATE(emdat_data[[#This Row],[End Year]],emdat_data[[#This Row],[End Month]],emdat_data[[#This Row],[End Day]])</f>
        <v>37357</v>
      </c>
      <c r="AK538">
        <v>2</v>
      </c>
      <c r="AM538">
        <v>260</v>
      </c>
      <c r="AN538">
        <v>440</v>
      </c>
      <c r="AO538">
        <v>700</v>
      </c>
      <c r="AV538">
        <v>61.463188261191398</v>
      </c>
      <c r="AW538" t="s">
        <v>3816</v>
      </c>
      <c r="AY538" t="s">
        <v>3817</v>
      </c>
    </row>
    <row r="539" spans="1:51" hidden="1" x14ac:dyDescent="0.25">
      <c r="A539" t="s">
        <v>3826</v>
      </c>
      <c r="B539">
        <v>2002</v>
      </c>
      <c r="C539">
        <v>217</v>
      </c>
      <c r="E539" t="s">
        <v>50</v>
      </c>
      <c r="F539" t="s">
        <v>63</v>
      </c>
      <c r="G539" t="s">
        <v>82</v>
      </c>
      <c r="H539" t="s">
        <v>157</v>
      </c>
      <c r="I539" t="s">
        <v>493</v>
      </c>
      <c r="K539" t="s">
        <v>427</v>
      </c>
      <c r="L539" t="s">
        <v>428</v>
      </c>
      <c r="M539" t="s">
        <v>429</v>
      </c>
      <c r="N539" t="s">
        <v>76</v>
      </c>
      <c r="O539" t="s">
        <v>3827</v>
      </c>
      <c r="X539" t="s">
        <v>88</v>
      </c>
      <c r="AA539" s="1"/>
      <c r="AC539">
        <v>2002</v>
      </c>
      <c r="AD539">
        <v>4</v>
      </c>
      <c r="AE539">
        <v>11</v>
      </c>
      <c r="AF539" s="2">
        <f>DATE(emdat_data[[#This Row],[Start Year]],emdat_data[[#This Row],[Start Month]],emdat_data[[#This Row],[Start Day]])</f>
        <v>37357</v>
      </c>
      <c r="AG539">
        <v>2002</v>
      </c>
      <c r="AH539">
        <v>4</v>
      </c>
      <c r="AI539">
        <v>11</v>
      </c>
      <c r="AJ539" s="2">
        <f>DATE(emdat_data[[#This Row],[End Year]],emdat_data[[#This Row],[End Month]],emdat_data[[#This Row],[End Day]])</f>
        <v>37357</v>
      </c>
      <c r="AM539">
        <v>1000</v>
      </c>
      <c r="AO539">
        <v>1000</v>
      </c>
      <c r="AT539">
        <v>41</v>
      </c>
      <c r="AU539">
        <v>67</v>
      </c>
      <c r="AV539">
        <v>61.463188261191398</v>
      </c>
      <c r="AW539" t="s">
        <v>3828</v>
      </c>
      <c r="AY539" t="s">
        <v>3829</v>
      </c>
    </row>
    <row r="540" spans="1:51" hidden="1" x14ac:dyDescent="0.25">
      <c r="A540" t="s">
        <v>634</v>
      </c>
      <c r="B540">
        <v>2002</v>
      </c>
      <c r="C540">
        <v>208</v>
      </c>
      <c r="E540" t="s">
        <v>50</v>
      </c>
      <c r="F540" t="s">
        <v>51</v>
      </c>
      <c r="G540" t="s">
        <v>52</v>
      </c>
      <c r="H540" t="s">
        <v>53</v>
      </c>
      <c r="K540" t="s">
        <v>54</v>
      </c>
      <c r="L540" t="s">
        <v>55</v>
      </c>
      <c r="M540" t="s">
        <v>56</v>
      </c>
      <c r="N540" t="s">
        <v>57</v>
      </c>
      <c r="O540" t="s">
        <v>635</v>
      </c>
      <c r="Q540" t="s">
        <v>176</v>
      </c>
      <c r="W540">
        <v>6</v>
      </c>
      <c r="X540" t="s">
        <v>59</v>
      </c>
      <c r="Y540">
        <v>35959</v>
      </c>
      <c r="Z540">
        <v>69417</v>
      </c>
      <c r="AA540" s="1"/>
      <c r="AC540">
        <v>2002</v>
      </c>
      <c r="AD540">
        <v>4</v>
      </c>
      <c r="AE540">
        <v>12</v>
      </c>
      <c r="AF540" s="2">
        <f>DATE(emdat_data[[#This Row],[Start Year]],emdat_data[[#This Row],[Start Month]],emdat_data[[#This Row],[Start Day]])</f>
        <v>37358</v>
      </c>
      <c r="AG540">
        <v>2002</v>
      </c>
      <c r="AH540">
        <v>4</v>
      </c>
      <c r="AI540">
        <v>12</v>
      </c>
      <c r="AJ540" s="2">
        <f>DATE(emdat_data[[#This Row],[End Year]],emdat_data[[#This Row],[End Month]],emdat_data[[#This Row],[End Day]])</f>
        <v>37358</v>
      </c>
      <c r="AK540">
        <v>50</v>
      </c>
      <c r="AL540">
        <v>150</v>
      </c>
      <c r="AM540">
        <v>6000</v>
      </c>
      <c r="AO540">
        <v>6150</v>
      </c>
      <c r="AV540">
        <v>61.463188261191398</v>
      </c>
      <c r="AX540" t="s">
        <v>632</v>
      </c>
      <c r="AY540" t="s">
        <v>633</v>
      </c>
    </row>
    <row r="541" spans="1:51" x14ac:dyDescent="0.25">
      <c r="A541" t="s">
        <v>3576</v>
      </c>
      <c r="B541">
        <v>2002</v>
      </c>
      <c r="C541">
        <v>221</v>
      </c>
      <c r="E541" t="s">
        <v>50</v>
      </c>
      <c r="F541" t="s">
        <v>119</v>
      </c>
      <c r="G541" t="s">
        <v>120</v>
      </c>
      <c r="H541" t="s">
        <v>121</v>
      </c>
      <c r="J541" t="s">
        <v>294</v>
      </c>
      <c r="K541" t="s">
        <v>2875</v>
      </c>
      <c r="L541" t="s">
        <v>2876</v>
      </c>
      <c r="M541" t="s">
        <v>260</v>
      </c>
      <c r="N541" t="s">
        <v>76</v>
      </c>
      <c r="O541" t="s">
        <v>3577</v>
      </c>
      <c r="X541" t="s">
        <v>129</v>
      </c>
      <c r="AA541" s="1"/>
      <c r="AC541">
        <v>2002</v>
      </c>
      <c r="AD541">
        <v>4</v>
      </c>
      <c r="AE541">
        <v>12</v>
      </c>
      <c r="AF541" s="2">
        <f>DATE(emdat_data[[#This Row],[Start Year]],emdat_data[[#This Row],[Start Month]],emdat_data[[#This Row],[Start Day]])</f>
        <v>37358</v>
      </c>
      <c r="AG541">
        <v>2002</v>
      </c>
      <c r="AH541">
        <v>4</v>
      </c>
      <c r="AI541">
        <v>12</v>
      </c>
      <c r="AJ541" s="2">
        <f>DATE(emdat_data[[#This Row],[End Year]],emdat_data[[#This Row],[End Month]],emdat_data[[#This Row],[End Day]])</f>
        <v>37358</v>
      </c>
      <c r="AK541">
        <v>63</v>
      </c>
      <c r="AM541">
        <v>1191</v>
      </c>
      <c r="AO541">
        <v>1191</v>
      </c>
      <c r="AV541">
        <v>61.463188261191398</v>
      </c>
    </row>
    <row r="542" spans="1:51" hidden="1" x14ac:dyDescent="0.25">
      <c r="A542" t="s">
        <v>2193</v>
      </c>
      <c r="B542">
        <v>2002</v>
      </c>
      <c r="C542">
        <v>218</v>
      </c>
      <c r="E542" t="s">
        <v>50</v>
      </c>
      <c r="F542" t="s">
        <v>71</v>
      </c>
      <c r="G542" t="s">
        <v>72</v>
      </c>
      <c r="H542" t="s">
        <v>102</v>
      </c>
      <c r="K542" t="s">
        <v>1447</v>
      </c>
      <c r="L542" t="s">
        <v>1448</v>
      </c>
      <c r="M542" t="s">
        <v>56</v>
      </c>
      <c r="N542" t="s">
        <v>57</v>
      </c>
      <c r="O542" t="s">
        <v>2194</v>
      </c>
      <c r="P542" t="s">
        <v>134</v>
      </c>
      <c r="W542">
        <v>44880</v>
      </c>
      <c r="X542" t="s">
        <v>78</v>
      </c>
      <c r="AA542" s="1"/>
      <c r="AC542">
        <v>2002</v>
      </c>
      <c r="AD542">
        <v>4</v>
      </c>
      <c r="AE542">
        <v>14</v>
      </c>
      <c r="AF542" s="2">
        <f>DATE(emdat_data[[#This Row],[Start Year]],emdat_data[[#This Row],[Start Month]],emdat_data[[#This Row],[Start Day]])</f>
        <v>37360</v>
      </c>
      <c r="AG542">
        <v>2002</v>
      </c>
      <c r="AH542">
        <v>4</v>
      </c>
      <c r="AI542">
        <v>16</v>
      </c>
      <c r="AJ542" s="2">
        <f>DATE(emdat_data[[#This Row],[End Year]],emdat_data[[#This Row],[End Month]],emdat_data[[#This Row],[End Day]])</f>
        <v>37362</v>
      </c>
      <c r="AK542">
        <v>11</v>
      </c>
      <c r="AV542">
        <v>61.463188261191398</v>
      </c>
      <c r="AW542" t="s">
        <v>2195</v>
      </c>
      <c r="AX542" t="s">
        <v>2196</v>
      </c>
      <c r="AY542" t="s">
        <v>2197</v>
      </c>
    </row>
    <row r="543" spans="1:51" hidden="1" x14ac:dyDescent="0.25">
      <c r="A543" t="s">
        <v>1920</v>
      </c>
      <c r="B543">
        <v>2002</v>
      </c>
      <c r="C543">
        <v>225</v>
      </c>
      <c r="E543" t="s">
        <v>50</v>
      </c>
      <c r="F543" t="s">
        <v>71</v>
      </c>
      <c r="G543" t="s">
        <v>72</v>
      </c>
      <c r="H543" t="s">
        <v>102</v>
      </c>
      <c r="K543" t="s">
        <v>1240</v>
      </c>
      <c r="L543" t="s">
        <v>1241</v>
      </c>
      <c r="M543" t="s">
        <v>260</v>
      </c>
      <c r="N543" t="s">
        <v>76</v>
      </c>
      <c r="O543" t="s">
        <v>1921</v>
      </c>
      <c r="P543" t="s">
        <v>134</v>
      </c>
      <c r="W543">
        <v>282500</v>
      </c>
      <c r="X543" t="s">
        <v>78</v>
      </c>
      <c r="AA543" s="1"/>
      <c r="AC543">
        <v>2002</v>
      </c>
      <c r="AD543">
        <v>4</v>
      </c>
      <c r="AE543">
        <v>16</v>
      </c>
      <c r="AF543" s="2">
        <f>DATE(emdat_data[[#This Row],[Start Year]],emdat_data[[#This Row],[Start Month]],emdat_data[[#This Row],[Start Day]])</f>
        <v>37362</v>
      </c>
      <c r="AG543">
        <v>2002</v>
      </c>
      <c r="AH543">
        <v>4</v>
      </c>
      <c r="AI543">
        <v>21</v>
      </c>
      <c r="AJ543" s="2">
        <f>DATE(emdat_data[[#This Row],[End Year]],emdat_data[[#This Row],[End Month]],emdat_data[[#This Row],[End Day]])</f>
        <v>37367</v>
      </c>
      <c r="AK543">
        <v>22</v>
      </c>
      <c r="AM543">
        <v>4000</v>
      </c>
      <c r="AO543">
        <v>4000</v>
      </c>
      <c r="AV543">
        <v>61.463188261191398</v>
      </c>
      <c r="AW543" t="s">
        <v>1922</v>
      </c>
      <c r="AY543" t="s">
        <v>1923</v>
      </c>
    </row>
    <row r="544" spans="1:51" hidden="1" x14ac:dyDescent="0.25">
      <c r="A544" t="s">
        <v>2076</v>
      </c>
      <c r="B544">
        <v>2002</v>
      </c>
      <c r="C544">
        <v>236</v>
      </c>
      <c r="E544" t="s">
        <v>50</v>
      </c>
      <c r="F544" t="s">
        <v>71</v>
      </c>
      <c r="G544" t="s">
        <v>72</v>
      </c>
      <c r="H544" t="s">
        <v>102</v>
      </c>
      <c r="K544" t="s">
        <v>171</v>
      </c>
      <c r="L544" t="s">
        <v>172</v>
      </c>
      <c r="M544" t="s">
        <v>173</v>
      </c>
      <c r="N544" t="s">
        <v>57</v>
      </c>
      <c r="O544" t="s">
        <v>2077</v>
      </c>
      <c r="P544" t="s">
        <v>134</v>
      </c>
      <c r="W544">
        <v>4900</v>
      </c>
      <c r="X544" t="s">
        <v>78</v>
      </c>
      <c r="AA544" s="1"/>
      <c r="AC544">
        <v>2002</v>
      </c>
      <c r="AD544">
        <v>4</v>
      </c>
      <c r="AE544">
        <v>17</v>
      </c>
      <c r="AF544" s="2">
        <f>DATE(emdat_data[[#This Row],[Start Year]],emdat_data[[#This Row],[Start Month]],emdat_data[[#This Row],[Start Day]])</f>
        <v>37363</v>
      </c>
      <c r="AG544">
        <v>2002</v>
      </c>
      <c r="AH544">
        <v>4</v>
      </c>
      <c r="AI544">
        <v>20</v>
      </c>
      <c r="AJ544" s="2">
        <f>DATE(emdat_data[[#This Row],[End Year]],emdat_data[[#This Row],[End Month]],emdat_data[[#This Row],[End Day]])</f>
        <v>37366</v>
      </c>
      <c r="AK544">
        <v>19</v>
      </c>
      <c r="AV544">
        <v>61.463188261191398</v>
      </c>
      <c r="AX544" t="s">
        <v>2078</v>
      </c>
      <c r="AY544" t="s">
        <v>2079</v>
      </c>
    </row>
    <row r="545" spans="1:51" hidden="1" x14ac:dyDescent="0.25">
      <c r="A545" t="s">
        <v>3318</v>
      </c>
      <c r="B545">
        <v>2002</v>
      </c>
      <c r="C545">
        <v>237</v>
      </c>
      <c r="E545" t="s">
        <v>50</v>
      </c>
      <c r="F545" t="s">
        <v>350</v>
      </c>
      <c r="G545" t="s">
        <v>477</v>
      </c>
      <c r="H545" t="s">
        <v>478</v>
      </c>
      <c r="K545" t="s">
        <v>2612</v>
      </c>
      <c r="L545" t="s">
        <v>2613</v>
      </c>
      <c r="M545" t="s">
        <v>204</v>
      </c>
      <c r="N545" t="s">
        <v>86</v>
      </c>
      <c r="O545" t="s">
        <v>3319</v>
      </c>
      <c r="X545" t="s">
        <v>78</v>
      </c>
      <c r="AA545" s="1"/>
      <c r="AC545">
        <v>2002</v>
      </c>
      <c r="AD545">
        <v>4</v>
      </c>
      <c r="AE545">
        <v>18</v>
      </c>
      <c r="AF545" s="2">
        <f>DATE(emdat_data[[#This Row],[Start Year]],emdat_data[[#This Row],[Start Month]],emdat_data[[#This Row],[Start Day]])</f>
        <v>37364</v>
      </c>
      <c r="AG545">
        <v>2002</v>
      </c>
      <c r="AH545">
        <v>4</v>
      </c>
      <c r="AI545">
        <v>18</v>
      </c>
      <c r="AJ545" s="2">
        <f>DATE(emdat_data[[#This Row],[End Year]],emdat_data[[#This Row],[End Month]],emdat_data[[#This Row],[End Day]])</f>
        <v>37364</v>
      </c>
      <c r="AM545">
        <v>16000</v>
      </c>
      <c r="AO545">
        <v>16000</v>
      </c>
      <c r="AV545">
        <v>61.463188261191398</v>
      </c>
      <c r="AW545" t="s">
        <v>3320</v>
      </c>
      <c r="AY545" t="s">
        <v>3321</v>
      </c>
    </row>
    <row r="546" spans="1:51" hidden="1" x14ac:dyDescent="0.25">
      <c r="A546" t="s">
        <v>3666</v>
      </c>
      <c r="B546">
        <v>2002</v>
      </c>
      <c r="C546">
        <v>287</v>
      </c>
      <c r="E546" t="s">
        <v>50</v>
      </c>
      <c r="F546" t="s">
        <v>63</v>
      </c>
      <c r="G546" t="s">
        <v>82</v>
      </c>
      <c r="H546" t="s">
        <v>157</v>
      </c>
      <c r="I546" t="s">
        <v>418</v>
      </c>
      <c r="K546" t="s">
        <v>357</v>
      </c>
      <c r="L546" t="s">
        <v>358</v>
      </c>
      <c r="M546" t="s">
        <v>146</v>
      </c>
      <c r="N546" t="s">
        <v>86</v>
      </c>
      <c r="O546" t="s">
        <v>3667</v>
      </c>
      <c r="X546" t="s">
        <v>88</v>
      </c>
      <c r="AA546" s="1"/>
      <c r="AC546">
        <v>2002</v>
      </c>
      <c r="AD546">
        <v>4</v>
      </c>
      <c r="AE546">
        <v>21</v>
      </c>
      <c r="AF546" s="2">
        <f>DATE(emdat_data[[#This Row],[Start Year]],emdat_data[[#This Row],[Start Month]],emdat_data[[#This Row],[Start Day]])</f>
        <v>37367</v>
      </c>
      <c r="AG546">
        <v>2002</v>
      </c>
      <c r="AH546">
        <v>4</v>
      </c>
      <c r="AI546">
        <v>21</v>
      </c>
      <c r="AJ546" s="2">
        <f>DATE(emdat_data[[#This Row],[End Year]],emdat_data[[#This Row],[End Month]],emdat_data[[#This Row],[End Day]])</f>
        <v>37367</v>
      </c>
      <c r="AK546">
        <v>1</v>
      </c>
      <c r="AL546">
        <v>12</v>
      </c>
      <c r="AO546">
        <v>12</v>
      </c>
      <c r="AT546">
        <v>4000</v>
      </c>
      <c r="AU546">
        <v>6508</v>
      </c>
      <c r="AV546">
        <v>61.463188261191398</v>
      </c>
      <c r="AX546" t="s">
        <v>3668</v>
      </c>
      <c r="AY546" t="s">
        <v>3669</v>
      </c>
    </row>
    <row r="547" spans="1:51" hidden="1" x14ac:dyDescent="0.25">
      <c r="A547" t="s">
        <v>808</v>
      </c>
      <c r="B547">
        <v>2002</v>
      </c>
      <c r="C547">
        <v>233</v>
      </c>
      <c r="E547" t="s">
        <v>50</v>
      </c>
      <c r="F547" t="s">
        <v>63</v>
      </c>
      <c r="G547" t="s">
        <v>82</v>
      </c>
      <c r="H547" t="s">
        <v>98</v>
      </c>
      <c r="K547" t="s">
        <v>527</v>
      </c>
      <c r="L547" t="s">
        <v>528</v>
      </c>
      <c r="M547" t="s">
        <v>56</v>
      </c>
      <c r="N547" t="s">
        <v>57</v>
      </c>
      <c r="O547" t="s">
        <v>809</v>
      </c>
      <c r="V547">
        <v>269</v>
      </c>
      <c r="X547" t="s">
        <v>88</v>
      </c>
      <c r="AA547" s="1"/>
      <c r="AC547">
        <v>2002</v>
      </c>
      <c r="AD547">
        <v>4</v>
      </c>
      <c r="AE547">
        <v>22</v>
      </c>
      <c r="AF547" s="2">
        <f>DATE(emdat_data[[#This Row],[Start Year]],emdat_data[[#This Row],[Start Month]],emdat_data[[#This Row],[Start Day]])</f>
        <v>37368</v>
      </c>
      <c r="AG547">
        <v>2002</v>
      </c>
      <c r="AH547">
        <v>4</v>
      </c>
      <c r="AI547">
        <v>22</v>
      </c>
      <c r="AJ547" s="2">
        <f>DATE(emdat_data[[#This Row],[End Year]],emdat_data[[#This Row],[End Month]],emdat_data[[#This Row],[End Day]])</f>
        <v>37368</v>
      </c>
      <c r="AK547">
        <v>31</v>
      </c>
      <c r="AL547">
        <v>400</v>
      </c>
      <c r="AM547">
        <v>100000</v>
      </c>
      <c r="AO547">
        <v>100400</v>
      </c>
      <c r="AV547">
        <v>61.463188261191398</v>
      </c>
      <c r="AX547" t="s">
        <v>810</v>
      </c>
      <c r="AY547" t="s">
        <v>811</v>
      </c>
    </row>
    <row r="548" spans="1:51" hidden="1" x14ac:dyDescent="0.25">
      <c r="A548" t="s">
        <v>691</v>
      </c>
      <c r="B548">
        <v>2002</v>
      </c>
      <c r="C548">
        <v>242</v>
      </c>
      <c r="E548" t="s">
        <v>50</v>
      </c>
      <c r="F548" t="s">
        <v>71</v>
      </c>
      <c r="G548" t="s">
        <v>72</v>
      </c>
      <c r="H548" t="s">
        <v>102</v>
      </c>
      <c r="K548" t="s">
        <v>54</v>
      </c>
      <c r="L548" t="s">
        <v>55</v>
      </c>
      <c r="M548" t="s">
        <v>56</v>
      </c>
      <c r="N548" t="s">
        <v>57</v>
      </c>
      <c r="O548" t="s">
        <v>692</v>
      </c>
      <c r="P548" t="s">
        <v>134</v>
      </c>
      <c r="W548">
        <v>3650</v>
      </c>
      <c r="X548" t="s">
        <v>78</v>
      </c>
      <c r="AA548" s="1"/>
      <c r="AC548">
        <v>2002</v>
      </c>
      <c r="AD548">
        <v>4</v>
      </c>
      <c r="AE548">
        <v>23</v>
      </c>
      <c r="AF548" s="2">
        <f>DATE(emdat_data[[#This Row],[Start Year]],emdat_data[[#This Row],[Start Month]],emdat_data[[#This Row],[Start Day]])</f>
        <v>37369</v>
      </c>
      <c r="AG548">
        <v>2002</v>
      </c>
      <c r="AH548">
        <v>4</v>
      </c>
      <c r="AI548">
        <v>26</v>
      </c>
      <c r="AJ548" s="2">
        <f>DATE(emdat_data[[#This Row],[End Year]],emdat_data[[#This Row],[End Month]],emdat_data[[#This Row],[End Day]])</f>
        <v>37372</v>
      </c>
      <c r="AK548">
        <v>7</v>
      </c>
      <c r="AM548">
        <v>1200</v>
      </c>
      <c r="AO548">
        <v>1200</v>
      </c>
      <c r="AV548">
        <v>61.463188261191398</v>
      </c>
      <c r="AX548" t="s">
        <v>693</v>
      </c>
      <c r="AY548" t="s">
        <v>694</v>
      </c>
    </row>
    <row r="549" spans="1:51" hidden="1" x14ac:dyDescent="0.25">
      <c r="A549" t="s">
        <v>3584</v>
      </c>
      <c r="B549">
        <v>2002</v>
      </c>
      <c r="C549">
        <v>286</v>
      </c>
      <c r="E549" t="s">
        <v>50</v>
      </c>
      <c r="F549" t="s">
        <v>63</v>
      </c>
      <c r="G549" t="s">
        <v>82</v>
      </c>
      <c r="H549" t="s">
        <v>157</v>
      </c>
      <c r="I549" t="s">
        <v>900</v>
      </c>
      <c r="K549" t="s">
        <v>2562</v>
      </c>
      <c r="L549" t="s">
        <v>2563</v>
      </c>
      <c r="M549" t="s">
        <v>173</v>
      </c>
      <c r="N549" t="s">
        <v>57</v>
      </c>
      <c r="O549" t="s">
        <v>3585</v>
      </c>
      <c r="X549" t="s">
        <v>88</v>
      </c>
      <c r="AA549" s="1"/>
      <c r="AC549">
        <v>2002</v>
      </c>
      <c r="AD549">
        <v>4</v>
      </c>
      <c r="AE549">
        <v>23</v>
      </c>
      <c r="AF549" s="2">
        <f>DATE(emdat_data[[#This Row],[Start Year]],emdat_data[[#This Row],[Start Month]],emdat_data[[#This Row],[Start Day]])</f>
        <v>37369</v>
      </c>
      <c r="AG549">
        <v>2002</v>
      </c>
      <c r="AH549">
        <v>4</v>
      </c>
      <c r="AI549">
        <v>23</v>
      </c>
      <c r="AJ549" s="2">
        <f>DATE(emdat_data[[#This Row],[End Year]],emdat_data[[#This Row],[End Month]],emdat_data[[#This Row],[End Day]])</f>
        <v>37369</v>
      </c>
      <c r="AM549">
        <v>2000</v>
      </c>
      <c r="AN549">
        <v>500</v>
      </c>
      <c r="AO549">
        <v>2500</v>
      </c>
      <c r="AV549">
        <v>61.463188261191398</v>
      </c>
      <c r="AX549" t="s">
        <v>3586</v>
      </c>
      <c r="AY549" t="s">
        <v>3587</v>
      </c>
    </row>
    <row r="550" spans="1:51" hidden="1" x14ac:dyDescent="0.25">
      <c r="A550" t="s">
        <v>1820</v>
      </c>
      <c r="B550">
        <v>2002</v>
      </c>
      <c r="C550">
        <v>307</v>
      </c>
      <c r="E550" t="s">
        <v>50</v>
      </c>
      <c r="F550" t="s">
        <v>71</v>
      </c>
      <c r="G550" t="s">
        <v>72</v>
      </c>
      <c r="H550" t="s">
        <v>102</v>
      </c>
      <c r="K550" t="s">
        <v>1159</v>
      </c>
      <c r="L550" t="s">
        <v>1160</v>
      </c>
      <c r="M550" t="s">
        <v>85</v>
      </c>
      <c r="N550" t="s">
        <v>86</v>
      </c>
      <c r="O550" t="s">
        <v>1821</v>
      </c>
      <c r="P550" t="s">
        <v>134</v>
      </c>
      <c r="W550">
        <v>483000</v>
      </c>
      <c r="X550" t="s">
        <v>78</v>
      </c>
      <c r="AA550" s="1"/>
      <c r="AC550">
        <v>2002</v>
      </c>
      <c r="AD550">
        <v>4</v>
      </c>
      <c r="AE550">
        <v>24</v>
      </c>
      <c r="AF550" s="2">
        <f>DATE(emdat_data[[#This Row],[Start Year]],emdat_data[[#This Row],[Start Month]],emdat_data[[#This Row],[Start Day]])</f>
        <v>37370</v>
      </c>
      <c r="AG550">
        <v>2002</v>
      </c>
      <c r="AH550">
        <v>4</v>
      </c>
      <c r="AI550">
        <v>29</v>
      </c>
      <c r="AJ550" s="2">
        <f>DATE(emdat_data[[#This Row],[End Year]],emdat_data[[#This Row],[End Month]],emdat_data[[#This Row],[End Day]])</f>
        <v>37375</v>
      </c>
      <c r="AK550">
        <v>37</v>
      </c>
      <c r="AM550">
        <v>38000</v>
      </c>
      <c r="AO550">
        <v>38000</v>
      </c>
      <c r="AV550">
        <v>61.463188261191398</v>
      </c>
      <c r="AW550" t="s">
        <v>1822</v>
      </c>
      <c r="AY550" t="s">
        <v>1823</v>
      </c>
    </row>
    <row r="551" spans="1:51" hidden="1" x14ac:dyDescent="0.25">
      <c r="A551" t="s">
        <v>2173</v>
      </c>
      <c r="B551">
        <v>2002</v>
      </c>
      <c r="C551">
        <v>246</v>
      </c>
      <c r="E551" t="s">
        <v>50</v>
      </c>
      <c r="F551" t="s">
        <v>51</v>
      </c>
      <c r="G551" t="s">
        <v>52</v>
      </c>
      <c r="H551" t="s">
        <v>53</v>
      </c>
      <c r="K551" t="s">
        <v>1447</v>
      </c>
      <c r="L551" t="s">
        <v>1448</v>
      </c>
      <c r="M551" t="s">
        <v>56</v>
      </c>
      <c r="N551" t="s">
        <v>57</v>
      </c>
      <c r="O551" t="s">
        <v>2174</v>
      </c>
      <c r="W551">
        <v>5</v>
      </c>
      <c r="X551" t="s">
        <v>59</v>
      </c>
      <c r="Y551">
        <v>34642</v>
      </c>
      <c r="Z551">
        <v>474</v>
      </c>
      <c r="AA551" s="1"/>
      <c r="AC551">
        <v>2002</v>
      </c>
      <c r="AD551">
        <v>4</v>
      </c>
      <c r="AE551">
        <v>24</v>
      </c>
      <c r="AF551" s="2">
        <f>DATE(emdat_data[[#This Row],[Start Year]],emdat_data[[#This Row],[Start Month]],emdat_data[[#This Row],[Start Day]])</f>
        <v>37370</v>
      </c>
      <c r="AG551">
        <v>2002</v>
      </c>
      <c r="AH551">
        <v>4</v>
      </c>
      <c r="AI551">
        <v>24</v>
      </c>
      <c r="AJ551" s="2">
        <f>DATE(emdat_data[[#This Row],[End Year]],emdat_data[[#This Row],[End Month]],emdat_data[[#This Row],[End Day]])</f>
        <v>37370</v>
      </c>
      <c r="AK551">
        <v>2</v>
      </c>
      <c r="AL551">
        <v>56</v>
      </c>
      <c r="AM551">
        <v>20000</v>
      </c>
      <c r="AO551">
        <v>20056</v>
      </c>
      <c r="AV551">
        <v>61.463188261191398</v>
      </c>
      <c r="AX551" t="s">
        <v>2175</v>
      </c>
      <c r="AY551" t="s">
        <v>2176</v>
      </c>
    </row>
    <row r="552" spans="1:51" hidden="1" x14ac:dyDescent="0.25">
      <c r="A552" t="s">
        <v>1667</v>
      </c>
      <c r="B552">
        <v>2002</v>
      </c>
      <c r="C552">
        <v>265</v>
      </c>
      <c r="E552" t="s">
        <v>50</v>
      </c>
      <c r="F552" t="s">
        <v>71</v>
      </c>
      <c r="G552" t="s">
        <v>72</v>
      </c>
      <c r="H552" t="s">
        <v>102</v>
      </c>
      <c r="K552" t="s">
        <v>258</v>
      </c>
      <c r="L552" t="s">
        <v>259</v>
      </c>
      <c r="M552" t="s">
        <v>260</v>
      </c>
      <c r="N552" t="s">
        <v>76</v>
      </c>
      <c r="O552" t="s">
        <v>1668</v>
      </c>
      <c r="P552" t="s">
        <v>134</v>
      </c>
      <c r="Q552" t="s">
        <v>176</v>
      </c>
      <c r="V552">
        <v>5621</v>
      </c>
      <c r="X552" t="s">
        <v>78</v>
      </c>
      <c r="AA552" s="1"/>
      <c r="AB552" t="s">
        <v>1669</v>
      </c>
      <c r="AC552">
        <v>2002</v>
      </c>
      <c r="AD552">
        <v>4</v>
      </c>
      <c r="AE552">
        <v>26</v>
      </c>
      <c r="AF552" s="2">
        <f>DATE(emdat_data[[#This Row],[Start Year]],emdat_data[[#This Row],[Start Month]],emdat_data[[#This Row],[Start Day]])</f>
        <v>37372</v>
      </c>
      <c r="AG552">
        <v>2002</v>
      </c>
      <c r="AH552">
        <v>5</v>
      </c>
      <c r="AI552">
        <v>28</v>
      </c>
      <c r="AJ552" s="2">
        <f>DATE(emdat_data[[#This Row],[End Year]],emdat_data[[#This Row],[End Month]],emdat_data[[#This Row],[End Day]])</f>
        <v>37404</v>
      </c>
      <c r="AK552">
        <v>53</v>
      </c>
      <c r="AL552">
        <v>8</v>
      </c>
      <c r="AM552">
        <v>150000</v>
      </c>
      <c r="AO552">
        <v>150008</v>
      </c>
      <c r="AV552">
        <v>61.463188261191398</v>
      </c>
      <c r="AX552" t="s">
        <v>1670</v>
      </c>
      <c r="AY552" t="s">
        <v>1671</v>
      </c>
    </row>
    <row r="553" spans="1:51" hidden="1" x14ac:dyDescent="0.25">
      <c r="A553" t="s">
        <v>3203</v>
      </c>
      <c r="B553">
        <v>2002</v>
      </c>
      <c r="C553">
        <v>273</v>
      </c>
      <c r="E553" t="s">
        <v>50</v>
      </c>
      <c r="F553" t="s">
        <v>71</v>
      </c>
      <c r="G553" t="s">
        <v>72</v>
      </c>
      <c r="H553" t="s">
        <v>102</v>
      </c>
      <c r="K553" t="s">
        <v>2842</v>
      </c>
      <c r="L553" t="s">
        <v>2843</v>
      </c>
      <c r="M553" t="s">
        <v>260</v>
      </c>
      <c r="N553" t="s">
        <v>76</v>
      </c>
      <c r="O553" t="s">
        <v>3204</v>
      </c>
      <c r="P553" t="s">
        <v>642</v>
      </c>
      <c r="Q553" t="s">
        <v>176</v>
      </c>
      <c r="S553" t="s">
        <v>127</v>
      </c>
      <c r="X553" t="s">
        <v>78</v>
      </c>
      <c r="AA553" s="1"/>
      <c r="AC553">
        <v>2002</v>
      </c>
      <c r="AD553">
        <v>4</v>
      </c>
      <c r="AE553">
        <v>26</v>
      </c>
      <c r="AF553" s="2">
        <f>DATE(emdat_data[[#This Row],[Start Year]],emdat_data[[#This Row],[Start Month]],emdat_data[[#This Row],[Start Day]])</f>
        <v>37372</v>
      </c>
      <c r="AG553">
        <v>2002</v>
      </c>
      <c r="AH553">
        <v>5</v>
      </c>
      <c r="AI553">
        <v>28</v>
      </c>
      <c r="AJ553" s="2">
        <f>DATE(emdat_data[[#This Row],[End Year]],emdat_data[[#This Row],[End Month]],emdat_data[[#This Row],[End Day]])</f>
        <v>37404</v>
      </c>
      <c r="AK553">
        <v>69</v>
      </c>
      <c r="AM553">
        <v>20000</v>
      </c>
      <c r="AO553">
        <v>20000</v>
      </c>
      <c r="AV553">
        <v>61.463188261191398</v>
      </c>
      <c r="AW553" t="s">
        <v>3205</v>
      </c>
      <c r="AX553" t="s">
        <v>3206</v>
      </c>
      <c r="AY553" t="s">
        <v>3207</v>
      </c>
    </row>
    <row r="554" spans="1:51" hidden="1" x14ac:dyDescent="0.25">
      <c r="A554" t="s">
        <v>3643</v>
      </c>
      <c r="B554">
        <v>2002</v>
      </c>
      <c r="C554">
        <v>274</v>
      </c>
      <c r="E554" t="s">
        <v>50</v>
      </c>
      <c r="F554" t="s">
        <v>71</v>
      </c>
      <c r="G554" t="s">
        <v>72</v>
      </c>
      <c r="H554" t="s">
        <v>102</v>
      </c>
      <c r="K554" t="s">
        <v>397</v>
      </c>
      <c r="L554" t="s">
        <v>398</v>
      </c>
      <c r="M554" t="s">
        <v>260</v>
      </c>
      <c r="N554" t="s">
        <v>76</v>
      </c>
      <c r="O554" t="s">
        <v>3644</v>
      </c>
      <c r="P554" t="s">
        <v>134</v>
      </c>
      <c r="W554">
        <v>50</v>
      </c>
      <c r="X554" t="s">
        <v>78</v>
      </c>
      <c r="AA554" s="1"/>
      <c r="AC554">
        <v>2002</v>
      </c>
      <c r="AD554">
        <v>4</v>
      </c>
      <c r="AE554">
        <v>26</v>
      </c>
      <c r="AF554" s="2">
        <f>DATE(emdat_data[[#This Row],[Start Year]],emdat_data[[#This Row],[Start Month]],emdat_data[[#This Row],[Start Day]])</f>
        <v>37372</v>
      </c>
      <c r="AG554">
        <v>2002</v>
      </c>
      <c r="AH554">
        <v>5</v>
      </c>
      <c r="AI554">
        <v>28</v>
      </c>
      <c r="AJ554" s="2">
        <f>DATE(emdat_data[[#This Row],[End Year]],emdat_data[[#This Row],[End Month]],emdat_data[[#This Row],[End Day]])</f>
        <v>37404</v>
      </c>
      <c r="AK554">
        <v>9</v>
      </c>
      <c r="AM554">
        <v>1200</v>
      </c>
      <c r="AO554">
        <v>1200</v>
      </c>
      <c r="AV554">
        <v>61.463188261191398</v>
      </c>
      <c r="AX554" t="s">
        <v>3645</v>
      </c>
      <c r="AY554" t="s">
        <v>3646</v>
      </c>
    </row>
    <row r="555" spans="1:51" hidden="1" x14ac:dyDescent="0.25">
      <c r="A555" t="s">
        <v>3649</v>
      </c>
      <c r="B555">
        <v>2002</v>
      </c>
      <c r="C555">
        <v>272</v>
      </c>
      <c r="E555" t="s">
        <v>50</v>
      </c>
      <c r="F555" t="s">
        <v>71</v>
      </c>
      <c r="G555" t="s">
        <v>72</v>
      </c>
      <c r="H555" t="s">
        <v>102</v>
      </c>
      <c r="K555" t="s">
        <v>2972</v>
      </c>
      <c r="L555" t="s">
        <v>2973</v>
      </c>
      <c r="M555" t="s">
        <v>260</v>
      </c>
      <c r="N555" t="s">
        <v>76</v>
      </c>
      <c r="O555" t="s">
        <v>3650</v>
      </c>
      <c r="P555" t="s">
        <v>134</v>
      </c>
      <c r="X555" t="s">
        <v>78</v>
      </c>
      <c r="AA555" s="1"/>
      <c r="AB555" t="s">
        <v>3651</v>
      </c>
      <c r="AC555">
        <v>2002</v>
      </c>
      <c r="AD555">
        <v>4</v>
      </c>
      <c r="AE555">
        <v>26</v>
      </c>
      <c r="AF555" s="2">
        <f>DATE(emdat_data[[#This Row],[Start Year]],emdat_data[[#This Row],[Start Month]],emdat_data[[#This Row],[Start Day]])</f>
        <v>37372</v>
      </c>
      <c r="AG555">
        <v>2002</v>
      </c>
      <c r="AH555">
        <v>5</v>
      </c>
      <c r="AI555">
        <v>28</v>
      </c>
      <c r="AJ555" s="2">
        <f>DATE(emdat_data[[#This Row],[End Year]],emdat_data[[#This Row],[End Month]],emdat_data[[#This Row],[End Day]])</f>
        <v>37404</v>
      </c>
      <c r="AK555">
        <v>17</v>
      </c>
      <c r="AM555">
        <v>760</v>
      </c>
      <c r="AO555">
        <v>760</v>
      </c>
      <c r="AV555">
        <v>61.463188261191398</v>
      </c>
      <c r="AW555" t="s">
        <v>3652</v>
      </c>
      <c r="AY555" t="s">
        <v>3653</v>
      </c>
    </row>
    <row r="556" spans="1:51" hidden="1" x14ac:dyDescent="0.25">
      <c r="A556" t="s">
        <v>2104</v>
      </c>
      <c r="B556">
        <v>2002</v>
      </c>
      <c r="C556">
        <v>308</v>
      </c>
      <c r="E556" t="s">
        <v>50</v>
      </c>
      <c r="F556" t="s">
        <v>63</v>
      </c>
      <c r="G556" t="s">
        <v>82</v>
      </c>
      <c r="H556" t="s">
        <v>157</v>
      </c>
      <c r="I556" t="s">
        <v>572</v>
      </c>
      <c r="K556" t="s">
        <v>226</v>
      </c>
      <c r="L556" t="s">
        <v>227</v>
      </c>
      <c r="M556" t="s">
        <v>56</v>
      </c>
      <c r="N556" t="s">
        <v>57</v>
      </c>
      <c r="O556" t="s">
        <v>2105</v>
      </c>
      <c r="W556">
        <v>80</v>
      </c>
      <c r="X556" t="s">
        <v>88</v>
      </c>
      <c r="AA556" s="1"/>
      <c r="AC556">
        <v>2002</v>
      </c>
      <c r="AD556">
        <v>4</v>
      </c>
      <c r="AE556">
        <v>27</v>
      </c>
      <c r="AF556" s="2">
        <f>DATE(emdat_data[[#This Row],[Start Year]],emdat_data[[#This Row],[Start Month]],emdat_data[[#This Row],[Start Day]])</f>
        <v>37373</v>
      </c>
      <c r="AG556">
        <v>2002</v>
      </c>
      <c r="AH556">
        <v>4</v>
      </c>
      <c r="AI556">
        <v>27</v>
      </c>
      <c r="AJ556" s="2">
        <f>DATE(emdat_data[[#This Row],[End Year]],emdat_data[[#This Row],[End Month]],emdat_data[[#This Row],[End Day]])</f>
        <v>37373</v>
      </c>
      <c r="AK556">
        <v>11</v>
      </c>
      <c r="AV556">
        <v>61.463188261191398</v>
      </c>
      <c r="AX556" t="s">
        <v>2106</v>
      </c>
      <c r="AY556" t="s">
        <v>2107</v>
      </c>
    </row>
    <row r="557" spans="1:51" hidden="1" x14ac:dyDescent="0.25">
      <c r="A557" t="s">
        <v>3670</v>
      </c>
      <c r="B557">
        <v>2002</v>
      </c>
      <c r="C557">
        <v>310</v>
      </c>
      <c r="E557" t="s">
        <v>50</v>
      </c>
      <c r="F557" t="s">
        <v>63</v>
      </c>
      <c r="G557" t="s">
        <v>82</v>
      </c>
      <c r="H557" t="s">
        <v>157</v>
      </c>
      <c r="I557" t="s">
        <v>418</v>
      </c>
      <c r="K557" t="s">
        <v>357</v>
      </c>
      <c r="L557" t="s">
        <v>358</v>
      </c>
      <c r="M557" t="s">
        <v>146</v>
      </c>
      <c r="N557" t="s">
        <v>86</v>
      </c>
      <c r="O557" t="s">
        <v>3671</v>
      </c>
      <c r="U557" t="s">
        <v>127</v>
      </c>
      <c r="W557">
        <v>290</v>
      </c>
      <c r="X557" t="s">
        <v>88</v>
      </c>
      <c r="AA557" s="1"/>
      <c r="AC557">
        <v>2002</v>
      </c>
      <c r="AD557">
        <v>4</v>
      </c>
      <c r="AE557">
        <v>27</v>
      </c>
      <c r="AF557" s="2">
        <f>DATE(emdat_data[[#This Row],[Start Year]],emdat_data[[#This Row],[Start Month]],emdat_data[[#This Row],[Start Day]])</f>
        <v>37373</v>
      </c>
      <c r="AG557">
        <v>2002</v>
      </c>
      <c r="AH557">
        <v>5</v>
      </c>
      <c r="AI557">
        <v>3</v>
      </c>
      <c r="AJ557" s="2">
        <f>DATE(emdat_data[[#This Row],[End Year]],emdat_data[[#This Row],[End Month]],emdat_data[[#This Row],[End Day]])</f>
        <v>37379</v>
      </c>
      <c r="AK557">
        <v>10</v>
      </c>
      <c r="AL557">
        <v>100</v>
      </c>
      <c r="AO557">
        <v>100</v>
      </c>
      <c r="AR557">
        <v>2000500</v>
      </c>
      <c r="AS557">
        <v>3254794</v>
      </c>
      <c r="AT557">
        <v>2200000</v>
      </c>
      <c r="AU557">
        <v>3579378</v>
      </c>
      <c r="AV557">
        <v>61.463188261191398</v>
      </c>
      <c r="AX557" t="s">
        <v>3672</v>
      </c>
      <c r="AY557" t="s">
        <v>3673</v>
      </c>
    </row>
    <row r="558" spans="1:51" hidden="1" x14ac:dyDescent="0.25">
      <c r="A558" t="s">
        <v>2256</v>
      </c>
      <c r="B558">
        <v>2002</v>
      </c>
      <c r="C558">
        <v>248</v>
      </c>
      <c r="E558" t="s">
        <v>50</v>
      </c>
      <c r="F558" t="s">
        <v>71</v>
      </c>
      <c r="G558" t="s">
        <v>217</v>
      </c>
      <c r="H558" t="s">
        <v>217</v>
      </c>
      <c r="K558" t="s">
        <v>258</v>
      </c>
      <c r="L558" t="s">
        <v>259</v>
      </c>
      <c r="M558" t="s">
        <v>260</v>
      </c>
      <c r="N558" t="s">
        <v>76</v>
      </c>
      <c r="O558" t="s">
        <v>2257</v>
      </c>
      <c r="AA558" s="1"/>
      <c r="AC558">
        <v>2002</v>
      </c>
      <c r="AD558">
        <v>4</v>
      </c>
      <c r="AE558">
        <v>30</v>
      </c>
      <c r="AF558" s="2">
        <f>DATE(emdat_data[[#This Row],[Start Year]],emdat_data[[#This Row],[Start Month]],emdat_data[[#This Row],[Start Day]])</f>
        <v>37376</v>
      </c>
      <c r="AG558">
        <v>2002</v>
      </c>
      <c r="AH558">
        <v>4</v>
      </c>
      <c r="AI558">
        <v>30</v>
      </c>
      <c r="AJ558" s="2">
        <f>DATE(emdat_data[[#This Row],[End Year]],emdat_data[[#This Row],[End Month]],emdat_data[[#This Row],[End Day]])</f>
        <v>37376</v>
      </c>
      <c r="AK558">
        <v>16</v>
      </c>
      <c r="AV558">
        <v>61.463188261191398</v>
      </c>
      <c r="AX558" t="s">
        <v>2258</v>
      </c>
      <c r="AY558" t="s">
        <v>2259</v>
      </c>
    </row>
    <row r="559" spans="1:51" hidden="1" x14ac:dyDescent="0.25">
      <c r="A559" t="s">
        <v>1724</v>
      </c>
      <c r="B559">
        <v>2002</v>
      </c>
      <c r="C559">
        <v>278</v>
      </c>
      <c r="E559" t="s">
        <v>50</v>
      </c>
      <c r="F559" t="s">
        <v>71</v>
      </c>
      <c r="G559" t="s">
        <v>72</v>
      </c>
      <c r="H559" t="s">
        <v>102</v>
      </c>
      <c r="K559" t="s">
        <v>159</v>
      </c>
      <c r="L559" t="s">
        <v>160</v>
      </c>
      <c r="M559" t="s">
        <v>161</v>
      </c>
      <c r="N559" t="s">
        <v>57</v>
      </c>
      <c r="O559" t="s">
        <v>1725</v>
      </c>
      <c r="X559" t="s">
        <v>78</v>
      </c>
      <c r="AA559" s="1"/>
      <c r="AC559">
        <v>2002</v>
      </c>
      <c r="AD559">
        <v>5</v>
      </c>
      <c r="AF559" s="2">
        <f>DATE(emdat_data[[#This Row],[Start Year]],emdat_data[[#This Row],[Start Month]],emdat_data[[#This Row],[Start Day]])</f>
        <v>37376</v>
      </c>
      <c r="AG559">
        <v>2002</v>
      </c>
      <c r="AH559">
        <v>5</v>
      </c>
      <c r="AJ559" s="2">
        <f>DATE(emdat_data[[#This Row],[End Year]],emdat_data[[#This Row],[End Month]],emdat_data[[#This Row],[End Day]])</f>
        <v>37376</v>
      </c>
      <c r="AM559">
        <v>561800</v>
      </c>
      <c r="AO559">
        <v>561800</v>
      </c>
      <c r="AT559">
        <v>53000</v>
      </c>
      <c r="AU559">
        <v>86230</v>
      </c>
      <c r="AV559">
        <v>61.463188261191398</v>
      </c>
      <c r="AX559" t="s">
        <v>1726</v>
      </c>
      <c r="AY559" t="s">
        <v>1727</v>
      </c>
    </row>
    <row r="560" spans="1:51" hidden="1" x14ac:dyDescent="0.25">
      <c r="A560" t="s">
        <v>2080</v>
      </c>
      <c r="B560">
        <v>2002</v>
      </c>
      <c r="C560">
        <v>291</v>
      </c>
      <c r="E560" t="s">
        <v>50</v>
      </c>
      <c r="F560" t="s">
        <v>71</v>
      </c>
      <c r="G560" t="s">
        <v>72</v>
      </c>
      <c r="H560" t="s">
        <v>102</v>
      </c>
      <c r="K560" t="s">
        <v>171</v>
      </c>
      <c r="L560" t="s">
        <v>172</v>
      </c>
      <c r="M560" t="s">
        <v>173</v>
      </c>
      <c r="N560" t="s">
        <v>57</v>
      </c>
      <c r="O560" t="s">
        <v>2081</v>
      </c>
      <c r="W560">
        <v>2</v>
      </c>
      <c r="X560" t="s">
        <v>78</v>
      </c>
      <c r="AA560" s="1"/>
      <c r="AC560">
        <v>2002</v>
      </c>
      <c r="AD560">
        <v>5</v>
      </c>
      <c r="AF560" s="2">
        <f>DATE(emdat_data[[#This Row],[Start Year]],emdat_data[[#This Row],[Start Month]],emdat_data[[#This Row],[Start Day]])</f>
        <v>37376</v>
      </c>
      <c r="AG560">
        <v>2002</v>
      </c>
      <c r="AH560">
        <v>5</v>
      </c>
      <c r="AJ560" s="2">
        <f>DATE(emdat_data[[#This Row],[End Year]],emdat_data[[#This Row],[End Month]],emdat_data[[#This Row],[End Day]])</f>
        <v>37376</v>
      </c>
      <c r="AM560">
        <v>1000</v>
      </c>
      <c r="AO560">
        <v>1000</v>
      </c>
      <c r="AV560">
        <v>61.463188261191398</v>
      </c>
      <c r="AX560" t="s">
        <v>2082</v>
      </c>
      <c r="AY560" t="s">
        <v>2083</v>
      </c>
    </row>
    <row r="561" spans="1:51" hidden="1" x14ac:dyDescent="0.25">
      <c r="A561" t="s">
        <v>2213</v>
      </c>
      <c r="B561">
        <v>2002</v>
      </c>
      <c r="C561">
        <v>9298</v>
      </c>
      <c r="E561" t="s">
        <v>50</v>
      </c>
      <c r="F561" t="s">
        <v>350</v>
      </c>
      <c r="G561" t="s">
        <v>351</v>
      </c>
      <c r="H561" t="s">
        <v>351</v>
      </c>
      <c r="K561" t="s">
        <v>239</v>
      </c>
      <c r="L561" t="s">
        <v>240</v>
      </c>
      <c r="M561" t="s">
        <v>197</v>
      </c>
      <c r="N561" t="s">
        <v>190</v>
      </c>
      <c r="O561" t="s">
        <v>2214</v>
      </c>
      <c r="P561" t="s">
        <v>1537</v>
      </c>
      <c r="U561" t="s">
        <v>127</v>
      </c>
      <c r="X561" t="s">
        <v>78</v>
      </c>
      <c r="AA561" s="1"/>
      <c r="AC561">
        <v>2002</v>
      </c>
      <c r="AD561">
        <v>5</v>
      </c>
      <c r="AF561" s="2">
        <f>DATE(emdat_data[[#This Row],[Start Year]],emdat_data[[#This Row],[Start Month]],emdat_data[[#This Row],[Start Day]])</f>
        <v>37376</v>
      </c>
      <c r="AG561">
        <v>2002</v>
      </c>
      <c r="AJ561" s="2">
        <f>DATE(emdat_data[[#This Row],[End Year]],emdat_data[[#This Row],[End Month]],emdat_data[[#This Row],[End Day]])</f>
        <v>37225</v>
      </c>
      <c r="AV561">
        <v>61.463188261191398</v>
      </c>
      <c r="AW561" t="s">
        <v>2215</v>
      </c>
      <c r="AY561" t="s">
        <v>2216</v>
      </c>
    </row>
    <row r="562" spans="1:51" hidden="1" x14ac:dyDescent="0.25">
      <c r="A562" t="s">
        <v>3354</v>
      </c>
      <c r="B562">
        <v>2002</v>
      </c>
      <c r="C562">
        <v>284</v>
      </c>
      <c r="E562" t="s">
        <v>50</v>
      </c>
      <c r="F562" t="s">
        <v>63</v>
      </c>
      <c r="G562" t="s">
        <v>64</v>
      </c>
      <c r="H562" t="s">
        <v>1766</v>
      </c>
      <c r="K562" t="s">
        <v>307</v>
      </c>
      <c r="L562" t="s">
        <v>308</v>
      </c>
      <c r="M562" t="s">
        <v>56</v>
      </c>
      <c r="N562" t="s">
        <v>57</v>
      </c>
      <c r="O562" t="s">
        <v>3355</v>
      </c>
      <c r="W562">
        <v>50</v>
      </c>
      <c r="X562" t="s">
        <v>67</v>
      </c>
      <c r="AA562" s="1"/>
      <c r="AC562">
        <v>2002</v>
      </c>
      <c r="AD562">
        <v>5</v>
      </c>
      <c r="AF562" s="2">
        <f>DATE(emdat_data[[#This Row],[Start Year]],emdat_data[[#This Row],[Start Month]],emdat_data[[#This Row],[Start Day]])</f>
        <v>37376</v>
      </c>
      <c r="AG562">
        <v>2002</v>
      </c>
      <c r="AH562">
        <v>5</v>
      </c>
      <c r="AJ562" s="2">
        <f>DATE(emdat_data[[#This Row],[End Year]],emdat_data[[#This Row],[End Month]],emdat_data[[#This Row],[End Day]])</f>
        <v>37376</v>
      </c>
      <c r="AK562">
        <v>113</v>
      </c>
      <c r="AL562">
        <v>24</v>
      </c>
      <c r="AO562">
        <v>24</v>
      </c>
      <c r="AV562">
        <v>61.463188261191398</v>
      </c>
      <c r="AW562" t="s">
        <v>3356</v>
      </c>
      <c r="AY562" t="s">
        <v>3357</v>
      </c>
    </row>
    <row r="563" spans="1:51" hidden="1" x14ac:dyDescent="0.25">
      <c r="A563" t="s">
        <v>3726</v>
      </c>
      <c r="B563">
        <v>2002</v>
      </c>
      <c r="C563">
        <v>331</v>
      </c>
      <c r="E563" t="s">
        <v>50</v>
      </c>
      <c r="F563" t="s">
        <v>350</v>
      </c>
      <c r="G563" t="s">
        <v>477</v>
      </c>
      <c r="H563" t="s">
        <v>478</v>
      </c>
      <c r="K563" t="s">
        <v>357</v>
      </c>
      <c r="L563" t="s">
        <v>358</v>
      </c>
      <c r="M563" t="s">
        <v>146</v>
      </c>
      <c r="N563" t="s">
        <v>86</v>
      </c>
      <c r="O563" t="s">
        <v>3727</v>
      </c>
      <c r="W563">
        <v>414</v>
      </c>
      <c r="X563" t="s">
        <v>78</v>
      </c>
      <c r="AA563" s="1"/>
      <c r="AC563">
        <v>2002</v>
      </c>
      <c r="AD563">
        <v>5</v>
      </c>
      <c r="AF563" s="2">
        <f>DATE(emdat_data[[#This Row],[Start Year]],emdat_data[[#This Row],[Start Month]],emdat_data[[#This Row],[Start Day]])</f>
        <v>37376</v>
      </c>
      <c r="AG563">
        <v>2002</v>
      </c>
      <c r="AH563">
        <v>5</v>
      </c>
      <c r="AJ563" s="2">
        <f>DATE(emdat_data[[#This Row],[End Year]],emdat_data[[#This Row],[End Month]],emdat_data[[#This Row],[End Day]])</f>
        <v>37376</v>
      </c>
      <c r="AV563">
        <v>61.463188261191398</v>
      </c>
      <c r="AW563" t="s">
        <v>3728</v>
      </c>
      <c r="AY563" t="s">
        <v>3729</v>
      </c>
    </row>
    <row r="564" spans="1:51" hidden="1" x14ac:dyDescent="0.25">
      <c r="A564" t="s">
        <v>3798</v>
      </c>
      <c r="B564">
        <v>2002</v>
      </c>
      <c r="C564">
        <v>9132</v>
      </c>
      <c r="E564" t="s">
        <v>50</v>
      </c>
      <c r="F564" t="s">
        <v>350</v>
      </c>
      <c r="G564" t="s">
        <v>351</v>
      </c>
      <c r="H564" t="s">
        <v>351</v>
      </c>
      <c r="K564" t="s">
        <v>3068</v>
      </c>
      <c r="L564" t="s">
        <v>3069</v>
      </c>
      <c r="M564" t="s">
        <v>173</v>
      </c>
      <c r="N564" t="s">
        <v>57</v>
      </c>
      <c r="O564" t="s">
        <v>3799</v>
      </c>
      <c r="X564" t="s">
        <v>78</v>
      </c>
      <c r="AA564" s="1"/>
      <c r="AC564">
        <v>2002</v>
      </c>
      <c r="AD564">
        <v>5</v>
      </c>
      <c r="AF564" s="2">
        <f>DATE(emdat_data[[#This Row],[Start Year]],emdat_data[[#This Row],[Start Month]],emdat_data[[#This Row],[Start Day]])</f>
        <v>37376</v>
      </c>
      <c r="AG564">
        <v>2002</v>
      </c>
      <c r="AJ564" s="2">
        <f>DATE(emdat_data[[#This Row],[End Year]],emdat_data[[#This Row],[End Month]],emdat_data[[#This Row],[End Day]])</f>
        <v>37225</v>
      </c>
      <c r="AM564">
        <v>1300000</v>
      </c>
      <c r="AO564">
        <v>1300000</v>
      </c>
      <c r="AT564">
        <v>200000</v>
      </c>
      <c r="AU564">
        <v>325398</v>
      </c>
      <c r="AV564">
        <v>61.463188261191398</v>
      </c>
      <c r="AW564" t="s">
        <v>3800</v>
      </c>
      <c r="AY564" t="s">
        <v>3801</v>
      </c>
    </row>
    <row r="565" spans="1:51" x14ac:dyDescent="0.25">
      <c r="A565" t="s">
        <v>2150</v>
      </c>
      <c r="B565">
        <v>2002</v>
      </c>
      <c r="C565">
        <v>301</v>
      </c>
      <c r="E565" t="s">
        <v>50</v>
      </c>
      <c r="F565" t="s">
        <v>119</v>
      </c>
      <c r="G565" t="s">
        <v>120</v>
      </c>
      <c r="H565" t="s">
        <v>592</v>
      </c>
      <c r="K565" t="s">
        <v>226</v>
      </c>
      <c r="L565" t="s">
        <v>227</v>
      </c>
      <c r="M565" t="s">
        <v>56</v>
      </c>
      <c r="N565" t="s">
        <v>57</v>
      </c>
      <c r="O565" t="s">
        <v>2151</v>
      </c>
      <c r="X565" t="s">
        <v>129</v>
      </c>
      <c r="AA565" s="1"/>
      <c r="AC565">
        <v>2002</v>
      </c>
      <c r="AD565">
        <v>5</v>
      </c>
      <c r="AE565">
        <v>1</v>
      </c>
      <c r="AF565" s="2">
        <f>DATE(emdat_data[[#This Row],[Start Year]],emdat_data[[#This Row],[Start Month]],emdat_data[[#This Row],[Start Day]])</f>
        <v>37377</v>
      </c>
      <c r="AG565">
        <v>2002</v>
      </c>
      <c r="AH565">
        <v>5</v>
      </c>
      <c r="AI565">
        <v>1</v>
      </c>
      <c r="AJ565" s="2">
        <f>DATE(emdat_data[[#This Row],[End Year]],emdat_data[[#This Row],[End Month]],emdat_data[[#This Row],[End Day]])</f>
        <v>37377</v>
      </c>
      <c r="AK565">
        <v>50</v>
      </c>
      <c r="AM565">
        <v>4950</v>
      </c>
      <c r="AO565">
        <v>4950</v>
      </c>
      <c r="AV565">
        <v>61.463188261191398</v>
      </c>
    </row>
    <row r="566" spans="1:51" x14ac:dyDescent="0.25">
      <c r="A566" t="s">
        <v>2370</v>
      </c>
      <c r="B566">
        <v>2002</v>
      </c>
      <c r="C566">
        <v>566</v>
      </c>
      <c r="E566" t="s">
        <v>50</v>
      </c>
      <c r="F566" t="s">
        <v>119</v>
      </c>
      <c r="G566" t="s">
        <v>120</v>
      </c>
      <c r="H566" t="s">
        <v>121</v>
      </c>
      <c r="J566" t="s">
        <v>294</v>
      </c>
      <c r="K566" t="s">
        <v>287</v>
      </c>
      <c r="L566" t="s">
        <v>288</v>
      </c>
      <c r="M566" t="s">
        <v>260</v>
      </c>
      <c r="N566" t="s">
        <v>76</v>
      </c>
      <c r="O566" t="s">
        <v>2371</v>
      </c>
      <c r="T566" t="s">
        <v>128</v>
      </c>
      <c r="U566" t="s">
        <v>128</v>
      </c>
      <c r="X566" t="s">
        <v>129</v>
      </c>
      <c r="AA566" s="1"/>
      <c r="AC566">
        <v>2002</v>
      </c>
      <c r="AD566">
        <v>5</v>
      </c>
      <c r="AE566">
        <v>1</v>
      </c>
      <c r="AF566" s="2">
        <f>DATE(emdat_data[[#This Row],[Start Year]],emdat_data[[#This Row],[Start Month]],emdat_data[[#This Row],[Start Day]])</f>
        <v>37377</v>
      </c>
      <c r="AG566">
        <v>2002</v>
      </c>
      <c r="AH566">
        <v>8</v>
      </c>
      <c r="AI566">
        <v>26</v>
      </c>
      <c r="AJ566" s="2">
        <f>DATE(emdat_data[[#This Row],[End Year]],emdat_data[[#This Row],[End Month]],emdat_data[[#This Row],[End Day]])</f>
        <v>37494</v>
      </c>
      <c r="AK566">
        <v>41</v>
      </c>
      <c r="AM566">
        <v>773</v>
      </c>
      <c r="AO566">
        <v>773</v>
      </c>
      <c r="AV566">
        <v>61.463188261191398</v>
      </c>
    </row>
    <row r="567" spans="1:51" hidden="1" x14ac:dyDescent="0.25">
      <c r="A567" t="s">
        <v>2260</v>
      </c>
      <c r="B567">
        <v>2002</v>
      </c>
      <c r="C567">
        <v>309</v>
      </c>
      <c r="E567" t="s">
        <v>50</v>
      </c>
      <c r="F567" t="s">
        <v>71</v>
      </c>
      <c r="G567" t="s">
        <v>217</v>
      </c>
      <c r="H567" t="s">
        <v>217</v>
      </c>
      <c r="K567" t="s">
        <v>2261</v>
      </c>
      <c r="L567" t="s">
        <v>2262</v>
      </c>
      <c r="M567" t="s">
        <v>253</v>
      </c>
      <c r="N567" t="s">
        <v>57</v>
      </c>
      <c r="O567" t="s">
        <v>2263</v>
      </c>
      <c r="AA567" s="1"/>
      <c r="AC567">
        <v>2002</v>
      </c>
      <c r="AD567">
        <v>5</v>
      </c>
      <c r="AE567">
        <v>2</v>
      </c>
      <c r="AF567" s="2">
        <f>DATE(emdat_data[[#This Row],[Start Year]],emdat_data[[#This Row],[Start Month]],emdat_data[[#This Row],[Start Day]])</f>
        <v>37378</v>
      </c>
      <c r="AG567">
        <v>2002</v>
      </c>
      <c r="AH567">
        <v>5</v>
      </c>
      <c r="AI567">
        <v>2</v>
      </c>
      <c r="AJ567" s="2">
        <f>DATE(emdat_data[[#This Row],[End Year]],emdat_data[[#This Row],[End Month]],emdat_data[[#This Row],[End Day]])</f>
        <v>37378</v>
      </c>
      <c r="AM567">
        <v>480</v>
      </c>
      <c r="AN567">
        <v>522</v>
      </c>
      <c r="AO567">
        <v>1002</v>
      </c>
      <c r="AT567">
        <v>1500</v>
      </c>
      <c r="AU567">
        <v>2440</v>
      </c>
      <c r="AV567">
        <v>61.463188261191398</v>
      </c>
      <c r="AX567" t="s">
        <v>2264</v>
      </c>
      <c r="AY567" t="s">
        <v>2265</v>
      </c>
    </row>
    <row r="568" spans="1:51" hidden="1" x14ac:dyDescent="0.25">
      <c r="A568" t="s">
        <v>3696</v>
      </c>
      <c r="B568">
        <v>2002</v>
      </c>
      <c r="C568">
        <v>266</v>
      </c>
      <c r="E568" t="s">
        <v>50</v>
      </c>
      <c r="F568" t="s">
        <v>71</v>
      </c>
      <c r="G568" t="s">
        <v>72</v>
      </c>
      <c r="H568" t="s">
        <v>102</v>
      </c>
      <c r="K568" t="s">
        <v>357</v>
      </c>
      <c r="L568" t="s">
        <v>358</v>
      </c>
      <c r="M568" t="s">
        <v>146</v>
      </c>
      <c r="N568" t="s">
        <v>86</v>
      </c>
      <c r="O568" t="s">
        <v>3697</v>
      </c>
      <c r="P568" t="s">
        <v>134</v>
      </c>
      <c r="X568" t="s">
        <v>78</v>
      </c>
      <c r="AA568" s="1"/>
      <c r="AB568" t="s">
        <v>3698</v>
      </c>
      <c r="AC568">
        <v>2002</v>
      </c>
      <c r="AD568">
        <v>5</v>
      </c>
      <c r="AE568">
        <v>2</v>
      </c>
      <c r="AF568" s="2">
        <f>DATE(emdat_data[[#This Row],[Start Year]],emdat_data[[#This Row],[Start Month]],emdat_data[[#This Row],[Start Day]])</f>
        <v>37378</v>
      </c>
      <c r="AG568">
        <v>2002</v>
      </c>
      <c r="AH568">
        <v>5</v>
      </c>
      <c r="AI568">
        <v>8</v>
      </c>
      <c r="AJ568" s="2">
        <f>DATE(emdat_data[[#This Row],[End Year]],emdat_data[[#This Row],[End Month]],emdat_data[[#This Row],[End Day]])</f>
        <v>37384</v>
      </c>
      <c r="AK568">
        <v>9</v>
      </c>
      <c r="AM568">
        <v>1000</v>
      </c>
      <c r="AO568">
        <v>1000</v>
      </c>
      <c r="AT568">
        <v>13000</v>
      </c>
      <c r="AU568">
        <v>21151</v>
      </c>
      <c r="AV568">
        <v>61.463188261191398</v>
      </c>
      <c r="AW568" t="s">
        <v>2570</v>
      </c>
      <c r="AX568" t="s">
        <v>3699</v>
      </c>
      <c r="AY568" t="s">
        <v>3700</v>
      </c>
    </row>
    <row r="569" spans="1:51" hidden="1" x14ac:dyDescent="0.25">
      <c r="A569" t="s">
        <v>3662</v>
      </c>
      <c r="B569">
        <v>2002</v>
      </c>
      <c r="C569">
        <v>283</v>
      </c>
      <c r="E569" t="s">
        <v>50</v>
      </c>
      <c r="F569" t="s">
        <v>63</v>
      </c>
      <c r="G569" t="s">
        <v>82</v>
      </c>
      <c r="H569" t="s">
        <v>157</v>
      </c>
      <c r="I569" t="s">
        <v>418</v>
      </c>
      <c r="K569" t="s">
        <v>357</v>
      </c>
      <c r="L569" t="s">
        <v>358</v>
      </c>
      <c r="M569" t="s">
        <v>146</v>
      </c>
      <c r="N569" t="s">
        <v>86</v>
      </c>
      <c r="O569" t="s">
        <v>3663</v>
      </c>
      <c r="X569" t="s">
        <v>88</v>
      </c>
      <c r="AA569" s="1"/>
      <c r="AC569">
        <v>2002</v>
      </c>
      <c r="AD569">
        <v>5</v>
      </c>
      <c r="AE569">
        <v>5</v>
      </c>
      <c r="AF569" s="2">
        <f>DATE(emdat_data[[#This Row],[Start Year]],emdat_data[[#This Row],[Start Month]],emdat_data[[#This Row],[Start Day]])</f>
        <v>37381</v>
      </c>
      <c r="AG569">
        <v>2002</v>
      </c>
      <c r="AH569">
        <v>5</v>
      </c>
      <c r="AI569">
        <v>5</v>
      </c>
      <c r="AJ569" s="2">
        <f>DATE(emdat_data[[#This Row],[End Year]],emdat_data[[#This Row],[End Month]],emdat_data[[#This Row],[End Day]])</f>
        <v>37381</v>
      </c>
      <c r="AK569">
        <v>2</v>
      </c>
      <c r="AL569">
        <v>3</v>
      </c>
      <c r="AM569">
        <v>150</v>
      </c>
      <c r="AN569">
        <v>30</v>
      </c>
      <c r="AO569">
        <v>183</v>
      </c>
      <c r="AV569">
        <v>61.463188261191398</v>
      </c>
      <c r="AX569" t="s">
        <v>3664</v>
      </c>
      <c r="AY569" t="s">
        <v>3665</v>
      </c>
    </row>
    <row r="570" spans="1:51" hidden="1" x14ac:dyDescent="0.25">
      <c r="A570" t="s">
        <v>760</v>
      </c>
      <c r="B570">
        <v>2002</v>
      </c>
      <c r="C570">
        <v>275</v>
      </c>
      <c r="E570" t="s">
        <v>50</v>
      </c>
      <c r="F570" t="s">
        <v>71</v>
      </c>
      <c r="G570" t="s">
        <v>72</v>
      </c>
      <c r="H570" t="s">
        <v>102</v>
      </c>
      <c r="K570" t="s">
        <v>761</v>
      </c>
      <c r="L570" t="s">
        <v>762</v>
      </c>
      <c r="M570" t="s">
        <v>260</v>
      </c>
      <c r="N570" t="s">
        <v>76</v>
      </c>
      <c r="O570" t="s">
        <v>763</v>
      </c>
      <c r="X570" t="s">
        <v>78</v>
      </c>
      <c r="AA570" s="1"/>
      <c r="AC570">
        <v>2002</v>
      </c>
      <c r="AD570">
        <v>5</v>
      </c>
      <c r="AE570">
        <v>6</v>
      </c>
      <c r="AF570" s="2">
        <f>DATE(emdat_data[[#This Row],[Start Year]],emdat_data[[#This Row],[Start Month]],emdat_data[[#This Row],[Start Day]])</f>
        <v>37382</v>
      </c>
      <c r="AG570">
        <v>2002</v>
      </c>
      <c r="AH570">
        <v>5</v>
      </c>
      <c r="AI570">
        <v>6</v>
      </c>
      <c r="AJ570" s="2">
        <f>DATE(emdat_data[[#This Row],[End Year]],emdat_data[[#This Row],[End Month]],emdat_data[[#This Row],[End Day]])</f>
        <v>37382</v>
      </c>
      <c r="AM570">
        <v>6000</v>
      </c>
      <c r="AO570">
        <v>6000</v>
      </c>
      <c r="AV570">
        <v>61.463188261191398</v>
      </c>
      <c r="AW570" t="s">
        <v>764</v>
      </c>
      <c r="AY570" t="s">
        <v>765</v>
      </c>
    </row>
    <row r="571" spans="1:51" hidden="1" x14ac:dyDescent="0.25">
      <c r="A571" t="s">
        <v>1832</v>
      </c>
      <c r="B571">
        <v>2002</v>
      </c>
      <c r="C571">
        <v>263</v>
      </c>
      <c r="E571" t="s">
        <v>50</v>
      </c>
      <c r="F571" t="s">
        <v>71</v>
      </c>
      <c r="G571" t="s">
        <v>72</v>
      </c>
      <c r="H571" t="s">
        <v>102</v>
      </c>
      <c r="K571" t="s">
        <v>1185</v>
      </c>
      <c r="L571" t="s">
        <v>1186</v>
      </c>
      <c r="M571" t="s">
        <v>204</v>
      </c>
      <c r="N571" t="s">
        <v>86</v>
      </c>
      <c r="O571" t="s">
        <v>1833</v>
      </c>
      <c r="P571" t="s">
        <v>134</v>
      </c>
      <c r="V571">
        <v>50</v>
      </c>
      <c r="X571" t="s">
        <v>78</v>
      </c>
      <c r="AA571" s="1"/>
      <c r="AC571">
        <v>2002</v>
      </c>
      <c r="AD571">
        <v>5</v>
      </c>
      <c r="AE571">
        <v>6</v>
      </c>
      <c r="AF571" s="2">
        <f>DATE(emdat_data[[#This Row],[Start Year]],emdat_data[[#This Row],[Start Month]],emdat_data[[#This Row],[Start Day]])</f>
        <v>37382</v>
      </c>
      <c r="AG571">
        <v>2002</v>
      </c>
      <c r="AH571">
        <v>5</v>
      </c>
      <c r="AI571">
        <v>11</v>
      </c>
      <c r="AJ571" s="2">
        <f>DATE(emdat_data[[#This Row],[End Year]],emdat_data[[#This Row],[End Month]],emdat_data[[#This Row],[End Day]])</f>
        <v>37387</v>
      </c>
      <c r="AM571">
        <v>20000</v>
      </c>
      <c r="AO571">
        <v>20000</v>
      </c>
      <c r="AT571">
        <v>1000</v>
      </c>
      <c r="AU571">
        <v>1627</v>
      </c>
      <c r="AV571">
        <v>61.463188261191398</v>
      </c>
      <c r="AW571" t="s">
        <v>1834</v>
      </c>
      <c r="AY571" t="s">
        <v>1835</v>
      </c>
    </row>
    <row r="572" spans="1:51" hidden="1" x14ac:dyDescent="0.25">
      <c r="A572" t="s">
        <v>3364</v>
      </c>
      <c r="B572">
        <v>2002</v>
      </c>
      <c r="C572">
        <v>264</v>
      </c>
      <c r="E572" t="s">
        <v>50</v>
      </c>
      <c r="F572" t="s">
        <v>71</v>
      </c>
      <c r="G572" t="s">
        <v>72</v>
      </c>
      <c r="H572" t="s">
        <v>102</v>
      </c>
      <c r="K572" t="s">
        <v>2706</v>
      </c>
      <c r="L572" t="s">
        <v>2707</v>
      </c>
      <c r="M572" t="s">
        <v>204</v>
      </c>
      <c r="N572" t="s">
        <v>86</v>
      </c>
      <c r="O572" t="s">
        <v>3365</v>
      </c>
      <c r="P572" t="s">
        <v>134</v>
      </c>
      <c r="X572" t="s">
        <v>78</v>
      </c>
      <c r="AA572" s="1"/>
      <c r="AC572">
        <v>2002</v>
      </c>
      <c r="AD572">
        <v>5</v>
      </c>
      <c r="AE572">
        <v>6</v>
      </c>
      <c r="AF572" s="2">
        <f>DATE(emdat_data[[#This Row],[Start Year]],emdat_data[[#This Row],[Start Month]],emdat_data[[#This Row],[Start Day]])</f>
        <v>37382</v>
      </c>
      <c r="AG572">
        <v>2002</v>
      </c>
      <c r="AH572">
        <v>5</v>
      </c>
      <c r="AI572">
        <v>11</v>
      </c>
      <c r="AJ572" s="2">
        <f>DATE(emdat_data[[#This Row],[End Year]],emdat_data[[#This Row],[End Month]],emdat_data[[#This Row],[End Day]])</f>
        <v>37387</v>
      </c>
      <c r="AK572">
        <v>4</v>
      </c>
      <c r="AM572">
        <v>10000</v>
      </c>
      <c r="AN572">
        <v>1500</v>
      </c>
      <c r="AO572">
        <v>11500</v>
      </c>
      <c r="AT572">
        <v>500</v>
      </c>
      <c r="AU572">
        <v>813</v>
      </c>
      <c r="AV572">
        <v>61.463188261191398</v>
      </c>
      <c r="AW572" t="s">
        <v>3366</v>
      </c>
      <c r="AX572" t="s">
        <v>3367</v>
      </c>
      <c r="AY572" t="s">
        <v>3368</v>
      </c>
    </row>
    <row r="573" spans="1:51" hidden="1" x14ac:dyDescent="0.25">
      <c r="A573" t="s">
        <v>2295</v>
      </c>
      <c r="B573">
        <v>2002</v>
      </c>
      <c r="C573">
        <v>281</v>
      </c>
      <c r="E573" t="s">
        <v>50</v>
      </c>
      <c r="F573" t="s">
        <v>63</v>
      </c>
      <c r="G573" t="s">
        <v>82</v>
      </c>
      <c r="H573" t="s">
        <v>98</v>
      </c>
      <c r="J573" t="s">
        <v>2296</v>
      </c>
      <c r="K573" t="s">
        <v>1697</v>
      </c>
      <c r="L573" t="s">
        <v>1698</v>
      </c>
      <c r="M573" t="s">
        <v>260</v>
      </c>
      <c r="N573" t="s">
        <v>76</v>
      </c>
      <c r="O573" t="s">
        <v>2297</v>
      </c>
      <c r="V573">
        <v>205</v>
      </c>
      <c r="W573">
        <v>180</v>
      </c>
      <c r="X573" t="s">
        <v>88</v>
      </c>
      <c r="AA573" s="1"/>
      <c r="AC573">
        <v>2002</v>
      </c>
      <c r="AD573">
        <v>5</v>
      </c>
      <c r="AE573">
        <v>9</v>
      </c>
      <c r="AF573" s="2">
        <f>DATE(emdat_data[[#This Row],[Start Year]],emdat_data[[#This Row],[Start Month]],emdat_data[[#This Row],[Start Day]])</f>
        <v>37385</v>
      </c>
      <c r="AG573">
        <v>2002</v>
      </c>
      <c r="AH573">
        <v>5</v>
      </c>
      <c r="AI573">
        <v>9</v>
      </c>
      <c r="AJ573" s="2">
        <f>DATE(emdat_data[[#This Row],[End Year]],emdat_data[[#This Row],[End Month]],emdat_data[[#This Row],[End Day]])</f>
        <v>37385</v>
      </c>
      <c r="AK573">
        <v>20</v>
      </c>
      <c r="AL573">
        <v>1200</v>
      </c>
      <c r="AM573">
        <v>520000</v>
      </c>
      <c r="AN573">
        <v>5000</v>
      </c>
      <c r="AO573">
        <v>526200</v>
      </c>
      <c r="AV573">
        <v>61.463188261191398</v>
      </c>
      <c r="AW573" t="s">
        <v>2298</v>
      </c>
      <c r="AX573" t="s">
        <v>2299</v>
      </c>
      <c r="AY573" t="s">
        <v>2300</v>
      </c>
    </row>
    <row r="574" spans="1:51" hidden="1" x14ac:dyDescent="0.25">
      <c r="A574" t="s">
        <v>2146</v>
      </c>
      <c r="B574">
        <v>2002</v>
      </c>
      <c r="C574">
        <v>290</v>
      </c>
      <c r="E574" t="s">
        <v>50</v>
      </c>
      <c r="F574" t="s">
        <v>63</v>
      </c>
      <c r="G574" t="s">
        <v>64</v>
      </c>
      <c r="H574" t="s">
        <v>1766</v>
      </c>
      <c r="K574" t="s">
        <v>226</v>
      </c>
      <c r="L574" t="s">
        <v>227</v>
      </c>
      <c r="M574" t="s">
        <v>56</v>
      </c>
      <c r="N574" t="s">
        <v>57</v>
      </c>
      <c r="O574" t="s">
        <v>2147</v>
      </c>
      <c r="W574">
        <v>50</v>
      </c>
      <c r="X574" t="s">
        <v>67</v>
      </c>
      <c r="AA574" s="1"/>
      <c r="AC574">
        <v>2002</v>
      </c>
      <c r="AD574">
        <v>5</v>
      </c>
      <c r="AE574">
        <v>10</v>
      </c>
      <c r="AF574" s="2">
        <f>DATE(emdat_data[[#This Row],[Start Year]],emdat_data[[#This Row],[Start Month]],emdat_data[[#This Row],[Start Day]])</f>
        <v>37386</v>
      </c>
      <c r="AG574">
        <v>2002</v>
      </c>
      <c r="AH574">
        <v>5</v>
      </c>
      <c r="AI574">
        <v>22</v>
      </c>
      <c r="AJ574" s="2">
        <f>DATE(emdat_data[[#This Row],[End Year]],emdat_data[[#This Row],[End Month]],emdat_data[[#This Row],[End Day]])</f>
        <v>37398</v>
      </c>
      <c r="AK574">
        <v>1030</v>
      </c>
      <c r="AV574">
        <v>61.463188261191398</v>
      </c>
      <c r="AW574" t="s">
        <v>2148</v>
      </c>
      <c r="AY574" t="s">
        <v>2149</v>
      </c>
    </row>
    <row r="575" spans="1:51" hidden="1" x14ac:dyDescent="0.25">
      <c r="A575" t="s">
        <v>3514</v>
      </c>
      <c r="B575">
        <v>2002</v>
      </c>
      <c r="C575">
        <v>279</v>
      </c>
      <c r="E575" t="s">
        <v>50</v>
      </c>
      <c r="F575" t="s">
        <v>350</v>
      </c>
      <c r="G575" t="s">
        <v>477</v>
      </c>
      <c r="H575" t="s">
        <v>478</v>
      </c>
      <c r="K575" t="s">
        <v>383</v>
      </c>
      <c r="L575" t="s">
        <v>384</v>
      </c>
      <c r="M575" t="s">
        <v>211</v>
      </c>
      <c r="N575" t="s">
        <v>190</v>
      </c>
      <c r="O575" t="s">
        <v>3515</v>
      </c>
      <c r="W575">
        <v>2000</v>
      </c>
      <c r="X575" t="s">
        <v>78</v>
      </c>
      <c r="AA575" s="1"/>
      <c r="AC575">
        <v>2002</v>
      </c>
      <c r="AD575">
        <v>5</v>
      </c>
      <c r="AE575">
        <v>11</v>
      </c>
      <c r="AF575" s="2">
        <f>DATE(emdat_data[[#This Row],[Start Year]],emdat_data[[#This Row],[Start Month]],emdat_data[[#This Row],[Start Day]])</f>
        <v>37387</v>
      </c>
      <c r="AG575">
        <v>2002</v>
      </c>
      <c r="AH575">
        <v>5</v>
      </c>
      <c r="AI575">
        <v>11</v>
      </c>
      <c r="AJ575" s="2">
        <f>DATE(emdat_data[[#This Row],[End Year]],emdat_data[[#This Row],[End Month]],emdat_data[[#This Row],[End Day]])</f>
        <v>37387</v>
      </c>
      <c r="AN575">
        <v>120</v>
      </c>
      <c r="AO575">
        <v>120</v>
      </c>
      <c r="AV575">
        <v>61.463188261191398</v>
      </c>
      <c r="AW575" t="s">
        <v>3516</v>
      </c>
      <c r="AY575" t="s">
        <v>3517</v>
      </c>
    </row>
    <row r="576" spans="1:51" hidden="1" x14ac:dyDescent="0.25">
      <c r="A576" t="s">
        <v>3618</v>
      </c>
      <c r="B576">
        <v>2002</v>
      </c>
      <c r="C576">
        <v>315</v>
      </c>
      <c r="E576" t="s">
        <v>50</v>
      </c>
      <c r="F576" t="s">
        <v>71</v>
      </c>
      <c r="G576" t="s">
        <v>72</v>
      </c>
      <c r="K576" t="s">
        <v>2910</v>
      </c>
      <c r="L576" t="s">
        <v>2911</v>
      </c>
      <c r="M576" t="s">
        <v>253</v>
      </c>
      <c r="N576" t="s">
        <v>57</v>
      </c>
      <c r="O576" t="s">
        <v>3619</v>
      </c>
      <c r="X576" t="s">
        <v>78</v>
      </c>
      <c r="AA576" s="1"/>
      <c r="AC576">
        <v>2002</v>
      </c>
      <c r="AD576">
        <v>5</v>
      </c>
      <c r="AE576">
        <v>14</v>
      </c>
      <c r="AF576" s="2">
        <f>DATE(emdat_data[[#This Row],[Start Year]],emdat_data[[#This Row],[Start Month]],emdat_data[[#This Row],[Start Day]])</f>
        <v>37390</v>
      </c>
      <c r="AG576">
        <v>2002</v>
      </c>
      <c r="AH576">
        <v>5</v>
      </c>
      <c r="AI576">
        <v>14</v>
      </c>
      <c r="AJ576" s="2">
        <f>DATE(emdat_data[[#This Row],[End Year]],emdat_data[[#This Row],[End Month]],emdat_data[[#This Row],[End Day]])</f>
        <v>37390</v>
      </c>
      <c r="AM576">
        <v>408</v>
      </c>
      <c r="AO576">
        <v>408</v>
      </c>
      <c r="AV576">
        <v>61.463188261191398</v>
      </c>
      <c r="AX576" t="s">
        <v>3620</v>
      </c>
      <c r="AY576" t="s">
        <v>3621</v>
      </c>
    </row>
    <row r="577" spans="1:51" hidden="1" x14ac:dyDescent="0.25">
      <c r="A577" t="s">
        <v>3639</v>
      </c>
      <c r="B577">
        <v>2002</v>
      </c>
      <c r="C577">
        <v>654</v>
      </c>
      <c r="E577" t="s">
        <v>50</v>
      </c>
      <c r="F577" t="s">
        <v>51</v>
      </c>
      <c r="G577" t="s">
        <v>52</v>
      </c>
      <c r="H577" t="s">
        <v>53</v>
      </c>
      <c r="K577" t="s">
        <v>397</v>
      </c>
      <c r="L577" t="s">
        <v>398</v>
      </c>
      <c r="M577" t="s">
        <v>260</v>
      </c>
      <c r="N577" t="s">
        <v>76</v>
      </c>
      <c r="O577" t="s">
        <v>3640</v>
      </c>
      <c r="W577">
        <v>6</v>
      </c>
      <c r="X577" t="s">
        <v>59</v>
      </c>
      <c r="Y577">
        <v>-2907</v>
      </c>
      <c r="Z577">
        <v>33733</v>
      </c>
      <c r="AA577" s="1"/>
      <c r="AC577">
        <v>2002</v>
      </c>
      <c r="AD577">
        <v>5</v>
      </c>
      <c r="AE577">
        <v>18</v>
      </c>
      <c r="AF577" s="2">
        <f>DATE(emdat_data[[#This Row],[Start Year]],emdat_data[[#This Row],[Start Month]],emdat_data[[#This Row],[Start Day]])</f>
        <v>37394</v>
      </c>
      <c r="AG577">
        <v>2002</v>
      </c>
      <c r="AH577">
        <v>5</v>
      </c>
      <c r="AI577">
        <v>18</v>
      </c>
      <c r="AJ577" s="2">
        <f>DATE(emdat_data[[#This Row],[End Year]],emdat_data[[#This Row],[End Month]],emdat_data[[#This Row],[End Day]])</f>
        <v>37394</v>
      </c>
      <c r="AK577">
        <v>2</v>
      </c>
      <c r="AN577">
        <v>2000</v>
      </c>
      <c r="AO577">
        <v>2000</v>
      </c>
      <c r="AV577">
        <v>61.463188261191398</v>
      </c>
      <c r="AX577" t="s">
        <v>3641</v>
      </c>
      <c r="AY577" t="s">
        <v>3642</v>
      </c>
    </row>
    <row r="578" spans="1:51" hidden="1" x14ac:dyDescent="0.25">
      <c r="A578" t="s">
        <v>1728</v>
      </c>
      <c r="B578">
        <v>2002</v>
      </c>
      <c r="C578">
        <v>305</v>
      </c>
      <c r="E578" t="s">
        <v>50</v>
      </c>
      <c r="F578" t="s">
        <v>71</v>
      </c>
      <c r="G578" t="s">
        <v>72</v>
      </c>
      <c r="H578" t="s">
        <v>102</v>
      </c>
      <c r="K578" t="s">
        <v>159</v>
      </c>
      <c r="L578" t="s">
        <v>160</v>
      </c>
      <c r="M578" t="s">
        <v>161</v>
      </c>
      <c r="N578" t="s">
        <v>57</v>
      </c>
      <c r="O578" t="s">
        <v>1729</v>
      </c>
      <c r="P578" t="s">
        <v>134</v>
      </c>
      <c r="W578">
        <v>156100</v>
      </c>
      <c r="X578" t="s">
        <v>78</v>
      </c>
      <c r="AA578" s="1"/>
      <c r="AB578" t="s">
        <v>1730</v>
      </c>
      <c r="AC578">
        <v>2002</v>
      </c>
      <c r="AD578">
        <v>5</v>
      </c>
      <c r="AE578">
        <v>22</v>
      </c>
      <c r="AF578" s="2">
        <f>DATE(emdat_data[[#This Row],[Start Year]],emdat_data[[#This Row],[Start Month]],emdat_data[[#This Row],[Start Day]])</f>
        <v>37398</v>
      </c>
      <c r="AG578">
        <v>2002</v>
      </c>
      <c r="AH578">
        <v>5</v>
      </c>
      <c r="AI578">
        <v>29</v>
      </c>
      <c r="AJ578" s="2">
        <f>DATE(emdat_data[[#This Row],[End Year]],emdat_data[[#This Row],[End Month]],emdat_data[[#This Row],[End Day]])</f>
        <v>37405</v>
      </c>
      <c r="AM578">
        <v>20000000</v>
      </c>
      <c r="AO578">
        <v>20000000</v>
      </c>
      <c r="AT578">
        <v>943000</v>
      </c>
      <c r="AU578">
        <v>1534252</v>
      </c>
      <c r="AV578">
        <v>61.463188261191398</v>
      </c>
      <c r="AW578" t="s">
        <v>1731</v>
      </c>
      <c r="AY578" t="s">
        <v>1732</v>
      </c>
    </row>
    <row r="579" spans="1:51" hidden="1" x14ac:dyDescent="0.25">
      <c r="A579" t="s">
        <v>1642</v>
      </c>
      <c r="B579">
        <v>2002</v>
      </c>
      <c r="C579">
        <v>321</v>
      </c>
      <c r="E579" t="s">
        <v>50</v>
      </c>
      <c r="F579" t="s">
        <v>71</v>
      </c>
      <c r="G579" t="s">
        <v>72</v>
      </c>
      <c r="H579" t="s">
        <v>170</v>
      </c>
      <c r="K579" t="s">
        <v>1342</v>
      </c>
      <c r="L579" t="s">
        <v>1343</v>
      </c>
      <c r="M579" t="s">
        <v>1194</v>
      </c>
      <c r="N579" t="s">
        <v>86</v>
      </c>
      <c r="O579" t="s">
        <v>1643</v>
      </c>
      <c r="P579" t="s">
        <v>642</v>
      </c>
      <c r="Q579" t="s">
        <v>176</v>
      </c>
      <c r="S579" t="s">
        <v>127</v>
      </c>
      <c r="U579" t="s">
        <v>127</v>
      </c>
      <c r="V579">
        <v>50</v>
      </c>
      <c r="X579" t="s">
        <v>78</v>
      </c>
      <c r="AA579" s="1"/>
      <c r="AC579">
        <v>2002</v>
      </c>
      <c r="AD579">
        <v>5</v>
      </c>
      <c r="AE579">
        <v>23</v>
      </c>
      <c r="AF579" s="2">
        <f>DATE(emdat_data[[#This Row],[Start Year]],emdat_data[[#This Row],[Start Month]],emdat_data[[#This Row],[Start Day]])</f>
        <v>37399</v>
      </c>
      <c r="AG579">
        <v>2002</v>
      </c>
      <c r="AH579">
        <v>6</v>
      </c>
      <c r="AI579">
        <v>5</v>
      </c>
      <c r="AJ579" s="2">
        <f>DATE(emdat_data[[#This Row],[End Year]],emdat_data[[#This Row],[End Month]],emdat_data[[#This Row],[End Day]])</f>
        <v>37412</v>
      </c>
      <c r="AK579">
        <v>31</v>
      </c>
      <c r="AL579">
        <v>4</v>
      </c>
      <c r="AM579">
        <v>38335</v>
      </c>
      <c r="AO579">
        <v>38339</v>
      </c>
      <c r="AT579">
        <v>1000</v>
      </c>
      <c r="AU579">
        <v>1627</v>
      </c>
      <c r="AV579">
        <v>61.463188261191398</v>
      </c>
      <c r="AW579" t="s">
        <v>1644</v>
      </c>
      <c r="AX579" t="s">
        <v>1645</v>
      </c>
      <c r="AY579" t="s">
        <v>1646</v>
      </c>
    </row>
    <row r="580" spans="1:51" hidden="1" x14ac:dyDescent="0.25">
      <c r="A580" t="s">
        <v>1787</v>
      </c>
      <c r="B580">
        <v>2002</v>
      </c>
      <c r="C580">
        <v>344</v>
      </c>
      <c r="E580" t="s">
        <v>50</v>
      </c>
      <c r="F580" t="s">
        <v>71</v>
      </c>
      <c r="G580" t="s">
        <v>72</v>
      </c>
      <c r="K580" t="s">
        <v>159</v>
      </c>
      <c r="L580" t="s">
        <v>160</v>
      </c>
      <c r="M580" t="s">
        <v>161</v>
      </c>
      <c r="N580" t="s">
        <v>57</v>
      </c>
      <c r="O580" t="s">
        <v>1788</v>
      </c>
      <c r="W580">
        <v>124900</v>
      </c>
      <c r="X580" t="s">
        <v>78</v>
      </c>
      <c r="AA580" s="1"/>
      <c r="AC580">
        <v>2002</v>
      </c>
      <c r="AD580">
        <v>5</v>
      </c>
      <c r="AE580">
        <v>23</v>
      </c>
      <c r="AF580" s="2">
        <f>DATE(emdat_data[[#This Row],[Start Year]],emdat_data[[#This Row],[Start Month]],emdat_data[[#This Row],[Start Day]])</f>
        <v>37399</v>
      </c>
      <c r="AG580">
        <v>2002</v>
      </c>
      <c r="AH580">
        <v>6</v>
      </c>
      <c r="AI580">
        <v>22</v>
      </c>
      <c r="AJ580" s="2">
        <f>DATE(emdat_data[[#This Row],[End Year]],emdat_data[[#This Row],[End Month]],emdat_data[[#This Row],[End Day]])</f>
        <v>37429</v>
      </c>
      <c r="AK580">
        <v>22</v>
      </c>
      <c r="AL580">
        <v>1</v>
      </c>
      <c r="AM580">
        <v>7000</v>
      </c>
      <c r="AO580">
        <v>7001</v>
      </c>
      <c r="AT580">
        <v>50000</v>
      </c>
      <c r="AU580">
        <v>81350</v>
      </c>
      <c r="AV580">
        <v>61.463188261191398</v>
      </c>
      <c r="AX580" t="s">
        <v>1789</v>
      </c>
      <c r="AY580" t="s">
        <v>1790</v>
      </c>
    </row>
    <row r="581" spans="1:51" hidden="1" x14ac:dyDescent="0.25">
      <c r="A581" t="s">
        <v>2026</v>
      </c>
      <c r="B581">
        <v>2002</v>
      </c>
      <c r="C581">
        <v>329</v>
      </c>
      <c r="E581" t="s">
        <v>50</v>
      </c>
      <c r="F581" t="s">
        <v>71</v>
      </c>
      <c r="G581" t="s">
        <v>72</v>
      </c>
      <c r="H581" t="s">
        <v>102</v>
      </c>
      <c r="K581" t="s">
        <v>1020</v>
      </c>
      <c r="L581" t="s">
        <v>1021</v>
      </c>
      <c r="M581" t="s">
        <v>204</v>
      </c>
      <c r="N581" t="s">
        <v>86</v>
      </c>
      <c r="O581" t="s">
        <v>2027</v>
      </c>
      <c r="P581" t="s">
        <v>134</v>
      </c>
      <c r="V581">
        <v>1823</v>
      </c>
      <c r="X581" t="s">
        <v>78</v>
      </c>
      <c r="AA581" s="1"/>
      <c r="AB581" t="s">
        <v>2028</v>
      </c>
      <c r="AC581">
        <v>2002</v>
      </c>
      <c r="AD581">
        <v>5</v>
      </c>
      <c r="AE581">
        <v>23</v>
      </c>
      <c r="AF581" s="2">
        <f>DATE(emdat_data[[#This Row],[Start Year]],emdat_data[[#This Row],[Start Month]],emdat_data[[#This Row],[Start Day]])</f>
        <v>37399</v>
      </c>
      <c r="AG581">
        <v>2002</v>
      </c>
      <c r="AH581">
        <v>6</v>
      </c>
      <c r="AI581">
        <v>5</v>
      </c>
      <c r="AJ581" s="2">
        <f>DATE(emdat_data[[#This Row],[End Year]],emdat_data[[#This Row],[End Month]],emdat_data[[#This Row],[End Day]])</f>
        <v>37412</v>
      </c>
      <c r="AK581">
        <v>10</v>
      </c>
      <c r="AM581">
        <v>825</v>
      </c>
      <c r="AN581">
        <v>144</v>
      </c>
      <c r="AO581">
        <v>969</v>
      </c>
      <c r="AT581">
        <v>100000</v>
      </c>
      <c r="AU581">
        <v>162699</v>
      </c>
      <c r="AV581">
        <v>61.463188261191398</v>
      </c>
      <c r="AW581" t="s">
        <v>2029</v>
      </c>
      <c r="AX581" t="s">
        <v>2030</v>
      </c>
      <c r="AY581" t="s">
        <v>2031</v>
      </c>
    </row>
    <row r="582" spans="1:51" hidden="1" x14ac:dyDescent="0.25">
      <c r="A582" t="s">
        <v>3310</v>
      </c>
      <c r="B582">
        <v>2002</v>
      </c>
      <c r="C582">
        <v>328</v>
      </c>
      <c r="E582" t="s">
        <v>50</v>
      </c>
      <c r="F582" t="s">
        <v>71</v>
      </c>
      <c r="G582" t="s">
        <v>72</v>
      </c>
      <c r="H582" t="s">
        <v>102</v>
      </c>
      <c r="K582" t="s">
        <v>2612</v>
      </c>
      <c r="L582" t="s">
        <v>2613</v>
      </c>
      <c r="M582" t="s">
        <v>204</v>
      </c>
      <c r="N582" t="s">
        <v>86</v>
      </c>
      <c r="O582" t="s">
        <v>3311</v>
      </c>
      <c r="P582" t="s">
        <v>134</v>
      </c>
      <c r="V582">
        <v>1584</v>
      </c>
      <c r="X582" t="s">
        <v>78</v>
      </c>
      <c r="AA582" s="1"/>
      <c r="AC582">
        <v>2002</v>
      </c>
      <c r="AD582">
        <v>5</v>
      </c>
      <c r="AE582">
        <v>23</v>
      </c>
      <c r="AF582" s="2">
        <f>DATE(emdat_data[[#This Row],[Start Year]],emdat_data[[#This Row],[Start Month]],emdat_data[[#This Row],[Start Day]])</f>
        <v>37399</v>
      </c>
      <c r="AG582">
        <v>2002</v>
      </c>
      <c r="AH582">
        <v>6</v>
      </c>
      <c r="AI582">
        <v>5</v>
      </c>
      <c r="AJ582" s="2">
        <f>DATE(emdat_data[[#This Row],[End Year]],emdat_data[[#This Row],[End Month]],emdat_data[[#This Row],[End Day]])</f>
        <v>37412</v>
      </c>
      <c r="AM582">
        <v>10542</v>
      </c>
      <c r="AN582">
        <v>3004</v>
      </c>
      <c r="AO582">
        <v>13546</v>
      </c>
      <c r="AT582">
        <v>50</v>
      </c>
      <c r="AU582">
        <v>81</v>
      </c>
      <c r="AV582">
        <v>61.463188261191398</v>
      </c>
      <c r="AW582" t="s">
        <v>3312</v>
      </c>
      <c r="AY582" t="s">
        <v>3313</v>
      </c>
    </row>
    <row r="583" spans="1:51" hidden="1" x14ac:dyDescent="0.25">
      <c r="A583" t="s">
        <v>3561</v>
      </c>
      <c r="B583">
        <v>2002</v>
      </c>
      <c r="C583">
        <v>337</v>
      </c>
      <c r="E583" t="s">
        <v>50</v>
      </c>
      <c r="F583" t="s">
        <v>71</v>
      </c>
      <c r="G583" t="s">
        <v>72</v>
      </c>
      <c r="H583" t="s">
        <v>102</v>
      </c>
      <c r="K583" t="s">
        <v>325</v>
      </c>
      <c r="L583" t="s">
        <v>326</v>
      </c>
      <c r="M583" t="s">
        <v>204</v>
      </c>
      <c r="N583" t="s">
        <v>86</v>
      </c>
      <c r="O583" t="s">
        <v>3562</v>
      </c>
      <c r="P583" t="s">
        <v>134</v>
      </c>
      <c r="X583" t="s">
        <v>78</v>
      </c>
      <c r="AA583" s="1"/>
      <c r="AC583">
        <v>2002</v>
      </c>
      <c r="AD583">
        <v>5</v>
      </c>
      <c r="AE583">
        <v>23</v>
      </c>
      <c r="AF583" s="2">
        <f>DATE(emdat_data[[#This Row],[Start Year]],emdat_data[[#This Row],[Start Month]],emdat_data[[#This Row],[Start Day]])</f>
        <v>37399</v>
      </c>
      <c r="AG583">
        <v>2002</v>
      </c>
      <c r="AH583">
        <v>6</v>
      </c>
      <c r="AI583">
        <v>5</v>
      </c>
      <c r="AJ583" s="2">
        <f>DATE(emdat_data[[#This Row],[End Year]],emdat_data[[#This Row],[End Month]],emdat_data[[#This Row],[End Day]])</f>
        <v>37412</v>
      </c>
      <c r="AK583">
        <v>1</v>
      </c>
      <c r="AM583">
        <v>100</v>
      </c>
      <c r="AO583">
        <v>100</v>
      </c>
      <c r="AV583">
        <v>61.463188261191398</v>
      </c>
      <c r="AX583" t="s">
        <v>3563</v>
      </c>
      <c r="AY583" t="s">
        <v>3564</v>
      </c>
    </row>
    <row r="584" spans="1:51" hidden="1" x14ac:dyDescent="0.25">
      <c r="A584" t="s">
        <v>673</v>
      </c>
      <c r="B584">
        <v>2002</v>
      </c>
      <c r="C584">
        <v>322</v>
      </c>
      <c r="E584" t="s">
        <v>50</v>
      </c>
      <c r="F584" t="s">
        <v>71</v>
      </c>
      <c r="G584" t="s">
        <v>72</v>
      </c>
      <c r="H584" t="s">
        <v>102</v>
      </c>
      <c r="K584" t="s">
        <v>151</v>
      </c>
      <c r="L584" t="s">
        <v>152</v>
      </c>
      <c r="M584" t="s">
        <v>85</v>
      </c>
      <c r="N584" t="s">
        <v>86</v>
      </c>
      <c r="O584" t="s">
        <v>674</v>
      </c>
      <c r="P584" t="s">
        <v>642</v>
      </c>
      <c r="Q584" t="s">
        <v>65</v>
      </c>
      <c r="S584" t="s">
        <v>127</v>
      </c>
      <c r="V584">
        <v>116</v>
      </c>
      <c r="W584">
        <v>166900</v>
      </c>
      <c r="X584" t="s">
        <v>78</v>
      </c>
      <c r="AA584" s="1"/>
      <c r="AC584">
        <v>2002</v>
      </c>
      <c r="AD584">
        <v>5</v>
      </c>
      <c r="AE584">
        <v>24</v>
      </c>
      <c r="AF584" s="2">
        <f>DATE(emdat_data[[#This Row],[Start Year]],emdat_data[[#This Row],[Start Month]],emdat_data[[#This Row],[Start Day]])</f>
        <v>37400</v>
      </c>
      <c r="AG584">
        <v>2002</v>
      </c>
      <c r="AH584">
        <v>6</v>
      </c>
      <c r="AI584">
        <v>5</v>
      </c>
      <c r="AJ584" s="2">
        <f>DATE(emdat_data[[#This Row],[End Year]],emdat_data[[#This Row],[End Month]],emdat_data[[#This Row],[End Day]])</f>
        <v>37412</v>
      </c>
      <c r="AK584">
        <v>14</v>
      </c>
      <c r="AM584">
        <v>221842</v>
      </c>
      <c r="AO584">
        <v>221842</v>
      </c>
      <c r="AR584">
        <v>40000</v>
      </c>
      <c r="AS584">
        <v>65080</v>
      </c>
      <c r="AT584">
        <v>200000</v>
      </c>
      <c r="AU584">
        <v>325398</v>
      </c>
      <c r="AV584">
        <v>61.463188261191398</v>
      </c>
      <c r="AW584" t="s">
        <v>675</v>
      </c>
      <c r="AY584" t="s">
        <v>676</v>
      </c>
    </row>
    <row r="585" spans="1:51" hidden="1" x14ac:dyDescent="0.25">
      <c r="A585" t="s">
        <v>1866</v>
      </c>
      <c r="B585">
        <v>2002</v>
      </c>
      <c r="C585">
        <v>840</v>
      </c>
      <c r="E585" t="s">
        <v>50</v>
      </c>
      <c r="F585" t="s">
        <v>71</v>
      </c>
      <c r="G585" t="s">
        <v>72</v>
      </c>
      <c r="K585" t="s">
        <v>1207</v>
      </c>
      <c r="L585" t="s">
        <v>1208</v>
      </c>
      <c r="M585" t="s">
        <v>1194</v>
      </c>
      <c r="N585" t="s">
        <v>86</v>
      </c>
      <c r="O585" t="s">
        <v>1867</v>
      </c>
      <c r="X585" t="s">
        <v>78</v>
      </c>
      <c r="AA585" s="1"/>
      <c r="AC585">
        <v>2002</v>
      </c>
      <c r="AD585">
        <v>5</v>
      </c>
      <c r="AE585">
        <v>24</v>
      </c>
      <c r="AF585" s="2">
        <f>DATE(emdat_data[[#This Row],[Start Year]],emdat_data[[#This Row],[Start Month]],emdat_data[[#This Row],[Start Day]])</f>
        <v>37400</v>
      </c>
      <c r="AG585">
        <v>2002</v>
      </c>
      <c r="AH585">
        <v>6</v>
      </c>
      <c r="AI585">
        <v>7</v>
      </c>
      <c r="AJ585" s="2">
        <f>DATE(emdat_data[[#This Row],[End Year]],emdat_data[[#This Row],[End Month]],emdat_data[[#This Row],[End Day]])</f>
        <v>37414</v>
      </c>
      <c r="AK585">
        <v>3</v>
      </c>
      <c r="AM585">
        <v>1750</v>
      </c>
      <c r="AO585">
        <v>1750</v>
      </c>
      <c r="AT585">
        <v>500</v>
      </c>
      <c r="AU585">
        <v>813</v>
      </c>
      <c r="AV585">
        <v>61.463188261191398</v>
      </c>
      <c r="AX585" t="s">
        <v>1868</v>
      </c>
      <c r="AY585" t="s">
        <v>1869</v>
      </c>
    </row>
    <row r="586" spans="1:51" hidden="1" x14ac:dyDescent="0.25">
      <c r="A586" t="s">
        <v>3334</v>
      </c>
      <c r="B586">
        <v>2002</v>
      </c>
      <c r="C586">
        <v>330</v>
      </c>
      <c r="E586" t="s">
        <v>50</v>
      </c>
      <c r="F586" t="s">
        <v>63</v>
      </c>
      <c r="G586" t="s">
        <v>82</v>
      </c>
      <c r="H586" t="s">
        <v>157</v>
      </c>
      <c r="I586" t="s">
        <v>493</v>
      </c>
      <c r="K586" t="s">
        <v>307</v>
      </c>
      <c r="L586" t="s">
        <v>308</v>
      </c>
      <c r="M586" t="s">
        <v>56</v>
      </c>
      <c r="N586" t="s">
        <v>57</v>
      </c>
      <c r="O586" t="s">
        <v>3335</v>
      </c>
      <c r="X586" t="s">
        <v>88</v>
      </c>
      <c r="AA586" s="1"/>
      <c r="AC586">
        <v>2002</v>
      </c>
      <c r="AD586">
        <v>5</v>
      </c>
      <c r="AE586">
        <v>27</v>
      </c>
      <c r="AF586" s="2">
        <f>DATE(emdat_data[[#This Row],[Start Year]],emdat_data[[#This Row],[Start Month]],emdat_data[[#This Row],[Start Day]])</f>
        <v>37403</v>
      </c>
      <c r="AG586">
        <v>2002</v>
      </c>
      <c r="AH586">
        <v>5</v>
      </c>
      <c r="AI586">
        <v>27</v>
      </c>
      <c r="AJ586" s="2">
        <f>DATE(emdat_data[[#This Row],[End Year]],emdat_data[[#This Row],[End Month]],emdat_data[[#This Row],[End Day]])</f>
        <v>37403</v>
      </c>
      <c r="AK586">
        <v>14</v>
      </c>
      <c r="AL586">
        <v>12</v>
      </c>
      <c r="AO586">
        <v>12</v>
      </c>
      <c r="AV586">
        <v>61.463188261191398</v>
      </c>
      <c r="AW586" t="s">
        <v>3336</v>
      </c>
      <c r="AY586" t="s">
        <v>3337</v>
      </c>
    </row>
    <row r="587" spans="1:51" hidden="1" x14ac:dyDescent="0.25">
      <c r="A587" t="s">
        <v>636</v>
      </c>
      <c r="B587">
        <v>2002</v>
      </c>
      <c r="C587">
        <v>368</v>
      </c>
      <c r="E587" t="s">
        <v>50</v>
      </c>
      <c r="F587" t="s">
        <v>51</v>
      </c>
      <c r="G587" t="s">
        <v>52</v>
      </c>
      <c r="H587" t="s">
        <v>53</v>
      </c>
      <c r="K587" t="s">
        <v>83</v>
      </c>
      <c r="L587" t="s">
        <v>84</v>
      </c>
      <c r="M587" t="s">
        <v>85</v>
      </c>
      <c r="N587" t="s">
        <v>86</v>
      </c>
      <c r="O587" t="s">
        <v>637</v>
      </c>
      <c r="Q587" t="s">
        <v>176</v>
      </c>
      <c r="W587">
        <v>6</v>
      </c>
      <c r="X587" t="s">
        <v>59</v>
      </c>
      <c r="Y587">
        <v>-28937</v>
      </c>
      <c r="Z587">
        <v>-66797</v>
      </c>
      <c r="AA587" s="1"/>
      <c r="AC587">
        <v>2002</v>
      </c>
      <c r="AD587">
        <v>5</v>
      </c>
      <c r="AE587">
        <v>28</v>
      </c>
      <c r="AF587" s="2">
        <f>DATE(emdat_data[[#This Row],[Start Year]],emdat_data[[#This Row],[Start Month]],emdat_data[[#This Row],[Start Day]])</f>
        <v>37404</v>
      </c>
      <c r="AG587">
        <v>2002</v>
      </c>
      <c r="AH587">
        <v>5</v>
      </c>
      <c r="AI587">
        <v>28</v>
      </c>
      <c r="AJ587" s="2">
        <f>DATE(emdat_data[[#This Row],[End Year]],emdat_data[[#This Row],[End Month]],emdat_data[[#This Row],[End Day]])</f>
        <v>37404</v>
      </c>
      <c r="AL587">
        <v>27</v>
      </c>
      <c r="AM587">
        <v>500</v>
      </c>
      <c r="AN587">
        <v>200</v>
      </c>
      <c r="AO587">
        <v>727</v>
      </c>
      <c r="AV587">
        <v>61.463188261191398</v>
      </c>
      <c r="AX587" t="s">
        <v>638</v>
      </c>
      <c r="AY587" t="s">
        <v>639</v>
      </c>
    </row>
    <row r="588" spans="1:51" hidden="1" x14ac:dyDescent="0.25">
      <c r="A588" t="s">
        <v>3762</v>
      </c>
      <c r="B588">
        <v>2002</v>
      </c>
      <c r="C588">
        <v>880</v>
      </c>
      <c r="E588" t="s">
        <v>50</v>
      </c>
      <c r="F588" t="s">
        <v>63</v>
      </c>
      <c r="G588" t="s">
        <v>82</v>
      </c>
      <c r="K588" t="s">
        <v>357</v>
      </c>
      <c r="L588" t="s">
        <v>358</v>
      </c>
      <c r="M588" t="s">
        <v>146</v>
      </c>
      <c r="N588" t="s">
        <v>86</v>
      </c>
      <c r="O588" t="s">
        <v>3763</v>
      </c>
      <c r="X588" t="s">
        <v>88</v>
      </c>
      <c r="AA588" s="1"/>
      <c r="AC588">
        <v>2002</v>
      </c>
      <c r="AD588">
        <v>5</v>
      </c>
      <c r="AE588">
        <v>30</v>
      </c>
      <c r="AF588" s="2">
        <f>DATE(emdat_data[[#This Row],[Start Year]],emdat_data[[#This Row],[Start Month]],emdat_data[[#This Row],[Start Day]])</f>
        <v>37406</v>
      </c>
      <c r="AG588">
        <v>2002</v>
      </c>
      <c r="AH588">
        <v>6</v>
      </c>
      <c r="AI588">
        <v>1</v>
      </c>
      <c r="AJ588" s="2">
        <f>DATE(emdat_data[[#This Row],[End Year]],emdat_data[[#This Row],[End Month]],emdat_data[[#This Row],[End Day]])</f>
        <v>37408</v>
      </c>
      <c r="AK588">
        <v>1</v>
      </c>
      <c r="AL588">
        <v>47</v>
      </c>
      <c r="AO588">
        <v>47</v>
      </c>
      <c r="AR588">
        <v>200500</v>
      </c>
      <c r="AS588">
        <v>326212</v>
      </c>
      <c r="AV588">
        <v>61.463188261191398</v>
      </c>
      <c r="AW588" t="s">
        <v>3764</v>
      </c>
      <c r="AX588" t="s">
        <v>3765</v>
      </c>
      <c r="AY588" t="s">
        <v>3766</v>
      </c>
    </row>
    <row r="589" spans="1:51" x14ac:dyDescent="0.25">
      <c r="A589" t="s">
        <v>820</v>
      </c>
      <c r="B589">
        <v>2002</v>
      </c>
      <c r="C589">
        <v>383</v>
      </c>
      <c r="E589" t="s">
        <v>50</v>
      </c>
      <c r="F589" t="s">
        <v>119</v>
      </c>
      <c r="G589" t="s">
        <v>120</v>
      </c>
      <c r="H589" t="s">
        <v>592</v>
      </c>
      <c r="K589" t="s">
        <v>527</v>
      </c>
      <c r="L589" t="s">
        <v>528</v>
      </c>
      <c r="M589" t="s">
        <v>56</v>
      </c>
      <c r="N589" t="s">
        <v>57</v>
      </c>
      <c r="O589" t="s">
        <v>821</v>
      </c>
      <c r="X589" t="s">
        <v>129</v>
      </c>
      <c r="AA589" s="1"/>
      <c r="AC589">
        <v>2002</v>
      </c>
      <c r="AD589">
        <v>6</v>
      </c>
      <c r="AF589" s="2">
        <f>DATE(emdat_data[[#This Row],[Start Year]],emdat_data[[#This Row],[Start Month]],emdat_data[[#This Row],[Start Day]])</f>
        <v>37407</v>
      </c>
      <c r="AG589">
        <v>2002</v>
      </c>
      <c r="AH589">
        <v>6</v>
      </c>
      <c r="AJ589" s="2">
        <f>DATE(emdat_data[[#This Row],[End Year]],emdat_data[[#This Row],[End Month]],emdat_data[[#This Row],[End Day]])</f>
        <v>37407</v>
      </c>
      <c r="AK589">
        <v>96</v>
      </c>
      <c r="AM589">
        <v>49904</v>
      </c>
      <c r="AO589">
        <v>49904</v>
      </c>
      <c r="AV589">
        <v>61.463188261191398</v>
      </c>
    </row>
    <row r="590" spans="1:51" hidden="1" x14ac:dyDescent="0.25">
      <c r="A590" t="s">
        <v>834</v>
      </c>
      <c r="B590">
        <v>2002</v>
      </c>
      <c r="C590">
        <v>422</v>
      </c>
      <c r="E590" t="s">
        <v>50</v>
      </c>
      <c r="F590" t="s">
        <v>63</v>
      </c>
      <c r="G590" t="s">
        <v>82</v>
      </c>
      <c r="H590" t="s">
        <v>157</v>
      </c>
      <c r="I590" t="s">
        <v>158</v>
      </c>
      <c r="K590" t="s">
        <v>131</v>
      </c>
      <c r="L590" t="s">
        <v>132</v>
      </c>
      <c r="M590" t="s">
        <v>85</v>
      </c>
      <c r="N590" t="s">
        <v>86</v>
      </c>
      <c r="O590" t="s">
        <v>835</v>
      </c>
      <c r="S590" t="s">
        <v>127</v>
      </c>
      <c r="U590" t="s">
        <v>127</v>
      </c>
      <c r="V590">
        <v>755</v>
      </c>
      <c r="X590" t="s">
        <v>88</v>
      </c>
      <c r="AA590" s="1"/>
      <c r="AC590">
        <v>2002</v>
      </c>
      <c r="AD590">
        <v>6</v>
      </c>
      <c r="AF590" s="2">
        <f>DATE(emdat_data[[#This Row],[Start Year]],emdat_data[[#This Row],[Start Month]],emdat_data[[#This Row],[Start Day]])</f>
        <v>37407</v>
      </c>
      <c r="AG590">
        <v>2002</v>
      </c>
      <c r="AH590">
        <v>7</v>
      </c>
      <c r="AJ590" s="2">
        <f>DATE(emdat_data[[#This Row],[End Year]],emdat_data[[#This Row],[End Month]],emdat_data[[#This Row],[End Day]])</f>
        <v>37437</v>
      </c>
      <c r="AK590">
        <v>20</v>
      </c>
      <c r="AM590">
        <v>12085</v>
      </c>
      <c r="AO590">
        <v>12085</v>
      </c>
      <c r="AV590">
        <v>61.463188261191398</v>
      </c>
      <c r="AX590" t="s">
        <v>836</v>
      </c>
      <c r="AY590" t="s">
        <v>837</v>
      </c>
    </row>
    <row r="591" spans="1:51" hidden="1" x14ac:dyDescent="0.25">
      <c r="A591" t="s">
        <v>2200</v>
      </c>
      <c r="B591">
        <v>2002</v>
      </c>
      <c r="C591">
        <v>363</v>
      </c>
      <c r="E591" t="s">
        <v>50</v>
      </c>
      <c r="F591" t="s">
        <v>350</v>
      </c>
      <c r="G591" t="s">
        <v>477</v>
      </c>
      <c r="H591" t="s">
        <v>503</v>
      </c>
      <c r="K591" t="s">
        <v>1447</v>
      </c>
      <c r="L591" t="s">
        <v>1448</v>
      </c>
      <c r="M591" t="s">
        <v>56</v>
      </c>
      <c r="N591" t="s">
        <v>57</v>
      </c>
      <c r="O591" t="s">
        <v>2201</v>
      </c>
      <c r="W591">
        <v>300</v>
      </c>
      <c r="X591" t="s">
        <v>78</v>
      </c>
      <c r="AA591" s="1"/>
      <c r="AC591">
        <v>2002</v>
      </c>
      <c r="AD591">
        <v>6</v>
      </c>
      <c r="AF591" s="2">
        <f>DATE(emdat_data[[#This Row],[Start Year]],emdat_data[[#This Row],[Start Month]],emdat_data[[#This Row],[Start Day]])</f>
        <v>37407</v>
      </c>
      <c r="AG591">
        <v>2002</v>
      </c>
      <c r="AH591">
        <v>6</v>
      </c>
      <c r="AJ591" s="2">
        <f>DATE(emdat_data[[#This Row],[End Year]],emdat_data[[#This Row],[End Month]],emdat_data[[#This Row],[End Day]])</f>
        <v>37407</v>
      </c>
      <c r="AV591">
        <v>61.463188261191398</v>
      </c>
      <c r="AW591" t="s">
        <v>2202</v>
      </c>
      <c r="AY591" t="s">
        <v>2203</v>
      </c>
    </row>
    <row r="592" spans="1:51" x14ac:dyDescent="0.25">
      <c r="A592" t="s">
        <v>2210</v>
      </c>
      <c r="B592">
        <v>2002</v>
      </c>
      <c r="C592">
        <v>357</v>
      </c>
      <c r="E592" t="s">
        <v>50</v>
      </c>
      <c r="F592" t="s">
        <v>119</v>
      </c>
      <c r="G592" t="s">
        <v>120</v>
      </c>
      <c r="H592" t="s">
        <v>301</v>
      </c>
      <c r="K592" t="s">
        <v>239</v>
      </c>
      <c r="L592" t="s">
        <v>240</v>
      </c>
      <c r="M592" t="s">
        <v>197</v>
      </c>
      <c r="N592" t="s">
        <v>190</v>
      </c>
      <c r="O592" t="s">
        <v>2211</v>
      </c>
      <c r="X592" t="s">
        <v>129</v>
      </c>
      <c r="AA592" s="1"/>
      <c r="AC592">
        <v>2002</v>
      </c>
      <c r="AD592">
        <v>6</v>
      </c>
      <c r="AF592" s="2">
        <f>DATE(emdat_data[[#This Row],[Start Year]],emdat_data[[#This Row],[Start Month]],emdat_data[[#This Row],[Start Day]])</f>
        <v>37407</v>
      </c>
      <c r="AG592">
        <v>2002</v>
      </c>
      <c r="AH592">
        <v>6</v>
      </c>
      <c r="AJ592" s="2">
        <f>DATE(emdat_data[[#This Row],[End Year]],emdat_data[[#This Row],[End Month]],emdat_data[[#This Row],[End Day]])</f>
        <v>37407</v>
      </c>
      <c r="AK592">
        <v>3</v>
      </c>
      <c r="AM592">
        <v>9997</v>
      </c>
      <c r="AO592">
        <v>9997</v>
      </c>
      <c r="AV592">
        <v>61.463188261191398</v>
      </c>
    </row>
    <row r="593" spans="1:51" hidden="1" x14ac:dyDescent="0.25">
      <c r="A593" t="s">
        <v>3250</v>
      </c>
      <c r="B593">
        <v>2002</v>
      </c>
      <c r="C593">
        <v>9852</v>
      </c>
      <c r="E593" t="s">
        <v>50</v>
      </c>
      <c r="F593" t="s">
        <v>350</v>
      </c>
      <c r="G593" t="s">
        <v>351</v>
      </c>
      <c r="H593" t="s">
        <v>351</v>
      </c>
      <c r="K593" t="s">
        <v>2972</v>
      </c>
      <c r="L593" t="s">
        <v>2973</v>
      </c>
      <c r="M593" t="s">
        <v>260</v>
      </c>
      <c r="N593" t="s">
        <v>76</v>
      </c>
      <c r="O593" t="s">
        <v>3251</v>
      </c>
      <c r="Q593" t="s">
        <v>1023</v>
      </c>
      <c r="X593" t="s">
        <v>78</v>
      </c>
      <c r="AA593" s="1"/>
      <c r="AC593">
        <v>2002</v>
      </c>
      <c r="AD593">
        <v>6</v>
      </c>
      <c r="AF593" s="2">
        <f>DATE(emdat_data[[#This Row],[Start Year]],emdat_data[[#This Row],[Start Month]],emdat_data[[#This Row],[Start Day]])</f>
        <v>37407</v>
      </c>
      <c r="AG593">
        <v>2002</v>
      </c>
      <c r="AJ593" s="2">
        <f>DATE(emdat_data[[#This Row],[End Year]],emdat_data[[#This Row],[End Month]],emdat_data[[#This Row],[End Day]])</f>
        <v>37225</v>
      </c>
      <c r="AK593">
        <v>79</v>
      </c>
      <c r="AM593">
        <v>655000</v>
      </c>
      <c r="AO593">
        <v>655000</v>
      </c>
      <c r="AV593">
        <v>61.463188261191398</v>
      </c>
      <c r="AW593" t="s">
        <v>3252</v>
      </c>
      <c r="AY593" t="s">
        <v>3253</v>
      </c>
    </row>
    <row r="594" spans="1:51" hidden="1" x14ac:dyDescent="0.25">
      <c r="A594" t="s">
        <v>3288</v>
      </c>
      <c r="B594">
        <v>2002</v>
      </c>
      <c r="C594">
        <v>354</v>
      </c>
      <c r="E594" t="s">
        <v>50</v>
      </c>
      <c r="F594" t="s">
        <v>63</v>
      </c>
      <c r="G594" t="s">
        <v>64</v>
      </c>
      <c r="H594" t="s">
        <v>1766</v>
      </c>
      <c r="K594" t="s">
        <v>297</v>
      </c>
      <c r="L594" t="s">
        <v>298</v>
      </c>
      <c r="M594" t="s">
        <v>125</v>
      </c>
      <c r="N594" t="s">
        <v>76</v>
      </c>
      <c r="O594" t="s">
        <v>3289</v>
      </c>
      <c r="W594">
        <v>60</v>
      </c>
      <c r="X594" t="s">
        <v>67</v>
      </c>
      <c r="AA594" s="1"/>
      <c r="AC594">
        <v>2002</v>
      </c>
      <c r="AD594">
        <v>6</v>
      </c>
      <c r="AF594" s="2">
        <f>DATE(emdat_data[[#This Row],[Start Year]],emdat_data[[#This Row],[Start Month]],emdat_data[[#This Row],[Start Day]])</f>
        <v>37407</v>
      </c>
      <c r="AG594">
        <v>2002</v>
      </c>
      <c r="AH594">
        <v>6</v>
      </c>
      <c r="AJ594" s="2">
        <f>DATE(emdat_data[[#This Row],[End Year]],emdat_data[[#This Row],[End Month]],emdat_data[[#This Row],[End Day]])</f>
        <v>37407</v>
      </c>
      <c r="AK594">
        <v>60</v>
      </c>
      <c r="AV594">
        <v>61.463188261191398</v>
      </c>
      <c r="AX594" t="s">
        <v>3290</v>
      </c>
      <c r="AY594" t="s">
        <v>3291</v>
      </c>
    </row>
    <row r="595" spans="1:51" hidden="1" x14ac:dyDescent="0.25">
      <c r="A595" t="s">
        <v>3714</v>
      </c>
      <c r="B595">
        <v>2002</v>
      </c>
      <c r="C595">
        <v>355</v>
      </c>
      <c r="E595" t="s">
        <v>50</v>
      </c>
      <c r="F595" t="s">
        <v>63</v>
      </c>
      <c r="G595" t="s">
        <v>64</v>
      </c>
      <c r="H595" t="s">
        <v>1766</v>
      </c>
      <c r="K595" t="s">
        <v>357</v>
      </c>
      <c r="L595" t="s">
        <v>358</v>
      </c>
      <c r="M595" t="s">
        <v>146</v>
      </c>
      <c r="N595" t="s">
        <v>86</v>
      </c>
      <c r="O595" t="s">
        <v>3715</v>
      </c>
      <c r="X595" t="s">
        <v>67</v>
      </c>
      <c r="AA595" s="1"/>
      <c r="AC595">
        <v>2002</v>
      </c>
      <c r="AD595">
        <v>6</v>
      </c>
      <c r="AF595" s="2">
        <f>DATE(emdat_data[[#This Row],[Start Year]],emdat_data[[#This Row],[Start Month]],emdat_data[[#This Row],[Start Day]])</f>
        <v>37407</v>
      </c>
      <c r="AG595">
        <v>2002</v>
      </c>
      <c r="AH595">
        <v>6</v>
      </c>
      <c r="AJ595" s="2">
        <f>DATE(emdat_data[[#This Row],[End Year]],emdat_data[[#This Row],[End Month]],emdat_data[[#This Row],[End Day]])</f>
        <v>37407</v>
      </c>
      <c r="AK595">
        <v>14</v>
      </c>
      <c r="AV595">
        <v>61.463188261191398</v>
      </c>
      <c r="AW595" t="s">
        <v>3716</v>
      </c>
      <c r="AY595" t="s">
        <v>3717</v>
      </c>
    </row>
    <row r="596" spans="1:51" hidden="1" x14ac:dyDescent="0.25">
      <c r="A596" t="s">
        <v>1783</v>
      </c>
      <c r="B596">
        <v>2002</v>
      </c>
      <c r="C596">
        <v>9854</v>
      </c>
      <c r="E596" t="s">
        <v>50</v>
      </c>
      <c r="F596" t="s">
        <v>350</v>
      </c>
      <c r="G596" t="s">
        <v>351</v>
      </c>
      <c r="H596" t="s">
        <v>351</v>
      </c>
      <c r="K596" t="s">
        <v>159</v>
      </c>
      <c r="L596" t="s">
        <v>160</v>
      </c>
      <c r="M596" t="s">
        <v>161</v>
      </c>
      <c r="N596" t="s">
        <v>57</v>
      </c>
      <c r="O596" t="s">
        <v>1784</v>
      </c>
      <c r="X596" t="s">
        <v>78</v>
      </c>
      <c r="AA596" s="1"/>
      <c r="AC596">
        <v>2002</v>
      </c>
      <c r="AD596">
        <v>6</v>
      </c>
      <c r="AE596">
        <v>1</v>
      </c>
      <c r="AF596" s="2">
        <f>DATE(emdat_data[[#This Row],[Start Year]],emdat_data[[#This Row],[Start Month]],emdat_data[[#This Row],[Start Day]])</f>
        <v>37408</v>
      </c>
      <c r="AG596">
        <v>2002</v>
      </c>
      <c r="AH596">
        <v>10</v>
      </c>
      <c r="AI596">
        <v>30</v>
      </c>
      <c r="AJ596" s="2">
        <f>DATE(emdat_data[[#This Row],[End Year]],emdat_data[[#This Row],[End Month]],emdat_data[[#This Row],[End Day]])</f>
        <v>37559</v>
      </c>
      <c r="AM596">
        <v>3660000</v>
      </c>
      <c r="AO596">
        <v>3660000</v>
      </c>
      <c r="AT596">
        <v>1210000</v>
      </c>
      <c r="AU596">
        <v>1968658</v>
      </c>
      <c r="AV596">
        <v>61.463188261191398</v>
      </c>
      <c r="AW596" t="s">
        <v>1785</v>
      </c>
      <c r="AY596" t="s">
        <v>1786</v>
      </c>
    </row>
    <row r="597" spans="1:51" x14ac:dyDescent="0.25">
      <c r="A597" t="s">
        <v>3374</v>
      </c>
      <c r="B597">
        <v>2002</v>
      </c>
      <c r="C597">
        <v>399</v>
      </c>
      <c r="E597" t="s">
        <v>50</v>
      </c>
      <c r="F597" t="s">
        <v>119</v>
      </c>
      <c r="G597" t="s">
        <v>120</v>
      </c>
      <c r="H597" t="s">
        <v>121</v>
      </c>
      <c r="J597" t="s">
        <v>3375</v>
      </c>
      <c r="K597" t="s">
        <v>2706</v>
      </c>
      <c r="L597" t="s">
        <v>2707</v>
      </c>
      <c r="M597" t="s">
        <v>204</v>
      </c>
      <c r="N597" t="s">
        <v>86</v>
      </c>
      <c r="O597" t="s">
        <v>3376</v>
      </c>
      <c r="X597" t="s">
        <v>129</v>
      </c>
      <c r="AA597" s="1"/>
      <c r="AC597">
        <v>2002</v>
      </c>
      <c r="AD597">
        <v>6</v>
      </c>
      <c r="AE597">
        <v>1</v>
      </c>
      <c r="AF597" s="2">
        <f>DATE(emdat_data[[#This Row],[Start Year]],emdat_data[[#This Row],[Start Month]],emdat_data[[#This Row],[Start Day]])</f>
        <v>37408</v>
      </c>
      <c r="AG597">
        <v>2002</v>
      </c>
      <c r="AH597">
        <v>6</v>
      </c>
      <c r="AI597">
        <v>1</v>
      </c>
      <c r="AJ597" s="2">
        <f>DATE(emdat_data[[#This Row],[End Year]],emdat_data[[#This Row],[End Month]],emdat_data[[#This Row],[End Day]])</f>
        <v>37408</v>
      </c>
      <c r="AM597">
        <v>173</v>
      </c>
      <c r="AO597">
        <v>173</v>
      </c>
      <c r="AV597">
        <v>61.463188261191398</v>
      </c>
    </row>
    <row r="598" spans="1:51" hidden="1" x14ac:dyDescent="0.25">
      <c r="A598" t="s">
        <v>1633</v>
      </c>
      <c r="B598">
        <v>2002</v>
      </c>
      <c r="C598">
        <v>339</v>
      </c>
      <c r="E598" t="s">
        <v>50</v>
      </c>
      <c r="F598" t="s">
        <v>71</v>
      </c>
      <c r="G598" t="s">
        <v>72</v>
      </c>
      <c r="H598" t="s">
        <v>102</v>
      </c>
      <c r="K598" t="s">
        <v>1159</v>
      </c>
      <c r="L598" t="s">
        <v>1160</v>
      </c>
      <c r="M598" t="s">
        <v>85</v>
      </c>
      <c r="N598" t="s">
        <v>86</v>
      </c>
      <c r="O598" t="s">
        <v>1634</v>
      </c>
      <c r="P598" t="s">
        <v>134</v>
      </c>
      <c r="Q598" t="s">
        <v>176</v>
      </c>
      <c r="W598">
        <v>369950</v>
      </c>
      <c r="X598" t="s">
        <v>78</v>
      </c>
      <c r="AA598" s="1"/>
      <c r="AB598" t="s">
        <v>1635</v>
      </c>
      <c r="AC598">
        <v>2002</v>
      </c>
      <c r="AD598">
        <v>6</v>
      </c>
      <c r="AE598">
        <v>4</v>
      </c>
      <c r="AF598" s="2">
        <f>DATE(emdat_data[[#This Row],[Start Year]],emdat_data[[#This Row],[Start Month]],emdat_data[[#This Row],[Start Day]])</f>
        <v>37411</v>
      </c>
      <c r="AG598">
        <v>2002</v>
      </c>
      <c r="AH598">
        <v>6</v>
      </c>
      <c r="AI598">
        <v>13</v>
      </c>
      <c r="AJ598" s="2">
        <f>DATE(emdat_data[[#This Row],[End Year]],emdat_data[[#This Row],[End Month]],emdat_data[[#This Row],[End Day]])</f>
        <v>37420</v>
      </c>
      <c r="AK598">
        <v>28</v>
      </c>
      <c r="AL598">
        <v>13</v>
      </c>
      <c r="AM598">
        <v>73000</v>
      </c>
      <c r="AO598">
        <v>73013</v>
      </c>
      <c r="AV598">
        <v>61.463188261191398</v>
      </c>
      <c r="AW598" t="s">
        <v>1636</v>
      </c>
      <c r="AY598" t="s">
        <v>1637</v>
      </c>
    </row>
    <row r="599" spans="1:51" hidden="1" x14ac:dyDescent="0.25">
      <c r="A599" t="s">
        <v>1655</v>
      </c>
      <c r="B599">
        <v>2002</v>
      </c>
      <c r="C599">
        <v>343</v>
      </c>
      <c r="E599" t="s">
        <v>50</v>
      </c>
      <c r="F599" t="s">
        <v>71</v>
      </c>
      <c r="G599" t="s">
        <v>72</v>
      </c>
      <c r="H599" t="s">
        <v>170</v>
      </c>
      <c r="K599" t="s">
        <v>239</v>
      </c>
      <c r="L599" t="s">
        <v>240</v>
      </c>
      <c r="M599" t="s">
        <v>197</v>
      </c>
      <c r="N599" t="s">
        <v>190</v>
      </c>
      <c r="O599" t="s">
        <v>1656</v>
      </c>
      <c r="P599" t="s">
        <v>175</v>
      </c>
      <c r="Q599" t="s">
        <v>176</v>
      </c>
      <c r="X599" t="s">
        <v>78</v>
      </c>
      <c r="AA599" s="1"/>
      <c r="AB599" t="s">
        <v>1657</v>
      </c>
      <c r="AC599">
        <v>2002</v>
      </c>
      <c r="AD599">
        <v>6</v>
      </c>
      <c r="AE599">
        <v>6</v>
      </c>
      <c r="AF599" s="2">
        <f>DATE(emdat_data[[#This Row],[Start Year]],emdat_data[[#This Row],[Start Month]],emdat_data[[#This Row],[Start Day]])</f>
        <v>37413</v>
      </c>
      <c r="AG599">
        <v>2002</v>
      </c>
      <c r="AH599">
        <v>6</v>
      </c>
      <c r="AI599">
        <v>9</v>
      </c>
      <c r="AJ599" s="2">
        <f>DATE(emdat_data[[#This Row],[End Year]],emdat_data[[#This Row],[End Month]],emdat_data[[#This Row],[End Day]])</f>
        <v>37416</v>
      </c>
      <c r="AV599">
        <v>61.463188261191398</v>
      </c>
      <c r="AW599" t="s">
        <v>1658</v>
      </c>
      <c r="AX599" t="s">
        <v>1659</v>
      </c>
      <c r="AY599" t="s">
        <v>1660</v>
      </c>
    </row>
    <row r="600" spans="1:51" hidden="1" x14ac:dyDescent="0.25">
      <c r="A600" t="s">
        <v>1622</v>
      </c>
      <c r="B600">
        <v>2002</v>
      </c>
      <c r="C600">
        <v>350</v>
      </c>
      <c r="E600" t="s">
        <v>50</v>
      </c>
      <c r="F600" t="s">
        <v>71</v>
      </c>
      <c r="G600" t="s">
        <v>72</v>
      </c>
      <c r="H600" t="s">
        <v>170</v>
      </c>
      <c r="K600" t="s">
        <v>159</v>
      </c>
      <c r="L600" t="s">
        <v>160</v>
      </c>
      <c r="M600" t="s">
        <v>161</v>
      </c>
      <c r="N600" t="s">
        <v>57</v>
      </c>
      <c r="O600" t="s">
        <v>1623</v>
      </c>
      <c r="P600" t="s">
        <v>642</v>
      </c>
      <c r="Q600" t="s">
        <v>176</v>
      </c>
      <c r="V600">
        <v>4852</v>
      </c>
      <c r="W600">
        <v>252000</v>
      </c>
      <c r="X600" t="s">
        <v>78</v>
      </c>
      <c r="AA600" s="1"/>
      <c r="AB600" t="s">
        <v>1624</v>
      </c>
      <c r="AC600">
        <v>2002</v>
      </c>
      <c r="AD600">
        <v>6</v>
      </c>
      <c r="AE600">
        <v>8</v>
      </c>
      <c r="AF600" s="2">
        <f>DATE(emdat_data[[#This Row],[Start Year]],emdat_data[[#This Row],[Start Month]],emdat_data[[#This Row],[Start Day]])</f>
        <v>37415</v>
      </c>
      <c r="AG600">
        <v>2002</v>
      </c>
      <c r="AH600">
        <v>6</v>
      </c>
      <c r="AI600">
        <v>18</v>
      </c>
      <c r="AJ600" s="2">
        <f>DATE(emdat_data[[#This Row],[End Year]],emdat_data[[#This Row],[End Month]],emdat_data[[#This Row],[End Day]])</f>
        <v>37425</v>
      </c>
      <c r="AK600">
        <v>793</v>
      </c>
      <c r="AL600">
        <v>35257</v>
      </c>
      <c r="AM600">
        <v>80000000</v>
      </c>
      <c r="AO600">
        <v>80035257</v>
      </c>
      <c r="AT600">
        <v>3100000</v>
      </c>
      <c r="AU600">
        <v>5043669</v>
      </c>
      <c r="AV600">
        <v>61.463188261191398</v>
      </c>
      <c r="AW600" t="s">
        <v>1625</v>
      </c>
      <c r="AX600" t="s">
        <v>1626</v>
      </c>
      <c r="AY600" t="s">
        <v>1627</v>
      </c>
    </row>
    <row r="601" spans="1:51" hidden="1" x14ac:dyDescent="0.25">
      <c r="A601" t="s">
        <v>3730</v>
      </c>
      <c r="B601">
        <v>2002</v>
      </c>
      <c r="C601">
        <v>351</v>
      </c>
      <c r="E601" t="s">
        <v>50</v>
      </c>
      <c r="F601" t="s">
        <v>350</v>
      </c>
      <c r="G601" t="s">
        <v>477</v>
      </c>
      <c r="H601" t="s">
        <v>478</v>
      </c>
      <c r="K601" t="s">
        <v>357</v>
      </c>
      <c r="L601" t="s">
        <v>358</v>
      </c>
      <c r="M601" t="s">
        <v>146</v>
      </c>
      <c r="N601" t="s">
        <v>86</v>
      </c>
      <c r="O601" t="s">
        <v>3731</v>
      </c>
      <c r="W601">
        <v>770</v>
      </c>
      <c r="X601" t="s">
        <v>78</v>
      </c>
      <c r="AA601" s="1"/>
      <c r="AC601">
        <v>2002</v>
      </c>
      <c r="AD601">
        <v>6</v>
      </c>
      <c r="AE601">
        <v>8</v>
      </c>
      <c r="AF601" s="2">
        <f>DATE(emdat_data[[#This Row],[Start Year]],emdat_data[[#This Row],[Start Month]],emdat_data[[#This Row],[Start Day]])</f>
        <v>37415</v>
      </c>
      <c r="AG601">
        <v>2002</v>
      </c>
      <c r="AH601">
        <v>6</v>
      </c>
      <c r="AI601">
        <v>8</v>
      </c>
      <c r="AJ601" s="2">
        <f>DATE(emdat_data[[#This Row],[End Year]],emdat_data[[#This Row],[End Month]],emdat_data[[#This Row],[End Day]])</f>
        <v>37415</v>
      </c>
      <c r="AM601">
        <v>1500</v>
      </c>
      <c r="AN601">
        <v>72</v>
      </c>
      <c r="AO601">
        <v>1572</v>
      </c>
      <c r="AT601">
        <v>20000</v>
      </c>
      <c r="AU601">
        <v>32540</v>
      </c>
      <c r="AV601">
        <v>61.463188261191398</v>
      </c>
      <c r="AW601" t="s">
        <v>3732</v>
      </c>
      <c r="AY601" t="s">
        <v>3733</v>
      </c>
    </row>
    <row r="602" spans="1:51" hidden="1" x14ac:dyDescent="0.25">
      <c r="A602" t="s">
        <v>860</v>
      </c>
      <c r="B602">
        <v>2002</v>
      </c>
      <c r="C602">
        <v>404</v>
      </c>
      <c r="E602" t="s">
        <v>50</v>
      </c>
      <c r="F602" t="s">
        <v>71</v>
      </c>
      <c r="G602" t="s">
        <v>72</v>
      </c>
      <c r="H602" t="s">
        <v>102</v>
      </c>
      <c r="K602" t="s">
        <v>144</v>
      </c>
      <c r="L602" t="s">
        <v>145</v>
      </c>
      <c r="M602" t="s">
        <v>146</v>
      </c>
      <c r="N602" t="s">
        <v>86</v>
      </c>
      <c r="O602" t="s">
        <v>861</v>
      </c>
      <c r="P602" t="s">
        <v>134</v>
      </c>
      <c r="W602">
        <v>5530</v>
      </c>
      <c r="X602" t="s">
        <v>78</v>
      </c>
      <c r="AA602" s="1"/>
      <c r="AC602">
        <v>2002</v>
      </c>
      <c r="AD602">
        <v>6</v>
      </c>
      <c r="AE602">
        <v>9</v>
      </c>
      <c r="AF602" s="2">
        <f>DATE(emdat_data[[#This Row],[Start Year]],emdat_data[[#This Row],[Start Month]],emdat_data[[#This Row],[Start Day]])</f>
        <v>37416</v>
      </c>
      <c r="AG602">
        <v>2002</v>
      </c>
      <c r="AH602">
        <v>6</v>
      </c>
      <c r="AI602">
        <v>12</v>
      </c>
      <c r="AJ602" s="2">
        <f>DATE(emdat_data[[#This Row],[End Year]],emdat_data[[#This Row],[End Month]],emdat_data[[#This Row],[End Day]])</f>
        <v>37419</v>
      </c>
      <c r="AV602">
        <v>61.463188261191398</v>
      </c>
      <c r="AX602" t="s">
        <v>862</v>
      </c>
      <c r="AY602" t="s">
        <v>863</v>
      </c>
    </row>
    <row r="603" spans="1:51" x14ac:dyDescent="0.25">
      <c r="A603" t="s">
        <v>3282</v>
      </c>
      <c r="B603">
        <v>2002</v>
      </c>
      <c r="C603">
        <v>874</v>
      </c>
      <c r="E603" t="s">
        <v>50</v>
      </c>
      <c r="F603" t="s">
        <v>119</v>
      </c>
      <c r="G603" t="s">
        <v>120</v>
      </c>
      <c r="H603" t="s">
        <v>121</v>
      </c>
      <c r="J603" t="s">
        <v>294</v>
      </c>
      <c r="K603" t="s">
        <v>2624</v>
      </c>
      <c r="L603" t="s">
        <v>2625</v>
      </c>
      <c r="M603" t="s">
        <v>125</v>
      </c>
      <c r="N603" t="s">
        <v>76</v>
      </c>
      <c r="O603" t="s">
        <v>3283</v>
      </c>
      <c r="T603" t="s">
        <v>128</v>
      </c>
      <c r="U603" t="s">
        <v>128</v>
      </c>
      <c r="X603" t="s">
        <v>129</v>
      </c>
      <c r="AA603" s="1"/>
      <c r="AC603">
        <v>2002</v>
      </c>
      <c r="AD603">
        <v>6</v>
      </c>
      <c r="AE603">
        <v>9</v>
      </c>
      <c r="AF603" s="2">
        <f>DATE(emdat_data[[#This Row],[Start Year]],emdat_data[[#This Row],[Start Month]],emdat_data[[#This Row],[Start Day]])</f>
        <v>37416</v>
      </c>
      <c r="AG603">
        <v>2002</v>
      </c>
      <c r="AH603">
        <v>7</v>
      </c>
      <c r="AI603">
        <v>22</v>
      </c>
      <c r="AJ603" s="2">
        <f>DATE(emdat_data[[#This Row],[End Year]],emdat_data[[#This Row],[End Month]],emdat_data[[#This Row],[End Day]])</f>
        <v>37459</v>
      </c>
      <c r="AK603">
        <v>8</v>
      </c>
      <c r="AM603">
        <v>96</v>
      </c>
      <c r="AO603">
        <v>96</v>
      </c>
      <c r="AV603">
        <v>61.463188261191398</v>
      </c>
    </row>
    <row r="604" spans="1:51" hidden="1" x14ac:dyDescent="0.25">
      <c r="A604" t="s">
        <v>1974</v>
      </c>
      <c r="B604">
        <v>2002</v>
      </c>
      <c r="C604">
        <v>373</v>
      </c>
      <c r="E604" t="s">
        <v>50</v>
      </c>
      <c r="F604" t="s">
        <v>71</v>
      </c>
      <c r="G604" t="s">
        <v>72</v>
      </c>
      <c r="H604" t="s">
        <v>102</v>
      </c>
      <c r="K604" t="s">
        <v>1306</v>
      </c>
      <c r="L604" t="s">
        <v>1307</v>
      </c>
      <c r="M604" t="s">
        <v>125</v>
      </c>
      <c r="N604" t="s">
        <v>76</v>
      </c>
      <c r="O604" t="s">
        <v>1975</v>
      </c>
      <c r="P604" t="s">
        <v>134</v>
      </c>
      <c r="V604">
        <v>8200</v>
      </c>
      <c r="W604">
        <v>860</v>
      </c>
      <c r="X604" t="s">
        <v>78</v>
      </c>
      <c r="AA604" s="1"/>
      <c r="AC604">
        <v>2002</v>
      </c>
      <c r="AD604">
        <v>6</v>
      </c>
      <c r="AE604">
        <v>10</v>
      </c>
      <c r="AF604" s="2">
        <f>DATE(emdat_data[[#This Row],[Start Year]],emdat_data[[#This Row],[Start Month]],emdat_data[[#This Row],[Start Day]])</f>
        <v>37417</v>
      </c>
      <c r="AG604">
        <v>2002</v>
      </c>
      <c r="AH604">
        <v>6</v>
      </c>
      <c r="AI604">
        <v>12</v>
      </c>
      <c r="AJ604" s="2">
        <f>DATE(emdat_data[[#This Row],[End Year]],emdat_data[[#This Row],[End Month]],emdat_data[[#This Row],[End Day]])</f>
        <v>37419</v>
      </c>
      <c r="AK604">
        <v>4</v>
      </c>
      <c r="AM604">
        <v>2000</v>
      </c>
      <c r="AO604">
        <v>2000</v>
      </c>
      <c r="AV604">
        <v>61.463188261191398</v>
      </c>
      <c r="AX604" t="s">
        <v>1976</v>
      </c>
      <c r="AY604" t="s">
        <v>1977</v>
      </c>
    </row>
    <row r="605" spans="1:51" hidden="1" x14ac:dyDescent="0.25">
      <c r="A605" t="s">
        <v>651</v>
      </c>
      <c r="B605">
        <v>2002</v>
      </c>
      <c r="C605">
        <v>403</v>
      </c>
      <c r="E605" t="s">
        <v>50</v>
      </c>
      <c r="F605" t="s">
        <v>71</v>
      </c>
      <c r="G605" t="s">
        <v>72</v>
      </c>
      <c r="H605" t="s">
        <v>102</v>
      </c>
      <c r="K605" t="s">
        <v>335</v>
      </c>
      <c r="L605" t="s">
        <v>336</v>
      </c>
      <c r="M605" t="s">
        <v>85</v>
      </c>
      <c r="N605" t="s">
        <v>86</v>
      </c>
      <c r="O605" t="s">
        <v>652</v>
      </c>
      <c r="P605" t="s">
        <v>134</v>
      </c>
      <c r="Q605" t="s">
        <v>653</v>
      </c>
      <c r="W605">
        <v>18940</v>
      </c>
      <c r="X605" t="s">
        <v>78</v>
      </c>
      <c r="AA605" s="1"/>
      <c r="AB605" t="s">
        <v>654</v>
      </c>
      <c r="AC605">
        <v>2002</v>
      </c>
      <c r="AD605">
        <v>6</v>
      </c>
      <c r="AE605">
        <v>12</v>
      </c>
      <c r="AF605" s="2">
        <f>DATE(emdat_data[[#This Row],[Start Year]],emdat_data[[#This Row],[Start Month]],emdat_data[[#This Row],[Start Day]])</f>
        <v>37419</v>
      </c>
      <c r="AG605">
        <v>2002</v>
      </c>
      <c r="AH605">
        <v>6</v>
      </c>
      <c r="AI605">
        <v>19</v>
      </c>
      <c r="AJ605" s="2">
        <f>DATE(emdat_data[[#This Row],[End Year]],emdat_data[[#This Row],[End Month]],emdat_data[[#This Row],[End Day]])</f>
        <v>37426</v>
      </c>
      <c r="AM605">
        <v>2000</v>
      </c>
      <c r="AO605">
        <v>2000</v>
      </c>
      <c r="AV605">
        <v>61.463188261191398</v>
      </c>
      <c r="AX605" t="s">
        <v>655</v>
      </c>
      <c r="AY605" t="s">
        <v>656</v>
      </c>
    </row>
    <row r="606" spans="1:51" hidden="1" x14ac:dyDescent="0.25">
      <c r="A606" t="s">
        <v>1840</v>
      </c>
      <c r="B606">
        <v>2002</v>
      </c>
      <c r="C606">
        <v>359</v>
      </c>
      <c r="E606" t="s">
        <v>50</v>
      </c>
      <c r="F606" t="s">
        <v>71</v>
      </c>
      <c r="G606" t="s">
        <v>72</v>
      </c>
      <c r="H606" t="s">
        <v>102</v>
      </c>
      <c r="K606" t="s">
        <v>1192</v>
      </c>
      <c r="L606" t="s">
        <v>1193</v>
      </c>
      <c r="M606" t="s">
        <v>1194</v>
      </c>
      <c r="N606" t="s">
        <v>86</v>
      </c>
      <c r="O606" t="s">
        <v>1841</v>
      </c>
      <c r="P606" t="s">
        <v>134</v>
      </c>
      <c r="W606">
        <v>15870</v>
      </c>
      <c r="X606" t="s">
        <v>78</v>
      </c>
      <c r="AA606" s="1"/>
      <c r="AB606" t="s">
        <v>1842</v>
      </c>
      <c r="AC606">
        <v>2002</v>
      </c>
      <c r="AD606">
        <v>6</v>
      </c>
      <c r="AE606">
        <v>12</v>
      </c>
      <c r="AF606" s="2">
        <f>DATE(emdat_data[[#This Row],[Start Year]],emdat_data[[#This Row],[Start Month]],emdat_data[[#This Row],[Start Day]])</f>
        <v>37419</v>
      </c>
      <c r="AG606">
        <v>2002</v>
      </c>
      <c r="AH606">
        <v>6</v>
      </c>
      <c r="AI606">
        <v>22</v>
      </c>
      <c r="AJ606" s="2">
        <f>DATE(emdat_data[[#This Row],[End Year]],emdat_data[[#This Row],[End Month]],emdat_data[[#This Row],[End Day]])</f>
        <v>37429</v>
      </c>
      <c r="AM606">
        <v>35000</v>
      </c>
      <c r="AO606">
        <v>35000</v>
      </c>
      <c r="AV606">
        <v>61.463188261191398</v>
      </c>
      <c r="AW606" t="s">
        <v>1843</v>
      </c>
      <c r="AY606" t="s">
        <v>1844</v>
      </c>
    </row>
    <row r="607" spans="1:51" hidden="1" x14ac:dyDescent="0.25">
      <c r="A607" t="s">
        <v>1745</v>
      </c>
      <c r="B607">
        <v>2002</v>
      </c>
      <c r="C607">
        <v>361</v>
      </c>
      <c r="E607" t="s">
        <v>50</v>
      </c>
      <c r="F607" t="s">
        <v>71</v>
      </c>
      <c r="G607" t="s">
        <v>217</v>
      </c>
      <c r="H607" t="s">
        <v>217</v>
      </c>
      <c r="K607" t="s">
        <v>159</v>
      </c>
      <c r="L607" t="s">
        <v>160</v>
      </c>
      <c r="M607" t="s">
        <v>161</v>
      </c>
      <c r="N607" t="s">
        <v>57</v>
      </c>
      <c r="O607" t="s">
        <v>1746</v>
      </c>
      <c r="AA607" s="1"/>
      <c r="AC607">
        <v>2002</v>
      </c>
      <c r="AD607">
        <v>6</v>
      </c>
      <c r="AE607">
        <v>14</v>
      </c>
      <c r="AF607" s="2">
        <f>DATE(emdat_data[[#This Row],[Start Year]],emdat_data[[#This Row],[Start Month]],emdat_data[[#This Row],[Start Day]])</f>
        <v>37421</v>
      </c>
      <c r="AG607">
        <v>2002</v>
      </c>
      <c r="AH607">
        <v>6</v>
      </c>
      <c r="AI607">
        <v>14</v>
      </c>
      <c r="AJ607" s="2">
        <f>DATE(emdat_data[[#This Row],[End Year]],emdat_data[[#This Row],[End Month]],emdat_data[[#This Row],[End Day]])</f>
        <v>37421</v>
      </c>
      <c r="AK607">
        <v>10</v>
      </c>
      <c r="AV607">
        <v>61.463188261191398</v>
      </c>
      <c r="AX607" t="s">
        <v>1747</v>
      </c>
      <c r="AY607" t="s">
        <v>1076</v>
      </c>
    </row>
    <row r="608" spans="1:51" hidden="1" x14ac:dyDescent="0.25">
      <c r="A608" t="s">
        <v>3214</v>
      </c>
      <c r="B608">
        <v>2002</v>
      </c>
      <c r="C608">
        <v>375</v>
      </c>
      <c r="E608" t="s">
        <v>50</v>
      </c>
      <c r="F608" t="s">
        <v>71</v>
      </c>
      <c r="G608" t="s">
        <v>72</v>
      </c>
      <c r="H608" t="s">
        <v>102</v>
      </c>
      <c r="K608" t="s">
        <v>2910</v>
      </c>
      <c r="L608" t="s">
        <v>2911</v>
      </c>
      <c r="M608" t="s">
        <v>253</v>
      </c>
      <c r="N608" t="s">
        <v>57</v>
      </c>
      <c r="O608" t="s">
        <v>3215</v>
      </c>
      <c r="P608" t="s">
        <v>1276</v>
      </c>
      <c r="Q608" t="s">
        <v>176</v>
      </c>
      <c r="W608">
        <v>1160</v>
      </c>
      <c r="X608" t="s">
        <v>78</v>
      </c>
      <c r="AA608" s="1"/>
      <c r="AC608">
        <v>2002</v>
      </c>
      <c r="AD608">
        <v>6</v>
      </c>
      <c r="AE608">
        <v>16</v>
      </c>
      <c r="AF608" s="2">
        <f>DATE(emdat_data[[#This Row],[Start Year]],emdat_data[[#This Row],[Start Month]],emdat_data[[#This Row],[Start Day]])</f>
        <v>37423</v>
      </c>
      <c r="AG608">
        <v>2002</v>
      </c>
      <c r="AH608">
        <v>6</v>
      </c>
      <c r="AI608">
        <v>18</v>
      </c>
      <c r="AJ608" s="2">
        <f>DATE(emdat_data[[#This Row],[End Year]],emdat_data[[#This Row],[End Month]],emdat_data[[#This Row],[End Day]])</f>
        <v>37425</v>
      </c>
      <c r="AK608">
        <v>8</v>
      </c>
      <c r="AN608">
        <v>1500</v>
      </c>
      <c r="AO608">
        <v>1500</v>
      </c>
      <c r="AV608">
        <v>61.463188261191398</v>
      </c>
      <c r="AX608" t="s">
        <v>3216</v>
      </c>
      <c r="AY608" t="s">
        <v>3217</v>
      </c>
    </row>
    <row r="609" spans="1:51" x14ac:dyDescent="0.25">
      <c r="A609" t="s">
        <v>766</v>
      </c>
      <c r="B609">
        <v>2002</v>
      </c>
      <c r="C609">
        <v>452</v>
      </c>
      <c r="E609" t="s">
        <v>50</v>
      </c>
      <c r="F609" t="s">
        <v>119</v>
      </c>
      <c r="G609" t="s">
        <v>120</v>
      </c>
      <c r="H609" t="s">
        <v>121</v>
      </c>
      <c r="J609" t="s">
        <v>294</v>
      </c>
      <c r="K609" t="s">
        <v>761</v>
      </c>
      <c r="L609" t="s">
        <v>762</v>
      </c>
      <c r="M609" t="s">
        <v>260</v>
      </c>
      <c r="N609" t="s">
        <v>76</v>
      </c>
      <c r="O609" t="s">
        <v>767</v>
      </c>
      <c r="P609" t="s">
        <v>768</v>
      </c>
      <c r="T609" t="s">
        <v>128</v>
      </c>
      <c r="U609" t="s">
        <v>128</v>
      </c>
      <c r="X609" t="s">
        <v>129</v>
      </c>
      <c r="AA609" s="1"/>
      <c r="AC609">
        <v>2002</v>
      </c>
      <c r="AD609">
        <v>6</v>
      </c>
      <c r="AE609">
        <v>17</v>
      </c>
      <c r="AF609" s="2">
        <f>DATE(emdat_data[[#This Row],[Start Year]],emdat_data[[#This Row],[Start Month]],emdat_data[[#This Row],[Start Day]])</f>
        <v>37424</v>
      </c>
      <c r="AG609">
        <v>2002</v>
      </c>
      <c r="AH609">
        <v>8</v>
      </c>
      <c r="AI609">
        <v>22</v>
      </c>
      <c r="AJ609" s="2">
        <f>DATE(emdat_data[[#This Row],[End Year]],emdat_data[[#This Row],[End Month]],emdat_data[[#This Row],[End Day]])</f>
        <v>37490</v>
      </c>
      <c r="AK609">
        <v>13</v>
      </c>
      <c r="AM609">
        <v>781</v>
      </c>
      <c r="AO609">
        <v>781</v>
      </c>
      <c r="AV609">
        <v>61.463188261191398</v>
      </c>
    </row>
    <row r="610" spans="1:51" hidden="1" x14ac:dyDescent="0.25">
      <c r="A610" t="s">
        <v>3198</v>
      </c>
      <c r="B610">
        <v>2002</v>
      </c>
      <c r="C610">
        <v>376</v>
      </c>
      <c r="E610" t="s">
        <v>50</v>
      </c>
      <c r="F610" t="s">
        <v>71</v>
      </c>
      <c r="G610" t="s">
        <v>72</v>
      </c>
      <c r="H610" t="s">
        <v>170</v>
      </c>
      <c r="K610" t="s">
        <v>383</v>
      </c>
      <c r="L610" t="s">
        <v>384</v>
      </c>
      <c r="M610" t="s">
        <v>211</v>
      </c>
      <c r="N610" t="s">
        <v>190</v>
      </c>
      <c r="O610" t="s">
        <v>3199</v>
      </c>
      <c r="P610" t="s">
        <v>642</v>
      </c>
      <c r="Q610" t="s">
        <v>176</v>
      </c>
      <c r="S610" t="s">
        <v>127</v>
      </c>
      <c r="V610">
        <v>5018</v>
      </c>
      <c r="W610">
        <v>224600</v>
      </c>
      <c r="X610" t="s">
        <v>78</v>
      </c>
      <c r="AA610" s="1"/>
      <c r="AB610" t="s">
        <v>3200</v>
      </c>
      <c r="AC610">
        <v>2002</v>
      </c>
      <c r="AD610">
        <v>6</v>
      </c>
      <c r="AE610">
        <v>19</v>
      </c>
      <c r="AF610" s="2">
        <f>DATE(emdat_data[[#This Row],[Start Year]],emdat_data[[#This Row],[Start Month]],emdat_data[[#This Row],[Start Day]])</f>
        <v>37426</v>
      </c>
      <c r="AG610">
        <v>2002</v>
      </c>
      <c r="AH610">
        <v>7</v>
      </c>
      <c r="AI610">
        <v>1</v>
      </c>
      <c r="AJ610" s="2">
        <f>DATE(emdat_data[[#This Row],[End Year]],emdat_data[[#This Row],[End Month]],emdat_data[[#This Row],[End Day]])</f>
        <v>37438</v>
      </c>
      <c r="AK610">
        <v>117</v>
      </c>
      <c r="AL610">
        <v>1200</v>
      </c>
      <c r="AM610">
        <v>329413</v>
      </c>
      <c r="AO610">
        <v>330613</v>
      </c>
      <c r="AT610">
        <v>450000</v>
      </c>
      <c r="AU610">
        <v>732146</v>
      </c>
      <c r="AV610">
        <v>61.463188261191398</v>
      </c>
      <c r="AW610" t="s">
        <v>3201</v>
      </c>
      <c r="AY610" t="s">
        <v>3202</v>
      </c>
    </row>
    <row r="611" spans="1:51" hidden="1" x14ac:dyDescent="0.25">
      <c r="A611" t="s">
        <v>3734</v>
      </c>
      <c r="B611">
        <v>2002</v>
      </c>
      <c r="C611">
        <v>379</v>
      </c>
      <c r="E611" t="s">
        <v>50</v>
      </c>
      <c r="F611" t="s">
        <v>350</v>
      </c>
      <c r="G611" t="s">
        <v>477</v>
      </c>
      <c r="H611" t="s">
        <v>478</v>
      </c>
      <c r="K611" t="s">
        <v>357</v>
      </c>
      <c r="L611" t="s">
        <v>358</v>
      </c>
      <c r="M611" t="s">
        <v>146</v>
      </c>
      <c r="N611" t="s">
        <v>86</v>
      </c>
      <c r="O611" t="s">
        <v>3715</v>
      </c>
      <c r="W611">
        <v>1320</v>
      </c>
      <c r="X611" t="s">
        <v>78</v>
      </c>
      <c r="AA611" s="1"/>
      <c r="AC611">
        <v>2002</v>
      </c>
      <c r="AD611">
        <v>6</v>
      </c>
      <c r="AE611">
        <v>20</v>
      </c>
      <c r="AF611" s="2">
        <f>DATE(emdat_data[[#This Row],[Start Year]],emdat_data[[#This Row],[Start Month]],emdat_data[[#This Row],[Start Day]])</f>
        <v>37427</v>
      </c>
      <c r="AG611">
        <v>2002</v>
      </c>
      <c r="AH611">
        <v>6</v>
      </c>
      <c r="AI611">
        <v>20</v>
      </c>
      <c r="AJ611" s="2">
        <f>DATE(emdat_data[[#This Row],[End Year]],emdat_data[[#This Row],[End Month]],emdat_data[[#This Row],[End Day]])</f>
        <v>37427</v>
      </c>
      <c r="AN611">
        <v>1269</v>
      </c>
      <c r="AO611">
        <v>1269</v>
      </c>
      <c r="AT611">
        <v>200500</v>
      </c>
      <c r="AU611">
        <v>326212</v>
      </c>
      <c r="AV611">
        <v>61.463188261191398</v>
      </c>
      <c r="AW611" t="s">
        <v>3716</v>
      </c>
      <c r="AY611" t="s">
        <v>3717</v>
      </c>
    </row>
    <row r="612" spans="1:51" hidden="1" x14ac:dyDescent="0.25">
      <c r="A612" t="s">
        <v>2108</v>
      </c>
      <c r="B612">
        <v>2002</v>
      </c>
      <c r="C612">
        <v>374</v>
      </c>
      <c r="E612" t="s">
        <v>50</v>
      </c>
      <c r="F612" t="s">
        <v>71</v>
      </c>
      <c r="G612" t="s">
        <v>72</v>
      </c>
      <c r="H612" t="s">
        <v>102</v>
      </c>
      <c r="K612" t="s">
        <v>226</v>
      </c>
      <c r="L612" t="s">
        <v>227</v>
      </c>
      <c r="M612" t="s">
        <v>56</v>
      </c>
      <c r="N612" t="s">
        <v>57</v>
      </c>
      <c r="O612" t="s">
        <v>2109</v>
      </c>
      <c r="P612" t="s">
        <v>2110</v>
      </c>
      <c r="V612">
        <v>93065</v>
      </c>
      <c r="W612">
        <v>276600</v>
      </c>
      <c r="X612" t="s">
        <v>78</v>
      </c>
      <c r="AA612" s="1"/>
      <c r="AB612" t="s">
        <v>2111</v>
      </c>
      <c r="AC612">
        <v>2002</v>
      </c>
      <c r="AD612">
        <v>6</v>
      </c>
      <c r="AE612">
        <v>21</v>
      </c>
      <c r="AF612" s="2">
        <f>DATE(emdat_data[[#This Row],[Start Year]],emdat_data[[#This Row],[Start Month]],emdat_data[[#This Row],[Start Day]])</f>
        <v>37428</v>
      </c>
      <c r="AG612">
        <v>2002</v>
      </c>
      <c r="AH612">
        <v>8</v>
      </c>
      <c r="AI612">
        <v>28</v>
      </c>
      <c r="AJ612" s="2">
        <f>DATE(emdat_data[[#This Row],[End Year]],emdat_data[[#This Row],[End Month]],emdat_data[[#This Row],[End Day]])</f>
        <v>37496</v>
      </c>
      <c r="AK612">
        <v>549</v>
      </c>
      <c r="AM612">
        <v>42000000</v>
      </c>
      <c r="AO612">
        <v>42000000</v>
      </c>
      <c r="AT612">
        <v>30772</v>
      </c>
      <c r="AU612">
        <v>50066</v>
      </c>
      <c r="AV612">
        <v>61.463188261191398</v>
      </c>
      <c r="AW612" t="s">
        <v>2112</v>
      </c>
      <c r="AX612" t="s">
        <v>2113</v>
      </c>
      <c r="AY612" t="s">
        <v>2114</v>
      </c>
    </row>
    <row r="613" spans="1:51" hidden="1" x14ac:dyDescent="0.25">
      <c r="A613" t="s">
        <v>2177</v>
      </c>
      <c r="B613">
        <v>2002</v>
      </c>
      <c r="C613">
        <v>378</v>
      </c>
      <c r="E613" t="s">
        <v>50</v>
      </c>
      <c r="F613" t="s">
        <v>51</v>
      </c>
      <c r="G613" t="s">
        <v>52</v>
      </c>
      <c r="H613" t="s">
        <v>53</v>
      </c>
      <c r="K613" t="s">
        <v>1447</v>
      </c>
      <c r="L613" t="s">
        <v>1448</v>
      </c>
      <c r="M613" t="s">
        <v>56</v>
      </c>
      <c r="N613" t="s">
        <v>57</v>
      </c>
      <c r="O613" t="s">
        <v>2178</v>
      </c>
      <c r="S613" t="s">
        <v>127</v>
      </c>
      <c r="T613" t="s">
        <v>127</v>
      </c>
      <c r="V613">
        <v>4244</v>
      </c>
      <c r="W613">
        <v>7</v>
      </c>
      <c r="X613" t="s">
        <v>59</v>
      </c>
      <c r="Y613">
        <v>35626</v>
      </c>
      <c r="Z613">
        <v>49047</v>
      </c>
      <c r="AA613" s="1">
        <v>0.31111111111111112</v>
      </c>
      <c r="AC613">
        <v>2002</v>
      </c>
      <c r="AD613">
        <v>6</v>
      </c>
      <c r="AE613">
        <v>22</v>
      </c>
      <c r="AF613" s="2">
        <f>DATE(emdat_data[[#This Row],[Start Year]],emdat_data[[#This Row],[Start Month]],emdat_data[[#This Row],[Start Day]])</f>
        <v>37429</v>
      </c>
      <c r="AG613">
        <v>2002</v>
      </c>
      <c r="AH613">
        <v>6</v>
      </c>
      <c r="AI613">
        <v>22</v>
      </c>
      <c r="AJ613" s="2">
        <f>DATE(emdat_data[[#This Row],[End Year]],emdat_data[[#This Row],[End Month]],emdat_data[[#This Row],[End Day]])</f>
        <v>37429</v>
      </c>
      <c r="AK613">
        <v>227</v>
      </c>
      <c r="AL613">
        <v>1300</v>
      </c>
      <c r="AM613">
        <v>110000</v>
      </c>
      <c r="AO613">
        <v>111300</v>
      </c>
      <c r="AT613">
        <v>300000</v>
      </c>
      <c r="AU613">
        <v>488097</v>
      </c>
      <c r="AV613">
        <v>61.463188261191398</v>
      </c>
      <c r="AX613" t="s">
        <v>2179</v>
      </c>
      <c r="AY613" t="s">
        <v>2180</v>
      </c>
    </row>
    <row r="614" spans="1:51" x14ac:dyDescent="0.25">
      <c r="A614" t="s">
        <v>3535</v>
      </c>
      <c r="B614">
        <v>2002</v>
      </c>
      <c r="C614">
        <v>505</v>
      </c>
      <c r="E614" t="s">
        <v>50</v>
      </c>
      <c r="F614" t="s">
        <v>119</v>
      </c>
      <c r="G614" t="s">
        <v>120</v>
      </c>
      <c r="H614" t="s">
        <v>121</v>
      </c>
      <c r="J614" t="s">
        <v>122</v>
      </c>
      <c r="K614" t="s">
        <v>2842</v>
      </c>
      <c r="L614" t="s">
        <v>2843</v>
      </c>
      <c r="M614" t="s">
        <v>260</v>
      </c>
      <c r="N614" t="s">
        <v>76</v>
      </c>
      <c r="O614" t="s">
        <v>3536</v>
      </c>
      <c r="S614" t="s">
        <v>127</v>
      </c>
      <c r="T614" t="s">
        <v>128</v>
      </c>
      <c r="U614" t="s">
        <v>128</v>
      </c>
      <c r="W614">
        <v>244000</v>
      </c>
      <c r="X614" t="s">
        <v>129</v>
      </c>
      <c r="AA614" s="1"/>
      <c r="AC614">
        <v>2002</v>
      </c>
      <c r="AD614">
        <v>6</v>
      </c>
      <c r="AE614">
        <v>24</v>
      </c>
      <c r="AF614" s="2">
        <f>DATE(emdat_data[[#This Row],[Start Year]],emdat_data[[#This Row],[Start Month]],emdat_data[[#This Row],[Start Day]])</f>
        <v>37431</v>
      </c>
      <c r="AG614">
        <v>2002</v>
      </c>
      <c r="AH614">
        <v>9</v>
      </c>
      <c r="AI614">
        <v>18</v>
      </c>
      <c r="AJ614" s="2">
        <f>DATE(emdat_data[[#This Row],[End Year]],emdat_data[[#This Row],[End Month]],emdat_data[[#This Row],[End Day]])</f>
        <v>37517</v>
      </c>
      <c r="AK614">
        <v>83</v>
      </c>
      <c r="AM614">
        <v>636</v>
      </c>
      <c r="AO614">
        <v>636</v>
      </c>
      <c r="AV614">
        <v>61.463188261191398</v>
      </c>
    </row>
    <row r="615" spans="1:51" hidden="1" x14ac:dyDescent="0.25">
      <c r="A615" t="s">
        <v>3413</v>
      </c>
      <c r="B615">
        <v>2002</v>
      </c>
      <c r="C615">
        <v>528</v>
      </c>
      <c r="E615" t="s">
        <v>50</v>
      </c>
      <c r="F615" t="s">
        <v>63</v>
      </c>
      <c r="G615" t="s">
        <v>82</v>
      </c>
      <c r="H615" t="s">
        <v>98</v>
      </c>
      <c r="J615" t="s">
        <v>3414</v>
      </c>
      <c r="K615" t="s">
        <v>364</v>
      </c>
      <c r="L615" t="s">
        <v>365</v>
      </c>
      <c r="M615" t="s">
        <v>173</v>
      </c>
      <c r="N615" t="s">
        <v>57</v>
      </c>
      <c r="O615" t="s">
        <v>3405</v>
      </c>
      <c r="X615" t="s">
        <v>88</v>
      </c>
      <c r="AA615" s="1"/>
      <c r="AC615">
        <v>2002</v>
      </c>
      <c r="AD615">
        <v>6</v>
      </c>
      <c r="AE615">
        <v>28</v>
      </c>
      <c r="AF615" s="2">
        <f>DATE(emdat_data[[#This Row],[Start Year]],emdat_data[[#This Row],[Start Month]],emdat_data[[#This Row],[Start Day]])</f>
        <v>37435</v>
      </c>
      <c r="AG615">
        <v>2002</v>
      </c>
      <c r="AH615">
        <v>7</v>
      </c>
      <c r="AI615">
        <v>3</v>
      </c>
      <c r="AJ615" s="2">
        <f>DATE(emdat_data[[#This Row],[End Year]],emdat_data[[#This Row],[End Month]],emdat_data[[#This Row],[End Day]])</f>
        <v>37440</v>
      </c>
      <c r="AK615">
        <v>7</v>
      </c>
      <c r="AN615">
        <v>3000</v>
      </c>
      <c r="AO615">
        <v>3000</v>
      </c>
      <c r="AV615">
        <v>61.463188261191398</v>
      </c>
      <c r="AW615" t="s">
        <v>3406</v>
      </c>
      <c r="AY615" t="s">
        <v>3407</v>
      </c>
    </row>
    <row r="616" spans="1:51" hidden="1" x14ac:dyDescent="0.25">
      <c r="A616" t="s">
        <v>3701</v>
      </c>
      <c r="B616">
        <v>2002</v>
      </c>
      <c r="C616">
        <v>411</v>
      </c>
      <c r="E616" t="s">
        <v>50</v>
      </c>
      <c r="F616" t="s">
        <v>71</v>
      </c>
      <c r="G616" t="s">
        <v>72</v>
      </c>
      <c r="H616" t="s">
        <v>102</v>
      </c>
      <c r="K616" t="s">
        <v>357</v>
      </c>
      <c r="L616" t="s">
        <v>358</v>
      </c>
      <c r="M616" t="s">
        <v>146</v>
      </c>
      <c r="N616" t="s">
        <v>86</v>
      </c>
      <c r="O616" t="s">
        <v>3702</v>
      </c>
      <c r="P616" t="s">
        <v>134</v>
      </c>
      <c r="W616">
        <v>108300</v>
      </c>
      <c r="X616" t="s">
        <v>78</v>
      </c>
      <c r="AA616" s="1"/>
      <c r="AB616" t="s">
        <v>3703</v>
      </c>
      <c r="AC616">
        <v>2002</v>
      </c>
      <c r="AD616">
        <v>6</v>
      </c>
      <c r="AE616">
        <v>30</v>
      </c>
      <c r="AF616" s="2">
        <f>DATE(emdat_data[[#This Row],[Start Year]],emdat_data[[#This Row],[Start Month]],emdat_data[[#This Row],[Start Day]])</f>
        <v>37437</v>
      </c>
      <c r="AG616">
        <v>2002</v>
      </c>
      <c r="AH616">
        <v>7</v>
      </c>
      <c r="AI616">
        <v>23</v>
      </c>
      <c r="AJ616" s="2">
        <f>DATE(emdat_data[[#This Row],[End Year]],emdat_data[[#This Row],[End Month]],emdat_data[[#This Row],[End Day]])</f>
        <v>37460</v>
      </c>
      <c r="AK616">
        <v>10</v>
      </c>
      <c r="AM616">
        <v>144000</v>
      </c>
      <c r="AO616">
        <v>144000</v>
      </c>
      <c r="AR616">
        <v>200500</v>
      </c>
      <c r="AS616">
        <v>326212</v>
      </c>
      <c r="AT616">
        <v>1000000</v>
      </c>
      <c r="AU616">
        <v>1626990</v>
      </c>
      <c r="AV616">
        <v>61.463188261191398</v>
      </c>
      <c r="AX616" t="s">
        <v>3704</v>
      </c>
      <c r="AY616" t="s">
        <v>3705</v>
      </c>
    </row>
    <row r="617" spans="1:51" x14ac:dyDescent="0.25">
      <c r="A617" t="s">
        <v>717</v>
      </c>
      <c r="B617">
        <v>2002</v>
      </c>
      <c r="C617">
        <v>419</v>
      </c>
      <c r="E617" t="s">
        <v>50</v>
      </c>
      <c r="F617" t="s">
        <v>119</v>
      </c>
      <c r="G617" t="s">
        <v>120</v>
      </c>
      <c r="J617" t="s">
        <v>718</v>
      </c>
      <c r="K617" t="s">
        <v>54</v>
      </c>
      <c r="L617" t="s">
        <v>55</v>
      </c>
      <c r="M617" t="s">
        <v>56</v>
      </c>
      <c r="N617" t="s">
        <v>57</v>
      </c>
      <c r="O617" t="s">
        <v>719</v>
      </c>
      <c r="X617" t="s">
        <v>129</v>
      </c>
      <c r="AA617" s="1"/>
      <c r="AC617">
        <v>2002</v>
      </c>
      <c r="AD617">
        <v>7</v>
      </c>
      <c r="AF617" s="2">
        <f>DATE(emdat_data[[#This Row],[Start Year]],emdat_data[[#This Row],[Start Month]],emdat_data[[#This Row],[Start Day]])</f>
        <v>37437</v>
      </c>
      <c r="AG617">
        <v>2002</v>
      </c>
      <c r="AH617">
        <v>7</v>
      </c>
      <c r="AJ617" s="2">
        <f>DATE(emdat_data[[#This Row],[End Year]],emdat_data[[#This Row],[End Month]],emdat_data[[#This Row],[End Day]])</f>
        <v>37437</v>
      </c>
      <c r="AK617">
        <v>35</v>
      </c>
      <c r="AV617">
        <v>61.463188261191398</v>
      </c>
    </row>
    <row r="618" spans="1:51" x14ac:dyDescent="0.25">
      <c r="A618" t="s">
        <v>734</v>
      </c>
      <c r="B618">
        <v>2002</v>
      </c>
      <c r="C618">
        <v>417</v>
      </c>
      <c r="E618" t="s">
        <v>50</v>
      </c>
      <c r="F618" t="s">
        <v>119</v>
      </c>
      <c r="G618" t="s">
        <v>120</v>
      </c>
      <c r="J618" t="s">
        <v>236</v>
      </c>
      <c r="K618" t="s">
        <v>668</v>
      </c>
      <c r="L618" t="s">
        <v>669</v>
      </c>
      <c r="M618" t="s">
        <v>197</v>
      </c>
      <c r="N618" t="s">
        <v>190</v>
      </c>
      <c r="O618" t="s">
        <v>735</v>
      </c>
      <c r="X618" t="s">
        <v>129</v>
      </c>
      <c r="AA618" s="1"/>
      <c r="AC618">
        <v>2002</v>
      </c>
      <c r="AD618">
        <v>7</v>
      </c>
      <c r="AF618" s="2">
        <f>DATE(emdat_data[[#This Row],[Start Year]],emdat_data[[#This Row],[Start Month]],emdat_data[[#This Row],[Start Day]])</f>
        <v>37437</v>
      </c>
      <c r="AG618">
        <v>2002</v>
      </c>
      <c r="AH618">
        <v>7</v>
      </c>
      <c r="AJ618" s="2">
        <f>DATE(emdat_data[[#This Row],[End Year]],emdat_data[[#This Row],[End Month]],emdat_data[[#This Row],[End Day]])</f>
        <v>37437</v>
      </c>
      <c r="AM618">
        <v>226</v>
      </c>
      <c r="AO618">
        <v>226</v>
      </c>
      <c r="AV618">
        <v>61.463188261191398</v>
      </c>
    </row>
    <row r="619" spans="1:51" hidden="1" x14ac:dyDescent="0.25">
      <c r="A619" t="s">
        <v>741</v>
      </c>
      <c r="B619">
        <v>2002</v>
      </c>
      <c r="C619">
        <v>494</v>
      </c>
      <c r="E619" t="s">
        <v>50</v>
      </c>
      <c r="F619" t="s">
        <v>63</v>
      </c>
      <c r="G619" t="s">
        <v>64</v>
      </c>
      <c r="H619" t="s">
        <v>65</v>
      </c>
      <c r="K619" t="s">
        <v>83</v>
      </c>
      <c r="L619" t="s">
        <v>84</v>
      </c>
      <c r="M619" t="s">
        <v>85</v>
      </c>
      <c r="N619" t="s">
        <v>86</v>
      </c>
      <c r="O619" t="s">
        <v>742</v>
      </c>
      <c r="X619" t="s">
        <v>67</v>
      </c>
      <c r="AA619" s="1"/>
      <c r="AC619">
        <v>2002</v>
      </c>
      <c r="AD619">
        <v>7</v>
      </c>
      <c r="AF619" s="2">
        <f>DATE(emdat_data[[#This Row],[Start Year]],emdat_data[[#This Row],[Start Month]],emdat_data[[#This Row],[Start Day]])</f>
        <v>37437</v>
      </c>
      <c r="AG619">
        <v>2002</v>
      </c>
      <c r="AH619">
        <v>7</v>
      </c>
      <c r="AJ619" s="2">
        <f>DATE(emdat_data[[#This Row],[End Year]],emdat_data[[#This Row],[End Month]],emdat_data[[#This Row],[End Day]])</f>
        <v>37437</v>
      </c>
      <c r="AM619">
        <v>200</v>
      </c>
      <c r="AO619">
        <v>200</v>
      </c>
      <c r="AV619">
        <v>61.463188261191398</v>
      </c>
      <c r="AW619" t="s">
        <v>743</v>
      </c>
      <c r="AY619" t="s">
        <v>744</v>
      </c>
    </row>
    <row r="620" spans="1:51" x14ac:dyDescent="0.25">
      <c r="A620" t="s">
        <v>771</v>
      </c>
      <c r="B620">
        <v>2002</v>
      </c>
      <c r="C620">
        <v>458</v>
      </c>
      <c r="E620" t="s">
        <v>50</v>
      </c>
      <c r="F620" t="s">
        <v>119</v>
      </c>
      <c r="G620" t="s">
        <v>120</v>
      </c>
      <c r="J620" t="s">
        <v>718</v>
      </c>
      <c r="K620" t="s">
        <v>761</v>
      </c>
      <c r="L620" t="s">
        <v>762</v>
      </c>
      <c r="M620" t="s">
        <v>260</v>
      </c>
      <c r="N620" t="s">
        <v>76</v>
      </c>
      <c r="O620" t="s">
        <v>772</v>
      </c>
      <c r="X620" t="s">
        <v>129</v>
      </c>
      <c r="AA620" s="1"/>
      <c r="AC620">
        <v>2002</v>
      </c>
      <c r="AD620">
        <v>7</v>
      </c>
      <c r="AF620" s="2">
        <f>DATE(emdat_data[[#This Row],[Start Year]],emdat_data[[#This Row],[Start Month]],emdat_data[[#This Row],[Start Day]])</f>
        <v>37437</v>
      </c>
      <c r="AG620">
        <v>2002</v>
      </c>
      <c r="AH620">
        <v>7</v>
      </c>
      <c r="AJ620" s="2">
        <f>DATE(emdat_data[[#This Row],[End Year]],emdat_data[[#This Row],[End Month]],emdat_data[[#This Row],[End Day]])</f>
        <v>37437</v>
      </c>
      <c r="AK620">
        <v>6</v>
      </c>
      <c r="AM620">
        <v>448</v>
      </c>
      <c r="AO620">
        <v>448</v>
      </c>
      <c r="AV620">
        <v>61.463188261191398</v>
      </c>
    </row>
    <row r="621" spans="1:51" hidden="1" x14ac:dyDescent="0.25">
      <c r="A621" t="s">
        <v>803</v>
      </c>
      <c r="B621">
        <v>2002</v>
      </c>
      <c r="C621">
        <v>402</v>
      </c>
      <c r="E621" t="s">
        <v>50</v>
      </c>
      <c r="F621" t="s">
        <v>71</v>
      </c>
      <c r="G621" t="s">
        <v>72</v>
      </c>
      <c r="H621" t="s">
        <v>170</v>
      </c>
      <c r="K621" t="s">
        <v>527</v>
      </c>
      <c r="L621" t="s">
        <v>528</v>
      </c>
      <c r="M621" t="s">
        <v>56</v>
      </c>
      <c r="N621" t="s">
        <v>57</v>
      </c>
      <c r="O621" t="s">
        <v>804</v>
      </c>
      <c r="V621">
        <v>1469</v>
      </c>
      <c r="W621">
        <v>1000</v>
      </c>
      <c r="X621" t="s">
        <v>78</v>
      </c>
      <c r="AA621" s="1"/>
      <c r="AC621">
        <v>2002</v>
      </c>
      <c r="AD621">
        <v>7</v>
      </c>
      <c r="AF621" s="2">
        <f>DATE(emdat_data[[#This Row],[Start Year]],emdat_data[[#This Row],[Start Month]],emdat_data[[#This Row],[Start Day]])</f>
        <v>37437</v>
      </c>
      <c r="AG621">
        <v>2002</v>
      </c>
      <c r="AH621">
        <v>8</v>
      </c>
      <c r="AJ621" s="2">
        <f>DATE(emdat_data[[#This Row],[End Year]],emdat_data[[#This Row],[End Month]],emdat_data[[#This Row],[End Day]])</f>
        <v>37468</v>
      </c>
      <c r="AK621">
        <v>10</v>
      </c>
      <c r="AM621">
        <v>1500000</v>
      </c>
      <c r="AO621">
        <v>1500000</v>
      </c>
      <c r="AV621">
        <v>61.463188261191398</v>
      </c>
      <c r="AW621" t="s">
        <v>805</v>
      </c>
      <c r="AX621" t="s">
        <v>806</v>
      </c>
      <c r="AY621" t="s">
        <v>807</v>
      </c>
    </row>
    <row r="622" spans="1:51" hidden="1" x14ac:dyDescent="0.25">
      <c r="A622" t="s">
        <v>864</v>
      </c>
      <c r="B622">
        <v>2002</v>
      </c>
      <c r="C622">
        <v>409</v>
      </c>
      <c r="E622" t="s">
        <v>50</v>
      </c>
      <c r="F622" t="s">
        <v>350</v>
      </c>
      <c r="G622" t="s">
        <v>477</v>
      </c>
      <c r="H622" t="s">
        <v>478</v>
      </c>
      <c r="K622" t="s">
        <v>144</v>
      </c>
      <c r="L622" t="s">
        <v>145</v>
      </c>
      <c r="M622" t="s">
        <v>146</v>
      </c>
      <c r="N622" t="s">
        <v>86</v>
      </c>
      <c r="O622" t="s">
        <v>865</v>
      </c>
      <c r="W622">
        <v>2670</v>
      </c>
      <c r="X622" t="s">
        <v>78</v>
      </c>
      <c r="AA622" s="1"/>
      <c r="AC622">
        <v>2002</v>
      </c>
      <c r="AD622">
        <v>7</v>
      </c>
      <c r="AF622" s="2">
        <f>DATE(emdat_data[[#This Row],[Start Year]],emdat_data[[#This Row],[Start Month]],emdat_data[[#This Row],[Start Day]])</f>
        <v>37437</v>
      </c>
      <c r="AG622">
        <v>2002</v>
      </c>
      <c r="AH622">
        <v>7</v>
      </c>
      <c r="AJ622" s="2">
        <f>DATE(emdat_data[[#This Row],[End Year]],emdat_data[[#This Row],[End Month]],emdat_data[[#This Row],[End Day]])</f>
        <v>37437</v>
      </c>
      <c r="AM622">
        <v>600</v>
      </c>
      <c r="AO622">
        <v>600</v>
      </c>
      <c r="AV622">
        <v>61.463188261191398</v>
      </c>
      <c r="AX622" t="s">
        <v>866</v>
      </c>
      <c r="AY622" t="s">
        <v>867</v>
      </c>
    </row>
    <row r="623" spans="1:51" hidden="1" x14ac:dyDescent="0.25">
      <c r="A623" t="s">
        <v>891</v>
      </c>
      <c r="B623">
        <v>2002</v>
      </c>
      <c r="C623">
        <v>495</v>
      </c>
      <c r="E623" t="s">
        <v>50</v>
      </c>
      <c r="F623" t="s">
        <v>63</v>
      </c>
      <c r="G623" t="s">
        <v>64</v>
      </c>
      <c r="H623" t="s">
        <v>65</v>
      </c>
      <c r="K623" t="s">
        <v>151</v>
      </c>
      <c r="L623" t="s">
        <v>152</v>
      </c>
      <c r="M623" t="s">
        <v>85</v>
      </c>
      <c r="N623" t="s">
        <v>86</v>
      </c>
      <c r="O623" t="s">
        <v>892</v>
      </c>
      <c r="X623" t="s">
        <v>67</v>
      </c>
      <c r="AA623" s="1"/>
      <c r="AC623">
        <v>2002</v>
      </c>
      <c r="AD623">
        <v>7</v>
      </c>
      <c r="AF623" s="2">
        <f>DATE(emdat_data[[#This Row],[Start Year]],emdat_data[[#This Row],[Start Month]],emdat_data[[#This Row],[Start Day]])</f>
        <v>37437</v>
      </c>
      <c r="AG623">
        <v>2002</v>
      </c>
      <c r="AH623">
        <v>7</v>
      </c>
      <c r="AJ623" s="2">
        <f>DATE(emdat_data[[#This Row],[End Year]],emdat_data[[#This Row],[End Month]],emdat_data[[#This Row],[End Day]])</f>
        <v>37437</v>
      </c>
      <c r="AM623">
        <v>25000</v>
      </c>
      <c r="AO623">
        <v>25000</v>
      </c>
      <c r="AV623">
        <v>61.463188261191398</v>
      </c>
      <c r="AW623" t="s">
        <v>893</v>
      </c>
      <c r="AY623" t="s">
        <v>894</v>
      </c>
    </row>
    <row r="624" spans="1:51" hidden="1" x14ac:dyDescent="0.25">
      <c r="A624" t="s">
        <v>1765</v>
      </c>
      <c r="B624">
        <v>2002</v>
      </c>
      <c r="C624">
        <v>531</v>
      </c>
      <c r="E624" t="s">
        <v>50</v>
      </c>
      <c r="F624" t="s">
        <v>63</v>
      </c>
      <c r="G624" t="s">
        <v>64</v>
      </c>
      <c r="H624" t="s">
        <v>1766</v>
      </c>
      <c r="K624" t="s">
        <v>159</v>
      </c>
      <c r="L624" t="s">
        <v>160</v>
      </c>
      <c r="M624" t="s">
        <v>161</v>
      </c>
      <c r="N624" t="s">
        <v>57</v>
      </c>
      <c r="O624" t="s">
        <v>1767</v>
      </c>
      <c r="W624">
        <v>43</v>
      </c>
      <c r="X624" t="s">
        <v>67</v>
      </c>
      <c r="AA624" s="1"/>
      <c r="AC624">
        <v>2002</v>
      </c>
      <c r="AD624">
        <v>7</v>
      </c>
      <c r="AF624" s="2">
        <f>DATE(emdat_data[[#This Row],[Start Year]],emdat_data[[#This Row],[Start Month]],emdat_data[[#This Row],[Start Day]])</f>
        <v>37437</v>
      </c>
      <c r="AG624">
        <v>2002</v>
      </c>
      <c r="AH624">
        <v>7</v>
      </c>
      <c r="AJ624" s="2">
        <f>DATE(emdat_data[[#This Row],[End Year]],emdat_data[[#This Row],[End Month]],emdat_data[[#This Row],[End Day]])</f>
        <v>37437</v>
      </c>
      <c r="AK624">
        <v>7</v>
      </c>
      <c r="AL624">
        <v>3500</v>
      </c>
      <c r="AO624">
        <v>3500</v>
      </c>
      <c r="AV624">
        <v>61.463188261191398</v>
      </c>
      <c r="AW624" t="s">
        <v>1768</v>
      </c>
      <c r="AX624" t="s">
        <v>1769</v>
      </c>
      <c r="AY624" t="s">
        <v>1770</v>
      </c>
    </row>
    <row r="625" spans="1:51" x14ac:dyDescent="0.25">
      <c r="A625" t="s">
        <v>2016</v>
      </c>
      <c r="B625">
        <v>2002</v>
      </c>
      <c r="C625">
        <v>516</v>
      </c>
      <c r="E625" t="s">
        <v>50</v>
      </c>
      <c r="F625" t="s">
        <v>119</v>
      </c>
      <c r="G625" t="s">
        <v>120</v>
      </c>
      <c r="H625" t="s">
        <v>301</v>
      </c>
      <c r="J625" t="s">
        <v>843</v>
      </c>
      <c r="K625" t="s">
        <v>202</v>
      </c>
      <c r="L625" t="s">
        <v>203</v>
      </c>
      <c r="M625" t="s">
        <v>204</v>
      </c>
      <c r="N625" t="s">
        <v>86</v>
      </c>
      <c r="O625" t="s">
        <v>2017</v>
      </c>
      <c r="X625" t="s">
        <v>129</v>
      </c>
      <c r="AA625" s="1"/>
      <c r="AC625">
        <v>2002</v>
      </c>
      <c r="AD625">
        <v>7</v>
      </c>
      <c r="AF625" s="2">
        <f>DATE(emdat_data[[#This Row],[Start Year]],emdat_data[[#This Row],[Start Month]],emdat_data[[#This Row],[Start Day]])</f>
        <v>37437</v>
      </c>
      <c r="AG625">
        <v>2002</v>
      </c>
      <c r="AH625">
        <v>7</v>
      </c>
      <c r="AJ625" s="2">
        <f>DATE(emdat_data[[#This Row],[End Year]],emdat_data[[#This Row],[End Month]],emdat_data[[#This Row],[End Day]])</f>
        <v>37437</v>
      </c>
      <c r="AK625">
        <v>1</v>
      </c>
      <c r="AM625">
        <v>2042</v>
      </c>
      <c r="AO625">
        <v>2042</v>
      </c>
      <c r="AV625">
        <v>61.463188261191398</v>
      </c>
    </row>
    <row r="626" spans="1:51" hidden="1" x14ac:dyDescent="0.25">
      <c r="A626" t="s">
        <v>2157</v>
      </c>
      <c r="B626">
        <v>2002</v>
      </c>
      <c r="C626">
        <v>9349</v>
      </c>
      <c r="E626" t="s">
        <v>50</v>
      </c>
      <c r="F626" t="s">
        <v>350</v>
      </c>
      <c r="G626" t="s">
        <v>351</v>
      </c>
      <c r="H626" t="s">
        <v>351</v>
      </c>
      <c r="K626" t="s">
        <v>226</v>
      </c>
      <c r="L626" t="s">
        <v>227</v>
      </c>
      <c r="M626" t="s">
        <v>56</v>
      </c>
      <c r="N626" t="s">
        <v>57</v>
      </c>
      <c r="O626" t="s">
        <v>2158</v>
      </c>
      <c r="P626" t="s">
        <v>2159</v>
      </c>
      <c r="U626" t="s">
        <v>127</v>
      </c>
      <c r="V626">
        <v>146</v>
      </c>
      <c r="W626">
        <v>560000</v>
      </c>
      <c r="X626" t="s">
        <v>78</v>
      </c>
      <c r="AA626" s="1"/>
      <c r="AC626">
        <v>2002</v>
      </c>
      <c r="AD626">
        <v>7</v>
      </c>
      <c r="AF626" s="2">
        <f>DATE(emdat_data[[#This Row],[Start Year]],emdat_data[[#This Row],[Start Month]],emdat_data[[#This Row],[Start Day]])</f>
        <v>37437</v>
      </c>
      <c r="AG626">
        <v>2002</v>
      </c>
      <c r="AJ626" s="2">
        <f>DATE(emdat_data[[#This Row],[End Year]],emdat_data[[#This Row],[End Month]],emdat_data[[#This Row],[End Day]])</f>
        <v>37225</v>
      </c>
      <c r="AM626">
        <v>300000000</v>
      </c>
      <c r="AO626">
        <v>300000000</v>
      </c>
      <c r="AT626">
        <v>910722</v>
      </c>
      <c r="AU626">
        <v>1481736</v>
      </c>
      <c r="AV626">
        <v>61.463188261191398</v>
      </c>
      <c r="AW626" t="s">
        <v>2160</v>
      </c>
      <c r="AY626" t="s">
        <v>2161</v>
      </c>
    </row>
    <row r="627" spans="1:51" hidden="1" x14ac:dyDescent="0.25">
      <c r="A627" t="s">
        <v>3377</v>
      </c>
      <c r="B627">
        <v>2002</v>
      </c>
      <c r="C627">
        <v>429</v>
      </c>
      <c r="E627" t="s">
        <v>50</v>
      </c>
      <c r="F627" t="s">
        <v>63</v>
      </c>
      <c r="G627" t="s">
        <v>82</v>
      </c>
      <c r="H627" t="s">
        <v>157</v>
      </c>
      <c r="I627" t="s">
        <v>158</v>
      </c>
      <c r="K627" t="s">
        <v>2573</v>
      </c>
      <c r="L627" t="s">
        <v>2574</v>
      </c>
      <c r="M627" t="s">
        <v>85</v>
      </c>
      <c r="N627" t="s">
        <v>86</v>
      </c>
      <c r="O627" t="s">
        <v>3378</v>
      </c>
      <c r="V627">
        <v>2179</v>
      </c>
      <c r="X627" t="s">
        <v>88</v>
      </c>
      <c r="AA627" s="1"/>
      <c r="AC627">
        <v>2002</v>
      </c>
      <c r="AD627">
        <v>7</v>
      </c>
      <c r="AF627" s="2">
        <f>DATE(emdat_data[[#This Row],[Start Year]],emdat_data[[#This Row],[Start Month]],emdat_data[[#This Row],[Start Day]])</f>
        <v>37437</v>
      </c>
      <c r="AG627">
        <v>2002</v>
      </c>
      <c r="AH627">
        <v>7</v>
      </c>
      <c r="AJ627" s="2">
        <f>DATE(emdat_data[[#This Row],[End Year]],emdat_data[[#This Row],[End Month]],emdat_data[[#This Row],[End Day]])</f>
        <v>37437</v>
      </c>
      <c r="AK627">
        <v>59</v>
      </c>
      <c r="AM627">
        <v>86682</v>
      </c>
      <c r="AO627">
        <v>86682</v>
      </c>
      <c r="AV627">
        <v>61.463188261191398</v>
      </c>
      <c r="AW627" t="s">
        <v>3379</v>
      </c>
      <c r="AY627" t="s">
        <v>3380</v>
      </c>
    </row>
    <row r="628" spans="1:51" hidden="1" x14ac:dyDescent="0.25">
      <c r="A628" t="s">
        <v>3518</v>
      </c>
      <c r="B628">
        <v>2002</v>
      </c>
      <c r="C628">
        <v>469</v>
      </c>
      <c r="E628" t="s">
        <v>50</v>
      </c>
      <c r="F628" t="s">
        <v>350</v>
      </c>
      <c r="G628" t="s">
        <v>477</v>
      </c>
      <c r="H628" t="s">
        <v>478</v>
      </c>
      <c r="K628" t="s">
        <v>383</v>
      </c>
      <c r="L628" t="s">
        <v>384</v>
      </c>
      <c r="M628" t="s">
        <v>211</v>
      </c>
      <c r="N628" t="s">
        <v>190</v>
      </c>
      <c r="O628" t="s">
        <v>3519</v>
      </c>
      <c r="W628">
        <v>1880</v>
      </c>
      <c r="X628" t="s">
        <v>78</v>
      </c>
      <c r="AA628" s="1"/>
      <c r="AC628">
        <v>2002</v>
      </c>
      <c r="AD628">
        <v>7</v>
      </c>
      <c r="AF628" s="2">
        <f>DATE(emdat_data[[#This Row],[Start Year]],emdat_data[[#This Row],[Start Month]],emdat_data[[#This Row],[Start Day]])</f>
        <v>37437</v>
      </c>
      <c r="AG628">
        <v>2002</v>
      </c>
      <c r="AH628">
        <v>7</v>
      </c>
      <c r="AJ628" s="2">
        <f>DATE(emdat_data[[#This Row],[End Year]],emdat_data[[#This Row],[End Month]],emdat_data[[#This Row],[End Day]])</f>
        <v>37437</v>
      </c>
      <c r="AV628">
        <v>61.463188261191398</v>
      </c>
      <c r="AW628" t="s">
        <v>3520</v>
      </c>
      <c r="AY628" t="s">
        <v>3521</v>
      </c>
    </row>
    <row r="629" spans="1:51" hidden="1" x14ac:dyDescent="0.25">
      <c r="A629" t="s">
        <v>3522</v>
      </c>
      <c r="B629">
        <v>2002</v>
      </c>
      <c r="C629">
        <v>565</v>
      </c>
      <c r="E629" t="s">
        <v>50</v>
      </c>
      <c r="F629" t="s">
        <v>350</v>
      </c>
      <c r="G629" t="s">
        <v>477</v>
      </c>
      <c r="H629" t="s">
        <v>478</v>
      </c>
      <c r="K629" t="s">
        <v>383</v>
      </c>
      <c r="L629" t="s">
        <v>384</v>
      </c>
      <c r="M629" t="s">
        <v>211</v>
      </c>
      <c r="N629" t="s">
        <v>190</v>
      </c>
      <c r="O629" t="s">
        <v>3523</v>
      </c>
      <c r="W629">
        <v>6</v>
      </c>
      <c r="X629" t="s">
        <v>78</v>
      </c>
      <c r="AA629" s="1"/>
      <c r="AC629">
        <v>2002</v>
      </c>
      <c r="AD629">
        <v>7</v>
      </c>
      <c r="AF629" s="2">
        <f>DATE(emdat_data[[#This Row],[Start Year]],emdat_data[[#This Row],[Start Month]],emdat_data[[#This Row],[Start Day]])</f>
        <v>37437</v>
      </c>
      <c r="AG629">
        <v>2002</v>
      </c>
      <c r="AH629">
        <v>7</v>
      </c>
      <c r="AJ629" s="2">
        <f>DATE(emdat_data[[#This Row],[End Year]],emdat_data[[#This Row],[End Month]],emdat_data[[#This Row],[End Day]])</f>
        <v>37437</v>
      </c>
      <c r="AV629">
        <v>61.463188261191398</v>
      </c>
      <c r="AW629" t="s">
        <v>3524</v>
      </c>
      <c r="AY629" t="s">
        <v>3525</v>
      </c>
    </row>
    <row r="630" spans="1:51" hidden="1" x14ac:dyDescent="0.25">
      <c r="A630" t="s">
        <v>3739</v>
      </c>
      <c r="B630">
        <v>2002</v>
      </c>
      <c r="C630">
        <v>625</v>
      </c>
      <c r="E630" t="s">
        <v>50</v>
      </c>
      <c r="F630" t="s">
        <v>350</v>
      </c>
      <c r="G630" t="s">
        <v>477</v>
      </c>
      <c r="H630" t="s">
        <v>478</v>
      </c>
      <c r="K630" t="s">
        <v>357</v>
      </c>
      <c r="L630" t="s">
        <v>358</v>
      </c>
      <c r="M630" t="s">
        <v>146</v>
      </c>
      <c r="N630" t="s">
        <v>86</v>
      </c>
      <c r="O630" t="s">
        <v>3740</v>
      </c>
      <c r="W630">
        <v>2023</v>
      </c>
      <c r="X630" t="s">
        <v>78</v>
      </c>
      <c r="AA630" s="1"/>
      <c r="AC630">
        <v>2002</v>
      </c>
      <c r="AD630">
        <v>7</v>
      </c>
      <c r="AF630" s="2">
        <f>DATE(emdat_data[[#This Row],[Start Year]],emdat_data[[#This Row],[Start Month]],emdat_data[[#This Row],[Start Day]])</f>
        <v>37437</v>
      </c>
      <c r="AG630">
        <v>2002</v>
      </c>
      <c r="AH630">
        <v>7</v>
      </c>
      <c r="AJ630" s="2">
        <f>DATE(emdat_data[[#This Row],[End Year]],emdat_data[[#This Row],[End Month]],emdat_data[[#This Row],[End Day]])</f>
        <v>37437</v>
      </c>
      <c r="AV630">
        <v>61.463188261191398</v>
      </c>
      <c r="AW630" t="s">
        <v>3741</v>
      </c>
      <c r="AY630" t="s">
        <v>3742</v>
      </c>
    </row>
    <row r="631" spans="1:51" hidden="1" x14ac:dyDescent="0.25">
      <c r="A631" t="s">
        <v>3748</v>
      </c>
      <c r="B631">
        <v>2002</v>
      </c>
      <c r="C631">
        <v>9853</v>
      </c>
      <c r="E631" t="s">
        <v>50</v>
      </c>
      <c r="F631" t="s">
        <v>350</v>
      </c>
      <c r="G631" t="s">
        <v>351</v>
      </c>
      <c r="H631" t="s">
        <v>351</v>
      </c>
      <c r="K631" t="s">
        <v>357</v>
      </c>
      <c r="L631" t="s">
        <v>358</v>
      </c>
      <c r="M631" t="s">
        <v>146</v>
      </c>
      <c r="N631" t="s">
        <v>86</v>
      </c>
      <c r="O631" t="s">
        <v>3044</v>
      </c>
      <c r="X631" t="s">
        <v>78</v>
      </c>
      <c r="AA631" s="1"/>
      <c r="AC631">
        <v>2002</v>
      </c>
      <c r="AD631">
        <v>7</v>
      </c>
      <c r="AF631" s="2">
        <f>DATE(emdat_data[[#This Row],[Start Year]],emdat_data[[#This Row],[Start Month]],emdat_data[[#This Row],[Start Day]])</f>
        <v>37437</v>
      </c>
      <c r="AG631">
        <v>2002</v>
      </c>
      <c r="AH631">
        <v>8</v>
      </c>
      <c r="AJ631" s="2">
        <f>DATE(emdat_data[[#This Row],[End Year]],emdat_data[[#This Row],[End Month]],emdat_data[[#This Row],[End Day]])</f>
        <v>37468</v>
      </c>
      <c r="AT631">
        <v>3300000</v>
      </c>
      <c r="AU631">
        <v>5369067</v>
      </c>
      <c r="AV631">
        <v>61.463188261191398</v>
      </c>
      <c r="AW631" t="s">
        <v>3749</v>
      </c>
      <c r="AY631" t="s">
        <v>3750</v>
      </c>
    </row>
    <row r="632" spans="1:51" hidden="1" x14ac:dyDescent="0.25">
      <c r="A632" t="s">
        <v>3834</v>
      </c>
      <c r="B632">
        <v>2002</v>
      </c>
      <c r="C632">
        <v>416</v>
      </c>
      <c r="E632" t="s">
        <v>50</v>
      </c>
      <c r="F632" t="s">
        <v>350</v>
      </c>
      <c r="G632" t="s">
        <v>477</v>
      </c>
      <c r="H632" t="s">
        <v>503</v>
      </c>
      <c r="K632" t="s">
        <v>427</v>
      </c>
      <c r="L632" t="s">
        <v>428</v>
      </c>
      <c r="M632" t="s">
        <v>429</v>
      </c>
      <c r="N632" t="s">
        <v>76</v>
      </c>
      <c r="O632" t="s">
        <v>3835</v>
      </c>
      <c r="X632" t="s">
        <v>78</v>
      </c>
      <c r="AA632" s="1"/>
      <c r="AC632">
        <v>2002</v>
      </c>
      <c r="AD632">
        <v>7</v>
      </c>
      <c r="AF632" s="2">
        <f>DATE(emdat_data[[#This Row],[Start Year]],emdat_data[[#This Row],[Start Month]],emdat_data[[#This Row],[Start Day]])</f>
        <v>37437</v>
      </c>
      <c r="AG632">
        <v>2002</v>
      </c>
      <c r="AH632">
        <v>7</v>
      </c>
      <c r="AJ632" s="2">
        <f>DATE(emdat_data[[#This Row],[End Year]],emdat_data[[#This Row],[End Month]],emdat_data[[#This Row],[End Day]])</f>
        <v>37437</v>
      </c>
      <c r="AK632">
        <v>3</v>
      </c>
      <c r="AL632">
        <v>500</v>
      </c>
      <c r="AN632">
        <v>1000</v>
      </c>
      <c r="AO632">
        <v>1500</v>
      </c>
      <c r="AV632">
        <v>61.463188261191398</v>
      </c>
      <c r="AW632" t="s">
        <v>3836</v>
      </c>
      <c r="AY632" t="s">
        <v>3837</v>
      </c>
    </row>
    <row r="633" spans="1:51" x14ac:dyDescent="0.25">
      <c r="A633" t="s">
        <v>3852</v>
      </c>
      <c r="B633">
        <v>2002</v>
      </c>
      <c r="C633">
        <v>597</v>
      </c>
      <c r="E633" t="s">
        <v>50</v>
      </c>
      <c r="F633" t="s">
        <v>119</v>
      </c>
      <c r="G633" t="s">
        <v>120</v>
      </c>
      <c r="H633" t="s">
        <v>121</v>
      </c>
      <c r="J633" t="s">
        <v>294</v>
      </c>
      <c r="K633" t="s">
        <v>3130</v>
      </c>
      <c r="L633" t="s">
        <v>3131</v>
      </c>
      <c r="M633" t="s">
        <v>75</v>
      </c>
      <c r="N633" t="s">
        <v>76</v>
      </c>
      <c r="O633" t="s">
        <v>3853</v>
      </c>
      <c r="T633" t="s">
        <v>128</v>
      </c>
      <c r="U633" t="s">
        <v>128</v>
      </c>
      <c r="X633" t="s">
        <v>129</v>
      </c>
      <c r="AA633" s="1"/>
      <c r="AC633">
        <v>2002</v>
      </c>
      <c r="AD633">
        <v>7</v>
      </c>
      <c r="AF633" s="2">
        <f>DATE(emdat_data[[#This Row],[Start Year]],emdat_data[[#This Row],[Start Month]],emdat_data[[#This Row],[Start Day]])</f>
        <v>37437</v>
      </c>
      <c r="AG633">
        <v>2003</v>
      </c>
      <c r="AH633">
        <v>5</v>
      </c>
      <c r="AJ633" s="2">
        <f>DATE(emdat_data[[#This Row],[End Year]],emdat_data[[#This Row],[End Month]],emdat_data[[#This Row],[End Day]])</f>
        <v>37741</v>
      </c>
      <c r="AK633">
        <v>67</v>
      </c>
      <c r="AM633">
        <v>2636</v>
      </c>
      <c r="AO633">
        <v>2636</v>
      </c>
      <c r="AV633">
        <v>61.463188261191398</v>
      </c>
    </row>
    <row r="634" spans="1:51" x14ac:dyDescent="0.25">
      <c r="A634" t="s">
        <v>720</v>
      </c>
      <c r="B634">
        <v>2002</v>
      </c>
      <c r="C634">
        <v>436</v>
      </c>
      <c r="E634" t="s">
        <v>50</v>
      </c>
      <c r="F634" t="s">
        <v>119</v>
      </c>
      <c r="G634" t="s">
        <v>120</v>
      </c>
      <c r="J634" t="s">
        <v>718</v>
      </c>
      <c r="K634" t="s">
        <v>54</v>
      </c>
      <c r="L634" t="s">
        <v>55</v>
      </c>
      <c r="M634" t="s">
        <v>56</v>
      </c>
      <c r="N634" t="s">
        <v>57</v>
      </c>
      <c r="O634" t="s">
        <v>721</v>
      </c>
      <c r="T634" t="s">
        <v>128</v>
      </c>
      <c r="U634" t="s">
        <v>128</v>
      </c>
      <c r="X634" t="s">
        <v>129</v>
      </c>
      <c r="AA634" s="1"/>
      <c r="AC634">
        <v>2002</v>
      </c>
      <c r="AD634">
        <v>7</v>
      </c>
      <c r="AE634">
        <v>1</v>
      </c>
      <c r="AF634" s="2">
        <f>DATE(emdat_data[[#This Row],[Start Year]],emdat_data[[#This Row],[Start Month]],emdat_data[[#This Row],[Start Day]])</f>
        <v>37438</v>
      </c>
      <c r="AG634">
        <v>2002</v>
      </c>
      <c r="AH634">
        <v>7</v>
      </c>
      <c r="AI634">
        <v>17</v>
      </c>
      <c r="AJ634" s="2">
        <f>DATE(emdat_data[[#This Row],[End Year]],emdat_data[[#This Row],[End Month]],emdat_data[[#This Row],[End Day]])</f>
        <v>37454</v>
      </c>
      <c r="AK634">
        <v>3</v>
      </c>
      <c r="AM634">
        <v>6688</v>
      </c>
      <c r="AO634">
        <v>6688</v>
      </c>
      <c r="AV634">
        <v>61.463188261191398</v>
      </c>
    </row>
    <row r="635" spans="1:51" x14ac:dyDescent="0.25">
      <c r="A635" t="s">
        <v>3647</v>
      </c>
      <c r="B635">
        <v>2002</v>
      </c>
      <c r="C635">
        <v>567</v>
      </c>
      <c r="E635" t="s">
        <v>50</v>
      </c>
      <c r="F635" t="s">
        <v>119</v>
      </c>
      <c r="G635" t="s">
        <v>120</v>
      </c>
      <c r="H635" t="s">
        <v>121</v>
      </c>
      <c r="J635" t="s">
        <v>122</v>
      </c>
      <c r="K635" t="s">
        <v>397</v>
      </c>
      <c r="L635" t="s">
        <v>398</v>
      </c>
      <c r="M635" t="s">
        <v>260</v>
      </c>
      <c r="N635" t="s">
        <v>76</v>
      </c>
      <c r="O635" t="s">
        <v>3648</v>
      </c>
      <c r="T635" t="s">
        <v>128</v>
      </c>
      <c r="U635" t="s">
        <v>128</v>
      </c>
      <c r="X635" t="s">
        <v>129</v>
      </c>
      <c r="AA635" s="1"/>
      <c r="AC635">
        <v>2002</v>
      </c>
      <c r="AD635">
        <v>7</v>
      </c>
      <c r="AE635">
        <v>1</v>
      </c>
      <c r="AF635" s="2">
        <f>DATE(emdat_data[[#This Row],[Start Year]],emdat_data[[#This Row],[Start Month]],emdat_data[[#This Row],[Start Day]])</f>
        <v>37438</v>
      </c>
      <c r="AG635">
        <v>2002</v>
      </c>
      <c r="AH635">
        <v>10</v>
      </c>
      <c r="AI635">
        <v>2</v>
      </c>
      <c r="AJ635" s="2">
        <f>DATE(emdat_data[[#This Row],[End Year]],emdat_data[[#This Row],[End Month]],emdat_data[[#This Row],[End Day]])</f>
        <v>37531</v>
      </c>
      <c r="AK635">
        <v>9</v>
      </c>
      <c r="AM635">
        <v>149</v>
      </c>
      <c r="AO635">
        <v>149</v>
      </c>
      <c r="AV635">
        <v>61.463188261191398</v>
      </c>
    </row>
    <row r="636" spans="1:51" hidden="1" x14ac:dyDescent="0.25">
      <c r="A636" t="s">
        <v>3439</v>
      </c>
      <c r="B636">
        <v>2002</v>
      </c>
      <c r="C636">
        <v>492</v>
      </c>
      <c r="E636" t="s">
        <v>50</v>
      </c>
      <c r="F636" t="s">
        <v>51</v>
      </c>
      <c r="G636" t="s">
        <v>1213</v>
      </c>
      <c r="H636" t="s">
        <v>1214</v>
      </c>
      <c r="J636" t="s">
        <v>3440</v>
      </c>
      <c r="K636" t="s">
        <v>2556</v>
      </c>
      <c r="L636" t="s">
        <v>2557</v>
      </c>
      <c r="M636" t="s">
        <v>1262</v>
      </c>
      <c r="N636" t="s">
        <v>96</v>
      </c>
      <c r="O636" t="s">
        <v>3441</v>
      </c>
      <c r="V636">
        <v>1180</v>
      </c>
      <c r="AA636" s="1"/>
      <c r="AC636">
        <v>2002</v>
      </c>
      <c r="AD636">
        <v>7</v>
      </c>
      <c r="AE636">
        <v>2</v>
      </c>
      <c r="AF636" s="2">
        <f>DATE(emdat_data[[#This Row],[Start Year]],emdat_data[[#This Row],[Start Month]],emdat_data[[#This Row],[Start Day]])</f>
        <v>37439</v>
      </c>
      <c r="AG636">
        <v>2002</v>
      </c>
      <c r="AH636">
        <v>7</v>
      </c>
      <c r="AI636">
        <v>2</v>
      </c>
      <c r="AJ636" s="2">
        <f>DATE(emdat_data[[#This Row],[End Year]],emdat_data[[#This Row],[End Month]],emdat_data[[#This Row],[End Day]])</f>
        <v>37439</v>
      </c>
      <c r="AM636">
        <v>13000</v>
      </c>
      <c r="AO636">
        <v>13000</v>
      </c>
      <c r="AV636">
        <v>61.463188261191398</v>
      </c>
      <c r="AX636" t="s">
        <v>3442</v>
      </c>
      <c r="AY636" t="s">
        <v>3443</v>
      </c>
    </row>
    <row r="637" spans="1:51" x14ac:dyDescent="0.25">
      <c r="A637" t="s">
        <v>2301</v>
      </c>
      <c r="B637">
        <v>2002</v>
      </c>
      <c r="C637">
        <v>477</v>
      </c>
      <c r="E637" t="s">
        <v>50</v>
      </c>
      <c r="F637" t="s">
        <v>119</v>
      </c>
      <c r="G637" t="s">
        <v>120</v>
      </c>
      <c r="H637" t="s">
        <v>301</v>
      </c>
      <c r="J637" t="s">
        <v>2302</v>
      </c>
      <c r="K637" t="s">
        <v>1697</v>
      </c>
      <c r="L637" t="s">
        <v>1698</v>
      </c>
      <c r="M637" t="s">
        <v>260</v>
      </c>
      <c r="N637" t="s">
        <v>76</v>
      </c>
      <c r="O637" t="s">
        <v>2303</v>
      </c>
      <c r="T637" t="s">
        <v>128</v>
      </c>
      <c r="U637" t="s">
        <v>128</v>
      </c>
      <c r="X637" t="s">
        <v>129</v>
      </c>
      <c r="AA637" s="1"/>
      <c r="AC637">
        <v>2002</v>
      </c>
      <c r="AD637">
        <v>7</v>
      </c>
      <c r="AE637">
        <v>4</v>
      </c>
      <c r="AF637" s="2">
        <f>DATE(emdat_data[[#This Row],[Start Year]],emdat_data[[#This Row],[Start Month]],emdat_data[[#This Row],[Start Day]])</f>
        <v>37441</v>
      </c>
      <c r="AG637">
        <v>2002</v>
      </c>
      <c r="AH637">
        <v>8</v>
      </c>
      <c r="AI637">
        <v>29</v>
      </c>
      <c r="AJ637" s="2">
        <f>DATE(emdat_data[[#This Row],[End Year]],emdat_data[[#This Row],[End Month]],emdat_data[[#This Row],[End Day]])</f>
        <v>37497</v>
      </c>
      <c r="AK637">
        <v>671</v>
      </c>
      <c r="AM637">
        <v>21975</v>
      </c>
      <c r="AO637">
        <v>21975</v>
      </c>
      <c r="AV637">
        <v>61.463188261191398</v>
      </c>
    </row>
    <row r="638" spans="1:51" hidden="1" x14ac:dyDescent="0.25">
      <c r="A638" t="s">
        <v>1686</v>
      </c>
      <c r="B638">
        <v>2002</v>
      </c>
      <c r="C638">
        <v>839</v>
      </c>
      <c r="E638" t="s">
        <v>50</v>
      </c>
      <c r="F638" t="s">
        <v>71</v>
      </c>
      <c r="G638" t="s">
        <v>72</v>
      </c>
      <c r="H638" t="s">
        <v>102</v>
      </c>
      <c r="K638" t="s">
        <v>1159</v>
      </c>
      <c r="L638" t="s">
        <v>1160</v>
      </c>
      <c r="M638" t="s">
        <v>85</v>
      </c>
      <c r="N638" t="s">
        <v>86</v>
      </c>
      <c r="O638" t="s">
        <v>1687</v>
      </c>
      <c r="P638" t="s">
        <v>134</v>
      </c>
      <c r="Q638" t="s">
        <v>653</v>
      </c>
      <c r="X638" t="s">
        <v>78</v>
      </c>
      <c r="AA638" s="1"/>
      <c r="AB638" t="s">
        <v>1688</v>
      </c>
      <c r="AC638">
        <v>2002</v>
      </c>
      <c r="AD638">
        <v>7</v>
      </c>
      <c r="AE638">
        <v>5</v>
      </c>
      <c r="AF638" s="2">
        <f>DATE(emdat_data[[#This Row],[Start Year]],emdat_data[[#This Row],[Start Month]],emdat_data[[#This Row],[Start Day]])</f>
        <v>37442</v>
      </c>
      <c r="AG638">
        <v>2002</v>
      </c>
      <c r="AH638">
        <v>8</v>
      </c>
      <c r="AI638">
        <v>8</v>
      </c>
      <c r="AJ638" s="2">
        <f>DATE(emdat_data[[#This Row],[End Year]],emdat_data[[#This Row],[End Month]],emdat_data[[#This Row],[End Day]])</f>
        <v>37476</v>
      </c>
      <c r="AM638">
        <v>12500</v>
      </c>
      <c r="AO638">
        <v>12500</v>
      </c>
      <c r="AV638">
        <v>61.463188261191398</v>
      </c>
      <c r="AW638" t="s">
        <v>1689</v>
      </c>
      <c r="AY638" t="s">
        <v>1690</v>
      </c>
    </row>
    <row r="639" spans="1:51" hidden="1" x14ac:dyDescent="0.25">
      <c r="A639" t="s">
        <v>1791</v>
      </c>
      <c r="B639">
        <v>2002</v>
      </c>
      <c r="C639">
        <v>406</v>
      </c>
      <c r="E639" t="s">
        <v>50</v>
      </c>
      <c r="F639" t="s">
        <v>63</v>
      </c>
      <c r="G639" t="s">
        <v>82</v>
      </c>
      <c r="J639" t="s">
        <v>1792</v>
      </c>
      <c r="K639" t="s">
        <v>159</v>
      </c>
      <c r="L639" t="s">
        <v>160</v>
      </c>
      <c r="M639" t="s">
        <v>161</v>
      </c>
      <c r="N639" t="s">
        <v>57</v>
      </c>
      <c r="O639" t="s">
        <v>1793</v>
      </c>
      <c r="X639" t="s">
        <v>88</v>
      </c>
      <c r="AA639" s="1"/>
      <c r="AC639">
        <v>2002</v>
      </c>
      <c r="AD639">
        <v>7</v>
      </c>
      <c r="AE639">
        <v>5</v>
      </c>
      <c r="AF639" s="2">
        <f>DATE(emdat_data[[#This Row],[Start Year]],emdat_data[[#This Row],[Start Month]],emdat_data[[#This Row],[Start Day]])</f>
        <v>37442</v>
      </c>
      <c r="AG639">
        <v>2002</v>
      </c>
      <c r="AH639">
        <v>7</v>
      </c>
      <c r="AI639">
        <v>7</v>
      </c>
      <c r="AJ639" s="2">
        <f>DATE(emdat_data[[#This Row],[End Year]],emdat_data[[#This Row],[End Month]],emdat_data[[#This Row],[End Day]])</f>
        <v>37444</v>
      </c>
      <c r="AK639">
        <v>5</v>
      </c>
      <c r="AL639">
        <v>44</v>
      </c>
      <c r="AM639">
        <v>2700</v>
      </c>
      <c r="AO639">
        <v>2744</v>
      </c>
      <c r="AT639">
        <v>85000</v>
      </c>
      <c r="AU639">
        <v>138294</v>
      </c>
      <c r="AV639">
        <v>61.463188261191398</v>
      </c>
      <c r="AW639" t="s">
        <v>1794</v>
      </c>
      <c r="AY639" t="s">
        <v>1795</v>
      </c>
    </row>
    <row r="640" spans="1:51" hidden="1" x14ac:dyDescent="0.25">
      <c r="A640" t="s">
        <v>2226</v>
      </c>
      <c r="B640">
        <v>2002</v>
      </c>
      <c r="C640">
        <v>431</v>
      </c>
      <c r="E640" t="s">
        <v>50</v>
      </c>
      <c r="F640" t="s">
        <v>63</v>
      </c>
      <c r="G640" t="s">
        <v>82</v>
      </c>
      <c r="H640" t="s">
        <v>98</v>
      </c>
      <c r="J640" t="s">
        <v>2227</v>
      </c>
      <c r="K640" t="s">
        <v>245</v>
      </c>
      <c r="L640" t="s">
        <v>246</v>
      </c>
      <c r="M640" t="s">
        <v>161</v>
      </c>
      <c r="N640" t="s">
        <v>57</v>
      </c>
      <c r="O640" t="s">
        <v>2228</v>
      </c>
      <c r="X640" t="s">
        <v>88</v>
      </c>
      <c r="AA640" s="1"/>
      <c r="AC640">
        <v>2002</v>
      </c>
      <c r="AD640">
        <v>7</v>
      </c>
      <c r="AE640">
        <v>5</v>
      </c>
      <c r="AF640" s="2">
        <f>DATE(emdat_data[[#This Row],[Start Year]],emdat_data[[#This Row],[Start Month]],emdat_data[[#This Row],[Start Day]])</f>
        <v>37442</v>
      </c>
      <c r="AG640">
        <v>2002</v>
      </c>
      <c r="AH640">
        <v>7</v>
      </c>
      <c r="AI640">
        <v>5</v>
      </c>
      <c r="AJ640" s="2">
        <f>DATE(emdat_data[[#This Row],[End Year]],emdat_data[[#This Row],[End Month]],emdat_data[[#This Row],[End Day]])</f>
        <v>37442</v>
      </c>
      <c r="AK640">
        <v>5</v>
      </c>
      <c r="AL640">
        <v>18</v>
      </c>
      <c r="AM640">
        <v>100000</v>
      </c>
      <c r="AO640">
        <v>100018</v>
      </c>
      <c r="AT640">
        <v>5000</v>
      </c>
      <c r="AU640">
        <v>8135</v>
      </c>
      <c r="AV640">
        <v>61.463188261191398</v>
      </c>
      <c r="AW640" t="s">
        <v>2229</v>
      </c>
      <c r="AY640" t="s">
        <v>2230</v>
      </c>
    </row>
    <row r="641" spans="1:51" hidden="1" x14ac:dyDescent="0.25">
      <c r="A641" t="s">
        <v>2235</v>
      </c>
      <c r="B641">
        <v>2002</v>
      </c>
      <c r="C641">
        <v>406</v>
      </c>
      <c r="E641" t="s">
        <v>50</v>
      </c>
      <c r="F641" t="s">
        <v>63</v>
      </c>
      <c r="G641" t="s">
        <v>82</v>
      </c>
      <c r="J641" t="s">
        <v>1792</v>
      </c>
      <c r="K641" t="s">
        <v>245</v>
      </c>
      <c r="L641" t="s">
        <v>246</v>
      </c>
      <c r="M641" t="s">
        <v>161</v>
      </c>
      <c r="N641" t="s">
        <v>57</v>
      </c>
      <c r="O641" t="s">
        <v>2236</v>
      </c>
      <c r="X641" t="s">
        <v>88</v>
      </c>
      <c r="AA641" s="1"/>
      <c r="AC641">
        <v>2002</v>
      </c>
      <c r="AD641">
        <v>7</v>
      </c>
      <c r="AE641">
        <v>5</v>
      </c>
      <c r="AF641" s="2">
        <f>DATE(emdat_data[[#This Row],[Start Year]],emdat_data[[#This Row],[Start Month]],emdat_data[[#This Row],[Start Day]])</f>
        <v>37442</v>
      </c>
      <c r="AG641">
        <v>2002</v>
      </c>
      <c r="AH641">
        <v>7</v>
      </c>
      <c r="AI641">
        <v>7</v>
      </c>
      <c r="AJ641" s="2">
        <f>DATE(emdat_data[[#This Row],[End Year]],emdat_data[[#This Row],[End Month]],emdat_data[[#This Row],[End Day]])</f>
        <v>37444</v>
      </c>
      <c r="AK641">
        <v>1</v>
      </c>
      <c r="AT641">
        <v>500</v>
      </c>
      <c r="AU641">
        <v>813</v>
      </c>
      <c r="AV641">
        <v>61.463188261191398</v>
      </c>
      <c r="AW641" t="s">
        <v>2237</v>
      </c>
      <c r="AY641" t="s">
        <v>2238</v>
      </c>
    </row>
    <row r="642" spans="1:51" hidden="1" x14ac:dyDescent="0.25">
      <c r="A642" t="s">
        <v>2275</v>
      </c>
      <c r="B642">
        <v>2002</v>
      </c>
      <c r="C642">
        <v>406</v>
      </c>
      <c r="E642" t="s">
        <v>50</v>
      </c>
      <c r="F642" t="s">
        <v>63</v>
      </c>
      <c r="G642" t="s">
        <v>82</v>
      </c>
      <c r="J642" t="s">
        <v>1792</v>
      </c>
      <c r="K642" t="s">
        <v>268</v>
      </c>
      <c r="L642" t="s">
        <v>269</v>
      </c>
      <c r="M642" t="s">
        <v>161</v>
      </c>
      <c r="N642" t="s">
        <v>57</v>
      </c>
      <c r="O642" t="s">
        <v>1532</v>
      </c>
      <c r="X642" t="s">
        <v>88</v>
      </c>
      <c r="AA642" s="1"/>
      <c r="AC642">
        <v>2002</v>
      </c>
      <c r="AD642">
        <v>7</v>
      </c>
      <c r="AE642">
        <v>5</v>
      </c>
      <c r="AF642" s="2">
        <f>DATE(emdat_data[[#This Row],[Start Year]],emdat_data[[#This Row],[Start Month]],emdat_data[[#This Row],[Start Day]])</f>
        <v>37442</v>
      </c>
      <c r="AG642">
        <v>2002</v>
      </c>
      <c r="AH642">
        <v>7</v>
      </c>
      <c r="AI642">
        <v>7</v>
      </c>
      <c r="AJ642" s="2">
        <f>DATE(emdat_data[[#This Row],[End Year]],emdat_data[[#This Row],[End Month]],emdat_data[[#This Row],[End Day]])</f>
        <v>37444</v>
      </c>
      <c r="AK642">
        <v>4</v>
      </c>
      <c r="AT642">
        <v>10000</v>
      </c>
      <c r="AU642">
        <v>16270</v>
      </c>
      <c r="AV642">
        <v>61.463188261191398</v>
      </c>
      <c r="AW642" t="s">
        <v>1533</v>
      </c>
      <c r="AY642" t="s">
        <v>1534</v>
      </c>
    </row>
    <row r="643" spans="1:51" x14ac:dyDescent="0.25">
      <c r="A643" t="s">
        <v>769</v>
      </c>
      <c r="B643">
        <v>2002</v>
      </c>
      <c r="C643">
        <v>504</v>
      </c>
      <c r="E643" t="s">
        <v>50</v>
      </c>
      <c r="F643" t="s">
        <v>119</v>
      </c>
      <c r="G643" t="s">
        <v>120</v>
      </c>
      <c r="H643" t="s">
        <v>121</v>
      </c>
      <c r="K643" t="s">
        <v>761</v>
      </c>
      <c r="L643" t="s">
        <v>762</v>
      </c>
      <c r="M643" t="s">
        <v>260</v>
      </c>
      <c r="N643" t="s">
        <v>76</v>
      </c>
      <c r="O643" t="s">
        <v>770</v>
      </c>
      <c r="T643" t="s">
        <v>128</v>
      </c>
      <c r="U643" t="s">
        <v>128</v>
      </c>
      <c r="X643" t="s">
        <v>129</v>
      </c>
      <c r="AA643" s="1"/>
      <c r="AC643">
        <v>2002</v>
      </c>
      <c r="AD643">
        <v>7</v>
      </c>
      <c r="AE643">
        <v>6</v>
      </c>
      <c r="AF643" s="2">
        <f>DATE(emdat_data[[#This Row],[Start Year]],emdat_data[[#This Row],[Start Month]],emdat_data[[#This Row],[Start Day]])</f>
        <v>37443</v>
      </c>
      <c r="AG643">
        <v>2002</v>
      </c>
      <c r="AH643">
        <v>9</v>
      </c>
      <c r="AI643">
        <v>22</v>
      </c>
      <c r="AJ643" s="2">
        <f>DATE(emdat_data[[#This Row],[End Year]],emdat_data[[#This Row],[End Month]],emdat_data[[#This Row],[End Day]])</f>
        <v>37521</v>
      </c>
      <c r="AK643">
        <v>68</v>
      </c>
      <c r="AM643">
        <v>934</v>
      </c>
      <c r="AO643">
        <v>934</v>
      </c>
      <c r="AV643">
        <v>61.463188261191398</v>
      </c>
    </row>
    <row r="644" spans="1:51" hidden="1" x14ac:dyDescent="0.25">
      <c r="A644" t="s">
        <v>3802</v>
      </c>
      <c r="B644">
        <v>2002</v>
      </c>
      <c r="C644">
        <v>410</v>
      </c>
      <c r="E644" t="s">
        <v>50</v>
      </c>
      <c r="F644" t="s">
        <v>71</v>
      </c>
      <c r="G644" t="s">
        <v>72</v>
      </c>
      <c r="H644" t="s">
        <v>102</v>
      </c>
      <c r="K644" t="s">
        <v>3101</v>
      </c>
      <c r="L644" t="s">
        <v>3102</v>
      </c>
      <c r="M644" t="s">
        <v>392</v>
      </c>
      <c r="N644" t="s">
        <v>57</v>
      </c>
      <c r="O644" t="s">
        <v>3803</v>
      </c>
      <c r="P644" t="s">
        <v>134</v>
      </c>
      <c r="W644">
        <v>3900</v>
      </c>
      <c r="X644" t="s">
        <v>78</v>
      </c>
      <c r="AA644" s="1"/>
      <c r="AC644">
        <v>2002</v>
      </c>
      <c r="AD644">
        <v>7</v>
      </c>
      <c r="AE644">
        <v>6</v>
      </c>
      <c r="AF644" s="2">
        <f>DATE(emdat_data[[#This Row],[Start Year]],emdat_data[[#This Row],[Start Month]],emdat_data[[#This Row],[Start Day]])</f>
        <v>37443</v>
      </c>
      <c r="AG644">
        <v>2002</v>
      </c>
      <c r="AH644">
        <v>7</v>
      </c>
      <c r="AI644">
        <v>8</v>
      </c>
      <c r="AJ644" s="2">
        <f>DATE(emdat_data[[#This Row],[End Year]],emdat_data[[#This Row],[End Month]],emdat_data[[#This Row],[End Day]])</f>
        <v>37445</v>
      </c>
      <c r="AK644">
        <v>10</v>
      </c>
      <c r="AV644">
        <v>61.463188261191398</v>
      </c>
      <c r="AX644" t="s">
        <v>3804</v>
      </c>
      <c r="AY644" t="s">
        <v>3805</v>
      </c>
    </row>
    <row r="645" spans="1:51" hidden="1" x14ac:dyDescent="0.25">
      <c r="A645" t="s">
        <v>3404</v>
      </c>
      <c r="B645">
        <v>2002</v>
      </c>
      <c r="C645">
        <v>408</v>
      </c>
      <c r="E645" t="s">
        <v>50</v>
      </c>
      <c r="F645" t="s">
        <v>63</v>
      </c>
      <c r="G645" t="s">
        <v>82</v>
      </c>
      <c r="H645" t="s">
        <v>98</v>
      </c>
      <c r="J645" t="s">
        <v>2227</v>
      </c>
      <c r="K645" t="s">
        <v>364</v>
      </c>
      <c r="L645" t="s">
        <v>365</v>
      </c>
      <c r="M645" t="s">
        <v>173</v>
      </c>
      <c r="N645" t="s">
        <v>57</v>
      </c>
      <c r="O645" t="s">
        <v>3405</v>
      </c>
      <c r="W645">
        <v>170</v>
      </c>
      <c r="X645" t="s">
        <v>88</v>
      </c>
      <c r="AA645" s="1"/>
      <c r="AC645">
        <v>2002</v>
      </c>
      <c r="AD645">
        <v>7</v>
      </c>
      <c r="AE645">
        <v>7</v>
      </c>
      <c r="AF645" s="2">
        <f>DATE(emdat_data[[#This Row],[Start Year]],emdat_data[[#This Row],[Start Month]],emdat_data[[#This Row],[Start Day]])</f>
        <v>37444</v>
      </c>
      <c r="AG645">
        <v>2002</v>
      </c>
      <c r="AH645">
        <v>7</v>
      </c>
      <c r="AI645">
        <v>9</v>
      </c>
      <c r="AJ645" s="2">
        <f>DATE(emdat_data[[#This Row],[End Year]],emdat_data[[#This Row],[End Month]],emdat_data[[#This Row],[End Day]])</f>
        <v>37446</v>
      </c>
      <c r="AK645">
        <v>33</v>
      </c>
      <c r="AL645">
        <v>41</v>
      </c>
      <c r="AM645">
        <v>700000</v>
      </c>
      <c r="AO645">
        <v>700041</v>
      </c>
      <c r="AT645">
        <v>1000</v>
      </c>
      <c r="AU645">
        <v>1627</v>
      </c>
      <c r="AV645">
        <v>61.463188261191398</v>
      </c>
      <c r="AW645" t="s">
        <v>3406</v>
      </c>
      <c r="AY645" t="s">
        <v>3407</v>
      </c>
    </row>
    <row r="646" spans="1:51" hidden="1" x14ac:dyDescent="0.25">
      <c r="A646" t="s">
        <v>3635</v>
      </c>
      <c r="B646">
        <v>2002</v>
      </c>
      <c r="C646">
        <v>415</v>
      </c>
      <c r="E646" t="s">
        <v>50</v>
      </c>
      <c r="F646" t="s">
        <v>63</v>
      </c>
      <c r="G646" t="s">
        <v>82</v>
      </c>
      <c r="H646" t="s">
        <v>98</v>
      </c>
      <c r="J646" t="s">
        <v>3636</v>
      </c>
      <c r="K646" t="s">
        <v>2539</v>
      </c>
      <c r="L646" t="s">
        <v>2540</v>
      </c>
      <c r="M646" t="s">
        <v>161</v>
      </c>
      <c r="N646" t="s">
        <v>57</v>
      </c>
      <c r="O646" t="s">
        <v>2958</v>
      </c>
      <c r="W646">
        <v>65</v>
      </c>
      <c r="X646" t="s">
        <v>88</v>
      </c>
      <c r="AA646" s="1"/>
      <c r="AC646">
        <v>2002</v>
      </c>
      <c r="AD646">
        <v>7</v>
      </c>
      <c r="AE646">
        <v>9</v>
      </c>
      <c r="AF646" s="2">
        <f>DATE(emdat_data[[#This Row],[Start Year]],emdat_data[[#This Row],[Start Month]],emdat_data[[#This Row],[Start Day]])</f>
        <v>37446</v>
      </c>
      <c r="AG646">
        <v>2002</v>
      </c>
      <c r="AH646">
        <v>7</v>
      </c>
      <c r="AI646">
        <v>9</v>
      </c>
      <c r="AJ646" s="2">
        <f>DATE(emdat_data[[#This Row],[End Year]],emdat_data[[#This Row],[End Month]],emdat_data[[#This Row],[End Day]])</f>
        <v>37446</v>
      </c>
      <c r="AK646">
        <v>7</v>
      </c>
      <c r="AV646">
        <v>61.463188261191398</v>
      </c>
      <c r="AW646" t="s">
        <v>2542</v>
      </c>
      <c r="AY646" t="s">
        <v>2543</v>
      </c>
    </row>
    <row r="647" spans="1:51" x14ac:dyDescent="0.25">
      <c r="A647" t="s">
        <v>3744</v>
      </c>
      <c r="B647">
        <v>2002</v>
      </c>
      <c r="C647">
        <v>502</v>
      </c>
      <c r="E647" t="s">
        <v>50</v>
      </c>
      <c r="F647" t="s">
        <v>119</v>
      </c>
      <c r="G647" t="s">
        <v>120</v>
      </c>
      <c r="H647" t="s">
        <v>301</v>
      </c>
      <c r="J647" t="s">
        <v>869</v>
      </c>
      <c r="K647" t="s">
        <v>357</v>
      </c>
      <c r="L647" t="s">
        <v>358</v>
      </c>
      <c r="M647" t="s">
        <v>146</v>
      </c>
      <c r="N647" t="s">
        <v>86</v>
      </c>
      <c r="O647" t="s">
        <v>3745</v>
      </c>
      <c r="T647" t="s">
        <v>128</v>
      </c>
      <c r="U647" t="s">
        <v>128</v>
      </c>
      <c r="X647" t="s">
        <v>129</v>
      </c>
      <c r="AA647" s="1"/>
      <c r="AC647">
        <v>2002</v>
      </c>
      <c r="AD647">
        <v>7</v>
      </c>
      <c r="AE647">
        <v>9</v>
      </c>
      <c r="AF647" s="2">
        <f>DATE(emdat_data[[#This Row],[Start Year]],emdat_data[[#This Row],[Start Month]],emdat_data[[#This Row],[Start Day]])</f>
        <v>37446</v>
      </c>
      <c r="AG647">
        <v>2002</v>
      </c>
      <c r="AH647">
        <v>11</v>
      </c>
      <c r="AI647">
        <v>26</v>
      </c>
      <c r="AJ647" s="2">
        <f>DATE(emdat_data[[#This Row],[End Year]],emdat_data[[#This Row],[End Month]],emdat_data[[#This Row],[End Day]])</f>
        <v>37586</v>
      </c>
      <c r="AK647">
        <v>214</v>
      </c>
      <c r="AM647">
        <v>3523</v>
      </c>
      <c r="AO647">
        <v>3523</v>
      </c>
      <c r="AV647">
        <v>61.463188261191398</v>
      </c>
    </row>
    <row r="648" spans="1:51" hidden="1" x14ac:dyDescent="0.25">
      <c r="A648" t="s">
        <v>1862</v>
      </c>
      <c r="B648">
        <v>2002</v>
      </c>
      <c r="C648">
        <v>420</v>
      </c>
      <c r="E648" t="s">
        <v>50</v>
      </c>
      <c r="F648" t="s">
        <v>63</v>
      </c>
      <c r="G648" t="s">
        <v>82</v>
      </c>
      <c r="K648" t="s">
        <v>1200</v>
      </c>
      <c r="L648" t="s">
        <v>1201</v>
      </c>
      <c r="M648" t="s">
        <v>189</v>
      </c>
      <c r="N648" t="s">
        <v>190</v>
      </c>
      <c r="O648" t="s">
        <v>1863</v>
      </c>
      <c r="W648">
        <v>150</v>
      </c>
      <c r="X648" t="s">
        <v>88</v>
      </c>
      <c r="AA648" s="1"/>
      <c r="AC648">
        <v>2002</v>
      </c>
      <c r="AD648">
        <v>7</v>
      </c>
      <c r="AE648">
        <v>10</v>
      </c>
      <c r="AF648" s="2">
        <f>DATE(emdat_data[[#This Row],[Start Year]],emdat_data[[#This Row],[Start Month]],emdat_data[[#This Row],[Start Day]])</f>
        <v>37447</v>
      </c>
      <c r="AG648">
        <v>2002</v>
      </c>
      <c r="AH648">
        <v>7</v>
      </c>
      <c r="AI648">
        <v>10</v>
      </c>
      <c r="AJ648" s="2">
        <f>DATE(emdat_data[[#This Row],[End Year]],emdat_data[[#This Row],[End Month]],emdat_data[[#This Row],[End Day]])</f>
        <v>37447</v>
      </c>
      <c r="AK648">
        <v>7</v>
      </c>
      <c r="AL648">
        <v>13</v>
      </c>
      <c r="AO648">
        <v>13</v>
      </c>
      <c r="AT648">
        <v>100000</v>
      </c>
      <c r="AU648">
        <v>162699</v>
      </c>
      <c r="AV648">
        <v>61.463188261191398</v>
      </c>
      <c r="AW648" t="s">
        <v>1864</v>
      </c>
      <c r="AY648" t="s">
        <v>1865</v>
      </c>
    </row>
    <row r="649" spans="1:51" hidden="1" x14ac:dyDescent="0.25">
      <c r="A649" t="s">
        <v>2276</v>
      </c>
      <c r="B649">
        <v>2002</v>
      </c>
      <c r="C649">
        <v>424</v>
      </c>
      <c r="E649" t="s">
        <v>50</v>
      </c>
      <c r="F649" t="s">
        <v>63</v>
      </c>
      <c r="G649" t="s">
        <v>82</v>
      </c>
      <c r="K649" t="s">
        <v>268</v>
      </c>
      <c r="L649" t="s">
        <v>269</v>
      </c>
      <c r="M649" t="s">
        <v>161</v>
      </c>
      <c r="N649" t="s">
        <v>57</v>
      </c>
      <c r="O649" t="s">
        <v>2277</v>
      </c>
      <c r="X649" t="s">
        <v>88</v>
      </c>
      <c r="AA649" s="1"/>
      <c r="AC649">
        <v>2002</v>
      </c>
      <c r="AD649">
        <v>7</v>
      </c>
      <c r="AE649">
        <v>13</v>
      </c>
      <c r="AF649" s="2">
        <f>DATE(emdat_data[[#This Row],[Start Year]],emdat_data[[#This Row],[Start Month]],emdat_data[[#This Row],[Start Day]])</f>
        <v>37450</v>
      </c>
      <c r="AG649">
        <v>2002</v>
      </c>
      <c r="AH649">
        <v>7</v>
      </c>
      <c r="AI649">
        <v>14</v>
      </c>
      <c r="AJ649" s="2">
        <f>DATE(emdat_data[[#This Row],[End Year]],emdat_data[[#This Row],[End Month]],emdat_data[[#This Row],[End Day]])</f>
        <v>37451</v>
      </c>
      <c r="AK649">
        <v>16</v>
      </c>
      <c r="AV649">
        <v>61.463188261191398</v>
      </c>
      <c r="AW649" t="s">
        <v>2278</v>
      </c>
      <c r="AY649" t="s">
        <v>2279</v>
      </c>
    </row>
    <row r="650" spans="1:51" hidden="1" x14ac:dyDescent="0.25">
      <c r="A650" t="s">
        <v>3408</v>
      </c>
      <c r="B650">
        <v>2002</v>
      </c>
      <c r="C650">
        <v>423</v>
      </c>
      <c r="E650" t="s">
        <v>50</v>
      </c>
      <c r="F650" t="s">
        <v>63</v>
      </c>
      <c r="G650" t="s">
        <v>82</v>
      </c>
      <c r="H650" t="s">
        <v>98</v>
      </c>
      <c r="J650" t="s">
        <v>3409</v>
      </c>
      <c r="K650" t="s">
        <v>364</v>
      </c>
      <c r="L650" t="s">
        <v>365</v>
      </c>
      <c r="M650" t="s">
        <v>173</v>
      </c>
      <c r="N650" t="s">
        <v>57</v>
      </c>
      <c r="O650" t="s">
        <v>3410</v>
      </c>
      <c r="W650">
        <v>160</v>
      </c>
      <c r="X650" t="s">
        <v>88</v>
      </c>
      <c r="AA650" s="1"/>
      <c r="AC650">
        <v>2002</v>
      </c>
      <c r="AD650">
        <v>7</v>
      </c>
      <c r="AE650">
        <v>13</v>
      </c>
      <c r="AF650" s="2">
        <f>DATE(emdat_data[[#This Row],[Start Year]],emdat_data[[#This Row],[Start Month]],emdat_data[[#This Row],[Start Day]])</f>
        <v>37450</v>
      </c>
      <c r="AG650">
        <v>2002</v>
      </c>
      <c r="AH650">
        <v>7</v>
      </c>
      <c r="AI650">
        <v>13</v>
      </c>
      <c r="AJ650" s="2">
        <f>DATE(emdat_data[[#This Row],[End Year]],emdat_data[[#This Row],[End Month]],emdat_data[[#This Row],[End Day]])</f>
        <v>37450</v>
      </c>
      <c r="AK650">
        <v>62</v>
      </c>
      <c r="AM650">
        <v>11000</v>
      </c>
      <c r="AO650">
        <v>11000</v>
      </c>
      <c r="AT650">
        <v>5664</v>
      </c>
      <c r="AU650">
        <v>9215</v>
      </c>
      <c r="AV650">
        <v>61.463188261191398</v>
      </c>
      <c r="AW650" t="s">
        <v>3411</v>
      </c>
      <c r="AY650" t="s">
        <v>3412</v>
      </c>
    </row>
    <row r="651" spans="1:51" hidden="1" x14ac:dyDescent="0.25">
      <c r="A651" t="s">
        <v>826</v>
      </c>
      <c r="B651">
        <v>2002</v>
      </c>
      <c r="C651">
        <v>425</v>
      </c>
      <c r="E651" t="s">
        <v>50</v>
      </c>
      <c r="F651" t="s">
        <v>63</v>
      </c>
      <c r="G651" t="s">
        <v>82</v>
      </c>
      <c r="K651" t="s">
        <v>527</v>
      </c>
      <c r="L651" t="s">
        <v>528</v>
      </c>
      <c r="M651" t="s">
        <v>56</v>
      </c>
      <c r="N651" t="s">
        <v>57</v>
      </c>
      <c r="O651" t="s">
        <v>827</v>
      </c>
      <c r="X651" t="s">
        <v>88</v>
      </c>
      <c r="AA651" s="1"/>
      <c r="AC651">
        <v>2002</v>
      </c>
      <c r="AD651">
        <v>7</v>
      </c>
      <c r="AE651">
        <v>14</v>
      </c>
      <c r="AF651" s="2">
        <f>DATE(emdat_data[[#This Row],[Start Year]],emdat_data[[#This Row],[Start Month]],emdat_data[[#This Row],[Start Day]])</f>
        <v>37451</v>
      </c>
      <c r="AG651">
        <v>2002</v>
      </c>
      <c r="AH651">
        <v>7</v>
      </c>
      <c r="AI651">
        <v>14</v>
      </c>
      <c r="AJ651" s="2">
        <f>DATE(emdat_data[[#This Row],[End Year]],emdat_data[[#This Row],[End Month]],emdat_data[[#This Row],[End Day]])</f>
        <v>37451</v>
      </c>
      <c r="AK651">
        <v>10</v>
      </c>
      <c r="AV651">
        <v>61.463188261191398</v>
      </c>
      <c r="AX651" t="s">
        <v>828</v>
      </c>
      <c r="AY651" t="s">
        <v>829</v>
      </c>
    </row>
    <row r="652" spans="1:51" hidden="1" x14ac:dyDescent="0.25">
      <c r="A652" t="s">
        <v>2221</v>
      </c>
      <c r="B652">
        <v>2002</v>
      </c>
      <c r="C652">
        <v>430</v>
      </c>
      <c r="E652" t="s">
        <v>50</v>
      </c>
      <c r="F652" t="s">
        <v>63</v>
      </c>
      <c r="G652" t="s">
        <v>82</v>
      </c>
      <c r="H652" t="s">
        <v>98</v>
      </c>
      <c r="J652" t="s">
        <v>2222</v>
      </c>
      <c r="K652" t="s">
        <v>245</v>
      </c>
      <c r="L652" t="s">
        <v>246</v>
      </c>
      <c r="M652" t="s">
        <v>161</v>
      </c>
      <c r="N652" t="s">
        <v>57</v>
      </c>
      <c r="O652" t="s">
        <v>2223</v>
      </c>
      <c r="W652">
        <v>108</v>
      </c>
      <c r="X652" t="s">
        <v>88</v>
      </c>
      <c r="AA652" s="1"/>
      <c r="AC652">
        <v>2002</v>
      </c>
      <c r="AD652">
        <v>7</v>
      </c>
      <c r="AE652">
        <v>15</v>
      </c>
      <c r="AF652" s="2">
        <f>DATE(emdat_data[[#This Row],[Start Year]],emdat_data[[#This Row],[Start Month]],emdat_data[[#This Row],[Start Day]])</f>
        <v>37452</v>
      </c>
      <c r="AG652">
        <v>2002</v>
      </c>
      <c r="AH652">
        <v>7</v>
      </c>
      <c r="AI652">
        <v>15</v>
      </c>
      <c r="AJ652" s="2">
        <f>DATE(emdat_data[[#This Row],[End Year]],emdat_data[[#This Row],[End Month]],emdat_data[[#This Row],[End Day]])</f>
        <v>37452</v>
      </c>
      <c r="AL652">
        <v>9</v>
      </c>
      <c r="AM652">
        <v>570</v>
      </c>
      <c r="AO652">
        <v>579</v>
      </c>
      <c r="AV652">
        <v>61.463188261191398</v>
      </c>
      <c r="AW652" t="s">
        <v>2224</v>
      </c>
      <c r="AY652" t="s">
        <v>2225</v>
      </c>
    </row>
    <row r="653" spans="1:51" hidden="1" x14ac:dyDescent="0.25">
      <c r="A653" t="s">
        <v>3241</v>
      </c>
      <c r="B653">
        <v>2002</v>
      </c>
      <c r="C653">
        <v>428</v>
      </c>
      <c r="E653" t="s">
        <v>50</v>
      </c>
      <c r="F653" t="s">
        <v>71</v>
      </c>
      <c r="G653" t="s">
        <v>217</v>
      </c>
      <c r="H653" t="s">
        <v>217</v>
      </c>
      <c r="K653" t="s">
        <v>303</v>
      </c>
      <c r="L653" t="s">
        <v>304</v>
      </c>
      <c r="M653" t="s">
        <v>56</v>
      </c>
      <c r="N653" t="s">
        <v>57</v>
      </c>
      <c r="O653" t="s">
        <v>3242</v>
      </c>
      <c r="P653" t="s">
        <v>3243</v>
      </c>
      <c r="Q653" t="s">
        <v>72</v>
      </c>
      <c r="V653">
        <v>2336</v>
      </c>
      <c r="AA653" s="1"/>
      <c r="AC653">
        <v>2002</v>
      </c>
      <c r="AD653">
        <v>7</v>
      </c>
      <c r="AE653">
        <v>15</v>
      </c>
      <c r="AF653" s="2">
        <f>DATE(emdat_data[[#This Row],[Start Year]],emdat_data[[#This Row],[Start Month]],emdat_data[[#This Row],[Start Day]])</f>
        <v>37452</v>
      </c>
      <c r="AG653">
        <v>2002</v>
      </c>
      <c r="AH653">
        <v>8</v>
      </c>
      <c r="AI653">
        <v>15</v>
      </c>
      <c r="AJ653" s="2">
        <f>DATE(emdat_data[[#This Row],[End Year]],emdat_data[[#This Row],[End Month]],emdat_data[[#This Row],[End Day]])</f>
        <v>37483</v>
      </c>
      <c r="AK653">
        <v>472</v>
      </c>
      <c r="AL653">
        <v>105</v>
      </c>
      <c r="AM653">
        <v>265760</v>
      </c>
      <c r="AO653">
        <v>265865</v>
      </c>
      <c r="AV653">
        <v>61.463188261191398</v>
      </c>
      <c r="AX653" t="s">
        <v>3244</v>
      </c>
      <c r="AY653" t="s">
        <v>3245</v>
      </c>
    </row>
    <row r="654" spans="1:51" hidden="1" x14ac:dyDescent="0.25">
      <c r="A654" t="s">
        <v>3425</v>
      </c>
      <c r="B654">
        <v>2002</v>
      </c>
      <c r="C654">
        <v>877</v>
      </c>
      <c r="E654" t="s">
        <v>50</v>
      </c>
      <c r="F654" t="s">
        <v>63</v>
      </c>
      <c r="G654" t="s">
        <v>82</v>
      </c>
      <c r="J654" t="s">
        <v>3426</v>
      </c>
      <c r="K654" t="s">
        <v>364</v>
      </c>
      <c r="L654" t="s">
        <v>365</v>
      </c>
      <c r="M654" t="s">
        <v>173</v>
      </c>
      <c r="N654" t="s">
        <v>57</v>
      </c>
      <c r="O654" t="s">
        <v>3427</v>
      </c>
      <c r="X654" t="s">
        <v>88</v>
      </c>
      <c r="AA654" s="1"/>
      <c r="AC654">
        <v>2002</v>
      </c>
      <c r="AD654">
        <v>7</v>
      </c>
      <c r="AE654">
        <v>15</v>
      </c>
      <c r="AF654" s="2">
        <f>DATE(emdat_data[[#This Row],[Start Year]],emdat_data[[#This Row],[Start Month]],emdat_data[[#This Row],[Start Day]])</f>
        <v>37452</v>
      </c>
      <c r="AG654">
        <v>2002</v>
      </c>
      <c r="AH654">
        <v>7</v>
      </c>
      <c r="AI654">
        <v>23</v>
      </c>
      <c r="AJ654" s="2">
        <f>DATE(emdat_data[[#This Row],[End Year]],emdat_data[[#This Row],[End Month]],emdat_data[[#This Row],[End Day]])</f>
        <v>37460</v>
      </c>
      <c r="AK654">
        <v>14</v>
      </c>
      <c r="AL654">
        <v>2</v>
      </c>
      <c r="AM654">
        <v>19048</v>
      </c>
      <c r="AO654">
        <v>19050</v>
      </c>
      <c r="AT654">
        <v>238</v>
      </c>
      <c r="AU654">
        <v>387</v>
      </c>
      <c r="AV654">
        <v>61.463188261191398</v>
      </c>
      <c r="AW654" t="s">
        <v>3428</v>
      </c>
      <c r="AY654" t="s">
        <v>3429</v>
      </c>
    </row>
    <row r="655" spans="1:51" hidden="1" x14ac:dyDescent="0.25">
      <c r="A655" t="s">
        <v>3822</v>
      </c>
      <c r="B655">
        <v>2002</v>
      </c>
      <c r="C655">
        <v>442</v>
      </c>
      <c r="E655" t="s">
        <v>50</v>
      </c>
      <c r="F655" t="s">
        <v>63</v>
      </c>
      <c r="G655" t="s">
        <v>82</v>
      </c>
      <c r="H655" t="s">
        <v>157</v>
      </c>
      <c r="I655" t="s">
        <v>158</v>
      </c>
      <c r="K655" t="s">
        <v>427</v>
      </c>
      <c r="L655" t="s">
        <v>428</v>
      </c>
      <c r="M655" t="s">
        <v>429</v>
      </c>
      <c r="N655" t="s">
        <v>76</v>
      </c>
      <c r="O655" t="s">
        <v>3823</v>
      </c>
      <c r="X655" t="s">
        <v>88</v>
      </c>
      <c r="AA655" s="1"/>
      <c r="AC655">
        <v>2002</v>
      </c>
      <c r="AD655">
        <v>7</v>
      </c>
      <c r="AE655">
        <v>15</v>
      </c>
      <c r="AF655" s="2">
        <f>DATE(emdat_data[[#This Row],[Start Year]],emdat_data[[#This Row],[Start Month]],emdat_data[[#This Row],[Start Day]])</f>
        <v>37452</v>
      </c>
      <c r="AG655">
        <v>2002</v>
      </c>
      <c r="AH655">
        <v>7</v>
      </c>
      <c r="AI655">
        <v>21</v>
      </c>
      <c r="AJ655" s="2">
        <f>DATE(emdat_data[[#This Row],[End Year]],emdat_data[[#This Row],[End Month]],emdat_data[[#This Row],[End Day]])</f>
        <v>37458</v>
      </c>
      <c r="AK655">
        <v>22</v>
      </c>
      <c r="AM655">
        <v>100000</v>
      </c>
      <c r="AO655">
        <v>100000</v>
      </c>
      <c r="AT655">
        <v>5000</v>
      </c>
      <c r="AU655">
        <v>8135</v>
      </c>
      <c r="AV655">
        <v>61.463188261191398</v>
      </c>
      <c r="AW655" t="s">
        <v>3824</v>
      </c>
      <c r="AY655" t="s">
        <v>3825</v>
      </c>
    </row>
    <row r="656" spans="1:51" hidden="1" x14ac:dyDescent="0.25">
      <c r="A656" t="s">
        <v>1885</v>
      </c>
      <c r="B656">
        <v>2002</v>
      </c>
      <c r="C656">
        <v>437</v>
      </c>
      <c r="E656" t="s">
        <v>50</v>
      </c>
      <c r="F656" t="s">
        <v>51</v>
      </c>
      <c r="G656" t="s">
        <v>1886</v>
      </c>
      <c r="H656" t="s">
        <v>217</v>
      </c>
      <c r="K656" t="s">
        <v>1216</v>
      </c>
      <c r="L656" t="s">
        <v>1217</v>
      </c>
      <c r="M656" t="s">
        <v>85</v>
      </c>
      <c r="N656" t="s">
        <v>86</v>
      </c>
      <c r="O656" t="s">
        <v>1887</v>
      </c>
      <c r="AA656" s="1"/>
      <c r="AC656">
        <v>2002</v>
      </c>
      <c r="AD656">
        <v>7</v>
      </c>
      <c r="AE656">
        <v>16</v>
      </c>
      <c r="AF656" s="2">
        <f>DATE(emdat_data[[#This Row],[Start Year]],emdat_data[[#This Row],[Start Month]],emdat_data[[#This Row],[Start Day]])</f>
        <v>37453</v>
      </c>
      <c r="AG656">
        <v>2002</v>
      </c>
      <c r="AH656">
        <v>7</v>
      </c>
      <c r="AI656">
        <v>16</v>
      </c>
      <c r="AJ656" s="2">
        <f>DATE(emdat_data[[#This Row],[End Year]],emdat_data[[#This Row],[End Month]],emdat_data[[#This Row],[End Day]])</f>
        <v>37453</v>
      </c>
      <c r="AK656">
        <v>60</v>
      </c>
      <c r="AV656">
        <v>61.463188261191398</v>
      </c>
      <c r="AX656" t="s">
        <v>1888</v>
      </c>
      <c r="AY656" t="s">
        <v>1889</v>
      </c>
    </row>
    <row r="657" spans="1:51" x14ac:dyDescent="0.25">
      <c r="A657" t="s">
        <v>1796</v>
      </c>
      <c r="B657">
        <v>2002</v>
      </c>
      <c r="C657">
        <v>435</v>
      </c>
      <c r="E657" t="s">
        <v>50</v>
      </c>
      <c r="F657" t="s">
        <v>119</v>
      </c>
      <c r="G657" t="s">
        <v>120</v>
      </c>
      <c r="J657" t="s">
        <v>236</v>
      </c>
      <c r="K657" t="s">
        <v>159</v>
      </c>
      <c r="L657" t="s">
        <v>160</v>
      </c>
      <c r="M657" t="s">
        <v>161</v>
      </c>
      <c r="N657" t="s">
        <v>57</v>
      </c>
      <c r="O657" t="s">
        <v>1797</v>
      </c>
      <c r="X657" t="s">
        <v>129</v>
      </c>
      <c r="AA657" s="1"/>
      <c r="AC657">
        <v>2002</v>
      </c>
      <c r="AD657">
        <v>7</v>
      </c>
      <c r="AE657">
        <v>17</v>
      </c>
      <c r="AF657" s="2">
        <f>DATE(emdat_data[[#This Row],[Start Year]],emdat_data[[#This Row],[Start Month]],emdat_data[[#This Row],[Start Day]])</f>
        <v>37454</v>
      </c>
      <c r="AG657">
        <v>2002</v>
      </c>
      <c r="AH657">
        <v>7</v>
      </c>
      <c r="AI657">
        <v>17</v>
      </c>
      <c r="AJ657" s="2">
        <f>DATE(emdat_data[[#This Row],[End Year]],emdat_data[[#This Row],[End Month]],emdat_data[[#This Row],[End Day]])</f>
        <v>37454</v>
      </c>
      <c r="AM657">
        <v>1000</v>
      </c>
      <c r="AO657">
        <v>1000</v>
      </c>
      <c r="AV657">
        <v>61.463188261191398</v>
      </c>
    </row>
    <row r="658" spans="1:51" hidden="1" x14ac:dyDescent="0.25">
      <c r="A658" t="s">
        <v>899</v>
      </c>
      <c r="B658">
        <v>2002</v>
      </c>
      <c r="C658">
        <v>448</v>
      </c>
      <c r="E658" t="s">
        <v>50</v>
      </c>
      <c r="F658" t="s">
        <v>63</v>
      </c>
      <c r="G658" t="s">
        <v>82</v>
      </c>
      <c r="H658" t="s">
        <v>157</v>
      </c>
      <c r="I658" t="s">
        <v>900</v>
      </c>
      <c r="K658" t="s">
        <v>159</v>
      </c>
      <c r="L658" t="s">
        <v>160</v>
      </c>
      <c r="M658" t="s">
        <v>161</v>
      </c>
      <c r="N658" t="s">
        <v>57</v>
      </c>
      <c r="O658" t="s">
        <v>901</v>
      </c>
      <c r="X658" t="s">
        <v>88</v>
      </c>
      <c r="AA658" s="1"/>
      <c r="AC658">
        <v>2002</v>
      </c>
      <c r="AD658">
        <v>7</v>
      </c>
      <c r="AE658">
        <v>19</v>
      </c>
      <c r="AF658" s="2">
        <f>DATE(emdat_data[[#This Row],[Start Year]],emdat_data[[#This Row],[Start Month]],emdat_data[[#This Row],[Start Day]])</f>
        <v>37456</v>
      </c>
      <c r="AG658">
        <v>2002</v>
      </c>
      <c r="AH658">
        <v>7</v>
      </c>
      <c r="AI658">
        <v>19</v>
      </c>
      <c r="AJ658" s="2">
        <f>DATE(emdat_data[[#This Row],[End Year]],emdat_data[[#This Row],[End Month]],emdat_data[[#This Row],[End Day]])</f>
        <v>37456</v>
      </c>
      <c r="AK658">
        <v>25</v>
      </c>
      <c r="AL658">
        <v>200</v>
      </c>
      <c r="AO658">
        <v>200</v>
      </c>
      <c r="AV658">
        <v>61.463188261191398</v>
      </c>
      <c r="AW658" t="s">
        <v>616</v>
      </c>
      <c r="AX658" t="s">
        <v>902</v>
      </c>
      <c r="AY658" t="s">
        <v>903</v>
      </c>
    </row>
    <row r="659" spans="1:51" hidden="1" x14ac:dyDescent="0.25">
      <c r="A659" t="s">
        <v>3478</v>
      </c>
      <c r="B659">
        <v>2002</v>
      </c>
      <c r="C659">
        <v>447</v>
      </c>
      <c r="E659" t="s">
        <v>50</v>
      </c>
      <c r="F659" t="s">
        <v>71</v>
      </c>
      <c r="G659" t="s">
        <v>72</v>
      </c>
      <c r="H659" t="s">
        <v>102</v>
      </c>
      <c r="K659" t="s">
        <v>376</v>
      </c>
      <c r="L659" t="s">
        <v>377</v>
      </c>
      <c r="M659" t="s">
        <v>211</v>
      </c>
      <c r="N659" t="s">
        <v>190</v>
      </c>
      <c r="O659" t="s">
        <v>3479</v>
      </c>
      <c r="P659" t="s">
        <v>134</v>
      </c>
      <c r="W659">
        <v>5420</v>
      </c>
      <c r="X659" t="s">
        <v>78</v>
      </c>
      <c r="AA659" s="1"/>
      <c r="AC659">
        <v>2002</v>
      </c>
      <c r="AD659">
        <v>7</v>
      </c>
      <c r="AE659">
        <v>19</v>
      </c>
      <c r="AF659" s="2">
        <f>DATE(emdat_data[[#This Row],[Start Year]],emdat_data[[#This Row],[Start Month]],emdat_data[[#This Row],[Start Day]])</f>
        <v>37456</v>
      </c>
      <c r="AG659">
        <v>2002</v>
      </c>
      <c r="AH659">
        <v>7</v>
      </c>
      <c r="AI659">
        <v>23</v>
      </c>
      <c r="AJ659" s="2">
        <f>DATE(emdat_data[[#This Row],[End Year]],emdat_data[[#This Row],[End Month]],emdat_data[[#This Row],[End Day]])</f>
        <v>37460</v>
      </c>
      <c r="AK659">
        <v>4</v>
      </c>
      <c r="AM659">
        <v>4500</v>
      </c>
      <c r="AO659">
        <v>4500</v>
      </c>
      <c r="AV659">
        <v>61.463188261191398</v>
      </c>
      <c r="AW659" t="s">
        <v>3480</v>
      </c>
      <c r="AY659" t="s">
        <v>3481</v>
      </c>
    </row>
    <row r="660" spans="1:51" hidden="1" x14ac:dyDescent="0.25">
      <c r="A660" t="s">
        <v>1968</v>
      </c>
      <c r="B660">
        <v>2002</v>
      </c>
      <c r="C660">
        <v>463</v>
      </c>
      <c r="E660" t="s">
        <v>50</v>
      </c>
      <c r="F660" t="s">
        <v>71</v>
      </c>
      <c r="G660" t="s">
        <v>72</v>
      </c>
      <c r="K660" t="s">
        <v>1292</v>
      </c>
      <c r="L660" t="s">
        <v>1293</v>
      </c>
      <c r="M660" t="s">
        <v>1294</v>
      </c>
      <c r="N660" t="s">
        <v>190</v>
      </c>
      <c r="O660" t="s">
        <v>1969</v>
      </c>
      <c r="X660" t="s">
        <v>78</v>
      </c>
      <c r="AA660" s="1"/>
      <c r="AC660">
        <v>2002</v>
      </c>
      <c r="AD660">
        <v>7</v>
      </c>
      <c r="AE660">
        <v>20</v>
      </c>
      <c r="AF660" s="2">
        <f>DATE(emdat_data[[#This Row],[Start Year]],emdat_data[[#This Row],[Start Month]],emdat_data[[#This Row],[Start Day]])</f>
        <v>37457</v>
      </c>
      <c r="AG660">
        <v>2002</v>
      </c>
      <c r="AH660">
        <v>7</v>
      </c>
      <c r="AI660">
        <v>20</v>
      </c>
      <c r="AJ660" s="2">
        <f>DATE(emdat_data[[#This Row],[End Year]],emdat_data[[#This Row],[End Month]],emdat_data[[#This Row],[End Day]])</f>
        <v>37457</v>
      </c>
      <c r="AK660">
        <v>1</v>
      </c>
      <c r="AM660">
        <v>200</v>
      </c>
      <c r="AO660">
        <v>200</v>
      </c>
      <c r="AV660">
        <v>61.463188261191398</v>
      </c>
      <c r="AW660" t="s">
        <v>1965</v>
      </c>
      <c r="AX660" t="s">
        <v>1970</v>
      </c>
      <c r="AY660" t="s">
        <v>1971</v>
      </c>
    </row>
    <row r="661" spans="1:51" hidden="1" x14ac:dyDescent="0.25">
      <c r="A661" t="s">
        <v>3396</v>
      </c>
      <c r="B661">
        <v>2002</v>
      </c>
      <c r="C661">
        <v>532</v>
      </c>
      <c r="E661" t="s">
        <v>50</v>
      </c>
      <c r="F661" t="s">
        <v>71</v>
      </c>
      <c r="G661" t="s">
        <v>72</v>
      </c>
      <c r="H661" t="s">
        <v>92</v>
      </c>
      <c r="K661" t="s">
        <v>364</v>
      </c>
      <c r="L661" t="s">
        <v>365</v>
      </c>
      <c r="M661" t="s">
        <v>173</v>
      </c>
      <c r="N661" t="s">
        <v>57</v>
      </c>
      <c r="O661" t="s">
        <v>3397</v>
      </c>
      <c r="P661" t="s">
        <v>98</v>
      </c>
      <c r="W661">
        <v>12840</v>
      </c>
      <c r="X661" t="s">
        <v>78</v>
      </c>
      <c r="AA661" s="1"/>
      <c r="AC661">
        <v>2002</v>
      </c>
      <c r="AD661">
        <v>7</v>
      </c>
      <c r="AE661">
        <v>20</v>
      </c>
      <c r="AF661" s="2">
        <f>DATE(emdat_data[[#This Row],[Start Year]],emdat_data[[#This Row],[Start Month]],emdat_data[[#This Row],[Start Day]])</f>
        <v>37457</v>
      </c>
      <c r="AG661">
        <v>2002</v>
      </c>
      <c r="AH661">
        <v>7</v>
      </c>
      <c r="AI661">
        <v>28</v>
      </c>
      <c r="AJ661" s="2">
        <f>DATE(emdat_data[[#This Row],[End Year]],emdat_data[[#This Row],[End Month]],emdat_data[[#This Row],[End Day]])</f>
        <v>37465</v>
      </c>
      <c r="AK661">
        <v>18</v>
      </c>
      <c r="AM661">
        <v>7000</v>
      </c>
      <c r="AO661">
        <v>7000</v>
      </c>
      <c r="AV661">
        <v>61.463188261191398</v>
      </c>
      <c r="AX661" t="s">
        <v>3398</v>
      </c>
      <c r="AY661" t="s">
        <v>3399</v>
      </c>
    </row>
    <row r="662" spans="1:51" hidden="1" x14ac:dyDescent="0.25">
      <c r="A662" t="s">
        <v>3498</v>
      </c>
      <c r="B662">
        <v>2002</v>
      </c>
      <c r="C662">
        <v>533</v>
      </c>
      <c r="E662" t="s">
        <v>50</v>
      </c>
      <c r="F662" t="s">
        <v>71</v>
      </c>
      <c r="G662" t="s">
        <v>72</v>
      </c>
      <c r="H662" t="s">
        <v>102</v>
      </c>
      <c r="K662" t="s">
        <v>383</v>
      </c>
      <c r="L662" t="s">
        <v>384</v>
      </c>
      <c r="M662" t="s">
        <v>211</v>
      </c>
      <c r="N662" t="s">
        <v>190</v>
      </c>
      <c r="O662" t="s">
        <v>3499</v>
      </c>
      <c r="P662" t="s">
        <v>134</v>
      </c>
      <c r="W662">
        <v>200</v>
      </c>
      <c r="X662" t="s">
        <v>78</v>
      </c>
      <c r="AA662" s="1"/>
      <c r="AB662" t="s">
        <v>3500</v>
      </c>
      <c r="AC662">
        <v>2002</v>
      </c>
      <c r="AD662">
        <v>7</v>
      </c>
      <c r="AE662">
        <v>20</v>
      </c>
      <c r="AF662" s="2">
        <f>DATE(emdat_data[[#This Row],[Start Year]],emdat_data[[#This Row],[Start Month]],emdat_data[[#This Row],[Start Day]])</f>
        <v>37457</v>
      </c>
      <c r="AG662">
        <v>2002</v>
      </c>
      <c r="AH662">
        <v>7</v>
      </c>
      <c r="AI662">
        <v>26</v>
      </c>
      <c r="AJ662" s="2">
        <f>DATE(emdat_data[[#This Row],[End Year]],emdat_data[[#This Row],[End Month]],emdat_data[[#This Row],[End Day]])</f>
        <v>37463</v>
      </c>
      <c r="AM662">
        <v>1500</v>
      </c>
      <c r="AO662">
        <v>1500</v>
      </c>
      <c r="AV662">
        <v>61.463188261191398</v>
      </c>
      <c r="AW662" t="s">
        <v>2821</v>
      </c>
      <c r="AY662" t="s">
        <v>2822</v>
      </c>
    </row>
    <row r="663" spans="1:51" hidden="1" x14ac:dyDescent="0.25">
      <c r="A663" t="s">
        <v>3767</v>
      </c>
      <c r="B663">
        <v>2002</v>
      </c>
      <c r="C663">
        <v>445</v>
      </c>
      <c r="E663" t="s">
        <v>50</v>
      </c>
      <c r="F663" t="s">
        <v>71</v>
      </c>
      <c r="G663" t="s">
        <v>72</v>
      </c>
      <c r="H663" t="s">
        <v>102</v>
      </c>
      <c r="K663" t="s">
        <v>3768</v>
      </c>
      <c r="L663" t="s">
        <v>3769</v>
      </c>
      <c r="M663" t="s">
        <v>85</v>
      </c>
      <c r="N663" t="s">
        <v>86</v>
      </c>
      <c r="O663" t="s">
        <v>3770</v>
      </c>
      <c r="P663" t="s">
        <v>134</v>
      </c>
      <c r="V663">
        <v>2598</v>
      </c>
      <c r="W663">
        <v>224900</v>
      </c>
      <c r="X663" t="s">
        <v>78</v>
      </c>
      <c r="AA663" s="1"/>
      <c r="AB663" t="s">
        <v>3771</v>
      </c>
      <c r="AC663">
        <v>2002</v>
      </c>
      <c r="AD663">
        <v>7</v>
      </c>
      <c r="AE663">
        <v>20</v>
      </c>
      <c r="AF663" s="2">
        <f>DATE(emdat_data[[#This Row],[Start Year]],emdat_data[[#This Row],[Start Month]],emdat_data[[#This Row],[Start Day]])</f>
        <v>37457</v>
      </c>
      <c r="AG663">
        <v>2002</v>
      </c>
      <c r="AH663">
        <v>7</v>
      </c>
      <c r="AI663">
        <v>31</v>
      </c>
      <c r="AJ663" s="2">
        <f>DATE(emdat_data[[#This Row],[End Year]],emdat_data[[#This Row],[End Month]],emdat_data[[#This Row],[End Day]])</f>
        <v>37468</v>
      </c>
      <c r="AK663">
        <v>4</v>
      </c>
      <c r="AM663">
        <v>55376</v>
      </c>
      <c r="AO663">
        <v>55376</v>
      </c>
      <c r="AT663">
        <v>3000</v>
      </c>
      <c r="AU663">
        <v>4881</v>
      </c>
      <c r="AV663">
        <v>61.463188261191398</v>
      </c>
      <c r="AW663" t="s">
        <v>3772</v>
      </c>
      <c r="AY663" t="s">
        <v>3773</v>
      </c>
    </row>
    <row r="664" spans="1:51" hidden="1" x14ac:dyDescent="0.25">
      <c r="A664" t="s">
        <v>1733</v>
      </c>
      <c r="B664">
        <v>2002</v>
      </c>
      <c r="C664">
        <v>461</v>
      </c>
      <c r="E664" t="s">
        <v>50</v>
      </c>
      <c r="F664" t="s">
        <v>71</v>
      </c>
      <c r="G664" t="s">
        <v>72</v>
      </c>
      <c r="H664" t="s">
        <v>102</v>
      </c>
      <c r="K664" t="s">
        <v>159</v>
      </c>
      <c r="L664" t="s">
        <v>160</v>
      </c>
      <c r="M664" t="s">
        <v>161</v>
      </c>
      <c r="N664" t="s">
        <v>57</v>
      </c>
      <c r="O664" t="s">
        <v>1734</v>
      </c>
      <c r="P664" t="s">
        <v>1276</v>
      </c>
      <c r="W664">
        <v>127600</v>
      </c>
      <c r="X664" t="s">
        <v>78</v>
      </c>
      <c r="AA664" s="1"/>
      <c r="AC664">
        <v>2002</v>
      </c>
      <c r="AD664">
        <v>7</v>
      </c>
      <c r="AE664">
        <v>21</v>
      </c>
      <c r="AF664" s="2">
        <f>DATE(emdat_data[[#This Row],[Start Year]],emdat_data[[#This Row],[Start Month]],emdat_data[[#This Row],[Start Day]])</f>
        <v>37458</v>
      </c>
      <c r="AG664">
        <v>2002</v>
      </c>
      <c r="AH664">
        <v>7</v>
      </c>
      <c r="AI664">
        <v>29</v>
      </c>
      <c r="AJ664" s="2">
        <f>DATE(emdat_data[[#This Row],[End Year]],emdat_data[[#This Row],[End Month]],emdat_data[[#This Row],[End Day]])</f>
        <v>37466</v>
      </c>
      <c r="AK664">
        <v>11</v>
      </c>
      <c r="AL664">
        <v>12</v>
      </c>
      <c r="AM664">
        <v>10000</v>
      </c>
      <c r="AN664">
        <v>2300</v>
      </c>
      <c r="AO664">
        <v>12312</v>
      </c>
      <c r="AT664">
        <v>38600</v>
      </c>
      <c r="AU664">
        <v>62802</v>
      </c>
      <c r="AV664">
        <v>61.463188261191398</v>
      </c>
      <c r="AX664" t="s">
        <v>1735</v>
      </c>
      <c r="AY664" t="s">
        <v>1736</v>
      </c>
    </row>
    <row r="665" spans="1:51" x14ac:dyDescent="0.25">
      <c r="A665" t="s">
        <v>857</v>
      </c>
      <c r="B665">
        <v>2002</v>
      </c>
      <c r="C665">
        <v>658</v>
      </c>
      <c r="E665" t="s">
        <v>50</v>
      </c>
      <c r="F665" t="s">
        <v>119</v>
      </c>
      <c r="G665" t="s">
        <v>120</v>
      </c>
      <c r="H665" t="s">
        <v>301</v>
      </c>
      <c r="J665" t="s">
        <v>858</v>
      </c>
      <c r="K665" t="s">
        <v>138</v>
      </c>
      <c r="L665" t="s">
        <v>139</v>
      </c>
      <c r="M665" t="s">
        <v>75</v>
      </c>
      <c r="N665" t="s">
        <v>76</v>
      </c>
      <c r="O665" t="s">
        <v>859</v>
      </c>
      <c r="X665" t="s">
        <v>129</v>
      </c>
      <c r="AA665" s="1"/>
      <c r="AC665">
        <v>2002</v>
      </c>
      <c r="AD665">
        <v>7</v>
      </c>
      <c r="AE665">
        <v>22</v>
      </c>
      <c r="AF665" s="2">
        <f>DATE(emdat_data[[#This Row],[Start Year]],emdat_data[[#This Row],[Start Month]],emdat_data[[#This Row],[Start Day]])</f>
        <v>37459</v>
      </c>
      <c r="AG665">
        <v>2002</v>
      </c>
      <c r="AH665">
        <v>7</v>
      </c>
      <c r="AI665">
        <v>22</v>
      </c>
      <c r="AJ665" s="2">
        <f>DATE(emdat_data[[#This Row],[End Year]],emdat_data[[#This Row],[End Month]],emdat_data[[#This Row],[End Day]])</f>
        <v>37459</v>
      </c>
      <c r="AK665">
        <v>6</v>
      </c>
      <c r="AM665">
        <v>727</v>
      </c>
      <c r="AO665">
        <v>727</v>
      </c>
      <c r="AV665">
        <v>61.463188261191398</v>
      </c>
    </row>
    <row r="666" spans="1:51" hidden="1" x14ac:dyDescent="0.25">
      <c r="A666" t="s">
        <v>3626</v>
      </c>
      <c r="B666">
        <v>2002</v>
      </c>
      <c r="C666">
        <v>450</v>
      </c>
      <c r="E666" t="s">
        <v>50</v>
      </c>
      <c r="F666" t="s">
        <v>71</v>
      </c>
      <c r="G666" t="s">
        <v>72</v>
      </c>
      <c r="H666" t="s">
        <v>102</v>
      </c>
      <c r="K666" t="s">
        <v>2924</v>
      </c>
      <c r="L666" t="s">
        <v>2925</v>
      </c>
      <c r="M666" t="s">
        <v>392</v>
      </c>
      <c r="N666" t="s">
        <v>57</v>
      </c>
      <c r="O666" t="s">
        <v>3627</v>
      </c>
      <c r="P666" t="s">
        <v>1309</v>
      </c>
      <c r="W666">
        <v>15130</v>
      </c>
      <c r="X666" t="s">
        <v>78</v>
      </c>
      <c r="AA666" s="1"/>
      <c r="AC666">
        <v>2002</v>
      </c>
      <c r="AD666">
        <v>7</v>
      </c>
      <c r="AE666">
        <v>23</v>
      </c>
      <c r="AF666" s="2">
        <f>DATE(emdat_data[[#This Row],[Start Year]],emdat_data[[#This Row],[Start Month]],emdat_data[[#This Row],[Start Day]])</f>
        <v>37460</v>
      </c>
      <c r="AG666">
        <v>2002</v>
      </c>
      <c r="AH666">
        <v>7</v>
      </c>
      <c r="AI666">
        <v>27</v>
      </c>
      <c r="AJ666" s="2">
        <f>DATE(emdat_data[[#This Row],[End Year]],emdat_data[[#This Row],[End Month]],emdat_data[[#This Row],[End Day]])</f>
        <v>37464</v>
      </c>
      <c r="AK666">
        <v>34</v>
      </c>
      <c r="AM666">
        <v>3000</v>
      </c>
      <c r="AO666">
        <v>3000</v>
      </c>
      <c r="AV666">
        <v>61.463188261191398</v>
      </c>
      <c r="AW666" t="s">
        <v>3628</v>
      </c>
      <c r="AX666" t="s">
        <v>3629</v>
      </c>
      <c r="AY666" t="s">
        <v>3630</v>
      </c>
    </row>
    <row r="667" spans="1:51" hidden="1" x14ac:dyDescent="0.25">
      <c r="A667" t="s">
        <v>3806</v>
      </c>
      <c r="B667">
        <v>2002</v>
      </c>
      <c r="C667">
        <v>454</v>
      </c>
      <c r="E667" t="s">
        <v>50</v>
      </c>
      <c r="F667" t="s">
        <v>71</v>
      </c>
      <c r="G667" t="s">
        <v>72</v>
      </c>
      <c r="H667" t="s">
        <v>102</v>
      </c>
      <c r="K667" t="s">
        <v>3101</v>
      </c>
      <c r="L667" t="s">
        <v>3102</v>
      </c>
      <c r="M667" t="s">
        <v>392</v>
      </c>
      <c r="N667" t="s">
        <v>57</v>
      </c>
      <c r="O667" t="s">
        <v>3807</v>
      </c>
      <c r="P667" t="s">
        <v>134</v>
      </c>
      <c r="W667">
        <v>5180</v>
      </c>
      <c r="X667" t="s">
        <v>78</v>
      </c>
      <c r="AA667" s="1"/>
      <c r="AC667">
        <v>2002</v>
      </c>
      <c r="AD667">
        <v>7</v>
      </c>
      <c r="AE667">
        <v>24</v>
      </c>
      <c r="AF667" s="2">
        <f>DATE(emdat_data[[#This Row],[Start Year]],emdat_data[[#This Row],[Start Month]],emdat_data[[#This Row],[Start Day]])</f>
        <v>37461</v>
      </c>
      <c r="AG667">
        <v>2002</v>
      </c>
      <c r="AH667">
        <v>7</v>
      </c>
      <c r="AI667">
        <v>26</v>
      </c>
      <c r="AJ667" s="2">
        <f>DATE(emdat_data[[#This Row],[End Year]],emdat_data[[#This Row],[End Month]],emdat_data[[#This Row],[End Day]])</f>
        <v>37463</v>
      </c>
      <c r="AK667">
        <v>13</v>
      </c>
      <c r="AV667">
        <v>61.463188261191398</v>
      </c>
      <c r="AW667" t="s">
        <v>3808</v>
      </c>
      <c r="AY667" t="s">
        <v>3809</v>
      </c>
    </row>
    <row r="668" spans="1:51" hidden="1" x14ac:dyDescent="0.25">
      <c r="A668" t="s">
        <v>2342</v>
      </c>
      <c r="B668">
        <v>2002</v>
      </c>
      <c r="C668">
        <v>468</v>
      </c>
      <c r="E668" t="s">
        <v>50</v>
      </c>
      <c r="F668" t="s">
        <v>71</v>
      </c>
      <c r="G668" t="s">
        <v>72</v>
      </c>
      <c r="H668" t="s">
        <v>102</v>
      </c>
      <c r="K668" t="s">
        <v>1037</v>
      </c>
      <c r="L668" t="s">
        <v>1038</v>
      </c>
      <c r="M668" t="s">
        <v>125</v>
      </c>
      <c r="N668" t="s">
        <v>76</v>
      </c>
      <c r="O668" t="s">
        <v>2343</v>
      </c>
      <c r="P668" t="s">
        <v>642</v>
      </c>
      <c r="S668" t="s">
        <v>127</v>
      </c>
      <c r="T668" t="s">
        <v>127</v>
      </c>
      <c r="X668" t="s">
        <v>78</v>
      </c>
      <c r="AA668" s="1"/>
      <c r="AC668">
        <v>2002</v>
      </c>
      <c r="AD668">
        <v>7</v>
      </c>
      <c r="AE668">
        <v>26</v>
      </c>
      <c r="AF668" s="2">
        <f>DATE(emdat_data[[#This Row],[Start Year]],emdat_data[[#This Row],[Start Month]],emdat_data[[#This Row],[Start Day]])</f>
        <v>37463</v>
      </c>
      <c r="AG668">
        <v>2002</v>
      </c>
      <c r="AH668">
        <v>7</v>
      </c>
      <c r="AI668">
        <v>27</v>
      </c>
      <c r="AJ668" s="2">
        <f>DATE(emdat_data[[#This Row],[End Year]],emdat_data[[#This Row],[End Month]],emdat_data[[#This Row],[End Day]])</f>
        <v>37464</v>
      </c>
      <c r="AK668">
        <v>2</v>
      </c>
      <c r="AM668">
        <v>22519</v>
      </c>
      <c r="AO668">
        <v>22519</v>
      </c>
      <c r="AV668">
        <v>61.463188261191398</v>
      </c>
      <c r="AW668" t="s">
        <v>2344</v>
      </c>
      <c r="AX668" t="s">
        <v>2345</v>
      </c>
      <c r="AY668" t="s">
        <v>2346</v>
      </c>
    </row>
    <row r="669" spans="1:51" hidden="1" x14ac:dyDescent="0.25">
      <c r="A669" t="s">
        <v>3778</v>
      </c>
      <c r="B669">
        <v>2002</v>
      </c>
      <c r="C669">
        <v>470</v>
      </c>
      <c r="E669" t="s">
        <v>50</v>
      </c>
      <c r="F669" t="s">
        <v>71</v>
      </c>
      <c r="G669" t="s">
        <v>72</v>
      </c>
      <c r="H669" t="s">
        <v>102</v>
      </c>
      <c r="K669" t="s">
        <v>3068</v>
      </c>
      <c r="L669" t="s">
        <v>3069</v>
      </c>
      <c r="M669" t="s">
        <v>173</v>
      </c>
      <c r="N669" t="s">
        <v>57</v>
      </c>
      <c r="O669" t="s">
        <v>3779</v>
      </c>
      <c r="P669" t="s">
        <v>134</v>
      </c>
      <c r="W669">
        <v>27820</v>
      </c>
      <c r="X669" t="s">
        <v>78</v>
      </c>
      <c r="AA669" s="1"/>
      <c r="AB669" t="s">
        <v>3780</v>
      </c>
      <c r="AC669">
        <v>2002</v>
      </c>
      <c r="AD669">
        <v>7</v>
      </c>
      <c r="AE669">
        <v>31</v>
      </c>
      <c r="AF669" s="2">
        <f>DATE(emdat_data[[#This Row],[Start Year]],emdat_data[[#This Row],[Start Month]],emdat_data[[#This Row],[Start Day]])</f>
        <v>37468</v>
      </c>
      <c r="AG669">
        <v>2002</v>
      </c>
      <c r="AH669">
        <v>8</v>
      </c>
      <c r="AI669">
        <v>6</v>
      </c>
      <c r="AJ669" s="2">
        <f>DATE(emdat_data[[#This Row],[End Year]],emdat_data[[#This Row],[End Month]],emdat_data[[#This Row],[End Day]])</f>
        <v>37474</v>
      </c>
      <c r="AK669">
        <v>10</v>
      </c>
      <c r="AM669">
        <v>2000</v>
      </c>
      <c r="AO669">
        <v>2000</v>
      </c>
      <c r="AT669">
        <v>2200</v>
      </c>
      <c r="AU669">
        <v>3579</v>
      </c>
      <c r="AV669">
        <v>61.463188261191398</v>
      </c>
      <c r="AW669" t="s">
        <v>3781</v>
      </c>
      <c r="AY669" t="s">
        <v>3782</v>
      </c>
    </row>
    <row r="670" spans="1:51" hidden="1" x14ac:dyDescent="0.25">
      <c r="A670" t="s">
        <v>1719</v>
      </c>
      <c r="B670">
        <v>2002</v>
      </c>
      <c r="C670">
        <v>481</v>
      </c>
      <c r="E670" t="s">
        <v>50</v>
      </c>
      <c r="F670" t="s">
        <v>71</v>
      </c>
      <c r="G670" t="s">
        <v>72</v>
      </c>
      <c r="H670" t="s">
        <v>92</v>
      </c>
      <c r="K670" t="s">
        <v>159</v>
      </c>
      <c r="L670" t="s">
        <v>160</v>
      </c>
      <c r="M670" t="s">
        <v>161</v>
      </c>
      <c r="N670" t="s">
        <v>57</v>
      </c>
      <c r="O670" t="s">
        <v>1720</v>
      </c>
      <c r="X670" t="s">
        <v>78</v>
      </c>
      <c r="AA670" s="1"/>
      <c r="AC670">
        <v>2002</v>
      </c>
      <c r="AD670">
        <v>8</v>
      </c>
      <c r="AF670" s="2">
        <f>DATE(emdat_data[[#This Row],[Start Year]],emdat_data[[#This Row],[Start Month]],emdat_data[[#This Row],[Start Day]])</f>
        <v>37468</v>
      </c>
      <c r="AG670">
        <v>2002</v>
      </c>
      <c r="AH670">
        <v>8</v>
      </c>
      <c r="AJ670" s="2">
        <f>DATE(emdat_data[[#This Row],[End Year]],emdat_data[[#This Row],[End Month]],emdat_data[[#This Row],[End Day]])</f>
        <v>37468</v>
      </c>
      <c r="AK670">
        <v>61</v>
      </c>
      <c r="AL670">
        <v>15</v>
      </c>
      <c r="AO670">
        <v>15</v>
      </c>
      <c r="AV670">
        <v>61.463188261191398</v>
      </c>
      <c r="AW670" t="s">
        <v>1721</v>
      </c>
      <c r="AX670" t="s">
        <v>1722</v>
      </c>
      <c r="AY670" t="s">
        <v>1723</v>
      </c>
    </row>
    <row r="671" spans="1:51" hidden="1" x14ac:dyDescent="0.25">
      <c r="A671" t="s">
        <v>1748</v>
      </c>
      <c r="B671">
        <v>2002</v>
      </c>
      <c r="C671">
        <v>508</v>
      </c>
      <c r="E671" t="s">
        <v>50</v>
      </c>
      <c r="F671" t="s">
        <v>71</v>
      </c>
      <c r="G671" t="s">
        <v>217</v>
      </c>
      <c r="H671" t="s">
        <v>217</v>
      </c>
      <c r="K671" t="s">
        <v>159</v>
      </c>
      <c r="L671" t="s">
        <v>160</v>
      </c>
      <c r="M671" t="s">
        <v>161</v>
      </c>
      <c r="N671" t="s">
        <v>57</v>
      </c>
      <c r="O671" t="s">
        <v>1749</v>
      </c>
      <c r="AA671" s="1"/>
      <c r="AC671">
        <v>2002</v>
      </c>
      <c r="AD671">
        <v>8</v>
      </c>
      <c r="AF671" s="2">
        <f>DATE(emdat_data[[#This Row],[Start Year]],emdat_data[[#This Row],[Start Month]],emdat_data[[#This Row],[Start Day]])</f>
        <v>37468</v>
      </c>
      <c r="AG671">
        <v>2002</v>
      </c>
      <c r="AH671">
        <v>8</v>
      </c>
      <c r="AJ671" s="2">
        <f>DATE(emdat_data[[#This Row],[End Year]],emdat_data[[#This Row],[End Month]],emdat_data[[#This Row],[End Day]])</f>
        <v>37468</v>
      </c>
      <c r="AK671">
        <v>16</v>
      </c>
      <c r="AV671">
        <v>61.463188261191398</v>
      </c>
      <c r="AW671" t="s">
        <v>1750</v>
      </c>
      <c r="AY671" t="s">
        <v>1751</v>
      </c>
    </row>
    <row r="672" spans="1:51" hidden="1" x14ac:dyDescent="0.25">
      <c r="A672" t="s">
        <v>2088</v>
      </c>
      <c r="B672">
        <v>2002</v>
      </c>
      <c r="C672">
        <v>615</v>
      </c>
      <c r="E672" t="s">
        <v>50</v>
      </c>
      <c r="F672" t="s">
        <v>350</v>
      </c>
      <c r="G672" t="s">
        <v>477</v>
      </c>
      <c r="H672" t="s">
        <v>478</v>
      </c>
      <c r="K672" t="s">
        <v>171</v>
      </c>
      <c r="L672" t="s">
        <v>172</v>
      </c>
      <c r="M672" t="s">
        <v>173</v>
      </c>
      <c r="N672" t="s">
        <v>57</v>
      </c>
      <c r="O672" t="s">
        <v>2089</v>
      </c>
      <c r="X672" t="s">
        <v>78</v>
      </c>
      <c r="AA672" s="1"/>
      <c r="AC672">
        <v>2002</v>
      </c>
      <c r="AD672">
        <v>8</v>
      </c>
      <c r="AF672" s="2">
        <f>DATE(emdat_data[[#This Row],[Start Year]],emdat_data[[#This Row],[Start Month]],emdat_data[[#This Row],[Start Day]])</f>
        <v>37468</v>
      </c>
      <c r="AG672">
        <v>2002</v>
      </c>
      <c r="AH672">
        <v>8</v>
      </c>
      <c r="AJ672" s="2">
        <f>DATE(emdat_data[[#This Row],[End Year]],emdat_data[[#This Row],[End Month]],emdat_data[[#This Row],[End Day]])</f>
        <v>37468</v>
      </c>
      <c r="AL672">
        <v>200</v>
      </c>
      <c r="AO672">
        <v>200</v>
      </c>
      <c r="AV672">
        <v>61.463188261191398</v>
      </c>
      <c r="AW672" t="s">
        <v>2090</v>
      </c>
      <c r="AY672" t="s">
        <v>2091</v>
      </c>
    </row>
    <row r="673" spans="1:51" hidden="1" x14ac:dyDescent="0.25">
      <c r="A673" t="s">
        <v>2348</v>
      </c>
      <c r="B673">
        <v>2002</v>
      </c>
      <c r="C673">
        <v>536</v>
      </c>
      <c r="E673" t="s">
        <v>50</v>
      </c>
      <c r="F673" t="s">
        <v>71</v>
      </c>
      <c r="G673" t="s">
        <v>72</v>
      </c>
      <c r="H673" t="s">
        <v>102</v>
      </c>
      <c r="K673" t="s">
        <v>1583</v>
      </c>
      <c r="L673" t="s">
        <v>1584</v>
      </c>
      <c r="M673" t="s">
        <v>173</v>
      </c>
      <c r="N673" t="s">
        <v>57</v>
      </c>
      <c r="O673" t="s">
        <v>2349</v>
      </c>
      <c r="X673" t="s">
        <v>78</v>
      </c>
      <c r="AA673" s="1"/>
      <c r="AC673">
        <v>2002</v>
      </c>
      <c r="AD673">
        <v>8</v>
      </c>
      <c r="AF673" s="2">
        <f>DATE(emdat_data[[#This Row],[Start Year]],emdat_data[[#This Row],[Start Month]],emdat_data[[#This Row],[Start Day]])</f>
        <v>37468</v>
      </c>
      <c r="AG673">
        <v>2002</v>
      </c>
      <c r="AH673">
        <v>8</v>
      </c>
      <c r="AJ673" s="2">
        <f>DATE(emdat_data[[#This Row],[End Year]],emdat_data[[#This Row],[End Month]],emdat_data[[#This Row],[End Day]])</f>
        <v>37468</v>
      </c>
      <c r="AK673">
        <v>21</v>
      </c>
      <c r="AM673">
        <v>50000</v>
      </c>
      <c r="AO673">
        <v>50000</v>
      </c>
      <c r="AV673">
        <v>61.463188261191398</v>
      </c>
      <c r="AX673" t="s">
        <v>2350</v>
      </c>
      <c r="AY673" t="s">
        <v>2351</v>
      </c>
    </row>
    <row r="674" spans="1:51" hidden="1" x14ac:dyDescent="0.25">
      <c r="A674" t="s">
        <v>3474</v>
      </c>
      <c r="B674">
        <v>2002</v>
      </c>
      <c r="C674">
        <v>466</v>
      </c>
      <c r="E674" t="s">
        <v>50</v>
      </c>
      <c r="F674" t="s">
        <v>71</v>
      </c>
      <c r="G674" t="s">
        <v>72</v>
      </c>
      <c r="H674" t="s">
        <v>170</v>
      </c>
      <c r="K674" t="s">
        <v>376</v>
      </c>
      <c r="L674" t="s">
        <v>377</v>
      </c>
      <c r="M674" t="s">
        <v>211</v>
      </c>
      <c r="N674" t="s">
        <v>190</v>
      </c>
      <c r="O674" t="s">
        <v>3475</v>
      </c>
      <c r="W674">
        <v>40</v>
      </c>
      <c r="X674" t="s">
        <v>78</v>
      </c>
      <c r="AA674" s="1"/>
      <c r="AC674">
        <v>2002</v>
      </c>
      <c r="AD674">
        <v>8</v>
      </c>
      <c r="AF674" s="2">
        <f>DATE(emdat_data[[#This Row],[Start Year]],emdat_data[[#This Row],[Start Month]],emdat_data[[#This Row],[Start Day]])</f>
        <v>37468</v>
      </c>
      <c r="AG674">
        <v>2002</v>
      </c>
      <c r="AH674">
        <v>8</v>
      </c>
      <c r="AJ674" s="2">
        <f>DATE(emdat_data[[#This Row],[End Year]],emdat_data[[#This Row],[End Month]],emdat_data[[#This Row],[End Day]])</f>
        <v>37468</v>
      </c>
      <c r="AK674">
        <v>4</v>
      </c>
      <c r="AN674">
        <v>3900</v>
      </c>
      <c r="AO674">
        <v>3900</v>
      </c>
      <c r="AV674">
        <v>61.463188261191398</v>
      </c>
      <c r="AW674" t="s">
        <v>3476</v>
      </c>
      <c r="AY674" t="s">
        <v>3477</v>
      </c>
    </row>
    <row r="675" spans="1:51" hidden="1" x14ac:dyDescent="0.25">
      <c r="A675" t="s">
        <v>3557</v>
      </c>
      <c r="B675">
        <v>2002</v>
      </c>
      <c r="C675">
        <v>9487</v>
      </c>
      <c r="E675" t="s">
        <v>50</v>
      </c>
      <c r="F675" t="s">
        <v>350</v>
      </c>
      <c r="G675" t="s">
        <v>351</v>
      </c>
      <c r="H675" t="s">
        <v>351</v>
      </c>
      <c r="K675" t="s">
        <v>3235</v>
      </c>
      <c r="L675" t="s">
        <v>3236</v>
      </c>
      <c r="M675" t="s">
        <v>125</v>
      </c>
      <c r="N675" t="s">
        <v>76</v>
      </c>
      <c r="O675" t="s">
        <v>3558</v>
      </c>
      <c r="X675" t="s">
        <v>78</v>
      </c>
      <c r="AA675" s="1"/>
      <c r="AC675">
        <v>2002</v>
      </c>
      <c r="AD675">
        <v>8</v>
      </c>
      <c r="AF675" s="2">
        <f>DATE(emdat_data[[#This Row],[Start Year]],emdat_data[[#This Row],[Start Month]],emdat_data[[#This Row],[Start Day]])</f>
        <v>37468</v>
      </c>
      <c r="AG675">
        <v>2002</v>
      </c>
      <c r="AJ675" s="2">
        <f>DATE(emdat_data[[#This Row],[End Year]],emdat_data[[#This Row],[End Month]],emdat_data[[#This Row],[End Day]])</f>
        <v>37225</v>
      </c>
      <c r="AM675">
        <v>284000</v>
      </c>
      <c r="AO675">
        <v>284000</v>
      </c>
      <c r="AV675">
        <v>61.463188261191398</v>
      </c>
      <c r="AW675" t="s">
        <v>3559</v>
      </c>
      <c r="AY675" t="s">
        <v>3560</v>
      </c>
    </row>
    <row r="676" spans="1:51" x14ac:dyDescent="0.25">
      <c r="A676" t="s">
        <v>3868</v>
      </c>
      <c r="B676">
        <v>2002</v>
      </c>
      <c r="C676">
        <v>589</v>
      </c>
      <c r="E676" t="s">
        <v>50</v>
      </c>
      <c r="F676" t="s">
        <v>119</v>
      </c>
      <c r="G676" t="s">
        <v>120</v>
      </c>
      <c r="H676" t="s">
        <v>121</v>
      </c>
      <c r="J676" t="s">
        <v>294</v>
      </c>
      <c r="K676" t="s">
        <v>440</v>
      </c>
      <c r="L676" t="s">
        <v>441</v>
      </c>
      <c r="M676" t="s">
        <v>260</v>
      </c>
      <c r="N676" t="s">
        <v>76</v>
      </c>
      <c r="X676" t="s">
        <v>129</v>
      </c>
      <c r="AA676" s="1"/>
      <c r="AC676">
        <v>2002</v>
      </c>
      <c r="AD676">
        <v>8</v>
      </c>
      <c r="AF676" s="2">
        <f>DATE(emdat_data[[#This Row],[Start Year]],emdat_data[[#This Row],[Start Month]],emdat_data[[#This Row],[Start Day]])</f>
        <v>37468</v>
      </c>
      <c r="AG676">
        <v>2002</v>
      </c>
      <c r="AH676">
        <v>8</v>
      </c>
      <c r="AJ676" s="2">
        <f>DATE(emdat_data[[#This Row],[End Year]],emdat_data[[#This Row],[End Month]],emdat_data[[#This Row],[End Day]])</f>
        <v>37468</v>
      </c>
      <c r="AM676">
        <v>350</v>
      </c>
      <c r="AO676">
        <v>350</v>
      </c>
      <c r="AV676">
        <v>61.463188261191398</v>
      </c>
    </row>
    <row r="677" spans="1:51" x14ac:dyDescent="0.25">
      <c r="A677" t="s">
        <v>3303</v>
      </c>
      <c r="B677">
        <v>2002</v>
      </c>
      <c r="C677">
        <v>476</v>
      </c>
      <c r="E677" t="s">
        <v>50</v>
      </c>
      <c r="F677" t="s">
        <v>119</v>
      </c>
      <c r="G677" t="s">
        <v>120</v>
      </c>
      <c r="J677" t="s">
        <v>718</v>
      </c>
      <c r="K677" t="s">
        <v>297</v>
      </c>
      <c r="L677" t="s">
        <v>298</v>
      </c>
      <c r="M677" t="s">
        <v>125</v>
      </c>
      <c r="N677" t="s">
        <v>76</v>
      </c>
      <c r="O677" t="s">
        <v>3304</v>
      </c>
      <c r="X677" t="s">
        <v>129</v>
      </c>
      <c r="AA677" s="1"/>
      <c r="AC677">
        <v>2002</v>
      </c>
      <c r="AD677">
        <v>8</v>
      </c>
      <c r="AE677">
        <v>1</v>
      </c>
      <c r="AF677" s="2">
        <f>DATE(emdat_data[[#This Row],[Start Year]],emdat_data[[#This Row],[Start Month]],emdat_data[[#This Row],[Start Day]])</f>
        <v>37469</v>
      </c>
      <c r="AG677">
        <v>2002</v>
      </c>
      <c r="AH677">
        <v>8</v>
      </c>
      <c r="AI677">
        <v>1</v>
      </c>
      <c r="AJ677" s="2">
        <f>DATE(emdat_data[[#This Row],[End Year]],emdat_data[[#This Row],[End Month]],emdat_data[[#This Row],[End Day]])</f>
        <v>37469</v>
      </c>
      <c r="AK677">
        <v>72</v>
      </c>
      <c r="AM677">
        <v>750</v>
      </c>
      <c r="AO677">
        <v>750</v>
      </c>
      <c r="AV677">
        <v>61.463188261191398</v>
      </c>
    </row>
    <row r="678" spans="1:51" hidden="1" x14ac:dyDescent="0.25">
      <c r="A678" t="s">
        <v>3549</v>
      </c>
      <c r="B678">
        <v>2002</v>
      </c>
      <c r="C678">
        <v>515</v>
      </c>
      <c r="E678" t="s">
        <v>50</v>
      </c>
      <c r="F678" t="s">
        <v>71</v>
      </c>
      <c r="G678" t="s">
        <v>72</v>
      </c>
      <c r="K678" t="s">
        <v>2855</v>
      </c>
      <c r="L678" t="s">
        <v>2856</v>
      </c>
      <c r="M678" t="s">
        <v>995</v>
      </c>
      <c r="N678" t="s">
        <v>76</v>
      </c>
      <c r="O678" t="s">
        <v>3550</v>
      </c>
      <c r="X678" t="s">
        <v>78</v>
      </c>
      <c r="AA678" s="1"/>
      <c r="AC678">
        <v>2002</v>
      </c>
      <c r="AD678">
        <v>8</v>
      </c>
      <c r="AE678">
        <v>3</v>
      </c>
      <c r="AF678" s="2">
        <f>DATE(emdat_data[[#This Row],[Start Year]],emdat_data[[#This Row],[Start Month]],emdat_data[[#This Row],[Start Day]])</f>
        <v>37471</v>
      </c>
      <c r="AG678">
        <v>2002</v>
      </c>
      <c r="AH678">
        <v>8</v>
      </c>
      <c r="AI678">
        <v>3</v>
      </c>
      <c r="AJ678" s="2">
        <f>DATE(emdat_data[[#This Row],[End Year]],emdat_data[[#This Row],[End Month]],emdat_data[[#This Row],[End Day]])</f>
        <v>37471</v>
      </c>
      <c r="AM678">
        <v>100000</v>
      </c>
      <c r="AO678">
        <v>100000</v>
      </c>
      <c r="AV678">
        <v>61.463188261191398</v>
      </c>
      <c r="AW678" t="s">
        <v>3551</v>
      </c>
      <c r="AX678" t="s">
        <v>3552</v>
      </c>
      <c r="AY678" t="s">
        <v>3553</v>
      </c>
    </row>
    <row r="679" spans="1:51" hidden="1" x14ac:dyDescent="0.25">
      <c r="A679" t="s">
        <v>2217</v>
      </c>
      <c r="B679">
        <v>2002</v>
      </c>
      <c r="C679">
        <v>472</v>
      </c>
      <c r="E679" t="s">
        <v>50</v>
      </c>
      <c r="F679" t="s">
        <v>71</v>
      </c>
      <c r="G679" t="s">
        <v>72</v>
      </c>
      <c r="K679" t="s">
        <v>239</v>
      </c>
      <c r="L679" t="s">
        <v>240</v>
      </c>
      <c r="M679" t="s">
        <v>197</v>
      </c>
      <c r="N679" t="s">
        <v>190</v>
      </c>
      <c r="O679" t="s">
        <v>2218</v>
      </c>
      <c r="X679" t="s">
        <v>78</v>
      </c>
      <c r="AA679" s="1"/>
      <c r="AC679">
        <v>2002</v>
      </c>
      <c r="AD679">
        <v>8</v>
      </c>
      <c r="AE679">
        <v>4</v>
      </c>
      <c r="AF679" s="2">
        <f>DATE(emdat_data[[#This Row],[Start Year]],emdat_data[[#This Row],[Start Month]],emdat_data[[#This Row],[Start Day]])</f>
        <v>37472</v>
      </c>
      <c r="AG679">
        <v>2002</v>
      </c>
      <c r="AH679">
        <v>8</v>
      </c>
      <c r="AI679">
        <v>14</v>
      </c>
      <c r="AJ679" s="2">
        <f>DATE(emdat_data[[#This Row],[End Year]],emdat_data[[#This Row],[End Month]],emdat_data[[#This Row],[End Day]])</f>
        <v>37482</v>
      </c>
      <c r="AL679">
        <v>20</v>
      </c>
      <c r="AO679">
        <v>20</v>
      </c>
      <c r="AR679">
        <v>10000</v>
      </c>
      <c r="AS679">
        <v>16270</v>
      </c>
      <c r="AT679">
        <v>296000</v>
      </c>
      <c r="AU679">
        <v>481589</v>
      </c>
      <c r="AV679">
        <v>61.463188261191398</v>
      </c>
      <c r="AX679" t="s">
        <v>2219</v>
      </c>
      <c r="AY679" t="s">
        <v>2220</v>
      </c>
    </row>
    <row r="680" spans="1:51" hidden="1" x14ac:dyDescent="0.25">
      <c r="A680" t="s">
        <v>1672</v>
      </c>
      <c r="B680">
        <v>2002</v>
      </c>
      <c r="C680">
        <v>474</v>
      </c>
      <c r="E680" t="s">
        <v>50</v>
      </c>
      <c r="F680" t="s">
        <v>71</v>
      </c>
      <c r="G680" t="s">
        <v>72</v>
      </c>
      <c r="H680" t="s">
        <v>102</v>
      </c>
      <c r="K680" t="s">
        <v>268</v>
      </c>
      <c r="L680" t="s">
        <v>269</v>
      </c>
      <c r="M680" t="s">
        <v>161</v>
      </c>
      <c r="N680" t="s">
        <v>57</v>
      </c>
      <c r="O680" t="s">
        <v>1673</v>
      </c>
      <c r="P680" t="s">
        <v>642</v>
      </c>
      <c r="Q680" t="s">
        <v>176</v>
      </c>
      <c r="S680" t="s">
        <v>127</v>
      </c>
      <c r="X680" t="s">
        <v>78</v>
      </c>
      <c r="AA680" s="1"/>
      <c r="AB680" t="s">
        <v>1674</v>
      </c>
      <c r="AC680">
        <v>2002</v>
      </c>
      <c r="AD680">
        <v>8</v>
      </c>
      <c r="AE680">
        <v>5</v>
      </c>
      <c r="AF680" s="2">
        <f>DATE(emdat_data[[#This Row],[Start Year]],emdat_data[[#This Row],[Start Month]],emdat_data[[#This Row],[Start Day]])</f>
        <v>37473</v>
      </c>
      <c r="AG680">
        <v>2002</v>
      </c>
      <c r="AH680">
        <v>8</v>
      </c>
      <c r="AI680">
        <v>11</v>
      </c>
      <c r="AJ680" s="2">
        <f>DATE(emdat_data[[#This Row],[End Year]],emdat_data[[#This Row],[End Month]],emdat_data[[#This Row],[End Day]])</f>
        <v>37479</v>
      </c>
      <c r="AK680">
        <v>21</v>
      </c>
      <c r="AL680">
        <v>7</v>
      </c>
      <c r="AM680">
        <v>4000</v>
      </c>
      <c r="AO680">
        <v>4007</v>
      </c>
      <c r="AT680">
        <v>345000</v>
      </c>
      <c r="AU680">
        <v>561312</v>
      </c>
      <c r="AV680">
        <v>61.463188261191398</v>
      </c>
      <c r="AW680" t="s">
        <v>1675</v>
      </c>
      <c r="AY680" t="s">
        <v>1676</v>
      </c>
    </row>
    <row r="681" spans="1:51" hidden="1" x14ac:dyDescent="0.25">
      <c r="A681" t="s">
        <v>1798</v>
      </c>
      <c r="B681">
        <v>2002</v>
      </c>
      <c r="C681">
        <v>483</v>
      </c>
      <c r="E681" t="s">
        <v>50</v>
      </c>
      <c r="F681" t="s">
        <v>71</v>
      </c>
      <c r="G681" t="s">
        <v>72</v>
      </c>
      <c r="K681" t="s">
        <v>159</v>
      </c>
      <c r="L681" t="s">
        <v>160</v>
      </c>
      <c r="M681" t="s">
        <v>161</v>
      </c>
      <c r="N681" t="s">
        <v>57</v>
      </c>
      <c r="O681" t="s">
        <v>1799</v>
      </c>
      <c r="W681">
        <v>3520</v>
      </c>
      <c r="X681" t="s">
        <v>78</v>
      </c>
      <c r="AA681" s="1"/>
      <c r="AC681">
        <v>2002</v>
      </c>
      <c r="AD681">
        <v>8</v>
      </c>
      <c r="AE681">
        <v>5</v>
      </c>
      <c r="AF681" s="2">
        <f>DATE(emdat_data[[#This Row],[Start Year]],emdat_data[[#This Row],[Start Month]],emdat_data[[#This Row],[Start Day]])</f>
        <v>37473</v>
      </c>
      <c r="AG681">
        <v>2002</v>
      </c>
      <c r="AH681">
        <v>8</v>
      </c>
      <c r="AI681">
        <v>5</v>
      </c>
      <c r="AJ681" s="2">
        <f>DATE(emdat_data[[#This Row],[End Year]],emdat_data[[#This Row],[End Month]],emdat_data[[#This Row],[End Day]])</f>
        <v>37473</v>
      </c>
      <c r="AK681">
        <v>165</v>
      </c>
      <c r="AM681">
        <v>6340000</v>
      </c>
      <c r="AO681">
        <v>6340000</v>
      </c>
      <c r="AT681">
        <v>540000</v>
      </c>
      <c r="AU681">
        <v>878575</v>
      </c>
      <c r="AV681">
        <v>61.463188261191398</v>
      </c>
      <c r="AW681" t="s">
        <v>1800</v>
      </c>
      <c r="AX681" t="s">
        <v>1801</v>
      </c>
      <c r="AY681" t="s">
        <v>1802</v>
      </c>
    </row>
    <row r="682" spans="1:51" hidden="1" x14ac:dyDescent="0.25">
      <c r="A682" t="s">
        <v>3461</v>
      </c>
      <c r="B682">
        <v>2002</v>
      </c>
      <c r="C682">
        <v>478</v>
      </c>
      <c r="E682" t="s">
        <v>50</v>
      </c>
      <c r="F682" t="s">
        <v>71</v>
      </c>
      <c r="G682" t="s">
        <v>72</v>
      </c>
      <c r="H682" t="s">
        <v>102</v>
      </c>
      <c r="K682" t="s">
        <v>2595</v>
      </c>
      <c r="L682" t="s">
        <v>2596</v>
      </c>
      <c r="M682" t="s">
        <v>161</v>
      </c>
      <c r="N682" t="s">
        <v>57</v>
      </c>
      <c r="O682" t="s">
        <v>3462</v>
      </c>
      <c r="P682" t="s">
        <v>134</v>
      </c>
      <c r="W682">
        <v>37</v>
      </c>
      <c r="X682" t="s">
        <v>78</v>
      </c>
      <c r="AA682" s="1"/>
      <c r="AB682" t="s">
        <v>3463</v>
      </c>
      <c r="AC682">
        <v>2002</v>
      </c>
      <c r="AD682">
        <v>8</v>
      </c>
      <c r="AE682">
        <v>5</v>
      </c>
      <c r="AF682" s="2">
        <f>DATE(emdat_data[[#This Row],[Start Year]],emdat_data[[#This Row],[Start Month]],emdat_data[[#This Row],[Start Day]])</f>
        <v>37473</v>
      </c>
      <c r="AG682">
        <v>2002</v>
      </c>
      <c r="AH682">
        <v>8</v>
      </c>
      <c r="AI682">
        <v>11</v>
      </c>
      <c r="AJ682" s="2">
        <f>DATE(emdat_data[[#This Row],[End Year]],emdat_data[[#This Row],[End Month]],emdat_data[[#This Row],[End Day]])</f>
        <v>37479</v>
      </c>
      <c r="AL682">
        <v>436</v>
      </c>
      <c r="AM682">
        <v>38370</v>
      </c>
      <c r="AN682">
        <v>19637</v>
      </c>
      <c r="AO682">
        <v>58443</v>
      </c>
      <c r="AV682">
        <v>61.463188261191398</v>
      </c>
      <c r="AW682" t="s">
        <v>3464</v>
      </c>
      <c r="AY682" t="s">
        <v>3465</v>
      </c>
    </row>
    <row r="683" spans="1:51" hidden="1" x14ac:dyDescent="0.25">
      <c r="A683" t="s">
        <v>3482</v>
      </c>
      <c r="B683">
        <v>2002</v>
      </c>
      <c r="C683">
        <v>471</v>
      </c>
      <c r="E683" t="s">
        <v>50</v>
      </c>
      <c r="F683" t="s">
        <v>71</v>
      </c>
      <c r="G683" t="s">
        <v>72</v>
      </c>
      <c r="H683" t="s">
        <v>102</v>
      </c>
      <c r="K683" t="s">
        <v>376</v>
      </c>
      <c r="L683" t="s">
        <v>377</v>
      </c>
      <c r="M683" t="s">
        <v>211</v>
      </c>
      <c r="N683" t="s">
        <v>190</v>
      </c>
      <c r="O683" t="s">
        <v>3483</v>
      </c>
      <c r="P683" t="s">
        <v>1276</v>
      </c>
      <c r="W683">
        <v>16410</v>
      </c>
      <c r="X683" t="s">
        <v>78</v>
      </c>
      <c r="AA683" s="1"/>
      <c r="AC683">
        <v>2002</v>
      </c>
      <c r="AD683">
        <v>8</v>
      </c>
      <c r="AE683">
        <v>6</v>
      </c>
      <c r="AF683" s="2">
        <f>DATE(emdat_data[[#This Row],[Start Year]],emdat_data[[#This Row],[Start Month]],emdat_data[[#This Row],[Start Day]])</f>
        <v>37474</v>
      </c>
      <c r="AG683">
        <v>2002</v>
      </c>
      <c r="AH683">
        <v>8</v>
      </c>
      <c r="AI683">
        <v>7</v>
      </c>
      <c r="AJ683" s="2">
        <f>DATE(emdat_data[[#This Row],[End Year]],emdat_data[[#This Row],[End Month]],emdat_data[[#This Row],[End Day]])</f>
        <v>37475</v>
      </c>
      <c r="AK683">
        <v>1</v>
      </c>
      <c r="AL683">
        <v>1</v>
      </c>
      <c r="AM683">
        <v>300</v>
      </c>
      <c r="AO683">
        <v>301</v>
      </c>
      <c r="AT683">
        <v>290</v>
      </c>
      <c r="AU683">
        <v>472</v>
      </c>
      <c r="AV683">
        <v>61.463188261191398</v>
      </c>
      <c r="AW683" t="s">
        <v>3484</v>
      </c>
      <c r="AY683" t="s">
        <v>3485</v>
      </c>
    </row>
    <row r="684" spans="1:51" hidden="1" x14ac:dyDescent="0.25">
      <c r="A684" t="s">
        <v>2043</v>
      </c>
      <c r="B684">
        <v>2002</v>
      </c>
      <c r="C684">
        <v>506</v>
      </c>
      <c r="E684" t="s">
        <v>50</v>
      </c>
      <c r="F684" t="s">
        <v>71</v>
      </c>
      <c r="G684" t="s">
        <v>72</v>
      </c>
      <c r="H684" t="s">
        <v>102</v>
      </c>
      <c r="K684" t="s">
        <v>209</v>
      </c>
      <c r="L684" t="s">
        <v>210</v>
      </c>
      <c r="M684" t="s">
        <v>211</v>
      </c>
      <c r="N684" t="s">
        <v>190</v>
      </c>
      <c r="O684" t="s">
        <v>2044</v>
      </c>
      <c r="P684" t="s">
        <v>134</v>
      </c>
      <c r="X684" t="s">
        <v>78</v>
      </c>
      <c r="AA684" s="1"/>
      <c r="AC684">
        <v>2002</v>
      </c>
      <c r="AD684">
        <v>8</v>
      </c>
      <c r="AE684">
        <v>7</v>
      </c>
      <c r="AF684" s="2">
        <f>DATE(emdat_data[[#This Row],[Start Year]],emdat_data[[#This Row],[Start Month]],emdat_data[[#This Row],[Start Day]])</f>
        <v>37475</v>
      </c>
      <c r="AG684">
        <v>2002</v>
      </c>
      <c r="AH684">
        <v>8</v>
      </c>
      <c r="AI684">
        <v>28</v>
      </c>
      <c r="AJ684" s="2">
        <f>DATE(emdat_data[[#This Row],[End Year]],emdat_data[[#This Row],[End Month]],emdat_data[[#This Row],[End Day]])</f>
        <v>37496</v>
      </c>
      <c r="AM684">
        <v>1430</v>
      </c>
      <c r="AO684">
        <v>1430</v>
      </c>
      <c r="AT684">
        <v>30000</v>
      </c>
      <c r="AU684">
        <v>48810</v>
      </c>
      <c r="AV684">
        <v>61.463188261191398</v>
      </c>
      <c r="AW684" t="s">
        <v>2045</v>
      </c>
      <c r="AY684" t="s">
        <v>2046</v>
      </c>
    </row>
    <row r="685" spans="1:51" hidden="1" x14ac:dyDescent="0.25">
      <c r="A685" t="s">
        <v>3208</v>
      </c>
      <c r="B685">
        <v>2002</v>
      </c>
      <c r="C685">
        <v>475</v>
      </c>
      <c r="E685" t="s">
        <v>50</v>
      </c>
      <c r="F685" t="s">
        <v>71</v>
      </c>
      <c r="G685" t="s">
        <v>72</v>
      </c>
      <c r="H685" t="s">
        <v>170</v>
      </c>
      <c r="K685" t="s">
        <v>2910</v>
      </c>
      <c r="L685" t="s">
        <v>2911</v>
      </c>
      <c r="M685" t="s">
        <v>253</v>
      </c>
      <c r="N685" t="s">
        <v>57</v>
      </c>
      <c r="O685" t="s">
        <v>3209</v>
      </c>
      <c r="P685" t="s">
        <v>3210</v>
      </c>
      <c r="Q685" t="s">
        <v>176</v>
      </c>
      <c r="S685" t="s">
        <v>127</v>
      </c>
      <c r="V685">
        <v>3698</v>
      </c>
      <c r="W685">
        <v>400</v>
      </c>
      <c r="X685" t="s">
        <v>78</v>
      </c>
      <c r="AA685" s="1"/>
      <c r="AB685" t="s">
        <v>3211</v>
      </c>
      <c r="AC685">
        <v>2002</v>
      </c>
      <c r="AD685">
        <v>8</v>
      </c>
      <c r="AE685">
        <v>7</v>
      </c>
      <c r="AF685" s="2">
        <f>DATE(emdat_data[[#This Row],[Start Year]],emdat_data[[#This Row],[Start Month]],emdat_data[[#This Row],[Start Day]])</f>
        <v>37475</v>
      </c>
      <c r="AG685">
        <v>2002</v>
      </c>
      <c r="AH685">
        <v>8</v>
      </c>
      <c r="AI685">
        <v>8</v>
      </c>
      <c r="AJ685" s="2">
        <f>DATE(emdat_data[[#This Row],[End Year]],emdat_data[[#This Row],[End Month]],emdat_data[[#This Row],[End Day]])</f>
        <v>37476</v>
      </c>
      <c r="AK685">
        <v>24</v>
      </c>
      <c r="AL685">
        <v>13</v>
      </c>
      <c r="AM685">
        <v>450</v>
      </c>
      <c r="AN685">
        <v>1250</v>
      </c>
      <c r="AO685">
        <v>1713</v>
      </c>
      <c r="AT685">
        <v>2836</v>
      </c>
      <c r="AU685">
        <v>4614</v>
      </c>
      <c r="AV685">
        <v>61.463188261191398</v>
      </c>
      <c r="AX685" t="s">
        <v>3212</v>
      </c>
      <c r="AY685" t="s">
        <v>3213</v>
      </c>
    </row>
    <row r="686" spans="1:51" hidden="1" x14ac:dyDescent="0.25">
      <c r="A686" t="s">
        <v>1713</v>
      </c>
      <c r="B686">
        <v>2002</v>
      </c>
      <c r="C686">
        <v>655</v>
      </c>
      <c r="E686" t="s">
        <v>50</v>
      </c>
      <c r="F686" t="s">
        <v>51</v>
      </c>
      <c r="G686" t="s">
        <v>52</v>
      </c>
      <c r="H686" t="s">
        <v>53</v>
      </c>
      <c r="K686" t="s">
        <v>159</v>
      </c>
      <c r="L686" t="s">
        <v>160</v>
      </c>
      <c r="M686" t="s">
        <v>161</v>
      </c>
      <c r="N686" t="s">
        <v>57</v>
      </c>
      <c r="O686" t="s">
        <v>1714</v>
      </c>
      <c r="W686">
        <v>5</v>
      </c>
      <c r="X686" t="s">
        <v>59</v>
      </c>
      <c r="Y686">
        <v>30916</v>
      </c>
      <c r="Z686">
        <v>99927</v>
      </c>
      <c r="AA686" s="1"/>
      <c r="AC686">
        <v>2002</v>
      </c>
      <c r="AD686">
        <v>8</v>
      </c>
      <c r="AE686">
        <v>8</v>
      </c>
      <c r="AF686" s="2">
        <f>DATE(emdat_data[[#This Row],[Start Year]],emdat_data[[#This Row],[Start Month]],emdat_data[[#This Row],[Start Day]])</f>
        <v>37476</v>
      </c>
      <c r="AG686">
        <v>2002</v>
      </c>
      <c r="AH686">
        <v>8</v>
      </c>
      <c r="AI686">
        <v>8</v>
      </c>
      <c r="AJ686" s="2">
        <f>DATE(emdat_data[[#This Row],[End Year]],emdat_data[[#This Row],[End Month]],emdat_data[[#This Row],[End Day]])</f>
        <v>37476</v>
      </c>
      <c r="AM686">
        <v>330</v>
      </c>
      <c r="AN686">
        <v>48</v>
      </c>
      <c r="AO686">
        <v>378</v>
      </c>
      <c r="AV686">
        <v>61.463188261191398</v>
      </c>
      <c r="AX686" t="s">
        <v>167</v>
      </c>
      <c r="AY686" t="s">
        <v>168</v>
      </c>
    </row>
    <row r="687" spans="1:51" hidden="1" x14ac:dyDescent="0.25">
      <c r="A687" t="s">
        <v>3496</v>
      </c>
      <c r="B687">
        <v>2002</v>
      </c>
      <c r="C687">
        <v>482</v>
      </c>
      <c r="E687" t="s">
        <v>50</v>
      </c>
      <c r="F687" t="s">
        <v>71</v>
      </c>
      <c r="G687" t="s">
        <v>72</v>
      </c>
      <c r="H687" t="s">
        <v>102</v>
      </c>
      <c r="K687" t="s">
        <v>383</v>
      </c>
      <c r="L687" t="s">
        <v>384</v>
      </c>
      <c r="M687" t="s">
        <v>211</v>
      </c>
      <c r="N687" t="s">
        <v>190</v>
      </c>
      <c r="O687" t="s">
        <v>3497</v>
      </c>
      <c r="P687" t="s">
        <v>134</v>
      </c>
      <c r="W687">
        <v>10880</v>
      </c>
      <c r="X687" t="s">
        <v>78</v>
      </c>
      <c r="AA687" s="1"/>
      <c r="AC687">
        <v>2002</v>
      </c>
      <c r="AD687">
        <v>8</v>
      </c>
      <c r="AE687">
        <v>8</v>
      </c>
      <c r="AF687" s="2">
        <f>DATE(emdat_data[[#This Row],[Start Year]],emdat_data[[#This Row],[Start Month]],emdat_data[[#This Row],[Start Day]])</f>
        <v>37476</v>
      </c>
      <c r="AG687">
        <v>2002</v>
      </c>
      <c r="AH687">
        <v>8</v>
      </c>
      <c r="AI687">
        <v>18</v>
      </c>
      <c r="AJ687" s="2">
        <f>DATE(emdat_data[[#This Row],[End Year]],emdat_data[[#This Row],[End Month]],emdat_data[[#This Row],[End Day]])</f>
        <v>37486</v>
      </c>
      <c r="AK687">
        <v>82</v>
      </c>
      <c r="AM687">
        <v>48000</v>
      </c>
      <c r="AN687">
        <v>1500</v>
      </c>
      <c r="AO687">
        <v>49500</v>
      </c>
      <c r="AT687">
        <v>32000</v>
      </c>
      <c r="AU687">
        <v>52064</v>
      </c>
      <c r="AV687">
        <v>61.463188261191398</v>
      </c>
      <c r="AW687" t="s">
        <v>3494</v>
      </c>
      <c r="AY687" t="s">
        <v>3495</v>
      </c>
    </row>
    <row r="688" spans="1:51" hidden="1" x14ac:dyDescent="0.25">
      <c r="A688" t="s">
        <v>830</v>
      </c>
      <c r="B688">
        <v>2002</v>
      </c>
      <c r="C688">
        <v>552</v>
      </c>
      <c r="E688" t="s">
        <v>50</v>
      </c>
      <c r="F688" t="s">
        <v>71</v>
      </c>
      <c r="G688" t="s">
        <v>72</v>
      </c>
      <c r="K688" t="s">
        <v>558</v>
      </c>
      <c r="L688" t="s">
        <v>559</v>
      </c>
      <c r="M688" t="s">
        <v>211</v>
      </c>
      <c r="N688" t="s">
        <v>190</v>
      </c>
      <c r="O688" t="s">
        <v>831</v>
      </c>
      <c r="X688" t="s">
        <v>78</v>
      </c>
      <c r="AA688" s="1"/>
      <c r="AC688">
        <v>2002</v>
      </c>
      <c r="AD688">
        <v>8</v>
      </c>
      <c r="AE688">
        <v>10</v>
      </c>
      <c r="AF688" s="2">
        <f>DATE(emdat_data[[#This Row],[Start Year]],emdat_data[[#This Row],[Start Month]],emdat_data[[#This Row],[Start Day]])</f>
        <v>37478</v>
      </c>
      <c r="AG688">
        <v>2002</v>
      </c>
      <c r="AH688">
        <v>8</v>
      </c>
      <c r="AI688">
        <v>11</v>
      </c>
      <c r="AJ688" s="2">
        <f>DATE(emdat_data[[#This Row],[End Year]],emdat_data[[#This Row],[End Month]],emdat_data[[#This Row],[End Day]])</f>
        <v>37479</v>
      </c>
      <c r="AK688">
        <v>1</v>
      </c>
      <c r="AT688">
        <v>1000</v>
      </c>
      <c r="AU688">
        <v>1627</v>
      </c>
      <c r="AV688">
        <v>61.463188261191398</v>
      </c>
      <c r="AW688" t="s">
        <v>832</v>
      </c>
      <c r="AY688" t="s">
        <v>833</v>
      </c>
    </row>
    <row r="689" spans="1:51" hidden="1" x14ac:dyDescent="0.25">
      <c r="A689" t="s">
        <v>1949</v>
      </c>
      <c r="B689">
        <v>2002</v>
      </c>
      <c r="C689">
        <v>488</v>
      </c>
      <c r="E689" t="s">
        <v>50</v>
      </c>
      <c r="F689" t="s">
        <v>71</v>
      </c>
      <c r="G689" t="s">
        <v>72</v>
      </c>
      <c r="H689" t="s">
        <v>102</v>
      </c>
      <c r="K689" t="s">
        <v>1292</v>
      </c>
      <c r="L689" t="s">
        <v>1293</v>
      </c>
      <c r="M689" t="s">
        <v>1294</v>
      </c>
      <c r="N689" t="s">
        <v>190</v>
      </c>
      <c r="O689" t="s">
        <v>1950</v>
      </c>
      <c r="P689" t="s">
        <v>134</v>
      </c>
      <c r="W689">
        <v>60</v>
      </c>
      <c r="X689" t="s">
        <v>78</v>
      </c>
      <c r="AA689" s="1"/>
      <c r="AC689">
        <v>2002</v>
      </c>
      <c r="AD689">
        <v>8</v>
      </c>
      <c r="AE689">
        <v>10</v>
      </c>
      <c r="AF689" s="2">
        <f>DATE(emdat_data[[#This Row],[Start Year]],emdat_data[[#This Row],[Start Month]],emdat_data[[#This Row],[Start Day]])</f>
        <v>37478</v>
      </c>
      <c r="AG689">
        <v>2002</v>
      </c>
      <c r="AH689">
        <v>8</v>
      </c>
      <c r="AI689">
        <v>12</v>
      </c>
      <c r="AJ689" s="2">
        <f>DATE(emdat_data[[#This Row],[End Year]],emdat_data[[#This Row],[End Month]],emdat_data[[#This Row],[End Day]])</f>
        <v>37480</v>
      </c>
      <c r="AM689">
        <v>250</v>
      </c>
      <c r="AO689">
        <v>250</v>
      </c>
      <c r="AV689">
        <v>61.463188261191398</v>
      </c>
      <c r="AX689" t="s">
        <v>1951</v>
      </c>
      <c r="AY689" t="s">
        <v>1952</v>
      </c>
    </row>
    <row r="690" spans="1:51" hidden="1" x14ac:dyDescent="0.25">
      <c r="A690" t="s">
        <v>2198</v>
      </c>
      <c r="B690">
        <v>2002</v>
      </c>
      <c r="C690">
        <v>500</v>
      </c>
      <c r="E690" t="s">
        <v>50</v>
      </c>
      <c r="F690" t="s">
        <v>71</v>
      </c>
      <c r="G690" t="s">
        <v>72</v>
      </c>
      <c r="H690" t="s">
        <v>102</v>
      </c>
      <c r="K690" t="s">
        <v>1447</v>
      </c>
      <c r="L690" t="s">
        <v>1448</v>
      </c>
      <c r="M690" t="s">
        <v>56</v>
      </c>
      <c r="N690" t="s">
        <v>57</v>
      </c>
      <c r="O690" t="s">
        <v>1457</v>
      </c>
      <c r="P690" t="s">
        <v>134</v>
      </c>
      <c r="W690">
        <v>9720</v>
      </c>
      <c r="X690" t="s">
        <v>78</v>
      </c>
      <c r="AA690" s="1"/>
      <c r="AB690" t="s">
        <v>2199</v>
      </c>
      <c r="AC690">
        <v>2002</v>
      </c>
      <c r="AD690">
        <v>8</v>
      </c>
      <c r="AE690">
        <v>10</v>
      </c>
      <c r="AF690" s="2">
        <f>DATE(emdat_data[[#This Row],[Start Year]],emdat_data[[#This Row],[Start Month]],emdat_data[[#This Row],[Start Day]])</f>
        <v>37478</v>
      </c>
      <c r="AG690">
        <v>2002</v>
      </c>
      <c r="AH690">
        <v>8</v>
      </c>
      <c r="AI690">
        <v>14</v>
      </c>
      <c r="AJ690" s="2">
        <f>DATE(emdat_data[[#This Row],[End Year]],emdat_data[[#This Row],[End Month]],emdat_data[[#This Row],[End Day]])</f>
        <v>37482</v>
      </c>
      <c r="AK690">
        <v>39</v>
      </c>
      <c r="AM690">
        <v>200000</v>
      </c>
      <c r="AO690">
        <v>200000</v>
      </c>
      <c r="AT690">
        <v>4000</v>
      </c>
      <c r="AU690">
        <v>6508</v>
      </c>
      <c r="AV690">
        <v>61.463188261191398</v>
      </c>
      <c r="AW690" t="s">
        <v>1458</v>
      </c>
      <c r="AY690" t="s">
        <v>1459</v>
      </c>
    </row>
    <row r="691" spans="1:51" hidden="1" x14ac:dyDescent="0.25">
      <c r="A691" t="s">
        <v>1691</v>
      </c>
      <c r="B691">
        <v>2002</v>
      </c>
      <c r="C691">
        <v>467</v>
      </c>
      <c r="E691" t="s">
        <v>50</v>
      </c>
      <c r="F691" t="s">
        <v>71</v>
      </c>
      <c r="G691" t="s">
        <v>72</v>
      </c>
      <c r="K691" t="s">
        <v>1200</v>
      </c>
      <c r="L691" t="s">
        <v>1201</v>
      </c>
      <c r="M691" t="s">
        <v>189</v>
      </c>
      <c r="N691" t="s">
        <v>190</v>
      </c>
      <c r="O691" t="s">
        <v>1692</v>
      </c>
      <c r="Q691" t="s">
        <v>659</v>
      </c>
      <c r="U691" t="s">
        <v>127</v>
      </c>
      <c r="X691" t="s">
        <v>78</v>
      </c>
      <c r="AA691" s="1"/>
      <c r="AC691">
        <v>2002</v>
      </c>
      <c r="AD691">
        <v>8</v>
      </c>
      <c r="AE691">
        <v>11</v>
      </c>
      <c r="AF691" s="2">
        <f>DATE(emdat_data[[#This Row],[Start Year]],emdat_data[[#This Row],[Start Month]],emdat_data[[#This Row],[Start Day]])</f>
        <v>37479</v>
      </c>
      <c r="AG691">
        <v>2002</v>
      </c>
      <c r="AH691">
        <v>8</v>
      </c>
      <c r="AI691">
        <v>20</v>
      </c>
      <c r="AJ691" s="2">
        <f>DATE(emdat_data[[#This Row],[End Year]],emdat_data[[#This Row],[End Month]],emdat_data[[#This Row],[End Day]])</f>
        <v>37488</v>
      </c>
      <c r="AK691">
        <v>27</v>
      </c>
      <c r="AL691">
        <v>108</v>
      </c>
      <c r="AM691">
        <v>330000</v>
      </c>
      <c r="AO691">
        <v>330108</v>
      </c>
      <c r="AR691">
        <v>1800000</v>
      </c>
      <c r="AS691">
        <v>2928582</v>
      </c>
      <c r="AT691">
        <v>11600000</v>
      </c>
      <c r="AU691">
        <v>18873085</v>
      </c>
      <c r="AV691">
        <v>61.463188261191398</v>
      </c>
      <c r="AW691" t="s">
        <v>1693</v>
      </c>
      <c r="AY691" t="s">
        <v>1694</v>
      </c>
    </row>
    <row r="692" spans="1:51" hidden="1" x14ac:dyDescent="0.25">
      <c r="A692" t="s">
        <v>1737</v>
      </c>
      <c r="B692">
        <v>2002</v>
      </c>
      <c r="C692">
        <v>659</v>
      </c>
      <c r="E692" t="s">
        <v>50</v>
      </c>
      <c r="F692" t="s">
        <v>71</v>
      </c>
      <c r="G692" t="s">
        <v>72</v>
      </c>
      <c r="H692" t="s">
        <v>102</v>
      </c>
      <c r="K692" t="s">
        <v>159</v>
      </c>
      <c r="L692" t="s">
        <v>160</v>
      </c>
      <c r="M692" t="s">
        <v>161</v>
      </c>
      <c r="N692" t="s">
        <v>57</v>
      </c>
      <c r="O692" t="s">
        <v>1738</v>
      </c>
      <c r="W692">
        <v>3600</v>
      </c>
      <c r="X692" t="s">
        <v>78</v>
      </c>
      <c r="AA692" s="1"/>
      <c r="AC692">
        <v>2002</v>
      </c>
      <c r="AD692">
        <v>8</v>
      </c>
      <c r="AE692">
        <v>11</v>
      </c>
      <c r="AF692" s="2">
        <f>DATE(emdat_data[[#This Row],[Start Year]],emdat_data[[#This Row],[Start Month]],emdat_data[[#This Row],[Start Day]])</f>
        <v>37479</v>
      </c>
      <c r="AG692">
        <v>2002</v>
      </c>
      <c r="AH692">
        <v>8</v>
      </c>
      <c r="AI692">
        <v>11</v>
      </c>
      <c r="AJ692" s="2">
        <f>DATE(emdat_data[[#This Row],[End Year]],emdat_data[[#This Row],[End Month]],emdat_data[[#This Row],[End Day]])</f>
        <v>37479</v>
      </c>
      <c r="AK692">
        <v>16</v>
      </c>
      <c r="AM692">
        <v>5250000</v>
      </c>
      <c r="AO692">
        <v>5250000</v>
      </c>
      <c r="AV692">
        <v>61.463188261191398</v>
      </c>
      <c r="AX692" t="s">
        <v>1739</v>
      </c>
      <c r="AY692" t="s">
        <v>1740</v>
      </c>
    </row>
    <row r="693" spans="1:51" hidden="1" x14ac:dyDescent="0.25">
      <c r="A693" t="s">
        <v>2115</v>
      </c>
      <c r="B693">
        <v>2002</v>
      </c>
      <c r="C693">
        <v>490</v>
      </c>
      <c r="E693" t="s">
        <v>50</v>
      </c>
      <c r="F693" t="s">
        <v>71</v>
      </c>
      <c r="G693" t="s">
        <v>72</v>
      </c>
      <c r="H693" t="s">
        <v>102</v>
      </c>
      <c r="K693" t="s">
        <v>226</v>
      </c>
      <c r="L693" t="s">
        <v>227</v>
      </c>
      <c r="M693" t="s">
        <v>56</v>
      </c>
      <c r="N693" t="s">
        <v>57</v>
      </c>
      <c r="O693" t="s">
        <v>2116</v>
      </c>
      <c r="P693" t="s">
        <v>134</v>
      </c>
      <c r="W693">
        <v>6770</v>
      </c>
      <c r="X693" t="s">
        <v>78</v>
      </c>
      <c r="AA693" s="1"/>
      <c r="AB693" t="s">
        <v>2117</v>
      </c>
      <c r="AC693">
        <v>2002</v>
      </c>
      <c r="AD693">
        <v>8</v>
      </c>
      <c r="AE693">
        <v>11</v>
      </c>
      <c r="AF693" s="2">
        <f>DATE(emdat_data[[#This Row],[Start Year]],emdat_data[[#This Row],[Start Month]],emdat_data[[#This Row],[Start Day]])</f>
        <v>37479</v>
      </c>
      <c r="AG693">
        <v>2002</v>
      </c>
      <c r="AH693">
        <v>8</v>
      </c>
      <c r="AI693">
        <v>13</v>
      </c>
      <c r="AJ693" s="2">
        <f>DATE(emdat_data[[#This Row],[End Year]],emdat_data[[#This Row],[End Month]],emdat_data[[#This Row],[End Day]])</f>
        <v>37481</v>
      </c>
      <c r="AK693">
        <v>33</v>
      </c>
      <c r="AL693">
        <v>50</v>
      </c>
      <c r="AO693">
        <v>50</v>
      </c>
      <c r="AT693">
        <v>20000</v>
      </c>
      <c r="AU693">
        <v>32540</v>
      </c>
      <c r="AV693">
        <v>61.463188261191398</v>
      </c>
      <c r="AW693" t="s">
        <v>2118</v>
      </c>
      <c r="AX693" t="s">
        <v>2119</v>
      </c>
      <c r="AY693" t="s">
        <v>2120</v>
      </c>
    </row>
    <row r="694" spans="1:51" hidden="1" x14ac:dyDescent="0.25">
      <c r="A694" t="s">
        <v>3430</v>
      </c>
      <c r="B694">
        <v>2002</v>
      </c>
      <c r="C694">
        <v>878</v>
      </c>
      <c r="E694" t="s">
        <v>50</v>
      </c>
      <c r="F694" t="s">
        <v>63</v>
      </c>
      <c r="G694" t="s">
        <v>82</v>
      </c>
      <c r="J694" t="s">
        <v>3431</v>
      </c>
      <c r="K694" t="s">
        <v>364</v>
      </c>
      <c r="L694" t="s">
        <v>365</v>
      </c>
      <c r="M694" t="s">
        <v>173</v>
      </c>
      <c r="N694" t="s">
        <v>57</v>
      </c>
      <c r="O694" t="s">
        <v>3432</v>
      </c>
      <c r="X694" t="s">
        <v>88</v>
      </c>
      <c r="AA694" s="1"/>
      <c r="AC694">
        <v>2002</v>
      </c>
      <c r="AD694">
        <v>8</v>
      </c>
      <c r="AE694">
        <v>11</v>
      </c>
      <c r="AF694" s="2">
        <f>DATE(emdat_data[[#This Row],[Start Year]],emdat_data[[#This Row],[Start Month]],emdat_data[[#This Row],[Start Day]])</f>
        <v>37479</v>
      </c>
      <c r="AG694">
        <v>2002</v>
      </c>
      <c r="AH694">
        <v>8</v>
      </c>
      <c r="AI694">
        <v>14</v>
      </c>
      <c r="AJ694" s="2">
        <f>DATE(emdat_data[[#This Row],[End Year]],emdat_data[[#This Row],[End Month]],emdat_data[[#This Row],[End Day]])</f>
        <v>37482</v>
      </c>
      <c r="AK694">
        <v>57</v>
      </c>
      <c r="AL694">
        <v>21</v>
      </c>
      <c r="AM694">
        <v>194451</v>
      </c>
      <c r="AO694">
        <v>194472</v>
      </c>
      <c r="AT694">
        <v>3340</v>
      </c>
      <c r="AU694">
        <v>5434</v>
      </c>
      <c r="AV694">
        <v>61.463188261191398</v>
      </c>
      <c r="AW694" t="s">
        <v>3433</v>
      </c>
      <c r="AY694" t="s">
        <v>3434</v>
      </c>
    </row>
    <row r="695" spans="1:51" hidden="1" x14ac:dyDescent="0.25">
      <c r="A695" t="s">
        <v>3284</v>
      </c>
      <c r="B695">
        <v>2002</v>
      </c>
      <c r="C695">
        <v>497</v>
      </c>
      <c r="E695" t="s">
        <v>50</v>
      </c>
      <c r="F695" t="s">
        <v>63</v>
      </c>
      <c r="G695" t="s">
        <v>82</v>
      </c>
      <c r="K695" t="s">
        <v>2624</v>
      </c>
      <c r="L695" t="s">
        <v>2625</v>
      </c>
      <c r="M695" t="s">
        <v>125</v>
      </c>
      <c r="N695" t="s">
        <v>76</v>
      </c>
      <c r="O695" t="s">
        <v>3285</v>
      </c>
      <c r="X695" t="s">
        <v>88</v>
      </c>
      <c r="AA695" s="1"/>
      <c r="AC695">
        <v>2002</v>
      </c>
      <c r="AD695">
        <v>8</v>
      </c>
      <c r="AE695">
        <v>12</v>
      </c>
      <c r="AF695" s="2">
        <f>DATE(emdat_data[[#This Row],[Start Year]],emdat_data[[#This Row],[Start Month]],emdat_data[[#This Row],[Start Day]])</f>
        <v>37480</v>
      </c>
      <c r="AG695">
        <v>2002</v>
      </c>
      <c r="AH695">
        <v>8</v>
      </c>
      <c r="AI695">
        <v>12</v>
      </c>
      <c r="AJ695" s="2">
        <f>DATE(emdat_data[[#This Row],[End Year]],emdat_data[[#This Row],[End Month]],emdat_data[[#This Row],[End Day]])</f>
        <v>37480</v>
      </c>
      <c r="AK695">
        <v>4</v>
      </c>
      <c r="AL695">
        <v>3</v>
      </c>
      <c r="AM695">
        <v>1250</v>
      </c>
      <c r="AO695">
        <v>1253</v>
      </c>
      <c r="AV695">
        <v>61.463188261191398</v>
      </c>
      <c r="AW695" t="s">
        <v>3286</v>
      </c>
      <c r="AY695" t="s">
        <v>3287</v>
      </c>
    </row>
    <row r="696" spans="1:51" x14ac:dyDescent="0.25">
      <c r="A696" t="s">
        <v>2154</v>
      </c>
      <c r="B696">
        <v>2002</v>
      </c>
      <c r="C696">
        <v>534</v>
      </c>
      <c r="E696" t="s">
        <v>50</v>
      </c>
      <c r="F696" t="s">
        <v>119</v>
      </c>
      <c r="G696" t="s">
        <v>120</v>
      </c>
      <c r="H696" t="s">
        <v>301</v>
      </c>
      <c r="J696" t="s">
        <v>2155</v>
      </c>
      <c r="K696" t="s">
        <v>226</v>
      </c>
      <c r="L696" t="s">
        <v>227</v>
      </c>
      <c r="M696" t="s">
        <v>56</v>
      </c>
      <c r="N696" t="s">
        <v>57</v>
      </c>
      <c r="O696" t="s">
        <v>2151</v>
      </c>
      <c r="X696" t="s">
        <v>129</v>
      </c>
      <c r="AA696" s="1"/>
      <c r="AC696">
        <v>2002</v>
      </c>
      <c r="AD696">
        <v>8</v>
      </c>
      <c r="AE696">
        <v>13</v>
      </c>
      <c r="AF696" s="2">
        <f>DATE(emdat_data[[#This Row],[Start Year]],emdat_data[[#This Row],[Start Month]],emdat_data[[#This Row],[Start Day]])</f>
        <v>37481</v>
      </c>
      <c r="AG696">
        <v>2002</v>
      </c>
      <c r="AH696">
        <v>8</v>
      </c>
      <c r="AI696">
        <v>13</v>
      </c>
      <c r="AJ696" s="2">
        <f>DATE(emdat_data[[#This Row],[End Year]],emdat_data[[#This Row],[End Month]],emdat_data[[#This Row],[End Day]])</f>
        <v>37481</v>
      </c>
      <c r="AK696">
        <v>86</v>
      </c>
      <c r="AV696">
        <v>61.463188261191398</v>
      </c>
    </row>
    <row r="697" spans="1:51" hidden="1" x14ac:dyDescent="0.25">
      <c r="A697" t="s">
        <v>3392</v>
      </c>
      <c r="B697">
        <v>2002</v>
      </c>
      <c r="C697">
        <v>499</v>
      </c>
      <c r="E697" t="s">
        <v>50</v>
      </c>
      <c r="F697" t="s">
        <v>71</v>
      </c>
      <c r="G697" t="s">
        <v>72</v>
      </c>
      <c r="H697" t="s">
        <v>92</v>
      </c>
      <c r="K697" t="s">
        <v>364</v>
      </c>
      <c r="L697" t="s">
        <v>365</v>
      </c>
      <c r="M697" t="s">
        <v>173</v>
      </c>
      <c r="N697" t="s">
        <v>57</v>
      </c>
      <c r="O697" t="s">
        <v>3393</v>
      </c>
      <c r="P697" t="s">
        <v>98</v>
      </c>
      <c r="W697">
        <v>11680</v>
      </c>
      <c r="X697" t="s">
        <v>78</v>
      </c>
      <c r="AA697" s="1"/>
      <c r="AC697">
        <v>2002</v>
      </c>
      <c r="AD697">
        <v>8</v>
      </c>
      <c r="AE697">
        <v>13</v>
      </c>
      <c r="AF697" s="2">
        <f>DATE(emdat_data[[#This Row],[Start Year]],emdat_data[[#This Row],[Start Month]],emdat_data[[#This Row],[Start Day]])</f>
        <v>37481</v>
      </c>
      <c r="AG697">
        <v>2002</v>
      </c>
      <c r="AH697">
        <v>8</v>
      </c>
      <c r="AI697">
        <v>17</v>
      </c>
      <c r="AJ697" s="2">
        <f>DATE(emdat_data[[#This Row],[End Year]],emdat_data[[#This Row],[End Month]],emdat_data[[#This Row],[End Day]])</f>
        <v>37485</v>
      </c>
      <c r="AK697">
        <v>26</v>
      </c>
      <c r="AL697">
        <v>59</v>
      </c>
      <c r="AM697">
        <v>3500</v>
      </c>
      <c r="AO697">
        <v>3559</v>
      </c>
      <c r="AV697">
        <v>61.463188261191398</v>
      </c>
      <c r="AX697" t="s">
        <v>3394</v>
      </c>
      <c r="AY697" t="s">
        <v>3395</v>
      </c>
    </row>
    <row r="698" spans="1:51" hidden="1" x14ac:dyDescent="0.25">
      <c r="A698" t="s">
        <v>1628</v>
      </c>
      <c r="B698">
        <v>2002</v>
      </c>
      <c r="C698">
        <v>498</v>
      </c>
      <c r="E698" t="s">
        <v>50</v>
      </c>
      <c r="F698" t="s">
        <v>71</v>
      </c>
      <c r="G698" t="s">
        <v>72</v>
      </c>
      <c r="H698" t="s">
        <v>102</v>
      </c>
      <c r="K698" t="s">
        <v>159</v>
      </c>
      <c r="L698" t="s">
        <v>160</v>
      </c>
      <c r="M698" t="s">
        <v>161</v>
      </c>
      <c r="N698" t="s">
        <v>57</v>
      </c>
      <c r="O698" t="s">
        <v>1629</v>
      </c>
      <c r="P698" t="s">
        <v>134</v>
      </c>
      <c r="Q698" t="s">
        <v>176</v>
      </c>
      <c r="W698">
        <v>17270</v>
      </c>
      <c r="X698" t="s">
        <v>78</v>
      </c>
      <c r="AA698" s="1"/>
      <c r="AB698" t="s">
        <v>1630</v>
      </c>
      <c r="AC698">
        <v>2002</v>
      </c>
      <c r="AD698">
        <v>8</v>
      </c>
      <c r="AE698">
        <v>14</v>
      </c>
      <c r="AF698" s="2">
        <f>DATE(emdat_data[[#This Row],[Start Year]],emdat_data[[#This Row],[Start Month]],emdat_data[[#This Row],[Start Day]])</f>
        <v>37482</v>
      </c>
      <c r="AG698">
        <v>2002</v>
      </c>
      <c r="AH698">
        <v>8</v>
      </c>
      <c r="AI698">
        <v>20</v>
      </c>
      <c r="AJ698" s="2">
        <f>DATE(emdat_data[[#This Row],[End Year]],emdat_data[[#This Row],[End Month]],emdat_data[[#This Row],[End Day]])</f>
        <v>37488</v>
      </c>
      <c r="AK698">
        <v>178</v>
      </c>
      <c r="AL698">
        <v>311</v>
      </c>
      <c r="AM698">
        <v>999000</v>
      </c>
      <c r="AO698">
        <v>999311</v>
      </c>
      <c r="AT698">
        <v>4200</v>
      </c>
      <c r="AU698">
        <v>6833</v>
      </c>
      <c r="AV698">
        <v>61.463188261191398</v>
      </c>
      <c r="AX698" t="s">
        <v>1631</v>
      </c>
      <c r="AY698" t="s">
        <v>1632</v>
      </c>
    </row>
    <row r="699" spans="1:51" hidden="1" x14ac:dyDescent="0.25">
      <c r="A699" t="s">
        <v>2047</v>
      </c>
      <c r="B699">
        <v>2002</v>
      </c>
      <c r="C699">
        <v>512</v>
      </c>
      <c r="E699" t="s">
        <v>50</v>
      </c>
      <c r="F699" t="s">
        <v>51</v>
      </c>
      <c r="G699" t="s">
        <v>52</v>
      </c>
      <c r="H699" t="s">
        <v>53</v>
      </c>
      <c r="K699" t="s">
        <v>171</v>
      </c>
      <c r="L699" t="s">
        <v>172</v>
      </c>
      <c r="M699" t="s">
        <v>173</v>
      </c>
      <c r="N699" t="s">
        <v>57</v>
      </c>
      <c r="O699" t="s">
        <v>2048</v>
      </c>
      <c r="W699">
        <v>6</v>
      </c>
      <c r="X699" t="s">
        <v>59</v>
      </c>
      <c r="Y699">
        <v>-1196</v>
      </c>
      <c r="Z699">
        <v>121333</v>
      </c>
      <c r="AA699" s="1"/>
      <c r="AC699">
        <v>2002</v>
      </c>
      <c r="AD699">
        <v>8</v>
      </c>
      <c r="AE699">
        <v>15</v>
      </c>
      <c r="AF699" s="2">
        <f>DATE(emdat_data[[#This Row],[Start Year]],emdat_data[[#This Row],[Start Month]],emdat_data[[#This Row],[Start Day]])</f>
        <v>37483</v>
      </c>
      <c r="AG699">
        <v>2002</v>
      </c>
      <c r="AH699">
        <v>8</v>
      </c>
      <c r="AI699">
        <v>15</v>
      </c>
      <c r="AJ699" s="2">
        <f>DATE(emdat_data[[#This Row],[End Year]],emdat_data[[#This Row],[End Month]],emdat_data[[#This Row],[End Day]])</f>
        <v>37483</v>
      </c>
      <c r="AL699">
        <v>48</v>
      </c>
      <c r="AM699">
        <v>2500</v>
      </c>
      <c r="AO699">
        <v>2548</v>
      </c>
      <c r="AV699">
        <v>61.463188261191398</v>
      </c>
      <c r="AX699" t="s">
        <v>2049</v>
      </c>
      <c r="AY699" t="s">
        <v>2050</v>
      </c>
    </row>
    <row r="700" spans="1:51" hidden="1" x14ac:dyDescent="0.25">
      <c r="A700" t="s">
        <v>2309</v>
      </c>
      <c r="B700">
        <v>2002</v>
      </c>
      <c r="C700">
        <v>510</v>
      </c>
      <c r="E700" t="s">
        <v>50</v>
      </c>
      <c r="F700" t="s">
        <v>71</v>
      </c>
      <c r="G700" t="s">
        <v>72</v>
      </c>
      <c r="H700" t="s">
        <v>170</v>
      </c>
      <c r="K700" t="s">
        <v>1548</v>
      </c>
      <c r="L700" t="s">
        <v>1549</v>
      </c>
      <c r="M700" t="s">
        <v>204</v>
      </c>
      <c r="N700" t="s">
        <v>86</v>
      </c>
      <c r="O700" t="s">
        <v>2310</v>
      </c>
      <c r="P700" t="s">
        <v>2311</v>
      </c>
      <c r="W700">
        <v>1000</v>
      </c>
      <c r="X700" t="s">
        <v>78</v>
      </c>
      <c r="AA700" s="1"/>
      <c r="AC700">
        <v>2002</v>
      </c>
      <c r="AD700">
        <v>8</v>
      </c>
      <c r="AE700">
        <v>15</v>
      </c>
      <c r="AF700" s="2">
        <f>DATE(emdat_data[[#This Row],[Start Year]],emdat_data[[#This Row],[Start Month]],emdat_data[[#This Row],[Start Day]])</f>
        <v>37483</v>
      </c>
      <c r="AG700">
        <v>2002</v>
      </c>
      <c r="AH700">
        <v>8</v>
      </c>
      <c r="AI700">
        <v>17</v>
      </c>
      <c r="AJ700" s="2">
        <f>DATE(emdat_data[[#This Row],[End Year]],emdat_data[[#This Row],[End Month]],emdat_data[[#This Row],[End Day]])</f>
        <v>37485</v>
      </c>
      <c r="AK700">
        <v>27</v>
      </c>
      <c r="AM700">
        <v>7000</v>
      </c>
      <c r="AO700">
        <v>7000</v>
      </c>
      <c r="AV700">
        <v>61.463188261191398</v>
      </c>
      <c r="AW700" t="s">
        <v>2312</v>
      </c>
      <c r="AX700" t="s">
        <v>2313</v>
      </c>
      <c r="AY700" t="s">
        <v>2314</v>
      </c>
    </row>
    <row r="701" spans="1:51" hidden="1" x14ac:dyDescent="0.25">
      <c r="A701" t="s">
        <v>3342</v>
      </c>
      <c r="B701">
        <v>2002</v>
      </c>
      <c r="C701">
        <v>509</v>
      </c>
      <c r="E701" t="s">
        <v>50</v>
      </c>
      <c r="F701" t="s">
        <v>71</v>
      </c>
      <c r="G701" t="s">
        <v>72</v>
      </c>
      <c r="H701" t="s">
        <v>170</v>
      </c>
      <c r="K701" t="s">
        <v>307</v>
      </c>
      <c r="L701" t="s">
        <v>308</v>
      </c>
      <c r="M701" t="s">
        <v>56</v>
      </c>
      <c r="N701" t="s">
        <v>57</v>
      </c>
      <c r="O701" t="s">
        <v>3343</v>
      </c>
      <c r="X701" t="s">
        <v>78</v>
      </c>
      <c r="AA701" s="1"/>
      <c r="AC701">
        <v>2002</v>
      </c>
      <c r="AD701">
        <v>8</v>
      </c>
      <c r="AE701">
        <v>15</v>
      </c>
      <c r="AF701" s="2">
        <f>DATE(emdat_data[[#This Row],[Start Year]],emdat_data[[#This Row],[Start Month]],emdat_data[[#This Row],[Start Day]])</f>
        <v>37483</v>
      </c>
      <c r="AG701">
        <v>2002</v>
      </c>
      <c r="AH701">
        <v>8</v>
      </c>
      <c r="AI701">
        <v>15</v>
      </c>
      <c r="AJ701" s="2">
        <f>DATE(emdat_data[[#This Row],[End Year]],emdat_data[[#This Row],[End Month]],emdat_data[[#This Row],[End Day]])</f>
        <v>37483</v>
      </c>
      <c r="AK701">
        <v>14</v>
      </c>
      <c r="AV701">
        <v>61.463188261191398</v>
      </c>
      <c r="AX701" t="s">
        <v>3344</v>
      </c>
      <c r="AY701" t="s">
        <v>3345</v>
      </c>
    </row>
    <row r="702" spans="1:51" hidden="1" x14ac:dyDescent="0.25">
      <c r="A702" t="s">
        <v>3830</v>
      </c>
      <c r="B702">
        <v>2002</v>
      </c>
      <c r="C702">
        <v>514</v>
      </c>
      <c r="E702" t="s">
        <v>50</v>
      </c>
      <c r="F702" t="s">
        <v>71</v>
      </c>
      <c r="G702" t="s">
        <v>72</v>
      </c>
      <c r="H702" t="s">
        <v>102</v>
      </c>
      <c r="K702" t="s">
        <v>427</v>
      </c>
      <c r="L702" t="s">
        <v>428</v>
      </c>
      <c r="M702" t="s">
        <v>429</v>
      </c>
      <c r="N702" t="s">
        <v>76</v>
      </c>
      <c r="O702" t="s">
        <v>3831</v>
      </c>
      <c r="P702" t="s">
        <v>134</v>
      </c>
      <c r="W702">
        <v>3000</v>
      </c>
      <c r="X702" t="s">
        <v>78</v>
      </c>
      <c r="AA702" s="1"/>
      <c r="AC702">
        <v>2002</v>
      </c>
      <c r="AD702">
        <v>8</v>
      </c>
      <c r="AE702">
        <v>16</v>
      </c>
      <c r="AF702" s="2">
        <f>DATE(emdat_data[[#This Row],[Start Year]],emdat_data[[#This Row],[Start Month]],emdat_data[[#This Row],[Start Day]])</f>
        <v>37484</v>
      </c>
      <c r="AG702">
        <v>2002</v>
      </c>
      <c r="AH702">
        <v>8</v>
      </c>
      <c r="AI702">
        <v>18</v>
      </c>
      <c r="AJ702" s="2">
        <f>DATE(emdat_data[[#This Row],[End Year]],emdat_data[[#This Row],[End Month]],emdat_data[[#This Row],[End Day]])</f>
        <v>37486</v>
      </c>
      <c r="AK702">
        <v>16</v>
      </c>
      <c r="AM702">
        <v>2500</v>
      </c>
      <c r="AO702">
        <v>2500</v>
      </c>
      <c r="AV702">
        <v>61.463188261191398</v>
      </c>
      <c r="AX702" t="s">
        <v>3832</v>
      </c>
      <c r="AY702" t="s">
        <v>3833</v>
      </c>
    </row>
    <row r="703" spans="1:51" hidden="1" x14ac:dyDescent="0.25">
      <c r="A703" t="s">
        <v>838</v>
      </c>
      <c r="B703">
        <v>2002</v>
      </c>
      <c r="C703">
        <v>525</v>
      </c>
      <c r="E703" t="s">
        <v>50</v>
      </c>
      <c r="F703" t="s">
        <v>350</v>
      </c>
      <c r="G703" t="s">
        <v>477</v>
      </c>
      <c r="H703" t="s">
        <v>478</v>
      </c>
      <c r="K703" t="s">
        <v>131</v>
      </c>
      <c r="L703" t="s">
        <v>132</v>
      </c>
      <c r="M703" t="s">
        <v>85</v>
      </c>
      <c r="N703" t="s">
        <v>86</v>
      </c>
      <c r="O703" t="s">
        <v>839</v>
      </c>
      <c r="W703">
        <v>150</v>
      </c>
      <c r="X703" t="s">
        <v>78</v>
      </c>
      <c r="AA703" s="1"/>
      <c r="AC703">
        <v>2002</v>
      </c>
      <c r="AD703">
        <v>8</v>
      </c>
      <c r="AE703">
        <v>17</v>
      </c>
      <c r="AF703" s="2">
        <f>DATE(emdat_data[[#This Row],[Start Year]],emdat_data[[#This Row],[Start Month]],emdat_data[[#This Row],[Start Day]])</f>
        <v>37485</v>
      </c>
      <c r="AG703">
        <v>2002</v>
      </c>
      <c r="AH703">
        <v>8</v>
      </c>
      <c r="AI703">
        <v>17</v>
      </c>
      <c r="AJ703" s="2">
        <f>DATE(emdat_data[[#This Row],[End Year]],emdat_data[[#This Row],[End Month]],emdat_data[[#This Row],[End Day]])</f>
        <v>37485</v>
      </c>
      <c r="AV703">
        <v>61.463188261191398</v>
      </c>
      <c r="AX703" t="s">
        <v>840</v>
      </c>
      <c r="AY703" t="s">
        <v>841</v>
      </c>
    </row>
    <row r="704" spans="1:51" hidden="1" x14ac:dyDescent="0.25">
      <c r="A704" t="s">
        <v>1870</v>
      </c>
      <c r="B704">
        <v>2002</v>
      </c>
      <c r="C704">
        <v>540</v>
      </c>
      <c r="E704" t="s">
        <v>50</v>
      </c>
      <c r="F704" t="s">
        <v>71</v>
      </c>
      <c r="G704" t="s">
        <v>72</v>
      </c>
      <c r="H704" t="s">
        <v>102</v>
      </c>
      <c r="K704" t="s">
        <v>993</v>
      </c>
      <c r="L704" t="s">
        <v>994</v>
      </c>
      <c r="M704" t="s">
        <v>995</v>
      </c>
      <c r="N704" t="s">
        <v>76</v>
      </c>
      <c r="O704" t="s">
        <v>1871</v>
      </c>
      <c r="P704" t="s">
        <v>134</v>
      </c>
      <c r="V704">
        <v>279</v>
      </c>
      <c r="W704">
        <v>25340</v>
      </c>
      <c r="X704" t="s">
        <v>78</v>
      </c>
      <c r="AA704" s="1"/>
      <c r="AB704" t="s">
        <v>1872</v>
      </c>
      <c r="AC704">
        <v>2002</v>
      </c>
      <c r="AD704">
        <v>8</v>
      </c>
      <c r="AE704">
        <v>17</v>
      </c>
      <c r="AF704" s="2">
        <f>DATE(emdat_data[[#This Row],[Start Year]],emdat_data[[#This Row],[Start Month]],emdat_data[[#This Row],[Start Day]])</f>
        <v>37485</v>
      </c>
      <c r="AG704">
        <v>2002</v>
      </c>
      <c r="AH704">
        <v>8</v>
      </c>
      <c r="AI704">
        <v>28</v>
      </c>
      <c r="AJ704" s="2">
        <f>DATE(emdat_data[[#This Row],[End Year]],emdat_data[[#This Row],[End Month]],emdat_data[[#This Row],[End Day]])</f>
        <v>37496</v>
      </c>
      <c r="AK704">
        <v>29</v>
      </c>
      <c r="AL704">
        <v>16</v>
      </c>
      <c r="AM704">
        <v>2285</v>
      </c>
      <c r="AO704">
        <v>2301</v>
      </c>
      <c r="AT704">
        <v>1500</v>
      </c>
      <c r="AU704">
        <v>2440</v>
      </c>
      <c r="AV704">
        <v>61.463188261191398</v>
      </c>
      <c r="AW704" t="s">
        <v>1873</v>
      </c>
      <c r="AX704" t="s">
        <v>1874</v>
      </c>
      <c r="AY704" t="s">
        <v>1875</v>
      </c>
    </row>
    <row r="705" spans="1:51" hidden="1" x14ac:dyDescent="0.25">
      <c r="A705" t="s">
        <v>2266</v>
      </c>
      <c r="B705">
        <v>2002</v>
      </c>
      <c r="C705">
        <v>522</v>
      </c>
      <c r="E705" t="s">
        <v>50</v>
      </c>
      <c r="F705" t="s">
        <v>71</v>
      </c>
      <c r="G705" t="s">
        <v>72</v>
      </c>
      <c r="H705" t="s">
        <v>102</v>
      </c>
      <c r="K705" t="s">
        <v>1515</v>
      </c>
      <c r="L705" t="s">
        <v>1516</v>
      </c>
      <c r="M705" t="s">
        <v>173</v>
      </c>
      <c r="N705" t="s">
        <v>57</v>
      </c>
      <c r="O705" t="s">
        <v>2267</v>
      </c>
      <c r="P705" t="s">
        <v>1309</v>
      </c>
      <c r="V705">
        <v>30</v>
      </c>
      <c r="X705" t="s">
        <v>78</v>
      </c>
      <c r="AA705" s="1"/>
      <c r="AC705">
        <v>2002</v>
      </c>
      <c r="AD705">
        <v>8</v>
      </c>
      <c r="AE705">
        <v>18</v>
      </c>
      <c r="AF705" s="2">
        <f>DATE(emdat_data[[#This Row],[Start Year]],emdat_data[[#This Row],[Start Month]],emdat_data[[#This Row],[Start Day]])</f>
        <v>37486</v>
      </c>
      <c r="AG705">
        <v>2002</v>
      </c>
      <c r="AH705">
        <v>11</v>
      </c>
      <c r="AI705">
        <v>26</v>
      </c>
      <c r="AJ705" s="2">
        <f>DATE(emdat_data[[#This Row],[End Year]],emdat_data[[#This Row],[End Month]],emdat_data[[#This Row],[End Day]])</f>
        <v>37586</v>
      </c>
      <c r="AK705">
        <v>29</v>
      </c>
      <c r="AM705">
        <v>1470000</v>
      </c>
      <c r="AO705">
        <v>1470000</v>
      </c>
      <c r="AT705">
        <v>100</v>
      </c>
      <c r="AU705">
        <v>163</v>
      </c>
      <c r="AV705">
        <v>61.463188261191398</v>
      </c>
      <c r="AW705" t="s">
        <v>2268</v>
      </c>
      <c r="AY705" t="s">
        <v>2269</v>
      </c>
    </row>
    <row r="706" spans="1:51" hidden="1" x14ac:dyDescent="0.25">
      <c r="A706" t="s">
        <v>2121</v>
      </c>
      <c r="B706">
        <v>2002</v>
      </c>
      <c r="C706">
        <v>539</v>
      </c>
      <c r="E706" t="s">
        <v>50</v>
      </c>
      <c r="F706" t="s">
        <v>71</v>
      </c>
      <c r="G706" t="s">
        <v>72</v>
      </c>
      <c r="H706" t="s">
        <v>102</v>
      </c>
      <c r="K706" t="s">
        <v>226</v>
      </c>
      <c r="L706" t="s">
        <v>227</v>
      </c>
      <c r="M706" t="s">
        <v>56</v>
      </c>
      <c r="N706" t="s">
        <v>57</v>
      </c>
      <c r="O706" t="s">
        <v>2122</v>
      </c>
      <c r="X706" t="s">
        <v>78</v>
      </c>
      <c r="AA706" s="1"/>
      <c r="AC706">
        <v>2002</v>
      </c>
      <c r="AD706">
        <v>8</v>
      </c>
      <c r="AE706">
        <v>20</v>
      </c>
      <c r="AF706" s="2">
        <f>DATE(emdat_data[[#This Row],[Start Year]],emdat_data[[#This Row],[Start Month]],emdat_data[[#This Row],[Start Day]])</f>
        <v>37488</v>
      </c>
      <c r="AG706">
        <v>2002</v>
      </c>
      <c r="AH706">
        <v>8</v>
      </c>
      <c r="AI706">
        <v>20</v>
      </c>
      <c r="AJ706" s="2">
        <f>DATE(emdat_data[[#This Row],[End Year]],emdat_data[[#This Row],[End Month]],emdat_data[[#This Row],[End Day]])</f>
        <v>37488</v>
      </c>
      <c r="AK706">
        <v>100</v>
      </c>
      <c r="AM706">
        <v>3000</v>
      </c>
      <c r="AO706">
        <v>3000</v>
      </c>
      <c r="AV706">
        <v>61.463188261191398</v>
      </c>
      <c r="AX706" t="s">
        <v>2123</v>
      </c>
      <c r="AY706" t="s">
        <v>2124</v>
      </c>
    </row>
    <row r="707" spans="1:51" hidden="1" x14ac:dyDescent="0.25">
      <c r="A707" t="s">
        <v>3346</v>
      </c>
      <c r="B707">
        <v>2002</v>
      </c>
      <c r="C707">
        <v>543</v>
      </c>
      <c r="E707" t="s">
        <v>50</v>
      </c>
      <c r="F707" t="s">
        <v>71</v>
      </c>
      <c r="G707" t="s">
        <v>72</v>
      </c>
      <c r="H707" t="s">
        <v>102</v>
      </c>
      <c r="K707" t="s">
        <v>307</v>
      </c>
      <c r="L707" t="s">
        <v>308</v>
      </c>
      <c r="M707" t="s">
        <v>56</v>
      </c>
      <c r="N707" t="s">
        <v>57</v>
      </c>
      <c r="O707" t="s">
        <v>3347</v>
      </c>
      <c r="P707" t="s">
        <v>134</v>
      </c>
      <c r="W707">
        <v>4900</v>
      </c>
      <c r="X707" t="s">
        <v>78</v>
      </c>
      <c r="AA707" s="1"/>
      <c r="AC707">
        <v>2002</v>
      </c>
      <c r="AD707">
        <v>8</v>
      </c>
      <c r="AE707">
        <v>22</v>
      </c>
      <c r="AF707" s="2">
        <f>DATE(emdat_data[[#This Row],[Start Year]],emdat_data[[#This Row],[Start Month]],emdat_data[[#This Row],[Start Day]])</f>
        <v>37490</v>
      </c>
      <c r="AG707">
        <v>2002</v>
      </c>
      <c r="AH707">
        <v>8</v>
      </c>
      <c r="AI707">
        <v>28</v>
      </c>
      <c r="AJ707" s="2">
        <f>DATE(emdat_data[[#This Row],[End Year]],emdat_data[[#This Row],[End Month]],emdat_data[[#This Row],[End Day]])</f>
        <v>37496</v>
      </c>
      <c r="AK707">
        <v>22</v>
      </c>
      <c r="AL707">
        <v>10</v>
      </c>
      <c r="AM707">
        <v>3000</v>
      </c>
      <c r="AO707">
        <v>3010</v>
      </c>
      <c r="AT707">
        <v>30</v>
      </c>
      <c r="AU707">
        <v>49</v>
      </c>
      <c r="AV707">
        <v>61.463188261191398</v>
      </c>
      <c r="AX707" t="s">
        <v>3348</v>
      </c>
      <c r="AY707" t="s">
        <v>3349</v>
      </c>
    </row>
    <row r="708" spans="1:51" hidden="1" x14ac:dyDescent="0.25">
      <c r="A708" t="s">
        <v>3810</v>
      </c>
      <c r="B708">
        <v>2002</v>
      </c>
      <c r="C708">
        <v>576</v>
      </c>
      <c r="E708" t="s">
        <v>50</v>
      </c>
      <c r="F708" t="s">
        <v>71</v>
      </c>
      <c r="G708" t="s">
        <v>72</v>
      </c>
      <c r="H708" t="s">
        <v>102</v>
      </c>
      <c r="K708" t="s">
        <v>3101</v>
      </c>
      <c r="L708" t="s">
        <v>3102</v>
      </c>
      <c r="M708" t="s">
        <v>392</v>
      </c>
      <c r="N708" t="s">
        <v>57</v>
      </c>
      <c r="O708" t="s">
        <v>3811</v>
      </c>
      <c r="P708" t="s">
        <v>134</v>
      </c>
      <c r="W708">
        <v>19470</v>
      </c>
      <c r="X708" t="s">
        <v>78</v>
      </c>
      <c r="AA708" s="1"/>
      <c r="AC708">
        <v>2002</v>
      </c>
      <c r="AD708">
        <v>8</v>
      </c>
      <c r="AE708">
        <v>22</v>
      </c>
      <c r="AF708" s="2">
        <f>DATE(emdat_data[[#This Row],[Start Year]],emdat_data[[#This Row],[Start Month]],emdat_data[[#This Row],[Start Day]])</f>
        <v>37490</v>
      </c>
      <c r="AG708">
        <v>2002</v>
      </c>
      <c r="AH708">
        <v>9</v>
      </c>
      <c r="AI708">
        <v>6</v>
      </c>
      <c r="AJ708" s="2">
        <f>DATE(emdat_data[[#This Row],[End Year]],emdat_data[[#This Row],[End Month]],emdat_data[[#This Row],[End Day]])</f>
        <v>37505</v>
      </c>
      <c r="AK708">
        <v>28</v>
      </c>
      <c r="AV708">
        <v>61.463188261191398</v>
      </c>
      <c r="AW708" t="s">
        <v>3812</v>
      </c>
      <c r="AY708" t="s">
        <v>3813</v>
      </c>
    </row>
    <row r="709" spans="1:51" hidden="1" x14ac:dyDescent="0.25">
      <c r="A709" t="s">
        <v>882</v>
      </c>
      <c r="B709">
        <v>2002</v>
      </c>
      <c r="C709">
        <v>546</v>
      </c>
      <c r="E709" t="s">
        <v>50</v>
      </c>
      <c r="F709" t="s">
        <v>71</v>
      </c>
      <c r="G709" t="s">
        <v>72</v>
      </c>
      <c r="H709" t="s">
        <v>102</v>
      </c>
      <c r="K709" t="s">
        <v>151</v>
      </c>
      <c r="L709" t="s">
        <v>152</v>
      </c>
      <c r="M709" t="s">
        <v>85</v>
      </c>
      <c r="N709" t="s">
        <v>86</v>
      </c>
      <c r="O709" t="s">
        <v>883</v>
      </c>
      <c r="P709" t="s">
        <v>134</v>
      </c>
      <c r="W709">
        <v>62180</v>
      </c>
      <c r="X709" t="s">
        <v>78</v>
      </c>
      <c r="AA709" s="1"/>
      <c r="AB709" t="s">
        <v>884</v>
      </c>
      <c r="AC709">
        <v>2002</v>
      </c>
      <c r="AD709">
        <v>8</v>
      </c>
      <c r="AE709">
        <v>24</v>
      </c>
      <c r="AF709" s="2">
        <f>DATE(emdat_data[[#This Row],[Start Year]],emdat_data[[#This Row],[Start Month]],emdat_data[[#This Row],[Start Day]])</f>
        <v>37492</v>
      </c>
      <c r="AG709">
        <v>2002</v>
      </c>
      <c r="AH709">
        <v>8</v>
      </c>
      <c r="AI709">
        <v>29</v>
      </c>
      <c r="AJ709" s="2">
        <f>DATE(emdat_data[[#This Row],[End Year]],emdat_data[[#This Row],[End Month]],emdat_data[[#This Row],[End Day]])</f>
        <v>37497</v>
      </c>
      <c r="AK709">
        <v>2</v>
      </c>
      <c r="AM709">
        <v>8000</v>
      </c>
      <c r="AO709">
        <v>8000</v>
      </c>
      <c r="AV709">
        <v>61.463188261191398</v>
      </c>
      <c r="AW709" t="s">
        <v>885</v>
      </c>
      <c r="AY709" t="s">
        <v>886</v>
      </c>
    </row>
    <row r="710" spans="1:51" hidden="1" x14ac:dyDescent="0.25">
      <c r="A710" t="s">
        <v>1905</v>
      </c>
      <c r="B710">
        <v>2002</v>
      </c>
      <c r="C710">
        <v>545</v>
      </c>
      <c r="E710" t="s">
        <v>50</v>
      </c>
      <c r="F710" t="s">
        <v>51</v>
      </c>
      <c r="G710" t="s">
        <v>52</v>
      </c>
      <c r="H710" t="s">
        <v>53</v>
      </c>
      <c r="K710" t="s">
        <v>1906</v>
      </c>
      <c r="L710" t="s">
        <v>1907</v>
      </c>
      <c r="M710" t="s">
        <v>995</v>
      </c>
      <c r="N710" t="s">
        <v>76</v>
      </c>
      <c r="O710" t="s">
        <v>1908</v>
      </c>
      <c r="W710">
        <v>4</v>
      </c>
      <c r="X710" t="s">
        <v>59</v>
      </c>
      <c r="Y710">
        <v>302</v>
      </c>
      <c r="Z710">
        <v>3141</v>
      </c>
      <c r="AA710" s="1">
        <v>0.95833333333333337</v>
      </c>
      <c r="AC710">
        <v>2002</v>
      </c>
      <c r="AD710">
        <v>8</v>
      </c>
      <c r="AE710">
        <v>24</v>
      </c>
      <c r="AF710" s="2">
        <f>DATE(emdat_data[[#This Row],[Start Year]],emdat_data[[#This Row],[Start Month]],emdat_data[[#This Row],[Start Day]])</f>
        <v>37492</v>
      </c>
      <c r="AG710">
        <v>2002</v>
      </c>
      <c r="AH710">
        <v>8</v>
      </c>
      <c r="AI710">
        <v>24</v>
      </c>
      <c r="AJ710" s="2">
        <f>DATE(emdat_data[[#This Row],[End Year]],emdat_data[[#This Row],[End Month]],emdat_data[[#This Row],[End Day]])</f>
        <v>37492</v>
      </c>
      <c r="AM710">
        <v>250</v>
      </c>
      <c r="AO710">
        <v>250</v>
      </c>
      <c r="AV710">
        <v>61.463188261191398</v>
      </c>
      <c r="AW710" t="s">
        <v>1909</v>
      </c>
      <c r="AY710" t="s">
        <v>1910</v>
      </c>
    </row>
    <row r="711" spans="1:51" hidden="1" x14ac:dyDescent="0.25">
      <c r="A711" t="s">
        <v>1927</v>
      </c>
      <c r="B711">
        <v>2002</v>
      </c>
      <c r="C711">
        <v>553</v>
      </c>
      <c r="E711" t="s">
        <v>50</v>
      </c>
      <c r="F711" t="s">
        <v>71</v>
      </c>
      <c r="G711" t="s">
        <v>72</v>
      </c>
      <c r="H711" t="s">
        <v>170</v>
      </c>
      <c r="K711" t="s">
        <v>187</v>
      </c>
      <c r="L711" t="s">
        <v>188</v>
      </c>
      <c r="M711" t="s">
        <v>189</v>
      </c>
      <c r="N711" t="s">
        <v>190</v>
      </c>
      <c r="O711" t="s">
        <v>1928</v>
      </c>
      <c r="X711" t="s">
        <v>78</v>
      </c>
      <c r="AA711" s="1"/>
      <c r="AC711">
        <v>2002</v>
      </c>
      <c r="AD711">
        <v>8</v>
      </c>
      <c r="AE711">
        <v>25</v>
      </c>
      <c r="AF711" s="2">
        <f>DATE(emdat_data[[#This Row],[Start Year]],emdat_data[[#This Row],[Start Month]],emdat_data[[#This Row],[Start Day]])</f>
        <v>37493</v>
      </c>
      <c r="AG711">
        <v>2002</v>
      </c>
      <c r="AH711">
        <v>8</v>
      </c>
      <c r="AI711">
        <v>25</v>
      </c>
      <c r="AJ711" s="2">
        <f>DATE(emdat_data[[#This Row],[End Year]],emdat_data[[#This Row],[End Month]],emdat_data[[#This Row],[End Day]])</f>
        <v>37493</v>
      </c>
      <c r="AM711">
        <v>800</v>
      </c>
      <c r="AO711">
        <v>800</v>
      </c>
      <c r="AV711">
        <v>61.463188261191398</v>
      </c>
      <c r="AX711" t="s">
        <v>1929</v>
      </c>
      <c r="AY711" t="s">
        <v>1930</v>
      </c>
    </row>
    <row r="712" spans="1:51" hidden="1" x14ac:dyDescent="0.25">
      <c r="A712" t="s">
        <v>798</v>
      </c>
      <c r="B712">
        <v>2002</v>
      </c>
      <c r="C712">
        <v>550</v>
      </c>
      <c r="E712" t="s">
        <v>50</v>
      </c>
      <c r="F712" t="s">
        <v>71</v>
      </c>
      <c r="G712" t="s">
        <v>72</v>
      </c>
      <c r="K712" t="s">
        <v>778</v>
      </c>
      <c r="L712" t="s">
        <v>779</v>
      </c>
      <c r="M712" t="s">
        <v>189</v>
      </c>
      <c r="N712" t="s">
        <v>190</v>
      </c>
      <c r="O712" t="s">
        <v>799</v>
      </c>
      <c r="X712" t="s">
        <v>78</v>
      </c>
      <c r="AA712" s="1"/>
      <c r="AC712">
        <v>2002</v>
      </c>
      <c r="AD712">
        <v>8</v>
      </c>
      <c r="AE712">
        <v>26</v>
      </c>
      <c r="AF712" s="2">
        <f>DATE(emdat_data[[#This Row],[Start Year]],emdat_data[[#This Row],[Start Month]],emdat_data[[#This Row],[Start Day]])</f>
        <v>37494</v>
      </c>
      <c r="AG712">
        <v>2002</v>
      </c>
      <c r="AH712">
        <v>8</v>
      </c>
      <c r="AI712">
        <v>26</v>
      </c>
      <c r="AJ712" s="2">
        <f>DATE(emdat_data[[#This Row],[End Year]],emdat_data[[#This Row],[End Month]],emdat_data[[#This Row],[End Day]])</f>
        <v>37494</v>
      </c>
      <c r="AM712">
        <v>600</v>
      </c>
      <c r="AO712">
        <v>600</v>
      </c>
      <c r="AV712">
        <v>61.463188261191398</v>
      </c>
      <c r="AX712" t="s">
        <v>800</v>
      </c>
      <c r="AY712" t="s">
        <v>801</v>
      </c>
    </row>
    <row r="713" spans="1:51" x14ac:dyDescent="0.25">
      <c r="A713" t="s">
        <v>3555</v>
      </c>
      <c r="B713">
        <v>2002</v>
      </c>
      <c r="C713">
        <v>718</v>
      </c>
      <c r="E713" t="s">
        <v>50</v>
      </c>
      <c r="F713" t="s">
        <v>119</v>
      </c>
      <c r="G713" t="s">
        <v>120</v>
      </c>
      <c r="H713" t="s">
        <v>301</v>
      </c>
      <c r="J713" t="s">
        <v>1145</v>
      </c>
      <c r="K713" t="s">
        <v>3235</v>
      </c>
      <c r="L713" t="s">
        <v>3236</v>
      </c>
      <c r="M713" t="s">
        <v>125</v>
      </c>
      <c r="N713" t="s">
        <v>76</v>
      </c>
      <c r="O713" t="s">
        <v>3556</v>
      </c>
      <c r="T713" t="s">
        <v>128</v>
      </c>
      <c r="U713" t="s">
        <v>128</v>
      </c>
      <c r="X713" t="s">
        <v>129</v>
      </c>
      <c r="AA713" s="1"/>
      <c r="AC713">
        <v>2002</v>
      </c>
      <c r="AD713">
        <v>8</v>
      </c>
      <c r="AE713">
        <v>27</v>
      </c>
      <c r="AF713" s="2">
        <f>DATE(emdat_data[[#This Row],[Start Year]],emdat_data[[#This Row],[Start Month]],emdat_data[[#This Row],[Start Day]])</f>
        <v>37495</v>
      </c>
      <c r="AG713">
        <v>2002</v>
      </c>
      <c r="AH713">
        <v>11</v>
      </c>
      <c r="AI713">
        <v>28</v>
      </c>
      <c r="AJ713" s="2">
        <f>DATE(emdat_data[[#This Row],[End Year]],emdat_data[[#This Row],[End Month]],emdat_data[[#This Row],[End Day]])</f>
        <v>37588</v>
      </c>
      <c r="AK713">
        <v>11</v>
      </c>
      <c r="AM713">
        <v>60</v>
      </c>
      <c r="AO713">
        <v>60</v>
      </c>
      <c r="AV713">
        <v>61.463188261191398</v>
      </c>
    </row>
    <row r="714" spans="1:51" hidden="1" x14ac:dyDescent="0.25">
      <c r="A714" t="s">
        <v>722</v>
      </c>
      <c r="B714">
        <v>2002</v>
      </c>
      <c r="C714">
        <v>613</v>
      </c>
      <c r="E714" t="s">
        <v>50</v>
      </c>
      <c r="F714" t="s">
        <v>71</v>
      </c>
      <c r="G714" t="s">
        <v>72</v>
      </c>
      <c r="K714" t="s">
        <v>54</v>
      </c>
      <c r="L714" t="s">
        <v>55</v>
      </c>
      <c r="M714" t="s">
        <v>56</v>
      </c>
      <c r="N714" t="s">
        <v>57</v>
      </c>
      <c r="O714" t="s">
        <v>723</v>
      </c>
      <c r="X714" t="s">
        <v>78</v>
      </c>
      <c r="AA714" s="1"/>
      <c r="AC714">
        <v>2002</v>
      </c>
      <c r="AD714">
        <v>8</v>
      </c>
      <c r="AE714">
        <v>28</v>
      </c>
      <c r="AF714" s="2">
        <f>DATE(emdat_data[[#This Row],[Start Year]],emdat_data[[#This Row],[Start Month]],emdat_data[[#This Row],[Start Day]])</f>
        <v>37496</v>
      </c>
      <c r="AG714">
        <v>2002</v>
      </c>
      <c r="AH714">
        <v>8</v>
      </c>
      <c r="AI714">
        <v>28</v>
      </c>
      <c r="AJ714" s="2">
        <f>DATE(emdat_data[[#This Row],[End Year]],emdat_data[[#This Row],[End Month]],emdat_data[[#This Row],[End Day]])</f>
        <v>37496</v>
      </c>
      <c r="AK714">
        <v>35</v>
      </c>
      <c r="AV714">
        <v>61.463188261191398</v>
      </c>
      <c r="AW714" t="s">
        <v>724</v>
      </c>
      <c r="AY714" t="s">
        <v>725</v>
      </c>
    </row>
    <row r="715" spans="1:51" hidden="1" x14ac:dyDescent="0.25">
      <c r="A715" t="s">
        <v>874</v>
      </c>
      <c r="B715">
        <v>2002</v>
      </c>
      <c r="C715">
        <v>558</v>
      </c>
      <c r="E715" t="s">
        <v>50</v>
      </c>
      <c r="F715" t="s">
        <v>71</v>
      </c>
      <c r="G715" t="s">
        <v>217</v>
      </c>
      <c r="K715" t="s">
        <v>596</v>
      </c>
      <c r="L715" t="s">
        <v>597</v>
      </c>
      <c r="M715" t="s">
        <v>189</v>
      </c>
      <c r="N715" t="s">
        <v>190</v>
      </c>
      <c r="O715" t="s">
        <v>875</v>
      </c>
      <c r="AA715" s="1"/>
      <c r="AC715">
        <v>2002</v>
      </c>
      <c r="AD715">
        <v>8</v>
      </c>
      <c r="AE715">
        <v>31</v>
      </c>
      <c r="AF715" s="2">
        <f>DATE(emdat_data[[#This Row],[Start Year]],emdat_data[[#This Row],[Start Month]],emdat_data[[#This Row],[Start Day]])</f>
        <v>37499</v>
      </c>
      <c r="AG715">
        <v>2002</v>
      </c>
      <c r="AH715">
        <v>8</v>
      </c>
      <c r="AI715">
        <v>31</v>
      </c>
      <c r="AJ715" s="2">
        <f>DATE(emdat_data[[#This Row],[End Year]],emdat_data[[#This Row],[End Month]],emdat_data[[#This Row],[End Day]])</f>
        <v>37499</v>
      </c>
      <c r="AK715">
        <v>3</v>
      </c>
      <c r="AM715">
        <v>50</v>
      </c>
      <c r="AO715">
        <v>50</v>
      </c>
      <c r="AV715">
        <v>61.463188261191398</v>
      </c>
      <c r="AW715" t="s">
        <v>876</v>
      </c>
      <c r="AY715" t="s">
        <v>877</v>
      </c>
    </row>
    <row r="716" spans="1:51" hidden="1" x14ac:dyDescent="0.25">
      <c r="A716" t="s">
        <v>1677</v>
      </c>
      <c r="B716">
        <v>2002</v>
      </c>
      <c r="C716">
        <v>557</v>
      </c>
      <c r="E716" t="s">
        <v>50</v>
      </c>
      <c r="F716" t="s">
        <v>63</v>
      </c>
      <c r="G716" t="s">
        <v>82</v>
      </c>
      <c r="H716" t="s">
        <v>98</v>
      </c>
      <c r="J716" t="s">
        <v>1678</v>
      </c>
      <c r="K716" t="s">
        <v>268</v>
      </c>
      <c r="L716" t="s">
        <v>269</v>
      </c>
      <c r="M716" t="s">
        <v>161</v>
      </c>
      <c r="N716" t="s">
        <v>57</v>
      </c>
      <c r="O716" t="s">
        <v>1679</v>
      </c>
      <c r="Q716" t="s">
        <v>176</v>
      </c>
      <c r="V716">
        <v>190</v>
      </c>
      <c r="W716">
        <v>204</v>
      </c>
      <c r="X716" t="s">
        <v>88</v>
      </c>
      <c r="AA716" s="1"/>
      <c r="AC716">
        <v>2002</v>
      </c>
      <c r="AD716">
        <v>8</v>
      </c>
      <c r="AE716">
        <v>31</v>
      </c>
      <c r="AF716" s="2">
        <f>DATE(emdat_data[[#This Row],[Start Year]],emdat_data[[#This Row],[Start Month]],emdat_data[[#This Row],[Start Day]])</f>
        <v>37499</v>
      </c>
      <c r="AG716">
        <v>2002</v>
      </c>
      <c r="AH716">
        <v>9</v>
      </c>
      <c r="AI716">
        <v>6</v>
      </c>
      <c r="AJ716" s="2">
        <f>DATE(emdat_data[[#This Row],[End Year]],emdat_data[[#This Row],[End Month]],emdat_data[[#This Row],[End Day]])</f>
        <v>37505</v>
      </c>
      <c r="AK716">
        <v>184</v>
      </c>
      <c r="AM716">
        <v>88625</v>
      </c>
      <c r="AO716">
        <v>88625</v>
      </c>
      <c r="AR716">
        <v>170000</v>
      </c>
      <c r="AS716">
        <v>276588</v>
      </c>
      <c r="AT716">
        <v>4200000</v>
      </c>
      <c r="AU716">
        <v>6833359</v>
      </c>
      <c r="AV716">
        <v>61.463188261191398</v>
      </c>
      <c r="AW716" t="s">
        <v>1680</v>
      </c>
      <c r="AY716" t="s">
        <v>1681</v>
      </c>
    </row>
    <row r="717" spans="1:51" hidden="1" x14ac:dyDescent="0.25">
      <c r="A717" t="s">
        <v>3466</v>
      </c>
      <c r="B717">
        <v>2002</v>
      </c>
      <c r="C717">
        <v>561</v>
      </c>
      <c r="E717" t="s">
        <v>50</v>
      </c>
      <c r="F717" t="s">
        <v>63</v>
      </c>
      <c r="G717" t="s">
        <v>82</v>
      </c>
      <c r="H717" t="s">
        <v>98</v>
      </c>
      <c r="J717" t="s">
        <v>1678</v>
      </c>
      <c r="K717" t="s">
        <v>2595</v>
      </c>
      <c r="L717" t="s">
        <v>2596</v>
      </c>
      <c r="M717" t="s">
        <v>161</v>
      </c>
      <c r="N717" t="s">
        <v>57</v>
      </c>
      <c r="O717" t="s">
        <v>3467</v>
      </c>
      <c r="V717">
        <v>133</v>
      </c>
      <c r="X717" t="s">
        <v>88</v>
      </c>
      <c r="AA717" s="1"/>
      <c r="AC717">
        <v>2002</v>
      </c>
      <c r="AD717">
        <v>8</v>
      </c>
      <c r="AE717">
        <v>31</v>
      </c>
      <c r="AF717" s="2">
        <f>DATE(emdat_data[[#This Row],[Start Year]],emdat_data[[#This Row],[Start Month]],emdat_data[[#This Row],[Start Day]])</f>
        <v>37499</v>
      </c>
      <c r="AG717">
        <v>2002</v>
      </c>
      <c r="AH717">
        <v>9</v>
      </c>
      <c r="AI717">
        <v>6</v>
      </c>
      <c r="AJ717" s="2">
        <f>DATE(emdat_data[[#This Row],[End Year]],emdat_data[[#This Row],[End Month]],emdat_data[[#This Row],[End Day]])</f>
        <v>37505</v>
      </c>
      <c r="AK717">
        <v>3</v>
      </c>
      <c r="AM717">
        <v>7401</v>
      </c>
      <c r="AO717">
        <v>7401</v>
      </c>
      <c r="AT717">
        <v>500</v>
      </c>
      <c r="AU717">
        <v>813</v>
      </c>
      <c r="AV717">
        <v>61.463188261191398</v>
      </c>
      <c r="AX717" t="s">
        <v>3468</v>
      </c>
      <c r="AY717" t="s">
        <v>3469</v>
      </c>
    </row>
    <row r="718" spans="1:51" hidden="1" x14ac:dyDescent="0.25">
      <c r="A718" t="s">
        <v>845</v>
      </c>
      <c r="B718">
        <v>2002</v>
      </c>
      <c r="C718">
        <v>9605</v>
      </c>
      <c r="E718" t="s">
        <v>50</v>
      </c>
      <c r="F718" t="s">
        <v>350</v>
      </c>
      <c r="G718" t="s">
        <v>351</v>
      </c>
      <c r="H718" t="s">
        <v>351</v>
      </c>
      <c r="K718" t="s">
        <v>335</v>
      </c>
      <c r="L718" t="s">
        <v>336</v>
      </c>
      <c r="M718" t="s">
        <v>85</v>
      </c>
      <c r="N718" t="s">
        <v>86</v>
      </c>
      <c r="O718" t="s">
        <v>846</v>
      </c>
      <c r="U718" t="s">
        <v>127</v>
      </c>
      <c r="X718" t="s">
        <v>78</v>
      </c>
      <c r="AA718" s="1"/>
      <c r="AC718">
        <v>2002</v>
      </c>
      <c r="AD718">
        <v>9</v>
      </c>
      <c r="AF718" s="2">
        <f>DATE(emdat_data[[#This Row],[Start Year]],emdat_data[[#This Row],[Start Month]],emdat_data[[#This Row],[Start Day]])</f>
        <v>37499</v>
      </c>
      <c r="AG718">
        <v>2002</v>
      </c>
      <c r="AJ718" s="2">
        <f>DATE(emdat_data[[#This Row],[End Year]],emdat_data[[#This Row],[End Month]],emdat_data[[#This Row],[End Day]])</f>
        <v>37225</v>
      </c>
      <c r="AV718">
        <v>61.463188261191398</v>
      </c>
      <c r="AW718" t="s">
        <v>847</v>
      </c>
      <c r="AY718" t="s">
        <v>848</v>
      </c>
    </row>
    <row r="719" spans="1:51" x14ac:dyDescent="0.25">
      <c r="A719" t="s">
        <v>868</v>
      </c>
      <c r="B719">
        <v>2002</v>
      </c>
      <c r="C719">
        <v>687</v>
      </c>
      <c r="E719" t="s">
        <v>50</v>
      </c>
      <c r="F719" t="s">
        <v>119</v>
      </c>
      <c r="G719" t="s">
        <v>120</v>
      </c>
      <c r="H719" t="s">
        <v>301</v>
      </c>
      <c r="J719" t="s">
        <v>869</v>
      </c>
      <c r="K719" t="s">
        <v>144</v>
      </c>
      <c r="L719" t="s">
        <v>145</v>
      </c>
      <c r="M719" t="s">
        <v>146</v>
      </c>
      <c r="N719" t="s">
        <v>86</v>
      </c>
      <c r="O719" t="s">
        <v>870</v>
      </c>
      <c r="T719" t="s">
        <v>128</v>
      </c>
      <c r="U719" t="s">
        <v>128</v>
      </c>
      <c r="X719" t="s">
        <v>129</v>
      </c>
      <c r="AA719" s="1"/>
      <c r="AC719">
        <v>2002</v>
      </c>
      <c r="AD719">
        <v>9</v>
      </c>
      <c r="AF719" s="2">
        <f>DATE(emdat_data[[#This Row],[Start Year]],emdat_data[[#This Row],[Start Month]],emdat_data[[#This Row],[Start Day]])</f>
        <v>37499</v>
      </c>
      <c r="AG719">
        <v>2002</v>
      </c>
      <c r="AH719">
        <v>10</v>
      </c>
      <c r="AI719">
        <v>12</v>
      </c>
      <c r="AJ719" s="2">
        <f>DATE(emdat_data[[#This Row],[End Year]],emdat_data[[#This Row],[End Month]],emdat_data[[#This Row],[End Day]])</f>
        <v>37541</v>
      </c>
      <c r="AK719">
        <v>2</v>
      </c>
      <c r="AM719">
        <v>139</v>
      </c>
      <c r="AO719">
        <v>139</v>
      </c>
      <c r="AV719">
        <v>61.463188261191398</v>
      </c>
    </row>
    <row r="720" spans="1:51" hidden="1" x14ac:dyDescent="0.25">
      <c r="A720" t="s">
        <v>1779</v>
      </c>
      <c r="B720">
        <v>2002</v>
      </c>
      <c r="C720">
        <v>9564</v>
      </c>
      <c r="E720" t="s">
        <v>50</v>
      </c>
      <c r="F720" t="s">
        <v>350</v>
      </c>
      <c r="G720" t="s">
        <v>351</v>
      </c>
      <c r="H720" t="s">
        <v>351</v>
      </c>
      <c r="K720" t="s">
        <v>159</v>
      </c>
      <c r="L720" t="s">
        <v>160</v>
      </c>
      <c r="M720" t="s">
        <v>161</v>
      </c>
      <c r="N720" t="s">
        <v>57</v>
      </c>
      <c r="O720" t="s">
        <v>1780</v>
      </c>
      <c r="W720">
        <v>659</v>
      </c>
      <c r="X720" t="s">
        <v>78</v>
      </c>
      <c r="AA720" s="1"/>
      <c r="AC720">
        <v>2002</v>
      </c>
      <c r="AD720">
        <v>9</v>
      </c>
      <c r="AF720" s="2">
        <f>DATE(emdat_data[[#This Row],[Start Year]],emdat_data[[#This Row],[Start Month]],emdat_data[[#This Row],[Start Day]])</f>
        <v>37499</v>
      </c>
      <c r="AG720">
        <v>2002</v>
      </c>
      <c r="AJ720" s="2">
        <f>DATE(emdat_data[[#This Row],[End Year]],emdat_data[[#This Row],[End Month]],emdat_data[[#This Row],[End Day]])</f>
        <v>37225</v>
      </c>
      <c r="AM720">
        <v>900000</v>
      </c>
      <c r="AO720">
        <v>900000</v>
      </c>
      <c r="AV720">
        <v>61.463188261191398</v>
      </c>
      <c r="AW720" t="s">
        <v>1781</v>
      </c>
      <c r="AY720" t="s">
        <v>1782</v>
      </c>
    </row>
    <row r="721" spans="1:51" hidden="1" x14ac:dyDescent="0.25">
      <c r="A721" t="s">
        <v>3783</v>
      </c>
      <c r="B721">
        <v>2002</v>
      </c>
      <c r="C721">
        <v>580</v>
      </c>
      <c r="E721" t="s">
        <v>50</v>
      </c>
      <c r="F721" t="s">
        <v>71</v>
      </c>
      <c r="G721" t="s">
        <v>72</v>
      </c>
      <c r="H721" t="s">
        <v>102</v>
      </c>
      <c r="K721" t="s">
        <v>3068</v>
      </c>
      <c r="L721" t="s">
        <v>3069</v>
      </c>
      <c r="M721" t="s">
        <v>173</v>
      </c>
      <c r="N721" t="s">
        <v>57</v>
      </c>
      <c r="O721" t="s">
        <v>3784</v>
      </c>
      <c r="V721">
        <v>1622</v>
      </c>
      <c r="X721" t="s">
        <v>78</v>
      </c>
      <c r="AA721" s="1"/>
      <c r="AC721">
        <v>2002</v>
      </c>
      <c r="AD721">
        <v>9</v>
      </c>
      <c r="AF721" s="2">
        <f>DATE(emdat_data[[#This Row],[Start Year]],emdat_data[[#This Row],[Start Month]],emdat_data[[#This Row],[Start Day]])</f>
        <v>37499</v>
      </c>
      <c r="AG721">
        <v>2002</v>
      </c>
      <c r="AH721">
        <v>9</v>
      </c>
      <c r="AJ721" s="2">
        <f>DATE(emdat_data[[#This Row],[End Year]],emdat_data[[#This Row],[End Month]],emdat_data[[#This Row],[End Day]])</f>
        <v>37499</v>
      </c>
      <c r="AK721">
        <v>82</v>
      </c>
      <c r="AM721">
        <v>1138200</v>
      </c>
      <c r="AO721">
        <v>1138200</v>
      </c>
      <c r="AT721">
        <v>23900</v>
      </c>
      <c r="AU721">
        <v>38885</v>
      </c>
      <c r="AV721">
        <v>61.463188261191398</v>
      </c>
      <c r="AW721" t="s">
        <v>3785</v>
      </c>
      <c r="AY721" t="s">
        <v>3786</v>
      </c>
    </row>
    <row r="722" spans="1:51" x14ac:dyDescent="0.25">
      <c r="A722" t="s">
        <v>700</v>
      </c>
      <c r="B722">
        <v>2002</v>
      </c>
      <c r="C722">
        <v>703</v>
      </c>
      <c r="E722" t="s">
        <v>50</v>
      </c>
      <c r="F722" t="s">
        <v>119</v>
      </c>
      <c r="G722" t="s">
        <v>120</v>
      </c>
      <c r="H722" t="s">
        <v>121</v>
      </c>
      <c r="J722" t="s">
        <v>701</v>
      </c>
      <c r="K722" t="s">
        <v>54</v>
      </c>
      <c r="L722" t="s">
        <v>55</v>
      </c>
      <c r="M722" t="s">
        <v>56</v>
      </c>
      <c r="N722" t="s">
        <v>57</v>
      </c>
      <c r="O722" t="s">
        <v>702</v>
      </c>
      <c r="T722" t="s">
        <v>128</v>
      </c>
      <c r="U722" t="s">
        <v>128</v>
      </c>
      <c r="X722" t="s">
        <v>129</v>
      </c>
      <c r="AA722" s="1"/>
      <c r="AC722">
        <v>2002</v>
      </c>
      <c r="AD722">
        <v>9</v>
      </c>
      <c r="AE722">
        <v>1</v>
      </c>
      <c r="AF722" s="2">
        <f>DATE(emdat_data[[#This Row],[Start Year]],emdat_data[[#This Row],[Start Month]],emdat_data[[#This Row],[Start Day]])</f>
        <v>37500</v>
      </c>
      <c r="AG722">
        <v>2003</v>
      </c>
      <c r="AH722">
        <v>1</v>
      </c>
      <c r="AI722">
        <v>22</v>
      </c>
      <c r="AJ722" s="2">
        <f>DATE(emdat_data[[#This Row],[End Year]],emdat_data[[#This Row],[End Month]],emdat_data[[#This Row],[End Day]])</f>
        <v>37643</v>
      </c>
      <c r="AK722">
        <v>17</v>
      </c>
      <c r="AM722">
        <v>115</v>
      </c>
      <c r="AO722">
        <v>115</v>
      </c>
      <c r="AV722">
        <v>61.463188261191398</v>
      </c>
    </row>
    <row r="723" spans="1:51" x14ac:dyDescent="0.25">
      <c r="A723" t="s">
        <v>2166</v>
      </c>
      <c r="B723">
        <v>2002</v>
      </c>
      <c r="C723">
        <v>759</v>
      </c>
      <c r="E723" t="s">
        <v>50</v>
      </c>
      <c r="F723" t="s">
        <v>119</v>
      </c>
      <c r="G723" t="s">
        <v>120</v>
      </c>
      <c r="J723" t="s">
        <v>2167</v>
      </c>
      <c r="K723" t="s">
        <v>226</v>
      </c>
      <c r="L723" t="s">
        <v>227</v>
      </c>
      <c r="M723" t="s">
        <v>56</v>
      </c>
      <c r="N723" t="s">
        <v>57</v>
      </c>
      <c r="O723" t="s">
        <v>2168</v>
      </c>
      <c r="X723" t="s">
        <v>129</v>
      </c>
      <c r="AA723" s="1"/>
      <c r="AC723">
        <v>2002</v>
      </c>
      <c r="AD723">
        <v>9</v>
      </c>
      <c r="AE723">
        <v>1</v>
      </c>
      <c r="AF723" s="2">
        <f>DATE(emdat_data[[#This Row],[Start Year]],emdat_data[[#This Row],[Start Month]],emdat_data[[#This Row],[Start Day]])</f>
        <v>37500</v>
      </c>
      <c r="AG723">
        <v>2002</v>
      </c>
      <c r="AH723">
        <v>9</v>
      </c>
      <c r="AI723">
        <v>1</v>
      </c>
      <c r="AJ723" s="2">
        <f>DATE(emdat_data[[#This Row],[End Year]],emdat_data[[#This Row],[End Month]],emdat_data[[#This Row],[End Day]])</f>
        <v>37500</v>
      </c>
      <c r="AK723">
        <v>44</v>
      </c>
      <c r="AV723">
        <v>61.463188261191398</v>
      </c>
    </row>
    <row r="724" spans="1:51" hidden="1" x14ac:dyDescent="0.25">
      <c r="A724" t="s">
        <v>2125</v>
      </c>
      <c r="B724">
        <v>2002</v>
      </c>
      <c r="C724">
        <v>568</v>
      </c>
      <c r="E724" t="s">
        <v>50</v>
      </c>
      <c r="F724" t="s">
        <v>71</v>
      </c>
      <c r="G724" t="s">
        <v>72</v>
      </c>
      <c r="H724" t="s">
        <v>102</v>
      </c>
      <c r="K724" t="s">
        <v>226</v>
      </c>
      <c r="L724" t="s">
        <v>227</v>
      </c>
      <c r="M724" t="s">
        <v>56</v>
      </c>
      <c r="N724" t="s">
        <v>57</v>
      </c>
      <c r="O724" t="s">
        <v>2126</v>
      </c>
      <c r="P724" t="s">
        <v>2110</v>
      </c>
      <c r="W724">
        <v>79000</v>
      </c>
      <c r="X724" t="s">
        <v>78</v>
      </c>
      <c r="AA724" s="1"/>
      <c r="AB724" t="s">
        <v>2127</v>
      </c>
      <c r="AC724">
        <v>2002</v>
      </c>
      <c r="AD724">
        <v>9</v>
      </c>
      <c r="AE724">
        <v>3</v>
      </c>
      <c r="AF724" s="2">
        <f>DATE(emdat_data[[#This Row],[Start Year]],emdat_data[[#This Row],[Start Month]],emdat_data[[#This Row],[Start Day]])</f>
        <v>37502</v>
      </c>
      <c r="AG724">
        <v>2002</v>
      </c>
      <c r="AH724">
        <v>9</v>
      </c>
      <c r="AI724">
        <v>6</v>
      </c>
      <c r="AJ724" s="2">
        <f>DATE(emdat_data[[#This Row],[End Year]],emdat_data[[#This Row],[End Month]],emdat_data[[#This Row],[End Day]])</f>
        <v>37505</v>
      </c>
      <c r="AK724">
        <v>22</v>
      </c>
      <c r="AM724">
        <v>5000</v>
      </c>
      <c r="AO724">
        <v>5000</v>
      </c>
      <c r="AV724">
        <v>61.463188261191398</v>
      </c>
      <c r="AX724" t="s">
        <v>2128</v>
      </c>
      <c r="AY724" t="s">
        <v>2129</v>
      </c>
    </row>
    <row r="725" spans="1:51" hidden="1" x14ac:dyDescent="0.25">
      <c r="A725" t="s">
        <v>3596</v>
      </c>
      <c r="B725">
        <v>2002</v>
      </c>
      <c r="C725">
        <v>562</v>
      </c>
      <c r="E725" t="s">
        <v>50</v>
      </c>
      <c r="F725" t="s">
        <v>71</v>
      </c>
      <c r="G725" t="s">
        <v>217</v>
      </c>
      <c r="H725" t="s">
        <v>217</v>
      </c>
      <c r="K725" t="s">
        <v>2562</v>
      </c>
      <c r="L725" t="s">
        <v>2563</v>
      </c>
      <c r="M725" t="s">
        <v>173</v>
      </c>
      <c r="N725" t="s">
        <v>57</v>
      </c>
      <c r="O725" t="s">
        <v>3597</v>
      </c>
      <c r="S725" t="s">
        <v>127</v>
      </c>
      <c r="AA725" s="1"/>
      <c r="AC725">
        <v>2002</v>
      </c>
      <c r="AD725">
        <v>9</v>
      </c>
      <c r="AE725">
        <v>3</v>
      </c>
      <c r="AF725" s="2">
        <f>DATE(emdat_data[[#This Row],[Start Year]],emdat_data[[#This Row],[Start Month]],emdat_data[[#This Row],[Start Day]])</f>
        <v>37502</v>
      </c>
      <c r="AG725">
        <v>2002</v>
      </c>
      <c r="AH725">
        <v>9</v>
      </c>
      <c r="AI725">
        <v>3</v>
      </c>
      <c r="AJ725" s="2">
        <f>DATE(emdat_data[[#This Row],[End Year]],emdat_data[[#This Row],[End Month]],emdat_data[[#This Row],[End Day]])</f>
        <v>37502</v>
      </c>
      <c r="AK725">
        <v>35</v>
      </c>
      <c r="AN725">
        <v>33000</v>
      </c>
      <c r="AO725">
        <v>33000</v>
      </c>
      <c r="AV725">
        <v>61.463188261191398</v>
      </c>
      <c r="AX725" t="s">
        <v>3598</v>
      </c>
      <c r="AY725" t="s">
        <v>3599</v>
      </c>
    </row>
    <row r="726" spans="1:51" hidden="1" x14ac:dyDescent="0.25">
      <c r="A726" t="s">
        <v>2239</v>
      </c>
      <c r="B726">
        <v>2002</v>
      </c>
      <c r="C726">
        <v>570</v>
      </c>
      <c r="E726" t="s">
        <v>50</v>
      </c>
      <c r="F726" t="s">
        <v>63</v>
      </c>
      <c r="G726" t="s">
        <v>82</v>
      </c>
      <c r="J726" t="s">
        <v>1804</v>
      </c>
      <c r="K726" t="s">
        <v>245</v>
      </c>
      <c r="L726" t="s">
        <v>246</v>
      </c>
      <c r="M726" t="s">
        <v>161</v>
      </c>
      <c r="N726" t="s">
        <v>57</v>
      </c>
      <c r="O726" t="s">
        <v>2236</v>
      </c>
      <c r="X726" t="s">
        <v>88</v>
      </c>
      <c r="AA726" s="1"/>
      <c r="AC726">
        <v>2002</v>
      </c>
      <c r="AD726">
        <v>9</v>
      </c>
      <c r="AE726">
        <v>4</v>
      </c>
      <c r="AF726" s="2">
        <f>DATE(emdat_data[[#This Row],[Start Year]],emdat_data[[#This Row],[Start Month]],emdat_data[[#This Row],[Start Day]])</f>
        <v>37503</v>
      </c>
      <c r="AG726">
        <v>2002</v>
      </c>
      <c r="AH726">
        <v>9</v>
      </c>
      <c r="AI726">
        <v>8</v>
      </c>
      <c r="AJ726" s="2">
        <f>DATE(emdat_data[[#This Row],[End Year]],emdat_data[[#This Row],[End Month]],emdat_data[[#This Row],[End Day]])</f>
        <v>37507</v>
      </c>
      <c r="AK726">
        <v>1</v>
      </c>
      <c r="AT726">
        <v>20000</v>
      </c>
      <c r="AU726">
        <v>32540</v>
      </c>
      <c r="AV726">
        <v>61.463188261191398</v>
      </c>
      <c r="AW726" t="s">
        <v>2237</v>
      </c>
      <c r="AY726" t="s">
        <v>2238</v>
      </c>
    </row>
    <row r="727" spans="1:51" hidden="1" x14ac:dyDescent="0.25">
      <c r="A727" t="s">
        <v>3638</v>
      </c>
      <c r="B727">
        <v>2002</v>
      </c>
      <c r="C727">
        <v>570</v>
      </c>
      <c r="E727" t="s">
        <v>50</v>
      </c>
      <c r="F727" t="s">
        <v>63</v>
      </c>
      <c r="G727" t="s">
        <v>82</v>
      </c>
      <c r="J727" t="s">
        <v>1804</v>
      </c>
      <c r="K727" t="s">
        <v>2539</v>
      </c>
      <c r="L727" t="s">
        <v>2540</v>
      </c>
      <c r="M727" t="s">
        <v>161</v>
      </c>
      <c r="N727" t="s">
        <v>57</v>
      </c>
      <c r="O727" t="s">
        <v>2958</v>
      </c>
      <c r="X727" t="s">
        <v>88</v>
      </c>
      <c r="AA727" s="1"/>
      <c r="AC727">
        <v>2002</v>
      </c>
      <c r="AD727">
        <v>9</v>
      </c>
      <c r="AE727">
        <v>4</v>
      </c>
      <c r="AF727" s="2">
        <f>DATE(emdat_data[[#This Row],[Start Year]],emdat_data[[#This Row],[Start Month]],emdat_data[[#This Row],[Start Day]])</f>
        <v>37503</v>
      </c>
      <c r="AG727">
        <v>2002</v>
      </c>
      <c r="AH727">
        <v>9</v>
      </c>
      <c r="AI727">
        <v>8</v>
      </c>
      <c r="AJ727" s="2">
        <f>DATE(emdat_data[[#This Row],[End Year]],emdat_data[[#This Row],[End Month]],emdat_data[[#This Row],[End Day]])</f>
        <v>37507</v>
      </c>
      <c r="AK727">
        <v>1</v>
      </c>
      <c r="AT727">
        <v>50</v>
      </c>
      <c r="AU727">
        <v>81</v>
      </c>
      <c r="AV727">
        <v>61.463188261191398</v>
      </c>
      <c r="AW727" t="s">
        <v>2542</v>
      </c>
      <c r="AY727" t="s">
        <v>2543</v>
      </c>
    </row>
    <row r="728" spans="1:51" hidden="1" x14ac:dyDescent="0.25">
      <c r="A728" t="s">
        <v>3674</v>
      </c>
      <c r="B728">
        <v>2002</v>
      </c>
      <c r="C728">
        <v>569</v>
      </c>
      <c r="E728" t="s">
        <v>50</v>
      </c>
      <c r="F728" t="s">
        <v>63</v>
      </c>
      <c r="G728" t="s">
        <v>82</v>
      </c>
      <c r="H728" t="s">
        <v>157</v>
      </c>
      <c r="I728" t="s">
        <v>418</v>
      </c>
      <c r="K728" t="s">
        <v>357</v>
      </c>
      <c r="L728" t="s">
        <v>358</v>
      </c>
      <c r="M728" t="s">
        <v>146</v>
      </c>
      <c r="N728" t="s">
        <v>86</v>
      </c>
      <c r="O728" t="s">
        <v>3675</v>
      </c>
      <c r="X728" t="s">
        <v>88</v>
      </c>
      <c r="AA728" s="1"/>
      <c r="AC728">
        <v>2002</v>
      </c>
      <c r="AD728">
        <v>9</v>
      </c>
      <c r="AE728">
        <v>5</v>
      </c>
      <c r="AF728" s="2">
        <f>DATE(emdat_data[[#This Row],[Start Year]],emdat_data[[#This Row],[Start Month]],emdat_data[[#This Row],[Start Day]])</f>
        <v>37504</v>
      </c>
      <c r="AG728">
        <v>2002</v>
      </c>
      <c r="AH728">
        <v>9</v>
      </c>
      <c r="AI728">
        <v>5</v>
      </c>
      <c r="AJ728" s="2">
        <f>DATE(emdat_data[[#This Row],[End Year]],emdat_data[[#This Row],[End Month]],emdat_data[[#This Row],[End Day]])</f>
        <v>37504</v>
      </c>
      <c r="AL728">
        <v>36</v>
      </c>
      <c r="AM728">
        <v>450</v>
      </c>
      <c r="AN728">
        <v>51</v>
      </c>
      <c r="AO728">
        <v>537</v>
      </c>
      <c r="AT728">
        <v>20000</v>
      </c>
      <c r="AU728">
        <v>32540</v>
      </c>
      <c r="AV728">
        <v>61.463188261191398</v>
      </c>
      <c r="AX728" t="s">
        <v>3676</v>
      </c>
      <c r="AY728" t="s">
        <v>3677</v>
      </c>
    </row>
    <row r="729" spans="1:51" hidden="1" x14ac:dyDescent="0.25">
      <c r="A729" t="s">
        <v>2206</v>
      </c>
      <c r="B729">
        <v>2002</v>
      </c>
      <c r="C729">
        <v>882</v>
      </c>
      <c r="E729" t="s">
        <v>50</v>
      </c>
      <c r="F729" t="s">
        <v>51</v>
      </c>
      <c r="G729" t="s">
        <v>52</v>
      </c>
      <c r="H729" t="s">
        <v>53</v>
      </c>
      <c r="K729" t="s">
        <v>239</v>
      </c>
      <c r="L729" t="s">
        <v>240</v>
      </c>
      <c r="M729" t="s">
        <v>197</v>
      </c>
      <c r="N729" t="s">
        <v>190</v>
      </c>
      <c r="O729" t="s">
        <v>2207</v>
      </c>
      <c r="W729">
        <v>6</v>
      </c>
      <c r="X729" t="s">
        <v>59</v>
      </c>
      <c r="Y729">
        <v>38381</v>
      </c>
      <c r="Z729">
        <v>13701</v>
      </c>
      <c r="AA729" s="1"/>
      <c r="AC729">
        <v>2002</v>
      </c>
      <c r="AD729">
        <v>9</v>
      </c>
      <c r="AE729">
        <v>6</v>
      </c>
      <c r="AF729" s="2">
        <f>DATE(emdat_data[[#This Row],[Start Year]],emdat_data[[#This Row],[Start Month]],emdat_data[[#This Row],[Start Day]])</f>
        <v>37505</v>
      </c>
      <c r="AG729">
        <v>2002</v>
      </c>
      <c r="AH729">
        <v>9</v>
      </c>
      <c r="AI729">
        <v>6</v>
      </c>
      <c r="AJ729" s="2">
        <f>DATE(emdat_data[[#This Row],[End Year]],emdat_data[[#This Row],[End Month]],emdat_data[[#This Row],[End Day]])</f>
        <v>37505</v>
      </c>
      <c r="AK729">
        <v>2</v>
      </c>
      <c r="AT729">
        <v>500000</v>
      </c>
      <c r="AU729">
        <v>813495</v>
      </c>
      <c r="AV729">
        <v>61.463188261191398</v>
      </c>
      <c r="AX729" t="s">
        <v>2208</v>
      </c>
      <c r="AY729" t="s">
        <v>2209</v>
      </c>
    </row>
    <row r="730" spans="1:51" hidden="1" x14ac:dyDescent="0.25">
      <c r="A730" t="s">
        <v>1803</v>
      </c>
      <c r="B730">
        <v>2002</v>
      </c>
      <c r="C730">
        <v>570</v>
      </c>
      <c r="E730" t="s">
        <v>50</v>
      </c>
      <c r="F730" t="s">
        <v>63</v>
      </c>
      <c r="G730" t="s">
        <v>82</v>
      </c>
      <c r="J730" t="s">
        <v>1804</v>
      </c>
      <c r="K730" t="s">
        <v>159</v>
      </c>
      <c r="L730" t="s">
        <v>160</v>
      </c>
      <c r="M730" t="s">
        <v>161</v>
      </c>
      <c r="N730" t="s">
        <v>57</v>
      </c>
      <c r="O730" t="s">
        <v>1805</v>
      </c>
      <c r="X730" t="s">
        <v>88</v>
      </c>
      <c r="AA730" s="1"/>
      <c r="AC730">
        <v>2002</v>
      </c>
      <c r="AD730">
        <v>9</v>
      </c>
      <c r="AE730">
        <v>7</v>
      </c>
      <c r="AF730" s="2">
        <f>DATE(emdat_data[[#This Row],[Start Year]],emdat_data[[#This Row],[Start Month]],emdat_data[[#This Row],[Start Day]])</f>
        <v>37506</v>
      </c>
      <c r="AG730">
        <v>2002</v>
      </c>
      <c r="AH730">
        <v>9</v>
      </c>
      <c r="AI730">
        <v>8</v>
      </c>
      <c r="AJ730" s="2">
        <f>DATE(emdat_data[[#This Row],[End Year]],emdat_data[[#This Row],[End Month]],emdat_data[[#This Row],[End Day]])</f>
        <v>37507</v>
      </c>
      <c r="AK730">
        <v>26</v>
      </c>
      <c r="AL730">
        <v>40</v>
      </c>
      <c r="AM730">
        <v>7000000</v>
      </c>
      <c r="AO730">
        <v>7000040</v>
      </c>
      <c r="AT730">
        <v>100000</v>
      </c>
      <c r="AU730">
        <v>162699</v>
      </c>
      <c r="AV730">
        <v>61.463188261191398</v>
      </c>
      <c r="AX730" t="s">
        <v>1806</v>
      </c>
      <c r="AY730" t="s">
        <v>1807</v>
      </c>
    </row>
    <row r="731" spans="1:51" hidden="1" x14ac:dyDescent="0.25">
      <c r="A731" t="s">
        <v>1931</v>
      </c>
      <c r="B731">
        <v>2002</v>
      </c>
      <c r="C731">
        <v>574</v>
      </c>
      <c r="E731" t="s">
        <v>50</v>
      </c>
      <c r="F731" t="s">
        <v>71</v>
      </c>
      <c r="G731" t="s">
        <v>72</v>
      </c>
      <c r="H731" t="s">
        <v>102</v>
      </c>
      <c r="K731" t="s">
        <v>187</v>
      </c>
      <c r="L731" t="s">
        <v>188</v>
      </c>
      <c r="M731" t="s">
        <v>189</v>
      </c>
      <c r="N731" t="s">
        <v>190</v>
      </c>
      <c r="O731" t="s">
        <v>1932</v>
      </c>
      <c r="P731" t="s">
        <v>642</v>
      </c>
      <c r="W731">
        <v>10480</v>
      </c>
      <c r="X731" t="s">
        <v>78</v>
      </c>
      <c r="AA731" s="1"/>
      <c r="AC731">
        <v>2002</v>
      </c>
      <c r="AD731">
        <v>9</v>
      </c>
      <c r="AE731">
        <v>8</v>
      </c>
      <c r="AF731" s="2">
        <f>DATE(emdat_data[[#This Row],[Start Year]],emdat_data[[#This Row],[Start Month]],emdat_data[[#This Row],[Start Day]])</f>
        <v>37507</v>
      </c>
      <c r="AG731">
        <v>2002</v>
      </c>
      <c r="AH731">
        <v>9</v>
      </c>
      <c r="AI731">
        <v>12</v>
      </c>
      <c r="AJ731" s="2">
        <f>DATE(emdat_data[[#This Row],[End Year]],emdat_data[[#This Row],[End Month]],emdat_data[[#This Row],[End Day]])</f>
        <v>37511</v>
      </c>
      <c r="AK731">
        <v>23</v>
      </c>
      <c r="AM731">
        <v>2500</v>
      </c>
      <c r="AO731">
        <v>2500</v>
      </c>
      <c r="AR731">
        <v>398000</v>
      </c>
      <c r="AS731">
        <v>647542</v>
      </c>
      <c r="AT731">
        <v>1190000</v>
      </c>
      <c r="AU731">
        <v>1936118</v>
      </c>
      <c r="AV731">
        <v>61.463188261191398</v>
      </c>
      <c r="AX731" t="s">
        <v>1933</v>
      </c>
      <c r="AY731" t="s">
        <v>1934</v>
      </c>
    </row>
    <row r="732" spans="1:51" hidden="1" x14ac:dyDescent="0.25">
      <c r="A732" t="s">
        <v>3226</v>
      </c>
      <c r="B732">
        <v>2002</v>
      </c>
      <c r="C732">
        <v>577</v>
      </c>
      <c r="E732" t="s">
        <v>50</v>
      </c>
      <c r="F732" t="s">
        <v>51</v>
      </c>
      <c r="G732" t="s">
        <v>52</v>
      </c>
      <c r="H732" t="s">
        <v>53</v>
      </c>
      <c r="K732" t="s">
        <v>2556</v>
      </c>
      <c r="L732" t="s">
        <v>2557</v>
      </c>
      <c r="M732" t="s">
        <v>1262</v>
      </c>
      <c r="N732" t="s">
        <v>96</v>
      </c>
      <c r="O732" t="s">
        <v>3227</v>
      </c>
      <c r="Q732" t="s">
        <v>1619</v>
      </c>
      <c r="V732">
        <v>53</v>
      </c>
      <c r="W732">
        <v>8</v>
      </c>
      <c r="X732" t="s">
        <v>59</v>
      </c>
      <c r="Y732">
        <v>-3302</v>
      </c>
      <c r="Z732">
        <v>142945</v>
      </c>
      <c r="AA732" s="1">
        <v>0.19722222222222222</v>
      </c>
      <c r="AC732">
        <v>2002</v>
      </c>
      <c r="AD732">
        <v>9</v>
      </c>
      <c r="AE732">
        <v>8</v>
      </c>
      <c r="AF732" s="2">
        <f>DATE(emdat_data[[#This Row],[Start Year]],emdat_data[[#This Row],[Start Month]],emdat_data[[#This Row],[Start Day]])</f>
        <v>37507</v>
      </c>
      <c r="AG732">
        <v>2002</v>
      </c>
      <c r="AH732">
        <v>9</v>
      </c>
      <c r="AI732">
        <v>8</v>
      </c>
      <c r="AJ732" s="2">
        <f>DATE(emdat_data[[#This Row],[End Year]],emdat_data[[#This Row],[End Month]],emdat_data[[#This Row],[End Day]])</f>
        <v>37507</v>
      </c>
      <c r="AK732">
        <v>4</v>
      </c>
      <c r="AL732">
        <v>70</v>
      </c>
      <c r="AM732">
        <v>4400</v>
      </c>
      <c r="AO732">
        <v>4470</v>
      </c>
      <c r="AV732">
        <v>61.463188261191398</v>
      </c>
      <c r="AX732" t="s">
        <v>3228</v>
      </c>
      <c r="AY732" t="s">
        <v>3229</v>
      </c>
    </row>
    <row r="733" spans="1:51" hidden="1" x14ac:dyDescent="0.25">
      <c r="A733" t="s">
        <v>2022</v>
      </c>
      <c r="B733">
        <v>2002</v>
      </c>
      <c r="C733">
        <v>598</v>
      </c>
      <c r="E733" t="s">
        <v>50</v>
      </c>
      <c r="F733" t="s">
        <v>71</v>
      </c>
      <c r="G733" t="s">
        <v>72</v>
      </c>
      <c r="H733" t="s">
        <v>92</v>
      </c>
      <c r="K733" t="s">
        <v>1020</v>
      </c>
      <c r="L733" t="s">
        <v>1021</v>
      </c>
      <c r="M733" t="s">
        <v>204</v>
      </c>
      <c r="N733" t="s">
        <v>86</v>
      </c>
      <c r="O733" t="s">
        <v>2023</v>
      </c>
      <c r="X733" t="s">
        <v>78</v>
      </c>
      <c r="AA733" s="1"/>
      <c r="AC733">
        <v>2002</v>
      </c>
      <c r="AD733">
        <v>9</v>
      </c>
      <c r="AE733">
        <v>9</v>
      </c>
      <c r="AF733" s="2">
        <f>DATE(emdat_data[[#This Row],[Start Year]],emdat_data[[#This Row],[Start Month]],emdat_data[[#This Row],[Start Day]])</f>
        <v>37508</v>
      </c>
      <c r="AG733">
        <v>2002</v>
      </c>
      <c r="AH733">
        <v>9</v>
      </c>
      <c r="AI733">
        <v>9</v>
      </c>
      <c r="AJ733" s="2">
        <f>DATE(emdat_data[[#This Row],[End Year]],emdat_data[[#This Row],[End Month]],emdat_data[[#This Row],[End Day]])</f>
        <v>37508</v>
      </c>
      <c r="AM733">
        <v>1720</v>
      </c>
      <c r="AO733">
        <v>1720</v>
      </c>
      <c r="AV733">
        <v>61.463188261191398</v>
      </c>
      <c r="AX733" t="s">
        <v>2024</v>
      </c>
      <c r="AY733" t="s">
        <v>2025</v>
      </c>
    </row>
    <row r="734" spans="1:51" hidden="1" x14ac:dyDescent="0.25">
      <c r="A734" t="s">
        <v>3818</v>
      </c>
      <c r="B734">
        <v>2002</v>
      </c>
      <c r="C734">
        <v>881</v>
      </c>
      <c r="E734" t="s">
        <v>50</v>
      </c>
      <c r="F734" t="s">
        <v>63</v>
      </c>
      <c r="G734" t="s">
        <v>82</v>
      </c>
      <c r="H734" t="s">
        <v>157</v>
      </c>
      <c r="I734" t="s">
        <v>418</v>
      </c>
      <c r="K734" t="s">
        <v>427</v>
      </c>
      <c r="L734" t="s">
        <v>428</v>
      </c>
      <c r="M734" t="s">
        <v>429</v>
      </c>
      <c r="N734" t="s">
        <v>76</v>
      </c>
      <c r="O734" t="s">
        <v>3819</v>
      </c>
      <c r="X734" t="s">
        <v>88</v>
      </c>
      <c r="AA734" s="1"/>
      <c r="AC734">
        <v>2002</v>
      </c>
      <c r="AD734">
        <v>9</v>
      </c>
      <c r="AE734">
        <v>9</v>
      </c>
      <c r="AF734" s="2">
        <f>DATE(emdat_data[[#This Row],[Start Year]],emdat_data[[#This Row],[Start Month]],emdat_data[[#This Row],[Start Day]])</f>
        <v>37508</v>
      </c>
      <c r="AG734">
        <v>2002</v>
      </c>
      <c r="AH734">
        <v>9</v>
      </c>
      <c r="AI734">
        <v>10</v>
      </c>
      <c r="AJ734" s="2">
        <f>DATE(emdat_data[[#This Row],[End Year]],emdat_data[[#This Row],[End Month]],emdat_data[[#This Row],[End Day]])</f>
        <v>37509</v>
      </c>
      <c r="AK734">
        <v>1</v>
      </c>
      <c r="AL734">
        <v>66</v>
      </c>
      <c r="AO734">
        <v>66</v>
      </c>
      <c r="AT734">
        <v>9000</v>
      </c>
      <c r="AU734">
        <v>14643</v>
      </c>
      <c r="AV734">
        <v>61.463188261191398</v>
      </c>
      <c r="AW734" t="s">
        <v>3820</v>
      </c>
      <c r="AY734" t="s">
        <v>3821</v>
      </c>
    </row>
    <row r="735" spans="1:51" hidden="1" x14ac:dyDescent="0.25">
      <c r="A735" t="s">
        <v>1682</v>
      </c>
      <c r="B735">
        <v>2002</v>
      </c>
      <c r="C735">
        <v>584</v>
      </c>
      <c r="E735" t="s">
        <v>50</v>
      </c>
      <c r="F735" t="s">
        <v>51</v>
      </c>
      <c r="G735" t="s">
        <v>52</v>
      </c>
      <c r="H735" t="s">
        <v>53</v>
      </c>
      <c r="K735" t="s">
        <v>226</v>
      </c>
      <c r="L735" t="s">
        <v>227</v>
      </c>
      <c r="M735" t="s">
        <v>56</v>
      </c>
      <c r="N735" t="s">
        <v>57</v>
      </c>
      <c r="O735" t="s">
        <v>1683</v>
      </c>
      <c r="Q735" t="s">
        <v>1619</v>
      </c>
      <c r="W735">
        <v>7</v>
      </c>
      <c r="X735" t="s">
        <v>59</v>
      </c>
      <c r="Y735">
        <v>13036</v>
      </c>
      <c r="Z735">
        <v>93068</v>
      </c>
      <c r="AA735" s="1">
        <v>0.16666666666666666</v>
      </c>
      <c r="AC735">
        <v>2002</v>
      </c>
      <c r="AD735">
        <v>9</v>
      </c>
      <c r="AE735">
        <v>13</v>
      </c>
      <c r="AF735" s="2">
        <f>DATE(emdat_data[[#This Row],[Start Year]],emdat_data[[#This Row],[Start Month]],emdat_data[[#This Row],[Start Day]])</f>
        <v>37512</v>
      </c>
      <c r="AG735">
        <v>2002</v>
      </c>
      <c r="AH735">
        <v>9</v>
      </c>
      <c r="AI735">
        <v>13</v>
      </c>
      <c r="AJ735" s="2">
        <f>DATE(emdat_data[[#This Row],[End Year]],emdat_data[[#This Row],[End Month]],emdat_data[[#This Row],[End Day]])</f>
        <v>37512</v>
      </c>
      <c r="AK735">
        <v>2</v>
      </c>
      <c r="AN735">
        <v>200</v>
      </c>
      <c r="AO735">
        <v>200</v>
      </c>
      <c r="AV735">
        <v>61.463188261191398</v>
      </c>
      <c r="AX735" t="s">
        <v>1684</v>
      </c>
      <c r="AY735" t="s">
        <v>1685</v>
      </c>
    </row>
    <row r="736" spans="1:51" hidden="1" x14ac:dyDescent="0.25">
      <c r="A736" t="s">
        <v>1760</v>
      </c>
      <c r="B736">
        <v>2002</v>
      </c>
      <c r="C736">
        <v>599</v>
      </c>
      <c r="E736" t="s">
        <v>50</v>
      </c>
      <c r="F736" t="s">
        <v>63</v>
      </c>
      <c r="G736" t="s">
        <v>82</v>
      </c>
      <c r="H736" t="s">
        <v>98</v>
      </c>
      <c r="J736" t="s">
        <v>1761</v>
      </c>
      <c r="K736" t="s">
        <v>159</v>
      </c>
      <c r="L736" t="s">
        <v>160</v>
      </c>
      <c r="M736" t="s">
        <v>161</v>
      </c>
      <c r="N736" t="s">
        <v>57</v>
      </c>
      <c r="O736" t="s">
        <v>1762</v>
      </c>
      <c r="X736" t="s">
        <v>88</v>
      </c>
      <c r="AA736" s="1"/>
      <c r="AC736">
        <v>2002</v>
      </c>
      <c r="AD736">
        <v>9</v>
      </c>
      <c r="AE736">
        <v>13</v>
      </c>
      <c r="AF736" s="2">
        <f>DATE(emdat_data[[#This Row],[Start Year]],emdat_data[[#This Row],[Start Month]],emdat_data[[#This Row],[Start Day]])</f>
        <v>37512</v>
      </c>
      <c r="AG736">
        <v>2002</v>
      </c>
      <c r="AH736">
        <v>9</v>
      </c>
      <c r="AI736">
        <v>13</v>
      </c>
      <c r="AJ736" s="2">
        <f>DATE(emdat_data[[#This Row],[End Year]],emdat_data[[#This Row],[End Month]],emdat_data[[#This Row],[End Day]])</f>
        <v>37512</v>
      </c>
      <c r="AK736">
        <v>25</v>
      </c>
      <c r="AM736">
        <v>180000</v>
      </c>
      <c r="AO736">
        <v>180000</v>
      </c>
      <c r="AV736">
        <v>61.463188261191398</v>
      </c>
      <c r="AW736" t="s">
        <v>1763</v>
      </c>
      <c r="AY736" t="s">
        <v>1764</v>
      </c>
    </row>
    <row r="737" spans="1:51" hidden="1" x14ac:dyDescent="0.25">
      <c r="A737" t="s">
        <v>2018</v>
      </c>
      <c r="B737">
        <v>2002</v>
      </c>
      <c r="C737">
        <v>583</v>
      </c>
      <c r="E737" t="s">
        <v>50</v>
      </c>
      <c r="F737" t="s">
        <v>71</v>
      </c>
      <c r="G737" t="s">
        <v>217</v>
      </c>
      <c r="H737" t="s">
        <v>647</v>
      </c>
      <c r="K737" t="s">
        <v>202</v>
      </c>
      <c r="L737" t="s">
        <v>203</v>
      </c>
      <c r="M737" t="s">
        <v>204</v>
      </c>
      <c r="N737" t="s">
        <v>86</v>
      </c>
      <c r="O737" t="s">
        <v>2019</v>
      </c>
      <c r="AA737" s="1"/>
      <c r="AC737">
        <v>2002</v>
      </c>
      <c r="AD737">
        <v>9</v>
      </c>
      <c r="AE737">
        <v>13</v>
      </c>
      <c r="AF737" s="2">
        <f>DATE(emdat_data[[#This Row],[Start Year]],emdat_data[[#This Row],[Start Month]],emdat_data[[#This Row],[Start Day]])</f>
        <v>37512</v>
      </c>
      <c r="AG737">
        <v>2002</v>
      </c>
      <c r="AH737">
        <v>9</v>
      </c>
      <c r="AI737">
        <v>13</v>
      </c>
      <c r="AJ737" s="2">
        <f>DATE(emdat_data[[#This Row],[End Year]],emdat_data[[#This Row],[End Month]],emdat_data[[#This Row],[End Day]])</f>
        <v>37512</v>
      </c>
      <c r="AK737">
        <v>68</v>
      </c>
      <c r="AL737">
        <v>14</v>
      </c>
      <c r="AN737">
        <v>460</v>
      </c>
      <c r="AO737">
        <v>474</v>
      </c>
      <c r="AV737">
        <v>61.463188261191398</v>
      </c>
      <c r="AX737" t="s">
        <v>2020</v>
      </c>
      <c r="AY737" t="s">
        <v>2021</v>
      </c>
    </row>
    <row r="738" spans="1:51" hidden="1" x14ac:dyDescent="0.25">
      <c r="A738" t="s">
        <v>1756</v>
      </c>
      <c r="B738">
        <v>2002</v>
      </c>
      <c r="C738">
        <v>645</v>
      </c>
      <c r="E738" t="s">
        <v>50</v>
      </c>
      <c r="F738" t="s">
        <v>71</v>
      </c>
      <c r="G738" t="s">
        <v>217</v>
      </c>
      <c r="H738" t="s">
        <v>217</v>
      </c>
      <c r="K738" t="s">
        <v>159</v>
      </c>
      <c r="L738" t="s">
        <v>160</v>
      </c>
      <c r="M738" t="s">
        <v>161</v>
      </c>
      <c r="N738" t="s">
        <v>57</v>
      </c>
      <c r="O738" t="s">
        <v>1757</v>
      </c>
      <c r="AA738" s="1"/>
      <c r="AC738">
        <v>2002</v>
      </c>
      <c r="AD738">
        <v>9</v>
      </c>
      <c r="AE738">
        <v>15</v>
      </c>
      <c r="AF738" s="2">
        <f>DATE(emdat_data[[#This Row],[Start Year]],emdat_data[[#This Row],[Start Month]],emdat_data[[#This Row],[Start Day]])</f>
        <v>37514</v>
      </c>
      <c r="AG738">
        <v>2002</v>
      </c>
      <c r="AH738">
        <v>9</v>
      </c>
      <c r="AI738">
        <v>15</v>
      </c>
      <c r="AJ738" s="2">
        <f>DATE(emdat_data[[#This Row],[End Year]],emdat_data[[#This Row],[End Month]],emdat_data[[#This Row],[End Day]])</f>
        <v>37514</v>
      </c>
      <c r="AK738">
        <v>22</v>
      </c>
      <c r="AV738">
        <v>61.463188261191398</v>
      </c>
      <c r="AX738" t="s">
        <v>1758</v>
      </c>
      <c r="AY738" t="s">
        <v>1759</v>
      </c>
    </row>
    <row r="739" spans="1:51" hidden="1" x14ac:dyDescent="0.25">
      <c r="A739" t="s">
        <v>2315</v>
      </c>
      <c r="B739">
        <v>2002</v>
      </c>
      <c r="C739">
        <v>638</v>
      </c>
      <c r="E739" t="s">
        <v>50</v>
      </c>
      <c r="F739" t="s">
        <v>71</v>
      </c>
      <c r="G739" t="s">
        <v>72</v>
      </c>
      <c r="H739" t="s">
        <v>102</v>
      </c>
      <c r="K739" t="s">
        <v>1548</v>
      </c>
      <c r="L739" t="s">
        <v>1549</v>
      </c>
      <c r="M739" t="s">
        <v>204</v>
      </c>
      <c r="N739" t="s">
        <v>86</v>
      </c>
      <c r="O739" t="s">
        <v>2316</v>
      </c>
      <c r="P739" t="s">
        <v>134</v>
      </c>
      <c r="W739">
        <v>35140</v>
      </c>
      <c r="X739" t="s">
        <v>78</v>
      </c>
      <c r="AA739" s="1"/>
      <c r="AB739" t="s">
        <v>2317</v>
      </c>
      <c r="AC739">
        <v>2002</v>
      </c>
      <c r="AD739">
        <v>9</v>
      </c>
      <c r="AE739">
        <v>17</v>
      </c>
      <c r="AF739" s="2">
        <f>DATE(emdat_data[[#This Row],[Start Year]],emdat_data[[#This Row],[Start Month]],emdat_data[[#This Row],[Start Day]])</f>
        <v>37516</v>
      </c>
      <c r="AG739">
        <v>2002</v>
      </c>
      <c r="AH739">
        <v>9</v>
      </c>
      <c r="AI739">
        <v>21</v>
      </c>
      <c r="AJ739" s="2">
        <f>DATE(emdat_data[[#This Row],[End Year]],emdat_data[[#This Row],[End Month]],emdat_data[[#This Row],[End Day]])</f>
        <v>37520</v>
      </c>
      <c r="AK739">
        <v>10</v>
      </c>
      <c r="AV739">
        <v>61.463188261191398</v>
      </c>
      <c r="AW739" t="s">
        <v>2318</v>
      </c>
      <c r="AY739" t="s">
        <v>2319</v>
      </c>
    </row>
    <row r="740" spans="1:51" hidden="1" x14ac:dyDescent="0.25">
      <c r="A740" t="s">
        <v>1845</v>
      </c>
      <c r="B740">
        <v>2002</v>
      </c>
      <c r="C740">
        <v>604</v>
      </c>
      <c r="E740" t="s">
        <v>50</v>
      </c>
      <c r="F740" t="s">
        <v>63</v>
      </c>
      <c r="G740" t="s">
        <v>82</v>
      </c>
      <c r="H740" t="s">
        <v>98</v>
      </c>
      <c r="J740" t="s">
        <v>1846</v>
      </c>
      <c r="K740" t="s">
        <v>1192</v>
      </c>
      <c r="L740" t="s">
        <v>1193</v>
      </c>
      <c r="M740" t="s">
        <v>1194</v>
      </c>
      <c r="N740" t="s">
        <v>86</v>
      </c>
      <c r="O740" t="s">
        <v>1847</v>
      </c>
      <c r="W740">
        <v>165</v>
      </c>
      <c r="X740" t="s">
        <v>88</v>
      </c>
      <c r="AA740" s="1"/>
      <c r="AC740">
        <v>2002</v>
      </c>
      <c r="AD740">
        <v>9</v>
      </c>
      <c r="AE740">
        <v>18</v>
      </c>
      <c r="AF740" s="2">
        <f>DATE(emdat_data[[#This Row],[Start Year]],emdat_data[[#This Row],[Start Month]],emdat_data[[#This Row],[Start Day]])</f>
        <v>37517</v>
      </c>
      <c r="AG740">
        <v>2002</v>
      </c>
      <c r="AH740">
        <v>9</v>
      </c>
      <c r="AI740">
        <v>18</v>
      </c>
      <c r="AJ740" s="2">
        <f>DATE(emdat_data[[#This Row],[End Year]],emdat_data[[#This Row],[End Month]],emdat_data[[#This Row],[End Day]])</f>
        <v>37517</v>
      </c>
      <c r="AM740">
        <v>42500</v>
      </c>
      <c r="AO740">
        <v>42500</v>
      </c>
      <c r="AR740">
        <v>1000</v>
      </c>
      <c r="AS740">
        <v>1627</v>
      </c>
      <c r="AT740">
        <v>23000</v>
      </c>
      <c r="AU740">
        <v>37421</v>
      </c>
      <c r="AV740">
        <v>61.463188261191398</v>
      </c>
      <c r="AW740" t="s">
        <v>1848</v>
      </c>
      <c r="AY740" t="s">
        <v>1849</v>
      </c>
    </row>
    <row r="741" spans="1:51" hidden="1" x14ac:dyDescent="0.25">
      <c r="A741" t="s">
        <v>749</v>
      </c>
      <c r="B741">
        <v>2002</v>
      </c>
      <c r="C741">
        <v>637</v>
      </c>
      <c r="E741" t="s">
        <v>50</v>
      </c>
      <c r="F741" t="s">
        <v>63</v>
      </c>
      <c r="G741" t="s">
        <v>82</v>
      </c>
      <c r="H741" t="s">
        <v>157</v>
      </c>
      <c r="I741" t="s">
        <v>493</v>
      </c>
      <c r="K741" t="s">
        <v>93</v>
      </c>
      <c r="L741" t="s">
        <v>94</v>
      </c>
      <c r="M741" t="s">
        <v>95</v>
      </c>
      <c r="N741" t="s">
        <v>96</v>
      </c>
      <c r="O741" t="s">
        <v>504</v>
      </c>
      <c r="W741">
        <v>120</v>
      </c>
      <c r="X741" t="s">
        <v>88</v>
      </c>
      <c r="AA741" s="1"/>
      <c r="AC741">
        <v>2002</v>
      </c>
      <c r="AD741">
        <v>9</v>
      </c>
      <c r="AE741">
        <v>19</v>
      </c>
      <c r="AF741" s="2">
        <f>DATE(emdat_data[[#This Row],[Start Year]],emdat_data[[#This Row],[Start Month]],emdat_data[[#This Row],[Start Day]])</f>
        <v>37518</v>
      </c>
      <c r="AG741">
        <v>2002</v>
      </c>
      <c r="AH741">
        <v>9</v>
      </c>
      <c r="AI741">
        <v>19</v>
      </c>
      <c r="AJ741" s="2">
        <f>DATE(emdat_data[[#This Row],[End Year]],emdat_data[[#This Row],[End Month]],emdat_data[[#This Row],[End Day]])</f>
        <v>37518</v>
      </c>
      <c r="AV741">
        <v>61.463188261191398</v>
      </c>
      <c r="AW741" t="s">
        <v>505</v>
      </c>
      <c r="AY741" t="s">
        <v>506</v>
      </c>
    </row>
    <row r="742" spans="1:51" hidden="1" x14ac:dyDescent="0.25">
      <c r="A742" t="s">
        <v>2012</v>
      </c>
      <c r="B742">
        <v>2002</v>
      </c>
      <c r="C742">
        <v>849</v>
      </c>
      <c r="E742" t="s">
        <v>50</v>
      </c>
      <c r="F742" t="s">
        <v>63</v>
      </c>
      <c r="G742" t="s">
        <v>82</v>
      </c>
      <c r="H742" t="s">
        <v>98</v>
      </c>
      <c r="J742" t="s">
        <v>1846</v>
      </c>
      <c r="K742" t="s">
        <v>202</v>
      </c>
      <c r="L742" t="s">
        <v>203</v>
      </c>
      <c r="M742" t="s">
        <v>204</v>
      </c>
      <c r="N742" t="s">
        <v>86</v>
      </c>
      <c r="O742" t="s">
        <v>2013</v>
      </c>
      <c r="X742" t="s">
        <v>88</v>
      </c>
      <c r="AA742" s="1"/>
      <c r="AC742">
        <v>2002</v>
      </c>
      <c r="AD742">
        <v>9</v>
      </c>
      <c r="AE742">
        <v>20</v>
      </c>
      <c r="AF742" s="2">
        <f>DATE(emdat_data[[#This Row],[Start Year]],emdat_data[[#This Row],[Start Month]],emdat_data[[#This Row],[Start Day]])</f>
        <v>37519</v>
      </c>
      <c r="AG742">
        <v>2002</v>
      </c>
      <c r="AH742">
        <v>9</v>
      </c>
      <c r="AI742">
        <v>24</v>
      </c>
      <c r="AJ742" s="2">
        <f>DATE(emdat_data[[#This Row],[End Year]],emdat_data[[#This Row],[End Month]],emdat_data[[#This Row],[End Day]])</f>
        <v>37523</v>
      </c>
      <c r="AK742">
        <v>2</v>
      </c>
      <c r="AM742">
        <v>1500</v>
      </c>
      <c r="AO742">
        <v>1500</v>
      </c>
      <c r="AT742">
        <v>100</v>
      </c>
      <c r="AU742">
        <v>163</v>
      </c>
      <c r="AV742">
        <v>61.463188261191398</v>
      </c>
      <c r="AW742" t="s">
        <v>2014</v>
      </c>
      <c r="AY742" t="s">
        <v>2015</v>
      </c>
    </row>
    <row r="743" spans="1:51" hidden="1" x14ac:dyDescent="0.25">
      <c r="A743" t="s">
        <v>2051</v>
      </c>
      <c r="B743">
        <v>2002</v>
      </c>
      <c r="C743">
        <v>820</v>
      </c>
      <c r="E743" t="s">
        <v>50</v>
      </c>
      <c r="F743" t="s">
        <v>51</v>
      </c>
      <c r="G743" t="s">
        <v>52</v>
      </c>
      <c r="H743" t="s">
        <v>53</v>
      </c>
      <c r="K743" t="s">
        <v>171</v>
      </c>
      <c r="L743" t="s">
        <v>172</v>
      </c>
      <c r="M743" t="s">
        <v>173</v>
      </c>
      <c r="N743" t="s">
        <v>57</v>
      </c>
      <c r="O743" t="s">
        <v>2052</v>
      </c>
      <c r="W743">
        <v>6</v>
      </c>
      <c r="X743" t="s">
        <v>59</v>
      </c>
      <c r="Y743">
        <v>-168</v>
      </c>
      <c r="Z743">
        <v>134234</v>
      </c>
      <c r="AA743" s="1"/>
      <c r="AC743">
        <v>2002</v>
      </c>
      <c r="AD743">
        <v>9</v>
      </c>
      <c r="AE743">
        <v>20</v>
      </c>
      <c r="AF743" s="2">
        <f>DATE(emdat_data[[#This Row],[Start Year]],emdat_data[[#This Row],[Start Month]],emdat_data[[#This Row],[Start Day]])</f>
        <v>37519</v>
      </c>
      <c r="AG743">
        <v>2002</v>
      </c>
      <c r="AH743">
        <v>9</v>
      </c>
      <c r="AI743">
        <v>20</v>
      </c>
      <c r="AJ743" s="2">
        <f>DATE(emdat_data[[#This Row],[End Year]],emdat_data[[#This Row],[End Month]],emdat_data[[#This Row],[End Day]])</f>
        <v>37519</v>
      </c>
      <c r="AM743">
        <v>155</v>
      </c>
      <c r="AO743">
        <v>155</v>
      </c>
      <c r="AV743">
        <v>61.463188261191398</v>
      </c>
      <c r="AX743" t="s">
        <v>2053</v>
      </c>
      <c r="AY743" t="s">
        <v>2054</v>
      </c>
    </row>
    <row r="744" spans="1:51" hidden="1" x14ac:dyDescent="0.25">
      <c r="A744" t="s">
        <v>2320</v>
      </c>
      <c r="B744">
        <v>2002</v>
      </c>
      <c r="C744">
        <v>609</v>
      </c>
      <c r="E744" t="s">
        <v>50</v>
      </c>
      <c r="F744" t="s">
        <v>63</v>
      </c>
      <c r="G744" t="s">
        <v>82</v>
      </c>
      <c r="H744" t="s">
        <v>98</v>
      </c>
      <c r="J744" t="s">
        <v>1846</v>
      </c>
      <c r="K744" t="s">
        <v>1548</v>
      </c>
      <c r="L744" t="s">
        <v>1549</v>
      </c>
      <c r="M744" t="s">
        <v>204</v>
      </c>
      <c r="N744" t="s">
        <v>86</v>
      </c>
      <c r="O744" t="s">
        <v>2321</v>
      </c>
      <c r="S744" t="s">
        <v>127</v>
      </c>
      <c r="W744">
        <v>180</v>
      </c>
      <c r="X744" t="s">
        <v>88</v>
      </c>
      <c r="AA744" s="1"/>
      <c r="AC744">
        <v>2002</v>
      </c>
      <c r="AD744">
        <v>9</v>
      </c>
      <c r="AE744">
        <v>20</v>
      </c>
      <c r="AF744" s="2">
        <f>DATE(emdat_data[[#This Row],[Start Year]],emdat_data[[#This Row],[Start Month]],emdat_data[[#This Row],[Start Day]])</f>
        <v>37519</v>
      </c>
      <c r="AG744">
        <v>2002</v>
      </c>
      <c r="AH744">
        <v>9</v>
      </c>
      <c r="AI744">
        <v>20</v>
      </c>
      <c r="AJ744" s="2">
        <f>DATE(emdat_data[[#This Row],[End Year]],emdat_data[[#This Row],[End Month]],emdat_data[[#This Row],[End Day]])</f>
        <v>37519</v>
      </c>
      <c r="AK744">
        <v>13</v>
      </c>
      <c r="AL744">
        <v>30</v>
      </c>
      <c r="AM744">
        <v>500000</v>
      </c>
      <c r="AO744">
        <v>500030</v>
      </c>
      <c r="AR744">
        <v>280000</v>
      </c>
      <c r="AS744">
        <v>455557</v>
      </c>
      <c r="AT744">
        <v>640000</v>
      </c>
      <c r="AU744">
        <v>1041274</v>
      </c>
      <c r="AV744">
        <v>61.463188261191398</v>
      </c>
      <c r="AW744" t="s">
        <v>2322</v>
      </c>
      <c r="AY744" t="s">
        <v>2323</v>
      </c>
    </row>
    <row r="745" spans="1:51" hidden="1" x14ac:dyDescent="0.25">
      <c r="A745" t="s">
        <v>3501</v>
      </c>
      <c r="B745">
        <v>2002</v>
      </c>
      <c r="C745">
        <v>602</v>
      </c>
      <c r="E745" t="s">
        <v>50</v>
      </c>
      <c r="F745" t="s">
        <v>71</v>
      </c>
      <c r="G745" t="s">
        <v>217</v>
      </c>
      <c r="H745" t="s">
        <v>696</v>
      </c>
      <c r="K745" t="s">
        <v>383</v>
      </c>
      <c r="L745" t="s">
        <v>384</v>
      </c>
      <c r="M745" t="s">
        <v>211</v>
      </c>
      <c r="N745" t="s">
        <v>190</v>
      </c>
      <c r="O745" t="s">
        <v>3502</v>
      </c>
      <c r="AA745" s="1"/>
      <c r="AC745">
        <v>2002</v>
      </c>
      <c r="AD745">
        <v>9</v>
      </c>
      <c r="AE745">
        <v>20</v>
      </c>
      <c r="AF745" s="2">
        <f>DATE(emdat_data[[#This Row],[Start Year]],emdat_data[[#This Row],[Start Month]],emdat_data[[#This Row],[Start Day]])</f>
        <v>37519</v>
      </c>
      <c r="AG745">
        <v>2002</v>
      </c>
      <c r="AH745">
        <v>9</v>
      </c>
      <c r="AI745">
        <v>20</v>
      </c>
      <c r="AJ745" s="2">
        <f>DATE(emdat_data[[#This Row],[End Year]],emdat_data[[#This Row],[End Month]],emdat_data[[#This Row],[End Day]])</f>
        <v>37519</v>
      </c>
      <c r="AK745">
        <v>122</v>
      </c>
      <c r="AV745">
        <v>61.463188261191398</v>
      </c>
      <c r="AW745" t="s">
        <v>3503</v>
      </c>
      <c r="AY745" t="s">
        <v>3504</v>
      </c>
    </row>
    <row r="746" spans="1:51" hidden="1" x14ac:dyDescent="0.25">
      <c r="A746" t="s">
        <v>3787</v>
      </c>
      <c r="B746">
        <v>2002</v>
      </c>
      <c r="C746">
        <v>610</v>
      </c>
      <c r="E746" t="s">
        <v>50</v>
      </c>
      <c r="F746" t="s">
        <v>71</v>
      </c>
      <c r="G746" t="s">
        <v>72</v>
      </c>
      <c r="H746" t="s">
        <v>102</v>
      </c>
      <c r="K746" t="s">
        <v>3068</v>
      </c>
      <c r="L746" t="s">
        <v>3069</v>
      </c>
      <c r="M746" t="s">
        <v>173</v>
      </c>
      <c r="N746" t="s">
        <v>57</v>
      </c>
      <c r="O746" t="s">
        <v>3788</v>
      </c>
      <c r="P746" t="s">
        <v>134</v>
      </c>
      <c r="W746">
        <v>19980</v>
      </c>
      <c r="X746" t="s">
        <v>78</v>
      </c>
      <c r="AA746" s="1"/>
      <c r="AB746" t="s">
        <v>3789</v>
      </c>
      <c r="AC746">
        <v>2002</v>
      </c>
      <c r="AD746">
        <v>9</v>
      </c>
      <c r="AE746">
        <v>20</v>
      </c>
      <c r="AF746" s="2">
        <f>DATE(emdat_data[[#This Row],[Start Year]],emdat_data[[#This Row],[Start Month]],emdat_data[[#This Row],[Start Day]])</f>
        <v>37519</v>
      </c>
      <c r="AG746">
        <v>2002</v>
      </c>
      <c r="AH746">
        <v>9</v>
      </c>
      <c r="AI746">
        <v>30</v>
      </c>
      <c r="AJ746" s="2">
        <f>DATE(emdat_data[[#This Row],[End Year]],emdat_data[[#This Row],[End Month]],emdat_data[[#This Row],[End Day]])</f>
        <v>37529</v>
      </c>
      <c r="AK746">
        <v>55</v>
      </c>
      <c r="AL746">
        <v>116</v>
      </c>
      <c r="AM746">
        <v>291500</v>
      </c>
      <c r="AO746">
        <v>291616</v>
      </c>
      <c r="AT746">
        <v>58000</v>
      </c>
      <c r="AU746">
        <v>94365</v>
      </c>
      <c r="AV746">
        <v>61.463188261191398</v>
      </c>
      <c r="AW746" t="s">
        <v>3790</v>
      </c>
      <c r="AY746" t="s">
        <v>3791</v>
      </c>
    </row>
    <row r="747" spans="1:51" hidden="1" x14ac:dyDescent="0.25">
      <c r="A747" t="s">
        <v>729</v>
      </c>
      <c r="B747">
        <v>2002</v>
      </c>
      <c r="C747">
        <v>607</v>
      </c>
      <c r="E747" t="s">
        <v>50</v>
      </c>
      <c r="F747" t="s">
        <v>71</v>
      </c>
      <c r="G747" t="s">
        <v>72</v>
      </c>
      <c r="H747" t="s">
        <v>102</v>
      </c>
      <c r="K747" t="s">
        <v>668</v>
      </c>
      <c r="L747" t="s">
        <v>669</v>
      </c>
      <c r="M747" t="s">
        <v>197</v>
      </c>
      <c r="N747" t="s">
        <v>190</v>
      </c>
      <c r="O747" t="s">
        <v>730</v>
      </c>
      <c r="P747" t="s">
        <v>642</v>
      </c>
      <c r="S747" t="s">
        <v>127</v>
      </c>
      <c r="T747" t="s">
        <v>127</v>
      </c>
      <c r="U747" t="s">
        <v>127</v>
      </c>
      <c r="V747">
        <v>1203</v>
      </c>
      <c r="W747">
        <v>11920</v>
      </c>
      <c r="X747" t="s">
        <v>78</v>
      </c>
      <c r="AA747" s="1"/>
      <c r="AB747" t="s">
        <v>731</v>
      </c>
      <c r="AC747">
        <v>2002</v>
      </c>
      <c r="AD747">
        <v>9</v>
      </c>
      <c r="AE747">
        <v>21</v>
      </c>
      <c r="AF747" s="2">
        <f>DATE(emdat_data[[#This Row],[Start Year]],emdat_data[[#This Row],[Start Month]],emdat_data[[#This Row],[Start Day]])</f>
        <v>37520</v>
      </c>
      <c r="AG747">
        <v>2002</v>
      </c>
      <c r="AH747">
        <v>10</v>
      </c>
      <c r="AI747">
        <v>10</v>
      </c>
      <c r="AJ747" s="2">
        <f>DATE(emdat_data[[#This Row],[End Year]],emdat_data[[#This Row],[End Month]],emdat_data[[#This Row],[End Day]])</f>
        <v>37539</v>
      </c>
      <c r="AK747">
        <v>1</v>
      </c>
      <c r="AM747">
        <v>66884</v>
      </c>
      <c r="AO747">
        <v>66884</v>
      </c>
      <c r="AT747">
        <v>17500</v>
      </c>
      <c r="AU747">
        <v>28472</v>
      </c>
      <c r="AV747">
        <v>61.463188261191398</v>
      </c>
      <c r="AW747" t="s">
        <v>732</v>
      </c>
      <c r="AY747" t="s">
        <v>733</v>
      </c>
    </row>
    <row r="748" spans="1:51" hidden="1" x14ac:dyDescent="0.25">
      <c r="A748" t="s">
        <v>3565</v>
      </c>
      <c r="B748">
        <v>2002</v>
      </c>
      <c r="C748">
        <v>851</v>
      </c>
      <c r="E748" t="s">
        <v>50</v>
      </c>
      <c r="F748" t="s">
        <v>63</v>
      </c>
      <c r="G748" t="s">
        <v>82</v>
      </c>
      <c r="H748" t="s">
        <v>98</v>
      </c>
      <c r="J748" t="s">
        <v>1846</v>
      </c>
      <c r="K748" t="s">
        <v>325</v>
      </c>
      <c r="L748" t="s">
        <v>326</v>
      </c>
      <c r="M748" t="s">
        <v>204</v>
      </c>
      <c r="N748" t="s">
        <v>86</v>
      </c>
      <c r="O748" t="s">
        <v>3566</v>
      </c>
      <c r="X748" t="s">
        <v>88</v>
      </c>
      <c r="AA748" s="1"/>
      <c r="AC748">
        <v>2002</v>
      </c>
      <c r="AD748">
        <v>9</v>
      </c>
      <c r="AE748">
        <v>21</v>
      </c>
      <c r="AF748" s="2">
        <f>DATE(emdat_data[[#This Row],[Start Year]],emdat_data[[#This Row],[Start Month]],emdat_data[[#This Row],[Start Day]])</f>
        <v>37520</v>
      </c>
      <c r="AG748">
        <v>2002</v>
      </c>
      <c r="AH748">
        <v>9</v>
      </c>
      <c r="AI748">
        <v>21</v>
      </c>
      <c r="AJ748" s="2">
        <f>DATE(emdat_data[[#This Row],[End Year]],emdat_data[[#This Row],[End Month]],emdat_data[[#This Row],[End Day]])</f>
        <v>37520</v>
      </c>
      <c r="AM748">
        <v>500</v>
      </c>
      <c r="AO748">
        <v>500</v>
      </c>
      <c r="AV748">
        <v>61.463188261191398</v>
      </c>
      <c r="AW748" t="s">
        <v>3567</v>
      </c>
      <c r="AY748" t="s">
        <v>3568</v>
      </c>
    </row>
    <row r="749" spans="1:51" hidden="1" x14ac:dyDescent="0.25">
      <c r="A749" t="s">
        <v>3706</v>
      </c>
      <c r="B749">
        <v>2002</v>
      </c>
      <c r="C749">
        <v>600</v>
      </c>
      <c r="E749" t="s">
        <v>50</v>
      </c>
      <c r="F749" t="s">
        <v>71</v>
      </c>
      <c r="G749" t="s">
        <v>72</v>
      </c>
      <c r="H749" t="s">
        <v>102</v>
      </c>
      <c r="K749" t="s">
        <v>357</v>
      </c>
      <c r="L749" t="s">
        <v>358</v>
      </c>
      <c r="M749" t="s">
        <v>146</v>
      </c>
      <c r="N749" t="s">
        <v>86</v>
      </c>
      <c r="O749" t="s">
        <v>3707</v>
      </c>
      <c r="P749" t="s">
        <v>134</v>
      </c>
      <c r="W749">
        <v>5460</v>
      </c>
      <c r="X749" t="s">
        <v>78</v>
      </c>
      <c r="AA749" s="1"/>
      <c r="AC749">
        <v>2002</v>
      </c>
      <c r="AD749">
        <v>9</v>
      </c>
      <c r="AE749">
        <v>21</v>
      </c>
      <c r="AF749" s="2">
        <f>DATE(emdat_data[[#This Row],[Start Year]],emdat_data[[#This Row],[Start Month]],emdat_data[[#This Row],[Start Day]])</f>
        <v>37520</v>
      </c>
      <c r="AG749">
        <v>2002</v>
      </c>
      <c r="AH749">
        <v>9</v>
      </c>
      <c r="AI749">
        <v>24</v>
      </c>
      <c r="AJ749" s="2">
        <f>DATE(emdat_data[[#This Row],[End Year]],emdat_data[[#This Row],[End Month]],emdat_data[[#This Row],[End Day]])</f>
        <v>37523</v>
      </c>
      <c r="AM749">
        <v>750</v>
      </c>
      <c r="AO749">
        <v>750</v>
      </c>
      <c r="AV749">
        <v>61.463188261191398</v>
      </c>
      <c r="AW749" t="s">
        <v>3708</v>
      </c>
      <c r="AY749" t="s">
        <v>3709</v>
      </c>
    </row>
    <row r="750" spans="1:51" hidden="1" x14ac:dyDescent="0.25">
      <c r="A750" t="s">
        <v>3314</v>
      </c>
      <c r="B750">
        <v>2002</v>
      </c>
      <c r="C750">
        <v>850</v>
      </c>
      <c r="E750" t="s">
        <v>50</v>
      </c>
      <c r="F750" t="s">
        <v>63</v>
      </c>
      <c r="G750" t="s">
        <v>82</v>
      </c>
      <c r="H750" t="s">
        <v>98</v>
      </c>
      <c r="J750" t="s">
        <v>1846</v>
      </c>
      <c r="K750" t="s">
        <v>2612</v>
      </c>
      <c r="L750" t="s">
        <v>2613</v>
      </c>
      <c r="M750" t="s">
        <v>204</v>
      </c>
      <c r="N750" t="s">
        <v>86</v>
      </c>
      <c r="O750" t="s">
        <v>3315</v>
      </c>
      <c r="X750" t="s">
        <v>88</v>
      </c>
      <c r="AA750" s="1"/>
      <c r="AC750">
        <v>2002</v>
      </c>
      <c r="AD750">
        <v>9</v>
      </c>
      <c r="AE750">
        <v>22</v>
      </c>
      <c r="AF750" s="2">
        <f>DATE(emdat_data[[#This Row],[Start Year]],emdat_data[[#This Row],[Start Month]],emdat_data[[#This Row],[Start Day]])</f>
        <v>37521</v>
      </c>
      <c r="AG750">
        <v>2002</v>
      </c>
      <c r="AH750">
        <v>9</v>
      </c>
      <c r="AI750">
        <v>22</v>
      </c>
      <c r="AJ750" s="2">
        <f>DATE(emdat_data[[#This Row],[End Year]],emdat_data[[#This Row],[End Month]],emdat_data[[#This Row],[End Day]])</f>
        <v>37521</v>
      </c>
      <c r="AK750">
        <v>2</v>
      </c>
      <c r="AM750">
        <v>300</v>
      </c>
      <c r="AO750">
        <v>300</v>
      </c>
      <c r="AT750">
        <v>1000</v>
      </c>
      <c r="AU750">
        <v>1627</v>
      </c>
      <c r="AV750">
        <v>61.463188261191398</v>
      </c>
      <c r="AW750" t="s">
        <v>3316</v>
      </c>
      <c r="AY750" t="s">
        <v>3317</v>
      </c>
    </row>
    <row r="751" spans="1:51" hidden="1" x14ac:dyDescent="0.25">
      <c r="A751" t="s">
        <v>3735</v>
      </c>
      <c r="B751">
        <v>2002</v>
      </c>
      <c r="C751">
        <v>618</v>
      </c>
      <c r="E751" t="s">
        <v>50</v>
      </c>
      <c r="F751" t="s">
        <v>350</v>
      </c>
      <c r="G751" t="s">
        <v>477</v>
      </c>
      <c r="H751" t="s">
        <v>478</v>
      </c>
      <c r="K751" t="s">
        <v>357</v>
      </c>
      <c r="L751" t="s">
        <v>358</v>
      </c>
      <c r="M751" t="s">
        <v>146</v>
      </c>
      <c r="N751" t="s">
        <v>86</v>
      </c>
      <c r="O751" t="s">
        <v>3736</v>
      </c>
      <c r="W751">
        <v>93</v>
      </c>
      <c r="X751" t="s">
        <v>78</v>
      </c>
      <c r="AA751" s="1"/>
      <c r="AC751">
        <v>2002</v>
      </c>
      <c r="AD751">
        <v>9</v>
      </c>
      <c r="AE751">
        <v>22</v>
      </c>
      <c r="AF751" s="2">
        <f>DATE(emdat_data[[#This Row],[Start Year]],emdat_data[[#This Row],[Start Month]],emdat_data[[#This Row],[Start Day]])</f>
        <v>37521</v>
      </c>
      <c r="AG751">
        <v>2002</v>
      </c>
      <c r="AH751">
        <v>9</v>
      </c>
      <c r="AI751">
        <v>22</v>
      </c>
      <c r="AJ751" s="2">
        <f>DATE(emdat_data[[#This Row],[End Year]],emdat_data[[#This Row],[End Month]],emdat_data[[#This Row],[End Day]])</f>
        <v>37521</v>
      </c>
      <c r="AM751">
        <v>2000</v>
      </c>
      <c r="AN751">
        <v>213</v>
      </c>
      <c r="AO751">
        <v>2213</v>
      </c>
      <c r="AV751">
        <v>61.463188261191398</v>
      </c>
      <c r="AX751" t="s">
        <v>3737</v>
      </c>
      <c r="AY751" t="s">
        <v>3738</v>
      </c>
    </row>
    <row r="752" spans="1:51" hidden="1" x14ac:dyDescent="0.25">
      <c r="A752" t="s">
        <v>2185</v>
      </c>
      <c r="B752">
        <v>2002</v>
      </c>
      <c r="C752">
        <v>821</v>
      </c>
      <c r="E752" t="s">
        <v>50</v>
      </c>
      <c r="F752" t="s">
        <v>51</v>
      </c>
      <c r="G752" t="s">
        <v>52</v>
      </c>
      <c r="H752" t="s">
        <v>53</v>
      </c>
      <c r="K752" t="s">
        <v>1447</v>
      </c>
      <c r="L752" t="s">
        <v>1448</v>
      </c>
      <c r="M752" t="s">
        <v>56</v>
      </c>
      <c r="N752" t="s">
        <v>57</v>
      </c>
      <c r="O752" t="s">
        <v>2186</v>
      </c>
      <c r="W752">
        <v>6</v>
      </c>
      <c r="X752" t="s">
        <v>59</v>
      </c>
      <c r="Y752">
        <v>31995</v>
      </c>
      <c r="Z752">
        <v>49329</v>
      </c>
      <c r="AA752" s="1"/>
      <c r="AC752">
        <v>2002</v>
      </c>
      <c r="AD752">
        <v>9</v>
      </c>
      <c r="AE752">
        <v>25</v>
      </c>
      <c r="AF752" s="2">
        <f>DATE(emdat_data[[#This Row],[Start Year]],emdat_data[[#This Row],[Start Month]],emdat_data[[#This Row],[Start Day]])</f>
        <v>37524</v>
      </c>
      <c r="AG752">
        <v>2002</v>
      </c>
      <c r="AH752">
        <v>9</v>
      </c>
      <c r="AI752">
        <v>25</v>
      </c>
      <c r="AJ752" s="2">
        <f>DATE(emdat_data[[#This Row],[End Year]],emdat_data[[#This Row],[End Month]],emdat_data[[#This Row],[End Day]])</f>
        <v>37524</v>
      </c>
      <c r="AL752">
        <v>5</v>
      </c>
      <c r="AO752">
        <v>5</v>
      </c>
      <c r="AV752">
        <v>61.463188261191398</v>
      </c>
      <c r="AX752" t="s">
        <v>2187</v>
      </c>
      <c r="AY752" t="s">
        <v>2188</v>
      </c>
    </row>
    <row r="753" spans="1:51" hidden="1" x14ac:dyDescent="0.25">
      <c r="A753" t="s">
        <v>2324</v>
      </c>
      <c r="B753">
        <v>2002</v>
      </c>
      <c r="C753">
        <v>647</v>
      </c>
      <c r="E753" t="s">
        <v>50</v>
      </c>
      <c r="F753" t="s">
        <v>63</v>
      </c>
      <c r="G753" t="s">
        <v>82</v>
      </c>
      <c r="H753" t="s">
        <v>98</v>
      </c>
      <c r="J753" t="s">
        <v>2325</v>
      </c>
      <c r="K753" t="s">
        <v>1548</v>
      </c>
      <c r="L753" t="s">
        <v>1549</v>
      </c>
      <c r="M753" t="s">
        <v>204</v>
      </c>
      <c r="N753" t="s">
        <v>86</v>
      </c>
      <c r="O753" t="s">
        <v>2326</v>
      </c>
      <c r="X753" t="s">
        <v>88</v>
      </c>
      <c r="AA753" s="1"/>
      <c r="AC753">
        <v>2002</v>
      </c>
      <c r="AD753">
        <v>9</v>
      </c>
      <c r="AE753">
        <v>25</v>
      </c>
      <c r="AF753" s="2">
        <f>DATE(emdat_data[[#This Row],[Start Year]],emdat_data[[#This Row],[Start Month]],emdat_data[[#This Row],[Start Day]])</f>
        <v>37524</v>
      </c>
      <c r="AG753">
        <v>2002</v>
      </c>
      <c r="AH753">
        <v>9</v>
      </c>
      <c r="AI753">
        <v>25</v>
      </c>
      <c r="AJ753" s="2">
        <f>DATE(emdat_data[[#This Row],[End Year]],emdat_data[[#This Row],[End Month]],emdat_data[[#This Row],[End Day]])</f>
        <v>37524</v>
      </c>
      <c r="AM753">
        <v>500</v>
      </c>
      <c r="AO753">
        <v>500</v>
      </c>
      <c r="AV753">
        <v>61.463188261191398</v>
      </c>
      <c r="AX753" t="s">
        <v>2327</v>
      </c>
      <c r="AY753" t="s">
        <v>2328</v>
      </c>
    </row>
    <row r="754" spans="1:51" hidden="1" x14ac:dyDescent="0.25">
      <c r="A754" t="s">
        <v>3710</v>
      </c>
      <c r="B754">
        <v>2002</v>
      </c>
      <c r="C754">
        <v>652</v>
      </c>
      <c r="E754" t="s">
        <v>50</v>
      </c>
      <c r="F754" t="s">
        <v>63</v>
      </c>
      <c r="G754" t="s">
        <v>82</v>
      </c>
      <c r="H754" t="s">
        <v>98</v>
      </c>
      <c r="J754" t="s">
        <v>1846</v>
      </c>
      <c r="K754" t="s">
        <v>357</v>
      </c>
      <c r="L754" t="s">
        <v>358</v>
      </c>
      <c r="M754" t="s">
        <v>146</v>
      </c>
      <c r="N754" t="s">
        <v>86</v>
      </c>
      <c r="O754" t="s">
        <v>3711</v>
      </c>
      <c r="W754">
        <v>105</v>
      </c>
      <c r="X754" t="s">
        <v>88</v>
      </c>
      <c r="AA754" s="1"/>
      <c r="AC754">
        <v>2002</v>
      </c>
      <c r="AD754">
        <v>9</v>
      </c>
      <c r="AE754">
        <v>26</v>
      </c>
      <c r="AF754" s="2">
        <f>DATE(emdat_data[[#This Row],[Start Year]],emdat_data[[#This Row],[Start Month]],emdat_data[[#This Row],[Start Day]])</f>
        <v>37525</v>
      </c>
      <c r="AG754">
        <v>2002</v>
      </c>
      <c r="AH754">
        <v>9</v>
      </c>
      <c r="AI754">
        <v>27</v>
      </c>
      <c r="AJ754" s="2">
        <f>DATE(emdat_data[[#This Row],[End Year]],emdat_data[[#This Row],[End Month]],emdat_data[[#This Row],[End Day]])</f>
        <v>37526</v>
      </c>
      <c r="AK754">
        <v>1</v>
      </c>
      <c r="AM754">
        <v>13200</v>
      </c>
      <c r="AO754">
        <v>13200</v>
      </c>
      <c r="AR754">
        <v>200000</v>
      </c>
      <c r="AS754">
        <v>325398</v>
      </c>
      <c r="AT754">
        <v>300000</v>
      </c>
      <c r="AU754">
        <v>488097</v>
      </c>
      <c r="AV754">
        <v>61.463188261191398</v>
      </c>
      <c r="AW754" t="s">
        <v>3712</v>
      </c>
      <c r="AY754" t="s">
        <v>3713</v>
      </c>
    </row>
    <row r="755" spans="1:51" x14ac:dyDescent="0.25">
      <c r="A755" t="s">
        <v>3326</v>
      </c>
      <c r="B755">
        <v>2002</v>
      </c>
      <c r="C755">
        <v>634</v>
      </c>
      <c r="E755" t="s">
        <v>50</v>
      </c>
      <c r="F755" t="s">
        <v>119</v>
      </c>
      <c r="G755" t="s">
        <v>120</v>
      </c>
      <c r="J755" t="s">
        <v>236</v>
      </c>
      <c r="K755" t="s">
        <v>303</v>
      </c>
      <c r="L755" t="s">
        <v>304</v>
      </c>
      <c r="M755" t="s">
        <v>56</v>
      </c>
      <c r="N755" t="s">
        <v>57</v>
      </c>
      <c r="O755" t="s">
        <v>3327</v>
      </c>
      <c r="X755" t="s">
        <v>129</v>
      </c>
      <c r="AA755" s="1"/>
      <c r="AC755">
        <v>2002</v>
      </c>
      <c r="AD755">
        <v>9</v>
      </c>
      <c r="AE755">
        <v>27</v>
      </c>
      <c r="AF755" s="2">
        <f>DATE(emdat_data[[#This Row],[Start Year]],emdat_data[[#This Row],[Start Month]],emdat_data[[#This Row],[Start Day]])</f>
        <v>37526</v>
      </c>
      <c r="AG755">
        <v>2002</v>
      </c>
      <c r="AH755">
        <v>9</v>
      </c>
      <c r="AI755">
        <v>27</v>
      </c>
      <c r="AJ755" s="2">
        <f>DATE(emdat_data[[#This Row],[End Year]],emdat_data[[#This Row],[End Month]],emdat_data[[#This Row],[End Day]])</f>
        <v>37526</v>
      </c>
      <c r="AK755">
        <v>32</v>
      </c>
      <c r="AV755">
        <v>61.463188261191398</v>
      </c>
    </row>
    <row r="756" spans="1:51" hidden="1" x14ac:dyDescent="0.25">
      <c r="A756" t="s">
        <v>3541</v>
      </c>
      <c r="B756">
        <v>2002</v>
      </c>
      <c r="C756">
        <v>623</v>
      </c>
      <c r="E756" t="s">
        <v>50</v>
      </c>
      <c r="F756" t="s">
        <v>63</v>
      </c>
      <c r="G756" t="s">
        <v>82</v>
      </c>
      <c r="H756" t="s">
        <v>157</v>
      </c>
      <c r="I756" t="s">
        <v>572</v>
      </c>
      <c r="K756" t="s">
        <v>2855</v>
      </c>
      <c r="L756" t="s">
        <v>2856</v>
      </c>
      <c r="M756" t="s">
        <v>995</v>
      </c>
      <c r="N756" t="s">
        <v>76</v>
      </c>
      <c r="O756" t="s">
        <v>3542</v>
      </c>
      <c r="X756" t="s">
        <v>88</v>
      </c>
      <c r="AA756" s="1"/>
      <c r="AC756">
        <v>2002</v>
      </c>
      <c r="AD756">
        <v>9</v>
      </c>
      <c r="AE756">
        <v>27</v>
      </c>
      <c r="AF756" s="2">
        <f>DATE(emdat_data[[#This Row],[Start Year]],emdat_data[[#This Row],[Start Month]],emdat_data[[#This Row],[Start Day]])</f>
        <v>37526</v>
      </c>
      <c r="AG756">
        <v>2002</v>
      </c>
      <c r="AH756">
        <v>9</v>
      </c>
      <c r="AI756">
        <v>27</v>
      </c>
      <c r="AJ756" s="2">
        <f>DATE(emdat_data[[#This Row],[End Year]],emdat_data[[#This Row],[End Month]],emdat_data[[#This Row],[End Day]])</f>
        <v>37526</v>
      </c>
      <c r="AK756">
        <v>33</v>
      </c>
      <c r="AV756">
        <v>61.463188261191398</v>
      </c>
      <c r="AW756" t="s">
        <v>3543</v>
      </c>
      <c r="AY756" t="s">
        <v>3544</v>
      </c>
    </row>
    <row r="757" spans="1:51" hidden="1" x14ac:dyDescent="0.25">
      <c r="A757" t="s">
        <v>3588</v>
      </c>
      <c r="B757">
        <v>2002</v>
      </c>
      <c r="C757">
        <v>629</v>
      </c>
      <c r="E757" t="s">
        <v>50</v>
      </c>
      <c r="F757" t="s">
        <v>71</v>
      </c>
      <c r="G757" t="s">
        <v>72</v>
      </c>
      <c r="H757" t="s">
        <v>170</v>
      </c>
      <c r="K757" t="s">
        <v>2562</v>
      </c>
      <c r="L757" t="s">
        <v>2563</v>
      </c>
      <c r="M757" t="s">
        <v>173</v>
      </c>
      <c r="N757" t="s">
        <v>57</v>
      </c>
      <c r="O757" t="s">
        <v>3589</v>
      </c>
      <c r="X757" t="s">
        <v>78</v>
      </c>
      <c r="AA757" s="1"/>
      <c r="AC757">
        <v>2002</v>
      </c>
      <c r="AD757">
        <v>9</v>
      </c>
      <c r="AE757">
        <v>29</v>
      </c>
      <c r="AF757" s="2">
        <f>DATE(emdat_data[[#This Row],[Start Year]],emdat_data[[#This Row],[Start Month]],emdat_data[[#This Row],[Start Day]])</f>
        <v>37528</v>
      </c>
      <c r="AG757">
        <v>2002</v>
      </c>
      <c r="AH757">
        <v>9</v>
      </c>
      <c r="AI757">
        <v>29</v>
      </c>
      <c r="AJ757" s="2">
        <f>DATE(emdat_data[[#This Row],[End Year]],emdat_data[[#This Row],[End Month]],emdat_data[[#This Row],[End Day]])</f>
        <v>37528</v>
      </c>
      <c r="AM757">
        <v>1500</v>
      </c>
      <c r="AO757">
        <v>1500</v>
      </c>
      <c r="AV757">
        <v>61.463188261191398</v>
      </c>
      <c r="AW757" t="s">
        <v>3590</v>
      </c>
      <c r="AY757" t="s">
        <v>3591</v>
      </c>
    </row>
    <row r="758" spans="1:51" hidden="1" x14ac:dyDescent="0.25">
      <c r="A758" t="s">
        <v>1707</v>
      </c>
      <c r="B758">
        <v>2002</v>
      </c>
      <c r="C758">
        <v>657</v>
      </c>
      <c r="E758" t="s">
        <v>50</v>
      </c>
      <c r="F758" t="s">
        <v>63</v>
      </c>
      <c r="G758" t="s">
        <v>82</v>
      </c>
      <c r="H758" t="s">
        <v>98</v>
      </c>
      <c r="J758" t="s">
        <v>1708</v>
      </c>
      <c r="K758" t="s">
        <v>1342</v>
      </c>
      <c r="L758" t="s">
        <v>1343</v>
      </c>
      <c r="M758" t="s">
        <v>1194</v>
      </c>
      <c r="N758" t="s">
        <v>86</v>
      </c>
      <c r="O758" t="s">
        <v>1348</v>
      </c>
      <c r="Q758" t="s">
        <v>72</v>
      </c>
      <c r="W758">
        <v>150</v>
      </c>
      <c r="X758" t="s">
        <v>88</v>
      </c>
      <c r="AA758" s="1"/>
      <c r="AC758">
        <v>2002</v>
      </c>
      <c r="AD758">
        <v>9</v>
      </c>
      <c r="AE758">
        <v>30</v>
      </c>
      <c r="AF758" s="2">
        <f>DATE(emdat_data[[#This Row],[Start Year]],emdat_data[[#This Row],[Start Month]],emdat_data[[#This Row],[Start Day]])</f>
        <v>37529</v>
      </c>
      <c r="AG758">
        <v>2002</v>
      </c>
      <c r="AH758">
        <v>9</v>
      </c>
      <c r="AI758">
        <v>30</v>
      </c>
      <c r="AJ758" s="2">
        <f>DATE(emdat_data[[#This Row],[End Year]],emdat_data[[#This Row],[End Month]],emdat_data[[#This Row],[End Day]])</f>
        <v>37529</v>
      </c>
      <c r="AK758">
        <v>4</v>
      </c>
      <c r="AM758">
        <v>250</v>
      </c>
      <c r="AO758">
        <v>250</v>
      </c>
      <c r="AV758">
        <v>61.463188261191398</v>
      </c>
      <c r="AW758" t="s">
        <v>1349</v>
      </c>
      <c r="AY758" t="s">
        <v>1350</v>
      </c>
    </row>
    <row r="759" spans="1:51" hidden="1" x14ac:dyDescent="0.25">
      <c r="A759" t="s">
        <v>3360</v>
      </c>
      <c r="B759">
        <v>2002</v>
      </c>
      <c r="C759">
        <v>628</v>
      </c>
      <c r="E759" t="s">
        <v>50</v>
      </c>
      <c r="F759" t="s">
        <v>71</v>
      </c>
      <c r="G759" t="s">
        <v>72</v>
      </c>
      <c r="K759" t="s">
        <v>307</v>
      </c>
      <c r="L759" t="s">
        <v>308</v>
      </c>
      <c r="M759" t="s">
        <v>56</v>
      </c>
      <c r="N759" t="s">
        <v>57</v>
      </c>
      <c r="O759" t="s">
        <v>3361</v>
      </c>
      <c r="X759" t="s">
        <v>78</v>
      </c>
      <c r="AA759" s="1"/>
      <c r="AC759">
        <v>2002</v>
      </c>
      <c r="AD759">
        <v>9</v>
      </c>
      <c r="AE759">
        <v>30</v>
      </c>
      <c r="AF759" s="2">
        <f>DATE(emdat_data[[#This Row],[Start Year]],emdat_data[[#This Row],[Start Month]],emdat_data[[#This Row],[Start Day]])</f>
        <v>37529</v>
      </c>
      <c r="AG759">
        <v>2002</v>
      </c>
      <c r="AH759">
        <v>9</v>
      </c>
      <c r="AI759">
        <v>30</v>
      </c>
      <c r="AJ759" s="2">
        <f>DATE(emdat_data[[#This Row],[End Year]],emdat_data[[#This Row],[End Month]],emdat_data[[#This Row],[End Day]])</f>
        <v>37529</v>
      </c>
      <c r="AK759">
        <v>1</v>
      </c>
      <c r="AN759">
        <v>1000</v>
      </c>
      <c r="AO759">
        <v>1000</v>
      </c>
      <c r="AV759">
        <v>61.463188261191398</v>
      </c>
      <c r="AX759" t="s">
        <v>3362</v>
      </c>
      <c r="AY759" t="s">
        <v>3363</v>
      </c>
    </row>
    <row r="760" spans="1:51" hidden="1" x14ac:dyDescent="0.25">
      <c r="A760" t="s">
        <v>3453</v>
      </c>
      <c r="B760">
        <v>2002</v>
      </c>
      <c r="C760">
        <v>754</v>
      </c>
      <c r="E760" t="s">
        <v>50</v>
      </c>
      <c r="F760" t="s">
        <v>63</v>
      </c>
      <c r="G760" t="s">
        <v>64</v>
      </c>
      <c r="H760" t="s">
        <v>65</v>
      </c>
      <c r="K760" t="s">
        <v>2770</v>
      </c>
      <c r="L760" t="s">
        <v>2771</v>
      </c>
      <c r="M760" t="s">
        <v>211</v>
      </c>
      <c r="N760" t="s">
        <v>190</v>
      </c>
      <c r="O760" t="s">
        <v>3454</v>
      </c>
      <c r="W760">
        <v>-25</v>
      </c>
      <c r="X760" t="s">
        <v>67</v>
      </c>
      <c r="AA760" s="1"/>
      <c r="AC760">
        <v>2002</v>
      </c>
      <c r="AD760">
        <v>10</v>
      </c>
      <c r="AF760" s="2">
        <f>DATE(emdat_data[[#This Row],[Start Year]],emdat_data[[#This Row],[Start Month]],emdat_data[[#This Row],[Start Day]])</f>
        <v>37529</v>
      </c>
      <c r="AG760">
        <v>2003</v>
      </c>
      <c r="AH760">
        <v>1</v>
      </c>
      <c r="AJ760" s="2">
        <f>DATE(emdat_data[[#This Row],[End Year]],emdat_data[[#This Row],[End Month]],emdat_data[[#This Row],[End Day]])</f>
        <v>37621</v>
      </c>
      <c r="AK760">
        <v>183</v>
      </c>
      <c r="AV760">
        <v>61.463188261191398</v>
      </c>
      <c r="AW760" t="s">
        <v>3455</v>
      </c>
      <c r="AY760" t="s">
        <v>3456</v>
      </c>
    </row>
    <row r="761" spans="1:51" hidden="1" x14ac:dyDescent="0.25">
      <c r="A761" t="s">
        <v>3510</v>
      </c>
      <c r="B761">
        <v>2002</v>
      </c>
      <c r="C761">
        <v>639</v>
      </c>
      <c r="E761" t="s">
        <v>50</v>
      </c>
      <c r="F761" t="s">
        <v>63</v>
      </c>
      <c r="G761" t="s">
        <v>64</v>
      </c>
      <c r="H761" t="s">
        <v>65</v>
      </c>
      <c r="K761" t="s">
        <v>383</v>
      </c>
      <c r="L761" t="s">
        <v>384</v>
      </c>
      <c r="M761" t="s">
        <v>211</v>
      </c>
      <c r="N761" t="s">
        <v>190</v>
      </c>
      <c r="O761" t="s">
        <v>3511</v>
      </c>
      <c r="W761">
        <v>-50</v>
      </c>
      <c r="X761" t="s">
        <v>67</v>
      </c>
      <c r="AA761" s="1"/>
      <c r="AC761">
        <v>2002</v>
      </c>
      <c r="AD761">
        <v>10</v>
      </c>
      <c r="AF761" s="2">
        <f>DATE(emdat_data[[#This Row],[Start Year]],emdat_data[[#This Row],[Start Month]],emdat_data[[#This Row],[Start Day]])</f>
        <v>37529</v>
      </c>
      <c r="AG761">
        <v>2002</v>
      </c>
      <c r="AH761">
        <v>10</v>
      </c>
      <c r="AJ761" s="2">
        <f>DATE(emdat_data[[#This Row],[End Year]],emdat_data[[#This Row],[End Month]],emdat_data[[#This Row],[End Day]])</f>
        <v>37529</v>
      </c>
      <c r="AK761">
        <v>242</v>
      </c>
      <c r="AL761">
        <v>62</v>
      </c>
      <c r="AM761">
        <v>25000</v>
      </c>
      <c r="AO761">
        <v>25062</v>
      </c>
      <c r="AV761">
        <v>61.463188261191398</v>
      </c>
      <c r="AW761" t="s">
        <v>3512</v>
      </c>
      <c r="AY761" t="s">
        <v>3513</v>
      </c>
    </row>
    <row r="762" spans="1:51" hidden="1" x14ac:dyDescent="0.25">
      <c r="A762" t="s">
        <v>3592</v>
      </c>
      <c r="B762">
        <v>2002</v>
      </c>
      <c r="C762">
        <v>641</v>
      </c>
      <c r="E762" t="s">
        <v>50</v>
      </c>
      <c r="F762" t="s">
        <v>71</v>
      </c>
      <c r="G762" t="s">
        <v>72</v>
      </c>
      <c r="H762" t="s">
        <v>170</v>
      </c>
      <c r="K762" t="s">
        <v>2562</v>
      </c>
      <c r="L762" t="s">
        <v>2563</v>
      </c>
      <c r="M762" t="s">
        <v>173</v>
      </c>
      <c r="N762" t="s">
        <v>57</v>
      </c>
      <c r="O762" t="s">
        <v>3593</v>
      </c>
      <c r="V762">
        <v>174</v>
      </c>
      <c r="X762" t="s">
        <v>78</v>
      </c>
      <c r="AA762" s="1"/>
      <c r="AC762">
        <v>2002</v>
      </c>
      <c r="AD762">
        <v>10</v>
      </c>
      <c r="AF762" s="2">
        <f>DATE(emdat_data[[#This Row],[Start Year]],emdat_data[[#This Row],[Start Month]],emdat_data[[#This Row],[Start Day]])</f>
        <v>37529</v>
      </c>
      <c r="AG762">
        <v>2002</v>
      </c>
      <c r="AH762">
        <v>10</v>
      </c>
      <c r="AJ762" s="2">
        <f>DATE(emdat_data[[#This Row],[End Year]],emdat_data[[#This Row],[End Month]],emdat_data[[#This Row],[End Day]])</f>
        <v>37529</v>
      </c>
      <c r="AK762">
        <v>154</v>
      </c>
      <c r="AL762">
        <v>62</v>
      </c>
      <c r="AM762">
        <v>3289358</v>
      </c>
      <c r="AO762">
        <v>3289420</v>
      </c>
      <c r="AT762">
        <v>35827</v>
      </c>
      <c r="AU762">
        <v>58290</v>
      </c>
      <c r="AV762">
        <v>61.463188261191398</v>
      </c>
      <c r="AW762" t="s">
        <v>3594</v>
      </c>
      <c r="AY762" t="s">
        <v>3595</v>
      </c>
    </row>
    <row r="763" spans="1:51" hidden="1" x14ac:dyDescent="0.25">
      <c r="A763" t="s">
        <v>3774</v>
      </c>
      <c r="B763">
        <v>2002</v>
      </c>
      <c r="C763">
        <v>725</v>
      </c>
      <c r="E763" t="s">
        <v>50</v>
      </c>
      <c r="F763" t="s">
        <v>63</v>
      </c>
      <c r="G763" t="s">
        <v>82</v>
      </c>
      <c r="H763" t="s">
        <v>157</v>
      </c>
      <c r="I763" t="s">
        <v>572</v>
      </c>
      <c r="K763" t="s">
        <v>3068</v>
      </c>
      <c r="L763" t="s">
        <v>3069</v>
      </c>
      <c r="M763" t="s">
        <v>173</v>
      </c>
      <c r="N763" t="s">
        <v>57</v>
      </c>
      <c r="O763" t="s">
        <v>3775</v>
      </c>
      <c r="X763" t="s">
        <v>88</v>
      </c>
      <c r="AA763" s="1"/>
      <c r="AC763">
        <v>2002</v>
      </c>
      <c r="AD763">
        <v>10</v>
      </c>
      <c r="AF763" s="2">
        <f>DATE(emdat_data[[#This Row],[Start Year]],emdat_data[[#This Row],[Start Month]],emdat_data[[#This Row],[Start Day]])</f>
        <v>37529</v>
      </c>
      <c r="AG763">
        <v>2002</v>
      </c>
      <c r="AH763">
        <v>10</v>
      </c>
      <c r="AJ763" s="2">
        <f>DATE(emdat_data[[#This Row],[End Year]],emdat_data[[#This Row],[End Month]],emdat_data[[#This Row],[End Day]])</f>
        <v>37529</v>
      </c>
      <c r="AM763">
        <v>1800</v>
      </c>
      <c r="AO763">
        <v>1800</v>
      </c>
      <c r="AT763">
        <v>100</v>
      </c>
      <c r="AU763">
        <v>163</v>
      </c>
      <c r="AV763">
        <v>61.463188261191398</v>
      </c>
      <c r="AW763" t="s">
        <v>3776</v>
      </c>
      <c r="AY763" t="s">
        <v>3777</v>
      </c>
    </row>
    <row r="764" spans="1:51" x14ac:dyDescent="0.25">
      <c r="A764" t="s">
        <v>3860</v>
      </c>
      <c r="B764">
        <v>2002</v>
      </c>
      <c r="C764">
        <v>742</v>
      </c>
      <c r="E764" t="s">
        <v>50</v>
      </c>
      <c r="F764" t="s">
        <v>119</v>
      </c>
      <c r="G764" t="s">
        <v>120</v>
      </c>
      <c r="H764" t="s">
        <v>301</v>
      </c>
      <c r="J764" t="s">
        <v>302</v>
      </c>
      <c r="K764" t="s">
        <v>3130</v>
      </c>
      <c r="L764" t="s">
        <v>3131</v>
      </c>
      <c r="M764" t="s">
        <v>75</v>
      </c>
      <c r="N764" t="s">
        <v>76</v>
      </c>
      <c r="O764" t="s">
        <v>3861</v>
      </c>
      <c r="T764" t="s">
        <v>128</v>
      </c>
      <c r="U764" t="s">
        <v>128</v>
      </c>
      <c r="X764" t="s">
        <v>129</v>
      </c>
      <c r="AA764" s="1"/>
      <c r="AC764">
        <v>2002</v>
      </c>
      <c r="AD764">
        <v>10</v>
      </c>
      <c r="AF764" s="2">
        <f>DATE(emdat_data[[#This Row],[Start Year]],emdat_data[[#This Row],[Start Month]],emdat_data[[#This Row],[Start Day]])</f>
        <v>37529</v>
      </c>
      <c r="AG764">
        <v>2002</v>
      </c>
      <c r="AH764">
        <v>11</v>
      </c>
      <c r="AI764">
        <v>22</v>
      </c>
      <c r="AJ764" s="2">
        <f>DATE(emdat_data[[#This Row],[End Year]],emdat_data[[#This Row],[End Month]],emdat_data[[#This Row],[End Day]])</f>
        <v>37582</v>
      </c>
      <c r="AK764">
        <v>18</v>
      </c>
      <c r="AM764">
        <v>1245</v>
      </c>
      <c r="AO764">
        <v>1245</v>
      </c>
      <c r="AV764">
        <v>61.463188261191398</v>
      </c>
    </row>
    <row r="765" spans="1:51" hidden="1" x14ac:dyDescent="0.25">
      <c r="A765" t="s">
        <v>1850</v>
      </c>
      <c r="B765">
        <v>2002</v>
      </c>
      <c r="C765">
        <v>636</v>
      </c>
      <c r="E765" t="s">
        <v>50</v>
      </c>
      <c r="F765" t="s">
        <v>63</v>
      </c>
      <c r="G765" t="s">
        <v>82</v>
      </c>
      <c r="H765" t="s">
        <v>98</v>
      </c>
      <c r="J765" t="s">
        <v>1708</v>
      </c>
      <c r="K765" t="s">
        <v>1192</v>
      </c>
      <c r="L765" t="s">
        <v>1193</v>
      </c>
      <c r="M765" t="s">
        <v>1194</v>
      </c>
      <c r="N765" t="s">
        <v>86</v>
      </c>
      <c r="O765" t="s">
        <v>1851</v>
      </c>
      <c r="W765">
        <v>173</v>
      </c>
      <c r="X765" t="s">
        <v>88</v>
      </c>
      <c r="AA765" s="1"/>
      <c r="AC765">
        <v>2002</v>
      </c>
      <c r="AD765">
        <v>10</v>
      </c>
      <c r="AE765">
        <v>1</v>
      </c>
      <c r="AF765" s="2">
        <f>DATE(emdat_data[[#This Row],[Start Year]],emdat_data[[#This Row],[Start Month]],emdat_data[[#This Row],[Start Day]])</f>
        <v>37530</v>
      </c>
      <c r="AG765">
        <v>2002</v>
      </c>
      <c r="AH765">
        <v>10</v>
      </c>
      <c r="AI765">
        <v>1</v>
      </c>
      <c r="AJ765" s="2">
        <f>DATE(emdat_data[[#This Row],[End Year]],emdat_data[[#This Row],[End Month]],emdat_data[[#This Row],[End Day]])</f>
        <v>37530</v>
      </c>
      <c r="AK765">
        <v>3</v>
      </c>
      <c r="AM765">
        <v>281470</v>
      </c>
      <c r="AO765">
        <v>281470</v>
      </c>
      <c r="AR765">
        <v>1000</v>
      </c>
      <c r="AS765">
        <v>1627</v>
      </c>
      <c r="AT765">
        <v>23000</v>
      </c>
      <c r="AU765">
        <v>37421</v>
      </c>
      <c r="AV765">
        <v>61.463188261191398</v>
      </c>
      <c r="AW765" t="s">
        <v>1852</v>
      </c>
      <c r="AX765" t="s">
        <v>1853</v>
      </c>
      <c r="AY765" t="s">
        <v>1854</v>
      </c>
    </row>
    <row r="766" spans="1:51" hidden="1" x14ac:dyDescent="0.25">
      <c r="A766" t="s">
        <v>2162</v>
      </c>
      <c r="B766">
        <v>2002</v>
      </c>
      <c r="C766">
        <v>729</v>
      </c>
      <c r="E766" t="s">
        <v>50</v>
      </c>
      <c r="F766" t="s">
        <v>71</v>
      </c>
      <c r="G766" t="s">
        <v>72</v>
      </c>
      <c r="K766" t="s">
        <v>226</v>
      </c>
      <c r="L766" t="s">
        <v>227</v>
      </c>
      <c r="M766" t="s">
        <v>56</v>
      </c>
      <c r="N766" t="s">
        <v>57</v>
      </c>
      <c r="O766" t="s">
        <v>2163</v>
      </c>
      <c r="X766" t="s">
        <v>78</v>
      </c>
      <c r="AA766" s="1"/>
      <c r="AC766">
        <v>2002</v>
      </c>
      <c r="AD766">
        <v>10</v>
      </c>
      <c r="AE766">
        <v>1</v>
      </c>
      <c r="AF766" s="2">
        <f>DATE(emdat_data[[#This Row],[Start Year]],emdat_data[[#This Row],[Start Month]],emdat_data[[#This Row],[Start Day]])</f>
        <v>37530</v>
      </c>
      <c r="AG766">
        <v>2002</v>
      </c>
      <c r="AH766">
        <v>10</v>
      </c>
      <c r="AI766">
        <v>1</v>
      </c>
      <c r="AJ766" s="2">
        <f>DATE(emdat_data[[#This Row],[End Year]],emdat_data[[#This Row],[End Month]],emdat_data[[#This Row],[End Day]])</f>
        <v>37530</v>
      </c>
      <c r="AK766">
        <v>20</v>
      </c>
      <c r="AM766">
        <v>200</v>
      </c>
      <c r="AO766">
        <v>200</v>
      </c>
      <c r="AV766">
        <v>61.463188261191398</v>
      </c>
      <c r="AX766" t="s">
        <v>2164</v>
      </c>
      <c r="AY766" t="s">
        <v>2165</v>
      </c>
    </row>
    <row r="767" spans="1:51" x14ac:dyDescent="0.25">
      <c r="A767" t="s">
        <v>3547</v>
      </c>
      <c r="B767">
        <v>2002</v>
      </c>
      <c r="C767">
        <v>717</v>
      </c>
      <c r="E767" t="s">
        <v>50</v>
      </c>
      <c r="F767" t="s">
        <v>119</v>
      </c>
      <c r="G767" t="s">
        <v>120</v>
      </c>
      <c r="H767" t="s">
        <v>592</v>
      </c>
      <c r="J767" t="s">
        <v>2699</v>
      </c>
      <c r="K767" t="s">
        <v>2855</v>
      </c>
      <c r="L767" t="s">
        <v>2856</v>
      </c>
      <c r="M767" t="s">
        <v>995</v>
      </c>
      <c r="N767" t="s">
        <v>76</v>
      </c>
      <c r="O767" t="s">
        <v>3548</v>
      </c>
      <c r="X767" t="s">
        <v>129</v>
      </c>
      <c r="AA767" s="1"/>
      <c r="AC767">
        <v>2002</v>
      </c>
      <c r="AD767">
        <v>10</v>
      </c>
      <c r="AE767">
        <v>1</v>
      </c>
      <c r="AF767" s="2">
        <f>DATE(emdat_data[[#This Row],[Start Year]],emdat_data[[#This Row],[Start Month]],emdat_data[[#This Row],[Start Day]])</f>
        <v>37530</v>
      </c>
      <c r="AG767">
        <v>2002</v>
      </c>
      <c r="AH767">
        <v>10</v>
      </c>
      <c r="AI767">
        <v>1</v>
      </c>
      <c r="AJ767" s="2">
        <f>DATE(emdat_data[[#This Row],[End Year]],emdat_data[[#This Row],[End Month]],emdat_data[[#This Row],[End Day]])</f>
        <v>37530</v>
      </c>
      <c r="AM767">
        <v>1000</v>
      </c>
      <c r="AO767">
        <v>1000</v>
      </c>
      <c r="AV767">
        <v>61.463188261191398</v>
      </c>
    </row>
    <row r="768" spans="1:51" x14ac:dyDescent="0.25">
      <c r="A768" t="s">
        <v>3856</v>
      </c>
      <c r="B768">
        <v>2002</v>
      </c>
      <c r="C768">
        <v>763</v>
      </c>
      <c r="E768" t="s">
        <v>50</v>
      </c>
      <c r="F768" t="s">
        <v>119</v>
      </c>
      <c r="G768" t="s">
        <v>120</v>
      </c>
      <c r="H768" t="s">
        <v>121</v>
      </c>
      <c r="J768" t="s">
        <v>122</v>
      </c>
      <c r="K768" t="s">
        <v>3130</v>
      </c>
      <c r="L768" t="s">
        <v>3131</v>
      </c>
      <c r="M768" t="s">
        <v>75</v>
      </c>
      <c r="N768" t="s">
        <v>76</v>
      </c>
      <c r="O768" t="s">
        <v>3857</v>
      </c>
      <c r="X768" t="s">
        <v>129</v>
      </c>
      <c r="AA768" s="1"/>
      <c r="AC768">
        <v>2002</v>
      </c>
      <c r="AD768">
        <v>10</v>
      </c>
      <c r="AE768">
        <v>1</v>
      </c>
      <c r="AF768" s="2">
        <f>DATE(emdat_data[[#This Row],[Start Year]],emdat_data[[#This Row],[Start Month]],emdat_data[[#This Row],[Start Day]])</f>
        <v>37530</v>
      </c>
      <c r="AG768">
        <v>2002</v>
      </c>
      <c r="AH768">
        <v>10</v>
      </c>
      <c r="AI768">
        <v>1</v>
      </c>
      <c r="AJ768" s="2">
        <f>DATE(emdat_data[[#This Row],[End Year]],emdat_data[[#This Row],[End Month]],emdat_data[[#This Row],[End Day]])</f>
        <v>37530</v>
      </c>
      <c r="AK768">
        <v>17</v>
      </c>
      <c r="AM768">
        <v>57</v>
      </c>
      <c r="AO768">
        <v>57</v>
      </c>
      <c r="AV768">
        <v>61.463188261191398</v>
      </c>
    </row>
    <row r="769" spans="1:51" hidden="1" x14ac:dyDescent="0.25">
      <c r="A769" t="s">
        <v>1895</v>
      </c>
      <c r="B769">
        <v>2002</v>
      </c>
      <c r="C769">
        <v>846</v>
      </c>
      <c r="E769" t="s">
        <v>50</v>
      </c>
      <c r="F769" t="s">
        <v>51</v>
      </c>
      <c r="G769" t="s">
        <v>1213</v>
      </c>
      <c r="H769" t="s">
        <v>1214</v>
      </c>
      <c r="J769" t="s">
        <v>1215</v>
      </c>
      <c r="K769" t="s">
        <v>1216</v>
      </c>
      <c r="L769" t="s">
        <v>1217</v>
      </c>
      <c r="M769" t="s">
        <v>85</v>
      </c>
      <c r="N769" t="s">
        <v>86</v>
      </c>
      <c r="O769" t="s">
        <v>1896</v>
      </c>
      <c r="Y769">
        <v>-1467</v>
      </c>
      <c r="Z769">
        <v>-78442</v>
      </c>
      <c r="AA769" s="1"/>
      <c r="AC769">
        <v>2002</v>
      </c>
      <c r="AD769">
        <v>10</v>
      </c>
      <c r="AE769">
        <v>2</v>
      </c>
      <c r="AF769" s="2">
        <f>DATE(emdat_data[[#This Row],[Start Year]],emdat_data[[#This Row],[Start Month]],emdat_data[[#This Row],[Start Day]])</f>
        <v>37531</v>
      </c>
      <c r="AG769">
        <v>2002</v>
      </c>
      <c r="AH769">
        <v>10</v>
      </c>
      <c r="AI769">
        <v>2</v>
      </c>
      <c r="AJ769" s="2">
        <f>DATE(emdat_data[[#This Row],[End Year]],emdat_data[[#This Row],[End Month]],emdat_data[[#This Row],[End Day]])</f>
        <v>37531</v>
      </c>
      <c r="AM769">
        <v>21500</v>
      </c>
      <c r="AO769">
        <v>21500</v>
      </c>
      <c r="AV769">
        <v>61.463188261191398</v>
      </c>
      <c r="AX769" t="s">
        <v>1897</v>
      </c>
      <c r="AY769" t="s">
        <v>1898</v>
      </c>
    </row>
    <row r="770" spans="1:51" hidden="1" x14ac:dyDescent="0.25">
      <c r="A770" t="s">
        <v>3505</v>
      </c>
      <c r="B770">
        <v>2002</v>
      </c>
      <c r="C770">
        <v>635</v>
      </c>
      <c r="E770" t="s">
        <v>50</v>
      </c>
      <c r="F770" t="s">
        <v>63</v>
      </c>
      <c r="G770" t="s">
        <v>82</v>
      </c>
      <c r="H770" t="s">
        <v>98</v>
      </c>
      <c r="J770" t="s">
        <v>3506</v>
      </c>
      <c r="K770" t="s">
        <v>383</v>
      </c>
      <c r="L770" t="s">
        <v>384</v>
      </c>
      <c r="M770" t="s">
        <v>211</v>
      </c>
      <c r="N770" t="s">
        <v>190</v>
      </c>
      <c r="O770" t="s">
        <v>3507</v>
      </c>
      <c r="X770" t="s">
        <v>88</v>
      </c>
      <c r="AA770" s="1"/>
      <c r="AC770">
        <v>2002</v>
      </c>
      <c r="AD770">
        <v>10</v>
      </c>
      <c r="AE770">
        <v>2</v>
      </c>
      <c r="AF770" s="2">
        <f>DATE(emdat_data[[#This Row],[Start Year]],emdat_data[[#This Row],[Start Month]],emdat_data[[#This Row],[Start Day]])</f>
        <v>37531</v>
      </c>
      <c r="AG770">
        <v>2002</v>
      </c>
      <c r="AH770">
        <v>10</v>
      </c>
      <c r="AI770">
        <v>3</v>
      </c>
      <c r="AJ770" s="2">
        <f>DATE(emdat_data[[#This Row],[End Year]],emdat_data[[#This Row],[End Month]],emdat_data[[#This Row],[End Day]])</f>
        <v>37532</v>
      </c>
      <c r="AK770">
        <v>6</v>
      </c>
      <c r="AV770">
        <v>61.463188261191398</v>
      </c>
      <c r="AW770" t="s">
        <v>3508</v>
      </c>
      <c r="AY770" t="s">
        <v>3509</v>
      </c>
    </row>
    <row r="771" spans="1:51" hidden="1" x14ac:dyDescent="0.25">
      <c r="A771" t="s">
        <v>3580</v>
      </c>
      <c r="B771">
        <v>2002</v>
      </c>
      <c r="C771">
        <v>632</v>
      </c>
      <c r="E771" t="s">
        <v>50</v>
      </c>
      <c r="F771" t="s">
        <v>71</v>
      </c>
      <c r="G771" t="s">
        <v>217</v>
      </c>
      <c r="H771" t="s">
        <v>217</v>
      </c>
      <c r="K771" t="s">
        <v>390</v>
      </c>
      <c r="L771" t="s">
        <v>391</v>
      </c>
      <c r="M771" t="s">
        <v>392</v>
      </c>
      <c r="N771" t="s">
        <v>57</v>
      </c>
      <c r="O771" t="s">
        <v>3581</v>
      </c>
      <c r="AA771" s="1"/>
      <c r="AC771">
        <v>2002</v>
      </c>
      <c r="AD771">
        <v>10</v>
      </c>
      <c r="AE771">
        <v>2</v>
      </c>
      <c r="AF771" s="2">
        <f>DATE(emdat_data[[#This Row],[Start Year]],emdat_data[[#This Row],[Start Month]],emdat_data[[#This Row],[Start Day]])</f>
        <v>37531</v>
      </c>
      <c r="AG771">
        <v>2002</v>
      </c>
      <c r="AH771">
        <v>10</v>
      </c>
      <c r="AI771">
        <v>2</v>
      </c>
      <c r="AJ771" s="2">
        <f>DATE(emdat_data[[#This Row],[End Year]],emdat_data[[#This Row],[End Month]],emdat_data[[#This Row],[End Day]])</f>
        <v>37531</v>
      </c>
      <c r="AK771">
        <v>80</v>
      </c>
      <c r="AL771">
        <v>23</v>
      </c>
      <c r="AO771">
        <v>23</v>
      </c>
      <c r="AV771">
        <v>61.463188261191398</v>
      </c>
      <c r="AX771" t="s">
        <v>3582</v>
      </c>
      <c r="AY771" t="s">
        <v>3583</v>
      </c>
    </row>
    <row r="772" spans="1:51" hidden="1" x14ac:dyDescent="0.25">
      <c r="A772" t="s">
        <v>3246</v>
      </c>
      <c r="B772">
        <v>2002</v>
      </c>
      <c r="C772">
        <v>724</v>
      </c>
      <c r="E772" t="s">
        <v>50</v>
      </c>
      <c r="F772" t="s">
        <v>63</v>
      </c>
      <c r="G772" t="s">
        <v>82</v>
      </c>
      <c r="H772" t="s">
        <v>98</v>
      </c>
      <c r="J772" t="s">
        <v>1708</v>
      </c>
      <c r="K772" t="s">
        <v>357</v>
      </c>
      <c r="L772" t="s">
        <v>358</v>
      </c>
      <c r="M772" t="s">
        <v>146</v>
      </c>
      <c r="N772" t="s">
        <v>86</v>
      </c>
      <c r="O772" t="s">
        <v>3247</v>
      </c>
      <c r="Q772" t="s">
        <v>72</v>
      </c>
      <c r="X772" t="s">
        <v>88</v>
      </c>
      <c r="AA772" s="1"/>
      <c r="AC772">
        <v>2002</v>
      </c>
      <c r="AD772">
        <v>10</v>
      </c>
      <c r="AE772">
        <v>3</v>
      </c>
      <c r="AF772" s="2">
        <f>DATE(emdat_data[[#This Row],[Start Year]],emdat_data[[#This Row],[Start Month]],emdat_data[[#This Row],[Start Day]])</f>
        <v>37532</v>
      </c>
      <c r="AG772">
        <v>2002</v>
      </c>
      <c r="AH772">
        <v>10</v>
      </c>
      <c r="AI772">
        <v>3</v>
      </c>
      <c r="AJ772" s="2">
        <f>DATE(emdat_data[[#This Row],[End Year]],emdat_data[[#This Row],[End Month]],emdat_data[[#This Row],[End Day]])</f>
        <v>37532</v>
      </c>
      <c r="AR772">
        <v>750000</v>
      </c>
      <c r="AS772">
        <v>1220243</v>
      </c>
      <c r="AT772">
        <v>2000000</v>
      </c>
      <c r="AU772">
        <v>3253980</v>
      </c>
      <c r="AV772">
        <v>61.463188261191398</v>
      </c>
      <c r="AX772" t="s">
        <v>3248</v>
      </c>
      <c r="AY772" t="s">
        <v>3249</v>
      </c>
    </row>
    <row r="773" spans="1:51" hidden="1" x14ac:dyDescent="0.25">
      <c r="A773" t="s">
        <v>1752</v>
      </c>
      <c r="B773">
        <v>2002</v>
      </c>
      <c r="C773">
        <v>640</v>
      </c>
      <c r="E773" t="s">
        <v>50</v>
      </c>
      <c r="F773" t="s">
        <v>71</v>
      </c>
      <c r="G773" t="s">
        <v>217</v>
      </c>
      <c r="H773" t="s">
        <v>217</v>
      </c>
      <c r="K773" t="s">
        <v>159</v>
      </c>
      <c r="L773" t="s">
        <v>160</v>
      </c>
      <c r="M773" t="s">
        <v>161</v>
      </c>
      <c r="N773" t="s">
        <v>57</v>
      </c>
      <c r="O773" t="s">
        <v>1753</v>
      </c>
      <c r="AA773" s="1"/>
      <c r="AC773">
        <v>2002</v>
      </c>
      <c r="AD773">
        <v>10</v>
      </c>
      <c r="AE773">
        <v>4</v>
      </c>
      <c r="AF773" s="2">
        <f>DATE(emdat_data[[#This Row],[Start Year]],emdat_data[[#This Row],[Start Month]],emdat_data[[#This Row],[Start Day]])</f>
        <v>37533</v>
      </c>
      <c r="AG773">
        <v>2002</v>
      </c>
      <c r="AH773">
        <v>10</v>
      </c>
      <c r="AI773">
        <v>4</v>
      </c>
      <c r="AJ773" s="2">
        <f>DATE(emdat_data[[#This Row],[End Year]],emdat_data[[#This Row],[End Month]],emdat_data[[#This Row],[End Day]])</f>
        <v>37533</v>
      </c>
      <c r="AK773">
        <v>15</v>
      </c>
      <c r="AL773">
        <v>11</v>
      </c>
      <c r="AO773">
        <v>11</v>
      </c>
      <c r="AV773">
        <v>61.463188261191398</v>
      </c>
      <c r="AX773" t="s">
        <v>1754</v>
      </c>
      <c r="AY773" t="s">
        <v>1755</v>
      </c>
    </row>
    <row r="774" spans="1:51" hidden="1" x14ac:dyDescent="0.25">
      <c r="A774" t="s">
        <v>750</v>
      </c>
      <c r="B774">
        <v>2002</v>
      </c>
      <c r="C774">
        <v>765</v>
      </c>
      <c r="E774" t="s">
        <v>50</v>
      </c>
      <c r="F774" t="s">
        <v>350</v>
      </c>
      <c r="G774" t="s">
        <v>477</v>
      </c>
      <c r="H774" t="s">
        <v>503</v>
      </c>
      <c r="K774" t="s">
        <v>93</v>
      </c>
      <c r="L774" t="s">
        <v>94</v>
      </c>
      <c r="M774" t="s">
        <v>95</v>
      </c>
      <c r="N774" t="s">
        <v>96</v>
      </c>
      <c r="O774" t="s">
        <v>751</v>
      </c>
      <c r="X774" t="s">
        <v>78</v>
      </c>
      <c r="AA774" s="1"/>
      <c r="AC774">
        <v>2002</v>
      </c>
      <c r="AD774">
        <v>10</v>
      </c>
      <c r="AE774">
        <v>8</v>
      </c>
      <c r="AF774" s="2">
        <f>DATE(emdat_data[[#This Row],[Start Year]],emdat_data[[#This Row],[Start Month]],emdat_data[[#This Row],[Start Day]])</f>
        <v>37537</v>
      </c>
      <c r="AG774">
        <v>2002</v>
      </c>
      <c r="AH774">
        <v>12</v>
      </c>
      <c r="AI774">
        <v>6</v>
      </c>
      <c r="AJ774" s="2">
        <f>DATE(emdat_data[[#This Row],[End Year]],emdat_data[[#This Row],[End Month]],emdat_data[[#This Row],[End Day]])</f>
        <v>37596</v>
      </c>
      <c r="AK774">
        <v>2</v>
      </c>
      <c r="AL774">
        <v>4</v>
      </c>
      <c r="AN774">
        <v>240</v>
      </c>
      <c r="AO774">
        <v>244</v>
      </c>
      <c r="AT774">
        <v>50000</v>
      </c>
      <c r="AU774">
        <v>81350</v>
      </c>
      <c r="AV774">
        <v>61.463188261191398</v>
      </c>
      <c r="AX774" t="s">
        <v>752</v>
      </c>
      <c r="AY774" t="s">
        <v>753</v>
      </c>
    </row>
    <row r="775" spans="1:51" hidden="1" x14ac:dyDescent="0.25">
      <c r="A775" t="s">
        <v>1876</v>
      </c>
      <c r="B775">
        <v>2002</v>
      </c>
      <c r="C775">
        <v>648</v>
      </c>
      <c r="E775" t="s">
        <v>50</v>
      </c>
      <c r="F775" t="s">
        <v>71</v>
      </c>
      <c r="G775" t="s">
        <v>72</v>
      </c>
      <c r="H775" t="s">
        <v>102</v>
      </c>
      <c r="K775" t="s">
        <v>993</v>
      </c>
      <c r="L775" t="s">
        <v>994</v>
      </c>
      <c r="M775" t="s">
        <v>995</v>
      </c>
      <c r="N775" t="s">
        <v>76</v>
      </c>
      <c r="O775" t="s">
        <v>1877</v>
      </c>
      <c r="P775" t="s">
        <v>134</v>
      </c>
      <c r="W775">
        <v>23940</v>
      </c>
      <c r="X775" t="s">
        <v>78</v>
      </c>
      <c r="AA775" s="1"/>
      <c r="AC775">
        <v>2002</v>
      </c>
      <c r="AD775">
        <v>10</v>
      </c>
      <c r="AE775">
        <v>9</v>
      </c>
      <c r="AF775" s="2">
        <f>DATE(emdat_data[[#This Row],[Start Year]],emdat_data[[#This Row],[Start Month]],emdat_data[[#This Row],[Start Day]])</f>
        <v>37538</v>
      </c>
      <c r="AG775">
        <v>2002</v>
      </c>
      <c r="AH775">
        <v>10</v>
      </c>
      <c r="AI775">
        <v>12</v>
      </c>
      <c r="AJ775" s="2">
        <f>DATE(emdat_data[[#This Row],[End Year]],emdat_data[[#This Row],[End Month]],emdat_data[[#This Row],[End Day]])</f>
        <v>37541</v>
      </c>
      <c r="AK775">
        <v>13</v>
      </c>
      <c r="AL775">
        <v>4</v>
      </c>
      <c r="AO775">
        <v>4</v>
      </c>
      <c r="AV775">
        <v>61.463188261191398</v>
      </c>
      <c r="AW775" t="s">
        <v>1878</v>
      </c>
      <c r="AX775" t="s">
        <v>1879</v>
      </c>
      <c r="AY775" t="s">
        <v>1880</v>
      </c>
    </row>
    <row r="776" spans="1:51" hidden="1" x14ac:dyDescent="0.25">
      <c r="A776" t="s">
        <v>1616</v>
      </c>
      <c r="B776">
        <v>2002</v>
      </c>
      <c r="C776">
        <v>643</v>
      </c>
      <c r="E776" t="s">
        <v>50</v>
      </c>
      <c r="F776" t="s">
        <v>51</v>
      </c>
      <c r="G776" t="s">
        <v>52</v>
      </c>
      <c r="H776" t="s">
        <v>1617</v>
      </c>
      <c r="K776" t="s">
        <v>171</v>
      </c>
      <c r="L776" t="s">
        <v>172</v>
      </c>
      <c r="M776" t="s">
        <v>173</v>
      </c>
      <c r="N776" t="s">
        <v>57</v>
      </c>
      <c r="O776" t="s">
        <v>1618</v>
      </c>
      <c r="Q776" t="s">
        <v>176</v>
      </c>
      <c r="R776" t="s">
        <v>1619</v>
      </c>
      <c r="V776">
        <v>148</v>
      </c>
      <c r="W776">
        <v>8</v>
      </c>
      <c r="X776" t="s">
        <v>59</v>
      </c>
      <c r="Y776">
        <v>-1757</v>
      </c>
      <c r="Z776">
        <v>134297</v>
      </c>
      <c r="AA776" s="1">
        <v>0.74305555555555558</v>
      </c>
      <c r="AC776">
        <v>2002</v>
      </c>
      <c r="AD776">
        <v>10</v>
      </c>
      <c r="AE776">
        <v>10</v>
      </c>
      <c r="AF776" s="2">
        <f>DATE(emdat_data[[#This Row],[Start Year]],emdat_data[[#This Row],[Start Month]],emdat_data[[#This Row],[Start Day]])</f>
        <v>37539</v>
      </c>
      <c r="AG776">
        <v>2002</v>
      </c>
      <c r="AH776">
        <v>10</v>
      </c>
      <c r="AI776">
        <v>10</v>
      </c>
      <c r="AJ776" s="2">
        <f>DATE(emdat_data[[#This Row],[End Year]],emdat_data[[#This Row],[End Month]],emdat_data[[#This Row],[End Day]])</f>
        <v>37539</v>
      </c>
      <c r="AK776">
        <v>8</v>
      </c>
      <c r="AL776">
        <v>632</v>
      </c>
      <c r="AM776">
        <v>8450</v>
      </c>
      <c r="AO776">
        <v>9082</v>
      </c>
      <c r="AV776">
        <v>61.463188261191398</v>
      </c>
      <c r="AX776" t="s">
        <v>1620</v>
      </c>
      <c r="AY776" t="s">
        <v>1621</v>
      </c>
    </row>
    <row r="777" spans="1:51" hidden="1" x14ac:dyDescent="0.25">
      <c r="A777" t="s">
        <v>2130</v>
      </c>
      <c r="B777">
        <v>2002</v>
      </c>
      <c r="C777">
        <v>650</v>
      </c>
      <c r="E777" t="s">
        <v>50</v>
      </c>
      <c r="F777" t="s">
        <v>71</v>
      </c>
      <c r="G777" t="s">
        <v>72</v>
      </c>
      <c r="H777" t="s">
        <v>102</v>
      </c>
      <c r="K777" t="s">
        <v>226</v>
      </c>
      <c r="L777" t="s">
        <v>227</v>
      </c>
      <c r="M777" t="s">
        <v>56</v>
      </c>
      <c r="N777" t="s">
        <v>57</v>
      </c>
      <c r="O777" t="s">
        <v>2131</v>
      </c>
      <c r="P777" t="s">
        <v>1309</v>
      </c>
      <c r="W777">
        <v>9750</v>
      </c>
      <c r="X777" t="s">
        <v>78</v>
      </c>
      <c r="AA777" s="1"/>
      <c r="AC777">
        <v>2002</v>
      </c>
      <c r="AD777">
        <v>10</v>
      </c>
      <c r="AE777">
        <v>10</v>
      </c>
      <c r="AF777" s="2">
        <f>DATE(emdat_data[[#This Row],[Start Year]],emdat_data[[#This Row],[Start Month]],emdat_data[[#This Row],[Start Day]])</f>
        <v>37539</v>
      </c>
      <c r="AG777">
        <v>2002</v>
      </c>
      <c r="AH777">
        <v>10</v>
      </c>
      <c r="AI777">
        <v>16</v>
      </c>
      <c r="AJ777" s="2">
        <f>DATE(emdat_data[[#This Row],[End Year]],emdat_data[[#This Row],[End Month]],emdat_data[[#This Row],[End Day]])</f>
        <v>37545</v>
      </c>
      <c r="AK777">
        <v>11</v>
      </c>
      <c r="AV777">
        <v>61.463188261191398</v>
      </c>
      <c r="AX777" t="s">
        <v>2132</v>
      </c>
      <c r="AY777" t="s">
        <v>2133</v>
      </c>
    </row>
    <row r="778" spans="1:51" hidden="1" x14ac:dyDescent="0.25">
      <c r="A778" t="s">
        <v>736</v>
      </c>
      <c r="B778">
        <v>2002</v>
      </c>
      <c r="C778">
        <v>848</v>
      </c>
      <c r="E778" t="s">
        <v>50</v>
      </c>
      <c r="F778" t="s">
        <v>71</v>
      </c>
      <c r="G778" t="s">
        <v>72</v>
      </c>
      <c r="H778" t="s">
        <v>102</v>
      </c>
      <c r="K778" t="s">
        <v>83</v>
      </c>
      <c r="L778" t="s">
        <v>84</v>
      </c>
      <c r="M778" t="s">
        <v>85</v>
      </c>
      <c r="N778" t="s">
        <v>86</v>
      </c>
      <c r="O778" t="s">
        <v>737</v>
      </c>
      <c r="P778" t="s">
        <v>134</v>
      </c>
      <c r="X778" t="s">
        <v>78</v>
      </c>
      <c r="AA778" s="1"/>
      <c r="AB778" t="s">
        <v>738</v>
      </c>
      <c r="AC778">
        <v>2002</v>
      </c>
      <c r="AD778">
        <v>10</v>
      </c>
      <c r="AE778">
        <v>12</v>
      </c>
      <c r="AF778" s="2">
        <f>DATE(emdat_data[[#This Row],[Start Year]],emdat_data[[#This Row],[Start Month]],emdat_data[[#This Row],[Start Day]])</f>
        <v>37541</v>
      </c>
      <c r="AG778">
        <v>2002</v>
      </c>
      <c r="AH778">
        <v>11</v>
      </c>
      <c r="AI778">
        <v>2</v>
      </c>
      <c r="AJ778" s="2">
        <f>DATE(emdat_data[[#This Row],[End Year]],emdat_data[[#This Row],[End Month]],emdat_data[[#This Row],[End Day]])</f>
        <v>37562</v>
      </c>
      <c r="AK778">
        <v>4</v>
      </c>
      <c r="AM778">
        <v>6000</v>
      </c>
      <c r="AO778">
        <v>6000</v>
      </c>
      <c r="AV778">
        <v>61.463188261191398</v>
      </c>
      <c r="AW778" t="s">
        <v>739</v>
      </c>
      <c r="AY778" t="s">
        <v>740</v>
      </c>
    </row>
    <row r="779" spans="1:51" hidden="1" x14ac:dyDescent="0.25">
      <c r="A779" t="s">
        <v>887</v>
      </c>
      <c r="B779">
        <v>2002</v>
      </c>
      <c r="C779">
        <v>847</v>
      </c>
      <c r="E779" t="s">
        <v>50</v>
      </c>
      <c r="F779" t="s">
        <v>71</v>
      </c>
      <c r="G779" t="s">
        <v>72</v>
      </c>
      <c r="H779" t="s">
        <v>102</v>
      </c>
      <c r="K779" t="s">
        <v>151</v>
      </c>
      <c r="L779" t="s">
        <v>152</v>
      </c>
      <c r="M779" t="s">
        <v>85</v>
      </c>
      <c r="N779" t="s">
        <v>86</v>
      </c>
      <c r="O779" t="s">
        <v>888</v>
      </c>
      <c r="P779" t="s">
        <v>134</v>
      </c>
      <c r="X779" t="s">
        <v>78</v>
      </c>
      <c r="AA779" s="1"/>
      <c r="AC779">
        <v>2002</v>
      </c>
      <c r="AD779">
        <v>10</v>
      </c>
      <c r="AE779">
        <v>12</v>
      </c>
      <c r="AF779" s="2">
        <f>DATE(emdat_data[[#This Row],[Start Year]],emdat_data[[#This Row],[Start Month]],emdat_data[[#This Row],[Start Day]])</f>
        <v>37541</v>
      </c>
      <c r="AG779">
        <v>2002</v>
      </c>
      <c r="AH779">
        <v>11</v>
      </c>
      <c r="AI779">
        <v>2</v>
      </c>
      <c r="AJ779" s="2">
        <f>DATE(emdat_data[[#This Row],[End Year]],emdat_data[[#This Row],[End Month]],emdat_data[[#This Row],[End Day]])</f>
        <v>37562</v>
      </c>
      <c r="AK779">
        <v>3</v>
      </c>
      <c r="AM779">
        <v>800</v>
      </c>
      <c r="AO779">
        <v>800</v>
      </c>
      <c r="AV779">
        <v>61.463188261191398</v>
      </c>
      <c r="AW779" t="s">
        <v>889</v>
      </c>
      <c r="AY779" t="s">
        <v>890</v>
      </c>
    </row>
    <row r="780" spans="1:51" x14ac:dyDescent="0.25">
      <c r="A780" t="s">
        <v>3756</v>
      </c>
      <c r="B780">
        <v>2002</v>
      </c>
      <c r="C780">
        <v>667</v>
      </c>
      <c r="E780" t="s">
        <v>50</v>
      </c>
      <c r="F780" t="s">
        <v>119</v>
      </c>
      <c r="G780" t="s">
        <v>120</v>
      </c>
      <c r="K780" t="s">
        <v>357</v>
      </c>
      <c r="L780" t="s">
        <v>358</v>
      </c>
      <c r="M780" t="s">
        <v>146</v>
      </c>
      <c r="N780" t="s">
        <v>86</v>
      </c>
      <c r="X780" t="s">
        <v>129</v>
      </c>
      <c r="AA780" s="1"/>
      <c r="AC780">
        <v>2002</v>
      </c>
      <c r="AD780">
        <v>10</v>
      </c>
      <c r="AE780">
        <v>16</v>
      </c>
      <c r="AF780" s="2">
        <f>DATE(emdat_data[[#This Row],[Start Year]],emdat_data[[#This Row],[Start Month]],emdat_data[[#This Row],[Start Day]])</f>
        <v>37545</v>
      </c>
      <c r="AG780">
        <v>2002</v>
      </c>
      <c r="AH780">
        <v>10</v>
      </c>
      <c r="AI780">
        <v>16</v>
      </c>
      <c r="AJ780" s="2">
        <f>DATE(emdat_data[[#This Row],[End Year]],emdat_data[[#This Row],[End Month]],emdat_data[[#This Row],[End Day]])</f>
        <v>37545</v>
      </c>
      <c r="AM780">
        <v>101</v>
      </c>
      <c r="AO780">
        <v>101</v>
      </c>
      <c r="AV780">
        <v>61.463188261191398</v>
      </c>
    </row>
    <row r="781" spans="1:51" x14ac:dyDescent="0.25">
      <c r="A781" t="s">
        <v>3854</v>
      </c>
      <c r="B781">
        <v>2002</v>
      </c>
      <c r="C781">
        <v>685</v>
      </c>
      <c r="E781" t="s">
        <v>50</v>
      </c>
      <c r="F781" t="s">
        <v>119</v>
      </c>
      <c r="G781" t="s">
        <v>120</v>
      </c>
      <c r="H781" t="s">
        <v>121</v>
      </c>
      <c r="J781" t="s">
        <v>294</v>
      </c>
      <c r="K781" t="s">
        <v>3130</v>
      </c>
      <c r="L781" t="s">
        <v>3131</v>
      </c>
      <c r="M781" t="s">
        <v>75</v>
      </c>
      <c r="N781" t="s">
        <v>76</v>
      </c>
      <c r="O781" t="s">
        <v>3855</v>
      </c>
      <c r="T781" t="s">
        <v>128</v>
      </c>
      <c r="U781" t="s">
        <v>128</v>
      </c>
      <c r="X781" t="s">
        <v>129</v>
      </c>
      <c r="AA781" s="1"/>
      <c r="AC781">
        <v>2002</v>
      </c>
      <c r="AD781">
        <v>10</v>
      </c>
      <c r="AE781">
        <v>16</v>
      </c>
      <c r="AF781" s="2">
        <f>DATE(emdat_data[[#This Row],[Start Year]],emdat_data[[#This Row],[Start Month]],emdat_data[[#This Row],[Start Day]])</f>
        <v>37545</v>
      </c>
      <c r="AG781">
        <v>2002</v>
      </c>
      <c r="AH781">
        <v>10</v>
      </c>
      <c r="AI781">
        <v>20</v>
      </c>
      <c r="AJ781" s="2">
        <f>DATE(emdat_data[[#This Row],[End Year]],emdat_data[[#This Row],[End Month]],emdat_data[[#This Row],[End Day]])</f>
        <v>37549</v>
      </c>
      <c r="AK781">
        <v>41</v>
      </c>
      <c r="AM781">
        <v>353</v>
      </c>
      <c r="AO781">
        <v>353</v>
      </c>
      <c r="AV781">
        <v>61.463188261191398</v>
      </c>
    </row>
    <row r="782" spans="1:51" hidden="1" x14ac:dyDescent="0.25">
      <c r="A782" t="s">
        <v>745</v>
      </c>
      <c r="B782">
        <v>2002</v>
      </c>
      <c r="C782">
        <v>723</v>
      </c>
      <c r="E782" t="s">
        <v>50</v>
      </c>
      <c r="F782" t="s">
        <v>63</v>
      </c>
      <c r="G782" t="s">
        <v>82</v>
      </c>
      <c r="K782" t="s">
        <v>83</v>
      </c>
      <c r="L782" t="s">
        <v>84</v>
      </c>
      <c r="M782" t="s">
        <v>85</v>
      </c>
      <c r="N782" t="s">
        <v>86</v>
      </c>
      <c r="O782" t="s">
        <v>746</v>
      </c>
      <c r="X782" t="s">
        <v>88</v>
      </c>
      <c r="AA782" s="1"/>
      <c r="AC782">
        <v>2002</v>
      </c>
      <c r="AD782">
        <v>10</v>
      </c>
      <c r="AE782">
        <v>22</v>
      </c>
      <c r="AF782" s="2">
        <f>DATE(emdat_data[[#This Row],[Start Year]],emdat_data[[#This Row],[Start Month]],emdat_data[[#This Row],[Start Day]])</f>
        <v>37551</v>
      </c>
      <c r="AG782">
        <v>2002</v>
      </c>
      <c r="AH782">
        <v>10</v>
      </c>
      <c r="AI782">
        <v>22</v>
      </c>
      <c r="AJ782" s="2">
        <f>DATE(emdat_data[[#This Row],[End Year]],emdat_data[[#This Row],[End Month]],emdat_data[[#This Row],[End Day]])</f>
        <v>37551</v>
      </c>
      <c r="AK782">
        <v>3</v>
      </c>
      <c r="AM782">
        <v>5000</v>
      </c>
      <c r="AO782">
        <v>5000</v>
      </c>
      <c r="AV782">
        <v>61.463188261191398</v>
      </c>
      <c r="AW782" t="s">
        <v>747</v>
      </c>
      <c r="AY782" t="s">
        <v>748</v>
      </c>
    </row>
    <row r="783" spans="1:51" x14ac:dyDescent="0.25">
      <c r="A783" t="s">
        <v>726</v>
      </c>
      <c r="B783">
        <v>2002</v>
      </c>
      <c r="C783">
        <v>666</v>
      </c>
      <c r="E783" t="s">
        <v>50</v>
      </c>
      <c r="F783" t="s">
        <v>119</v>
      </c>
      <c r="G783" t="s">
        <v>120</v>
      </c>
      <c r="J783" t="s">
        <v>236</v>
      </c>
      <c r="K783" t="s">
        <v>54</v>
      </c>
      <c r="L783" t="s">
        <v>55</v>
      </c>
      <c r="M783" t="s">
        <v>56</v>
      </c>
      <c r="N783" t="s">
        <v>57</v>
      </c>
      <c r="O783" t="s">
        <v>727</v>
      </c>
      <c r="X783" t="s">
        <v>129</v>
      </c>
      <c r="AA783" s="1"/>
      <c r="AC783">
        <v>2002</v>
      </c>
      <c r="AD783">
        <v>10</v>
      </c>
      <c r="AE783">
        <v>24</v>
      </c>
      <c r="AF783" s="2">
        <f>DATE(emdat_data[[#This Row],[Start Year]],emdat_data[[#This Row],[Start Month]],emdat_data[[#This Row],[Start Day]])</f>
        <v>37553</v>
      </c>
      <c r="AG783">
        <v>2002</v>
      </c>
      <c r="AH783">
        <v>10</v>
      </c>
      <c r="AI783">
        <v>24</v>
      </c>
      <c r="AJ783" s="2">
        <f>DATE(emdat_data[[#This Row],[End Year]],emdat_data[[#This Row],[End Month]],emdat_data[[#This Row],[End Day]])</f>
        <v>37553</v>
      </c>
      <c r="AK783">
        <v>100</v>
      </c>
      <c r="AV783">
        <v>61.463188261191398</v>
      </c>
    </row>
    <row r="784" spans="1:51" hidden="1" x14ac:dyDescent="0.25">
      <c r="A784" t="s">
        <v>2329</v>
      </c>
      <c r="B784">
        <v>2002</v>
      </c>
      <c r="C784">
        <v>669</v>
      </c>
      <c r="E784" t="s">
        <v>50</v>
      </c>
      <c r="F784" t="s">
        <v>63</v>
      </c>
      <c r="G784" t="s">
        <v>82</v>
      </c>
      <c r="H784" t="s">
        <v>98</v>
      </c>
      <c r="J784" t="s">
        <v>2330</v>
      </c>
      <c r="K784" t="s">
        <v>1548</v>
      </c>
      <c r="L784" t="s">
        <v>1549</v>
      </c>
      <c r="M784" t="s">
        <v>204</v>
      </c>
      <c r="N784" t="s">
        <v>86</v>
      </c>
      <c r="O784" t="s">
        <v>2331</v>
      </c>
      <c r="V784">
        <v>450</v>
      </c>
      <c r="W784">
        <v>225</v>
      </c>
      <c r="X784" t="s">
        <v>88</v>
      </c>
      <c r="AA784" s="1"/>
      <c r="AC784">
        <v>2002</v>
      </c>
      <c r="AD784">
        <v>10</v>
      </c>
      <c r="AE784">
        <v>25</v>
      </c>
      <c r="AF784" s="2">
        <f>DATE(emdat_data[[#This Row],[Start Year]],emdat_data[[#This Row],[Start Month]],emdat_data[[#This Row],[Start Day]])</f>
        <v>37554</v>
      </c>
      <c r="AG784">
        <v>2002</v>
      </c>
      <c r="AH784">
        <v>10</v>
      </c>
      <c r="AI784">
        <v>26</v>
      </c>
      <c r="AJ784" s="2">
        <f>DATE(emdat_data[[#This Row],[End Year]],emdat_data[[#This Row],[End Month]],emdat_data[[#This Row],[End Day]])</f>
        <v>37555</v>
      </c>
      <c r="AK784">
        <v>3</v>
      </c>
      <c r="AL784">
        <v>200</v>
      </c>
      <c r="AM784">
        <v>8800</v>
      </c>
      <c r="AO784">
        <v>9000</v>
      </c>
      <c r="AT784">
        <v>200000</v>
      </c>
      <c r="AU784">
        <v>325398</v>
      </c>
      <c r="AV784">
        <v>61.463188261191398</v>
      </c>
      <c r="AW784" t="s">
        <v>2332</v>
      </c>
      <c r="AY784" t="s">
        <v>2333</v>
      </c>
    </row>
    <row r="785" spans="1:51" hidden="1" x14ac:dyDescent="0.25">
      <c r="A785" t="s">
        <v>2358</v>
      </c>
      <c r="B785">
        <v>2002</v>
      </c>
      <c r="C785">
        <v>670</v>
      </c>
      <c r="E785" t="s">
        <v>50</v>
      </c>
      <c r="F785" t="s">
        <v>63</v>
      </c>
      <c r="G785" t="s">
        <v>82</v>
      </c>
      <c r="K785" t="s">
        <v>280</v>
      </c>
      <c r="L785" t="s">
        <v>281</v>
      </c>
      <c r="M785" t="s">
        <v>260</v>
      </c>
      <c r="N785" t="s">
        <v>76</v>
      </c>
      <c r="O785" t="s">
        <v>2359</v>
      </c>
      <c r="X785" t="s">
        <v>88</v>
      </c>
      <c r="AA785" s="1"/>
      <c r="AC785">
        <v>2002</v>
      </c>
      <c r="AD785">
        <v>10</v>
      </c>
      <c r="AE785">
        <v>25</v>
      </c>
      <c r="AF785" s="2">
        <f>DATE(emdat_data[[#This Row],[Start Year]],emdat_data[[#This Row],[Start Month]],emdat_data[[#This Row],[Start Day]])</f>
        <v>37554</v>
      </c>
      <c r="AG785">
        <v>2002</v>
      </c>
      <c r="AH785">
        <v>10</v>
      </c>
      <c r="AI785">
        <v>25</v>
      </c>
      <c r="AJ785" s="2">
        <f>DATE(emdat_data[[#This Row],[End Year]],emdat_data[[#This Row],[End Month]],emdat_data[[#This Row],[End Day]])</f>
        <v>37554</v>
      </c>
      <c r="AK785">
        <v>3</v>
      </c>
      <c r="AL785">
        <v>17</v>
      </c>
      <c r="AN785">
        <v>4000</v>
      </c>
      <c r="AO785">
        <v>4017</v>
      </c>
      <c r="AV785">
        <v>61.463188261191398</v>
      </c>
      <c r="AX785" t="s">
        <v>2360</v>
      </c>
      <c r="AY785" t="s">
        <v>2361</v>
      </c>
    </row>
    <row r="786" spans="1:51" hidden="1" x14ac:dyDescent="0.25">
      <c r="A786" t="s">
        <v>788</v>
      </c>
      <c r="B786">
        <v>2002</v>
      </c>
      <c r="C786">
        <v>672</v>
      </c>
      <c r="E786" t="s">
        <v>50</v>
      </c>
      <c r="F786" t="s">
        <v>63</v>
      </c>
      <c r="G786" t="s">
        <v>82</v>
      </c>
      <c r="H786" t="s">
        <v>789</v>
      </c>
      <c r="J786" t="s">
        <v>790</v>
      </c>
      <c r="K786" t="s">
        <v>778</v>
      </c>
      <c r="L786" t="s">
        <v>779</v>
      </c>
      <c r="M786" t="s">
        <v>189</v>
      </c>
      <c r="N786" t="s">
        <v>190</v>
      </c>
      <c r="O786" t="s">
        <v>791</v>
      </c>
      <c r="W786">
        <v>140</v>
      </c>
      <c r="X786" t="s">
        <v>88</v>
      </c>
      <c r="AA786" s="1"/>
      <c r="AC786">
        <v>2002</v>
      </c>
      <c r="AD786">
        <v>10</v>
      </c>
      <c r="AE786">
        <v>26</v>
      </c>
      <c r="AF786" s="2">
        <f>DATE(emdat_data[[#This Row],[Start Year]],emdat_data[[#This Row],[Start Month]],emdat_data[[#This Row],[Start Day]])</f>
        <v>37555</v>
      </c>
      <c r="AG786">
        <v>2002</v>
      </c>
      <c r="AH786">
        <v>10</v>
      </c>
      <c r="AI786">
        <v>28</v>
      </c>
      <c r="AJ786" s="2">
        <f>DATE(emdat_data[[#This Row],[End Year]],emdat_data[[#This Row],[End Month]],emdat_data[[#This Row],[End Day]])</f>
        <v>37557</v>
      </c>
      <c r="AK786">
        <v>5</v>
      </c>
      <c r="AT786">
        <v>5000</v>
      </c>
      <c r="AU786">
        <v>8135</v>
      </c>
      <c r="AV786">
        <v>61.463188261191398</v>
      </c>
      <c r="AX786" t="s">
        <v>792</v>
      </c>
      <c r="AY786" t="s">
        <v>793</v>
      </c>
    </row>
    <row r="787" spans="1:51" hidden="1" x14ac:dyDescent="0.25">
      <c r="A787" t="s">
        <v>1855</v>
      </c>
      <c r="B787">
        <v>2002</v>
      </c>
      <c r="C787">
        <v>674</v>
      </c>
      <c r="E787" t="s">
        <v>50</v>
      </c>
      <c r="F787" t="s">
        <v>63</v>
      </c>
      <c r="G787" t="s">
        <v>82</v>
      </c>
      <c r="H787" t="s">
        <v>789</v>
      </c>
      <c r="J787" t="s">
        <v>790</v>
      </c>
      <c r="K787" t="s">
        <v>1200</v>
      </c>
      <c r="L787" t="s">
        <v>1201</v>
      </c>
      <c r="M787" t="s">
        <v>189</v>
      </c>
      <c r="N787" t="s">
        <v>190</v>
      </c>
      <c r="O787" t="s">
        <v>1856</v>
      </c>
      <c r="W787">
        <v>180</v>
      </c>
      <c r="X787" t="s">
        <v>88</v>
      </c>
      <c r="AA787" s="1"/>
      <c r="AC787">
        <v>2002</v>
      </c>
      <c r="AD787">
        <v>10</v>
      </c>
      <c r="AE787">
        <v>26</v>
      </c>
      <c r="AF787" s="2">
        <f>DATE(emdat_data[[#This Row],[Start Year]],emdat_data[[#This Row],[Start Month]],emdat_data[[#This Row],[Start Day]])</f>
        <v>37555</v>
      </c>
      <c r="AG787">
        <v>2002</v>
      </c>
      <c r="AH787">
        <v>10</v>
      </c>
      <c r="AI787">
        <v>26</v>
      </c>
      <c r="AJ787" s="2">
        <f>DATE(emdat_data[[#This Row],[End Year]],emdat_data[[#This Row],[End Month]],emdat_data[[#This Row],[End Day]])</f>
        <v>37555</v>
      </c>
      <c r="AK787">
        <v>11</v>
      </c>
      <c r="AR787">
        <v>1200000</v>
      </c>
      <c r="AS787">
        <v>1952388</v>
      </c>
      <c r="AT787">
        <v>1800000</v>
      </c>
      <c r="AU787">
        <v>2928582</v>
      </c>
      <c r="AV787">
        <v>61.463188261191398</v>
      </c>
      <c r="AW787" t="s">
        <v>1857</v>
      </c>
      <c r="AY787" t="s">
        <v>1858</v>
      </c>
    </row>
    <row r="788" spans="1:51" hidden="1" x14ac:dyDescent="0.25">
      <c r="A788" t="s">
        <v>1958</v>
      </c>
      <c r="B788">
        <v>2002</v>
      </c>
      <c r="C788">
        <v>671</v>
      </c>
      <c r="E788" t="s">
        <v>50</v>
      </c>
      <c r="F788" t="s">
        <v>63</v>
      </c>
      <c r="G788" t="s">
        <v>82</v>
      </c>
      <c r="H788" t="s">
        <v>789</v>
      </c>
      <c r="J788" t="s">
        <v>1936</v>
      </c>
      <c r="K788" t="s">
        <v>1292</v>
      </c>
      <c r="L788" t="s">
        <v>1293</v>
      </c>
      <c r="M788" t="s">
        <v>1294</v>
      </c>
      <c r="N788" t="s">
        <v>190</v>
      </c>
      <c r="O788" t="s">
        <v>1959</v>
      </c>
      <c r="W788">
        <v>155</v>
      </c>
      <c r="X788" t="s">
        <v>88</v>
      </c>
      <c r="AA788" s="1"/>
      <c r="AC788">
        <v>2002</v>
      </c>
      <c r="AD788">
        <v>10</v>
      </c>
      <c r="AE788">
        <v>26</v>
      </c>
      <c r="AF788" s="2">
        <f>DATE(emdat_data[[#This Row],[Start Year]],emdat_data[[#This Row],[Start Month]],emdat_data[[#This Row],[Start Day]])</f>
        <v>37555</v>
      </c>
      <c r="AG788">
        <v>2002</v>
      </c>
      <c r="AH788">
        <v>10</v>
      </c>
      <c r="AI788">
        <v>28</v>
      </c>
      <c r="AJ788" s="2">
        <f>DATE(emdat_data[[#This Row],[End Year]],emdat_data[[#This Row],[End Month]],emdat_data[[#This Row],[End Day]])</f>
        <v>37557</v>
      </c>
      <c r="AK788">
        <v>7</v>
      </c>
      <c r="AR788">
        <v>250000</v>
      </c>
      <c r="AS788">
        <v>406748</v>
      </c>
      <c r="AT788">
        <v>400000</v>
      </c>
      <c r="AU788">
        <v>650796</v>
      </c>
      <c r="AV788">
        <v>61.463188261191398</v>
      </c>
      <c r="AX788" t="s">
        <v>1960</v>
      </c>
      <c r="AY788" t="s">
        <v>1961</v>
      </c>
    </row>
    <row r="789" spans="1:51" hidden="1" x14ac:dyDescent="0.25">
      <c r="A789" t="s">
        <v>878</v>
      </c>
      <c r="B789">
        <v>2002</v>
      </c>
      <c r="C789">
        <v>676</v>
      </c>
      <c r="E789" t="s">
        <v>50</v>
      </c>
      <c r="F789" t="s">
        <v>63</v>
      </c>
      <c r="G789" t="s">
        <v>82</v>
      </c>
      <c r="K789" t="s">
        <v>596</v>
      </c>
      <c r="L789" t="s">
        <v>597</v>
      </c>
      <c r="M789" t="s">
        <v>189</v>
      </c>
      <c r="N789" t="s">
        <v>190</v>
      </c>
      <c r="O789" t="s">
        <v>879</v>
      </c>
      <c r="X789" t="s">
        <v>88</v>
      </c>
      <c r="AA789" s="1"/>
      <c r="AC789">
        <v>2002</v>
      </c>
      <c r="AD789">
        <v>10</v>
      </c>
      <c r="AE789">
        <v>27</v>
      </c>
      <c r="AF789" s="2">
        <f>DATE(emdat_data[[#This Row],[Start Year]],emdat_data[[#This Row],[Start Month]],emdat_data[[#This Row],[Start Day]])</f>
        <v>37556</v>
      </c>
      <c r="AG789">
        <v>2002</v>
      </c>
      <c r="AH789">
        <v>10</v>
      </c>
      <c r="AI789">
        <v>27</v>
      </c>
      <c r="AJ789" s="2">
        <f>DATE(emdat_data[[#This Row],[End Year]],emdat_data[[#This Row],[End Month]],emdat_data[[#This Row],[End Day]])</f>
        <v>37556</v>
      </c>
      <c r="AK789">
        <v>1</v>
      </c>
      <c r="AL789">
        <v>2</v>
      </c>
      <c r="AO789">
        <v>2</v>
      </c>
      <c r="AV789">
        <v>61.463188261191398</v>
      </c>
      <c r="AW789" t="s">
        <v>880</v>
      </c>
      <c r="AY789" t="s">
        <v>881</v>
      </c>
    </row>
    <row r="790" spans="1:51" hidden="1" x14ac:dyDescent="0.25">
      <c r="A790" t="s">
        <v>1824</v>
      </c>
      <c r="B790">
        <v>2002</v>
      </c>
      <c r="C790">
        <v>728</v>
      </c>
      <c r="E790" t="s">
        <v>50</v>
      </c>
      <c r="F790" t="s">
        <v>71</v>
      </c>
      <c r="G790" t="s">
        <v>217</v>
      </c>
      <c r="H790" t="s">
        <v>647</v>
      </c>
      <c r="K790" t="s">
        <v>1159</v>
      </c>
      <c r="L790" t="s">
        <v>1160</v>
      </c>
      <c r="M790" t="s">
        <v>85</v>
      </c>
      <c r="N790" t="s">
        <v>86</v>
      </c>
      <c r="O790" t="s">
        <v>1825</v>
      </c>
      <c r="AA790" s="1"/>
      <c r="AC790">
        <v>2002</v>
      </c>
      <c r="AD790">
        <v>10</v>
      </c>
      <c r="AE790">
        <v>27</v>
      </c>
      <c r="AF790" s="2">
        <f>DATE(emdat_data[[#This Row],[Start Year]],emdat_data[[#This Row],[Start Month]],emdat_data[[#This Row],[Start Day]])</f>
        <v>37556</v>
      </c>
      <c r="AG790">
        <v>2002</v>
      </c>
      <c r="AH790">
        <v>10</v>
      </c>
      <c r="AI790">
        <v>29</v>
      </c>
      <c r="AJ790" s="2">
        <f>DATE(emdat_data[[#This Row],[End Year]],emdat_data[[#This Row],[End Month]],emdat_data[[#This Row],[End Day]])</f>
        <v>37558</v>
      </c>
      <c r="AK790">
        <v>70</v>
      </c>
      <c r="AN790">
        <v>2000</v>
      </c>
      <c r="AO790">
        <v>2000</v>
      </c>
      <c r="AV790">
        <v>61.463188261191398</v>
      </c>
      <c r="AX790" t="s">
        <v>1826</v>
      </c>
      <c r="AY790" t="s">
        <v>1827</v>
      </c>
    </row>
    <row r="791" spans="1:51" hidden="1" x14ac:dyDescent="0.25">
      <c r="A791" t="s">
        <v>1935</v>
      </c>
      <c r="B791">
        <v>2002</v>
      </c>
      <c r="C791">
        <v>673</v>
      </c>
      <c r="E791" t="s">
        <v>50</v>
      </c>
      <c r="F791" t="s">
        <v>63</v>
      </c>
      <c r="G791" t="s">
        <v>82</v>
      </c>
      <c r="H791" t="s">
        <v>789</v>
      </c>
      <c r="J791" t="s">
        <v>1936</v>
      </c>
      <c r="K791" t="s">
        <v>187</v>
      </c>
      <c r="L791" t="s">
        <v>188</v>
      </c>
      <c r="M791" t="s">
        <v>189</v>
      </c>
      <c r="N791" t="s">
        <v>190</v>
      </c>
      <c r="O791" t="s">
        <v>1937</v>
      </c>
      <c r="X791" t="s">
        <v>88</v>
      </c>
      <c r="AA791" s="1"/>
      <c r="AC791">
        <v>2002</v>
      </c>
      <c r="AD791">
        <v>10</v>
      </c>
      <c r="AE791">
        <v>27</v>
      </c>
      <c r="AF791" s="2">
        <f>DATE(emdat_data[[#This Row],[Start Year]],emdat_data[[#This Row],[Start Month]],emdat_data[[#This Row],[Start Day]])</f>
        <v>37556</v>
      </c>
      <c r="AG791">
        <v>2002</v>
      </c>
      <c r="AH791">
        <v>10</v>
      </c>
      <c r="AI791">
        <v>27</v>
      </c>
      <c r="AJ791" s="2">
        <f>DATE(emdat_data[[#This Row],[End Year]],emdat_data[[#This Row],[End Month]],emdat_data[[#This Row],[End Day]])</f>
        <v>37556</v>
      </c>
      <c r="AK791">
        <v>4</v>
      </c>
      <c r="AL791">
        <v>3</v>
      </c>
      <c r="AO791">
        <v>3</v>
      </c>
      <c r="AT791">
        <v>1000</v>
      </c>
      <c r="AU791">
        <v>1627</v>
      </c>
      <c r="AV791">
        <v>61.463188261191398</v>
      </c>
      <c r="AX791" t="s">
        <v>1938</v>
      </c>
      <c r="AY791" t="s">
        <v>1939</v>
      </c>
    </row>
    <row r="792" spans="1:51" hidden="1" x14ac:dyDescent="0.25">
      <c r="A792" t="s">
        <v>3452</v>
      </c>
      <c r="B792">
        <v>2002</v>
      </c>
      <c r="C792">
        <v>678</v>
      </c>
      <c r="E792" t="s">
        <v>50</v>
      </c>
      <c r="F792" t="s">
        <v>63</v>
      </c>
      <c r="G792" t="s">
        <v>82</v>
      </c>
      <c r="H792" t="s">
        <v>789</v>
      </c>
      <c r="J792" t="s">
        <v>790</v>
      </c>
      <c r="K792" t="s">
        <v>2770</v>
      </c>
      <c r="L792" t="s">
        <v>2771</v>
      </c>
      <c r="M792" t="s">
        <v>211</v>
      </c>
      <c r="N792" t="s">
        <v>190</v>
      </c>
      <c r="O792" t="s">
        <v>2778</v>
      </c>
      <c r="W792">
        <v>100</v>
      </c>
      <c r="X792" t="s">
        <v>88</v>
      </c>
      <c r="AA792" s="1"/>
      <c r="AC792">
        <v>2002</v>
      </c>
      <c r="AD792">
        <v>10</v>
      </c>
      <c r="AE792">
        <v>27</v>
      </c>
      <c r="AF792" s="2">
        <f>DATE(emdat_data[[#This Row],[Start Year]],emdat_data[[#This Row],[Start Month]],emdat_data[[#This Row],[Start Day]])</f>
        <v>37556</v>
      </c>
      <c r="AG792">
        <v>2002</v>
      </c>
      <c r="AH792">
        <v>10</v>
      </c>
      <c r="AI792">
        <v>27</v>
      </c>
      <c r="AJ792" s="2">
        <f>DATE(emdat_data[[#This Row],[End Year]],emdat_data[[#This Row],[End Month]],emdat_data[[#This Row],[End Day]])</f>
        <v>37556</v>
      </c>
      <c r="AK792">
        <v>3</v>
      </c>
      <c r="AT792">
        <v>50</v>
      </c>
      <c r="AU792">
        <v>81</v>
      </c>
      <c r="AV792">
        <v>61.463188261191398</v>
      </c>
      <c r="AW792" t="s">
        <v>2779</v>
      </c>
      <c r="AY792" t="s">
        <v>2780</v>
      </c>
    </row>
    <row r="793" spans="1:51" hidden="1" x14ac:dyDescent="0.25">
      <c r="A793" t="s">
        <v>1741</v>
      </c>
      <c r="B793">
        <v>2002</v>
      </c>
      <c r="C793">
        <v>691</v>
      </c>
      <c r="E793" t="s">
        <v>50</v>
      </c>
      <c r="F793" t="s">
        <v>71</v>
      </c>
      <c r="G793" t="s">
        <v>72</v>
      </c>
      <c r="H793" t="s">
        <v>102</v>
      </c>
      <c r="K793" t="s">
        <v>159</v>
      </c>
      <c r="L793" t="s">
        <v>160</v>
      </c>
      <c r="M793" t="s">
        <v>161</v>
      </c>
      <c r="N793" t="s">
        <v>57</v>
      </c>
      <c r="O793" t="s">
        <v>1742</v>
      </c>
      <c r="P793" t="s">
        <v>134</v>
      </c>
      <c r="W793">
        <v>7900</v>
      </c>
      <c r="X793" t="s">
        <v>78</v>
      </c>
      <c r="AA793" s="1"/>
      <c r="AC793">
        <v>2002</v>
      </c>
      <c r="AD793">
        <v>10</v>
      </c>
      <c r="AE793">
        <v>28</v>
      </c>
      <c r="AF793" s="2">
        <f>DATE(emdat_data[[#This Row],[Start Year]],emdat_data[[#This Row],[Start Month]],emdat_data[[#This Row],[Start Day]])</f>
        <v>37557</v>
      </c>
      <c r="AG793">
        <v>2002</v>
      </c>
      <c r="AH793">
        <v>11</v>
      </c>
      <c r="AI793">
        <v>2</v>
      </c>
      <c r="AJ793" s="2">
        <f>DATE(emdat_data[[#This Row],[End Year]],emdat_data[[#This Row],[End Month]],emdat_data[[#This Row],[End Day]])</f>
        <v>37562</v>
      </c>
      <c r="AM793">
        <v>50000</v>
      </c>
      <c r="AO793">
        <v>50000</v>
      </c>
      <c r="AV793">
        <v>61.463188261191398</v>
      </c>
      <c r="AX793" t="s">
        <v>1743</v>
      </c>
      <c r="AY793" t="s">
        <v>1744</v>
      </c>
    </row>
    <row r="794" spans="1:51" hidden="1" x14ac:dyDescent="0.25">
      <c r="A794" t="s">
        <v>2204</v>
      </c>
      <c r="B794">
        <v>2002</v>
      </c>
      <c r="C794">
        <v>680</v>
      </c>
      <c r="E794" t="s">
        <v>50</v>
      </c>
      <c r="F794" t="s">
        <v>51</v>
      </c>
      <c r="G794" t="s">
        <v>52</v>
      </c>
      <c r="H794" t="s">
        <v>53</v>
      </c>
      <c r="K794" t="s">
        <v>239</v>
      </c>
      <c r="L794" t="s">
        <v>240</v>
      </c>
      <c r="M794" t="s">
        <v>197</v>
      </c>
      <c r="N794" t="s">
        <v>190</v>
      </c>
      <c r="O794" t="s">
        <v>2205</v>
      </c>
      <c r="W794">
        <v>4</v>
      </c>
      <c r="X794" t="s">
        <v>59</v>
      </c>
      <c r="Y794">
        <v>3767</v>
      </c>
      <c r="Z794">
        <v>15267</v>
      </c>
      <c r="AA794" s="1">
        <v>0.4597222222222222</v>
      </c>
      <c r="AC794">
        <v>2002</v>
      </c>
      <c r="AD794">
        <v>10</v>
      </c>
      <c r="AE794">
        <v>29</v>
      </c>
      <c r="AF794" s="2">
        <f>DATE(emdat_data[[#This Row],[Start Year]],emdat_data[[#This Row],[Start Month]],emdat_data[[#This Row],[Start Day]])</f>
        <v>37558</v>
      </c>
      <c r="AG794">
        <v>2002</v>
      </c>
      <c r="AH794">
        <v>10</v>
      </c>
      <c r="AI794">
        <v>29</v>
      </c>
      <c r="AJ794" s="2">
        <f>DATE(emdat_data[[#This Row],[End Year]],emdat_data[[#This Row],[End Month]],emdat_data[[#This Row],[End Day]])</f>
        <v>37558</v>
      </c>
      <c r="AL794">
        <v>9</v>
      </c>
      <c r="AN794">
        <v>1000</v>
      </c>
      <c r="AO794">
        <v>1009</v>
      </c>
      <c r="AV794">
        <v>61.463188261191398</v>
      </c>
      <c r="AX794" t="s">
        <v>1475</v>
      </c>
      <c r="AY794" t="s">
        <v>1476</v>
      </c>
    </row>
    <row r="795" spans="1:51" hidden="1" x14ac:dyDescent="0.25">
      <c r="A795" t="s">
        <v>2247</v>
      </c>
      <c r="B795">
        <v>2002</v>
      </c>
      <c r="C795">
        <v>689</v>
      </c>
      <c r="E795" t="s">
        <v>50</v>
      </c>
      <c r="F795" t="s">
        <v>71</v>
      </c>
      <c r="G795" t="s">
        <v>72</v>
      </c>
      <c r="H795" t="s">
        <v>102</v>
      </c>
      <c r="K795" t="s">
        <v>258</v>
      </c>
      <c r="L795" t="s">
        <v>259</v>
      </c>
      <c r="M795" t="s">
        <v>260</v>
      </c>
      <c r="N795" t="s">
        <v>76</v>
      </c>
      <c r="O795" t="s">
        <v>2248</v>
      </c>
      <c r="P795" t="s">
        <v>134</v>
      </c>
      <c r="W795">
        <v>77900</v>
      </c>
      <c r="X795" t="s">
        <v>78</v>
      </c>
      <c r="AA795" s="1"/>
      <c r="AC795">
        <v>2002</v>
      </c>
      <c r="AD795">
        <v>10</v>
      </c>
      <c r="AE795">
        <v>29</v>
      </c>
      <c r="AF795" s="2">
        <f>DATE(emdat_data[[#This Row],[Start Year]],emdat_data[[#This Row],[Start Month]],emdat_data[[#This Row],[Start Day]])</f>
        <v>37558</v>
      </c>
      <c r="AG795">
        <v>2002</v>
      </c>
      <c r="AH795">
        <v>11</v>
      </c>
      <c r="AI795">
        <v>4</v>
      </c>
      <c r="AJ795" s="2">
        <f>DATE(emdat_data[[#This Row],[End Year]],emdat_data[[#This Row],[End Month]],emdat_data[[#This Row],[End Day]])</f>
        <v>37564</v>
      </c>
      <c r="AK795">
        <v>14</v>
      </c>
      <c r="AM795">
        <v>20000</v>
      </c>
      <c r="AO795">
        <v>20000</v>
      </c>
      <c r="AV795">
        <v>61.463188261191398</v>
      </c>
      <c r="AX795" t="s">
        <v>2249</v>
      </c>
      <c r="AY795" t="s">
        <v>2250</v>
      </c>
    </row>
    <row r="796" spans="1:51" hidden="1" x14ac:dyDescent="0.25">
      <c r="A796" t="s">
        <v>1651</v>
      </c>
      <c r="B796">
        <v>2002</v>
      </c>
      <c r="C796">
        <v>690</v>
      </c>
      <c r="E796" t="s">
        <v>50</v>
      </c>
      <c r="F796" t="s">
        <v>51</v>
      </c>
      <c r="G796" t="s">
        <v>52</v>
      </c>
      <c r="H796" t="s">
        <v>53</v>
      </c>
      <c r="K796" t="s">
        <v>239</v>
      </c>
      <c r="L796" t="s">
        <v>240</v>
      </c>
      <c r="M796" t="s">
        <v>197</v>
      </c>
      <c r="N796" t="s">
        <v>190</v>
      </c>
      <c r="O796" t="s">
        <v>1652</v>
      </c>
      <c r="Q796" t="s">
        <v>176</v>
      </c>
      <c r="W796">
        <v>6</v>
      </c>
      <c r="X796" t="s">
        <v>59</v>
      </c>
      <c r="Y796">
        <v>41789</v>
      </c>
      <c r="Z796">
        <v>14872</v>
      </c>
      <c r="AA796" s="1">
        <v>0.43888888888888888</v>
      </c>
      <c r="AC796">
        <v>2002</v>
      </c>
      <c r="AD796">
        <v>10</v>
      </c>
      <c r="AE796">
        <v>31</v>
      </c>
      <c r="AF796" s="2">
        <f>DATE(emdat_data[[#This Row],[Start Year]],emdat_data[[#This Row],[Start Month]],emdat_data[[#This Row],[Start Day]])</f>
        <v>37560</v>
      </c>
      <c r="AG796">
        <v>2002</v>
      </c>
      <c r="AH796">
        <v>10</v>
      </c>
      <c r="AI796">
        <v>31</v>
      </c>
      <c r="AJ796" s="2">
        <f>DATE(emdat_data[[#This Row],[End Year]],emdat_data[[#This Row],[End Month]],emdat_data[[#This Row],[End Day]])</f>
        <v>37560</v>
      </c>
      <c r="AK796">
        <v>30</v>
      </c>
      <c r="AL796">
        <v>33</v>
      </c>
      <c r="AN796">
        <v>8500</v>
      </c>
      <c r="AO796">
        <v>8533</v>
      </c>
      <c r="AT796">
        <v>796000</v>
      </c>
      <c r="AU796">
        <v>1295084</v>
      </c>
      <c r="AV796">
        <v>61.463188261191398</v>
      </c>
      <c r="AX796" t="s">
        <v>1653</v>
      </c>
      <c r="AY796" t="s">
        <v>1654</v>
      </c>
    </row>
    <row r="797" spans="1:51" x14ac:dyDescent="0.25">
      <c r="A797" t="s">
        <v>3308</v>
      </c>
      <c r="B797">
        <v>2002</v>
      </c>
      <c r="C797">
        <v>792</v>
      </c>
      <c r="E797" t="s">
        <v>50</v>
      </c>
      <c r="F797" t="s">
        <v>119</v>
      </c>
      <c r="G797" t="s">
        <v>120</v>
      </c>
      <c r="J797" t="s">
        <v>718</v>
      </c>
      <c r="K797" t="s">
        <v>297</v>
      </c>
      <c r="L797" t="s">
        <v>298</v>
      </c>
      <c r="M797" t="s">
        <v>125</v>
      </c>
      <c r="N797" t="s">
        <v>76</v>
      </c>
      <c r="O797" t="s">
        <v>3309</v>
      </c>
      <c r="X797" t="s">
        <v>129</v>
      </c>
      <c r="AA797" s="1"/>
      <c r="AC797">
        <v>2002</v>
      </c>
      <c r="AD797">
        <v>10</v>
      </c>
      <c r="AE797">
        <v>31</v>
      </c>
      <c r="AF797" s="2">
        <f>DATE(emdat_data[[#This Row],[Start Year]],emdat_data[[#This Row],[Start Month]],emdat_data[[#This Row],[Start Day]])</f>
        <v>37560</v>
      </c>
      <c r="AG797">
        <v>2002</v>
      </c>
      <c r="AH797">
        <v>10</v>
      </c>
      <c r="AI797">
        <v>31</v>
      </c>
      <c r="AJ797" s="2">
        <f>DATE(emdat_data[[#This Row],[End Year]],emdat_data[[#This Row],[End Month]],emdat_data[[#This Row],[End Day]])</f>
        <v>37560</v>
      </c>
      <c r="AK797">
        <v>12</v>
      </c>
      <c r="AV797">
        <v>61.463188261191398</v>
      </c>
    </row>
    <row r="798" spans="1:51" hidden="1" x14ac:dyDescent="0.25">
      <c r="A798" t="s">
        <v>1709</v>
      </c>
      <c r="B798">
        <v>2002</v>
      </c>
      <c r="C798">
        <v>9707</v>
      </c>
      <c r="E798" t="s">
        <v>50</v>
      </c>
      <c r="F798" t="s">
        <v>350</v>
      </c>
      <c r="G798" t="s">
        <v>351</v>
      </c>
      <c r="H798" t="s">
        <v>351</v>
      </c>
      <c r="K798" t="s">
        <v>1697</v>
      </c>
      <c r="L798" t="s">
        <v>1698</v>
      </c>
      <c r="M798" t="s">
        <v>260</v>
      </c>
      <c r="N798" t="s">
        <v>76</v>
      </c>
      <c r="O798" t="s">
        <v>1710</v>
      </c>
      <c r="Q798" t="s">
        <v>353</v>
      </c>
      <c r="X798" t="s">
        <v>78</v>
      </c>
      <c r="AA798" s="1"/>
      <c r="AC798">
        <v>2002</v>
      </c>
      <c r="AD798">
        <v>11</v>
      </c>
      <c r="AF798" s="2">
        <f>DATE(emdat_data[[#This Row],[Start Year]],emdat_data[[#This Row],[Start Month]],emdat_data[[#This Row],[Start Day]])</f>
        <v>37560</v>
      </c>
      <c r="AG798">
        <v>2004</v>
      </c>
      <c r="AJ798" s="2">
        <f>DATE(emdat_data[[#This Row],[End Year]],emdat_data[[#This Row],[End Month]],emdat_data[[#This Row],[End Day]])</f>
        <v>37955</v>
      </c>
      <c r="AM798">
        <v>600000</v>
      </c>
      <c r="AO798">
        <v>600000</v>
      </c>
      <c r="AV798">
        <v>61.463188261191398</v>
      </c>
      <c r="AW798" t="s">
        <v>1711</v>
      </c>
      <c r="AY798" t="s">
        <v>1712</v>
      </c>
    </row>
    <row r="799" spans="1:51" hidden="1" x14ac:dyDescent="0.25">
      <c r="A799" t="s">
        <v>1828</v>
      </c>
      <c r="B799">
        <v>2002</v>
      </c>
      <c r="C799">
        <v>845</v>
      </c>
      <c r="E799" t="s">
        <v>50</v>
      </c>
      <c r="F799" t="s">
        <v>71</v>
      </c>
      <c r="G799" t="s">
        <v>72</v>
      </c>
      <c r="K799" t="s">
        <v>1159</v>
      </c>
      <c r="L799" t="s">
        <v>1160</v>
      </c>
      <c r="M799" t="s">
        <v>85</v>
      </c>
      <c r="N799" t="s">
        <v>86</v>
      </c>
      <c r="O799" t="s">
        <v>1829</v>
      </c>
      <c r="X799" t="s">
        <v>78</v>
      </c>
      <c r="AA799" s="1"/>
      <c r="AC799">
        <v>2002</v>
      </c>
      <c r="AD799">
        <v>11</v>
      </c>
      <c r="AF799" s="2">
        <f>DATE(emdat_data[[#This Row],[Start Year]],emdat_data[[#This Row],[Start Month]],emdat_data[[#This Row],[Start Day]])</f>
        <v>37560</v>
      </c>
      <c r="AG799">
        <v>2002</v>
      </c>
      <c r="AH799">
        <v>11</v>
      </c>
      <c r="AJ799" s="2">
        <f>DATE(emdat_data[[#This Row],[End Year]],emdat_data[[#This Row],[End Month]],emdat_data[[#This Row],[End Day]])</f>
        <v>37560</v>
      </c>
      <c r="AM799">
        <v>1025</v>
      </c>
      <c r="AO799">
        <v>1025</v>
      </c>
      <c r="AV799">
        <v>61.463188261191398</v>
      </c>
      <c r="AX799" t="s">
        <v>1830</v>
      </c>
      <c r="AY799" t="s">
        <v>1831</v>
      </c>
    </row>
    <row r="800" spans="1:51" hidden="1" x14ac:dyDescent="0.25">
      <c r="A800" t="s">
        <v>2055</v>
      </c>
      <c r="B800">
        <v>2002</v>
      </c>
      <c r="C800">
        <v>822</v>
      </c>
      <c r="E800" t="s">
        <v>50</v>
      </c>
      <c r="F800" t="s">
        <v>51</v>
      </c>
      <c r="G800" t="s">
        <v>52</v>
      </c>
      <c r="H800" t="s">
        <v>53</v>
      </c>
      <c r="K800" t="s">
        <v>171</v>
      </c>
      <c r="L800" t="s">
        <v>172</v>
      </c>
      <c r="M800" t="s">
        <v>173</v>
      </c>
      <c r="N800" t="s">
        <v>57</v>
      </c>
      <c r="O800" t="s">
        <v>2056</v>
      </c>
      <c r="W800">
        <v>7</v>
      </c>
      <c r="X800" t="s">
        <v>59</v>
      </c>
      <c r="Y800">
        <v>2824</v>
      </c>
      <c r="Z800">
        <v>96085</v>
      </c>
      <c r="AA800" s="1"/>
      <c r="AC800">
        <v>2002</v>
      </c>
      <c r="AD800">
        <v>11</v>
      </c>
      <c r="AE800">
        <v>2</v>
      </c>
      <c r="AF800" s="2">
        <f>DATE(emdat_data[[#This Row],[Start Year]],emdat_data[[#This Row],[Start Month]],emdat_data[[#This Row],[Start Day]])</f>
        <v>37562</v>
      </c>
      <c r="AG800">
        <v>2002</v>
      </c>
      <c r="AH800">
        <v>11</v>
      </c>
      <c r="AI800">
        <v>2</v>
      </c>
      <c r="AJ800" s="2">
        <f>DATE(emdat_data[[#This Row],[End Year]],emdat_data[[#This Row],[End Month]],emdat_data[[#This Row],[End Day]])</f>
        <v>37562</v>
      </c>
      <c r="AK800">
        <v>3</v>
      </c>
      <c r="AL800">
        <v>60</v>
      </c>
      <c r="AO800">
        <v>60</v>
      </c>
      <c r="AV800">
        <v>61.463188261191398</v>
      </c>
      <c r="AX800" t="s">
        <v>2057</v>
      </c>
      <c r="AY800" t="s">
        <v>2058</v>
      </c>
    </row>
    <row r="801" spans="1:51" hidden="1" x14ac:dyDescent="0.25">
      <c r="A801" t="s">
        <v>3186</v>
      </c>
      <c r="B801">
        <v>2002</v>
      </c>
      <c r="C801">
        <v>692</v>
      </c>
      <c r="E801" t="s">
        <v>50</v>
      </c>
      <c r="F801" t="s">
        <v>51</v>
      </c>
      <c r="G801" t="s">
        <v>52</v>
      </c>
      <c r="H801" t="s">
        <v>53</v>
      </c>
      <c r="K801" t="s">
        <v>307</v>
      </c>
      <c r="L801" t="s">
        <v>308</v>
      </c>
      <c r="M801" t="s">
        <v>56</v>
      </c>
      <c r="N801" t="s">
        <v>57</v>
      </c>
      <c r="O801" t="s">
        <v>2479</v>
      </c>
      <c r="Q801" t="s">
        <v>176</v>
      </c>
      <c r="W801">
        <v>5</v>
      </c>
      <c r="X801" t="s">
        <v>59</v>
      </c>
      <c r="Y801">
        <v>35517</v>
      </c>
      <c r="Z801">
        <v>74654</v>
      </c>
      <c r="AA801" s="1">
        <v>0.27291666666666664</v>
      </c>
      <c r="AC801">
        <v>2002</v>
      </c>
      <c r="AD801">
        <v>11</v>
      </c>
      <c r="AE801">
        <v>2</v>
      </c>
      <c r="AF801" s="2">
        <f>DATE(emdat_data[[#This Row],[Start Year]],emdat_data[[#This Row],[Start Month]],emdat_data[[#This Row],[Start Day]])</f>
        <v>37562</v>
      </c>
      <c r="AG801">
        <v>2002</v>
      </c>
      <c r="AH801">
        <v>11</v>
      </c>
      <c r="AI801">
        <v>2</v>
      </c>
      <c r="AJ801" s="2">
        <f>DATE(emdat_data[[#This Row],[End Year]],emdat_data[[#This Row],[End Month]],emdat_data[[#This Row],[End Day]])</f>
        <v>37562</v>
      </c>
      <c r="AK801">
        <v>17</v>
      </c>
      <c r="AL801">
        <v>65</v>
      </c>
      <c r="AM801">
        <v>11000</v>
      </c>
      <c r="AN801">
        <v>4000</v>
      </c>
      <c r="AO801">
        <v>15065</v>
      </c>
      <c r="AV801">
        <v>61.463188261191398</v>
      </c>
      <c r="AX801" t="s">
        <v>3187</v>
      </c>
      <c r="AY801" t="s">
        <v>2481</v>
      </c>
    </row>
    <row r="802" spans="1:51" hidden="1" x14ac:dyDescent="0.25">
      <c r="A802" t="s">
        <v>1890</v>
      </c>
      <c r="B802">
        <v>2002</v>
      </c>
      <c r="C802">
        <v>693</v>
      </c>
      <c r="E802" t="s">
        <v>50</v>
      </c>
      <c r="F802" t="s">
        <v>51</v>
      </c>
      <c r="G802" t="s">
        <v>1213</v>
      </c>
      <c r="H802" t="s">
        <v>1214</v>
      </c>
      <c r="J802" t="s">
        <v>1891</v>
      </c>
      <c r="K802" t="s">
        <v>1216</v>
      </c>
      <c r="L802" t="s">
        <v>1217</v>
      </c>
      <c r="M802" t="s">
        <v>85</v>
      </c>
      <c r="N802" t="s">
        <v>86</v>
      </c>
      <c r="O802" t="s">
        <v>1892</v>
      </c>
      <c r="U802" t="s">
        <v>127</v>
      </c>
      <c r="V802">
        <v>1614</v>
      </c>
      <c r="AA802" s="1">
        <v>0.375</v>
      </c>
      <c r="AC802">
        <v>2002</v>
      </c>
      <c r="AD802">
        <v>11</v>
      </c>
      <c r="AE802">
        <v>3</v>
      </c>
      <c r="AF802" s="2">
        <f>DATE(emdat_data[[#This Row],[Start Year]],emdat_data[[#This Row],[Start Month]],emdat_data[[#This Row],[Start Day]])</f>
        <v>37563</v>
      </c>
      <c r="AG802">
        <v>2002</v>
      </c>
      <c r="AH802">
        <v>11</v>
      </c>
      <c r="AI802">
        <v>4</v>
      </c>
      <c r="AJ802" s="2">
        <f>DATE(emdat_data[[#This Row],[End Year]],emdat_data[[#This Row],[End Month]],emdat_data[[#This Row],[End Day]])</f>
        <v>37564</v>
      </c>
      <c r="AM802">
        <v>128150</v>
      </c>
      <c r="AO802">
        <v>128150</v>
      </c>
      <c r="AV802">
        <v>61.463188261191398</v>
      </c>
      <c r="AX802" t="s">
        <v>1893</v>
      </c>
      <c r="AY802" t="s">
        <v>1894</v>
      </c>
    </row>
    <row r="803" spans="1:51" hidden="1" x14ac:dyDescent="0.25">
      <c r="A803" t="s">
        <v>3678</v>
      </c>
      <c r="B803">
        <v>2002</v>
      </c>
      <c r="C803">
        <v>700</v>
      </c>
      <c r="E803" t="s">
        <v>50</v>
      </c>
      <c r="F803" t="s">
        <v>63</v>
      </c>
      <c r="G803" t="s">
        <v>82</v>
      </c>
      <c r="H803" t="s">
        <v>157</v>
      </c>
      <c r="I803" t="s">
        <v>418</v>
      </c>
      <c r="K803" t="s">
        <v>357</v>
      </c>
      <c r="L803" t="s">
        <v>358</v>
      </c>
      <c r="M803" t="s">
        <v>146</v>
      </c>
      <c r="N803" t="s">
        <v>86</v>
      </c>
      <c r="O803" t="s">
        <v>3679</v>
      </c>
      <c r="W803">
        <v>200</v>
      </c>
      <c r="X803" t="s">
        <v>88</v>
      </c>
      <c r="AA803" s="1"/>
      <c r="AC803">
        <v>2002</v>
      </c>
      <c r="AD803">
        <v>11</v>
      </c>
      <c r="AE803">
        <v>5</v>
      </c>
      <c r="AF803" s="2">
        <f>DATE(emdat_data[[#This Row],[Start Year]],emdat_data[[#This Row],[Start Month]],emdat_data[[#This Row],[Start Day]])</f>
        <v>37565</v>
      </c>
      <c r="AG803">
        <v>2002</v>
      </c>
      <c r="AH803">
        <v>11</v>
      </c>
      <c r="AI803">
        <v>10</v>
      </c>
      <c r="AJ803" s="2">
        <f>DATE(emdat_data[[#This Row],[End Year]],emdat_data[[#This Row],[End Month]],emdat_data[[#This Row],[End Day]])</f>
        <v>37570</v>
      </c>
      <c r="AK803">
        <v>36</v>
      </c>
      <c r="AL803">
        <v>115</v>
      </c>
      <c r="AM803">
        <v>3600</v>
      </c>
      <c r="AN803">
        <v>351</v>
      </c>
      <c r="AO803">
        <v>4066</v>
      </c>
      <c r="AR803">
        <v>450500</v>
      </c>
      <c r="AS803">
        <v>732959</v>
      </c>
      <c r="AT803">
        <v>700000</v>
      </c>
      <c r="AU803">
        <v>1138893</v>
      </c>
      <c r="AV803">
        <v>61.463188261191398</v>
      </c>
      <c r="AX803" t="s">
        <v>3680</v>
      </c>
      <c r="AY803" t="s">
        <v>3681</v>
      </c>
    </row>
    <row r="804" spans="1:51" hidden="1" x14ac:dyDescent="0.25">
      <c r="A804" t="s">
        <v>1983</v>
      </c>
      <c r="B804">
        <v>2002</v>
      </c>
      <c r="C804">
        <v>694</v>
      </c>
      <c r="E804" t="s">
        <v>50</v>
      </c>
      <c r="F804" t="s">
        <v>71</v>
      </c>
      <c r="G804" t="s">
        <v>72</v>
      </c>
      <c r="H804" t="s">
        <v>102</v>
      </c>
      <c r="K804" t="s">
        <v>195</v>
      </c>
      <c r="L804" t="s">
        <v>196</v>
      </c>
      <c r="M804" t="s">
        <v>197</v>
      </c>
      <c r="N804" t="s">
        <v>190</v>
      </c>
      <c r="O804" t="s">
        <v>1984</v>
      </c>
      <c r="X804" t="s">
        <v>78</v>
      </c>
      <c r="AA804" s="1"/>
      <c r="AC804">
        <v>2002</v>
      </c>
      <c r="AD804">
        <v>11</v>
      </c>
      <c r="AE804">
        <v>7</v>
      </c>
      <c r="AF804" s="2">
        <f>DATE(emdat_data[[#This Row],[Start Year]],emdat_data[[#This Row],[Start Month]],emdat_data[[#This Row],[Start Day]])</f>
        <v>37567</v>
      </c>
      <c r="AG804">
        <v>2002</v>
      </c>
      <c r="AH804">
        <v>11</v>
      </c>
      <c r="AI804">
        <v>7</v>
      </c>
      <c r="AJ804" s="2">
        <f>DATE(emdat_data[[#This Row],[End Year]],emdat_data[[#This Row],[End Month]],emdat_data[[#This Row],[End Day]])</f>
        <v>37567</v>
      </c>
      <c r="AM804">
        <v>210</v>
      </c>
      <c r="AO804">
        <v>210</v>
      </c>
      <c r="AV804">
        <v>61.463188261191398</v>
      </c>
      <c r="AX804" t="s">
        <v>1985</v>
      </c>
      <c r="AY804" t="s">
        <v>1986</v>
      </c>
    </row>
    <row r="805" spans="1:51" hidden="1" x14ac:dyDescent="0.25">
      <c r="A805" t="s">
        <v>3571</v>
      </c>
      <c r="B805">
        <v>2002</v>
      </c>
      <c r="C805">
        <v>715</v>
      </c>
      <c r="E805" t="s">
        <v>50</v>
      </c>
      <c r="F805" t="s">
        <v>71</v>
      </c>
      <c r="G805" t="s">
        <v>72</v>
      </c>
      <c r="H805" t="s">
        <v>102</v>
      </c>
      <c r="K805" t="s">
        <v>2875</v>
      </c>
      <c r="L805" t="s">
        <v>2876</v>
      </c>
      <c r="M805" t="s">
        <v>260</v>
      </c>
      <c r="N805" t="s">
        <v>76</v>
      </c>
      <c r="O805" t="s">
        <v>3572</v>
      </c>
      <c r="P805" t="s">
        <v>134</v>
      </c>
      <c r="W805">
        <v>65260</v>
      </c>
      <c r="X805" t="s">
        <v>78</v>
      </c>
      <c r="AA805" s="1"/>
      <c r="AC805">
        <v>2002</v>
      </c>
      <c r="AD805">
        <v>11</v>
      </c>
      <c r="AE805">
        <v>8</v>
      </c>
      <c r="AF805" s="2">
        <f>DATE(emdat_data[[#This Row],[Start Year]],emdat_data[[#This Row],[Start Month]],emdat_data[[#This Row],[Start Day]])</f>
        <v>37568</v>
      </c>
      <c r="AG805">
        <v>2002</v>
      </c>
      <c r="AH805">
        <v>11</v>
      </c>
      <c r="AI805">
        <v>21</v>
      </c>
      <c r="AJ805" s="2">
        <f>DATE(emdat_data[[#This Row],[End Year]],emdat_data[[#This Row],[End Month]],emdat_data[[#This Row],[End Day]])</f>
        <v>37581</v>
      </c>
      <c r="AV805">
        <v>61.463188261191398</v>
      </c>
      <c r="AW805" t="s">
        <v>3573</v>
      </c>
      <c r="AX805" t="s">
        <v>3574</v>
      </c>
      <c r="AY805" t="s">
        <v>3575</v>
      </c>
    </row>
    <row r="806" spans="1:51" hidden="1" x14ac:dyDescent="0.25">
      <c r="A806" t="s">
        <v>1813</v>
      </c>
      <c r="B806">
        <v>2002</v>
      </c>
      <c r="C806">
        <v>739</v>
      </c>
      <c r="E806" t="s">
        <v>50</v>
      </c>
      <c r="F806" t="s">
        <v>71</v>
      </c>
      <c r="G806" t="s">
        <v>72</v>
      </c>
      <c r="H806" t="s">
        <v>102</v>
      </c>
      <c r="K806" t="s">
        <v>1155</v>
      </c>
      <c r="L806" t="s">
        <v>1156</v>
      </c>
      <c r="M806" t="s">
        <v>75</v>
      </c>
      <c r="N806" t="s">
        <v>76</v>
      </c>
      <c r="O806" t="s">
        <v>1814</v>
      </c>
      <c r="P806" t="s">
        <v>134</v>
      </c>
      <c r="X806" t="s">
        <v>78</v>
      </c>
      <c r="AA806" s="1"/>
      <c r="AB806" t="s">
        <v>1815</v>
      </c>
      <c r="AC806">
        <v>2002</v>
      </c>
      <c r="AD806">
        <v>11</v>
      </c>
      <c r="AE806">
        <v>10</v>
      </c>
      <c r="AF806" s="2">
        <f>DATE(emdat_data[[#This Row],[Start Year]],emdat_data[[#This Row],[Start Month]],emdat_data[[#This Row],[Start Day]])</f>
        <v>37570</v>
      </c>
      <c r="AG806">
        <v>2003</v>
      </c>
      <c r="AH806">
        <v>1</v>
      </c>
      <c r="AI806">
        <v>5</v>
      </c>
      <c r="AJ806" s="2">
        <f>DATE(emdat_data[[#This Row],[End Year]],emdat_data[[#This Row],[End Month]],emdat_data[[#This Row],[End Day]])</f>
        <v>37626</v>
      </c>
      <c r="AM806">
        <v>5000</v>
      </c>
      <c r="AN806">
        <v>48000</v>
      </c>
      <c r="AO806">
        <v>53000</v>
      </c>
      <c r="AV806">
        <v>61.463188261191398</v>
      </c>
      <c r="AW806" t="s">
        <v>1816</v>
      </c>
      <c r="AY806" t="s">
        <v>1817</v>
      </c>
    </row>
    <row r="807" spans="1:51" hidden="1" x14ac:dyDescent="0.25">
      <c r="A807" t="s">
        <v>3386</v>
      </c>
      <c r="B807">
        <v>2002</v>
      </c>
      <c r="C807">
        <v>708</v>
      </c>
      <c r="E807" t="s">
        <v>50</v>
      </c>
      <c r="F807" t="s">
        <v>71</v>
      </c>
      <c r="G807" t="s">
        <v>72</v>
      </c>
      <c r="H807" t="s">
        <v>102</v>
      </c>
      <c r="K807" t="s">
        <v>2573</v>
      </c>
      <c r="L807" t="s">
        <v>2574</v>
      </c>
      <c r="M807" t="s">
        <v>85</v>
      </c>
      <c r="N807" t="s">
        <v>86</v>
      </c>
      <c r="O807" t="s">
        <v>3387</v>
      </c>
      <c r="W807">
        <v>16</v>
      </c>
      <c r="X807" t="s">
        <v>78</v>
      </c>
      <c r="AA807" s="1"/>
      <c r="AC807">
        <v>2002</v>
      </c>
      <c r="AD807">
        <v>11</v>
      </c>
      <c r="AE807">
        <v>10</v>
      </c>
      <c r="AF807" s="2">
        <f>DATE(emdat_data[[#This Row],[Start Year]],emdat_data[[#This Row],[Start Month]],emdat_data[[#This Row],[Start Day]])</f>
        <v>37570</v>
      </c>
      <c r="AG807">
        <v>2002</v>
      </c>
      <c r="AH807">
        <v>11</v>
      </c>
      <c r="AI807">
        <v>10</v>
      </c>
      <c r="AJ807" s="2">
        <f>DATE(emdat_data[[#This Row],[End Year]],emdat_data[[#This Row],[End Month]],emdat_data[[#This Row],[End Day]])</f>
        <v>37570</v>
      </c>
      <c r="AK807">
        <v>4</v>
      </c>
      <c r="AM807">
        <v>350</v>
      </c>
      <c r="AO807">
        <v>350</v>
      </c>
      <c r="AV807">
        <v>61.463188261191398</v>
      </c>
      <c r="AX807" t="s">
        <v>2721</v>
      </c>
      <c r="AY807" t="s">
        <v>2722</v>
      </c>
    </row>
    <row r="808" spans="1:51" hidden="1" x14ac:dyDescent="0.25">
      <c r="A808" t="s">
        <v>2059</v>
      </c>
      <c r="B808">
        <v>2002</v>
      </c>
      <c r="C808">
        <v>701</v>
      </c>
      <c r="E808" t="s">
        <v>50</v>
      </c>
      <c r="F808" t="s">
        <v>51</v>
      </c>
      <c r="G808" t="s">
        <v>1213</v>
      </c>
      <c r="H808" t="s">
        <v>1214</v>
      </c>
      <c r="J808" t="s">
        <v>2060</v>
      </c>
      <c r="K808" t="s">
        <v>171</v>
      </c>
      <c r="L808" t="s">
        <v>172</v>
      </c>
      <c r="M808" t="s">
        <v>173</v>
      </c>
      <c r="N808" t="s">
        <v>57</v>
      </c>
      <c r="O808" t="s">
        <v>2061</v>
      </c>
      <c r="AA808" s="1"/>
      <c r="AC808">
        <v>2002</v>
      </c>
      <c r="AD808">
        <v>11</v>
      </c>
      <c r="AE808">
        <v>11</v>
      </c>
      <c r="AF808" s="2">
        <f>DATE(emdat_data[[#This Row],[Start Year]],emdat_data[[#This Row],[Start Month]],emdat_data[[#This Row],[Start Day]])</f>
        <v>37571</v>
      </c>
      <c r="AG808">
        <v>2002</v>
      </c>
      <c r="AH808">
        <v>11</v>
      </c>
      <c r="AI808">
        <v>11</v>
      </c>
      <c r="AJ808" s="2">
        <f>DATE(emdat_data[[#This Row],[End Year]],emdat_data[[#This Row],[End Month]],emdat_data[[#This Row],[End Day]])</f>
        <v>37571</v>
      </c>
      <c r="AM808">
        <v>5000</v>
      </c>
      <c r="AO808">
        <v>5000</v>
      </c>
      <c r="AV808">
        <v>61.463188261191398</v>
      </c>
      <c r="AX808" t="s">
        <v>2062</v>
      </c>
      <c r="AY808" t="s">
        <v>2063</v>
      </c>
    </row>
    <row r="809" spans="1:51" hidden="1" x14ac:dyDescent="0.25">
      <c r="A809" t="s">
        <v>2138</v>
      </c>
      <c r="B809">
        <v>2002</v>
      </c>
      <c r="C809">
        <v>702</v>
      </c>
      <c r="E809" t="s">
        <v>50</v>
      </c>
      <c r="F809" t="s">
        <v>63</v>
      </c>
      <c r="G809" t="s">
        <v>82</v>
      </c>
      <c r="H809" t="s">
        <v>98</v>
      </c>
      <c r="K809" t="s">
        <v>226</v>
      </c>
      <c r="L809" t="s">
        <v>227</v>
      </c>
      <c r="M809" t="s">
        <v>56</v>
      </c>
      <c r="N809" t="s">
        <v>57</v>
      </c>
      <c r="O809" t="s">
        <v>2139</v>
      </c>
      <c r="W809">
        <v>60</v>
      </c>
      <c r="X809" t="s">
        <v>88</v>
      </c>
      <c r="AA809" s="1"/>
      <c r="AC809">
        <v>2002</v>
      </c>
      <c r="AD809">
        <v>11</v>
      </c>
      <c r="AE809">
        <v>13</v>
      </c>
      <c r="AF809" s="2">
        <f>DATE(emdat_data[[#This Row],[Start Year]],emdat_data[[#This Row],[Start Month]],emdat_data[[#This Row],[Start Day]])</f>
        <v>37573</v>
      </c>
      <c r="AG809">
        <v>2002</v>
      </c>
      <c r="AH809">
        <v>11</v>
      </c>
      <c r="AI809">
        <v>13</v>
      </c>
      <c r="AJ809" s="2">
        <f>DATE(emdat_data[[#This Row],[End Year]],emdat_data[[#This Row],[End Month]],emdat_data[[#This Row],[End Day]])</f>
        <v>37573</v>
      </c>
      <c r="AK809">
        <v>124</v>
      </c>
      <c r="AV809">
        <v>61.463188261191398</v>
      </c>
      <c r="AX809" t="s">
        <v>2140</v>
      </c>
      <c r="AY809" t="s">
        <v>2141</v>
      </c>
    </row>
    <row r="810" spans="1:51" hidden="1" x14ac:dyDescent="0.25">
      <c r="A810" t="s">
        <v>646</v>
      </c>
      <c r="B810">
        <v>2002</v>
      </c>
      <c r="C810">
        <v>743</v>
      </c>
      <c r="E810" t="s">
        <v>50</v>
      </c>
      <c r="F810" t="s">
        <v>71</v>
      </c>
      <c r="G810" t="s">
        <v>217</v>
      </c>
      <c r="H810" t="s">
        <v>647</v>
      </c>
      <c r="K810" t="s">
        <v>596</v>
      </c>
      <c r="L810" t="s">
        <v>597</v>
      </c>
      <c r="M810" t="s">
        <v>189</v>
      </c>
      <c r="N810" t="s">
        <v>190</v>
      </c>
      <c r="O810" t="s">
        <v>648</v>
      </c>
      <c r="Q810" t="s">
        <v>176</v>
      </c>
      <c r="U810" t="s">
        <v>127</v>
      </c>
      <c r="AA810" s="1"/>
      <c r="AC810">
        <v>2002</v>
      </c>
      <c r="AD810">
        <v>11</v>
      </c>
      <c r="AE810">
        <v>14</v>
      </c>
      <c r="AF810" s="2">
        <f>DATE(emdat_data[[#This Row],[Start Year]],emdat_data[[#This Row],[Start Month]],emdat_data[[#This Row],[Start Day]])</f>
        <v>37574</v>
      </c>
      <c r="AG810">
        <v>2002</v>
      </c>
      <c r="AH810">
        <v>11</v>
      </c>
      <c r="AI810">
        <v>14</v>
      </c>
      <c r="AJ810" s="2">
        <f>DATE(emdat_data[[#This Row],[End Year]],emdat_data[[#This Row],[End Month]],emdat_data[[#This Row],[End Day]])</f>
        <v>37574</v>
      </c>
      <c r="AK810">
        <v>1</v>
      </c>
      <c r="AM810">
        <v>231</v>
      </c>
      <c r="AO810">
        <v>231</v>
      </c>
      <c r="AR810">
        <v>30000</v>
      </c>
      <c r="AS810">
        <v>48810</v>
      </c>
      <c r="AT810">
        <v>180000</v>
      </c>
      <c r="AU810">
        <v>292858</v>
      </c>
      <c r="AV810">
        <v>61.463188261191398</v>
      </c>
      <c r="AW810" t="s">
        <v>649</v>
      </c>
      <c r="AY810" t="s">
        <v>650</v>
      </c>
    </row>
    <row r="811" spans="1:51" hidden="1" x14ac:dyDescent="0.25">
      <c r="A811" t="s">
        <v>812</v>
      </c>
      <c r="B811">
        <v>2002</v>
      </c>
      <c r="C811">
        <v>705</v>
      </c>
      <c r="E811" t="s">
        <v>50</v>
      </c>
      <c r="F811" t="s">
        <v>63</v>
      </c>
      <c r="G811" t="s">
        <v>82</v>
      </c>
      <c r="H811" t="s">
        <v>98</v>
      </c>
      <c r="K811" t="s">
        <v>527</v>
      </c>
      <c r="L811" t="s">
        <v>528</v>
      </c>
      <c r="M811" t="s">
        <v>56</v>
      </c>
      <c r="N811" t="s">
        <v>57</v>
      </c>
      <c r="O811" t="s">
        <v>813</v>
      </c>
      <c r="W811">
        <v>85</v>
      </c>
      <c r="X811" t="s">
        <v>88</v>
      </c>
      <c r="AA811" s="1"/>
      <c r="AC811">
        <v>2002</v>
      </c>
      <c r="AD811">
        <v>11</v>
      </c>
      <c r="AE811">
        <v>14</v>
      </c>
      <c r="AF811" s="2">
        <f>DATE(emdat_data[[#This Row],[Start Year]],emdat_data[[#This Row],[Start Month]],emdat_data[[#This Row],[Start Day]])</f>
        <v>37574</v>
      </c>
      <c r="AG811">
        <v>2002</v>
      </c>
      <c r="AH811">
        <v>11</v>
      </c>
      <c r="AI811">
        <v>14</v>
      </c>
      <c r="AJ811" s="2">
        <f>DATE(emdat_data[[#This Row],[End Year]],emdat_data[[#This Row],[End Month]],emdat_data[[#This Row],[End Day]])</f>
        <v>37574</v>
      </c>
      <c r="AK811">
        <v>49</v>
      </c>
      <c r="AV811">
        <v>61.463188261191398</v>
      </c>
      <c r="AX811" t="s">
        <v>814</v>
      </c>
      <c r="AY811" t="s">
        <v>815</v>
      </c>
    </row>
    <row r="812" spans="1:51" hidden="1" x14ac:dyDescent="0.25">
      <c r="A812" t="s">
        <v>1953</v>
      </c>
      <c r="B812">
        <v>2002</v>
      </c>
      <c r="C812">
        <v>774</v>
      </c>
      <c r="E812" t="s">
        <v>50</v>
      </c>
      <c r="F812" t="s">
        <v>71</v>
      </c>
      <c r="G812" t="s">
        <v>72</v>
      </c>
      <c r="H812" t="s">
        <v>102</v>
      </c>
      <c r="K812" t="s">
        <v>1292</v>
      </c>
      <c r="L812" t="s">
        <v>1293</v>
      </c>
      <c r="M812" t="s">
        <v>1294</v>
      </c>
      <c r="N812" t="s">
        <v>190</v>
      </c>
      <c r="O812" t="s">
        <v>1954</v>
      </c>
      <c r="P812" t="s">
        <v>134</v>
      </c>
      <c r="X812" t="s">
        <v>78</v>
      </c>
      <c r="AA812" s="1"/>
      <c r="AB812" t="s">
        <v>1955</v>
      </c>
      <c r="AC812">
        <v>2002</v>
      </c>
      <c r="AD812">
        <v>11</v>
      </c>
      <c r="AE812">
        <v>14</v>
      </c>
      <c r="AF812" s="2">
        <f>DATE(emdat_data[[#This Row],[Start Year]],emdat_data[[#This Row],[Start Month]],emdat_data[[#This Row],[Start Day]])</f>
        <v>37574</v>
      </c>
      <c r="AG812">
        <v>2002</v>
      </c>
      <c r="AH812">
        <v>11</v>
      </c>
      <c r="AI812">
        <v>25</v>
      </c>
      <c r="AJ812" s="2">
        <f>DATE(emdat_data[[#This Row],[End Year]],emdat_data[[#This Row],[End Month]],emdat_data[[#This Row],[End Day]])</f>
        <v>37585</v>
      </c>
      <c r="AM812">
        <v>300</v>
      </c>
      <c r="AO812">
        <v>300</v>
      </c>
      <c r="AV812">
        <v>61.463188261191398</v>
      </c>
      <c r="AX812" t="s">
        <v>1956</v>
      </c>
      <c r="AY812" t="s">
        <v>1957</v>
      </c>
    </row>
    <row r="813" spans="1:51" x14ac:dyDescent="0.25">
      <c r="A813" t="s">
        <v>1773</v>
      </c>
      <c r="B813">
        <v>2002</v>
      </c>
      <c r="C813">
        <v>858</v>
      </c>
      <c r="E813" t="s">
        <v>50</v>
      </c>
      <c r="F813" t="s">
        <v>119</v>
      </c>
      <c r="G813" t="s">
        <v>120</v>
      </c>
      <c r="H813" t="s">
        <v>301</v>
      </c>
      <c r="J813" t="s">
        <v>755</v>
      </c>
      <c r="K813" t="s">
        <v>159</v>
      </c>
      <c r="L813" t="s">
        <v>160</v>
      </c>
      <c r="M813" t="s">
        <v>161</v>
      </c>
      <c r="N813" t="s">
        <v>57</v>
      </c>
      <c r="O813" t="s">
        <v>1774</v>
      </c>
      <c r="S813" t="s">
        <v>127</v>
      </c>
      <c r="T813" t="s">
        <v>128</v>
      </c>
      <c r="U813" t="s">
        <v>128</v>
      </c>
      <c r="X813" t="s">
        <v>129</v>
      </c>
      <c r="AA813" s="1"/>
      <c r="AC813">
        <v>2002</v>
      </c>
      <c r="AD813">
        <v>11</v>
      </c>
      <c r="AE813">
        <v>16</v>
      </c>
      <c r="AF813" s="2">
        <f>DATE(emdat_data[[#This Row],[Start Year]],emdat_data[[#This Row],[Start Month]],emdat_data[[#This Row],[Start Day]])</f>
        <v>37576</v>
      </c>
      <c r="AG813">
        <v>2003</v>
      </c>
      <c r="AH813">
        <v>6</v>
      </c>
      <c r="AI813">
        <v>3</v>
      </c>
      <c r="AJ813" s="2">
        <f>DATE(emdat_data[[#This Row],[End Year]],emdat_data[[#This Row],[End Month]],emdat_data[[#This Row],[End Day]])</f>
        <v>37775</v>
      </c>
      <c r="AK813">
        <v>349</v>
      </c>
      <c r="AM813">
        <v>4978</v>
      </c>
      <c r="AO813">
        <v>4978</v>
      </c>
      <c r="AV813">
        <v>61.463188261191398</v>
      </c>
    </row>
    <row r="814" spans="1:51" hidden="1" x14ac:dyDescent="0.25">
      <c r="A814" t="s">
        <v>2241</v>
      </c>
      <c r="B814">
        <v>2002</v>
      </c>
      <c r="C814">
        <v>711</v>
      </c>
      <c r="E814" t="s">
        <v>50</v>
      </c>
      <c r="F814" t="s">
        <v>71</v>
      </c>
      <c r="G814" t="s">
        <v>72</v>
      </c>
      <c r="H814" t="s">
        <v>170</v>
      </c>
      <c r="K814" t="s">
        <v>258</v>
      </c>
      <c r="L814" t="s">
        <v>259</v>
      </c>
      <c r="M814" t="s">
        <v>260</v>
      </c>
      <c r="N814" t="s">
        <v>76</v>
      </c>
      <c r="O814" t="s">
        <v>2242</v>
      </c>
      <c r="P814" t="s">
        <v>2243</v>
      </c>
      <c r="W814">
        <v>920</v>
      </c>
      <c r="X814" t="s">
        <v>78</v>
      </c>
      <c r="AA814" s="1"/>
      <c r="AB814" t="s">
        <v>2244</v>
      </c>
      <c r="AC814">
        <v>2002</v>
      </c>
      <c r="AD814">
        <v>11</v>
      </c>
      <c r="AE814">
        <v>17</v>
      </c>
      <c r="AF814" s="2">
        <f>DATE(emdat_data[[#This Row],[Start Year]],emdat_data[[#This Row],[Start Month]],emdat_data[[#This Row],[Start Day]])</f>
        <v>37577</v>
      </c>
      <c r="AG814">
        <v>2002</v>
      </c>
      <c r="AH814">
        <v>11</v>
      </c>
      <c r="AI814">
        <v>20</v>
      </c>
      <c r="AJ814" s="2">
        <f>DATE(emdat_data[[#This Row],[End Year]],emdat_data[[#This Row],[End Month]],emdat_data[[#This Row],[End Day]])</f>
        <v>37580</v>
      </c>
      <c r="AK814">
        <v>12</v>
      </c>
      <c r="AM814">
        <v>2000</v>
      </c>
      <c r="AO814">
        <v>2000</v>
      </c>
      <c r="AV814">
        <v>61.463188261191398</v>
      </c>
      <c r="AX814" t="s">
        <v>2245</v>
      </c>
      <c r="AY814" t="s">
        <v>2246</v>
      </c>
    </row>
    <row r="815" spans="1:51" hidden="1" x14ac:dyDescent="0.25">
      <c r="A815" t="s">
        <v>1945</v>
      </c>
      <c r="B815">
        <v>2002</v>
      </c>
      <c r="C815">
        <v>712</v>
      </c>
      <c r="E815" t="s">
        <v>50</v>
      </c>
      <c r="F815" t="s">
        <v>63</v>
      </c>
      <c r="G815" t="s">
        <v>82</v>
      </c>
      <c r="K815" t="s">
        <v>187</v>
      </c>
      <c r="L815" t="s">
        <v>188</v>
      </c>
      <c r="M815" t="s">
        <v>189</v>
      </c>
      <c r="N815" t="s">
        <v>190</v>
      </c>
      <c r="O815" t="s">
        <v>1946</v>
      </c>
      <c r="X815" t="s">
        <v>88</v>
      </c>
      <c r="AA815" s="1"/>
      <c r="AC815">
        <v>2002</v>
      </c>
      <c r="AD815">
        <v>11</v>
      </c>
      <c r="AE815">
        <v>18</v>
      </c>
      <c r="AF815" s="2">
        <f>DATE(emdat_data[[#This Row],[Start Year]],emdat_data[[#This Row],[Start Month]],emdat_data[[#This Row],[Start Day]])</f>
        <v>37578</v>
      </c>
      <c r="AG815">
        <v>2002</v>
      </c>
      <c r="AH815">
        <v>11</v>
      </c>
      <c r="AI815">
        <v>18</v>
      </c>
      <c r="AJ815" s="2">
        <f>DATE(emdat_data[[#This Row],[End Year]],emdat_data[[#This Row],[End Month]],emdat_data[[#This Row],[End Day]])</f>
        <v>37578</v>
      </c>
      <c r="AK815">
        <v>1</v>
      </c>
      <c r="AM815">
        <v>250</v>
      </c>
      <c r="AO815">
        <v>250</v>
      </c>
      <c r="AV815">
        <v>61.463188261191398</v>
      </c>
      <c r="AX815" t="s">
        <v>1947</v>
      </c>
      <c r="AY815" t="s">
        <v>1948</v>
      </c>
    </row>
    <row r="816" spans="1:51" hidden="1" x14ac:dyDescent="0.25">
      <c r="A816" t="s">
        <v>2084</v>
      </c>
      <c r="B816">
        <v>2002</v>
      </c>
      <c r="C816">
        <v>732</v>
      </c>
      <c r="E816" t="s">
        <v>50</v>
      </c>
      <c r="F816" t="s">
        <v>71</v>
      </c>
      <c r="G816" t="s">
        <v>72</v>
      </c>
      <c r="H816" t="s">
        <v>102</v>
      </c>
      <c r="K816" t="s">
        <v>171</v>
      </c>
      <c r="L816" t="s">
        <v>172</v>
      </c>
      <c r="M816" t="s">
        <v>173</v>
      </c>
      <c r="N816" t="s">
        <v>57</v>
      </c>
      <c r="O816" t="s">
        <v>2085</v>
      </c>
      <c r="P816" t="s">
        <v>642</v>
      </c>
      <c r="S816" t="s">
        <v>127</v>
      </c>
      <c r="V816">
        <v>5565</v>
      </c>
      <c r="W816">
        <v>17000</v>
      </c>
      <c r="X816" t="s">
        <v>78</v>
      </c>
      <c r="AA816" s="1"/>
      <c r="AC816">
        <v>2002</v>
      </c>
      <c r="AD816">
        <v>11</v>
      </c>
      <c r="AE816">
        <v>19</v>
      </c>
      <c r="AF816" s="2">
        <f>DATE(emdat_data[[#This Row],[Start Year]],emdat_data[[#This Row],[Start Month]],emdat_data[[#This Row],[Start Day]])</f>
        <v>37579</v>
      </c>
      <c r="AG816">
        <v>2002</v>
      </c>
      <c r="AH816">
        <v>12</v>
      </c>
      <c r="AI816">
        <v>3</v>
      </c>
      <c r="AJ816" s="2">
        <f>DATE(emdat_data[[#This Row],[End Year]],emdat_data[[#This Row],[End Month]],emdat_data[[#This Row],[End Day]])</f>
        <v>37593</v>
      </c>
      <c r="AK816">
        <v>13</v>
      </c>
      <c r="AM816">
        <v>87000</v>
      </c>
      <c r="AO816">
        <v>87000</v>
      </c>
      <c r="AT816">
        <v>1600</v>
      </c>
      <c r="AU816">
        <v>2603</v>
      </c>
      <c r="AV816">
        <v>61.463188261191398</v>
      </c>
      <c r="AX816" t="s">
        <v>2086</v>
      </c>
      <c r="AY816" t="s">
        <v>2087</v>
      </c>
    </row>
    <row r="817" spans="1:51" hidden="1" x14ac:dyDescent="0.25">
      <c r="A817" t="s">
        <v>3188</v>
      </c>
      <c r="B817">
        <v>2002</v>
      </c>
      <c r="C817">
        <v>721</v>
      </c>
      <c r="E817" t="s">
        <v>50</v>
      </c>
      <c r="F817" t="s">
        <v>51</v>
      </c>
      <c r="G817" t="s">
        <v>52</v>
      </c>
      <c r="H817" t="s">
        <v>53</v>
      </c>
      <c r="K817" t="s">
        <v>307</v>
      </c>
      <c r="L817" t="s">
        <v>308</v>
      </c>
      <c r="M817" t="s">
        <v>56</v>
      </c>
      <c r="N817" t="s">
        <v>57</v>
      </c>
      <c r="O817" t="s">
        <v>2479</v>
      </c>
      <c r="Q817" t="s">
        <v>176</v>
      </c>
      <c r="V817">
        <v>304</v>
      </c>
      <c r="W817">
        <v>6</v>
      </c>
      <c r="X817" t="s">
        <v>59</v>
      </c>
      <c r="Y817">
        <v>35414</v>
      </c>
      <c r="Z817">
        <v>74515</v>
      </c>
      <c r="AA817" s="1">
        <v>0.10416666666666667</v>
      </c>
      <c r="AC817">
        <v>2002</v>
      </c>
      <c r="AD817">
        <v>11</v>
      </c>
      <c r="AE817">
        <v>20</v>
      </c>
      <c r="AF817" s="2">
        <f>DATE(emdat_data[[#This Row],[Start Year]],emdat_data[[#This Row],[Start Month]],emdat_data[[#This Row],[Start Day]])</f>
        <v>37580</v>
      </c>
      <c r="AG817">
        <v>2002</v>
      </c>
      <c r="AH817">
        <v>11</v>
      </c>
      <c r="AI817">
        <v>20</v>
      </c>
      <c r="AJ817" s="2">
        <f>DATE(emdat_data[[#This Row],[End Year]],emdat_data[[#This Row],[End Month]],emdat_data[[#This Row],[End Day]])</f>
        <v>37580</v>
      </c>
      <c r="AK817">
        <v>19</v>
      </c>
      <c r="AL817">
        <v>40</v>
      </c>
      <c r="AM817">
        <v>140742</v>
      </c>
      <c r="AO817">
        <v>140782</v>
      </c>
      <c r="AV817">
        <v>61.463188261191398</v>
      </c>
      <c r="AX817" t="s">
        <v>3187</v>
      </c>
      <c r="AY817" t="s">
        <v>2481</v>
      </c>
    </row>
    <row r="818" spans="1:51" x14ac:dyDescent="0.25">
      <c r="A818" t="s">
        <v>3294</v>
      </c>
      <c r="B818">
        <v>2002</v>
      </c>
      <c r="C818">
        <v>762</v>
      </c>
      <c r="E818" t="s">
        <v>50</v>
      </c>
      <c r="F818" t="s">
        <v>119</v>
      </c>
      <c r="G818" t="s">
        <v>120</v>
      </c>
      <c r="H818" t="s">
        <v>121</v>
      </c>
      <c r="J818" t="s">
        <v>294</v>
      </c>
      <c r="K818" t="s">
        <v>297</v>
      </c>
      <c r="L818" t="s">
        <v>298</v>
      </c>
      <c r="M818" t="s">
        <v>125</v>
      </c>
      <c r="N818" t="s">
        <v>76</v>
      </c>
      <c r="O818" t="s">
        <v>2672</v>
      </c>
      <c r="X818" t="s">
        <v>129</v>
      </c>
      <c r="AA818" s="1"/>
      <c r="AC818">
        <v>2002</v>
      </c>
      <c r="AD818">
        <v>11</v>
      </c>
      <c r="AE818">
        <v>21</v>
      </c>
      <c r="AF818" s="2">
        <f>DATE(emdat_data[[#This Row],[Start Year]],emdat_data[[#This Row],[Start Month]],emdat_data[[#This Row],[Start Day]])</f>
        <v>37581</v>
      </c>
      <c r="AG818">
        <v>2002</v>
      </c>
      <c r="AH818">
        <v>11</v>
      </c>
      <c r="AI818">
        <v>21</v>
      </c>
      <c r="AJ818" s="2">
        <f>DATE(emdat_data[[#This Row],[End Year]],emdat_data[[#This Row],[End Month]],emdat_data[[#This Row],[End Day]])</f>
        <v>37581</v>
      </c>
      <c r="AK818">
        <v>12</v>
      </c>
      <c r="AM818">
        <v>164</v>
      </c>
      <c r="AO818">
        <v>164</v>
      </c>
      <c r="AV818">
        <v>61.463188261191398</v>
      </c>
    </row>
    <row r="819" spans="1:51" hidden="1" x14ac:dyDescent="0.25">
      <c r="A819" t="s">
        <v>1661</v>
      </c>
      <c r="B819">
        <v>2002</v>
      </c>
      <c r="C819">
        <v>740</v>
      </c>
      <c r="E819" t="s">
        <v>50</v>
      </c>
      <c r="F819" t="s">
        <v>71</v>
      </c>
      <c r="G819" t="s">
        <v>72</v>
      </c>
      <c r="H819" t="s">
        <v>102</v>
      </c>
      <c r="K819" t="s">
        <v>239</v>
      </c>
      <c r="L819" t="s">
        <v>240</v>
      </c>
      <c r="M819" t="s">
        <v>197</v>
      </c>
      <c r="N819" t="s">
        <v>190</v>
      </c>
      <c r="O819" t="s">
        <v>1662</v>
      </c>
      <c r="P819" t="s">
        <v>134</v>
      </c>
      <c r="Q819" t="s">
        <v>176</v>
      </c>
      <c r="W819">
        <v>29900</v>
      </c>
      <c r="X819" t="s">
        <v>78</v>
      </c>
      <c r="AA819" s="1"/>
      <c r="AB819" t="s">
        <v>1663</v>
      </c>
      <c r="AC819">
        <v>2002</v>
      </c>
      <c r="AD819">
        <v>11</v>
      </c>
      <c r="AE819">
        <v>22</v>
      </c>
      <c r="AF819" s="2">
        <f>DATE(emdat_data[[#This Row],[Start Year]],emdat_data[[#This Row],[Start Month]],emdat_data[[#This Row],[Start Day]])</f>
        <v>37582</v>
      </c>
      <c r="AG819">
        <v>2002</v>
      </c>
      <c r="AH819">
        <v>12</v>
      </c>
      <c r="AI819">
        <v>3</v>
      </c>
      <c r="AJ819" s="2">
        <f>DATE(emdat_data[[#This Row],[End Year]],emdat_data[[#This Row],[End Month]],emdat_data[[#This Row],[End Day]])</f>
        <v>37593</v>
      </c>
      <c r="AK819">
        <v>2</v>
      </c>
      <c r="AM819">
        <v>10000</v>
      </c>
      <c r="AO819">
        <v>10000</v>
      </c>
      <c r="AR819">
        <v>20000</v>
      </c>
      <c r="AS819">
        <v>32540</v>
      </c>
      <c r="AT819">
        <v>350000</v>
      </c>
      <c r="AU819">
        <v>569447</v>
      </c>
      <c r="AV819">
        <v>61.463188261191398</v>
      </c>
      <c r="AW819" t="s">
        <v>1664</v>
      </c>
      <c r="AX819" t="s">
        <v>1665</v>
      </c>
      <c r="AY819" t="s">
        <v>1666</v>
      </c>
    </row>
    <row r="820" spans="1:51" hidden="1" x14ac:dyDescent="0.25">
      <c r="A820" t="s">
        <v>1836</v>
      </c>
      <c r="B820">
        <v>2002</v>
      </c>
      <c r="C820">
        <v>755</v>
      </c>
      <c r="E820" t="s">
        <v>50</v>
      </c>
      <c r="F820" t="s">
        <v>71</v>
      </c>
      <c r="G820" t="s">
        <v>72</v>
      </c>
      <c r="H820" t="s">
        <v>102</v>
      </c>
      <c r="K820" t="s">
        <v>1185</v>
      </c>
      <c r="L820" t="s">
        <v>1186</v>
      </c>
      <c r="M820" t="s">
        <v>204</v>
      </c>
      <c r="N820" t="s">
        <v>86</v>
      </c>
      <c r="O820" t="s">
        <v>1837</v>
      </c>
      <c r="P820" t="s">
        <v>642</v>
      </c>
      <c r="S820" t="s">
        <v>127</v>
      </c>
      <c r="U820" t="s">
        <v>127</v>
      </c>
      <c r="X820" t="s">
        <v>78</v>
      </c>
      <c r="AA820" s="1"/>
      <c r="AC820">
        <v>2002</v>
      </c>
      <c r="AD820">
        <v>11</v>
      </c>
      <c r="AE820">
        <v>23</v>
      </c>
      <c r="AF820" s="2">
        <f>DATE(emdat_data[[#This Row],[Start Year]],emdat_data[[#This Row],[Start Month]],emdat_data[[#This Row],[Start Day]])</f>
        <v>37583</v>
      </c>
      <c r="AG820">
        <v>2002</v>
      </c>
      <c r="AH820">
        <v>12</v>
      </c>
      <c r="AI820">
        <v>13</v>
      </c>
      <c r="AJ820" s="2">
        <f>DATE(emdat_data[[#This Row],[End Year]],emdat_data[[#This Row],[End Month]],emdat_data[[#This Row],[End Day]])</f>
        <v>37603</v>
      </c>
      <c r="AK820">
        <v>10</v>
      </c>
      <c r="AL820">
        <v>40</v>
      </c>
      <c r="AM820">
        <v>75000</v>
      </c>
      <c r="AO820">
        <v>75040</v>
      </c>
      <c r="AV820">
        <v>61.463188261191398</v>
      </c>
      <c r="AX820" t="s">
        <v>1838</v>
      </c>
      <c r="AY820" t="s">
        <v>1839</v>
      </c>
    </row>
    <row r="821" spans="1:51" hidden="1" x14ac:dyDescent="0.25">
      <c r="A821" t="s">
        <v>3369</v>
      </c>
      <c r="B821">
        <v>2002</v>
      </c>
      <c r="C821">
        <v>755</v>
      </c>
      <c r="E821" t="s">
        <v>50</v>
      </c>
      <c r="F821" t="s">
        <v>71</v>
      </c>
      <c r="G821" t="s">
        <v>72</v>
      </c>
      <c r="H821" t="s">
        <v>102</v>
      </c>
      <c r="K821" t="s">
        <v>2706</v>
      </c>
      <c r="L821" t="s">
        <v>2707</v>
      </c>
      <c r="M821" t="s">
        <v>204</v>
      </c>
      <c r="N821" t="s">
        <v>86</v>
      </c>
      <c r="O821" t="s">
        <v>3370</v>
      </c>
      <c r="P821" t="s">
        <v>642</v>
      </c>
      <c r="X821" t="s">
        <v>78</v>
      </c>
      <c r="AA821" s="1"/>
      <c r="AB821" t="s">
        <v>3371</v>
      </c>
      <c r="AC821">
        <v>2002</v>
      </c>
      <c r="AD821">
        <v>11</v>
      </c>
      <c r="AE821">
        <v>23</v>
      </c>
      <c r="AF821" s="2">
        <f>DATE(emdat_data[[#This Row],[Start Year]],emdat_data[[#This Row],[Start Month]],emdat_data[[#This Row],[Start Day]])</f>
        <v>37583</v>
      </c>
      <c r="AG821">
        <v>2002</v>
      </c>
      <c r="AH821">
        <v>12</v>
      </c>
      <c r="AI821">
        <v>13</v>
      </c>
      <c r="AJ821" s="2">
        <f>DATE(emdat_data[[#This Row],[End Year]],emdat_data[[#This Row],[End Month]],emdat_data[[#This Row],[End Day]])</f>
        <v>37603</v>
      </c>
      <c r="AK821">
        <v>1</v>
      </c>
      <c r="AM821">
        <v>15000</v>
      </c>
      <c r="AO821">
        <v>15000</v>
      </c>
      <c r="AV821">
        <v>61.463188261191398</v>
      </c>
      <c r="AW821" t="s">
        <v>3372</v>
      </c>
      <c r="AY821" t="s">
        <v>3373</v>
      </c>
    </row>
    <row r="822" spans="1:51" hidden="1" x14ac:dyDescent="0.25">
      <c r="A822" t="s">
        <v>2285</v>
      </c>
      <c r="B822">
        <v>2002</v>
      </c>
      <c r="C822">
        <v>734</v>
      </c>
      <c r="E822" t="s">
        <v>50</v>
      </c>
      <c r="F822" t="s">
        <v>71</v>
      </c>
      <c r="G822" t="s">
        <v>72</v>
      </c>
      <c r="H822" t="s">
        <v>102</v>
      </c>
      <c r="K822" t="s">
        <v>1541</v>
      </c>
      <c r="L822" t="s">
        <v>1542</v>
      </c>
      <c r="M822" t="s">
        <v>995</v>
      </c>
      <c r="N822" t="s">
        <v>76</v>
      </c>
      <c r="O822" t="s">
        <v>2286</v>
      </c>
      <c r="P822" t="s">
        <v>134</v>
      </c>
      <c r="V822">
        <v>1241</v>
      </c>
      <c r="W822">
        <v>40850</v>
      </c>
      <c r="X822" t="s">
        <v>78</v>
      </c>
      <c r="AA822" s="1"/>
      <c r="AB822" t="s">
        <v>2287</v>
      </c>
      <c r="AC822">
        <v>2002</v>
      </c>
      <c r="AD822">
        <v>11</v>
      </c>
      <c r="AE822">
        <v>24</v>
      </c>
      <c r="AF822" s="2">
        <f>DATE(emdat_data[[#This Row],[Start Year]],emdat_data[[#This Row],[Start Month]],emdat_data[[#This Row],[Start Day]])</f>
        <v>37584</v>
      </c>
      <c r="AG822">
        <v>2002</v>
      </c>
      <c r="AH822">
        <v>11</v>
      </c>
      <c r="AI822">
        <v>29</v>
      </c>
      <c r="AJ822" s="2">
        <f>DATE(emdat_data[[#This Row],[End Year]],emdat_data[[#This Row],[End Month]],emdat_data[[#This Row],[End Day]])</f>
        <v>37589</v>
      </c>
      <c r="AK822">
        <v>80</v>
      </c>
      <c r="AL822">
        <v>17</v>
      </c>
      <c r="AM822">
        <v>15000</v>
      </c>
      <c r="AO822">
        <v>15017</v>
      </c>
      <c r="AT822">
        <v>200000</v>
      </c>
      <c r="AU822">
        <v>325398</v>
      </c>
      <c r="AV822">
        <v>61.463188261191398</v>
      </c>
      <c r="AX822" t="s">
        <v>2288</v>
      </c>
      <c r="AY822" t="s">
        <v>2289</v>
      </c>
    </row>
    <row r="823" spans="1:51" hidden="1" x14ac:dyDescent="0.25">
      <c r="A823" t="s">
        <v>2142</v>
      </c>
      <c r="B823">
        <v>2002</v>
      </c>
      <c r="C823">
        <v>818</v>
      </c>
      <c r="E823" t="s">
        <v>50</v>
      </c>
      <c r="F823" t="s">
        <v>63</v>
      </c>
      <c r="G823" t="s">
        <v>64</v>
      </c>
      <c r="H823" t="s">
        <v>65</v>
      </c>
      <c r="K823" t="s">
        <v>226</v>
      </c>
      <c r="L823" t="s">
        <v>227</v>
      </c>
      <c r="M823" t="s">
        <v>56</v>
      </c>
      <c r="N823" t="s">
        <v>57</v>
      </c>
      <c r="O823" t="s">
        <v>2143</v>
      </c>
      <c r="W823">
        <v>5</v>
      </c>
      <c r="X823" t="s">
        <v>67</v>
      </c>
      <c r="AA823" s="1"/>
      <c r="AC823">
        <v>2002</v>
      </c>
      <c r="AD823">
        <v>12</v>
      </c>
      <c r="AF823" s="2">
        <f>DATE(emdat_data[[#This Row],[Start Year]],emdat_data[[#This Row],[Start Month]],emdat_data[[#This Row],[Start Day]])</f>
        <v>37590</v>
      </c>
      <c r="AG823">
        <v>2002</v>
      </c>
      <c r="AH823">
        <v>12</v>
      </c>
      <c r="AJ823" s="2">
        <f>DATE(emdat_data[[#This Row],[End Year]],emdat_data[[#This Row],[End Month]],emdat_data[[#This Row],[End Day]])</f>
        <v>37590</v>
      </c>
      <c r="AK823">
        <v>900</v>
      </c>
      <c r="AV823">
        <v>61.463188261191398</v>
      </c>
      <c r="AW823" t="s">
        <v>2144</v>
      </c>
      <c r="AY823" t="s">
        <v>2145</v>
      </c>
    </row>
    <row r="824" spans="1:51" hidden="1" x14ac:dyDescent="0.25">
      <c r="A824" t="s">
        <v>3322</v>
      </c>
      <c r="B824">
        <v>2002</v>
      </c>
      <c r="C824">
        <v>831</v>
      </c>
      <c r="E824" t="s">
        <v>50</v>
      </c>
      <c r="F824" t="s">
        <v>63</v>
      </c>
      <c r="G824" t="s">
        <v>64</v>
      </c>
      <c r="H824" t="s">
        <v>65</v>
      </c>
      <c r="K824" t="s">
        <v>303</v>
      </c>
      <c r="L824" t="s">
        <v>304</v>
      </c>
      <c r="M824" t="s">
        <v>56</v>
      </c>
      <c r="N824" t="s">
        <v>57</v>
      </c>
      <c r="O824" t="s">
        <v>3323</v>
      </c>
      <c r="X824" t="s">
        <v>67</v>
      </c>
      <c r="AA824" s="1"/>
      <c r="AC824">
        <v>2002</v>
      </c>
      <c r="AD824">
        <v>12</v>
      </c>
      <c r="AF824" s="2">
        <f>DATE(emdat_data[[#This Row],[Start Year]],emdat_data[[#This Row],[Start Month]],emdat_data[[#This Row],[Start Day]])</f>
        <v>37590</v>
      </c>
      <c r="AG824">
        <v>2002</v>
      </c>
      <c r="AH824">
        <v>12</v>
      </c>
      <c r="AJ824" s="2">
        <f>DATE(emdat_data[[#This Row],[End Year]],emdat_data[[#This Row],[End Month]],emdat_data[[#This Row],[End Day]])</f>
        <v>37590</v>
      </c>
      <c r="AK824">
        <v>60</v>
      </c>
      <c r="AL824">
        <v>200</v>
      </c>
      <c r="AO824">
        <v>200</v>
      </c>
      <c r="AV824">
        <v>61.463188261191398</v>
      </c>
      <c r="AX824" t="s">
        <v>3324</v>
      </c>
      <c r="AY824" t="s">
        <v>3325</v>
      </c>
    </row>
    <row r="825" spans="1:51" hidden="1" x14ac:dyDescent="0.25">
      <c r="A825" t="s">
        <v>3350</v>
      </c>
      <c r="B825">
        <v>2002</v>
      </c>
      <c r="C825">
        <v>834</v>
      </c>
      <c r="E825" t="s">
        <v>50</v>
      </c>
      <c r="F825" t="s">
        <v>63</v>
      </c>
      <c r="G825" t="s">
        <v>64</v>
      </c>
      <c r="H825" t="s">
        <v>65</v>
      </c>
      <c r="K825" t="s">
        <v>307</v>
      </c>
      <c r="L825" t="s">
        <v>308</v>
      </c>
      <c r="M825" t="s">
        <v>56</v>
      </c>
      <c r="N825" t="s">
        <v>57</v>
      </c>
      <c r="O825" t="s">
        <v>3351</v>
      </c>
      <c r="X825" t="s">
        <v>67</v>
      </c>
      <c r="AA825" s="1"/>
      <c r="AC825">
        <v>2002</v>
      </c>
      <c r="AD825">
        <v>12</v>
      </c>
      <c r="AF825" s="2">
        <f>DATE(emdat_data[[#This Row],[Start Year]],emdat_data[[#This Row],[Start Month]],emdat_data[[#This Row],[Start Day]])</f>
        <v>37590</v>
      </c>
      <c r="AG825">
        <v>2002</v>
      </c>
      <c r="AH825">
        <v>12</v>
      </c>
      <c r="AJ825" s="2">
        <f>DATE(emdat_data[[#This Row],[End Year]],emdat_data[[#This Row],[End Month]],emdat_data[[#This Row],[End Day]])</f>
        <v>37590</v>
      </c>
      <c r="AV825">
        <v>61.463188261191398</v>
      </c>
      <c r="AW825" t="s">
        <v>3352</v>
      </c>
      <c r="AY825" t="s">
        <v>3353</v>
      </c>
    </row>
    <row r="826" spans="1:51" x14ac:dyDescent="0.25">
      <c r="A826" t="s">
        <v>3864</v>
      </c>
      <c r="B826">
        <v>2002</v>
      </c>
      <c r="C826">
        <v>837</v>
      </c>
      <c r="E826" t="s">
        <v>50</v>
      </c>
      <c r="F826" t="s">
        <v>119</v>
      </c>
      <c r="G826" t="s">
        <v>120</v>
      </c>
      <c r="H826" t="s">
        <v>301</v>
      </c>
      <c r="J826" t="s">
        <v>2302</v>
      </c>
      <c r="K826" t="s">
        <v>3130</v>
      </c>
      <c r="L826" t="s">
        <v>3131</v>
      </c>
      <c r="M826" t="s">
        <v>75</v>
      </c>
      <c r="N826" t="s">
        <v>76</v>
      </c>
      <c r="O826" t="s">
        <v>3865</v>
      </c>
      <c r="X826" t="s">
        <v>129</v>
      </c>
      <c r="AA826" s="1"/>
      <c r="AC826">
        <v>2002</v>
      </c>
      <c r="AD826">
        <v>12</v>
      </c>
      <c r="AF826" s="2">
        <f>DATE(emdat_data[[#This Row],[Start Year]],emdat_data[[#This Row],[Start Month]],emdat_data[[#This Row],[Start Day]])</f>
        <v>37590</v>
      </c>
      <c r="AG826">
        <v>2002</v>
      </c>
      <c r="AH826">
        <v>12</v>
      </c>
      <c r="AJ826" s="2">
        <f>DATE(emdat_data[[#This Row],[End Year]],emdat_data[[#This Row],[End Month]],emdat_data[[#This Row],[End Day]])</f>
        <v>37590</v>
      </c>
      <c r="AK826">
        <v>2000</v>
      </c>
      <c r="AM826">
        <v>500000</v>
      </c>
      <c r="AO826">
        <v>500000</v>
      </c>
      <c r="AV826">
        <v>61.463188261191398</v>
      </c>
    </row>
    <row r="827" spans="1:51" x14ac:dyDescent="0.25">
      <c r="A827" t="s">
        <v>3866</v>
      </c>
      <c r="B827">
        <v>2002</v>
      </c>
      <c r="C827">
        <v>872</v>
      </c>
      <c r="E827" t="s">
        <v>50</v>
      </c>
      <c r="F827" t="s">
        <v>119</v>
      </c>
      <c r="G827" t="s">
        <v>120</v>
      </c>
      <c r="H827" t="s">
        <v>301</v>
      </c>
      <c r="J827" t="s">
        <v>2302</v>
      </c>
      <c r="K827" t="s">
        <v>3130</v>
      </c>
      <c r="L827" t="s">
        <v>3131</v>
      </c>
      <c r="M827" t="s">
        <v>75</v>
      </c>
      <c r="N827" t="s">
        <v>76</v>
      </c>
      <c r="O827" t="s">
        <v>3867</v>
      </c>
      <c r="T827" t="s">
        <v>128</v>
      </c>
      <c r="U827" t="s">
        <v>128</v>
      </c>
      <c r="X827" t="s">
        <v>129</v>
      </c>
      <c r="AA827" s="1"/>
      <c r="AC827">
        <v>2002</v>
      </c>
      <c r="AD827">
        <v>12</v>
      </c>
      <c r="AF827" s="2">
        <f>DATE(emdat_data[[#This Row],[Start Year]],emdat_data[[#This Row],[Start Month]],emdat_data[[#This Row],[Start Day]])</f>
        <v>37590</v>
      </c>
      <c r="AG827">
        <v>2003</v>
      </c>
      <c r="AH827">
        <v>1</v>
      </c>
      <c r="AI827">
        <v>15</v>
      </c>
      <c r="AJ827" s="2">
        <f>DATE(emdat_data[[#This Row],[End Year]],emdat_data[[#This Row],[End Month]],emdat_data[[#This Row],[End Day]])</f>
        <v>37636</v>
      </c>
      <c r="AK827">
        <v>296</v>
      </c>
      <c r="AM827">
        <v>30878</v>
      </c>
      <c r="AO827">
        <v>30878</v>
      </c>
      <c r="AV827">
        <v>61.463188261191398</v>
      </c>
    </row>
    <row r="828" spans="1:51" hidden="1" x14ac:dyDescent="0.25">
      <c r="A828" t="s">
        <v>4612</v>
      </c>
      <c r="B828">
        <v>2003</v>
      </c>
      <c r="C828">
        <v>9772</v>
      </c>
      <c r="E828" t="s">
        <v>50</v>
      </c>
      <c r="F828" t="s">
        <v>350</v>
      </c>
      <c r="G828" t="s">
        <v>351</v>
      </c>
      <c r="H828" t="s">
        <v>351</v>
      </c>
      <c r="K828" t="s">
        <v>1240</v>
      </c>
      <c r="L828" t="s">
        <v>1241</v>
      </c>
      <c r="M828" t="s">
        <v>260</v>
      </c>
      <c r="N828" t="s">
        <v>76</v>
      </c>
      <c r="O828" t="s">
        <v>4613</v>
      </c>
      <c r="P828" t="s">
        <v>4614</v>
      </c>
      <c r="X828" t="s">
        <v>78</v>
      </c>
      <c r="AA828" s="1"/>
      <c r="AC828">
        <v>2003</v>
      </c>
      <c r="AF828" s="2">
        <f>DATE(emdat_data[[#This Row],[Start Year]],emdat_data[[#This Row],[Start Month]],emdat_data[[#This Row],[Start Day]])</f>
        <v>37590</v>
      </c>
      <c r="AG828">
        <v>2004</v>
      </c>
      <c r="AJ828" s="2">
        <f>DATE(emdat_data[[#This Row],[End Year]],emdat_data[[#This Row],[End Month]],emdat_data[[#This Row],[End Day]])</f>
        <v>37955</v>
      </c>
      <c r="AM828">
        <v>12600000</v>
      </c>
      <c r="AO828">
        <v>12600000</v>
      </c>
      <c r="AV828">
        <v>62.858459500041299</v>
      </c>
      <c r="AW828" t="s">
        <v>4615</v>
      </c>
      <c r="AY828" t="s">
        <v>4616</v>
      </c>
    </row>
    <row r="829" spans="1:51" hidden="1" x14ac:dyDescent="0.25">
      <c r="A829" t="s">
        <v>5654</v>
      </c>
      <c r="B829">
        <v>2003</v>
      </c>
      <c r="C829">
        <v>9777</v>
      </c>
      <c r="E829" t="s">
        <v>50</v>
      </c>
      <c r="F829" t="s">
        <v>350</v>
      </c>
      <c r="G829" t="s">
        <v>351</v>
      </c>
      <c r="H829" t="s">
        <v>351</v>
      </c>
      <c r="K829" t="s">
        <v>383</v>
      </c>
      <c r="L829" t="s">
        <v>384</v>
      </c>
      <c r="M829" t="s">
        <v>211</v>
      </c>
      <c r="N829" t="s">
        <v>190</v>
      </c>
      <c r="O829" t="s">
        <v>5655</v>
      </c>
      <c r="Q829" t="s">
        <v>5656</v>
      </c>
      <c r="X829" t="s">
        <v>78</v>
      </c>
      <c r="AA829" s="1"/>
      <c r="AC829">
        <v>2003</v>
      </c>
      <c r="AF829" s="2">
        <f>DATE(emdat_data[[#This Row],[Start Year]],emdat_data[[#This Row],[Start Month]],emdat_data[[#This Row],[Start Day]])</f>
        <v>37590</v>
      </c>
      <c r="AG829">
        <v>2003</v>
      </c>
      <c r="AJ829" s="2">
        <f>DATE(emdat_data[[#This Row],[End Year]],emdat_data[[#This Row],[End Month]],emdat_data[[#This Row],[End Day]])</f>
        <v>37590</v>
      </c>
      <c r="AM829">
        <v>1000000</v>
      </c>
      <c r="AO829">
        <v>1000000</v>
      </c>
      <c r="AV829">
        <v>62.858459500041299</v>
      </c>
      <c r="AW829" t="s">
        <v>2821</v>
      </c>
      <c r="AY829" t="s">
        <v>2822</v>
      </c>
    </row>
    <row r="830" spans="1:51" hidden="1" x14ac:dyDescent="0.25">
      <c r="A830" t="s">
        <v>1979</v>
      </c>
      <c r="B830">
        <v>2002</v>
      </c>
      <c r="C830">
        <v>757</v>
      </c>
      <c r="E830" t="s">
        <v>50</v>
      </c>
      <c r="F830" t="s">
        <v>51</v>
      </c>
      <c r="G830" t="s">
        <v>52</v>
      </c>
      <c r="H830" t="s">
        <v>53</v>
      </c>
      <c r="K830" t="s">
        <v>195</v>
      </c>
      <c r="L830" t="s">
        <v>196</v>
      </c>
      <c r="M830" t="s">
        <v>197</v>
      </c>
      <c r="N830" t="s">
        <v>190</v>
      </c>
      <c r="O830" t="s">
        <v>1980</v>
      </c>
      <c r="W830">
        <v>6</v>
      </c>
      <c r="X830" t="s">
        <v>59</v>
      </c>
      <c r="Y830">
        <v>37747</v>
      </c>
      <c r="Z830">
        <v>21087</v>
      </c>
      <c r="AA830" s="1">
        <v>0.29097222222222224</v>
      </c>
      <c r="AC830">
        <v>2002</v>
      </c>
      <c r="AD830">
        <v>12</v>
      </c>
      <c r="AE830">
        <v>2</v>
      </c>
      <c r="AF830" s="2">
        <f>DATE(emdat_data[[#This Row],[Start Year]],emdat_data[[#This Row],[Start Month]],emdat_data[[#This Row],[Start Day]])</f>
        <v>37592</v>
      </c>
      <c r="AG830">
        <v>2002</v>
      </c>
      <c r="AH830">
        <v>12</v>
      </c>
      <c r="AI830">
        <v>2</v>
      </c>
      <c r="AJ830" s="2">
        <f>DATE(emdat_data[[#This Row],[End Year]],emdat_data[[#This Row],[End Month]],emdat_data[[#This Row],[End Day]])</f>
        <v>37592</v>
      </c>
      <c r="AL830">
        <v>17</v>
      </c>
      <c r="AM830">
        <v>150</v>
      </c>
      <c r="AO830">
        <v>167</v>
      </c>
      <c r="AV830">
        <v>61.463188261191398</v>
      </c>
      <c r="AX830" t="s">
        <v>1981</v>
      </c>
      <c r="AY830" t="s">
        <v>1982</v>
      </c>
    </row>
    <row r="831" spans="1:51" x14ac:dyDescent="0.25">
      <c r="A831" t="s">
        <v>3295</v>
      </c>
      <c r="B831">
        <v>2002</v>
      </c>
      <c r="C831">
        <v>760</v>
      </c>
      <c r="E831" t="s">
        <v>50</v>
      </c>
      <c r="F831" t="s">
        <v>119</v>
      </c>
      <c r="G831" t="s">
        <v>120</v>
      </c>
      <c r="H831" t="s">
        <v>301</v>
      </c>
      <c r="J831" t="s">
        <v>302</v>
      </c>
      <c r="K831" t="s">
        <v>297</v>
      </c>
      <c r="L831" t="s">
        <v>298</v>
      </c>
      <c r="M831" t="s">
        <v>125</v>
      </c>
      <c r="N831" t="s">
        <v>76</v>
      </c>
      <c r="O831" t="s">
        <v>3296</v>
      </c>
      <c r="X831" t="s">
        <v>129</v>
      </c>
      <c r="AA831" s="1"/>
      <c r="AC831">
        <v>2002</v>
      </c>
      <c r="AD831">
        <v>12</v>
      </c>
      <c r="AE831">
        <v>2</v>
      </c>
      <c r="AF831" s="2">
        <f>DATE(emdat_data[[#This Row],[Start Year]],emdat_data[[#This Row],[Start Month]],emdat_data[[#This Row],[Start Day]])</f>
        <v>37592</v>
      </c>
      <c r="AG831">
        <v>2002</v>
      </c>
      <c r="AH831">
        <v>12</v>
      </c>
      <c r="AI831">
        <v>2</v>
      </c>
      <c r="AJ831" s="2">
        <f>DATE(emdat_data[[#This Row],[End Year]],emdat_data[[#This Row],[End Month]],emdat_data[[#This Row],[End Day]])</f>
        <v>37592</v>
      </c>
      <c r="AK831">
        <v>14</v>
      </c>
      <c r="AV831">
        <v>61.463188261191398</v>
      </c>
    </row>
    <row r="832" spans="1:51" x14ac:dyDescent="0.25">
      <c r="A832" t="s">
        <v>3305</v>
      </c>
      <c r="B832">
        <v>2002</v>
      </c>
      <c r="C832">
        <v>761</v>
      </c>
      <c r="E832" t="s">
        <v>50</v>
      </c>
      <c r="F832" t="s">
        <v>119</v>
      </c>
      <c r="G832" t="s">
        <v>120</v>
      </c>
      <c r="J832" t="s">
        <v>3306</v>
      </c>
      <c r="K832" t="s">
        <v>297</v>
      </c>
      <c r="L832" t="s">
        <v>298</v>
      </c>
      <c r="M832" t="s">
        <v>125</v>
      </c>
      <c r="N832" t="s">
        <v>76</v>
      </c>
      <c r="O832" t="s">
        <v>3307</v>
      </c>
      <c r="X832" t="s">
        <v>129</v>
      </c>
      <c r="AA832" s="1"/>
      <c r="AC832">
        <v>2002</v>
      </c>
      <c r="AD832">
        <v>12</v>
      </c>
      <c r="AE832">
        <v>2</v>
      </c>
      <c r="AF832" s="2">
        <f>DATE(emdat_data[[#This Row],[Start Year]],emdat_data[[#This Row],[Start Month]],emdat_data[[#This Row],[Start Day]])</f>
        <v>37592</v>
      </c>
      <c r="AG832">
        <v>2002</v>
      </c>
      <c r="AH832">
        <v>12</v>
      </c>
      <c r="AI832">
        <v>2</v>
      </c>
      <c r="AJ832" s="2">
        <f>DATE(emdat_data[[#This Row],[End Year]],emdat_data[[#This Row],[End Month]],emdat_data[[#This Row],[End Day]])</f>
        <v>37592</v>
      </c>
      <c r="AK832">
        <v>11</v>
      </c>
      <c r="AM832">
        <v>9</v>
      </c>
      <c r="AO832">
        <v>9</v>
      </c>
      <c r="AV832">
        <v>61.463188261191398</v>
      </c>
    </row>
    <row r="833" spans="1:51" hidden="1" x14ac:dyDescent="0.25">
      <c r="A833" t="s">
        <v>3682</v>
      </c>
      <c r="B833">
        <v>2002</v>
      </c>
      <c r="C833">
        <v>751</v>
      </c>
      <c r="E833" t="s">
        <v>50</v>
      </c>
      <c r="F833" t="s">
        <v>63</v>
      </c>
      <c r="G833" t="s">
        <v>82</v>
      </c>
      <c r="H833" t="s">
        <v>157</v>
      </c>
      <c r="I833" t="s">
        <v>158</v>
      </c>
      <c r="K833" t="s">
        <v>357</v>
      </c>
      <c r="L833" t="s">
        <v>358</v>
      </c>
      <c r="M833" t="s">
        <v>146</v>
      </c>
      <c r="N833" t="s">
        <v>86</v>
      </c>
      <c r="O833" t="s">
        <v>3683</v>
      </c>
      <c r="X833" t="s">
        <v>88</v>
      </c>
      <c r="AA833" s="1"/>
      <c r="AC833">
        <v>2002</v>
      </c>
      <c r="AD833">
        <v>12</v>
      </c>
      <c r="AE833">
        <v>4</v>
      </c>
      <c r="AF833" s="2">
        <f>DATE(emdat_data[[#This Row],[Start Year]],emdat_data[[#This Row],[Start Month]],emdat_data[[#This Row],[Start Day]])</f>
        <v>37594</v>
      </c>
      <c r="AG833">
        <v>2002</v>
      </c>
      <c r="AH833">
        <v>12</v>
      </c>
      <c r="AI833">
        <v>5</v>
      </c>
      <c r="AJ833" s="2">
        <f>DATE(emdat_data[[#This Row],[End Year]],emdat_data[[#This Row],[End Month]],emdat_data[[#This Row],[End Day]])</f>
        <v>37595</v>
      </c>
      <c r="AK833">
        <v>30</v>
      </c>
      <c r="AR833">
        <v>450500</v>
      </c>
      <c r="AS833">
        <v>732959</v>
      </c>
      <c r="AT833">
        <v>450500</v>
      </c>
      <c r="AU833">
        <v>732959</v>
      </c>
      <c r="AV833">
        <v>61.463188261191398</v>
      </c>
      <c r="AW833" t="s">
        <v>3684</v>
      </c>
      <c r="AX833" t="s">
        <v>3685</v>
      </c>
      <c r="AY833" t="s">
        <v>3686</v>
      </c>
    </row>
    <row r="834" spans="1:51" hidden="1" x14ac:dyDescent="0.25">
      <c r="A834" t="s">
        <v>756</v>
      </c>
      <c r="B834">
        <v>2002</v>
      </c>
      <c r="C834">
        <v>798</v>
      </c>
      <c r="E834" t="s">
        <v>50</v>
      </c>
      <c r="F834" t="s">
        <v>63</v>
      </c>
      <c r="G834" t="s">
        <v>82</v>
      </c>
      <c r="K834" t="s">
        <v>93</v>
      </c>
      <c r="L834" t="s">
        <v>94</v>
      </c>
      <c r="M834" t="s">
        <v>95</v>
      </c>
      <c r="N834" t="s">
        <v>96</v>
      </c>
      <c r="O834" t="s">
        <v>757</v>
      </c>
      <c r="X834" t="s">
        <v>88</v>
      </c>
      <c r="AA834" s="1"/>
      <c r="AC834">
        <v>2002</v>
      </c>
      <c r="AD834">
        <v>12</v>
      </c>
      <c r="AE834">
        <v>5</v>
      </c>
      <c r="AF834" s="2">
        <f>DATE(emdat_data[[#This Row],[Start Year]],emdat_data[[#This Row],[Start Month]],emdat_data[[#This Row],[Start Day]])</f>
        <v>37595</v>
      </c>
      <c r="AG834">
        <v>2002</v>
      </c>
      <c r="AH834">
        <v>12</v>
      </c>
      <c r="AI834">
        <v>5</v>
      </c>
      <c r="AJ834" s="2">
        <f>DATE(emdat_data[[#This Row],[End Year]],emdat_data[[#This Row],[End Month]],emdat_data[[#This Row],[End Day]])</f>
        <v>37595</v>
      </c>
      <c r="AM834">
        <v>120</v>
      </c>
      <c r="AN834">
        <v>9</v>
      </c>
      <c r="AO834">
        <v>129</v>
      </c>
      <c r="AV834">
        <v>61.463188261191398</v>
      </c>
      <c r="AX834" t="s">
        <v>758</v>
      </c>
      <c r="AY834" t="s">
        <v>759</v>
      </c>
    </row>
    <row r="835" spans="1:51" hidden="1" x14ac:dyDescent="0.25">
      <c r="A835" t="s">
        <v>1987</v>
      </c>
      <c r="B835">
        <v>2002</v>
      </c>
      <c r="C835">
        <v>764</v>
      </c>
      <c r="E835" t="s">
        <v>50</v>
      </c>
      <c r="F835" t="s">
        <v>71</v>
      </c>
      <c r="G835" t="s">
        <v>72</v>
      </c>
      <c r="H835" t="s">
        <v>102</v>
      </c>
      <c r="K835" t="s">
        <v>195</v>
      </c>
      <c r="L835" t="s">
        <v>196</v>
      </c>
      <c r="M835" t="s">
        <v>197</v>
      </c>
      <c r="N835" t="s">
        <v>190</v>
      </c>
      <c r="O835" t="s">
        <v>1988</v>
      </c>
      <c r="P835" t="s">
        <v>134</v>
      </c>
      <c r="X835" t="s">
        <v>78</v>
      </c>
      <c r="AA835" s="1"/>
      <c r="AC835">
        <v>2002</v>
      </c>
      <c r="AD835">
        <v>12</v>
      </c>
      <c r="AE835">
        <v>6</v>
      </c>
      <c r="AF835" s="2">
        <f>DATE(emdat_data[[#This Row],[Start Year]],emdat_data[[#This Row],[Start Month]],emdat_data[[#This Row],[Start Day]])</f>
        <v>37596</v>
      </c>
      <c r="AG835">
        <v>2002</v>
      </c>
      <c r="AH835">
        <v>12</v>
      </c>
      <c r="AI835">
        <v>10</v>
      </c>
      <c r="AJ835" s="2">
        <f>DATE(emdat_data[[#This Row],[End Year]],emdat_data[[#This Row],[End Month]],emdat_data[[#This Row],[End Day]])</f>
        <v>37600</v>
      </c>
      <c r="AV835">
        <v>61.463188261191398</v>
      </c>
      <c r="AX835" t="s">
        <v>1989</v>
      </c>
      <c r="AY835" t="s">
        <v>1990</v>
      </c>
    </row>
    <row r="836" spans="1:51" hidden="1" x14ac:dyDescent="0.25">
      <c r="A836" t="s">
        <v>1881</v>
      </c>
      <c r="B836">
        <v>2002</v>
      </c>
      <c r="C836">
        <v>752</v>
      </c>
      <c r="E836" t="s">
        <v>50</v>
      </c>
      <c r="F836" t="s">
        <v>71</v>
      </c>
      <c r="G836" t="s">
        <v>72</v>
      </c>
      <c r="K836" t="s">
        <v>993</v>
      </c>
      <c r="L836" t="s">
        <v>994</v>
      </c>
      <c r="M836" t="s">
        <v>995</v>
      </c>
      <c r="N836" t="s">
        <v>76</v>
      </c>
      <c r="O836" t="s">
        <v>1882</v>
      </c>
      <c r="X836" t="s">
        <v>78</v>
      </c>
      <c r="AA836" s="1"/>
      <c r="AC836">
        <v>2002</v>
      </c>
      <c r="AD836">
        <v>12</v>
      </c>
      <c r="AE836">
        <v>7</v>
      </c>
      <c r="AF836" s="2">
        <f>DATE(emdat_data[[#This Row],[Start Year]],emdat_data[[#This Row],[Start Month]],emdat_data[[#This Row],[Start Day]])</f>
        <v>37597</v>
      </c>
      <c r="AG836">
        <v>2002</v>
      </c>
      <c r="AH836">
        <v>12</v>
      </c>
      <c r="AI836">
        <v>7</v>
      </c>
      <c r="AJ836" s="2">
        <f>DATE(emdat_data[[#This Row],[End Year]],emdat_data[[#This Row],[End Month]],emdat_data[[#This Row],[End Day]])</f>
        <v>37597</v>
      </c>
      <c r="AK836">
        <v>6</v>
      </c>
      <c r="AV836">
        <v>61.463188261191398</v>
      </c>
      <c r="AW836" t="s">
        <v>1883</v>
      </c>
      <c r="AY836" t="s">
        <v>1884</v>
      </c>
    </row>
    <row r="837" spans="1:51" hidden="1" x14ac:dyDescent="0.25">
      <c r="A837" t="s">
        <v>3486</v>
      </c>
      <c r="B837">
        <v>2002</v>
      </c>
      <c r="C837">
        <v>767</v>
      </c>
      <c r="E837" t="s">
        <v>50</v>
      </c>
      <c r="F837" t="s">
        <v>63</v>
      </c>
      <c r="G837" t="s">
        <v>64</v>
      </c>
      <c r="H837" t="s">
        <v>65</v>
      </c>
      <c r="K837" t="s">
        <v>376</v>
      </c>
      <c r="L837" t="s">
        <v>377</v>
      </c>
      <c r="M837" t="s">
        <v>211</v>
      </c>
      <c r="N837" t="s">
        <v>190</v>
      </c>
      <c r="O837" t="s">
        <v>3487</v>
      </c>
      <c r="W837">
        <v>-11</v>
      </c>
      <c r="X837" t="s">
        <v>67</v>
      </c>
      <c r="AA837" s="1"/>
      <c r="AC837">
        <v>2002</v>
      </c>
      <c r="AD837">
        <v>12</v>
      </c>
      <c r="AE837">
        <v>7</v>
      </c>
      <c r="AF837" s="2">
        <f>DATE(emdat_data[[#This Row],[Start Year]],emdat_data[[#This Row],[Start Month]],emdat_data[[#This Row],[Start Day]])</f>
        <v>37597</v>
      </c>
      <c r="AG837">
        <v>2002</v>
      </c>
      <c r="AH837">
        <v>12</v>
      </c>
      <c r="AI837">
        <v>7</v>
      </c>
      <c r="AJ837" s="2">
        <f>DATE(emdat_data[[#This Row],[End Year]],emdat_data[[#This Row],[End Month]],emdat_data[[#This Row],[End Day]])</f>
        <v>37597</v>
      </c>
      <c r="AK837">
        <v>10</v>
      </c>
      <c r="AV837">
        <v>61.463188261191398</v>
      </c>
      <c r="AW837" t="s">
        <v>3488</v>
      </c>
      <c r="AY837" t="s">
        <v>3489</v>
      </c>
    </row>
    <row r="838" spans="1:51" hidden="1" x14ac:dyDescent="0.25">
      <c r="A838" t="s">
        <v>682</v>
      </c>
      <c r="B838">
        <v>2002</v>
      </c>
      <c r="C838">
        <v>824</v>
      </c>
      <c r="E838" t="s">
        <v>50</v>
      </c>
      <c r="F838" t="s">
        <v>71</v>
      </c>
      <c r="G838" t="s">
        <v>217</v>
      </c>
      <c r="H838" t="s">
        <v>647</v>
      </c>
      <c r="K838" t="s">
        <v>335</v>
      </c>
      <c r="L838" t="s">
        <v>336</v>
      </c>
      <c r="M838" t="s">
        <v>85</v>
      </c>
      <c r="N838" t="s">
        <v>86</v>
      </c>
      <c r="O838" t="s">
        <v>683</v>
      </c>
      <c r="Q838" t="s">
        <v>72</v>
      </c>
      <c r="AA838" s="1"/>
      <c r="AC838">
        <v>2002</v>
      </c>
      <c r="AD838">
        <v>12</v>
      </c>
      <c r="AE838">
        <v>9</v>
      </c>
      <c r="AF838" s="2">
        <f>DATE(emdat_data[[#This Row],[Start Year]],emdat_data[[#This Row],[Start Month]],emdat_data[[#This Row],[Start Day]])</f>
        <v>37599</v>
      </c>
      <c r="AG838">
        <v>2002</v>
      </c>
      <c r="AH838">
        <v>12</v>
      </c>
      <c r="AI838">
        <v>12</v>
      </c>
      <c r="AJ838" s="2">
        <f>DATE(emdat_data[[#This Row],[End Year]],emdat_data[[#This Row],[End Month]],emdat_data[[#This Row],[End Day]])</f>
        <v>37602</v>
      </c>
      <c r="AK838">
        <v>74</v>
      </c>
      <c r="AN838">
        <v>1500</v>
      </c>
      <c r="AO838">
        <v>1500</v>
      </c>
      <c r="AT838">
        <v>11000</v>
      </c>
      <c r="AU838">
        <v>17897</v>
      </c>
      <c r="AV838">
        <v>61.463188261191398</v>
      </c>
      <c r="AX838" t="s">
        <v>684</v>
      </c>
      <c r="AY838" t="s">
        <v>685</v>
      </c>
    </row>
    <row r="839" spans="1:51" hidden="1" x14ac:dyDescent="0.25">
      <c r="A839" t="s">
        <v>2240</v>
      </c>
      <c r="B839">
        <v>2002</v>
      </c>
      <c r="C839">
        <v>825</v>
      </c>
      <c r="E839" t="s">
        <v>50</v>
      </c>
      <c r="F839" t="s">
        <v>63</v>
      </c>
      <c r="G839" t="s">
        <v>82</v>
      </c>
      <c r="K839" t="s">
        <v>245</v>
      </c>
      <c r="L839" t="s">
        <v>246</v>
      </c>
      <c r="M839" t="s">
        <v>161</v>
      </c>
      <c r="N839" t="s">
        <v>57</v>
      </c>
      <c r="O839" t="s">
        <v>1492</v>
      </c>
      <c r="X839" t="s">
        <v>88</v>
      </c>
      <c r="AA839" s="1"/>
      <c r="AC839">
        <v>2002</v>
      </c>
      <c r="AD839">
        <v>12</v>
      </c>
      <c r="AE839">
        <v>9</v>
      </c>
      <c r="AF839" s="2">
        <f>DATE(emdat_data[[#This Row],[Start Year]],emdat_data[[#This Row],[Start Month]],emdat_data[[#This Row],[Start Day]])</f>
        <v>37599</v>
      </c>
      <c r="AG839">
        <v>2002</v>
      </c>
      <c r="AH839">
        <v>12</v>
      </c>
      <c r="AI839">
        <v>9</v>
      </c>
      <c r="AJ839" s="2">
        <f>DATE(emdat_data[[#This Row],[End Year]],emdat_data[[#This Row],[End Month]],emdat_data[[#This Row],[End Day]])</f>
        <v>37599</v>
      </c>
      <c r="AL839">
        <v>228</v>
      </c>
      <c r="AO839">
        <v>228</v>
      </c>
      <c r="AV839">
        <v>61.463188261191398</v>
      </c>
      <c r="AW839" t="s">
        <v>1493</v>
      </c>
      <c r="AY839" t="s">
        <v>1494</v>
      </c>
    </row>
    <row r="840" spans="1:51" hidden="1" x14ac:dyDescent="0.25">
      <c r="A840" t="s">
        <v>2096</v>
      </c>
      <c r="B840">
        <v>2002</v>
      </c>
      <c r="C840">
        <v>769</v>
      </c>
      <c r="E840" t="s">
        <v>50</v>
      </c>
      <c r="F840" t="s">
        <v>71</v>
      </c>
      <c r="G840" t="s">
        <v>217</v>
      </c>
      <c r="H840" t="s">
        <v>647</v>
      </c>
      <c r="K840" t="s">
        <v>171</v>
      </c>
      <c r="L840" t="s">
        <v>172</v>
      </c>
      <c r="M840" t="s">
        <v>173</v>
      </c>
      <c r="N840" t="s">
        <v>57</v>
      </c>
      <c r="O840" t="s">
        <v>2097</v>
      </c>
      <c r="AA840" s="1"/>
      <c r="AC840">
        <v>2002</v>
      </c>
      <c r="AD840">
        <v>12</v>
      </c>
      <c r="AE840">
        <v>11</v>
      </c>
      <c r="AF840" s="2">
        <f>DATE(emdat_data[[#This Row],[Start Year]],emdat_data[[#This Row],[Start Month]],emdat_data[[#This Row],[Start Day]])</f>
        <v>37601</v>
      </c>
      <c r="AG840">
        <v>2002</v>
      </c>
      <c r="AH840">
        <v>12</v>
      </c>
      <c r="AI840">
        <v>11</v>
      </c>
      <c r="AJ840" s="2">
        <f>DATE(emdat_data[[#This Row],[End Year]],emdat_data[[#This Row],[End Month]],emdat_data[[#This Row],[End Day]])</f>
        <v>37601</v>
      </c>
      <c r="AK840">
        <v>32</v>
      </c>
      <c r="AL840">
        <v>5</v>
      </c>
      <c r="AO840">
        <v>5</v>
      </c>
      <c r="AV840">
        <v>61.463188261191398</v>
      </c>
      <c r="AX840" t="s">
        <v>2098</v>
      </c>
      <c r="AY840" t="s">
        <v>2099</v>
      </c>
    </row>
    <row r="841" spans="1:51" hidden="1" x14ac:dyDescent="0.25">
      <c r="A841" t="s">
        <v>1999</v>
      </c>
      <c r="B841">
        <v>2002</v>
      </c>
      <c r="C841">
        <v>777</v>
      </c>
      <c r="E841" t="s">
        <v>50</v>
      </c>
      <c r="F841" t="s">
        <v>71</v>
      </c>
      <c r="G841" t="s">
        <v>72</v>
      </c>
      <c r="K841" t="s">
        <v>195</v>
      </c>
      <c r="L841" t="s">
        <v>196</v>
      </c>
      <c r="M841" t="s">
        <v>197</v>
      </c>
      <c r="N841" t="s">
        <v>190</v>
      </c>
      <c r="O841" t="s">
        <v>2000</v>
      </c>
      <c r="X841" t="s">
        <v>78</v>
      </c>
      <c r="AA841" s="1"/>
      <c r="AC841">
        <v>2002</v>
      </c>
      <c r="AD841">
        <v>12</v>
      </c>
      <c r="AE841">
        <v>13</v>
      </c>
      <c r="AF841" s="2">
        <f>DATE(emdat_data[[#This Row],[Start Year]],emdat_data[[#This Row],[Start Month]],emdat_data[[#This Row],[Start Day]])</f>
        <v>37603</v>
      </c>
      <c r="AG841">
        <v>2002</v>
      </c>
      <c r="AH841">
        <v>12</v>
      </c>
      <c r="AI841">
        <v>13</v>
      </c>
      <c r="AJ841" s="2">
        <f>DATE(emdat_data[[#This Row],[End Year]],emdat_data[[#This Row],[End Month]],emdat_data[[#This Row],[End Day]])</f>
        <v>37603</v>
      </c>
      <c r="AM841">
        <v>180</v>
      </c>
      <c r="AO841">
        <v>180</v>
      </c>
      <c r="AV841">
        <v>61.463188261191398</v>
      </c>
      <c r="AX841" t="s">
        <v>2001</v>
      </c>
      <c r="AY841" t="s">
        <v>2002</v>
      </c>
    </row>
    <row r="842" spans="1:51" hidden="1" x14ac:dyDescent="0.25">
      <c r="A842" t="s">
        <v>1715</v>
      </c>
      <c r="B842">
        <v>2002</v>
      </c>
      <c r="C842">
        <v>835</v>
      </c>
      <c r="E842" t="s">
        <v>50</v>
      </c>
      <c r="F842" t="s">
        <v>51</v>
      </c>
      <c r="G842" t="s">
        <v>52</v>
      </c>
      <c r="H842" t="s">
        <v>53</v>
      </c>
      <c r="K842" t="s">
        <v>159</v>
      </c>
      <c r="L842" t="s">
        <v>160</v>
      </c>
      <c r="M842" t="s">
        <v>161</v>
      </c>
      <c r="N842" t="s">
        <v>57</v>
      </c>
      <c r="O842" t="s">
        <v>1716</v>
      </c>
      <c r="W842">
        <v>6</v>
      </c>
      <c r="X842" t="s">
        <v>59</v>
      </c>
      <c r="Y842">
        <v>39736</v>
      </c>
      <c r="Z842">
        <v>97443</v>
      </c>
      <c r="AA842" s="1">
        <v>0.8930555555555556</v>
      </c>
      <c r="AC842">
        <v>2002</v>
      </c>
      <c r="AD842">
        <v>12</v>
      </c>
      <c r="AE842">
        <v>14</v>
      </c>
      <c r="AF842" s="2">
        <f>DATE(emdat_data[[#This Row],[Start Year]],emdat_data[[#This Row],[Start Month]],emdat_data[[#This Row],[Start Day]])</f>
        <v>37604</v>
      </c>
      <c r="AG842">
        <v>2002</v>
      </c>
      <c r="AH842">
        <v>12</v>
      </c>
      <c r="AI842">
        <v>14</v>
      </c>
      <c r="AJ842" s="2">
        <f>DATE(emdat_data[[#This Row],[End Year]],emdat_data[[#This Row],[End Month]],emdat_data[[#This Row],[End Day]])</f>
        <v>37604</v>
      </c>
      <c r="AK842">
        <v>2</v>
      </c>
      <c r="AM842">
        <v>65500</v>
      </c>
      <c r="AO842">
        <v>65500</v>
      </c>
      <c r="AV842">
        <v>61.463188261191398</v>
      </c>
      <c r="AX842" t="s">
        <v>1717</v>
      </c>
      <c r="AY842" t="s">
        <v>1718</v>
      </c>
    </row>
    <row r="843" spans="1:51" hidden="1" x14ac:dyDescent="0.25">
      <c r="A843" t="s">
        <v>816</v>
      </c>
      <c r="B843">
        <v>2002</v>
      </c>
      <c r="C843">
        <v>819</v>
      </c>
      <c r="E843" t="s">
        <v>50</v>
      </c>
      <c r="F843" t="s">
        <v>63</v>
      </c>
      <c r="G843" t="s">
        <v>64</v>
      </c>
      <c r="H843" t="s">
        <v>65</v>
      </c>
      <c r="K843" t="s">
        <v>527</v>
      </c>
      <c r="L843" t="s">
        <v>528</v>
      </c>
      <c r="M843" t="s">
        <v>56</v>
      </c>
      <c r="N843" t="s">
        <v>57</v>
      </c>
      <c r="O843" t="s">
        <v>817</v>
      </c>
      <c r="V843">
        <v>192</v>
      </c>
      <c r="W843">
        <v>3</v>
      </c>
      <c r="X843" t="s">
        <v>67</v>
      </c>
      <c r="AA843" s="1"/>
      <c r="AC843">
        <v>2002</v>
      </c>
      <c r="AD843">
        <v>12</v>
      </c>
      <c r="AE843">
        <v>15</v>
      </c>
      <c r="AF843" s="2">
        <f>DATE(emdat_data[[#This Row],[Start Year]],emdat_data[[#This Row],[Start Month]],emdat_data[[#This Row],[Start Day]])</f>
        <v>37605</v>
      </c>
      <c r="AG843">
        <v>2003</v>
      </c>
      <c r="AH843">
        <v>1</v>
      </c>
      <c r="AJ843" s="2">
        <f>DATE(emdat_data[[#This Row],[End Year]],emdat_data[[#This Row],[End Month]],emdat_data[[#This Row],[End Day]])</f>
        <v>37621</v>
      </c>
      <c r="AK843">
        <v>700</v>
      </c>
      <c r="AM843">
        <v>50000</v>
      </c>
      <c r="AO843">
        <v>50000</v>
      </c>
      <c r="AV843">
        <v>61.463188261191398</v>
      </c>
      <c r="AW843" t="s">
        <v>818</v>
      </c>
      <c r="AY843" t="s">
        <v>819</v>
      </c>
    </row>
    <row r="844" spans="1:51" hidden="1" x14ac:dyDescent="0.25">
      <c r="A844" t="s">
        <v>2280</v>
      </c>
      <c r="B844">
        <v>2002</v>
      </c>
      <c r="C844">
        <v>788</v>
      </c>
      <c r="E844" t="s">
        <v>50</v>
      </c>
      <c r="F844" t="s">
        <v>71</v>
      </c>
      <c r="G844" t="s">
        <v>72</v>
      </c>
      <c r="H844" t="s">
        <v>102</v>
      </c>
      <c r="K844" t="s">
        <v>274</v>
      </c>
      <c r="L844" t="s">
        <v>275</v>
      </c>
      <c r="M844" t="s">
        <v>56</v>
      </c>
      <c r="N844" t="s">
        <v>57</v>
      </c>
      <c r="O844" t="s">
        <v>2281</v>
      </c>
      <c r="P844" t="s">
        <v>134</v>
      </c>
      <c r="W844">
        <v>14150</v>
      </c>
      <c r="X844" t="s">
        <v>78</v>
      </c>
      <c r="AA844" s="1"/>
      <c r="AC844">
        <v>2002</v>
      </c>
      <c r="AD844">
        <v>12</v>
      </c>
      <c r="AE844">
        <v>16</v>
      </c>
      <c r="AF844" s="2">
        <f>DATE(emdat_data[[#This Row],[Start Year]],emdat_data[[#This Row],[Start Month]],emdat_data[[#This Row],[Start Day]])</f>
        <v>37606</v>
      </c>
      <c r="AG844">
        <v>2002</v>
      </c>
      <c r="AH844">
        <v>12</v>
      </c>
      <c r="AI844">
        <v>20</v>
      </c>
      <c r="AJ844" s="2">
        <f>DATE(emdat_data[[#This Row],[End Year]],emdat_data[[#This Row],[End Month]],emdat_data[[#This Row],[End Day]])</f>
        <v>37610</v>
      </c>
      <c r="AK844">
        <v>2</v>
      </c>
      <c r="AM844">
        <v>500000</v>
      </c>
      <c r="AO844">
        <v>500000</v>
      </c>
      <c r="AV844">
        <v>61.463188261191398</v>
      </c>
      <c r="AW844" t="s">
        <v>2282</v>
      </c>
      <c r="AX844" t="s">
        <v>2283</v>
      </c>
      <c r="AY844" t="s">
        <v>2284</v>
      </c>
    </row>
    <row r="845" spans="1:51" hidden="1" x14ac:dyDescent="0.25">
      <c r="A845" t="s">
        <v>3757</v>
      </c>
      <c r="B845">
        <v>2002</v>
      </c>
      <c r="C845">
        <v>793</v>
      </c>
      <c r="E845" t="s">
        <v>50</v>
      </c>
      <c r="F845" t="s">
        <v>63</v>
      </c>
      <c r="G845" t="s">
        <v>82</v>
      </c>
      <c r="K845" t="s">
        <v>357</v>
      </c>
      <c r="L845" t="s">
        <v>358</v>
      </c>
      <c r="M845" t="s">
        <v>146</v>
      </c>
      <c r="N845" t="s">
        <v>86</v>
      </c>
      <c r="O845" t="s">
        <v>3758</v>
      </c>
      <c r="X845" t="s">
        <v>88</v>
      </c>
      <c r="AA845" s="1"/>
      <c r="AC845">
        <v>2002</v>
      </c>
      <c r="AD845">
        <v>12</v>
      </c>
      <c r="AE845">
        <v>19</v>
      </c>
      <c r="AF845" s="2">
        <f>DATE(emdat_data[[#This Row],[Start Year]],emdat_data[[#This Row],[Start Month]],emdat_data[[#This Row],[Start Day]])</f>
        <v>37609</v>
      </c>
      <c r="AG845">
        <v>2002</v>
      </c>
      <c r="AH845">
        <v>12</v>
      </c>
      <c r="AI845">
        <v>19</v>
      </c>
      <c r="AJ845" s="2">
        <f>DATE(emdat_data[[#This Row],[End Year]],emdat_data[[#This Row],[End Month]],emdat_data[[#This Row],[End Day]])</f>
        <v>37609</v>
      </c>
      <c r="AK845">
        <v>13</v>
      </c>
      <c r="AV845">
        <v>61.463188261191398</v>
      </c>
      <c r="AW845" t="s">
        <v>3759</v>
      </c>
      <c r="AX845" t="s">
        <v>3760</v>
      </c>
      <c r="AY845" t="s">
        <v>3761</v>
      </c>
    </row>
    <row r="846" spans="1:51" hidden="1" x14ac:dyDescent="0.25">
      <c r="A846" t="s">
        <v>1915</v>
      </c>
      <c r="B846">
        <v>2002</v>
      </c>
      <c r="C846">
        <v>789</v>
      </c>
      <c r="E846" t="s">
        <v>50</v>
      </c>
      <c r="F846" t="s">
        <v>71</v>
      </c>
      <c r="G846" t="s">
        <v>72</v>
      </c>
      <c r="K846" t="s">
        <v>1906</v>
      </c>
      <c r="L846" t="s">
        <v>1907</v>
      </c>
      <c r="M846" t="s">
        <v>995</v>
      </c>
      <c r="N846" t="s">
        <v>76</v>
      </c>
      <c r="O846" t="s">
        <v>1916</v>
      </c>
      <c r="X846" t="s">
        <v>78</v>
      </c>
      <c r="AA846" s="1"/>
      <c r="AC846">
        <v>2002</v>
      </c>
      <c r="AD846">
        <v>12</v>
      </c>
      <c r="AE846">
        <v>20</v>
      </c>
      <c r="AF846" s="2">
        <f>DATE(emdat_data[[#This Row],[Start Year]],emdat_data[[#This Row],[Start Month]],emdat_data[[#This Row],[Start Day]])</f>
        <v>37610</v>
      </c>
      <c r="AG846">
        <v>2002</v>
      </c>
      <c r="AH846">
        <v>12</v>
      </c>
      <c r="AI846">
        <v>20</v>
      </c>
      <c r="AJ846" s="2">
        <f>DATE(emdat_data[[#This Row],[End Year]],emdat_data[[#This Row],[End Month]],emdat_data[[#This Row],[End Day]])</f>
        <v>37610</v>
      </c>
      <c r="AK846">
        <v>14</v>
      </c>
      <c r="AL846">
        <v>70</v>
      </c>
      <c r="AO846">
        <v>70</v>
      </c>
      <c r="AV846">
        <v>61.463188261191398</v>
      </c>
      <c r="AW846" t="s">
        <v>1909</v>
      </c>
      <c r="AX846" t="s">
        <v>1917</v>
      </c>
      <c r="AY846" t="s">
        <v>1918</v>
      </c>
    </row>
    <row r="847" spans="1:51" hidden="1" x14ac:dyDescent="0.25">
      <c r="A847" t="s">
        <v>3631</v>
      </c>
      <c r="B847">
        <v>2002</v>
      </c>
      <c r="C847">
        <v>791</v>
      </c>
      <c r="E847" t="s">
        <v>50</v>
      </c>
      <c r="F847" t="s">
        <v>63</v>
      </c>
      <c r="G847" t="s">
        <v>82</v>
      </c>
      <c r="K847" t="s">
        <v>2924</v>
      </c>
      <c r="L847" t="s">
        <v>2925</v>
      </c>
      <c r="M847" t="s">
        <v>392</v>
      </c>
      <c r="N847" t="s">
        <v>57</v>
      </c>
      <c r="O847" t="s">
        <v>3632</v>
      </c>
      <c r="X847" t="s">
        <v>88</v>
      </c>
      <c r="AA847" s="1"/>
      <c r="AC847">
        <v>2002</v>
      </c>
      <c r="AD847">
        <v>12</v>
      </c>
      <c r="AE847">
        <v>20</v>
      </c>
      <c r="AF847" s="2">
        <f>DATE(emdat_data[[#This Row],[Start Year]],emdat_data[[#This Row],[Start Month]],emdat_data[[#This Row],[Start Day]])</f>
        <v>37610</v>
      </c>
      <c r="AG847">
        <v>2002</v>
      </c>
      <c r="AH847">
        <v>12</v>
      </c>
      <c r="AI847">
        <v>20</v>
      </c>
      <c r="AJ847" s="2">
        <f>DATE(emdat_data[[#This Row],[End Year]],emdat_data[[#This Row],[End Month]],emdat_data[[#This Row],[End Day]])</f>
        <v>37610</v>
      </c>
      <c r="AK847">
        <v>10</v>
      </c>
      <c r="AV847">
        <v>61.463188261191398</v>
      </c>
      <c r="AW847" t="s">
        <v>3633</v>
      </c>
      <c r="AY847" t="s">
        <v>3634</v>
      </c>
    </row>
    <row r="848" spans="1:51" x14ac:dyDescent="0.25">
      <c r="A848" t="s">
        <v>3862</v>
      </c>
      <c r="B848">
        <v>2002</v>
      </c>
      <c r="C848">
        <v>833</v>
      </c>
      <c r="E848" t="s">
        <v>50</v>
      </c>
      <c r="F848" t="s">
        <v>119</v>
      </c>
      <c r="G848" t="s">
        <v>120</v>
      </c>
      <c r="H848" t="s">
        <v>301</v>
      </c>
      <c r="K848" t="s">
        <v>3130</v>
      </c>
      <c r="L848" t="s">
        <v>3131</v>
      </c>
      <c r="M848" t="s">
        <v>75</v>
      </c>
      <c r="N848" t="s">
        <v>76</v>
      </c>
      <c r="O848" t="s">
        <v>3863</v>
      </c>
      <c r="X848" t="s">
        <v>129</v>
      </c>
      <c r="AA848" s="1"/>
      <c r="AC848">
        <v>2002</v>
      </c>
      <c r="AD848">
        <v>12</v>
      </c>
      <c r="AE848">
        <v>20</v>
      </c>
      <c r="AF848" s="2">
        <f>DATE(emdat_data[[#This Row],[Start Year]],emdat_data[[#This Row],[Start Month]],emdat_data[[#This Row],[Start Day]])</f>
        <v>37610</v>
      </c>
      <c r="AG848">
        <v>2002</v>
      </c>
      <c r="AH848">
        <v>12</v>
      </c>
      <c r="AI848">
        <v>20</v>
      </c>
      <c r="AJ848" s="2">
        <f>DATE(emdat_data[[#This Row],[End Year]],emdat_data[[#This Row],[End Month]],emdat_data[[#This Row],[End Day]])</f>
        <v>37610</v>
      </c>
      <c r="AM848">
        <v>140</v>
      </c>
      <c r="AO848">
        <v>140</v>
      </c>
      <c r="AV848">
        <v>61.463188261191398</v>
      </c>
    </row>
    <row r="849" spans="1:51" hidden="1" x14ac:dyDescent="0.25">
      <c r="A849" t="s">
        <v>849</v>
      </c>
      <c r="B849">
        <v>2002</v>
      </c>
      <c r="C849">
        <v>830</v>
      </c>
      <c r="E849" t="s">
        <v>50</v>
      </c>
      <c r="F849" t="s">
        <v>71</v>
      </c>
      <c r="G849" t="s">
        <v>217</v>
      </c>
      <c r="H849" t="s">
        <v>647</v>
      </c>
      <c r="K849" t="s">
        <v>335</v>
      </c>
      <c r="L849" t="s">
        <v>336</v>
      </c>
      <c r="M849" t="s">
        <v>85</v>
      </c>
      <c r="N849" t="s">
        <v>86</v>
      </c>
      <c r="O849" t="s">
        <v>850</v>
      </c>
      <c r="AA849" s="1"/>
      <c r="AC849">
        <v>2002</v>
      </c>
      <c r="AD849">
        <v>12</v>
      </c>
      <c r="AE849">
        <v>21</v>
      </c>
      <c r="AF849" s="2">
        <f>DATE(emdat_data[[#This Row],[Start Year]],emdat_data[[#This Row],[Start Month]],emdat_data[[#This Row],[Start Day]])</f>
        <v>37611</v>
      </c>
      <c r="AG849">
        <v>2002</v>
      </c>
      <c r="AH849">
        <v>12</v>
      </c>
      <c r="AI849">
        <v>21</v>
      </c>
      <c r="AJ849" s="2">
        <f>DATE(emdat_data[[#This Row],[End Year]],emdat_data[[#This Row],[End Month]],emdat_data[[#This Row],[End Day]])</f>
        <v>37611</v>
      </c>
      <c r="AK849">
        <v>13</v>
      </c>
      <c r="AV849">
        <v>61.463188261191398</v>
      </c>
      <c r="AX849" t="s">
        <v>851</v>
      </c>
      <c r="AY849" t="s">
        <v>852</v>
      </c>
    </row>
    <row r="850" spans="1:51" hidden="1" x14ac:dyDescent="0.25">
      <c r="A850" t="s">
        <v>2251</v>
      </c>
      <c r="B850">
        <v>2002</v>
      </c>
      <c r="C850">
        <v>800</v>
      </c>
      <c r="E850" t="s">
        <v>50</v>
      </c>
      <c r="F850" t="s">
        <v>71</v>
      </c>
      <c r="G850" t="s">
        <v>72</v>
      </c>
      <c r="H850" t="s">
        <v>102</v>
      </c>
      <c r="K850" t="s">
        <v>258</v>
      </c>
      <c r="L850" t="s">
        <v>259</v>
      </c>
      <c r="M850" t="s">
        <v>260</v>
      </c>
      <c r="N850" t="s">
        <v>76</v>
      </c>
      <c r="O850" t="s">
        <v>2252</v>
      </c>
      <c r="P850" t="s">
        <v>134</v>
      </c>
      <c r="W850">
        <v>750</v>
      </c>
      <c r="X850" t="s">
        <v>78</v>
      </c>
      <c r="AA850" s="1"/>
      <c r="AB850" t="s">
        <v>2253</v>
      </c>
      <c r="AC850">
        <v>2002</v>
      </c>
      <c r="AD850">
        <v>12</v>
      </c>
      <c r="AE850">
        <v>21</v>
      </c>
      <c r="AF850" s="2">
        <f>DATE(emdat_data[[#This Row],[Start Year]],emdat_data[[#This Row],[Start Month]],emdat_data[[#This Row],[Start Day]])</f>
        <v>37611</v>
      </c>
      <c r="AG850">
        <v>2002</v>
      </c>
      <c r="AH850">
        <v>12</v>
      </c>
      <c r="AI850">
        <v>23</v>
      </c>
      <c r="AJ850" s="2">
        <f>DATE(emdat_data[[#This Row],[End Year]],emdat_data[[#This Row],[End Month]],emdat_data[[#This Row],[End Day]])</f>
        <v>37613</v>
      </c>
      <c r="AK850">
        <v>6</v>
      </c>
      <c r="AM850">
        <v>3000</v>
      </c>
      <c r="AO850">
        <v>3000</v>
      </c>
      <c r="AV850">
        <v>61.463188261191398</v>
      </c>
      <c r="AX850" t="s">
        <v>2254</v>
      </c>
      <c r="AY850" t="s">
        <v>2255</v>
      </c>
    </row>
    <row r="851" spans="1:51" x14ac:dyDescent="0.25">
      <c r="A851" t="s">
        <v>1811</v>
      </c>
      <c r="B851">
        <v>2002</v>
      </c>
      <c r="C851">
        <v>832</v>
      </c>
      <c r="E851" t="s">
        <v>50</v>
      </c>
      <c r="F851" t="s">
        <v>119</v>
      </c>
      <c r="G851" t="s">
        <v>120</v>
      </c>
      <c r="H851" t="s">
        <v>121</v>
      </c>
      <c r="J851" t="s">
        <v>294</v>
      </c>
      <c r="K851" t="s">
        <v>1141</v>
      </c>
      <c r="L851" t="s">
        <v>1142</v>
      </c>
      <c r="M851" t="s">
        <v>125</v>
      </c>
      <c r="N851" t="s">
        <v>76</v>
      </c>
      <c r="O851" t="s">
        <v>1812</v>
      </c>
      <c r="T851" t="s">
        <v>128</v>
      </c>
      <c r="U851" t="s">
        <v>128</v>
      </c>
      <c r="X851" t="s">
        <v>129</v>
      </c>
      <c r="AA851" s="1"/>
      <c r="AC851">
        <v>2002</v>
      </c>
      <c r="AD851">
        <v>12</v>
      </c>
      <c r="AE851">
        <v>22</v>
      </c>
      <c r="AF851" s="2">
        <f>DATE(emdat_data[[#This Row],[Start Year]],emdat_data[[#This Row],[Start Month]],emdat_data[[#This Row],[Start Day]])</f>
        <v>37612</v>
      </c>
      <c r="AG851">
        <v>2003</v>
      </c>
      <c r="AH851">
        <v>1</v>
      </c>
      <c r="AI851">
        <v>5</v>
      </c>
      <c r="AJ851" s="2">
        <f>DATE(emdat_data[[#This Row],[End Year]],emdat_data[[#This Row],[End Month]],emdat_data[[#This Row],[End Day]])</f>
        <v>37626</v>
      </c>
      <c r="AK851">
        <v>15</v>
      </c>
      <c r="AM851">
        <v>55</v>
      </c>
      <c r="AO851">
        <v>55</v>
      </c>
      <c r="AV851">
        <v>61.463188261191398</v>
      </c>
    </row>
    <row r="852" spans="1:51" hidden="1" x14ac:dyDescent="0.25">
      <c r="A852" t="s">
        <v>3687</v>
      </c>
      <c r="B852">
        <v>2002</v>
      </c>
      <c r="C852">
        <v>802</v>
      </c>
      <c r="E852" t="s">
        <v>50</v>
      </c>
      <c r="F852" t="s">
        <v>63</v>
      </c>
      <c r="G852" t="s">
        <v>82</v>
      </c>
      <c r="H852" t="s">
        <v>157</v>
      </c>
      <c r="I852" t="s">
        <v>158</v>
      </c>
      <c r="K852" t="s">
        <v>357</v>
      </c>
      <c r="L852" t="s">
        <v>358</v>
      </c>
      <c r="M852" t="s">
        <v>146</v>
      </c>
      <c r="N852" t="s">
        <v>86</v>
      </c>
      <c r="O852" t="s">
        <v>3688</v>
      </c>
      <c r="X852" t="s">
        <v>88</v>
      </c>
      <c r="AA852" s="1"/>
      <c r="AC852">
        <v>2002</v>
      </c>
      <c r="AD852">
        <v>12</v>
      </c>
      <c r="AE852">
        <v>23</v>
      </c>
      <c r="AF852" s="2">
        <f>DATE(emdat_data[[#This Row],[Start Year]],emdat_data[[#This Row],[Start Month]],emdat_data[[#This Row],[Start Day]])</f>
        <v>37613</v>
      </c>
      <c r="AG852">
        <v>2002</v>
      </c>
      <c r="AH852">
        <v>12</v>
      </c>
      <c r="AI852">
        <v>23</v>
      </c>
      <c r="AJ852" s="2">
        <f>DATE(emdat_data[[#This Row],[End Year]],emdat_data[[#This Row],[End Month]],emdat_data[[#This Row],[End Day]])</f>
        <v>37613</v>
      </c>
      <c r="AK852">
        <v>18</v>
      </c>
      <c r="AV852">
        <v>61.463188261191398</v>
      </c>
      <c r="AW852" t="s">
        <v>3689</v>
      </c>
      <c r="AY852" t="s">
        <v>3690</v>
      </c>
    </row>
    <row r="853" spans="1:51" hidden="1" x14ac:dyDescent="0.25">
      <c r="A853" t="s">
        <v>783</v>
      </c>
      <c r="B853">
        <v>2002</v>
      </c>
      <c r="C853">
        <v>813</v>
      </c>
      <c r="E853" t="s">
        <v>50</v>
      </c>
      <c r="F853" t="s">
        <v>71</v>
      </c>
      <c r="G853" t="s">
        <v>72</v>
      </c>
      <c r="H853" t="s">
        <v>102</v>
      </c>
      <c r="K853" t="s">
        <v>778</v>
      </c>
      <c r="L853" t="s">
        <v>779</v>
      </c>
      <c r="M853" t="s">
        <v>189</v>
      </c>
      <c r="N853" t="s">
        <v>190</v>
      </c>
      <c r="O853" t="s">
        <v>784</v>
      </c>
      <c r="X853" t="s">
        <v>78</v>
      </c>
      <c r="AA853" s="1"/>
      <c r="AC853">
        <v>2002</v>
      </c>
      <c r="AD853">
        <v>12</v>
      </c>
      <c r="AE853">
        <v>24</v>
      </c>
      <c r="AF853" s="2">
        <f>DATE(emdat_data[[#This Row],[Start Year]],emdat_data[[#This Row],[Start Month]],emdat_data[[#This Row],[Start Day]])</f>
        <v>37614</v>
      </c>
      <c r="AG853">
        <v>2002</v>
      </c>
      <c r="AH853">
        <v>12</v>
      </c>
      <c r="AI853">
        <v>24</v>
      </c>
      <c r="AJ853" s="2">
        <f>DATE(emdat_data[[#This Row],[End Year]],emdat_data[[#This Row],[End Month]],emdat_data[[#This Row],[End Day]])</f>
        <v>37614</v>
      </c>
      <c r="AK853">
        <v>2</v>
      </c>
      <c r="AV853">
        <v>61.463188261191398</v>
      </c>
      <c r="AW853" t="s">
        <v>785</v>
      </c>
      <c r="AX853" t="s">
        <v>786</v>
      </c>
      <c r="AY853" t="s">
        <v>787</v>
      </c>
    </row>
    <row r="854" spans="1:51" hidden="1" x14ac:dyDescent="0.25">
      <c r="A854" t="s">
        <v>2181</v>
      </c>
      <c r="B854">
        <v>2002</v>
      </c>
      <c r="C854">
        <v>804</v>
      </c>
      <c r="E854" t="s">
        <v>50</v>
      </c>
      <c r="F854" t="s">
        <v>51</v>
      </c>
      <c r="G854" t="s">
        <v>52</v>
      </c>
      <c r="H854" t="s">
        <v>53</v>
      </c>
      <c r="K854" t="s">
        <v>1447</v>
      </c>
      <c r="L854" t="s">
        <v>1448</v>
      </c>
      <c r="M854" t="s">
        <v>56</v>
      </c>
      <c r="N854" t="s">
        <v>57</v>
      </c>
      <c r="O854" t="s">
        <v>2182</v>
      </c>
      <c r="W854">
        <v>5</v>
      </c>
      <c r="X854" t="s">
        <v>59</v>
      </c>
      <c r="Y854">
        <v>34594</v>
      </c>
      <c r="Z854">
        <v>47454</v>
      </c>
      <c r="AA854" s="1"/>
      <c r="AC854">
        <v>2002</v>
      </c>
      <c r="AD854">
        <v>12</v>
      </c>
      <c r="AE854">
        <v>24</v>
      </c>
      <c r="AF854" s="2">
        <f>DATE(emdat_data[[#This Row],[Start Year]],emdat_data[[#This Row],[Start Month]],emdat_data[[#This Row],[Start Day]])</f>
        <v>37614</v>
      </c>
      <c r="AG854">
        <v>2002</v>
      </c>
      <c r="AH854">
        <v>12</v>
      </c>
      <c r="AI854">
        <v>24</v>
      </c>
      <c r="AJ854" s="2">
        <f>DATE(emdat_data[[#This Row],[End Year]],emdat_data[[#This Row],[End Month]],emdat_data[[#This Row],[End Day]])</f>
        <v>37614</v>
      </c>
      <c r="AL854">
        <v>15</v>
      </c>
      <c r="AM854">
        <v>15000</v>
      </c>
      <c r="AO854">
        <v>15015</v>
      </c>
      <c r="AV854">
        <v>61.463188261191398</v>
      </c>
      <c r="AW854" t="s">
        <v>2183</v>
      </c>
      <c r="AY854" t="s">
        <v>2184</v>
      </c>
    </row>
    <row r="855" spans="1:51" hidden="1" x14ac:dyDescent="0.25">
      <c r="A855" t="s">
        <v>2334</v>
      </c>
      <c r="B855">
        <v>2002</v>
      </c>
      <c r="C855">
        <v>805</v>
      </c>
      <c r="E855" t="s">
        <v>50</v>
      </c>
      <c r="F855" t="s">
        <v>63</v>
      </c>
      <c r="G855" t="s">
        <v>64</v>
      </c>
      <c r="H855" t="s">
        <v>65</v>
      </c>
      <c r="K855" t="s">
        <v>1548</v>
      </c>
      <c r="L855" t="s">
        <v>1549</v>
      </c>
      <c r="M855" t="s">
        <v>204</v>
      </c>
      <c r="N855" t="s">
        <v>86</v>
      </c>
      <c r="O855" t="s">
        <v>2335</v>
      </c>
      <c r="W855">
        <v>-10</v>
      </c>
      <c r="X855" t="s">
        <v>67</v>
      </c>
      <c r="AA855" s="1"/>
      <c r="AC855">
        <v>2002</v>
      </c>
      <c r="AD855">
        <v>12</v>
      </c>
      <c r="AE855">
        <v>24</v>
      </c>
      <c r="AF855" s="2">
        <f>DATE(emdat_data[[#This Row],[Start Year]],emdat_data[[#This Row],[Start Month]],emdat_data[[#This Row],[Start Day]])</f>
        <v>37614</v>
      </c>
      <c r="AG855">
        <v>2002</v>
      </c>
      <c r="AH855">
        <v>12</v>
      </c>
      <c r="AI855">
        <v>24</v>
      </c>
      <c r="AJ855" s="2">
        <f>DATE(emdat_data[[#This Row],[End Year]],emdat_data[[#This Row],[End Month]],emdat_data[[#This Row],[End Day]])</f>
        <v>37614</v>
      </c>
      <c r="AK855">
        <v>50</v>
      </c>
      <c r="AV855">
        <v>61.463188261191398</v>
      </c>
      <c r="AW855" t="s">
        <v>2336</v>
      </c>
      <c r="AY855" t="s">
        <v>2337</v>
      </c>
    </row>
    <row r="856" spans="1:51" x14ac:dyDescent="0.25">
      <c r="A856" t="s">
        <v>3450</v>
      </c>
      <c r="B856">
        <v>2002</v>
      </c>
      <c r="C856">
        <v>815</v>
      </c>
      <c r="E856" t="s">
        <v>50</v>
      </c>
      <c r="F856" t="s">
        <v>119</v>
      </c>
      <c r="G856" t="s">
        <v>120</v>
      </c>
      <c r="H856" t="s">
        <v>301</v>
      </c>
      <c r="K856" t="s">
        <v>2556</v>
      </c>
      <c r="L856" t="s">
        <v>2557</v>
      </c>
      <c r="M856" t="s">
        <v>1262</v>
      </c>
      <c r="N856" t="s">
        <v>96</v>
      </c>
      <c r="O856" t="s">
        <v>3451</v>
      </c>
      <c r="X856" t="s">
        <v>129</v>
      </c>
      <c r="AA856" s="1"/>
      <c r="AC856">
        <v>2002</v>
      </c>
      <c r="AD856">
        <v>12</v>
      </c>
      <c r="AE856">
        <v>24</v>
      </c>
      <c r="AF856" s="2">
        <f>DATE(emdat_data[[#This Row],[Start Year]],emdat_data[[#This Row],[Start Month]],emdat_data[[#This Row],[Start Day]])</f>
        <v>37614</v>
      </c>
      <c r="AG856">
        <v>2002</v>
      </c>
      <c r="AH856">
        <v>12</v>
      </c>
      <c r="AI856">
        <v>24</v>
      </c>
      <c r="AJ856" s="2">
        <f>DATE(emdat_data[[#This Row],[End Year]],emdat_data[[#This Row],[End Month]],emdat_data[[#This Row],[End Day]])</f>
        <v>37614</v>
      </c>
      <c r="AK856">
        <v>20</v>
      </c>
      <c r="AV856">
        <v>61.463188261191398</v>
      </c>
    </row>
    <row r="857" spans="1:51" hidden="1" x14ac:dyDescent="0.25">
      <c r="A857" t="s">
        <v>904</v>
      </c>
      <c r="B857">
        <v>2002</v>
      </c>
      <c r="C857">
        <v>803</v>
      </c>
      <c r="E857" t="s">
        <v>50</v>
      </c>
      <c r="F857" t="s">
        <v>63</v>
      </c>
      <c r="G857" t="s">
        <v>82</v>
      </c>
      <c r="H857" t="s">
        <v>157</v>
      </c>
      <c r="I857" t="s">
        <v>418</v>
      </c>
      <c r="K857" t="s">
        <v>159</v>
      </c>
      <c r="L857" t="s">
        <v>160</v>
      </c>
      <c r="M857" t="s">
        <v>161</v>
      </c>
      <c r="N857" t="s">
        <v>57</v>
      </c>
      <c r="O857" t="s">
        <v>905</v>
      </c>
      <c r="X857" t="s">
        <v>88</v>
      </c>
      <c r="AA857" s="1"/>
      <c r="AC857">
        <v>2002</v>
      </c>
      <c r="AD857">
        <v>12</v>
      </c>
      <c r="AE857">
        <v>25</v>
      </c>
      <c r="AF857" s="2">
        <f>DATE(emdat_data[[#This Row],[Start Year]],emdat_data[[#This Row],[Start Month]],emdat_data[[#This Row],[Start Day]])</f>
        <v>37615</v>
      </c>
      <c r="AG857">
        <v>2002</v>
      </c>
      <c r="AH857">
        <v>12</v>
      </c>
      <c r="AI857">
        <v>25</v>
      </c>
      <c r="AJ857" s="2">
        <f>DATE(emdat_data[[#This Row],[End Year]],emdat_data[[#This Row],[End Month]],emdat_data[[#This Row],[End Day]])</f>
        <v>37615</v>
      </c>
      <c r="AK857">
        <v>27</v>
      </c>
      <c r="AL857">
        <v>110</v>
      </c>
      <c r="AM857">
        <v>220000</v>
      </c>
      <c r="AO857">
        <v>220110</v>
      </c>
      <c r="AT857">
        <v>33000</v>
      </c>
      <c r="AU857">
        <v>53691</v>
      </c>
      <c r="AV857">
        <v>61.463188261191398</v>
      </c>
      <c r="AX857" t="s">
        <v>906</v>
      </c>
      <c r="AY857" t="s">
        <v>907</v>
      </c>
    </row>
    <row r="858" spans="1:51" hidden="1" x14ac:dyDescent="0.25">
      <c r="A858" t="s">
        <v>3470</v>
      </c>
      <c r="B858">
        <v>2002</v>
      </c>
      <c r="C858">
        <v>814</v>
      </c>
      <c r="E858" t="s">
        <v>50</v>
      </c>
      <c r="F858" t="s">
        <v>71</v>
      </c>
      <c r="G858" t="s">
        <v>72</v>
      </c>
      <c r="H858" t="s">
        <v>102</v>
      </c>
      <c r="K858" t="s">
        <v>318</v>
      </c>
      <c r="L858" t="s">
        <v>319</v>
      </c>
      <c r="M858" t="s">
        <v>197</v>
      </c>
      <c r="N858" t="s">
        <v>190</v>
      </c>
      <c r="O858" t="s">
        <v>3471</v>
      </c>
      <c r="X858" t="s">
        <v>78</v>
      </c>
      <c r="AA858" s="1"/>
      <c r="AC858">
        <v>2002</v>
      </c>
      <c r="AD858">
        <v>12</v>
      </c>
      <c r="AE858">
        <v>26</v>
      </c>
      <c r="AF858" s="2">
        <f>DATE(emdat_data[[#This Row],[Start Year]],emdat_data[[#This Row],[Start Month]],emdat_data[[#This Row],[Start Day]])</f>
        <v>37616</v>
      </c>
      <c r="AG858">
        <v>2002</v>
      </c>
      <c r="AH858">
        <v>12</v>
      </c>
      <c r="AI858">
        <v>26</v>
      </c>
      <c r="AJ858" s="2">
        <f>DATE(emdat_data[[#This Row],[End Year]],emdat_data[[#This Row],[End Month]],emdat_data[[#This Row],[End Day]])</f>
        <v>37616</v>
      </c>
      <c r="AK858">
        <v>1</v>
      </c>
      <c r="AN858">
        <v>60</v>
      </c>
      <c r="AO858">
        <v>60</v>
      </c>
      <c r="AV858">
        <v>61.463188261191398</v>
      </c>
      <c r="AW858" t="s">
        <v>3472</v>
      </c>
      <c r="AY858" t="s">
        <v>3473</v>
      </c>
    </row>
    <row r="859" spans="1:51" hidden="1" x14ac:dyDescent="0.25">
      <c r="A859" t="s">
        <v>1991</v>
      </c>
      <c r="B859">
        <v>2002</v>
      </c>
      <c r="C859">
        <v>806</v>
      </c>
      <c r="E859" t="s">
        <v>50</v>
      </c>
      <c r="F859" t="s">
        <v>71</v>
      </c>
      <c r="G859" t="s">
        <v>72</v>
      </c>
      <c r="H859" t="s">
        <v>102</v>
      </c>
      <c r="K859" t="s">
        <v>195</v>
      </c>
      <c r="L859" t="s">
        <v>196</v>
      </c>
      <c r="M859" t="s">
        <v>197</v>
      </c>
      <c r="N859" t="s">
        <v>190</v>
      </c>
      <c r="O859" t="s">
        <v>1992</v>
      </c>
      <c r="X859" t="s">
        <v>78</v>
      </c>
      <c r="AA859" s="1"/>
      <c r="AC859">
        <v>2002</v>
      </c>
      <c r="AD859">
        <v>12</v>
      </c>
      <c r="AE859">
        <v>27</v>
      </c>
      <c r="AF859" s="2">
        <f>DATE(emdat_data[[#This Row],[Start Year]],emdat_data[[#This Row],[Start Month]],emdat_data[[#This Row],[Start Day]])</f>
        <v>37617</v>
      </c>
      <c r="AG859">
        <v>2002</v>
      </c>
      <c r="AH859">
        <v>12</v>
      </c>
      <c r="AI859">
        <v>27</v>
      </c>
      <c r="AJ859" s="2">
        <f>DATE(emdat_data[[#This Row],[End Year]],emdat_data[[#This Row],[End Month]],emdat_data[[#This Row],[End Day]])</f>
        <v>37617</v>
      </c>
      <c r="AV859">
        <v>61.463188261191398</v>
      </c>
      <c r="AX859" t="s">
        <v>1993</v>
      </c>
      <c r="AY859" t="s">
        <v>1994</v>
      </c>
    </row>
    <row r="860" spans="1:51" hidden="1" x14ac:dyDescent="0.25">
      <c r="A860" t="s">
        <v>3267</v>
      </c>
      <c r="B860">
        <v>2002</v>
      </c>
      <c r="C860">
        <v>808</v>
      </c>
      <c r="E860" t="s">
        <v>50</v>
      </c>
      <c r="F860" t="s">
        <v>71</v>
      </c>
      <c r="G860" t="s">
        <v>72</v>
      </c>
      <c r="K860" t="s">
        <v>287</v>
      </c>
      <c r="L860" t="s">
        <v>288</v>
      </c>
      <c r="M860" t="s">
        <v>260</v>
      </c>
      <c r="N860" t="s">
        <v>76</v>
      </c>
      <c r="O860" t="s">
        <v>3268</v>
      </c>
      <c r="W860">
        <v>253</v>
      </c>
      <c r="X860" t="s">
        <v>78</v>
      </c>
      <c r="AA860" s="1"/>
      <c r="AC860">
        <v>2002</v>
      </c>
      <c r="AD860">
        <v>12</v>
      </c>
      <c r="AE860">
        <v>28</v>
      </c>
      <c r="AF860" s="2">
        <f>DATE(emdat_data[[#This Row],[Start Year]],emdat_data[[#This Row],[Start Month]],emdat_data[[#This Row],[Start Day]])</f>
        <v>37618</v>
      </c>
      <c r="AG860">
        <v>2002</v>
      </c>
      <c r="AH860">
        <v>12</v>
      </c>
      <c r="AI860">
        <v>28</v>
      </c>
      <c r="AJ860" s="2">
        <f>DATE(emdat_data[[#This Row],[End Year]],emdat_data[[#This Row],[End Month]],emdat_data[[#This Row],[End Day]])</f>
        <v>37618</v>
      </c>
      <c r="AK860">
        <v>8</v>
      </c>
      <c r="AM860">
        <v>246340</v>
      </c>
      <c r="AO860">
        <v>246340</v>
      </c>
      <c r="AV860">
        <v>61.463188261191398</v>
      </c>
      <c r="AX860" t="s">
        <v>3269</v>
      </c>
      <c r="AY860" t="s">
        <v>3270</v>
      </c>
    </row>
    <row r="861" spans="1:51" x14ac:dyDescent="0.25">
      <c r="A861" t="s">
        <v>1818</v>
      </c>
      <c r="B861">
        <v>2002</v>
      </c>
      <c r="C861">
        <v>854</v>
      </c>
      <c r="E861" t="s">
        <v>50</v>
      </c>
      <c r="F861" t="s">
        <v>119</v>
      </c>
      <c r="G861" t="s">
        <v>120</v>
      </c>
      <c r="H861" t="s">
        <v>301</v>
      </c>
      <c r="J861" t="s">
        <v>1154</v>
      </c>
      <c r="K861" t="s">
        <v>1155</v>
      </c>
      <c r="L861" t="s">
        <v>1156</v>
      </c>
      <c r="M861" t="s">
        <v>75</v>
      </c>
      <c r="N861" t="s">
        <v>76</v>
      </c>
      <c r="O861" t="s">
        <v>1819</v>
      </c>
      <c r="T861" t="s">
        <v>128</v>
      </c>
      <c r="U861" t="s">
        <v>128</v>
      </c>
      <c r="X861" t="s">
        <v>129</v>
      </c>
      <c r="AA861" s="1"/>
      <c r="AC861">
        <v>2002</v>
      </c>
      <c r="AD861">
        <v>12</v>
      </c>
      <c r="AE861">
        <v>31</v>
      </c>
      <c r="AF861" s="2">
        <f>DATE(emdat_data[[#This Row],[Start Year]],emdat_data[[#This Row],[Start Month]],emdat_data[[#This Row],[Start Day]])</f>
        <v>37621</v>
      </c>
      <c r="AG861">
        <v>2003</v>
      </c>
      <c r="AH861">
        <v>5</v>
      </c>
      <c r="AI861">
        <v>6</v>
      </c>
      <c r="AJ861" s="2">
        <f>DATE(emdat_data[[#This Row],[End Year]],emdat_data[[#This Row],[End Month]],emdat_data[[#This Row],[End Day]])</f>
        <v>37747</v>
      </c>
      <c r="AK861">
        <v>128</v>
      </c>
      <c r="AM861">
        <v>15</v>
      </c>
      <c r="AO861">
        <v>15</v>
      </c>
      <c r="AV861">
        <v>61.463188261191398</v>
      </c>
    </row>
    <row r="862" spans="1:51" hidden="1" x14ac:dyDescent="0.25">
      <c r="A862" t="s">
        <v>917</v>
      </c>
      <c r="B862">
        <v>2003</v>
      </c>
      <c r="C862">
        <v>104</v>
      </c>
      <c r="E862" t="s">
        <v>50</v>
      </c>
      <c r="F862" t="s">
        <v>71</v>
      </c>
      <c r="G862" t="s">
        <v>72</v>
      </c>
      <c r="H862" t="s">
        <v>170</v>
      </c>
      <c r="K862" t="s">
        <v>54</v>
      </c>
      <c r="L862" t="s">
        <v>55</v>
      </c>
      <c r="M862" t="s">
        <v>56</v>
      </c>
      <c r="N862" t="s">
        <v>57</v>
      </c>
      <c r="O862" t="s">
        <v>918</v>
      </c>
      <c r="X862" t="s">
        <v>78</v>
      </c>
      <c r="AA862" s="1"/>
      <c r="AC862">
        <v>2003</v>
      </c>
      <c r="AD862">
        <v>1</v>
      </c>
      <c r="AF862" s="2">
        <f>DATE(emdat_data[[#This Row],[Start Year]],emdat_data[[#This Row],[Start Month]],emdat_data[[#This Row],[Start Day]])</f>
        <v>37621</v>
      </c>
      <c r="AG862">
        <v>2003</v>
      </c>
      <c r="AH862">
        <v>1</v>
      </c>
      <c r="AJ862" s="2">
        <f>DATE(emdat_data[[#This Row],[End Year]],emdat_data[[#This Row],[End Month]],emdat_data[[#This Row],[End Day]])</f>
        <v>37621</v>
      </c>
      <c r="AK862">
        <v>10</v>
      </c>
      <c r="AV862">
        <v>62.858459500041299</v>
      </c>
      <c r="AW862" t="s">
        <v>919</v>
      </c>
      <c r="AY862" t="s">
        <v>920</v>
      </c>
    </row>
    <row r="863" spans="1:51" hidden="1" x14ac:dyDescent="0.25">
      <c r="A863" t="s">
        <v>2382</v>
      </c>
      <c r="B863">
        <v>2003</v>
      </c>
      <c r="C863">
        <v>16</v>
      </c>
      <c r="E863" t="s">
        <v>50</v>
      </c>
      <c r="F863" t="s">
        <v>71</v>
      </c>
      <c r="G863" t="s">
        <v>72</v>
      </c>
      <c r="H863" t="s">
        <v>102</v>
      </c>
      <c r="K863" t="s">
        <v>171</v>
      </c>
      <c r="L863" t="s">
        <v>172</v>
      </c>
      <c r="M863" t="s">
        <v>173</v>
      </c>
      <c r="N863" t="s">
        <v>57</v>
      </c>
      <c r="O863" t="s">
        <v>2383</v>
      </c>
      <c r="P863" t="s">
        <v>642</v>
      </c>
      <c r="Q863" t="s">
        <v>176</v>
      </c>
      <c r="X863" t="s">
        <v>78</v>
      </c>
      <c r="AA863" s="1"/>
      <c r="AC863">
        <v>2003</v>
      </c>
      <c r="AD863">
        <v>1</v>
      </c>
      <c r="AF863" s="2">
        <f>DATE(emdat_data[[#This Row],[Start Year]],emdat_data[[#This Row],[Start Month]],emdat_data[[#This Row],[Start Day]])</f>
        <v>37621</v>
      </c>
      <c r="AG863">
        <v>2003</v>
      </c>
      <c r="AH863">
        <v>1</v>
      </c>
      <c r="AJ863" s="2">
        <f>DATE(emdat_data[[#This Row],[End Year]],emdat_data[[#This Row],[End Month]],emdat_data[[#This Row],[End Day]])</f>
        <v>37621</v>
      </c>
      <c r="AK863">
        <v>3</v>
      </c>
      <c r="AM863">
        <v>10000</v>
      </c>
      <c r="AO863">
        <v>10000</v>
      </c>
      <c r="AV863">
        <v>62.858459500041299</v>
      </c>
      <c r="AX863" t="s">
        <v>2384</v>
      </c>
      <c r="AY863" t="s">
        <v>2385</v>
      </c>
    </row>
    <row r="864" spans="1:51" hidden="1" x14ac:dyDescent="0.25">
      <c r="A864" t="s">
        <v>4557</v>
      </c>
      <c r="B864">
        <v>2003</v>
      </c>
      <c r="C864">
        <v>9064</v>
      </c>
      <c r="E864" t="s">
        <v>50</v>
      </c>
      <c r="F864" t="s">
        <v>350</v>
      </c>
      <c r="G864" t="s">
        <v>351</v>
      </c>
      <c r="H864" t="s">
        <v>351</v>
      </c>
      <c r="K864" t="s">
        <v>159</v>
      </c>
      <c r="L864" t="s">
        <v>160</v>
      </c>
      <c r="M864" t="s">
        <v>161</v>
      </c>
      <c r="N864" t="s">
        <v>57</v>
      </c>
      <c r="O864" t="s">
        <v>1120</v>
      </c>
      <c r="W864">
        <v>500000</v>
      </c>
      <c r="X864" t="s">
        <v>78</v>
      </c>
      <c r="AA864" s="1"/>
      <c r="AC864">
        <v>2003</v>
      </c>
      <c r="AD864">
        <v>1</v>
      </c>
      <c r="AF864" s="2">
        <f>DATE(emdat_data[[#This Row],[Start Year]],emdat_data[[#This Row],[Start Month]],emdat_data[[#This Row],[Start Day]])</f>
        <v>37621</v>
      </c>
      <c r="AG864">
        <v>2003</v>
      </c>
      <c r="AH864">
        <v>1</v>
      </c>
      <c r="AJ864" s="2">
        <f>DATE(emdat_data[[#This Row],[End Year]],emdat_data[[#This Row],[End Month]],emdat_data[[#This Row],[End Day]])</f>
        <v>37621</v>
      </c>
      <c r="AM864">
        <v>48000000</v>
      </c>
      <c r="AO864">
        <v>48000000</v>
      </c>
      <c r="AV864">
        <v>62.858459500041299</v>
      </c>
      <c r="AW864" t="s">
        <v>1121</v>
      </c>
      <c r="AY864" t="s">
        <v>1122</v>
      </c>
    </row>
    <row r="865" spans="1:51" hidden="1" x14ac:dyDescent="0.25">
      <c r="A865" t="s">
        <v>4602</v>
      </c>
      <c r="B865">
        <v>2003</v>
      </c>
      <c r="C865">
        <v>372</v>
      </c>
      <c r="E865" t="s">
        <v>50</v>
      </c>
      <c r="F865" t="s">
        <v>350</v>
      </c>
      <c r="G865" t="s">
        <v>477</v>
      </c>
      <c r="H865" t="s">
        <v>478</v>
      </c>
      <c r="K865" t="s">
        <v>1231</v>
      </c>
      <c r="L865" t="s">
        <v>1232</v>
      </c>
      <c r="M865" t="s">
        <v>197</v>
      </c>
      <c r="N865" t="s">
        <v>190</v>
      </c>
      <c r="O865" t="s">
        <v>4603</v>
      </c>
      <c r="P865" t="s">
        <v>4604</v>
      </c>
      <c r="U865" t="s">
        <v>127</v>
      </c>
      <c r="W865">
        <v>1190</v>
      </c>
      <c r="X865" t="s">
        <v>78</v>
      </c>
      <c r="AA865" s="1"/>
      <c r="AC865">
        <v>2003</v>
      </c>
      <c r="AD865">
        <v>1</v>
      </c>
      <c r="AF865" s="2">
        <f>DATE(emdat_data[[#This Row],[Start Year]],emdat_data[[#This Row],[Start Month]],emdat_data[[#This Row],[Start Day]])</f>
        <v>37621</v>
      </c>
      <c r="AG865">
        <v>2003</v>
      </c>
      <c r="AH865">
        <v>8</v>
      </c>
      <c r="AJ865" s="2">
        <f>DATE(emdat_data[[#This Row],[End Year]],emdat_data[[#This Row],[End Month]],emdat_data[[#This Row],[End Day]])</f>
        <v>37833</v>
      </c>
      <c r="AK865">
        <v>5</v>
      </c>
      <c r="AM865">
        <v>200</v>
      </c>
      <c r="AO865">
        <v>200</v>
      </c>
      <c r="AV865">
        <v>62.858459500041299</v>
      </c>
      <c r="AX865" t="s">
        <v>4605</v>
      </c>
      <c r="AY865" t="s">
        <v>4606</v>
      </c>
    </row>
    <row r="866" spans="1:51" hidden="1" x14ac:dyDescent="0.25">
      <c r="A866" t="s">
        <v>5704</v>
      </c>
      <c r="B866">
        <v>2003</v>
      </c>
      <c r="C866">
        <v>9035</v>
      </c>
      <c r="E866" t="s">
        <v>50</v>
      </c>
      <c r="F866" t="s">
        <v>350</v>
      </c>
      <c r="G866" t="s">
        <v>351</v>
      </c>
      <c r="H866" t="s">
        <v>351</v>
      </c>
      <c r="K866" t="s">
        <v>280</v>
      </c>
      <c r="L866" t="s">
        <v>281</v>
      </c>
      <c r="M866" t="s">
        <v>260</v>
      </c>
      <c r="N866" t="s">
        <v>76</v>
      </c>
      <c r="O866" t="s">
        <v>5705</v>
      </c>
      <c r="X866" t="s">
        <v>78</v>
      </c>
      <c r="AA866" s="1"/>
      <c r="AC866">
        <v>2003</v>
      </c>
      <c r="AD866">
        <v>1</v>
      </c>
      <c r="AF866" s="2">
        <f>DATE(emdat_data[[#This Row],[Start Year]],emdat_data[[#This Row],[Start Month]],emdat_data[[#This Row],[Start Day]])</f>
        <v>37621</v>
      </c>
      <c r="AG866">
        <v>2003</v>
      </c>
      <c r="AH866">
        <v>1</v>
      </c>
      <c r="AJ866" s="2">
        <f>DATE(emdat_data[[#This Row],[End Year]],emdat_data[[#This Row],[End Month]],emdat_data[[#This Row],[End Day]])</f>
        <v>37621</v>
      </c>
      <c r="AK866">
        <v>9</v>
      </c>
      <c r="AM866">
        <v>119500</v>
      </c>
      <c r="AO866">
        <v>119500</v>
      </c>
      <c r="AV866">
        <v>62.858459500041299</v>
      </c>
      <c r="AX866" t="s">
        <v>5706</v>
      </c>
      <c r="AY866" t="s">
        <v>5707</v>
      </c>
    </row>
    <row r="867" spans="1:51" hidden="1" x14ac:dyDescent="0.25">
      <c r="A867" t="s">
        <v>950</v>
      </c>
      <c r="B867">
        <v>2003</v>
      </c>
      <c r="C867">
        <v>1</v>
      </c>
      <c r="E867" t="s">
        <v>50</v>
      </c>
      <c r="F867" t="s">
        <v>71</v>
      </c>
      <c r="G867" t="s">
        <v>72</v>
      </c>
      <c r="H867" t="s">
        <v>102</v>
      </c>
      <c r="K867" t="s">
        <v>778</v>
      </c>
      <c r="L867" t="s">
        <v>779</v>
      </c>
      <c r="M867" t="s">
        <v>189</v>
      </c>
      <c r="N867" t="s">
        <v>190</v>
      </c>
      <c r="O867" t="s">
        <v>951</v>
      </c>
      <c r="P867" t="s">
        <v>952</v>
      </c>
      <c r="X867" t="s">
        <v>78</v>
      </c>
      <c r="AA867" s="1"/>
      <c r="AB867" t="s">
        <v>953</v>
      </c>
      <c r="AC867">
        <v>2003</v>
      </c>
      <c r="AD867">
        <v>1</v>
      </c>
      <c r="AE867">
        <v>1</v>
      </c>
      <c r="AF867" s="2">
        <f>DATE(emdat_data[[#This Row],[Start Year]],emdat_data[[#This Row],[Start Month]],emdat_data[[#This Row],[Start Day]])</f>
        <v>37622</v>
      </c>
      <c r="AG867">
        <v>2003</v>
      </c>
      <c r="AH867">
        <v>1</v>
      </c>
      <c r="AI867">
        <v>8</v>
      </c>
      <c r="AJ867" s="2">
        <f>DATE(emdat_data[[#This Row],[End Year]],emdat_data[[#This Row],[End Month]],emdat_data[[#This Row],[End Day]])</f>
        <v>37629</v>
      </c>
      <c r="AV867">
        <v>62.858459500041299</v>
      </c>
      <c r="AX867" t="s">
        <v>954</v>
      </c>
      <c r="AY867" t="s">
        <v>955</v>
      </c>
    </row>
    <row r="868" spans="1:51" x14ac:dyDescent="0.25">
      <c r="A868" t="s">
        <v>956</v>
      </c>
      <c r="B868">
        <v>2003</v>
      </c>
      <c r="C868">
        <v>40</v>
      </c>
      <c r="E868" t="s">
        <v>50</v>
      </c>
      <c r="F868" t="s">
        <v>119</v>
      </c>
      <c r="G868" t="s">
        <v>120</v>
      </c>
      <c r="H868" t="s">
        <v>121</v>
      </c>
      <c r="J868" t="s">
        <v>122</v>
      </c>
      <c r="K868" t="s">
        <v>123</v>
      </c>
      <c r="L868" t="s">
        <v>124</v>
      </c>
      <c r="M868" t="s">
        <v>125</v>
      </c>
      <c r="N868" t="s">
        <v>76</v>
      </c>
      <c r="O868" t="s">
        <v>957</v>
      </c>
      <c r="T868" t="s">
        <v>128</v>
      </c>
      <c r="U868" t="s">
        <v>128</v>
      </c>
      <c r="W868">
        <v>2000000</v>
      </c>
      <c r="X868" t="s">
        <v>129</v>
      </c>
      <c r="AA868" s="1"/>
      <c r="AC868">
        <v>2003</v>
      </c>
      <c r="AD868">
        <v>1</v>
      </c>
      <c r="AE868">
        <v>1</v>
      </c>
      <c r="AF868" s="2">
        <f>DATE(emdat_data[[#This Row],[Start Year]],emdat_data[[#This Row],[Start Month]],emdat_data[[#This Row],[Start Day]])</f>
        <v>37622</v>
      </c>
      <c r="AG868">
        <v>2003</v>
      </c>
      <c r="AH868">
        <v>4</v>
      </c>
      <c r="AI868">
        <v>20</v>
      </c>
      <c r="AJ868" s="2">
        <f>DATE(emdat_data[[#This Row],[End Year]],emdat_data[[#This Row],[End Month]],emdat_data[[#This Row],[End Day]])</f>
        <v>37731</v>
      </c>
      <c r="AK868">
        <v>1058</v>
      </c>
      <c r="AM868">
        <v>7146</v>
      </c>
      <c r="AO868">
        <v>7146</v>
      </c>
      <c r="AV868">
        <v>62.858459500041299</v>
      </c>
    </row>
    <row r="869" spans="1:51" hidden="1" x14ac:dyDescent="0.25">
      <c r="A869" t="s">
        <v>2420</v>
      </c>
      <c r="B869">
        <v>2003</v>
      </c>
      <c r="C869">
        <v>1</v>
      </c>
      <c r="E869" t="s">
        <v>50</v>
      </c>
      <c r="F869" t="s">
        <v>71</v>
      </c>
      <c r="G869" t="s">
        <v>72</v>
      </c>
      <c r="H869" t="s">
        <v>102</v>
      </c>
      <c r="K869" t="s">
        <v>187</v>
      </c>
      <c r="L869" t="s">
        <v>188</v>
      </c>
      <c r="M869" t="s">
        <v>189</v>
      </c>
      <c r="N869" t="s">
        <v>190</v>
      </c>
      <c r="O869" t="s">
        <v>2421</v>
      </c>
      <c r="P869" t="s">
        <v>642</v>
      </c>
      <c r="X869" t="s">
        <v>78</v>
      </c>
      <c r="AA869" s="1"/>
      <c r="AB869" t="s">
        <v>2422</v>
      </c>
      <c r="AC869">
        <v>2003</v>
      </c>
      <c r="AD869">
        <v>1</v>
      </c>
      <c r="AE869">
        <v>1</v>
      </c>
      <c r="AF869" s="2">
        <f>DATE(emdat_data[[#This Row],[Start Year]],emdat_data[[#This Row],[Start Month]],emdat_data[[#This Row],[Start Day]])</f>
        <v>37622</v>
      </c>
      <c r="AG869">
        <v>2003</v>
      </c>
      <c r="AH869">
        <v>1</v>
      </c>
      <c r="AI869">
        <v>8</v>
      </c>
      <c r="AJ869" s="2">
        <f>DATE(emdat_data[[#This Row],[End Year]],emdat_data[[#This Row],[End Month]],emdat_data[[#This Row],[End Day]])</f>
        <v>37629</v>
      </c>
      <c r="AK869">
        <v>1</v>
      </c>
      <c r="AV869">
        <v>62.858459500041299</v>
      </c>
      <c r="AX869" t="s">
        <v>2423</v>
      </c>
      <c r="AY869" t="s">
        <v>2424</v>
      </c>
    </row>
    <row r="870" spans="1:51" x14ac:dyDescent="0.25">
      <c r="A870" t="s">
        <v>2429</v>
      </c>
      <c r="B870">
        <v>2003</v>
      </c>
      <c r="C870">
        <v>55</v>
      </c>
      <c r="E870" t="s">
        <v>50</v>
      </c>
      <c r="F870" t="s">
        <v>119</v>
      </c>
      <c r="G870" t="s">
        <v>120</v>
      </c>
      <c r="H870" t="s">
        <v>301</v>
      </c>
      <c r="J870" t="s">
        <v>1145</v>
      </c>
      <c r="K870" t="s">
        <v>1316</v>
      </c>
      <c r="L870" t="s">
        <v>1317</v>
      </c>
      <c r="M870" t="s">
        <v>125</v>
      </c>
      <c r="N870" t="s">
        <v>76</v>
      </c>
      <c r="O870" t="s">
        <v>2430</v>
      </c>
      <c r="T870" t="s">
        <v>128</v>
      </c>
      <c r="U870" t="s">
        <v>128</v>
      </c>
      <c r="W870">
        <v>600000</v>
      </c>
      <c r="X870" t="s">
        <v>129</v>
      </c>
      <c r="AA870" s="1"/>
      <c r="AC870">
        <v>2003</v>
      </c>
      <c r="AD870">
        <v>1</v>
      </c>
      <c r="AE870">
        <v>1</v>
      </c>
      <c r="AF870" s="2">
        <f>DATE(emdat_data[[#This Row],[Start Year]],emdat_data[[#This Row],[Start Month]],emdat_data[[#This Row],[Start Day]])</f>
        <v>37622</v>
      </c>
      <c r="AG870">
        <v>2003</v>
      </c>
      <c r="AH870">
        <v>1</v>
      </c>
      <c r="AI870">
        <v>23</v>
      </c>
      <c r="AJ870" s="2">
        <f>DATE(emdat_data[[#This Row],[End Year]],emdat_data[[#This Row],[End Month]],emdat_data[[#This Row],[End Day]])</f>
        <v>37644</v>
      </c>
      <c r="AK870">
        <v>24</v>
      </c>
      <c r="AM870">
        <v>43</v>
      </c>
      <c r="AO870">
        <v>43</v>
      </c>
      <c r="AV870">
        <v>62.858459500041299</v>
      </c>
    </row>
    <row r="871" spans="1:51" hidden="1" x14ac:dyDescent="0.25">
      <c r="A871" t="s">
        <v>2506</v>
      </c>
      <c r="B871">
        <v>2003</v>
      </c>
      <c r="C871">
        <v>20</v>
      </c>
      <c r="E871" t="s">
        <v>50</v>
      </c>
      <c r="F871" t="s">
        <v>71</v>
      </c>
      <c r="G871" t="s">
        <v>72</v>
      </c>
      <c r="H871" t="s">
        <v>92</v>
      </c>
      <c r="K871" t="s">
        <v>280</v>
      </c>
      <c r="L871" t="s">
        <v>281</v>
      </c>
      <c r="M871" t="s">
        <v>260</v>
      </c>
      <c r="N871" t="s">
        <v>76</v>
      </c>
      <c r="O871" t="s">
        <v>2507</v>
      </c>
      <c r="P871" t="s">
        <v>2508</v>
      </c>
      <c r="V871">
        <v>107</v>
      </c>
      <c r="X871" t="s">
        <v>78</v>
      </c>
      <c r="AA871" s="1"/>
      <c r="AB871" t="s">
        <v>2509</v>
      </c>
      <c r="AC871">
        <v>2003</v>
      </c>
      <c r="AD871">
        <v>1</v>
      </c>
      <c r="AE871">
        <v>1</v>
      </c>
      <c r="AF871" s="2">
        <f>DATE(emdat_data[[#This Row],[Start Year]],emdat_data[[#This Row],[Start Month]],emdat_data[[#This Row],[Start Day]])</f>
        <v>37622</v>
      </c>
      <c r="AG871">
        <v>2003</v>
      </c>
      <c r="AH871">
        <v>2</v>
      </c>
      <c r="AI871">
        <v>17</v>
      </c>
      <c r="AJ871" s="2">
        <f>DATE(emdat_data[[#This Row],[End Year]],emdat_data[[#This Row],[End Month]],emdat_data[[#This Row],[End Day]])</f>
        <v>37669</v>
      </c>
      <c r="AK871">
        <v>4</v>
      </c>
      <c r="AL871">
        <v>3</v>
      </c>
      <c r="AM871">
        <v>100000</v>
      </c>
      <c r="AO871">
        <v>100003</v>
      </c>
      <c r="AV871">
        <v>62.858459500041299</v>
      </c>
      <c r="AW871" t="s">
        <v>2510</v>
      </c>
      <c r="AX871" t="s">
        <v>2511</v>
      </c>
      <c r="AY871" t="s">
        <v>2512</v>
      </c>
    </row>
    <row r="872" spans="1:51" x14ac:dyDescent="0.25">
      <c r="A872" t="s">
        <v>2519</v>
      </c>
      <c r="B872">
        <v>2003</v>
      </c>
      <c r="C872">
        <v>54</v>
      </c>
      <c r="E872" t="s">
        <v>50</v>
      </c>
      <c r="F872" t="s">
        <v>119</v>
      </c>
      <c r="G872" t="s">
        <v>120</v>
      </c>
      <c r="H872" t="s">
        <v>121</v>
      </c>
      <c r="J872" t="s">
        <v>294</v>
      </c>
      <c r="K872" t="s">
        <v>280</v>
      </c>
      <c r="L872" t="s">
        <v>281</v>
      </c>
      <c r="M872" t="s">
        <v>260</v>
      </c>
      <c r="N872" t="s">
        <v>76</v>
      </c>
      <c r="O872" t="s">
        <v>2520</v>
      </c>
      <c r="T872" t="s">
        <v>128</v>
      </c>
      <c r="U872" t="s">
        <v>128</v>
      </c>
      <c r="X872" t="s">
        <v>129</v>
      </c>
      <c r="AA872" s="1"/>
      <c r="AC872">
        <v>2003</v>
      </c>
      <c r="AD872">
        <v>1</v>
      </c>
      <c r="AE872">
        <v>1</v>
      </c>
      <c r="AF872" s="2">
        <f>DATE(emdat_data[[#This Row],[Start Year]],emdat_data[[#This Row],[Start Month]],emdat_data[[#This Row],[Start Day]])</f>
        <v>37622</v>
      </c>
      <c r="AG872">
        <v>2003</v>
      </c>
      <c r="AH872">
        <v>6</v>
      </c>
      <c r="AI872">
        <v>15</v>
      </c>
      <c r="AJ872" s="2">
        <f>DATE(emdat_data[[#This Row],[End Year]],emdat_data[[#This Row],[End Month]],emdat_data[[#This Row],[End Day]])</f>
        <v>37787</v>
      </c>
      <c r="AK872">
        <v>14</v>
      </c>
      <c r="AM872">
        <v>2798</v>
      </c>
      <c r="AO872">
        <v>2798</v>
      </c>
      <c r="AV872">
        <v>62.858459500041299</v>
      </c>
    </row>
    <row r="873" spans="1:51" hidden="1" x14ac:dyDescent="0.25">
      <c r="A873" t="s">
        <v>2521</v>
      </c>
      <c r="B873">
        <v>2003</v>
      </c>
      <c r="C873">
        <v>20</v>
      </c>
      <c r="E873" t="s">
        <v>50</v>
      </c>
      <c r="F873" t="s">
        <v>71</v>
      </c>
      <c r="G873" t="s">
        <v>72</v>
      </c>
      <c r="H873" t="s">
        <v>92</v>
      </c>
      <c r="K873" t="s">
        <v>287</v>
      </c>
      <c r="L873" t="s">
        <v>288</v>
      </c>
      <c r="M873" t="s">
        <v>260</v>
      </c>
      <c r="N873" t="s">
        <v>76</v>
      </c>
      <c r="O873" t="s">
        <v>2522</v>
      </c>
      <c r="P873" t="s">
        <v>2523</v>
      </c>
      <c r="V873">
        <v>236</v>
      </c>
      <c r="X873" t="s">
        <v>78</v>
      </c>
      <c r="AA873" s="1"/>
      <c r="AB873" t="s">
        <v>2524</v>
      </c>
      <c r="AC873">
        <v>2003</v>
      </c>
      <c r="AD873">
        <v>1</v>
      </c>
      <c r="AE873">
        <v>1</v>
      </c>
      <c r="AF873" s="2">
        <f>DATE(emdat_data[[#This Row],[Start Year]],emdat_data[[#This Row],[Start Month]],emdat_data[[#This Row],[Start Day]])</f>
        <v>37622</v>
      </c>
      <c r="AG873">
        <v>2003</v>
      </c>
      <c r="AH873">
        <v>2</v>
      </c>
      <c r="AI873">
        <v>17</v>
      </c>
      <c r="AJ873" s="2">
        <f>DATE(emdat_data[[#This Row],[End Year]],emdat_data[[#This Row],[End Month]],emdat_data[[#This Row],[End Day]])</f>
        <v>37669</v>
      </c>
      <c r="AK873">
        <v>8</v>
      </c>
      <c r="AM873">
        <v>18500</v>
      </c>
      <c r="AO873">
        <v>18500</v>
      </c>
      <c r="AV873">
        <v>62.858459500041299</v>
      </c>
      <c r="AX873" t="s">
        <v>2525</v>
      </c>
      <c r="AY873" t="s">
        <v>2526</v>
      </c>
    </row>
    <row r="874" spans="1:51" hidden="1" x14ac:dyDescent="0.25">
      <c r="A874" t="s">
        <v>3890</v>
      </c>
      <c r="B874">
        <v>2003</v>
      </c>
      <c r="C874">
        <v>1</v>
      </c>
      <c r="E874" t="s">
        <v>50</v>
      </c>
      <c r="F874" t="s">
        <v>71</v>
      </c>
      <c r="G874" t="s">
        <v>72</v>
      </c>
      <c r="H874" t="s">
        <v>102</v>
      </c>
      <c r="K874" t="s">
        <v>318</v>
      </c>
      <c r="L874" t="s">
        <v>319</v>
      </c>
      <c r="M874" t="s">
        <v>197</v>
      </c>
      <c r="N874" t="s">
        <v>190</v>
      </c>
      <c r="O874" t="s">
        <v>3891</v>
      </c>
      <c r="P874" t="s">
        <v>642</v>
      </c>
      <c r="Q874" t="s">
        <v>176</v>
      </c>
      <c r="X874" t="s">
        <v>78</v>
      </c>
      <c r="AA874" s="1"/>
      <c r="AB874" t="s">
        <v>3892</v>
      </c>
      <c r="AC874">
        <v>2003</v>
      </c>
      <c r="AD874">
        <v>1</v>
      </c>
      <c r="AE874">
        <v>1</v>
      </c>
      <c r="AF874" s="2">
        <f>DATE(emdat_data[[#This Row],[Start Year]],emdat_data[[#This Row],[Start Month]],emdat_data[[#This Row],[Start Day]])</f>
        <v>37622</v>
      </c>
      <c r="AG874">
        <v>2003</v>
      </c>
      <c r="AH874">
        <v>1</v>
      </c>
      <c r="AI874">
        <v>8</v>
      </c>
      <c r="AJ874" s="2">
        <f>DATE(emdat_data[[#This Row],[End Year]],emdat_data[[#This Row],[End Month]],emdat_data[[#This Row],[End Day]])</f>
        <v>37629</v>
      </c>
      <c r="AM874">
        <v>36</v>
      </c>
      <c r="AO874">
        <v>36</v>
      </c>
      <c r="AV874">
        <v>62.858459500041299</v>
      </c>
      <c r="AX874" t="s">
        <v>3893</v>
      </c>
      <c r="AY874" t="s">
        <v>3894</v>
      </c>
    </row>
    <row r="875" spans="1:51" hidden="1" x14ac:dyDescent="0.25">
      <c r="A875" t="s">
        <v>3942</v>
      </c>
      <c r="B875">
        <v>2003</v>
      </c>
      <c r="C875">
        <v>1</v>
      </c>
      <c r="E875" t="s">
        <v>50</v>
      </c>
      <c r="F875" t="s">
        <v>71</v>
      </c>
      <c r="G875" t="s">
        <v>72</v>
      </c>
      <c r="H875" t="s">
        <v>102</v>
      </c>
      <c r="K875" t="s">
        <v>376</v>
      </c>
      <c r="L875" t="s">
        <v>377</v>
      </c>
      <c r="M875" t="s">
        <v>211</v>
      </c>
      <c r="N875" t="s">
        <v>190</v>
      </c>
      <c r="O875" t="s">
        <v>3943</v>
      </c>
      <c r="P875" t="s">
        <v>642</v>
      </c>
      <c r="X875" t="s">
        <v>78</v>
      </c>
      <c r="AA875" s="1"/>
      <c r="AB875" t="s">
        <v>3944</v>
      </c>
      <c r="AC875">
        <v>2003</v>
      </c>
      <c r="AD875">
        <v>1</v>
      </c>
      <c r="AE875">
        <v>1</v>
      </c>
      <c r="AF875" s="2">
        <f>DATE(emdat_data[[#This Row],[Start Year]],emdat_data[[#This Row],[Start Month]],emdat_data[[#This Row],[Start Day]])</f>
        <v>37622</v>
      </c>
      <c r="AG875">
        <v>2003</v>
      </c>
      <c r="AH875">
        <v>1</v>
      </c>
      <c r="AI875">
        <v>8</v>
      </c>
      <c r="AJ875" s="2">
        <f>DATE(emdat_data[[#This Row],[End Year]],emdat_data[[#This Row],[End Month]],emdat_data[[#This Row],[End Day]])</f>
        <v>37629</v>
      </c>
      <c r="AV875">
        <v>62.858459500041299</v>
      </c>
      <c r="AW875" t="s">
        <v>3945</v>
      </c>
      <c r="AY875" t="s">
        <v>3946</v>
      </c>
    </row>
    <row r="876" spans="1:51" x14ac:dyDescent="0.25">
      <c r="A876" t="s">
        <v>4032</v>
      </c>
      <c r="B876">
        <v>2003</v>
      </c>
      <c r="C876">
        <v>554</v>
      </c>
      <c r="E876" t="s">
        <v>50</v>
      </c>
      <c r="F876" t="s">
        <v>119</v>
      </c>
      <c r="G876" t="s">
        <v>120</v>
      </c>
      <c r="H876" t="s">
        <v>121</v>
      </c>
      <c r="J876" t="s">
        <v>294</v>
      </c>
      <c r="K876" t="s">
        <v>512</v>
      </c>
      <c r="L876" t="s">
        <v>513</v>
      </c>
      <c r="M876" t="s">
        <v>125</v>
      </c>
      <c r="N876" t="s">
        <v>76</v>
      </c>
      <c r="O876" t="s">
        <v>4033</v>
      </c>
      <c r="T876" t="s">
        <v>128</v>
      </c>
      <c r="U876" t="s">
        <v>128</v>
      </c>
      <c r="X876" t="s">
        <v>129</v>
      </c>
      <c r="AA876" s="1"/>
      <c r="AC876">
        <v>2003</v>
      </c>
      <c r="AD876">
        <v>1</v>
      </c>
      <c r="AE876">
        <v>1</v>
      </c>
      <c r="AF876" s="2">
        <f>DATE(emdat_data[[#This Row],[Start Year]],emdat_data[[#This Row],[Start Month]],emdat_data[[#This Row],[Start Day]])</f>
        <v>37622</v>
      </c>
      <c r="AG876">
        <v>2003</v>
      </c>
      <c r="AH876">
        <v>11</v>
      </c>
      <c r="AI876">
        <v>15</v>
      </c>
      <c r="AJ876" s="2">
        <f>DATE(emdat_data[[#This Row],[End Year]],emdat_data[[#This Row],[End Month]],emdat_data[[#This Row],[End Day]])</f>
        <v>37940</v>
      </c>
      <c r="AK876">
        <v>3</v>
      </c>
      <c r="AM876">
        <v>265</v>
      </c>
      <c r="AO876">
        <v>265</v>
      </c>
      <c r="AV876">
        <v>62.858459500041299</v>
      </c>
    </row>
    <row r="877" spans="1:51" hidden="1" x14ac:dyDescent="0.25">
      <c r="A877" t="s">
        <v>975</v>
      </c>
      <c r="B877">
        <v>2003</v>
      </c>
      <c r="C877">
        <v>3</v>
      </c>
      <c r="E877" t="s">
        <v>50</v>
      </c>
      <c r="F877" t="s">
        <v>63</v>
      </c>
      <c r="G877" t="s">
        <v>82</v>
      </c>
      <c r="H877" t="s">
        <v>789</v>
      </c>
      <c r="J877" t="s">
        <v>976</v>
      </c>
      <c r="K877" t="s">
        <v>596</v>
      </c>
      <c r="L877" t="s">
        <v>597</v>
      </c>
      <c r="M877" t="s">
        <v>189</v>
      </c>
      <c r="N877" t="s">
        <v>190</v>
      </c>
      <c r="O877" t="s">
        <v>977</v>
      </c>
      <c r="W877">
        <v>163</v>
      </c>
      <c r="X877" t="s">
        <v>88</v>
      </c>
      <c r="AA877" s="1"/>
      <c r="AC877">
        <v>2003</v>
      </c>
      <c r="AD877">
        <v>1</v>
      </c>
      <c r="AE877">
        <v>2</v>
      </c>
      <c r="AF877" s="2">
        <f>DATE(emdat_data[[#This Row],[Start Year]],emdat_data[[#This Row],[Start Month]],emdat_data[[#This Row],[Start Day]])</f>
        <v>37623</v>
      </c>
      <c r="AG877">
        <v>2003</v>
      </c>
      <c r="AH877">
        <v>1</v>
      </c>
      <c r="AI877">
        <v>3</v>
      </c>
      <c r="AJ877" s="2">
        <f>DATE(emdat_data[[#This Row],[End Year]],emdat_data[[#This Row],[End Month]],emdat_data[[#This Row],[End Day]])</f>
        <v>37624</v>
      </c>
      <c r="AL877">
        <v>7</v>
      </c>
      <c r="AO877">
        <v>7</v>
      </c>
      <c r="AT877">
        <v>5000</v>
      </c>
      <c r="AU877">
        <v>7954</v>
      </c>
      <c r="AV877">
        <v>62.858459500041299</v>
      </c>
      <c r="AW877" t="s">
        <v>978</v>
      </c>
      <c r="AY877" t="s">
        <v>979</v>
      </c>
    </row>
    <row r="878" spans="1:51" hidden="1" x14ac:dyDescent="0.25">
      <c r="A878" t="s">
        <v>2412</v>
      </c>
      <c r="B878">
        <v>2003</v>
      </c>
      <c r="C878">
        <v>3</v>
      </c>
      <c r="E878" t="s">
        <v>50</v>
      </c>
      <c r="F878" t="s">
        <v>63</v>
      </c>
      <c r="G878" t="s">
        <v>82</v>
      </c>
      <c r="H878" t="s">
        <v>789</v>
      </c>
      <c r="J878" t="s">
        <v>976</v>
      </c>
      <c r="K878" t="s">
        <v>1200</v>
      </c>
      <c r="L878" t="s">
        <v>1201</v>
      </c>
      <c r="M878" t="s">
        <v>189</v>
      </c>
      <c r="N878" t="s">
        <v>190</v>
      </c>
      <c r="O878" t="s">
        <v>2413</v>
      </c>
      <c r="X878" t="s">
        <v>88</v>
      </c>
      <c r="AA878" s="1"/>
      <c r="AC878">
        <v>2003</v>
      </c>
      <c r="AD878">
        <v>1</v>
      </c>
      <c r="AE878">
        <v>2</v>
      </c>
      <c r="AF878" s="2">
        <f>DATE(emdat_data[[#This Row],[Start Year]],emdat_data[[#This Row],[Start Month]],emdat_data[[#This Row],[Start Day]])</f>
        <v>37623</v>
      </c>
      <c r="AG878">
        <v>2003</v>
      </c>
      <c r="AH878">
        <v>1</v>
      </c>
      <c r="AI878">
        <v>2</v>
      </c>
      <c r="AJ878" s="2">
        <f>DATE(emdat_data[[#This Row],[End Year]],emdat_data[[#This Row],[End Month]],emdat_data[[#This Row],[End Day]])</f>
        <v>37623</v>
      </c>
      <c r="AK878">
        <v>5</v>
      </c>
      <c r="AR878">
        <v>100000</v>
      </c>
      <c r="AS878">
        <v>159088</v>
      </c>
      <c r="AT878">
        <v>300000</v>
      </c>
      <c r="AU878">
        <v>477263</v>
      </c>
      <c r="AV878">
        <v>62.858459500041299</v>
      </c>
      <c r="AW878" t="s">
        <v>2414</v>
      </c>
      <c r="AY878" t="s">
        <v>2415</v>
      </c>
    </row>
    <row r="879" spans="1:51" hidden="1" x14ac:dyDescent="0.25">
      <c r="A879" t="s">
        <v>2425</v>
      </c>
      <c r="B879">
        <v>2003</v>
      </c>
      <c r="C879">
        <v>3</v>
      </c>
      <c r="E879" t="s">
        <v>50</v>
      </c>
      <c r="F879" t="s">
        <v>63</v>
      </c>
      <c r="G879" t="s">
        <v>82</v>
      </c>
      <c r="H879" t="s">
        <v>789</v>
      </c>
      <c r="J879" t="s">
        <v>976</v>
      </c>
      <c r="K879" t="s">
        <v>187</v>
      </c>
      <c r="L879" t="s">
        <v>188</v>
      </c>
      <c r="M879" t="s">
        <v>189</v>
      </c>
      <c r="N879" t="s">
        <v>190</v>
      </c>
      <c r="O879" t="s">
        <v>2426</v>
      </c>
      <c r="X879" t="s">
        <v>88</v>
      </c>
      <c r="AA879" s="1"/>
      <c r="AC879">
        <v>2003</v>
      </c>
      <c r="AD879">
        <v>1</v>
      </c>
      <c r="AE879">
        <v>2</v>
      </c>
      <c r="AF879" s="2">
        <f>DATE(emdat_data[[#This Row],[Start Year]],emdat_data[[#This Row],[Start Month]],emdat_data[[#This Row],[Start Day]])</f>
        <v>37623</v>
      </c>
      <c r="AG879">
        <v>2003</v>
      </c>
      <c r="AH879">
        <v>1</v>
      </c>
      <c r="AI879">
        <v>3</v>
      </c>
      <c r="AJ879" s="2">
        <f>DATE(emdat_data[[#This Row],[End Year]],emdat_data[[#This Row],[End Month]],emdat_data[[#This Row],[End Day]])</f>
        <v>37624</v>
      </c>
      <c r="AK879">
        <v>1</v>
      </c>
      <c r="AT879">
        <v>50</v>
      </c>
      <c r="AU879">
        <v>80</v>
      </c>
      <c r="AV879">
        <v>62.858459500041299</v>
      </c>
      <c r="AW879" t="s">
        <v>2427</v>
      </c>
      <c r="AY879" t="s">
        <v>2428</v>
      </c>
    </row>
    <row r="880" spans="1:51" hidden="1" x14ac:dyDescent="0.25">
      <c r="A880" t="s">
        <v>3937</v>
      </c>
      <c r="B880">
        <v>2003</v>
      </c>
      <c r="C880">
        <v>48</v>
      </c>
      <c r="E880" t="s">
        <v>50</v>
      </c>
      <c r="F880" t="s">
        <v>71</v>
      </c>
      <c r="G880" t="s">
        <v>72</v>
      </c>
      <c r="H880" t="s">
        <v>170</v>
      </c>
      <c r="K880" t="s">
        <v>376</v>
      </c>
      <c r="L880" t="s">
        <v>377</v>
      </c>
      <c r="M880" t="s">
        <v>211</v>
      </c>
      <c r="N880" t="s">
        <v>190</v>
      </c>
      <c r="O880" t="s">
        <v>3938</v>
      </c>
      <c r="P880" t="s">
        <v>3939</v>
      </c>
      <c r="X880" t="s">
        <v>78</v>
      </c>
      <c r="AA880" s="1"/>
      <c r="AC880">
        <v>2003</v>
      </c>
      <c r="AD880">
        <v>1</v>
      </c>
      <c r="AE880">
        <v>2</v>
      </c>
      <c r="AF880" s="2">
        <f>DATE(emdat_data[[#This Row],[Start Year]],emdat_data[[#This Row],[Start Month]],emdat_data[[#This Row],[Start Day]])</f>
        <v>37623</v>
      </c>
      <c r="AG880">
        <v>2003</v>
      </c>
      <c r="AH880">
        <v>1</v>
      </c>
      <c r="AI880">
        <v>2</v>
      </c>
      <c r="AJ880" s="2">
        <f>DATE(emdat_data[[#This Row],[End Year]],emdat_data[[#This Row],[End Month]],emdat_data[[#This Row],[End Day]])</f>
        <v>37623</v>
      </c>
      <c r="AK880">
        <v>3</v>
      </c>
      <c r="AN880">
        <v>600</v>
      </c>
      <c r="AO880">
        <v>600</v>
      </c>
      <c r="AV880">
        <v>62.858459500041299</v>
      </c>
      <c r="AW880" t="s">
        <v>3940</v>
      </c>
      <c r="AY880" t="s">
        <v>3941</v>
      </c>
    </row>
    <row r="881" spans="1:51" hidden="1" x14ac:dyDescent="0.25">
      <c r="A881" t="s">
        <v>958</v>
      </c>
      <c r="B881">
        <v>2003</v>
      </c>
      <c r="C881">
        <v>12</v>
      </c>
      <c r="E881" t="s">
        <v>50</v>
      </c>
      <c r="F881" t="s">
        <v>71</v>
      </c>
      <c r="G881" t="s">
        <v>72</v>
      </c>
      <c r="H881" t="s">
        <v>102</v>
      </c>
      <c r="K881" t="s">
        <v>131</v>
      </c>
      <c r="L881" t="s">
        <v>132</v>
      </c>
      <c r="M881" t="s">
        <v>85</v>
      </c>
      <c r="N881" t="s">
        <v>86</v>
      </c>
      <c r="O881" t="s">
        <v>959</v>
      </c>
      <c r="P881" t="s">
        <v>960</v>
      </c>
      <c r="W881">
        <v>19480</v>
      </c>
      <c r="X881" t="s">
        <v>78</v>
      </c>
      <c r="AA881" s="1"/>
      <c r="AB881" t="s">
        <v>961</v>
      </c>
      <c r="AC881">
        <v>2003</v>
      </c>
      <c r="AD881">
        <v>1</v>
      </c>
      <c r="AE881">
        <v>3</v>
      </c>
      <c r="AF881" s="2">
        <f>DATE(emdat_data[[#This Row],[Start Year]],emdat_data[[#This Row],[Start Month]],emdat_data[[#This Row],[Start Day]])</f>
        <v>37624</v>
      </c>
      <c r="AG881">
        <v>2003</v>
      </c>
      <c r="AH881">
        <v>1</v>
      </c>
      <c r="AI881">
        <v>8</v>
      </c>
      <c r="AJ881" s="2">
        <f>DATE(emdat_data[[#This Row],[End Year]],emdat_data[[#This Row],[End Month]],emdat_data[[#This Row],[End Day]])</f>
        <v>37629</v>
      </c>
      <c r="AK881">
        <v>1</v>
      </c>
      <c r="AM881">
        <v>6500</v>
      </c>
      <c r="AO881">
        <v>6500</v>
      </c>
      <c r="AV881">
        <v>62.858459500041299</v>
      </c>
      <c r="AW881" t="s">
        <v>962</v>
      </c>
      <c r="AY881" t="s">
        <v>963</v>
      </c>
    </row>
    <row r="882" spans="1:51" hidden="1" x14ac:dyDescent="0.25">
      <c r="A882" t="s">
        <v>4729</v>
      </c>
      <c r="B882">
        <v>2003</v>
      </c>
      <c r="C882">
        <v>729</v>
      </c>
      <c r="E882" t="s">
        <v>50</v>
      </c>
      <c r="F882" t="s">
        <v>71</v>
      </c>
      <c r="G882" t="s">
        <v>72</v>
      </c>
      <c r="H882" t="s">
        <v>102</v>
      </c>
      <c r="K882" t="s">
        <v>258</v>
      </c>
      <c r="L882" t="s">
        <v>259</v>
      </c>
      <c r="M882" t="s">
        <v>260</v>
      </c>
      <c r="N882" t="s">
        <v>76</v>
      </c>
      <c r="O882" t="s">
        <v>4730</v>
      </c>
      <c r="P882" t="s">
        <v>642</v>
      </c>
      <c r="W882">
        <v>390</v>
      </c>
      <c r="X882" t="s">
        <v>78</v>
      </c>
      <c r="AA882" s="1"/>
      <c r="AB882" t="s">
        <v>4731</v>
      </c>
      <c r="AC882">
        <v>2003</v>
      </c>
      <c r="AD882">
        <v>1</v>
      </c>
      <c r="AE882">
        <v>4</v>
      </c>
      <c r="AF882" s="2">
        <f>DATE(emdat_data[[#This Row],[Start Year]],emdat_data[[#This Row],[Start Month]],emdat_data[[#This Row],[Start Day]])</f>
        <v>37625</v>
      </c>
      <c r="AG882">
        <v>2003</v>
      </c>
      <c r="AH882">
        <v>1</v>
      </c>
      <c r="AI882">
        <v>6</v>
      </c>
      <c r="AJ882" s="2">
        <f>DATE(emdat_data[[#This Row],[End Year]],emdat_data[[#This Row],[End Month]],emdat_data[[#This Row],[End Day]])</f>
        <v>37627</v>
      </c>
      <c r="AM882">
        <v>300</v>
      </c>
      <c r="AO882">
        <v>300</v>
      </c>
      <c r="AV882">
        <v>62.858459500041299</v>
      </c>
      <c r="AX882" t="s">
        <v>4732</v>
      </c>
      <c r="AY882" t="s">
        <v>4733</v>
      </c>
    </row>
    <row r="883" spans="1:51" hidden="1" x14ac:dyDescent="0.25">
      <c r="A883" t="s">
        <v>944</v>
      </c>
      <c r="B883">
        <v>2003</v>
      </c>
      <c r="C883">
        <v>30</v>
      </c>
      <c r="E883" t="s">
        <v>50</v>
      </c>
      <c r="F883" t="s">
        <v>350</v>
      </c>
      <c r="G883" t="s">
        <v>477</v>
      </c>
      <c r="H883" t="s">
        <v>478</v>
      </c>
      <c r="K883" t="s">
        <v>93</v>
      </c>
      <c r="L883" t="s">
        <v>94</v>
      </c>
      <c r="M883" t="s">
        <v>95</v>
      </c>
      <c r="N883" t="s">
        <v>96</v>
      </c>
      <c r="O883" t="s">
        <v>945</v>
      </c>
      <c r="P883" t="s">
        <v>946</v>
      </c>
      <c r="S883" t="s">
        <v>127</v>
      </c>
      <c r="W883">
        <v>30000</v>
      </c>
      <c r="X883" t="s">
        <v>78</v>
      </c>
      <c r="AA883" s="1"/>
      <c r="AC883">
        <v>2003</v>
      </c>
      <c r="AD883">
        <v>1</v>
      </c>
      <c r="AE883">
        <v>8</v>
      </c>
      <c r="AF883" s="2">
        <f>DATE(emdat_data[[#This Row],[Start Year]],emdat_data[[#This Row],[Start Month]],emdat_data[[#This Row],[Start Day]])</f>
        <v>37629</v>
      </c>
      <c r="AG883">
        <v>2003</v>
      </c>
      <c r="AH883">
        <v>2</v>
      </c>
      <c r="AI883">
        <v>18</v>
      </c>
      <c r="AJ883" s="2">
        <f>DATE(emdat_data[[#This Row],[End Year]],emdat_data[[#This Row],[End Month]],emdat_data[[#This Row],[End Day]])</f>
        <v>37670</v>
      </c>
      <c r="AK883">
        <v>4</v>
      </c>
      <c r="AL883">
        <v>150</v>
      </c>
      <c r="AM883">
        <v>2500</v>
      </c>
      <c r="AO883">
        <v>2650</v>
      </c>
      <c r="AR883">
        <v>264000</v>
      </c>
      <c r="AS883">
        <v>419991</v>
      </c>
      <c r="AT883">
        <v>300000</v>
      </c>
      <c r="AU883">
        <v>477263</v>
      </c>
      <c r="AV883">
        <v>62.858459500041299</v>
      </c>
      <c r="AX883" t="s">
        <v>947</v>
      </c>
      <c r="AY883" t="s">
        <v>948</v>
      </c>
    </row>
    <row r="884" spans="1:51" hidden="1" x14ac:dyDescent="0.25">
      <c r="A884" t="s">
        <v>2466</v>
      </c>
      <c r="B884">
        <v>2003</v>
      </c>
      <c r="C884">
        <v>21</v>
      </c>
      <c r="E884" t="s">
        <v>50</v>
      </c>
      <c r="F884" t="s">
        <v>71</v>
      </c>
      <c r="G884" t="s">
        <v>72</v>
      </c>
      <c r="K884" t="s">
        <v>171</v>
      </c>
      <c r="L884" t="s">
        <v>172</v>
      </c>
      <c r="M884" t="s">
        <v>173</v>
      </c>
      <c r="N884" t="s">
        <v>57</v>
      </c>
      <c r="O884" t="s">
        <v>2467</v>
      </c>
      <c r="X884" t="s">
        <v>78</v>
      </c>
      <c r="AA884" s="1"/>
      <c r="AC884">
        <v>2003</v>
      </c>
      <c r="AD884">
        <v>1</v>
      </c>
      <c r="AE884">
        <v>8</v>
      </c>
      <c r="AF884" s="2">
        <f>DATE(emdat_data[[#This Row],[Start Year]],emdat_data[[#This Row],[Start Month]],emdat_data[[#This Row],[Start Day]])</f>
        <v>37629</v>
      </c>
      <c r="AG884">
        <v>2003</v>
      </c>
      <c r="AH884">
        <v>1</v>
      </c>
      <c r="AI884">
        <v>8</v>
      </c>
      <c r="AJ884" s="2">
        <f>DATE(emdat_data[[#This Row],[End Year]],emdat_data[[#This Row],[End Month]],emdat_data[[#This Row],[End Day]])</f>
        <v>37629</v>
      </c>
      <c r="AM884">
        <v>230</v>
      </c>
      <c r="AO884">
        <v>230</v>
      </c>
      <c r="AV884">
        <v>62.858459500041299</v>
      </c>
      <c r="AX884" t="s">
        <v>2468</v>
      </c>
      <c r="AY884" t="s">
        <v>2469</v>
      </c>
    </row>
    <row r="885" spans="1:51" hidden="1" x14ac:dyDescent="0.25">
      <c r="A885" t="s">
        <v>949</v>
      </c>
      <c r="B885">
        <v>2003</v>
      </c>
      <c r="C885">
        <v>66</v>
      </c>
      <c r="E885" t="s">
        <v>50</v>
      </c>
      <c r="F885" t="s">
        <v>63</v>
      </c>
      <c r="G885" t="s">
        <v>82</v>
      </c>
      <c r="K885" t="s">
        <v>93</v>
      </c>
      <c r="L885" t="s">
        <v>94</v>
      </c>
      <c r="M885" t="s">
        <v>95</v>
      </c>
      <c r="N885" t="s">
        <v>96</v>
      </c>
      <c r="O885" t="s">
        <v>504</v>
      </c>
      <c r="W885">
        <v>100</v>
      </c>
      <c r="X885" t="s">
        <v>88</v>
      </c>
      <c r="AA885" s="1"/>
      <c r="AC885">
        <v>2003</v>
      </c>
      <c r="AD885">
        <v>1</v>
      </c>
      <c r="AE885">
        <v>9</v>
      </c>
      <c r="AF885" s="2">
        <f>DATE(emdat_data[[#This Row],[Start Year]],emdat_data[[#This Row],[Start Month]],emdat_data[[#This Row],[Start Day]])</f>
        <v>37630</v>
      </c>
      <c r="AG885">
        <v>2003</v>
      </c>
      <c r="AH885">
        <v>1</v>
      </c>
      <c r="AI885">
        <v>9</v>
      </c>
      <c r="AJ885" s="2">
        <f>DATE(emdat_data[[#This Row],[End Year]],emdat_data[[#This Row],[End Month]],emdat_data[[#This Row],[End Day]])</f>
        <v>37630</v>
      </c>
      <c r="AK885">
        <v>1</v>
      </c>
      <c r="AV885">
        <v>62.858459500041299</v>
      </c>
      <c r="AW885" t="s">
        <v>505</v>
      </c>
      <c r="AY885" t="s">
        <v>506</v>
      </c>
    </row>
    <row r="886" spans="1:51" hidden="1" x14ac:dyDescent="0.25">
      <c r="A886" t="s">
        <v>2470</v>
      </c>
      <c r="B886">
        <v>2003</v>
      </c>
      <c r="C886">
        <v>67</v>
      </c>
      <c r="E886" t="s">
        <v>50</v>
      </c>
      <c r="F886" t="s">
        <v>71</v>
      </c>
      <c r="G886" t="s">
        <v>72</v>
      </c>
      <c r="K886" t="s">
        <v>171</v>
      </c>
      <c r="L886" t="s">
        <v>172</v>
      </c>
      <c r="M886" t="s">
        <v>173</v>
      </c>
      <c r="N886" t="s">
        <v>57</v>
      </c>
      <c r="O886" t="s">
        <v>2471</v>
      </c>
      <c r="X886" t="s">
        <v>78</v>
      </c>
      <c r="AA886" s="1"/>
      <c r="AC886">
        <v>2003</v>
      </c>
      <c r="AD886">
        <v>1</v>
      </c>
      <c r="AE886">
        <v>10</v>
      </c>
      <c r="AF886" s="2">
        <f>DATE(emdat_data[[#This Row],[Start Year]],emdat_data[[#This Row],[Start Month]],emdat_data[[#This Row],[Start Day]])</f>
        <v>37631</v>
      </c>
      <c r="AG886">
        <v>2003</v>
      </c>
      <c r="AH886">
        <v>1</v>
      </c>
      <c r="AI886">
        <v>10</v>
      </c>
      <c r="AJ886" s="2">
        <f>DATE(emdat_data[[#This Row],[End Year]],emdat_data[[#This Row],[End Month]],emdat_data[[#This Row],[End Day]])</f>
        <v>37631</v>
      </c>
      <c r="AK886">
        <v>10</v>
      </c>
      <c r="AM886">
        <v>3700</v>
      </c>
      <c r="AO886">
        <v>3700</v>
      </c>
      <c r="AV886">
        <v>62.858459500041299</v>
      </c>
      <c r="AX886" t="s">
        <v>2472</v>
      </c>
      <c r="AY886" t="s">
        <v>2473</v>
      </c>
    </row>
    <row r="887" spans="1:51" hidden="1" x14ac:dyDescent="0.25">
      <c r="A887" t="s">
        <v>2490</v>
      </c>
      <c r="B887">
        <v>2003</v>
      </c>
      <c r="C887">
        <v>68</v>
      </c>
      <c r="E887" t="s">
        <v>50</v>
      </c>
      <c r="F887" t="s">
        <v>51</v>
      </c>
      <c r="G887" t="s">
        <v>52</v>
      </c>
      <c r="H887" t="s">
        <v>53</v>
      </c>
      <c r="K887" t="s">
        <v>1447</v>
      </c>
      <c r="L887" t="s">
        <v>1448</v>
      </c>
      <c r="M887" t="s">
        <v>56</v>
      </c>
      <c r="N887" t="s">
        <v>57</v>
      </c>
      <c r="O887" t="s">
        <v>2491</v>
      </c>
      <c r="W887">
        <v>5</v>
      </c>
      <c r="X887" t="s">
        <v>59</v>
      </c>
      <c r="Y887">
        <v>2959</v>
      </c>
      <c r="Z887">
        <v>51474</v>
      </c>
      <c r="AA887" s="1">
        <v>0.89930555555555558</v>
      </c>
      <c r="AC887">
        <v>2003</v>
      </c>
      <c r="AD887">
        <v>1</v>
      </c>
      <c r="AE887">
        <v>11</v>
      </c>
      <c r="AF887" s="2">
        <f>DATE(emdat_data[[#This Row],[Start Year]],emdat_data[[#This Row],[Start Month]],emdat_data[[#This Row],[Start Day]])</f>
        <v>37632</v>
      </c>
      <c r="AG887">
        <v>2003</v>
      </c>
      <c r="AH887">
        <v>1</v>
      </c>
      <c r="AI887">
        <v>11</v>
      </c>
      <c r="AJ887" s="2">
        <f>DATE(emdat_data[[#This Row],[End Year]],emdat_data[[#This Row],[End Month]],emdat_data[[#This Row],[End Day]])</f>
        <v>37632</v>
      </c>
      <c r="AL887">
        <v>80</v>
      </c>
      <c r="AM887">
        <v>6750</v>
      </c>
      <c r="AN887">
        <v>3250</v>
      </c>
      <c r="AO887">
        <v>10080</v>
      </c>
      <c r="AV887">
        <v>62.858459500041299</v>
      </c>
      <c r="AX887" t="s">
        <v>2492</v>
      </c>
      <c r="AY887" t="s">
        <v>2493</v>
      </c>
    </row>
    <row r="888" spans="1:51" hidden="1" x14ac:dyDescent="0.25">
      <c r="A888" t="s">
        <v>4279</v>
      </c>
      <c r="B888">
        <v>2003</v>
      </c>
      <c r="C888">
        <v>730</v>
      </c>
      <c r="E888" t="s">
        <v>50</v>
      </c>
      <c r="F888" t="s">
        <v>71</v>
      </c>
      <c r="G888" t="s">
        <v>72</v>
      </c>
      <c r="H888" t="s">
        <v>102</v>
      </c>
      <c r="K888" t="s">
        <v>335</v>
      </c>
      <c r="L888" t="s">
        <v>336</v>
      </c>
      <c r="M888" t="s">
        <v>85</v>
      </c>
      <c r="N888" t="s">
        <v>86</v>
      </c>
      <c r="O888" t="s">
        <v>4280</v>
      </c>
      <c r="P888" t="s">
        <v>642</v>
      </c>
      <c r="Q888" t="s">
        <v>176</v>
      </c>
      <c r="W888">
        <v>75950</v>
      </c>
      <c r="X888" t="s">
        <v>78</v>
      </c>
      <c r="AA888" s="1"/>
      <c r="AB888" t="s">
        <v>4281</v>
      </c>
      <c r="AC888">
        <v>2003</v>
      </c>
      <c r="AD888">
        <v>1</v>
      </c>
      <c r="AE888">
        <v>11</v>
      </c>
      <c r="AF888" s="2">
        <f>DATE(emdat_data[[#This Row],[Start Year]],emdat_data[[#This Row],[Start Month]],emdat_data[[#This Row],[Start Day]])</f>
        <v>37632</v>
      </c>
      <c r="AG888">
        <v>2003</v>
      </c>
      <c r="AH888">
        <v>2</v>
      </c>
      <c r="AI888">
        <v>4</v>
      </c>
      <c r="AJ888" s="2">
        <f>DATE(emdat_data[[#This Row],[End Year]],emdat_data[[#This Row],[End Month]],emdat_data[[#This Row],[End Day]])</f>
        <v>37656</v>
      </c>
      <c r="AK888">
        <v>29</v>
      </c>
      <c r="AM888">
        <v>16000</v>
      </c>
      <c r="AO888">
        <v>16000</v>
      </c>
      <c r="AV888">
        <v>62.858459500041299</v>
      </c>
      <c r="AX888" t="s">
        <v>4282</v>
      </c>
      <c r="AY888" t="s">
        <v>4283</v>
      </c>
    </row>
    <row r="889" spans="1:51" hidden="1" x14ac:dyDescent="0.25">
      <c r="A889" t="s">
        <v>913</v>
      </c>
      <c r="B889">
        <v>2003</v>
      </c>
      <c r="C889">
        <v>28</v>
      </c>
      <c r="E889" t="s">
        <v>50</v>
      </c>
      <c r="F889" t="s">
        <v>71</v>
      </c>
      <c r="G889" t="s">
        <v>72</v>
      </c>
      <c r="H889" t="s">
        <v>102</v>
      </c>
      <c r="K889" t="s">
        <v>335</v>
      </c>
      <c r="L889" t="s">
        <v>336</v>
      </c>
      <c r="M889" t="s">
        <v>85</v>
      </c>
      <c r="N889" t="s">
        <v>86</v>
      </c>
      <c r="O889" t="s">
        <v>914</v>
      </c>
      <c r="P889" t="s">
        <v>642</v>
      </c>
      <c r="Q889" t="s">
        <v>176</v>
      </c>
      <c r="S889" t="s">
        <v>127</v>
      </c>
      <c r="U889" t="s">
        <v>127</v>
      </c>
      <c r="W889">
        <v>6740</v>
      </c>
      <c r="X889" t="s">
        <v>78</v>
      </c>
      <c r="AA889" s="1"/>
      <c r="AC889">
        <v>2003</v>
      </c>
      <c r="AD889">
        <v>1</v>
      </c>
      <c r="AE889">
        <v>14</v>
      </c>
      <c r="AF889" s="2">
        <f>DATE(emdat_data[[#This Row],[Start Year]],emdat_data[[#This Row],[Start Month]],emdat_data[[#This Row],[Start Day]])</f>
        <v>37635</v>
      </c>
      <c r="AG889">
        <v>2003</v>
      </c>
      <c r="AH889">
        <v>1</v>
      </c>
      <c r="AI889">
        <v>24</v>
      </c>
      <c r="AJ889" s="2">
        <f>DATE(emdat_data[[#This Row],[End Year]],emdat_data[[#This Row],[End Month]],emdat_data[[#This Row],[End Day]])</f>
        <v>37645</v>
      </c>
      <c r="AK889">
        <v>54</v>
      </c>
      <c r="AL889">
        <v>101</v>
      </c>
      <c r="AN889">
        <v>10410</v>
      </c>
      <c r="AO889">
        <v>10511</v>
      </c>
      <c r="AV889">
        <v>62.858459500041299</v>
      </c>
      <c r="AW889" t="s">
        <v>915</v>
      </c>
      <c r="AY889" t="s">
        <v>916</v>
      </c>
    </row>
    <row r="890" spans="1:51" hidden="1" x14ac:dyDescent="0.25">
      <c r="A890" t="s">
        <v>2372</v>
      </c>
      <c r="B890">
        <v>2003</v>
      </c>
      <c r="C890">
        <v>24</v>
      </c>
      <c r="E890" t="s">
        <v>50</v>
      </c>
      <c r="F890" t="s">
        <v>63</v>
      </c>
      <c r="G890" t="s">
        <v>82</v>
      </c>
      <c r="H890" t="s">
        <v>98</v>
      </c>
      <c r="J890" t="s">
        <v>2373</v>
      </c>
      <c r="K890" t="s">
        <v>1260</v>
      </c>
      <c r="L890" t="s">
        <v>1261</v>
      </c>
      <c r="M890" t="s">
        <v>1262</v>
      </c>
      <c r="N890" t="s">
        <v>96</v>
      </c>
      <c r="O890" t="s">
        <v>2374</v>
      </c>
      <c r="Q890" t="s">
        <v>2375</v>
      </c>
      <c r="R890" t="s">
        <v>176</v>
      </c>
      <c r="S890" t="s">
        <v>127</v>
      </c>
      <c r="T890" t="s">
        <v>127</v>
      </c>
      <c r="U890" t="s">
        <v>127</v>
      </c>
      <c r="V890">
        <v>2254</v>
      </c>
      <c r="W890">
        <v>150</v>
      </c>
      <c r="X890" t="s">
        <v>88</v>
      </c>
      <c r="AA890" s="1"/>
      <c r="AC890">
        <v>2003</v>
      </c>
      <c r="AD890">
        <v>1</v>
      </c>
      <c r="AE890">
        <v>14</v>
      </c>
      <c r="AF890" s="2">
        <f>DATE(emdat_data[[#This Row],[Start Year]],emdat_data[[#This Row],[Start Month]],emdat_data[[#This Row],[Start Day]])</f>
        <v>37635</v>
      </c>
      <c r="AG890">
        <v>2003</v>
      </c>
      <c r="AH890">
        <v>1</v>
      </c>
      <c r="AI890">
        <v>14</v>
      </c>
      <c r="AJ890" s="2">
        <f>DATE(emdat_data[[#This Row],[End Year]],emdat_data[[#This Row],[End Month]],emdat_data[[#This Row],[End Day]])</f>
        <v>37635</v>
      </c>
      <c r="AK890">
        <v>17</v>
      </c>
      <c r="AM890">
        <v>30000</v>
      </c>
      <c r="AO890">
        <v>30000</v>
      </c>
      <c r="AT890">
        <v>30000</v>
      </c>
      <c r="AU890">
        <v>47726</v>
      </c>
      <c r="AV890">
        <v>62.858459500041299</v>
      </c>
      <c r="AW890" t="s">
        <v>2376</v>
      </c>
      <c r="AY890" t="s">
        <v>2377</v>
      </c>
    </row>
    <row r="891" spans="1:51" hidden="1" x14ac:dyDescent="0.25">
      <c r="A891" t="s">
        <v>3949</v>
      </c>
      <c r="B891">
        <v>2003</v>
      </c>
      <c r="C891">
        <v>27</v>
      </c>
      <c r="E891" t="s">
        <v>50</v>
      </c>
      <c r="F891" t="s">
        <v>71</v>
      </c>
      <c r="G891" t="s">
        <v>72</v>
      </c>
      <c r="H891" t="s">
        <v>102</v>
      </c>
      <c r="K891" t="s">
        <v>3950</v>
      </c>
      <c r="L891" t="s">
        <v>3951</v>
      </c>
      <c r="M891" t="s">
        <v>995</v>
      </c>
      <c r="N891" t="s">
        <v>76</v>
      </c>
      <c r="O891" t="s">
        <v>3952</v>
      </c>
      <c r="P891" t="s">
        <v>642</v>
      </c>
      <c r="W891">
        <v>27680</v>
      </c>
      <c r="X891" t="s">
        <v>78</v>
      </c>
      <c r="AA891" s="1"/>
      <c r="AB891" t="s">
        <v>3953</v>
      </c>
      <c r="AC891">
        <v>2003</v>
      </c>
      <c r="AD891">
        <v>1</v>
      </c>
      <c r="AE891">
        <v>14</v>
      </c>
      <c r="AF891" s="2">
        <f>DATE(emdat_data[[#This Row],[Start Year]],emdat_data[[#This Row],[Start Month]],emdat_data[[#This Row],[Start Day]])</f>
        <v>37635</v>
      </c>
      <c r="AG891">
        <v>2003</v>
      </c>
      <c r="AH891">
        <v>1</v>
      </c>
      <c r="AI891">
        <v>16</v>
      </c>
      <c r="AJ891" s="2">
        <f>DATE(emdat_data[[#This Row],[End Year]],emdat_data[[#This Row],[End Month]],emdat_data[[#This Row],[End Day]])</f>
        <v>37637</v>
      </c>
      <c r="AK891">
        <v>8</v>
      </c>
      <c r="AM891">
        <v>27000</v>
      </c>
      <c r="AO891">
        <v>27000</v>
      </c>
      <c r="AV891">
        <v>62.858459500041299</v>
      </c>
      <c r="AW891" t="s">
        <v>3954</v>
      </c>
      <c r="AY891" t="s">
        <v>3955</v>
      </c>
    </row>
    <row r="892" spans="1:51" hidden="1" x14ac:dyDescent="0.25">
      <c r="A892" t="s">
        <v>2494</v>
      </c>
      <c r="B892">
        <v>2003</v>
      </c>
      <c r="C892">
        <v>37</v>
      </c>
      <c r="E892" t="s">
        <v>50</v>
      </c>
      <c r="F892" t="s">
        <v>71</v>
      </c>
      <c r="G892" t="s">
        <v>72</v>
      </c>
      <c r="H892" t="s">
        <v>102</v>
      </c>
      <c r="K892" t="s">
        <v>1697</v>
      </c>
      <c r="L892" t="s">
        <v>1698</v>
      </c>
      <c r="M892" t="s">
        <v>260</v>
      </c>
      <c r="N892" t="s">
        <v>76</v>
      </c>
      <c r="O892" t="s">
        <v>2495</v>
      </c>
      <c r="P892" t="s">
        <v>2496</v>
      </c>
      <c r="V892">
        <v>646</v>
      </c>
      <c r="W892">
        <v>148300</v>
      </c>
      <c r="X892" t="s">
        <v>78</v>
      </c>
      <c r="AA892" s="1"/>
      <c r="AB892" t="s">
        <v>2497</v>
      </c>
      <c r="AC892">
        <v>2003</v>
      </c>
      <c r="AD892">
        <v>1</v>
      </c>
      <c r="AE892">
        <v>18</v>
      </c>
      <c r="AF892" s="2">
        <f>DATE(emdat_data[[#This Row],[Start Year]],emdat_data[[#This Row],[Start Month]],emdat_data[[#This Row],[Start Day]])</f>
        <v>37639</v>
      </c>
      <c r="AG892">
        <v>2003</v>
      </c>
      <c r="AH892">
        <v>1</v>
      </c>
      <c r="AI892">
        <v>31</v>
      </c>
      <c r="AJ892" s="2">
        <f>DATE(emdat_data[[#This Row],[End Year]],emdat_data[[#This Row],[End Month]],emdat_data[[#This Row],[End Day]])</f>
        <v>37652</v>
      </c>
      <c r="AK892">
        <v>16</v>
      </c>
      <c r="AM892">
        <v>19788</v>
      </c>
      <c r="AN892">
        <v>3582</v>
      </c>
      <c r="AO892">
        <v>23370</v>
      </c>
      <c r="AT892">
        <v>150000</v>
      </c>
      <c r="AU892">
        <v>238631</v>
      </c>
      <c r="AV892">
        <v>62.858459500041299</v>
      </c>
      <c r="AW892" t="s">
        <v>2498</v>
      </c>
      <c r="AX892" t="s">
        <v>2499</v>
      </c>
      <c r="AY892" t="s">
        <v>2500</v>
      </c>
    </row>
    <row r="893" spans="1:51" hidden="1" x14ac:dyDescent="0.25">
      <c r="A893" t="s">
        <v>912</v>
      </c>
      <c r="B893">
        <v>2003</v>
      </c>
      <c r="C893">
        <v>47</v>
      </c>
      <c r="E893" t="s">
        <v>50</v>
      </c>
      <c r="F893" t="s">
        <v>71</v>
      </c>
      <c r="G893" t="s">
        <v>72</v>
      </c>
      <c r="H893" t="s">
        <v>170</v>
      </c>
      <c r="K893" t="s">
        <v>131</v>
      </c>
      <c r="L893" t="s">
        <v>132</v>
      </c>
      <c r="M893" t="s">
        <v>85</v>
      </c>
      <c r="N893" t="s">
        <v>86</v>
      </c>
      <c r="O893" t="s">
        <v>663</v>
      </c>
      <c r="P893" t="s">
        <v>642</v>
      </c>
      <c r="Q893" t="s">
        <v>176</v>
      </c>
      <c r="U893" t="s">
        <v>127</v>
      </c>
      <c r="W893">
        <v>210</v>
      </c>
      <c r="X893" t="s">
        <v>78</v>
      </c>
      <c r="AA893" s="1"/>
      <c r="AC893">
        <v>2003</v>
      </c>
      <c r="AD893">
        <v>1</v>
      </c>
      <c r="AE893">
        <v>21</v>
      </c>
      <c r="AF893" s="2">
        <f>DATE(emdat_data[[#This Row],[Start Year]],emdat_data[[#This Row],[Start Month]],emdat_data[[#This Row],[Start Day]])</f>
        <v>37642</v>
      </c>
      <c r="AG893">
        <v>2003</v>
      </c>
      <c r="AH893">
        <v>1</v>
      </c>
      <c r="AI893">
        <v>22</v>
      </c>
      <c r="AJ893" s="2">
        <f>DATE(emdat_data[[#This Row],[End Year]],emdat_data[[#This Row],[End Month]],emdat_data[[#This Row],[End Day]])</f>
        <v>37643</v>
      </c>
      <c r="AK893">
        <v>4</v>
      </c>
      <c r="AL893">
        <v>25</v>
      </c>
      <c r="AM893">
        <v>6000</v>
      </c>
      <c r="AO893">
        <v>6025</v>
      </c>
      <c r="AV893">
        <v>62.858459500041299</v>
      </c>
      <c r="AX893" t="s">
        <v>665</v>
      </c>
      <c r="AY893" t="s">
        <v>666</v>
      </c>
    </row>
    <row r="894" spans="1:51" hidden="1" x14ac:dyDescent="0.25">
      <c r="A894" t="s">
        <v>2391</v>
      </c>
      <c r="B894">
        <v>2003</v>
      </c>
      <c r="C894">
        <v>39</v>
      </c>
      <c r="E894" t="s">
        <v>50</v>
      </c>
      <c r="F894" t="s">
        <v>51</v>
      </c>
      <c r="G894" t="s">
        <v>52</v>
      </c>
      <c r="H894" t="s">
        <v>53</v>
      </c>
      <c r="K894" t="s">
        <v>1548</v>
      </c>
      <c r="L894" t="s">
        <v>1549</v>
      </c>
      <c r="M894" t="s">
        <v>204</v>
      </c>
      <c r="N894" t="s">
        <v>86</v>
      </c>
      <c r="O894" t="s">
        <v>2392</v>
      </c>
      <c r="Q894" t="s">
        <v>176</v>
      </c>
      <c r="S894" t="s">
        <v>127</v>
      </c>
      <c r="U894" t="s">
        <v>127</v>
      </c>
      <c r="V894">
        <v>229</v>
      </c>
      <c r="W894">
        <v>8</v>
      </c>
      <c r="X894" t="s">
        <v>59</v>
      </c>
      <c r="Y894">
        <v>1877</v>
      </c>
      <c r="Z894">
        <v>-104104</v>
      </c>
      <c r="AA894" s="1">
        <v>0.83750000000000002</v>
      </c>
      <c r="AC894">
        <v>2003</v>
      </c>
      <c r="AD894">
        <v>1</v>
      </c>
      <c r="AE894">
        <v>22</v>
      </c>
      <c r="AF894" s="2">
        <f>DATE(emdat_data[[#This Row],[Start Year]],emdat_data[[#This Row],[Start Month]],emdat_data[[#This Row],[Start Day]])</f>
        <v>37643</v>
      </c>
      <c r="AG894">
        <v>2003</v>
      </c>
      <c r="AH894">
        <v>1</v>
      </c>
      <c r="AI894">
        <v>22</v>
      </c>
      <c r="AJ894" s="2">
        <f>DATE(emdat_data[[#This Row],[End Year]],emdat_data[[#This Row],[End Month]],emdat_data[[#This Row],[End Day]])</f>
        <v>37643</v>
      </c>
      <c r="AK894">
        <v>29</v>
      </c>
      <c r="AL894">
        <v>1073</v>
      </c>
      <c r="AM894">
        <v>177530</v>
      </c>
      <c r="AO894">
        <v>178603</v>
      </c>
      <c r="AR894">
        <v>25000</v>
      </c>
      <c r="AS894">
        <v>39772</v>
      </c>
      <c r="AT894">
        <v>116300</v>
      </c>
      <c r="AU894">
        <v>185019</v>
      </c>
      <c r="AV894">
        <v>62.858459500041299</v>
      </c>
      <c r="AX894" t="s">
        <v>2393</v>
      </c>
      <c r="AY894" t="s">
        <v>2394</v>
      </c>
    </row>
    <row r="895" spans="1:51" hidden="1" x14ac:dyDescent="0.25">
      <c r="A895" t="s">
        <v>980</v>
      </c>
      <c r="B895">
        <v>2003</v>
      </c>
      <c r="C895">
        <v>42</v>
      </c>
      <c r="E895" t="s">
        <v>50</v>
      </c>
      <c r="F895" t="s">
        <v>350</v>
      </c>
      <c r="G895" t="s">
        <v>477</v>
      </c>
      <c r="H895" t="s">
        <v>503</v>
      </c>
      <c r="K895" t="s">
        <v>151</v>
      </c>
      <c r="L895" t="s">
        <v>152</v>
      </c>
      <c r="M895" t="s">
        <v>85</v>
      </c>
      <c r="N895" t="s">
        <v>86</v>
      </c>
      <c r="O895" t="s">
        <v>981</v>
      </c>
      <c r="X895" t="s">
        <v>78</v>
      </c>
      <c r="AA895" s="1"/>
      <c r="AC895">
        <v>2003</v>
      </c>
      <c r="AD895">
        <v>1</v>
      </c>
      <c r="AE895">
        <v>23</v>
      </c>
      <c r="AF895" s="2">
        <f>DATE(emdat_data[[#This Row],[Start Year]],emdat_data[[#This Row],[Start Month]],emdat_data[[#This Row],[Start Day]])</f>
        <v>37644</v>
      </c>
      <c r="AG895">
        <v>2003</v>
      </c>
      <c r="AH895">
        <v>1</v>
      </c>
      <c r="AI895">
        <v>23</v>
      </c>
      <c r="AJ895" s="2">
        <f>DATE(emdat_data[[#This Row],[End Year]],emdat_data[[#This Row],[End Month]],emdat_data[[#This Row],[End Day]])</f>
        <v>37644</v>
      </c>
      <c r="AN895">
        <v>285</v>
      </c>
      <c r="AO895">
        <v>285</v>
      </c>
      <c r="AV895">
        <v>62.858459500041299</v>
      </c>
      <c r="AW895" t="s">
        <v>982</v>
      </c>
      <c r="AY895" t="s">
        <v>983</v>
      </c>
    </row>
    <row r="896" spans="1:51" hidden="1" x14ac:dyDescent="0.25">
      <c r="A896" t="s">
        <v>2442</v>
      </c>
      <c r="B896">
        <v>2003</v>
      </c>
      <c r="C896">
        <v>69</v>
      </c>
      <c r="E896" t="s">
        <v>50</v>
      </c>
      <c r="F896" t="s">
        <v>51</v>
      </c>
      <c r="G896" t="s">
        <v>52</v>
      </c>
      <c r="H896" t="s">
        <v>53</v>
      </c>
      <c r="K896" t="s">
        <v>171</v>
      </c>
      <c r="L896" t="s">
        <v>172</v>
      </c>
      <c r="M896" t="s">
        <v>173</v>
      </c>
      <c r="N896" t="s">
        <v>57</v>
      </c>
      <c r="O896" t="s">
        <v>2443</v>
      </c>
      <c r="W896">
        <v>6</v>
      </c>
      <c r="X896" t="s">
        <v>59</v>
      </c>
      <c r="Y896">
        <v>-8807</v>
      </c>
      <c r="Z896">
        <v>118524</v>
      </c>
      <c r="AA896" s="1">
        <v>0.33888888888888891</v>
      </c>
      <c r="AC896">
        <v>2003</v>
      </c>
      <c r="AD896">
        <v>1</v>
      </c>
      <c r="AE896">
        <v>23</v>
      </c>
      <c r="AF896" s="2">
        <f>DATE(emdat_data[[#This Row],[Start Year]],emdat_data[[#This Row],[Start Month]],emdat_data[[#This Row],[Start Day]])</f>
        <v>37644</v>
      </c>
      <c r="AG896">
        <v>2003</v>
      </c>
      <c r="AH896">
        <v>1</v>
      </c>
      <c r="AI896">
        <v>23</v>
      </c>
      <c r="AJ896" s="2">
        <f>DATE(emdat_data[[#This Row],[End Year]],emdat_data[[#This Row],[End Month]],emdat_data[[#This Row],[End Day]])</f>
        <v>37644</v>
      </c>
      <c r="AL896">
        <v>2</v>
      </c>
      <c r="AM896">
        <v>2500</v>
      </c>
      <c r="AO896">
        <v>2502</v>
      </c>
      <c r="AV896">
        <v>62.858459500041299</v>
      </c>
      <c r="AX896" t="s">
        <v>2444</v>
      </c>
      <c r="AY896" t="s">
        <v>2445</v>
      </c>
    </row>
    <row r="897" spans="1:51" hidden="1" x14ac:dyDescent="0.25">
      <c r="A897" t="s">
        <v>3884</v>
      </c>
      <c r="B897">
        <v>2003</v>
      </c>
      <c r="C897">
        <v>51</v>
      </c>
      <c r="E897" t="s">
        <v>50</v>
      </c>
      <c r="F897" t="s">
        <v>71</v>
      </c>
      <c r="G897" t="s">
        <v>72</v>
      </c>
      <c r="H897" t="s">
        <v>102</v>
      </c>
      <c r="K897" t="s">
        <v>2573</v>
      </c>
      <c r="L897" t="s">
        <v>2574</v>
      </c>
      <c r="M897" t="s">
        <v>85</v>
      </c>
      <c r="N897" t="s">
        <v>86</v>
      </c>
      <c r="O897" t="s">
        <v>3885</v>
      </c>
      <c r="P897" t="s">
        <v>642</v>
      </c>
      <c r="Q897" t="s">
        <v>176</v>
      </c>
      <c r="S897" t="s">
        <v>127</v>
      </c>
      <c r="U897" t="s">
        <v>127</v>
      </c>
      <c r="V897">
        <v>325</v>
      </c>
      <c r="W897">
        <v>78940</v>
      </c>
      <c r="X897" t="s">
        <v>78</v>
      </c>
      <c r="AA897" s="1"/>
      <c r="AB897" t="s">
        <v>3886</v>
      </c>
      <c r="AC897">
        <v>2003</v>
      </c>
      <c r="AD897">
        <v>1</v>
      </c>
      <c r="AE897">
        <v>23</v>
      </c>
      <c r="AF897" s="2">
        <f>DATE(emdat_data[[#This Row],[Start Year]],emdat_data[[#This Row],[Start Month]],emdat_data[[#This Row],[Start Day]])</f>
        <v>37644</v>
      </c>
      <c r="AG897">
        <v>2003</v>
      </c>
      <c r="AH897">
        <v>2</v>
      </c>
      <c r="AI897">
        <v>10</v>
      </c>
      <c r="AJ897" s="2">
        <f>DATE(emdat_data[[#This Row],[End Year]],emdat_data[[#This Row],[End Month]],emdat_data[[#This Row],[End Day]])</f>
        <v>37662</v>
      </c>
      <c r="AK897">
        <v>18</v>
      </c>
      <c r="AL897">
        <v>12</v>
      </c>
      <c r="AM897">
        <v>60000</v>
      </c>
      <c r="AO897">
        <v>60012</v>
      </c>
      <c r="AV897">
        <v>62.858459500041299</v>
      </c>
      <c r="AW897" t="s">
        <v>3887</v>
      </c>
      <c r="AX897" t="s">
        <v>3888</v>
      </c>
      <c r="AY897" t="s">
        <v>3889</v>
      </c>
    </row>
    <row r="898" spans="1:51" hidden="1" x14ac:dyDescent="0.25">
      <c r="A898" t="s">
        <v>2386</v>
      </c>
      <c r="B898">
        <v>2003</v>
      </c>
      <c r="C898">
        <v>43</v>
      </c>
      <c r="E898" t="s">
        <v>50</v>
      </c>
      <c r="F898" t="s">
        <v>71</v>
      </c>
      <c r="G898" t="s">
        <v>72</v>
      </c>
      <c r="H898" t="s">
        <v>102</v>
      </c>
      <c r="K898" t="s">
        <v>239</v>
      </c>
      <c r="L898" t="s">
        <v>240</v>
      </c>
      <c r="M898" t="s">
        <v>197</v>
      </c>
      <c r="N898" t="s">
        <v>190</v>
      </c>
      <c r="O898" t="s">
        <v>2387</v>
      </c>
      <c r="P898" t="s">
        <v>2388</v>
      </c>
      <c r="Q898" t="s">
        <v>176</v>
      </c>
      <c r="W898">
        <v>28760</v>
      </c>
      <c r="X898" t="s">
        <v>78</v>
      </c>
      <c r="AA898" s="1"/>
      <c r="AC898">
        <v>2003</v>
      </c>
      <c r="AD898">
        <v>1</v>
      </c>
      <c r="AE898">
        <v>25</v>
      </c>
      <c r="AF898" s="2">
        <f>DATE(emdat_data[[#This Row],[Start Year]],emdat_data[[#This Row],[Start Month]],emdat_data[[#This Row],[Start Day]])</f>
        <v>37646</v>
      </c>
      <c r="AG898">
        <v>2003</v>
      </c>
      <c r="AH898">
        <v>1</v>
      </c>
      <c r="AI898">
        <v>27</v>
      </c>
      <c r="AJ898" s="2">
        <f>DATE(emdat_data[[#This Row],[End Year]],emdat_data[[#This Row],[End Month]],emdat_data[[#This Row],[End Day]])</f>
        <v>37648</v>
      </c>
      <c r="AK898">
        <v>1</v>
      </c>
      <c r="AM898">
        <v>1000</v>
      </c>
      <c r="AO898">
        <v>1000</v>
      </c>
      <c r="AR898">
        <v>100000</v>
      </c>
      <c r="AS898">
        <v>159088</v>
      </c>
      <c r="AT898">
        <v>150000</v>
      </c>
      <c r="AU898">
        <v>238631</v>
      </c>
      <c r="AV898">
        <v>62.858459500041299</v>
      </c>
      <c r="AX898" t="s">
        <v>2389</v>
      </c>
      <c r="AY898" t="s">
        <v>2390</v>
      </c>
    </row>
    <row r="899" spans="1:51" hidden="1" x14ac:dyDescent="0.25">
      <c r="A899" t="s">
        <v>2431</v>
      </c>
      <c r="B899">
        <v>2003</v>
      </c>
      <c r="C899">
        <v>44</v>
      </c>
      <c r="E899" t="s">
        <v>50</v>
      </c>
      <c r="F899" t="s">
        <v>71</v>
      </c>
      <c r="G899" t="s">
        <v>72</v>
      </c>
      <c r="H899" t="s">
        <v>102</v>
      </c>
      <c r="K899" t="s">
        <v>195</v>
      </c>
      <c r="L899" t="s">
        <v>196</v>
      </c>
      <c r="M899" t="s">
        <v>197</v>
      </c>
      <c r="N899" t="s">
        <v>190</v>
      </c>
      <c r="O899" t="s">
        <v>2432</v>
      </c>
      <c r="P899" t="s">
        <v>642</v>
      </c>
      <c r="U899" t="s">
        <v>127</v>
      </c>
      <c r="X899" t="s">
        <v>78</v>
      </c>
      <c r="AA899" s="1"/>
      <c r="AC899">
        <v>2003</v>
      </c>
      <c r="AD899">
        <v>1</v>
      </c>
      <c r="AE899">
        <v>25</v>
      </c>
      <c r="AF899" s="2">
        <f>DATE(emdat_data[[#This Row],[Start Year]],emdat_data[[#This Row],[Start Month]],emdat_data[[#This Row],[Start Day]])</f>
        <v>37646</v>
      </c>
      <c r="AG899">
        <v>2003</v>
      </c>
      <c r="AH899">
        <v>1</v>
      </c>
      <c r="AI899">
        <v>25</v>
      </c>
      <c r="AJ899" s="2">
        <f>DATE(emdat_data[[#This Row],[End Year]],emdat_data[[#This Row],[End Month]],emdat_data[[#This Row],[End Day]])</f>
        <v>37646</v>
      </c>
      <c r="AM899">
        <v>450</v>
      </c>
      <c r="AO899">
        <v>450</v>
      </c>
      <c r="AV899">
        <v>62.858459500041299</v>
      </c>
      <c r="AX899" t="s">
        <v>2433</v>
      </c>
      <c r="AY899" t="s">
        <v>2434</v>
      </c>
    </row>
    <row r="900" spans="1:51" hidden="1" x14ac:dyDescent="0.25">
      <c r="A900" t="s">
        <v>3956</v>
      </c>
      <c r="B900">
        <v>2003</v>
      </c>
      <c r="C900">
        <v>50</v>
      </c>
      <c r="E900" t="s">
        <v>50</v>
      </c>
      <c r="F900" t="s">
        <v>51</v>
      </c>
      <c r="G900" t="s">
        <v>52</v>
      </c>
      <c r="H900" t="s">
        <v>53</v>
      </c>
      <c r="K900" t="s">
        <v>2924</v>
      </c>
      <c r="L900" t="s">
        <v>2925</v>
      </c>
      <c r="M900" t="s">
        <v>392</v>
      </c>
      <c r="N900" t="s">
        <v>57</v>
      </c>
      <c r="O900" t="s">
        <v>3957</v>
      </c>
      <c r="W900">
        <v>6</v>
      </c>
      <c r="X900" t="s">
        <v>59</v>
      </c>
      <c r="Y900">
        <v>395</v>
      </c>
      <c r="Z900">
        <v>39878</v>
      </c>
      <c r="AA900" s="1">
        <v>0.28125</v>
      </c>
      <c r="AC900">
        <v>2003</v>
      </c>
      <c r="AD900">
        <v>1</v>
      </c>
      <c r="AE900">
        <v>27</v>
      </c>
      <c r="AF900" s="2">
        <f>DATE(emdat_data[[#This Row],[Start Year]],emdat_data[[#This Row],[Start Month]],emdat_data[[#This Row],[Start Day]])</f>
        <v>37648</v>
      </c>
      <c r="AG900">
        <v>2003</v>
      </c>
      <c r="AH900">
        <v>1</v>
      </c>
      <c r="AI900">
        <v>27</v>
      </c>
      <c r="AJ900" s="2">
        <f>DATE(emdat_data[[#This Row],[End Year]],emdat_data[[#This Row],[End Month]],emdat_data[[#This Row],[End Day]])</f>
        <v>37648</v>
      </c>
      <c r="AK900">
        <v>1</v>
      </c>
      <c r="AL900">
        <v>2</v>
      </c>
      <c r="AO900">
        <v>2</v>
      </c>
      <c r="AV900">
        <v>62.858459500041299</v>
      </c>
      <c r="AX900" t="s">
        <v>3958</v>
      </c>
      <c r="AY900" t="s">
        <v>3959</v>
      </c>
    </row>
    <row r="901" spans="1:51" hidden="1" x14ac:dyDescent="0.25">
      <c r="A901" t="s">
        <v>2446</v>
      </c>
      <c r="B901">
        <v>2003</v>
      </c>
      <c r="C901">
        <v>74</v>
      </c>
      <c r="E901" t="s">
        <v>50</v>
      </c>
      <c r="F901" t="s">
        <v>71</v>
      </c>
      <c r="G901" t="s">
        <v>72</v>
      </c>
      <c r="H901" t="s">
        <v>170</v>
      </c>
      <c r="K901" t="s">
        <v>171</v>
      </c>
      <c r="L901" t="s">
        <v>172</v>
      </c>
      <c r="M901" t="s">
        <v>173</v>
      </c>
      <c r="N901" t="s">
        <v>57</v>
      </c>
      <c r="O901" t="s">
        <v>2447</v>
      </c>
      <c r="X901" t="s">
        <v>78</v>
      </c>
      <c r="AA901" s="1"/>
      <c r="AC901">
        <v>2003</v>
      </c>
      <c r="AD901">
        <v>1</v>
      </c>
      <c r="AE901">
        <v>28</v>
      </c>
      <c r="AF901" s="2">
        <f>DATE(emdat_data[[#This Row],[Start Year]],emdat_data[[#This Row],[Start Month]],emdat_data[[#This Row],[Start Day]])</f>
        <v>37649</v>
      </c>
      <c r="AG901">
        <v>2003</v>
      </c>
      <c r="AH901">
        <v>1</v>
      </c>
      <c r="AI901">
        <v>28</v>
      </c>
      <c r="AJ901" s="2">
        <f>DATE(emdat_data[[#This Row],[End Year]],emdat_data[[#This Row],[End Month]],emdat_data[[#This Row],[End Day]])</f>
        <v>37649</v>
      </c>
      <c r="AK901">
        <v>1</v>
      </c>
      <c r="AM901">
        <v>15000</v>
      </c>
      <c r="AO901">
        <v>15000</v>
      </c>
      <c r="AV901">
        <v>62.858459500041299</v>
      </c>
      <c r="AX901" t="s">
        <v>2448</v>
      </c>
      <c r="AY901" t="s">
        <v>2449</v>
      </c>
    </row>
    <row r="902" spans="1:51" hidden="1" x14ac:dyDescent="0.25">
      <c r="A902" t="s">
        <v>2454</v>
      </c>
      <c r="B902">
        <v>2003</v>
      </c>
      <c r="C902">
        <v>53</v>
      </c>
      <c r="E902" t="s">
        <v>50</v>
      </c>
      <c r="F902" t="s">
        <v>71</v>
      </c>
      <c r="G902" t="s">
        <v>217</v>
      </c>
      <c r="H902" t="s">
        <v>217</v>
      </c>
      <c r="K902" t="s">
        <v>171</v>
      </c>
      <c r="L902" t="s">
        <v>172</v>
      </c>
      <c r="M902" t="s">
        <v>173</v>
      </c>
      <c r="N902" t="s">
        <v>57</v>
      </c>
      <c r="O902" t="s">
        <v>2455</v>
      </c>
      <c r="P902" t="s">
        <v>642</v>
      </c>
      <c r="AA902" s="1"/>
      <c r="AC902">
        <v>2003</v>
      </c>
      <c r="AD902">
        <v>1</v>
      </c>
      <c r="AE902">
        <v>29</v>
      </c>
      <c r="AF902" s="2">
        <f>DATE(emdat_data[[#This Row],[Start Year]],emdat_data[[#This Row],[Start Month]],emdat_data[[#This Row],[Start Day]])</f>
        <v>37650</v>
      </c>
      <c r="AG902">
        <v>2003</v>
      </c>
      <c r="AH902">
        <v>1</v>
      </c>
      <c r="AI902">
        <v>29</v>
      </c>
      <c r="AJ902" s="2">
        <f>DATE(emdat_data[[#This Row],[End Year]],emdat_data[[#This Row],[End Month]],emdat_data[[#This Row],[End Day]])</f>
        <v>37650</v>
      </c>
      <c r="AK902">
        <v>21</v>
      </c>
      <c r="AL902">
        <v>74</v>
      </c>
      <c r="AM902">
        <v>1686</v>
      </c>
      <c r="AO902">
        <v>1760</v>
      </c>
      <c r="AV902">
        <v>62.858459500041299</v>
      </c>
      <c r="AX902" t="s">
        <v>2456</v>
      </c>
      <c r="AY902" t="s">
        <v>2457</v>
      </c>
    </row>
    <row r="903" spans="1:51" hidden="1" x14ac:dyDescent="0.25">
      <c r="A903" t="s">
        <v>2501</v>
      </c>
      <c r="B903">
        <v>2003</v>
      </c>
      <c r="C903">
        <v>65</v>
      </c>
      <c r="E903" t="s">
        <v>50</v>
      </c>
      <c r="F903" t="s">
        <v>63</v>
      </c>
      <c r="G903" t="s">
        <v>82</v>
      </c>
      <c r="H903" t="s">
        <v>98</v>
      </c>
      <c r="J903" t="s">
        <v>2502</v>
      </c>
      <c r="K903" t="s">
        <v>1697</v>
      </c>
      <c r="L903" t="s">
        <v>1698</v>
      </c>
      <c r="M903" t="s">
        <v>260</v>
      </c>
      <c r="N903" t="s">
        <v>76</v>
      </c>
      <c r="O903" t="s">
        <v>2503</v>
      </c>
      <c r="X903" t="s">
        <v>88</v>
      </c>
      <c r="AA903" s="1"/>
      <c r="AC903">
        <v>2003</v>
      </c>
      <c r="AD903">
        <v>1</v>
      </c>
      <c r="AE903">
        <v>29</v>
      </c>
      <c r="AF903" s="2">
        <f>DATE(emdat_data[[#This Row],[Start Year]],emdat_data[[#This Row],[Start Month]],emdat_data[[#This Row],[Start Day]])</f>
        <v>37650</v>
      </c>
      <c r="AG903">
        <v>2003</v>
      </c>
      <c r="AH903">
        <v>1</v>
      </c>
      <c r="AI903">
        <v>29</v>
      </c>
      <c r="AJ903" s="2">
        <f>DATE(emdat_data[[#This Row],[End Year]],emdat_data[[#This Row],[End Month]],emdat_data[[#This Row],[End Day]])</f>
        <v>37650</v>
      </c>
      <c r="AN903">
        <v>500</v>
      </c>
      <c r="AO903">
        <v>500</v>
      </c>
      <c r="AV903">
        <v>62.858459500041299</v>
      </c>
      <c r="AW903" t="s">
        <v>2504</v>
      </c>
      <c r="AY903" t="s">
        <v>2505</v>
      </c>
    </row>
    <row r="904" spans="1:51" hidden="1" x14ac:dyDescent="0.25">
      <c r="A904" t="s">
        <v>2416</v>
      </c>
      <c r="B904">
        <v>2003</v>
      </c>
      <c r="C904">
        <v>59</v>
      </c>
      <c r="E904" t="s">
        <v>50</v>
      </c>
      <c r="F904" t="s">
        <v>63</v>
      </c>
      <c r="G904" t="s">
        <v>82</v>
      </c>
      <c r="K904" t="s">
        <v>993</v>
      </c>
      <c r="L904" t="s">
        <v>994</v>
      </c>
      <c r="M904" t="s">
        <v>995</v>
      </c>
      <c r="N904" t="s">
        <v>76</v>
      </c>
      <c r="O904" t="s">
        <v>2417</v>
      </c>
      <c r="X904" t="s">
        <v>88</v>
      </c>
      <c r="AA904" s="1"/>
      <c r="AC904">
        <v>2003</v>
      </c>
      <c r="AD904">
        <v>1</v>
      </c>
      <c r="AE904">
        <v>31</v>
      </c>
      <c r="AF904" s="2">
        <f>DATE(emdat_data[[#This Row],[Start Year]],emdat_data[[#This Row],[Start Month]],emdat_data[[#This Row],[Start Day]])</f>
        <v>37652</v>
      </c>
      <c r="AG904">
        <v>2003</v>
      </c>
      <c r="AH904">
        <v>1</v>
      </c>
      <c r="AI904">
        <v>31</v>
      </c>
      <c r="AJ904" s="2">
        <f>DATE(emdat_data[[#This Row],[End Year]],emdat_data[[#This Row],[End Month]],emdat_data[[#This Row],[End Day]])</f>
        <v>37652</v>
      </c>
      <c r="AK904">
        <v>13</v>
      </c>
      <c r="AV904">
        <v>62.858459500041299</v>
      </c>
      <c r="AW904" t="s">
        <v>2418</v>
      </c>
      <c r="AY904" t="s">
        <v>2419</v>
      </c>
    </row>
    <row r="905" spans="1:51" hidden="1" x14ac:dyDescent="0.25">
      <c r="A905" t="s">
        <v>2458</v>
      </c>
      <c r="B905">
        <v>2003</v>
      </c>
      <c r="C905">
        <v>60</v>
      </c>
      <c r="E905" t="s">
        <v>50</v>
      </c>
      <c r="F905" t="s">
        <v>71</v>
      </c>
      <c r="G905" t="s">
        <v>217</v>
      </c>
      <c r="H905" t="s">
        <v>217</v>
      </c>
      <c r="K905" t="s">
        <v>171</v>
      </c>
      <c r="L905" t="s">
        <v>172</v>
      </c>
      <c r="M905" t="s">
        <v>173</v>
      </c>
      <c r="N905" t="s">
        <v>57</v>
      </c>
      <c r="O905" t="s">
        <v>2459</v>
      </c>
      <c r="P905" t="s">
        <v>966</v>
      </c>
      <c r="AA905" s="1"/>
      <c r="AC905">
        <v>2003</v>
      </c>
      <c r="AD905">
        <v>1</v>
      </c>
      <c r="AE905">
        <v>31</v>
      </c>
      <c r="AF905" s="2">
        <f>DATE(emdat_data[[#This Row],[Start Year]],emdat_data[[#This Row],[Start Month]],emdat_data[[#This Row],[Start Day]])</f>
        <v>37652</v>
      </c>
      <c r="AG905">
        <v>2003</v>
      </c>
      <c r="AH905">
        <v>1</v>
      </c>
      <c r="AI905">
        <v>31</v>
      </c>
      <c r="AJ905" s="2">
        <f>DATE(emdat_data[[#This Row],[End Year]],emdat_data[[#This Row],[End Month]],emdat_data[[#This Row],[End Day]])</f>
        <v>37652</v>
      </c>
      <c r="AK905">
        <v>10</v>
      </c>
      <c r="AM905">
        <v>20</v>
      </c>
      <c r="AO905">
        <v>20</v>
      </c>
      <c r="AV905">
        <v>62.858459500041299</v>
      </c>
      <c r="AX905" t="s">
        <v>2460</v>
      </c>
      <c r="AY905" t="s">
        <v>2461</v>
      </c>
    </row>
    <row r="906" spans="1:51" x14ac:dyDescent="0.25">
      <c r="A906" t="s">
        <v>3931</v>
      </c>
      <c r="B906">
        <v>2003</v>
      </c>
      <c r="C906">
        <v>130</v>
      </c>
      <c r="E906" t="s">
        <v>50</v>
      </c>
      <c r="F906" t="s">
        <v>119</v>
      </c>
      <c r="G906" t="s">
        <v>120</v>
      </c>
      <c r="H906" t="s">
        <v>121</v>
      </c>
      <c r="K906" t="s">
        <v>2624</v>
      </c>
      <c r="L906" t="s">
        <v>2625</v>
      </c>
      <c r="M906" t="s">
        <v>125</v>
      </c>
      <c r="N906" t="s">
        <v>76</v>
      </c>
      <c r="O906" t="s">
        <v>3932</v>
      </c>
      <c r="T906" t="s">
        <v>128</v>
      </c>
      <c r="U906" t="s">
        <v>128</v>
      </c>
      <c r="W906">
        <v>250000</v>
      </c>
      <c r="X906" t="s">
        <v>129</v>
      </c>
      <c r="AA906" s="1"/>
      <c r="AC906">
        <v>2003</v>
      </c>
      <c r="AD906">
        <v>2</v>
      </c>
      <c r="AF906" s="2">
        <f>DATE(emdat_data[[#This Row],[Start Year]],emdat_data[[#This Row],[Start Month]],emdat_data[[#This Row],[Start Day]])</f>
        <v>37652</v>
      </c>
      <c r="AG906">
        <v>2003</v>
      </c>
      <c r="AH906">
        <v>3</v>
      </c>
      <c r="AI906">
        <v>9</v>
      </c>
      <c r="AJ906" s="2">
        <f>DATE(emdat_data[[#This Row],[End Year]],emdat_data[[#This Row],[End Month]],emdat_data[[#This Row],[End Day]])</f>
        <v>37689</v>
      </c>
      <c r="AK906">
        <v>195</v>
      </c>
      <c r="AM906">
        <v>1861</v>
      </c>
      <c r="AO906">
        <v>1861</v>
      </c>
      <c r="AV906">
        <v>62.858459500041299</v>
      </c>
    </row>
    <row r="907" spans="1:51" hidden="1" x14ac:dyDescent="0.25">
      <c r="A907" t="s">
        <v>4445</v>
      </c>
      <c r="B907">
        <v>2003</v>
      </c>
      <c r="C907">
        <v>9758</v>
      </c>
      <c r="E907" t="s">
        <v>50</v>
      </c>
      <c r="F907" t="s">
        <v>350</v>
      </c>
      <c r="G907" t="s">
        <v>351</v>
      </c>
      <c r="H907" t="s">
        <v>351</v>
      </c>
      <c r="K907" t="s">
        <v>1342</v>
      </c>
      <c r="L907" t="s">
        <v>1343</v>
      </c>
      <c r="M907" t="s">
        <v>1194</v>
      </c>
      <c r="N907" t="s">
        <v>86</v>
      </c>
      <c r="O907" t="s">
        <v>4446</v>
      </c>
      <c r="P907" t="s">
        <v>4447</v>
      </c>
      <c r="Q907" t="s">
        <v>1023</v>
      </c>
      <c r="X907" t="s">
        <v>78</v>
      </c>
      <c r="AA907" s="1"/>
      <c r="AC907">
        <v>2003</v>
      </c>
      <c r="AD907">
        <v>2</v>
      </c>
      <c r="AF907" s="2">
        <f>DATE(emdat_data[[#This Row],[Start Year]],emdat_data[[#This Row],[Start Month]],emdat_data[[#This Row],[Start Day]])</f>
        <v>37652</v>
      </c>
      <c r="AG907">
        <v>2004</v>
      </c>
      <c r="AJ907" s="2">
        <f>DATE(emdat_data[[#This Row],[End Year]],emdat_data[[#This Row],[End Month]],emdat_data[[#This Row],[End Day]])</f>
        <v>37955</v>
      </c>
      <c r="AM907">
        <v>35000</v>
      </c>
      <c r="AO907">
        <v>35000</v>
      </c>
      <c r="AV907">
        <v>62.858459500041299</v>
      </c>
      <c r="AX907" t="s">
        <v>4448</v>
      </c>
      <c r="AY907" t="s">
        <v>4449</v>
      </c>
    </row>
    <row r="908" spans="1:51" hidden="1" x14ac:dyDescent="0.25">
      <c r="A908" t="s">
        <v>2440</v>
      </c>
      <c r="B908">
        <v>2003</v>
      </c>
      <c r="C908">
        <v>75</v>
      </c>
      <c r="E908" t="s">
        <v>50</v>
      </c>
      <c r="F908" t="s">
        <v>63</v>
      </c>
      <c r="G908" t="s">
        <v>82</v>
      </c>
      <c r="H908" t="s">
        <v>157</v>
      </c>
      <c r="I908" t="s">
        <v>158</v>
      </c>
      <c r="K908" t="s">
        <v>209</v>
      </c>
      <c r="L908" t="s">
        <v>210</v>
      </c>
      <c r="M908" t="s">
        <v>211</v>
      </c>
      <c r="N908" t="s">
        <v>190</v>
      </c>
      <c r="O908" t="s">
        <v>2441</v>
      </c>
      <c r="X908" t="s">
        <v>88</v>
      </c>
      <c r="AA908" s="1"/>
      <c r="AC908">
        <v>2003</v>
      </c>
      <c r="AD908">
        <v>2</v>
      </c>
      <c r="AE908">
        <v>1</v>
      </c>
      <c r="AF908" s="2">
        <f>DATE(emdat_data[[#This Row],[Start Year]],emdat_data[[#This Row],[Start Month]],emdat_data[[#This Row],[Start Day]])</f>
        <v>37653</v>
      </c>
      <c r="AG908">
        <v>2003</v>
      </c>
      <c r="AH908">
        <v>2</v>
      </c>
      <c r="AI908">
        <v>1</v>
      </c>
      <c r="AJ908" s="2">
        <f>DATE(emdat_data[[#This Row],[End Year]],emdat_data[[#This Row],[End Month]],emdat_data[[#This Row],[End Day]])</f>
        <v>37653</v>
      </c>
      <c r="AK908">
        <v>7</v>
      </c>
      <c r="AV908">
        <v>62.858459500041299</v>
      </c>
      <c r="AW908" t="s">
        <v>1353</v>
      </c>
      <c r="AY908" t="s">
        <v>1354</v>
      </c>
    </row>
    <row r="909" spans="1:51" hidden="1" x14ac:dyDescent="0.25">
      <c r="A909" t="s">
        <v>2378</v>
      </c>
      <c r="B909">
        <v>2003</v>
      </c>
      <c r="C909">
        <v>97</v>
      </c>
      <c r="E909" t="s">
        <v>50</v>
      </c>
      <c r="F909" t="s">
        <v>71</v>
      </c>
      <c r="G909" t="s">
        <v>72</v>
      </c>
      <c r="H909" t="s">
        <v>102</v>
      </c>
      <c r="K909" t="s">
        <v>195</v>
      </c>
      <c r="L909" t="s">
        <v>196</v>
      </c>
      <c r="M909" t="s">
        <v>197</v>
      </c>
      <c r="N909" t="s">
        <v>190</v>
      </c>
      <c r="O909" t="s">
        <v>2379</v>
      </c>
      <c r="P909" t="s">
        <v>642</v>
      </c>
      <c r="Q909" t="s">
        <v>176</v>
      </c>
      <c r="U909" t="s">
        <v>127</v>
      </c>
      <c r="X909" t="s">
        <v>78</v>
      </c>
      <c r="AA909" s="1"/>
      <c r="AC909">
        <v>2003</v>
      </c>
      <c r="AD909">
        <v>2</v>
      </c>
      <c r="AE909">
        <v>2</v>
      </c>
      <c r="AF909" s="2">
        <f>DATE(emdat_data[[#This Row],[Start Year]],emdat_data[[#This Row],[Start Month]],emdat_data[[#This Row],[Start Day]])</f>
        <v>37654</v>
      </c>
      <c r="AG909">
        <v>2003</v>
      </c>
      <c r="AH909">
        <v>2</v>
      </c>
      <c r="AI909">
        <v>2</v>
      </c>
      <c r="AJ909" s="2">
        <f>DATE(emdat_data[[#This Row],[End Year]],emdat_data[[#This Row],[End Month]],emdat_data[[#This Row],[End Day]])</f>
        <v>37654</v>
      </c>
      <c r="AT909">
        <v>600000</v>
      </c>
      <c r="AU909">
        <v>954525</v>
      </c>
      <c r="AV909">
        <v>62.858459500041299</v>
      </c>
      <c r="AX909" t="s">
        <v>2380</v>
      </c>
      <c r="AY909" t="s">
        <v>2381</v>
      </c>
    </row>
    <row r="910" spans="1:51" hidden="1" x14ac:dyDescent="0.25">
      <c r="A910" t="s">
        <v>3974</v>
      </c>
      <c r="B910">
        <v>2003</v>
      </c>
      <c r="C910">
        <v>73</v>
      </c>
      <c r="E910" t="s">
        <v>50</v>
      </c>
      <c r="F910" t="s">
        <v>63</v>
      </c>
      <c r="G910" t="s">
        <v>82</v>
      </c>
      <c r="H910" t="s">
        <v>98</v>
      </c>
      <c r="K910" t="s">
        <v>3130</v>
      </c>
      <c r="L910" t="s">
        <v>3131</v>
      </c>
      <c r="M910" t="s">
        <v>75</v>
      </c>
      <c r="N910" t="s">
        <v>76</v>
      </c>
      <c r="O910" t="s">
        <v>3975</v>
      </c>
      <c r="X910" t="s">
        <v>88</v>
      </c>
      <c r="AA910" s="1"/>
      <c r="AC910">
        <v>2003</v>
      </c>
      <c r="AD910">
        <v>2</v>
      </c>
      <c r="AE910">
        <v>2</v>
      </c>
      <c r="AF910" s="2">
        <f>DATE(emdat_data[[#This Row],[Start Year]],emdat_data[[#This Row],[Start Month]],emdat_data[[#This Row],[Start Day]])</f>
        <v>37654</v>
      </c>
      <c r="AG910">
        <v>2003</v>
      </c>
      <c r="AH910">
        <v>2</v>
      </c>
      <c r="AI910">
        <v>2</v>
      </c>
      <c r="AJ910" s="2">
        <f>DATE(emdat_data[[#This Row],[End Year]],emdat_data[[#This Row],[End Month]],emdat_data[[#This Row],[End Day]])</f>
        <v>37654</v>
      </c>
      <c r="AK910">
        <v>17</v>
      </c>
      <c r="AL910">
        <v>2500</v>
      </c>
      <c r="AN910">
        <v>20000</v>
      </c>
      <c r="AO910">
        <v>22500</v>
      </c>
      <c r="AV910">
        <v>62.858459500041299</v>
      </c>
      <c r="AX910" t="s">
        <v>3976</v>
      </c>
      <c r="AY910" t="s">
        <v>3977</v>
      </c>
    </row>
    <row r="911" spans="1:51" hidden="1" x14ac:dyDescent="0.25">
      <c r="A911" t="s">
        <v>2513</v>
      </c>
      <c r="B911">
        <v>2003</v>
      </c>
      <c r="C911">
        <v>98</v>
      </c>
      <c r="E911" t="s">
        <v>50</v>
      </c>
      <c r="F911" t="s">
        <v>71</v>
      </c>
      <c r="G911" t="s">
        <v>72</v>
      </c>
      <c r="H911" t="s">
        <v>102</v>
      </c>
      <c r="K911" t="s">
        <v>280</v>
      </c>
      <c r="L911" t="s">
        <v>281</v>
      </c>
      <c r="M911" t="s">
        <v>260</v>
      </c>
      <c r="N911" t="s">
        <v>76</v>
      </c>
      <c r="O911" t="s">
        <v>2514</v>
      </c>
      <c r="P911" t="s">
        <v>2496</v>
      </c>
      <c r="T911" t="s">
        <v>127</v>
      </c>
      <c r="W911">
        <v>88560</v>
      </c>
      <c r="X911" t="s">
        <v>78</v>
      </c>
      <c r="AA911" s="1"/>
      <c r="AB911" t="s">
        <v>2515</v>
      </c>
      <c r="AC911">
        <v>2003</v>
      </c>
      <c r="AD911">
        <v>2</v>
      </c>
      <c r="AE911">
        <v>4</v>
      </c>
      <c r="AF911" s="2">
        <f>DATE(emdat_data[[#This Row],[Start Year]],emdat_data[[#This Row],[Start Month]],emdat_data[[#This Row],[Start Day]])</f>
        <v>37656</v>
      </c>
      <c r="AG911">
        <v>2003</v>
      </c>
      <c r="AH911">
        <v>2</v>
      </c>
      <c r="AI911">
        <v>17</v>
      </c>
      <c r="AJ911" s="2">
        <f>DATE(emdat_data[[#This Row],[End Year]],emdat_data[[#This Row],[End Month]],emdat_data[[#This Row],[End Day]])</f>
        <v>37669</v>
      </c>
      <c r="AK911">
        <v>32</v>
      </c>
      <c r="AM911">
        <v>400000</v>
      </c>
      <c r="AO911">
        <v>400000</v>
      </c>
      <c r="AV911">
        <v>62.858459500041299</v>
      </c>
      <c r="AW911" t="s">
        <v>2516</v>
      </c>
      <c r="AX911" t="s">
        <v>2517</v>
      </c>
      <c r="AY911" t="s">
        <v>2518</v>
      </c>
    </row>
    <row r="912" spans="1:51" hidden="1" x14ac:dyDescent="0.25">
      <c r="A912" t="s">
        <v>939</v>
      </c>
      <c r="B912">
        <v>2003</v>
      </c>
      <c r="C912">
        <v>79</v>
      </c>
      <c r="E912" t="s">
        <v>50</v>
      </c>
      <c r="F912" t="s">
        <v>71</v>
      </c>
      <c r="G912" t="s">
        <v>72</v>
      </c>
      <c r="H912" t="s">
        <v>102</v>
      </c>
      <c r="K912" t="s">
        <v>93</v>
      </c>
      <c r="L912" t="s">
        <v>94</v>
      </c>
      <c r="M912" t="s">
        <v>95</v>
      </c>
      <c r="N912" t="s">
        <v>96</v>
      </c>
      <c r="O912" t="s">
        <v>940</v>
      </c>
      <c r="P912" t="s">
        <v>941</v>
      </c>
      <c r="U912" t="s">
        <v>127</v>
      </c>
      <c r="W912">
        <v>36500</v>
      </c>
      <c r="X912" t="s">
        <v>78</v>
      </c>
      <c r="AA912" s="1"/>
      <c r="AC912">
        <v>2003</v>
      </c>
      <c r="AD912">
        <v>2</v>
      </c>
      <c r="AE912">
        <v>5</v>
      </c>
      <c r="AF912" s="2">
        <f>DATE(emdat_data[[#This Row],[Start Year]],emdat_data[[#This Row],[Start Month]],emdat_data[[#This Row],[Start Day]])</f>
        <v>37657</v>
      </c>
      <c r="AG912">
        <v>2003</v>
      </c>
      <c r="AH912">
        <v>2</v>
      </c>
      <c r="AI912">
        <v>12</v>
      </c>
      <c r="AJ912" s="2">
        <f>DATE(emdat_data[[#This Row],[End Year]],emdat_data[[#This Row],[End Month]],emdat_data[[#This Row],[End Day]])</f>
        <v>37664</v>
      </c>
      <c r="AK912">
        <v>1</v>
      </c>
      <c r="AM912">
        <v>20</v>
      </c>
      <c r="AO912">
        <v>20</v>
      </c>
      <c r="AT912">
        <v>2000</v>
      </c>
      <c r="AU912">
        <v>3182</v>
      </c>
      <c r="AV912">
        <v>62.858459500041299</v>
      </c>
      <c r="AX912" t="s">
        <v>942</v>
      </c>
      <c r="AY912" t="s">
        <v>943</v>
      </c>
    </row>
    <row r="913" spans="1:51" hidden="1" x14ac:dyDescent="0.25">
      <c r="A913" t="s">
        <v>925</v>
      </c>
      <c r="B913">
        <v>2003</v>
      </c>
      <c r="C913">
        <v>72</v>
      </c>
      <c r="E913" t="s">
        <v>50</v>
      </c>
      <c r="F913" t="s">
        <v>71</v>
      </c>
      <c r="G913" t="s">
        <v>72</v>
      </c>
      <c r="H913" t="s">
        <v>102</v>
      </c>
      <c r="K913" t="s">
        <v>73</v>
      </c>
      <c r="L913" t="s">
        <v>74</v>
      </c>
      <c r="M913" t="s">
        <v>75</v>
      </c>
      <c r="N913" t="s">
        <v>76</v>
      </c>
      <c r="O913" t="s">
        <v>926</v>
      </c>
      <c r="P913" t="s">
        <v>642</v>
      </c>
      <c r="W913">
        <v>115300</v>
      </c>
      <c r="X913" t="s">
        <v>78</v>
      </c>
      <c r="AA913" s="1"/>
      <c r="AB913" t="s">
        <v>927</v>
      </c>
      <c r="AC913">
        <v>2003</v>
      </c>
      <c r="AD913">
        <v>2</v>
      </c>
      <c r="AE913">
        <v>6</v>
      </c>
      <c r="AF913" s="2">
        <f>DATE(emdat_data[[#This Row],[Start Year]],emdat_data[[#This Row],[Start Month]],emdat_data[[#This Row],[Start Day]])</f>
        <v>37658</v>
      </c>
      <c r="AG913">
        <v>2003</v>
      </c>
      <c r="AH913">
        <v>2</v>
      </c>
      <c r="AI913">
        <v>20</v>
      </c>
      <c r="AJ913" s="2">
        <f>DATE(emdat_data[[#This Row],[End Year]],emdat_data[[#This Row],[End Month]],emdat_data[[#This Row],[End Day]])</f>
        <v>37672</v>
      </c>
      <c r="AK913">
        <v>9</v>
      </c>
      <c r="AN913">
        <v>600</v>
      </c>
      <c r="AO913">
        <v>600</v>
      </c>
      <c r="AV913">
        <v>62.858459500041299</v>
      </c>
      <c r="AW913" t="s">
        <v>928</v>
      </c>
      <c r="AY913" t="s">
        <v>929</v>
      </c>
    </row>
    <row r="914" spans="1:51" hidden="1" x14ac:dyDescent="0.25">
      <c r="A914" t="s">
        <v>930</v>
      </c>
      <c r="B914">
        <v>2003</v>
      </c>
      <c r="C914">
        <v>80</v>
      </c>
      <c r="E914" t="s">
        <v>50</v>
      </c>
      <c r="F914" t="s">
        <v>71</v>
      </c>
      <c r="G914" t="s">
        <v>72</v>
      </c>
      <c r="H914" t="s">
        <v>102</v>
      </c>
      <c r="K914" t="s">
        <v>83</v>
      </c>
      <c r="L914" t="s">
        <v>84</v>
      </c>
      <c r="M914" t="s">
        <v>85</v>
      </c>
      <c r="N914" t="s">
        <v>86</v>
      </c>
      <c r="O914" t="s">
        <v>931</v>
      </c>
      <c r="P914" t="s">
        <v>642</v>
      </c>
      <c r="X914" t="s">
        <v>78</v>
      </c>
      <c r="AA914" s="1"/>
      <c r="AC914">
        <v>2003</v>
      </c>
      <c r="AD914">
        <v>2</v>
      </c>
      <c r="AE914">
        <v>10</v>
      </c>
      <c r="AF914" s="2">
        <f>DATE(emdat_data[[#This Row],[Start Year]],emdat_data[[#This Row],[Start Month]],emdat_data[[#This Row],[Start Day]])</f>
        <v>37662</v>
      </c>
      <c r="AG914">
        <v>2003</v>
      </c>
      <c r="AH914">
        <v>2</v>
      </c>
      <c r="AI914">
        <v>10</v>
      </c>
      <c r="AJ914" s="2">
        <f>DATE(emdat_data[[#This Row],[End Year]],emdat_data[[#This Row],[End Month]],emdat_data[[#This Row],[End Day]])</f>
        <v>37662</v>
      </c>
      <c r="AK914">
        <v>4</v>
      </c>
      <c r="AM914">
        <v>3000</v>
      </c>
      <c r="AO914">
        <v>3000</v>
      </c>
      <c r="AV914">
        <v>62.858459500041299</v>
      </c>
      <c r="AW914" t="s">
        <v>480</v>
      </c>
      <c r="AX914" t="s">
        <v>932</v>
      </c>
      <c r="AY914" t="s">
        <v>933</v>
      </c>
    </row>
    <row r="915" spans="1:51" hidden="1" x14ac:dyDescent="0.25">
      <c r="A915" t="s">
        <v>2450</v>
      </c>
      <c r="B915">
        <v>2003</v>
      </c>
      <c r="C915">
        <v>118</v>
      </c>
      <c r="E915" t="s">
        <v>50</v>
      </c>
      <c r="F915" t="s">
        <v>71</v>
      </c>
      <c r="G915" t="s">
        <v>72</v>
      </c>
      <c r="H915" t="s">
        <v>102</v>
      </c>
      <c r="K915" t="s">
        <v>171</v>
      </c>
      <c r="L915" t="s">
        <v>172</v>
      </c>
      <c r="M915" t="s">
        <v>173</v>
      </c>
      <c r="N915" t="s">
        <v>57</v>
      </c>
      <c r="O915" t="s">
        <v>2451</v>
      </c>
      <c r="P915" t="s">
        <v>642</v>
      </c>
      <c r="W915">
        <v>540</v>
      </c>
      <c r="X915" t="s">
        <v>78</v>
      </c>
      <c r="AA915" s="1"/>
      <c r="AC915">
        <v>2003</v>
      </c>
      <c r="AD915">
        <v>2</v>
      </c>
      <c r="AE915">
        <v>13</v>
      </c>
      <c r="AF915" s="2">
        <f>DATE(emdat_data[[#This Row],[Start Year]],emdat_data[[#This Row],[Start Month]],emdat_data[[#This Row],[Start Day]])</f>
        <v>37665</v>
      </c>
      <c r="AG915">
        <v>2003</v>
      </c>
      <c r="AH915">
        <v>2</v>
      </c>
      <c r="AI915">
        <v>14</v>
      </c>
      <c r="AJ915" s="2">
        <f>DATE(emdat_data[[#This Row],[End Year]],emdat_data[[#This Row],[End Month]],emdat_data[[#This Row],[End Day]])</f>
        <v>37666</v>
      </c>
      <c r="AK915">
        <v>3</v>
      </c>
      <c r="AM915">
        <v>33000</v>
      </c>
      <c r="AO915">
        <v>33000</v>
      </c>
      <c r="AV915">
        <v>62.858459500041299</v>
      </c>
      <c r="AX915" t="s">
        <v>2452</v>
      </c>
      <c r="AY915" t="s">
        <v>2453</v>
      </c>
    </row>
    <row r="916" spans="1:51" hidden="1" x14ac:dyDescent="0.25">
      <c r="A916" t="s">
        <v>3965</v>
      </c>
      <c r="B916">
        <v>2003</v>
      </c>
      <c r="C916">
        <v>85</v>
      </c>
      <c r="E916" t="s">
        <v>50</v>
      </c>
      <c r="F916" t="s">
        <v>63</v>
      </c>
      <c r="G916" t="s">
        <v>82</v>
      </c>
      <c r="H916" t="s">
        <v>157</v>
      </c>
      <c r="I916" t="s">
        <v>158</v>
      </c>
      <c r="K916" t="s">
        <v>357</v>
      </c>
      <c r="L916" t="s">
        <v>358</v>
      </c>
      <c r="M916" t="s">
        <v>146</v>
      </c>
      <c r="N916" t="s">
        <v>86</v>
      </c>
      <c r="O916" t="s">
        <v>3966</v>
      </c>
      <c r="U916" t="s">
        <v>127</v>
      </c>
      <c r="X916" t="s">
        <v>88</v>
      </c>
      <c r="AA916" s="1"/>
      <c r="AC916">
        <v>2003</v>
      </c>
      <c r="AD916">
        <v>2</v>
      </c>
      <c r="AE916">
        <v>14</v>
      </c>
      <c r="AF916" s="2">
        <f>DATE(emdat_data[[#This Row],[Start Year]],emdat_data[[#This Row],[Start Month]],emdat_data[[#This Row],[Start Day]])</f>
        <v>37666</v>
      </c>
      <c r="AG916">
        <v>2003</v>
      </c>
      <c r="AH916">
        <v>2</v>
      </c>
      <c r="AI916">
        <v>18</v>
      </c>
      <c r="AJ916" s="2">
        <f>DATE(emdat_data[[#This Row],[End Year]],emdat_data[[#This Row],[End Month]],emdat_data[[#This Row],[End Day]])</f>
        <v>37670</v>
      </c>
      <c r="AK916">
        <v>44</v>
      </c>
      <c r="AM916">
        <v>120</v>
      </c>
      <c r="AO916">
        <v>120</v>
      </c>
      <c r="AR916">
        <v>200000</v>
      </c>
      <c r="AS916">
        <v>318175</v>
      </c>
      <c r="AT916">
        <v>200000</v>
      </c>
      <c r="AU916">
        <v>318175</v>
      </c>
      <c r="AV916">
        <v>62.858459500041299</v>
      </c>
      <c r="AW916" t="s">
        <v>3967</v>
      </c>
      <c r="AY916" t="s">
        <v>3968</v>
      </c>
    </row>
    <row r="917" spans="1:51" hidden="1" x14ac:dyDescent="0.25">
      <c r="A917" t="s">
        <v>969</v>
      </c>
      <c r="B917">
        <v>2003</v>
      </c>
      <c r="C917">
        <v>87</v>
      </c>
      <c r="E917" t="s">
        <v>50</v>
      </c>
      <c r="F917" t="s">
        <v>71</v>
      </c>
      <c r="G917" t="s">
        <v>72</v>
      </c>
      <c r="H917" t="s">
        <v>102</v>
      </c>
      <c r="K917" t="s">
        <v>144</v>
      </c>
      <c r="L917" t="s">
        <v>145</v>
      </c>
      <c r="M917" t="s">
        <v>146</v>
      </c>
      <c r="N917" t="s">
        <v>86</v>
      </c>
      <c r="O917" t="s">
        <v>970</v>
      </c>
      <c r="P917" t="s">
        <v>971</v>
      </c>
      <c r="U917" t="s">
        <v>127</v>
      </c>
      <c r="W917">
        <v>1000</v>
      </c>
      <c r="X917" t="s">
        <v>78</v>
      </c>
      <c r="AA917" s="1"/>
      <c r="AB917" t="s">
        <v>972</v>
      </c>
      <c r="AC917">
        <v>2003</v>
      </c>
      <c r="AD917">
        <v>2</v>
      </c>
      <c r="AE917">
        <v>15</v>
      </c>
      <c r="AF917" s="2">
        <f>DATE(emdat_data[[#This Row],[Start Year]],emdat_data[[#This Row],[Start Month]],emdat_data[[#This Row],[Start Day]])</f>
        <v>37667</v>
      </c>
      <c r="AG917">
        <v>2003</v>
      </c>
      <c r="AH917">
        <v>2</v>
      </c>
      <c r="AI917">
        <v>21</v>
      </c>
      <c r="AJ917" s="2">
        <f>DATE(emdat_data[[#This Row],[End Year]],emdat_data[[#This Row],[End Month]],emdat_data[[#This Row],[End Day]])</f>
        <v>37673</v>
      </c>
      <c r="AM917">
        <v>1100</v>
      </c>
      <c r="AO917">
        <v>1100</v>
      </c>
      <c r="AV917">
        <v>62.858459500041299</v>
      </c>
      <c r="AX917" t="s">
        <v>973</v>
      </c>
      <c r="AY917" t="s">
        <v>974</v>
      </c>
    </row>
    <row r="918" spans="1:51" hidden="1" x14ac:dyDescent="0.25">
      <c r="A918" t="s">
        <v>5648</v>
      </c>
      <c r="B918">
        <v>2003</v>
      </c>
      <c r="C918">
        <v>741</v>
      </c>
      <c r="E918" t="s">
        <v>50</v>
      </c>
      <c r="F918" t="s">
        <v>63</v>
      </c>
      <c r="G918" t="s">
        <v>82</v>
      </c>
      <c r="K918" t="s">
        <v>357</v>
      </c>
      <c r="L918" t="s">
        <v>358</v>
      </c>
      <c r="M918" t="s">
        <v>146</v>
      </c>
      <c r="N918" t="s">
        <v>86</v>
      </c>
      <c r="O918" t="s">
        <v>5649</v>
      </c>
      <c r="P918" t="s">
        <v>5650</v>
      </c>
      <c r="Q918" t="s">
        <v>72</v>
      </c>
      <c r="W918">
        <v>36130</v>
      </c>
      <c r="X918" t="s">
        <v>88</v>
      </c>
      <c r="AA918" s="1"/>
      <c r="AC918">
        <v>2003</v>
      </c>
      <c r="AD918">
        <v>2</v>
      </c>
      <c r="AE918">
        <v>15</v>
      </c>
      <c r="AF918" s="2">
        <f>DATE(emdat_data[[#This Row],[Start Year]],emdat_data[[#This Row],[Start Month]],emdat_data[[#This Row],[Start Day]])</f>
        <v>37667</v>
      </c>
      <c r="AG918">
        <v>2003</v>
      </c>
      <c r="AH918">
        <v>2</v>
      </c>
      <c r="AI918">
        <v>23</v>
      </c>
      <c r="AJ918" s="2">
        <f>DATE(emdat_data[[#This Row],[End Year]],emdat_data[[#This Row],[End Month]],emdat_data[[#This Row],[End Day]])</f>
        <v>37675</v>
      </c>
      <c r="AK918">
        <v>4</v>
      </c>
      <c r="AL918">
        <v>18</v>
      </c>
      <c r="AM918">
        <v>100</v>
      </c>
      <c r="AO918">
        <v>118</v>
      </c>
      <c r="AR918">
        <v>300000</v>
      </c>
      <c r="AS918">
        <v>477263</v>
      </c>
      <c r="AT918">
        <v>400000</v>
      </c>
      <c r="AU918">
        <v>636350</v>
      </c>
      <c r="AV918">
        <v>62.858459500041299</v>
      </c>
      <c r="AW918" t="s">
        <v>5651</v>
      </c>
      <c r="AX918" t="s">
        <v>5652</v>
      </c>
      <c r="AY918" t="s">
        <v>5653</v>
      </c>
    </row>
    <row r="919" spans="1:51" hidden="1" x14ac:dyDescent="0.25">
      <c r="A919" t="s">
        <v>3933</v>
      </c>
      <c r="B919">
        <v>2003</v>
      </c>
      <c r="C919">
        <v>86</v>
      </c>
      <c r="E919" t="s">
        <v>50</v>
      </c>
      <c r="F919" t="s">
        <v>63</v>
      </c>
      <c r="G919" t="s">
        <v>82</v>
      </c>
      <c r="K919" t="s">
        <v>307</v>
      </c>
      <c r="L919" t="s">
        <v>308</v>
      </c>
      <c r="M919" t="s">
        <v>56</v>
      </c>
      <c r="N919" t="s">
        <v>57</v>
      </c>
      <c r="O919" t="s">
        <v>3934</v>
      </c>
      <c r="P919" t="s">
        <v>134</v>
      </c>
      <c r="U919" t="s">
        <v>127</v>
      </c>
      <c r="W919">
        <v>433500</v>
      </c>
      <c r="X919" t="s">
        <v>88</v>
      </c>
      <c r="AA919" s="1"/>
      <c r="AC919">
        <v>2003</v>
      </c>
      <c r="AD919">
        <v>2</v>
      </c>
      <c r="AE919">
        <v>16</v>
      </c>
      <c r="AF919" s="2">
        <f>DATE(emdat_data[[#This Row],[Start Year]],emdat_data[[#This Row],[Start Month]],emdat_data[[#This Row],[Start Day]])</f>
        <v>37668</v>
      </c>
      <c r="AG919">
        <v>2003</v>
      </c>
      <c r="AH919">
        <v>2</v>
      </c>
      <c r="AI919">
        <v>22</v>
      </c>
      <c r="AJ919" s="2">
        <f>DATE(emdat_data[[#This Row],[End Year]],emdat_data[[#This Row],[End Month]],emdat_data[[#This Row],[End Day]])</f>
        <v>37674</v>
      </c>
      <c r="AK919">
        <v>51</v>
      </c>
      <c r="AL919">
        <v>57</v>
      </c>
      <c r="AN919">
        <v>2500</v>
      </c>
      <c r="AO919">
        <v>2557</v>
      </c>
      <c r="AV919">
        <v>62.858459500041299</v>
      </c>
      <c r="AW919" t="s">
        <v>3935</v>
      </c>
      <c r="AY919" t="s">
        <v>3936</v>
      </c>
    </row>
    <row r="920" spans="1:51" hidden="1" x14ac:dyDescent="0.25">
      <c r="A920" t="s">
        <v>2486</v>
      </c>
      <c r="B920">
        <v>2003</v>
      </c>
      <c r="C920">
        <v>89</v>
      </c>
      <c r="E920" t="s">
        <v>50</v>
      </c>
      <c r="F920" t="s">
        <v>63</v>
      </c>
      <c r="G920" t="s">
        <v>82</v>
      </c>
      <c r="K920" t="s">
        <v>226</v>
      </c>
      <c r="L920" t="s">
        <v>227</v>
      </c>
      <c r="M920" t="s">
        <v>56</v>
      </c>
      <c r="N920" t="s">
        <v>57</v>
      </c>
      <c r="O920" t="s">
        <v>2487</v>
      </c>
      <c r="X920" t="s">
        <v>88</v>
      </c>
      <c r="AA920" s="1"/>
      <c r="AC920">
        <v>2003</v>
      </c>
      <c r="AD920">
        <v>2</v>
      </c>
      <c r="AE920">
        <v>17</v>
      </c>
      <c r="AF920" s="2">
        <f>DATE(emdat_data[[#This Row],[Start Year]],emdat_data[[#This Row],[Start Month]],emdat_data[[#This Row],[Start Day]])</f>
        <v>37669</v>
      </c>
      <c r="AG920">
        <v>2003</v>
      </c>
      <c r="AH920">
        <v>2</v>
      </c>
      <c r="AI920">
        <v>17</v>
      </c>
      <c r="AJ920" s="2">
        <f>DATE(emdat_data[[#This Row],[End Year]],emdat_data[[#This Row],[End Month]],emdat_data[[#This Row],[End Day]])</f>
        <v>37669</v>
      </c>
      <c r="AK920">
        <v>20</v>
      </c>
      <c r="AN920">
        <v>200</v>
      </c>
      <c r="AO920">
        <v>200</v>
      </c>
      <c r="AV920">
        <v>62.858459500041299</v>
      </c>
      <c r="AX920" t="s">
        <v>2488</v>
      </c>
      <c r="AY920" t="s">
        <v>2489</v>
      </c>
    </row>
    <row r="921" spans="1:51" hidden="1" x14ac:dyDescent="0.25">
      <c r="A921" t="s">
        <v>2482</v>
      </c>
      <c r="B921">
        <v>2003</v>
      </c>
      <c r="C921">
        <v>100</v>
      </c>
      <c r="E921" t="s">
        <v>50</v>
      </c>
      <c r="F921" t="s">
        <v>63</v>
      </c>
      <c r="G921" t="s">
        <v>82</v>
      </c>
      <c r="H921" t="s">
        <v>98</v>
      </c>
      <c r="K921" t="s">
        <v>226</v>
      </c>
      <c r="L921" t="s">
        <v>227</v>
      </c>
      <c r="M921" t="s">
        <v>56</v>
      </c>
      <c r="N921" t="s">
        <v>57</v>
      </c>
      <c r="O921" t="s">
        <v>2483</v>
      </c>
      <c r="X921" t="s">
        <v>88</v>
      </c>
      <c r="AA921" s="1"/>
      <c r="AC921">
        <v>2003</v>
      </c>
      <c r="AD921">
        <v>2</v>
      </c>
      <c r="AE921">
        <v>18</v>
      </c>
      <c r="AF921" s="2">
        <f>DATE(emdat_data[[#This Row],[Start Year]],emdat_data[[#This Row],[Start Month]],emdat_data[[#This Row],[Start Day]])</f>
        <v>37670</v>
      </c>
      <c r="AG921">
        <v>2003</v>
      </c>
      <c r="AH921">
        <v>2</v>
      </c>
      <c r="AI921">
        <v>18</v>
      </c>
      <c r="AJ921" s="2">
        <f>DATE(emdat_data[[#This Row],[End Year]],emdat_data[[#This Row],[End Month]],emdat_data[[#This Row],[End Day]])</f>
        <v>37670</v>
      </c>
      <c r="AK921">
        <v>5</v>
      </c>
      <c r="AM921">
        <v>140</v>
      </c>
      <c r="AO921">
        <v>140</v>
      </c>
      <c r="AV921">
        <v>62.858459500041299</v>
      </c>
      <c r="AW921" t="s">
        <v>2484</v>
      </c>
      <c r="AY921" t="s">
        <v>2485</v>
      </c>
    </row>
    <row r="922" spans="1:51" hidden="1" x14ac:dyDescent="0.25">
      <c r="A922" t="s">
        <v>2395</v>
      </c>
      <c r="B922">
        <v>2003</v>
      </c>
      <c r="C922">
        <v>99</v>
      </c>
      <c r="E922" t="s">
        <v>50</v>
      </c>
      <c r="F922" t="s">
        <v>63</v>
      </c>
      <c r="G922" t="s">
        <v>82</v>
      </c>
      <c r="K922" t="s">
        <v>226</v>
      </c>
      <c r="L922" t="s">
        <v>227</v>
      </c>
      <c r="M922" t="s">
        <v>56</v>
      </c>
      <c r="N922" t="s">
        <v>57</v>
      </c>
      <c r="O922" t="s">
        <v>2396</v>
      </c>
      <c r="Q922" t="s">
        <v>900</v>
      </c>
      <c r="X922" t="s">
        <v>88</v>
      </c>
      <c r="AA922" s="1"/>
      <c r="AC922">
        <v>2003</v>
      </c>
      <c r="AD922">
        <v>2</v>
      </c>
      <c r="AE922">
        <v>19</v>
      </c>
      <c r="AF922" s="2">
        <f>DATE(emdat_data[[#This Row],[Start Year]],emdat_data[[#This Row],[Start Month]],emdat_data[[#This Row],[Start Day]])</f>
        <v>37671</v>
      </c>
      <c r="AG922">
        <v>2003</v>
      </c>
      <c r="AH922">
        <v>2</v>
      </c>
      <c r="AI922">
        <v>19</v>
      </c>
      <c r="AJ922" s="2">
        <f>DATE(emdat_data[[#This Row],[End Year]],emdat_data[[#This Row],[End Month]],emdat_data[[#This Row],[End Day]])</f>
        <v>37671</v>
      </c>
      <c r="AK922">
        <v>14</v>
      </c>
      <c r="AL922">
        <v>4</v>
      </c>
      <c r="AO922">
        <v>4</v>
      </c>
      <c r="AV922">
        <v>62.858459500041299</v>
      </c>
      <c r="AW922" t="s">
        <v>2397</v>
      </c>
      <c r="AY922" t="s">
        <v>2398</v>
      </c>
    </row>
    <row r="923" spans="1:51" hidden="1" x14ac:dyDescent="0.25">
      <c r="A923" t="s">
        <v>2435</v>
      </c>
      <c r="B923">
        <v>2003</v>
      </c>
      <c r="C923">
        <v>117</v>
      </c>
      <c r="E923" t="s">
        <v>50</v>
      </c>
      <c r="F923" t="s">
        <v>71</v>
      </c>
      <c r="G923" t="s">
        <v>72</v>
      </c>
      <c r="H923" t="s">
        <v>102</v>
      </c>
      <c r="K923" t="s">
        <v>195</v>
      </c>
      <c r="L923" t="s">
        <v>196</v>
      </c>
      <c r="M923" t="s">
        <v>197</v>
      </c>
      <c r="N923" t="s">
        <v>190</v>
      </c>
      <c r="O923" t="s">
        <v>2436</v>
      </c>
      <c r="P923" t="s">
        <v>2437</v>
      </c>
      <c r="U923" t="s">
        <v>127</v>
      </c>
      <c r="X923" t="s">
        <v>78</v>
      </c>
      <c r="AA923" s="1"/>
      <c r="AC923">
        <v>2003</v>
      </c>
      <c r="AD923">
        <v>2</v>
      </c>
      <c r="AE923">
        <v>19</v>
      </c>
      <c r="AF923" s="2">
        <f>DATE(emdat_data[[#This Row],[Start Year]],emdat_data[[#This Row],[Start Month]],emdat_data[[#This Row],[Start Day]])</f>
        <v>37671</v>
      </c>
      <c r="AG923">
        <v>2003</v>
      </c>
      <c r="AH923">
        <v>2</v>
      </c>
      <c r="AI923">
        <v>19</v>
      </c>
      <c r="AJ923" s="2">
        <f>DATE(emdat_data[[#This Row],[End Year]],emdat_data[[#This Row],[End Month]],emdat_data[[#This Row],[End Day]])</f>
        <v>37671</v>
      </c>
      <c r="AV923">
        <v>62.858459500041299</v>
      </c>
      <c r="AW923" t="s">
        <v>2438</v>
      </c>
      <c r="AY923" t="s">
        <v>2439</v>
      </c>
    </row>
    <row r="924" spans="1:51" hidden="1" x14ac:dyDescent="0.25">
      <c r="A924" t="s">
        <v>934</v>
      </c>
      <c r="B924">
        <v>2003</v>
      </c>
      <c r="C924">
        <v>109</v>
      </c>
      <c r="E924" t="s">
        <v>50</v>
      </c>
      <c r="F924" t="s">
        <v>71</v>
      </c>
      <c r="G924" t="s">
        <v>72</v>
      </c>
      <c r="H924" t="s">
        <v>170</v>
      </c>
      <c r="K924" t="s">
        <v>93</v>
      </c>
      <c r="L924" t="s">
        <v>94</v>
      </c>
      <c r="M924" t="s">
        <v>95</v>
      </c>
      <c r="N924" t="s">
        <v>96</v>
      </c>
      <c r="O924" t="s">
        <v>935</v>
      </c>
      <c r="P924" t="s">
        <v>642</v>
      </c>
      <c r="W924">
        <v>57420</v>
      </c>
      <c r="X924" t="s">
        <v>78</v>
      </c>
      <c r="AA924" s="1"/>
      <c r="AB924" t="s">
        <v>936</v>
      </c>
      <c r="AC924">
        <v>2003</v>
      </c>
      <c r="AD924">
        <v>2</v>
      </c>
      <c r="AE924">
        <v>21</v>
      </c>
      <c r="AF924" s="2">
        <f>DATE(emdat_data[[#This Row],[Start Year]],emdat_data[[#This Row],[Start Month]],emdat_data[[#This Row],[Start Day]])</f>
        <v>37673</v>
      </c>
      <c r="AG924">
        <v>2003</v>
      </c>
      <c r="AH924">
        <v>2</v>
      </c>
      <c r="AI924">
        <v>24</v>
      </c>
      <c r="AJ924" s="2">
        <f>DATE(emdat_data[[#This Row],[End Year]],emdat_data[[#This Row],[End Month]],emdat_data[[#This Row],[End Day]])</f>
        <v>37676</v>
      </c>
      <c r="AM924">
        <v>100</v>
      </c>
      <c r="AO924">
        <v>100</v>
      </c>
      <c r="AV924">
        <v>62.858459500041299</v>
      </c>
      <c r="AX924" t="s">
        <v>937</v>
      </c>
      <c r="AY924" t="s">
        <v>938</v>
      </c>
    </row>
    <row r="925" spans="1:51" x14ac:dyDescent="0.25">
      <c r="A925" t="s">
        <v>871</v>
      </c>
      <c r="B925">
        <v>2002</v>
      </c>
      <c r="C925">
        <v>858</v>
      </c>
      <c r="E925" t="s">
        <v>50</v>
      </c>
      <c r="F925" t="s">
        <v>119</v>
      </c>
      <c r="G925" t="s">
        <v>120</v>
      </c>
      <c r="H925" t="s">
        <v>301</v>
      </c>
      <c r="J925" t="s">
        <v>755</v>
      </c>
      <c r="K925" t="s">
        <v>144</v>
      </c>
      <c r="L925" t="s">
        <v>145</v>
      </c>
      <c r="M925" t="s">
        <v>146</v>
      </c>
      <c r="N925" t="s">
        <v>86</v>
      </c>
      <c r="O925" t="s">
        <v>872</v>
      </c>
      <c r="T925" t="s">
        <v>128</v>
      </c>
      <c r="U925" t="s">
        <v>128</v>
      </c>
      <c r="X925" t="s">
        <v>129</v>
      </c>
      <c r="AA925" s="1"/>
      <c r="AC925">
        <v>2003</v>
      </c>
      <c r="AD925">
        <v>2</v>
      </c>
      <c r="AE925">
        <v>23</v>
      </c>
      <c r="AF925" s="2">
        <f>DATE(emdat_data[[#This Row],[Start Year]],emdat_data[[#This Row],[Start Month]],emdat_data[[#This Row],[Start Day]])</f>
        <v>37675</v>
      </c>
      <c r="AG925">
        <v>2003</v>
      </c>
      <c r="AH925">
        <v>6</v>
      </c>
      <c r="AI925">
        <v>12</v>
      </c>
      <c r="AJ925" s="2">
        <f>DATE(emdat_data[[#This Row],[End Year]],emdat_data[[#This Row],[End Month]],emdat_data[[#This Row],[End Day]])</f>
        <v>37784</v>
      </c>
      <c r="AK925">
        <v>43</v>
      </c>
      <c r="AM925">
        <v>208</v>
      </c>
      <c r="AO925">
        <v>208</v>
      </c>
      <c r="AV925">
        <v>61.463188261191398</v>
      </c>
    </row>
    <row r="926" spans="1:51" x14ac:dyDescent="0.25">
      <c r="A926" t="s">
        <v>3796</v>
      </c>
      <c r="B926">
        <v>2002</v>
      </c>
      <c r="C926">
        <v>858</v>
      </c>
      <c r="E926" t="s">
        <v>50</v>
      </c>
      <c r="F926" t="s">
        <v>119</v>
      </c>
      <c r="G926" t="s">
        <v>120</v>
      </c>
      <c r="H926" t="s">
        <v>301</v>
      </c>
      <c r="J926" t="s">
        <v>755</v>
      </c>
      <c r="K926" t="s">
        <v>3068</v>
      </c>
      <c r="L926" t="s">
        <v>3069</v>
      </c>
      <c r="M926" t="s">
        <v>173</v>
      </c>
      <c r="N926" t="s">
        <v>57</v>
      </c>
      <c r="O926" t="s">
        <v>3797</v>
      </c>
      <c r="S926" t="s">
        <v>127</v>
      </c>
      <c r="T926" t="s">
        <v>128</v>
      </c>
      <c r="U926" t="s">
        <v>128</v>
      </c>
      <c r="X926" t="s">
        <v>129</v>
      </c>
      <c r="AA926" s="1"/>
      <c r="AC926">
        <v>2003</v>
      </c>
      <c r="AD926">
        <v>2</v>
      </c>
      <c r="AE926">
        <v>23</v>
      </c>
      <c r="AF926" s="2">
        <f>DATE(emdat_data[[#This Row],[Start Year]],emdat_data[[#This Row],[Start Month]],emdat_data[[#This Row],[Start Day]])</f>
        <v>37675</v>
      </c>
      <c r="AG926">
        <v>2003</v>
      </c>
      <c r="AH926">
        <v>4</v>
      </c>
      <c r="AI926">
        <v>14</v>
      </c>
      <c r="AJ926" s="2">
        <f>DATE(emdat_data[[#This Row],[End Year]],emdat_data[[#This Row],[End Month]],emdat_data[[#This Row],[End Day]])</f>
        <v>37725</v>
      </c>
      <c r="AK926">
        <v>5</v>
      </c>
      <c r="AM926">
        <v>58</v>
      </c>
      <c r="AO926">
        <v>58</v>
      </c>
      <c r="AV926">
        <v>61.463188261191398</v>
      </c>
    </row>
    <row r="927" spans="1:51" x14ac:dyDescent="0.25">
      <c r="A927" t="s">
        <v>3746</v>
      </c>
      <c r="B927">
        <v>2002</v>
      </c>
      <c r="C927">
        <v>858</v>
      </c>
      <c r="E927" t="s">
        <v>50</v>
      </c>
      <c r="F927" t="s">
        <v>119</v>
      </c>
      <c r="G927" t="s">
        <v>120</v>
      </c>
      <c r="H927" t="s">
        <v>301</v>
      </c>
      <c r="J927" t="s">
        <v>755</v>
      </c>
      <c r="K927" t="s">
        <v>357</v>
      </c>
      <c r="L927" t="s">
        <v>358</v>
      </c>
      <c r="M927" t="s">
        <v>146</v>
      </c>
      <c r="N927" t="s">
        <v>86</v>
      </c>
      <c r="O927" t="s">
        <v>3747</v>
      </c>
      <c r="T927" t="s">
        <v>128</v>
      </c>
      <c r="U927" t="s">
        <v>128</v>
      </c>
      <c r="X927" t="s">
        <v>129</v>
      </c>
      <c r="AA927" s="1"/>
      <c r="AC927">
        <v>2003</v>
      </c>
      <c r="AD927">
        <v>2</v>
      </c>
      <c r="AE927">
        <v>24</v>
      </c>
      <c r="AF927" s="2">
        <f>DATE(emdat_data[[#This Row],[Start Year]],emdat_data[[#This Row],[Start Month]],emdat_data[[#This Row],[Start Day]])</f>
        <v>37676</v>
      </c>
      <c r="AG927">
        <v>2003</v>
      </c>
      <c r="AH927">
        <v>7</v>
      </c>
      <c r="AI927">
        <v>13</v>
      </c>
      <c r="AJ927" s="2">
        <f>DATE(emdat_data[[#This Row],[End Year]],emdat_data[[#This Row],[End Month]],emdat_data[[#This Row],[End Day]])</f>
        <v>37815</v>
      </c>
      <c r="AM927">
        <v>29</v>
      </c>
      <c r="AO927">
        <v>29</v>
      </c>
      <c r="AV927">
        <v>61.463188261191398</v>
      </c>
    </row>
    <row r="928" spans="1:51" hidden="1" x14ac:dyDescent="0.25">
      <c r="A928" t="s">
        <v>2404</v>
      </c>
      <c r="B928">
        <v>2003</v>
      </c>
      <c r="C928">
        <v>105</v>
      </c>
      <c r="E928" t="s">
        <v>50</v>
      </c>
      <c r="F928" t="s">
        <v>51</v>
      </c>
      <c r="G928" t="s">
        <v>52</v>
      </c>
      <c r="H928" t="s">
        <v>53</v>
      </c>
      <c r="K928" t="s">
        <v>159</v>
      </c>
      <c r="L928" t="s">
        <v>160</v>
      </c>
      <c r="M928" t="s">
        <v>161</v>
      </c>
      <c r="N928" t="s">
        <v>57</v>
      </c>
      <c r="O928" t="s">
        <v>2405</v>
      </c>
      <c r="S928" t="s">
        <v>127</v>
      </c>
      <c r="V928">
        <v>978</v>
      </c>
      <c r="W928">
        <v>6</v>
      </c>
      <c r="X928" t="s">
        <v>59</v>
      </c>
      <c r="Y928">
        <v>3961</v>
      </c>
      <c r="Z928">
        <v>7723</v>
      </c>
      <c r="AA928" s="1">
        <v>0.41875000000000001</v>
      </c>
      <c r="AC928">
        <v>2003</v>
      </c>
      <c r="AD928">
        <v>2</v>
      </c>
      <c r="AE928">
        <v>24</v>
      </c>
      <c r="AF928" s="2">
        <f>DATE(emdat_data[[#This Row],[Start Year]],emdat_data[[#This Row],[Start Month]],emdat_data[[#This Row],[Start Day]])</f>
        <v>37676</v>
      </c>
      <c r="AG928">
        <v>2003</v>
      </c>
      <c r="AH928">
        <v>2</v>
      </c>
      <c r="AI928">
        <v>24</v>
      </c>
      <c r="AJ928" s="2">
        <f>DATE(emdat_data[[#This Row],[End Year]],emdat_data[[#This Row],[End Month]],emdat_data[[#This Row],[End Day]])</f>
        <v>37676</v>
      </c>
      <c r="AK928">
        <v>268</v>
      </c>
      <c r="AL928">
        <v>4000</v>
      </c>
      <c r="AM928">
        <v>510000</v>
      </c>
      <c r="AN928">
        <v>3000</v>
      </c>
      <c r="AO928">
        <v>517000</v>
      </c>
      <c r="AT928">
        <v>157000</v>
      </c>
      <c r="AU928">
        <v>249767</v>
      </c>
      <c r="AV928">
        <v>62.858459500041299</v>
      </c>
      <c r="AX928" t="s">
        <v>2406</v>
      </c>
      <c r="AY928" t="s">
        <v>2407</v>
      </c>
    </row>
    <row r="929" spans="1:51" x14ac:dyDescent="0.25">
      <c r="A929" t="s">
        <v>5698</v>
      </c>
      <c r="B929">
        <v>2003</v>
      </c>
      <c r="C929">
        <v>589</v>
      </c>
      <c r="E929" t="s">
        <v>50</v>
      </c>
      <c r="F929" t="s">
        <v>119</v>
      </c>
      <c r="G929" t="s">
        <v>120</v>
      </c>
      <c r="H929" t="s">
        <v>121</v>
      </c>
      <c r="J929" t="s">
        <v>294</v>
      </c>
      <c r="K929" t="s">
        <v>280</v>
      </c>
      <c r="L929" t="s">
        <v>281</v>
      </c>
      <c r="M929" t="s">
        <v>260</v>
      </c>
      <c r="N929" t="s">
        <v>76</v>
      </c>
      <c r="O929" t="s">
        <v>5699</v>
      </c>
      <c r="T929" t="s">
        <v>128</v>
      </c>
      <c r="U929" t="s">
        <v>128</v>
      </c>
      <c r="X929" t="s">
        <v>129</v>
      </c>
      <c r="AA929" s="1"/>
      <c r="AC929">
        <v>2003</v>
      </c>
      <c r="AD929">
        <v>2</v>
      </c>
      <c r="AE929">
        <v>24</v>
      </c>
      <c r="AF929" s="2">
        <f>DATE(emdat_data[[#This Row],[Start Year]],emdat_data[[#This Row],[Start Month]],emdat_data[[#This Row],[Start Day]])</f>
        <v>37676</v>
      </c>
      <c r="AG929">
        <v>2003</v>
      </c>
      <c r="AH929">
        <v>6</v>
      </c>
      <c r="AI929">
        <v>15</v>
      </c>
      <c r="AJ929" s="2">
        <f>DATE(emdat_data[[#This Row],[End Year]],emdat_data[[#This Row],[End Month]],emdat_data[[#This Row],[End Day]])</f>
        <v>37787</v>
      </c>
      <c r="AK929">
        <v>31</v>
      </c>
      <c r="AM929">
        <v>4124</v>
      </c>
      <c r="AO929">
        <v>4124</v>
      </c>
      <c r="AV929">
        <v>62.858459500041299</v>
      </c>
    </row>
    <row r="930" spans="1:51" x14ac:dyDescent="0.25">
      <c r="A930" t="s">
        <v>3415</v>
      </c>
      <c r="B930">
        <v>2002</v>
      </c>
      <c r="C930">
        <v>858</v>
      </c>
      <c r="E930" t="s">
        <v>50</v>
      </c>
      <c r="F930" t="s">
        <v>119</v>
      </c>
      <c r="G930" t="s">
        <v>120</v>
      </c>
      <c r="H930" t="s">
        <v>301</v>
      </c>
      <c r="J930" t="s">
        <v>755</v>
      </c>
      <c r="K930" t="s">
        <v>364</v>
      </c>
      <c r="L930" t="s">
        <v>365</v>
      </c>
      <c r="M930" t="s">
        <v>173</v>
      </c>
      <c r="N930" t="s">
        <v>57</v>
      </c>
      <c r="T930" t="s">
        <v>128</v>
      </c>
      <c r="U930" t="s">
        <v>128</v>
      </c>
      <c r="X930" t="s">
        <v>129</v>
      </c>
      <c r="AA930" s="1"/>
      <c r="AC930">
        <v>2003</v>
      </c>
      <c r="AD930">
        <v>2</v>
      </c>
      <c r="AE930">
        <v>25</v>
      </c>
      <c r="AF930" s="2">
        <f>DATE(emdat_data[[#This Row],[Start Year]],emdat_data[[#This Row],[Start Month]],emdat_data[[#This Row],[Start Day]])</f>
        <v>37677</v>
      </c>
      <c r="AG930">
        <v>2003</v>
      </c>
      <c r="AH930">
        <v>5</v>
      </c>
      <c r="AI930">
        <v>5</v>
      </c>
      <c r="AJ930" s="2">
        <f>DATE(emdat_data[[#This Row],[End Year]],emdat_data[[#This Row],[End Month]],emdat_data[[#This Row],[End Day]])</f>
        <v>37746</v>
      </c>
      <c r="AK930">
        <v>2</v>
      </c>
      <c r="AM930">
        <v>12</v>
      </c>
      <c r="AO930">
        <v>12</v>
      </c>
      <c r="AV930">
        <v>61.463188261191398</v>
      </c>
    </row>
    <row r="931" spans="1:51" x14ac:dyDescent="0.25">
      <c r="A931" t="s">
        <v>3637</v>
      </c>
      <c r="B931">
        <v>2002</v>
      </c>
      <c r="C931">
        <v>858</v>
      </c>
      <c r="E931" t="s">
        <v>50</v>
      </c>
      <c r="F931" t="s">
        <v>119</v>
      </c>
      <c r="G931" t="s">
        <v>120</v>
      </c>
      <c r="H931" t="s">
        <v>301</v>
      </c>
      <c r="J931" t="s">
        <v>755</v>
      </c>
      <c r="K931" t="s">
        <v>2539</v>
      </c>
      <c r="L931" t="s">
        <v>2540</v>
      </c>
      <c r="M931" t="s">
        <v>161</v>
      </c>
      <c r="N931" t="s">
        <v>57</v>
      </c>
      <c r="T931" t="s">
        <v>128</v>
      </c>
      <c r="U931" t="s">
        <v>128</v>
      </c>
      <c r="X931" t="s">
        <v>129</v>
      </c>
      <c r="AA931" s="1"/>
      <c r="AC931">
        <v>2003</v>
      </c>
      <c r="AD931">
        <v>2</v>
      </c>
      <c r="AE931">
        <v>25</v>
      </c>
      <c r="AF931" s="2">
        <f>DATE(emdat_data[[#This Row],[Start Year]],emdat_data[[#This Row],[Start Month]],emdat_data[[#This Row],[Start Day]])</f>
        <v>37677</v>
      </c>
      <c r="AG931">
        <v>2003</v>
      </c>
      <c r="AH931">
        <v>6</v>
      </c>
      <c r="AI931">
        <v>15</v>
      </c>
      <c r="AJ931" s="2">
        <f>DATE(emdat_data[[#This Row],[End Year]],emdat_data[[#This Row],[End Month]],emdat_data[[#This Row],[End Day]])</f>
        <v>37787</v>
      </c>
      <c r="AK931">
        <v>37</v>
      </c>
      <c r="AM931">
        <v>309</v>
      </c>
      <c r="AO931">
        <v>309</v>
      </c>
      <c r="AV931">
        <v>61.463188261191398</v>
      </c>
    </row>
    <row r="932" spans="1:51" hidden="1" x14ac:dyDescent="0.25">
      <c r="A932" t="s">
        <v>5977</v>
      </c>
      <c r="B932">
        <v>2003</v>
      </c>
      <c r="C932">
        <v>742</v>
      </c>
      <c r="E932" t="s">
        <v>50</v>
      </c>
      <c r="F932" t="s">
        <v>71</v>
      </c>
      <c r="G932" t="s">
        <v>72</v>
      </c>
      <c r="H932" t="s">
        <v>102</v>
      </c>
      <c r="K932" t="s">
        <v>440</v>
      </c>
      <c r="L932" t="s">
        <v>441</v>
      </c>
      <c r="M932" t="s">
        <v>260</v>
      </c>
      <c r="N932" t="s">
        <v>76</v>
      </c>
      <c r="O932" t="s">
        <v>5978</v>
      </c>
      <c r="P932" t="s">
        <v>642</v>
      </c>
      <c r="W932">
        <v>10700</v>
      </c>
      <c r="X932" t="s">
        <v>78</v>
      </c>
      <c r="AA932" s="1"/>
      <c r="AB932" t="s">
        <v>5979</v>
      </c>
      <c r="AC932">
        <v>2003</v>
      </c>
      <c r="AD932">
        <v>2</v>
      </c>
      <c r="AE932">
        <v>25</v>
      </c>
      <c r="AF932" s="2">
        <f>DATE(emdat_data[[#This Row],[Start Year]],emdat_data[[#This Row],[Start Month]],emdat_data[[#This Row],[Start Day]])</f>
        <v>37677</v>
      </c>
      <c r="AG932">
        <v>2003</v>
      </c>
      <c r="AH932">
        <v>2</v>
      </c>
      <c r="AI932">
        <v>28</v>
      </c>
      <c r="AJ932" s="2">
        <f>DATE(emdat_data[[#This Row],[End Year]],emdat_data[[#This Row],[End Month]],emdat_data[[#This Row],[End Day]])</f>
        <v>37680</v>
      </c>
      <c r="AK932">
        <v>2</v>
      </c>
      <c r="AM932">
        <v>18000</v>
      </c>
      <c r="AO932">
        <v>18000</v>
      </c>
      <c r="AT932">
        <v>200000</v>
      </c>
      <c r="AU932">
        <v>318175</v>
      </c>
      <c r="AV932">
        <v>62.858459500041299</v>
      </c>
      <c r="AW932" t="s">
        <v>5980</v>
      </c>
      <c r="AX932" t="s">
        <v>5981</v>
      </c>
      <c r="AY932" t="s">
        <v>5982</v>
      </c>
    </row>
    <row r="933" spans="1:51" x14ac:dyDescent="0.25">
      <c r="A933" t="s">
        <v>754</v>
      </c>
      <c r="B933">
        <v>2002</v>
      </c>
      <c r="C933">
        <v>858</v>
      </c>
      <c r="E933" t="s">
        <v>50</v>
      </c>
      <c r="F933" t="s">
        <v>119</v>
      </c>
      <c r="G933" t="s">
        <v>120</v>
      </c>
      <c r="H933" t="s">
        <v>301</v>
      </c>
      <c r="J933" t="s">
        <v>755</v>
      </c>
      <c r="K933" t="s">
        <v>93</v>
      </c>
      <c r="L933" t="s">
        <v>94</v>
      </c>
      <c r="M933" t="s">
        <v>95</v>
      </c>
      <c r="N933" t="s">
        <v>96</v>
      </c>
      <c r="T933" t="s">
        <v>128</v>
      </c>
      <c r="U933" t="s">
        <v>128</v>
      </c>
      <c r="X933" t="s">
        <v>129</v>
      </c>
      <c r="AA933" s="1"/>
      <c r="AC933">
        <v>2003</v>
      </c>
      <c r="AD933">
        <v>2</v>
      </c>
      <c r="AE933">
        <v>26</v>
      </c>
      <c r="AF933" s="2">
        <f>DATE(emdat_data[[#This Row],[Start Year]],emdat_data[[#This Row],[Start Month]],emdat_data[[#This Row],[Start Day]])</f>
        <v>37678</v>
      </c>
      <c r="AG933">
        <v>2003</v>
      </c>
      <c r="AH933">
        <v>4</v>
      </c>
      <c r="AI933">
        <v>1</v>
      </c>
      <c r="AJ933" s="2">
        <f>DATE(emdat_data[[#This Row],[End Year]],emdat_data[[#This Row],[End Month]],emdat_data[[#This Row],[End Day]])</f>
        <v>37712</v>
      </c>
      <c r="AM933">
        <v>6</v>
      </c>
      <c r="AO933">
        <v>6</v>
      </c>
      <c r="AV933">
        <v>61.463188261191398</v>
      </c>
    </row>
    <row r="934" spans="1:51" hidden="1" x14ac:dyDescent="0.25">
      <c r="A934" t="s">
        <v>3947</v>
      </c>
      <c r="B934">
        <v>2003</v>
      </c>
      <c r="C934">
        <v>115</v>
      </c>
      <c r="E934" t="s">
        <v>50</v>
      </c>
      <c r="F934" t="s">
        <v>71</v>
      </c>
      <c r="G934" t="s">
        <v>217</v>
      </c>
      <c r="H934" t="s">
        <v>217</v>
      </c>
      <c r="K934" t="s">
        <v>2910</v>
      </c>
      <c r="L934" t="s">
        <v>2911</v>
      </c>
      <c r="M934" t="s">
        <v>253</v>
      </c>
      <c r="N934" t="s">
        <v>57</v>
      </c>
      <c r="O934" t="s">
        <v>3948</v>
      </c>
      <c r="AA934" s="1"/>
      <c r="AC934">
        <v>2003</v>
      </c>
      <c r="AD934">
        <v>2</v>
      </c>
      <c r="AE934">
        <v>26</v>
      </c>
      <c r="AF934" s="2">
        <f>DATE(emdat_data[[#This Row],[Start Year]],emdat_data[[#This Row],[Start Month]],emdat_data[[#This Row],[Start Day]])</f>
        <v>37678</v>
      </c>
      <c r="AG934">
        <v>2003</v>
      </c>
      <c r="AH934">
        <v>2</v>
      </c>
      <c r="AI934">
        <v>26</v>
      </c>
      <c r="AJ934" s="2">
        <f>DATE(emdat_data[[#This Row],[End Year]],emdat_data[[#This Row],[End Month]],emdat_data[[#This Row],[End Day]])</f>
        <v>37678</v>
      </c>
      <c r="AM934">
        <v>181</v>
      </c>
      <c r="AO934">
        <v>181</v>
      </c>
      <c r="AV934">
        <v>62.858459500041299</v>
      </c>
      <c r="AX934" t="s">
        <v>3616</v>
      </c>
      <c r="AY934" t="s">
        <v>3617</v>
      </c>
    </row>
    <row r="935" spans="1:51" hidden="1" x14ac:dyDescent="0.25">
      <c r="A935" t="s">
        <v>4717</v>
      </c>
      <c r="B935">
        <v>2003</v>
      </c>
      <c r="C935">
        <v>787</v>
      </c>
      <c r="E935" t="s">
        <v>50</v>
      </c>
      <c r="F935" t="s">
        <v>71</v>
      </c>
      <c r="G935" t="s">
        <v>217</v>
      </c>
      <c r="H935" t="s">
        <v>696</v>
      </c>
      <c r="K935" t="s">
        <v>1447</v>
      </c>
      <c r="L935" t="s">
        <v>1448</v>
      </c>
      <c r="M935" t="s">
        <v>56</v>
      </c>
      <c r="N935" t="s">
        <v>57</v>
      </c>
      <c r="O935" t="s">
        <v>4718</v>
      </c>
      <c r="AA935" s="1"/>
      <c r="AC935">
        <v>2003</v>
      </c>
      <c r="AD935">
        <v>2</v>
      </c>
      <c r="AE935">
        <v>26</v>
      </c>
      <c r="AF935" s="2">
        <f>DATE(emdat_data[[#This Row],[Start Year]],emdat_data[[#This Row],[Start Month]],emdat_data[[#This Row],[Start Day]])</f>
        <v>37678</v>
      </c>
      <c r="AG935">
        <v>2003</v>
      </c>
      <c r="AH935">
        <v>2</v>
      </c>
      <c r="AI935">
        <v>26</v>
      </c>
      <c r="AJ935" s="2">
        <f>DATE(emdat_data[[#This Row],[End Year]],emdat_data[[#This Row],[End Month]],emdat_data[[#This Row],[End Day]])</f>
        <v>37678</v>
      </c>
      <c r="AK935">
        <v>20</v>
      </c>
      <c r="AL935">
        <v>4</v>
      </c>
      <c r="AO935">
        <v>4</v>
      </c>
      <c r="AV935">
        <v>62.858459500041299</v>
      </c>
      <c r="AX935" t="s">
        <v>4719</v>
      </c>
      <c r="AY935" t="s">
        <v>4720</v>
      </c>
    </row>
    <row r="936" spans="1:51" hidden="1" x14ac:dyDescent="0.25">
      <c r="A936" t="s">
        <v>21941</v>
      </c>
      <c r="B936">
        <v>2003</v>
      </c>
      <c r="C936">
        <v>830</v>
      </c>
      <c r="E936" t="s">
        <v>50</v>
      </c>
      <c r="F936" t="s">
        <v>63</v>
      </c>
      <c r="G936" t="s">
        <v>82</v>
      </c>
      <c r="H936" t="s">
        <v>157</v>
      </c>
      <c r="I936" t="s">
        <v>158</v>
      </c>
      <c r="K936" t="s">
        <v>357</v>
      </c>
      <c r="L936" t="s">
        <v>358</v>
      </c>
      <c r="M936" t="s">
        <v>146</v>
      </c>
      <c r="N936" t="s">
        <v>86</v>
      </c>
      <c r="O936" t="s">
        <v>21942</v>
      </c>
      <c r="Q936" t="s">
        <v>360</v>
      </c>
      <c r="X936" t="s">
        <v>88</v>
      </c>
      <c r="AA936" s="1"/>
      <c r="AC936">
        <v>2003</v>
      </c>
      <c r="AD936">
        <v>2</v>
      </c>
      <c r="AE936">
        <v>26</v>
      </c>
      <c r="AF936" s="2">
        <f>DATE(emdat_data[[#This Row],[Start Year]],emdat_data[[#This Row],[Start Month]],emdat_data[[#This Row],[Start Day]])</f>
        <v>37678</v>
      </c>
      <c r="AG936">
        <v>2003</v>
      </c>
      <c r="AH936">
        <v>2</v>
      </c>
      <c r="AI936">
        <v>26</v>
      </c>
      <c r="AJ936" s="2">
        <f>DATE(emdat_data[[#This Row],[End Year]],emdat_data[[#This Row],[End Month]],emdat_data[[#This Row],[End Day]])</f>
        <v>37678</v>
      </c>
      <c r="AK936">
        <v>14</v>
      </c>
      <c r="AV936">
        <v>62.858459500041299</v>
      </c>
      <c r="AW936" t="s">
        <v>21943</v>
      </c>
      <c r="AY936" t="s">
        <v>21944</v>
      </c>
    </row>
    <row r="937" spans="1:51" hidden="1" x14ac:dyDescent="0.25">
      <c r="A937" t="s">
        <v>4630</v>
      </c>
      <c r="B937">
        <v>2003</v>
      </c>
      <c r="C937">
        <v>764</v>
      </c>
      <c r="E937" t="s">
        <v>50</v>
      </c>
      <c r="F937" t="s">
        <v>350</v>
      </c>
      <c r="G937" t="s">
        <v>477</v>
      </c>
      <c r="H937" t="s">
        <v>478</v>
      </c>
      <c r="K937" t="s">
        <v>202</v>
      </c>
      <c r="L937" t="s">
        <v>203</v>
      </c>
      <c r="M937" t="s">
        <v>204</v>
      </c>
      <c r="N937" t="s">
        <v>86</v>
      </c>
      <c r="O937" t="s">
        <v>4631</v>
      </c>
      <c r="U937" t="s">
        <v>127</v>
      </c>
      <c r="X937" t="s">
        <v>78</v>
      </c>
      <c r="AA937" s="1"/>
      <c r="AC937">
        <v>2003</v>
      </c>
      <c r="AD937">
        <v>3</v>
      </c>
      <c r="AF937" s="2">
        <f>DATE(emdat_data[[#This Row],[Start Year]],emdat_data[[#This Row],[Start Month]],emdat_data[[#This Row],[Start Day]])</f>
        <v>37680</v>
      </c>
      <c r="AG937">
        <v>2003</v>
      </c>
      <c r="AH937">
        <v>3</v>
      </c>
      <c r="AJ937" s="2">
        <f>DATE(emdat_data[[#This Row],[End Year]],emdat_data[[#This Row],[End Month]],emdat_data[[#This Row],[End Day]])</f>
        <v>37680</v>
      </c>
      <c r="AV937">
        <v>62.858459500041299</v>
      </c>
      <c r="AW937" t="s">
        <v>4632</v>
      </c>
      <c r="AY937" t="s">
        <v>4633</v>
      </c>
    </row>
    <row r="938" spans="1:51" hidden="1" x14ac:dyDescent="0.25">
      <c r="A938" t="s">
        <v>5813</v>
      </c>
      <c r="B938">
        <v>2003</v>
      </c>
      <c r="C938">
        <v>9651</v>
      </c>
      <c r="E938" t="s">
        <v>50</v>
      </c>
      <c r="F938" t="s">
        <v>350</v>
      </c>
      <c r="G938" t="s">
        <v>351</v>
      </c>
      <c r="H938" t="s">
        <v>351</v>
      </c>
      <c r="K938" t="s">
        <v>2842</v>
      </c>
      <c r="L938" t="s">
        <v>2843</v>
      </c>
      <c r="M938" t="s">
        <v>260</v>
      </c>
      <c r="N938" t="s">
        <v>76</v>
      </c>
      <c r="O938" t="s">
        <v>5814</v>
      </c>
      <c r="X938" t="s">
        <v>78</v>
      </c>
      <c r="AA938" s="1"/>
      <c r="AC938">
        <v>2003</v>
      </c>
      <c r="AD938">
        <v>3</v>
      </c>
      <c r="AF938" s="2">
        <f>DATE(emdat_data[[#This Row],[Start Year]],emdat_data[[#This Row],[Start Month]],emdat_data[[#This Row],[Start Day]])</f>
        <v>37680</v>
      </c>
      <c r="AG938">
        <v>2007</v>
      </c>
      <c r="AJ938" s="2">
        <f>DATE(emdat_data[[#This Row],[End Year]],emdat_data[[#This Row],[End Month]],emdat_data[[#This Row],[End Day]])</f>
        <v>39051</v>
      </c>
      <c r="AM938">
        <v>1000000</v>
      </c>
      <c r="AO938">
        <v>1000000</v>
      </c>
      <c r="AV938">
        <v>62.858459500041299</v>
      </c>
      <c r="AX938" t="s">
        <v>5815</v>
      </c>
      <c r="AY938" t="s">
        <v>5816</v>
      </c>
    </row>
    <row r="939" spans="1:51" x14ac:dyDescent="0.25">
      <c r="A939" t="s">
        <v>5885</v>
      </c>
      <c r="B939">
        <v>2003</v>
      </c>
      <c r="C939">
        <v>270</v>
      </c>
      <c r="E939" t="s">
        <v>50</v>
      </c>
      <c r="F939" t="s">
        <v>119</v>
      </c>
      <c r="G939" t="s">
        <v>120</v>
      </c>
      <c r="H939" t="s">
        <v>121</v>
      </c>
      <c r="J939" t="s">
        <v>294</v>
      </c>
      <c r="K939" t="s">
        <v>2972</v>
      </c>
      <c r="L939" t="s">
        <v>2973</v>
      </c>
      <c r="M939" t="s">
        <v>260</v>
      </c>
      <c r="N939" t="s">
        <v>76</v>
      </c>
      <c r="O939" t="s">
        <v>5886</v>
      </c>
      <c r="T939" t="s">
        <v>128</v>
      </c>
      <c r="U939" t="s">
        <v>128</v>
      </c>
      <c r="X939" t="s">
        <v>129</v>
      </c>
      <c r="AA939" s="1"/>
      <c r="AC939">
        <v>2003</v>
      </c>
      <c r="AD939">
        <v>3</v>
      </c>
      <c r="AF939" s="2">
        <f>DATE(emdat_data[[#This Row],[Start Year]],emdat_data[[#This Row],[Start Month]],emdat_data[[#This Row],[Start Day]])</f>
        <v>37680</v>
      </c>
      <c r="AG939">
        <v>2003</v>
      </c>
      <c r="AH939">
        <v>4</v>
      </c>
      <c r="AJ939" s="2">
        <f>DATE(emdat_data[[#This Row],[End Year]],emdat_data[[#This Row],[End Month]],emdat_data[[#This Row],[End Day]])</f>
        <v>37711</v>
      </c>
      <c r="AK939">
        <v>35</v>
      </c>
      <c r="AM939">
        <v>242</v>
      </c>
      <c r="AO939">
        <v>242</v>
      </c>
      <c r="AV939">
        <v>62.858459500041299</v>
      </c>
    </row>
    <row r="940" spans="1:51" x14ac:dyDescent="0.25">
      <c r="A940" t="s">
        <v>1962</v>
      </c>
      <c r="B940">
        <v>2002</v>
      </c>
      <c r="C940">
        <v>858</v>
      </c>
      <c r="E940" t="s">
        <v>50</v>
      </c>
      <c r="F940" t="s">
        <v>119</v>
      </c>
      <c r="G940" t="s">
        <v>120</v>
      </c>
      <c r="H940" t="s">
        <v>301</v>
      </c>
      <c r="J940" t="s">
        <v>755</v>
      </c>
      <c r="K940" t="s">
        <v>1292</v>
      </c>
      <c r="L940" t="s">
        <v>1293</v>
      </c>
      <c r="M940" t="s">
        <v>1294</v>
      </c>
      <c r="N940" t="s">
        <v>190</v>
      </c>
      <c r="T940" t="s">
        <v>128</v>
      </c>
      <c r="U940" t="s">
        <v>128</v>
      </c>
      <c r="X940" t="s">
        <v>129</v>
      </c>
      <c r="AA940" s="1"/>
      <c r="AC940">
        <v>2003</v>
      </c>
      <c r="AD940">
        <v>3</v>
      </c>
      <c r="AE940">
        <v>1</v>
      </c>
      <c r="AF940" s="2">
        <f>DATE(emdat_data[[#This Row],[Start Year]],emdat_data[[#This Row],[Start Month]],emdat_data[[#This Row],[Start Day]])</f>
        <v>37681</v>
      </c>
      <c r="AG940">
        <v>2003</v>
      </c>
      <c r="AH940">
        <v>4</v>
      </c>
      <c r="AI940">
        <v>1</v>
      </c>
      <c r="AJ940" s="2">
        <f>DATE(emdat_data[[#This Row],[End Year]],emdat_data[[#This Row],[End Month]],emdat_data[[#This Row],[End Day]])</f>
        <v>37712</v>
      </c>
      <c r="AM940">
        <v>4</v>
      </c>
      <c r="AO940">
        <v>4</v>
      </c>
      <c r="AV940">
        <v>61.463188261191398</v>
      </c>
    </row>
    <row r="941" spans="1:51" hidden="1" x14ac:dyDescent="0.25">
      <c r="A941" t="s">
        <v>2399</v>
      </c>
      <c r="B941">
        <v>2003</v>
      </c>
      <c r="C941">
        <v>114</v>
      </c>
      <c r="E941" t="s">
        <v>50</v>
      </c>
      <c r="F941" t="s">
        <v>63</v>
      </c>
      <c r="G941" t="s">
        <v>82</v>
      </c>
      <c r="H941" t="s">
        <v>98</v>
      </c>
      <c r="J941" t="s">
        <v>2400</v>
      </c>
      <c r="K941" t="s">
        <v>280</v>
      </c>
      <c r="L941" t="s">
        <v>281</v>
      </c>
      <c r="M941" t="s">
        <v>260</v>
      </c>
      <c r="N941" t="s">
        <v>76</v>
      </c>
      <c r="O941" t="s">
        <v>2401</v>
      </c>
      <c r="Q941" t="s">
        <v>659</v>
      </c>
      <c r="W941">
        <v>130</v>
      </c>
      <c r="X941" t="s">
        <v>88</v>
      </c>
      <c r="AA941" s="1"/>
      <c r="AC941">
        <v>2003</v>
      </c>
      <c r="AD941">
        <v>3</v>
      </c>
      <c r="AE941">
        <v>3</v>
      </c>
      <c r="AF941" s="2">
        <f>DATE(emdat_data[[#This Row],[Start Year]],emdat_data[[#This Row],[Start Month]],emdat_data[[#This Row],[Start Day]])</f>
        <v>37683</v>
      </c>
      <c r="AG941">
        <v>2003</v>
      </c>
      <c r="AH941">
        <v>3</v>
      </c>
      <c r="AI941">
        <v>3</v>
      </c>
      <c r="AJ941" s="2">
        <f>DATE(emdat_data[[#This Row],[End Year]],emdat_data[[#This Row],[End Month]],emdat_data[[#This Row],[End Day]])</f>
        <v>37683</v>
      </c>
      <c r="AK941">
        <v>11</v>
      </c>
      <c r="AL941">
        <v>10</v>
      </c>
      <c r="AM941">
        <v>23000</v>
      </c>
      <c r="AO941">
        <v>23010</v>
      </c>
      <c r="AV941">
        <v>62.858459500041299</v>
      </c>
      <c r="AW941" t="s">
        <v>2402</v>
      </c>
      <c r="AY941" t="s">
        <v>2403</v>
      </c>
    </row>
    <row r="942" spans="1:51" hidden="1" x14ac:dyDescent="0.25">
      <c r="A942" t="s">
        <v>2478</v>
      </c>
      <c r="B942">
        <v>2003</v>
      </c>
      <c r="C942">
        <v>151</v>
      </c>
      <c r="E942" t="s">
        <v>50</v>
      </c>
      <c r="F942" t="s">
        <v>71</v>
      </c>
      <c r="G942" t="s">
        <v>217</v>
      </c>
      <c r="H942" t="s">
        <v>696</v>
      </c>
      <c r="K942" t="s">
        <v>226</v>
      </c>
      <c r="L942" t="s">
        <v>227</v>
      </c>
      <c r="M942" t="s">
        <v>56</v>
      </c>
      <c r="N942" t="s">
        <v>57</v>
      </c>
      <c r="O942" t="s">
        <v>2479</v>
      </c>
      <c r="AA942" s="1"/>
      <c r="AC942">
        <v>2003</v>
      </c>
      <c r="AD942">
        <v>3</v>
      </c>
      <c r="AE942">
        <v>3</v>
      </c>
      <c r="AF942" s="2">
        <f>DATE(emdat_data[[#This Row],[Start Year]],emdat_data[[#This Row],[Start Month]],emdat_data[[#This Row],[Start Day]])</f>
        <v>37683</v>
      </c>
      <c r="AG942">
        <v>2003</v>
      </c>
      <c r="AH942">
        <v>3</v>
      </c>
      <c r="AI942">
        <v>3</v>
      </c>
      <c r="AJ942" s="2">
        <f>DATE(emdat_data[[#This Row],[End Year]],emdat_data[[#This Row],[End Month]],emdat_data[[#This Row],[End Day]])</f>
        <v>37683</v>
      </c>
      <c r="AK942">
        <v>25</v>
      </c>
      <c r="AV942">
        <v>62.858459500041299</v>
      </c>
      <c r="AX942" t="s">
        <v>2480</v>
      </c>
      <c r="AY942" t="s">
        <v>2481</v>
      </c>
    </row>
    <row r="943" spans="1:51" hidden="1" x14ac:dyDescent="0.25">
      <c r="A943" t="s">
        <v>3912</v>
      </c>
      <c r="B943">
        <v>2003</v>
      </c>
      <c r="C943">
        <v>114</v>
      </c>
      <c r="E943" t="s">
        <v>50</v>
      </c>
      <c r="F943" t="s">
        <v>63</v>
      </c>
      <c r="G943" t="s">
        <v>82</v>
      </c>
      <c r="H943" t="s">
        <v>98</v>
      </c>
      <c r="J943" t="s">
        <v>2400</v>
      </c>
      <c r="K943" t="s">
        <v>440</v>
      </c>
      <c r="L943" t="s">
        <v>441</v>
      </c>
      <c r="M943" t="s">
        <v>260</v>
      </c>
      <c r="N943" t="s">
        <v>76</v>
      </c>
      <c r="O943" t="s">
        <v>3913</v>
      </c>
      <c r="Q943" t="s">
        <v>659</v>
      </c>
      <c r="X943" t="s">
        <v>88</v>
      </c>
      <c r="AA943" s="1"/>
      <c r="AC943">
        <v>2003</v>
      </c>
      <c r="AD943">
        <v>3</v>
      </c>
      <c r="AE943">
        <v>7</v>
      </c>
      <c r="AF943" s="2">
        <f>DATE(emdat_data[[#This Row],[Start Year]],emdat_data[[#This Row],[Start Month]],emdat_data[[#This Row],[Start Day]])</f>
        <v>37687</v>
      </c>
      <c r="AG943">
        <v>2003</v>
      </c>
      <c r="AH943">
        <v>3</v>
      </c>
      <c r="AI943">
        <v>7</v>
      </c>
      <c r="AJ943" s="2">
        <f>DATE(emdat_data[[#This Row],[End Year]],emdat_data[[#This Row],[End Month]],emdat_data[[#This Row],[End Day]])</f>
        <v>37687</v>
      </c>
      <c r="AK943">
        <v>8</v>
      </c>
      <c r="AV943">
        <v>62.858459500041299</v>
      </c>
      <c r="AW943" t="s">
        <v>3914</v>
      </c>
      <c r="AY943" t="s">
        <v>3915</v>
      </c>
    </row>
    <row r="944" spans="1:51" x14ac:dyDescent="0.25">
      <c r="A944" t="s">
        <v>873</v>
      </c>
      <c r="B944">
        <v>2002</v>
      </c>
      <c r="C944">
        <v>858</v>
      </c>
      <c r="E944" t="s">
        <v>50</v>
      </c>
      <c r="F944" t="s">
        <v>119</v>
      </c>
      <c r="G944" t="s">
        <v>120</v>
      </c>
      <c r="H944" t="s">
        <v>301</v>
      </c>
      <c r="J944" t="s">
        <v>755</v>
      </c>
      <c r="K944" t="s">
        <v>596</v>
      </c>
      <c r="L944" t="s">
        <v>597</v>
      </c>
      <c r="M944" t="s">
        <v>189</v>
      </c>
      <c r="N944" t="s">
        <v>190</v>
      </c>
      <c r="T944" t="s">
        <v>128</v>
      </c>
      <c r="U944" t="s">
        <v>128</v>
      </c>
      <c r="X944" t="s">
        <v>129</v>
      </c>
      <c r="AA944" s="1"/>
      <c r="AC944">
        <v>2003</v>
      </c>
      <c r="AD944">
        <v>3</v>
      </c>
      <c r="AE944">
        <v>9</v>
      </c>
      <c r="AF944" s="2">
        <f>DATE(emdat_data[[#This Row],[Start Year]],emdat_data[[#This Row],[Start Month]],emdat_data[[#This Row],[Start Day]])</f>
        <v>37689</v>
      </c>
      <c r="AG944">
        <v>2003</v>
      </c>
      <c r="AH944">
        <v>3</v>
      </c>
      <c r="AI944">
        <v>9</v>
      </c>
      <c r="AJ944" s="2">
        <f>DATE(emdat_data[[#This Row],[End Year]],emdat_data[[#This Row],[End Month]],emdat_data[[#This Row],[End Day]])</f>
        <v>37689</v>
      </c>
      <c r="AM944">
        <v>1</v>
      </c>
      <c r="AO944">
        <v>1</v>
      </c>
      <c r="AV944">
        <v>61.463188261191398</v>
      </c>
    </row>
    <row r="945" spans="1:51" x14ac:dyDescent="0.25">
      <c r="A945" t="s">
        <v>1861</v>
      </c>
      <c r="B945">
        <v>2002</v>
      </c>
      <c r="C945">
        <v>858</v>
      </c>
      <c r="E945" t="s">
        <v>50</v>
      </c>
      <c r="F945" t="s">
        <v>119</v>
      </c>
      <c r="G945" t="s">
        <v>120</v>
      </c>
      <c r="H945" t="s">
        <v>301</v>
      </c>
      <c r="J945" t="s">
        <v>755</v>
      </c>
      <c r="K945" t="s">
        <v>1200</v>
      </c>
      <c r="L945" t="s">
        <v>1201</v>
      </c>
      <c r="M945" t="s">
        <v>189</v>
      </c>
      <c r="N945" t="s">
        <v>190</v>
      </c>
      <c r="T945" t="s">
        <v>128</v>
      </c>
      <c r="U945" t="s">
        <v>128</v>
      </c>
      <c r="X945" t="s">
        <v>129</v>
      </c>
      <c r="AA945" s="1"/>
      <c r="AC945">
        <v>2003</v>
      </c>
      <c r="AD945">
        <v>3</v>
      </c>
      <c r="AE945">
        <v>9</v>
      </c>
      <c r="AF945" s="2">
        <f>DATE(emdat_data[[#This Row],[Start Year]],emdat_data[[#This Row],[Start Month]],emdat_data[[#This Row],[Start Day]])</f>
        <v>37689</v>
      </c>
      <c r="AG945">
        <v>2003</v>
      </c>
      <c r="AH945">
        <v>5</v>
      </c>
      <c r="AI945">
        <v>6</v>
      </c>
      <c r="AJ945" s="2">
        <f>DATE(emdat_data[[#This Row],[End Year]],emdat_data[[#This Row],[End Month]],emdat_data[[#This Row],[End Day]])</f>
        <v>37747</v>
      </c>
      <c r="AM945">
        <v>9</v>
      </c>
      <c r="AO945">
        <v>9</v>
      </c>
      <c r="AV945">
        <v>61.463188261191398</v>
      </c>
    </row>
    <row r="946" spans="1:51" x14ac:dyDescent="0.25">
      <c r="A946" t="s">
        <v>3600</v>
      </c>
      <c r="B946">
        <v>2002</v>
      </c>
      <c r="C946">
        <v>858</v>
      </c>
      <c r="E946" t="s">
        <v>50</v>
      </c>
      <c r="F946" t="s">
        <v>119</v>
      </c>
      <c r="G946" t="s">
        <v>120</v>
      </c>
      <c r="H946" t="s">
        <v>301</v>
      </c>
      <c r="J946" t="s">
        <v>755</v>
      </c>
      <c r="K946" t="s">
        <v>2562</v>
      </c>
      <c r="L946" t="s">
        <v>2563</v>
      </c>
      <c r="M946" t="s">
        <v>173</v>
      </c>
      <c r="N946" t="s">
        <v>57</v>
      </c>
      <c r="O946" t="s">
        <v>3601</v>
      </c>
      <c r="T946" t="s">
        <v>128</v>
      </c>
      <c r="U946" t="s">
        <v>128</v>
      </c>
      <c r="X946" t="s">
        <v>129</v>
      </c>
      <c r="AA946" s="1"/>
      <c r="AC946">
        <v>2003</v>
      </c>
      <c r="AD946">
        <v>3</v>
      </c>
      <c r="AE946">
        <v>11</v>
      </c>
      <c r="AF946" s="2">
        <f>DATE(emdat_data[[#This Row],[Start Year]],emdat_data[[#This Row],[Start Month]],emdat_data[[#This Row],[Start Day]])</f>
        <v>37691</v>
      </c>
      <c r="AG946">
        <v>2003</v>
      </c>
      <c r="AH946">
        <v>5</v>
      </c>
      <c r="AI946">
        <v>27</v>
      </c>
      <c r="AJ946" s="2">
        <f>DATE(emdat_data[[#This Row],[End Year]],emdat_data[[#This Row],[End Month]],emdat_data[[#This Row],[End Day]])</f>
        <v>37768</v>
      </c>
      <c r="AK946">
        <v>2</v>
      </c>
      <c r="AM946">
        <v>7</v>
      </c>
      <c r="AO946">
        <v>7</v>
      </c>
      <c r="AV946">
        <v>61.463188261191398</v>
      </c>
    </row>
    <row r="947" spans="1:51" hidden="1" x14ac:dyDescent="0.25">
      <c r="A947" t="s">
        <v>3978</v>
      </c>
      <c r="B947">
        <v>2003</v>
      </c>
      <c r="C947">
        <v>148</v>
      </c>
      <c r="E947" t="s">
        <v>50</v>
      </c>
      <c r="F947" t="s">
        <v>71</v>
      </c>
      <c r="G947" t="s">
        <v>72</v>
      </c>
      <c r="H947" t="s">
        <v>102</v>
      </c>
      <c r="K947" t="s">
        <v>434</v>
      </c>
      <c r="L947" t="s">
        <v>435</v>
      </c>
      <c r="M947" t="s">
        <v>260</v>
      </c>
      <c r="N947" t="s">
        <v>76</v>
      </c>
      <c r="O947" t="s">
        <v>3979</v>
      </c>
      <c r="P947" t="s">
        <v>642</v>
      </c>
      <c r="W947">
        <v>9280</v>
      </c>
      <c r="X947" t="s">
        <v>78</v>
      </c>
      <c r="AA947" s="1"/>
      <c r="AB947" t="s">
        <v>3980</v>
      </c>
      <c r="AC947">
        <v>2003</v>
      </c>
      <c r="AD947">
        <v>3</v>
      </c>
      <c r="AE947">
        <v>11</v>
      </c>
      <c r="AF947" s="2">
        <f>DATE(emdat_data[[#This Row],[Start Year]],emdat_data[[#This Row],[Start Month]],emdat_data[[#This Row],[Start Day]])</f>
        <v>37691</v>
      </c>
      <c r="AG947">
        <v>2003</v>
      </c>
      <c r="AH947">
        <v>3</v>
      </c>
      <c r="AI947">
        <v>15</v>
      </c>
      <c r="AJ947" s="2">
        <f>DATE(emdat_data[[#This Row],[End Year]],emdat_data[[#This Row],[End Month]],emdat_data[[#This Row],[End Day]])</f>
        <v>37695</v>
      </c>
      <c r="AN947">
        <v>10000</v>
      </c>
      <c r="AO947">
        <v>10000</v>
      </c>
      <c r="AV947">
        <v>62.858459500041299</v>
      </c>
      <c r="AX947" t="s">
        <v>3981</v>
      </c>
      <c r="AY947" t="s">
        <v>3982</v>
      </c>
    </row>
    <row r="948" spans="1:51" x14ac:dyDescent="0.25">
      <c r="A948" t="s">
        <v>2212</v>
      </c>
      <c r="B948">
        <v>2002</v>
      </c>
      <c r="C948">
        <v>858</v>
      </c>
      <c r="E948" t="s">
        <v>50</v>
      </c>
      <c r="F948" t="s">
        <v>119</v>
      </c>
      <c r="G948" t="s">
        <v>120</v>
      </c>
      <c r="H948" t="s">
        <v>301</v>
      </c>
      <c r="J948" t="s">
        <v>755</v>
      </c>
      <c r="K948" t="s">
        <v>239</v>
      </c>
      <c r="L948" t="s">
        <v>240</v>
      </c>
      <c r="M948" t="s">
        <v>197</v>
      </c>
      <c r="N948" t="s">
        <v>190</v>
      </c>
      <c r="T948" t="s">
        <v>128</v>
      </c>
      <c r="U948" t="s">
        <v>128</v>
      </c>
      <c r="X948" t="s">
        <v>129</v>
      </c>
      <c r="AA948" s="1"/>
      <c r="AC948">
        <v>2003</v>
      </c>
      <c r="AD948">
        <v>3</v>
      </c>
      <c r="AE948">
        <v>12</v>
      </c>
      <c r="AF948" s="2">
        <f>DATE(emdat_data[[#This Row],[Start Year]],emdat_data[[#This Row],[Start Month]],emdat_data[[#This Row],[Start Day]])</f>
        <v>37692</v>
      </c>
      <c r="AG948">
        <v>2003</v>
      </c>
      <c r="AH948">
        <v>4</v>
      </c>
      <c r="AI948">
        <v>20</v>
      </c>
      <c r="AJ948" s="2">
        <f>DATE(emdat_data[[#This Row],[End Year]],emdat_data[[#This Row],[End Month]],emdat_data[[#This Row],[End Day]])</f>
        <v>37731</v>
      </c>
      <c r="AM948">
        <v>4</v>
      </c>
      <c r="AO948">
        <v>4</v>
      </c>
      <c r="AV948">
        <v>61.463188261191398</v>
      </c>
    </row>
    <row r="949" spans="1:51" hidden="1" x14ac:dyDescent="0.25">
      <c r="A949" t="s">
        <v>2474</v>
      </c>
      <c r="B949">
        <v>2003</v>
      </c>
      <c r="C949">
        <v>134</v>
      </c>
      <c r="E949" t="s">
        <v>50</v>
      </c>
      <c r="F949" t="s">
        <v>63</v>
      </c>
      <c r="G949" t="s">
        <v>82</v>
      </c>
      <c r="H949" t="s">
        <v>157</v>
      </c>
      <c r="I949" t="s">
        <v>900</v>
      </c>
      <c r="K949" t="s">
        <v>226</v>
      </c>
      <c r="L949" t="s">
        <v>227</v>
      </c>
      <c r="M949" t="s">
        <v>56</v>
      </c>
      <c r="N949" t="s">
        <v>57</v>
      </c>
      <c r="O949" t="s">
        <v>2475</v>
      </c>
      <c r="X949" t="s">
        <v>88</v>
      </c>
      <c r="AA949" s="1"/>
      <c r="AC949">
        <v>2003</v>
      </c>
      <c r="AD949">
        <v>3</v>
      </c>
      <c r="AE949">
        <v>12</v>
      </c>
      <c r="AF949" s="2">
        <f>DATE(emdat_data[[#This Row],[Start Year]],emdat_data[[#This Row],[Start Month]],emdat_data[[#This Row],[Start Day]])</f>
        <v>37692</v>
      </c>
      <c r="AG949">
        <v>2003</v>
      </c>
      <c r="AH949">
        <v>3</v>
      </c>
      <c r="AI949">
        <v>12</v>
      </c>
      <c r="AJ949" s="2">
        <f>DATE(emdat_data[[#This Row],[End Year]],emdat_data[[#This Row],[End Month]],emdat_data[[#This Row],[End Day]])</f>
        <v>37692</v>
      </c>
      <c r="AK949">
        <v>30</v>
      </c>
      <c r="AL949">
        <v>500</v>
      </c>
      <c r="AM949">
        <v>294765</v>
      </c>
      <c r="AN949">
        <v>190645</v>
      </c>
      <c r="AO949">
        <v>485910</v>
      </c>
      <c r="AT949">
        <v>16000</v>
      </c>
      <c r="AU949">
        <v>25454</v>
      </c>
      <c r="AV949">
        <v>62.858459500041299</v>
      </c>
      <c r="AX949" t="s">
        <v>2476</v>
      </c>
      <c r="AY949" t="s">
        <v>2477</v>
      </c>
    </row>
    <row r="950" spans="1:51" hidden="1" x14ac:dyDescent="0.25">
      <c r="A950" t="s">
        <v>3960</v>
      </c>
      <c r="B950">
        <v>2003</v>
      </c>
      <c r="C950">
        <v>129</v>
      </c>
      <c r="E950" t="s">
        <v>50</v>
      </c>
      <c r="F950" t="s">
        <v>71</v>
      </c>
      <c r="G950" t="s">
        <v>72</v>
      </c>
      <c r="H950" t="s">
        <v>102</v>
      </c>
      <c r="K950" t="s">
        <v>411</v>
      </c>
      <c r="L950" t="s">
        <v>412</v>
      </c>
      <c r="M950" t="s">
        <v>211</v>
      </c>
      <c r="N950" t="s">
        <v>190</v>
      </c>
      <c r="O950" t="s">
        <v>3961</v>
      </c>
      <c r="P950" t="s">
        <v>3962</v>
      </c>
      <c r="X950" t="s">
        <v>78</v>
      </c>
      <c r="AA950" s="1"/>
      <c r="AC950">
        <v>2003</v>
      </c>
      <c r="AD950">
        <v>3</v>
      </c>
      <c r="AE950">
        <v>12</v>
      </c>
      <c r="AF950" s="2">
        <f>DATE(emdat_data[[#This Row],[Start Year]],emdat_data[[#This Row],[Start Month]],emdat_data[[#This Row],[Start Day]])</f>
        <v>37692</v>
      </c>
      <c r="AG950">
        <v>2003</v>
      </c>
      <c r="AH950">
        <v>3</v>
      </c>
      <c r="AI950">
        <v>12</v>
      </c>
      <c r="AJ950" s="2">
        <f>DATE(emdat_data[[#This Row],[End Year]],emdat_data[[#This Row],[End Month]],emdat_data[[#This Row],[End Day]])</f>
        <v>37692</v>
      </c>
      <c r="AM950">
        <v>600</v>
      </c>
      <c r="AO950">
        <v>600</v>
      </c>
      <c r="AV950">
        <v>62.858459500041299</v>
      </c>
      <c r="AW950" t="s">
        <v>3963</v>
      </c>
      <c r="AY950" t="s">
        <v>3964</v>
      </c>
    </row>
    <row r="951" spans="1:51" x14ac:dyDescent="0.25">
      <c r="A951" t="s">
        <v>3279</v>
      </c>
      <c r="B951">
        <v>2002</v>
      </c>
      <c r="C951">
        <v>858</v>
      </c>
      <c r="E951" t="s">
        <v>50</v>
      </c>
      <c r="F951" t="s">
        <v>119</v>
      </c>
      <c r="G951" t="s">
        <v>120</v>
      </c>
      <c r="H951" t="s">
        <v>301</v>
      </c>
      <c r="J951" t="s">
        <v>755</v>
      </c>
      <c r="K951" t="s">
        <v>2634</v>
      </c>
      <c r="L951" t="s">
        <v>2635</v>
      </c>
      <c r="M951" t="s">
        <v>173</v>
      </c>
      <c r="N951" t="s">
        <v>57</v>
      </c>
      <c r="T951" t="s">
        <v>128</v>
      </c>
      <c r="U951" t="s">
        <v>128</v>
      </c>
      <c r="X951" t="s">
        <v>129</v>
      </c>
      <c r="AA951" s="1"/>
      <c r="AC951">
        <v>2003</v>
      </c>
      <c r="AD951">
        <v>3</v>
      </c>
      <c r="AE951">
        <v>14</v>
      </c>
      <c r="AF951" s="2">
        <f>DATE(emdat_data[[#This Row],[Start Year]],emdat_data[[#This Row],[Start Month]],emdat_data[[#This Row],[Start Day]])</f>
        <v>37694</v>
      </c>
      <c r="AG951">
        <v>2003</v>
      </c>
      <c r="AH951">
        <v>4</v>
      </c>
      <c r="AI951">
        <v>22</v>
      </c>
      <c r="AJ951" s="2">
        <f>DATE(emdat_data[[#This Row],[End Year]],emdat_data[[#This Row],[End Month]],emdat_data[[#This Row],[End Day]])</f>
        <v>37733</v>
      </c>
      <c r="AK951">
        <v>2</v>
      </c>
      <c r="AM951">
        <v>3</v>
      </c>
      <c r="AO951">
        <v>3</v>
      </c>
      <c r="AV951">
        <v>61.463188261191398</v>
      </c>
    </row>
    <row r="952" spans="1:51" hidden="1" x14ac:dyDescent="0.25">
      <c r="A952" t="s">
        <v>921</v>
      </c>
      <c r="B952">
        <v>2003</v>
      </c>
      <c r="C952">
        <v>143</v>
      </c>
      <c r="E952" t="s">
        <v>50</v>
      </c>
      <c r="F952" t="s">
        <v>71</v>
      </c>
      <c r="G952" t="s">
        <v>72</v>
      </c>
      <c r="H952" t="s">
        <v>102</v>
      </c>
      <c r="K952" t="s">
        <v>54</v>
      </c>
      <c r="L952" t="s">
        <v>55</v>
      </c>
      <c r="M952" t="s">
        <v>56</v>
      </c>
      <c r="N952" t="s">
        <v>57</v>
      </c>
      <c r="O952" t="s">
        <v>922</v>
      </c>
      <c r="P952" t="s">
        <v>642</v>
      </c>
      <c r="W952">
        <v>1250</v>
      </c>
      <c r="X952" t="s">
        <v>78</v>
      </c>
      <c r="AA952" s="1"/>
      <c r="AC952">
        <v>2003</v>
      </c>
      <c r="AD952">
        <v>3</v>
      </c>
      <c r="AE952">
        <v>17</v>
      </c>
      <c r="AF952" s="2">
        <f>DATE(emdat_data[[#This Row],[Start Year]],emdat_data[[#This Row],[Start Month]],emdat_data[[#This Row],[Start Day]])</f>
        <v>37697</v>
      </c>
      <c r="AG952">
        <v>2003</v>
      </c>
      <c r="AH952">
        <v>3</v>
      </c>
      <c r="AI952">
        <v>28</v>
      </c>
      <c r="AJ952" s="2">
        <f>DATE(emdat_data[[#This Row],[End Year]],emdat_data[[#This Row],[End Month]],emdat_data[[#This Row],[End Day]])</f>
        <v>37708</v>
      </c>
      <c r="AK952">
        <v>11</v>
      </c>
      <c r="AN952">
        <v>2000</v>
      </c>
      <c r="AO952">
        <v>2000</v>
      </c>
      <c r="AV952">
        <v>62.858459500041299</v>
      </c>
      <c r="AW952" t="s">
        <v>923</v>
      </c>
      <c r="AY952" t="s">
        <v>924</v>
      </c>
    </row>
    <row r="953" spans="1:51" hidden="1" x14ac:dyDescent="0.25">
      <c r="A953" t="s">
        <v>2462</v>
      </c>
      <c r="B953">
        <v>2003</v>
      </c>
      <c r="C953">
        <v>144</v>
      </c>
      <c r="E953" t="s">
        <v>50</v>
      </c>
      <c r="F953" t="s">
        <v>71</v>
      </c>
      <c r="G953" t="s">
        <v>217</v>
      </c>
      <c r="H953" t="s">
        <v>217</v>
      </c>
      <c r="K953" t="s">
        <v>171</v>
      </c>
      <c r="L953" t="s">
        <v>172</v>
      </c>
      <c r="M953" t="s">
        <v>173</v>
      </c>
      <c r="N953" t="s">
        <v>57</v>
      </c>
      <c r="O953" t="s">
        <v>2463</v>
      </c>
      <c r="P953" t="s">
        <v>642</v>
      </c>
      <c r="AA953" s="1"/>
      <c r="AC953">
        <v>2003</v>
      </c>
      <c r="AD953">
        <v>3</v>
      </c>
      <c r="AE953">
        <v>18</v>
      </c>
      <c r="AF953" s="2">
        <f>DATE(emdat_data[[#This Row],[Start Year]],emdat_data[[#This Row],[Start Month]],emdat_data[[#This Row],[Start Day]])</f>
        <v>37698</v>
      </c>
      <c r="AG953">
        <v>2003</v>
      </c>
      <c r="AH953">
        <v>3</v>
      </c>
      <c r="AI953">
        <v>18</v>
      </c>
      <c r="AJ953" s="2">
        <f>DATE(emdat_data[[#This Row],[End Year]],emdat_data[[#This Row],[End Month]],emdat_data[[#This Row],[End Day]])</f>
        <v>37698</v>
      </c>
      <c r="AK953">
        <v>12</v>
      </c>
      <c r="AV953">
        <v>62.858459500041299</v>
      </c>
      <c r="AX953" t="s">
        <v>2464</v>
      </c>
      <c r="AY953" t="s">
        <v>2465</v>
      </c>
    </row>
    <row r="954" spans="1:51" hidden="1" x14ac:dyDescent="0.25">
      <c r="A954" t="s">
        <v>3879</v>
      </c>
      <c r="B954">
        <v>2003</v>
      </c>
      <c r="C954">
        <v>139</v>
      </c>
      <c r="E954" t="s">
        <v>50</v>
      </c>
      <c r="F954" t="s">
        <v>63</v>
      </c>
      <c r="G954" t="s">
        <v>82</v>
      </c>
      <c r="H954" t="s">
        <v>157</v>
      </c>
      <c r="I954" t="s">
        <v>418</v>
      </c>
      <c r="K954" t="s">
        <v>357</v>
      </c>
      <c r="L954" t="s">
        <v>358</v>
      </c>
      <c r="M954" t="s">
        <v>146</v>
      </c>
      <c r="N954" t="s">
        <v>86</v>
      </c>
      <c r="O954" t="s">
        <v>3880</v>
      </c>
      <c r="Q954" t="s">
        <v>900</v>
      </c>
      <c r="R954" t="s">
        <v>72</v>
      </c>
      <c r="X954" t="s">
        <v>88</v>
      </c>
      <c r="AA954" s="1"/>
      <c r="AC954">
        <v>2003</v>
      </c>
      <c r="AD954">
        <v>3</v>
      </c>
      <c r="AE954">
        <v>18</v>
      </c>
      <c r="AF954" s="2">
        <f>DATE(emdat_data[[#This Row],[Start Year]],emdat_data[[#This Row],[Start Month]],emdat_data[[#This Row],[Start Day]])</f>
        <v>37698</v>
      </c>
      <c r="AG954">
        <v>2003</v>
      </c>
      <c r="AH954">
        <v>3</v>
      </c>
      <c r="AI954">
        <v>20</v>
      </c>
      <c r="AJ954" s="2">
        <f>DATE(emdat_data[[#This Row],[End Year]],emdat_data[[#This Row],[End Month]],emdat_data[[#This Row],[End Day]])</f>
        <v>37700</v>
      </c>
      <c r="AK954">
        <v>6</v>
      </c>
      <c r="AL954">
        <v>200</v>
      </c>
      <c r="AN954">
        <v>186</v>
      </c>
      <c r="AO954">
        <v>386</v>
      </c>
      <c r="AR954">
        <v>450000</v>
      </c>
      <c r="AS954">
        <v>715894</v>
      </c>
      <c r="AT954">
        <v>5000000</v>
      </c>
      <c r="AU954">
        <v>7954379</v>
      </c>
      <c r="AV954">
        <v>62.858459500041299</v>
      </c>
      <c r="AW954" t="s">
        <v>3881</v>
      </c>
      <c r="AX954" t="s">
        <v>3882</v>
      </c>
      <c r="AY954" t="s">
        <v>3883</v>
      </c>
    </row>
    <row r="955" spans="1:51" x14ac:dyDescent="0.25">
      <c r="A955" t="s">
        <v>3490</v>
      </c>
      <c r="B955">
        <v>2002</v>
      </c>
      <c r="C955">
        <v>858</v>
      </c>
      <c r="E955" t="s">
        <v>50</v>
      </c>
      <c r="F955" t="s">
        <v>119</v>
      </c>
      <c r="G955" t="s">
        <v>120</v>
      </c>
      <c r="H955" t="s">
        <v>301</v>
      </c>
      <c r="J955" t="s">
        <v>755</v>
      </c>
      <c r="K955" t="s">
        <v>376</v>
      </c>
      <c r="L955" t="s">
        <v>377</v>
      </c>
      <c r="M955" t="s">
        <v>211</v>
      </c>
      <c r="N955" t="s">
        <v>190</v>
      </c>
      <c r="T955" t="s">
        <v>128</v>
      </c>
      <c r="U955" t="s">
        <v>128</v>
      </c>
      <c r="X955" t="s">
        <v>129</v>
      </c>
      <c r="AA955" s="1"/>
      <c r="AC955">
        <v>2003</v>
      </c>
      <c r="AD955">
        <v>3</v>
      </c>
      <c r="AE955">
        <v>19</v>
      </c>
      <c r="AF955" s="2">
        <f>DATE(emdat_data[[#This Row],[Start Year]],emdat_data[[#This Row],[Start Month]],emdat_data[[#This Row],[Start Day]])</f>
        <v>37699</v>
      </c>
      <c r="AG955">
        <v>2003</v>
      </c>
      <c r="AH955">
        <v>3</v>
      </c>
      <c r="AI955">
        <v>19</v>
      </c>
      <c r="AJ955" s="2">
        <f>DATE(emdat_data[[#This Row],[End Year]],emdat_data[[#This Row],[End Month]],emdat_data[[#This Row],[End Day]])</f>
        <v>37699</v>
      </c>
      <c r="AM955">
        <v>1</v>
      </c>
      <c r="AO955">
        <v>1</v>
      </c>
      <c r="AV955">
        <v>61.463188261191398</v>
      </c>
    </row>
    <row r="956" spans="1:51" hidden="1" x14ac:dyDescent="0.25">
      <c r="A956" t="s">
        <v>2408</v>
      </c>
      <c r="B956">
        <v>2003</v>
      </c>
      <c r="C956">
        <v>138</v>
      </c>
      <c r="E956" t="s">
        <v>50</v>
      </c>
      <c r="F956" t="s">
        <v>71</v>
      </c>
      <c r="G956" t="s">
        <v>217</v>
      </c>
      <c r="H956" t="s">
        <v>647</v>
      </c>
      <c r="K956" t="s">
        <v>1159</v>
      </c>
      <c r="L956" t="s">
        <v>1160</v>
      </c>
      <c r="M956" t="s">
        <v>85</v>
      </c>
      <c r="N956" t="s">
        <v>86</v>
      </c>
      <c r="O956" t="s">
        <v>2409</v>
      </c>
      <c r="P956" t="s">
        <v>642</v>
      </c>
      <c r="AA956" s="1"/>
      <c r="AC956">
        <v>2003</v>
      </c>
      <c r="AD956">
        <v>3</v>
      </c>
      <c r="AE956">
        <v>19</v>
      </c>
      <c r="AF956" s="2">
        <f>DATE(emdat_data[[#This Row],[Start Year]],emdat_data[[#This Row],[Start Month]],emdat_data[[#This Row],[Start Day]])</f>
        <v>37699</v>
      </c>
      <c r="AG956">
        <v>2003</v>
      </c>
      <c r="AH956">
        <v>3</v>
      </c>
      <c r="AI956">
        <v>19</v>
      </c>
      <c r="AJ956" s="2">
        <f>DATE(emdat_data[[#This Row],[End Year]],emdat_data[[#This Row],[End Month]],emdat_data[[#This Row],[End Day]])</f>
        <v>37699</v>
      </c>
      <c r="AK956">
        <v>35</v>
      </c>
      <c r="AL956">
        <v>19</v>
      </c>
      <c r="AM956">
        <v>700</v>
      </c>
      <c r="AN956">
        <v>60</v>
      </c>
      <c r="AO956">
        <v>779</v>
      </c>
      <c r="AV956">
        <v>62.858459500041299</v>
      </c>
      <c r="AX956" t="s">
        <v>2410</v>
      </c>
      <c r="AY956" t="s">
        <v>2411</v>
      </c>
    </row>
    <row r="957" spans="1:51" hidden="1" x14ac:dyDescent="0.25">
      <c r="A957" t="s">
        <v>3926</v>
      </c>
      <c r="B957">
        <v>2003</v>
      </c>
      <c r="C957">
        <v>147</v>
      </c>
      <c r="E957" t="s">
        <v>50</v>
      </c>
      <c r="F957" t="s">
        <v>63</v>
      </c>
      <c r="G957" t="s">
        <v>82</v>
      </c>
      <c r="H957" t="s">
        <v>157</v>
      </c>
      <c r="I957" t="s">
        <v>158</v>
      </c>
      <c r="K957" t="s">
        <v>357</v>
      </c>
      <c r="L957" t="s">
        <v>358</v>
      </c>
      <c r="M957" t="s">
        <v>146</v>
      </c>
      <c r="N957" t="s">
        <v>86</v>
      </c>
      <c r="O957" t="s">
        <v>3927</v>
      </c>
      <c r="Q957" t="s">
        <v>360</v>
      </c>
      <c r="X957" t="s">
        <v>88</v>
      </c>
      <c r="AA957" s="1"/>
      <c r="AC957">
        <v>2003</v>
      </c>
      <c r="AD957">
        <v>3</v>
      </c>
      <c r="AE957">
        <v>20</v>
      </c>
      <c r="AF957" s="2">
        <f>DATE(emdat_data[[#This Row],[Start Year]],emdat_data[[#This Row],[Start Month]],emdat_data[[#This Row],[Start Day]])</f>
        <v>37700</v>
      </c>
      <c r="AG957">
        <v>2003</v>
      </c>
      <c r="AH957">
        <v>3</v>
      </c>
      <c r="AI957">
        <v>20</v>
      </c>
      <c r="AJ957" s="2">
        <f>DATE(emdat_data[[#This Row],[End Year]],emdat_data[[#This Row],[End Month]],emdat_data[[#This Row],[End Day]])</f>
        <v>37700</v>
      </c>
      <c r="AK957">
        <v>3</v>
      </c>
      <c r="AT957">
        <v>25000</v>
      </c>
      <c r="AU957">
        <v>39772</v>
      </c>
      <c r="AV957">
        <v>62.858459500041299</v>
      </c>
      <c r="AW957" t="s">
        <v>3928</v>
      </c>
      <c r="AX957" t="s">
        <v>3929</v>
      </c>
      <c r="AY957" t="s">
        <v>3930</v>
      </c>
    </row>
    <row r="958" spans="1:51" x14ac:dyDescent="0.25">
      <c r="A958" t="s">
        <v>1940</v>
      </c>
      <c r="B958">
        <v>2002</v>
      </c>
      <c r="C958">
        <v>858</v>
      </c>
      <c r="E958" t="s">
        <v>50</v>
      </c>
      <c r="F958" t="s">
        <v>119</v>
      </c>
      <c r="G958" t="s">
        <v>120</v>
      </c>
      <c r="H958" t="s">
        <v>301</v>
      </c>
      <c r="J958" t="s">
        <v>755</v>
      </c>
      <c r="K958" t="s">
        <v>187</v>
      </c>
      <c r="L958" t="s">
        <v>188</v>
      </c>
      <c r="M958" t="s">
        <v>189</v>
      </c>
      <c r="N958" t="s">
        <v>190</v>
      </c>
      <c r="T958" t="s">
        <v>128</v>
      </c>
      <c r="U958" t="s">
        <v>128</v>
      </c>
      <c r="X958" t="s">
        <v>129</v>
      </c>
      <c r="AA958" s="1"/>
      <c r="AC958">
        <v>2003</v>
      </c>
      <c r="AD958">
        <v>3</v>
      </c>
      <c r="AE958">
        <v>21</v>
      </c>
      <c r="AF958" s="2">
        <f>DATE(emdat_data[[#This Row],[Start Year]],emdat_data[[#This Row],[Start Month]],emdat_data[[#This Row],[Start Day]])</f>
        <v>37701</v>
      </c>
      <c r="AG958">
        <v>2003</v>
      </c>
      <c r="AH958">
        <v>6</v>
      </c>
      <c r="AI958">
        <v>3</v>
      </c>
      <c r="AJ958" s="2">
        <f>DATE(emdat_data[[#This Row],[End Year]],emdat_data[[#This Row],[End Month]],emdat_data[[#This Row],[End Day]])</f>
        <v>37775</v>
      </c>
      <c r="AK958">
        <v>1</v>
      </c>
      <c r="AM958">
        <v>6</v>
      </c>
      <c r="AO958">
        <v>6</v>
      </c>
      <c r="AV958">
        <v>61.463188261191398</v>
      </c>
    </row>
    <row r="959" spans="1:51" hidden="1" x14ac:dyDescent="0.25">
      <c r="A959" t="s">
        <v>3969</v>
      </c>
      <c r="B959">
        <v>2003</v>
      </c>
      <c r="C959">
        <v>146</v>
      </c>
      <c r="E959" t="s">
        <v>50</v>
      </c>
      <c r="F959" t="s">
        <v>71</v>
      </c>
      <c r="G959" t="s">
        <v>72</v>
      </c>
      <c r="H959" t="s">
        <v>102</v>
      </c>
      <c r="K959" t="s">
        <v>427</v>
      </c>
      <c r="L959" t="s">
        <v>428</v>
      </c>
      <c r="M959" t="s">
        <v>429</v>
      </c>
      <c r="N959" t="s">
        <v>76</v>
      </c>
      <c r="O959" t="s">
        <v>3970</v>
      </c>
      <c r="P959" t="s">
        <v>642</v>
      </c>
      <c r="W959">
        <v>660</v>
      </c>
      <c r="X959" t="s">
        <v>78</v>
      </c>
      <c r="AA959" s="1"/>
      <c r="AB959" t="s">
        <v>3971</v>
      </c>
      <c r="AC959">
        <v>2003</v>
      </c>
      <c r="AD959">
        <v>3</v>
      </c>
      <c r="AE959">
        <v>23</v>
      </c>
      <c r="AF959" s="2">
        <f>DATE(emdat_data[[#This Row],[Start Year]],emdat_data[[#This Row],[Start Month]],emdat_data[[#This Row],[Start Day]])</f>
        <v>37703</v>
      </c>
      <c r="AG959">
        <v>2003</v>
      </c>
      <c r="AH959">
        <v>3</v>
      </c>
      <c r="AI959">
        <v>26</v>
      </c>
      <c r="AJ959" s="2">
        <f>DATE(emdat_data[[#This Row],[End Year]],emdat_data[[#This Row],[End Month]],emdat_data[[#This Row],[End Day]])</f>
        <v>37706</v>
      </c>
      <c r="AK959">
        <v>1</v>
      </c>
      <c r="AM959">
        <v>500</v>
      </c>
      <c r="AO959">
        <v>500</v>
      </c>
      <c r="AV959">
        <v>62.858459500041299</v>
      </c>
      <c r="AX959" t="s">
        <v>3972</v>
      </c>
      <c r="AY959" t="s">
        <v>3973</v>
      </c>
    </row>
    <row r="960" spans="1:51" x14ac:dyDescent="0.25">
      <c r="A960" t="s">
        <v>1919</v>
      </c>
      <c r="B960">
        <v>2002</v>
      </c>
      <c r="C960">
        <v>858</v>
      </c>
      <c r="E960" t="s">
        <v>50</v>
      </c>
      <c r="F960" t="s">
        <v>119</v>
      </c>
      <c r="G960" t="s">
        <v>120</v>
      </c>
      <c r="H960" t="s">
        <v>301</v>
      </c>
      <c r="J960" t="s">
        <v>755</v>
      </c>
      <c r="K960" t="s">
        <v>1231</v>
      </c>
      <c r="L960" t="s">
        <v>1232</v>
      </c>
      <c r="M960" t="s">
        <v>197</v>
      </c>
      <c r="N960" t="s">
        <v>190</v>
      </c>
      <c r="T960" t="s">
        <v>128</v>
      </c>
      <c r="U960" t="s">
        <v>128</v>
      </c>
      <c r="X960" t="s">
        <v>129</v>
      </c>
      <c r="AA960" s="1"/>
      <c r="AC960">
        <v>2003</v>
      </c>
      <c r="AD960">
        <v>3</v>
      </c>
      <c r="AE960">
        <v>26</v>
      </c>
      <c r="AF960" s="2">
        <f>DATE(emdat_data[[#This Row],[Start Year]],emdat_data[[#This Row],[Start Month]],emdat_data[[#This Row],[Start Day]])</f>
        <v>37706</v>
      </c>
      <c r="AG960">
        <v>2003</v>
      </c>
      <c r="AH960">
        <v>3</v>
      </c>
      <c r="AI960">
        <v>26</v>
      </c>
      <c r="AJ960" s="2">
        <f>DATE(emdat_data[[#This Row],[End Year]],emdat_data[[#This Row],[End Month]],emdat_data[[#This Row],[End Day]])</f>
        <v>37706</v>
      </c>
      <c r="AM960">
        <v>1</v>
      </c>
      <c r="AO960">
        <v>1</v>
      </c>
      <c r="AV960">
        <v>61.463188261191398</v>
      </c>
    </row>
    <row r="961" spans="1:51" hidden="1" x14ac:dyDescent="0.25">
      <c r="A961" t="s">
        <v>4713</v>
      </c>
      <c r="B961">
        <v>2003</v>
      </c>
      <c r="C961">
        <v>232</v>
      </c>
      <c r="E961" t="s">
        <v>50</v>
      </c>
      <c r="F961" t="s">
        <v>71</v>
      </c>
      <c r="G961" t="s">
        <v>72</v>
      </c>
      <c r="H961" t="s">
        <v>102</v>
      </c>
      <c r="K961" t="s">
        <v>1447</v>
      </c>
      <c r="L961" t="s">
        <v>1448</v>
      </c>
      <c r="M961" t="s">
        <v>56</v>
      </c>
      <c r="N961" t="s">
        <v>57</v>
      </c>
      <c r="O961" t="s">
        <v>4714</v>
      </c>
      <c r="P961" t="s">
        <v>2496</v>
      </c>
      <c r="W961">
        <v>3000</v>
      </c>
      <c r="X961" t="s">
        <v>78</v>
      </c>
      <c r="AA961" s="1"/>
      <c r="AC961">
        <v>2003</v>
      </c>
      <c r="AD961">
        <v>3</v>
      </c>
      <c r="AE961">
        <v>26</v>
      </c>
      <c r="AF961" s="2">
        <f>DATE(emdat_data[[#This Row],[Start Year]],emdat_data[[#This Row],[Start Month]],emdat_data[[#This Row],[Start Day]])</f>
        <v>37706</v>
      </c>
      <c r="AG961">
        <v>2003</v>
      </c>
      <c r="AH961">
        <v>3</v>
      </c>
      <c r="AI961">
        <v>27</v>
      </c>
      <c r="AJ961" s="2">
        <f>DATE(emdat_data[[#This Row],[End Year]],emdat_data[[#This Row],[End Month]],emdat_data[[#This Row],[End Day]])</f>
        <v>37707</v>
      </c>
      <c r="AN961">
        <v>1370</v>
      </c>
      <c r="AO961">
        <v>1370</v>
      </c>
      <c r="AT961">
        <v>838</v>
      </c>
      <c r="AU961">
        <v>1333</v>
      </c>
      <c r="AV961">
        <v>62.858459500041299</v>
      </c>
      <c r="AW961" t="s">
        <v>4715</v>
      </c>
      <c r="AY961" t="s">
        <v>4716</v>
      </c>
    </row>
    <row r="962" spans="1:51" hidden="1" x14ac:dyDescent="0.25">
      <c r="A962" t="s">
        <v>5697</v>
      </c>
      <c r="B962">
        <v>2003</v>
      </c>
      <c r="C962">
        <v>233</v>
      </c>
      <c r="E962" t="s">
        <v>50</v>
      </c>
      <c r="F962" t="s">
        <v>71</v>
      </c>
      <c r="G962" t="s">
        <v>72</v>
      </c>
      <c r="H962" t="s">
        <v>102</v>
      </c>
      <c r="K962" t="s">
        <v>280</v>
      </c>
      <c r="L962" t="s">
        <v>281</v>
      </c>
      <c r="M962" t="s">
        <v>260</v>
      </c>
      <c r="N962" t="s">
        <v>76</v>
      </c>
      <c r="O962" t="s">
        <v>2359</v>
      </c>
      <c r="P962" t="s">
        <v>2496</v>
      </c>
      <c r="W962">
        <v>700</v>
      </c>
      <c r="X962" t="s">
        <v>78</v>
      </c>
      <c r="AA962" s="1"/>
      <c r="AC962">
        <v>2003</v>
      </c>
      <c r="AD962">
        <v>3</v>
      </c>
      <c r="AE962">
        <v>26</v>
      </c>
      <c r="AF962" s="2">
        <f>DATE(emdat_data[[#This Row],[Start Year]],emdat_data[[#This Row],[Start Month]],emdat_data[[#This Row],[Start Day]])</f>
        <v>37706</v>
      </c>
      <c r="AG962">
        <v>2003</v>
      </c>
      <c r="AH962">
        <v>3</v>
      </c>
      <c r="AI962">
        <v>28</v>
      </c>
      <c r="AJ962" s="2">
        <f>DATE(emdat_data[[#This Row],[End Year]],emdat_data[[#This Row],[End Month]],emdat_data[[#This Row],[End Day]])</f>
        <v>37708</v>
      </c>
      <c r="AK962">
        <v>2</v>
      </c>
      <c r="AM962">
        <v>15000</v>
      </c>
      <c r="AO962">
        <v>15000</v>
      </c>
      <c r="AV962">
        <v>62.858459500041299</v>
      </c>
      <c r="AX962" t="s">
        <v>2360</v>
      </c>
      <c r="AY962" t="s">
        <v>2361</v>
      </c>
    </row>
    <row r="963" spans="1:51" hidden="1" x14ac:dyDescent="0.25">
      <c r="A963" t="s">
        <v>4650</v>
      </c>
      <c r="B963">
        <v>2003</v>
      </c>
      <c r="C963">
        <v>759</v>
      </c>
      <c r="E963" t="s">
        <v>50</v>
      </c>
      <c r="F963" t="s">
        <v>71</v>
      </c>
      <c r="G963" t="s">
        <v>72</v>
      </c>
      <c r="H963" t="s">
        <v>102</v>
      </c>
      <c r="K963" t="s">
        <v>1342</v>
      </c>
      <c r="L963" t="s">
        <v>1343</v>
      </c>
      <c r="M963" t="s">
        <v>1194</v>
      </c>
      <c r="N963" t="s">
        <v>86</v>
      </c>
      <c r="O963" t="s">
        <v>4651</v>
      </c>
      <c r="P963" t="s">
        <v>642</v>
      </c>
      <c r="X963" t="s">
        <v>78</v>
      </c>
      <c r="AA963" s="1"/>
      <c r="AB963" t="s">
        <v>4652</v>
      </c>
      <c r="AC963">
        <v>2003</v>
      </c>
      <c r="AD963">
        <v>3</v>
      </c>
      <c r="AE963">
        <v>27</v>
      </c>
      <c r="AF963" s="2">
        <f>DATE(emdat_data[[#This Row],[Start Year]],emdat_data[[#This Row],[Start Month]],emdat_data[[#This Row],[Start Day]])</f>
        <v>37707</v>
      </c>
      <c r="AG963">
        <v>2003</v>
      </c>
      <c r="AH963">
        <v>3</v>
      </c>
      <c r="AI963">
        <v>29</v>
      </c>
      <c r="AJ963" s="2">
        <f>DATE(emdat_data[[#This Row],[End Year]],emdat_data[[#This Row],[End Month]],emdat_data[[#This Row],[End Day]])</f>
        <v>37709</v>
      </c>
      <c r="AN963">
        <v>320</v>
      </c>
      <c r="AO963">
        <v>320</v>
      </c>
      <c r="AV963">
        <v>62.858459500041299</v>
      </c>
      <c r="AX963" t="s">
        <v>4653</v>
      </c>
      <c r="AY963" t="s">
        <v>4654</v>
      </c>
    </row>
    <row r="964" spans="1:51" hidden="1" x14ac:dyDescent="0.25">
      <c r="A964" t="s">
        <v>964</v>
      </c>
      <c r="B964">
        <v>2003</v>
      </c>
      <c r="C964">
        <v>153</v>
      </c>
      <c r="E964" t="s">
        <v>50</v>
      </c>
      <c r="F964" t="s">
        <v>71</v>
      </c>
      <c r="G964" t="s">
        <v>217</v>
      </c>
      <c r="H964" t="s">
        <v>217</v>
      </c>
      <c r="K964" t="s">
        <v>131</v>
      </c>
      <c r="L964" t="s">
        <v>132</v>
      </c>
      <c r="M964" t="s">
        <v>85</v>
      </c>
      <c r="N964" t="s">
        <v>86</v>
      </c>
      <c r="O964" t="s">
        <v>965</v>
      </c>
      <c r="P964" t="s">
        <v>966</v>
      </c>
      <c r="S964" t="s">
        <v>127</v>
      </c>
      <c r="T964" t="s">
        <v>127</v>
      </c>
      <c r="U964" t="s">
        <v>127</v>
      </c>
      <c r="V964">
        <v>143</v>
      </c>
      <c r="AA964" s="1"/>
      <c r="AC964">
        <v>2003</v>
      </c>
      <c r="AD964">
        <v>3</v>
      </c>
      <c r="AE964">
        <v>31</v>
      </c>
      <c r="AF964" s="2">
        <f>DATE(emdat_data[[#This Row],[Start Year]],emdat_data[[#This Row],[Start Month]],emdat_data[[#This Row],[Start Day]])</f>
        <v>37711</v>
      </c>
      <c r="AG964">
        <v>2003</v>
      </c>
      <c r="AH964">
        <v>3</v>
      </c>
      <c r="AI964">
        <v>31</v>
      </c>
      <c r="AJ964" s="2">
        <f>DATE(emdat_data[[#This Row],[End Year]],emdat_data[[#This Row],[End Month]],emdat_data[[#This Row],[End Day]])</f>
        <v>37711</v>
      </c>
      <c r="AK964">
        <v>69</v>
      </c>
      <c r="AL964">
        <v>11</v>
      </c>
      <c r="AM964">
        <v>690</v>
      </c>
      <c r="AN964">
        <v>300</v>
      </c>
      <c r="AO964">
        <v>1001</v>
      </c>
      <c r="AV964">
        <v>62.858459500041299</v>
      </c>
      <c r="AX964" t="s">
        <v>967</v>
      </c>
      <c r="AY964" t="s">
        <v>968</v>
      </c>
    </row>
    <row r="965" spans="1:51" hidden="1" x14ac:dyDescent="0.25">
      <c r="A965" t="s">
        <v>4441</v>
      </c>
      <c r="B965">
        <v>2003</v>
      </c>
      <c r="C965">
        <v>155</v>
      </c>
      <c r="E965" t="s">
        <v>50</v>
      </c>
      <c r="F965" t="s">
        <v>71</v>
      </c>
      <c r="G965" t="s">
        <v>217</v>
      </c>
      <c r="H965" t="s">
        <v>217</v>
      </c>
      <c r="K965" t="s">
        <v>171</v>
      </c>
      <c r="L965" t="s">
        <v>172</v>
      </c>
      <c r="M965" t="s">
        <v>173</v>
      </c>
      <c r="N965" t="s">
        <v>57</v>
      </c>
      <c r="O965" t="s">
        <v>4442</v>
      </c>
      <c r="P965" t="s">
        <v>642</v>
      </c>
      <c r="Q965" t="s">
        <v>72</v>
      </c>
      <c r="V965">
        <v>50</v>
      </c>
      <c r="AA965" s="1"/>
      <c r="AC965">
        <v>2003</v>
      </c>
      <c r="AD965">
        <v>3</v>
      </c>
      <c r="AE965">
        <v>31</v>
      </c>
      <c r="AF965" s="2">
        <f>DATE(emdat_data[[#This Row],[Start Year]],emdat_data[[#This Row],[Start Month]],emdat_data[[#This Row],[Start Day]])</f>
        <v>37711</v>
      </c>
      <c r="AG965">
        <v>2003</v>
      </c>
      <c r="AH965">
        <v>4</v>
      </c>
      <c r="AI965">
        <v>2</v>
      </c>
      <c r="AJ965" s="2">
        <f>DATE(emdat_data[[#This Row],[End Year]],emdat_data[[#This Row],[End Month]],emdat_data[[#This Row],[End Day]])</f>
        <v>37713</v>
      </c>
      <c r="AK965">
        <v>76</v>
      </c>
      <c r="AL965">
        <v>248</v>
      </c>
      <c r="AM965">
        <v>229300</v>
      </c>
      <c r="AO965">
        <v>229548</v>
      </c>
      <c r="AT965">
        <v>3961</v>
      </c>
      <c r="AU965">
        <v>6301</v>
      </c>
      <c r="AV965">
        <v>62.858459500041299</v>
      </c>
      <c r="AX965" t="s">
        <v>4443</v>
      </c>
      <c r="AY965" t="s">
        <v>4444</v>
      </c>
    </row>
    <row r="966" spans="1:51" hidden="1" x14ac:dyDescent="0.25">
      <c r="A966" t="s">
        <v>4485</v>
      </c>
      <c r="B966">
        <v>2003</v>
      </c>
      <c r="C966">
        <v>231</v>
      </c>
      <c r="E966" t="s">
        <v>50</v>
      </c>
      <c r="F966" t="s">
        <v>71</v>
      </c>
      <c r="G966" t="s">
        <v>72</v>
      </c>
      <c r="H966" t="s">
        <v>102</v>
      </c>
      <c r="K966" t="s">
        <v>144</v>
      </c>
      <c r="L966" t="s">
        <v>145</v>
      </c>
      <c r="M966" t="s">
        <v>146</v>
      </c>
      <c r="N966" t="s">
        <v>86</v>
      </c>
      <c r="O966" t="s">
        <v>4486</v>
      </c>
      <c r="P966" t="s">
        <v>4487</v>
      </c>
      <c r="W966">
        <v>13530</v>
      </c>
      <c r="X966" t="s">
        <v>78</v>
      </c>
      <c r="AA966" s="1"/>
      <c r="AB966" t="s">
        <v>4488</v>
      </c>
      <c r="AC966">
        <v>2003</v>
      </c>
      <c r="AD966">
        <v>3</v>
      </c>
      <c r="AE966">
        <v>31</v>
      </c>
      <c r="AF966" s="2">
        <f>DATE(emdat_data[[#This Row],[Start Year]],emdat_data[[#This Row],[Start Month]],emdat_data[[#This Row],[Start Day]])</f>
        <v>37711</v>
      </c>
      <c r="AG966">
        <v>2003</v>
      </c>
      <c r="AH966">
        <v>4</v>
      </c>
      <c r="AI966">
        <v>3</v>
      </c>
      <c r="AJ966" s="2">
        <f>DATE(emdat_data[[#This Row],[End Year]],emdat_data[[#This Row],[End Month]],emdat_data[[#This Row],[End Day]])</f>
        <v>37714</v>
      </c>
      <c r="AK966">
        <v>2</v>
      </c>
      <c r="AM966">
        <v>170</v>
      </c>
      <c r="AO966">
        <v>170</v>
      </c>
      <c r="AT966">
        <v>10000</v>
      </c>
      <c r="AU966">
        <v>15909</v>
      </c>
      <c r="AV966">
        <v>62.858459500041299</v>
      </c>
      <c r="AX966" t="s">
        <v>4489</v>
      </c>
      <c r="AY966" t="s">
        <v>4490</v>
      </c>
    </row>
    <row r="967" spans="1:51" hidden="1" x14ac:dyDescent="0.25">
      <c r="A967" t="s">
        <v>4228</v>
      </c>
      <c r="B967">
        <v>2003</v>
      </c>
      <c r="C967">
        <v>204</v>
      </c>
      <c r="E967" t="s">
        <v>50</v>
      </c>
      <c r="F967" t="s">
        <v>71</v>
      </c>
      <c r="G967" t="s">
        <v>72</v>
      </c>
      <c r="H967" t="s">
        <v>102</v>
      </c>
      <c r="K967" t="s">
        <v>258</v>
      </c>
      <c r="L967" t="s">
        <v>259</v>
      </c>
      <c r="M967" t="s">
        <v>260</v>
      </c>
      <c r="N967" t="s">
        <v>76</v>
      </c>
      <c r="O967" t="s">
        <v>4229</v>
      </c>
      <c r="P967" t="s">
        <v>642</v>
      </c>
      <c r="Q967" t="s">
        <v>176</v>
      </c>
      <c r="R967" t="s">
        <v>653</v>
      </c>
      <c r="S967" t="s">
        <v>127</v>
      </c>
      <c r="U967" t="s">
        <v>127</v>
      </c>
      <c r="W967">
        <v>100</v>
      </c>
      <c r="X967" t="s">
        <v>78</v>
      </c>
      <c r="AA967" s="1"/>
      <c r="AC967">
        <v>2003</v>
      </c>
      <c r="AD967">
        <v>4</v>
      </c>
      <c r="AF967" s="2">
        <f>DATE(emdat_data[[#This Row],[Start Year]],emdat_data[[#This Row],[Start Month]],emdat_data[[#This Row],[Start Day]])</f>
        <v>37711</v>
      </c>
      <c r="AG967">
        <v>2003</v>
      </c>
      <c r="AH967">
        <v>5</v>
      </c>
      <c r="AJ967" s="2">
        <f>DATE(emdat_data[[#This Row],[End Year]],emdat_data[[#This Row],[End Month]],emdat_data[[#This Row],[End Day]])</f>
        <v>37741</v>
      </c>
      <c r="AK967">
        <v>40</v>
      </c>
      <c r="AM967">
        <v>60000</v>
      </c>
      <c r="AO967">
        <v>60000</v>
      </c>
      <c r="AV967">
        <v>62.858459500041299</v>
      </c>
      <c r="AX967" t="s">
        <v>4230</v>
      </c>
      <c r="AY967" t="s">
        <v>4231</v>
      </c>
    </row>
    <row r="968" spans="1:51" hidden="1" x14ac:dyDescent="0.25">
      <c r="A968" t="s">
        <v>4553</v>
      </c>
      <c r="B968">
        <v>2003</v>
      </c>
      <c r="C968">
        <v>202</v>
      </c>
      <c r="E968" t="s">
        <v>50</v>
      </c>
      <c r="F968" t="s">
        <v>350</v>
      </c>
      <c r="G968" t="s">
        <v>477</v>
      </c>
      <c r="H968" t="s">
        <v>478</v>
      </c>
      <c r="K968" t="s">
        <v>159</v>
      </c>
      <c r="L968" t="s">
        <v>160</v>
      </c>
      <c r="M968" t="s">
        <v>161</v>
      </c>
      <c r="N968" t="s">
        <v>57</v>
      </c>
      <c r="O968" t="s">
        <v>4554</v>
      </c>
      <c r="P968" t="s">
        <v>351</v>
      </c>
      <c r="X968" t="s">
        <v>78</v>
      </c>
      <c r="AA968" s="1"/>
      <c r="AC968">
        <v>2003</v>
      </c>
      <c r="AD968">
        <v>4</v>
      </c>
      <c r="AF968" s="2">
        <f>DATE(emdat_data[[#This Row],[Start Year]],emdat_data[[#This Row],[Start Month]],emdat_data[[#This Row],[Start Day]])</f>
        <v>37711</v>
      </c>
      <c r="AG968">
        <v>2003</v>
      </c>
      <c r="AH968">
        <v>4</v>
      </c>
      <c r="AJ968" s="2">
        <f>DATE(emdat_data[[#This Row],[End Year]],emdat_data[[#This Row],[End Month]],emdat_data[[#This Row],[End Day]])</f>
        <v>37711</v>
      </c>
      <c r="AN968">
        <v>300</v>
      </c>
      <c r="AO968">
        <v>300</v>
      </c>
      <c r="AV968">
        <v>62.858459500041299</v>
      </c>
      <c r="AW968" t="s">
        <v>4555</v>
      </c>
      <c r="AY968" t="s">
        <v>4556</v>
      </c>
    </row>
    <row r="969" spans="1:51" hidden="1" x14ac:dyDescent="0.25">
      <c r="A969" t="s">
        <v>4570</v>
      </c>
      <c r="B969">
        <v>2003</v>
      </c>
      <c r="C969">
        <v>766</v>
      </c>
      <c r="E969" t="s">
        <v>50</v>
      </c>
      <c r="F969" t="s">
        <v>71</v>
      </c>
      <c r="G969" t="s">
        <v>72</v>
      </c>
      <c r="H969" t="s">
        <v>102</v>
      </c>
      <c r="K969" t="s">
        <v>1192</v>
      </c>
      <c r="L969" t="s">
        <v>1193</v>
      </c>
      <c r="M969" t="s">
        <v>1194</v>
      </c>
      <c r="N969" t="s">
        <v>86</v>
      </c>
      <c r="O969" t="s">
        <v>4571</v>
      </c>
      <c r="P969" t="s">
        <v>642</v>
      </c>
      <c r="X969" t="s">
        <v>78</v>
      </c>
      <c r="AA969" s="1"/>
      <c r="AC969">
        <v>2003</v>
      </c>
      <c r="AD969">
        <v>4</v>
      </c>
      <c r="AF969" s="2">
        <f>DATE(emdat_data[[#This Row],[Start Year]],emdat_data[[#This Row],[Start Month]],emdat_data[[#This Row],[Start Day]])</f>
        <v>37711</v>
      </c>
      <c r="AG969">
        <v>2003</v>
      </c>
      <c r="AH969">
        <v>4</v>
      </c>
      <c r="AJ969" s="2">
        <f>DATE(emdat_data[[#This Row],[End Year]],emdat_data[[#This Row],[End Month]],emdat_data[[#This Row],[End Day]])</f>
        <v>37711</v>
      </c>
      <c r="AM969">
        <v>600</v>
      </c>
      <c r="AO969">
        <v>600</v>
      </c>
      <c r="AV969">
        <v>62.858459500041299</v>
      </c>
      <c r="AW969" t="s">
        <v>4572</v>
      </c>
      <c r="AY969" t="s">
        <v>4573</v>
      </c>
    </row>
    <row r="970" spans="1:51" x14ac:dyDescent="0.25">
      <c r="A970" t="s">
        <v>4655</v>
      </c>
      <c r="B970">
        <v>2003</v>
      </c>
      <c r="C970">
        <v>268</v>
      </c>
      <c r="E970" t="s">
        <v>50</v>
      </c>
      <c r="F970" t="s">
        <v>119</v>
      </c>
      <c r="G970" t="s">
        <v>120</v>
      </c>
      <c r="H970" t="s">
        <v>301</v>
      </c>
      <c r="J970" t="s">
        <v>265</v>
      </c>
      <c r="K970" t="s">
        <v>1342</v>
      </c>
      <c r="L970" t="s">
        <v>1343</v>
      </c>
      <c r="M970" t="s">
        <v>1194</v>
      </c>
      <c r="N970" t="s">
        <v>86</v>
      </c>
      <c r="O970" t="s">
        <v>4656</v>
      </c>
      <c r="T970" t="s">
        <v>128</v>
      </c>
      <c r="U970" t="s">
        <v>128</v>
      </c>
      <c r="X970" t="s">
        <v>129</v>
      </c>
      <c r="AA970" s="1"/>
      <c r="AC970">
        <v>2003</v>
      </c>
      <c r="AD970">
        <v>4</v>
      </c>
      <c r="AF970" s="2">
        <f>DATE(emdat_data[[#This Row],[Start Year]],emdat_data[[#This Row],[Start Month]],emdat_data[[#This Row],[Start Day]])</f>
        <v>37711</v>
      </c>
      <c r="AG970">
        <v>2003</v>
      </c>
      <c r="AH970">
        <v>5</v>
      </c>
      <c r="AJ970" s="2">
        <f>DATE(emdat_data[[#This Row],[End Year]],emdat_data[[#This Row],[End Month]],emdat_data[[#This Row],[End Day]])</f>
        <v>37741</v>
      </c>
      <c r="AK970">
        <v>40</v>
      </c>
      <c r="AM970">
        <v>200</v>
      </c>
      <c r="AO970">
        <v>200</v>
      </c>
      <c r="AV970">
        <v>62.858459500041299</v>
      </c>
    </row>
    <row r="971" spans="1:51" hidden="1" x14ac:dyDescent="0.25">
      <c r="A971" t="s">
        <v>5805</v>
      </c>
      <c r="B971">
        <v>2003</v>
      </c>
      <c r="C971">
        <v>198</v>
      </c>
      <c r="E971" t="s">
        <v>50</v>
      </c>
      <c r="F971" t="s">
        <v>350</v>
      </c>
      <c r="G971" t="s">
        <v>477</v>
      </c>
      <c r="H971" t="s">
        <v>478</v>
      </c>
      <c r="K971" t="s">
        <v>383</v>
      </c>
      <c r="L971" t="s">
        <v>384</v>
      </c>
      <c r="M971" t="s">
        <v>211</v>
      </c>
      <c r="N971" t="s">
        <v>190</v>
      </c>
      <c r="O971" t="s">
        <v>5806</v>
      </c>
      <c r="U971" t="s">
        <v>127</v>
      </c>
      <c r="W971">
        <v>17000</v>
      </c>
      <c r="X971" t="s">
        <v>78</v>
      </c>
      <c r="AA971" s="1"/>
      <c r="AC971">
        <v>2003</v>
      </c>
      <c r="AD971">
        <v>4</v>
      </c>
      <c r="AF971" s="2">
        <f>DATE(emdat_data[[#This Row],[Start Year]],emdat_data[[#This Row],[Start Month]],emdat_data[[#This Row],[Start Day]])</f>
        <v>37711</v>
      </c>
      <c r="AG971">
        <v>2003</v>
      </c>
      <c r="AH971">
        <v>7</v>
      </c>
      <c r="AJ971" s="2">
        <f>DATE(emdat_data[[#This Row],[End Year]],emdat_data[[#This Row],[End Month]],emdat_data[[#This Row],[End Day]])</f>
        <v>37802</v>
      </c>
      <c r="AV971">
        <v>62.858459500041299</v>
      </c>
      <c r="AW971" t="s">
        <v>5807</v>
      </c>
      <c r="AY971" t="s">
        <v>5808</v>
      </c>
    </row>
    <row r="972" spans="1:51" hidden="1" x14ac:dyDescent="0.25">
      <c r="A972" t="s">
        <v>4584</v>
      </c>
      <c r="B972">
        <v>2003</v>
      </c>
      <c r="C972">
        <v>160</v>
      </c>
      <c r="E972" t="s">
        <v>50</v>
      </c>
      <c r="F972" t="s">
        <v>71</v>
      </c>
      <c r="G972" t="s">
        <v>72</v>
      </c>
      <c r="H972" t="s">
        <v>102</v>
      </c>
      <c r="K972" t="s">
        <v>993</v>
      </c>
      <c r="L972" t="s">
        <v>994</v>
      </c>
      <c r="M972" t="s">
        <v>995</v>
      </c>
      <c r="N972" t="s">
        <v>76</v>
      </c>
      <c r="O972" t="s">
        <v>4585</v>
      </c>
      <c r="P972" t="s">
        <v>642</v>
      </c>
      <c r="X972" t="s">
        <v>78</v>
      </c>
      <c r="AA972" s="1"/>
      <c r="AC972">
        <v>2003</v>
      </c>
      <c r="AD972">
        <v>4</v>
      </c>
      <c r="AE972">
        <v>2</v>
      </c>
      <c r="AF972" s="2">
        <f>DATE(emdat_data[[#This Row],[Start Year]],emdat_data[[#This Row],[Start Month]],emdat_data[[#This Row],[Start Day]])</f>
        <v>37713</v>
      </c>
      <c r="AG972">
        <v>2003</v>
      </c>
      <c r="AH972">
        <v>4</v>
      </c>
      <c r="AI972">
        <v>5</v>
      </c>
      <c r="AJ972" s="2">
        <f>DATE(emdat_data[[#This Row],[End Year]],emdat_data[[#This Row],[End Month]],emdat_data[[#This Row],[End Day]])</f>
        <v>37716</v>
      </c>
      <c r="AK972">
        <v>15</v>
      </c>
      <c r="AL972">
        <v>50</v>
      </c>
      <c r="AO972">
        <v>50</v>
      </c>
      <c r="AV972">
        <v>62.858459500041299</v>
      </c>
      <c r="AW972" t="s">
        <v>4586</v>
      </c>
      <c r="AY972" t="s">
        <v>4587</v>
      </c>
    </row>
    <row r="973" spans="1:51" x14ac:dyDescent="0.25">
      <c r="A973" t="s">
        <v>3840</v>
      </c>
      <c r="B973">
        <v>2002</v>
      </c>
      <c r="C973">
        <v>858</v>
      </c>
      <c r="E973" t="s">
        <v>50</v>
      </c>
      <c r="F973" t="s">
        <v>119</v>
      </c>
      <c r="G973" t="s">
        <v>120</v>
      </c>
      <c r="H973" t="s">
        <v>301</v>
      </c>
      <c r="J973" t="s">
        <v>755</v>
      </c>
      <c r="K973" t="s">
        <v>427</v>
      </c>
      <c r="L973" t="s">
        <v>428</v>
      </c>
      <c r="M973" t="s">
        <v>429</v>
      </c>
      <c r="N973" t="s">
        <v>76</v>
      </c>
      <c r="T973" t="s">
        <v>128</v>
      </c>
      <c r="U973" t="s">
        <v>128</v>
      </c>
      <c r="X973" t="s">
        <v>129</v>
      </c>
      <c r="AA973" s="1"/>
      <c r="AC973">
        <v>2003</v>
      </c>
      <c r="AD973">
        <v>4</v>
      </c>
      <c r="AE973">
        <v>3</v>
      </c>
      <c r="AF973" s="2">
        <f>DATE(emdat_data[[#This Row],[Start Year]],emdat_data[[#This Row],[Start Month]],emdat_data[[#This Row],[Start Day]])</f>
        <v>37714</v>
      </c>
      <c r="AG973">
        <v>2003</v>
      </c>
      <c r="AH973">
        <v>4</v>
      </c>
      <c r="AI973">
        <v>3</v>
      </c>
      <c r="AJ973" s="2">
        <f>DATE(emdat_data[[#This Row],[End Year]],emdat_data[[#This Row],[End Month]],emdat_data[[#This Row],[End Day]])</f>
        <v>37714</v>
      </c>
      <c r="AK973">
        <v>1</v>
      </c>
      <c r="AV973">
        <v>61.463188261191398</v>
      </c>
    </row>
    <row r="974" spans="1:51" hidden="1" x14ac:dyDescent="0.25">
      <c r="A974" t="s">
        <v>5534</v>
      </c>
      <c r="B974">
        <v>2003</v>
      </c>
      <c r="C974">
        <v>829</v>
      </c>
      <c r="E974" t="s">
        <v>50</v>
      </c>
      <c r="F974" t="s">
        <v>63</v>
      </c>
      <c r="G974" t="s">
        <v>82</v>
      </c>
      <c r="K974" t="s">
        <v>357</v>
      </c>
      <c r="L974" t="s">
        <v>358</v>
      </c>
      <c r="M974" t="s">
        <v>146</v>
      </c>
      <c r="N974" t="s">
        <v>86</v>
      </c>
      <c r="O974" t="s">
        <v>5535</v>
      </c>
      <c r="Q974" t="s">
        <v>900</v>
      </c>
      <c r="R974" t="s">
        <v>2546</v>
      </c>
      <c r="X974" t="s">
        <v>88</v>
      </c>
      <c r="AA974" s="1"/>
      <c r="AC974">
        <v>2003</v>
      </c>
      <c r="AD974">
        <v>4</v>
      </c>
      <c r="AE974">
        <v>4</v>
      </c>
      <c r="AF974" s="2">
        <f>DATE(emdat_data[[#This Row],[Start Year]],emdat_data[[#This Row],[Start Month]],emdat_data[[#This Row],[Start Day]])</f>
        <v>37715</v>
      </c>
      <c r="AG974">
        <v>2003</v>
      </c>
      <c r="AH974">
        <v>4</v>
      </c>
      <c r="AI974">
        <v>8</v>
      </c>
      <c r="AJ974" s="2">
        <f>DATE(emdat_data[[#This Row],[End Year]],emdat_data[[#This Row],[End Month]],emdat_data[[#This Row],[End Day]])</f>
        <v>37719</v>
      </c>
      <c r="AK974">
        <v>13</v>
      </c>
      <c r="AT974">
        <v>2100000</v>
      </c>
      <c r="AU974">
        <v>3340839</v>
      </c>
      <c r="AV974">
        <v>62.858459500041299</v>
      </c>
      <c r="AW974" t="s">
        <v>5536</v>
      </c>
      <c r="AY974" t="s">
        <v>5537</v>
      </c>
    </row>
    <row r="975" spans="1:51" hidden="1" x14ac:dyDescent="0.25">
      <c r="A975" t="s">
        <v>5542</v>
      </c>
      <c r="B975">
        <v>2003</v>
      </c>
      <c r="C975">
        <v>728</v>
      </c>
      <c r="E975" t="s">
        <v>50</v>
      </c>
      <c r="F975" t="s">
        <v>71</v>
      </c>
      <c r="G975" t="s">
        <v>72</v>
      </c>
      <c r="H975" t="s">
        <v>170</v>
      </c>
      <c r="K975" t="s">
        <v>287</v>
      </c>
      <c r="L975" t="s">
        <v>288</v>
      </c>
      <c r="M975" t="s">
        <v>260</v>
      </c>
      <c r="N975" t="s">
        <v>76</v>
      </c>
      <c r="O975" t="s">
        <v>5543</v>
      </c>
      <c r="P975" t="s">
        <v>642</v>
      </c>
      <c r="Q975" t="s">
        <v>176</v>
      </c>
      <c r="W975">
        <v>2420</v>
      </c>
      <c r="X975" t="s">
        <v>78</v>
      </c>
      <c r="AA975" s="1"/>
      <c r="AC975">
        <v>2003</v>
      </c>
      <c r="AD975">
        <v>4</v>
      </c>
      <c r="AE975">
        <v>5</v>
      </c>
      <c r="AF975" s="2">
        <f>DATE(emdat_data[[#This Row],[Start Year]],emdat_data[[#This Row],[Start Month]],emdat_data[[#This Row],[Start Day]])</f>
        <v>37716</v>
      </c>
      <c r="AG975">
        <v>2003</v>
      </c>
      <c r="AH975">
        <v>4</v>
      </c>
      <c r="AI975">
        <v>8</v>
      </c>
      <c r="AJ975" s="2">
        <f>DATE(emdat_data[[#This Row],[End Year]],emdat_data[[#This Row],[End Month]],emdat_data[[#This Row],[End Day]])</f>
        <v>37719</v>
      </c>
      <c r="AK975">
        <v>4</v>
      </c>
      <c r="AN975">
        <v>1000</v>
      </c>
      <c r="AO975">
        <v>1000</v>
      </c>
      <c r="AV975">
        <v>62.858459500041299</v>
      </c>
      <c r="AX975" t="s">
        <v>5544</v>
      </c>
      <c r="AY975" t="s">
        <v>5545</v>
      </c>
    </row>
    <row r="976" spans="1:51" x14ac:dyDescent="0.25">
      <c r="A976" t="s">
        <v>2095</v>
      </c>
      <c r="B976">
        <v>2002</v>
      </c>
      <c r="C976">
        <v>858</v>
      </c>
      <c r="E976" t="s">
        <v>50</v>
      </c>
      <c r="F976" t="s">
        <v>119</v>
      </c>
      <c r="G976" t="s">
        <v>120</v>
      </c>
      <c r="H976" t="s">
        <v>301</v>
      </c>
      <c r="J976" t="s">
        <v>755</v>
      </c>
      <c r="K976" t="s">
        <v>171</v>
      </c>
      <c r="L976" t="s">
        <v>172</v>
      </c>
      <c r="M976" t="s">
        <v>173</v>
      </c>
      <c r="N976" t="s">
        <v>57</v>
      </c>
      <c r="T976" t="s">
        <v>128</v>
      </c>
      <c r="U976" t="s">
        <v>128</v>
      </c>
      <c r="X976" t="s">
        <v>129</v>
      </c>
      <c r="AA976" s="1"/>
      <c r="AC976">
        <v>2003</v>
      </c>
      <c r="AD976">
        <v>4</v>
      </c>
      <c r="AE976">
        <v>6</v>
      </c>
      <c r="AF976" s="2">
        <f>DATE(emdat_data[[#This Row],[Start Year]],emdat_data[[#This Row],[Start Month]],emdat_data[[#This Row],[Start Day]])</f>
        <v>37717</v>
      </c>
      <c r="AG976">
        <v>2003</v>
      </c>
      <c r="AH976">
        <v>4</v>
      </c>
      <c r="AI976">
        <v>17</v>
      </c>
      <c r="AJ976" s="2">
        <f>DATE(emdat_data[[#This Row],[End Year]],emdat_data[[#This Row],[End Month]],emdat_data[[#This Row],[End Day]])</f>
        <v>37728</v>
      </c>
      <c r="AM976">
        <v>2</v>
      </c>
      <c r="AO976">
        <v>2</v>
      </c>
      <c r="AV976">
        <v>61.463188261191398</v>
      </c>
    </row>
    <row r="977" spans="1:51" x14ac:dyDescent="0.25">
      <c r="A977" t="s">
        <v>5702</v>
      </c>
      <c r="B977">
        <v>2003</v>
      </c>
      <c r="C977">
        <v>679</v>
      </c>
      <c r="E977" t="s">
        <v>50</v>
      </c>
      <c r="F977" t="s">
        <v>119</v>
      </c>
      <c r="G977" t="s">
        <v>120</v>
      </c>
      <c r="H977" t="s">
        <v>121</v>
      </c>
      <c r="J977" t="s">
        <v>294</v>
      </c>
      <c r="K977" t="s">
        <v>280</v>
      </c>
      <c r="L977" t="s">
        <v>281</v>
      </c>
      <c r="M977" t="s">
        <v>260</v>
      </c>
      <c r="N977" t="s">
        <v>76</v>
      </c>
      <c r="O977" t="s">
        <v>5703</v>
      </c>
      <c r="T977" t="s">
        <v>128</v>
      </c>
      <c r="U977" t="s">
        <v>128</v>
      </c>
      <c r="X977" t="s">
        <v>129</v>
      </c>
      <c r="AA977" s="1"/>
      <c r="AC977">
        <v>2003</v>
      </c>
      <c r="AD977">
        <v>4</v>
      </c>
      <c r="AE977">
        <v>7</v>
      </c>
      <c r="AF977" s="2">
        <f>DATE(emdat_data[[#This Row],[Start Year]],emdat_data[[#This Row],[Start Month]],emdat_data[[#This Row],[Start Day]])</f>
        <v>37718</v>
      </c>
      <c r="AG977">
        <v>2003</v>
      </c>
      <c r="AH977">
        <v>6</v>
      </c>
      <c r="AI977">
        <v>15</v>
      </c>
      <c r="AJ977" s="2">
        <f>DATE(emdat_data[[#This Row],[End Year]],emdat_data[[#This Row],[End Month]],emdat_data[[#This Row],[End Day]])</f>
        <v>37787</v>
      </c>
      <c r="AK977">
        <v>29</v>
      </c>
      <c r="AM977">
        <v>1975</v>
      </c>
      <c r="AO977">
        <v>1975</v>
      </c>
      <c r="AV977">
        <v>62.858459500041299</v>
      </c>
    </row>
    <row r="978" spans="1:51" hidden="1" x14ac:dyDescent="0.25">
      <c r="A978" t="s">
        <v>3895</v>
      </c>
      <c r="B978">
        <v>2003</v>
      </c>
      <c r="C978">
        <v>236</v>
      </c>
      <c r="E978" t="s">
        <v>50</v>
      </c>
      <c r="F978" t="s">
        <v>51</v>
      </c>
      <c r="G978" t="s">
        <v>52</v>
      </c>
      <c r="H978" t="s">
        <v>53</v>
      </c>
      <c r="K978" t="s">
        <v>54</v>
      </c>
      <c r="L978" t="s">
        <v>55</v>
      </c>
      <c r="M978" t="s">
        <v>56</v>
      </c>
      <c r="N978" t="s">
        <v>57</v>
      </c>
      <c r="O978" t="s">
        <v>3896</v>
      </c>
      <c r="Q978" t="s">
        <v>176</v>
      </c>
      <c r="W978">
        <v>5</v>
      </c>
      <c r="X978" t="s">
        <v>59</v>
      </c>
      <c r="Y978">
        <v>35893</v>
      </c>
      <c r="Z978">
        <v>7062</v>
      </c>
      <c r="AA978" s="1">
        <v>0.5625</v>
      </c>
      <c r="AC978">
        <v>2003</v>
      </c>
      <c r="AD978">
        <v>4</v>
      </c>
      <c r="AE978">
        <v>10</v>
      </c>
      <c r="AF978" s="2">
        <f>DATE(emdat_data[[#This Row],[Start Year]],emdat_data[[#This Row],[Start Month]],emdat_data[[#This Row],[Start Day]])</f>
        <v>37721</v>
      </c>
      <c r="AG978">
        <v>2003</v>
      </c>
      <c r="AH978">
        <v>4</v>
      </c>
      <c r="AI978">
        <v>10</v>
      </c>
      <c r="AJ978" s="2">
        <f>DATE(emdat_data[[#This Row],[End Year]],emdat_data[[#This Row],[End Month]],emdat_data[[#This Row],[End Day]])</f>
        <v>37721</v>
      </c>
      <c r="AK978">
        <v>1</v>
      </c>
      <c r="AL978">
        <v>1</v>
      </c>
      <c r="AN978">
        <v>1000</v>
      </c>
      <c r="AO978">
        <v>1001</v>
      </c>
      <c r="AV978">
        <v>62.858459500041299</v>
      </c>
      <c r="AX978" t="s">
        <v>3897</v>
      </c>
      <c r="AY978" t="s">
        <v>3898</v>
      </c>
    </row>
    <row r="979" spans="1:51" hidden="1" x14ac:dyDescent="0.25">
      <c r="A979" t="s">
        <v>5869</v>
      </c>
      <c r="B979">
        <v>2003</v>
      </c>
      <c r="C979">
        <v>783</v>
      </c>
      <c r="E979" t="s">
        <v>50</v>
      </c>
      <c r="F979" t="s">
        <v>51</v>
      </c>
      <c r="G979" t="s">
        <v>52</v>
      </c>
      <c r="H979" t="s">
        <v>53</v>
      </c>
      <c r="K979" t="s">
        <v>2924</v>
      </c>
      <c r="L979" t="s">
        <v>2925</v>
      </c>
      <c r="M979" t="s">
        <v>392</v>
      </c>
      <c r="N979" t="s">
        <v>57</v>
      </c>
      <c r="O979" t="s">
        <v>5870</v>
      </c>
      <c r="W979">
        <v>6</v>
      </c>
      <c r="X979" t="s">
        <v>59</v>
      </c>
      <c r="Y979">
        <v>38221</v>
      </c>
      <c r="Z979">
        <v>26958</v>
      </c>
      <c r="AA979" s="1"/>
      <c r="AC979">
        <v>2003</v>
      </c>
      <c r="AD979">
        <v>4</v>
      </c>
      <c r="AE979">
        <v>10</v>
      </c>
      <c r="AF979" s="2">
        <f>DATE(emdat_data[[#This Row],[Start Year]],emdat_data[[#This Row],[Start Month]],emdat_data[[#This Row],[Start Day]])</f>
        <v>37721</v>
      </c>
      <c r="AG979">
        <v>2003</v>
      </c>
      <c r="AH979">
        <v>4</v>
      </c>
      <c r="AI979">
        <v>10</v>
      </c>
      <c r="AJ979" s="2">
        <f>DATE(emdat_data[[#This Row],[End Year]],emdat_data[[#This Row],[End Month]],emdat_data[[#This Row],[End Day]])</f>
        <v>37721</v>
      </c>
      <c r="AL979">
        <v>170</v>
      </c>
      <c r="AO979">
        <v>170</v>
      </c>
      <c r="AV979">
        <v>62.858459500041299</v>
      </c>
      <c r="AX979" t="s">
        <v>5871</v>
      </c>
      <c r="AY979" t="s">
        <v>5872</v>
      </c>
    </row>
    <row r="980" spans="1:51" hidden="1" x14ac:dyDescent="0.25">
      <c r="A980" t="s">
        <v>4362</v>
      </c>
      <c r="B980">
        <v>2003</v>
      </c>
      <c r="C980">
        <v>184</v>
      </c>
      <c r="E980" t="s">
        <v>50</v>
      </c>
      <c r="F980" t="s">
        <v>51</v>
      </c>
      <c r="G980" t="s">
        <v>52</v>
      </c>
      <c r="H980" t="s">
        <v>53</v>
      </c>
      <c r="K980" t="s">
        <v>239</v>
      </c>
      <c r="L980" t="s">
        <v>240</v>
      </c>
      <c r="M980" t="s">
        <v>197</v>
      </c>
      <c r="N980" t="s">
        <v>190</v>
      </c>
      <c r="O980" t="s">
        <v>4363</v>
      </c>
      <c r="Q980" t="s">
        <v>176</v>
      </c>
      <c r="W980">
        <v>5</v>
      </c>
      <c r="X980" t="s">
        <v>59</v>
      </c>
      <c r="Y980">
        <v>44792</v>
      </c>
      <c r="Z980">
        <v>8892</v>
      </c>
      <c r="AA980" s="1">
        <v>0.43472222222222223</v>
      </c>
      <c r="AC980">
        <v>2003</v>
      </c>
      <c r="AD980">
        <v>4</v>
      </c>
      <c r="AE980">
        <v>11</v>
      </c>
      <c r="AF980" s="2">
        <f>DATE(emdat_data[[#This Row],[Start Year]],emdat_data[[#This Row],[Start Month]],emdat_data[[#This Row],[Start Day]])</f>
        <v>37722</v>
      </c>
      <c r="AG980">
        <v>2003</v>
      </c>
      <c r="AH980">
        <v>4</v>
      </c>
      <c r="AI980">
        <v>11</v>
      </c>
      <c r="AJ980" s="2">
        <f>DATE(emdat_data[[#This Row],[End Year]],emdat_data[[#This Row],[End Month]],emdat_data[[#This Row],[End Day]])</f>
        <v>37722</v>
      </c>
      <c r="AL980">
        <v>2</v>
      </c>
      <c r="AM980">
        <v>230</v>
      </c>
      <c r="AO980">
        <v>232</v>
      </c>
      <c r="AT980">
        <v>561352</v>
      </c>
      <c r="AU980">
        <v>893041</v>
      </c>
      <c r="AV980">
        <v>62.858459500041299</v>
      </c>
      <c r="AX980" t="s">
        <v>4364</v>
      </c>
      <c r="AY980" t="s">
        <v>4365</v>
      </c>
    </row>
    <row r="981" spans="1:51" hidden="1" x14ac:dyDescent="0.25">
      <c r="A981" t="s">
        <v>5841</v>
      </c>
      <c r="B981">
        <v>2003</v>
      </c>
      <c r="C981">
        <v>235</v>
      </c>
      <c r="E981" t="s">
        <v>50</v>
      </c>
      <c r="F981" t="s">
        <v>63</v>
      </c>
      <c r="G981" t="s">
        <v>82</v>
      </c>
      <c r="H981" t="s">
        <v>157</v>
      </c>
      <c r="I981" t="s">
        <v>900</v>
      </c>
      <c r="K981" t="s">
        <v>2562</v>
      </c>
      <c r="L981" t="s">
        <v>2563</v>
      </c>
      <c r="M981" t="s">
        <v>173</v>
      </c>
      <c r="N981" t="s">
        <v>57</v>
      </c>
      <c r="O981" t="s">
        <v>5842</v>
      </c>
      <c r="X981" t="s">
        <v>88</v>
      </c>
      <c r="AA981" s="1"/>
      <c r="AC981">
        <v>2003</v>
      </c>
      <c r="AD981">
        <v>4</v>
      </c>
      <c r="AE981">
        <v>11</v>
      </c>
      <c r="AF981" s="2">
        <f>DATE(emdat_data[[#This Row],[Start Year]],emdat_data[[#This Row],[Start Month]],emdat_data[[#This Row],[Start Day]])</f>
        <v>37722</v>
      </c>
      <c r="AG981">
        <v>2003</v>
      </c>
      <c r="AH981">
        <v>4</v>
      </c>
      <c r="AI981">
        <v>11</v>
      </c>
      <c r="AJ981" s="2">
        <f>DATE(emdat_data[[#This Row],[End Year]],emdat_data[[#This Row],[End Month]],emdat_data[[#This Row],[End Day]])</f>
        <v>37722</v>
      </c>
      <c r="AM981">
        <v>5000</v>
      </c>
      <c r="AO981">
        <v>5000</v>
      </c>
      <c r="AV981">
        <v>62.858459500041299</v>
      </c>
      <c r="AX981" t="s">
        <v>5843</v>
      </c>
      <c r="AY981" t="s">
        <v>5844</v>
      </c>
    </row>
    <row r="982" spans="1:51" hidden="1" x14ac:dyDescent="0.25">
      <c r="A982" t="s">
        <v>4690</v>
      </c>
      <c r="B982">
        <v>2003</v>
      </c>
      <c r="C982">
        <v>234</v>
      </c>
      <c r="E982" t="s">
        <v>50</v>
      </c>
      <c r="F982" t="s">
        <v>63</v>
      </c>
      <c r="G982" t="s">
        <v>82</v>
      </c>
      <c r="H982" t="s">
        <v>98</v>
      </c>
      <c r="K982" t="s">
        <v>226</v>
      </c>
      <c r="L982" t="s">
        <v>227</v>
      </c>
      <c r="M982" t="s">
        <v>56</v>
      </c>
      <c r="N982" t="s">
        <v>57</v>
      </c>
      <c r="O982" t="s">
        <v>4691</v>
      </c>
      <c r="X982" t="s">
        <v>88</v>
      </c>
      <c r="AA982" s="1"/>
      <c r="AC982">
        <v>2003</v>
      </c>
      <c r="AD982">
        <v>4</v>
      </c>
      <c r="AE982">
        <v>12</v>
      </c>
      <c r="AF982" s="2">
        <f>DATE(emdat_data[[#This Row],[Start Year]],emdat_data[[#This Row],[Start Month]],emdat_data[[#This Row],[Start Day]])</f>
        <v>37723</v>
      </c>
      <c r="AG982">
        <v>2003</v>
      </c>
      <c r="AH982">
        <v>4</v>
      </c>
      <c r="AI982">
        <v>12</v>
      </c>
      <c r="AJ982" s="2">
        <f>DATE(emdat_data[[#This Row],[End Year]],emdat_data[[#This Row],[End Month]],emdat_data[[#This Row],[End Day]])</f>
        <v>37723</v>
      </c>
      <c r="AL982">
        <v>60</v>
      </c>
      <c r="AN982">
        <v>400</v>
      </c>
      <c r="AO982">
        <v>460</v>
      </c>
      <c r="AV982">
        <v>62.858459500041299</v>
      </c>
      <c r="AX982" t="s">
        <v>4692</v>
      </c>
      <c r="AY982" t="s">
        <v>4693</v>
      </c>
    </row>
    <row r="983" spans="1:51" hidden="1" x14ac:dyDescent="0.25">
      <c r="A983" t="s">
        <v>5859</v>
      </c>
      <c r="B983">
        <v>2003</v>
      </c>
      <c r="C983">
        <v>189</v>
      </c>
      <c r="E983" t="s">
        <v>50</v>
      </c>
      <c r="F983" t="s">
        <v>71</v>
      </c>
      <c r="G983" t="s">
        <v>217</v>
      </c>
      <c r="H983" t="s">
        <v>647</v>
      </c>
      <c r="K983" t="s">
        <v>2910</v>
      </c>
      <c r="L983" t="s">
        <v>2911</v>
      </c>
      <c r="M983" t="s">
        <v>253</v>
      </c>
      <c r="N983" t="s">
        <v>57</v>
      </c>
      <c r="O983" t="s">
        <v>5860</v>
      </c>
      <c r="P983" t="s">
        <v>642</v>
      </c>
      <c r="AA983" s="1"/>
      <c r="AC983">
        <v>2003</v>
      </c>
      <c r="AD983">
        <v>4</v>
      </c>
      <c r="AE983">
        <v>13</v>
      </c>
      <c r="AF983" s="2">
        <f>DATE(emdat_data[[#This Row],[Start Year]],emdat_data[[#This Row],[Start Month]],emdat_data[[#This Row],[Start Day]])</f>
        <v>37724</v>
      </c>
      <c r="AG983">
        <v>2003</v>
      </c>
      <c r="AH983">
        <v>4</v>
      </c>
      <c r="AI983">
        <v>25</v>
      </c>
      <c r="AJ983" s="2">
        <f>DATE(emdat_data[[#This Row],[End Year]],emdat_data[[#This Row],[End Month]],emdat_data[[#This Row],[End Day]])</f>
        <v>37736</v>
      </c>
      <c r="AK983">
        <v>1</v>
      </c>
      <c r="AM983">
        <v>6000</v>
      </c>
      <c r="AO983">
        <v>6000</v>
      </c>
      <c r="AT983">
        <v>41000</v>
      </c>
      <c r="AU983">
        <v>65226</v>
      </c>
      <c r="AV983">
        <v>62.858459500041299</v>
      </c>
      <c r="AX983" t="s">
        <v>3216</v>
      </c>
      <c r="AY983" t="s">
        <v>3217</v>
      </c>
    </row>
    <row r="984" spans="1:51" hidden="1" x14ac:dyDescent="0.25">
      <c r="A984" t="s">
        <v>4238</v>
      </c>
      <c r="B984">
        <v>2003</v>
      </c>
      <c r="C984">
        <v>185</v>
      </c>
      <c r="E984" t="s">
        <v>50</v>
      </c>
      <c r="F984" t="s">
        <v>63</v>
      </c>
      <c r="G984" t="s">
        <v>82</v>
      </c>
      <c r="H984" t="s">
        <v>157</v>
      </c>
      <c r="I984" t="s">
        <v>900</v>
      </c>
      <c r="K984" t="s">
        <v>159</v>
      </c>
      <c r="L984" t="s">
        <v>160</v>
      </c>
      <c r="M984" t="s">
        <v>161</v>
      </c>
      <c r="N984" t="s">
        <v>57</v>
      </c>
      <c r="O984" t="s">
        <v>4239</v>
      </c>
      <c r="Q984" t="s">
        <v>900</v>
      </c>
      <c r="R984" t="s">
        <v>659</v>
      </c>
      <c r="X984" t="s">
        <v>88</v>
      </c>
      <c r="AA984" s="1"/>
      <c r="AC984">
        <v>2003</v>
      </c>
      <c r="AD984">
        <v>4</v>
      </c>
      <c r="AE984">
        <v>14</v>
      </c>
      <c r="AF984" s="2">
        <f>DATE(emdat_data[[#This Row],[Start Year]],emdat_data[[#This Row],[Start Month]],emdat_data[[#This Row],[Start Day]])</f>
        <v>37725</v>
      </c>
      <c r="AG984">
        <v>2003</v>
      </c>
      <c r="AH984">
        <v>4</v>
      </c>
      <c r="AI984">
        <v>14</v>
      </c>
      <c r="AJ984" s="2">
        <f>DATE(emdat_data[[#This Row],[End Year]],emdat_data[[#This Row],[End Month]],emdat_data[[#This Row],[End Day]])</f>
        <v>37725</v>
      </c>
      <c r="AK984">
        <v>1</v>
      </c>
      <c r="AL984">
        <v>100</v>
      </c>
      <c r="AM984">
        <v>90000</v>
      </c>
      <c r="AO984">
        <v>90100</v>
      </c>
      <c r="AV984">
        <v>62.858459500041299</v>
      </c>
      <c r="AW984" t="s">
        <v>4240</v>
      </c>
      <c r="AY984" t="s">
        <v>4241</v>
      </c>
    </row>
    <row r="985" spans="1:51" hidden="1" x14ac:dyDescent="0.25">
      <c r="A985" t="s">
        <v>4463</v>
      </c>
      <c r="B985">
        <v>2003</v>
      </c>
      <c r="C985">
        <v>190</v>
      </c>
      <c r="E985" t="s">
        <v>50</v>
      </c>
      <c r="F985" t="s">
        <v>63</v>
      </c>
      <c r="G985" t="s">
        <v>82</v>
      </c>
      <c r="K985" t="s">
        <v>527</v>
      </c>
      <c r="L985" t="s">
        <v>528</v>
      </c>
      <c r="M985" t="s">
        <v>56</v>
      </c>
      <c r="N985" t="s">
        <v>57</v>
      </c>
      <c r="O985" t="s">
        <v>4464</v>
      </c>
      <c r="W985">
        <v>100</v>
      </c>
      <c r="X985" t="s">
        <v>88</v>
      </c>
      <c r="AA985" s="1"/>
      <c r="AC985">
        <v>2003</v>
      </c>
      <c r="AD985">
        <v>4</v>
      </c>
      <c r="AE985">
        <v>16</v>
      </c>
      <c r="AF985" s="2">
        <f>DATE(emdat_data[[#This Row],[Start Year]],emdat_data[[#This Row],[Start Month]],emdat_data[[#This Row],[Start Day]])</f>
        <v>37727</v>
      </c>
      <c r="AG985">
        <v>2003</v>
      </c>
      <c r="AH985">
        <v>4</v>
      </c>
      <c r="AI985">
        <v>16</v>
      </c>
      <c r="AJ985" s="2">
        <f>DATE(emdat_data[[#This Row],[End Year]],emdat_data[[#This Row],[End Month]],emdat_data[[#This Row],[End Day]])</f>
        <v>37727</v>
      </c>
      <c r="AK985">
        <v>9</v>
      </c>
      <c r="AL985">
        <v>20</v>
      </c>
      <c r="AO985">
        <v>20</v>
      </c>
      <c r="AV985">
        <v>62.858459500041299</v>
      </c>
      <c r="AW985" t="s">
        <v>4465</v>
      </c>
      <c r="AY985" t="s">
        <v>4466</v>
      </c>
    </row>
    <row r="986" spans="1:51" hidden="1" x14ac:dyDescent="0.25">
      <c r="A986" t="s">
        <v>4575</v>
      </c>
      <c r="B986">
        <v>2003</v>
      </c>
      <c r="C986">
        <v>238</v>
      </c>
      <c r="E986" t="s">
        <v>50</v>
      </c>
      <c r="F986" t="s">
        <v>71</v>
      </c>
      <c r="G986" t="s">
        <v>72</v>
      </c>
      <c r="H986" t="s">
        <v>102</v>
      </c>
      <c r="K986" t="s">
        <v>1207</v>
      </c>
      <c r="L986" t="s">
        <v>1208</v>
      </c>
      <c r="M986" t="s">
        <v>1194</v>
      </c>
      <c r="N986" t="s">
        <v>86</v>
      </c>
      <c r="O986" t="s">
        <v>4576</v>
      </c>
      <c r="P986" t="s">
        <v>642</v>
      </c>
      <c r="X986" t="s">
        <v>78</v>
      </c>
      <c r="AA986" s="1"/>
      <c r="AB986" t="s">
        <v>4577</v>
      </c>
      <c r="AC986">
        <v>2003</v>
      </c>
      <c r="AD986">
        <v>4</v>
      </c>
      <c r="AE986">
        <v>16</v>
      </c>
      <c r="AF986" s="2">
        <f>DATE(emdat_data[[#This Row],[Start Year]],emdat_data[[#This Row],[Start Month]],emdat_data[[#This Row],[Start Day]])</f>
        <v>37727</v>
      </c>
      <c r="AG986">
        <v>2003</v>
      </c>
      <c r="AH986">
        <v>4</v>
      </c>
      <c r="AI986">
        <v>22</v>
      </c>
      <c r="AJ986" s="2">
        <f>DATE(emdat_data[[#This Row],[End Year]],emdat_data[[#This Row],[End Month]],emdat_data[[#This Row],[End Day]])</f>
        <v>37733</v>
      </c>
      <c r="AK986">
        <v>1</v>
      </c>
      <c r="AM986">
        <v>460</v>
      </c>
      <c r="AO986">
        <v>460</v>
      </c>
      <c r="AT986">
        <v>2100</v>
      </c>
      <c r="AU986">
        <v>3341</v>
      </c>
      <c r="AV986">
        <v>62.858459500041299</v>
      </c>
      <c r="AW986" t="s">
        <v>4578</v>
      </c>
      <c r="AY986" t="s">
        <v>4579</v>
      </c>
    </row>
    <row r="987" spans="1:51" hidden="1" x14ac:dyDescent="0.25">
      <c r="A987" t="s">
        <v>4505</v>
      </c>
      <c r="B987">
        <v>2003</v>
      </c>
      <c r="C987">
        <v>183</v>
      </c>
      <c r="E987" t="s">
        <v>50</v>
      </c>
      <c r="F987" t="s">
        <v>51</v>
      </c>
      <c r="G987" t="s">
        <v>52</v>
      </c>
      <c r="H987" t="s">
        <v>53</v>
      </c>
      <c r="K987" t="s">
        <v>159</v>
      </c>
      <c r="L987" t="s">
        <v>160</v>
      </c>
      <c r="M987" t="s">
        <v>161</v>
      </c>
      <c r="N987" t="s">
        <v>57</v>
      </c>
      <c r="O987" t="s">
        <v>4506</v>
      </c>
      <c r="W987">
        <v>6</v>
      </c>
      <c r="X987" t="s">
        <v>59</v>
      </c>
      <c r="Y987">
        <v>37529</v>
      </c>
      <c r="Z987">
        <v>96476</v>
      </c>
      <c r="AA987" s="1"/>
      <c r="AC987">
        <v>2003</v>
      </c>
      <c r="AD987">
        <v>4</v>
      </c>
      <c r="AE987">
        <v>17</v>
      </c>
      <c r="AF987" s="2">
        <f>DATE(emdat_data[[#This Row],[Start Year]],emdat_data[[#This Row],[Start Month]],emdat_data[[#This Row],[Start Day]])</f>
        <v>37728</v>
      </c>
      <c r="AG987">
        <v>2003</v>
      </c>
      <c r="AH987">
        <v>4</v>
      </c>
      <c r="AI987">
        <v>17</v>
      </c>
      <c r="AJ987" s="2">
        <f>DATE(emdat_data[[#This Row],[End Year]],emdat_data[[#This Row],[End Month]],emdat_data[[#This Row],[End Day]])</f>
        <v>37728</v>
      </c>
      <c r="AM987">
        <v>3300</v>
      </c>
      <c r="AO987">
        <v>3300</v>
      </c>
      <c r="AV987">
        <v>62.858459500041299</v>
      </c>
      <c r="AX987" t="s">
        <v>4507</v>
      </c>
      <c r="AY987" t="s">
        <v>4508</v>
      </c>
    </row>
    <row r="988" spans="1:51" hidden="1" x14ac:dyDescent="0.25">
      <c r="A988" t="s">
        <v>3983</v>
      </c>
      <c r="B988">
        <v>2003</v>
      </c>
      <c r="C988">
        <v>179</v>
      </c>
      <c r="E988" t="s">
        <v>50</v>
      </c>
      <c r="F988" t="s">
        <v>71</v>
      </c>
      <c r="G988" t="s">
        <v>72</v>
      </c>
      <c r="H988" t="s">
        <v>170</v>
      </c>
      <c r="K988" t="s">
        <v>54</v>
      </c>
      <c r="L988" t="s">
        <v>55</v>
      </c>
      <c r="M988" t="s">
        <v>56</v>
      </c>
      <c r="N988" t="s">
        <v>57</v>
      </c>
      <c r="O988" t="s">
        <v>3984</v>
      </c>
      <c r="P988" t="s">
        <v>642</v>
      </c>
      <c r="W988">
        <v>14990</v>
      </c>
      <c r="X988" t="s">
        <v>78</v>
      </c>
      <c r="AA988" s="1"/>
      <c r="AB988" t="s">
        <v>3985</v>
      </c>
      <c r="AC988">
        <v>2003</v>
      </c>
      <c r="AD988">
        <v>4</v>
      </c>
      <c r="AE988">
        <v>18</v>
      </c>
      <c r="AF988" s="2">
        <f>DATE(emdat_data[[#This Row],[Start Year]],emdat_data[[#This Row],[Start Month]],emdat_data[[#This Row],[Start Day]])</f>
        <v>37729</v>
      </c>
      <c r="AG988">
        <v>2003</v>
      </c>
      <c r="AH988">
        <v>4</v>
      </c>
      <c r="AI988">
        <v>21</v>
      </c>
      <c r="AJ988" s="2">
        <f>DATE(emdat_data[[#This Row],[End Year]],emdat_data[[#This Row],[End Month]],emdat_data[[#This Row],[End Day]])</f>
        <v>37732</v>
      </c>
      <c r="AK988">
        <v>30</v>
      </c>
      <c r="AN988">
        <v>1000</v>
      </c>
      <c r="AO988">
        <v>1000</v>
      </c>
      <c r="AV988">
        <v>62.858459500041299</v>
      </c>
      <c r="AX988" t="s">
        <v>3986</v>
      </c>
      <c r="AY988" t="s">
        <v>3987</v>
      </c>
    </row>
    <row r="989" spans="1:51" x14ac:dyDescent="0.25">
      <c r="A989" t="s">
        <v>3333</v>
      </c>
      <c r="B989">
        <v>2002</v>
      </c>
      <c r="C989">
        <v>858</v>
      </c>
      <c r="E989" t="s">
        <v>50</v>
      </c>
      <c r="F989" t="s">
        <v>119</v>
      </c>
      <c r="G989" t="s">
        <v>120</v>
      </c>
      <c r="H989" t="s">
        <v>301</v>
      </c>
      <c r="J989" t="s">
        <v>755</v>
      </c>
      <c r="K989" t="s">
        <v>2601</v>
      </c>
      <c r="L989" t="s">
        <v>2602</v>
      </c>
      <c r="M989" t="s">
        <v>95</v>
      </c>
      <c r="N989" t="s">
        <v>96</v>
      </c>
      <c r="T989" t="s">
        <v>128</v>
      </c>
      <c r="U989" t="s">
        <v>128</v>
      </c>
      <c r="X989" t="s">
        <v>129</v>
      </c>
      <c r="AA989" s="1"/>
      <c r="AC989">
        <v>2003</v>
      </c>
      <c r="AD989">
        <v>4</v>
      </c>
      <c r="AE989">
        <v>20</v>
      </c>
      <c r="AF989" s="2">
        <f>DATE(emdat_data[[#This Row],[Start Year]],emdat_data[[#This Row],[Start Month]],emdat_data[[#This Row],[Start Day]])</f>
        <v>37731</v>
      </c>
      <c r="AG989">
        <v>2003</v>
      </c>
      <c r="AH989">
        <v>4</v>
      </c>
      <c r="AI989">
        <v>20</v>
      </c>
      <c r="AJ989" s="2">
        <f>DATE(emdat_data[[#This Row],[End Year]],emdat_data[[#This Row],[End Month]],emdat_data[[#This Row],[End Day]])</f>
        <v>37731</v>
      </c>
      <c r="AM989">
        <v>1</v>
      </c>
      <c r="AO989">
        <v>1</v>
      </c>
      <c r="AV989">
        <v>61.463188261191398</v>
      </c>
    </row>
    <row r="990" spans="1:51" hidden="1" x14ac:dyDescent="0.25">
      <c r="A990" t="s">
        <v>4734</v>
      </c>
      <c r="B990">
        <v>2003</v>
      </c>
      <c r="C990">
        <v>177</v>
      </c>
      <c r="E990" t="s">
        <v>50</v>
      </c>
      <c r="F990" t="s">
        <v>71</v>
      </c>
      <c r="G990" t="s">
        <v>217</v>
      </c>
      <c r="H990" t="s">
        <v>217</v>
      </c>
      <c r="K990" t="s">
        <v>2261</v>
      </c>
      <c r="L990" t="s">
        <v>2262</v>
      </c>
      <c r="M990" t="s">
        <v>253</v>
      </c>
      <c r="N990" t="s">
        <v>57</v>
      </c>
      <c r="O990" t="s">
        <v>4735</v>
      </c>
      <c r="P990" t="s">
        <v>3962</v>
      </c>
      <c r="S990" t="s">
        <v>127</v>
      </c>
      <c r="T990" t="s">
        <v>127</v>
      </c>
      <c r="V990">
        <v>85</v>
      </c>
      <c r="AA990" s="1"/>
      <c r="AC990">
        <v>2003</v>
      </c>
      <c r="AD990">
        <v>4</v>
      </c>
      <c r="AE990">
        <v>20</v>
      </c>
      <c r="AF990" s="2">
        <f>DATE(emdat_data[[#This Row],[Start Year]],emdat_data[[#This Row],[Start Month]],emdat_data[[#This Row],[Start Day]])</f>
        <v>37731</v>
      </c>
      <c r="AG990">
        <v>2003</v>
      </c>
      <c r="AH990">
        <v>4</v>
      </c>
      <c r="AI990">
        <v>20</v>
      </c>
      <c r="AJ990" s="2">
        <f>DATE(emdat_data[[#This Row],[End Year]],emdat_data[[#This Row],[End Month]],emdat_data[[#This Row],[End Day]])</f>
        <v>37731</v>
      </c>
      <c r="AK990">
        <v>38</v>
      </c>
      <c r="AL990">
        <v>2</v>
      </c>
      <c r="AM990">
        <v>156</v>
      </c>
      <c r="AN990">
        <v>53</v>
      </c>
      <c r="AO990">
        <v>211</v>
      </c>
      <c r="AV990">
        <v>62.858459500041299</v>
      </c>
      <c r="AX990" t="s">
        <v>4736</v>
      </c>
      <c r="AY990" t="s">
        <v>4737</v>
      </c>
    </row>
    <row r="991" spans="1:51" hidden="1" x14ac:dyDescent="0.25">
      <c r="A991" t="s">
        <v>5881</v>
      </c>
      <c r="B991">
        <v>2003</v>
      </c>
      <c r="C991">
        <v>204</v>
      </c>
      <c r="E991" t="s">
        <v>50</v>
      </c>
      <c r="F991" t="s">
        <v>71</v>
      </c>
      <c r="G991" t="s">
        <v>72</v>
      </c>
      <c r="H991" t="s">
        <v>102</v>
      </c>
      <c r="K991" t="s">
        <v>2972</v>
      </c>
      <c r="L991" t="s">
        <v>2973</v>
      </c>
      <c r="M991" t="s">
        <v>260</v>
      </c>
      <c r="N991" t="s">
        <v>76</v>
      </c>
      <c r="O991" t="s">
        <v>5882</v>
      </c>
      <c r="P991" t="s">
        <v>642</v>
      </c>
      <c r="X991" t="s">
        <v>78</v>
      </c>
      <c r="AA991" s="1"/>
      <c r="AC991">
        <v>2003</v>
      </c>
      <c r="AD991">
        <v>4</v>
      </c>
      <c r="AE991">
        <v>21</v>
      </c>
      <c r="AF991" s="2">
        <f>DATE(emdat_data[[#This Row],[Start Year]],emdat_data[[#This Row],[Start Month]],emdat_data[[#This Row],[Start Day]])</f>
        <v>37732</v>
      </c>
      <c r="AG991">
        <v>2003</v>
      </c>
      <c r="AH991">
        <v>6</v>
      </c>
      <c r="AI991">
        <v>4</v>
      </c>
      <c r="AJ991" s="2">
        <f>DATE(emdat_data[[#This Row],[End Year]],emdat_data[[#This Row],[End Month]],emdat_data[[#This Row],[End Day]])</f>
        <v>37776</v>
      </c>
      <c r="AK991">
        <v>5</v>
      </c>
      <c r="AN991">
        <v>1500</v>
      </c>
      <c r="AO991">
        <v>1500</v>
      </c>
      <c r="AV991">
        <v>62.858459500041299</v>
      </c>
      <c r="AW991" t="s">
        <v>5883</v>
      </c>
      <c r="AY991" t="s">
        <v>5884</v>
      </c>
    </row>
    <row r="992" spans="1:51" hidden="1" x14ac:dyDescent="0.25">
      <c r="A992" t="s">
        <v>4398</v>
      </c>
      <c r="B992">
        <v>2003</v>
      </c>
      <c r="C992">
        <v>182</v>
      </c>
      <c r="E992" t="s">
        <v>50</v>
      </c>
      <c r="F992" t="s">
        <v>63</v>
      </c>
      <c r="G992" t="s">
        <v>82</v>
      </c>
      <c r="H992" t="s">
        <v>98</v>
      </c>
      <c r="K992" t="s">
        <v>226</v>
      </c>
      <c r="L992" t="s">
        <v>227</v>
      </c>
      <c r="M992" t="s">
        <v>56</v>
      </c>
      <c r="N992" t="s">
        <v>57</v>
      </c>
      <c r="O992" t="s">
        <v>4399</v>
      </c>
      <c r="Q992" t="s">
        <v>659</v>
      </c>
      <c r="W992">
        <v>100</v>
      </c>
      <c r="X992" t="s">
        <v>88</v>
      </c>
      <c r="AA992" s="1"/>
      <c r="AC992">
        <v>2003</v>
      </c>
      <c r="AD992">
        <v>4</v>
      </c>
      <c r="AE992">
        <v>22</v>
      </c>
      <c r="AF992" s="2">
        <f>DATE(emdat_data[[#This Row],[Start Year]],emdat_data[[#This Row],[Start Month]],emdat_data[[#This Row],[Start Day]])</f>
        <v>37733</v>
      </c>
      <c r="AG992">
        <v>2003</v>
      </c>
      <c r="AH992">
        <v>4</v>
      </c>
      <c r="AI992">
        <v>22</v>
      </c>
      <c r="AJ992" s="2">
        <f>DATE(emdat_data[[#This Row],[End Year]],emdat_data[[#This Row],[End Month]],emdat_data[[#This Row],[End Day]])</f>
        <v>37733</v>
      </c>
      <c r="AK992">
        <v>45</v>
      </c>
      <c r="AL992">
        <v>4000</v>
      </c>
      <c r="AN992">
        <v>600</v>
      </c>
      <c r="AO992">
        <v>4600</v>
      </c>
      <c r="AV992">
        <v>62.858459500041299</v>
      </c>
      <c r="AX992" t="s">
        <v>4400</v>
      </c>
      <c r="AY992" t="s">
        <v>4401</v>
      </c>
    </row>
    <row r="993" spans="1:51" hidden="1" x14ac:dyDescent="0.25">
      <c r="A993" t="s">
        <v>4626</v>
      </c>
      <c r="B993">
        <v>2003</v>
      </c>
      <c r="C993">
        <v>191</v>
      </c>
      <c r="E993" t="s">
        <v>50</v>
      </c>
      <c r="F993" t="s">
        <v>71</v>
      </c>
      <c r="G993" t="s">
        <v>217</v>
      </c>
      <c r="H993" t="s">
        <v>217</v>
      </c>
      <c r="K993" t="s">
        <v>202</v>
      </c>
      <c r="L993" t="s">
        <v>203</v>
      </c>
      <c r="M993" t="s">
        <v>204</v>
      </c>
      <c r="N993" t="s">
        <v>86</v>
      </c>
      <c r="O993" t="s">
        <v>4627</v>
      </c>
      <c r="P993" t="s">
        <v>642</v>
      </c>
      <c r="AA993" s="1"/>
      <c r="AC993">
        <v>2003</v>
      </c>
      <c r="AD993">
        <v>4</v>
      </c>
      <c r="AE993">
        <v>23</v>
      </c>
      <c r="AF993" s="2">
        <f>DATE(emdat_data[[#This Row],[Start Year]],emdat_data[[#This Row],[Start Month]],emdat_data[[#This Row],[Start Day]])</f>
        <v>37734</v>
      </c>
      <c r="AG993">
        <v>2003</v>
      </c>
      <c r="AH993">
        <v>4</v>
      </c>
      <c r="AI993">
        <v>23</v>
      </c>
      <c r="AJ993" s="2">
        <f>DATE(emdat_data[[#This Row],[End Year]],emdat_data[[#This Row],[End Month]],emdat_data[[#This Row],[End Day]])</f>
        <v>37734</v>
      </c>
      <c r="AK993">
        <v>22</v>
      </c>
      <c r="AM993">
        <v>220</v>
      </c>
      <c r="AO993">
        <v>220</v>
      </c>
      <c r="AV993">
        <v>62.858459500041299</v>
      </c>
      <c r="AX993" t="s">
        <v>4628</v>
      </c>
      <c r="AY993" t="s">
        <v>4629</v>
      </c>
    </row>
    <row r="994" spans="1:51" x14ac:dyDescent="0.25">
      <c r="A994" t="s">
        <v>2156</v>
      </c>
      <c r="B994">
        <v>2002</v>
      </c>
      <c r="C994">
        <v>858</v>
      </c>
      <c r="E994" t="s">
        <v>50</v>
      </c>
      <c r="F994" t="s">
        <v>119</v>
      </c>
      <c r="G994" t="s">
        <v>120</v>
      </c>
      <c r="H994" t="s">
        <v>301</v>
      </c>
      <c r="J994" t="s">
        <v>755</v>
      </c>
      <c r="K994" t="s">
        <v>226</v>
      </c>
      <c r="L994" t="s">
        <v>227</v>
      </c>
      <c r="M994" t="s">
        <v>56</v>
      </c>
      <c r="N994" t="s">
        <v>57</v>
      </c>
      <c r="T994" t="s">
        <v>128</v>
      </c>
      <c r="U994" t="s">
        <v>128</v>
      </c>
      <c r="X994" t="s">
        <v>129</v>
      </c>
      <c r="AA994" s="1"/>
      <c r="AC994">
        <v>2003</v>
      </c>
      <c r="AD994">
        <v>4</v>
      </c>
      <c r="AE994">
        <v>25</v>
      </c>
      <c r="AF994" s="2">
        <f>DATE(emdat_data[[#This Row],[Start Year]],emdat_data[[#This Row],[Start Month]],emdat_data[[#This Row],[Start Day]])</f>
        <v>37736</v>
      </c>
      <c r="AG994">
        <v>2003</v>
      </c>
      <c r="AH994">
        <v>5</v>
      </c>
      <c r="AI994">
        <v>6</v>
      </c>
      <c r="AJ994" s="2">
        <f>DATE(emdat_data[[#This Row],[End Year]],emdat_data[[#This Row],[End Month]],emdat_data[[#This Row],[End Day]])</f>
        <v>37747</v>
      </c>
      <c r="AM994">
        <v>3</v>
      </c>
      <c r="AO994">
        <v>3</v>
      </c>
      <c r="AV994">
        <v>61.463188261191398</v>
      </c>
    </row>
    <row r="995" spans="1:51" x14ac:dyDescent="0.25">
      <c r="A995" t="s">
        <v>2274</v>
      </c>
      <c r="B995">
        <v>2002</v>
      </c>
      <c r="C995">
        <v>858</v>
      </c>
      <c r="E995" t="s">
        <v>50</v>
      </c>
      <c r="F995" t="s">
        <v>119</v>
      </c>
      <c r="G995" t="s">
        <v>120</v>
      </c>
      <c r="H995" t="s">
        <v>301</v>
      </c>
      <c r="J995" t="s">
        <v>755</v>
      </c>
      <c r="K995" t="s">
        <v>268</v>
      </c>
      <c r="L995" t="s">
        <v>269</v>
      </c>
      <c r="M995" t="s">
        <v>161</v>
      </c>
      <c r="N995" t="s">
        <v>57</v>
      </c>
      <c r="T995" t="s">
        <v>128</v>
      </c>
      <c r="U995" t="s">
        <v>128</v>
      </c>
      <c r="X995" t="s">
        <v>129</v>
      </c>
      <c r="AA995" s="1"/>
      <c r="AC995">
        <v>2003</v>
      </c>
      <c r="AD995">
        <v>4</v>
      </c>
      <c r="AE995">
        <v>25</v>
      </c>
      <c r="AF995" s="2">
        <f>DATE(emdat_data[[#This Row],[Start Year]],emdat_data[[#This Row],[Start Month]],emdat_data[[#This Row],[Start Day]])</f>
        <v>37736</v>
      </c>
      <c r="AG995">
        <v>2003</v>
      </c>
      <c r="AH995">
        <v>5</v>
      </c>
      <c r="AI995">
        <v>10</v>
      </c>
      <c r="AJ995" s="2">
        <f>DATE(emdat_data[[#This Row],[End Year]],emdat_data[[#This Row],[End Month]],emdat_data[[#This Row],[End Day]])</f>
        <v>37751</v>
      </c>
      <c r="AM995">
        <v>3</v>
      </c>
      <c r="AO995">
        <v>3</v>
      </c>
      <c r="AV995">
        <v>61.463188261191398</v>
      </c>
    </row>
    <row r="996" spans="1:51" hidden="1" x14ac:dyDescent="0.25">
      <c r="A996" t="s">
        <v>4000</v>
      </c>
      <c r="B996">
        <v>2003</v>
      </c>
      <c r="C996">
        <v>196</v>
      </c>
      <c r="E996" t="s">
        <v>50</v>
      </c>
      <c r="F996" t="s">
        <v>71</v>
      </c>
      <c r="G996" t="s">
        <v>72</v>
      </c>
      <c r="H996" t="s">
        <v>102</v>
      </c>
      <c r="K996" t="s">
        <v>83</v>
      </c>
      <c r="L996" t="s">
        <v>84</v>
      </c>
      <c r="M996" t="s">
        <v>85</v>
      </c>
      <c r="N996" t="s">
        <v>86</v>
      </c>
      <c r="O996" t="s">
        <v>4001</v>
      </c>
      <c r="P996" t="s">
        <v>642</v>
      </c>
      <c r="S996" t="s">
        <v>127</v>
      </c>
      <c r="U996" t="s">
        <v>127</v>
      </c>
      <c r="V996">
        <v>2636</v>
      </c>
      <c r="W996">
        <v>202800</v>
      </c>
      <c r="X996" t="s">
        <v>78</v>
      </c>
      <c r="AA996" s="1"/>
      <c r="AB996" t="s">
        <v>4002</v>
      </c>
      <c r="AC996">
        <v>2003</v>
      </c>
      <c r="AD996">
        <v>4</v>
      </c>
      <c r="AE996">
        <v>28</v>
      </c>
      <c r="AF996" s="2">
        <f>DATE(emdat_data[[#This Row],[Start Year]],emdat_data[[#This Row],[Start Month]],emdat_data[[#This Row],[Start Day]])</f>
        <v>37739</v>
      </c>
      <c r="AG996">
        <v>2003</v>
      </c>
      <c r="AH996">
        <v>5</v>
      </c>
      <c r="AI996">
        <v>10</v>
      </c>
      <c r="AJ996" s="2">
        <f>DATE(emdat_data[[#This Row],[End Year]],emdat_data[[#This Row],[End Month]],emdat_data[[#This Row],[End Day]])</f>
        <v>37751</v>
      </c>
      <c r="AK996">
        <v>23</v>
      </c>
      <c r="AM996">
        <v>140000</v>
      </c>
      <c r="AN996">
        <v>20000</v>
      </c>
      <c r="AO996">
        <v>160000</v>
      </c>
      <c r="AT996">
        <v>1028210</v>
      </c>
      <c r="AU996">
        <v>1635754</v>
      </c>
      <c r="AV996">
        <v>62.858459500041299</v>
      </c>
      <c r="AX996" t="s">
        <v>4003</v>
      </c>
      <c r="AY996" t="s">
        <v>4004</v>
      </c>
    </row>
    <row r="997" spans="1:51" hidden="1" x14ac:dyDescent="0.25">
      <c r="A997" t="s">
        <v>4607</v>
      </c>
      <c r="B997">
        <v>2003</v>
      </c>
      <c r="C997">
        <v>204</v>
      </c>
      <c r="E997" t="s">
        <v>50</v>
      </c>
      <c r="F997" t="s">
        <v>71</v>
      </c>
      <c r="G997" t="s">
        <v>72</v>
      </c>
      <c r="H997" t="s">
        <v>102</v>
      </c>
      <c r="K997" t="s">
        <v>1240</v>
      </c>
      <c r="L997" t="s">
        <v>1241</v>
      </c>
      <c r="M997" t="s">
        <v>260</v>
      </c>
      <c r="N997" t="s">
        <v>76</v>
      </c>
      <c r="O997" t="s">
        <v>4608</v>
      </c>
      <c r="P997" t="s">
        <v>966</v>
      </c>
      <c r="S997" t="s">
        <v>127</v>
      </c>
      <c r="W997">
        <v>52990</v>
      </c>
      <c r="X997" t="s">
        <v>78</v>
      </c>
      <c r="AA997" s="1"/>
      <c r="AB997" t="s">
        <v>4609</v>
      </c>
      <c r="AC997">
        <v>2003</v>
      </c>
      <c r="AD997">
        <v>4</v>
      </c>
      <c r="AE997">
        <v>28</v>
      </c>
      <c r="AF997" s="2">
        <f>DATE(emdat_data[[#This Row],[Start Year]],emdat_data[[#This Row],[Start Month]],emdat_data[[#This Row],[Start Day]])</f>
        <v>37739</v>
      </c>
      <c r="AG997">
        <v>2003</v>
      </c>
      <c r="AH997">
        <v>5</v>
      </c>
      <c r="AI997">
        <v>20</v>
      </c>
      <c r="AJ997" s="2">
        <f>DATE(emdat_data[[#This Row],[End Year]],emdat_data[[#This Row],[End Month]],emdat_data[[#This Row],[End Day]])</f>
        <v>37761</v>
      </c>
      <c r="AK997">
        <v>119</v>
      </c>
      <c r="AM997">
        <v>110000</v>
      </c>
      <c r="AO997">
        <v>110000</v>
      </c>
      <c r="AV997">
        <v>62.858459500041299</v>
      </c>
      <c r="AW997" t="s">
        <v>4610</v>
      </c>
      <c r="AY997" t="s">
        <v>4611</v>
      </c>
    </row>
    <row r="998" spans="1:51" x14ac:dyDescent="0.25">
      <c r="A998" t="s">
        <v>4721</v>
      </c>
      <c r="B998">
        <v>2003</v>
      </c>
      <c r="C998">
        <v>269</v>
      </c>
      <c r="E998" t="s">
        <v>50</v>
      </c>
      <c r="F998" t="s">
        <v>119</v>
      </c>
      <c r="G998" t="s">
        <v>120</v>
      </c>
      <c r="H998" t="s">
        <v>121</v>
      </c>
      <c r="J998" t="s">
        <v>294</v>
      </c>
      <c r="K998" t="s">
        <v>4722</v>
      </c>
      <c r="L998" t="s">
        <v>4723</v>
      </c>
      <c r="M998" t="s">
        <v>392</v>
      </c>
      <c r="N998" t="s">
        <v>57</v>
      </c>
      <c r="O998" t="s">
        <v>4724</v>
      </c>
      <c r="T998" t="s">
        <v>128</v>
      </c>
      <c r="U998" t="s">
        <v>128</v>
      </c>
      <c r="X998" t="s">
        <v>129</v>
      </c>
      <c r="AA998" s="1"/>
      <c r="AC998">
        <v>2003</v>
      </c>
      <c r="AD998">
        <v>4</v>
      </c>
      <c r="AE998">
        <v>28</v>
      </c>
      <c r="AF998" s="2">
        <f>DATE(emdat_data[[#This Row],[Start Year]],emdat_data[[#This Row],[Start Month]],emdat_data[[#This Row],[Start Day]])</f>
        <v>37739</v>
      </c>
      <c r="AG998">
        <v>2003</v>
      </c>
      <c r="AH998">
        <v>6</v>
      </c>
      <c r="AI998">
        <v>29</v>
      </c>
      <c r="AJ998" s="2">
        <f>DATE(emdat_data[[#This Row],[End Year]],emdat_data[[#This Row],[End Month]],emdat_data[[#This Row],[End Day]])</f>
        <v>37801</v>
      </c>
      <c r="AV998">
        <v>62.858459500041299</v>
      </c>
    </row>
    <row r="999" spans="1:51" hidden="1" x14ac:dyDescent="0.25">
      <c r="A999" t="s">
        <v>5505</v>
      </c>
      <c r="B999">
        <v>2003</v>
      </c>
      <c r="C999">
        <v>768</v>
      </c>
      <c r="E999" t="s">
        <v>50</v>
      </c>
      <c r="F999" t="s">
        <v>71</v>
      </c>
      <c r="G999" t="s">
        <v>72</v>
      </c>
      <c r="H999" t="s">
        <v>102</v>
      </c>
      <c r="K999" t="s">
        <v>2706</v>
      </c>
      <c r="L999" t="s">
        <v>2707</v>
      </c>
      <c r="M999" t="s">
        <v>204</v>
      </c>
      <c r="N999" t="s">
        <v>86</v>
      </c>
      <c r="O999" t="s">
        <v>5506</v>
      </c>
      <c r="P999" t="s">
        <v>2496</v>
      </c>
      <c r="Q999" t="s">
        <v>176</v>
      </c>
      <c r="R999" t="s">
        <v>659</v>
      </c>
      <c r="X999" t="s">
        <v>78</v>
      </c>
      <c r="AA999" s="1"/>
      <c r="AB999" t="s">
        <v>5507</v>
      </c>
      <c r="AC999">
        <v>2003</v>
      </c>
      <c r="AD999">
        <v>5</v>
      </c>
      <c r="AF999" s="2">
        <f>DATE(emdat_data[[#This Row],[Start Year]],emdat_data[[#This Row],[Start Month]],emdat_data[[#This Row],[Start Day]])</f>
        <v>37741</v>
      </c>
      <c r="AG999">
        <v>2003</v>
      </c>
      <c r="AH999">
        <v>5</v>
      </c>
      <c r="AJ999" s="2">
        <f>DATE(emdat_data[[#This Row],[End Year]],emdat_data[[#This Row],[End Month]],emdat_data[[#This Row],[End Day]])</f>
        <v>37741</v>
      </c>
      <c r="AM999">
        <v>1000</v>
      </c>
      <c r="AO999">
        <v>1000</v>
      </c>
      <c r="AV999">
        <v>62.858459500041299</v>
      </c>
      <c r="AW999" t="s">
        <v>5508</v>
      </c>
      <c r="AY999" t="s">
        <v>5509</v>
      </c>
    </row>
    <row r="1000" spans="1:51" hidden="1" x14ac:dyDescent="0.25">
      <c r="A1000" t="s">
        <v>5751</v>
      </c>
      <c r="B1000">
        <v>2003</v>
      </c>
      <c r="C1000">
        <v>250</v>
      </c>
      <c r="E1000" t="s">
        <v>50</v>
      </c>
      <c r="F1000" t="s">
        <v>63</v>
      </c>
      <c r="G1000" t="s">
        <v>64</v>
      </c>
      <c r="H1000" t="s">
        <v>1766</v>
      </c>
      <c r="K1000" t="s">
        <v>307</v>
      </c>
      <c r="L1000" t="s">
        <v>308</v>
      </c>
      <c r="M1000" t="s">
        <v>56</v>
      </c>
      <c r="N1000" t="s">
        <v>57</v>
      </c>
      <c r="O1000" t="s">
        <v>3335</v>
      </c>
      <c r="W1000">
        <v>50</v>
      </c>
      <c r="X1000" t="s">
        <v>67</v>
      </c>
      <c r="AA1000" s="1"/>
      <c r="AC1000">
        <v>2003</v>
      </c>
      <c r="AD1000">
        <v>5</v>
      </c>
      <c r="AE1000">
        <v>1</v>
      </c>
      <c r="AF1000" s="2">
        <f>DATE(emdat_data[[#This Row],[Start Year]],emdat_data[[#This Row],[Start Month]],emdat_data[[#This Row],[Start Day]])</f>
        <v>37742</v>
      </c>
      <c r="AG1000">
        <v>2003</v>
      </c>
      <c r="AH1000">
        <v>6</v>
      </c>
      <c r="AI1000">
        <v>6</v>
      </c>
      <c r="AJ1000" s="2">
        <f>DATE(emdat_data[[#This Row],[End Year]],emdat_data[[#This Row],[End Month]],emdat_data[[#This Row],[End Day]])</f>
        <v>37778</v>
      </c>
      <c r="AK1000">
        <v>200</v>
      </c>
      <c r="AV1000">
        <v>62.858459500041299</v>
      </c>
      <c r="AW1000" t="s">
        <v>3336</v>
      </c>
      <c r="AY1000" t="s">
        <v>3337</v>
      </c>
    </row>
    <row r="1001" spans="1:51" hidden="1" x14ac:dyDescent="0.25">
      <c r="A1001" t="s">
        <v>5861</v>
      </c>
      <c r="B1001">
        <v>2003</v>
      </c>
      <c r="C1001">
        <v>197</v>
      </c>
      <c r="E1001" t="s">
        <v>50</v>
      </c>
      <c r="F1001" t="s">
        <v>51</v>
      </c>
      <c r="G1001" t="s">
        <v>52</v>
      </c>
      <c r="H1001" t="s">
        <v>53</v>
      </c>
      <c r="K1001" t="s">
        <v>2924</v>
      </c>
      <c r="L1001" t="s">
        <v>2925</v>
      </c>
      <c r="M1001" t="s">
        <v>392</v>
      </c>
      <c r="N1001" t="s">
        <v>57</v>
      </c>
      <c r="O1001" t="s">
        <v>5862</v>
      </c>
      <c r="V1001">
        <v>424</v>
      </c>
      <c r="W1001">
        <v>6</v>
      </c>
      <c r="X1001" t="s">
        <v>59</v>
      </c>
      <c r="Y1001">
        <v>39007</v>
      </c>
      <c r="Z1001">
        <v>40464</v>
      </c>
      <c r="AA1001" s="1">
        <v>0.14374999999999999</v>
      </c>
      <c r="AC1001">
        <v>2003</v>
      </c>
      <c r="AD1001">
        <v>5</v>
      </c>
      <c r="AE1001">
        <v>1</v>
      </c>
      <c r="AF1001" s="2">
        <f>DATE(emdat_data[[#This Row],[Start Year]],emdat_data[[#This Row],[Start Month]],emdat_data[[#This Row],[Start Day]])</f>
        <v>37742</v>
      </c>
      <c r="AG1001">
        <v>2003</v>
      </c>
      <c r="AH1001">
        <v>5</v>
      </c>
      <c r="AI1001">
        <v>1</v>
      </c>
      <c r="AJ1001" s="2">
        <f>DATE(emdat_data[[#This Row],[End Year]],emdat_data[[#This Row],[End Month]],emdat_data[[#This Row],[End Day]])</f>
        <v>37742</v>
      </c>
      <c r="AK1001">
        <v>177</v>
      </c>
      <c r="AL1001">
        <v>520</v>
      </c>
      <c r="AM1001">
        <v>245000</v>
      </c>
      <c r="AN1001">
        <v>45000</v>
      </c>
      <c r="AO1001">
        <v>290520</v>
      </c>
      <c r="AR1001">
        <v>1000</v>
      </c>
      <c r="AS1001">
        <v>1591</v>
      </c>
      <c r="AT1001">
        <v>135000</v>
      </c>
      <c r="AU1001">
        <v>214768</v>
      </c>
      <c r="AV1001">
        <v>62.858459500041299</v>
      </c>
      <c r="AX1001" t="s">
        <v>5863</v>
      </c>
      <c r="AY1001" t="s">
        <v>5864</v>
      </c>
    </row>
    <row r="1002" spans="1:51" hidden="1" x14ac:dyDescent="0.25">
      <c r="A1002" t="s">
        <v>5747</v>
      </c>
      <c r="B1002">
        <v>2003</v>
      </c>
      <c r="C1002">
        <v>240</v>
      </c>
      <c r="E1002" t="s">
        <v>50</v>
      </c>
      <c r="F1002" t="s">
        <v>71</v>
      </c>
      <c r="G1002" t="s">
        <v>217</v>
      </c>
      <c r="H1002" t="s">
        <v>217</v>
      </c>
      <c r="K1002" t="s">
        <v>307</v>
      </c>
      <c r="L1002" t="s">
        <v>308</v>
      </c>
      <c r="M1002" t="s">
        <v>56</v>
      </c>
      <c r="N1002" t="s">
        <v>57</v>
      </c>
      <c r="O1002" t="s">
        <v>5748</v>
      </c>
      <c r="P1002" t="s">
        <v>642</v>
      </c>
      <c r="AA1002" s="1"/>
      <c r="AC1002">
        <v>2003</v>
      </c>
      <c r="AD1002">
        <v>5</v>
      </c>
      <c r="AE1002">
        <v>2</v>
      </c>
      <c r="AF1002" s="2">
        <f>DATE(emdat_data[[#This Row],[Start Year]],emdat_data[[#This Row],[Start Month]],emdat_data[[#This Row],[Start Day]])</f>
        <v>37743</v>
      </c>
      <c r="AG1002">
        <v>2003</v>
      </c>
      <c r="AH1002">
        <v>5</v>
      </c>
      <c r="AI1002">
        <v>2</v>
      </c>
      <c r="AJ1002" s="2">
        <f>DATE(emdat_data[[#This Row],[End Year]],emdat_data[[#This Row],[End Month]],emdat_data[[#This Row],[End Day]])</f>
        <v>37743</v>
      </c>
      <c r="AK1002">
        <v>12</v>
      </c>
      <c r="AV1002">
        <v>62.858459500041299</v>
      </c>
      <c r="AX1002" t="s">
        <v>5749</v>
      </c>
      <c r="AY1002" t="s">
        <v>5750</v>
      </c>
    </row>
    <row r="1003" spans="1:51" hidden="1" x14ac:dyDescent="0.25">
      <c r="A1003" t="s">
        <v>5782</v>
      </c>
      <c r="B1003">
        <v>2003</v>
      </c>
      <c r="C1003">
        <v>208</v>
      </c>
      <c r="E1003" t="s">
        <v>50</v>
      </c>
      <c r="F1003" t="s">
        <v>71</v>
      </c>
      <c r="G1003" t="s">
        <v>217</v>
      </c>
      <c r="H1003" t="s">
        <v>217</v>
      </c>
      <c r="K1003" t="s">
        <v>2556</v>
      </c>
      <c r="L1003" t="s">
        <v>2557</v>
      </c>
      <c r="M1003" t="s">
        <v>1262</v>
      </c>
      <c r="N1003" t="s">
        <v>96</v>
      </c>
      <c r="O1003" t="s">
        <v>5783</v>
      </c>
      <c r="P1003" t="s">
        <v>642</v>
      </c>
      <c r="AA1003" s="1"/>
      <c r="AC1003">
        <v>2003</v>
      </c>
      <c r="AD1003">
        <v>5</v>
      </c>
      <c r="AE1003">
        <v>3</v>
      </c>
      <c r="AF1003" s="2">
        <f>DATE(emdat_data[[#This Row],[Start Year]],emdat_data[[#This Row],[Start Month]],emdat_data[[#This Row],[Start Day]])</f>
        <v>37744</v>
      </c>
      <c r="AG1003">
        <v>2003</v>
      </c>
      <c r="AH1003">
        <v>5</v>
      </c>
      <c r="AI1003">
        <v>3</v>
      </c>
      <c r="AJ1003" s="2">
        <f>DATE(emdat_data[[#This Row],[End Year]],emdat_data[[#This Row],[End Month]],emdat_data[[#This Row],[End Day]])</f>
        <v>37744</v>
      </c>
      <c r="AK1003">
        <v>13</v>
      </c>
      <c r="AL1003">
        <v>21</v>
      </c>
      <c r="AO1003">
        <v>21</v>
      </c>
      <c r="AV1003">
        <v>62.858459500041299</v>
      </c>
      <c r="AW1003" t="s">
        <v>5784</v>
      </c>
      <c r="AY1003" t="s">
        <v>5785</v>
      </c>
    </row>
    <row r="1004" spans="1:51" hidden="1" x14ac:dyDescent="0.25">
      <c r="A1004" t="s">
        <v>4218</v>
      </c>
      <c r="B1004">
        <v>2003</v>
      </c>
      <c r="C1004">
        <v>211</v>
      </c>
      <c r="E1004" t="s">
        <v>50</v>
      </c>
      <c r="F1004" t="s">
        <v>63</v>
      </c>
      <c r="G1004" t="s">
        <v>82</v>
      </c>
      <c r="H1004" t="s">
        <v>98</v>
      </c>
      <c r="K1004" t="s">
        <v>527</v>
      </c>
      <c r="L1004" t="s">
        <v>528</v>
      </c>
      <c r="M1004" t="s">
        <v>56</v>
      </c>
      <c r="N1004" t="s">
        <v>57</v>
      </c>
      <c r="O1004" t="s">
        <v>4219</v>
      </c>
      <c r="Q1004" t="s">
        <v>900</v>
      </c>
      <c r="R1004" t="s">
        <v>176</v>
      </c>
      <c r="W1004">
        <v>120</v>
      </c>
      <c r="X1004" t="s">
        <v>88</v>
      </c>
      <c r="AA1004" s="1"/>
      <c r="AC1004">
        <v>2003</v>
      </c>
      <c r="AD1004">
        <v>5</v>
      </c>
      <c r="AE1004">
        <v>4</v>
      </c>
      <c r="AF1004" s="2">
        <f>DATE(emdat_data[[#This Row],[Start Year]],emdat_data[[#This Row],[Start Month]],emdat_data[[#This Row],[Start Day]])</f>
        <v>37745</v>
      </c>
      <c r="AG1004">
        <v>2003</v>
      </c>
      <c r="AH1004">
        <v>5</v>
      </c>
      <c r="AI1004">
        <v>4</v>
      </c>
      <c r="AJ1004" s="2">
        <f>DATE(emdat_data[[#This Row],[End Year]],emdat_data[[#This Row],[End Month]],emdat_data[[#This Row],[End Day]])</f>
        <v>37745</v>
      </c>
      <c r="AK1004">
        <v>23</v>
      </c>
      <c r="AL1004">
        <v>400</v>
      </c>
      <c r="AO1004">
        <v>400</v>
      </c>
      <c r="AV1004">
        <v>62.858459500041299</v>
      </c>
      <c r="AX1004" t="s">
        <v>4220</v>
      </c>
      <c r="AY1004" t="s">
        <v>4221</v>
      </c>
    </row>
    <row r="1005" spans="1:51" hidden="1" x14ac:dyDescent="0.25">
      <c r="A1005" t="s">
        <v>4509</v>
      </c>
      <c r="B1005">
        <v>2003</v>
      </c>
      <c r="C1005">
        <v>209</v>
      </c>
      <c r="E1005" t="s">
        <v>50</v>
      </c>
      <c r="F1005" t="s">
        <v>51</v>
      </c>
      <c r="G1005" t="s">
        <v>52</v>
      </c>
      <c r="H1005" t="s">
        <v>53</v>
      </c>
      <c r="K1005" t="s">
        <v>159</v>
      </c>
      <c r="L1005" t="s">
        <v>160</v>
      </c>
      <c r="M1005" t="s">
        <v>161</v>
      </c>
      <c r="N1005" t="s">
        <v>57</v>
      </c>
      <c r="O1005" t="s">
        <v>4510</v>
      </c>
      <c r="W1005">
        <v>6</v>
      </c>
      <c r="X1005" t="s">
        <v>59</v>
      </c>
      <c r="Y1005">
        <v>3943</v>
      </c>
      <c r="Z1005">
        <v>77219</v>
      </c>
      <c r="AA1005" s="1">
        <v>0.98888888888888893</v>
      </c>
      <c r="AC1005">
        <v>2003</v>
      </c>
      <c r="AD1005">
        <v>5</v>
      </c>
      <c r="AE1005">
        <v>4</v>
      </c>
      <c r="AF1005" s="2">
        <f>DATE(emdat_data[[#This Row],[Start Year]],emdat_data[[#This Row],[Start Month]],emdat_data[[#This Row],[Start Day]])</f>
        <v>37745</v>
      </c>
      <c r="AG1005">
        <v>2003</v>
      </c>
      <c r="AH1005">
        <v>5</v>
      </c>
      <c r="AI1005">
        <v>4</v>
      </c>
      <c r="AJ1005" s="2">
        <f>DATE(emdat_data[[#This Row],[End Year]],emdat_data[[#This Row],[End Month]],emdat_data[[#This Row],[End Day]])</f>
        <v>37745</v>
      </c>
      <c r="AK1005">
        <v>1</v>
      </c>
      <c r="AL1005">
        <v>3</v>
      </c>
      <c r="AN1005">
        <v>8000</v>
      </c>
      <c r="AO1005">
        <v>8003</v>
      </c>
      <c r="AV1005">
        <v>62.858459500041299</v>
      </c>
      <c r="AX1005" t="s">
        <v>2406</v>
      </c>
      <c r="AY1005" t="s">
        <v>2407</v>
      </c>
    </row>
    <row r="1006" spans="1:51" hidden="1" x14ac:dyDescent="0.25">
      <c r="A1006" t="s">
        <v>5829</v>
      </c>
      <c r="B1006">
        <v>2003</v>
      </c>
      <c r="C1006">
        <v>204</v>
      </c>
      <c r="E1006" t="s">
        <v>50</v>
      </c>
      <c r="F1006" t="s">
        <v>71</v>
      </c>
      <c r="G1006" t="s">
        <v>72</v>
      </c>
      <c r="H1006" t="s">
        <v>102</v>
      </c>
      <c r="K1006" t="s">
        <v>2875</v>
      </c>
      <c r="L1006" t="s">
        <v>2876</v>
      </c>
      <c r="M1006" t="s">
        <v>260</v>
      </c>
      <c r="N1006" t="s">
        <v>76</v>
      </c>
      <c r="O1006" t="s">
        <v>5830</v>
      </c>
      <c r="P1006" t="s">
        <v>642</v>
      </c>
      <c r="X1006" t="s">
        <v>78</v>
      </c>
      <c r="AA1006" s="1"/>
      <c r="AB1006" t="s">
        <v>5831</v>
      </c>
      <c r="AC1006">
        <v>2003</v>
      </c>
      <c r="AD1006">
        <v>5</v>
      </c>
      <c r="AE1006">
        <v>4</v>
      </c>
      <c r="AF1006" s="2">
        <f>DATE(emdat_data[[#This Row],[Start Year]],emdat_data[[#This Row],[Start Month]],emdat_data[[#This Row],[Start Day]])</f>
        <v>37745</v>
      </c>
      <c r="AG1006">
        <v>2003</v>
      </c>
      <c r="AH1006">
        <v>5</v>
      </c>
      <c r="AI1006">
        <v>20</v>
      </c>
      <c r="AJ1006" s="2">
        <f>DATE(emdat_data[[#This Row],[End Year]],emdat_data[[#This Row],[End Month]],emdat_data[[#This Row],[End Day]])</f>
        <v>37761</v>
      </c>
      <c r="AV1006">
        <v>62.858459500041299</v>
      </c>
      <c r="AW1006" t="s">
        <v>5832</v>
      </c>
      <c r="AY1006" t="s">
        <v>5833</v>
      </c>
    </row>
    <row r="1007" spans="1:51" hidden="1" x14ac:dyDescent="0.25">
      <c r="A1007" t="s">
        <v>5887</v>
      </c>
      <c r="B1007">
        <v>2003</v>
      </c>
      <c r="C1007">
        <v>210</v>
      </c>
      <c r="E1007" t="s">
        <v>50</v>
      </c>
      <c r="F1007" t="s">
        <v>63</v>
      </c>
      <c r="G1007" t="s">
        <v>82</v>
      </c>
      <c r="H1007" t="s">
        <v>157</v>
      </c>
      <c r="I1007" t="s">
        <v>418</v>
      </c>
      <c r="K1007" t="s">
        <v>357</v>
      </c>
      <c r="L1007" t="s">
        <v>358</v>
      </c>
      <c r="M1007" t="s">
        <v>146</v>
      </c>
      <c r="N1007" t="s">
        <v>86</v>
      </c>
      <c r="O1007" t="s">
        <v>5888</v>
      </c>
      <c r="U1007" t="s">
        <v>127</v>
      </c>
      <c r="X1007" t="s">
        <v>88</v>
      </c>
      <c r="AA1007" s="1"/>
      <c r="AC1007">
        <v>2003</v>
      </c>
      <c r="AD1007">
        <v>5</v>
      </c>
      <c r="AE1007">
        <v>4</v>
      </c>
      <c r="AF1007" s="2">
        <f>DATE(emdat_data[[#This Row],[Start Year]],emdat_data[[#This Row],[Start Month]],emdat_data[[#This Row],[Start Day]])</f>
        <v>37745</v>
      </c>
      <c r="AG1007">
        <v>2003</v>
      </c>
      <c r="AH1007">
        <v>5</v>
      </c>
      <c r="AI1007">
        <v>10</v>
      </c>
      <c r="AJ1007" s="2">
        <f>DATE(emdat_data[[#This Row],[End Year]],emdat_data[[#This Row],[End Month]],emdat_data[[#This Row],[End Day]])</f>
        <v>37751</v>
      </c>
      <c r="AK1007">
        <v>45</v>
      </c>
      <c r="AL1007">
        <v>145</v>
      </c>
      <c r="AN1007">
        <v>15000</v>
      </c>
      <c r="AO1007">
        <v>15145</v>
      </c>
      <c r="AR1007">
        <v>3200000</v>
      </c>
      <c r="AS1007">
        <v>5090802</v>
      </c>
      <c r="AT1007">
        <v>4000000</v>
      </c>
      <c r="AU1007">
        <v>6363503</v>
      </c>
      <c r="AV1007">
        <v>62.858459500041299</v>
      </c>
      <c r="AX1007" t="s">
        <v>5889</v>
      </c>
      <c r="AY1007" t="s">
        <v>5890</v>
      </c>
    </row>
    <row r="1008" spans="1:51" x14ac:dyDescent="0.25">
      <c r="A1008" t="s">
        <v>3526</v>
      </c>
      <c r="B1008">
        <v>2002</v>
      </c>
      <c r="C1008">
        <v>858</v>
      </c>
      <c r="E1008" t="s">
        <v>50</v>
      </c>
      <c r="F1008" t="s">
        <v>119</v>
      </c>
      <c r="G1008" t="s">
        <v>120</v>
      </c>
      <c r="H1008" t="s">
        <v>301</v>
      </c>
      <c r="J1008" t="s">
        <v>755</v>
      </c>
      <c r="K1008" t="s">
        <v>383</v>
      </c>
      <c r="L1008" t="s">
        <v>384</v>
      </c>
      <c r="M1008" t="s">
        <v>211</v>
      </c>
      <c r="N1008" t="s">
        <v>190</v>
      </c>
      <c r="T1008" t="s">
        <v>128</v>
      </c>
      <c r="U1008" t="s">
        <v>128</v>
      </c>
      <c r="X1008" t="s">
        <v>129</v>
      </c>
      <c r="AA1008" s="1"/>
      <c r="AC1008">
        <v>2003</v>
      </c>
      <c r="AD1008">
        <v>5</v>
      </c>
      <c r="AE1008">
        <v>5</v>
      </c>
      <c r="AF1008" s="2">
        <f>DATE(emdat_data[[#This Row],[Start Year]],emdat_data[[#This Row],[Start Month]],emdat_data[[#This Row],[Start Day]])</f>
        <v>37746</v>
      </c>
      <c r="AG1008">
        <v>2003</v>
      </c>
      <c r="AH1008">
        <v>5</v>
      </c>
      <c r="AI1008">
        <v>5</v>
      </c>
      <c r="AJ1008" s="2">
        <f>DATE(emdat_data[[#This Row],[End Year]],emdat_data[[#This Row],[End Month]],emdat_data[[#This Row],[End Day]])</f>
        <v>37746</v>
      </c>
      <c r="AM1008">
        <v>1</v>
      </c>
      <c r="AO1008">
        <v>1</v>
      </c>
      <c r="AV1008">
        <v>61.463188261191398</v>
      </c>
    </row>
    <row r="1009" spans="1:51" hidden="1" x14ac:dyDescent="0.25">
      <c r="A1009" t="s">
        <v>4597</v>
      </c>
      <c r="B1009">
        <v>2003</v>
      </c>
      <c r="C1009">
        <v>767</v>
      </c>
      <c r="E1009" t="s">
        <v>50</v>
      </c>
      <c r="F1009" t="s">
        <v>71</v>
      </c>
      <c r="G1009" t="s">
        <v>72</v>
      </c>
      <c r="H1009" t="s">
        <v>102</v>
      </c>
      <c r="K1009" t="s">
        <v>1216</v>
      </c>
      <c r="L1009" t="s">
        <v>1217</v>
      </c>
      <c r="M1009" t="s">
        <v>85</v>
      </c>
      <c r="N1009" t="s">
        <v>86</v>
      </c>
      <c r="O1009" t="s">
        <v>4598</v>
      </c>
      <c r="P1009" t="s">
        <v>642</v>
      </c>
      <c r="X1009" t="s">
        <v>78</v>
      </c>
      <c r="AA1009" s="1"/>
      <c r="AB1009" t="s">
        <v>4599</v>
      </c>
      <c r="AC1009">
        <v>2003</v>
      </c>
      <c r="AD1009">
        <v>5</v>
      </c>
      <c r="AE1009">
        <v>6</v>
      </c>
      <c r="AF1009" s="2">
        <f>DATE(emdat_data[[#This Row],[Start Year]],emdat_data[[#This Row],[Start Month]],emdat_data[[#This Row],[Start Day]])</f>
        <v>37747</v>
      </c>
      <c r="AG1009">
        <v>2003</v>
      </c>
      <c r="AH1009">
        <v>5</v>
      </c>
      <c r="AI1009">
        <v>6</v>
      </c>
      <c r="AJ1009" s="2">
        <f>DATE(emdat_data[[#This Row],[End Year]],emdat_data[[#This Row],[End Month]],emdat_data[[#This Row],[End Day]])</f>
        <v>37747</v>
      </c>
      <c r="AM1009">
        <v>7905</v>
      </c>
      <c r="AO1009">
        <v>7905</v>
      </c>
      <c r="AV1009">
        <v>62.858459500041299</v>
      </c>
      <c r="AX1009" t="s">
        <v>4600</v>
      </c>
      <c r="AY1009" t="s">
        <v>4601</v>
      </c>
    </row>
    <row r="1010" spans="1:51" hidden="1" x14ac:dyDescent="0.25">
      <c r="A1010" t="s">
        <v>5910</v>
      </c>
      <c r="B1010">
        <v>2003</v>
      </c>
      <c r="C1010">
        <v>756</v>
      </c>
      <c r="E1010" t="s">
        <v>50</v>
      </c>
      <c r="F1010" t="s">
        <v>71</v>
      </c>
      <c r="G1010" t="s">
        <v>72</v>
      </c>
      <c r="H1010" t="s">
        <v>102</v>
      </c>
      <c r="K1010" t="s">
        <v>357</v>
      </c>
      <c r="L1010" t="s">
        <v>358</v>
      </c>
      <c r="M1010" t="s">
        <v>146</v>
      </c>
      <c r="N1010" t="s">
        <v>86</v>
      </c>
      <c r="O1010" t="s">
        <v>5911</v>
      </c>
      <c r="P1010" t="s">
        <v>642</v>
      </c>
      <c r="W1010">
        <v>272100</v>
      </c>
      <c r="X1010" t="s">
        <v>78</v>
      </c>
      <c r="AA1010" s="1"/>
      <c r="AC1010">
        <v>2003</v>
      </c>
      <c r="AD1010">
        <v>5</v>
      </c>
      <c r="AE1010">
        <v>6</v>
      </c>
      <c r="AF1010" s="2">
        <f>DATE(emdat_data[[#This Row],[Start Year]],emdat_data[[#This Row],[Start Month]],emdat_data[[#This Row],[Start Day]])</f>
        <v>37747</v>
      </c>
      <c r="AG1010">
        <v>2003</v>
      </c>
      <c r="AH1010">
        <v>5</v>
      </c>
      <c r="AI1010">
        <v>14</v>
      </c>
      <c r="AJ1010" s="2">
        <f>DATE(emdat_data[[#This Row],[End Year]],emdat_data[[#This Row],[End Month]],emdat_data[[#This Row],[End Day]])</f>
        <v>37755</v>
      </c>
      <c r="AK1010">
        <v>3</v>
      </c>
      <c r="AM1010">
        <v>2000</v>
      </c>
      <c r="AO1010">
        <v>2000</v>
      </c>
      <c r="AT1010">
        <v>17000</v>
      </c>
      <c r="AU1010">
        <v>27045</v>
      </c>
      <c r="AV1010">
        <v>62.858459500041299</v>
      </c>
      <c r="AW1010" t="s">
        <v>5912</v>
      </c>
      <c r="AY1010" t="s">
        <v>5913</v>
      </c>
    </row>
    <row r="1011" spans="1:51" hidden="1" x14ac:dyDescent="0.25">
      <c r="A1011" t="s">
        <v>5601</v>
      </c>
      <c r="B1011">
        <v>2003</v>
      </c>
      <c r="C1011">
        <v>218</v>
      </c>
      <c r="E1011" t="s">
        <v>50</v>
      </c>
      <c r="F1011" t="s">
        <v>63</v>
      </c>
      <c r="G1011" t="s">
        <v>82</v>
      </c>
      <c r="H1011" t="s">
        <v>98</v>
      </c>
      <c r="J1011" t="s">
        <v>5602</v>
      </c>
      <c r="K1011" t="s">
        <v>1697</v>
      </c>
      <c r="L1011" t="s">
        <v>1698</v>
      </c>
      <c r="M1011" t="s">
        <v>260</v>
      </c>
      <c r="N1011" t="s">
        <v>76</v>
      </c>
      <c r="O1011" t="s">
        <v>5603</v>
      </c>
      <c r="Q1011" t="s">
        <v>659</v>
      </c>
      <c r="S1011" t="s">
        <v>127</v>
      </c>
      <c r="T1011" t="s">
        <v>127</v>
      </c>
      <c r="V1011">
        <v>1294</v>
      </c>
      <c r="W1011">
        <v>210</v>
      </c>
      <c r="X1011" t="s">
        <v>88</v>
      </c>
      <c r="AA1011" s="1"/>
      <c r="AC1011">
        <v>2003</v>
      </c>
      <c r="AD1011">
        <v>5</v>
      </c>
      <c r="AE1011">
        <v>8</v>
      </c>
      <c r="AF1011" s="2">
        <f>DATE(emdat_data[[#This Row],[Start Year]],emdat_data[[#This Row],[Start Month]],emdat_data[[#This Row],[Start Day]])</f>
        <v>37749</v>
      </c>
      <c r="AG1011">
        <v>2003</v>
      </c>
      <c r="AH1011">
        <v>5</v>
      </c>
      <c r="AI1011">
        <v>8</v>
      </c>
      <c r="AJ1011" s="2">
        <f>DATE(emdat_data[[#This Row],[End Year]],emdat_data[[#This Row],[End Month]],emdat_data[[#This Row],[End Day]])</f>
        <v>37749</v>
      </c>
      <c r="AK1011">
        <v>89</v>
      </c>
      <c r="AL1011">
        <v>86</v>
      </c>
      <c r="AM1011">
        <v>114500</v>
      </c>
      <c r="AN1011">
        <v>47500</v>
      </c>
      <c r="AO1011">
        <v>162086</v>
      </c>
      <c r="AV1011">
        <v>62.858459500041299</v>
      </c>
      <c r="AX1011" t="s">
        <v>5604</v>
      </c>
      <c r="AY1011" t="s">
        <v>5605</v>
      </c>
    </row>
    <row r="1012" spans="1:51" hidden="1" x14ac:dyDescent="0.25">
      <c r="A1012" t="s">
        <v>4459</v>
      </c>
      <c r="B1012">
        <v>2003</v>
      </c>
      <c r="C1012">
        <v>250</v>
      </c>
      <c r="E1012" t="s">
        <v>50</v>
      </c>
      <c r="F1012" t="s">
        <v>63</v>
      </c>
      <c r="G1012" t="s">
        <v>64</v>
      </c>
      <c r="H1012" t="s">
        <v>1766</v>
      </c>
      <c r="K1012" t="s">
        <v>527</v>
      </c>
      <c r="L1012" t="s">
        <v>528</v>
      </c>
      <c r="M1012" t="s">
        <v>56</v>
      </c>
      <c r="N1012" t="s">
        <v>57</v>
      </c>
      <c r="O1012" t="s">
        <v>4460</v>
      </c>
      <c r="W1012">
        <v>40</v>
      </c>
      <c r="X1012" t="s">
        <v>67</v>
      </c>
      <c r="AA1012" s="1"/>
      <c r="AC1012">
        <v>2003</v>
      </c>
      <c r="AD1012">
        <v>5</v>
      </c>
      <c r="AE1012">
        <v>10</v>
      </c>
      <c r="AF1012" s="2">
        <f>DATE(emdat_data[[#This Row],[Start Year]],emdat_data[[#This Row],[Start Month]],emdat_data[[#This Row],[Start Day]])</f>
        <v>37751</v>
      </c>
      <c r="AG1012">
        <v>2003</v>
      </c>
      <c r="AH1012">
        <v>6</v>
      </c>
      <c r="AI1012">
        <v>12</v>
      </c>
      <c r="AJ1012" s="2">
        <f>DATE(emdat_data[[#This Row],[End Year]],emdat_data[[#This Row],[End Month]],emdat_data[[#This Row],[End Day]])</f>
        <v>37784</v>
      </c>
      <c r="AK1012">
        <v>62</v>
      </c>
      <c r="AV1012">
        <v>62.858459500041299</v>
      </c>
      <c r="AW1012" t="s">
        <v>4461</v>
      </c>
      <c r="AY1012" t="s">
        <v>4462</v>
      </c>
    </row>
    <row r="1013" spans="1:51" hidden="1" x14ac:dyDescent="0.25">
      <c r="A1013" t="s">
        <v>4535</v>
      </c>
      <c r="B1013">
        <v>2003</v>
      </c>
      <c r="C1013">
        <v>219</v>
      </c>
      <c r="E1013" t="s">
        <v>50</v>
      </c>
      <c r="F1013" t="s">
        <v>71</v>
      </c>
      <c r="G1013" t="s">
        <v>217</v>
      </c>
      <c r="H1013" t="s">
        <v>217</v>
      </c>
      <c r="K1013" t="s">
        <v>159</v>
      </c>
      <c r="L1013" t="s">
        <v>160</v>
      </c>
      <c r="M1013" t="s">
        <v>161</v>
      </c>
      <c r="N1013" t="s">
        <v>57</v>
      </c>
      <c r="O1013" t="s">
        <v>4536</v>
      </c>
      <c r="AA1013" s="1"/>
      <c r="AC1013">
        <v>2003</v>
      </c>
      <c r="AD1013">
        <v>5</v>
      </c>
      <c r="AE1013">
        <v>11</v>
      </c>
      <c r="AF1013" s="2">
        <f>DATE(emdat_data[[#This Row],[Start Year]],emdat_data[[#This Row],[Start Month]],emdat_data[[#This Row],[Start Day]])</f>
        <v>37752</v>
      </c>
      <c r="AG1013">
        <v>2003</v>
      </c>
      <c r="AH1013">
        <v>5</v>
      </c>
      <c r="AI1013">
        <v>11</v>
      </c>
      <c r="AJ1013" s="2">
        <f>DATE(emdat_data[[#This Row],[End Year]],emdat_data[[#This Row],[End Month]],emdat_data[[#This Row],[End Day]])</f>
        <v>37752</v>
      </c>
      <c r="AK1013">
        <v>35</v>
      </c>
      <c r="AV1013">
        <v>62.858459500041299</v>
      </c>
      <c r="AX1013" t="s">
        <v>4537</v>
      </c>
      <c r="AY1013" t="s">
        <v>4538</v>
      </c>
    </row>
    <row r="1014" spans="1:51" x14ac:dyDescent="0.25">
      <c r="A1014" t="s">
        <v>5818</v>
      </c>
      <c r="B1014">
        <v>2003</v>
      </c>
      <c r="C1014">
        <v>272</v>
      </c>
      <c r="E1014" t="s">
        <v>50</v>
      </c>
      <c r="F1014" t="s">
        <v>119</v>
      </c>
      <c r="G1014" t="s">
        <v>120</v>
      </c>
      <c r="H1014" t="s">
        <v>301</v>
      </c>
      <c r="J1014" t="s">
        <v>1145</v>
      </c>
      <c r="K1014" t="s">
        <v>2855</v>
      </c>
      <c r="L1014" t="s">
        <v>2856</v>
      </c>
      <c r="M1014" t="s">
        <v>995</v>
      </c>
      <c r="N1014" t="s">
        <v>76</v>
      </c>
      <c r="O1014" t="s">
        <v>5819</v>
      </c>
      <c r="T1014" t="s">
        <v>128</v>
      </c>
      <c r="U1014" t="s">
        <v>128</v>
      </c>
      <c r="W1014">
        <v>12881</v>
      </c>
      <c r="X1014" t="s">
        <v>129</v>
      </c>
      <c r="AA1014" s="1"/>
      <c r="AC1014">
        <v>2003</v>
      </c>
      <c r="AD1014">
        <v>5</v>
      </c>
      <c r="AE1014">
        <v>11</v>
      </c>
      <c r="AF1014" s="2">
        <f>DATE(emdat_data[[#This Row],[Start Year]],emdat_data[[#This Row],[Start Month]],emdat_data[[#This Row],[Start Day]])</f>
        <v>37752</v>
      </c>
      <c r="AG1014">
        <v>2003</v>
      </c>
      <c r="AH1014">
        <v>5</v>
      </c>
      <c r="AI1014">
        <v>15</v>
      </c>
      <c r="AJ1014" s="2">
        <f>DATE(emdat_data[[#This Row],[End Year]],emdat_data[[#This Row],[End Month]],emdat_data[[#This Row],[End Day]])</f>
        <v>37756</v>
      </c>
      <c r="AK1014">
        <v>27</v>
      </c>
      <c r="AM1014">
        <v>178</v>
      </c>
      <c r="AO1014">
        <v>178</v>
      </c>
      <c r="AV1014">
        <v>62.858459500041299</v>
      </c>
    </row>
    <row r="1015" spans="1:51" hidden="1" x14ac:dyDescent="0.25">
      <c r="A1015" t="s">
        <v>4015</v>
      </c>
      <c r="B1015">
        <v>2003</v>
      </c>
      <c r="C1015">
        <v>292</v>
      </c>
      <c r="E1015" t="s">
        <v>50</v>
      </c>
      <c r="F1015" t="s">
        <v>71</v>
      </c>
      <c r="G1015" t="s">
        <v>72</v>
      </c>
      <c r="H1015" t="s">
        <v>170</v>
      </c>
      <c r="K1015" t="s">
        <v>93</v>
      </c>
      <c r="L1015" t="s">
        <v>94</v>
      </c>
      <c r="M1015" t="s">
        <v>95</v>
      </c>
      <c r="N1015" t="s">
        <v>96</v>
      </c>
      <c r="O1015" t="s">
        <v>4016</v>
      </c>
      <c r="P1015" t="s">
        <v>4017</v>
      </c>
      <c r="U1015" t="s">
        <v>127</v>
      </c>
      <c r="W1015">
        <v>5265</v>
      </c>
      <c r="X1015" t="s">
        <v>78</v>
      </c>
      <c r="AA1015" s="1"/>
      <c r="AB1015" t="s">
        <v>4018</v>
      </c>
      <c r="AC1015">
        <v>2003</v>
      </c>
      <c r="AD1015">
        <v>5</v>
      </c>
      <c r="AE1015">
        <v>13</v>
      </c>
      <c r="AF1015" s="2">
        <f>DATE(emdat_data[[#This Row],[Start Year]],emdat_data[[#This Row],[Start Month]],emdat_data[[#This Row],[Start Day]])</f>
        <v>37754</v>
      </c>
      <c r="AG1015">
        <v>2003</v>
      </c>
      <c r="AH1015">
        <v>5</v>
      </c>
      <c r="AI1015">
        <v>18</v>
      </c>
      <c r="AJ1015" s="2">
        <f>DATE(emdat_data[[#This Row],[End Year]],emdat_data[[#This Row],[End Month]],emdat_data[[#This Row],[End Day]])</f>
        <v>37759</v>
      </c>
      <c r="AM1015">
        <v>300</v>
      </c>
      <c r="AO1015">
        <v>300</v>
      </c>
      <c r="AV1015">
        <v>62.858459500041299</v>
      </c>
      <c r="AX1015" t="s">
        <v>4019</v>
      </c>
      <c r="AY1015" t="s">
        <v>4020</v>
      </c>
    </row>
    <row r="1016" spans="1:51" hidden="1" x14ac:dyDescent="0.25">
      <c r="A1016" t="s">
        <v>4309</v>
      </c>
      <c r="B1016">
        <v>2003</v>
      </c>
      <c r="C1016">
        <v>788</v>
      </c>
      <c r="E1016" t="s">
        <v>50</v>
      </c>
      <c r="F1016" t="s">
        <v>71</v>
      </c>
      <c r="G1016" t="s">
        <v>72</v>
      </c>
      <c r="H1016" t="s">
        <v>102</v>
      </c>
      <c r="K1016" t="s">
        <v>1159</v>
      </c>
      <c r="L1016" t="s">
        <v>1160</v>
      </c>
      <c r="M1016" t="s">
        <v>85</v>
      </c>
      <c r="N1016" t="s">
        <v>86</v>
      </c>
      <c r="O1016" t="s">
        <v>4310</v>
      </c>
      <c r="P1016" t="s">
        <v>4129</v>
      </c>
      <c r="Q1016" t="s">
        <v>176</v>
      </c>
      <c r="X1016" t="s">
        <v>78</v>
      </c>
      <c r="AA1016" s="1"/>
      <c r="AC1016">
        <v>2003</v>
      </c>
      <c r="AD1016">
        <v>5</v>
      </c>
      <c r="AE1016">
        <v>14</v>
      </c>
      <c r="AF1016" s="2">
        <f>DATE(emdat_data[[#This Row],[Start Year]],emdat_data[[#This Row],[Start Month]],emdat_data[[#This Row],[Start Day]])</f>
        <v>37755</v>
      </c>
      <c r="AG1016">
        <v>2003</v>
      </c>
      <c r="AH1016">
        <v>5</v>
      </c>
      <c r="AI1016">
        <v>28</v>
      </c>
      <c r="AJ1016" s="2">
        <f>DATE(emdat_data[[#This Row],[End Year]],emdat_data[[#This Row],[End Month]],emdat_data[[#This Row],[End Day]])</f>
        <v>37769</v>
      </c>
      <c r="AK1016">
        <v>35</v>
      </c>
      <c r="AV1016">
        <v>62.858459500041299</v>
      </c>
      <c r="AW1016" t="s">
        <v>4311</v>
      </c>
      <c r="AY1016" t="s">
        <v>4312</v>
      </c>
    </row>
    <row r="1017" spans="1:51" hidden="1" x14ac:dyDescent="0.25">
      <c r="A1017" t="s">
        <v>4415</v>
      </c>
      <c r="B1017">
        <v>2003</v>
      </c>
      <c r="C1017">
        <v>250</v>
      </c>
      <c r="E1017" t="s">
        <v>50</v>
      </c>
      <c r="F1017" t="s">
        <v>63</v>
      </c>
      <c r="G1017" t="s">
        <v>64</v>
      </c>
      <c r="H1017" t="s">
        <v>1766</v>
      </c>
      <c r="K1017" t="s">
        <v>226</v>
      </c>
      <c r="L1017" t="s">
        <v>227</v>
      </c>
      <c r="M1017" t="s">
        <v>56</v>
      </c>
      <c r="N1017" t="s">
        <v>57</v>
      </c>
      <c r="O1017" t="s">
        <v>4416</v>
      </c>
      <c r="Q1017" t="s">
        <v>351</v>
      </c>
      <c r="W1017">
        <v>49</v>
      </c>
      <c r="X1017" t="s">
        <v>67</v>
      </c>
      <c r="AA1017" s="1"/>
      <c r="AC1017">
        <v>2003</v>
      </c>
      <c r="AD1017">
        <v>5</v>
      </c>
      <c r="AE1017">
        <v>14</v>
      </c>
      <c r="AF1017" s="2">
        <f>DATE(emdat_data[[#This Row],[Start Year]],emdat_data[[#This Row],[Start Month]],emdat_data[[#This Row],[Start Day]])</f>
        <v>37755</v>
      </c>
      <c r="AG1017">
        <v>2003</v>
      </c>
      <c r="AH1017">
        <v>6</v>
      </c>
      <c r="AI1017">
        <v>6</v>
      </c>
      <c r="AJ1017" s="2">
        <f>DATE(emdat_data[[#This Row],[End Year]],emdat_data[[#This Row],[End Month]],emdat_data[[#This Row],[End Day]])</f>
        <v>37778</v>
      </c>
      <c r="AK1017">
        <v>1210</v>
      </c>
      <c r="AT1017">
        <v>400000</v>
      </c>
      <c r="AU1017">
        <v>636350</v>
      </c>
      <c r="AV1017">
        <v>62.858459500041299</v>
      </c>
      <c r="AW1017" t="s">
        <v>4417</v>
      </c>
      <c r="AY1017" t="s">
        <v>4418</v>
      </c>
    </row>
    <row r="1018" spans="1:51" hidden="1" x14ac:dyDescent="0.25">
      <c r="A1018" t="s">
        <v>4286</v>
      </c>
      <c r="B1018">
        <v>2003</v>
      </c>
      <c r="C1018">
        <v>227</v>
      </c>
      <c r="E1018" t="s">
        <v>50</v>
      </c>
      <c r="F1018" t="s">
        <v>71</v>
      </c>
      <c r="G1018" t="s">
        <v>72</v>
      </c>
      <c r="H1018" t="s">
        <v>102</v>
      </c>
      <c r="K1018" t="s">
        <v>159</v>
      </c>
      <c r="L1018" t="s">
        <v>160</v>
      </c>
      <c r="M1018" t="s">
        <v>161</v>
      </c>
      <c r="N1018" t="s">
        <v>57</v>
      </c>
      <c r="O1018" t="s">
        <v>4287</v>
      </c>
      <c r="P1018" t="s">
        <v>642</v>
      </c>
      <c r="Q1018" t="s">
        <v>176</v>
      </c>
      <c r="W1018">
        <v>317900</v>
      </c>
      <c r="X1018" t="s">
        <v>78</v>
      </c>
      <c r="AA1018" s="1"/>
      <c r="AB1018" t="s">
        <v>4288</v>
      </c>
      <c r="AC1018">
        <v>2003</v>
      </c>
      <c r="AD1018">
        <v>5</v>
      </c>
      <c r="AE1018">
        <v>15</v>
      </c>
      <c r="AF1018" s="2">
        <f>DATE(emdat_data[[#This Row],[Start Year]],emdat_data[[#This Row],[Start Month]],emdat_data[[#This Row],[Start Day]])</f>
        <v>37756</v>
      </c>
      <c r="AG1018">
        <v>2003</v>
      </c>
      <c r="AH1018">
        <v>5</v>
      </c>
      <c r="AI1018">
        <v>21</v>
      </c>
      <c r="AJ1018" s="2">
        <f>DATE(emdat_data[[#This Row],[End Year]],emdat_data[[#This Row],[End Month]],emdat_data[[#This Row],[End Day]])</f>
        <v>37762</v>
      </c>
      <c r="AK1018">
        <v>38</v>
      </c>
      <c r="AL1018">
        <v>5260</v>
      </c>
      <c r="AM1018">
        <v>4360000</v>
      </c>
      <c r="AN1018">
        <v>5726</v>
      </c>
      <c r="AO1018">
        <v>4370986</v>
      </c>
      <c r="AT1018">
        <v>160000</v>
      </c>
      <c r="AU1018">
        <v>254540</v>
      </c>
      <c r="AV1018">
        <v>62.858459500041299</v>
      </c>
      <c r="AX1018" t="s">
        <v>4289</v>
      </c>
      <c r="AY1018" t="s">
        <v>4290</v>
      </c>
    </row>
    <row r="1019" spans="1:51" hidden="1" x14ac:dyDescent="0.25">
      <c r="A1019" t="s">
        <v>5552</v>
      </c>
      <c r="B1019">
        <v>2003</v>
      </c>
      <c r="C1019">
        <v>289</v>
      </c>
      <c r="E1019" t="s">
        <v>50</v>
      </c>
      <c r="F1019" t="s">
        <v>71</v>
      </c>
      <c r="G1019" t="s">
        <v>72</v>
      </c>
      <c r="H1019" t="s">
        <v>170</v>
      </c>
      <c r="K1019" t="s">
        <v>364</v>
      </c>
      <c r="L1019" t="s">
        <v>365</v>
      </c>
      <c r="M1019" t="s">
        <v>173</v>
      </c>
      <c r="N1019" t="s">
        <v>57</v>
      </c>
      <c r="O1019" t="s">
        <v>5553</v>
      </c>
      <c r="P1019" t="s">
        <v>2496</v>
      </c>
      <c r="Q1019" t="s">
        <v>176</v>
      </c>
      <c r="X1019" t="s">
        <v>78</v>
      </c>
      <c r="AA1019" s="1"/>
      <c r="AC1019">
        <v>2003</v>
      </c>
      <c r="AD1019">
        <v>5</v>
      </c>
      <c r="AE1019">
        <v>16</v>
      </c>
      <c r="AF1019" s="2">
        <f>DATE(emdat_data[[#This Row],[Start Year]],emdat_data[[#This Row],[Start Month]],emdat_data[[#This Row],[Start Day]])</f>
        <v>37757</v>
      </c>
      <c r="AG1019">
        <v>2003</v>
      </c>
      <c r="AH1019">
        <v>5</v>
      </c>
      <c r="AI1019">
        <v>16</v>
      </c>
      <c r="AJ1019" s="2">
        <f>DATE(emdat_data[[#This Row],[End Year]],emdat_data[[#This Row],[End Month]],emdat_data[[#This Row],[End Day]])</f>
        <v>37757</v>
      </c>
      <c r="AM1019">
        <v>3500</v>
      </c>
      <c r="AO1019">
        <v>3500</v>
      </c>
      <c r="AV1019">
        <v>62.858459500041299</v>
      </c>
      <c r="AX1019" t="s">
        <v>5554</v>
      </c>
      <c r="AY1019" t="s">
        <v>5555</v>
      </c>
    </row>
    <row r="1020" spans="1:51" hidden="1" x14ac:dyDescent="0.25">
      <c r="A1020" t="s">
        <v>4375</v>
      </c>
      <c r="B1020">
        <v>2003</v>
      </c>
      <c r="C1020">
        <v>229</v>
      </c>
      <c r="E1020" t="s">
        <v>50</v>
      </c>
      <c r="F1020" t="s">
        <v>71</v>
      </c>
      <c r="G1020" t="s">
        <v>72</v>
      </c>
      <c r="H1020" t="s">
        <v>170</v>
      </c>
      <c r="K1020" t="s">
        <v>274</v>
      </c>
      <c r="L1020" t="s">
        <v>275</v>
      </c>
      <c r="M1020" t="s">
        <v>56</v>
      </c>
      <c r="N1020" t="s">
        <v>57</v>
      </c>
      <c r="O1020" t="s">
        <v>4376</v>
      </c>
      <c r="P1020" t="s">
        <v>4377</v>
      </c>
      <c r="Q1020" t="s">
        <v>176</v>
      </c>
      <c r="S1020" t="s">
        <v>127</v>
      </c>
      <c r="T1020" t="s">
        <v>127</v>
      </c>
      <c r="V1020">
        <v>5730</v>
      </c>
      <c r="W1020">
        <v>13490</v>
      </c>
      <c r="X1020" t="s">
        <v>78</v>
      </c>
      <c r="AA1020" s="1"/>
      <c r="AB1020" t="s">
        <v>4378</v>
      </c>
      <c r="AC1020">
        <v>2003</v>
      </c>
      <c r="AD1020">
        <v>5</v>
      </c>
      <c r="AE1020">
        <v>17</v>
      </c>
      <c r="AF1020" s="2">
        <f>DATE(emdat_data[[#This Row],[Start Year]],emdat_data[[#This Row],[Start Month]],emdat_data[[#This Row],[Start Day]])</f>
        <v>37758</v>
      </c>
      <c r="AG1020">
        <v>2003</v>
      </c>
      <c r="AH1020">
        <v>5</v>
      </c>
      <c r="AI1020">
        <v>26</v>
      </c>
      <c r="AJ1020" s="2">
        <f>DATE(emdat_data[[#This Row],[End Year]],emdat_data[[#This Row],[End Month]],emdat_data[[#This Row],[End Day]])</f>
        <v>37767</v>
      </c>
      <c r="AK1020">
        <v>235</v>
      </c>
      <c r="AM1020">
        <v>695000</v>
      </c>
      <c r="AO1020">
        <v>695000</v>
      </c>
      <c r="AT1020">
        <v>29000</v>
      </c>
      <c r="AU1020">
        <v>46135</v>
      </c>
      <c r="AV1020">
        <v>62.858459500041299</v>
      </c>
      <c r="AW1020" t="s">
        <v>4379</v>
      </c>
      <c r="AX1020" t="s">
        <v>4380</v>
      </c>
      <c r="AY1020" t="s">
        <v>4381</v>
      </c>
    </row>
    <row r="1021" spans="1:51" hidden="1" x14ac:dyDescent="0.25">
      <c r="A1021" t="s">
        <v>4011</v>
      </c>
      <c r="B1021">
        <v>2003</v>
      </c>
      <c r="C1021">
        <v>288</v>
      </c>
      <c r="E1021" t="s">
        <v>50</v>
      </c>
      <c r="F1021" t="s">
        <v>63</v>
      </c>
      <c r="G1021" t="s">
        <v>82</v>
      </c>
      <c r="H1021" t="s">
        <v>157</v>
      </c>
      <c r="I1021" t="s">
        <v>418</v>
      </c>
      <c r="K1021" t="s">
        <v>93</v>
      </c>
      <c r="L1021" t="s">
        <v>94</v>
      </c>
      <c r="M1021" t="s">
        <v>95</v>
      </c>
      <c r="N1021" t="s">
        <v>96</v>
      </c>
      <c r="O1021" t="s">
        <v>4012</v>
      </c>
      <c r="W1021">
        <v>130</v>
      </c>
      <c r="X1021" t="s">
        <v>88</v>
      </c>
      <c r="AA1021" s="1"/>
      <c r="AC1021">
        <v>2003</v>
      </c>
      <c r="AD1021">
        <v>5</v>
      </c>
      <c r="AE1021">
        <v>18</v>
      </c>
      <c r="AF1021" s="2">
        <f>DATE(emdat_data[[#This Row],[Start Year]],emdat_data[[#This Row],[Start Month]],emdat_data[[#This Row],[Start Day]])</f>
        <v>37759</v>
      </c>
      <c r="AG1021">
        <v>2003</v>
      </c>
      <c r="AH1021">
        <v>5</v>
      </c>
      <c r="AI1021">
        <v>18</v>
      </c>
      <c r="AJ1021" s="2">
        <f>DATE(emdat_data[[#This Row],[End Year]],emdat_data[[#This Row],[End Month]],emdat_data[[#This Row],[End Day]])</f>
        <v>37759</v>
      </c>
      <c r="AM1021">
        <v>240</v>
      </c>
      <c r="AN1021">
        <v>30</v>
      </c>
      <c r="AO1021">
        <v>270</v>
      </c>
      <c r="AV1021">
        <v>62.858459500041299</v>
      </c>
      <c r="AX1021" t="s">
        <v>4013</v>
      </c>
      <c r="AY1021" t="s">
        <v>4014</v>
      </c>
    </row>
    <row r="1022" spans="1:51" hidden="1" x14ac:dyDescent="0.25">
      <c r="A1022" t="s">
        <v>4382</v>
      </c>
      <c r="B1022">
        <v>2003</v>
      </c>
      <c r="C1022">
        <v>245</v>
      </c>
      <c r="E1022" t="s">
        <v>50</v>
      </c>
      <c r="F1022" t="s">
        <v>51</v>
      </c>
      <c r="G1022" t="s">
        <v>52</v>
      </c>
      <c r="H1022" t="s">
        <v>53</v>
      </c>
      <c r="K1022" t="s">
        <v>993</v>
      </c>
      <c r="L1022" t="s">
        <v>994</v>
      </c>
      <c r="M1022" t="s">
        <v>995</v>
      </c>
      <c r="N1022" t="s">
        <v>76</v>
      </c>
      <c r="O1022" t="s">
        <v>4383</v>
      </c>
      <c r="Q1022" t="s">
        <v>1619</v>
      </c>
      <c r="S1022" t="s">
        <v>127</v>
      </c>
      <c r="T1022" t="s">
        <v>127</v>
      </c>
      <c r="V1022">
        <v>10700</v>
      </c>
      <c r="W1022">
        <v>7</v>
      </c>
      <c r="X1022" t="s">
        <v>59</v>
      </c>
      <c r="Y1022">
        <v>36964</v>
      </c>
      <c r="Z1022">
        <v>3634</v>
      </c>
      <c r="AA1022" s="1">
        <v>0.82222222222222219</v>
      </c>
      <c r="AC1022">
        <v>2003</v>
      </c>
      <c r="AD1022">
        <v>5</v>
      </c>
      <c r="AE1022">
        <v>21</v>
      </c>
      <c r="AF1022" s="2">
        <f>DATE(emdat_data[[#This Row],[Start Year]],emdat_data[[#This Row],[Start Month]],emdat_data[[#This Row],[Start Day]])</f>
        <v>37762</v>
      </c>
      <c r="AG1022">
        <v>2003</v>
      </c>
      <c r="AH1022">
        <v>5</v>
      </c>
      <c r="AI1022">
        <v>21</v>
      </c>
      <c r="AJ1022" s="2">
        <f>DATE(emdat_data[[#This Row],[End Year]],emdat_data[[#This Row],[End Month]],emdat_data[[#This Row],[End Day]])</f>
        <v>37762</v>
      </c>
      <c r="AK1022">
        <v>2266</v>
      </c>
      <c r="AL1022">
        <v>10261</v>
      </c>
      <c r="AN1022">
        <v>200000</v>
      </c>
      <c r="AO1022">
        <v>210261</v>
      </c>
      <c r="AT1022">
        <v>5000000</v>
      </c>
      <c r="AU1022">
        <v>7954379</v>
      </c>
      <c r="AV1022">
        <v>62.858459500041299</v>
      </c>
      <c r="AX1022" t="s">
        <v>4384</v>
      </c>
      <c r="AY1022" t="s">
        <v>4385</v>
      </c>
    </row>
    <row r="1023" spans="1:51" hidden="1" x14ac:dyDescent="0.25">
      <c r="A1023" t="s">
        <v>4725</v>
      </c>
      <c r="B1023">
        <v>2003</v>
      </c>
      <c r="C1023">
        <v>259</v>
      </c>
      <c r="E1023" t="s">
        <v>50</v>
      </c>
      <c r="F1023" t="s">
        <v>51</v>
      </c>
      <c r="G1023" t="s">
        <v>52</v>
      </c>
      <c r="H1023" t="s">
        <v>53</v>
      </c>
      <c r="K1023" t="s">
        <v>251</v>
      </c>
      <c r="L1023" t="s">
        <v>252</v>
      </c>
      <c r="M1023" t="s">
        <v>253</v>
      </c>
      <c r="N1023" t="s">
        <v>57</v>
      </c>
      <c r="O1023" t="s">
        <v>4726</v>
      </c>
      <c r="W1023">
        <v>6</v>
      </c>
      <c r="X1023" t="s">
        <v>59</v>
      </c>
      <c r="Y1023">
        <v>42946</v>
      </c>
      <c r="Z1023">
        <v>72764</v>
      </c>
      <c r="AA1023" s="1">
        <v>5.2083333333333336E-2</v>
      </c>
      <c r="AC1023">
        <v>2003</v>
      </c>
      <c r="AD1023">
        <v>5</v>
      </c>
      <c r="AE1023">
        <v>23</v>
      </c>
      <c r="AF1023" s="2">
        <f>DATE(emdat_data[[#This Row],[Start Year]],emdat_data[[#This Row],[Start Month]],emdat_data[[#This Row],[Start Day]])</f>
        <v>37764</v>
      </c>
      <c r="AG1023">
        <v>2003</v>
      </c>
      <c r="AH1023">
        <v>5</v>
      </c>
      <c r="AI1023">
        <v>23</v>
      </c>
      <c r="AJ1023" s="2">
        <f>DATE(emdat_data[[#This Row],[End Year]],emdat_data[[#This Row],[End Month]],emdat_data[[#This Row],[End Day]])</f>
        <v>37764</v>
      </c>
      <c r="AK1023">
        <v>3</v>
      </c>
      <c r="AL1023">
        <v>626</v>
      </c>
      <c r="AM1023">
        <v>36000</v>
      </c>
      <c r="AO1023">
        <v>36626</v>
      </c>
      <c r="AV1023">
        <v>62.858459500041299</v>
      </c>
      <c r="AX1023" t="s">
        <v>4727</v>
      </c>
      <c r="AY1023" t="s">
        <v>4728</v>
      </c>
    </row>
    <row r="1024" spans="1:51" hidden="1" x14ac:dyDescent="0.25">
      <c r="A1024" t="s">
        <v>3899</v>
      </c>
      <c r="B1024">
        <v>2003</v>
      </c>
      <c r="C1024">
        <v>256</v>
      </c>
      <c r="E1024" t="s">
        <v>50</v>
      </c>
      <c r="F1024" t="s">
        <v>71</v>
      </c>
      <c r="G1024" t="s">
        <v>72</v>
      </c>
      <c r="H1024" t="s">
        <v>170</v>
      </c>
      <c r="K1024" t="s">
        <v>54</v>
      </c>
      <c r="L1024" t="s">
        <v>55</v>
      </c>
      <c r="M1024" t="s">
        <v>56</v>
      </c>
      <c r="N1024" t="s">
        <v>57</v>
      </c>
      <c r="O1024" t="s">
        <v>3900</v>
      </c>
      <c r="Q1024" t="s">
        <v>176</v>
      </c>
      <c r="W1024">
        <v>10280</v>
      </c>
      <c r="X1024" t="s">
        <v>78</v>
      </c>
      <c r="AA1024" s="1"/>
      <c r="AC1024">
        <v>2003</v>
      </c>
      <c r="AD1024">
        <v>5</v>
      </c>
      <c r="AE1024">
        <v>26</v>
      </c>
      <c r="AF1024" s="2">
        <f>DATE(emdat_data[[#This Row],[Start Year]],emdat_data[[#This Row],[Start Month]],emdat_data[[#This Row],[Start Day]])</f>
        <v>37767</v>
      </c>
      <c r="AG1024">
        <v>2003</v>
      </c>
      <c r="AH1024">
        <v>6</v>
      </c>
      <c r="AI1024">
        <v>6</v>
      </c>
      <c r="AJ1024" s="2">
        <f>DATE(emdat_data[[#This Row],[End Year]],emdat_data[[#This Row],[End Month]],emdat_data[[#This Row],[End Day]])</f>
        <v>37778</v>
      </c>
      <c r="AM1024">
        <v>400</v>
      </c>
      <c r="AO1024">
        <v>400</v>
      </c>
      <c r="AV1024">
        <v>62.858459500041299</v>
      </c>
      <c r="AW1024" t="s">
        <v>3901</v>
      </c>
      <c r="AX1024" t="s">
        <v>3902</v>
      </c>
      <c r="AY1024" t="s">
        <v>3903</v>
      </c>
    </row>
    <row r="1025" spans="1:51" hidden="1" x14ac:dyDescent="0.25">
      <c r="A1025" t="s">
        <v>4201</v>
      </c>
      <c r="B1025">
        <v>2003</v>
      </c>
      <c r="C1025">
        <v>249</v>
      </c>
      <c r="E1025" t="s">
        <v>50</v>
      </c>
      <c r="F1025" t="s">
        <v>51</v>
      </c>
      <c r="G1025" t="s">
        <v>52</v>
      </c>
      <c r="H1025" t="s">
        <v>53</v>
      </c>
      <c r="K1025" t="s">
        <v>245</v>
      </c>
      <c r="L1025" t="s">
        <v>246</v>
      </c>
      <c r="M1025" t="s">
        <v>161</v>
      </c>
      <c r="N1025" t="s">
        <v>57</v>
      </c>
      <c r="O1025" t="s">
        <v>4202</v>
      </c>
      <c r="Q1025" t="s">
        <v>4203</v>
      </c>
      <c r="R1025" t="s">
        <v>176</v>
      </c>
      <c r="W1025">
        <v>7</v>
      </c>
      <c r="X1025" t="s">
        <v>59</v>
      </c>
      <c r="Y1025">
        <v>38849</v>
      </c>
      <c r="Z1025">
        <v>141568</v>
      </c>
      <c r="AA1025" s="1">
        <v>0.76666666666666672</v>
      </c>
      <c r="AC1025">
        <v>2003</v>
      </c>
      <c r="AD1025">
        <v>5</v>
      </c>
      <c r="AE1025">
        <v>26</v>
      </c>
      <c r="AF1025" s="2">
        <f>DATE(emdat_data[[#This Row],[Start Year]],emdat_data[[#This Row],[Start Month]],emdat_data[[#This Row],[Start Day]])</f>
        <v>37767</v>
      </c>
      <c r="AG1025">
        <v>2003</v>
      </c>
      <c r="AH1025">
        <v>5</v>
      </c>
      <c r="AI1025">
        <v>26</v>
      </c>
      <c r="AJ1025" s="2">
        <f>DATE(emdat_data[[#This Row],[End Year]],emdat_data[[#This Row],[End Month]],emdat_data[[#This Row],[End Day]])</f>
        <v>37767</v>
      </c>
      <c r="AL1025">
        <v>143</v>
      </c>
      <c r="AM1025">
        <v>2160</v>
      </c>
      <c r="AO1025">
        <v>2303</v>
      </c>
      <c r="AR1025">
        <v>87000</v>
      </c>
      <c r="AS1025">
        <v>138406</v>
      </c>
      <c r="AT1025">
        <v>233000</v>
      </c>
      <c r="AU1025">
        <v>370674</v>
      </c>
      <c r="AV1025">
        <v>62.858459500041299</v>
      </c>
      <c r="AW1025" t="s">
        <v>4204</v>
      </c>
      <c r="AY1025" t="s">
        <v>4205</v>
      </c>
    </row>
    <row r="1026" spans="1:51" hidden="1" x14ac:dyDescent="0.25">
      <c r="A1026" t="s">
        <v>5514</v>
      </c>
      <c r="B1026">
        <v>2003</v>
      </c>
      <c r="C1026">
        <v>258</v>
      </c>
      <c r="E1026" t="s">
        <v>50</v>
      </c>
      <c r="F1026" t="s">
        <v>63</v>
      </c>
      <c r="G1026" t="s">
        <v>82</v>
      </c>
      <c r="H1026" t="s">
        <v>98</v>
      </c>
      <c r="J1026" t="s">
        <v>5515</v>
      </c>
      <c r="K1026" t="s">
        <v>364</v>
      </c>
      <c r="L1026" t="s">
        <v>365</v>
      </c>
      <c r="M1026" t="s">
        <v>173</v>
      </c>
      <c r="N1026" t="s">
        <v>57</v>
      </c>
      <c r="O1026" t="s">
        <v>5516</v>
      </c>
      <c r="Q1026" t="s">
        <v>176</v>
      </c>
      <c r="R1026" t="s">
        <v>72</v>
      </c>
      <c r="X1026" t="s">
        <v>88</v>
      </c>
      <c r="AA1026" s="1"/>
      <c r="AC1026">
        <v>2003</v>
      </c>
      <c r="AD1026">
        <v>5</v>
      </c>
      <c r="AE1026">
        <v>26</v>
      </c>
      <c r="AF1026" s="2">
        <f>DATE(emdat_data[[#This Row],[Start Year]],emdat_data[[#This Row],[Start Month]],emdat_data[[#This Row],[Start Day]])</f>
        <v>37767</v>
      </c>
      <c r="AG1026">
        <v>2003</v>
      </c>
      <c r="AH1026">
        <v>5</v>
      </c>
      <c r="AI1026">
        <v>30</v>
      </c>
      <c r="AJ1026" s="2">
        <f>DATE(emdat_data[[#This Row],[End Year]],emdat_data[[#This Row],[End Month]],emdat_data[[#This Row],[End Day]])</f>
        <v>37771</v>
      </c>
      <c r="AK1026">
        <v>51</v>
      </c>
      <c r="AL1026">
        <v>16</v>
      </c>
      <c r="AM1026">
        <v>11345</v>
      </c>
      <c r="AN1026">
        <v>2548</v>
      </c>
      <c r="AO1026">
        <v>13909</v>
      </c>
      <c r="AT1026">
        <v>4000</v>
      </c>
      <c r="AU1026">
        <v>6364</v>
      </c>
      <c r="AV1026">
        <v>62.858459500041299</v>
      </c>
      <c r="AW1026" t="s">
        <v>5517</v>
      </c>
      <c r="AX1026" t="s">
        <v>5518</v>
      </c>
      <c r="AY1026" t="s">
        <v>5519</v>
      </c>
    </row>
    <row r="1027" spans="1:51" hidden="1" x14ac:dyDescent="0.25">
      <c r="A1027" t="s">
        <v>4580</v>
      </c>
      <c r="B1027">
        <v>2003</v>
      </c>
      <c r="C1027">
        <v>255</v>
      </c>
      <c r="E1027" t="s">
        <v>50</v>
      </c>
      <c r="F1027" t="s">
        <v>51</v>
      </c>
      <c r="G1027" t="s">
        <v>52</v>
      </c>
      <c r="H1027" t="s">
        <v>53</v>
      </c>
      <c r="K1027" t="s">
        <v>993</v>
      </c>
      <c r="L1027" t="s">
        <v>994</v>
      </c>
      <c r="M1027" t="s">
        <v>995</v>
      </c>
      <c r="N1027" t="s">
        <v>76</v>
      </c>
      <c r="O1027" t="s">
        <v>4581</v>
      </c>
      <c r="W1027">
        <v>6</v>
      </c>
      <c r="X1027" t="s">
        <v>59</v>
      </c>
      <c r="Y1027">
        <v>36939</v>
      </c>
      <c r="Z1027">
        <v>3578</v>
      </c>
      <c r="AA1027" s="1">
        <v>0.75763888888888886</v>
      </c>
      <c r="AC1027">
        <v>2003</v>
      </c>
      <c r="AD1027">
        <v>5</v>
      </c>
      <c r="AE1027">
        <v>27</v>
      </c>
      <c r="AF1027" s="2">
        <f>DATE(emdat_data[[#This Row],[Start Year]],emdat_data[[#This Row],[Start Month]],emdat_data[[#This Row],[Start Day]])</f>
        <v>37768</v>
      </c>
      <c r="AG1027">
        <v>2003</v>
      </c>
      <c r="AH1027">
        <v>5</v>
      </c>
      <c r="AI1027">
        <v>27</v>
      </c>
      <c r="AJ1027" s="2">
        <f>DATE(emdat_data[[#This Row],[End Year]],emdat_data[[#This Row],[End Month]],emdat_data[[#This Row],[End Day]])</f>
        <v>37768</v>
      </c>
      <c r="AK1027">
        <v>9</v>
      </c>
      <c r="AL1027">
        <v>200</v>
      </c>
      <c r="AO1027">
        <v>200</v>
      </c>
      <c r="AV1027">
        <v>62.858459500041299</v>
      </c>
      <c r="AX1027" t="s">
        <v>4582</v>
      </c>
      <c r="AY1027" t="s">
        <v>4583</v>
      </c>
    </row>
    <row r="1028" spans="1:51" hidden="1" x14ac:dyDescent="0.25">
      <c r="A1028" t="s">
        <v>4659</v>
      </c>
      <c r="B1028">
        <v>2003</v>
      </c>
      <c r="C1028">
        <v>254</v>
      </c>
      <c r="E1028" t="s">
        <v>50</v>
      </c>
      <c r="F1028" t="s">
        <v>51</v>
      </c>
      <c r="G1028" t="s">
        <v>52</v>
      </c>
      <c r="H1028" t="s">
        <v>53</v>
      </c>
      <c r="K1028" t="s">
        <v>171</v>
      </c>
      <c r="L1028" t="s">
        <v>172</v>
      </c>
      <c r="M1028" t="s">
        <v>173</v>
      </c>
      <c r="N1028" t="s">
        <v>57</v>
      </c>
      <c r="O1028" t="s">
        <v>4660</v>
      </c>
      <c r="W1028">
        <v>7</v>
      </c>
      <c r="X1028" t="s">
        <v>59</v>
      </c>
      <c r="Y1028">
        <v>2354</v>
      </c>
      <c r="Z1028">
        <v>128855</v>
      </c>
      <c r="AA1028" s="1">
        <v>0.18263888888888888</v>
      </c>
      <c r="AC1028">
        <v>2003</v>
      </c>
      <c r="AD1028">
        <v>5</v>
      </c>
      <c r="AE1028">
        <v>27</v>
      </c>
      <c r="AF1028" s="2">
        <f>DATE(emdat_data[[#This Row],[Start Year]],emdat_data[[#This Row],[Start Month]],emdat_data[[#This Row],[Start Day]])</f>
        <v>37768</v>
      </c>
      <c r="AG1028">
        <v>2003</v>
      </c>
      <c r="AH1028">
        <v>5</v>
      </c>
      <c r="AI1028">
        <v>27</v>
      </c>
      <c r="AJ1028" s="2">
        <f>DATE(emdat_data[[#This Row],[End Year]],emdat_data[[#This Row],[End Month]],emdat_data[[#This Row],[End Day]])</f>
        <v>37768</v>
      </c>
      <c r="AK1028">
        <v>1</v>
      </c>
      <c r="AL1028">
        <v>7</v>
      </c>
      <c r="AM1028">
        <v>100</v>
      </c>
      <c r="AN1028">
        <v>140</v>
      </c>
      <c r="AO1028">
        <v>247</v>
      </c>
      <c r="AV1028">
        <v>62.858459500041299</v>
      </c>
      <c r="AX1028" t="s">
        <v>4661</v>
      </c>
      <c r="AY1028" t="s">
        <v>4662</v>
      </c>
    </row>
    <row r="1029" spans="1:51" hidden="1" x14ac:dyDescent="0.25">
      <c r="A1029" t="s">
        <v>5895</v>
      </c>
      <c r="B1029">
        <v>2003</v>
      </c>
      <c r="C1029">
        <v>780</v>
      </c>
      <c r="E1029" t="s">
        <v>50</v>
      </c>
      <c r="F1029" t="s">
        <v>63</v>
      </c>
      <c r="G1029" t="s">
        <v>82</v>
      </c>
      <c r="H1029" t="s">
        <v>157</v>
      </c>
      <c r="I1029" t="s">
        <v>418</v>
      </c>
      <c r="K1029" t="s">
        <v>357</v>
      </c>
      <c r="L1029" t="s">
        <v>358</v>
      </c>
      <c r="M1029" t="s">
        <v>146</v>
      </c>
      <c r="N1029" t="s">
        <v>86</v>
      </c>
      <c r="O1029" t="s">
        <v>5896</v>
      </c>
      <c r="X1029" t="s">
        <v>88</v>
      </c>
      <c r="AA1029" s="1"/>
      <c r="AC1029">
        <v>2003</v>
      </c>
      <c r="AD1029">
        <v>5</v>
      </c>
      <c r="AE1029">
        <v>30</v>
      </c>
      <c r="AF1029" s="2">
        <f>DATE(emdat_data[[#This Row],[Start Year]],emdat_data[[#This Row],[Start Month]],emdat_data[[#This Row],[Start Day]])</f>
        <v>37771</v>
      </c>
      <c r="AG1029">
        <v>2003</v>
      </c>
      <c r="AH1029">
        <v>5</v>
      </c>
      <c r="AI1029">
        <v>30</v>
      </c>
      <c r="AJ1029" s="2">
        <f>DATE(emdat_data[[#This Row],[End Year]],emdat_data[[#This Row],[End Month]],emdat_data[[#This Row],[End Day]])</f>
        <v>37771</v>
      </c>
      <c r="AM1029">
        <v>150</v>
      </c>
      <c r="AN1029">
        <v>45</v>
      </c>
      <c r="AO1029">
        <v>195</v>
      </c>
      <c r="AV1029">
        <v>62.858459500041299</v>
      </c>
      <c r="AX1029" t="s">
        <v>5897</v>
      </c>
      <c r="AY1029" t="s">
        <v>5898</v>
      </c>
    </row>
    <row r="1030" spans="1:51" hidden="1" x14ac:dyDescent="0.25">
      <c r="A1030" t="s">
        <v>4005</v>
      </c>
      <c r="B1030">
        <v>2003</v>
      </c>
      <c r="C1030">
        <v>9785</v>
      </c>
      <c r="E1030" t="s">
        <v>50</v>
      </c>
      <c r="F1030" t="s">
        <v>350</v>
      </c>
      <c r="G1030" t="s">
        <v>351</v>
      </c>
      <c r="H1030" t="s">
        <v>351</v>
      </c>
      <c r="K1030" t="s">
        <v>83</v>
      </c>
      <c r="L1030" t="s">
        <v>84</v>
      </c>
      <c r="M1030" t="s">
        <v>85</v>
      </c>
      <c r="N1030" t="s">
        <v>86</v>
      </c>
      <c r="O1030" t="s">
        <v>4006</v>
      </c>
      <c r="X1030" t="s">
        <v>78</v>
      </c>
      <c r="AA1030" s="1"/>
      <c r="AC1030">
        <v>2003</v>
      </c>
      <c r="AD1030">
        <v>6</v>
      </c>
      <c r="AF1030" s="2">
        <f>DATE(emdat_data[[#This Row],[Start Year]],emdat_data[[#This Row],[Start Month]],emdat_data[[#This Row],[Start Day]])</f>
        <v>37772</v>
      </c>
      <c r="AG1030">
        <v>2003</v>
      </c>
      <c r="AH1030">
        <v>9</v>
      </c>
      <c r="AJ1030" s="2">
        <f>DATE(emdat_data[[#This Row],[End Year]],emdat_data[[#This Row],[End Month]],emdat_data[[#This Row],[End Day]])</f>
        <v>37864</v>
      </c>
      <c r="AT1030">
        <v>120000</v>
      </c>
      <c r="AU1030">
        <v>190905</v>
      </c>
      <c r="AV1030">
        <v>62.858459500041299</v>
      </c>
      <c r="AW1030" t="s">
        <v>747</v>
      </c>
      <c r="AY1030" t="s">
        <v>748</v>
      </c>
    </row>
    <row r="1031" spans="1:51" x14ac:dyDescent="0.25">
      <c r="A1031" t="s">
        <v>5964</v>
      </c>
      <c r="B1031">
        <v>2003</v>
      </c>
      <c r="C1031">
        <v>264</v>
      </c>
      <c r="E1031" t="s">
        <v>50</v>
      </c>
      <c r="F1031" t="s">
        <v>119</v>
      </c>
      <c r="G1031" t="s">
        <v>120</v>
      </c>
      <c r="H1031" t="s">
        <v>121</v>
      </c>
      <c r="J1031" t="s">
        <v>294</v>
      </c>
      <c r="K1031" t="s">
        <v>3130</v>
      </c>
      <c r="L1031" t="s">
        <v>3131</v>
      </c>
      <c r="M1031" t="s">
        <v>75</v>
      </c>
      <c r="N1031" t="s">
        <v>76</v>
      </c>
      <c r="O1031" t="s">
        <v>5965</v>
      </c>
      <c r="T1031" t="s">
        <v>128</v>
      </c>
      <c r="U1031" t="s">
        <v>128</v>
      </c>
      <c r="X1031" t="s">
        <v>129</v>
      </c>
      <c r="AA1031" s="1"/>
      <c r="AC1031">
        <v>2003</v>
      </c>
      <c r="AD1031">
        <v>6</v>
      </c>
      <c r="AF1031" s="2">
        <f>DATE(emdat_data[[#This Row],[Start Year]],emdat_data[[#This Row],[Start Month]],emdat_data[[#This Row],[Start Day]])</f>
        <v>37772</v>
      </c>
      <c r="AG1031">
        <v>2003</v>
      </c>
      <c r="AH1031">
        <v>6</v>
      </c>
      <c r="AI1031">
        <v>8</v>
      </c>
      <c r="AJ1031" s="2">
        <f>DATE(emdat_data[[#This Row],[End Year]],emdat_data[[#This Row],[End Month]],emdat_data[[#This Row],[End Day]])</f>
        <v>37780</v>
      </c>
      <c r="AK1031">
        <v>380</v>
      </c>
      <c r="AM1031">
        <v>13072</v>
      </c>
      <c r="AO1031">
        <v>13072</v>
      </c>
      <c r="AV1031">
        <v>62.858459500041299</v>
      </c>
    </row>
    <row r="1032" spans="1:51" x14ac:dyDescent="0.25">
      <c r="A1032" t="s">
        <v>4698</v>
      </c>
      <c r="B1032">
        <v>2003</v>
      </c>
      <c r="C1032">
        <v>540</v>
      </c>
      <c r="E1032" t="s">
        <v>50</v>
      </c>
      <c r="F1032" t="s">
        <v>119</v>
      </c>
      <c r="G1032" t="s">
        <v>120</v>
      </c>
      <c r="H1032" t="s">
        <v>301</v>
      </c>
      <c r="J1032" t="s">
        <v>843</v>
      </c>
      <c r="K1032" t="s">
        <v>226</v>
      </c>
      <c r="L1032" t="s">
        <v>227</v>
      </c>
      <c r="M1032" t="s">
        <v>56</v>
      </c>
      <c r="N1032" t="s">
        <v>57</v>
      </c>
      <c r="O1032" t="s">
        <v>4699</v>
      </c>
      <c r="T1032" t="s">
        <v>128</v>
      </c>
      <c r="U1032" t="s">
        <v>128</v>
      </c>
      <c r="X1032" t="s">
        <v>129</v>
      </c>
      <c r="AA1032" s="1"/>
      <c r="AC1032">
        <v>2003</v>
      </c>
      <c r="AD1032">
        <v>6</v>
      </c>
      <c r="AE1032">
        <v>1</v>
      </c>
      <c r="AF1032" s="2">
        <f>DATE(emdat_data[[#This Row],[Start Year]],emdat_data[[#This Row],[Start Month]],emdat_data[[#This Row],[Start Day]])</f>
        <v>37773</v>
      </c>
      <c r="AG1032">
        <v>2003</v>
      </c>
      <c r="AH1032">
        <v>11</v>
      </c>
      <c r="AI1032">
        <v>9</v>
      </c>
      <c r="AJ1032" s="2">
        <f>DATE(emdat_data[[#This Row],[End Year]],emdat_data[[#This Row],[End Month]],emdat_data[[#This Row],[End Day]])</f>
        <v>37934</v>
      </c>
      <c r="AM1032">
        <v>2185</v>
      </c>
      <c r="AO1032">
        <v>2185</v>
      </c>
      <c r="AV1032">
        <v>62.858459500041299</v>
      </c>
    </row>
    <row r="1033" spans="1:51" hidden="1" x14ac:dyDescent="0.25">
      <c r="A1033" t="s">
        <v>5582</v>
      </c>
      <c r="B1033">
        <v>2003</v>
      </c>
      <c r="C1033">
        <v>713</v>
      </c>
      <c r="E1033" t="s">
        <v>50</v>
      </c>
      <c r="F1033" t="s">
        <v>71</v>
      </c>
      <c r="G1033" t="s">
        <v>72</v>
      </c>
      <c r="H1033" t="s">
        <v>102</v>
      </c>
      <c r="K1033" t="s">
        <v>3768</v>
      </c>
      <c r="L1033" t="s">
        <v>3769</v>
      </c>
      <c r="M1033" t="s">
        <v>85</v>
      </c>
      <c r="N1033" t="s">
        <v>86</v>
      </c>
      <c r="O1033" t="s">
        <v>5583</v>
      </c>
      <c r="P1033" t="s">
        <v>134</v>
      </c>
      <c r="Q1033" t="s">
        <v>176</v>
      </c>
      <c r="W1033">
        <v>6240</v>
      </c>
      <c r="X1033" t="s">
        <v>78</v>
      </c>
      <c r="AA1033" s="1"/>
      <c r="AB1033" t="s">
        <v>5584</v>
      </c>
      <c r="AC1033">
        <v>2003</v>
      </c>
      <c r="AD1033">
        <v>6</v>
      </c>
      <c r="AE1033">
        <v>1</v>
      </c>
      <c r="AF1033" s="2">
        <f>DATE(emdat_data[[#This Row],[Start Year]],emdat_data[[#This Row],[Start Month]],emdat_data[[#This Row],[Start Day]])</f>
        <v>37773</v>
      </c>
      <c r="AG1033">
        <v>2003</v>
      </c>
      <c r="AH1033">
        <v>6</v>
      </c>
      <c r="AI1033">
        <v>3</v>
      </c>
      <c r="AJ1033" s="2">
        <f>DATE(emdat_data[[#This Row],[End Year]],emdat_data[[#This Row],[End Month]],emdat_data[[#This Row],[End Day]])</f>
        <v>37775</v>
      </c>
      <c r="AK1033">
        <v>1</v>
      </c>
      <c r="AM1033">
        <v>450</v>
      </c>
      <c r="AO1033">
        <v>450</v>
      </c>
      <c r="AV1033">
        <v>62.858459500041299</v>
      </c>
      <c r="AX1033" t="s">
        <v>5585</v>
      </c>
      <c r="AY1033" t="s">
        <v>5586</v>
      </c>
    </row>
    <row r="1034" spans="1:51" hidden="1" x14ac:dyDescent="0.25">
      <c r="A1034" t="s">
        <v>4291</v>
      </c>
      <c r="B1034">
        <v>2003</v>
      </c>
      <c r="C1034">
        <v>274</v>
      </c>
      <c r="E1034" t="s">
        <v>50</v>
      </c>
      <c r="F1034" t="s">
        <v>71</v>
      </c>
      <c r="G1034" t="s">
        <v>72</v>
      </c>
      <c r="H1034" t="s">
        <v>102</v>
      </c>
      <c r="K1034" t="s">
        <v>159</v>
      </c>
      <c r="L1034" t="s">
        <v>160</v>
      </c>
      <c r="M1034" t="s">
        <v>161</v>
      </c>
      <c r="N1034" t="s">
        <v>57</v>
      </c>
      <c r="O1034" t="s">
        <v>4292</v>
      </c>
      <c r="P1034" t="s">
        <v>2496</v>
      </c>
      <c r="Q1034" t="s">
        <v>176</v>
      </c>
      <c r="W1034">
        <v>44620</v>
      </c>
      <c r="X1034" t="s">
        <v>78</v>
      </c>
      <c r="AA1034" s="1"/>
      <c r="AB1034" t="s">
        <v>4293</v>
      </c>
      <c r="AC1034">
        <v>2003</v>
      </c>
      <c r="AD1034">
        <v>6</v>
      </c>
      <c r="AE1034">
        <v>5</v>
      </c>
      <c r="AF1034" s="2">
        <f>DATE(emdat_data[[#This Row],[Start Year]],emdat_data[[#This Row],[Start Month]],emdat_data[[#This Row],[Start Day]])</f>
        <v>37777</v>
      </c>
      <c r="AG1034">
        <v>2003</v>
      </c>
      <c r="AH1034">
        <v>6</v>
      </c>
      <c r="AI1034">
        <v>7</v>
      </c>
      <c r="AJ1034" s="2">
        <f>DATE(emdat_data[[#This Row],[End Year]],emdat_data[[#This Row],[End Month]],emdat_data[[#This Row],[End Day]])</f>
        <v>37779</v>
      </c>
      <c r="AK1034">
        <v>28</v>
      </c>
      <c r="AV1034">
        <v>62.858459500041299</v>
      </c>
      <c r="AX1034" t="s">
        <v>1726</v>
      </c>
      <c r="AY1034" t="s">
        <v>1727</v>
      </c>
    </row>
    <row r="1035" spans="1:51" hidden="1" x14ac:dyDescent="0.25">
      <c r="A1035" t="s">
        <v>4391</v>
      </c>
      <c r="B1035">
        <v>2003</v>
      </c>
      <c r="C1035">
        <v>326</v>
      </c>
      <c r="E1035" t="s">
        <v>50</v>
      </c>
      <c r="F1035" t="s">
        <v>51</v>
      </c>
      <c r="G1035" t="s">
        <v>1213</v>
      </c>
      <c r="H1035" t="s">
        <v>1214</v>
      </c>
      <c r="J1035" t="s">
        <v>1215</v>
      </c>
      <c r="K1035" t="s">
        <v>1216</v>
      </c>
      <c r="L1035" t="s">
        <v>1217</v>
      </c>
      <c r="M1035" t="s">
        <v>85</v>
      </c>
      <c r="N1035" t="s">
        <v>86</v>
      </c>
      <c r="O1035" t="s">
        <v>4392</v>
      </c>
      <c r="Q1035" t="s">
        <v>4393</v>
      </c>
      <c r="U1035" t="s">
        <v>127</v>
      </c>
      <c r="Y1035">
        <v>-1467</v>
      </c>
      <c r="Z1035">
        <v>-78442</v>
      </c>
      <c r="AA1035" s="1"/>
      <c r="AC1035">
        <v>2003</v>
      </c>
      <c r="AD1035">
        <v>6</v>
      </c>
      <c r="AE1035">
        <v>5</v>
      </c>
      <c r="AF1035" s="2">
        <f>DATE(emdat_data[[#This Row],[Start Year]],emdat_data[[#This Row],[Start Month]],emdat_data[[#This Row],[Start Day]])</f>
        <v>37777</v>
      </c>
      <c r="AG1035">
        <v>2003</v>
      </c>
      <c r="AH1035">
        <v>7</v>
      </c>
      <c r="AI1035">
        <v>5</v>
      </c>
      <c r="AJ1035" s="2">
        <f>DATE(emdat_data[[#This Row],[End Year]],emdat_data[[#This Row],[End Month]],emdat_data[[#This Row],[End Day]])</f>
        <v>37807</v>
      </c>
      <c r="AM1035">
        <v>25000</v>
      </c>
      <c r="AO1035">
        <v>25000</v>
      </c>
      <c r="AV1035">
        <v>62.858459500041299</v>
      </c>
      <c r="AX1035" t="s">
        <v>1219</v>
      </c>
      <c r="AY1035" t="s">
        <v>1220</v>
      </c>
    </row>
    <row r="1036" spans="1:51" hidden="1" x14ac:dyDescent="0.25">
      <c r="A1036" t="s">
        <v>5500</v>
      </c>
      <c r="B1036">
        <v>2003</v>
      </c>
      <c r="C1036">
        <v>712</v>
      </c>
      <c r="E1036" t="s">
        <v>50</v>
      </c>
      <c r="F1036" t="s">
        <v>71</v>
      </c>
      <c r="G1036" t="s">
        <v>72</v>
      </c>
      <c r="H1036" t="s">
        <v>102</v>
      </c>
      <c r="K1036" t="s">
        <v>1548</v>
      </c>
      <c r="L1036" t="s">
        <v>1549</v>
      </c>
      <c r="M1036" t="s">
        <v>204</v>
      </c>
      <c r="N1036" t="s">
        <v>86</v>
      </c>
      <c r="O1036" t="s">
        <v>5501</v>
      </c>
      <c r="P1036" t="s">
        <v>134</v>
      </c>
      <c r="Q1036" t="s">
        <v>176</v>
      </c>
      <c r="R1036" t="s">
        <v>3183</v>
      </c>
      <c r="W1036">
        <v>1200</v>
      </c>
      <c r="X1036" t="s">
        <v>78</v>
      </c>
      <c r="AA1036" s="1"/>
      <c r="AB1036" t="s">
        <v>5502</v>
      </c>
      <c r="AC1036">
        <v>2003</v>
      </c>
      <c r="AD1036">
        <v>6</v>
      </c>
      <c r="AE1036">
        <v>5</v>
      </c>
      <c r="AF1036" s="2">
        <f>DATE(emdat_data[[#This Row],[Start Year]],emdat_data[[#This Row],[Start Month]],emdat_data[[#This Row],[Start Day]])</f>
        <v>37777</v>
      </c>
      <c r="AG1036">
        <v>2003</v>
      </c>
      <c r="AH1036">
        <v>6</v>
      </c>
      <c r="AI1036">
        <v>6</v>
      </c>
      <c r="AJ1036" s="2">
        <f>DATE(emdat_data[[#This Row],[End Year]],emdat_data[[#This Row],[End Month]],emdat_data[[#This Row],[End Day]])</f>
        <v>37778</v>
      </c>
      <c r="AK1036">
        <v>4</v>
      </c>
      <c r="AL1036">
        <v>50</v>
      </c>
      <c r="AN1036">
        <v>3000</v>
      </c>
      <c r="AO1036">
        <v>3050</v>
      </c>
      <c r="AV1036">
        <v>62.858459500041299</v>
      </c>
      <c r="AX1036" t="s">
        <v>5503</v>
      </c>
      <c r="AY1036" t="s">
        <v>5504</v>
      </c>
    </row>
    <row r="1037" spans="1:51" hidden="1" x14ac:dyDescent="0.25">
      <c r="A1037" t="s">
        <v>5568</v>
      </c>
      <c r="B1037">
        <v>2003</v>
      </c>
      <c r="C1037">
        <v>273</v>
      </c>
      <c r="E1037" t="s">
        <v>50</v>
      </c>
      <c r="F1037" t="s">
        <v>71</v>
      </c>
      <c r="G1037" t="s">
        <v>72</v>
      </c>
      <c r="H1037" t="s">
        <v>102</v>
      </c>
      <c r="K1037" t="s">
        <v>2910</v>
      </c>
      <c r="L1037" t="s">
        <v>2911</v>
      </c>
      <c r="M1037" t="s">
        <v>253</v>
      </c>
      <c r="N1037" t="s">
        <v>57</v>
      </c>
      <c r="O1037" t="s">
        <v>5569</v>
      </c>
      <c r="P1037" t="s">
        <v>2496</v>
      </c>
      <c r="Q1037" t="s">
        <v>176</v>
      </c>
      <c r="T1037" t="s">
        <v>127</v>
      </c>
      <c r="W1037">
        <v>1700</v>
      </c>
      <c r="X1037" t="s">
        <v>78</v>
      </c>
      <c r="AA1037" s="1"/>
      <c r="AB1037" t="s">
        <v>5570</v>
      </c>
      <c r="AC1037">
        <v>2003</v>
      </c>
      <c r="AD1037">
        <v>6</v>
      </c>
      <c r="AE1037">
        <v>6</v>
      </c>
      <c r="AF1037" s="2">
        <f>DATE(emdat_data[[#This Row],[Start Year]],emdat_data[[#This Row],[Start Month]],emdat_data[[#This Row],[Start Day]])</f>
        <v>37778</v>
      </c>
      <c r="AG1037">
        <v>2003</v>
      </c>
      <c r="AH1037">
        <v>6</v>
      </c>
      <c r="AI1037">
        <v>10</v>
      </c>
      <c r="AJ1037" s="2">
        <f>DATE(emdat_data[[#This Row],[End Year]],emdat_data[[#This Row],[End Month]],emdat_data[[#This Row],[End Day]])</f>
        <v>37782</v>
      </c>
      <c r="AK1037">
        <v>6</v>
      </c>
      <c r="AM1037">
        <v>975</v>
      </c>
      <c r="AN1037">
        <v>780</v>
      </c>
      <c r="AO1037">
        <v>1755</v>
      </c>
      <c r="AT1037">
        <v>20000</v>
      </c>
      <c r="AU1037">
        <v>31818</v>
      </c>
      <c r="AV1037">
        <v>62.858459500041299</v>
      </c>
      <c r="AW1037" t="s">
        <v>5571</v>
      </c>
      <c r="AY1037" t="s">
        <v>5572</v>
      </c>
    </row>
    <row r="1038" spans="1:51" hidden="1" x14ac:dyDescent="0.25">
      <c r="A1038" t="s">
        <v>4574</v>
      </c>
      <c r="B1038">
        <v>2003</v>
      </c>
      <c r="C1038">
        <v>781</v>
      </c>
      <c r="E1038" t="s">
        <v>50</v>
      </c>
      <c r="F1038" t="s">
        <v>63</v>
      </c>
      <c r="G1038" t="s">
        <v>82</v>
      </c>
      <c r="H1038" t="s">
        <v>157</v>
      </c>
      <c r="I1038" t="s">
        <v>572</v>
      </c>
      <c r="K1038" t="s">
        <v>1200</v>
      </c>
      <c r="L1038" t="s">
        <v>1201</v>
      </c>
      <c r="M1038" t="s">
        <v>189</v>
      </c>
      <c r="N1038" t="s">
        <v>190</v>
      </c>
      <c r="O1038" t="s">
        <v>2413</v>
      </c>
      <c r="X1038" t="s">
        <v>88</v>
      </c>
      <c r="AA1038" s="1"/>
      <c r="AC1038">
        <v>2003</v>
      </c>
      <c r="AD1038">
        <v>6</v>
      </c>
      <c r="AE1038">
        <v>7</v>
      </c>
      <c r="AF1038" s="2">
        <f>DATE(emdat_data[[#This Row],[Start Year]],emdat_data[[#This Row],[Start Month]],emdat_data[[#This Row],[Start Day]])</f>
        <v>37779</v>
      </c>
      <c r="AG1038">
        <v>2003</v>
      </c>
      <c r="AH1038">
        <v>6</v>
      </c>
      <c r="AI1038">
        <v>8</v>
      </c>
      <c r="AJ1038" s="2">
        <f>DATE(emdat_data[[#This Row],[End Year]],emdat_data[[#This Row],[End Month]],emdat_data[[#This Row],[End Day]])</f>
        <v>37780</v>
      </c>
      <c r="AK1038">
        <v>10</v>
      </c>
      <c r="AV1038">
        <v>62.858459500041299</v>
      </c>
      <c r="AW1038" t="s">
        <v>2414</v>
      </c>
      <c r="AY1038" t="s">
        <v>2415</v>
      </c>
    </row>
    <row r="1039" spans="1:51" hidden="1" x14ac:dyDescent="0.25">
      <c r="A1039" t="s">
        <v>4450</v>
      </c>
      <c r="B1039">
        <v>2003</v>
      </c>
      <c r="C1039">
        <v>283</v>
      </c>
      <c r="E1039" t="s">
        <v>50</v>
      </c>
      <c r="F1039" t="s">
        <v>71</v>
      </c>
      <c r="G1039" t="s">
        <v>72</v>
      </c>
      <c r="H1039" t="s">
        <v>102</v>
      </c>
      <c r="K1039" t="s">
        <v>527</v>
      </c>
      <c r="L1039" t="s">
        <v>528</v>
      </c>
      <c r="M1039" t="s">
        <v>56</v>
      </c>
      <c r="N1039" t="s">
        <v>57</v>
      </c>
      <c r="O1039" t="s">
        <v>4451</v>
      </c>
      <c r="P1039" t="s">
        <v>4377</v>
      </c>
      <c r="X1039" t="s">
        <v>78</v>
      </c>
      <c r="AA1039" s="1"/>
      <c r="AC1039">
        <v>2003</v>
      </c>
      <c r="AD1039">
        <v>6</v>
      </c>
      <c r="AE1039">
        <v>11</v>
      </c>
      <c r="AF1039" s="2">
        <f>DATE(emdat_data[[#This Row],[Start Year]],emdat_data[[#This Row],[Start Month]],emdat_data[[#This Row],[Start Day]])</f>
        <v>37783</v>
      </c>
      <c r="AG1039">
        <v>2003</v>
      </c>
      <c r="AH1039">
        <v>10</v>
      </c>
      <c r="AI1039">
        <v>10</v>
      </c>
      <c r="AJ1039" s="2">
        <f>DATE(emdat_data[[#This Row],[End Year]],emdat_data[[#This Row],[End Month]],emdat_data[[#This Row],[End Day]])</f>
        <v>37904</v>
      </c>
      <c r="AK1039">
        <v>187</v>
      </c>
      <c r="AM1039">
        <v>50000</v>
      </c>
      <c r="AO1039">
        <v>50000</v>
      </c>
      <c r="AV1039">
        <v>62.858459500041299</v>
      </c>
      <c r="AX1039" t="s">
        <v>4452</v>
      </c>
      <c r="AY1039" t="s">
        <v>4453</v>
      </c>
    </row>
    <row r="1040" spans="1:51" hidden="1" x14ac:dyDescent="0.25">
      <c r="A1040" t="s">
        <v>4674</v>
      </c>
      <c r="B1040">
        <v>2003</v>
      </c>
      <c r="C1040">
        <v>283</v>
      </c>
      <c r="E1040" t="s">
        <v>50</v>
      </c>
      <c r="F1040" t="s">
        <v>71</v>
      </c>
      <c r="G1040" t="s">
        <v>72</v>
      </c>
      <c r="H1040" t="s">
        <v>102</v>
      </c>
      <c r="K1040" t="s">
        <v>226</v>
      </c>
      <c r="L1040" t="s">
        <v>227</v>
      </c>
      <c r="M1040" t="s">
        <v>56</v>
      </c>
      <c r="N1040" t="s">
        <v>57</v>
      </c>
      <c r="O1040" t="s">
        <v>4675</v>
      </c>
      <c r="P1040" t="s">
        <v>4676</v>
      </c>
      <c r="V1040">
        <v>79</v>
      </c>
      <c r="X1040" t="s">
        <v>78</v>
      </c>
      <c r="AA1040" s="1"/>
      <c r="AB1040" t="s">
        <v>4677</v>
      </c>
      <c r="AC1040">
        <v>2003</v>
      </c>
      <c r="AD1040">
        <v>6</v>
      </c>
      <c r="AE1040">
        <v>11</v>
      </c>
      <c r="AF1040" s="2">
        <f>DATE(emdat_data[[#This Row],[Start Year]],emdat_data[[#This Row],[Start Month]],emdat_data[[#This Row],[Start Day]])</f>
        <v>37783</v>
      </c>
      <c r="AG1040">
        <v>2003</v>
      </c>
      <c r="AH1040">
        <v>10</v>
      </c>
      <c r="AI1040">
        <v>10</v>
      </c>
      <c r="AJ1040" s="2">
        <f>DATE(emdat_data[[#This Row],[End Year]],emdat_data[[#This Row],[End Month]],emdat_data[[#This Row],[End Day]])</f>
        <v>37904</v>
      </c>
      <c r="AK1040">
        <v>142</v>
      </c>
      <c r="AM1040">
        <v>4550000</v>
      </c>
      <c r="AO1040">
        <v>4550000</v>
      </c>
      <c r="AV1040">
        <v>62.858459500041299</v>
      </c>
      <c r="AW1040" t="s">
        <v>4678</v>
      </c>
      <c r="AY1040" t="s">
        <v>4679</v>
      </c>
    </row>
    <row r="1041" spans="1:51" hidden="1" x14ac:dyDescent="0.25">
      <c r="A1041" t="s">
        <v>5673</v>
      </c>
      <c r="B1041">
        <v>2003</v>
      </c>
      <c r="C1041">
        <v>710</v>
      </c>
      <c r="E1041" t="s">
        <v>50</v>
      </c>
      <c r="F1041" t="s">
        <v>71</v>
      </c>
      <c r="G1041" t="s">
        <v>72</v>
      </c>
      <c r="H1041" t="s">
        <v>170</v>
      </c>
      <c r="K1041" t="s">
        <v>1548</v>
      </c>
      <c r="L1041" t="s">
        <v>1549</v>
      </c>
      <c r="M1041" t="s">
        <v>204</v>
      </c>
      <c r="N1041" t="s">
        <v>86</v>
      </c>
      <c r="O1041" t="s">
        <v>5674</v>
      </c>
      <c r="P1041" t="s">
        <v>175</v>
      </c>
      <c r="W1041">
        <v>60</v>
      </c>
      <c r="X1041" t="s">
        <v>78</v>
      </c>
      <c r="AA1041" s="1"/>
      <c r="AB1041" t="s">
        <v>5675</v>
      </c>
      <c r="AC1041">
        <v>2003</v>
      </c>
      <c r="AD1041">
        <v>6</v>
      </c>
      <c r="AE1041">
        <v>12</v>
      </c>
      <c r="AF1041" s="2">
        <f>DATE(emdat_data[[#This Row],[Start Year]],emdat_data[[#This Row],[Start Month]],emdat_data[[#This Row],[Start Day]])</f>
        <v>37784</v>
      </c>
      <c r="AG1041">
        <v>2003</v>
      </c>
      <c r="AH1041">
        <v>6</v>
      </c>
      <c r="AI1041">
        <v>15</v>
      </c>
      <c r="AJ1041" s="2">
        <f>DATE(emdat_data[[#This Row],[End Year]],emdat_data[[#This Row],[End Month]],emdat_data[[#This Row],[End Day]])</f>
        <v>37787</v>
      </c>
      <c r="AM1041">
        <v>800</v>
      </c>
      <c r="AO1041">
        <v>800</v>
      </c>
      <c r="AV1041">
        <v>62.858459500041299</v>
      </c>
      <c r="AW1041" t="s">
        <v>5676</v>
      </c>
      <c r="AY1041" t="s">
        <v>5677</v>
      </c>
    </row>
    <row r="1042" spans="1:51" hidden="1" x14ac:dyDescent="0.25">
      <c r="A1042" t="s">
        <v>4304</v>
      </c>
      <c r="B1042">
        <v>2003</v>
      </c>
      <c r="C1042">
        <v>284</v>
      </c>
      <c r="E1042" t="s">
        <v>50</v>
      </c>
      <c r="F1042" t="s">
        <v>71</v>
      </c>
      <c r="G1042" t="s">
        <v>72</v>
      </c>
      <c r="H1042" t="s">
        <v>102</v>
      </c>
      <c r="K1042" t="s">
        <v>1159</v>
      </c>
      <c r="L1042" t="s">
        <v>1160</v>
      </c>
      <c r="M1042" t="s">
        <v>85</v>
      </c>
      <c r="N1042" t="s">
        <v>86</v>
      </c>
      <c r="O1042" t="s">
        <v>4305</v>
      </c>
      <c r="P1042" t="s">
        <v>642</v>
      </c>
      <c r="Q1042" t="s">
        <v>176</v>
      </c>
      <c r="W1042">
        <v>3350</v>
      </c>
      <c r="X1042" t="s">
        <v>78</v>
      </c>
      <c r="AA1042" s="1"/>
      <c r="AB1042" t="s">
        <v>4306</v>
      </c>
      <c r="AC1042">
        <v>2003</v>
      </c>
      <c r="AD1042">
        <v>6</v>
      </c>
      <c r="AE1042">
        <v>14</v>
      </c>
      <c r="AF1042" s="2">
        <f>DATE(emdat_data[[#This Row],[Start Year]],emdat_data[[#This Row],[Start Month]],emdat_data[[#This Row],[Start Day]])</f>
        <v>37786</v>
      </c>
      <c r="AG1042">
        <v>2003</v>
      </c>
      <c r="AH1042">
        <v>6</v>
      </c>
      <c r="AI1042">
        <v>16</v>
      </c>
      <c r="AJ1042" s="2">
        <f>DATE(emdat_data[[#This Row],[End Year]],emdat_data[[#This Row],[End Month]],emdat_data[[#This Row],[End Day]])</f>
        <v>37788</v>
      </c>
      <c r="AK1042">
        <v>3</v>
      </c>
      <c r="AM1042">
        <v>4000</v>
      </c>
      <c r="AO1042">
        <v>4000</v>
      </c>
      <c r="AV1042">
        <v>62.858459500041299</v>
      </c>
      <c r="AX1042" t="s">
        <v>4307</v>
      </c>
      <c r="AY1042" t="s">
        <v>4308</v>
      </c>
    </row>
    <row r="1043" spans="1:51" hidden="1" x14ac:dyDescent="0.25">
      <c r="A1043" t="s">
        <v>5520</v>
      </c>
      <c r="B1043">
        <v>2003</v>
      </c>
      <c r="C1043">
        <v>290</v>
      </c>
      <c r="E1043" t="s">
        <v>50</v>
      </c>
      <c r="F1043" t="s">
        <v>63</v>
      </c>
      <c r="G1043" t="s">
        <v>82</v>
      </c>
      <c r="H1043" t="s">
        <v>98</v>
      </c>
      <c r="J1043" t="s">
        <v>5521</v>
      </c>
      <c r="K1043" t="s">
        <v>364</v>
      </c>
      <c r="L1043" t="s">
        <v>365</v>
      </c>
      <c r="M1043" t="s">
        <v>173</v>
      </c>
      <c r="N1043" t="s">
        <v>57</v>
      </c>
      <c r="O1043" t="s">
        <v>5522</v>
      </c>
      <c r="Q1043" t="s">
        <v>176</v>
      </c>
      <c r="R1043" t="s">
        <v>72</v>
      </c>
      <c r="W1043">
        <v>140</v>
      </c>
      <c r="X1043" t="s">
        <v>88</v>
      </c>
      <c r="AA1043" s="1"/>
      <c r="AC1043">
        <v>2003</v>
      </c>
      <c r="AD1043">
        <v>6</v>
      </c>
      <c r="AE1043">
        <v>15</v>
      </c>
      <c r="AF1043" s="2">
        <f>DATE(emdat_data[[#This Row],[Start Year]],emdat_data[[#This Row],[Start Month]],emdat_data[[#This Row],[Start Day]])</f>
        <v>37787</v>
      </c>
      <c r="AG1043">
        <v>2003</v>
      </c>
      <c r="AH1043">
        <v>6</v>
      </c>
      <c r="AI1043">
        <v>18</v>
      </c>
      <c r="AJ1043" s="2">
        <f>DATE(emdat_data[[#This Row],[End Year]],emdat_data[[#This Row],[End Month]],emdat_data[[#This Row],[End Day]])</f>
        <v>37790</v>
      </c>
      <c r="AK1043">
        <v>13</v>
      </c>
      <c r="AL1043">
        <v>3</v>
      </c>
      <c r="AM1043">
        <v>46472</v>
      </c>
      <c r="AN1043">
        <v>80655</v>
      </c>
      <c r="AO1043">
        <v>127130</v>
      </c>
      <c r="AT1043">
        <v>2455</v>
      </c>
      <c r="AU1043">
        <v>3906</v>
      </c>
      <c r="AV1043">
        <v>62.858459500041299</v>
      </c>
      <c r="AX1043" t="s">
        <v>5523</v>
      </c>
      <c r="AY1043" t="s">
        <v>5524</v>
      </c>
    </row>
    <row r="1044" spans="1:51" hidden="1" x14ac:dyDescent="0.25">
      <c r="A1044" t="s">
        <v>3904</v>
      </c>
      <c r="B1044">
        <v>2003</v>
      </c>
      <c r="C1044">
        <v>302</v>
      </c>
      <c r="E1044" t="s">
        <v>50</v>
      </c>
      <c r="F1044" t="s">
        <v>71</v>
      </c>
      <c r="G1044" t="s">
        <v>72</v>
      </c>
      <c r="H1044" t="s">
        <v>102</v>
      </c>
      <c r="K1044" t="s">
        <v>54</v>
      </c>
      <c r="L1044" t="s">
        <v>55</v>
      </c>
      <c r="M1044" t="s">
        <v>56</v>
      </c>
      <c r="N1044" t="s">
        <v>57</v>
      </c>
      <c r="O1044" t="s">
        <v>3905</v>
      </c>
      <c r="P1044" t="s">
        <v>2496</v>
      </c>
      <c r="Q1044" t="s">
        <v>176</v>
      </c>
      <c r="W1044">
        <v>2650</v>
      </c>
      <c r="X1044" t="s">
        <v>78</v>
      </c>
      <c r="AA1044" s="1"/>
      <c r="AC1044">
        <v>2003</v>
      </c>
      <c r="AD1044">
        <v>6</v>
      </c>
      <c r="AE1044">
        <v>16</v>
      </c>
      <c r="AF1044" s="2">
        <f>DATE(emdat_data[[#This Row],[Start Year]],emdat_data[[#This Row],[Start Month]],emdat_data[[#This Row],[Start Day]])</f>
        <v>37788</v>
      </c>
      <c r="AG1044">
        <v>2003</v>
      </c>
      <c r="AH1044">
        <v>6</v>
      </c>
      <c r="AI1044">
        <v>21</v>
      </c>
      <c r="AJ1044" s="2">
        <f>DATE(emdat_data[[#This Row],[End Year]],emdat_data[[#This Row],[End Month]],emdat_data[[#This Row],[End Day]])</f>
        <v>37793</v>
      </c>
      <c r="AK1044">
        <v>13</v>
      </c>
      <c r="AM1044">
        <v>100</v>
      </c>
      <c r="AO1044">
        <v>100</v>
      </c>
      <c r="AV1044">
        <v>62.858459500041299</v>
      </c>
      <c r="AX1044" t="s">
        <v>3906</v>
      </c>
      <c r="AY1044" t="s">
        <v>3907</v>
      </c>
    </row>
    <row r="1045" spans="1:51" x14ac:dyDescent="0.25">
      <c r="A1045" t="s">
        <v>4477</v>
      </c>
      <c r="B1045">
        <v>2003</v>
      </c>
      <c r="C1045">
        <v>491</v>
      </c>
      <c r="E1045" t="s">
        <v>50</v>
      </c>
      <c r="F1045" t="s">
        <v>119</v>
      </c>
      <c r="G1045" t="s">
        <v>120</v>
      </c>
      <c r="H1045" t="s">
        <v>121</v>
      </c>
      <c r="J1045" t="s">
        <v>4478</v>
      </c>
      <c r="K1045" t="s">
        <v>138</v>
      </c>
      <c r="L1045" t="s">
        <v>139</v>
      </c>
      <c r="M1045" t="s">
        <v>75</v>
      </c>
      <c r="N1045" t="s">
        <v>76</v>
      </c>
      <c r="O1045" t="s">
        <v>4479</v>
      </c>
      <c r="T1045" t="s">
        <v>128</v>
      </c>
      <c r="U1045" t="s">
        <v>128</v>
      </c>
      <c r="X1045" t="s">
        <v>129</v>
      </c>
      <c r="AA1045" s="1"/>
      <c r="AC1045">
        <v>2003</v>
      </c>
      <c r="AD1045">
        <v>6</v>
      </c>
      <c r="AE1045">
        <v>16</v>
      </c>
      <c r="AF1045" s="2">
        <f>DATE(emdat_data[[#This Row],[Start Year]],emdat_data[[#This Row],[Start Month]],emdat_data[[#This Row],[Start Day]])</f>
        <v>37788</v>
      </c>
      <c r="AG1045">
        <v>2003</v>
      </c>
      <c r="AH1045">
        <v>10</v>
      </c>
      <c r="AI1045">
        <v>29</v>
      </c>
      <c r="AJ1045" s="2">
        <f>DATE(emdat_data[[#This Row],[End Year]],emdat_data[[#This Row],[End Month]],emdat_data[[#This Row],[End Day]])</f>
        <v>37923</v>
      </c>
      <c r="AK1045">
        <v>23</v>
      </c>
      <c r="AM1045">
        <v>379</v>
      </c>
      <c r="AO1045">
        <v>379</v>
      </c>
      <c r="AV1045">
        <v>62.858459500041299</v>
      </c>
    </row>
    <row r="1046" spans="1:51" hidden="1" x14ac:dyDescent="0.25">
      <c r="A1046" t="s">
        <v>5919</v>
      </c>
      <c r="B1046">
        <v>2003</v>
      </c>
      <c r="C1046">
        <v>299</v>
      </c>
      <c r="E1046" t="s">
        <v>50</v>
      </c>
      <c r="F1046" t="s">
        <v>350</v>
      </c>
      <c r="G1046" t="s">
        <v>477</v>
      </c>
      <c r="H1046" t="s">
        <v>478</v>
      </c>
      <c r="K1046" t="s">
        <v>357</v>
      </c>
      <c r="L1046" t="s">
        <v>358</v>
      </c>
      <c r="M1046" t="s">
        <v>146</v>
      </c>
      <c r="N1046" t="s">
        <v>86</v>
      </c>
      <c r="O1046" t="s">
        <v>5920</v>
      </c>
      <c r="W1046">
        <v>16</v>
      </c>
      <c r="X1046" t="s">
        <v>78</v>
      </c>
      <c r="AA1046" s="1"/>
      <c r="AC1046">
        <v>2003</v>
      </c>
      <c r="AD1046">
        <v>6</v>
      </c>
      <c r="AE1046">
        <v>17</v>
      </c>
      <c r="AF1046" s="2">
        <f>DATE(emdat_data[[#This Row],[Start Year]],emdat_data[[#This Row],[Start Month]],emdat_data[[#This Row],[Start Day]])</f>
        <v>37789</v>
      </c>
      <c r="AG1046">
        <v>2003</v>
      </c>
      <c r="AH1046">
        <v>6</v>
      </c>
      <c r="AI1046">
        <v>20</v>
      </c>
      <c r="AJ1046" s="2">
        <f>DATE(emdat_data[[#This Row],[End Year]],emdat_data[[#This Row],[End Month]],emdat_data[[#This Row],[End Day]])</f>
        <v>37792</v>
      </c>
      <c r="AN1046">
        <v>750</v>
      </c>
      <c r="AO1046">
        <v>750</v>
      </c>
      <c r="AV1046">
        <v>62.858459500041299</v>
      </c>
      <c r="AX1046" t="s">
        <v>5921</v>
      </c>
      <c r="AY1046" t="s">
        <v>5922</v>
      </c>
    </row>
    <row r="1047" spans="1:51" hidden="1" x14ac:dyDescent="0.25">
      <c r="A1047" t="s">
        <v>4265</v>
      </c>
      <c r="B1047">
        <v>2003</v>
      </c>
      <c r="C1047">
        <v>303</v>
      </c>
      <c r="E1047" t="s">
        <v>50</v>
      </c>
      <c r="F1047" t="s">
        <v>71</v>
      </c>
      <c r="G1047" t="s">
        <v>72</v>
      </c>
      <c r="H1047" t="s">
        <v>170</v>
      </c>
      <c r="K1047" t="s">
        <v>527</v>
      </c>
      <c r="L1047" t="s">
        <v>528</v>
      </c>
      <c r="M1047" t="s">
        <v>56</v>
      </c>
      <c r="N1047" t="s">
        <v>57</v>
      </c>
      <c r="O1047" t="s">
        <v>4266</v>
      </c>
      <c r="P1047" t="s">
        <v>4267</v>
      </c>
      <c r="Q1047" t="s">
        <v>176</v>
      </c>
      <c r="W1047">
        <v>4230</v>
      </c>
      <c r="X1047" t="s">
        <v>78</v>
      </c>
      <c r="AA1047" s="1"/>
      <c r="AB1047" t="s">
        <v>4268</v>
      </c>
      <c r="AC1047">
        <v>2003</v>
      </c>
      <c r="AD1047">
        <v>6</v>
      </c>
      <c r="AE1047">
        <v>19</v>
      </c>
      <c r="AF1047" s="2">
        <f>DATE(emdat_data[[#This Row],[Start Year]],emdat_data[[#This Row],[Start Month]],emdat_data[[#This Row],[Start Day]])</f>
        <v>37791</v>
      </c>
      <c r="AG1047">
        <v>2003</v>
      </c>
      <c r="AH1047">
        <v>7</v>
      </c>
      <c r="AI1047">
        <v>3</v>
      </c>
      <c r="AJ1047" s="2">
        <f>DATE(emdat_data[[#This Row],[End Year]],emdat_data[[#This Row],[End Month]],emdat_data[[#This Row],[End Day]])</f>
        <v>37805</v>
      </c>
      <c r="AK1047">
        <v>65</v>
      </c>
      <c r="AM1047">
        <v>500000</v>
      </c>
      <c r="AO1047">
        <v>500000</v>
      </c>
      <c r="AV1047">
        <v>62.858459500041299</v>
      </c>
      <c r="AX1047" t="s">
        <v>4269</v>
      </c>
      <c r="AY1047" t="s">
        <v>4270</v>
      </c>
    </row>
    <row r="1048" spans="1:51" hidden="1" x14ac:dyDescent="0.25">
      <c r="A1048" t="s">
        <v>5948</v>
      </c>
      <c r="B1048">
        <v>2003</v>
      </c>
      <c r="C1048">
        <v>301</v>
      </c>
      <c r="E1048" t="s">
        <v>50</v>
      </c>
      <c r="F1048" t="s">
        <v>71</v>
      </c>
      <c r="G1048" t="s">
        <v>72</v>
      </c>
      <c r="H1048" t="s">
        <v>102</v>
      </c>
      <c r="K1048" t="s">
        <v>3101</v>
      </c>
      <c r="L1048" t="s">
        <v>3102</v>
      </c>
      <c r="M1048" t="s">
        <v>392</v>
      </c>
      <c r="N1048" t="s">
        <v>57</v>
      </c>
      <c r="O1048" t="s">
        <v>5949</v>
      </c>
      <c r="P1048" t="s">
        <v>2496</v>
      </c>
      <c r="X1048" t="s">
        <v>78</v>
      </c>
      <c r="AA1048" s="1"/>
      <c r="AC1048">
        <v>2003</v>
      </c>
      <c r="AD1048">
        <v>6</v>
      </c>
      <c r="AE1048">
        <v>19</v>
      </c>
      <c r="AF1048" s="2">
        <f>DATE(emdat_data[[#This Row],[Start Year]],emdat_data[[#This Row],[Start Month]],emdat_data[[#This Row],[Start Day]])</f>
        <v>37791</v>
      </c>
      <c r="AG1048">
        <v>2003</v>
      </c>
      <c r="AH1048">
        <v>6</v>
      </c>
      <c r="AI1048">
        <v>21</v>
      </c>
      <c r="AJ1048" s="2">
        <f>DATE(emdat_data[[#This Row],[End Year]],emdat_data[[#This Row],[End Month]],emdat_data[[#This Row],[End Day]])</f>
        <v>37793</v>
      </c>
      <c r="AK1048">
        <v>15</v>
      </c>
      <c r="AV1048">
        <v>62.858459500041299</v>
      </c>
      <c r="AW1048" t="s">
        <v>5950</v>
      </c>
      <c r="AY1048" t="s">
        <v>5951</v>
      </c>
    </row>
    <row r="1049" spans="1:51" hidden="1" x14ac:dyDescent="0.25">
      <c r="A1049" t="s">
        <v>4593</v>
      </c>
      <c r="B1049">
        <v>2003</v>
      </c>
      <c r="C1049">
        <v>785</v>
      </c>
      <c r="E1049" t="s">
        <v>50</v>
      </c>
      <c r="F1049" t="s">
        <v>63</v>
      </c>
      <c r="G1049" t="s">
        <v>64</v>
      </c>
      <c r="H1049" t="s">
        <v>1766</v>
      </c>
      <c r="K1049" t="s">
        <v>993</v>
      </c>
      <c r="L1049" t="s">
        <v>994</v>
      </c>
      <c r="M1049" t="s">
        <v>995</v>
      </c>
      <c r="N1049" t="s">
        <v>76</v>
      </c>
      <c r="O1049" t="s">
        <v>4594</v>
      </c>
      <c r="W1049">
        <v>47</v>
      </c>
      <c r="X1049" t="s">
        <v>67</v>
      </c>
      <c r="AA1049" s="1"/>
      <c r="AC1049">
        <v>2003</v>
      </c>
      <c r="AD1049">
        <v>6</v>
      </c>
      <c r="AE1049">
        <v>21</v>
      </c>
      <c r="AF1049" s="2">
        <f>DATE(emdat_data[[#This Row],[Start Year]],emdat_data[[#This Row],[Start Month]],emdat_data[[#This Row],[Start Day]])</f>
        <v>37793</v>
      </c>
      <c r="AG1049">
        <v>2003</v>
      </c>
      <c r="AH1049">
        <v>7</v>
      </c>
      <c r="AI1049">
        <v>21</v>
      </c>
      <c r="AJ1049" s="2">
        <f>DATE(emdat_data[[#This Row],[End Year]],emdat_data[[#This Row],[End Month]],emdat_data[[#This Row],[End Day]])</f>
        <v>37823</v>
      </c>
      <c r="AK1049">
        <v>40</v>
      </c>
      <c r="AV1049">
        <v>62.858459500041299</v>
      </c>
      <c r="AX1049" t="s">
        <v>4595</v>
      </c>
      <c r="AY1049" t="s">
        <v>4596</v>
      </c>
    </row>
    <row r="1050" spans="1:51" x14ac:dyDescent="0.25">
      <c r="A1050" t="s">
        <v>5826</v>
      </c>
      <c r="B1050">
        <v>2003</v>
      </c>
      <c r="C1050">
        <v>379</v>
      </c>
      <c r="E1050" t="s">
        <v>50</v>
      </c>
      <c r="F1050" t="s">
        <v>119</v>
      </c>
      <c r="G1050" t="s">
        <v>120</v>
      </c>
      <c r="J1050" t="s">
        <v>5827</v>
      </c>
      <c r="K1050" t="s">
        <v>325</v>
      </c>
      <c r="L1050" t="s">
        <v>326</v>
      </c>
      <c r="M1050" t="s">
        <v>204</v>
      </c>
      <c r="N1050" t="s">
        <v>86</v>
      </c>
      <c r="O1050" t="s">
        <v>5828</v>
      </c>
      <c r="T1050" t="s">
        <v>128</v>
      </c>
      <c r="U1050" t="s">
        <v>127</v>
      </c>
      <c r="X1050" t="s">
        <v>129</v>
      </c>
      <c r="AA1050" s="1"/>
      <c r="AC1050">
        <v>2003</v>
      </c>
      <c r="AD1050">
        <v>6</v>
      </c>
      <c r="AE1050">
        <v>21</v>
      </c>
      <c r="AF1050" s="2">
        <f>DATE(emdat_data[[#This Row],[Start Year]],emdat_data[[#This Row],[Start Month]],emdat_data[[#This Row],[Start Day]])</f>
        <v>37793</v>
      </c>
      <c r="AG1050">
        <v>2003</v>
      </c>
      <c r="AH1050">
        <v>7</v>
      </c>
      <c r="AI1050">
        <v>19</v>
      </c>
      <c r="AJ1050" s="2">
        <f>DATE(emdat_data[[#This Row],[End Year]],emdat_data[[#This Row],[End Month]],emdat_data[[#This Row],[End Day]])</f>
        <v>37821</v>
      </c>
      <c r="AK1050">
        <v>304</v>
      </c>
      <c r="AM1050">
        <v>50000</v>
      </c>
      <c r="AO1050">
        <v>50000</v>
      </c>
      <c r="AV1050">
        <v>62.858459500041299</v>
      </c>
    </row>
    <row r="1051" spans="1:51" hidden="1" x14ac:dyDescent="0.25">
      <c r="A1051" t="s">
        <v>4294</v>
      </c>
      <c r="B1051">
        <v>2003</v>
      </c>
      <c r="C1051">
        <v>315</v>
      </c>
      <c r="E1051" t="s">
        <v>50</v>
      </c>
      <c r="F1051" t="s">
        <v>71</v>
      </c>
      <c r="G1051" t="s">
        <v>72</v>
      </c>
      <c r="H1051" t="s">
        <v>102</v>
      </c>
      <c r="K1051" t="s">
        <v>159</v>
      </c>
      <c r="L1051" t="s">
        <v>160</v>
      </c>
      <c r="M1051" t="s">
        <v>161</v>
      </c>
      <c r="N1051" t="s">
        <v>57</v>
      </c>
      <c r="O1051" t="s">
        <v>4295</v>
      </c>
      <c r="P1051" t="s">
        <v>2496</v>
      </c>
      <c r="Q1051" t="s">
        <v>176</v>
      </c>
      <c r="V1051">
        <v>6482</v>
      </c>
      <c r="W1051">
        <v>1287000</v>
      </c>
      <c r="X1051" t="s">
        <v>78</v>
      </c>
      <c r="AA1051" s="1"/>
      <c r="AB1051" t="s">
        <v>1730</v>
      </c>
      <c r="AC1051">
        <v>2003</v>
      </c>
      <c r="AD1051">
        <v>6</v>
      </c>
      <c r="AE1051">
        <v>23</v>
      </c>
      <c r="AF1051" s="2">
        <f>DATE(emdat_data[[#This Row],[Start Year]],emdat_data[[#This Row],[Start Month]],emdat_data[[#This Row],[Start Day]])</f>
        <v>37795</v>
      </c>
      <c r="AG1051">
        <v>2003</v>
      </c>
      <c r="AH1051">
        <v>7</v>
      </c>
      <c r="AI1051">
        <v>28</v>
      </c>
      <c r="AJ1051" s="2">
        <f>DATE(emdat_data[[#This Row],[End Year]],emdat_data[[#This Row],[End Month]],emdat_data[[#This Row],[End Day]])</f>
        <v>37830</v>
      </c>
      <c r="AK1051">
        <v>430</v>
      </c>
      <c r="AL1051">
        <v>146000</v>
      </c>
      <c r="AM1051">
        <v>150000000</v>
      </c>
      <c r="AO1051">
        <v>150146000</v>
      </c>
      <c r="AT1051">
        <v>7890000</v>
      </c>
      <c r="AU1051">
        <v>12552010</v>
      </c>
      <c r="AV1051">
        <v>62.858459500041299</v>
      </c>
      <c r="AW1051" t="s">
        <v>4296</v>
      </c>
      <c r="AX1051" t="s">
        <v>4297</v>
      </c>
      <c r="AY1051" t="s">
        <v>4298</v>
      </c>
    </row>
    <row r="1052" spans="1:51" hidden="1" x14ac:dyDescent="0.25">
      <c r="A1052" t="s">
        <v>5643</v>
      </c>
      <c r="B1052">
        <v>2003</v>
      </c>
      <c r="C1052">
        <v>782</v>
      </c>
      <c r="E1052" t="s">
        <v>50</v>
      </c>
      <c r="F1052" t="s">
        <v>63</v>
      </c>
      <c r="G1052" t="s">
        <v>82</v>
      </c>
      <c r="H1052" t="s">
        <v>98</v>
      </c>
      <c r="J1052" t="s">
        <v>5644</v>
      </c>
      <c r="K1052" t="s">
        <v>357</v>
      </c>
      <c r="L1052" t="s">
        <v>358</v>
      </c>
      <c r="M1052" t="s">
        <v>146</v>
      </c>
      <c r="N1052" t="s">
        <v>86</v>
      </c>
      <c r="O1052" t="s">
        <v>5645</v>
      </c>
      <c r="Q1052" t="s">
        <v>72</v>
      </c>
      <c r="U1052" t="s">
        <v>127</v>
      </c>
      <c r="W1052">
        <v>95</v>
      </c>
      <c r="X1052" t="s">
        <v>88</v>
      </c>
      <c r="AA1052" s="1"/>
      <c r="AC1052">
        <v>2003</v>
      </c>
      <c r="AD1052">
        <v>6</v>
      </c>
      <c r="AE1052">
        <v>30</v>
      </c>
      <c r="AF1052" s="2">
        <f>DATE(emdat_data[[#This Row],[Start Year]],emdat_data[[#This Row],[Start Month]],emdat_data[[#This Row],[Start Day]])</f>
        <v>37802</v>
      </c>
      <c r="AG1052">
        <v>2003</v>
      </c>
      <c r="AH1052">
        <v>6</v>
      </c>
      <c r="AI1052">
        <v>30</v>
      </c>
      <c r="AJ1052" s="2">
        <f>DATE(emdat_data[[#This Row],[End Year]],emdat_data[[#This Row],[End Month]],emdat_data[[#This Row],[End Day]])</f>
        <v>37802</v>
      </c>
      <c r="AK1052">
        <v>4</v>
      </c>
      <c r="AL1052">
        <v>4</v>
      </c>
      <c r="AO1052">
        <v>4</v>
      </c>
      <c r="AR1052">
        <v>22000</v>
      </c>
      <c r="AS1052">
        <v>34999</v>
      </c>
      <c r="AT1052">
        <v>50000</v>
      </c>
      <c r="AU1052">
        <v>79544</v>
      </c>
      <c r="AV1052">
        <v>62.858459500041299</v>
      </c>
      <c r="AX1052" t="s">
        <v>5646</v>
      </c>
      <c r="AY1052" t="s">
        <v>5647</v>
      </c>
    </row>
    <row r="1053" spans="1:51" hidden="1" x14ac:dyDescent="0.25">
      <c r="A1053" t="s">
        <v>4260</v>
      </c>
      <c r="B1053">
        <v>2003</v>
      </c>
      <c r="C1053">
        <v>9360</v>
      </c>
      <c r="E1053" t="s">
        <v>50</v>
      </c>
      <c r="F1053" t="s">
        <v>350</v>
      </c>
      <c r="G1053" t="s">
        <v>351</v>
      </c>
      <c r="H1053" t="s">
        <v>351</v>
      </c>
      <c r="K1053" t="s">
        <v>159</v>
      </c>
      <c r="L1053" t="s">
        <v>160</v>
      </c>
      <c r="M1053" t="s">
        <v>161</v>
      </c>
      <c r="N1053" t="s">
        <v>57</v>
      </c>
      <c r="O1053" t="s">
        <v>4261</v>
      </c>
      <c r="P1053" t="s">
        <v>4262</v>
      </c>
      <c r="Q1053" t="s">
        <v>4203</v>
      </c>
      <c r="W1053">
        <v>8600</v>
      </c>
      <c r="X1053" t="s">
        <v>78</v>
      </c>
      <c r="AA1053" s="1"/>
      <c r="AC1053">
        <v>2003</v>
      </c>
      <c r="AD1053">
        <v>7</v>
      </c>
      <c r="AF1053" s="2">
        <f>DATE(emdat_data[[#This Row],[Start Year]],emdat_data[[#This Row],[Start Month]],emdat_data[[#This Row],[Start Day]])</f>
        <v>37802</v>
      </c>
      <c r="AG1053">
        <v>2003</v>
      </c>
      <c r="AJ1053" s="2">
        <f>DATE(emdat_data[[#This Row],[End Year]],emdat_data[[#This Row],[End Month]],emdat_data[[#This Row],[End Day]])</f>
        <v>37590</v>
      </c>
      <c r="AM1053">
        <v>3000000</v>
      </c>
      <c r="AO1053">
        <v>3000000</v>
      </c>
      <c r="AV1053">
        <v>62.858459500041299</v>
      </c>
      <c r="AW1053" t="s">
        <v>4263</v>
      </c>
      <c r="AY1053" t="s">
        <v>4264</v>
      </c>
    </row>
    <row r="1054" spans="1:51" hidden="1" x14ac:dyDescent="0.25">
      <c r="A1054" t="s">
        <v>4403</v>
      </c>
      <c r="B1054">
        <v>2003</v>
      </c>
      <c r="C1054">
        <v>391</v>
      </c>
      <c r="E1054" t="s">
        <v>50</v>
      </c>
      <c r="F1054" t="s">
        <v>63</v>
      </c>
      <c r="G1054" t="s">
        <v>64</v>
      </c>
      <c r="H1054" t="s">
        <v>1766</v>
      </c>
      <c r="K1054" t="s">
        <v>596</v>
      </c>
      <c r="L1054" t="s">
        <v>597</v>
      </c>
      <c r="M1054" t="s">
        <v>189</v>
      </c>
      <c r="N1054" t="s">
        <v>190</v>
      </c>
      <c r="O1054" t="s">
        <v>4404</v>
      </c>
      <c r="Q1054" t="s">
        <v>351</v>
      </c>
      <c r="X1054" t="s">
        <v>67</v>
      </c>
      <c r="AA1054" s="1"/>
      <c r="AC1054">
        <v>2003</v>
      </c>
      <c r="AD1054">
        <v>7</v>
      </c>
      <c r="AF1054" s="2">
        <f>DATE(emdat_data[[#This Row],[Start Year]],emdat_data[[#This Row],[Start Month]],emdat_data[[#This Row],[Start Day]])</f>
        <v>37802</v>
      </c>
      <c r="AG1054">
        <v>2003</v>
      </c>
      <c r="AH1054">
        <v>7</v>
      </c>
      <c r="AJ1054" s="2">
        <f>DATE(emdat_data[[#This Row],[End Year]],emdat_data[[#This Row],[End Month]],emdat_data[[#This Row],[End Day]])</f>
        <v>37802</v>
      </c>
      <c r="AK1054">
        <v>1039</v>
      </c>
      <c r="AT1054">
        <v>280000</v>
      </c>
      <c r="AU1054">
        <v>445445</v>
      </c>
      <c r="AV1054">
        <v>62.858459500041299</v>
      </c>
      <c r="AW1054" t="s">
        <v>880</v>
      </c>
      <c r="AY1054" t="s">
        <v>881</v>
      </c>
    </row>
    <row r="1055" spans="1:51" hidden="1" x14ac:dyDescent="0.25">
      <c r="A1055" t="s">
        <v>4622</v>
      </c>
      <c r="B1055">
        <v>2003</v>
      </c>
      <c r="C1055">
        <v>391</v>
      </c>
      <c r="E1055" t="s">
        <v>50</v>
      </c>
      <c r="F1055" t="s">
        <v>63</v>
      </c>
      <c r="G1055" t="s">
        <v>64</v>
      </c>
      <c r="H1055" t="s">
        <v>1766</v>
      </c>
      <c r="K1055" t="s">
        <v>1292</v>
      </c>
      <c r="L1055" t="s">
        <v>1293</v>
      </c>
      <c r="M1055" t="s">
        <v>1294</v>
      </c>
      <c r="N1055" t="s">
        <v>190</v>
      </c>
      <c r="O1055" t="s">
        <v>4623</v>
      </c>
      <c r="X1055" t="s">
        <v>67</v>
      </c>
      <c r="AA1055" s="1"/>
      <c r="AC1055">
        <v>2003</v>
      </c>
      <c r="AD1055">
        <v>7</v>
      </c>
      <c r="AF1055" s="2">
        <f>DATE(emdat_data[[#This Row],[Start Year]],emdat_data[[#This Row],[Start Month]],emdat_data[[#This Row],[Start Day]])</f>
        <v>37802</v>
      </c>
      <c r="AG1055">
        <v>2003</v>
      </c>
      <c r="AH1055">
        <v>7</v>
      </c>
      <c r="AJ1055" s="2">
        <f>DATE(emdat_data[[#This Row],[End Year]],emdat_data[[#This Row],[End Month]],emdat_data[[#This Row],[End Day]])</f>
        <v>37802</v>
      </c>
      <c r="AK1055">
        <v>301</v>
      </c>
      <c r="AV1055">
        <v>62.858459500041299</v>
      </c>
      <c r="AW1055" t="s">
        <v>4624</v>
      </c>
      <c r="AY1055" t="s">
        <v>4625</v>
      </c>
    </row>
    <row r="1056" spans="1:51" hidden="1" x14ac:dyDescent="0.25">
      <c r="A1056" t="s">
        <v>4657</v>
      </c>
      <c r="B1056">
        <v>2003</v>
      </c>
      <c r="C1056">
        <v>9784</v>
      </c>
      <c r="E1056" t="s">
        <v>50</v>
      </c>
      <c r="F1056" t="s">
        <v>350</v>
      </c>
      <c r="G1056" t="s">
        <v>351</v>
      </c>
      <c r="H1056" t="s">
        <v>351</v>
      </c>
      <c r="K1056" t="s">
        <v>209</v>
      </c>
      <c r="L1056" t="s">
        <v>210</v>
      </c>
      <c r="M1056" t="s">
        <v>211</v>
      </c>
      <c r="N1056" t="s">
        <v>190</v>
      </c>
      <c r="O1056" t="s">
        <v>4658</v>
      </c>
      <c r="P1056" t="s">
        <v>1766</v>
      </c>
      <c r="X1056" t="s">
        <v>78</v>
      </c>
      <c r="AA1056" s="1"/>
      <c r="AC1056">
        <v>2003</v>
      </c>
      <c r="AD1056">
        <v>7</v>
      </c>
      <c r="AF1056" s="2">
        <f>DATE(emdat_data[[#This Row],[Start Year]],emdat_data[[#This Row],[Start Month]],emdat_data[[#This Row],[Start Day]])</f>
        <v>37802</v>
      </c>
      <c r="AG1056">
        <v>2003</v>
      </c>
      <c r="AH1056">
        <v>8</v>
      </c>
      <c r="AJ1056" s="2">
        <f>DATE(emdat_data[[#This Row],[End Year]],emdat_data[[#This Row],[End Month]],emdat_data[[#This Row],[End Day]])</f>
        <v>37833</v>
      </c>
      <c r="AT1056">
        <v>100000</v>
      </c>
      <c r="AU1056">
        <v>159088</v>
      </c>
      <c r="AV1056">
        <v>62.858459500041299</v>
      </c>
      <c r="AW1056" t="s">
        <v>1353</v>
      </c>
      <c r="AY1056" t="s">
        <v>1354</v>
      </c>
    </row>
    <row r="1057" spans="1:51" hidden="1" x14ac:dyDescent="0.25">
      <c r="A1057" t="s">
        <v>4386</v>
      </c>
      <c r="B1057">
        <v>2003</v>
      </c>
      <c r="C1057">
        <v>331</v>
      </c>
      <c r="E1057" t="s">
        <v>50</v>
      </c>
      <c r="F1057" t="s">
        <v>71</v>
      </c>
      <c r="G1057" t="s">
        <v>72</v>
      </c>
      <c r="H1057" t="s">
        <v>102</v>
      </c>
      <c r="K1057" t="s">
        <v>159</v>
      </c>
      <c r="L1057" t="s">
        <v>160</v>
      </c>
      <c r="M1057" t="s">
        <v>161</v>
      </c>
      <c r="N1057" t="s">
        <v>57</v>
      </c>
      <c r="O1057" t="s">
        <v>4387</v>
      </c>
      <c r="P1057" t="s">
        <v>2496</v>
      </c>
      <c r="Q1057" t="s">
        <v>653</v>
      </c>
      <c r="W1057">
        <v>108400</v>
      </c>
      <c r="X1057" t="s">
        <v>78</v>
      </c>
      <c r="AA1057" s="1"/>
      <c r="AB1057" t="s">
        <v>4388</v>
      </c>
      <c r="AC1057">
        <v>2003</v>
      </c>
      <c r="AD1057">
        <v>7</v>
      </c>
      <c r="AE1057">
        <v>1</v>
      </c>
      <c r="AF1057" s="2">
        <f>DATE(emdat_data[[#This Row],[Start Year]],emdat_data[[#This Row],[Start Month]],emdat_data[[#This Row],[Start Day]])</f>
        <v>37803</v>
      </c>
      <c r="AG1057">
        <v>2003</v>
      </c>
      <c r="AH1057">
        <v>8</v>
      </c>
      <c r="AI1057">
        <v>7</v>
      </c>
      <c r="AJ1057" s="2">
        <f>DATE(emdat_data[[#This Row],[End Year]],emdat_data[[#This Row],[End Month]],emdat_data[[#This Row],[End Day]])</f>
        <v>37840</v>
      </c>
      <c r="AK1057">
        <v>30</v>
      </c>
      <c r="AN1057">
        <v>1200000</v>
      </c>
      <c r="AO1057">
        <v>1200000</v>
      </c>
      <c r="AT1057">
        <v>4830000</v>
      </c>
      <c r="AU1057">
        <v>7683930</v>
      </c>
      <c r="AV1057">
        <v>62.858459500041299</v>
      </c>
      <c r="AW1057" t="s">
        <v>1785</v>
      </c>
      <c r="AX1057" t="s">
        <v>4389</v>
      </c>
      <c r="AY1057" t="s">
        <v>4390</v>
      </c>
    </row>
    <row r="1058" spans="1:51" hidden="1" x14ac:dyDescent="0.25">
      <c r="A1058" t="s">
        <v>5577</v>
      </c>
      <c r="B1058">
        <v>2003</v>
      </c>
      <c r="C1058">
        <v>706</v>
      </c>
      <c r="E1058" t="s">
        <v>50</v>
      </c>
      <c r="F1058" t="s">
        <v>71</v>
      </c>
      <c r="G1058" t="s">
        <v>72</v>
      </c>
      <c r="H1058" t="s">
        <v>102</v>
      </c>
      <c r="K1058" t="s">
        <v>2972</v>
      </c>
      <c r="L1058" t="s">
        <v>2973</v>
      </c>
      <c r="M1058" t="s">
        <v>260</v>
      </c>
      <c r="N1058" t="s">
        <v>76</v>
      </c>
      <c r="O1058" t="s">
        <v>5578</v>
      </c>
      <c r="P1058" t="s">
        <v>134</v>
      </c>
      <c r="Q1058" t="s">
        <v>176</v>
      </c>
      <c r="W1058">
        <v>960</v>
      </c>
      <c r="X1058" t="s">
        <v>78</v>
      </c>
      <c r="AA1058" s="1"/>
      <c r="AB1058" t="s">
        <v>5579</v>
      </c>
      <c r="AC1058">
        <v>2003</v>
      </c>
      <c r="AD1058">
        <v>7</v>
      </c>
      <c r="AE1058">
        <v>1</v>
      </c>
      <c r="AF1058" s="2">
        <f>DATE(emdat_data[[#This Row],[Start Year]],emdat_data[[#This Row],[Start Month]],emdat_data[[#This Row],[Start Day]])</f>
        <v>37803</v>
      </c>
      <c r="AG1058">
        <v>2003</v>
      </c>
      <c r="AH1058">
        <v>7</v>
      </c>
      <c r="AI1058">
        <v>3</v>
      </c>
      <c r="AJ1058" s="2">
        <f>DATE(emdat_data[[#This Row],[End Year]],emdat_data[[#This Row],[End Month]],emdat_data[[#This Row],[End Day]])</f>
        <v>37805</v>
      </c>
      <c r="AK1058">
        <v>20</v>
      </c>
      <c r="AM1058">
        <v>700</v>
      </c>
      <c r="AO1058">
        <v>700</v>
      </c>
      <c r="AV1058">
        <v>62.858459500041299</v>
      </c>
      <c r="AW1058" t="s">
        <v>5580</v>
      </c>
      <c r="AY1058" t="s">
        <v>5581</v>
      </c>
    </row>
    <row r="1059" spans="1:51" hidden="1" x14ac:dyDescent="0.25">
      <c r="A1059" t="s">
        <v>4700</v>
      </c>
      <c r="B1059">
        <v>2003</v>
      </c>
      <c r="C1059">
        <v>322</v>
      </c>
      <c r="E1059" t="s">
        <v>50</v>
      </c>
      <c r="F1059" t="s">
        <v>51</v>
      </c>
      <c r="G1059" t="s">
        <v>52</v>
      </c>
      <c r="H1059" t="s">
        <v>53</v>
      </c>
      <c r="K1059" t="s">
        <v>1447</v>
      </c>
      <c r="L1059" t="s">
        <v>1448</v>
      </c>
      <c r="M1059" t="s">
        <v>56</v>
      </c>
      <c r="N1059" t="s">
        <v>57</v>
      </c>
      <c r="O1059" t="s">
        <v>4701</v>
      </c>
      <c r="W1059">
        <v>5</v>
      </c>
      <c r="X1059" t="s">
        <v>59</v>
      </c>
      <c r="Y1059">
        <v>35476</v>
      </c>
      <c r="Z1059">
        <v>60784</v>
      </c>
      <c r="AA1059" s="1">
        <v>0.81180555555555556</v>
      </c>
      <c r="AC1059">
        <v>2003</v>
      </c>
      <c r="AD1059">
        <v>7</v>
      </c>
      <c r="AE1059">
        <v>3</v>
      </c>
      <c r="AF1059" s="2">
        <f>DATE(emdat_data[[#This Row],[Start Year]],emdat_data[[#This Row],[Start Month]],emdat_data[[#This Row],[Start Day]])</f>
        <v>37805</v>
      </c>
      <c r="AG1059">
        <v>2003</v>
      </c>
      <c r="AH1059">
        <v>7</v>
      </c>
      <c r="AI1059">
        <v>3</v>
      </c>
      <c r="AJ1059" s="2">
        <f>DATE(emdat_data[[#This Row],[End Year]],emdat_data[[#This Row],[End Month]],emdat_data[[#This Row],[End Day]])</f>
        <v>37805</v>
      </c>
      <c r="AL1059">
        <v>1</v>
      </c>
      <c r="AM1059">
        <v>1090</v>
      </c>
      <c r="AO1059">
        <v>1091</v>
      </c>
      <c r="AV1059">
        <v>62.858459500041299</v>
      </c>
      <c r="AX1059" t="s">
        <v>4702</v>
      </c>
      <c r="AY1059" t="s">
        <v>4703</v>
      </c>
    </row>
    <row r="1060" spans="1:51" hidden="1" x14ac:dyDescent="0.25">
      <c r="A1060" t="s">
        <v>5546</v>
      </c>
      <c r="B1060">
        <v>2003</v>
      </c>
      <c r="C1060">
        <v>341</v>
      </c>
      <c r="E1060" t="s">
        <v>50</v>
      </c>
      <c r="F1060" t="s">
        <v>71</v>
      </c>
      <c r="G1060" t="s">
        <v>72</v>
      </c>
      <c r="H1060" t="s">
        <v>102</v>
      </c>
      <c r="K1060" t="s">
        <v>303</v>
      </c>
      <c r="L1060" t="s">
        <v>304</v>
      </c>
      <c r="M1060" t="s">
        <v>56</v>
      </c>
      <c r="N1060" t="s">
        <v>57</v>
      </c>
      <c r="O1060" t="s">
        <v>5547</v>
      </c>
      <c r="P1060" t="s">
        <v>3243</v>
      </c>
      <c r="Q1060" t="s">
        <v>176</v>
      </c>
      <c r="V1060">
        <v>85</v>
      </c>
      <c r="W1060">
        <v>137100</v>
      </c>
      <c r="X1060" t="s">
        <v>78</v>
      </c>
      <c r="AA1060" s="1"/>
      <c r="AB1060" t="s">
        <v>5548</v>
      </c>
      <c r="AC1060">
        <v>2003</v>
      </c>
      <c r="AD1060">
        <v>7</v>
      </c>
      <c r="AE1060">
        <v>3</v>
      </c>
      <c r="AF1060" s="2">
        <f>DATE(emdat_data[[#This Row],[Start Year]],emdat_data[[#This Row],[Start Month]],emdat_data[[#This Row],[Start Day]])</f>
        <v>37805</v>
      </c>
      <c r="AG1060">
        <v>2003</v>
      </c>
      <c r="AH1060">
        <v>8</v>
      </c>
      <c r="AI1060">
        <v>20</v>
      </c>
      <c r="AJ1060" s="2">
        <f>DATE(emdat_data[[#This Row],[End Year]],emdat_data[[#This Row],[End Month]],emdat_data[[#This Row],[End Day]])</f>
        <v>37853</v>
      </c>
      <c r="AK1060">
        <v>239</v>
      </c>
      <c r="AL1060">
        <v>284</v>
      </c>
      <c r="AM1060">
        <v>43395</v>
      </c>
      <c r="AN1060">
        <v>15575</v>
      </c>
      <c r="AO1060">
        <v>59254</v>
      </c>
      <c r="AV1060">
        <v>62.858459500041299</v>
      </c>
      <c r="AW1060" t="s">
        <v>5549</v>
      </c>
      <c r="AX1060" t="s">
        <v>5550</v>
      </c>
      <c r="AY1060" t="s">
        <v>5551</v>
      </c>
    </row>
    <row r="1061" spans="1:51" hidden="1" x14ac:dyDescent="0.25">
      <c r="A1061" t="s">
        <v>5618</v>
      </c>
      <c r="B1061">
        <v>2003</v>
      </c>
      <c r="C1061">
        <v>334</v>
      </c>
      <c r="E1061" t="s">
        <v>50</v>
      </c>
      <c r="F1061" t="s">
        <v>71</v>
      </c>
      <c r="G1061" t="s">
        <v>72</v>
      </c>
      <c r="H1061" t="s">
        <v>102</v>
      </c>
      <c r="K1061" t="s">
        <v>357</v>
      </c>
      <c r="L1061" t="s">
        <v>358</v>
      </c>
      <c r="M1061" t="s">
        <v>146</v>
      </c>
      <c r="N1061" t="s">
        <v>86</v>
      </c>
      <c r="O1061" t="s">
        <v>5619</v>
      </c>
      <c r="P1061" t="s">
        <v>642</v>
      </c>
      <c r="Q1061" t="s">
        <v>659</v>
      </c>
      <c r="W1061">
        <v>150500</v>
      </c>
      <c r="X1061" t="s">
        <v>78</v>
      </c>
      <c r="AA1061" s="1"/>
      <c r="AB1061" t="s">
        <v>5620</v>
      </c>
      <c r="AC1061">
        <v>2003</v>
      </c>
      <c r="AD1061">
        <v>7</v>
      </c>
      <c r="AE1061">
        <v>5</v>
      </c>
      <c r="AF1061" s="2">
        <f>DATE(emdat_data[[#This Row],[Start Year]],emdat_data[[#This Row],[Start Month]],emdat_data[[#This Row],[Start Day]])</f>
        <v>37807</v>
      </c>
      <c r="AG1061">
        <v>2003</v>
      </c>
      <c r="AH1061">
        <v>7</v>
      </c>
      <c r="AI1061">
        <v>21</v>
      </c>
      <c r="AJ1061" s="2">
        <f>DATE(emdat_data[[#This Row],[End Year]],emdat_data[[#This Row],[End Month]],emdat_data[[#This Row],[End Day]])</f>
        <v>37823</v>
      </c>
      <c r="AK1061">
        <v>3</v>
      </c>
      <c r="AM1061">
        <v>1200</v>
      </c>
      <c r="AO1061">
        <v>1200</v>
      </c>
      <c r="AT1061">
        <v>106000</v>
      </c>
      <c r="AU1061">
        <v>168633</v>
      </c>
      <c r="AV1061">
        <v>62.858459500041299</v>
      </c>
      <c r="AX1061" t="s">
        <v>5621</v>
      </c>
      <c r="AY1061" t="s">
        <v>5622</v>
      </c>
    </row>
    <row r="1062" spans="1:51" hidden="1" x14ac:dyDescent="0.25">
      <c r="A1062" t="s">
        <v>5657</v>
      </c>
      <c r="B1062">
        <v>2003</v>
      </c>
      <c r="C1062">
        <v>339</v>
      </c>
      <c r="E1062" t="s">
        <v>50</v>
      </c>
      <c r="F1062" t="s">
        <v>63</v>
      </c>
      <c r="G1062" t="s">
        <v>64</v>
      </c>
      <c r="H1062" t="s">
        <v>65</v>
      </c>
      <c r="K1062" t="s">
        <v>2573</v>
      </c>
      <c r="L1062" t="s">
        <v>2574</v>
      </c>
      <c r="M1062" t="s">
        <v>85</v>
      </c>
      <c r="N1062" t="s">
        <v>86</v>
      </c>
      <c r="O1062" t="s">
        <v>5658</v>
      </c>
      <c r="Q1062" t="s">
        <v>2546</v>
      </c>
      <c r="S1062" t="s">
        <v>127</v>
      </c>
      <c r="W1062">
        <v>-28</v>
      </c>
      <c r="X1062" t="s">
        <v>67</v>
      </c>
      <c r="AA1062" s="1"/>
      <c r="AC1062">
        <v>2003</v>
      </c>
      <c r="AD1062">
        <v>7</v>
      </c>
      <c r="AE1062">
        <v>7</v>
      </c>
      <c r="AF1062" s="2">
        <f>DATE(emdat_data[[#This Row],[Start Year]],emdat_data[[#This Row],[Start Month]],emdat_data[[#This Row],[Start Day]])</f>
        <v>37809</v>
      </c>
      <c r="AG1062">
        <v>2003</v>
      </c>
      <c r="AH1062">
        <v>8</v>
      </c>
      <c r="AI1062">
        <v>15</v>
      </c>
      <c r="AJ1062" s="2">
        <f>DATE(emdat_data[[#This Row],[End Year]],emdat_data[[#This Row],[End Month]],emdat_data[[#This Row],[End Day]])</f>
        <v>37848</v>
      </c>
      <c r="AK1062">
        <v>339</v>
      </c>
      <c r="AM1062">
        <v>1839888</v>
      </c>
      <c r="AO1062">
        <v>1839888</v>
      </c>
      <c r="AV1062">
        <v>62.858459500041299</v>
      </c>
      <c r="AW1062" t="s">
        <v>3379</v>
      </c>
      <c r="AY1062" t="s">
        <v>3380</v>
      </c>
    </row>
    <row r="1063" spans="1:51" hidden="1" x14ac:dyDescent="0.25">
      <c r="A1063" t="s">
        <v>3992</v>
      </c>
      <c r="B1063">
        <v>2003</v>
      </c>
      <c r="C1063">
        <v>778</v>
      </c>
      <c r="E1063" t="s">
        <v>50</v>
      </c>
      <c r="F1063" t="s">
        <v>71</v>
      </c>
      <c r="G1063" t="s">
        <v>72</v>
      </c>
      <c r="H1063" t="s">
        <v>102</v>
      </c>
      <c r="K1063" t="s">
        <v>54</v>
      </c>
      <c r="L1063" t="s">
        <v>55</v>
      </c>
      <c r="M1063" t="s">
        <v>56</v>
      </c>
      <c r="N1063" t="s">
        <v>57</v>
      </c>
      <c r="O1063" t="s">
        <v>3993</v>
      </c>
      <c r="P1063" t="s">
        <v>642</v>
      </c>
      <c r="X1063" t="s">
        <v>78</v>
      </c>
      <c r="AA1063" s="1"/>
      <c r="AC1063">
        <v>2003</v>
      </c>
      <c r="AD1063">
        <v>7</v>
      </c>
      <c r="AE1063">
        <v>9</v>
      </c>
      <c r="AF1063" s="2">
        <f>DATE(emdat_data[[#This Row],[Start Year]],emdat_data[[#This Row],[Start Month]],emdat_data[[#This Row],[Start Day]])</f>
        <v>37811</v>
      </c>
      <c r="AG1063">
        <v>2003</v>
      </c>
      <c r="AH1063">
        <v>7</v>
      </c>
      <c r="AI1063">
        <v>9</v>
      </c>
      <c r="AJ1063" s="2">
        <f>DATE(emdat_data[[#This Row],[End Year]],emdat_data[[#This Row],[End Month]],emdat_data[[#This Row],[End Day]])</f>
        <v>37811</v>
      </c>
      <c r="AK1063">
        <v>15</v>
      </c>
      <c r="AV1063">
        <v>62.858459500041299</v>
      </c>
      <c r="AW1063" t="s">
        <v>3994</v>
      </c>
      <c r="AY1063" t="s">
        <v>3995</v>
      </c>
    </row>
    <row r="1064" spans="1:51" hidden="1" x14ac:dyDescent="0.25">
      <c r="A1064" t="s">
        <v>4704</v>
      </c>
      <c r="B1064">
        <v>2003</v>
      </c>
      <c r="C1064">
        <v>438</v>
      </c>
      <c r="E1064" t="s">
        <v>50</v>
      </c>
      <c r="F1064" t="s">
        <v>51</v>
      </c>
      <c r="G1064" t="s">
        <v>52</v>
      </c>
      <c r="H1064" t="s">
        <v>53</v>
      </c>
      <c r="K1064" t="s">
        <v>1447</v>
      </c>
      <c r="L1064" t="s">
        <v>1448</v>
      </c>
      <c r="M1064" t="s">
        <v>56</v>
      </c>
      <c r="N1064" t="s">
        <v>57</v>
      </c>
      <c r="O1064" t="s">
        <v>4705</v>
      </c>
      <c r="W1064">
        <v>6</v>
      </c>
      <c r="X1064" t="s">
        <v>59</v>
      </c>
      <c r="Y1064">
        <v>28355</v>
      </c>
      <c r="Z1064">
        <v>54169</v>
      </c>
      <c r="AA1064" s="1">
        <v>0.85833333333333328</v>
      </c>
      <c r="AC1064">
        <v>2003</v>
      </c>
      <c r="AD1064">
        <v>7</v>
      </c>
      <c r="AE1064">
        <v>10</v>
      </c>
      <c r="AF1064" s="2">
        <f>DATE(emdat_data[[#This Row],[Start Year]],emdat_data[[#This Row],[Start Month]],emdat_data[[#This Row],[Start Day]])</f>
        <v>37812</v>
      </c>
      <c r="AG1064">
        <v>2003</v>
      </c>
      <c r="AH1064">
        <v>7</v>
      </c>
      <c r="AI1064">
        <v>10</v>
      </c>
      <c r="AJ1064" s="2">
        <f>DATE(emdat_data[[#This Row],[End Year]],emdat_data[[#This Row],[End Month]],emdat_data[[#This Row],[End Day]])</f>
        <v>37812</v>
      </c>
      <c r="AK1064">
        <v>1</v>
      </c>
      <c r="AL1064">
        <v>25</v>
      </c>
      <c r="AN1064">
        <v>17500</v>
      </c>
      <c r="AO1064">
        <v>17525</v>
      </c>
      <c r="AT1064">
        <v>21666</v>
      </c>
      <c r="AU1064">
        <v>34468</v>
      </c>
      <c r="AV1064">
        <v>62.858459500041299</v>
      </c>
      <c r="AX1064" t="s">
        <v>4706</v>
      </c>
      <c r="AY1064" t="s">
        <v>4707</v>
      </c>
    </row>
    <row r="1065" spans="1:51" hidden="1" x14ac:dyDescent="0.25">
      <c r="A1065" t="s">
        <v>3988</v>
      </c>
      <c r="B1065">
        <v>2003</v>
      </c>
      <c r="C1065">
        <v>337</v>
      </c>
      <c r="E1065" t="s">
        <v>50</v>
      </c>
      <c r="F1065" t="s">
        <v>71</v>
      </c>
      <c r="G1065" t="s">
        <v>72</v>
      </c>
      <c r="H1065" t="s">
        <v>170</v>
      </c>
      <c r="K1065" t="s">
        <v>54</v>
      </c>
      <c r="L1065" t="s">
        <v>55</v>
      </c>
      <c r="M1065" t="s">
        <v>56</v>
      </c>
      <c r="N1065" t="s">
        <v>57</v>
      </c>
      <c r="O1065" t="s">
        <v>3989</v>
      </c>
      <c r="P1065" t="s">
        <v>175</v>
      </c>
      <c r="W1065">
        <v>1440</v>
      </c>
      <c r="X1065" t="s">
        <v>78</v>
      </c>
      <c r="AA1065" s="1"/>
      <c r="AC1065">
        <v>2003</v>
      </c>
      <c r="AD1065">
        <v>7</v>
      </c>
      <c r="AE1065">
        <v>12</v>
      </c>
      <c r="AF1065" s="2">
        <f>DATE(emdat_data[[#This Row],[Start Year]],emdat_data[[#This Row],[Start Month]],emdat_data[[#This Row],[Start Day]])</f>
        <v>37814</v>
      </c>
      <c r="AG1065">
        <v>2003</v>
      </c>
      <c r="AH1065">
        <v>7</v>
      </c>
      <c r="AI1065">
        <v>15</v>
      </c>
      <c r="AJ1065" s="2">
        <f>DATE(emdat_data[[#This Row],[End Year]],emdat_data[[#This Row],[End Month]],emdat_data[[#This Row],[End Day]])</f>
        <v>37817</v>
      </c>
      <c r="AK1065">
        <v>33</v>
      </c>
      <c r="AN1065">
        <v>250</v>
      </c>
      <c r="AO1065">
        <v>250</v>
      </c>
      <c r="AV1065">
        <v>62.858459500041299</v>
      </c>
      <c r="AX1065" t="s">
        <v>3990</v>
      </c>
      <c r="AY1065" t="s">
        <v>3991</v>
      </c>
    </row>
    <row r="1066" spans="1:51" hidden="1" x14ac:dyDescent="0.25">
      <c r="A1066" t="s">
        <v>4242</v>
      </c>
      <c r="B1066">
        <v>2003</v>
      </c>
      <c r="C1066">
        <v>395</v>
      </c>
      <c r="E1066" t="s">
        <v>50</v>
      </c>
      <c r="F1066" t="s">
        <v>63</v>
      </c>
      <c r="G1066" t="s">
        <v>82</v>
      </c>
      <c r="K1066" t="s">
        <v>187</v>
      </c>
      <c r="L1066" t="s">
        <v>188</v>
      </c>
      <c r="M1066" t="s">
        <v>189</v>
      </c>
      <c r="N1066" t="s">
        <v>190</v>
      </c>
      <c r="O1066" t="s">
        <v>4243</v>
      </c>
      <c r="Q1066" t="s">
        <v>900</v>
      </c>
      <c r="R1066" t="s">
        <v>659</v>
      </c>
      <c r="W1066">
        <v>160</v>
      </c>
      <c r="X1066" t="s">
        <v>88</v>
      </c>
      <c r="AA1066" s="1"/>
      <c r="AC1066">
        <v>2003</v>
      </c>
      <c r="AD1066">
        <v>7</v>
      </c>
      <c r="AE1066">
        <v>15</v>
      </c>
      <c r="AF1066" s="2">
        <f>DATE(emdat_data[[#This Row],[Start Year]],emdat_data[[#This Row],[Start Month]],emdat_data[[#This Row],[Start Day]])</f>
        <v>37817</v>
      </c>
      <c r="AG1066">
        <v>2003</v>
      </c>
      <c r="AH1066">
        <v>7</v>
      </c>
      <c r="AI1066">
        <v>15</v>
      </c>
      <c r="AJ1066" s="2">
        <f>DATE(emdat_data[[#This Row],[End Year]],emdat_data[[#This Row],[End Month]],emdat_data[[#This Row],[End Day]])</f>
        <v>37817</v>
      </c>
      <c r="AK1066">
        <v>5</v>
      </c>
      <c r="AL1066">
        <v>70</v>
      </c>
      <c r="AO1066">
        <v>70</v>
      </c>
      <c r="AV1066">
        <v>62.858459500041299</v>
      </c>
      <c r="AX1066" t="s">
        <v>4244</v>
      </c>
      <c r="AY1066" t="s">
        <v>4245</v>
      </c>
    </row>
    <row r="1067" spans="1:51" hidden="1" x14ac:dyDescent="0.25">
      <c r="A1067" t="s">
        <v>4680</v>
      </c>
      <c r="B1067">
        <v>2003</v>
      </c>
      <c r="C1067">
        <v>387</v>
      </c>
      <c r="E1067" t="s">
        <v>50</v>
      </c>
      <c r="F1067" t="s">
        <v>71</v>
      </c>
      <c r="G1067" t="s">
        <v>72</v>
      </c>
      <c r="H1067" t="s">
        <v>102</v>
      </c>
      <c r="K1067" t="s">
        <v>226</v>
      </c>
      <c r="L1067" t="s">
        <v>227</v>
      </c>
      <c r="M1067" t="s">
        <v>56</v>
      </c>
      <c r="N1067" t="s">
        <v>57</v>
      </c>
      <c r="O1067" t="s">
        <v>4681</v>
      </c>
      <c r="P1067" t="s">
        <v>3243</v>
      </c>
      <c r="X1067" t="s">
        <v>78</v>
      </c>
      <c r="AA1067" s="1"/>
      <c r="AC1067">
        <v>2003</v>
      </c>
      <c r="AD1067">
        <v>7</v>
      </c>
      <c r="AE1067">
        <v>15</v>
      </c>
      <c r="AF1067" s="2">
        <f>DATE(emdat_data[[#This Row],[Start Year]],emdat_data[[#This Row],[Start Month]],emdat_data[[#This Row],[Start Day]])</f>
        <v>37817</v>
      </c>
      <c r="AG1067">
        <v>2003</v>
      </c>
      <c r="AH1067">
        <v>9</v>
      </c>
      <c r="AI1067">
        <v>1</v>
      </c>
      <c r="AJ1067" s="2">
        <f>DATE(emdat_data[[#This Row],[End Year]],emdat_data[[#This Row],[End Month]],emdat_data[[#This Row],[End Day]])</f>
        <v>37865</v>
      </c>
      <c r="AK1067">
        <v>13</v>
      </c>
      <c r="AM1067">
        <v>10000</v>
      </c>
      <c r="AN1067">
        <v>4500</v>
      </c>
      <c r="AO1067">
        <v>14500</v>
      </c>
      <c r="AV1067">
        <v>62.858459500041299</v>
      </c>
      <c r="AX1067" t="s">
        <v>4682</v>
      </c>
      <c r="AY1067" t="s">
        <v>4683</v>
      </c>
    </row>
    <row r="1068" spans="1:51" hidden="1" x14ac:dyDescent="0.25">
      <c r="A1068" t="s">
        <v>5745</v>
      </c>
      <c r="B1068">
        <v>2003</v>
      </c>
      <c r="C1068">
        <v>387</v>
      </c>
      <c r="E1068" t="s">
        <v>50</v>
      </c>
      <c r="F1068" t="s">
        <v>71</v>
      </c>
      <c r="G1068" t="s">
        <v>72</v>
      </c>
      <c r="H1068" t="s">
        <v>102</v>
      </c>
      <c r="K1068" t="s">
        <v>307</v>
      </c>
      <c r="L1068" t="s">
        <v>308</v>
      </c>
      <c r="M1068" t="s">
        <v>56</v>
      </c>
      <c r="N1068" t="s">
        <v>57</v>
      </c>
      <c r="O1068" t="s">
        <v>5746</v>
      </c>
      <c r="P1068" t="s">
        <v>4377</v>
      </c>
      <c r="X1068" t="s">
        <v>78</v>
      </c>
      <c r="AA1068" s="1"/>
      <c r="AC1068">
        <v>2003</v>
      </c>
      <c r="AD1068">
        <v>7</v>
      </c>
      <c r="AE1068">
        <v>15</v>
      </c>
      <c r="AF1068" s="2">
        <f>DATE(emdat_data[[#This Row],[Start Year]],emdat_data[[#This Row],[Start Month]],emdat_data[[#This Row],[Start Day]])</f>
        <v>37817</v>
      </c>
      <c r="AG1068">
        <v>2003</v>
      </c>
      <c r="AH1068">
        <v>9</v>
      </c>
      <c r="AI1068">
        <v>1</v>
      </c>
      <c r="AJ1068" s="2">
        <f>DATE(emdat_data[[#This Row],[End Year]],emdat_data[[#This Row],[End Month]],emdat_data[[#This Row],[End Day]])</f>
        <v>37865</v>
      </c>
      <c r="AV1068">
        <v>62.858459500041299</v>
      </c>
      <c r="AW1068" t="s">
        <v>3356</v>
      </c>
      <c r="AY1068" t="s">
        <v>3357</v>
      </c>
    </row>
    <row r="1069" spans="1:51" hidden="1" x14ac:dyDescent="0.25">
      <c r="A1069" t="s">
        <v>5760</v>
      </c>
      <c r="B1069">
        <v>2003</v>
      </c>
      <c r="C1069">
        <v>822</v>
      </c>
      <c r="E1069" t="s">
        <v>50</v>
      </c>
      <c r="F1069" t="s">
        <v>63</v>
      </c>
      <c r="G1069" t="s">
        <v>82</v>
      </c>
      <c r="H1069" t="s">
        <v>98</v>
      </c>
      <c r="J1069" t="s">
        <v>5761</v>
      </c>
      <c r="K1069" t="s">
        <v>364</v>
      </c>
      <c r="L1069" t="s">
        <v>365</v>
      </c>
      <c r="M1069" t="s">
        <v>173</v>
      </c>
      <c r="N1069" t="s">
        <v>57</v>
      </c>
      <c r="O1069" t="s">
        <v>5762</v>
      </c>
      <c r="X1069" t="s">
        <v>88</v>
      </c>
      <c r="AA1069" s="1"/>
      <c r="AC1069">
        <v>2003</v>
      </c>
      <c r="AD1069">
        <v>7</v>
      </c>
      <c r="AE1069">
        <v>15</v>
      </c>
      <c r="AF1069" s="2">
        <f>DATE(emdat_data[[#This Row],[Start Year]],emdat_data[[#This Row],[Start Month]],emdat_data[[#This Row],[Start Day]])</f>
        <v>37817</v>
      </c>
      <c r="AG1069">
        <v>2003</v>
      </c>
      <c r="AH1069">
        <v>7</v>
      </c>
      <c r="AI1069">
        <v>19</v>
      </c>
      <c r="AJ1069" s="2">
        <f>DATE(emdat_data[[#This Row],[End Year]],emdat_data[[#This Row],[End Month]],emdat_data[[#This Row],[End Day]])</f>
        <v>37821</v>
      </c>
      <c r="AK1069">
        <v>8</v>
      </c>
      <c r="AL1069">
        <v>1</v>
      </c>
      <c r="AM1069">
        <v>116601</v>
      </c>
      <c r="AO1069">
        <v>116602</v>
      </c>
      <c r="AT1069">
        <v>1499</v>
      </c>
      <c r="AU1069">
        <v>2385</v>
      </c>
      <c r="AV1069">
        <v>62.858459500041299</v>
      </c>
      <c r="AW1069" t="s">
        <v>5763</v>
      </c>
      <c r="AY1069" t="s">
        <v>5764</v>
      </c>
    </row>
    <row r="1070" spans="1:51" hidden="1" x14ac:dyDescent="0.25">
      <c r="A1070" t="s">
        <v>4419</v>
      </c>
      <c r="B1070">
        <v>2003</v>
      </c>
      <c r="C1070">
        <v>391</v>
      </c>
      <c r="E1070" t="s">
        <v>50</v>
      </c>
      <c r="F1070" t="s">
        <v>63</v>
      </c>
      <c r="G1070" t="s">
        <v>64</v>
      </c>
      <c r="H1070" t="s">
        <v>1766</v>
      </c>
      <c r="K1070" t="s">
        <v>239</v>
      </c>
      <c r="L1070" t="s">
        <v>240</v>
      </c>
      <c r="M1070" t="s">
        <v>197</v>
      </c>
      <c r="N1070" t="s">
        <v>190</v>
      </c>
      <c r="O1070" t="s">
        <v>4420</v>
      </c>
      <c r="Q1070" t="s">
        <v>351</v>
      </c>
      <c r="X1070" t="s">
        <v>67</v>
      </c>
      <c r="AA1070" s="1"/>
      <c r="AC1070">
        <v>2003</v>
      </c>
      <c r="AD1070">
        <v>7</v>
      </c>
      <c r="AE1070">
        <v>16</v>
      </c>
      <c r="AF1070" s="2">
        <f>DATE(emdat_data[[#This Row],[Start Year]],emdat_data[[#This Row],[Start Month]],emdat_data[[#This Row],[Start Day]])</f>
        <v>37818</v>
      </c>
      <c r="AG1070">
        <v>2003</v>
      </c>
      <c r="AH1070">
        <v>8</v>
      </c>
      <c r="AI1070">
        <v>15</v>
      </c>
      <c r="AJ1070" s="2">
        <f>DATE(emdat_data[[#This Row],[End Year]],emdat_data[[#This Row],[End Month]],emdat_data[[#This Row],[End Day]])</f>
        <v>37848</v>
      </c>
      <c r="AK1070">
        <v>20089</v>
      </c>
      <c r="AT1070">
        <v>4400000</v>
      </c>
      <c r="AU1070">
        <v>6999853</v>
      </c>
      <c r="AV1070">
        <v>62.858459500041299</v>
      </c>
      <c r="AX1070" t="s">
        <v>4421</v>
      </c>
      <c r="AY1070" t="s">
        <v>4422</v>
      </c>
    </row>
    <row r="1071" spans="1:51" hidden="1" x14ac:dyDescent="0.25">
      <c r="A1071" t="s">
        <v>4671</v>
      </c>
      <c r="B1071">
        <v>2003</v>
      </c>
      <c r="C1071">
        <v>719</v>
      </c>
      <c r="E1071" t="s">
        <v>50</v>
      </c>
      <c r="F1071" t="s">
        <v>71</v>
      </c>
      <c r="G1071" t="s">
        <v>72</v>
      </c>
      <c r="H1071" t="s">
        <v>170</v>
      </c>
      <c r="K1071" t="s">
        <v>226</v>
      </c>
      <c r="L1071" t="s">
        <v>227</v>
      </c>
      <c r="M1071" t="s">
        <v>56</v>
      </c>
      <c r="N1071" t="s">
        <v>57</v>
      </c>
      <c r="O1071" t="s">
        <v>4672</v>
      </c>
      <c r="P1071" t="s">
        <v>4129</v>
      </c>
      <c r="X1071" t="s">
        <v>78</v>
      </c>
      <c r="AA1071" s="1"/>
      <c r="AB1071" t="s">
        <v>4673</v>
      </c>
      <c r="AC1071">
        <v>2003</v>
      </c>
      <c r="AD1071">
        <v>7</v>
      </c>
      <c r="AE1071">
        <v>16</v>
      </c>
      <c r="AF1071" s="2">
        <f>DATE(emdat_data[[#This Row],[Start Year]],emdat_data[[#This Row],[Start Month]],emdat_data[[#This Row],[Start Day]])</f>
        <v>37818</v>
      </c>
      <c r="AG1071">
        <v>2003</v>
      </c>
      <c r="AH1071">
        <v>7</v>
      </c>
      <c r="AI1071">
        <v>16</v>
      </c>
      <c r="AJ1071" s="2">
        <f>DATE(emdat_data[[#This Row],[End Year]],emdat_data[[#This Row],[End Month]],emdat_data[[#This Row],[End Day]])</f>
        <v>37818</v>
      </c>
      <c r="AK1071">
        <v>150</v>
      </c>
      <c r="AL1071">
        <v>30</v>
      </c>
      <c r="AO1071">
        <v>30</v>
      </c>
      <c r="AV1071">
        <v>62.858459500041299</v>
      </c>
      <c r="AX1071" t="s">
        <v>4360</v>
      </c>
      <c r="AY1071" t="s">
        <v>4361</v>
      </c>
    </row>
    <row r="1072" spans="1:51" hidden="1" x14ac:dyDescent="0.25">
      <c r="A1072" t="s">
        <v>5678</v>
      </c>
      <c r="B1072">
        <v>2003</v>
      </c>
      <c r="C1072">
        <v>436</v>
      </c>
      <c r="E1072" t="s">
        <v>50</v>
      </c>
      <c r="F1072" t="s">
        <v>71</v>
      </c>
      <c r="G1072" t="s">
        <v>217</v>
      </c>
      <c r="H1072" t="s">
        <v>217</v>
      </c>
      <c r="K1072" t="s">
        <v>1548</v>
      </c>
      <c r="L1072" t="s">
        <v>1549</v>
      </c>
      <c r="M1072" t="s">
        <v>204</v>
      </c>
      <c r="N1072" t="s">
        <v>86</v>
      </c>
      <c r="O1072" t="s">
        <v>5679</v>
      </c>
      <c r="P1072" t="s">
        <v>642</v>
      </c>
      <c r="AA1072" s="1"/>
      <c r="AC1072">
        <v>2003</v>
      </c>
      <c r="AD1072">
        <v>7</v>
      </c>
      <c r="AE1072">
        <v>17</v>
      </c>
      <c r="AF1072" s="2">
        <f>DATE(emdat_data[[#This Row],[Start Year]],emdat_data[[#This Row],[Start Month]],emdat_data[[#This Row],[Start Day]])</f>
        <v>37819</v>
      </c>
      <c r="AG1072">
        <v>2003</v>
      </c>
      <c r="AH1072">
        <v>7</v>
      </c>
      <c r="AI1072">
        <v>18</v>
      </c>
      <c r="AJ1072" s="2">
        <f>DATE(emdat_data[[#This Row],[End Year]],emdat_data[[#This Row],[End Month]],emdat_data[[#This Row],[End Day]])</f>
        <v>37820</v>
      </c>
      <c r="AK1072">
        <v>10</v>
      </c>
      <c r="AM1072">
        <v>200</v>
      </c>
      <c r="AO1072">
        <v>200</v>
      </c>
      <c r="AV1072">
        <v>62.858459500041299</v>
      </c>
      <c r="AX1072" t="s">
        <v>5680</v>
      </c>
      <c r="AY1072" t="s">
        <v>5681</v>
      </c>
    </row>
    <row r="1073" spans="1:51" hidden="1" x14ac:dyDescent="0.25">
      <c r="A1073" t="s">
        <v>4370</v>
      </c>
      <c r="B1073">
        <v>2003</v>
      </c>
      <c r="C1073">
        <v>343</v>
      </c>
      <c r="E1073" t="s">
        <v>50</v>
      </c>
      <c r="F1073" t="s">
        <v>71</v>
      </c>
      <c r="G1073" t="s">
        <v>72</v>
      </c>
      <c r="H1073" t="s">
        <v>102</v>
      </c>
      <c r="K1073" t="s">
        <v>245</v>
      </c>
      <c r="L1073" t="s">
        <v>246</v>
      </c>
      <c r="M1073" t="s">
        <v>161</v>
      </c>
      <c r="N1073" t="s">
        <v>57</v>
      </c>
      <c r="O1073" t="s">
        <v>4371</v>
      </c>
      <c r="P1073" t="s">
        <v>2496</v>
      </c>
      <c r="Q1073" t="s">
        <v>176</v>
      </c>
      <c r="W1073">
        <v>8080</v>
      </c>
      <c r="X1073" t="s">
        <v>78</v>
      </c>
      <c r="AA1073" s="1"/>
      <c r="AB1073" t="s">
        <v>4372</v>
      </c>
      <c r="AC1073">
        <v>2003</v>
      </c>
      <c r="AD1073">
        <v>7</v>
      </c>
      <c r="AE1073">
        <v>19</v>
      </c>
      <c r="AF1073" s="2">
        <f>DATE(emdat_data[[#This Row],[Start Year]],emdat_data[[#This Row],[Start Month]],emdat_data[[#This Row],[Start Day]])</f>
        <v>37821</v>
      </c>
      <c r="AG1073">
        <v>2003</v>
      </c>
      <c r="AH1073">
        <v>7</v>
      </c>
      <c r="AI1073">
        <v>21</v>
      </c>
      <c r="AJ1073" s="2">
        <f>DATE(emdat_data[[#This Row],[End Year]],emdat_data[[#This Row],[End Month]],emdat_data[[#This Row],[End Day]])</f>
        <v>37823</v>
      </c>
      <c r="AK1073">
        <v>23</v>
      </c>
      <c r="AL1073">
        <v>14</v>
      </c>
      <c r="AM1073">
        <v>800</v>
      </c>
      <c r="AO1073">
        <v>814</v>
      </c>
      <c r="AT1073">
        <v>7000</v>
      </c>
      <c r="AU1073">
        <v>11136</v>
      </c>
      <c r="AV1073">
        <v>62.858459500041299</v>
      </c>
      <c r="AX1073" t="s">
        <v>4373</v>
      </c>
      <c r="AY1073" t="s">
        <v>4374</v>
      </c>
    </row>
    <row r="1074" spans="1:51" hidden="1" x14ac:dyDescent="0.25">
      <c r="A1074" t="s">
        <v>4394</v>
      </c>
      <c r="B1074">
        <v>2003</v>
      </c>
      <c r="C1074">
        <v>394</v>
      </c>
      <c r="E1074" t="s">
        <v>50</v>
      </c>
      <c r="F1074" t="s">
        <v>63</v>
      </c>
      <c r="G1074" t="s">
        <v>82</v>
      </c>
      <c r="H1074" t="s">
        <v>157</v>
      </c>
      <c r="I1074" t="s">
        <v>418</v>
      </c>
      <c r="K1074" t="s">
        <v>159</v>
      </c>
      <c r="L1074" t="s">
        <v>160</v>
      </c>
      <c r="M1074" t="s">
        <v>161</v>
      </c>
      <c r="N1074" t="s">
        <v>57</v>
      </c>
      <c r="O1074" t="s">
        <v>4395</v>
      </c>
      <c r="Q1074" t="s">
        <v>659</v>
      </c>
      <c r="X1074" t="s">
        <v>88</v>
      </c>
      <c r="AA1074" s="1"/>
      <c r="AC1074">
        <v>2003</v>
      </c>
      <c r="AD1074">
        <v>7</v>
      </c>
      <c r="AE1074">
        <v>19</v>
      </c>
      <c r="AF1074" s="2">
        <f>DATE(emdat_data[[#This Row],[Start Year]],emdat_data[[#This Row],[Start Month]],emdat_data[[#This Row],[Start Day]])</f>
        <v>37821</v>
      </c>
      <c r="AG1074">
        <v>2003</v>
      </c>
      <c r="AH1074">
        <v>7</v>
      </c>
      <c r="AI1074">
        <v>20</v>
      </c>
      <c r="AJ1074" s="2">
        <f>DATE(emdat_data[[#This Row],[End Year]],emdat_data[[#This Row],[End Month]],emdat_data[[#This Row],[End Day]])</f>
        <v>37822</v>
      </c>
      <c r="AK1074">
        <v>2</v>
      </c>
      <c r="AL1074">
        <v>162</v>
      </c>
      <c r="AM1074">
        <v>200000</v>
      </c>
      <c r="AO1074">
        <v>200162</v>
      </c>
      <c r="AV1074">
        <v>62.858459500041299</v>
      </c>
      <c r="AW1074" t="s">
        <v>4396</v>
      </c>
      <c r="AY1074" t="s">
        <v>4397</v>
      </c>
    </row>
    <row r="1075" spans="1:51" hidden="1" x14ac:dyDescent="0.25">
      <c r="A1075" t="s">
        <v>5635</v>
      </c>
      <c r="B1075">
        <v>2003</v>
      </c>
      <c r="C1075">
        <v>346</v>
      </c>
      <c r="E1075" t="s">
        <v>50</v>
      </c>
      <c r="F1075" t="s">
        <v>63</v>
      </c>
      <c r="G1075" t="s">
        <v>82</v>
      </c>
      <c r="H1075" t="s">
        <v>98</v>
      </c>
      <c r="J1075" t="s">
        <v>4540</v>
      </c>
      <c r="K1075" t="s">
        <v>364</v>
      </c>
      <c r="L1075" t="s">
        <v>365</v>
      </c>
      <c r="M1075" t="s">
        <v>173</v>
      </c>
      <c r="N1075" t="s">
        <v>57</v>
      </c>
      <c r="O1075" t="s">
        <v>5636</v>
      </c>
      <c r="Q1075" t="s">
        <v>72</v>
      </c>
      <c r="W1075">
        <v>200</v>
      </c>
      <c r="X1075" t="s">
        <v>88</v>
      </c>
      <c r="AA1075" s="1"/>
      <c r="AC1075">
        <v>2003</v>
      </c>
      <c r="AD1075">
        <v>7</v>
      </c>
      <c r="AE1075">
        <v>19</v>
      </c>
      <c r="AF1075" s="2">
        <f>DATE(emdat_data[[#This Row],[Start Year]],emdat_data[[#This Row],[Start Month]],emdat_data[[#This Row],[Start Day]])</f>
        <v>37821</v>
      </c>
      <c r="AG1075">
        <v>2003</v>
      </c>
      <c r="AH1075">
        <v>7</v>
      </c>
      <c r="AI1075">
        <v>23</v>
      </c>
      <c r="AJ1075" s="2">
        <f>DATE(emdat_data[[#This Row],[End Year]],emdat_data[[#This Row],[End Month]],emdat_data[[#This Row],[End Day]])</f>
        <v>37825</v>
      </c>
      <c r="AK1075">
        <v>21</v>
      </c>
      <c r="AM1075">
        <v>14280</v>
      </c>
      <c r="AO1075">
        <v>14280</v>
      </c>
      <c r="AT1075">
        <v>26468</v>
      </c>
      <c r="AU1075">
        <v>42107</v>
      </c>
      <c r="AV1075">
        <v>62.858459500041299</v>
      </c>
      <c r="AX1075" t="s">
        <v>5637</v>
      </c>
      <c r="AY1075" t="s">
        <v>5638</v>
      </c>
    </row>
    <row r="1076" spans="1:51" hidden="1" x14ac:dyDescent="0.25">
      <c r="A1076" t="s">
        <v>4432</v>
      </c>
      <c r="B1076">
        <v>2003</v>
      </c>
      <c r="C1076">
        <v>358</v>
      </c>
      <c r="E1076" t="s">
        <v>50</v>
      </c>
      <c r="F1076" t="s">
        <v>71</v>
      </c>
      <c r="G1076" t="s">
        <v>217</v>
      </c>
      <c r="H1076" t="s">
        <v>217</v>
      </c>
      <c r="K1076" t="s">
        <v>183</v>
      </c>
      <c r="L1076" t="s">
        <v>184</v>
      </c>
      <c r="M1076" t="s">
        <v>75</v>
      </c>
      <c r="N1076" t="s">
        <v>76</v>
      </c>
      <c r="O1076" t="s">
        <v>4433</v>
      </c>
      <c r="Q1076" t="s">
        <v>72</v>
      </c>
      <c r="AA1076" s="1"/>
      <c r="AC1076">
        <v>2003</v>
      </c>
      <c r="AD1076">
        <v>7</v>
      </c>
      <c r="AE1076">
        <v>20</v>
      </c>
      <c r="AF1076" s="2">
        <f>DATE(emdat_data[[#This Row],[Start Year]],emdat_data[[#This Row],[Start Month]],emdat_data[[#This Row],[Start Day]])</f>
        <v>37822</v>
      </c>
      <c r="AG1076">
        <v>2003</v>
      </c>
      <c r="AH1076">
        <v>7</v>
      </c>
      <c r="AI1076">
        <v>20</v>
      </c>
      <c r="AJ1076" s="2">
        <f>DATE(emdat_data[[#This Row],[End Year]],emdat_data[[#This Row],[End Month]],emdat_data[[#This Row],[End Day]])</f>
        <v>37822</v>
      </c>
      <c r="AK1076">
        <v>20</v>
      </c>
      <c r="AN1076">
        <v>100</v>
      </c>
      <c r="AO1076">
        <v>100</v>
      </c>
      <c r="AV1076">
        <v>62.858459500041299</v>
      </c>
      <c r="AX1076" t="s">
        <v>4434</v>
      </c>
      <c r="AY1076" t="s">
        <v>4435</v>
      </c>
    </row>
    <row r="1077" spans="1:51" hidden="1" x14ac:dyDescent="0.25">
      <c r="A1077" t="s">
        <v>4284</v>
      </c>
      <c r="B1077">
        <v>2003</v>
      </c>
      <c r="C1077">
        <v>348</v>
      </c>
      <c r="E1077" t="s">
        <v>50</v>
      </c>
      <c r="F1077" t="s">
        <v>51</v>
      </c>
      <c r="G1077" t="s">
        <v>52</v>
      </c>
      <c r="H1077" t="s">
        <v>53</v>
      </c>
      <c r="K1077" t="s">
        <v>159</v>
      </c>
      <c r="L1077" t="s">
        <v>160</v>
      </c>
      <c r="M1077" t="s">
        <v>161</v>
      </c>
      <c r="N1077" t="s">
        <v>57</v>
      </c>
      <c r="O1077" t="s">
        <v>4285</v>
      </c>
      <c r="Q1077" t="s">
        <v>176</v>
      </c>
      <c r="W1077">
        <v>6</v>
      </c>
      <c r="X1077" t="s">
        <v>59</v>
      </c>
      <c r="Y1077">
        <v>25975</v>
      </c>
      <c r="Z1077">
        <v>10129</v>
      </c>
      <c r="AA1077" s="1">
        <v>0.96944444444444444</v>
      </c>
      <c r="AC1077">
        <v>2003</v>
      </c>
      <c r="AD1077">
        <v>7</v>
      </c>
      <c r="AE1077">
        <v>21</v>
      </c>
      <c r="AF1077" s="2">
        <f>DATE(emdat_data[[#This Row],[Start Year]],emdat_data[[#This Row],[Start Month]],emdat_data[[#This Row],[Start Day]])</f>
        <v>37823</v>
      </c>
      <c r="AG1077">
        <v>2003</v>
      </c>
      <c r="AH1077">
        <v>7</v>
      </c>
      <c r="AI1077">
        <v>21</v>
      </c>
      <c r="AJ1077" s="2">
        <f>DATE(emdat_data[[#This Row],[End Year]],emdat_data[[#This Row],[End Month]],emdat_data[[#This Row],[End Day]])</f>
        <v>37823</v>
      </c>
      <c r="AK1077">
        <v>16</v>
      </c>
      <c r="AL1077">
        <v>584</v>
      </c>
      <c r="AM1077">
        <v>1250000</v>
      </c>
      <c r="AN1077">
        <v>45000</v>
      </c>
      <c r="AO1077">
        <v>1295584</v>
      </c>
      <c r="AT1077">
        <v>75000</v>
      </c>
      <c r="AU1077">
        <v>119316</v>
      </c>
      <c r="AV1077">
        <v>62.858459500041299</v>
      </c>
      <c r="AX1077" t="s">
        <v>1754</v>
      </c>
      <c r="AY1077" t="s">
        <v>1755</v>
      </c>
    </row>
    <row r="1078" spans="1:51" hidden="1" x14ac:dyDescent="0.25">
      <c r="A1078" t="s">
        <v>5597</v>
      </c>
      <c r="B1078">
        <v>2003</v>
      </c>
      <c r="C1078">
        <v>359</v>
      </c>
      <c r="E1078" t="s">
        <v>50</v>
      </c>
      <c r="F1078" t="s">
        <v>71</v>
      </c>
      <c r="G1078" t="s">
        <v>72</v>
      </c>
      <c r="H1078" t="s">
        <v>102</v>
      </c>
      <c r="K1078" t="s">
        <v>307</v>
      </c>
      <c r="L1078" t="s">
        <v>308</v>
      </c>
      <c r="M1078" t="s">
        <v>56</v>
      </c>
      <c r="N1078" t="s">
        <v>57</v>
      </c>
      <c r="O1078" t="s">
        <v>5598</v>
      </c>
      <c r="P1078" t="s">
        <v>4377</v>
      </c>
      <c r="Q1078" t="s">
        <v>4393</v>
      </c>
      <c r="S1078" t="s">
        <v>127</v>
      </c>
      <c r="U1078" t="s">
        <v>127</v>
      </c>
      <c r="V1078">
        <v>1290</v>
      </c>
      <c r="W1078">
        <v>3079</v>
      </c>
      <c r="X1078" t="s">
        <v>78</v>
      </c>
      <c r="AA1078" s="1"/>
      <c r="AC1078">
        <v>2003</v>
      </c>
      <c r="AD1078">
        <v>7</v>
      </c>
      <c r="AE1078">
        <v>22</v>
      </c>
      <c r="AF1078" s="2">
        <f>DATE(emdat_data[[#This Row],[Start Year]],emdat_data[[#This Row],[Start Month]],emdat_data[[#This Row],[Start Day]])</f>
        <v>37824</v>
      </c>
      <c r="AG1078">
        <v>2003</v>
      </c>
      <c r="AH1078">
        <v>8</v>
      </c>
      <c r="AI1078">
        <v>5</v>
      </c>
      <c r="AJ1078" s="2">
        <f>DATE(emdat_data[[#This Row],[End Year]],emdat_data[[#This Row],[End Month]],emdat_data[[#This Row],[End Day]])</f>
        <v>37838</v>
      </c>
      <c r="AK1078">
        <v>230</v>
      </c>
      <c r="AL1078">
        <v>456</v>
      </c>
      <c r="AM1078">
        <v>1265767</v>
      </c>
      <c r="AO1078">
        <v>1266223</v>
      </c>
      <c r="AV1078">
        <v>62.858459500041299</v>
      </c>
      <c r="AX1078" t="s">
        <v>5599</v>
      </c>
      <c r="AY1078" t="s">
        <v>5600</v>
      </c>
    </row>
    <row r="1079" spans="1:51" hidden="1" x14ac:dyDescent="0.25">
      <c r="A1079" t="s">
        <v>5623</v>
      </c>
      <c r="B1079">
        <v>2003</v>
      </c>
      <c r="C1079">
        <v>437</v>
      </c>
      <c r="E1079" t="s">
        <v>50</v>
      </c>
      <c r="F1079" t="s">
        <v>63</v>
      </c>
      <c r="G1079" t="s">
        <v>82</v>
      </c>
      <c r="H1079" t="s">
        <v>98</v>
      </c>
      <c r="J1079" t="s">
        <v>5624</v>
      </c>
      <c r="K1079" t="s">
        <v>3068</v>
      </c>
      <c r="L1079" t="s">
        <v>3069</v>
      </c>
      <c r="M1079" t="s">
        <v>173</v>
      </c>
      <c r="N1079" t="s">
        <v>57</v>
      </c>
      <c r="O1079" t="s">
        <v>5625</v>
      </c>
      <c r="Q1079" t="s">
        <v>659</v>
      </c>
      <c r="W1079">
        <v>90</v>
      </c>
      <c r="X1079" t="s">
        <v>88</v>
      </c>
      <c r="AA1079" s="1"/>
      <c r="AC1079">
        <v>2003</v>
      </c>
      <c r="AD1079">
        <v>7</v>
      </c>
      <c r="AE1079">
        <v>23</v>
      </c>
      <c r="AF1079" s="2">
        <f>DATE(emdat_data[[#This Row],[Start Year]],emdat_data[[#This Row],[Start Month]],emdat_data[[#This Row],[Start Day]])</f>
        <v>37825</v>
      </c>
      <c r="AG1079">
        <v>2003</v>
      </c>
      <c r="AH1079">
        <v>7</v>
      </c>
      <c r="AI1079">
        <v>23</v>
      </c>
      <c r="AJ1079" s="2">
        <f>DATE(emdat_data[[#This Row],[End Year]],emdat_data[[#This Row],[End Month]],emdat_data[[#This Row],[End Day]])</f>
        <v>37825</v>
      </c>
      <c r="AL1079">
        <v>18</v>
      </c>
      <c r="AN1079">
        <v>5000</v>
      </c>
      <c r="AO1079">
        <v>5018</v>
      </c>
      <c r="AV1079">
        <v>62.858459500041299</v>
      </c>
      <c r="AW1079" t="s">
        <v>5626</v>
      </c>
      <c r="AY1079" t="s">
        <v>5627</v>
      </c>
    </row>
    <row r="1080" spans="1:51" hidden="1" x14ac:dyDescent="0.25">
      <c r="A1080" t="s">
        <v>4539</v>
      </c>
      <c r="B1080">
        <v>2003</v>
      </c>
      <c r="C1080">
        <v>346</v>
      </c>
      <c r="E1080" t="s">
        <v>50</v>
      </c>
      <c r="F1080" t="s">
        <v>63</v>
      </c>
      <c r="G1080" t="s">
        <v>82</v>
      </c>
      <c r="H1080" t="s">
        <v>98</v>
      </c>
      <c r="J1080" t="s">
        <v>4540</v>
      </c>
      <c r="K1080" t="s">
        <v>159</v>
      </c>
      <c r="L1080" t="s">
        <v>160</v>
      </c>
      <c r="M1080" t="s">
        <v>161</v>
      </c>
      <c r="N1080" t="s">
        <v>57</v>
      </c>
      <c r="O1080" t="s">
        <v>4541</v>
      </c>
      <c r="X1080" t="s">
        <v>88</v>
      </c>
      <c r="AA1080" s="1"/>
      <c r="AC1080">
        <v>2003</v>
      </c>
      <c r="AD1080">
        <v>7</v>
      </c>
      <c r="AE1080">
        <v>24</v>
      </c>
      <c r="AF1080" s="2">
        <f>DATE(emdat_data[[#This Row],[Start Year]],emdat_data[[#This Row],[Start Month]],emdat_data[[#This Row],[Start Day]])</f>
        <v>37826</v>
      </c>
      <c r="AG1080">
        <v>2003</v>
      </c>
      <c r="AH1080">
        <v>7</v>
      </c>
      <c r="AI1080">
        <v>24</v>
      </c>
      <c r="AJ1080" s="2">
        <f>DATE(emdat_data[[#This Row],[End Year]],emdat_data[[#This Row],[End Month]],emdat_data[[#This Row],[End Day]])</f>
        <v>37826</v>
      </c>
      <c r="AK1080">
        <v>20</v>
      </c>
      <c r="AL1080">
        <v>20</v>
      </c>
      <c r="AM1080">
        <v>7400000</v>
      </c>
      <c r="AO1080">
        <v>7400020</v>
      </c>
      <c r="AT1080">
        <v>100000</v>
      </c>
      <c r="AU1080">
        <v>159088</v>
      </c>
      <c r="AV1080">
        <v>62.858459500041299</v>
      </c>
      <c r="AW1080" t="s">
        <v>4542</v>
      </c>
      <c r="AY1080" t="s">
        <v>4543</v>
      </c>
    </row>
    <row r="1081" spans="1:51" hidden="1" x14ac:dyDescent="0.25">
      <c r="A1081" t="s">
        <v>4366</v>
      </c>
      <c r="B1081">
        <v>2003</v>
      </c>
      <c r="C1081">
        <v>354</v>
      </c>
      <c r="E1081" t="s">
        <v>50</v>
      </c>
      <c r="F1081" t="s">
        <v>51</v>
      </c>
      <c r="G1081" t="s">
        <v>52</v>
      </c>
      <c r="H1081" t="s">
        <v>53</v>
      </c>
      <c r="K1081" t="s">
        <v>245</v>
      </c>
      <c r="L1081" t="s">
        <v>246</v>
      </c>
      <c r="M1081" t="s">
        <v>161</v>
      </c>
      <c r="N1081" t="s">
        <v>57</v>
      </c>
      <c r="O1081" t="s">
        <v>4367</v>
      </c>
      <c r="Q1081" t="s">
        <v>176</v>
      </c>
      <c r="W1081">
        <v>6</v>
      </c>
      <c r="X1081" t="s">
        <v>59</v>
      </c>
      <c r="Y1081">
        <v>38432</v>
      </c>
      <c r="Z1081">
        <v>141003</v>
      </c>
      <c r="AA1081" s="1">
        <v>0.30069444444444443</v>
      </c>
      <c r="AC1081">
        <v>2003</v>
      </c>
      <c r="AD1081">
        <v>7</v>
      </c>
      <c r="AE1081">
        <v>25</v>
      </c>
      <c r="AF1081" s="2">
        <f>DATE(emdat_data[[#This Row],[Start Year]],emdat_data[[#This Row],[Start Month]],emdat_data[[#This Row],[Start Day]])</f>
        <v>37827</v>
      </c>
      <c r="AG1081">
        <v>2003</v>
      </c>
      <c r="AH1081">
        <v>7</v>
      </c>
      <c r="AI1081">
        <v>25</v>
      </c>
      <c r="AJ1081" s="2">
        <f>DATE(emdat_data[[#This Row],[End Year]],emdat_data[[#This Row],[End Month]],emdat_data[[#This Row],[End Day]])</f>
        <v>37827</v>
      </c>
      <c r="AL1081">
        <v>569</v>
      </c>
      <c r="AM1081">
        <v>17403</v>
      </c>
      <c r="AN1081">
        <v>219</v>
      </c>
      <c r="AO1081">
        <v>18191</v>
      </c>
      <c r="AR1081">
        <v>202000</v>
      </c>
      <c r="AS1081">
        <v>321357</v>
      </c>
      <c r="AT1081">
        <v>411000</v>
      </c>
      <c r="AU1081">
        <v>653850</v>
      </c>
      <c r="AV1081">
        <v>62.858459500041299</v>
      </c>
      <c r="AX1081" t="s">
        <v>4368</v>
      </c>
      <c r="AY1081" t="s">
        <v>4369</v>
      </c>
    </row>
    <row r="1082" spans="1:51" hidden="1" x14ac:dyDescent="0.25">
      <c r="A1082" t="s">
        <v>3908</v>
      </c>
      <c r="B1082">
        <v>2003</v>
      </c>
      <c r="C1082">
        <v>452</v>
      </c>
      <c r="E1082" t="s">
        <v>50</v>
      </c>
      <c r="F1082" t="s">
        <v>51</v>
      </c>
      <c r="G1082" t="s">
        <v>52</v>
      </c>
      <c r="H1082" t="s">
        <v>53</v>
      </c>
      <c r="K1082" t="s">
        <v>527</v>
      </c>
      <c r="L1082" t="s">
        <v>528</v>
      </c>
      <c r="M1082" t="s">
        <v>56</v>
      </c>
      <c r="N1082" t="s">
        <v>57</v>
      </c>
      <c r="O1082" t="s">
        <v>3909</v>
      </c>
      <c r="Q1082" t="s">
        <v>176</v>
      </c>
      <c r="W1082">
        <v>6</v>
      </c>
      <c r="X1082" t="s">
        <v>59</v>
      </c>
      <c r="Y1082">
        <v>22854</v>
      </c>
      <c r="Z1082">
        <v>92306</v>
      </c>
      <c r="AA1082" s="1">
        <v>0.22083333333333333</v>
      </c>
      <c r="AC1082">
        <v>2003</v>
      </c>
      <c r="AD1082">
        <v>7</v>
      </c>
      <c r="AE1082">
        <v>26</v>
      </c>
      <c r="AF1082" s="2">
        <f>DATE(emdat_data[[#This Row],[Start Year]],emdat_data[[#This Row],[Start Month]],emdat_data[[#This Row],[Start Day]])</f>
        <v>37828</v>
      </c>
      <c r="AG1082">
        <v>2003</v>
      </c>
      <c r="AH1082">
        <v>7</v>
      </c>
      <c r="AI1082">
        <v>26</v>
      </c>
      <c r="AJ1082" s="2">
        <f>DATE(emdat_data[[#This Row],[End Year]],emdat_data[[#This Row],[End Month]],emdat_data[[#This Row],[End Day]])</f>
        <v>37828</v>
      </c>
      <c r="AK1082">
        <v>2</v>
      </c>
      <c r="AL1082">
        <v>25</v>
      </c>
      <c r="AM1082">
        <v>2500</v>
      </c>
      <c r="AO1082">
        <v>2525</v>
      </c>
      <c r="AV1082">
        <v>62.858459500041299</v>
      </c>
      <c r="AX1082" t="s">
        <v>3910</v>
      </c>
      <c r="AY1082" t="s">
        <v>3911</v>
      </c>
    </row>
    <row r="1083" spans="1:51" hidden="1" x14ac:dyDescent="0.25">
      <c r="A1083" t="s">
        <v>5865</v>
      </c>
      <c r="B1083">
        <v>2003</v>
      </c>
      <c r="C1083">
        <v>648</v>
      </c>
      <c r="E1083" t="s">
        <v>50</v>
      </c>
      <c r="F1083" t="s">
        <v>51</v>
      </c>
      <c r="G1083" t="s">
        <v>52</v>
      </c>
      <c r="H1083" t="s">
        <v>53</v>
      </c>
      <c r="K1083" t="s">
        <v>2924</v>
      </c>
      <c r="L1083" t="s">
        <v>2925</v>
      </c>
      <c r="M1083" t="s">
        <v>392</v>
      </c>
      <c r="N1083" t="s">
        <v>57</v>
      </c>
      <c r="O1083" t="s">
        <v>5866</v>
      </c>
      <c r="W1083">
        <v>5</v>
      </c>
      <c r="X1083" t="s">
        <v>59</v>
      </c>
      <c r="Y1083">
        <v>38111</v>
      </c>
      <c r="Z1083">
        <v>28887</v>
      </c>
      <c r="AA1083" s="1">
        <v>0.125</v>
      </c>
      <c r="AC1083">
        <v>2003</v>
      </c>
      <c r="AD1083">
        <v>7</v>
      </c>
      <c r="AE1083">
        <v>26</v>
      </c>
      <c r="AF1083" s="2">
        <f>DATE(emdat_data[[#This Row],[Start Year]],emdat_data[[#This Row],[Start Month]],emdat_data[[#This Row],[Start Day]])</f>
        <v>37828</v>
      </c>
      <c r="AG1083">
        <v>2003</v>
      </c>
      <c r="AH1083">
        <v>7</v>
      </c>
      <c r="AI1083">
        <v>26</v>
      </c>
      <c r="AJ1083" s="2">
        <f>DATE(emdat_data[[#This Row],[End Year]],emdat_data[[#This Row],[End Month]],emdat_data[[#This Row],[End Day]])</f>
        <v>37828</v>
      </c>
      <c r="AM1083">
        <v>240</v>
      </c>
      <c r="AO1083">
        <v>240</v>
      </c>
      <c r="AV1083">
        <v>62.858459500041299</v>
      </c>
      <c r="AX1083" t="s">
        <v>5867</v>
      </c>
      <c r="AY1083" t="s">
        <v>5868</v>
      </c>
    </row>
    <row r="1084" spans="1:51" hidden="1" x14ac:dyDescent="0.25">
      <c r="A1084" t="s">
        <v>4617</v>
      </c>
      <c r="B1084">
        <v>2003</v>
      </c>
      <c r="C1084">
        <v>365</v>
      </c>
      <c r="E1084" t="s">
        <v>50</v>
      </c>
      <c r="F1084" t="s">
        <v>350</v>
      </c>
      <c r="G1084" t="s">
        <v>477</v>
      </c>
      <c r="H1084" t="s">
        <v>478</v>
      </c>
      <c r="K1084" t="s">
        <v>187</v>
      </c>
      <c r="L1084" t="s">
        <v>188</v>
      </c>
      <c r="M1084" t="s">
        <v>189</v>
      </c>
      <c r="N1084" t="s">
        <v>190</v>
      </c>
      <c r="O1084" t="s">
        <v>4618</v>
      </c>
      <c r="P1084" t="s">
        <v>4619</v>
      </c>
      <c r="W1084">
        <v>180</v>
      </c>
      <c r="X1084" t="s">
        <v>78</v>
      </c>
      <c r="AA1084" s="1"/>
      <c r="AC1084">
        <v>2003</v>
      </c>
      <c r="AD1084">
        <v>7</v>
      </c>
      <c r="AE1084">
        <v>28</v>
      </c>
      <c r="AF1084" s="2">
        <f>DATE(emdat_data[[#This Row],[Start Year]],emdat_data[[#This Row],[Start Month]],emdat_data[[#This Row],[Start Day]])</f>
        <v>37830</v>
      </c>
      <c r="AG1084">
        <v>2003</v>
      </c>
      <c r="AH1084">
        <v>7</v>
      </c>
      <c r="AI1084">
        <v>30</v>
      </c>
      <c r="AJ1084" s="2">
        <f>DATE(emdat_data[[#This Row],[End Year]],emdat_data[[#This Row],[End Month]],emdat_data[[#This Row],[End Day]])</f>
        <v>37832</v>
      </c>
      <c r="AK1084">
        <v>5</v>
      </c>
      <c r="AL1084">
        <v>4</v>
      </c>
      <c r="AM1084">
        <v>3000</v>
      </c>
      <c r="AO1084">
        <v>3004</v>
      </c>
      <c r="AV1084">
        <v>62.858459500041299</v>
      </c>
      <c r="AX1084" t="s">
        <v>4620</v>
      </c>
      <c r="AY1084" t="s">
        <v>4621</v>
      </c>
    </row>
    <row r="1085" spans="1:51" hidden="1" x14ac:dyDescent="0.25">
      <c r="A1085" t="s">
        <v>5592</v>
      </c>
      <c r="B1085">
        <v>2003</v>
      </c>
      <c r="C1085">
        <v>368</v>
      </c>
      <c r="E1085" t="s">
        <v>50</v>
      </c>
      <c r="F1085" t="s">
        <v>71</v>
      </c>
      <c r="G1085" t="s">
        <v>72</v>
      </c>
      <c r="H1085" t="s">
        <v>102</v>
      </c>
      <c r="K1085" t="s">
        <v>2855</v>
      </c>
      <c r="L1085" t="s">
        <v>2856</v>
      </c>
      <c r="M1085" t="s">
        <v>995</v>
      </c>
      <c r="N1085" t="s">
        <v>76</v>
      </c>
      <c r="O1085" t="s">
        <v>5593</v>
      </c>
      <c r="P1085" t="s">
        <v>134</v>
      </c>
      <c r="Q1085" t="s">
        <v>653</v>
      </c>
      <c r="S1085" t="s">
        <v>127</v>
      </c>
      <c r="T1085" t="s">
        <v>127</v>
      </c>
      <c r="U1085" t="s">
        <v>127</v>
      </c>
      <c r="V1085">
        <v>5307</v>
      </c>
      <c r="X1085" t="s">
        <v>78</v>
      </c>
      <c r="AA1085" s="1"/>
      <c r="AB1085" t="s">
        <v>5594</v>
      </c>
      <c r="AC1085">
        <v>2003</v>
      </c>
      <c r="AD1085">
        <v>7</v>
      </c>
      <c r="AE1085">
        <v>28</v>
      </c>
      <c r="AF1085" s="2">
        <f>DATE(emdat_data[[#This Row],[Start Year]],emdat_data[[#This Row],[Start Month]],emdat_data[[#This Row],[Start Day]])</f>
        <v>37830</v>
      </c>
      <c r="AG1085">
        <v>2003</v>
      </c>
      <c r="AH1085">
        <v>8</v>
      </c>
      <c r="AI1085">
        <v>21</v>
      </c>
      <c r="AJ1085" s="2">
        <f>DATE(emdat_data[[#This Row],[End Year]],emdat_data[[#This Row],[End Month]],emdat_data[[#This Row],[End Day]])</f>
        <v>37854</v>
      </c>
      <c r="AK1085">
        <v>20</v>
      </c>
      <c r="AL1085">
        <v>56</v>
      </c>
      <c r="AM1085">
        <v>325000</v>
      </c>
      <c r="AO1085">
        <v>325056</v>
      </c>
      <c r="AT1085">
        <v>184000</v>
      </c>
      <c r="AU1085">
        <v>292721</v>
      </c>
      <c r="AV1085">
        <v>62.858459500041299</v>
      </c>
      <c r="AW1085" t="s">
        <v>5595</v>
      </c>
      <c r="AY1085" t="s">
        <v>5596</v>
      </c>
    </row>
    <row r="1086" spans="1:51" hidden="1" x14ac:dyDescent="0.25">
      <c r="A1086" t="s">
        <v>3871</v>
      </c>
      <c r="B1086">
        <v>2003</v>
      </c>
      <c r="C1086">
        <v>392</v>
      </c>
      <c r="E1086" t="s">
        <v>50</v>
      </c>
      <c r="F1086" t="s">
        <v>71</v>
      </c>
      <c r="G1086" t="s">
        <v>72</v>
      </c>
      <c r="H1086" t="s">
        <v>102</v>
      </c>
      <c r="K1086" t="s">
        <v>54</v>
      </c>
      <c r="L1086" t="s">
        <v>55</v>
      </c>
      <c r="M1086" t="s">
        <v>56</v>
      </c>
      <c r="N1086" t="s">
        <v>57</v>
      </c>
      <c r="O1086" t="s">
        <v>3872</v>
      </c>
      <c r="P1086" t="s">
        <v>134</v>
      </c>
      <c r="Q1086" t="s">
        <v>653</v>
      </c>
      <c r="R1086" t="s">
        <v>176</v>
      </c>
      <c r="W1086">
        <v>2580</v>
      </c>
      <c r="X1086" t="s">
        <v>78</v>
      </c>
      <c r="AA1086" s="1"/>
      <c r="AC1086">
        <v>2003</v>
      </c>
      <c r="AD1086">
        <v>7</v>
      </c>
      <c r="AE1086">
        <v>29</v>
      </c>
      <c r="AF1086" s="2">
        <f>DATE(emdat_data[[#This Row],[Start Year]],emdat_data[[#This Row],[Start Month]],emdat_data[[#This Row],[Start Day]])</f>
        <v>37831</v>
      </c>
      <c r="AG1086">
        <v>2003</v>
      </c>
      <c r="AH1086">
        <v>7</v>
      </c>
      <c r="AI1086">
        <v>30</v>
      </c>
      <c r="AJ1086" s="2">
        <f>DATE(emdat_data[[#This Row],[End Year]],emdat_data[[#This Row],[End Month]],emdat_data[[#This Row],[End Day]])</f>
        <v>37832</v>
      </c>
      <c r="AK1086">
        <v>24</v>
      </c>
      <c r="AL1086">
        <v>3</v>
      </c>
      <c r="AO1086">
        <v>3</v>
      </c>
      <c r="AV1086">
        <v>62.858459500041299</v>
      </c>
      <c r="AW1086" t="s">
        <v>3873</v>
      </c>
      <c r="AY1086" t="s">
        <v>3874</v>
      </c>
    </row>
    <row r="1087" spans="1:51" hidden="1" x14ac:dyDescent="0.25">
      <c r="A1087" t="s">
        <v>5800</v>
      </c>
      <c r="B1087">
        <v>2003</v>
      </c>
      <c r="C1087">
        <v>393</v>
      </c>
      <c r="E1087" t="s">
        <v>50</v>
      </c>
      <c r="F1087" t="s">
        <v>71</v>
      </c>
      <c r="G1087" t="s">
        <v>72</v>
      </c>
      <c r="H1087" t="s">
        <v>102</v>
      </c>
      <c r="K1087" t="s">
        <v>383</v>
      </c>
      <c r="L1087" t="s">
        <v>384</v>
      </c>
      <c r="M1087" t="s">
        <v>211</v>
      </c>
      <c r="N1087" t="s">
        <v>190</v>
      </c>
      <c r="O1087" t="s">
        <v>5801</v>
      </c>
      <c r="P1087" t="s">
        <v>642</v>
      </c>
      <c r="W1087">
        <v>8220</v>
      </c>
      <c r="X1087" t="s">
        <v>78</v>
      </c>
      <c r="AA1087" s="1"/>
      <c r="AB1087" t="s">
        <v>5802</v>
      </c>
      <c r="AC1087">
        <v>2003</v>
      </c>
      <c r="AD1087">
        <v>7</v>
      </c>
      <c r="AE1087">
        <v>29</v>
      </c>
      <c r="AF1087" s="2">
        <f>DATE(emdat_data[[#This Row],[Start Year]],emdat_data[[#This Row],[Start Month]],emdat_data[[#This Row],[Start Day]])</f>
        <v>37831</v>
      </c>
      <c r="AG1087">
        <v>2003</v>
      </c>
      <c r="AH1087">
        <v>7</v>
      </c>
      <c r="AI1087">
        <v>31</v>
      </c>
      <c r="AJ1087" s="2">
        <f>DATE(emdat_data[[#This Row],[End Year]],emdat_data[[#This Row],[End Month]],emdat_data[[#This Row],[End Day]])</f>
        <v>37833</v>
      </c>
      <c r="AM1087">
        <v>600</v>
      </c>
      <c r="AO1087">
        <v>600</v>
      </c>
      <c r="AV1087">
        <v>62.858459500041299</v>
      </c>
      <c r="AW1087" t="s">
        <v>5803</v>
      </c>
      <c r="AY1087" t="s">
        <v>5804</v>
      </c>
    </row>
    <row r="1088" spans="1:51" hidden="1" x14ac:dyDescent="0.25">
      <c r="A1088" t="s">
        <v>5765</v>
      </c>
      <c r="B1088">
        <v>2003</v>
      </c>
      <c r="C1088">
        <v>823</v>
      </c>
      <c r="E1088" t="s">
        <v>50</v>
      </c>
      <c r="F1088" t="s">
        <v>63</v>
      </c>
      <c r="G1088" t="s">
        <v>82</v>
      </c>
      <c r="H1088" t="s">
        <v>98</v>
      </c>
      <c r="J1088" t="s">
        <v>5766</v>
      </c>
      <c r="K1088" t="s">
        <v>364</v>
      </c>
      <c r="L1088" t="s">
        <v>365</v>
      </c>
      <c r="M1088" t="s">
        <v>173</v>
      </c>
      <c r="N1088" t="s">
        <v>57</v>
      </c>
      <c r="O1088" t="s">
        <v>5767</v>
      </c>
      <c r="X1088" t="s">
        <v>88</v>
      </c>
      <c r="AA1088" s="1"/>
      <c r="AC1088">
        <v>2003</v>
      </c>
      <c r="AD1088">
        <v>7</v>
      </c>
      <c r="AE1088">
        <v>30</v>
      </c>
      <c r="AF1088" s="2">
        <f>DATE(emdat_data[[#This Row],[Start Year]],emdat_data[[#This Row],[Start Month]],emdat_data[[#This Row],[Start Day]])</f>
        <v>37832</v>
      </c>
      <c r="AG1088">
        <v>2003</v>
      </c>
      <c r="AH1088">
        <v>7</v>
      </c>
      <c r="AI1088">
        <v>31</v>
      </c>
      <c r="AJ1088" s="2">
        <f>DATE(emdat_data[[#This Row],[End Year]],emdat_data[[#This Row],[End Month]],emdat_data[[#This Row],[End Day]])</f>
        <v>37833</v>
      </c>
      <c r="AM1088">
        <v>3748</v>
      </c>
      <c r="AO1088">
        <v>3748</v>
      </c>
      <c r="AT1088">
        <v>146</v>
      </c>
      <c r="AU1088">
        <v>232</v>
      </c>
      <c r="AV1088">
        <v>62.858459500041299</v>
      </c>
      <c r="AW1088" t="s">
        <v>5768</v>
      </c>
      <c r="AY1088" t="s">
        <v>5769</v>
      </c>
    </row>
    <row r="1089" spans="1:51" hidden="1" x14ac:dyDescent="0.25">
      <c r="A1089" t="s">
        <v>5790</v>
      </c>
      <c r="B1089">
        <v>2003</v>
      </c>
      <c r="C1089">
        <v>391</v>
      </c>
      <c r="E1089" t="s">
        <v>50</v>
      </c>
      <c r="F1089" t="s">
        <v>63</v>
      </c>
      <c r="G1089" t="s">
        <v>64</v>
      </c>
      <c r="H1089" t="s">
        <v>1766</v>
      </c>
      <c r="K1089" t="s">
        <v>318</v>
      </c>
      <c r="L1089" t="s">
        <v>319</v>
      </c>
      <c r="M1089" t="s">
        <v>197</v>
      </c>
      <c r="N1089" t="s">
        <v>190</v>
      </c>
      <c r="O1089" t="s">
        <v>5791</v>
      </c>
      <c r="X1089" t="s">
        <v>67</v>
      </c>
      <c r="AA1089" s="1"/>
      <c r="AC1089">
        <v>2003</v>
      </c>
      <c r="AD1089">
        <v>7</v>
      </c>
      <c r="AE1089">
        <v>30</v>
      </c>
      <c r="AF1089" s="2">
        <f>DATE(emdat_data[[#This Row],[Start Year]],emdat_data[[#This Row],[Start Month]],emdat_data[[#This Row],[Start Day]])</f>
        <v>37832</v>
      </c>
      <c r="AG1089">
        <v>2003</v>
      </c>
      <c r="AH1089">
        <v>8</v>
      </c>
      <c r="AI1089">
        <v>15</v>
      </c>
      <c r="AJ1089" s="2">
        <f>DATE(emdat_data[[#This Row],[End Year]],emdat_data[[#This Row],[End Month]],emdat_data[[#This Row],[End Day]])</f>
        <v>37848</v>
      </c>
      <c r="AK1089">
        <v>2696</v>
      </c>
      <c r="AV1089">
        <v>62.858459500041299</v>
      </c>
      <c r="AW1089" t="s">
        <v>5792</v>
      </c>
      <c r="AY1089" t="s">
        <v>5793</v>
      </c>
    </row>
    <row r="1090" spans="1:51" hidden="1" x14ac:dyDescent="0.25">
      <c r="A1090" t="s">
        <v>4232</v>
      </c>
      <c r="B1090">
        <v>2003</v>
      </c>
      <c r="C1090">
        <v>578</v>
      </c>
      <c r="E1090" t="s">
        <v>50</v>
      </c>
      <c r="F1090" t="s">
        <v>71</v>
      </c>
      <c r="G1090" t="s">
        <v>72</v>
      </c>
      <c r="H1090" t="s">
        <v>102</v>
      </c>
      <c r="K1090" t="s">
        <v>1159</v>
      </c>
      <c r="L1090" t="s">
        <v>1160</v>
      </c>
      <c r="M1090" t="s">
        <v>85</v>
      </c>
      <c r="N1090" t="s">
        <v>86</v>
      </c>
      <c r="O1090" t="s">
        <v>4233</v>
      </c>
      <c r="P1090" t="s">
        <v>4234</v>
      </c>
      <c r="Q1090" t="s">
        <v>176</v>
      </c>
      <c r="R1090" t="s">
        <v>659</v>
      </c>
      <c r="X1090" t="s">
        <v>78</v>
      </c>
      <c r="AA1090" s="1"/>
      <c r="AB1090" t="s">
        <v>4235</v>
      </c>
      <c r="AC1090">
        <v>2003</v>
      </c>
      <c r="AD1090">
        <v>8</v>
      </c>
      <c r="AF1090" s="2">
        <f>DATE(emdat_data[[#This Row],[Start Year]],emdat_data[[#This Row],[Start Month]],emdat_data[[#This Row],[Start Day]])</f>
        <v>37833</v>
      </c>
      <c r="AG1090">
        <v>2003</v>
      </c>
      <c r="AH1090">
        <v>12</v>
      </c>
      <c r="AJ1090" s="2">
        <f>DATE(emdat_data[[#This Row],[End Year]],emdat_data[[#This Row],[End Month]],emdat_data[[#This Row],[End Day]])</f>
        <v>37955</v>
      </c>
      <c r="AK1090">
        <v>42</v>
      </c>
      <c r="AL1090">
        <v>57</v>
      </c>
      <c r="AM1090">
        <v>35695</v>
      </c>
      <c r="AO1090">
        <v>35752</v>
      </c>
      <c r="AV1090">
        <v>62.858459500041299</v>
      </c>
      <c r="AW1090" t="s">
        <v>4236</v>
      </c>
      <c r="AY1090" t="s">
        <v>4237</v>
      </c>
    </row>
    <row r="1091" spans="1:51" hidden="1" x14ac:dyDescent="0.25">
      <c r="A1091" t="s">
        <v>4405</v>
      </c>
      <c r="B1091">
        <v>2003</v>
      </c>
      <c r="C1091">
        <v>391</v>
      </c>
      <c r="E1091" t="s">
        <v>50</v>
      </c>
      <c r="F1091" t="s">
        <v>63</v>
      </c>
      <c r="G1091" t="s">
        <v>64</v>
      </c>
      <c r="H1091" t="s">
        <v>1766</v>
      </c>
      <c r="K1091" t="s">
        <v>1200</v>
      </c>
      <c r="L1091" t="s">
        <v>1201</v>
      </c>
      <c r="M1091" t="s">
        <v>189</v>
      </c>
      <c r="N1091" t="s">
        <v>190</v>
      </c>
      <c r="O1091" t="s">
        <v>4406</v>
      </c>
      <c r="Q1091" t="s">
        <v>351</v>
      </c>
      <c r="X1091" t="s">
        <v>67</v>
      </c>
      <c r="AA1091" s="1"/>
      <c r="AC1091">
        <v>2003</v>
      </c>
      <c r="AD1091">
        <v>8</v>
      </c>
      <c r="AF1091" s="2">
        <f>DATE(emdat_data[[#This Row],[Start Year]],emdat_data[[#This Row],[Start Month]],emdat_data[[#This Row],[Start Day]])</f>
        <v>37833</v>
      </c>
      <c r="AG1091">
        <v>2003</v>
      </c>
      <c r="AH1091">
        <v>8</v>
      </c>
      <c r="AJ1091" s="2">
        <f>DATE(emdat_data[[#This Row],[End Year]],emdat_data[[#This Row],[End Month]],emdat_data[[#This Row],[End Day]])</f>
        <v>37833</v>
      </c>
      <c r="AK1091">
        <v>9355</v>
      </c>
      <c r="AR1091">
        <v>10000</v>
      </c>
      <c r="AS1091">
        <v>15909</v>
      </c>
      <c r="AT1091">
        <v>1650000</v>
      </c>
      <c r="AU1091">
        <v>2624945</v>
      </c>
      <c r="AV1091">
        <v>62.858459500041299</v>
      </c>
      <c r="AW1091" t="s">
        <v>2414</v>
      </c>
      <c r="AY1091" t="s">
        <v>2415</v>
      </c>
    </row>
    <row r="1092" spans="1:51" hidden="1" x14ac:dyDescent="0.25">
      <c r="A1092" t="s">
        <v>4667</v>
      </c>
      <c r="B1092">
        <v>2003</v>
      </c>
      <c r="C1092">
        <v>9760</v>
      </c>
      <c r="E1092" t="s">
        <v>50</v>
      </c>
      <c r="F1092" t="s">
        <v>350</v>
      </c>
      <c r="G1092" t="s">
        <v>351</v>
      </c>
      <c r="H1092" t="s">
        <v>351</v>
      </c>
      <c r="K1092" t="s">
        <v>171</v>
      </c>
      <c r="L1092" t="s">
        <v>172</v>
      </c>
      <c r="M1092" t="s">
        <v>173</v>
      </c>
      <c r="N1092" t="s">
        <v>57</v>
      </c>
      <c r="O1092" t="s">
        <v>4668</v>
      </c>
      <c r="X1092" t="s">
        <v>78</v>
      </c>
      <c r="AA1092" s="1"/>
      <c r="AC1092">
        <v>2003</v>
      </c>
      <c r="AD1092">
        <v>8</v>
      </c>
      <c r="AF1092" s="2">
        <f>DATE(emdat_data[[#This Row],[Start Year]],emdat_data[[#This Row],[Start Month]],emdat_data[[#This Row],[Start Day]])</f>
        <v>37833</v>
      </c>
      <c r="AG1092">
        <v>2003</v>
      </c>
      <c r="AH1092">
        <v>9</v>
      </c>
      <c r="AJ1092" s="2">
        <f>DATE(emdat_data[[#This Row],[End Year]],emdat_data[[#This Row],[End Month]],emdat_data[[#This Row],[End Day]])</f>
        <v>37864</v>
      </c>
      <c r="AM1092">
        <v>15000</v>
      </c>
      <c r="AO1092">
        <v>15000</v>
      </c>
      <c r="AT1092">
        <v>1000</v>
      </c>
      <c r="AU1092">
        <v>1591</v>
      </c>
      <c r="AV1092">
        <v>62.858459500041299</v>
      </c>
      <c r="AX1092" t="s">
        <v>4669</v>
      </c>
      <c r="AY1092" t="s">
        <v>4670</v>
      </c>
    </row>
    <row r="1093" spans="1:51" hidden="1" x14ac:dyDescent="0.25">
      <c r="A1093" t="s">
        <v>5728</v>
      </c>
      <c r="B1093">
        <v>2003</v>
      </c>
      <c r="C1093">
        <v>389</v>
      </c>
      <c r="E1093" t="s">
        <v>50</v>
      </c>
      <c r="F1093" t="s">
        <v>71</v>
      </c>
      <c r="G1093" t="s">
        <v>72</v>
      </c>
      <c r="H1093" t="s">
        <v>102</v>
      </c>
      <c r="K1093" t="s">
        <v>2624</v>
      </c>
      <c r="L1093" t="s">
        <v>2625</v>
      </c>
      <c r="M1093" t="s">
        <v>125</v>
      </c>
      <c r="N1093" t="s">
        <v>76</v>
      </c>
      <c r="O1093" t="s">
        <v>5729</v>
      </c>
      <c r="P1093" t="s">
        <v>642</v>
      </c>
      <c r="X1093" t="s">
        <v>78</v>
      </c>
      <c r="AA1093" s="1"/>
      <c r="AC1093">
        <v>2003</v>
      </c>
      <c r="AD1093">
        <v>8</v>
      </c>
      <c r="AF1093" s="2">
        <f>DATE(emdat_data[[#This Row],[Start Year]],emdat_data[[#This Row],[Start Month]],emdat_data[[#This Row],[Start Day]])</f>
        <v>37833</v>
      </c>
      <c r="AG1093">
        <v>2003</v>
      </c>
      <c r="AH1093">
        <v>8</v>
      </c>
      <c r="AJ1093" s="2">
        <f>DATE(emdat_data[[#This Row],[End Year]],emdat_data[[#This Row],[End Month]],emdat_data[[#This Row],[End Day]])</f>
        <v>37833</v>
      </c>
      <c r="AK1093">
        <v>7</v>
      </c>
      <c r="AM1093">
        <v>30000</v>
      </c>
      <c r="AO1093">
        <v>30000</v>
      </c>
      <c r="AV1093">
        <v>62.858459500041299</v>
      </c>
      <c r="AW1093" t="s">
        <v>5730</v>
      </c>
      <c r="AY1093" t="s">
        <v>5731</v>
      </c>
    </row>
    <row r="1094" spans="1:51" hidden="1" x14ac:dyDescent="0.25">
      <c r="A1094" t="s">
        <v>5794</v>
      </c>
      <c r="B1094">
        <v>2003</v>
      </c>
      <c r="C1094">
        <v>376</v>
      </c>
      <c r="E1094" t="s">
        <v>50</v>
      </c>
      <c r="F1094" t="s">
        <v>350</v>
      </c>
      <c r="G1094" t="s">
        <v>477</v>
      </c>
      <c r="H1094" t="s">
        <v>478</v>
      </c>
      <c r="K1094" t="s">
        <v>318</v>
      </c>
      <c r="L1094" t="s">
        <v>319</v>
      </c>
      <c r="M1094" t="s">
        <v>197</v>
      </c>
      <c r="N1094" t="s">
        <v>190</v>
      </c>
      <c r="O1094" t="s">
        <v>5795</v>
      </c>
      <c r="P1094" t="s">
        <v>5796</v>
      </c>
      <c r="S1094" t="s">
        <v>127</v>
      </c>
      <c r="U1094" t="s">
        <v>127</v>
      </c>
      <c r="V1094">
        <v>835</v>
      </c>
      <c r="W1094">
        <v>4260</v>
      </c>
      <c r="X1094" t="s">
        <v>78</v>
      </c>
      <c r="AA1094" s="1"/>
      <c r="AC1094">
        <v>2003</v>
      </c>
      <c r="AD1094">
        <v>8</v>
      </c>
      <c r="AF1094" s="2">
        <f>DATE(emdat_data[[#This Row],[Start Year]],emdat_data[[#This Row],[Start Month]],emdat_data[[#This Row],[Start Day]])</f>
        <v>37833</v>
      </c>
      <c r="AG1094">
        <v>2003</v>
      </c>
      <c r="AH1094">
        <v>9</v>
      </c>
      <c r="AJ1094" s="2">
        <f>DATE(emdat_data[[#This Row],[End Year]],emdat_data[[#This Row],[End Month]],emdat_data[[#This Row],[End Day]])</f>
        <v>37864</v>
      </c>
      <c r="AK1094">
        <v>14</v>
      </c>
      <c r="AM1094">
        <v>150000</v>
      </c>
      <c r="AO1094">
        <v>150000</v>
      </c>
      <c r="AR1094">
        <v>6000</v>
      </c>
      <c r="AS1094">
        <v>9545</v>
      </c>
      <c r="AT1094">
        <v>1730000</v>
      </c>
      <c r="AU1094">
        <v>2752215</v>
      </c>
      <c r="AV1094">
        <v>62.858459500041299</v>
      </c>
      <c r="AW1094" t="s">
        <v>5797</v>
      </c>
      <c r="AX1094" t="s">
        <v>5798</v>
      </c>
      <c r="AY1094" t="s">
        <v>5799</v>
      </c>
    </row>
    <row r="1095" spans="1:51" hidden="1" x14ac:dyDescent="0.25">
      <c r="A1095" t="s">
        <v>5877</v>
      </c>
      <c r="B1095">
        <v>2003</v>
      </c>
      <c r="C1095">
        <v>9651</v>
      </c>
      <c r="E1095" t="s">
        <v>50</v>
      </c>
      <c r="F1095" t="s">
        <v>350</v>
      </c>
      <c r="G1095" t="s">
        <v>351</v>
      </c>
      <c r="H1095" t="s">
        <v>351</v>
      </c>
      <c r="K1095" t="s">
        <v>397</v>
      </c>
      <c r="L1095" t="s">
        <v>398</v>
      </c>
      <c r="M1095" t="s">
        <v>260</v>
      </c>
      <c r="N1095" t="s">
        <v>76</v>
      </c>
      <c r="O1095" t="s">
        <v>5878</v>
      </c>
      <c r="X1095" t="s">
        <v>78</v>
      </c>
      <c r="AA1095" s="1"/>
      <c r="AC1095">
        <v>2003</v>
      </c>
      <c r="AD1095">
        <v>8</v>
      </c>
      <c r="AF1095" s="2">
        <f>DATE(emdat_data[[#This Row],[Start Year]],emdat_data[[#This Row],[Start Month]],emdat_data[[#This Row],[Start Day]])</f>
        <v>37833</v>
      </c>
      <c r="AG1095">
        <v>2004</v>
      </c>
      <c r="AJ1095" s="2">
        <f>DATE(emdat_data[[#This Row],[End Year]],emdat_data[[#This Row],[End Month]],emdat_data[[#This Row],[End Day]])</f>
        <v>37955</v>
      </c>
      <c r="AM1095">
        <v>1900000</v>
      </c>
      <c r="AO1095">
        <v>1900000</v>
      </c>
      <c r="AV1095">
        <v>62.858459500041299</v>
      </c>
      <c r="AW1095" t="s">
        <v>5879</v>
      </c>
      <c r="AY1095" t="s">
        <v>5880</v>
      </c>
    </row>
    <row r="1096" spans="1:51" hidden="1" x14ac:dyDescent="0.25">
      <c r="A1096" t="s">
        <v>3916</v>
      </c>
      <c r="B1096">
        <v>2003</v>
      </c>
      <c r="C1096">
        <v>391</v>
      </c>
      <c r="E1096" t="s">
        <v>50</v>
      </c>
      <c r="F1096" t="s">
        <v>63</v>
      </c>
      <c r="G1096" t="s">
        <v>64</v>
      </c>
      <c r="H1096" t="s">
        <v>1766</v>
      </c>
      <c r="K1096" t="s">
        <v>778</v>
      </c>
      <c r="L1096" t="s">
        <v>779</v>
      </c>
      <c r="M1096" t="s">
        <v>189</v>
      </c>
      <c r="N1096" t="s">
        <v>190</v>
      </c>
      <c r="O1096" t="s">
        <v>3917</v>
      </c>
      <c r="Q1096" t="s">
        <v>351</v>
      </c>
      <c r="X1096" t="s">
        <v>67</v>
      </c>
      <c r="AA1096" s="1"/>
      <c r="AC1096">
        <v>2003</v>
      </c>
      <c r="AD1096">
        <v>8</v>
      </c>
      <c r="AE1096">
        <v>1</v>
      </c>
      <c r="AF1096" s="2">
        <f>DATE(emdat_data[[#This Row],[Start Year]],emdat_data[[#This Row],[Start Month]],emdat_data[[#This Row],[Start Day]])</f>
        <v>37834</v>
      </c>
      <c r="AG1096">
        <v>2003</v>
      </c>
      <c r="AH1096">
        <v>8</v>
      </c>
      <c r="AI1096">
        <v>15</v>
      </c>
      <c r="AJ1096" s="2">
        <f>DATE(emdat_data[[#This Row],[End Year]],emdat_data[[#This Row],[End Month]],emdat_data[[#This Row],[End Day]])</f>
        <v>37848</v>
      </c>
      <c r="AK1096">
        <v>1175</v>
      </c>
      <c r="AV1096">
        <v>62.858459500041299</v>
      </c>
      <c r="AW1096" t="s">
        <v>3918</v>
      </c>
      <c r="AY1096" t="s">
        <v>3919</v>
      </c>
    </row>
    <row r="1097" spans="1:51" hidden="1" x14ac:dyDescent="0.25">
      <c r="A1097" t="s">
        <v>4407</v>
      </c>
      <c r="B1097">
        <v>2003</v>
      </c>
      <c r="C1097">
        <v>391</v>
      </c>
      <c r="E1097" t="s">
        <v>50</v>
      </c>
      <c r="F1097" t="s">
        <v>63</v>
      </c>
      <c r="G1097" t="s">
        <v>64</v>
      </c>
      <c r="H1097" t="s">
        <v>1766</v>
      </c>
      <c r="K1097" t="s">
        <v>1231</v>
      </c>
      <c r="L1097" t="s">
        <v>1232</v>
      </c>
      <c r="M1097" t="s">
        <v>197</v>
      </c>
      <c r="N1097" t="s">
        <v>190</v>
      </c>
      <c r="O1097" t="s">
        <v>4408</v>
      </c>
      <c r="Q1097" t="s">
        <v>351</v>
      </c>
      <c r="W1097">
        <v>40</v>
      </c>
      <c r="X1097" t="s">
        <v>67</v>
      </c>
      <c r="AA1097" s="1"/>
      <c r="AC1097">
        <v>2003</v>
      </c>
      <c r="AD1097">
        <v>8</v>
      </c>
      <c r="AE1097">
        <v>1</v>
      </c>
      <c r="AF1097" s="2">
        <f>DATE(emdat_data[[#This Row],[Start Year]],emdat_data[[#This Row],[Start Month]],emdat_data[[#This Row],[Start Day]])</f>
        <v>37834</v>
      </c>
      <c r="AG1097">
        <v>2003</v>
      </c>
      <c r="AH1097">
        <v>8</v>
      </c>
      <c r="AI1097">
        <v>11</v>
      </c>
      <c r="AJ1097" s="2">
        <f>DATE(emdat_data[[#This Row],[End Year]],emdat_data[[#This Row],[End Month]],emdat_data[[#This Row],[End Day]])</f>
        <v>37844</v>
      </c>
      <c r="AK1097">
        <v>15090</v>
      </c>
      <c r="AT1097">
        <v>880000</v>
      </c>
      <c r="AU1097">
        <v>1399971</v>
      </c>
      <c r="AV1097">
        <v>62.858459500041299</v>
      </c>
      <c r="AW1097" t="s">
        <v>4409</v>
      </c>
      <c r="AY1097" t="s">
        <v>4410</v>
      </c>
    </row>
    <row r="1098" spans="1:51" hidden="1" x14ac:dyDescent="0.25">
      <c r="A1098" t="s">
        <v>4411</v>
      </c>
      <c r="B1098">
        <v>2003</v>
      </c>
      <c r="C1098">
        <v>391</v>
      </c>
      <c r="E1098" t="s">
        <v>50</v>
      </c>
      <c r="F1098" t="s">
        <v>63</v>
      </c>
      <c r="G1098" t="s">
        <v>64</v>
      </c>
      <c r="H1098" t="s">
        <v>1766</v>
      </c>
      <c r="K1098" t="s">
        <v>187</v>
      </c>
      <c r="L1098" t="s">
        <v>188</v>
      </c>
      <c r="M1098" t="s">
        <v>189</v>
      </c>
      <c r="N1098" t="s">
        <v>190</v>
      </c>
      <c r="O1098" t="s">
        <v>4412</v>
      </c>
      <c r="Q1098" t="s">
        <v>351</v>
      </c>
      <c r="W1098">
        <v>43</v>
      </c>
      <c r="X1098" t="s">
        <v>67</v>
      </c>
      <c r="AA1098" s="1"/>
      <c r="AC1098">
        <v>2003</v>
      </c>
      <c r="AD1098">
        <v>8</v>
      </c>
      <c r="AE1098">
        <v>1</v>
      </c>
      <c r="AF1098" s="2">
        <f>DATE(emdat_data[[#This Row],[Start Year]],emdat_data[[#This Row],[Start Month]],emdat_data[[#This Row],[Start Day]])</f>
        <v>37834</v>
      </c>
      <c r="AG1098">
        <v>2003</v>
      </c>
      <c r="AH1098">
        <v>8</v>
      </c>
      <c r="AI1098">
        <v>20</v>
      </c>
      <c r="AJ1098" s="2">
        <f>DATE(emdat_data[[#This Row],[End Year]],emdat_data[[#This Row],[End Month]],emdat_data[[#This Row],[End Day]])</f>
        <v>37853</v>
      </c>
      <c r="AK1098">
        <v>19490</v>
      </c>
      <c r="AT1098">
        <v>4400000</v>
      </c>
      <c r="AU1098">
        <v>6999853</v>
      </c>
      <c r="AV1098">
        <v>62.858459500041299</v>
      </c>
      <c r="AW1098" t="s">
        <v>4413</v>
      </c>
      <c r="AY1098" t="s">
        <v>4414</v>
      </c>
    </row>
    <row r="1099" spans="1:51" hidden="1" x14ac:dyDescent="0.25">
      <c r="A1099" t="s">
        <v>4501</v>
      </c>
      <c r="B1099">
        <v>2003</v>
      </c>
      <c r="C1099">
        <v>369</v>
      </c>
      <c r="E1099" t="s">
        <v>50</v>
      </c>
      <c r="F1099" t="s">
        <v>350</v>
      </c>
      <c r="G1099" t="s">
        <v>477</v>
      </c>
      <c r="H1099" t="s">
        <v>478</v>
      </c>
      <c r="K1099" t="s">
        <v>144</v>
      </c>
      <c r="L1099" t="s">
        <v>145</v>
      </c>
      <c r="M1099" t="s">
        <v>146</v>
      </c>
      <c r="N1099" t="s">
        <v>86</v>
      </c>
      <c r="O1099" t="s">
        <v>4502</v>
      </c>
      <c r="W1099">
        <v>2500</v>
      </c>
      <c r="X1099" t="s">
        <v>78</v>
      </c>
      <c r="AA1099" s="1"/>
      <c r="AC1099">
        <v>2003</v>
      </c>
      <c r="AD1099">
        <v>8</v>
      </c>
      <c r="AE1099">
        <v>1</v>
      </c>
      <c r="AF1099" s="2">
        <f>DATE(emdat_data[[#This Row],[Start Year]],emdat_data[[#This Row],[Start Month]],emdat_data[[#This Row],[Start Day]])</f>
        <v>37834</v>
      </c>
      <c r="AG1099">
        <v>2003</v>
      </c>
      <c r="AH1099">
        <v>9</v>
      </c>
      <c r="AI1099">
        <v>14</v>
      </c>
      <c r="AJ1099" s="2">
        <f>DATE(emdat_data[[#This Row],[End Year]],emdat_data[[#This Row],[End Month]],emdat_data[[#This Row],[End Day]])</f>
        <v>37878</v>
      </c>
      <c r="AK1099">
        <v>1</v>
      </c>
      <c r="AR1099">
        <v>155000</v>
      </c>
      <c r="AS1099">
        <v>246586</v>
      </c>
      <c r="AT1099">
        <v>545000</v>
      </c>
      <c r="AU1099">
        <v>867027</v>
      </c>
      <c r="AV1099">
        <v>62.858459500041299</v>
      </c>
      <c r="AW1099" t="s">
        <v>4503</v>
      </c>
      <c r="AY1099" t="s">
        <v>4504</v>
      </c>
    </row>
    <row r="1100" spans="1:51" hidden="1" x14ac:dyDescent="0.25">
      <c r="A1100" t="s">
        <v>5786</v>
      </c>
      <c r="B1100">
        <v>2003</v>
      </c>
      <c r="C1100">
        <v>386</v>
      </c>
      <c r="E1100" t="s">
        <v>50</v>
      </c>
      <c r="F1100" t="s">
        <v>71</v>
      </c>
      <c r="G1100" t="s">
        <v>217</v>
      </c>
      <c r="H1100" t="s">
        <v>217</v>
      </c>
      <c r="K1100" t="s">
        <v>2556</v>
      </c>
      <c r="L1100" t="s">
        <v>2557</v>
      </c>
      <c r="M1100" t="s">
        <v>1262</v>
      </c>
      <c r="N1100" t="s">
        <v>96</v>
      </c>
      <c r="O1100" t="s">
        <v>5787</v>
      </c>
      <c r="P1100" t="s">
        <v>2496</v>
      </c>
      <c r="AA1100" s="1"/>
      <c r="AC1100">
        <v>2003</v>
      </c>
      <c r="AD1100">
        <v>8</v>
      </c>
      <c r="AE1100">
        <v>1</v>
      </c>
      <c r="AF1100" s="2">
        <f>DATE(emdat_data[[#This Row],[Start Year]],emdat_data[[#This Row],[Start Month]],emdat_data[[#This Row],[Start Day]])</f>
        <v>37834</v>
      </c>
      <c r="AG1100">
        <v>2003</v>
      </c>
      <c r="AH1100">
        <v>8</v>
      </c>
      <c r="AI1100">
        <v>1</v>
      </c>
      <c r="AJ1100" s="2">
        <f>DATE(emdat_data[[#This Row],[End Year]],emdat_data[[#This Row],[End Month]],emdat_data[[#This Row],[End Day]])</f>
        <v>37834</v>
      </c>
      <c r="AM1100">
        <v>600</v>
      </c>
      <c r="AO1100">
        <v>600</v>
      </c>
      <c r="AV1100">
        <v>62.858459500041299</v>
      </c>
      <c r="AX1100" t="s">
        <v>5788</v>
      </c>
      <c r="AY1100" t="s">
        <v>5789</v>
      </c>
    </row>
    <row r="1101" spans="1:51" hidden="1" x14ac:dyDescent="0.25">
      <c r="A1101" t="s">
        <v>4480</v>
      </c>
      <c r="B1101">
        <v>2003</v>
      </c>
      <c r="C1101">
        <v>417</v>
      </c>
      <c r="E1101" t="s">
        <v>50</v>
      </c>
      <c r="F1101" t="s">
        <v>71</v>
      </c>
      <c r="G1101" t="s">
        <v>72</v>
      </c>
      <c r="H1101" t="s">
        <v>170</v>
      </c>
      <c r="K1101" t="s">
        <v>144</v>
      </c>
      <c r="L1101" t="s">
        <v>145</v>
      </c>
      <c r="M1101" t="s">
        <v>146</v>
      </c>
      <c r="N1101" t="s">
        <v>86</v>
      </c>
      <c r="O1101" t="s">
        <v>4481</v>
      </c>
      <c r="P1101" t="s">
        <v>175</v>
      </c>
      <c r="W1101">
        <v>1990</v>
      </c>
      <c r="X1101" t="s">
        <v>78</v>
      </c>
      <c r="AA1101" s="1"/>
      <c r="AB1101" t="s">
        <v>4482</v>
      </c>
      <c r="AC1101">
        <v>2003</v>
      </c>
      <c r="AD1101">
        <v>8</v>
      </c>
      <c r="AE1101">
        <v>4</v>
      </c>
      <c r="AF1101" s="2">
        <f>DATE(emdat_data[[#This Row],[Start Year]],emdat_data[[#This Row],[Start Month]],emdat_data[[#This Row],[Start Day]])</f>
        <v>37837</v>
      </c>
      <c r="AG1101">
        <v>2003</v>
      </c>
      <c r="AH1101">
        <v>8</v>
      </c>
      <c r="AI1101">
        <v>5</v>
      </c>
      <c r="AJ1101" s="2">
        <f>DATE(emdat_data[[#This Row],[End Year]],emdat_data[[#This Row],[End Month]],emdat_data[[#This Row],[End Day]])</f>
        <v>37838</v>
      </c>
      <c r="AM1101">
        <v>400</v>
      </c>
      <c r="AO1101">
        <v>400</v>
      </c>
      <c r="AT1101">
        <v>10000</v>
      </c>
      <c r="AU1101">
        <v>15909</v>
      </c>
      <c r="AV1101">
        <v>62.858459500041299</v>
      </c>
      <c r="AX1101" t="s">
        <v>4483</v>
      </c>
      <c r="AY1101" t="s">
        <v>4484</v>
      </c>
    </row>
    <row r="1102" spans="1:51" hidden="1" x14ac:dyDescent="0.25">
      <c r="A1102" t="s">
        <v>5770</v>
      </c>
      <c r="B1102">
        <v>2003</v>
      </c>
      <c r="C1102">
        <v>824</v>
      </c>
      <c r="E1102" t="s">
        <v>50</v>
      </c>
      <c r="F1102" t="s">
        <v>63</v>
      </c>
      <c r="G1102" t="s">
        <v>82</v>
      </c>
      <c r="H1102" t="s">
        <v>98</v>
      </c>
      <c r="J1102" t="s">
        <v>5771</v>
      </c>
      <c r="K1102" t="s">
        <v>364</v>
      </c>
      <c r="L1102" t="s">
        <v>365</v>
      </c>
      <c r="M1102" t="s">
        <v>173</v>
      </c>
      <c r="N1102" t="s">
        <v>57</v>
      </c>
      <c r="O1102" t="s">
        <v>2759</v>
      </c>
      <c r="X1102" t="s">
        <v>88</v>
      </c>
      <c r="AA1102" s="1"/>
      <c r="AC1102">
        <v>2003</v>
      </c>
      <c r="AD1102">
        <v>8</v>
      </c>
      <c r="AE1102">
        <v>4</v>
      </c>
      <c r="AF1102" s="2">
        <f>DATE(emdat_data[[#This Row],[Start Year]],emdat_data[[#This Row],[Start Month]],emdat_data[[#This Row],[Start Day]])</f>
        <v>37837</v>
      </c>
      <c r="AG1102">
        <v>2003</v>
      </c>
      <c r="AH1102">
        <v>8</v>
      </c>
      <c r="AI1102">
        <v>5</v>
      </c>
      <c r="AJ1102" s="2">
        <f>DATE(emdat_data[[#This Row],[End Year]],emdat_data[[#This Row],[End Month]],emdat_data[[#This Row],[End Day]])</f>
        <v>37838</v>
      </c>
      <c r="AM1102">
        <v>155147</v>
      </c>
      <c r="AO1102">
        <v>155147</v>
      </c>
      <c r="AT1102">
        <v>661</v>
      </c>
      <c r="AU1102">
        <v>1052</v>
      </c>
      <c r="AV1102">
        <v>62.858459500041299</v>
      </c>
      <c r="AW1102" t="s">
        <v>2760</v>
      </c>
      <c r="AY1102" t="s">
        <v>2761</v>
      </c>
    </row>
    <row r="1103" spans="1:51" hidden="1" x14ac:dyDescent="0.25">
      <c r="A1103" t="s">
        <v>4358</v>
      </c>
      <c r="B1103">
        <v>2003</v>
      </c>
      <c r="C1103">
        <v>720</v>
      </c>
      <c r="E1103" t="s">
        <v>50</v>
      </c>
      <c r="F1103" t="s">
        <v>71</v>
      </c>
      <c r="G1103" t="s">
        <v>72</v>
      </c>
      <c r="H1103" t="s">
        <v>170</v>
      </c>
      <c r="K1103" t="s">
        <v>226</v>
      </c>
      <c r="L1103" t="s">
        <v>227</v>
      </c>
      <c r="M1103" t="s">
        <v>56</v>
      </c>
      <c r="N1103" t="s">
        <v>57</v>
      </c>
      <c r="O1103" t="s">
        <v>4359</v>
      </c>
      <c r="Q1103" t="s">
        <v>176</v>
      </c>
      <c r="X1103" t="s">
        <v>78</v>
      </c>
      <c r="AA1103" s="1"/>
      <c r="AC1103">
        <v>2003</v>
      </c>
      <c r="AD1103">
        <v>8</v>
      </c>
      <c r="AE1103">
        <v>7</v>
      </c>
      <c r="AF1103" s="2">
        <f>DATE(emdat_data[[#This Row],[Start Year]],emdat_data[[#This Row],[Start Month]],emdat_data[[#This Row],[Start Day]])</f>
        <v>37840</v>
      </c>
      <c r="AG1103">
        <v>2003</v>
      </c>
      <c r="AH1103">
        <v>8</v>
      </c>
      <c r="AI1103">
        <v>7</v>
      </c>
      <c r="AJ1103" s="2">
        <f>DATE(emdat_data[[#This Row],[End Year]],emdat_data[[#This Row],[End Month]],emdat_data[[#This Row],[End Day]])</f>
        <v>37840</v>
      </c>
      <c r="AK1103">
        <v>43</v>
      </c>
      <c r="AL1103">
        <v>15</v>
      </c>
      <c r="AO1103">
        <v>15</v>
      </c>
      <c r="AV1103">
        <v>62.858459500041299</v>
      </c>
      <c r="AX1103" t="s">
        <v>4360</v>
      </c>
      <c r="AY1103" t="s">
        <v>4361</v>
      </c>
    </row>
    <row r="1104" spans="1:51" hidden="1" x14ac:dyDescent="0.25">
      <c r="A1104" t="s">
        <v>5708</v>
      </c>
      <c r="B1104">
        <v>2003</v>
      </c>
      <c r="C1104">
        <v>389</v>
      </c>
      <c r="E1104" t="s">
        <v>50</v>
      </c>
      <c r="F1104" t="s">
        <v>71</v>
      </c>
      <c r="G1104" t="s">
        <v>72</v>
      </c>
      <c r="H1104" t="s">
        <v>102</v>
      </c>
      <c r="K1104" t="s">
        <v>1027</v>
      </c>
      <c r="L1104" t="s">
        <v>1028</v>
      </c>
      <c r="M1104" t="s">
        <v>125</v>
      </c>
      <c r="N1104" t="s">
        <v>76</v>
      </c>
      <c r="O1104" t="s">
        <v>5709</v>
      </c>
      <c r="P1104" t="s">
        <v>642</v>
      </c>
      <c r="S1104" t="s">
        <v>127</v>
      </c>
      <c r="X1104" t="s">
        <v>78</v>
      </c>
      <c r="AA1104" s="1"/>
      <c r="AB1104" t="s">
        <v>5710</v>
      </c>
      <c r="AC1104">
        <v>2003</v>
      </c>
      <c r="AD1104">
        <v>8</v>
      </c>
      <c r="AE1104">
        <v>7</v>
      </c>
      <c r="AF1104" s="2">
        <f>DATE(emdat_data[[#This Row],[Start Year]],emdat_data[[#This Row],[Start Month]],emdat_data[[#This Row],[Start Day]])</f>
        <v>37840</v>
      </c>
      <c r="AG1104">
        <v>2003</v>
      </c>
      <c r="AH1104">
        <v>8</v>
      </c>
      <c r="AI1104">
        <v>20</v>
      </c>
      <c r="AJ1104" s="2">
        <f>DATE(emdat_data[[#This Row],[End Year]],emdat_data[[#This Row],[End Month]],emdat_data[[#This Row],[End Day]])</f>
        <v>37853</v>
      </c>
      <c r="AK1104">
        <v>9</v>
      </c>
      <c r="AN1104">
        <v>21000</v>
      </c>
      <c r="AO1104">
        <v>21000</v>
      </c>
      <c r="AV1104">
        <v>62.858459500041299</v>
      </c>
      <c r="AW1104" t="s">
        <v>5711</v>
      </c>
      <c r="AY1104" t="s">
        <v>5712</v>
      </c>
    </row>
    <row r="1105" spans="1:51" hidden="1" x14ac:dyDescent="0.25">
      <c r="A1105" t="s">
        <v>4255</v>
      </c>
      <c r="B1105">
        <v>2003</v>
      </c>
      <c r="C1105">
        <v>388</v>
      </c>
      <c r="E1105" t="s">
        <v>50</v>
      </c>
      <c r="F1105" t="s">
        <v>63</v>
      </c>
      <c r="G1105" t="s">
        <v>82</v>
      </c>
      <c r="H1105" t="s">
        <v>98</v>
      </c>
      <c r="J1105" t="s">
        <v>4256</v>
      </c>
      <c r="K1105" t="s">
        <v>245</v>
      </c>
      <c r="L1105" t="s">
        <v>246</v>
      </c>
      <c r="M1105" t="s">
        <v>161</v>
      </c>
      <c r="N1105" t="s">
        <v>57</v>
      </c>
      <c r="O1105" t="s">
        <v>4257</v>
      </c>
      <c r="Q1105" t="s">
        <v>176</v>
      </c>
      <c r="R1105" t="s">
        <v>72</v>
      </c>
      <c r="W1105">
        <v>145</v>
      </c>
      <c r="X1105" t="s">
        <v>88</v>
      </c>
      <c r="AA1105" s="1"/>
      <c r="AC1105">
        <v>2003</v>
      </c>
      <c r="AD1105">
        <v>8</v>
      </c>
      <c r="AE1105">
        <v>8</v>
      </c>
      <c r="AF1105" s="2">
        <f>DATE(emdat_data[[#This Row],[Start Year]],emdat_data[[#This Row],[Start Month]],emdat_data[[#This Row],[Start Day]])</f>
        <v>37841</v>
      </c>
      <c r="AG1105">
        <v>2003</v>
      </c>
      <c r="AH1105">
        <v>8</v>
      </c>
      <c r="AI1105">
        <v>11</v>
      </c>
      <c r="AJ1105" s="2">
        <f>DATE(emdat_data[[#This Row],[End Year]],emdat_data[[#This Row],[End Month]],emdat_data[[#This Row],[End Day]])</f>
        <v>37844</v>
      </c>
      <c r="AK1105">
        <v>20</v>
      </c>
      <c r="AL1105">
        <v>80</v>
      </c>
      <c r="AM1105">
        <v>2100</v>
      </c>
      <c r="AO1105">
        <v>2180</v>
      </c>
      <c r="AR1105">
        <v>47000</v>
      </c>
      <c r="AS1105">
        <v>74771</v>
      </c>
      <c r="AT1105">
        <v>55000</v>
      </c>
      <c r="AU1105">
        <v>87498</v>
      </c>
      <c r="AV1105">
        <v>62.858459500041299</v>
      </c>
      <c r="AW1105" t="s">
        <v>4258</v>
      </c>
      <c r="AY1105" t="s">
        <v>4259</v>
      </c>
    </row>
    <row r="1106" spans="1:51" hidden="1" x14ac:dyDescent="0.25">
      <c r="A1106" t="s">
        <v>5560</v>
      </c>
      <c r="B1106">
        <v>2003</v>
      </c>
      <c r="C1106">
        <v>423</v>
      </c>
      <c r="E1106" t="s">
        <v>50</v>
      </c>
      <c r="F1106" t="s">
        <v>71</v>
      </c>
      <c r="G1106" t="s">
        <v>72</v>
      </c>
      <c r="H1106" t="s">
        <v>102</v>
      </c>
      <c r="K1106" t="s">
        <v>2852</v>
      </c>
      <c r="L1106" t="s">
        <v>2853</v>
      </c>
      <c r="M1106" t="s">
        <v>392</v>
      </c>
      <c r="N1106" t="s">
        <v>57</v>
      </c>
      <c r="O1106" t="s">
        <v>5561</v>
      </c>
      <c r="P1106" t="s">
        <v>642</v>
      </c>
      <c r="Q1106" t="s">
        <v>176</v>
      </c>
      <c r="X1106" t="s">
        <v>78</v>
      </c>
      <c r="AA1106" s="1"/>
      <c r="AC1106">
        <v>2003</v>
      </c>
      <c r="AD1106">
        <v>8</v>
      </c>
      <c r="AE1106">
        <v>8</v>
      </c>
      <c r="AF1106" s="2">
        <f>DATE(emdat_data[[#This Row],[Start Year]],emdat_data[[#This Row],[Start Month]],emdat_data[[#This Row],[Start Day]])</f>
        <v>37841</v>
      </c>
      <c r="AG1106">
        <v>2003</v>
      </c>
      <c r="AH1106">
        <v>8</v>
      </c>
      <c r="AI1106">
        <v>12</v>
      </c>
      <c r="AJ1106" s="2">
        <f>DATE(emdat_data[[#This Row],[End Year]],emdat_data[[#This Row],[End Month]],emdat_data[[#This Row],[End Day]])</f>
        <v>37845</v>
      </c>
      <c r="AM1106">
        <v>13000</v>
      </c>
      <c r="AO1106">
        <v>13000</v>
      </c>
      <c r="AV1106">
        <v>62.858459500041299</v>
      </c>
      <c r="AW1106" t="s">
        <v>5562</v>
      </c>
      <c r="AY1106" t="s">
        <v>5563</v>
      </c>
    </row>
    <row r="1107" spans="1:51" hidden="1" x14ac:dyDescent="0.25">
      <c r="A1107" t="s">
        <v>5611</v>
      </c>
      <c r="B1107">
        <v>2003</v>
      </c>
      <c r="C1107">
        <v>388</v>
      </c>
      <c r="E1107" t="s">
        <v>50</v>
      </c>
      <c r="F1107" t="s">
        <v>63</v>
      </c>
      <c r="G1107" t="s">
        <v>82</v>
      </c>
      <c r="H1107" t="s">
        <v>98</v>
      </c>
      <c r="J1107" t="s">
        <v>4256</v>
      </c>
      <c r="K1107" t="s">
        <v>383</v>
      </c>
      <c r="L1107" t="s">
        <v>384</v>
      </c>
      <c r="M1107" t="s">
        <v>211</v>
      </c>
      <c r="N1107" t="s">
        <v>190</v>
      </c>
      <c r="O1107" t="s">
        <v>5612</v>
      </c>
      <c r="Q1107" t="s">
        <v>659</v>
      </c>
      <c r="X1107" t="s">
        <v>88</v>
      </c>
      <c r="AA1107" s="1"/>
      <c r="AC1107">
        <v>2003</v>
      </c>
      <c r="AD1107">
        <v>8</v>
      </c>
      <c r="AE1107">
        <v>8</v>
      </c>
      <c r="AF1107" s="2">
        <f>DATE(emdat_data[[#This Row],[Start Year]],emdat_data[[#This Row],[Start Month]],emdat_data[[#This Row],[Start Day]])</f>
        <v>37841</v>
      </c>
      <c r="AG1107">
        <v>2003</v>
      </c>
      <c r="AH1107">
        <v>8</v>
      </c>
      <c r="AI1107">
        <v>11</v>
      </c>
      <c r="AJ1107" s="2">
        <f>DATE(emdat_data[[#This Row],[End Year]],emdat_data[[#This Row],[End Month]],emdat_data[[#This Row],[End Day]])</f>
        <v>37844</v>
      </c>
      <c r="AV1107">
        <v>62.858459500041299</v>
      </c>
      <c r="AW1107" t="s">
        <v>3508</v>
      </c>
      <c r="AY1107" t="s">
        <v>3509</v>
      </c>
    </row>
    <row r="1108" spans="1:51" hidden="1" x14ac:dyDescent="0.25">
      <c r="A1108" t="s">
        <v>5820</v>
      </c>
      <c r="B1108">
        <v>2003</v>
      </c>
      <c r="C1108">
        <v>389</v>
      </c>
      <c r="E1108" t="s">
        <v>50</v>
      </c>
      <c r="F1108" t="s">
        <v>71</v>
      </c>
      <c r="G1108" t="s">
        <v>72</v>
      </c>
      <c r="H1108" t="s">
        <v>102</v>
      </c>
      <c r="K1108" t="s">
        <v>3235</v>
      </c>
      <c r="L1108" t="s">
        <v>3236</v>
      </c>
      <c r="M1108" t="s">
        <v>125</v>
      </c>
      <c r="N1108" t="s">
        <v>76</v>
      </c>
      <c r="O1108" t="s">
        <v>5821</v>
      </c>
      <c r="P1108" t="s">
        <v>2496</v>
      </c>
      <c r="X1108" t="s">
        <v>78</v>
      </c>
      <c r="AA1108" s="1"/>
      <c r="AB1108" t="s">
        <v>5710</v>
      </c>
      <c r="AC1108">
        <v>2003</v>
      </c>
      <c r="AD1108">
        <v>8</v>
      </c>
      <c r="AE1108">
        <v>8</v>
      </c>
      <c r="AF1108" s="2">
        <f>DATE(emdat_data[[#This Row],[Start Year]],emdat_data[[#This Row],[Start Month]],emdat_data[[#This Row],[Start Day]])</f>
        <v>37841</v>
      </c>
      <c r="AG1108">
        <v>2003</v>
      </c>
      <c r="AH1108">
        <v>8</v>
      </c>
      <c r="AI1108">
        <v>10</v>
      </c>
      <c r="AJ1108" s="2">
        <f>DATE(emdat_data[[#This Row],[End Year]],emdat_data[[#This Row],[End Month]],emdat_data[[#This Row],[End Day]])</f>
        <v>37843</v>
      </c>
      <c r="AK1108">
        <v>8</v>
      </c>
      <c r="AM1108">
        <v>1277</v>
      </c>
      <c r="AN1108">
        <v>6492</v>
      </c>
      <c r="AO1108">
        <v>7769</v>
      </c>
      <c r="AV1108">
        <v>62.858459500041299</v>
      </c>
      <c r="AX1108" t="s">
        <v>5822</v>
      </c>
      <c r="AY1108" t="s">
        <v>5823</v>
      </c>
    </row>
    <row r="1109" spans="1:51" hidden="1" x14ac:dyDescent="0.25">
      <c r="A1109" t="s">
        <v>5891</v>
      </c>
      <c r="B1109">
        <v>2003</v>
      </c>
      <c r="C1109">
        <v>413</v>
      </c>
      <c r="E1109" t="s">
        <v>50</v>
      </c>
      <c r="F1109" t="s">
        <v>63</v>
      </c>
      <c r="G1109" t="s">
        <v>82</v>
      </c>
      <c r="H1109" t="s">
        <v>157</v>
      </c>
      <c r="I1109" t="s">
        <v>418</v>
      </c>
      <c r="K1109" t="s">
        <v>357</v>
      </c>
      <c r="L1109" t="s">
        <v>358</v>
      </c>
      <c r="M1109" t="s">
        <v>146</v>
      </c>
      <c r="N1109" t="s">
        <v>86</v>
      </c>
      <c r="O1109" t="s">
        <v>5892</v>
      </c>
      <c r="X1109" t="s">
        <v>88</v>
      </c>
      <c r="AA1109" s="1"/>
      <c r="AC1109">
        <v>2003</v>
      </c>
      <c r="AD1109">
        <v>8</v>
      </c>
      <c r="AE1109">
        <v>8</v>
      </c>
      <c r="AF1109" s="2">
        <f>DATE(emdat_data[[#This Row],[Start Year]],emdat_data[[#This Row],[Start Month]],emdat_data[[#This Row],[Start Day]])</f>
        <v>37841</v>
      </c>
      <c r="AG1109">
        <v>2003</v>
      </c>
      <c r="AH1109">
        <v>8</v>
      </c>
      <c r="AI1109">
        <v>8</v>
      </c>
      <c r="AJ1109" s="2">
        <f>DATE(emdat_data[[#This Row],[End Year]],emdat_data[[#This Row],[End Month]],emdat_data[[#This Row],[End Day]])</f>
        <v>37841</v>
      </c>
      <c r="AM1109">
        <v>1500</v>
      </c>
      <c r="AO1109">
        <v>1500</v>
      </c>
      <c r="AV1109">
        <v>62.858459500041299</v>
      </c>
      <c r="AX1109" t="s">
        <v>5893</v>
      </c>
      <c r="AY1109" t="s">
        <v>5894</v>
      </c>
    </row>
    <row r="1110" spans="1:51" hidden="1" x14ac:dyDescent="0.25">
      <c r="A1110" t="s">
        <v>4588</v>
      </c>
      <c r="B1110">
        <v>2003</v>
      </c>
      <c r="C1110">
        <v>396</v>
      </c>
      <c r="E1110" t="s">
        <v>50</v>
      </c>
      <c r="F1110" t="s">
        <v>71</v>
      </c>
      <c r="G1110" t="s">
        <v>72</v>
      </c>
      <c r="H1110" t="s">
        <v>102</v>
      </c>
      <c r="K1110" t="s">
        <v>993</v>
      </c>
      <c r="L1110" t="s">
        <v>994</v>
      </c>
      <c r="M1110" t="s">
        <v>995</v>
      </c>
      <c r="N1110" t="s">
        <v>76</v>
      </c>
      <c r="O1110" t="s">
        <v>4589</v>
      </c>
      <c r="P1110" t="s">
        <v>2496</v>
      </c>
      <c r="W1110">
        <v>78730</v>
      </c>
      <c r="X1110" t="s">
        <v>78</v>
      </c>
      <c r="AA1110" s="1"/>
      <c r="AC1110">
        <v>2003</v>
      </c>
      <c r="AD1110">
        <v>8</v>
      </c>
      <c r="AE1110">
        <v>9</v>
      </c>
      <c r="AF1110" s="2">
        <f>DATE(emdat_data[[#This Row],[Start Year]],emdat_data[[#This Row],[Start Month]],emdat_data[[#This Row],[Start Day]])</f>
        <v>37842</v>
      </c>
      <c r="AG1110">
        <v>2003</v>
      </c>
      <c r="AH1110">
        <v>8</v>
      </c>
      <c r="AI1110">
        <v>11</v>
      </c>
      <c r="AJ1110" s="2">
        <f>DATE(emdat_data[[#This Row],[End Year]],emdat_data[[#This Row],[End Month]],emdat_data[[#This Row],[End Day]])</f>
        <v>37844</v>
      </c>
      <c r="AK1110">
        <v>13</v>
      </c>
      <c r="AV1110">
        <v>62.858459500041299</v>
      </c>
      <c r="AW1110" t="s">
        <v>4590</v>
      </c>
      <c r="AX1110" t="s">
        <v>4591</v>
      </c>
      <c r="AY1110" t="s">
        <v>4592</v>
      </c>
    </row>
    <row r="1111" spans="1:51" hidden="1" x14ac:dyDescent="0.25">
      <c r="A1111" t="s">
        <v>4034</v>
      </c>
      <c r="B1111">
        <v>2003</v>
      </c>
      <c r="C1111">
        <v>389</v>
      </c>
      <c r="E1111" t="s">
        <v>50</v>
      </c>
      <c r="F1111" t="s">
        <v>71</v>
      </c>
      <c r="G1111" t="s">
        <v>72</v>
      </c>
      <c r="H1111" t="s">
        <v>102</v>
      </c>
      <c r="K1111" t="s">
        <v>123</v>
      </c>
      <c r="L1111" t="s">
        <v>124</v>
      </c>
      <c r="M1111" t="s">
        <v>125</v>
      </c>
      <c r="N1111" t="s">
        <v>76</v>
      </c>
      <c r="O1111" t="s">
        <v>4035</v>
      </c>
      <c r="P1111" t="s">
        <v>642</v>
      </c>
      <c r="X1111" t="s">
        <v>78</v>
      </c>
      <c r="AA1111" s="1"/>
      <c r="AB1111" t="s">
        <v>4036</v>
      </c>
      <c r="AC1111">
        <v>2003</v>
      </c>
      <c r="AD1111">
        <v>8</v>
      </c>
      <c r="AE1111">
        <v>10</v>
      </c>
      <c r="AF1111" s="2">
        <f>DATE(emdat_data[[#This Row],[Start Year]],emdat_data[[#This Row],[Start Month]],emdat_data[[#This Row],[Start Day]])</f>
        <v>37843</v>
      </c>
      <c r="AG1111">
        <v>2003</v>
      </c>
      <c r="AH1111">
        <v>10</v>
      </c>
      <c r="AI1111">
        <v>19</v>
      </c>
      <c r="AJ1111" s="2">
        <f>DATE(emdat_data[[#This Row],[End Year]],emdat_data[[#This Row],[End Month]],emdat_data[[#This Row],[End Day]])</f>
        <v>37913</v>
      </c>
      <c r="AN1111">
        <v>12120</v>
      </c>
      <c r="AO1111">
        <v>12120</v>
      </c>
      <c r="AV1111">
        <v>62.858459500041299</v>
      </c>
      <c r="AX1111" t="s">
        <v>4037</v>
      </c>
      <c r="AY1111" t="s">
        <v>4038</v>
      </c>
    </row>
    <row r="1112" spans="1:51" hidden="1" x14ac:dyDescent="0.25">
      <c r="A1112" t="s">
        <v>5690</v>
      </c>
      <c r="B1112">
        <v>2003</v>
      </c>
      <c r="C1112">
        <v>389</v>
      </c>
      <c r="E1112" t="s">
        <v>50</v>
      </c>
      <c r="F1112" t="s">
        <v>71</v>
      </c>
      <c r="G1112" t="s">
        <v>72</v>
      </c>
      <c r="H1112" t="s">
        <v>102</v>
      </c>
      <c r="K1112" t="s">
        <v>1037</v>
      </c>
      <c r="L1112" t="s">
        <v>1038</v>
      </c>
      <c r="M1112" t="s">
        <v>125</v>
      </c>
      <c r="N1112" t="s">
        <v>76</v>
      </c>
      <c r="O1112" t="s">
        <v>5691</v>
      </c>
      <c r="P1112" t="s">
        <v>642</v>
      </c>
      <c r="X1112" t="s">
        <v>78</v>
      </c>
      <c r="AA1112" s="1"/>
      <c r="AB1112" t="s">
        <v>5692</v>
      </c>
      <c r="AC1112">
        <v>2003</v>
      </c>
      <c r="AD1112">
        <v>8</v>
      </c>
      <c r="AE1112">
        <v>10</v>
      </c>
      <c r="AF1112" s="2">
        <f>DATE(emdat_data[[#This Row],[Start Year]],emdat_data[[#This Row],[Start Month]],emdat_data[[#This Row],[Start Day]])</f>
        <v>37843</v>
      </c>
      <c r="AG1112">
        <v>2003</v>
      </c>
      <c r="AH1112">
        <v>10</v>
      </c>
      <c r="AI1112">
        <v>19</v>
      </c>
      <c r="AJ1112" s="2">
        <f>DATE(emdat_data[[#This Row],[End Year]],emdat_data[[#This Row],[End Month]],emdat_data[[#This Row],[End Day]])</f>
        <v>37913</v>
      </c>
      <c r="AN1112">
        <v>10000</v>
      </c>
      <c r="AO1112">
        <v>10000</v>
      </c>
      <c r="AV1112">
        <v>62.858459500041299</v>
      </c>
      <c r="AW1112" t="s">
        <v>5693</v>
      </c>
      <c r="AY1112" t="s">
        <v>5694</v>
      </c>
    </row>
    <row r="1113" spans="1:51" hidden="1" x14ac:dyDescent="0.25">
      <c r="A1113" t="s">
        <v>4663</v>
      </c>
      <c r="B1113">
        <v>2003</v>
      </c>
      <c r="C1113">
        <v>414</v>
      </c>
      <c r="E1113" t="s">
        <v>50</v>
      </c>
      <c r="F1113" t="s">
        <v>51</v>
      </c>
      <c r="G1113" t="s">
        <v>52</v>
      </c>
      <c r="H1113" t="s">
        <v>53</v>
      </c>
      <c r="K1113" t="s">
        <v>171</v>
      </c>
      <c r="L1113" t="s">
        <v>172</v>
      </c>
      <c r="M1113" t="s">
        <v>173</v>
      </c>
      <c r="N1113" t="s">
        <v>57</v>
      </c>
      <c r="O1113" t="s">
        <v>4664</v>
      </c>
      <c r="W1113">
        <v>6</v>
      </c>
      <c r="X1113" t="s">
        <v>59</v>
      </c>
      <c r="Y1113">
        <v>1142</v>
      </c>
      <c r="Z1113">
        <v>128152</v>
      </c>
      <c r="AA1113" s="1"/>
      <c r="AC1113">
        <v>2003</v>
      </c>
      <c r="AD1113">
        <v>8</v>
      </c>
      <c r="AE1113">
        <v>11</v>
      </c>
      <c r="AF1113" s="2">
        <f>DATE(emdat_data[[#This Row],[Start Year]],emdat_data[[#This Row],[Start Month]],emdat_data[[#This Row],[Start Day]])</f>
        <v>37844</v>
      </c>
      <c r="AG1113">
        <v>2003</v>
      </c>
      <c r="AH1113">
        <v>8</v>
      </c>
      <c r="AI1113">
        <v>11</v>
      </c>
      <c r="AJ1113" s="2">
        <f>DATE(emdat_data[[#This Row],[End Year]],emdat_data[[#This Row],[End Month]],emdat_data[[#This Row],[End Day]])</f>
        <v>37844</v>
      </c>
      <c r="AM1113">
        <v>500</v>
      </c>
      <c r="AO1113">
        <v>500</v>
      </c>
      <c r="AV1113">
        <v>62.858459500041299</v>
      </c>
      <c r="AX1113" t="s">
        <v>4665</v>
      </c>
      <c r="AY1113" t="s">
        <v>4666</v>
      </c>
    </row>
    <row r="1114" spans="1:51" hidden="1" x14ac:dyDescent="0.25">
      <c r="A1114" t="s">
        <v>5752</v>
      </c>
      <c r="B1114">
        <v>2003</v>
      </c>
      <c r="C1114">
        <v>411</v>
      </c>
      <c r="E1114" t="s">
        <v>50</v>
      </c>
      <c r="F1114" t="s">
        <v>51</v>
      </c>
      <c r="G1114" t="s">
        <v>52</v>
      </c>
      <c r="H1114" t="s">
        <v>53</v>
      </c>
      <c r="K1114" t="s">
        <v>2706</v>
      </c>
      <c r="L1114" t="s">
        <v>2707</v>
      </c>
      <c r="M1114" t="s">
        <v>204</v>
      </c>
      <c r="N1114" t="s">
        <v>86</v>
      </c>
      <c r="O1114" t="s">
        <v>5753</v>
      </c>
      <c r="W1114">
        <v>5</v>
      </c>
      <c r="X1114" t="s">
        <v>59</v>
      </c>
      <c r="Y1114">
        <v>9355</v>
      </c>
      <c r="Z1114">
        <v>-79941</v>
      </c>
      <c r="AA1114" s="1">
        <v>0.1451388888888889</v>
      </c>
      <c r="AC1114">
        <v>2003</v>
      </c>
      <c r="AD1114">
        <v>8</v>
      </c>
      <c r="AE1114">
        <v>13</v>
      </c>
      <c r="AF1114" s="2">
        <f>DATE(emdat_data[[#This Row],[Start Year]],emdat_data[[#This Row],[Start Month]],emdat_data[[#This Row],[Start Day]])</f>
        <v>37846</v>
      </c>
      <c r="AG1114">
        <v>2003</v>
      </c>
      <c r="AH1114">
        <v>8</v>
      </c>
      <c r="AI1114">
        <v>13</v>
      </c>
      <c r="AJ1114" s="2">
        <f>DATE(emdat_data[[#This Row],[End Year]],emdat_data[[#This Row],[End Month]],emdat_data[[#This Row],[End Day]])</f>
        <v>37846</v>
      </c>
      <c r="AN1114">
        <v>340</v>
      </c>
      <c r="AO1114">
        <v>340</v>
      </c>
      <c r="AV1114">
        <v>62.858459500041299</v>
      </c>
      <c r="AX1114" t="s">
        <v>5754</v>
      </c>
      <c r="AY1114" t="s">
        <v>5755</v>
      </c>
    </row>
    <row r="1115" spans="1:51" hidden="1" x14ac:dyDescent="0.25">
      <c r="A1115" t="s">
        <v>4329</v>
      </c>
      <c r="B1115">
        <v>2003</v>
      </c>
      <c r="C1115">
        <v>400</v>
      </c>
      <c r="E1115" t="s">
        <v>50</v>
      </c>
      <c r="F1115" t="s">
        <v>51</v>
      </c>
      <c r="G1115" t="s">
        <v>52</v>
      </c>
      <c r="H1115" t="s">
        <v>53</v>
      </c>
      <c r="K1115" t="s">
        <v>195</v>
      </c>
      <c r="L1115" t="s">
        <v>196</v>
      </c>
      <c r="M1115" t="s">
        <v>197</v>
      </c>
      <c r="N1115" t="s">
        <v>190</v>
      </c>
      <c r="O1115" t="s">
        <v>4330</v>
      </c>
      <c r="Q1115" t="s">
        <v>176</v>
      </c>
      <c r="W1115">
        <v>6</v>
      </c>
      <c r="X1115" t="s">
        <v>59</v>
      </c>
      <c r="Y1115">
        <v>3916</v>
      </c>
      <c r="Z1115">
        <v>20605</v>
      </c>
      <c r="AA1115" s="1">
        <v>0.34375</v>
      </c>
      <c r="AC1115">
        <v>2003</v>
      </c>
      <c r="AD1115">
        <v>8</v>
      </c>
      <c r="AE1115">
        <v>14</v>
      </c>
      <c r="AF1115" s="2">
        <f>DATE(emdat_data[[#This Row],[Start Year]],emdat_data[[#This Row],[Start Month]],emdat_data[[#This Row],[Start Day]])</f>
        <v>37847</v>
      </c>
      <c r="AG1115">
        <v>2003</v>
      </c>
      <c r="AH1115">
        <v>8</v>
      </c>
      <c r="AI1115">
        <v>14</v>
      </c>
      <c r="AJ1115" s="2">
        <f>DATE(emdat_data[[#This Row],[End Year]],emdat_data[[#This Row],[End Month]],emdat_data[[#This Row],[End Day]])</f>
        <v>37847</v>
      </c>
      <c r="AL1115">
        <v>50</v>
      </c>
      <c r="AO1115">
        <v>50</v>
      </c>
      <c r="AV1115">
        <v>62.858459500041299</v>
      </c>
      <c r="AX1115" t="s">
        <v>4331</v>
      </c>
      <c r="AY1115" t="s">
        <v>4332</v>
      </c>
    </row>
    <row r="1116" spans="1:51" x14ac:dyDescent="0.25">
      <c r="A1116" t="s">
        <v>5695</v>
      </c>
      <c r="B1116">
        <v>2003</v>
      </c>
      <c r="C1116">
        <v>562</v>
      </c>
      <c r="E1116" t="s">
        <v>50</v>
      </c>
      <c r="F1116" t="s">
        <v>119</v>
      </c>
      <c r="G1116" t="s">
        <v>120</v>
      </c>
      <c r="H1116" t="s">
        <v>121</v>
      </c>
      <c r="J1116" t="s">
        <v>294</v>
      </c>
      <c r="K1116" t="s">
        <v>1037</v>
      </c>
      <c r="L1116" t="s">
        <v>1038</v>
      </c>
      <c r="M1116" t="s">
        <v>125</v>
      </c>
      <c r="N1116" t="s">
        <v>76</v>
      </c>
      <c r="O1116" t="s">
        <v>5696</v>
      </c>
      <c r="T1116" t="s">
        <v>128</v>
      </c>
      <c r="U1116" t="s">
        <v>128</v>
      </c>
      <c r="X1116" t="s">
        <v>129</v>
      </c>
      <c r="AA1116" s="1"/>
      <c r="AC1116">
        <v>2003</v>
      </c>
      <c r="AD1116">
        <v>8</v>
      </c>
      <c r="AE1116">
        <v>14</v>
      </c>
      <c r="AF1116" s="2">
        <f>DATE(emdat_data[[#This Row],[Start Year]],emdat_data[[#This Row],[Start Month]],emdat_data[[#This Row],[Start Day]])</f>
        <v>37847</v>
      </c>
      <c r="AG1116">
        <v>2004</v>
      </c>
      <c r="AH1116">
        <v>2</v>
      </c>
      <c r="AI1116">
        <v>18</v>
      </c>
      <c r="AJ1116" s="2">
        <f>DATE(emdat_data[[#This Row],[End Year]],emdat_data[[#This Row],[End Month]],emdat_data[[#This Row],[End Day]])</f>
        <v>38035</v>
      </c>
      <c r="AK1116">
        <v>106</v>
      </c>
      <c r="AM1116">
        <v>1216</v>
      </c>
      <c r="AO1116">
        <v>1216</v>
      </c>
      <c r="AV1116">
        <v>62.858459500041299</v>
      </c>
    </row>
    <row r="1117" spans="1:51" hidden="1" x14ac:dyDescent="0.25">
      <c r="A1117" t="s">
        <v>4511</v>
      </c>
      <c r="B1117">
        <v>2003</v>
      </c>
      <c r="C1117">
        <v>402</v>
      </c>
      <c r="E1117" t="s">
        <v>50</v>
      </c>
      <c r="F1117" t="s">
        <v>51</v>
      </c>
      <c r="G1117" t="s">
        <v>52</v>
      </c>
      <c r="H1117" t="s">
        <v>53</v>
      </c>
      <c r="K1117" t="s">
        <v>159</v>
      </c>
      <c r="L1117" t="s">
        <v>160</v>
      </c>
      <c r="M1117" t="s">
        <v>161</v>
      </c>
      <c r="N1117" t="s">
        <v>57</v>
      </c>
      <c r="O1117" t="s">
        <v>4512</v>
      </c>
      <c r="W1117">
        <v>5</v>
      </c>
      <c r="X1117" t="s">
        <v>59</v>
      </c>
      <c r="Y1117">
        <v>4377</v>
      </c>
      <c r="Z1117">
        <v>119643</v>
      </c>
      <c r="AA1117" s="1">
        <v>0.79027777777777775</v>
      </c>
      <c r="AC1117">
        <v>2003</v>
      </c>
      <c r="AD1117">
        <v>8</v>
      </c>
      <c r="AE1117">
        <v>16</v>
      </c>
      <c r="AF1117" s="2">
        <f>DATE(emdat_data[[#This Row],[Start Year]],emdat_data[[#This Row],[Start Month]],emdat_data[[#This Row],[Start Day]])</f>
        <v>37849</v>
      </c>
      <c r="AG1117">
        <v>2003</v>
      </c>
      <c r="AH1117">
        <v>8</v>
      </c>
      <c r="AI1117">
        <v>16</v>
      </c>
      <c r="AJ1117" s="2">
        <f>DATE(emdat_data[[#This Row],[End Year]],emdat_data[[#This Row],[End Month]],emdat_data[[#This Row],[End Day]])</f>
        <v>37849</v>
      </c>
      <c r="AK1117">
        <v>4</v>
      </c>
      <c r="AL1117">
        <v>1000</v>
      </c>
      <c r="AM1117">
        <v>415000</v>
      </c>
      <c r="AN1117">
        <v>39500</v>
      </c>
      <c r="AO1117">
        <v>455500</v>
      </c>
      <c r="AT1117">
        <v>167000</v>
      </c>
      <c r="AU1117">
        <v>265676</v>
      </c>
      <c r="AV1117">
        <v>62.858459500041299</v>
      </c>
      <c r="AX1117" t="s">
        <v>4513</v>
      </c>
      <c r="AY1117" t="s">
        <v>4514</v>
      </c>
    </row>
    <row r="1118" spans="1:51" hidden="1" x14ac:dyDescent="0.25">
      <c r="A1118" t="s">
        <v>5628</v>
      </c>
      <c r="B1118">
        <v>2003</v>
      </c>
      <c r="C1118">
        <v>408</v>
      </c>
      <c r="E1118" t="s">
        <v>50</v>
      </c>
      <c r="F1118" t="s">
        <v>63</v>
      </c>
      <c r="G1118" t="s">
        <v>82</v>
      </c>
      <c r="K1118" t="s">
        <v>427</v>
      </c>
      <c r="L1118" t="s">
        <v>428</v>
      </c>
      <c r="M1118" t="s">
        <v>429</v>
      </c>
      <c r="N1118" t="s">
        <v>76</v>
      </c>
      <c r="O1118" t="s">
        <v>3125</v>
      </c>
      <c r="P1118" t="s">
        <v>642</v>
      </c>
      <c r="Q1118" t="s">
        <v>659</v>
      </c>
      <c r="W1118">
        <v>320</v>
      </c>
      <c r="X1118" t="s">
        <v>88</v>
      </c>
      <c r="AA1118" s="1"/>
      <c r="AC1118">
        <v>2003</v>
      </c>
      <c r="AD1118">
        <v>8</v>
      </c>
      <c r="AE1118">
        <v>18</v>
      </c>
      <c r="AF1118" s="2">
        <f>DATE(emdat_data[[#This Row],[Start Year]],emdat_data[[#This Row],[Start Month]],emdat_data[[#This Row],[Start Day]])</f>
        <v>37851</v>
      </c>
      <c r="AG1118">
        <v>2003</v>
      </c>
      <c r="AH1118">
        <v>8</v>
      </c>
      <c r="AI1118">
        <v>21</v>
      </c>
      <c r="AJ1118" s="2">
        <f>DATE(emdat_data[[#This Row],[End Year]],emdat_data[[#This Row],[End Month]],emdat_data[[#This Row],[End Day]])</f>
        <v>37854</v>
      </c>
      <c r="AN1118">
        <v>600</v>
      </c>
      <c r="AO1118">
        <v>600</v>
      </c>
      <c r="AV1118">
        <v>62.858459500041299</v>
      </c>
      <c r="AX1118" t="s">
        <v>3126</v>
      </c>
      <c r="AY1118" t="s">
        <v>3127</v>
      </c>
    </row>
    <row r="1119" spans="1:51" hidden="1" x14ac:dyDescent="0.25">
      <c r="A1119" t="s">
        <v>5834</v>
      </c>
      <c r="B1119">
        <v>2003</v>
      </c>
      <c r="C1119">
        <v>447</v>
      </c>
      <c r="E1119" t="s">
        <v>50</v>
      </c>
      <c r="F1119" t="s">
        <v>71</v>
      </c>
      <c r="G1119" t="s">
        <v>72</v>
      </c>
      <c r="H1119" t="s">
        <v>102</v>
      </c>
      <c r="K1119" t="s">
        <v>2875</v>
      </c>
      <c r="L1119" t="s">
        <v>2876</v>
      </c>
      <c r="M1119" t="s">
        <v>260</v>
      </c>
      <c r="N1119" t="s">
        <v>76</v>
      </c>
      <c r="O1119" t="s">
        <v>5835</v>
      </c>
      <c r="P1119" t="s">
        <v>642</v>
      </c>
      <c r="W1119">
        <v>550</v>
      </c>
      <c r="X1119" t="s">
        <v>78</v>
      </c>
      <c r="AA1119" s="1"/>
      <c r="AC1119">
        <v>2003</v>
      </c>
      <c r="AD1119">
        <v>8</v>
      </c>
      <c r="AE1119">
        <v>18</v>
      </c>
      <c r="AF1119" s="2">
        <f>DATE(emdat_data[[#This Row],[Start Year]],emdat_data[[#This Row],[Start Month]],emdat_data[[#This Row],[Start Day]])</f>
        <v>37851</v>
      </c>
      <c r="AG1119">
        <v>2003</v>
      </c>
      <c r="AH1119">
        <v>8</v>
      </c>
      <c r="AI1119">
        <v>20</v>
      </c>
      <c r="AJ1119" s="2">
        <f>DATE(emdat_data[[#This Row],[End Year]],emdat_data[[#This Row],[End Month]],emdat_data[[#This Row],[End Day]])</f>
        <v>37853</v>
      </c>
      <c r="AK1119">
        <v>1</v>
      </c>
      <c r="AM1119">
        <v>300</v>
      </c>
      <c r="AO1119">
        <v>300</v>
      </c>
      <c r="AV1119">
        <v>62.858459500041299</v>
      </c>
      <c r="AX1119" t="s">
        <v>5836</v>
      </c>
      <c r="AY1119" t="s">
        <v>5837</v>
      </c>
    </row>
    <row r="1120" spans="1:51" hidden="1" x14ac:dyDescent="0.25">
      <c r="A1120" t="s">
        <v>5772</v>
      </c>
      <c r="B1120">
        <v>2003</v>
      </c>
      <c r="C1120">
        <v>825</v>
      </c>
      <c r="E1120" t="s">
        <v>50</v>
      </c>
      <c r="F1120" t="s">
        <v>63</v>
      </c>
      <c r="G1120" t="s">
        <v>82</v>
      </c>
      <c r="J1120" t="s">
        <v>5773</v>
      </c>
      <c r="K1120" t="s">
        <v>364</v>
      </c>
      <c r="L1120" t="s">
        <v>365</v>
      </c>
      <c r="M1120" t="s">
        <v>173</v>
      </c>
      <c r="N1120" t="s">
        <v>57</v>
      </c>
      <c r="O1120" t="s">
        <v>5774</v>
      </c>
      <c r="X1120" t="s">
        <v>88</v>
      </c>
      <c r="AA1120" s="1"/>
      <c r="AC1120">
        <v>2003</v>
      </c>
      <c r="AD1120">
        <v>8</v>
      </c>
      <c r="AE1120">
        <v>20</v>
      </c>
      <c r="AF1120" s="2">
        <f>DATE(emdat_data[[#This Row],[Start Year]],emdat_data[[#This Row],[Start Month]],emdat_data[[#This Row],[Start Day]])</f>
        <v>37853</v>
      </c>
      <c r="AG1120">
        <v>2003</v>
      </c>
      <c r="AH1120">
        <v>8</v>
      </c>
      <c r="AI1120">
        <v>24</v>
      </c>
      <c r="AJ1120" s="2">
        <f>DATE(emdat_data[[#This Row],[End Year]],emdat_data[[#This Row],[End Month]],emdat_data[[#This Row],[End Day]])</f>
        <v>37857</v>
      </c>
      <c r="AK1120">
        <v>1</v>
      </c>
      <c r="AM1120">
        <v>1156</v>
      </c>
      <c r="AO1120">
        <v>1156</v>
      </c>
      <c r="AT1120">
        <v>73</v>
      </c>
      <c r="AU1120">
        <v>116</v>
      </c>
      <c r="AV1120">
        <v>62.858459500041299</v>
      </c>
      <c r="AW1120" t="s">
        <v>5775</v>
      </c>
      <c r="AY1120" t="s">
        <v>5776</v>
      </c>
    </row>
    <row r="1121" spans="1:51" hidden="1" x14ac:dyDescent="0.25">
      <c r="A1121" t="s">
        <v>4299</v>
      </c>
      <c r="B1121">
        <v>2003</v>
      </c>
      <c r="C1121">
        <v>440</v>
      </c>
      <c r="E1121" t="s">
        <v>50</v>
      </c>
      <c r="F1121" t="s">
        <v>71</v>
      </c>
      <c r="G1121" t="s">
        <v>72</v>
      </c>
      <c r="H1121" t="s">
        <v>102</v>
      </c>
      <c r="K1121" t="s">
        <v>159</v>
      </c>
      <c r="L1121" t="s">
        <v>160</v>
      </c>
      <c r="M1121" t="s">
        <v>161</v>
      </c>
      <c r="N1121" t="s">
        <v>57</v>
      </c>
      <c r="O1121" t="s">
        <v>4300</v>
      </c>
      <c r="P1121" t="s">
        <v>2496</v>
      </c>
      <c r="Q1121" t="s">
        <v>176</v>
      </c>
      <c r="W1121">
        <v>471100</v>
      </c>
      <c r="X1121" t="s">
        <v>78</v>
      </c>
      <c r="AA1121" s="1"/>
      <c r="AB1121" t="s">
        <v>1062</v>
      </c>
      <c r="AC1121">
        <v>2003</v>
      </c>
      <c r="AD1121">
        <v>8</v>
      </c>
      <c r="AE1121">
        <v>24</v>
      </c>
      <c r="AF1121" s="2">
        <f>DATE(emdat_data[[#This Row],[Start Year]],emdat_data[[#This Row],[Start Month]],emdat_data[[#This Row],[Start Day]])</f>
        <v>37857</v>
      </c>
      <c r="AG1121">
        <v>2003</v>
      </c>
      <c r="AH1121">
        <v>11</v>
      </c>
      <c r="AI1121">
        <v>12</v>
      </c>
      <c r="AJ1121" s="2">
        <f>DATE(emdat_data[[#This Row],[End Year]],emdat_data[[#This Row],[End Month]],emdat_data[[#This Row],[End Day]])</f>
        <v>37937</v>
      </c>
      <c r="AK1121">
        <v>123</v>
      </c>
      <c r="AN1121">
        <v>200000</v>
      </c>
      <c r="AO1121">
        <v>200000</v>
      </c>
      <c r="AT1121">
        <v>2440000</v>
      </c>
      <c r="AU1121">
        <v>3881737</v>
      </c>
      <c r="AV1121">
        <v>62.858459500041299</v>
      </c>
      <c r="AW1121" t="s">
        <v>4301</v>
      </c>
      <c r="AX1121" t="s">
        <v>4302</v>
      </c>
      <c r="AY1121" t="s">
        <v>4303</v>
      </c>
    </row>
    <row r="1122" spans="1:51" hidden="1" x14ac:dyDescent="0.25">
      <c r="A1122" t="s">
        <v>5606</v>
      </c>
      <c r="B1122">
        <v>2003</v>
      </c>
      <c r="C1122">
        <v>688</v>
      </c>
      <c r="E1122" t="s">
        <v>50</v>
      </c>
      <c r="F1122" t="s">
        <v>63</v>
      </c>
      <c r="G1122" t="s">
        <v>82</v>
      </c>
      <c r="H1122" t="s">
        <v>98</v>
      </c>
      <c r="J1122" t="s">
        <v>5607</v>
      </c>
      <c r="K1122" t="s">
        <v>1548</v>
      </c>
      <c r="L1122" t="s">
        <v>1549</v>
      </c>
      <c r="M1122" t="s">
        <v>204</v>
      </c>
      <c r="N1122" t="s">
        <v>86</v>
      </c>
      <c r="O1122" t="s">
        <v>5608</v>
      </c>
      <c r="Q1122" t="s">
        <v>659</v>
      </c>
      <c r="X1122" t="s">
        <v>88</v>
      </c>
      <c r="AA1122" s="1"/>
      <c r="AC1122">
        <v>2003</v>
      </c>
      <c r="AD1122">
        <v>8</v>
      </c>
      <c r="AE1122">
        <v>24</v>
      </c>
      <c r="AF1122" s="2">
        <f>DATE(emdat_data[[#This Row],[Start Year]],emdat_data[[#This Row],[Start Month]],emdat_data[[#This Row],[Start Day]])</f>
        <v>37857</v>
      </c>
      <c r="AG1122">
        <v>2003</v>
      </c>
      <c r="AH1122">
        <v>8</v>
      </c>
      <c r="AI1122">
        <v>27</v>
      </c>
      <c r="AJ1122" s="2">
        <f>DATE(emdat_data[[#This Row],[End Year]],emdat_data[[#This Row],[End Month]],emdat_data[[#This Row],[End Day]])</f>
        <v>37860</v>
      </c>
      <c r="AK1122">
        <v>2</v>
      </c>
      <c r="AM1122">
        <v>3000</v>
      </c>
      <c r="AO1122">
        <v>3000</v>
      </c>
      <c r="AV1122">
        <v>62.858459500041299</v>
      </c>
      <c r="AX1122" t="s">
        <v>5609</v>
      </c>
      <c r="AY1122" t="s">
        <v>5610</v>
      </c>
    </row>
    <row r="1123" spans="1:51" hidden="1" x14ac:dyDescent="0.25">
      <c r="A1123" t="s">
        <v>4428</v>
      </c>
      <c r="B1123">
        <v>2003</v>
      </c>
      <c r="C1123">
        <v>441</v>
      </c>
      <c r="E1123" t="s">
        <v>50</v>
      </c>
      <c r="F1123" t="s">
        <v>71</v>
      </c>
      <c r="G1123" t="s">
        <v>217</v>
      </c>
      <c r="H1123" t="s">
        <v>217</v>
      </c>
      <c r="K1123" t="s">
        <v>159</v>
      </c>
      <c r="L1123" t="s">
        <v>160</v>
      </c>
      <c r="M1123" t="s">
        <v>161</v>
      </c>
      <c r="N1123" t="s">
        <v>57</v>
      </c>
      <c r="O1123" t="s">
        <v>4429</v>
      </c>
      <c r="P1123" t="s">
        <v>134</v>
      </c>
      <c r="Q1123" t="s">
        <v>72</v>
      </c>
      <c r="AA1123" s="1"/>
      <c r="AC1123">
        <v>2003</v>
      </c>
      <c r="AD1123">
        <v>8</v>
      </c>
      <c r="AE1123">
        <v>26</v>
      </c>
      <c r="AF1123" s="2">
        <f>DATE(emdat_data[[#This Row],[Start Year]],emdat_data[[#This Row],[Start Month]],emdat_data[[#This Row],[Start Day]])</f>
        <v>37859</v>
      </c>
      <c r="AG1123">
        <v>2003</v>
      </c>
      <c r="AH1123">
        <v>8</v>
      </c>
      <c r="AI1123">
        <v>30</v>
      </c>
      <c r="AJ1123" s="2">
        <f>DATE(emdat_data[[#This Row],[End Year]],emdat_data[[#This Row],[End Month]],emdat_data[[#This Row],[End Day]])</f>
        <v>37863</v>
      </c>
      <c r="AK1123">
        <v>17</v>
      </c>
      <c r="AV1123">
        <v>62.858459500041299</v>
      </c>
      <c r="AX1123" t="s">
        <v>4430</v>
      </c>
      <c r="AY1123" t="s">
        <v>4431</v>
      </c>
    </row>
    <row r="1124" spans="1:51" hidden="1" x14ac:dyDescent="0.25">
      <c r="A1124" t="s">
        <v>5930</v>
      </c>
      <c r="B1124">
        <v>2003</v>
      </c>
      <c r="C1124">
        <v>773</v>
      </c>
      <c r="E1124" t="s">
        <v>50</v>
      </c>
      <c r="F1124" t="s">
        <v>71</v>
      </c>
      <c r="G1124" t="s">
        <v>72</v>
      </c>
      <c r="H1124" t="s">
        <v>102</v>
      </c>
      <c r="K1124" t="s">
        <v>3768</v>
      </c>
      <c r="L1124" t="s">
        <v>3769</v>
      </c>
      <c r="M1124" t="s">
        <v>85</v>
      </c>
      <c r="N1124" t="s">
        <v>86</v>
      </c>
      <c r="O1124" t="s">
        <v>5931</v>
      </c>
      <c r="P1124" t="s">
        <v>642</v>
      </c>
      <c r="X1124" t="s">
        <v>78</v>
      </c>
      <c r="AA1124" s="1"/>
      <c r="AB1124" t="s">
        <v>5932</v>
      </c>
      <c r="AC1124">
        <v>2003</v>
      </c>
      <c r="AD1124">
        <v>8</v>
      </c>
      <c r="AE1124">
        <v>26</v>
      </c>
      <c r="AF1124" s="2">
        <f>DATE(emdat_data[[#This Row],[Start Year]],emdat_data[[#This Row],[Start Month]],emdat_data[[#This Row],[Start Day]])</f>
        <v>37859</v>
      </c>
      <c r="AG1124">
        <v>2003</v>
      </c>
      <c r="AH1124">
        <v>8</v>
      </c>
      <c r="AI1124">
        <v>28</v>
      </c>
      <c r="AJ1124" s="2">
        <f>DATE(emdat_data[[#This Row],[End Year]],emdat_data[[#This Row],[End Month]],emdat_data[[#This Row],[End Day]])</f>
        <v>37861</v>
      </c>
      <c r="AN1124">
        <v>200</v>
      </c>
      <c r="AO1124">
        <v>200</v>
      </c>
      <c r="AV1124">
        <v>62.858459500041299</v>
      </c>
      <c r="AW1124" t="s">
        <v>5933</v>
      </c>
      <c r="AY1124" t="s">
        <v>5934</v>
      </c>
    </row>
    <row r="1125" spans="1:51" hidden="1" x14ac:dyDescent="0.25">
      <c r="A1125" t="s">
        <v>4684</v>
      </c>
      <c r="B1125">
        <v>2003</v>
      </c>
      <c r="C1125">
        <v>683</v>
      </c>
      <c r="E1125" t="s">
        <v>50</v>
      </c>
      <c r="F1125" t="s">
        <v>71</v>
      </c>
      <c r="G1125" t="s">
        <v>72</v>
      </c>
      <c r="H1125" t="s">
        <v>102</v>
      </c>
      <c r="K1125" t="s">
        <v>226</v>
      </c>
      <c r="L1125" t="s">
        <v>227</v>
      </c>
      <c r="M1125" t="s">
        <v>56</v>
      </c>
      <c r="N1125" t="s">
        <v>57</v>
      </c>
      <c r="O1125" t="s">
        <v>4685</v>
      </c>
      <c r="P1125" t="s">
        <v>1309</v>
      </c>
      <c r="W1125">
        <v>117900</v>
      </c>
      <c r="X1125" t="s">
        <v>78</v>
      </c>
      <c r="AA1125" s="1"/>
      <c r="AB1125" t="s">
        <v>4686</v>
      </c>
      <c r="AC1125">
        <v>2003</v>
      </c>
      <c r="AD1125">
        <v>8</v>
      </c>
      <c r="AE1125">
        <v>27</v>
      </c>
      <c r="AF1125" s="2">
        <f>DATE(emdat_data[[#This Row],[Start Year]],emdat_data[[#This Row],[Start Month]],emdat_data[[#This Row],[Start Day]])</f>
        <v>37860</v>
      </c>
      <c r="AG1125">
        <v>2003</v>
      </c>
      <c r="AH1125">
        <v>10</v>
      </c>
      <c r="AI1125">
        <v>20</v>
      </c>
      <c r="AJ1125" s="2">
        <f>DATE(emdat_data[[#This Row],[End Year]],emdat_data[[#This Row],[End Month]],emdat_data[[#This Row],[End Day]])</f>
        <v>37914</v>
      </c>
      <c r="AK1125">
        <v>67</v>
      </c>
      <c r="AM1125">
        <v>3000000</v>
      </c>
      <c r="AO1125">
        <v>3000000</v>
      </c>
      <c r="AT1125">
        <v>169000</v>
      </c>
      <c r="AU1125">
        <v>268858</v>
      </c>
      <c r="AV1125">
        <v>62.858459500041299</v>
      </c>
      <c r="AX1125" t="s">
        <v>4687</v>
      </c>
      <c r="AY1125" t="s">
        <v>4688</v>
      </c>
    </row>
    <row r="1126" spans="1:51" hidden="1" x14ac:dyDescent="0.25">
      <c r="A1126" t="s">
        <v>4251</v>
      </c>
      <c r="B1126">
        <v>2003</v>
      </c>
      <c r="C1126">
        <v>433</v>
      </c>
      <c r="E1126" t="s">
        <v>50</v>
      </c>
      <c r="F1126" t="s">
        <v>71</v>
      </c>
      <c r="G1126" t="s">
        <v>72</v>
      </c>
      <c r="H1126" t="s">
        <v>102</v>
      </c>
      <c r="K1126" t="s">
        <v>239</v>
      </c>
      <c r="L1126" t="s">
        <v>240</v>
      </c>
      <c r="M1126" t="s">
        <v>197</v>
      </c>
      <c r="N1126" t="s">
        <v>190</v>
      </c>
      <c r="O1126" t="s">
        <v>4252</v>
      </c>
      <c r="P1126" t="s">
        <v>2496</v>
      </c>
      <c r="Q1126" t="s">
        <v>176</v>
      </c>
      <c r="R1126" t="s">
        <v>72</v>
      </c>
      <c r="U1126" t="s">
        <v>127</v>
      </c>
      <c r="W1126">
        <v>1100</v>
      </c>
      <c r="X1126" t="s">
        <v>78</v>
      </c>
      <c r="AA1126" s="1"/>
      <c r="AC1126">
        <v>2003</v>
      </c>
      <c r="AD1126">
        <v>8</v>
      </c>
      <c r="AE1126">
        <v>29</v>
      </c>
      <c r="AF1126" s="2">
        <f>DATE(emdat_data[[#This Row],[Start Year]],emdat_data[[#This Row],[Start Month]],emdat_data[[#This Row],[Start Day]])</f>
        <v>37862</v>
      </c>
      <c r="AG1126">
        <v>2003</v>
      </c>
      <c r="AH1126">
        <v>8</v>
      </c>
      <c r="AI1126">
        <v>31</v>
      </c>
      <c r="AJ1126" s="2">
        <f>DATE(emdat_data[[#This Row],[End Year]],emdat_data[[#This Row],[End Month]],emdat_data[[#This Row],[End Day]])</f>
        <v>37864</v>
      </c>
      <c r="AK1126">
        <v>2</v>
      </c>
      <c r="AM1126">
        <v>350</v>
      </c>
      <c r="AO1126">
        <v>350</v>
      </c>
      <c r="AT1126">
        <v>655000</v>
      </c>
      <c r="AU1126">
        <v>1042024</v>
      </c>
      <c r="AV1126">
        <v>62.858459500041299</v>
      </c>
      <c r="AX1126" t="s">
        <v>4253</v>
      </c>
      <c r="AY1126" t="s">
        <v>4254</v>
      </c>
    </row>
    <row r="1127" spans="1:51" hidden="1" x14ac:dyDescent="0.25">
      <c r="A1127" t="s">
        <v>4645</v>
      </c>
      <c r="B1127">
        <v>2003</v>
      </c>
      <c r="C1127">
        <v>439</v>
      </c>
      <c r="E1127" t="s">
        <v>50</v>
      </c>
      <c r="F1127" t="s">
        <v>71</v>
      </c>
      <c r="G1127" t="s">
        <v>72</v>
      </c>
      <c r="H1127" t="s">
        <v>170</v>
      </c>
      <c r="K1127" t="s">
        <v>1342</v>
      </c>
      <c r="L1127" t="s">
        <v>1343</v>
      </c>
      <c r="M1127" t="s">
        <v>1194</v>
      </c>
      <c r="N1127" t="s">
        <v>86</v>
      </c>
      <c r="O1127" t="s">
        <v>4646</v>
      </c>
      <c r="P1127" t="s">
        <v>642</v>
      </c>
      <c r="S1127" t="s">
        <v>127</v>
      </c>
      <c r="W1127">
        <v>160</v>
      </c>
      <c r="X1127" t="s">
        <v>78</v>
      </c>
      <c r="AA1127" s="1"/>
      <c r="AB1127" t="s">
        <v>4647</v>
      </c>
      <c r="AC1127">
        <v>2003</v>
      </c>
      <c r="AD1127">
        <v>8</v>
      </c>
      <c r="AE1127">
        <v>29</v>
      </c>
      <c r="AF1127" s="2">
        <f>DATE(emdat_data[[#This Row],[Start Year]],emdat_data[[#This Row],[Start Month]],emdat_data[[#This Row],[Start Day]])</f>
        <v>37862</v>
      </c>
      <c r="AG1127">
        <v>2003</v>
      </c>
      <c r="AH1127">
        <v>8</v>
      </c>
      <c r="AI1127">
        <v>30</v>
      </c>
      <c r="AJ1127" s="2">
        <f>DATE(emdat_data[[#This Row],[End Year]],emdat_data[[#This Row],[End Month]],emdat_data[[#This Row],[End Day]])</f>
        <v>37863</v>
      </c>
      <c r="AK1127">
        <v>24</v>
      </c>
      <c r="AL1127">
        <v>70</v>
      </c>
      <c r="AN1127">
        <v>12000</v>
      </c>
      <c r="AO1127">
        <v>12070</v>
      </c>
      <c r="AV1127">
        <v>62.858459500041299</v>
      </c>
      <c r="AX1127" t="s">
        <v>4648</v>
      </c>
      <c r="AY1127" t="s">
        <v>4649</v>
      </c>
    </row>
    <row r="1128" spans="1:51" hidden="1" x14ac:dyDescent="0.25">
      <c r="A1128" t="s">
        <v>5777</v>
      </c>
      <c r="B1128">
        <v>2003</v>
      </c>
      <c r="C1128">
        <v>826</v>
      </c>
      <c r="E1128" t="s">
        <v>50</v>
      </c>
      <c r="F1128" t="s">
        <v>63</v>
      </c>
      <c r="G1128" t="s">
        <v>82</v>
      </c>
      <c r="J1128" t="s">
        <v>5778</v>
      </c>
      <c r="K1128" t="s">
        <v>364</v>
      </c>
      <c r="L1128" t="s">
        <v>365</v>
      </c>
      <c r="M1128" t="s">
        <v>173</v>
      </c>
      <c r="N1128" t="s">
        <v>57</v>
      </c>
      <c r="O1128" t="s">
        <v>5779</v>
      </c>
      <c r="X1128" t="s">
        <v>88</v>
      </c>
      <c r="AA1128" s="1"/>
      <c r="AC1128">
        <v>2003</v>
      </c>
      <c r="AD1128">
        <v>8</v>
      </c>
      <c r="AE1128">
        <v>30</v>
      </c>
      <c r="AF1128" s="2">
        <f>DATE(emdat_data[[#This Row],[Start Year]],emdat_data[[#This Row],[Start Month]],emdat_data[[#This Row],[Start Day]])</f>
        <v>37863</v>
      </c>
      <c r="AG1128">
        <v>2003</v>
      </c>
      <c r="AH1128">
        <v>9</v>
      </c>
      <c r="AI1128">
        <v>2</v>
      </c>
      <c r="AJ1128" s="2">
        <f>DATE(emdat_data[[#This Row],[End Year]],emdat_data[[#This Row],[End Month]],emdat_data[[#This Row],[End Day]])</f>
        <v>37866</v>
      </c>
      <c r="AK1128">
        <v>1</v>
      </c>
      <c r="AL1128">
        <v>1</v>
      </c>
      <c r="AM1128">
        <v>34288</v>
      </c>
      <c r="AO1128">
        <v>34289</v>
      </c>
      <c r="AV1128">
        <v>62.858459500041299</v>
      </c>
      <c r="AW1128" t="s">
        <v>5780</v>
      </c>
      <c r="AY1128" t="s">
        <v>5781</v>
      </c>
    </row>
    <row r="1129" spans="1:51" hidden="1" x14ac:dyDescent="0.25">
      <c r="A1129" t="s">
        <v>4028</v>
      </c>
      <c r="B1129">
        <v>2003</v>
      </c>
      <c r="C1129">
        <v>9651</v>
      </c>
      <c r="E1129" t="s">
        <v>50</v>
      </c>
      <c r="F1129" t="s">
        <v>350</v>
      </c>
      <c r="G1129" t="s">
        <v>351</v>
      </c>
      <c r="H1129" t="s">
        <v>351</v>
      </c>
      <c r="K1129" t="s">
        <v>761</v>
      </c>
      <c r="L1129" t="s">
        <v>762</v>
      </c>
      <c r="M1129" t="s">
        <v>260</v>
      </c>
      <c r="N1129" t="s">
        <v>76</v>
      </c>
      <c r="O1129" t="s">
        <v>4029</v>
      </c>
      <c r="X1129" t="s">
        <v>78</v>
      </c>
      <c r="AA1129" s="1"/>
      <c r="AC1129">
        <v>2003</v>
      </c>
      <c r="AD1129">
        <v>9</v>
      </c>
      <c r="AF1129" s="2">
        <f>DATE(emdat_data[[#This Row],[Start Year]],emdat_data[[#This Row],[Start Month]],emdat_data[[#This Row],[Start Day]])</f>
        <v>37864</v>
      </c>
      <c r="AG1129">
        <v>2004</v>
      </c>
      <c r="AJ1129" s="2">
        <f>DATE(emdat_data[[#This Row],[End Year]],emdat_data[[#This Row],[End Month]],emdat_data[[#This Row],[End Day]])</f>
        <v>37955</v>
      </c>
      <c r="AV1129">
        <v>62.858459500041299</v>
      </c>
      <c r="AW1129" t="s">
        <v>4030</v>
      </c>
      <c r="AY1129" t="s">
        <v>4031</v>
      </c>
    </row>
    <row r="1130" spans="1:51" hidden="1" x14ac:dyDescent="0.25">
      <c r="A1130" t="s">
        <v>4544</v>
      </c>
      <c r="B1130">
        <v>2003</v>
      </c>
      <c r="C1130">
        <v>443</v>
      </c>
      <c r="E1130" t="s">
        <v>50</v>
      </c>
      <c r="F1130" t="s">
        <v>63</v>
      </c>
      <c r="G1130" t="s">
        <v>82</v>
      </c>
      <c r="H1130" t="s">
        <v>98</v>
      </c>
      <c r="J1130" t="s">
        <v>4545</v>
      </c>
      <c r="K1130" t="s">
        <v>159</v>
      </c>
      <c r="L1130" t="s">
        <v>160</v>
      </c>
      <c r="M1130" t="s">
        <v>161</v>
      </c>
      <c r="N1130" t="s">
        <v>57</v>
      </c>
      <c r="O1130" t="s">
        <v>4546</v>
      </c>
      <c r="X1130" t="s">
        <v>88</v>
      </c>
      <c r="AA1130" s="1"/>
      <c r="AC1130">
        <v>2003</v>
      </c>
      <c r="AD1130">
        <v>9</v>
      </c>
      <c r="AE1130">
        <v>1</v>
      </c>
      <c r="AF1130" s="2">
        <f>DATE(emdat_data[[#This Row],[Start Year]],emdat_data[[#This Row],[Start Month]],emdat_data[[#This Row],[Start Day]])</f>
        <v>37865</v>
      </c>
      <c r="AG1130">
        <v>2003</v>
      </c>
      <c r="AH1130">
        <v>9</v>
      </c>
      <c r="AI1130">
        <v>3</v>
      </c>
      <c r="AJ1130" s="2">
        <f>DATE(emdat_data[[#This Row],[End Year]],emdat_data[[#This Row],[End Month]],emdat_data[[#This Row],[End Day]])</f>
        <v>37867</v>
      </c>
      <c r="AK1130">
        <v>38</v>
      </c>
      <c r="AL1130">
        <v>1000</v>
      </c>
      <c r="AN1130">
        <v>68925</v>
      </c>
      <c r="AO1130">
        <v>69925</v>
      </c>
      <c r="AT1130">
        <v>241000</v>
      </c>
      <c r="AU1130">
        <v>383401</v>
      </c>
      <c r="AV1130">
        <v>62.858459500041299</v>
      </c>
      <c r="AW1130" t="s">
        <v>1800</v>
      </c>
      <c r="AY1130" t="s">
        <v>4547</v>
      </c>
    </row>
    <row r="1131" spans="1:51" hidden="1" x14ac:dyDescent="0.25">
      <c r="A1131" t="s">
        <v>5617</v>
      </c>
      <c r="B1131">
        <v>2003</v>
      </c>
      <c r="C1131">
        <v>443</v>
      </c>
      <c r="E1131" t="s">
        <v>50</v>
      </c>
      <c r="F1131" t="s">
        <v>63</v>
      </c>
      <c r="G1131" t="s">
        <v>82</v>
      </c>
      <c r="H1131" t="s">
        <v>98</v>
      </c>
      <c r="J1131" t="s">
        <v>4545</v>
      </c>
      <c r="K1131" t="s">
        <v>2539</v>
      </c>
      <c r="L1131" t="s">
        <v>2540</v>
      </c>
      <c r="M1131" t="s">
        <v>161</v>
      </c>
      <c r="N1131" t="s">
        <v>57</v>
      </c>
      <c r="O1131" t="s">
        <v>2958</v>
      </c>
      <c r="Q1131" t="s">
        <v>659</v>
      </c>
      <c r="W1131">
        <v>155</v>
      </c>
      <c r="X1131" t="s">
        <v>88</v>
      </c>
      <c r="AA1131" s="1"/>
      <c r="AC1131">
        <v>2003</v>
      </c>
      <c r="AD1131">
        <v>9</v>
      </c>
      <c r="AE1131">
        <v>2</v>
      </c>
      <c r="AF1131" s="2">
        <f>DATE(emdat_data[[#This Row],[Start Year]],emdat_data[[#This Row],[Start Month]],emdat_data[[#This Row],[Start Day]])</f>
        <v>37866</v>
      </c>
      <c r="AG1131">
        <v>2003</v>
      </c>
      <c r="AH1131">
        <v>9</v>
      </c>
      <c r="AI1131">
        <v>2</v>
      </c>
      <c r="AJ1131" s="2">
        <f>DATE(emdat_data[[#This Row],[End Year]],emdat_data[[#This Row],[End Month]],emdat_data[[#This Row],[End Day]])</f>
        <v>37866</v>
      </c>
      <c r="AK1131">
        <v>3</v>
      </c>
      <c r="AV1131">
        <v>62.858459500041299</v>
      </c>
      <c r="AW1131" t="s">
        <v>2542</v>
      </c>
      <c r="AY1131" t="s">
        <v>2543</v>
      </c>
    </row>
    <row r="1132" spans="1:51" hidden="1" x14ac:dyDescent="0.25">
      <c r="A1132" t="s">
        <v>4472</v>
      </c>
      <c r="B1132">
        <v>2003</v>
      </c>
      <c r="C1132">
        <v>564</v>
      </c>
      <c r="E1132" t="s">
        <v>50</v>
      </c>
      <c r="F1132" t="s">
        <v>71</v>
      </c>
      <c r="G1132" t="s">
        <v>72</v>
      </c>
      <c r="H1132" t="s">
        <v>170</v>
      </c>
      <c r="K1132" t="s">
        <v>138</v>
      </c>
      <c r="L1132" t="s">
        <v>139</v>
      </c>
      <c r="M1132" t="s">
        <v>75</v>
      </c>
      <c r="N1132" t="s">
        <v>76</v>
      </c>
      <c r="O1132" t="s">
        <v>4473</v>
      </c>
      <c r="P1132" t="s">
        <v>642</v>
      </c>
      <c r="X1132" t="s">
        <v>78</v>
      </c>
      <c r="AA1132" s="1"/>
      <c r="AB1132" t="s">
        <v>4474</v>
      </c>
      <c r="AC1132">
        <v>2003</v>
      </c>
      <c r="AD1132">
        <v>9</v>
      </c>
      <c r="AE1132">
        <v>5</v>
      </c>
      <c r="AF1132" s="2">
        <f>DATE(emdat_data[[#This Row],[Start Year]],emdat_data[[#This Row],[Start Month]],emdat_data[[#This Row],[Start Day]])</f>
        <v>37869</v>
      </c>
      <c r="AG1132">
        <v>2003</v>
      </c>
      <c r="AH1132">
        <v>9</v>
      </c>
      <c r="AI1132">
        <v>5</v>
      </c>
      <c r="AJ1132" s="2">
        <f>DATE(emdat_data[[#This Row],[End Year]],emdat_data[[#This Row],[End Month]],emdat_data[[#This Row],[End Day]])</f>
        <v>37869</v>
      </c>
      <c r="AN1132">
        <v>240</v>
      </c>
      <c r="AO1132">
        <v>240</v>
      </c>
      <c r="AV1132">
        <v>62.858459500041299</v>
      </c>
      <c r="AX1132" t="s">
        <v>4475</v>
      </c>
      <c r="AY1132" t="s">
        <v>4476</v>
      </c>
    </row>
    <row r="1133" spans="1:51" hidden="1" x14ac:dyDescent="0.25">
      <c r="A1133" t="s">
        <v>5732</v>
      </c>
      <c r="B1133">
        <v>2003</v>
      </c>
      <c r="C1133">
        <v>455</v>
      </c>
      <c r="E1133" t="s">
        <v>50</v>
      </c>
      <c r="F1133" t="s">
        <v>71</v>
      </c>
      <c r="G1133" t="s">
        <v>72</v>
      </c>
      <c r="H1133" t="s">
        <v>102</v>
      </c>
      <c r="K1133" t="s">
        <v>297</v>
      </c>
      <c r="L1133" t="s">
        <v>298</v>
      </c>
      <c r="M1133" t="s">
        <v>125</v>
      </c>
      <c r="N1133" t="s">
        <v>76</v>
      </c>
      <c r="O1133" t="s">
        <v>5733</v>
      </c>
      <c r="P1133" t="s">
        <v>642</v>
      </c>
      <c r="W1133">
        <v>134900</v>
      </c>
      <c r="X1133" t="s">
        <v>78</v>
      </c>
      <c r="AA1133" s="1"/>
      <c r="AB1133" t="s">
        <v>5734</v>
      </c>
      <c r="AC1133">
        <v>2003</v>
      </c>
      <c r="AD1133">
        <v>9</v>
      </c>
      <c r="AE1133">
        <v>5</v>
      </c>
      <c r="AF1133" s="2">
        <f>DATE(emdat_data[[#This Row],[Start Year]],emdat_data[[#This Row],[Start Month]],emdat_data[[#This Row],[Start Day]])</f>
        <v>37869</v>
      </c>
      <c r="AG1133">
        <v>2003</v>
      </c>
      <c r="AH1133">
        <v>10</v>
      </c>
      <c r="AI1133">
        <v>28</v>
      </c>
      <c r="AJ1133" s="2">
        <f>DATE(emdat_data[[#This Row],[End Year]],emdat_data[[#This Row],[End Month]],emdat_data[[#This Row],[End Day]])</f>
        <v>37922</v>
      </c>
      <c r="AK1133">
        <v>16</v>
      </c>
      <c r="AM1133">
        <v>210000</v>
      </c>
      <c r="AO1133">
        <v>210000</v>
      </c>
      <c r="AT1133">
        <v>2570</v>
      </c>
      <c r="AU1133">
        <v>4089</v>
      </c>
      <c r="AV1133">
        <v>62.858459500041299</v>
      </c>
      <c r="AW1133" t="s">
        <v>5735</v>
      </c>
      <c r="AY1133" t="s">
        <v>5736</v>
      </c>
    </row>
    <row r="1134" spans="1:51" hidden="1" x14ac:dyDescent="0.25">
      <c r="A1134" t="s">
        <v>5741</v>
      </c>
      <c r="B1134">
        <v>2003</v>
      </c>
      <c r="C1134">
        <v>681</v>
      </c>
      <c r="E1134" t="s">
        <v>50</v>
      </c>
      <c r="F1134" t="s">
        <v>71</v>
      </c>
      <c r="G1134" t="s">
        <v>72</v>
      </c>
      <c r="H1134" t="s">
        <v>170</v>
      </c>
      <c r="K1134" t="s">
        <v>307</v>
      </c>
      <c r="L1134" t="s">
        <v>308</v>
      </c>
      <c r="M1134" t="s">
        <v>56</v>
      </c>
      <c r="N1134" t="s">
        <v>57</v>
      </c>
      <c r="O1134" t="s">
        <v>5742</v>
      </c>
      <c r="P1134" t="s">
        <v>175</v>
      </c>
      <c r="W1134">
        <v>3519</v>
      </c>
      <c r="X1134" t="s">
        <v>78</v>
      </c>
      <c r="AA1134" s="1"/>
      <c r="AC1134">
        <v>2003</v>
      </c>
      <c r="AD1134">
        <v>9</v>
      </c>
      <c r="AE1134">
        <v>5</v>
      </c>
      <c r="AF1134" s="2">
        <f>DATE(emdat_data[[#This Row],[Start Year]],emdat_data[[#This Row],[Start Month]],emdat_data[[#This Row],[Start Day]])</f>
        <v>37869</v>
      </c>
      <c r="AG1134">
        <v>2003</v>
      </c>
      <c r="AH1134">
        <v>9</v>
      </c>
      <c r="AI1134">
        <v>9</v>
      </c>
      <c r="AJ1134" s="2">
        <f>DATE(emdat_data[[#This Row],[End Year]],emdat_data[[#This Row],[End Month]],emdat_data[[#This Row],[End Day]])</f>
        <v>37873</v>
      </c>
      <c r="AK1134">
        <v>36</v>
      </c>
      <c r="AL1134">
        <v>20</v>
      </c>
      <c r="AO1134">
        <v>20</v>
      </c>
      <c r="AV1134">
        <v>62.858459500041299</v>
      </c>
      <c r="AX1134" t="s">
        <v>5743</v>
      </c>
      <c r="AY1134" t="s">
        <v>5744</v>
      </c>
    </row>
    <row r="1135" spans="1:51" hidden="1" x14ac:dyDescent="0.25">
      <c r="A1135" t="s">
        <v>5668</v>
      </c>
      <c r="B1135">
        <v>2003</v>
      </c>
      <c r="C1135">
        <v>482</v>
      </c>
      <c r="E1135" t="s">
        <v>50</v>
      </c>
      <c r="F1135" t="s">
        <v>71</v>
      </c>
      <c r="G1135" t="s">
        <v>72</v>
      </c>
      <c r="H1135" t="s">
        <v>92</v>
      </c>
      <c r="K1135" t="s">
        <v>1548</v>
      </c>
      <c r="L1135" t="s">
        <v>1549</v>
      </c>
      <c r="M1135" t="s">
        <v>204</v>
      </c>
      <c r="N1135" t="s">
        <v>86</v>
      </c>
      <c r="O1135" t="s">
        <v>5669</v>
      </c>
      <c r="P1135" t="s">
        <v>5670</v>
      </c>
      <c r="X1135" t="s">
        <v>78</v>
      </c>
      <c r="AA1135" s="1"/>
      <c r="AC1135">
        <v>2003</v>
      </c>
      <c r="AD1135">
        <v>9</v>
      </c>
      <c r="AE1135">
        <v>6</v>
      </c>
      <c r="AF1135" s="2">
        <f>DATE(emdat_data[[#This Row],[Start Year]],emdat_data[[#This Row],[Start Month]],emdat_data[[#This Row],[Start Day]])</f>
        <v>37870</v>
      </c>
      <c r="AG1135">
        <v>2003</v>
      </c>
      <c r="AH1135">
        <v>9</v>
      </c>
      <c r="AI1135">
        <v>10</v>
      </c>
      <c r="AJ1135" s="2">
        <f>DATE(emdat_data[[#This Row],[End Year]],emdat_data[[#This Row],[End Month]],emdat_data[[#This Row],[End Day]])</f>
        <v>37874</v>
      </c>
      <c r="AK1135">
        <v>2</v>
      </c>
      <c r="AM1135">
        <v>50000</v>
      </c>
      <c r="AO1135">
        <v>50000</v>
      </c>
      <c r="AV1135">
        <v>62.858459500041299</v>
      </c>
      <c r="AW1135" t="s">
        <v>5671</v>
      </c>
      <c r="AY1135" t="s">
        <v>5672</v>
      </c>
    </row>
    <row r="1136" spans="1:51" hidden="1" x14ac:dyDescent="0.25">
      <c r="A1136" t="s">
        <v>4689</v>
      </c>
      <c r="B1136">
        <v>2003</v>
      </c>
      <c r="C1136">
        <v>775</v>
      </c>
      <c r="E1136" t="s">
        <v>50</v>
      </c>
      <c r="F1136" t="s">
        <v>71</v>
      </c>
      <c r="G1136" t="s">
        <v>72</v>
      </c>
      <c r="H1136" t="s">
        <v>102</v>
      </c>
      <c r="K1136" t="s">
        <v>226</v>
      </c>
      <c r="L1136" t="s">
        <v>227</v>
      </c>
      <c r="M1136" t="s">
        <v>56</v>
      </c>
      <c r="N1136" t="s">
        <v>57</v>
      </c>
      <c r="O1136" t="s">
        <v>1374</v>
      </c>
      <c r="P1136" t="s">
        <v>966</v>
      </c>
      <c r="X1136" t="s">
        <v>78</v>
      </c>
      <c r="AA1136" s="1"/>
      <c r="AC1136">
        <v>2003</v>
      </c>
      <c r="AD1136">
        <v>9</v>
      </c>
      <c r="AE1136">
        <v>10</v>
      </c>
      <c r="AF1136" s="2">
        <f>DATE(emdat_data[[#This Row],[Start Year]],emdat_data[[#This Row],[Start Month]],emdat_data[[#This Row],[Start Day]])</f>
        <v>37874</v>
      </c>
      <c r="AG1136">
        <v>2003</v>
      </c>
      <c r="AH1136">
        <v>9</v>
      </c>
      <c r="AI1136">
        <v>10</v>
      </c>
      <c r="AJ1136" s="2">
        <f>DATE(emdat_data[[#This Row],[End Year]],emdat_data[[#This Row],[End Month]],emdat_data[[#This Row],[End Day]])</f>
        <v>37874</v>
      </c>
      <c r="AK1136">
        <v>37</v>
      </c>
      <c r="AV1136">
        <v>62.858459500041299</v>
      </c>
      <c r="AW1136" t="s">
        <v>1375</v>
      </c>
      <c r="AY1136" t="s">
        <v>1376</v>
      </c>
    </row>
    <row r="1137" spans="1:51" hidden="1" x14ac:dyDescent="0.25">
      <c r="A1137" t="s">
        <v>5941</v>
      </c>
      <c r="B1137">
        <v>2003</v>
      </c>
      <c r="C1137">
        <v>672</v>
      </c>
      <c r="E1137" t="s">
        <v>50</v>
      </c>
      <c r="F1137" t="s">
        <v>71</v>
      </c>
      <c r="G1137" t="s">
        <v>72</v>
      </c>
      <c r="H1137" t="s">
        <v>102</v>
      </c>
      <c r="K1137" t="s">
        <v>3068</v>
      </c>
      <c r="L1137" t="s">
        <v>3069</v>
      </c>
      <c r="M1137" t="s">
        <v>173</v>
      </c>
      <c r="N1137" t="s">
        <v>57</v>
      </c>
      <c r="O1137" t="s">
        <v>5942</v>
      </c>
      <c r="P1137" t="s">
        <v>4129</v>
      </c>
      <c r="W1137">
        <v>31350</v>
      </c>
      <c r="X1137" t="s">
        <v>78</v>
      </c>
      <c r="AA1137" s="1"/>
      <c r="AB1137" t="s">
        <v>5943</v>
      </c>
      <c r="AC1137">
        <v>2003</v>
      </c>
      <c r="AD1137">
        <v>9</v>
      </c>
      <c r="AE1137">
        <v>10</v>
      </c>
      <c r="AF1137" s="2">
        <f>DATE(emdat_data[[#This Row],[Start Year]],emdat_data[[#This Row],[Start Month]],emdat_data[[#This Row],[Start Day]])</f>
        <v>37874</v>
      </c>
      <c r="AG1137">
        <v>2003</v>
      </c>
      <c r="AH1137">
        <v>9</v>
      </c>
      <c r="AI1137">
        <v>14</v>
      </c>
      <c r="AJ1137" s="2">
        <f>DATE(emdat_data[[#This Row],[End Year]],emdat_data[[#This Row],[End Month]],emdat_data[[#This Row],[End Day]])</f>
        <v>37878</v>
      </c>
      <c r="AK1137">
        <v>15</v>
      </c>
      <c r="AM1137">
        <v>1000</v>
      </c>
      <c r="AO1137">
        <v>1000</v>
      </c>
      <c r="AR1137">
        <v>38000</v>
      </c>
      <c r="AS1137">
        <v>60453</v>
      </c>
      <c r="AT1137">
        <v>38000</v>
      </c>
      <c r="AU1137">
        <v>60453</v>
      </c>
      <c r="AV1137">
        <v>62.858459500041299</v>
      </c>
      <c r="AW1137" t="s">
        <v>5944</v>
      </c>
      <c r="AY1137" t="s">
        <v>5945</v>
      </c>
    </row>
    <row r="1138" spans="1:51" hidden="1" x14ac:dyDescent="0.25">
      <c r="A1138" t="s">
        <v>4222</v>
      </c>
      <c r="B1138">
        <v>2003</v>
      </c>
      <c r="C1138">
        <v>459</v>
      </c>
      <c r="E1138" t="s">
        <v>50</v>
      </c>
      <c r="F1138" t="s">
        <v>63</v>
      </c>
      <c r="G1138" t="s">
        <v>82</v>
      </c>
      <c r="H1138" t="s">
        <v>98</v>
      </c>
      <c r="J1138" t="s">
        <v>4223</v>
      </c>
      <c r="K1138" t="s">
        <v>268</v>
      </c>
      <c r="L1138" t="s">
        <v>269</v>
      </c>
      <c r="M1138" t="s">
        <v>161</v>
      </c>
      <c r="N1138" t="s">
        <v>57</v>
      </c>
      <c r="O1138" t="s">
        <v>4224</v>
      </c>
      <c r="Q1138" t="s">
        <v>72</v>
      </c>
      <c r="R1138" t="s">
        <v>176</v>
      </c>
      <c r="S1138" t="s">
        <v>127</v>
      </c>
      <c r="U1138" t="s">
        <v>127</v>
      </c>
      <c r="V1138">
        <v>230</v>
      </c>
      <c r="W1138">
        <v>216</v>
      </c>
      <c r="X1138" t="s">
        <v>88</v>
      </c>
      <c r="AA1138" s="1"/>
      <c r="AC1138">
        <v>2003</v>
      </c>
      <c r="AD1138">
        <v>9</v>
      </c>
      <c r="AE1138">
        <v>12</v>
      </c>
      <c r="AF1138" s="2">
        <f>DATE(emdat_data[[#This Row],[Start Year]],emdat_data[[#This Row],[Start Month]],emdat_data[[#This Row],[Start Day]])</f>
        <v>37876</v>
      </c>
      <c r="AG1138">
        <v>2003</v>
      </c>
      <c r="AH1138">
        <v>9</v>
      </c>
      <c r="AI1138">
        <v>12</v>
      </c>
      <c r="AJ1138" s="2">
        <f>DATE(emdat_data[[#This Row],[End Year]],emdat_data[[#This Row],[End Month]],emdat_data[[#This Row],[End Day]])</f>
        <v>37876</v>
      </c>
      <c r="AK1138">
        <v>130</v>
      </c>
      <c r="AM1138">
        <v>65000</v>
      </c>
      <c r="AN1138">
        <v>15000</v>
      </c>
      <c r="AO1138">
        <v>80000</v>
      </c>
      <c r="AR1138">
        <v>504000</v>
      </c>
      <c r="AS1138">
        <v>801801</v>
      </c>
      <c r="AT1138">
        <v>4500000</v>
      </c>
      <c r="AU1138">
        <v>7158941</v>
      </c>
      <c r="AV1138">
        <v>62.858459500041299</v>
      </c>
      <c r="AW1138" t="s">
        <v>4225</v>
      </c>
      <c r="AY1138" t="s">
        <v>4226</v>
      </c>
    </row>
    <row r="1139" spans="1:51" hidden="1" x14ac:dyDescent="0.25">
      <c r="A1139" t="s">
        <v>4402</v>
      </c>
      <c r="B1139">
        <v>2003</v>
      </c>
      <c r="C1139">
        <v>459</v>
      </c>
      <c r="E1139" t="s">
        <v>50</v>
      </c>
      <c r="F1139" t="s">
        <v>63</v>
      </c>
      <c r="G1139" t="s">
        <v>82</v>
      </c>
      <c r="H1139" t="s">
        <v>98</v>
      </c>
      <c r="J1139" t="s">
        <v>4223</v>
      </c>
      <c r="K1139" t="s">
        <v>245</v>
      </c>
      <c r="L1139" t="s">
        <v>246</v>
      </c>
      <c r="M1139" t="s">
        <v>161</v>
      </c>
      <c r="N1139" t="s">
        <v>57</v>
      </c>
      <c r="O1139" t="s">
        <v>2236</v>
      </c>
      <c r="Q1139" t="s">
        <v>659</v>
      </c>
      <c r="W1139">
        <v>200</v>
      </c>
      <c r="X1139" t="s">
        <v>88</v>
      </c>
      <c r="AA1139" s="1"/>
      <c r="AC1139">
        <v>2003</v>
      </c>
      <c r="AD1139">
        <v>9</v>
      </c>
      <c r="AE1139">
        <v>12</v>
      </c>
      <c r="AF1139" s="2">
        <f>DATE(emdat_data[[#This Row],[Start Year]],emdat_data[[#This Row],[Start Month]],emdat_data[[#This Row],[Start Day]])</f>
        <v>37876</v>
      </c>
      <c r="AG1139">
        <v>2003</v>
      </c>
      <c r="AH1139">
        <v>9</v>
      </c>
      <c r="AI1139">
        <v>13</v>
      </c>
      <c r="AJ1139" s="2">
        <f>DATE(emdat_data[[#This Row],[End Year]],emdat_data[[#This Row],[End Month]],emdat_data[[#This Row],[End Day]])</f>
        <v>37877</v>
      </c>
      <c r="AK1139">
        <v>1</v>
      </c>
      <c r="AL1139">
        <v>93</v>
      </c>
      <c r="AM1139">
        <v>130</v>
      </c>
      <c r="AO1139">
        <v>223</v>
      </c>
      <c r="AT1139">
        <v>50000</v>
      </c>
      <c r="AU1139">
        <v>79544</v>
      </c>
      <c r="AV1139">
        <v>62.858459500041299</v>
      </c>
      <c r="AW1139" t="s">
        <v>2237</v>
      </c>
      <c r="AY1139" t="s">
        <v>2238</v>
      </c>
    </row>
    <row r="1140" spans="1:51" hidden="1" x14ac:dyDescent="0.25">
      <c r="A1140" t="s">
        <v>4639</v>
      </c>
      <c r="B1140">
        <v>2003</v>
      </c>
      <c r="C1140">
        <v>481</v>
      </c>
      <c r="E1140" t="s">
        <v>50</v>
      </c>
      <c r="F1140" t="s">
        <v>71</v>
      </c>
      <c r="G1140" t="s">
        <v>72</v>
      </c>
      <c r="K1140" t="s">
        <v>1020</v>
      </c>
      <c r="L1140" t="s">
        <v>1021</v>
      </c>
      <c r="M1140" t="s">
        <v>204</v>
      </c>
      <c r="N1140" t="s">
        <v>86</v>
      </c>
      <c r="O1140" t="s">
        <v>4640</v>
      </c>
      <c r="P1140" t="s">
        <v>4641</v>
      </c>
      <c r="X1140" t="s">
        <v>78</v>
      </c>
      <c r="AA1140" s="1"/>
      <c r="AB1140" t="s">
        <v>4642</v>
      </c>
      <c r="AC1140">
        <v>2003</v>
      </c>
      <c r="AD1140">
        <v>9</v>
      </c>
      <c r="AE1140">
        <v>14</v>
      </c>
      <c r="AF1140" s="2">
        <f>DATE(emdat_data[[#This Row],[Start Year]],emdat_data[[#This Row],[Start Month]],emdat_data[[#This Row],[Start Day]])</f>
        <v>37878</v>
      </c>
      <c r="AG1140">
        <v>2003</v>
      </c>
      <c r="AH1140">
        <v>9</v>
      </c>
      <c r="AI1140">
        <v>15</v>
      </c>
      <c r="AJ1140" s="2">
        <f>DATE(emdat_data[[#This Row],[End Year]],emdat_data[[#This Row],[End Month]],emdat_data[[#This Row],[End Day]])</f>
        <v>37879</v>
      </c>
      <c r="AK1140">
        <v>3</v>
      </c>
      <c r="AL1140">
        <v>5</v>
      </c>
      <c r="AM1140">
        <v>100</v>
      </c>
      <c r="AO1140">
        <v>105</v>
      </c>
      <c r="AV1140">
        <v>62.858459500041299</v>
      </c>
      <c r="AW1140" t="s">
        <v>4643</v>
      </c>
      <c r="AY1140" t="s">
        <v>4644</v>
      </c>
    </row>
    <row r="1141" spans="1:51" hidden="1" x14ac:dyDescent="0.25">
      <c r="A1141" t="s">
        <v>5573</v>
      </c>
      <c r="B1141">
        <v>2003</v>
      </c>
      <c r="C1141">
        <v>469</v>
      </c>
      <c r="E1141" t="s">
        <v>50</v>
      </c>
      <c r="F1141" t="s">
        <v>71</v>
      </c>
      <c r="G1141" t="s">
        <v>72</v>
      </c>
      <c r="H1141" t="s">
        <v>102</v>
      </c>
      <c r="K1141" t="s">
        <v>3950</v>
      </c>
      <c r="L1141" t="s">
        <v>3951</v>
      </c>
      <c r="M1141" t="s">
        <v>995</v>
      </c>
      <c r="N1141" t="s">
        <v>76</v>
      </c>
      <c r="O1141" t="s">
        <v>5574</v>
      </c>
      <c r="P1141" t="s">
        <v>2496</v>
      </c>
      <c r="Q1141" t="s">
        <v>176</v>
      </c>
      <c r="W1141">
        <v>380</v>
      </c>
      <c r="X1141" t="s">
        <v>78</v>
      </c>
      <c r="AA1141" s="1"/>
      <c r="AC1141">
        <v>2003</v>
      </c>
      <c r="AD1141">
        <v>9</v>
      </c>
      <c r="AE1141">
        <v>16</v>
      </c>
      <c r="AF1141" s="2">
        <f>DATE(emdat_data[[#This Row],[Start Year]],emdat_data[[#This Row],[Start Month]],emdat_data[[#This Row],[Start Day]])</f>
        <v>37880</v>
      </c>
      <c r="AG1141">
        <v>2003</v>
      </c>
      <c r="AH1141">
        <v>9</v>
      </c>
      <c r="AI1141">
        <v>18</v>
      </c>
      <c r="AJ1141" s="2">
        <f>DATE(emdat_data[[#This Row],[End Year]],emdat_data[[#This Row],[End Month]],emdat_data[[#This Row],[End Day]])</f>
        <v>37882</v>
      </c>
      <c r="AK1141">
        <v>4</v>
      </c>
      <c r="AV1141">
        <v>62.858459500041299</v>
      </c>
      <c r="AW1141" t="s">
        <v>5575</v>
      </c>
      <c r="AY1141" t="s">
        <v>5576</v>
      </c>
    </row>
    <row r="1142" spans="1:51" x14ac:dyDescent="0.25">
      <c r="A1142" t="s">
        <v>5966</v>
      </c>
      <c r="B1142">
        <v>2003</v>
      </c>
      <c r="C1142">
        <v>572</v>
      </c>
      <c r="E1142" t="s">
        <v>50</v>
      </c>
      <c r="F1142" t="s">
        <v>119</v>
      </c>
      <c r="G1142" t="s">
        <v>120</v>
      </c>
      <c r="H1142" t="s">
        <v>121</v>
      </c>
      <c r="J1142" t="s">
        <v>294</v>
      </c>
      <c r="K1142" t="s">
        <v>3130</v>
      </c>
      <c r="L1142" t="s">
        <v>3131</v>
      </c>
      <c r="M1142" t="s">
        <v>75</v>
      </c>
      <c r="N1142" t="s">
        <v>76</v>
      </c>
      <c r="O1142" t="s">
        <v>5967</v>
      </c>
      <c r="T1142" t="s">
        <v>128</v>
      </c>
      <c r="U1142" t="s">
        <v>128</v>
      </c>
      <c r="X1142" t="s">
        <v>129</v>
      </c>
      <c r="AA1142" s="1"/>
      <c r="AC1142">
        <v>2003</v>
      </c>
      <c r="AD1142">
        <v>9</v>
      </c>
      <c r="AE1142">
        <v>17</v>
      </c>
      <c r="AF1142" s="2">
        <f>DATE(emdat_data[[#This Row],[Start Year]],emdat_data[[#This Row],[Start Month]],emdat_data[[#This Row],[Start Day]])</f>
        <v>37881</v>
      </c>
      <c r="AG1142">
        <v>2003</v>
      </c>
      <c r="AH1142">
        <v>12</v>
      </c>
      <c r="AI1142">
        <v>1</v>
      </c>
      <c r="AJ1142" s="2">
        <f>DATE(emdat_data[[#This Row],[End Year]],emdat_data[[#This Row],[End Month]],emdat_data[[#This Row],[End Day]])</f>
        <v>37956</v>
      </c>
      <c r="AK1142">
        <v>369</v>
      </c>
      <c r="AM1142">
        <v>7145</v>
      </c>
      <c r="AO1142">
        <v>7145</v>
      </c>
      <c r="AV1142">
        <v>62.858459500041299</v>
      </c>
    </row>
    <row r="1143" spans="1:51" hidden="1" x14ac:dyDescent="0.25">
      <c r="A1143" t="s">
        <v>4496</v>
      </c>
      <c r="B1143">
        <v>2003</v>
      </c>
      <c r="C1143">
        <v>468</v>
      </c>
      <c r="E1143" t="s">
        <v>50</v>
      </c>
      <c r="F1143" t="s">
        <v>63</v>
      </c>
      <c r="G1143" t="s">
        <v>82</v>
      </c>
      <c r="H1143" t="s">
        <v>98</v>
      </c>
      <c r="J1143" t="s">
        <v>4497</v>
      </c>
      <c r="K1143" t="s">
        <v>144</v>
      </c>
      <c r="L1143" t="s">
        <v>145</v>
      </c>
      <c r="M1143" t="s">
        <v>146</v>
      </c>
      <c r="N1143" t="s">
        <v>86</v>
      </c>
      <c r="O1143" t="s">
        <v>4498</v>
      </c>
      <c r="X1143" t="s">
        <v>88</v>
      </c>
      <c r="AA1143" s="1"/>
      <c r="AC1143">
        <v>2003</v>
      </c>
      <c r="AD1143">
        <v>9</v>
      </c>
      <c r="AE1143">
        <v>18</v>
      </c>
      <c r="AF1143" s="2">
        <f>DATE(emdat_data[[#This Row],[Start Year]],emdat_data[[#This Row],[Start Month]],emdat_data[[#This Row],[Start Day]])</f>
        <v>37882</v>
      </c>
      <c r="AG1143">
        <v>2003</v>
      </c>
      <c r="AH1143">
        <v>9</v>
      </c>
      <c r="AI1143">
        <v>18</v>
      </c>
      <c r="AJ1143" s="2">
        <f>DATE(emdat_data[[#This Row],[End Year]],emdat_data[[#This Row],[End Month]],emdat_data[[#This Row],[End Day]])</f>
        <v>37882</v>
      </c>
      <c r="AV1143">
        <v>62.858459500041299</v>
      </c>
      <c r="AW1143" t="s">
        <v>4499</v>
      </c>
      <c r="AY1143" t="s">
        <v>4500</v>
      </c>
    </row>
    <row r="1144" spans="1:51" hidden="1" x14ac:dyDescent="0.25">
      <c r="A1144" t="s">
        <v>5639</v>
      </c>
      <c r="B1144">
        <v>2003</v>
      </c>
      <c r="C1144">
        <v>468</v>
      </c>
      <c r="E1144" t="s">
        <v>50</v>
      </c>
      <c r="F1144" t="s">
        <v>63</v>
      </c>
      <c r="G1144" t="s">
        <v>82</v>
      </c>
      <c r="H1144" t="s">
        <v>98</v>
      </c>
      <c r="J1144" t="s">
        <v>4497</v>
      </c>
      <c r="K1144" t="s">
        <v>357</v>
      </c>
      <c r="L1144" t="s">
        <v>358</v>
      </c>
      <c r="M1144" t="s">
        <v>146</v>
      </c>
      <c r="N1144" t="s">
        <v>86</v>
      </c>
      <c r="O1144" t="s">
        <v>5640</v>
      </c>
      <c r="Q1144" t="s">
        <v>72</v>
      </c>
      <c r="U1144" t="s">
        <v>127</v>
      </c>
      <c r="W1144">
        <v>170</v>
      </c>
      <c r="X1144" t="s">
        <v>88</v>
      </c>
      <c r="AA1144" s="1"/>
      <c r="AC1144">
        <v>2003</v>
      </c>
      <c r="AD1144">
        <v>9</v>
      </c>
      <c r="AE1144">
        <v>18</v>
      </c>
      <c r="AF1144" s="2">
        <f>DATE(emdat_data[[#This Row],[Start Year]],emdat_data[[#This Row],[Start Month]],emdat_data[[#This Row],[Start Day]])</f>
        <v>37882</v>
      </c>
      <c r="AG1144">
        <v>2003</v>
      </c>
      <c r="AH1144">
        <v>9</v>
      </c>
      <c r="AI1144">
        <v>22</v>
      </c>
      <c r="AJ1144" s="2">
        <f>DATE(emdat_data[[#This Row],[End Year]],emdat_data[[#This Row],[End Month]],emdat_data[[#This Row],[End Day]])</f>
        <v>37886</v>
      </c>
      <c r="AK1144">
        <v>16</v>
      </c>
      <c r="AM1144">
        <v>225000</v>
      </c>
      <c r="AO1144">
        <v>225000</v>
      </c>
      <c r="AR1144">
        <v>1685000</v>
      </c>
      <c r="AS1144">
        <v>2680626</v>
      </c>
      <c r="AT1144">
        <v>3370000</v>
      </c>
      <c r="AU1144">
        <v>5361251</v>
      </c>
      <c r="AV1144">
        <v>62.858459500041299</v>
      </c>
      <c r="AW1144" t="s">
        <v>5641</v>
      </c>
      <c r="AY1144" t="s">
        <v>5642</v>
      </c>
    </row>
    <row r="1145" spans="1:51" hidden="1" x14ac:dyDescent="0.25">
      <c r="A1145" t="s">
        <v>4531</v>
      </c>
      <c r="B1145">
        <v>2003</v>
      </c>
      <c r="C1145">
        <v>724</v>
      </c>
      <c r="E1145" t="s">
        <v>50</v>
      </c>
      <c r="F1145" t="s">
        <v>71</v>
      </c>
      <c r="G1145" t="s">
        <v>72</v>
      </c>
      <c r="H1145" t="s">
        <v>102</v>
      </c>
      <c r="K1145" t="s">
        <v>159</v>
      </c>
      <c r="L1145" t="s">
        <v>160</v>
      </c>
      <c r="M1145" t="s">
        <v>161</v>
      </c>
      <c r="N1145" t="s">
        <v>57</v>
      </c>
      <c r="O1145" t="s">
        <v>4532</v>
      </c>
      <c r="P1145" t="s">
        <v>642</v>
      </c>
      <c r="W1145">
        <v>2290</v>
      </c>
      <c r="X1145" t="s">
        <v>78</v>
      </c>
      <c r="AA1145" s="1"/>
      <c r="AC1145">
        <v>2003</v>
      </c>
      <c r="AD1145">
        <v>9</v>
      </c>
      <c r="AE1145">
        <v>20</v>
      </c>
      <c r="AF1145" s="2">
        <f>DATE(emdat_data[[#This Row],[Start Year]],emdat_data[[#This Row],[Start Month]],emdat_data[[#This Row],[Start Day]])</f>
        <v>37884</v>
      </c>
      <c r="AG1145">
        <v>2003</v>
      </c>
      <c r="AH1145">
        <v>9</v>
      </c>
      <c r="AI1145">
        <v>22</v>
      </c>
      <c r="AJ1145" s="2">
        <f>DATE(emdat_data[[#This Row],[End Year]],emdat_data[[#This Row],[End Month]],emdat_data[[#This Row],[End Day]])</f>
        <v>37886</v>
      </c>
      <c r="AK1145">
        <v>13</v>
      </c>
      <c r="AM1145">
        <v>8000</v>
      </c>
      <c r="AO1145">
        <v>8000</v>
      </c>
      <c r="AT1145">
        <v>9640</v>
      </c>
      <c r="AU1145">
        <v>15336</v>
      </c>
      <c r="AV1145">
        <v>62.858459500041299</v>
      </c>
      <c r="AX1145" t="s">
        <v>4533</v>
      </c>
      <c r="AY1145" t="s">
        <v>4534</v>
      </c>
    </row>
    <row r="1146" spans="1:51" hidden="1" x14ac:dyDescent="0.25">
      <c r="A1146" t="s">
        <v>4313</v>
      </c>
      <c r="B1146">
        <v>2003</v>
      </c>
      <c r="C1146">
        <v>477</v>
      </c>
      <c r="E1146" t="s">
        <v>50</v>
      </c>
      <c r="F1146" t="s">
        <v>51</v>
      </c>
      <c r="G1146" t="s">
        <v>52</v>
      </c>
      <c r="H1146" t="s">
        <v>53</v>
      </c>
      <c r="K1146" t="s">
        <v>1207</v>
      </c>
      <c r="L1146" t="s">
        <v>1208</v>
      </c>
      <c r="M1146" t="s">
        <v>1194</v>
      </c>
      <c r="N1146" t="s">
        <v>86</v>
      </c>
      <c r="O1146" t="s">
        <v>4314</v>
      </c>
      <c r="Q1146" t="s">
        <v>176</v>
      </c>
      <c r="W1146">
        <v>6</v>
      </c>
      <c r="X1146" t="s">
        <v>59</v>
      </c>
      <c r="Y1146">
        <v>19777</v>
      </c>
      <c r="Z1146">
        <v>-70673</v>
      </c>
      <c r="AA1146" s="1">
        <v>0.36458333333333331</v>
      </c>
      <c r="AC1146">
        <v>2003</v>
      </c>
      <c r="AD1146">
        <v>9</v>
      </c>
      <c r="AE1146">
        <v>22</v>
      </c>
      <c r="AF1146" s="2">
        <f>DATE(emdat_data[[#This Row],[Start Year]],emdat_data[[#This Row],[Start Month]],emdat_data[[#This Row],[Start Day]])</f>
        <v>37886</v>
      </c>
      <c r="AG1146">
        <v>2003</v>
      </c>
      <c r="AH1146">
        <v>9</v>
      </c>
      <c r="AI1146">
        <v>22</v>
      </c>
      <c r="AJ1146" s="2">
        <f>DATE(emdat_data[[#This Row],[End Year]],emdat_data[[#This Row],[End Month]],emdat_data[[#This Row],[End Day]])</f>
        <v>37886</v>
      </c>
      <c r="AK1146">
        <v>3</v>
      </c>
      <c r="AL1146">
        <v>15</v>
      </c>
      <c r="AM1146">
        <v>2000</v>
      </c>
      <c r="AO1146">
        <v>2015</v>
      </c>
      <c r="AV1146">
        <v>62.858459500041299</v>
      </c>
      <c r="AX1146" t="s">
        <v>4315</v>
      </c>
      <c r="AY1146" t="s">
        <v>4316</v>
      </c>
    </row>
    <row r="1147" spans="1:51" hidden="1" x14ac:dyDescent="0.25">
      <c r="A1147" t="s">
        <v>5529</v>
      </c>
      <c r="B1147">
        <v>2003</v>
      </c>
      <c r="C1147">
        <v>474</v>
      </c>
      <c r="E1147" t="s">
        <v>50</v>
      </c>
      <c r="F1147" t="s">
        <v>63</v>
      </c>
      <c r="G1147" t="s">
        <v>82</v>
      </c>
      <c r="H1147" t="s">
        <v>98</v>
      </c>
      <c r="J1147" t="s">
        <v>5530</v>
      </c>
      <c r="K1147" t="s">
        <v>1548</v>
      </c>
      <c r="L1147" t="s">
        <v>1549</v>
      </c>
      <c r="M1147" t="s">
        <v>204</v>
      </c>
      <c r="N1147" t="s">
        <v>86</v>
      </c>
      <c r="O1147" t="s">
        <v>5531</v>
      </c>
      <c r="Q1147" t="s">
        <v>659</v>
      </c>
      <c r="R1147" t="s">
        <v>72</v>
      </c>
      <c r="W1147">
        <v>166</v>
      </c>
      <c r="X1147" t="s">
        <v>88</v>
      </c>
      <c r="AA1147" s="1"/>
      <c r="AC1147">
        <v>2003</v>
      </c>
      <c r="AD1147">
        <v>9</v>
      </c>
      <c r="AE1147">
        <v>22</v>
      </c>
      <c r="AF1147" s="2">
        <f>DATE(emdat_data[[#This Row],[Start Year]],emdat_data[[#This Row],[Start Month]],emdat_data[[#This Row],[Start Day]])</f>
        <v>37886</v>
      </c>
      <c r="AG1147">
        <v>2003</v>
      </c>
      <c r="AH1147">
        <v>9</v>
      </c>
      <c r="AI1147">
        <v>22</v>
      </c>
      <c r="AJ1147" s="2">
        <f>DATE(emdat_data[[#This Row],[End Year]],emdat_data[[#This Row],[End Month]],emdat_data[[#This Row],[End Day]])</f>
        <v>37886</v>
      </c>
      <c r="AK1147">
        <v>2</v>
      </c>
      <c r="AM1147">
        <v>6000</v>
      </c>
      <c r="AO1147">
        <v>6000</v>
      </c>
      <c r="AT1147">
        <v>100000</v>
      </c>
      <c r="AU1147">
        <v>159088</v>
      </c>
      <c r="AV1147">
        <v>62.858459500041299</v>
      </c>
      <c r="AW1147" t="s">
        <v>5532</v>
      </c>
      <c r="AY1147" t="s">
        <v>5533</v>
      </c>
    </row>
    <row r="1148" spans="1:51" hidden="1" x14ac:dyDescent="0.25">
      <c r="A1148" t="s">
        <v>4227</v>
      </c>
      <c r="B1148">
        <v>2003</v>
      </c>
      <c r="C1148">
        <v>476</v>
      </c>
      <c r="E1148" t="s">
        <v>50</v>
      </c>
      <c r="F1148" t="s">
        <v>51</v>
      </c>
      <c r="G1148" t="s">
        <v>52</v>
      </c>
      <c r="H1148" t="s">
        <v>53</v>
      </c>
      <c r="K1148" t="s">
        <v>245</v>
      </c>
      <c r="L1148" t="s">
        <v>246</v>
      </c>
      <c r="M1148" t="s">
        <v>161</v>
      </c>
      <c r="N1148" t="s">
        <v>57</v>
      </c>
      <c r="O1148" t="s">
        <v>2228</v>
      </c>
      <c r="Q1148" t="s">
        <v>4203</v>
      </c>
      <c r="R1148" t="s">
        <v>1619</v>
      </c>
      <c r="W1148">
        <v>7</v>
      </c>
      <c r="X1148" t="s">
        <v>59</v>
      </c>
      <c r="Y1148">
        <v>41774</v>
      </c>
      <c r="Z1148">
        <v>143593</v>
      </c>
      <c r="AA1148" s="1">
        <v>0.2013888888888889</v>
      </c>
      <c r="AC1148">
        <v>2003</v>
      </c>
      <c r="AD1148">
        <v>9</v>
      </c>
      <c r="AE1148">
        <v>25</v>
      </c>
      <c r="AF1148" s="2">
        <f>DATE(emdat_data[[#This Row],[Start Year]],emdat_data[[#This Row],[Start Month]],emdat_data[[#This Row],[Start Day]])</f>
        <v>37889</v>
      </c>
      <c r="AG1148">
        <v>2003</v>
      </c>
      <c r="AH1148">
        <v>9</v>
      </c>
      <c r="AI1148">
        <v>25</v>
      </c>
      <c r="AJ1148" s="2">
        <f>DATE(emdat_data[[#This Row],[End Year]],emdat_data[[#This Row],[End Month]],emdat_data[[#This Row],[End Day]])</f>
        <v>37889</v>
      </c>
      <c r="AK1148">
        <v>2</v>
      </c>
      <c r="AL1148">
        <v>773</v>
      </c>
      <c r="AO1148">
        <v>773</v>
      </c>
      <c r="AR1148">
        <v>87000</v>
      </c>
      <c r="AS1148">
        <v>138406</v>
      </c>
      <c r="AT1148">
        <v>563000</v>
      </c>
      <c r="AU1148">
        <v>895663</v>
      </c>
      <c r="AV1148">
        <v>62.858459500041299</v>
      </c>
      <c r="AW1148" t="s">
        <v>2229</v>
      </c>
      <c r="AY1148" t="s">
        <v>2230</v>
      </c>
    </row>
    <row r="1149" spans="1:51" hidden="1" x14ac:dyDescent="0.25">
      <c r="A1149" t="s">
        <v>5556</v>
      </c>
      <c r="B1149">
        <v>2003</v>
      </c>
      <c r="C1149">
        <v>497</v>
      </c>
      <c r="E1149" t="s">
        <v>50</v>
      </c>
      <c r="F1149" t="s">
        <v>51</v>
      </c>
      <c r="G1149" t="s">
        <v>52</v>
      </c>
      <c r="H1149" t="s">
        <v>53</v>
      </c>
      <c r="K1149" t="s">
        <v>383</v>
      </c>
      <c r="L1149" t="s">
        <v>384</v>
      </c>
      <c r="M1149" t="s">
        <v>211</v>
      </c>
      <c r="N1149" t="s">
        <v>190</v>
      </c>
      <c r="O1149" t="s">
        <v>5557</v>
      </c>
      <c r="Q1149" t="s">
        <v>176</v>
      </c>
      <c r="W1149">
        <v>7</v>
      </c>
      <c r="X1149" t="s">
        <v>59</v>
      </c>
      <c r="Y1149">
        <v>50038</v>
      </c>
      <c r="Z1149">
        <v>87813</v>
      </c>
      <c r="AA1149" s="1"/>
      <c r="AC1149">
        <v>2003</v>
      </c>
      <c r="AD1149">
        <v>9</v>
      </c>
      <c r="AE1149">
        <v>27</v>
      </c>
      <c r="AF1149" s="2">
        <f>DATE(emdat_data[[#This Row],[Start Year]],emdat_data[[#This Row],[Start Month]],emdat_data[[#This Row],[Start Day]])</f>
        <v>37891</v>
      </c>
      <c r="AG1149">
        <v>2003</v>
      </c>
      <c r="AH1149">
        <v>9</v>
      </c>
      <c r="AI1149">
        <v>27</v>
      </c>
      <c r="AJ1149" s="2">
        <f>DATE(emdat_data[[#This Row],[End Year]],emdat_data[[#This Row],[End Month]],emdat_data[[#This Row],[End Day]])</f>
        <v>37891</v>
      </c>
      <c r="AK1149">
        <v>3</v>
      </c>
      <c r="AL1149">
        <v>5</v>
      </c>
      <c r="AN1149">
        <v>1800</v>
      </c>
      <c r="AO1149">
        <v>1805</v>
      </c>
      <c r="AT1149">
        <v>10600</v>
      </c>
      <c r="AU1149">
        <v>16863</v>
      </c>
      <c r="AV1149">
        <v>62.858459500041299</v>
      </c>
      <c r="AW1149" t="s">
        <v>5558</v>
      </c>
      <c r="AY1149" t="s">
        <v>5559</v>
      </c>
    </row>
    <row r="1150" spans="1:51" hidden="1" x14ac:dyDescent="0.25">
      <c r="A1150" t="s">
        <v>4423</v>
      </c>
      <c r="B1150">
        <v>2003</v>
      </c>
      <c r="C1150">
        <v>487</v>
      </c>
      <c r="E1150" t="s">
        <v>50</v>
      </c>
      <c r="F1150" t="s">
        <v>63</v>
      </c>
      <c r="G1150" t="s">
        <v>82</v>
      </c>
      <c r="H1150" t="s">
        <v>98</v>
      </c>
      <c r="J1150" t="s">
        <v>4424</v>
      </c>
      <c r="K1150" t="s">
        <v>144</v>
      </c>
      <c r="L1150" t="s">
        <v>145</v>
      </c>
      <c r="M1150" t="s">
        <v>146</v>
      </c>
      <c r="N1150" t="s">
        <v>86</v>
      </c>
      <c r="O1150" t="s">
        <v>4425</v>
      </c>
      <c r="Q1150" t="s">
        <v>72</v>
      </c>
      <c r="U1150" t="s">
        <v>127</v>
      </c>
      <c r="W1150">
        <v>143</v>
      </c>
      <c r="X1150" t="s">
        <v>88</v>
      </c>
      <c r="AA1150" s="1"/>
      <c r="AC1150">
        <v>2003</v>
      </c>
      <c r="AD1150">
        <v>9</v>
      </c>
      <c r="AE1150">
        <v>28</v>
      </c>
      <c r="AF1150" s="2">
        <f>DATE(emdat_data[[#This Row],[Start Year]],emdat_data[[#This Row],[Start Month]],emdat_data[[#This Row],[Start Day]])</f>
        <v>37892</v>
      </c>
      <c r="AG1150">
        <v>2003</v>
      </c>
      <c r="AH1150">
        <v>9</v>
      </c>
      <c r="AI1150">
        <v>29</v>
      </c>
      <c r="AJ1150" s="2">
        <f>DATE(emdat_data[[#This Row],[End Year]],emdat_data[[#This Row],[End Month]],emdat_data[[#This Row],[End Day]])</f>
        <v>37893</v>
      </c>
      <c r="AK1150">
        <v>2</v>
      </c>
      <c r="AM1150">
        <v>200</v>
      </c>
      <c r="AO1150">
        <v>200</v>
      </c>
      <c r="AT1150">
        <v>110000</v>
      </c>
      <c r="AU1150">
        <v>174996</v>
      </c>
      <c r="AV1150">
        <v>62.858459500041299</v>
      </c>
      <c r="AW1150" t="s">
        <v>4426</v>
      </c>
      <c r="AY1150" t="s">
        <v>4427</v>
      </c>
    </row>
    <row r="1151" spans="1:51" x14ac:dyDescent="0.25">
      <c r="A1151" t="s">
        <v>5824</v>
      </c>
      <c r="B1151">
        <v>2003</v>
      </c>
      <c r="C1151">
        <v>565</v>
      </c>
      <c r="E1151" t="s">
        <v>50</v>
      </c>
      <c r="F1151" t="s">
        <v>119</v>
      </c>
      <c r="G1151" t="s">
        <v>120</v>
      </c>
      <c r="H1151" t="s">
        <v>301</v>
      </c>
      <c r="J1151" t="s">
        <v>1145</v>
      </c>
      <c r="K1151" t="s">
        <v>2862</v>
      </c>
      <c r="L1151" t="s">
        <v>2863</v>
      </c>
      <c r="M1151" t="s">
        <v>125</v>
      </c>
      <c r="N1151" t="s">
        <v>76</v>
      </c>
      <c r="O1151" t="s">
        <v>5825</v>
      </c>
      <c r="T1151" t="s">
        <v>128</v>
      </c>
      <c r="U1151" t="s">
        <v>128</v>
      </c>
      <c r="W1151">
        <v>100000</v>
      </c>
      <c r="X1151" t="s">
        <v>129</v>
      </c>
      <c r="AA1151" s="1"/>
      <c r="AC1151">
        <v>2003</v>
      </c>
      <c r="AD1151">
        <v>10</v>
      </c>
      <c r="AF1151" s="2">
        <f>DATE(emdat_data[[#This Row],[Start Year]],emdat_data[[#This Row],[Start Month]],emdat_data[[#This Row],[Start Day]])</f>
        <v>37894</v>
      </c>
      <c r="AG1151">
        <v>2003</v>
      </c>
      <c r="AH1151">
        <v>10</v>
      </c>
      <c r="AJ1151" s="2">
        <f>DATE(emdat_data[[#This Row],[End Year]],emdat_data[[#This Row],[End Month]],emdat_data[[#This Row],[End Day]])</f>
        <v>37894</v>
      </c>
      <c r="AK1151">
        <v>10</v>
      </c>
      <c r="AM1151">
        <v>90</v>
      </c>
      <c r="AO1151">
        <v>90</v>
      </c>
      <c r="AV1151">
        <v>62.858459500041299</v>
      </c>
    </row>
    <row r="1152" spans="1:51" x14ac:dyDescent="0.25">
      <c r="A1152" t="s">
        <v>5856</v>
      </c>
      <c r="B1152">
        <v>2003</v>
      </c>
      <c r="C1152">
        <v>573</v>
      </c>
      <c r="E1152" t="s">
        <v>50</v>
      </c>
      <c r="F1152" t="s">
        <v>119</v>
      </c>
      <c r="G1152" t="s">
        <v>120</v>
      </c>
      <c r="H1152" t="s">
        <v>121</v>
      </c>
      <c r="J1152" t="s">
        <v>265</v>
      </c>
      <c r="K1152" t="s">
        <v>2910</v>
      </c>
      <c r="L1152" t="s">
        <v>2911</v>
      </c>
      <c r="M1152" t="s">
        <v>253</v>
      </c>
      <c r="N1152" t="s">
        <v>57</v>
      </c>
      <c r="O1152" t="s">
        <v>5857</v>
      </c>
      <c r="P1152" t="s">
        <v>5858</v>
      </c>
      <c r="T1152" t="s">
        <v>128</v>
      </c>
      <c r="U1152" t="s">
        <v>128</v>
      </c>
      <c r="X1152" t="s">
        <v>129</v>
      </c>
      <c r="AA1152" s="1"/>
      <c r="AC1152">
        <v>2003</v>
      </c>
      <c r="AD1152">
        <v>10</v>
      </c>
      <c r="AF1152" s="2">
        <f>DATE(emdat_data[[#This Row],[Start Year]],emdat_data[[#This Row],[Start Month]],emdat_data[[#This Row],[Start Day]])</f>
        <v>37894</v>
      </c>
      <c r="AG1152">
        <v>2003</v>
      </c>
      <c r="AH1152">
        <v>10</v>
      </c>
      <c r="AJ1152" s="2">
        <f>DATE(emdat_data[[#This Row],[End Year]],emdat_data[[#This Row],[End Month]],emdat_data[[#This Row],[End Day]])</f>
        <v>37894</v>
      </c>
      <c r="AM1152">
        <v>256</v>
      </c>
      <c r="AO1152">
        <v>256</v>
      </c>
      <c r="AV1152">
        <v>62.858459500041299</v>
      </c>
    </row>
    <row r="1153" spans="1:51" hidden="1" x14ac:dyDescent="0.25">
      <c r="A1153" t="s">
        <v>5956</v>
      </c>
      <c r="B1153">
        <v>2003</v>
      </c>
      <c r="C1153">
        <v>566</v>
      </c>
      <c r="E1153" t="s">
        <v>50</v>
      </c>
      <c r="F1153" t="s">
        <v>71</v>
      </c>
      <c r="G1153" t="s">
        <v>72</v>
      </c>
      <c r="H1153" t="s">
        <v>102</v>
      </c>
      <c r="K1153" t="s">
        <v>3130</v>
      </c>
      <c r="L1153" t="s">
        <v>3131</v>
      </c>
      <c r="M1153" t="s">
        <v>75</v>
      </c>
      <c r="N1153" t="s">
        <v>76</v>
      </c>
      <c r="O1153" t="s">
        <v>5957</v>
      </c>
      <c r="P1153" t="s">
        <v>642</v>
      </c>
      <c r="X1153" t="s">
        <v>78</v>
      </c>
      <c r="AA1153" s="1"/>
      <c r="AC1153">
        <v>2003</v>
      </c>
      <c r="AD1153">
        <v>10</v>
      </c>
      <c r="AF1153" s="2">
        <f>DATE(emdat_data[[#This Row],[Start Year]],emdat_data[[#This Row],[Start Month]],emdat_data[[#This Row],[Start Day]])</f>
        <v>37894</v>
      </c>
      <c r="AG1153">
        <v>2003</v>
      </c>
      <c r="AH1153">
        <v>10</v>
      </c>
      <c r="AJ1153" s="2">
        <f>DATE(emdat_data[[#This Row],[End Year]],emdat_data[[#This Row],[End Month]],emdat_data[[#This Row],[End Day]])</f>
        <v>37894</v>
      </c>
      <c r="AN1153">
        <v>600</v>
      </c>
      <c r="AO1153">
        <v>600</v>
      </c>
      <c r="AV1153">
        <v>62.858459500041299</v>
      </c>
      <c r="AX1153" t="s">
        <v>5958</v>
      </c>
      <c r="AY1153" t="s">
        <v>5959</v>
      </c>
    </row>
    <row r="1154" spans="1:51" hidden="1" x14ac:dyDescent="0.25">
      <c r="A1154" t="s">
        <v>5510</v>
      </c>
      <c r="B1154">
        <v>2003</v>
      </c>
      <c r="C1154">
        <v>490</v>
      </c>
      <c r="E1154" t="s">
        <v>50</v>
      </c>
      <c r="F1154" t="s">
        <v>63</v>
      </c>
      <c r="G1154" t="s">
        <v>82</v>
      </c>
      <c r="K1154" t="s">
        <v>2601</v>
      </c>
      <c r="L1154" t="s">
        <v>2602</v>
      </c>
      <c r="M1154" t="s">
        <v>95</v>
      </c>
      <c r="N1154" t="s">
        <v>96</v>
      </c>
      <c r="O1154" t="s">
        <v>5511</v>
      </c>
      <c r="Q1154" t="s">
        <v>176</v>
      </c>
      <c r="R1154" t="s">
        <v>72</v>
      </c>
      <c r="U1154" t="s">
        <v>127</v>
      </c>
      <c r="X1154" t="s">
        <v>88</v>
      </c>
      <c r="AA1154" s="1"/>
      <c r="AC1154">
        <v>2003</v>
      </c>
      <c r="AD1154">
        <v>10</v>
      </c>
      <c r="AE1154">
        <v>3</v>
      </c>
      <c r="AF1154" s="2">
        <f>DATE(emdat_data[[#This Row],[Start Year]],emdat_data[[#This Row],[Start Month]],emdat_data[[#This Row],[Start Day]])</f>
        <v>37897</v>
      </c>
      <c r="AG1154">
        <v>2003</v>
      </c>
      <c r="AH1154">
        <v>10</v>
      </c>
      <c r="AI1154">
        <v>3</v>
      </c>
      <c r="AJ1154" s="2">
        <f>DATE(emdat_data[[#This Row],[End Year]],emdat_data[[#This Row],[End Month]],emdat_data[[#This Row],[End Day]])</f>
        <v>37897</v>
      </c>
      <c r="AK1154">
        <v>2</v>
      </c>
      <c r="AT1154">
        <v>3000</v>
      </c>
      <c r="AU1154">
        <v>4773</v>
      </c>
      <c r="AV1154">
        <v>62.858459500041299</v>
      </c>
      <c r="AW1154" t="s">
        <v>5512</v>
      </c>
      <c r="AY1154" t="s">
        <v>5513</v>
      </c>
    </row>
    <row r="1155" spans="1:51" hidden="1" x14ac:dyDescent="0.25">
      <c r="A1155" t="s">
        <v>5564</v>
      </c>
      <c r="B1155">
        <v>2003</v>
      </c>
      <c r="C1155">
        <v>774</v>
      </c>
      <c r="E1155" t="s">
        <v>50</v>
      </c>
      <c r="F1155" t="s">
        <v>71</v>
      </c>
      <c r="G1155" t="s">
        <v>72</v>
      </c>
      <c r="H1155" t="s">
        <v>102</v>
      </c>
      <c r="K1155" t="s">
        <v>2562</v>
      </c>
      <c r="L1155" t="s">
        <v>2563</v>
      </c>
      <c r="M1155" t="s">
        <v>173</v>
      </c>
      <c r="N1155" t="s">
        <v>57</v>
      </c>
      <c r="O1155" t="s">
        <v>5565</v>
      </c>
      <c r="P1155" t="s">
        <v>642</v>
      </c>
      <c r="Q1155" t="s">
        <v>176</v>
      </c>
      <c r="X1155" t="s">
        <v>78</v>
      </c>
      <c r="AA1155" s="1"/>
      <c r="AC1155">
        <v>2003</v>
      </c>
      <c r="AD1155">
        <v>10</v>
      </c>
      <c r="AE1155">
        <v>3</v>
      </c>
      <c r="AF1155" s="2">
        <f>DATE(emdat_data[[#This Row],[Start Year]],emdat_data[[#This Row],[Start Month]],emdat_data[[#This Row],[Start Day]])</f>
        <v>37897</v>
      </c>
      <c r="AG1155">
        <v>2003</v>
      </c>
      <c r="AH1155">
        <v>10</v>
      </c>
      <c r="AI1155">
        <v>25</v>
      </c>
      <c r="AJ1155" s="2">
        <f>DATE(emdat_data[[#This Row],[End Year]],emdat_data[[#This Row],[End Month]],emdat_data[[#This Row],[End Day]])</f>
        <v>37919</v>
      </c>
      <c r="AV1155">
        <v>62.858459500041299</v>
      </c>
      <c r="AW1155" t="s">
        <v>5566</v>
      </c>
      <c r="AY1155" t="s">
        <v>5567</v>
      </c>
    </row>
    <row r="1156" spans="1:51" hidden="1" x14ac:dyDescent="0.25">
      <c r="A1156" t="s">
        <v>5722</v>
      </c>
      <c r="B1156">
        <v>2003</v>
      </c>
      <c r="C1156">
        <v>774</v>
      </c>
      <c r="E1156" t="s">
        <v>50</v>
      </c>
      <c r="F1156" t="s">
        <v>71</v>
      </c>
      <c r="G1156" t="s">
        <v>72</v>
      </c>
      <c r="H1156" t="s">
        <v>102</v>
      </c>
      <c r="K1156" t="s">
        <v>2634</v>
      </c>
      <c r="L1156" t="s">
        <v>2635</v>
      </c>
      <c r="M1156" t="s">
        <v>173</v>
      </c>
      <c r="N1156" t="s">
        <v>57</v>
      </c>
      <c r="O1156" t="s">
        <v>5723</v>
      </c>
      <c r="P1156" t="s">
        <v>5724</v>
      </c>
      <c r="X1156" t="s">
        <v>78</v>
      </c>
      <c r="AA1156" s="1"/>
      <c r="AB1156" t="s">
        <v>5725</v>
      </c>
      <c r="AC1156">
        <v>2003</v>
      </c>
      <c r="AD1156">
        <v>10</v>
      </c>
      <c r="AE1156">
        <v>3</v>
      </c>
      <c r="AF1156" s="2">
        <f>DATE(emdat_data[[#This Row],[Start Year]],emdat_data[[#This Row],[Start Month]],emdat_data[[#This Row],[Start Day]])</f>
        <v>37897</v>
      </c>
      <c r="AG1156">
        <v>2003</v>
      </c>
      <c r="AH1156">
        <v>10</v>
      </c>
      <c r="AI1156">
        <v>25</v>
      </c>
      <c r="AJ1156" s="2">
        <f>DATE(emdat_data[[#This Row],[End Year]],emdat_data[[#This Row],[End Month]],emdat_data[[#This Row],[End Day]])</f>
        <v>37919</v>
      </c>
      <c r="AK1156">
        <v>3</v>
      </c>
      <c r="AM1156">
        <v>13800</v>
      </c>
      <c r="AO1156">
        <v>13800</v>
      </c>
      <c r="AV1156">
        <v>62.858459500041299</v>
      </c>
      <c r="AW1156" t="s">
        <v>5726</v>
      </c>
      <c r="AY1156" t="s">
        <v>5727</v>
      </c>
    </row>
    <row r="1157" spans="1:51" hidden="1" x14ac:dyDescent="0.25">
      <c r="A1157" t="s">
        <v>4337</v>
      </c>
      <c r="B1157">
        <v>2003</v>
      </c>
      <c r="C1157">
        <v>495</v>
      </c>
      <c r="E1157" t="s">
        <v>50</v>
      </c>
      <c r="F1157" t="s">
        <v>63</v>
      </c>
      <c r="G1157" t="s">
        <v>82</v>
      </c>
      <c r="K1157" t="s">
        <v>1342</v>
      </c>
      <c r="L1157" t="s">
        <v>1343</v>
      </c>
      <c r="M1157" t="s">
        <v>1194</v>
      </c>
      <c r="N1157" t="s">
        <v>86</v>
      </c>
      <c r="O1157" t="s">
        <v>4338</v>
      </c>
      <c r="Q1157" t="s">
        <v>176</v>
      </c>
      <c r="X1157" t="s">
        <v>88</v>
      </c>
      <c r="AA1157" s="1"/>
      <c r="AC1157">
        <v>2003</v>
      </c>
      <c r="AD1157">
        <v>10</v>
      </c>
      <c r="AE1157">
        <v>6</v>
      </c>
      <c r="AF1157" s="2">
        <f>DATE(emdat_data[[#This Row],[Start Year]],emdat_data[[#This Row],[Start Month]],emdat_data[[#This Row],[Start Day]])</f>
        <v>37900</v>
      </c>
      <c r="AG1157">
        <v>2003</v>
      </c>
      <c r="AH1157">
        <v>10</v>
      </c>
      <c r="AI1157">
        <v>6</v>
      </c>
      <c r="AJ1157" s="2">
        <f>DATE(emdat_data[[#This Row],[End Year]],emdat_data[[#This Row],[End Month]],emdat_data[[#This Row],[End Day]])</f>
        <v>37900</v>
      </c>
      <c r="AK1157">
        <v>26</v>
      </c>
      <c r="AL1157">
        <v>5</v>
      </c>
      <c r="AN1157">
        <v>150</v>
      </c>
      <c r="AO1157">
        <v>155</v>
      </c>
      <c r="AV1157">
        <v>62.858459500041299</v>
      </c>
      <c r="AX1157" t="s">
        <v>4339</v>
      </c>
      <c r="AY1157" t="s">
        <v>4340</v>
      </c>
    </row>
    <row r="1158" spans="1:51" hidden="1" x14ac:dyDescent="0.25">
      <c r="A1158" t="s">
        <v>5952</v>
      </c>
      <c r="B1158">
        <v>2003</v>
      </c>
      <c r="C1158">
        <v>520</v>
      </c>
      <c r="E1158" t="s">
        <v>50</v>
      </c>
      <c r="F1158" t="s">
        <v>63</v>
      </c>
      <c r="G1158" t="s">
        <v>82</v>
      </c>
      <c r="H1158" t="s">
        <v>157</v>
      </c>
      <c r="I1158" t="s">
        <v>572</v>
      </c>
      <c r="K1158" t="s">
        <v>3130</v>
      </c>
      <c r="L1158" t="s">
        <v>3131</v>
      </c>
      <c r="M1158" t="s">
        <v>75</v>
      </c>
      <c r="N1158" t="s">
        <v>76</v>
      </c>
      <c r="O1158" t="s">
        <v>5953</v>
      </c>
      <c r="X1158" t="s">
        <v>88</v>
      </c>
      <c r="AA1158" s="1"/>
      <c r="AC1158">
        <v>2003</v>
      </c>
      <c r="AD1158">
        <v>10</v>
      </c>
      <c r="AE1158">
        <v>9</v>
      </c>
      <c r="AF1158" s="2">
        <f>DATE(emdat_data[[#This Row],[Start Year]],emdat_data[[#This Row],[Start Month]],emdat_data[[#This Row],[Start Day]])</f>
        <v>37903</v>
      </c>
      <c r="AG1158">
        <v>2003</v>
      </c>
      <c r="AH1158">
        <v>10</v>
      </c>
      <c r="AI1158">
        <v>9</v>
      </c>
      <c r="AJ1158" s="2">
        <f>DATE(emdat_data[[#This Row],[End Year]],emdat_data[[#This Row],[End Month]],emdat_data[[#This Row],[End Day]])</f>
        <v>37903</v>
      </c>
      <c r="AK1158">
        <v>11</v>
      </c>
      <c r="AL1158">
        <v>73</v>
      </c>
      <c r="AO1158">
        <v>73</v>
      </c>
      <c r="AV1158">
        <v>62.858459500041299</v>
      </c>
      <c r="AX1158" t="s">
        <v>5954</v>
      </c>
      <c r="AY1158" t="s">
        <v>5955</v>
      </c>
    </row>
    <row r="1159" spans="1:51" x14ac:dyDescent="0.25">
      <c r="A1159" t="s">
        <v>5983</v>
      </c>
      <c r="B1159">
        <v>2003</v>
      </c>
      <c r="C1159">
        <v>558</v>
      </c>
      <c r="E1159" t="s">
        <v>50</v>
      </c>
      <c r="F1159" t="s">
        <v>119</v>
      </c>
      <c r="G1159" t="s">
        <v>120</v>
      </c>
      <c r="H1159" t="s">
        <v>121</v>
      </c>
      <c r="J1159" t="s">
        <v>294</v>
      </c>
      <c r="K1159" t="s">
        <v>440</v>
      </c>
      <c r="L1159" t="s">
        <v>441</v>
      </c>
      <c r="M1159" t="s">
        <v>260</v>
      </c>
      <c r="N1159" t="s">
        <v>76</v>
      </c>
      <c r="O1159" t="s">
        <v>5984</v>
      </c>
      <c r="P1159" t="s">
        <v>5985</v>
      </c>
      <c r="T1159" t="s">
        <v>128</v>
      </c>
      <c r="U1159" t="s">
        <v>128</v>
      </c>
      <c r="X1159" t="s">
        <v>129</v>
      </c>
      <c r="AA1159" s="1"/>
      <c r="AC1159">
        <v>2003</v>
      </c>
      <c r="AD1159">
        <v>10</v>
      </c>
      <c r="AE1159">
        <v>9</v>
      </c>
      <c r="AF1159" s="2">
        <f>DATE(emdat_data[[#This Row],[Start Year]],emdat_data[[#This Row],[Start Month]],emdat_data[[#This Row],[Start Day]])</f>
        <v>37903</v>
      </c>
      <c r="AG1159">
        <v>2003</v>
      </c>
      <c r="AH1159">
        <v>12</v>
      </c>
      <c r="AI1159">
        <v>14</v>
      </c>
      <c r="AJ1159" s="2">
        <f>DATE(emdat_data[[#This Row],[End Year]],emdat_data[[#This Row],[End Month]],emdat_data[[#This Row],[End Day]])</f>
        <v>37969</v>
      </c>
      <c r="AK1159">
        <v>40</v>
      </c>
      <c r="AM1159">
        <v>750</v>
      </c>
      <c r="AO1159">
        <v>750</v>
      </c>
      <c r="AV1159">
        <v>62.858459500041299</v>
      </c>
    </row>
    <row r="1160" spans="1:51" x14ac:dyDescent="0.25">
      <c r="A1160" t="s">
        <v>4558</v>
      </c>
      <c r="B1160">
        <v>2003</v>
      </c>
      <c r="C1160">
        <v>553</v>
      </c>
      <c r="E1160" t="s">
        <v>50</v>
      </c>
      <c r="F1160" t="s">
        <v>119</v>
      </c>
      <c r="G1160" t="s">
        <v>120</v>
      </c>
      <c r="H1160" t="s">
        <v>301</v>
      </c>
      <c r="J1160" t="s">
        <v>4559</v>
      </c>
      <c r="K1160" t="s">
        <v>1155</v>
      </c>
      <c r="L1160" t="s">
        <v>1156</v>
      </c>
      <c r="M1160" t="s">
        <v>75</v>
      </c>
      <c r="N1160" t="s">
        <v>76</v>
      </c>
      <c r="O1160" t="s">
        <v>4560</v>
      </c>
      <c r="T1160" t="s">
        <v>128</v>
      </c>
      <c r="U1160" t="s">
        <v>128</v>
      </c>
      <c r="X1160" t="s">
        <v>129</v>
      </c>
      <c r="AA1160" s="1"/>
      <c r="AC1160">
        <v>2003</v>
      </c>
      <c r="AD1160">
        <v>10</v>
      </c>
      <c r="AE1160">
        <v>12</v>
      </c>
      <c r="AF1160" s="2">
        <f>DATE(emdat_data[[#This Row],[Start Year]],emdat_data[[#This Row],[Start Month]],emdat_data[[#This Row],[Start Day]])</f>
        <v>37906</v>
      </c>
      <c r="AG1160">
        <v>2003</v>
      </c>
      <c r="AH1160">
        <v>12</v>
      </c>
      <c r="AI1160">
        <v>24</v>
      </c>
      <c r="AJ1160" s="2">
        <f>DATE(emdat_data[[#This Row],[End Year]],emdat_data[[#This Row],[End Month]],emdat_data[[#This Row],[End Day]])</f>
        <v>37979</v>
      </c>
      <c r="AK1160">
        <v>29</v>
      </c>
      <c r="AM1160">
        <v>2</v>
      </c>
      <c r="AO1160">
        <v>2</v>
      </c>
      <c r="AV1160">
        <v>62.858459500041299</v>
      </c>
    </row>
    <row r="1161" spans="1:51" hidden="1" x14ac:dyDescent="0.25">
      <c r="A1161" t="s">
        <v>4317</v>
      </c>
      <c r="B1161">
        <v>2003</v>
      </c>
      <c r="C1161">
        <v>503</v>
      </c>
      <c r="E1161" t="s">
        <v>50</v>
      </c>
      <c r="F1161" t="s">
        <v>71</v>
      </c>
      <c r="G1161" t="s">
        <v>72</v>
      </c>
      <c r="H1161" t="s">
        <v>102</v>
      </c>
      <c r="K1161" t="s">
        <v>993</v>
      </c>
      <c r="L1161" t="s">
        <v>994</v>
      </c>
      <c r="M1161" t="s">
        <v>995</v>
      </c>
      <c r="N1161" t="s">
        <v>76</v>
      </c>
      <c r="O1161" t="s">
        <v>4318</v>
      </c>
      <c r="P1161" t="s">
        <v>642</v>
      </c>
      <c r="Q1161" t="s">
        <v>176</v>
      </c>
      <c r="W1161">
        <v>51770</v>
      </c>
      <c r="X1161" t="s">
        <v>78</v>
      </c>
      <c r="AA1161" s="1"/>
      <c r="AB1161" t="s">
        <v>4319</v>
      </c>
      <c r="AC1161">
        <v>2003</v>
      </c>
      <c r="AD1161">
        <v>10</v>
      </c>
      <c r="AE1161">
        <v>15</v>
      </c>
      <c r="AF1161" s="2">
        <f>DATE(emdat_data[[#This Row],[Start Year]],emdat_data[[#This Row],[Start Month]],emdat_data[[#This Row],[Start Day]])</f>
        <v>37909</v>
      </c>
      <c r="AG1161">
        <v>2003</v>
      </c>
      <c r="AH1161">
        <v>10</v>
      </c>
      <c r="AI1161">
        <v>18</v>
      </c>
      <c r="AJ1161" s="2">
        <f>DATE(emdat_data[[#This Row],[End Year]],emdat_data[[#This Row],[End Month]],emdat_data[[#This Row],[End Day]])</f>
        <v>37912</v>
      </c>
      <c r="AK1161">
        <v>13</v>
      </c>
      <c r="AV1161">
        <v>62.858459500041299</v>
      </c>
      <c r="AW1161" t="s">
        <v>4320</v>
      </c>
      <c r="AX1161" t="s">
        <v>4321</v>
      </c>
      <c r="AY1161" t="s">
        <v>4322</v>
      </c>
    </row>
    <row r="1162" spans="1:51" hidden="1" x14ac:dyDescent="0.25">
      <c r="A1162" t="s">
        <v>5849</v>
      </c>
      <c r="B1162">
        <v>2003</v>
      </c>
      <c r="C1162">
        <v>561</v>
      </c>
      <c r="E1162" t="s">
        <v>50</v>
      </c>
      <c r="F1162" t="s">
        <v>71</v>
      </c>
      <c r="G1162" t="s">
        <v>72</v>
      </c>
      <c r="H1162" t="s">
        <v>102</v>
      </c>
      <c r="K1162" t="s">
        <v>2562</v>
      </c>
      <c r="L1162" t="s">
        <v>2563</v>
      </c>
      <c r="M1162" t="s">
        <v>173</v>
      </c>
      <c r="N1162" t="s">
        <v>57</v>
      </c>
      <c r="O1162" t="s">
        <v>5850</v>
      </c>
      <c r="P1162" t="s">
        <v>642</v>
      </c>
      <c r="X1162" t="s">
        <v>78</v>
      </c>
      <c r="AA1162" s="1"/>
      <c r="AC1162">
        <v>2003</v>
      </c>
      <c r="AD1162">
        <v>10</v>
      </c>
      <c r="AE1162">
        <v>15</v>
      </c>
      <c r="AF1162" s="2">
        <f>DATE(emdat_data[[#This Row],[Start Year]],emdat_data[[#This Row],[Start Month]],emdat_data[[#This Row],[Start Day]])</f>
        <v>37909</v>
      </c>
      <c r="AG1162">
        <v>2003</v>
      </c>
      <c r="AH1162">
        <v>10</v>
      </c>
      <c r="AI1162">
        <v>15</v>
      </c>
      <c r="AJ1162" s="2">
        <f>DATE(emdat_data[[#This Row],[End Year]],emdat_data[[#This Row],[End Month]],emdat_data[[#This Row],[End Day]])</f>
        <v>37909</v>
      </c>
      <c r="AK1162">
        <v>3</v>
      </c>
      <c r="AM1162">
        <v>3000</v>
      </c>
      <c r="AO1162">
        <v>3000</v>
      </c>
      <c r="AR1162">
        <v>25000</v>
      </c>
      <c r="AS1162">
        <v>39772</v>
      </c>
      <c r="AT1162">
        <v>25000</v>
      </c>
      <c r="AU1162">
        <v>39772</v>
      </c>
      <c r="AV1162">
        <v>62.858459500041299</v>
      </c>
      <c r="AW1162" t="s">
        <v>5851</v>
      </c>
      <c r="AY1162" t="s">
        <v>5852</v>
      </c>
    </row>
    <row r="1163" spans="1:51" x14ac:dyDescent="0.25">
      <c r="A1163" t="s">
        <v>5853</v>
      </c>
      <c r="B1163">
        <v>2003</v>
      </c>
      <c r="C1163">
        <v>715</v>
      </c>
      <c r="E1163" t="s">
        <v>50</v>
      </c>
      <c r="F1163" t="s">
        <v>119</v>
      </c>
      <c r="G1163" t="s">
        <v>120</v>
      </c>
      <c r="H1163" t="s">
        <v>301</v>
      </c>
      <c r="J1163" t="s">
        <v>5854</v>
      </c>
      <c r="K1163" t="s">
        <v>2562</v>
      </c>
      <c r="L1163" t="s">
        <v>2563</v>
      </c>
      <c r="M1163" t="s">
        <v>173</v>
      </c>
      <c r="N1163" t="s">
        <v>57</v>
      </c>
      <c r="O1163" t="s">
        <v>5855</v>
      </c>
      <c r="T1163" t="s">
        <v>128</v>
      </c>
      <c r="U1163" t="s">
        <v>128</v>
      </c>
      <c r="X1163" t="s">
        <v>129</v>
      </c>
      <c r="AA1163" s="1"/>
      <c r="AC1163">
        <v>2003</v>
      </c>
      <c r="AD1163">
        <v>10</v>
      </c>
      <c r="AE1163">
        <v>15</v>
      </c>
      <c r="AF1163" s="2">
        <f>DATE(emdat_data[[#This Row],[Start Year]],emdat_data[[#This Row],[Start Month]],emdat_data[[#This Row],[Start Day]])</f>
        <v>37909</v>
      </c>
      <c r="AG1163">
        <v>2004</v>
      </c>
      <c r="AH1163">
        <v>3</v>
      </c>
      <c r="AI1163">
        <v>24</v>
      </c>
      <c r="AJ1163" s="2">
        <f>DATE(emdat_data[[#This Row],[End Year]],emdat_data[[#This Row],[End Month]],emdat_data[[#This Row],[End Day]])</f>
        <v>38070</v>
      </c>
      <c r="AK1163">
        <v>7</v>
      </c>
      <c r="AM1163">
        <v>4</v>
      </c>
      <c r="AO1163">
        <v>4</v>
      </c>
      <c r="AV1163">
        <v>62.858459500041299</v>
      </c>
    </row>
    <row r="1164" spans="1:51" hidden="1" x14ac:dyDescent="0.25">
      <c r="A1164" t="s">
        <v>5935</v>
      </c>
      <c r="B1164">
        <v>2003</v>
      </c>
      <c r="C1164">
        <v>505</v>
      </c>
      <c r="E1164" t="s">
        <v>50</v>
      </c>
      <c r="F1164" t="s">
        <v>71</v>
      </c>
      <c r="G1164" t="s">
        <v>72</v>
      </c>
      <c r="H1164" t="s">
        <v>92</v>
      </c>
      <c r="K1164" t="s">
        <v>3068</v>
      </c>
      <c r="L1164" t="s">
        <v>3069</v>
      </c>
      <c r="M1164" t="s">
        <v>173</v>
      </c>
      <c r="N1164" t="s">
        <v>57</v>
      </c>
      <c r="O1164" t="s">
        <v>5936</v>
      </c>
      <c r="P1164" t="s">
        <v>5937</v>
      </c>
      <c r="W1164">
        <v>10630</v>
      </c>
      <c r="X1164" t="s">
        <v>78</v>
      </c>
      <c r="AA1164" s="1"/>
      <c r="AB1164" t="s">
        <v>5938</v>
      </c>
      <c r="AC1164">
        <v>2003</v>
      </c>
      <c r="AD1164">
        <v>10</v>
      </c>
      <c r="AE1164">
        <v>15</v>
      </c>
      <c r="AF1164" s="2">
        <f>DATE(emdat_data[[#This Row],[Start Year]],emdat_data[[#This Row],[Start Month]],emdat_data[[#This Row],[Start Day]])</f>
        <v>37909</v>
      </c>
      <c r="AG1164">
        <v>2003</v>
      </c>
      <c r="AH1164">
        <v>10</v>
      </c>
      <c r="AI1164">
        <v>22</v>
      </c>
      <c r="AJ1164" s="2">
        <f>DATE(emdat_data[[#This Row],[End Year]],emdat_data[[#This Row],[End Month]],emdat_data[[#This Row],[End Day]])</f>
        <v>37916</v>
      </c>
      <c r="AK1164">
        <v>52</v>
      </c>
      <c r="AL1164">
        <v>29</v>
      </c>
      <c r="AM1164">
        <v>216745</v>
      </c>
      <c r="AN1164">
        <v>5000</v>
      </c>
      <c r="AO1164">
        <v>221774</v>
      </c>
      <c r="AT1164">
        <v>32000</v>
      </c>
      <c r="AU1164">
        <v>50908</v>
      </c>
      <c r="AV1164">
        <v>62.858459500041299</v>
      </c>
      <c r="AW1164" t="s">
        <v>5939</v>
      </c>
      <c r="AY1164" t="s">
        <v>5940</v>
      </c>
    </row>
    <row r="1165" spans="1:51" x14ac:dyDescent="0.25">
      <c r="A1165" t="s">
        <v>5946</v>
      </c>
      <c r="B1165">
        <v>2003</v>
      </c>
      <c r="C1165">
        <v>715</v>
      </c>
      <c r="E1165" t="s">
        <v>50</v>
      </c>
      <c r="F1165" t="s">
        <v>119</v>
      </c>
      <c r="G1165" t="s">
        <v>120</v>
      </c>
      <c r="H1165" t="s">
        <v>301</v>
      </c>
      <c r="J1165" t="s">
        <v>5854</v>
      </c>
      <c r="K1165" t="s">
        <v>3068</v>
      </c>
      <c r="L1165" t="s">
        <v>3069</v>
      </c>
      <c r="M1165" t="s">
        <v>173</v>
      </c>
      <c r="N1165" t="s">
        <v>57</v>
      </c>
      <c r="O1165" t="s">
        <v>5947</v>
      </c>
      <c r="T1165" t="s">
        <v>128</v>
      </c>
      <c r="U1165" t="s">
        <v>128</v>
      </c>
      <c r="X1165" t="s">
        <v>129</v>
      </c>
      <c r="AA1165" s="1"/>
      <c r="AC1165">
        <v>2003</v>
      </c>
      <c r="AD1165">
        <v>10</v>
      </c>
      <c r="AE1165">
        <v>15</v>
      </c>
      <c r="AF1165" s="2">
        <f>DATE(emdat_data[[#This Row],[Start Year]],emdat_data[[#This Row],[Start Month]],emdat_data[[#This Row],[Start Day]])</f>
        <v>37909</v>
      </c>
      <c r="AG1165">
        <v>2004</v>
      </c>
      <c r="AH1165">
        <v>3</v>
      </c>
      <c r="AI1165">
        <v>24</v>
      </c>
      <c r="AJ1165" s="2">
        <f>DATE(emdat_data[[#This Row],[End Year]],emdat_data[[#This Row],[End Month]],emdat_data[[#This Row],[End Day]])</f>
        <v>38070</v>
      </c>
      <c r="AK1165">
        <v>15</v>
      </c>
      <c r="AM1165">
        <v>8</v>
      </c>
      <c r="AO1165">
        <v>8</v>
      </c>
      <c r="AV1165">
        <v>62.858459500041299</v>
      </c>
    </row>
    <row r="1166" spans="1:51" hidden="1" x14ac:dyDescent="0.25">
      <c r="A1166" t="s">
        <v>4515</v>
      </c>
      <c r="B1166">
        <v>2003</v>
      </c>
      <c r="C1166">
        <v>509</v>
      </c>
      <c r="E1166" t="s">
        <v>50</v>
      </c>
      <c r="F1166" t="s">
        <v>51</v>
      </c>
      <c r="G1166" t="s">
        <v>52</v>
      </c>
      <c r="H1166" t="s">
        <v>53</v>
      </c>
      <c r="K1166" t="s">
        <v>159</v>
      </c>
      <c r="L1166" t="s">
        <v>160</v>
      </c>
      <c r="M1166" t="s">
        <v>161</v>
      </c>
      <c r="N1166" t="s">
        <v>57</v>
      </c>
      <c r="O1166" t="s">
        <v>4285</v>
      </c>
      <c r="W1166">
        <v>6</v>
      </c>
      <c r="X1166" t="s">
        <v>59</v>
      </c>
      <c r="Y1166">
        <v>25954</v>
      </c>
      <c r="Z1166">
        <v>101254</v>
      </c>
      <c r="AA1166" s="1">
        <v>0.85277777777777775</v>
      </c>
      <c r="AC1166">
        <v>2003</v>
      </c>
      <c r="AD1166">
        <v>10</v>
      </c>
      <c r="AE1166">
        <v>16</v>
      </c>
      <c r="AF1166" s="2">
        <f>DATE(emdat_data[[#This Row],[Start Year]],emdat_data[[#This Row],[Start Month]],emdat_data[[#This Row],[Start Day]])</f>
        <v>37910</v>
      </c>
      <c r="AG1166">
        <v>2003</v>
      </c>
      <c r="AH1166">
        <v>10</v>
      </c>
      <c r="AI1166">
        <v>16</v>
      </c>
      <c r="AJ1166" s="2">
        <f>DATE(emdat_data[[#This Row],[End Year]],emdat_data[[#This Row],[End Month]],emdat_data[[#This Row],[End Day]])</f>
        <v>37910</v>
      </c>
      <c r="AK1166">
        <v>3</v>
      </c>
      <c r="AL1166">
        <v>56</v>
      </c>
      <c r="AM1166">
        <v>60000</v>
      </c>
      <c r="AO1166">
        <v>60056</v>
      </c>
      <c r="AT1166">
        <v>60000</v>
      </c>
      <c r="AU1166">
        <v>95453</v>
      </c>
      <c r="AV1166">
        <v>62.858459500041299</v>
      </c>
      <c r="AX1166" t="s">
        <v>1754</v>
      </c>
      <c r="AY1166" t="s">
        <v>1755</v>
      </c>
    </row>
    <row r="1167" spans="1:51" hidden="1" x14ac:dyDescent="0.25">
      <c r="A1167" t="s">
        <v>4491</v>
      </c>
      <c r="B1167">
        <v>2003</v>
      </c>
      <c r="C1167">
        <v>511</v>
      </c>
      <c r="E1167" t="s">
        <v>50</v>
      </c>
      <c r="F1167" t="s">
        <v>71</v>
      </c>
      <c r="G1167" t="s">
        <v>72</v>
      </c>
      <c r="H1167" t="s">
        <v>102</v>
      </c>
      <c r="K1167" t="s">
        <v>144</v>
      </c>
      <c r="L1167" t="s">
        <v>145</v>
      </c>
      <c r="M1167" t="s">
        <v>146</v>
      </c>
      <c r="N1167" t="s">
        <v>86</v>
      </c>
      <c r="O1167" t="s">
        <v>4492</v>
      </c>
      <c r="P1167" t="s">
        <v>642</v>
      </c>
      <c r="U1167" t="s">
        <v>127</v>
      </c>
      <c r="X1167" t="s">
        <v>78</v>
      </c>
      <c r="AA1167" s="1"/>
      <c r="AB1167" t="s">
        <v>4493</v>
      </c>
      <c r="AC1167">
        <v>2003</v>
      </c>
      <c r="AD1167">
        <v>10</v>
      </c>
      <c r="AE1167">
        <v>17</v>
      </c>
      <c r="AF1167" s="2">
        <f>DATE(emdat_data[[#This Row],[Start Year]],emdat_data[[#This Row],[Start Month]],emdat_data[[#This Row],[Start Day]])</f>
        <v>37911</v>
      </c>
      <c r="AG1167">
        <v>2003</v>
      </c>
      <c r="AH1167">
        <v>10</v>
      </c>
      <c r="AI1167">
        <v>26</v>
      </c>
      <c r="AJ1167" s="2">
        <f>DATE(emdat_data[[#This Row],[End Year]],emdat_data[[#This Row],[End Month]],emdat_data[[#This Row],[End Day]])</f>
        <v>37920</v>
      </c>
      <c r="AK1167">
        <v>2</v>
      </c>
      <c r="AM1167">
        <v>800</v>
      </c>
      <c r="AO1167">
        <v>800</v>
      </c>
      <c r="AT1167">
        <v>15000</v>
      </c>
      <c r="AU1167">
        <v>23863</v>
      </c>
      <c r="AV1167">
        <v>62.858459500041299</v>
      </c>
      <c r="AX1167" t="s">
        <v>4494</v>
      </c>
      <c r="AY1167" t="s">
        <v>4495</v>
      </c>
    </row>
    <row r="1168" spans="1:51" hidden="1" x14ac:dyDescent="0.25">
      <c r="A1168" t="s">
        <v>5905</v>
      </c>
      <c r="B1168">
        <v>2003</v>
      </c>
      <c r="C1168">
        <v>511</v>
      </c>
      <c r="E1168" t="s">
        <v>50</v>
      </c>
      <c r="F1168" t="s">
        <v>71</v>
      </c>
      <c r="G1168" t="s">
        <v>72</v>
      </c>
      <c r="H1168" t="s">
        <v>102</v>
      </c>
      <c r="K1168" t="s">
        <v>357</v>
      </c>
      <c r="L1168" t="s">
        <v>358</v>
      </c>
      <c r="M1168" t="s">
        <v>146</v>
      </c>
      <c r="N1168" t="s">
        <v>86</v>
      </c>
      <c r="O1168" t="s">
        <v>5906</v>
      </c>
      <c r="P1168" t="s">
        <v>642</v>
      </c>
      <c r="X1168" t="s">
        <v>78</v>
      </c>
      <c r="AA1168" s="1"/>
      <c r="AB1168" t="s">
        <v>5907</v>
      </c>
      <c r="AC1168">
        <v>2003</v>
      </c>
      <c r="AD1168">
        <v>10</v>
      </c>
      <c r="AE1168">
        <v>17</v>
      </c>
      <c r="AF1168" s="2">
        <f>DATE(emdat_data[[#This Row],[Start Year]],emdat_data[[#This Row],[Start Month]],emdat_data[[#This Row],[Start Day]])</f>
        <v>37911</v>
      </c>
      <c r="AG1168">
        <v>2003</v>
      </c>
      <c r="AH1168">
        <v>10</v>
      </c>
      <c r="AI1168">
        <v>26</v>
      </c>
      <c r="AJ1168" s="2">
        <f>DATE(emdat_data[[#This Row],[End Year]],emdat_data[[#This Row],[End Month]],emdat_data[[#This Row],[End Day]])</f>
        <v>37920</v>
      </c>
      <c r="AV1168">
        <v>62.858459500041299</v>
      </c>
      <c r="AX1168" t="s">
        <v>5908</v>
      </c>
      <c r="AY1168" t="s">
        <v>5909</v>
      </c>
    </row>
    <row r="1169" spans="1:51" hidden="1" x14ac:dyDescent="0.25">
      <c r="A1169" t="s">
        <v>5927</v>
      </c>
      <c r="B1169">
        <v>2003</v>
      </c>
      <c r="C1169">
        <v>786</v>
      </c>
      <c r="E1169" t="s">
        <v>50</v>
      </c>
      <c r="F1169" t="s">
        <v>350</v>
      </c>
      <c r="G1169" t="s">
        <v>477</v>
      </c>
      <c r="H1169" t="s">
        <v>478</v>
      </c>
      <c r="K1169" t="s">
        <v>357</v>
      </c>
      <c r="L1169" t="s">
        <v>358</v>
      </c>
      <c r="M1169" t="s">
        <v>146</v>
      </c>
      <c r="N1169" t="s">
        <v>86</v>
      </c>
      <c r="O1169" t="s">
        <v>5928</v>
      </c>
      <c r="W1169">
        <v>607</v>
      </c>
      <c r="X1169" t="s">
        <v>78</v>
      </c>
      <c r="AA1169" s="1"/>
      <c r="AC1169">
        <v>2003</v>
      </c>
      <c r="AD1169">
        <v>10</v>
      </c>
      <c r="AE1169">
        <v>21</v>
      </c>
      <c r="AF1169" s="2">
        <f>DATE(emdat_data[[#This Row],[Start Year]],emdat_data[[#This Row],[Start Month]],emdat_data[[#This Row],[Start Day]])</f>
        <v>37915</v>
      </c>
      <c r="AG1169">
        <v>2003</v>
      </c>
      <c r="AH1169">
        <v>11</v>
      </c>
      <c r="AI1169">
        <v>4</v>
      </c>
      <c r="AJ1169" s="2">
        <f>DATE(emdat_data[[#This Row],[End Year]],emdat_data[[#This Row],[End Month]],emdat_data[[#This Row],[End Day]])</f>
        <v>37929</v>
      </c>
      <c r="AK1169">
        <v>4</v>
      </c>
      <c r="AL1169">
        <v>40</v>
      </c>
      <c r="AO1169">
        <v>40</v>
      </c>
      <c r="AR1169">
        <v>800000</v>
      </c>
      <c r="AS1169">
        <v>1272701</v>
      </c>
      <c r="AT1169">
        <v>3500000</v>
      </c>
      <c r="AU1169">
        <v>5568065</v>
      </c>
      <c r="AV1169">
        <v>62.858459500041299</v>
      </c>
      <c r="AX1169" t="s">
        <v>5925</v>
      </c>
      <c r="AY1169" t="s">
        <v>5926</v>
      </c>
    </row>
    <row r="1170" spans="1:51" hidden="1" x14ac:dyDescent="0.25">
      <c r="A1170" t="s">
        <v>3920</v>
      </c>
      <c r="B1170">
        <v>2003</v>
      </c>
      <c r="C1170">
        <v>560</v>
      </c>
      <c r="E1170" t="s">
        <v>50</v>
      </c>
      <c r="F1170" t="s">
        <v>63</v>
      </c>
      <c r="G1170" t="s">
        <v>82</v>
      </c>
      <c r="H1170" t="s">
        <v>157</v>
      </c>
      <c r="I1170" t="s">
        <v>900</v>
      </c>
      <c r="J1170" t="s">
        <v>3921</v>
      </c>
      <c r="K1170" t="s">
        <v>93</v>
      </c>
      <c r="L1170" t="s">
        <v>94</v>
      </c>
      <c r="M1170" t="s">
        <v>95</v>
      </c>
      <c r="N1170" t="s">
        <v>96</v>
      </c>
      <c r="O1170" t="s">
        <v>111</v>
      </c>
      <c r="Q1170" t="s">
        <v>72</v>
      </c>
      <c r="X1170" t="s">
        <v>88</v>
      </c>
      <c r="AA1170" s="1"/>
      <c r="AC1170">
        <v>2003</v>
      </c>
      <c r="AD1170">
        <v>10</v>
      </c>
      <c r="AE1170">
        <v>24</v>
      </c>
      <c r="AF1170" s="2">
        <f>DATE(emdat_data[[#This Row],[Start Year]],emdat_data[[#This Row],[Start Month]],emdat_data[[#This Row],[Start Day]])</f>
        <v>37918</v>
      </c>
      <c r="AG1170">
        <v>2003</v>
      </c>
      <c r="AH1170">
        <v>10</v>
      </c>
      <c r="AI1170">
        <v>24</v>
      </c>
      <c r="AJ1170" s="2">
        <f>DATE(emdat_data[[#This Row],[End Year]],emdat_data[[#This Row],[End Month]],emdat_data[[#This Row],[End Day]])</f>
        <v>37918</v>
      </c>
      <c r="AM1170">
        <v>1500</v>
      </c>
      <c r="AO1170">
        <v>1500</v>
      </c>
      <c r="AV1170">
        <v>62.858459500041299</v>
      </c>
      <c r="AX1170" t="s">
        <v>112</v>
      </c>
      <c r="AY1170" t="s">
        <v>113</v>
      </c>
    </row>
    <row r="1171" spans="1:51" hidden="1" x14ac:dyDescent="0.25">
      <c r="A1171" t="s">
        <v>4516</v>
      </c>
      <c r="B1171">
        <v>2003</v>
      </c>
      <c r="C1171">
        <v>519</v>
      </c>
      <c r="E1171" t="s">
        <v>50</v>
      </c>
      <c r="F1171" t="s">
        <v>51</v>
      </c>
      <c r="G1171" t="s">
        <v>52</v>
      </c>
      <c r="H1171" t="s">
        <v>53</v>
      </c>
      <c r="K1171" t="s">
        <v>159</v>
      </c>
      <c r="L1171" t="s">
        <v>160</v>
      </c>
      <c r="M1171" t="s">
        <v>161</v>
      </c>
      <c r="N1171" t="s">
        <v>57</v>
      </c>
      <c r="O1171" t="s">
        <v>4517</v>
      </c>
      <c r="W1171">
        <v>6</v>
      </c>
      <c r="X1171" t="s">
        <v>59</v>
      </c>
      <c r="Y1171">
        <v>38383</v>
      </c>
      <c r="Z1171">
        <v>100975</v>
      </c>
      <c r="AA1171" s="1">
        <v>0.8618055555555556</v>
      </c>
      <c r="AC1171">
        <v>2003</v>
      </c>
      <c r="AD1171">
        <v>10</v>
      </c>
      <c r="AE1171">
        <v>25</v>
      </c>
      <c r="AF1171" s="2">
        <f>DATE(emdat_data[[#This Row],[Start Year]],emdat_data[[#This Row],[Start Month]],emdat_data[[#This Row],[Start Day]])</f>
        <v>37919</v>
      </c>
      <c r="AG1171">
        <v>2003</v>
      </c>
      <c r="AH1171">
        <v>10</v>
      </c>
      <c r="AI1171">
        <v>25</v>
      </c>
      <c r="AJ1171" s="2">
        <f>DATE(emdat_data[[#This Row],[End Year]],emdat_data[[#This Row],[End Month]],emdat_data[[#This Row],[End Day]])</f>
        <v>37919</v>
      </c>
      <c r="AK1171">
        <v>9</v>
      </c>
      <c r="AL1171">
        <v>43</v>
      </c>
      <c r="AM1171">
        <v>50000</v>
      </c>
      <c r="AN1171">
        <v>225000</v>
      </c>
      <c r="AO1171">
        <v>275043</v>
      </c>
      <c r="AT1171">
        <v>40000</v>
      </c>
      <c r="AU1171">
        <v>63635</v>
      </c>
      <c r="AV1171">
        <v>62.858459500041299</v>
      </c>
      <c r="AX1171" t="s">
        <v>4518</v>
      </c>
      <c r="AY1171" t="s">
        <v>4519</v>
      </c>
    </row>
    <row r="1172" spans="1:51" hidden="1" x14ac:dyDescent="0.25">
      <c r="A1172" t="s">
        <v>5686</v>
      </c>
      <c r="B1172">
        <v>2003</v>
      </c>
      <c r="C1172">
        <v>518</v>
      </c>
      <c r="E1172" t="s">
        <v>50</v>
      </c>
      <c r="F1172" t="s">
        <v>350</v>
      </c>
      <c r="G1172" t="s">
        <v>477</v>
      </c>
      <c r="H1172" t="s">
        <v>478</v>
      </c>
      <c r="K1172" t="s">
        <v>1548</v>
      </c>
      <c r="L1172" t="s">
        <v>1549</v>
      </c>
      <c r="M1172" t="s">
        <v>204</v>
      </c>
      <c r="N1172" t="s">
        <v>86</v>
      </c>
      <c r="O1172" t="s">
        <v>5687</v>
      </c>
      <c r="X1172" t="s">
        <v>78</v>
      </c>
      <c r="AA1172" s="1"/>
      <c r="AC1172">
        <v>2003</v>
      </c>
      <c r="AD1172">
        <v>10</v>
      </c>
      <c r="AE1172">
        <v>25</v>
      </c>
      <c r="AF1172" s="2">
        <f>DATE(emdat_data[[#This Row],[Start Year]],emdat_data[[#This Row],[Start Month]],emdat_data[[#This Row],[Start Day]])</f>
        <v>37919</v>
      </c>
      <c r="AG1172">
        <v>2003</v>
      </c>
      <c r="AH1172">
        <v>11</v>
      </c>
      <c r="AI1172">
        <v>4</v>
      </c>
      <c r="AJ1172" s="2">
        <f>DATE(emdat_data[[#This Row],[End Year]],emdat_data[[#This Row],[End Month]],emdat_data[[#This Row],[End Day]])</f>
        <v>37929</v>
      </c>
      <c r="AV1172">
        <v>62.858459500041299</v>
      </c>
      <c r="AW1172" t="s">
        <v>5688</v>
      </c>
      <c r="AY1172" t="s">
        <v>5689</v>
      </c>
    </row>
    <row r="1173" spans="1:51" hidden="1" x14ac:dyDescent="0.25">
      <c r="A1173" t="s">
        <v>5923</v>
      </c>
      <c r="B1173">
        <v>2003</v>
      </c>
      <c r="C1173">
        <v>518</v>
      </c>
      <c r="E1173" t="s">
        <v>50</v>
      </c>
      <c r="F1173" t="s">
        <v>350</v>
      </c>
      <c r="G1173" t="s">
        <v>477</v>
      </c>
      <c r="H1173" t="s">
        <v>478</v>
      </c>
      <c r="K1173" t="s">
        <v>357</v>
      </c>
      <c r="L1173" t="s">
        <v>358</v>
      </c>
      <c r="M1173" t="s">
        <v>146</v>
      </c>
      <c r="N1173" t="s">
        <v>86</v>
      </c>
      <c r="O1173" t="s">
        <v>5924</v>
      </c>
      <c r="U1173" t="s">
        <v>127</v>
      </c>
      <c r="W1173">
        <v>1133</v>
      </c>
      <c r="X1173" t="s">
        <v>78</v>
      </c>
      <c r="AA1173" s="1"/>
      <c r="AC1173">
        <v>2003</v>
      </c>
      <c r="AD1173">
        <v>10</v>
      </c>
      <c r="AE1173">
        <v>25</v>
      </c>
      <c r="AF1173" s="2">
        <f>DATE(emdat_data[[#This Row],[Start Year]],emdat_data[[#This Row],[Start Month]],emdat_data[[#This Row],[Start Day]])</f>
        <v>37919</v>
      </c>
      <c r="AG1173">
        <v>2003</v>
      </c>
      <c r="AH1173">
        <v>11</v>
      </c>
      <c r="AI1173">
        <v>4</v>
      </c>
      <c r="AJ1173" s="2">
        <f>DATE(emdat_data[[#This Row],[End Year]],emdat_data[[#This Row],[End Month]],emdat_data[[#This Row],[End Day]])</f>
        <v>37929</v>
      </c>
      <c r="AK1173">
        <v>14</v>
      </c>
      <c r="AL1173">
        <v>104</v>
      </c>
      <c r="AM1173">
        <v>27000</v>
      </c>
      <c r="AO1173">
        <v>27104</v>
      </c>
      <c r="AR1173">
        <v>2000000</v>
      </c>
      <c r="AS1173">
        <v>3181752</v>
      </c>
      <c r="AV1173">
        <v>62.858459500041299</v>
      </c>
      <c r="AX1173" t="s">
        <v>5925</v>
      </c>
      <c r="AY1173" t="s">
        <v>5926</v>
      </c>
    </row>
    <row r="1174" spans="1:51" hidden="1" x14ac:dyDescent="0.25">
      <c r="A1174" t="s">
        <v>4467</v>
      </c>
      <c r="B1174">
        <v>2003</v>
      </c>
      <c r="C1174">
        <v>521</v>
      </c>
      <c r="E1174" t="s">
        <v>50</v>
      </c>
      <c r="F1174" t="s">
        <v>71</v>
      </c>
      <c r="G1174" t="s">
        <v>72</v>
      </c>
      <c r="H1174" t="s">
        <v>102</v>
      </c>
      <c r="K1174" t="s">
        <v>335</v>
      </c>
      <c r="L1174" t="s">
        <v>336</v>
      </c>
      <c r="M1174" t="s">
        <v>85</v>
      </c>
      <c r="N1174" t="s">
        <v>86</v>
      </c>
      <c r="O1174" t="s">
        <v>4468</v>
      </c>
      <c r="P1174" t="s">
        <v>642</v>
      </c>
      <c r="U1174" t="s">
        <v>127</v>
      </c>
      <c r="W1174">
        <v>73220</v>
      </c>
      <c r="X1174" t="s">
        <v>78</v>
      </c>
      <c r="AA1174" s="1"/>
      <c r="AB1174" t="s">
        <v>4469</v>
      </c>
      <c r="AC1174">
        <v>2003</v>
      </c>
      <c r="AD1174">
        <v>10</v>
      </c>
      <c r="AE1174">
        <v>27</v>
      </c>
      <c r="AF1174" s="2">
        <f>DATE(emdat_data[[#This Row],[Start Year]],emdat_data[[#This Row],[Start Month]],emdat_data[[#This Row],[Start Day]])</f>
        <v>37921</v>
      </c>
      <c r="AG1174">
        <v>2003</v>
      </c>
      <c r="AH1174">
        <v>10</v>
      </c>
      <c r="AI1174">
        <v>31</v>
      </c>
      <c r="AJ1174" s="2">
        <f>DATE(emdat_data[[#This Row],[End Year]],emdat_data[[#This Row],[End Month]],emdat_data[[#This Row],[End Day]])</f>
        <v>37925</v>
      </c>
      <c r="AK1174">
        <v>4</v>
      </c>
      <c r="AN1174">
        <v>2000</v>
      </c>
      <c r="AO1174">
        <v>2000</v>
      </c>
      <c r="AV1174">
        <v>62.858459500041299</v>
      </c>
      <c r="AW1174" t="s">
        <v>4470</v>
      </c>
      <c r="AY1174" t="s">
        <v>4471</v>
      </c>
    </row>
    <row r="1175" spans="1:51" hidden="1" x14ac:dyDescent="0.25">
      <c r="A1175" t="s">
        <v>5809</v>
      </c>
      <c r="B1175">
        <v>2003</v>
      </c>
      <c r="C1175">
        <v>563</v>
      </c>
      <c r="E1175" t="s">
        <v>50</v>
      </c>
      <c r="F1175" t="s">
        <v>71</v>
      </c>
      <c r="G1175" t="s">
        <v>72</v>
      </c>
      <c r="H1175" t="s">
        <v>102</v>
      </c>
      <c r="K1175" t="s">
        <v>2842</v>
      </c>
      <c r="L1175" t="s">
        <v>2843</v>
      </c>
      <c r="M1175" t="s">
        <v>260</v>
      </c>
      <c r="N1175" t="s">
        <v>76</v>
      </c>
      <c r="O1175" t="s">
        <v>5810</v>
      </c>
      <c r="P1175" t="s">
        <v>642</v>
      </c>
      <c r="X1175" t="s">
        <v>78</v>
      </c>
      <c r="AA1175" s="1"/>
      <c r="AC1175">
        <v>2003</v>
      </c>
      <c r="AD1175">
        <v>10</v>
      </c>
      <c r="AE1175">
        <v>30</v>
      </c>
      <c r="AF1175" s="2">
        <f>DATE(emdat_data[[#This Row],[Start Year]],emdat_data[[#This Row],[Start Month]],emdat_data[[#This Row],[Start Day]])</f>
        <v>37924</v>
      </c>
      <c r="AG1175">
        <v>2003</v>
      </c>
      <c r="AH1175">
        <v>10</v>
      </c>
      <c r="AI1175">
        <v>30</v>
      </c>
      <c r="AJ1175" s="2">
        <f>DATE(emdat_data[[#This Row],[End Year]],emdat_data[[#This Row],[End Month]],emdat_data[[#This Row],[End Day]])</f>
        <v>37924</v>
      </c>
      <c r="AL1175">
        <v>16</v>
      </c>
      <c r="AN1175">
        <v>7000</v>
      </c>
      <c r="AO1175">
        <v>7016</v>
      </c>
      <c r="AV1175">
        <v>62.858459500041299</v>
      </c>
      <c r="AX1175" t="s">
        <v>5811</v>
      </c>
      <c r="AY1175" t="s">
        <v>5812</v>
      </c>
    </row>
    <row r="1176" spans="1:51" hidden="1" x14ac:dyDescent="0.25">
      <c r="A1176" t="s">
        <v>4341</v>
      </c>
      <c r="B1176">
        <v>2003</v>
      </c>
      <c r="C1176">
        <v>531</v>
      </c>
      <c r="E1176" t="s">
        <v>50</v>
      </c>
      <c r="F1176" t="s">
        <v>71</v>
      </c>
      <c r="G1176" t="s">
        <v>72</v>
      </c>
      <c r="H1176" t="s">
        <v>170</v>
      </c>
      <c r="K1176" t="s">
        <v>171</v>
      </c>
      <c r="L1176" t="s">
        <v>172</v>
      </c>
      <c r="M1176" t="s">
        <v>173</v>
      </c>
      <c r="N1176" t="s">
        <v>57</v>
      </c>
      <c r="O1176" t="s">
        <v>4342</v>
      </c>
      <c r="P1176" t="s">
        <v>4343</v>
      </c>
      <c r="Q1176" t="s">
        <v>176</v>
      </c>
      <c r="S1176" t="s">
        <v>127</v>
      </c>
      <c r="V1176">
        <v>166</v>
      </c>
      <c r="W1176">
        <v>600</v>
      </c>
      <c r="X1176" t="s">
        <v>78</v>
      </c>
      <c r="AA1176" s="1"/>
      <c r="AB1176" t="s">
        <v>4344</v>
      </c>
      <c r="AC1176">
        <v>2003</v>
      </c>
      <c r="AD1176">
        <v>11</v>
      </c>
      <c r="AE1176">
        <v>2</v>
      </c>
      <c r="AF1176" s="2">
        <f>DATE(emdat_data[[#This Row],[Start Year]],emdat_data[[#This Row],[Start Month]],emdat_data[[#This Row],[Start Day]])</f>
        <v>37927</v>
      </c>
      <c r="AG1176">
        <v>2003</v>
      </c>
      <c r="AH1176">
        <v>11</v>
      </c>
      <c r="AI1176">
        <v>3</v>
      </c>
      <c r="AJ1176" s="2">
        <f>DATE(emdat_data[[#This Row],[End Year]],emdat_data[[#This Row],[End Month]],emdat_data[[#This Row],[End Day]])</f>
        <v>37928</v>
      </c>
      <c r="AK1176">
        <v>241</v>
      </c>
      <c r="AL1176">
        <v>30</v>
      </c>
      <c r="AM1176">
        <v>1468</v>
      </c>
      <c r="AO1176">
        <v>1498</v>
      </c>
      <c r="AV1176">
        <v>62.858459500041299</v>
      </c>
      <c r="AX1176" t="s">
        <v>4345</v>
      </c>
      <c r="AY1176" t="s">
        <v>4346</v>
      </c>
    </row>
    <row r="1177" spans="1:51" hidden="1" x14ac:dyDescent="0.25">
      <c r="A1177" t="s">
        <v>3875</v>
      </c>
      <c r="B1177">
        <v>2003</v>
      </c>
      <c r="C1177">
        <v>539</v>
      </c>
      <c r="E1177" t="s">
        <v>50</v>
      </c>
      <c r="F1177" t="s">
        <v>63</v>
      </c>
      <c r="G1177" t="s">
        <v>82</v>
      </c>
      <c r="H1177" t="s">
        <v>157</v>
      </c>
      <c r="I1177" t="s">
        <v>572</v>
      </c>
      <c r="K1177" t="s">
        <v>83</v>
      </c>
      <c r="L1177" t="s">
        <v>84</v>
      </c>
      <c r="M1177" t="s">
        <v>85</v>
      </c>
      <c r="N1177" t="s">
        <v>86</v>
      </c>
      <c r="O1177" t="s">
        <v>3876</v>
      </c>
      <c r="Q1177" t="s">
        <v>72</v>
      </c>
      <c r="R1177" t="s">
        <v>900</v>
      </c>
      <c r="X1177" t="s">
        <v>88</v>
      </c>
      <c r="AA1177" s="1"/>
      <c r="AC1177">
        <v>2003</v>
      </c>
      <c r="AD1177">
        <v>11</v>
      </c>
      <c r="AE1177">
        <v>11</v>
      </c>
      <c r="AF1177" s="2">
        <f>DATE(emdat_data[[#This Row],[Start Year]],emdat_data[[#This Row],[Start Month]],emdat_data[[#This Row],[Start Day]])</f>
        <v>37936</v>
      </c>
      <c r="AG1177">
        <v>2003</v>
      </c>
      <c r="AH1177">
        <v>11</v>
      </c>
      <c r="AI1177">
        <v>13</v>
      </c>
      <c r="AJ1177" s="2">
        <f>DATE(emdat_data[[#This Row],[End Year]],emdat_data[[#This Row],[End Month]],emdat_data[[#This Row],[End Day]])</f>
        <v>37938</v>
      </c>
      <c r="AK1177">
        <v>12</v>
      </c>
      <c r="AM1177">
        <v>900</v>
      </c>
      <c r="AO1177">
        <v>900</v>
      </c>
      <c r="AV1177">
        <v>62.858459500041299</v>
      </c>
      <c r="AW1177" t="s">
        <v>3877</v>
      </c>
      <c r="AY1177" t="s">
        <v>3878</v>
      </c>
    </row>
    <row r="1178" spans="1:51" hidden="1" x14ac:dyDescent="0.25">
      <c r="A1178" t="s">
        <v>5587</v>
      </c>
      <c r="B1178">
        <v>2003</v>
      </c>
      <c r="C1178">
        <v>557</v>
      </c>
      <c r="E1178" t="s">
        <v>50</v>
      </c>
      <c r="F1178" t="s">
        <v>71</v>
      </c>
      <c r="G1178" t="s">
        <v>72</v>
      </c>
      <c r="H1178" t="s">
        <v>102</v>
      </c>
      <c r="K1178" t="s">
        <v>3068</v>
      </c>
      <c r="L1178" t="s">
        <v>3069</v>
      </c>
      <c r="M1178" t="s">
        <v>173</v>
      </c>
      <c r="N1178" t="s">
        <v>57</v>
      </c>
      <c r="O1178" t="s">
        <v>5588</v>
      </c>
      <c r="P1178" t="s">
        <v>2496</v>
      </c>
      <c r="Q1178" t="s">
        <v>176</v>
      </c>
      <c r="V1178">
        <v>370</v>
      </c>
      <c r="W1178">
        <v>362</v>
      </c>
      <c r="X1178" t="s">
        <v>78</v>
      </c>
      <c r="AA1178" s="1"/>
      <c r="AB1178" t="s">
        <v>5589</v>
      </c>
      <c r="AC1178">
        <v>2003</v>
      </c>
      <c r="AD1178">
        <v>11</v>
      </c>
      <c r="AE1178">
        <v>11</v>
      </c>
      <c r="AF1178" s="2">
        <f>DATE(emdat_data[[#This Row],[Start Year]],emdat_data[[#This Row],[Start Month]],emdat_data[[#This Row],[Start Day]])</f>
        <v>37936</v>
      </c>
      <c r="AG1178">
        <v>2003</v>
      </c>
      <c r="AH1178">
        <v>11</v>
      </c>
      <c r="AI1178">
        <v>14</v>
      </c>
      <c r="AJ1178" s="2">
        <f>DATE(emdat_data[[#This Row],[End Year]],emdat_data[[#This Row],[End Month]],emdat_data[[#This Row],[End Day]])</f>
        <v>37939</v>
      </c>
      <c r="AK1178">
        <v>61</v>
      </c>
      <c r="AL1178">
        <v>34</v>
      </c>
      <c r="AM1178">
        <v>185135</v>
      </c>
      <c r="AN1178">
        <v>8880</v>
      </c>
      <c r="AO1178">
        <v>194049</v>
      </c>
      <c r="AT1178">
        <v>35000</v>
      </c>
      <c r="AU1178">
        <v>55681</v>
      </c>
      <c r="AV1178">
        <v>62.858459500041299</v>
      </c>
      <c r="AW1178" t="s">
        <v>5590</v>
      </c>
      <c r="AY1178" t="s">
        <v>5591</v>
      </c>
    </row>
    <row r="1179" spans="1:51" hidden="1" x14ac:dyDescent="0.25">
      <c r="A1179" t="s">
        <v>5817</v>
      </c>
      <c r="B1179">
        <v>2003</v>
      </c>
      <c r="C1179">
        <v>538</v>
      </c>
      <c r="E1179" t="s">
        <v>50</v>
      </c>
      <c r="F1179" t="s">
        <v>71</v>
      </c>
      <c r="G1179" t="s">
        <v>72</v>
      </c>
      <c r="H1179" t="s">
        <v>102</v>
      </c>
      <c r="K1179" t="s">
        <v>2852</v>
      </c>
      <c r="L1179" t="s">
        <v>2853</v>
      </c>
      <c r="M1179" t="s">
        <v>392</v>
      </c>
      <c r="N1179" t="s">
        <v>57</v>
      </c>
      <c r="O1179" t="s">
        <v>3538</v>
      </c>
      <c r="P1179" t="s">
        <v>642</v>
      </c>
      <c r="X1179" t="s">
        <v>78</v>
      </c>
      <c r="AA1179" s="1"/>
      <c r="AC1179">
        <v>2003</v>
      </c>
      <c r="AD1179">
        <v>11</v>
      </c>
      <c r="AE1179">
        <v>11</v>
      </c>
      <c r="AF1179" s="2">
        <f>DATE(emdat_data[[#This Row],[Start Year]],emdat_data[[#This Row],[Start Month]],emdat_data[[#This Row],[Start Day]])</f>
        <v>37936</v>
      </c>
      <c r="AG1179">
        <v>2003</v>
      </c>
      <c r="AH1179">
        <v>11</v>
      </c>
      <c r="AI1179">
        <v>11</v>
      </c>
      <c r="AJ1179" s="2">
        <f>DATE(emdat_data[[#This Row],[End Year]],emdat_data[[#This Row],[End Month]],emdat_data[[#This Row],[End Day]])</f>
        <v>37936</v>
      </c>
      <c r="AK1179">
        <v>12</v>
      </c>
      <c r="AL1179">
        <v>50</v>
      </c>
      <c r="AO1179">
        <v>50</v>
      </c>
      <c r="AV1179">
        <v>62.858459500041299</v>
      </c>
      <c r="AW1179" t="s">
        <v>3539</v>
      </c>
      <c r="AY1179" t="s">
        <v>3540</v>
      </c>
    </row>
    <row r="1180" spans="1:51" hidden="1" x14ac:dyDescent="0.25">
      <c r="A1180" t="s">
        <v>5903</v>
      </c>
      <c r="B1180">
        <v>2003</v>
      </c>
      <c r="C1180">
        <v>663</v>
      </c>
      <c r="E1180" t="s">
        <v>50</v>
      </c>
      <c r="F1180" t="s">
        <v>71</v>
      </c>
      <c r="G1180" t="s">
        <v>72</v>
      </c>
      <c r="H1180" t="s">
        <v>170</v>
      </c>
      <c r="K1180" t="s">
        <v>357</v>
      </c>
      <c r="L1180" t="s">
        <v>358</v>
      </c>
      <c r="M1180" t="s">
        <v>146</v>
      </c>
      <c r="N1180" t="s">
        <v>86</v>
      </c>
      <c r="O1180" t="s">
        <v>5904</v>
      </c>
      <c r="P1180" t="s">
        <v>175</v>
      </c>
      <c r="U1180" t="s">
        <v>127</v>
      </c>
      <c r="W1180">
        <v>250</v>
      </c>
      <c r="X1180" t="s">
        <v>78</v>
      </c>
      <c r="AA1180" s="1"/>
      <c r="AC1180">
        <v>2003</v>
      </c>
      <c r="AD1180">
        <v>11</v>
      </c>
      <c r="AE1180">
        <v>12</v>
      </c>
      <c r="AF1180" s="2">
        <f>DATE(emdat_data[[#This Row],[Start Year]],emdat_data[[#This Row],[Start Month]],emdat_data[[#This Row],[Start Day]])</f>
        <v>37937</v>
      </c>
      <c r="AG1180">
        <v>2003</v>
      </c>
      <c r="AH1180">
        <v>11</v>
      </c>
      <c r="AI1180">
        <v>13</v>
      </c>
      <c r="AJ1180" s="2">
        <f>DATE(emdat_data[[#This Row],[End Year]],emdat_data[[#This Row],[End Month]],emdat_data[[#This Row],[End Day]])</f>
        <v>37938</v>
      </c>
      <c r="AK1180">
        <v>18</v>
      </c>
      <c r="AV1180">
        <v>62.858459500041299</v>
      </c>
      <c r="AX1180" t="s">
        <v>3737</v>
      </c>
      <c r="AY1180" t="s">
        <v>3738</v>
      </c>
    </row>
    <row r="1181" spans="1:51" hidden="1" x14ac:dyDescent="0.25">
      <c r="A1181" t="s">
        <v>4520</v>
      </c>
      <c r="B1181">
        <v>2003</v>
      </c>
      <c r="C1181">
        <v>546</v>
      </c>
      <c r="E1181" t="s">
        <v>50</v>
      </c>
      <c r="F1181" t="s">
        <v>51</v>
      </c>
      <c r="G1181" t="s">
        <v>52</v>
      </c>
      <c r="H1181" t="s">
        <v>53</v>
      </c>
      <c r="K1181" t="s">
        <v>159</v>
      </c>
      <c r="L1181" t="s">
        <v>160</v>
      </c>
      <c r="M1181" t="s">
        <v>161</v>
      </c>
      <c r="N1181" t="s">
        <v>57</v>
      </c>
      <c r="O1181" t="s">
        <v>4521</v>
      </c>
      <c r="W1181">
        <v>5</v>
      </c>
      <c r="X1181" t="s">
        <v>59</v>
      </c>
      <c r="Y1181">
        <v>34712</v>
      </c>
      <c r="Z1181">
        <v>103834</v>
      </c>
      <c r="AA1181" s="1"/>
      <c r="AC1181">
        <v>2003</v>
      </c>
      <c r="AD1181">
        <v>11</v>
      </c>
      <c r="AE1181">
        <v>13</v>
      </c>
      <c r="AF1181" s="2">
        <f>DATE(emdat_data[[#This Row],[Start Year]],emdat_data[[#This Row],[Start Month]],emdat_data[[#This Row],[Start Day]])</f>
        <v>37938</v>
      </c>
      <c r="AG1181">
        <v>2003</v>
      </c>
      <c r="AH1181">
        <v>11</v>
      </c>
      <c r="AI1181">
        <v>13</v>
      </c>
      <c r="AJ1181" s="2">
        <f>DATE(emdat_data[[#This Row],[End Year]],emdat_data[[#This Row],[End Month]],emdat_data[[#This Row],[End Day]])</f>
        <v>37938</v>
      </c>
      <c r="AK1181">
        <v>1</v>
      </c>
      <c r="AL1181">
        <v>126</v>
      </c>
      <c r="AM1181">
        <v>18243</v>
      </c>
      <c r="AN1181">
        <v>5000</v>
      </c>
      <c r="AO1181">
        <v>23369</v>
      </c>
      <c r="AV1181">
        <v>62.858459500041299</v>
      </c>
      <c r="AX1181" t="s">
        <v>4522</v>
      </c>
      <c r="AY1181" t="s">
        <v>4523</v>
      </c>
    </row>
    <row r="1182" spans="1:51" hidden="1" x14ac:dyDescent="0.25">
      <c r="A1182" t="s">
        <v>4212</v>
      </c>
      <c r="B1182">
        <v>2003</v>
      </c>
      <c r="C1182">
        <v>571</v>
      </c>
      <c r="E1182" t="s">
        <v>50</v>
      </c>
      <c r="F1182" t="s">
        <v>71</v>
      </c>
      <c r="G1182" t="s">
        <v>72</v>
      </c>
      <c r="H1182" t="s">
        <v>92</v>
      </c>
      <c r="K1182" t="s">
        <v>1207</v>
      </c>
      <c r="L1182" t="s">
        <v>1208</v>
      </c>
      <c r="M1182" t="s">
        <v>1194</v>
      </c>
      <c r="N1182" t="s">
        <v>86</v>
      </c>
      <c r="O1182" t="s">
        <v>4213</v>
      </c>
      <c r="P1182" t="s">
        <v>4214</v>
      </c>
      <c r="Q1182" t="s">
        <v>653</v>
      </c>
      <c r="R1182" t="s">
        <v>176</v>
      </c>
      <c r="S1182" t="s">
        <v>127</v>
      </c>
      <c r="V1182">
        <v>1574</v>
      </c>
      <c r="W1182">
        <v>2000</v>
      </c>
      <c r="X1182" t="s">
        <v>78</v>
      </c>
      <c r="AA1182" s="1"/>
      <c r="AB1182" t="s">
        <v>4215</v>
      </c>
      <c r="AC1182">
        <v>2003</v>
      </c>
      <c r="AD1182">
        <v>11</v>
      </c>
      <c r="AE1182">
        <v>14</v>
      </c>
      <c r="AF1182" s="2">
        <f>DATE(emdat_data[[#This Row],[Start Year]],emdat_data[[#This Row],[Start Month]],emdat_data[[#This Row],[Start Day]])</f>
        <v>37939</v>
      </c>
      <c r="AG1182">
        <v>2003</v>
      </c>
      <c r="AH1182">
        <v>11</v>
      </c>
      <c r="AI1182">
        <v>14</v>
      </c>
      <c r="AJ1182" s="2">
        <f>DATE(emdat_data[[#This Row],[End Year]],emdat_data[[#This Row],[End Month]],emdat_data[[#This Row],[End Day]])</f>
        <v>37939</v>
      </c>
      <c r="AK1182">
        <v>9</v>
      </c>
      <c r="AL1182">
        <v>3</v>
      </c>
      <c r="AM1182">
        <v>65000</v>
      </c>
      <c r="AO1182">
        <v>65003</v>
      </c>
      <c r="AT1182">
        <v>42620</v>
      </c>
      <c r="AU1182">
        <v>67803</v>
      </c>
      <c r="AV1182">
        <v>62.858459500041299</v>
      </c>
      <c r="AW1182" t="s">
        <v>4216</v>
      </c>
      <c r="AY1182" t="s">
        <v>4217</v>
      </c>
    </row>
    <row r="1183" spans="1:51" hidden="1" x14ac:dyDescent="0.25">
      <c r="A1183" t="s">
        <v>4524</v>
      </c>
      <c r="B1183">
        <v>2003</v>
      </c>
      <c r="C1183">
        <v>547</v>
      </c>
      <c r="E1183" t="s">
        <v>50</v>
      </c>
      <c r="F1183" t="s">
        <v>51</v>
      </c>
      <c r="G1183" t="s">
        <v>52</v>
      </c>
      <c r="H1183" t="s">
        <v>53</v>
      </c>
      <c r="K1183" t="s">
        <v>159</v>
      </c>
      <c r="L1183" t="s">
        <v>160</v>
      </c>
      <c r="M1183" t="s">
        <v>161</v>
      </c>
      <c r="N1183" t="s">
        <v>57</v>
      </c>
      <c r="O1183" t="s">
        <v>4525</v>
      </c>
      <c r="W1183">
        <v>6</v>
      </c>
      <c r="X1183" t="s">
        <v>59</v>
      </c>
      <c r="Y1183">
        <v>27372</v>
      </c>
      <c r="Z1183">
        <v>103971</v>
      </c>
      <c r="AA1183" s="1">
        <v>0.11736111111111111</v>
      </c>
      <c r="AC1183">
        <v>2003</v>
      </c>
      <c r="AD1183">
        <v>11</v>
      </c>
      <c r="AE1183">
        <v>14</v>
      </c>
      <c r="AF1183" s="2">
        <f>DATE(emdat_data[[#This Row],[Start Year]],emdat_data[[#This Row],[Start Month]],emdat_data[[#This Row],[Start Day]])</f>
        <v>37939</v>
      </c>
      <c r="AG1183">
        <v>2003</v>
      </c>
      <c r="AH1183">
        <v>11</v>
      </c>
      <c r="AI1183">
        <v>14</v>
      </c>
      <c r="AJ1183" s="2">
        <f>DATE(emdat_data[[#This Row],[End Year]],emdat_data[[#This Row],[End Month]],emdat_data[[#This Row],[End Day]])</f>
        <v>37939</v>
      </c>
      <c r="AK1183">
        <v>4</v>
      </c>
      <c r="AL1183">
        <v>65</v>
      </c>
      <c r="AM1183">
        <v>490000</v>
      </c>
      <c r="AN1183">
        <v>3000</v>
      </c>
      <c r="AO1183">
        <v>493065</v>
      </c>
      <c r="AV1183">
        <v>62.858459500041299</v>
      </c>
      <c r="AX1183" t="s">
        <v>4526</v>
      </c>
      <c r="AY1183" t="s">
        <v>4527</v>
      </c>
    </row>
    <row r="1184" spans="1:51" hidden="1" x14ac:dyDescent="0.25">
      <c r="A1184" t="s">
        <v>5538</v>
      </c>
      <c r="B1184">
        <v>2003</v>
      </c>
      <c r="C1184">
        <v>556</v>
      </c>
      <c r="E1184" t="s">
        <v>50</v>
      </c>
      <c r="F1184" t="s">
        <v>71</v>
      </c>
      <c r="G1184" t="s">
        <v>72</v>
      </c>
      <c r="H1184" t="s">
        <v>170</v>
      </c>
      <c r="K1184" t="s">
        <v>1541</v>
      </c>
      <c r="L1184" t="s">
        <v>1542</v>
      </c>
      <c r="M1184" t="s">
        <v>995</v>
      </c>
      <c r="N1184" t="s">
        <v>76</v>
      </c>
      <c r="O1184" t="s">
        <v>5539</v>
      </c>
      <c r="P1184" t="s">
        <v>642</v>
      </c>
      <c r="Q1184" t="s">
        <v>176</v>
      </c>
      <c r="S1184" t="s">
        <v>127</v>
      </c>
      <c r="X1184" t="s">
        <v>78</v>
      </c>
      <c r="AA1184" s="1"/>
      <c r="AC1184">
        <v>2003</v>
      </c>
      <c r="AD1184">
        <v>11</v>
      </c>
      <c r="AE1184">
        <v>17</v>
      </c>
      <c r="AF1184" s="2">
        <f>DATE(emdat_data[[#This Row],[Start Year]],emdat_data[[#This Row],[Start Month]],emdat_data[[#This Row],[Start Day]])</f>
        <v>37942</v>
      </c>
      <c r="AG1184">
        <v>2003</v>
      </c>
      <c r="AH1184">
        <v>11</v>
      </c>
      <c r="AI1184">
        <v>18</v>
      </c>
      <c r="AJ1184" s="2">
        <f>DATE(emdat_data[[#This Row],[End Year]],emdat_data[[#This Row],[End Month]],emdat_data[[#This Row],[End Day]])</f>
        <v>37943</v>
      </c>
      <c r="AK1184">
        <v>35</v>
      </c>
      <c r="AM1184">
        <v>10000</v>
      </c>
      <c r="AO1184">
        <v>10000</v>
      </c>
      <c r="AV1184">
        <v>62.858459500041299</v>
      </c>
      <c r="AX1184" t="s">
        <v>5540</v>
      </c>
      <c r="AY1184" t="s">
        <v>5541</v>
      </c>
    </row>
    <row r="1185" spans="1:51" hidden="1" x14ac:dyDescent="0.25">
      <c r="A1185" t="s">
        <v>4548</v>
      </c>
      <c r="B1185">
        <v>2003</v>
      </c>
      <c r="C1185">
        <v>594</v>
      </c>
      <c r="E1185" t="s">
        <v>50</v>
      </c>
      <c r="F1185" t="s">
        <v>63</v>
      </c>
      <c r="G1185" t="s">
        <v>82</v>
      </c>
      <c r="H1185" t="s">
        <v>98</v>
      </c>
      <c r="J1185" t="s">
        <v>4549</v>
      </c>
      <c r="K1185" t="s">
        <v>159</v>
      </c>
      <c r="L1185" t="s">
        <v>160</v>
      </c>
      <c r="M1185" t="s">
        <v>161</v>
      </c>
      <c r="N1185" t="s">
        <v>57</v>
      </c>
      <c r="O1185" t="s">
        <v>4550</v>
      </c>
      <c r="X1185" t="s">
        <v>88</v>
      </c>
      <c r="AA1185" s="1"/>
      <c r="AC1185">
        <v>2003</v>
      </c>
      <c r="AD1185">
        <v>11</v>
      </c>
      <c r="AE1185">
        <v>18</v>
      </c>
      <c r="AF1185" s="2">
        <f>DATE(emdat_data[[#This Row],[Start Year]],emdat_data[[#This Row],[Start Month]],emdat_data[[#This Row],[Start Day]])</f>
        <v>37943</v>
      </c>
      <c r="AG1185">
        <v>2003</v>
      </c>
      <c r="AH1185">
        <v>11</v>
      </c>
      <c r="AI1185">
        <v>18</v>
      </c>
      <c r="AJ1185" s="2">
        <f>DATE(emdat_data[[#This Row],[End Year]],emdat_data[[#This Row],[End Month]],emdat_data[[#This Row],[End Day]])</f>
        <v>37943</v>
      </c>
      <c r="AM1185">
        <v>1720000</v>
      </c>
      <c r="AO1185">
        <v>1720000</v>
      </c>
      <c r="AT1185">
        <v>196938</v>
      </c>
      <c r="AU1185">
        <v>313304</v>
      </c>
      <c r="AV1185">
        <v>62.858459500041299</v>
      </c>
      <c r="AW1185" t="s">
        <v>4551</v>
      </c>
      <c r="AY1185" t="s">
        <v>4552</v>
      </c>
    </row>
    <row r="1186" spans="1:51" hidden="1" x14ac:dyDescent="0.25">
      <c r="A1186" t="s">
        <v>5525</v>
      </c>
      <c r="B1186">
        <v>2003</v>
      </c>
      <c r="C1186">
        <v>595</v>
      </c>
      <c r="E1186" t="s">
        <v>50</v>
      </c>
      <c r="F1186" t="s">
        <v>63</v>
      </c>
      <c r="G1186" t="s">
        <v>82</v>
      </c>
      <c r="K1186" t="s">
        <v>357</v>
      </c>
      <c r="L1186" t="s">
        <v>358</v>
      </c>
      <c r="M1186" t="s">
        <v>146</v>
      </c>
      <c r="N1186" t="s">
        <v>86</v>
      </c>
      <c r="O1186" t="s">
        <v>5526</v>
      </c>
      <c r="Q1186" t="s">
        <v>176</v>
      </c>
      <c r="R1186" t="s">
        <v>72</v>
      </c>
      <c r="X1186" t="s">
        <v>88</v>
      </c>
      <c r="AA1186" s="1"/>
      <c r="AC1186">
        <v>2003</v>
      </c>
      <c r="AD1186">
        <v>11</v>
      </c>
      <c r="AE1186">
        <v>20</v>
      </c>
      <c r="AF1186" s="2">
        <f>DATE(emdat_data[[#This Row],[Start Year]],emdat_data[[#This Row],[Start Month]],emdat_data[[#This Row],[Start Day]])</f>
        <v>37945</v>
      </c>
      <c r="AG1186">
        <v>2003</v>
      </c>
      <c r="AH1186">
        <v>11</v>
      </c>
      <c r="AI1186">
        <v>20</v>
      </c>
      <c r="AJ1186" s="2">
        <f>DATE(emdat_data[[#This Row],[End Year]],emdat_data[[#This Row],[End Month]],emdat_data[[#This Row],[End Day]])</f>
        <v>37945</v>
      </c>
      <c r="AK1186">
        <v>8</v>
      </c>
      <c r="AM1186">
        <v>1125</v>
      </c>
      <c r="AO1186">
        <v>1125</v>
      </c>
      <c r="AR1186">
        <v>450000</v>
      </c>
      <c r="AS1186">
        <v>715894</v>
      </c>
      <c r="AV1186">
        <v>62.858459500041299</v>
      </c>
      <c r="AW1186" t="s">
        <v>5527</v>
      </c>
      <c r="AY1186" t="s">
        <v>5528</v>
      </c>
    </row>
    <row r="1187" spans="1:51" hidden="1" x14ac:dyDescent="0.25">
      <c r="A1187" t="s">
        <v>3996</v>
      </c>
      <c r="B1187">
        <v>2003</v>
      </c>
      <c r="C1187">
        <v>570</v>
      </c>
      <c r="E1187" t="s">
        <v>50</v>
      </c>
      <c r="F1187" t="s">
        <v>71</v>
      </c>
      <c r="G1187" t="s">
        <v>72</v>
      </c>
      <c r="H1187" t="s">
        <v>102</v>
      </c>
      <c r="K1187" t="s">
        <v>73</v>
      </c>
      <c r="L1187" t="s">
        <v>74</v>
      </c>
      <c r="M1187" t="s">
        <v>75</v>
      </c>
      <c r="N1187" t="s">
        <v>76</v>
      </c>
      <c r="O1187" t="s">
        <v>3997</v>
      </c>
      <c r="P1187" t="s">
        <v>642</v>
      </c>
      <c r="X1187" t="s">
        <v>78</v>
      </c>
      <c r="AA1187" s="1"/>
      <c r="AC1187">
        <v>2003</v>
      </c>
      <c r="AD1187">
        <v>11</v>
      </c>
      <c r="AE1187">
        <v>22</v>
      </c>
      <c r="AF1187" s="2">
        <f>DATE(emdat_data[[#This Row],[Start Year]],emdat_data[[#This Row],[Start Month]],emdat_data[[#This Row],[Start Day]])</f>
        <v>37947</v>
      </c>
      <c r="AG1187">
        <v>2003</v>
      </c>
      <c r="AH1187">
        <v>11</v>
      </c>
      <c r="AI1187">
        <v>23</v>
      </c>
      <c r="AJ1187" s="2">
        <f>DATE(emdat_data[[#This Row],[End Year]],emdat_data[[#This Row],[End Month]],emdat_data[[#This Row],[End Day]])</f>
        <v>37948</v>
      </c>
      <c r="AK1187">
        <v>6</v>
      </c>
      <c r="AN1187">
        <v>225</v>
      </c>
      <c r="AO1187">
        <v>225</v>
      </c>
      <c r="AV1187">
        <v>62.858459500041299</v>
      </c>
      <c r="AW1187" t="s">
        <v>3998</v>
      </c>
      <c r="AY1187" t="s">
        <v>3999</v>
      </c>
    </row>
    <row r="1188" spans="1:51" x14ac:dyDescent="0.25">
      <c r="A1188" t="s">
        <v>5838</v>
      </c>
      <c r="B1188">
        <v>2003</v>
      </c>
      <c r="C1188">
        <v>675</v>
      </c>
      <c r="E1188" t="s">
        <v>50</v>
      </c>
      <c r="F1188" t="s">
        <v>119</v>
      </c>
      <c r="G1188" t="s">
        <v>120</v>
      </c>
      <c r="H1188" t="s">
        <v>121</v>
      </c>
      <c r="J1188" t="s">
        <v>294</v>
      </c>
      <c r="K1188" t="s">
        <v>2618</v>
      </c>
      <c r="L1188" t="s">
        <v>2619</v>
      </c>
      <c r="M1188" t="s">
        <v>75</v>
      </c>
      <c r="N1188" t="s">
        <v>76</v>
      </c>
      <c r="O1188" t="s">
        <v>5839</v>
      </c>
      <c r="P1188" t="s">
        <v>5840</v>
      </c>
      <c r="T1188" t="s">
        <v>128</v>
      </c>
      <c r="U1188" t="s">
        <v>128</v>
      </c>
      <c r="X1188" t="s">
        <v>129</v>
      </c>
      <c r="AA1188" s="1"/>
      <c r="AC1188">
        <v>2003</v>
      </c>
      <c r="AD1188">
        <v>11</v>
      </c>
      <c r="AE1188">
        <v>24</v>
      </c>
      <c r="AF1188" s="2">
        <f>DATE(emdat_data[[#This Row],[Start Year]],emdat_data[[#This Row],[Start Month]],emdat_data[[#This Row],[Start Day]])</f>
        <v>37949</v>
      </c>
      <c r="AG1188">
        <v>2004</v>
      </c>
      <c r="AH1188">
        <v>1</v>
      </c>
      <c r="AI1188">
        <v>5</v>
      </c>
      <c r="AJ1188" s="2">
        <f>DATE(emdat_data[[#This Row],[End Year]],emdat_data[[#This Row],[End Month]],emdat_data[[#This Row],[End Day]])</f>
        <v>37991</v>
      </c>
      <c r="AK1188">
        <v>11</v>
      </c>
      <c r="AM1188">
        <v>131</v>
      </c>
      <c r="AO1188">
        <v>131</v>
      </c>
      <c r="AV1188">
        <v>62.858459500041299</v>
      </c>
    </row>
    <row r="1189" spans="1:51" hidden="1" x14ac:dyDescent="0.25">
      <c r="A1189" t="s">
        <v>4530</v>
      </c>
      <c r="B1189">
        <v>2003</v>
      </c>
      <c r="C1189">
        <v>596</v>
      </c>
      <c r="E1189" t="s">
        <v>50</v>
      </c>
      <c r="F1189" t="s">
        <v>51</v>
      </c>
      <c r="G1189" t="s">
        <v>52</v>
      </c>
      <c r="H1189" t="s">
        <v>53</v>
      </c>
      <c r="K1189" t="s">
        <v>159</v>
      </c>
      <c r="L1189" t="s">
        <v>160</v>
      </c>
      <c r="M1189" t="s">
        <v>161</v>
      </c>
      <c r="N1189" t="s">
        <v>57</v>
      </c>
      <c r="O1189" t="s">
        <v>4525</v>
      </c>
      <c r="W1189">
        <v>5</v>
      </c>
      <c r="X1189" t="s">
        <v>59</v>
      </c>
      <c r="Y1189">
        <v>27283</v>
      </c>
      <c r="Z1189">
        <v>103753</v>
      </c>
      <c r="AA1189" s="1"/>
      <c r="AC1189">
        <v>2003</v>
      </c>
      <c r="AD1189">
        <v>11</v>
      </c>
      <c r="AE1189">
        <v>26</v>
      </c>
      <c r="AF1189" s="2">
        <f>DATE(emdat_data[[#This Row],[Start Year]],emdat_data[[#This Row],[Start Month]],emdat_data[[#This Row],[Start Day]])</f>
        <v>37951</v>
      </c>
      <c r="AG1189">
        <v>2003</v>
      </c>
      <c r="AH1189">
        <v>11</v>
      </c>
      <c r="AI1189">
        <v>26</v>
      </c>
      <c r="AJ1189" s="2">
        <f>DATE(emdat_data[[#This Row],[End Year]],emdat_data[[#This Row],[End Month]],emdat_data[[#This Row],[End Day]])</f>
        <v>37951</v>
      </c>
      <c r="AL1189">
        <v>4</v>
      </c>
      <c r="AM1189">
        <v>10000</v>
      </c>
      <c r="AO1189">
        <v>10004</v>
      </c>
      <c r="AV1189">
        <v>62.858459500041299</v>
      </c>
      <c r="AX1189" t="s">
        <v>4526</v>
      </c>
      <c r="AY1189" t="s">
        <v>4527</v>
      </c>
    </row>
    <row r="1190" spans="1:51" hidden="1" x14ac:dyDescent="0.25">
      <c r="A1190" t="s">
        <v>4634</v>
      </c>
      <c r="B1190">
        <v>2003</v>
      </c>
      <c r="C1190">
        <v>661</v>
      </c>
      <c r="E1190" t="s">
        <v>50</v>
      </c>
      <c r="F1190" t="s">
        <v>71</v>
      </c>
      <c r="G1190" t="s">
        <v>72</v>
      </c>
      <c r="H1190" t="s">
        <v>102</v>
      </c>
      <c r="K1190" t="s">
        <v>1020</v>
      </c>
      <c r="L1190" t="s">
        <v>1021</v>
      </c>
      <c r="M1190" t="s">
        <v>204</v>
      </c>
      <c r="N1190" t="s">
        <v>86</v>
      </c>
      <c r="O1190" t="s">
        <v>4635</v>
      </c>
      <c r="P1190" t="s">
        <v>642</v>
      </c>
      <c r="W1190">
        <v>5300</v>
      </c>
      <c r="X1190" t="s">
        <v>78</v>
      </c>
      <c r="AA1190" s="1"/>
      <c r="AB1190" t="s">
        <v>4636</v>
      </c>
      <c r="AC1190">
        <v>2003</v>
      </c>
      <c r="AD1190">
        <v>11</v>
      </c>
      <c r="AE1190">
        <v>28</v>
      </c>
      <c r="AF1190" s="2">
        <f>DATE(emdat_data[[#This Row],[Start Year]],emdat_data[[#This Row],[Start Month]],emdat_data[[#This Row],[Start Day]])</f>
        <v>37953</v>
      </c>
      <c r="AG1190">
        <v>2003</v>
      </c>
      <c r="AH1190">
        <v>12</v>
      </c>
      <c r="AI1190">
        <v>24</v>
      </c>
      <c r="AJ1190" s="2">
        <f>DATE(emdat_data[[#This Row],[End Year]],emdat_data[[#This Row],[End Month]],emdat_data[[#This Row],[End Day]])</f>
        <v>37979</v>
      </c>
      <c r="AK1190">
        <v>7</v>
      </c>
      <c r="AM1190">
        <v>3000</v>
      </c>
      <c r="AO1190">
        <v>3000</v>
      </c>
      <c r="AT1190">
        <v>20000</v>
      </c>
      <c r="AU1190">
        <v>31818</v>
      </c>
      <c r="AV1190">
        <v>62.858459500041299</v>
      </c>
      <c r="AW1190" t="s">
        <v>4637</v>
      </c>
      <c r="AX1190" t="s">
        <v>2041</v>
      </c>
      <c r="AY1190" t="s">
        <v>4638</v>
      </c>
    </row>
    <row r="1191" spans="1:51" hidden="1" x14ac:dyDescent="0.25">
      <c r="A1191" t="s">
        <v>4271</v>
      </c>
      <c r="B1191">
        <v>2003</v>
      </c>
      <c r="C1191">
        <v>579</v>
      </c>
      <c r="E1191" t="s">
        <v>50</v>
      </c>
      <c r="F1191" t="s">
        <v>71</v>
      </c>
      <c r="G1191" t="s">
        <v>72</v>
      </c>
      <c r="H1191" t="s">
        <v>102</v>
      </c>
      <c r="K1191" t="s">
        <v>335</v>
      </c>
      <c r="L1191" t="s">
        <v>336</v>
      </c>
      <c r="M1191" t="s">
        <v>85</v>
      </c>
      <c r="N1191" t="s">
        <v>86</v>
      </c>
      <c r="O1191" t="s">
        <v>4272</v>
      </c>
      <c r="P1191" t="s">
        <v>642</v>
      </c>
      <c r="Q1191" t="s">
        <v>176</v>
      </c>
      <c r="U1191" t="s">
        <v>127</v>
      </c>
      <c r="X1191" t="s">
        <v>78</v>
      </c>
      <c r="AA1191" s="1"/>
      <c r="AC1191">
        <v>2003</v>
      </c>
      <c r="AD1191">
        <v>11</v>
      </c>
      <c r="AE1191">
        <v>29</v>
      </c>
      <c r="AF1191" s="2">
        <f>DATE(emdat_data[[#This Row],[Start Year]],emdat_data[[#This Row],[Start Month]],emdat_data[[#This Row],[Start Day]])</f>
        <v>37954</v>
      </c>
      <c r="AG1191">
        <v>2003</v>
      </c>
      <c r="AH1191">
        <v>11</v>
      </c>
      <c r="AI1191">
        <v>29</v>
      </c>
      <c r="AJ1191" s="2">
        <f>DATE(emdat_data[[#This Row],[End Year]],emdat_data[[#This Row],[End Month]],emdat_data[[#This Row],[End Day]])</f>
        <v>37954</v>
      </c>
      <c r="AK1191">
        <v>7</v>
      </c>
      <c r="AM1191">
        <v>2000</v>
      </c>
      <c r="AO1191">
        <v>2000</v>
      </c>
      <c r="AV1191">
        <v>62.858459500041299</v>
      </c>
      <c r="AX1191" t="s">
        <v>4273</v>
      </c>
      <c r="AY1191" t="s">
        <v>4274</v>
      </c>
    </row>
    <row r="1192" spans="1:51" hidden="1" x14ac:dyDescent="0.25">
      <c r="A1192" t="s">
        <v>5713</v>
      </c>
      <c r="B1192">
        <v>2003</v>
      </c>
      <c r="C1192">
        <v>604</v>
      </c>
      <c r="E1192" t="s">
        <v>50</v>
      </c>
      <c r="F1192" t="s">
        <v>71</v>
      </c>
      <c r="G1192" t="s">
        <v>72</v>
      </c>
      <c r="H1192" t="s">
        <v>170</v>
      </c>
      <c r="K1192" t="s">
        <v>2634</v>
      </c>
      <c r="L1192" t="s">
        <v>2635</v>
      </c>
      <c r="M1192" t="s">
        <v>173</v>
      </c>
      <c r="N1192" t="s">
        <v>57</v>
      </c>
      <c r="O1192" t="s">
        <v>5714</v>
      </c>
      <c r="X1192" t="s">
        <v>78</v>
      </c>
      <c r="AA1192" s="1"/>
      <c r="AC1192">
        <v>2003</v>
      </c>
      <c r="AD1192">
        <v>11</v>
      </c>
      <c r="AE1192">
        <v>29</v>
      </c>
      <c r="AF1192" s="2">
        <f>DATE(emdat_data[[#This Row],[Start Year]],emdat_data[[#This Row],[Start Month]],emdat_data[[#This Row],[Start Day]])</f>
        <v>37954</v>
      </c>
      <c r="AG1192">
        <v>2003</v>
      </c>
      <c r="AH1192">
        <v>12</v>
      </c>
      <c r="AI1192">
        <v>2</v>
      </c>
      <c r="AJ1192" s="2">
        <f>DATE(emdat_data[[#This Row],[End Year]],emdat_data[[#This Row],[End Month]],emdat_data[[#This Row],[End Day]])</f>
        <v>37957</v>
      </c>
      <c r="AK1192">
        <v>5</v>
      </c>
      <c r="AM1192">
        <v>3000</v>
      </c>
      <c r="AO1192">
        <v>3000</v>
      </c>
      <c r="AV1192">
        <v>62.858459500041299</v>
      </c>
      <c r="AX1192" t="s">
        <v>5715</v>
      </c>
      <c r="AY1192" t="s">
        <v>5716</v>
      </c>
    </row>
    <row r="1193" spans="1:51" hidden="1" x14ac:dyDescent="0.25">
      <c r="A1193" t="s">
        <v>4347</v>
      </c>
      <c r="B1193">
        <v>2003</v>
      </c>
      <c r="C1193">
        <v>593</v>
      </c>
      <c r="E1193" t="s">
        <v>50</v>
      </c>
      <c r="F1193" t="s">
        <v>71</v>
      </c>
      <c r="G1193" t="s">
        <v>72</v>
      </c>
      <c r="H1193" t="s">
        <v>102</v>
      </c>
      <c r="K1193" t="s">
        <v>171</v>
      </c>
      <c r="L1193" t="s">
        <v>172</v>
      </c>
      <c r="M1193" t="s">
        <v>173</v>
      </c>
      <c r="N1193" t="s">
        <v>57</v>
      </c>
      <c r="O1193" t="s">
        <v>4348</v>
      </c>
      <c r="P1193" t="s">
        <v>4349</v>
      </c>
      <c r="Q1193" t="s">
        <v>176</v>
      </c>
      <c r="V1193">
        <v>412</v>
      </c>
      <c r="W1193">
        <v>1500</v>
      </c>
      <c r="X1193" t="s">
        <v>78</v>
      </c>
      <c r="AA1193" s="1"/>
      <c r="AB1193" t="s">
        <v>4350</v>
      </c>
      <c r="AC1193">
        <v>2003</v>
      </c>
      <c r="AD1193">
        <v>11</v>
      </c>
      <c r="AE1193">
        <v>30</v>
      </c>
      <c r="AF1193" s="2">
        <f>DATE(emdat_data[[#This Row],[Start Year]],emdat_data[[#This Row],[Start Month]],emdat_data[[#This Row],[Start Day]])</f>
        <v>37955</v>
      </c>
      <c r="AG1193">
        <v>2003</v>
      </c>
      <c r="AH1193">
        <v>12</v>
      </c>
      <c r="AI1193">
        <v>6</v>
      </c>
      <c r="AJ1193" s="2">
        <f>DATE(emdat_data[[#This Row],[End Year]],emdat_data[[#This Row],[End Month]],emdat_data[[#This Row],[End Day]])</f>
        <v>37961</v>
      </c>
      <c r="AK1193">
        <v>8</v>
      </c>
      <c r="AM1193">
        <v>25000</v>
      </c>
      <c r="AO1193">
        <v>25000</v>
      </c>
      <c r="AV1193">
        <v>62.858459500041299</v>
      </c>
      <c r="AX1193" t="s">
        <v>4351</v>
      </c>
      <c r="AY1193" t="s">
        <v>4352</v>
      </c>
    </row>
    <row r="1194" spans="1:51" x14ac:dyDescent="0.25">
      <c r="A1194" t="s">
        <v>4025</v>
      </c>
      <c r="B1194">
        <v>2003</v>
      </c>
      <c r="C1194">
        <v>725</v>
      </c>
      <c r="E1194" t="s">
        <v>50</v>
      </c>
      <c r="F1194" t="s">
        <v>119</v>
      </c>
      <c r="G1194" t="s">
        <v>120</v>
      </c>
      <c r="H1194" t="s">
        <v>121</v>
      </c>
      <c r="J1194" t="s">
        <v>294</v>
      </c>
      <c r="K1194" t="s">
        <v>761</v>
      </c>
      <c r="L1194" t="s">
        <v>762</v>
      </c>
      <c r="M1194" t="s">
        <v>260</v>
      </c>
      <c r="N1194" t="s">
        <v>76</v>
      </c>
      <c r="O1194" t="s">
        <v>4026</v>
      </c>
      <c r="P1194" t="s">
        <v>4027</v>
      </c>
      <c r="T1194" t="s">
        <v>128</v>
      </c>
      <c r="U1194" t="s">
        <v>128</v>
      </c>
      <c r="X1194" t="s">
        <v>129</v>
      </c>
      <c r="AA1194" s="1"/>
      <c r="AC1194">
        <v>2003</v>
      </c>
      <c r="AD1194">
        <v>12</v>
      </c>
      <c r="AF1194" s="2">
        <f>DATE(emdat_data[[#This Row],[Start Year]],emdat_data[[#This Row],[Start Month]],emdat_data[[#This Row],[Start Day]])</f>
        <v>37955</v>
      </c>
      <c r="AG1194">
        <v>2004</v>
      </c>
      <c r="AH1194">
        <v>2</v>
      </c>
      <c r="AI1194">
        <v>10</v>
      </c>
      <c r="AJ1194" s="2">
        <f>DATE(emdat_data[[#This Row],[End Year]],emdat_data[[#This Row],[End Month]],emdat_data[[#This Row],[End Day]])</f>
        <v>38027</v>
      </c>
      <c r="AK1194">
        <v>6</v>
      </c>
      <c r="AM1194">
        <v>230</v>
      </c>
      <c r="AO1194">
        <v>230</v>
      </c>
      <c r="AV1194">
        <v>62.858459500041299</v>
      </c>
    </row>
    <row r="1195" spans="1:51" hidden="1" x14ac:dyDescent="0.25">
      <c r="A1195" t="s">
        <v>4275</v>
      </c>
      <c r="B1195">
        <v>2003</v>
      </c>
      <c r="C1195">
        <v>673</v>
      </c>
      <c r="E1195" t="s">
        <v>50</v>
      </c>
      <c r="F1195" t="s">
        <v>71</v>
      </c>
      <c r="G1195" t="s">
        <v>72</v>
      </c>
      <c r="H1195" t="s">
        <v>102</v>
      </c>
      <c r="K1195" t="s">
        <v>335</v>
      </c>
      <c r="L1195" t="s">
        <v>336</v>
      </c>
      <c r="M1195" t="s">
        <v>85</v>
      </c>
      <c r="N1195" t="s">
        <v>86</v>
      </c>
      <c r="O1195" t="s">
        <v>4276</v>
      </c>
      <c r="P1195" t="s">
        <v>642</v>
      </c>
      <c r="Q1195" t="s">
        <v>176</v>
      </c>
      <c r="S1195" t="s">
        <v>127</v>
      </c>
      <c r="X1195" t="s">
        <v>78</v>
      </c>
      <c r="AA1195" s="1"/>
      <c r="AC1195">
        <v>2003</v>
      </c>
      <c r="AD1195">
        <v>12</v>
      </c>
      <c r="AF1195" s="2">
        <f>DATE(emdat_data[[#This Row],[Start Year]],emdat_data[[#This Row],[Start Month]],emdat_data[[#This Row],[Start Day]])</f>
        <v>37955</v>
      </c>
      <c r="AG1195">
        <v>2004</v>
      </c>
      <c r="AH1195">
        <v>2</v>
      </c>
      <c r="AI1195">
        <v>19</v>
      </c>
      <c r="AJ1195" s="2">
        <f>DATE(emdat_data[[#This Row],[End Year]],emdat_data[[#This Row],[End Month]],emdat_data[[#This Row],[End Day]])</f>
        <v>38036</v>
      </c>
      <c r="AK1195">
        <v>161</v>
      </c>
      <c r="AL1195">
        <v>470</v>
      </c>
      <c r="AN1195">
        <v>175000</v>
      </c>
      <c r="AO1195">
        <v>175470</v>
      </c>
      <c r="AT1195">
        <v>303000</v>
      </c>
      <c r="AU1195">
        <v>482035</v>
      </c>
      <c r="AV1195">
        <v>62.858459500041299</v>
      </c>
      <c r="AW1195" t="s">
        <v>4277</v>
      </c>
      <c r="AY1195" t="s">
        <v>4278</v>
      </c>
    </row>
    <row r="1196" spans="1:51" hidden="1" x14ac:dyDescent="0.25">
      <c r="A1196" t="s">
        <v>5682</v>
      </c>
      <c r="B1196">
        <v>2003</v>
      </c>
      <c r="C1196">
        <v>622</v>
      </c>
      <c r="E1196" t="s">
        <v>50</v>
      </c>
      <c r="F1196" t="s">
        <v>63</v>
      </c>
      <c r="G1196" t="s">
        <v>64</v>
      </c>
      <c r="H1196" t="s">
        <v>65</v>
      </c>
      <c r="K1196" t="s">
        <v>1548</v>
      </c>
      <c r="L1196" t="s">
        <v>1549</v>
      </c>
      <c r="M1196" t="s">
        <v>204</v>
      </c>
      <c r="N1196" t="s">
        <v>86</v>
      </c>
      <c r="O1196" t="s">
        <v>5683</v>
      </c>
      <c r="U1196" t="s">
        <v>127</v>
      </c>
      <c r="W1196">
        <v>-15</v>
      </c>
      <c r="X1196" t="s">
        <v>67</v>
      </c>
      <c r="AA1196" s="1"/>
      <c r="AC1196">
        <v>2003</v>
      </c>
      <c r="AD1196">
        <v>12</v>
      </c>
      <c r="AF1196" s="2">
        <f>DATE(emdat_data[[#This Row],[Start Year]],emdat_data[[#This Row],[Start Month]],emdat_data[[#This Row],[Start Day]])</f>
        <v>37955</v>
      </c>
      <c r="AG1196">
        <v>2003</v>
      </c>
      <c r="AH1196">
        <v>12</v>
      </c>
      <c r="AJ1196" s="2">
        <f>DATE(emdat_data[[#This Row],[End Year]],emdat_data[[#This Row],[End Month]],emdat_data[[#This Row],[End Day]])</f>
        <v>37955</v>
      </c>
      <c r="AK1196">
        <v>21</v>
      </c>
      <c r="AV1196">
        <v>62.858459500041299</v>
      </c>
      <c r="AW1196" t="s">
        <v>5684</v>
      </c>
      <c r="AY1196" t="s">
        <v>5685</v>
      </c>
    </row>
    <row r="1197" spans="1:51" hidden="1" x14ac:dyDescent="0.25">
      <c r="A1197" t="s">
        <v>4528</v>
      </c>
      <c r="B1197">
        <v>2003</v>
      </c>
      <c r="C1197">
        <v>582</v>
      </c>
      <c r="E1197" t="s">
        <v>50</v>
      </c>
      <c r="F1197" t="s">
        <v>51</v>
      </c>
      <c r="G1197" t="s">
        <v>52</v>
      </c>
      <c r="H1197" t="s">
        <v>53</v>
      </c>
      <c r="K1197" t="s">
        <v>159</v>
      </c>
      <c r="L1197" t="s">
        <v>160</v>
      </c>
      <c r="M1197" t="s">
        <v>161</v>
      </c>
      <c r="N1197" t="s">
        <v>57</v>
      </c>
      <c r="O1197" t="s">
        <v>4529</v>
      </c>
      <c r="W1197">
        <v>6</v>
      </c>
      <c r="X1197" t="s">
        <v>59</v>
      </c>
      <c r="Y1197">
        <v>42905</v>
      </c>
      <c r="Z1197">
        <v>80515</v>
      </c>
      <c r="AA1197" s="1">
        <v>0.40138888888888891</v>
      </c>
      <c r="AC1197">
        <v>2003</v>
      </c>
      <c r="AD1197">
        <v>12</v>
      </c>
      <c r="AE1197">
        <v>1</v>
      </c>
      <c r="AF1197" s="2">
        <f>DATE(emdat_data[[#This Row],[Start Year]],emdat_data[[#This Row],[Start Month]],emdat_data[[#This Row],[Start Day]])</f>
        <v>37956</v>
      </c>
      <c r="AG1197">
        <v>2003</v>
      </c>
      <c r="AH1197">
        <v>12</v>
      </c>
      <c r="AI1197">
        <v>1</v>
      </c>
      <c r="AJ1197" s="2">
        <f>DATE(emdat_data[[#This Row],[End Year]],emdat_data[[#This Row],[End Month]],emdat_data[[#This Row],[End Day]])</f>
        <v>37956</v>
      </c>
      <c r="AK1197">
        <v>11</v>
      </c>
      <c r="AL1197">
        <v>73</v>
      </c>
      <c r="AM1197">
        <v>3510</v>
      </c>
      <c r="AN1197">
        <v>2435</v>
      </c>
      <c r="AO1197">
        <v>6018</v>
      </c>
      <c r="AT1197">
        <v>1933</v>
      </c>
      <c r="AU1197">
        <v>3075</v>
      </c>
      <c r="AV1197">
        <v>62.858459500041299</v>
      </c>
      <c r="AX1197" t="s">
        <v>1726</v>
      </c>
      <c r="AY1197" t="s">
        <v>1727</v>
      </c>
    </row>
    <row r="1198" spans="1:51" hidden="1" x14ac:dyDescent="0.25">
      <c r="A1198" t="s">
        <v>4021</v>
      </c>
      <c r="B1198">
        <v>2003</v>
      </c>
      <c r="C1198">
        <v>587</v>
      </c>
      <c r="E1198" t="s">
        <v>50</v>
      </c>
      <c r="F1198" t="s">
        <v>71</v>
      </c>
      <c r="G1198" t="s">
        <v>72</v>
      </c>
      <c r="H1198" t="s">
        <v>170</v>
      </c>
      <c r="K1198" t="s">
        <v>93</v>
      </c>
      <c r="L1198" t="s">
        <v>94</v>
      </c>
      <c r="M1198" t="s">
        <v>95</v>
      </c>
      <c r="N1198" t="s">
        <v>96</v>
      </c>
      <c r="O1198" t="s">
        <v>4022</v>
      </c>
      <c r="P1198" t="s">
        <v>642</v>
      </c>
      <c r="X1198" t="s">
        <v>78</v>
      </c>
      <c r="AA1198" s="1"/>
      <c r="AC1198">
        <v>2003</v>
      </c>
      <c r="AD1198">
        <v>12</v>
      </c>
      <c r="AE1198">
        <v>2</v>
      </c>
      <c r="AF1198" s="2">
        <f>DATE(emdat_data[[#This Row],[Start Year]],emdat_data[[#This Row],[Start Month]],emdat_data[[#This Row],[Start Day]])</f>
        <v>37957</v>
      </c>
      <c r="AG1198">
        <v>2003</v>
      </c>
      <c r="AH1198">
        <v>12</v>
      </c>
      <c r="AI1198">
        <v>2</v>
      </c>
      <c r="AJ1198" s="2">
        <f>DATE(emdat_data[[#This Row],[End Year]],emdat_data[[#This Row],[End Month]],emdat_data[[#This Row],[End Day]])</f>
        <v>37957</v>
      </c>
      <c r="AM1198">
        <v>50</v>
      </c>
      <c r="AO1198">
        <v>50</v>
      </c>
      <c r="AT1198">
        <v>75000</v>
      </c>
      <c r="AU1198">
        <v>119316</v>
      </c>
      <c r="AV1198">
        <v>62.858459500041299</v>
      </c>
      <c r="AX1198" t="s">
        <v>4023</v>
      </c>
      <c r="AY1198" t="s">
        <v>4024</v>
      </c>
    </row>
    <row r="1199" spans="1:51" hidden="1" x14ac:dyDescent="0.25">
      <c r="A1199" t="s">
        <v>4323</v>
      </c>
      <c r="B1199">
        <v>2003</v>
      </c>
      <c r="C1199">
        <v>586</v>
      </c>
      <c r="E1199" t="s">
        <v>50</v>
      </c>
      <c r="F1199" t="s">
        <v>71</v>
      </c>
      <c r="G1199" t="s">
        <v>72</v>
      </c>
      <c r="H1199" t="s">
        <v>170</v>
      </c>
      <c r="K1199" t="s">
        <v>187</v>
      </c>
      <c r="L1199" t="s">
        <v>188</v>
      </c>
      <c r="M1199" t="s">
        <v>189</v>
      </c>
      <c r="N1199" t="s">
        <v>190</v>
      </c>
      <c r="O1199" t="s">
        <v>4324</v>
      </c>
      <c r="P1199" t="s">
        <v>4325</v>
      </c>
      <c r="Q1199" t="s">
        <v>176</v>
      </c>
      <c r="X1199" t="s">
        <v>78</v>
      </c>
      <c r="AA1199" s="1"/>
      <c r="AB1199" t="s">
        <v>4326</v>
      </c>
      <c r="AC1199">
        <v>2003</v>
      </c>
      <c r="AD1199">
        <v>12</v>
      </c>
      <c r="AE1199">
        <v>2</v>
      </c>
      <c r="AF1199" s="2">
        <f>DATE(emdat_data[[#This Row],[Start Year]],emdat_data[[#This Row],[Start Month]],emdat_data[[#This Row],[Start Day]])</f>
        <v>37957</v>
      </c>
      <c r="AG1199">
        <v>2003</v>
      </c>
      <c r="AH1199">
        <v>12</v>
      </c>
      <c r="AI1199">
        <v>3</v>
      </c>
      <c r="AJ1199" s="2">
        <f>DATE(emdat_data[[#This Row],[End Year]],emdat_data[[#This Row],[End Month]],emdat_data[[#This Row],[End Day]])</f>
        <v>37958</v>
      </c>
      <c r="AK1199">
        <v>9</v>
      </c>
      <c r="AM1199">
        <v>27000</v>
      </c>
      <c r="AO1199">
        <v>27000</v>
      </c>
      <c r="AR1199">
        <v>1010000</v>
      </c>
      <c r="AS1199">
        <v>1606785</v>
      </c>
      <c r="AT1199">
        <v>1500000</v>
      </c>
      <c r="AU1199">
        <v>2386314</v>
      </c>
      <c r="AV1199">
        <v>62.858459500041299</v>
      </c>
      <c r="AX1199" t="s">
        <v>4327</v>
      </c>
      <c r="AY1199" t="s">
        <v>4328</v>
      </c>
    </row>
    <row r="1200" spans="1:51" hidden="1" x14ac:dyDescent="0.25">
      <c r="A1200" t="s">
        <v>3922</v>
      </c>
      <c r="B1200">
        <v>2003</v>
      </c>
      <c r="C1200">
        <v>615</v>
      </c>
      <c r="E1200" t="s">
        <v>50</v>
      </c>
      <c r="F1200" t="s">
        <v>63</v>
      </c>
      <c r="G1200" t="s">
        <v>82</v>
      </c>
      <c r="H1200" t="s">
        <v>157</v>
      </c>
      <c r="I1200" t="s">
        <v>572</v>
      </c>
      <c r="K1200" t="s">
        <v>93</v>
      </c>
      <c r="L1200" t="s">
        <v>94</v>
      </c>
      <c r="M1200" t="s">
        <v>95</v>
      </c>
      <c r="N1200" t="s">
        <v>96</v>
      </c>
      <c r="O1200" t="s">
        <v>3923</v>
      </c>
      <c r="Q1200" t="s">
        <v>72</v>
      </c>
      <c r="X1200" t="s">
        <v>88</v>
      </c>
      <c r="AA1200" s="1"/>
      <c r="AC1200">
        <v>2003</v>
      </c>
      <c r="AD1200">
        <v>12</v>
      </c>
      <c r="AE1200">
        <v>3</v>
      </c>
      <c r="AF1200" s="2">
        <f>DATE(emdat_data[[#This Row],[Start Year]],emdat_data[[#This Row],[Start Month]],emdat_data[[#This Row],[Start Day]])</f>
        <v>37958</v>
      </c>
      <c r="AG1200">
        <v>2003</v>
      </c>
      <c r="AH1200">
        <v>12</v>
      </c>
      <c r="AI1200">
        <v>3</v>
      </c>
      <c r="AJ1200" s="2">
        <f>DATE(emdat_data[[#This Row],[End Year]],emdat_data[[#This Row],[End Month]],emdat_data[[#This Row],[End Day]])</f>
        <v>37958</v>
      </c>
      <c r="AR1200">
        <v>75000</v>
      </c>
      <c r="AS1200">
        <v>119316</v>
      </c>
      <c r="AT1200">
        <v>93000</v>
      </c>
      <c r="AU1200">
        <v>147951</v>
      </c>
      <c r="AV1200">
        <v>62.858459500041299</v>
      </c>
      <c r="AX1200" t="s">
        <v>3924</v>
      </c>
      <c r="AY1200" t="s">
        <v>3925</v>
      </c>
    </row>
    <row r="1201" spans="1:51" x14ac:dyDescent="0.25">
      <c r="A1201" t="s">
        <v>5975</v>
      </c>
      <c r="B1201">
        <v>2003</v>
      </c>
      <c r="C1201">
        <v>642</v>
      </c>
      <c r="E1201" t="s">
        <v>50</v>
      </c>
      <c r="F1201" t="s">
        <v>119</v>
      </c>
      <c r="G1201" t="s">
        <v>120</v>
      </c>
      <c r="H1201" t="s">
        <v>121</v>
      </c>
      <c r="J1201" t="s">
        <v>294</v>
      </c>
      <c r="K1201" t="s">
        <v>434</v>
      </c>
      <c r="L1201" t="s">
        <v>435</v>
      </c>
      <c r="M1201" t="s">
        <v>260</v>
      </c>
      <c r="N1201" t="s">
        <v>76</v>
      </c>
      <c r="O1201" t="s">
        <v>5976</v>
      </c>
      <c r="T1201" t="s">
        <v>128</v>
      </c>
      <c r="U1201" t="s">
        <v>128</v>
      </c>
      <c r="X1201" t="s">
        <v>129</v>
      </c>
      <c r="AA1201" s="1"/>
      <c r="AC1201">
        <v>2003</v>
      </c>
      <c r="AD1201">
        <v>12</v>
      </c>
      <c r="AE1201">
        <v>4</v>
      </c>
      <c r="AF1201" s="2">
        <f>DATE(emdat_data[[#This Row],[Start Year]],emdat_data[[#This Row],[Start Month]],emdat_data[[#This Row],[Start Day]])</f>
        <v>37959</v>
      </c>
      <c r="AG1201">
        <v>2004</v>
      </c>
      <c r="AH1201">
        <v>2</v>
      </c>
      <c r="AI1201">
        <v>25</v>
      </c>
      <c r="AJ1201" s="2">
        <f>DATE(emdat_data[[#This Row],[End Year]],emdat_data[[#This Row],[End Month]],emdat_data[[#This Row],[End Day]])</f>
        <v>38042</v>
      </c>
      <c r="AK1201">
        <v>179</v>
      </c>
      <c r="AM1201">
        <v>3835</v>
      </c>
      <c r="AO1201">
        <v>3835</v>
      </c>
      <c r="AV1201">
        <v>62.858459500041299</v>
      </c>
    </row>
    <row r="1202" spans="1:51" hidden="1" x14ac:dyDescent="0.25">
      <c r="A1202" t="s">
        <v>4436</v>
      </c>
      <c r="B1202">
        <v>2003</v>
      </c>
      <c r="C1202">
        <v>599</v>
      </c>
      <c r="E1202" t="s">
        <v>50</v>
      </c>
      <c r="F1202" t="s">
        <v>63</v>
      </c>
      <c r="G1202" t="s">
        <v>82</v>
      </c>
      <c r="H1202" t="s">
        <v>98</v>
      </c>
      <c r="J1202" t="s">
        <v>4437</v>
      </c>
      <c r="K1202" t="s">
        <v>1207</v>
      </c>
      <c r="L1202" t="s">
        <v>1208</v>
      </c>
      <c r="M1202" t="s">
        <v>1194</v>
      </c>
      <c r="N1202" t="s">
        <v>86</v>
      </c>
      <c r="O1202" t="s">
        <v>4438</v>
      </c>
      <c r="Q1202" t="s">
        <v>72</v>
      </c>
      <c r="X1202" t="s">
        <v>88</v>
      </c>
      <c r="AA1202" s="1"/>
      <c r="AC1202">
        <v>2003</v>
      </c>
      <c r="AD1202">
        <v>12</v>
      </c>
      <c r="AE1202">
        <v>6</v>
      </c>
      <c r="AF1202" s="2">
        <f>DATE(emdat_data[[#This Row],[Start Year]],emdat_data[[#This Row],[Start Month]],emdat_data[[#This Row],[Start Day]])</f>
        <v>37961</v>
      </c>
      <c r="AG1202">
        <v>2003</v>
      </c>
      <c r="AH1202">
        <v>12</v>
      </c>
      <c r="AI1202">
        <v>6</v>
      </c>
      <c r="AJ1202" s="2">
        <f>DATE(emdat_data[[#This Row],[End Year]],emdat_data[[#This Row],[End Month]],emdat_data[[#This Row],[End Day]])</f>
        <v>37961</v>
      </c>
      <c r="AK1202">
        <v>8</v>
      </c>
      <c r="AM1202">
        <v>10000</v>
      </c>
      <c r="AO1202">
        <v>10000</v>
      </c>
      <c r="AV1202">
        <v>62.858459500041299</v>
      </c>
      <c r="AW1202" t="s">
        <v>4439</v>
      </c>
      <c r="AY1202" t="s">
        <v>4440</v>
      </c>
    </row>
    <row r="1203" spans="1:51" hidden="1" x14ac:dyDescent="0.25">
      <c r="A1203" t="s">
        <v>5659</v>
      </c>
      <c r="B1203">
        <v>2003</v>
      </c>
      <c r="C1203">
        <v>618</v>
      </c>
      <c r="E1203" t="s">
        <v>50</v>
      </c>
      <c r="F1203" t="s">
        <v>63</v>
      </c>
      <c r="G1203" t="s">
        <v>82</v>
      </c>
      <c r="H1203" t="s">
        <v>157</v>
      </c>
      <c r="I1203" t="s">
        <v>158</v>
      </c>
      <c r="K1203" t="s">
        <v>357</v>
      </c>
      <c r="L1203" t="s">
        <v>358</v>
      </c>
      <c r="M1203" t="s">
        <v>146</v>
      </c>
      <c r="N1203" t="s">
        <v>86</v>
      </c>
      <c r="O1203" t="s">
        <v>5660</v>
      </c>
      <c r="Q1203" t="s">
        <v>360</v>
      </c>
      <c r="X1203" t="s">
        <v>88</v>
      </c>
      <c r="AA1203" s="1"/>
      <c r="AC1203">
        <v>2003</v>
      </c>
      <c r="AD1203">
        <v>12</v>
      </c>
      <c r="AE1203">
        <v>6</v>
      </c>
      <c r="AF1203" s="2">
        <f>DATE(emdat_data[[#This Row],[Start Year]],emdat_data[[#This Row],[Start Month]],emdat_data[[#This Row],[Start Day]])</f>
        <v>37961</v>
      </c>
      <c r="AG1203">
        <v>2003</v>
      </c>
      <c r="AH1203">
        <v>12</v>
      </c>
      <c r="AI1203">
        <v>7</v>
      </c>
      <c r="AJ1203" s="2">
        <f>DATE(emdat_data[[#This Row],[End Year]],emdat_data[[#This Row],[End Month]],emdat_data[[#This Row],[End Day]])</f>
        <v>37962</v>
      </c>
      <c r="AK1203">
        <v>13</v>
      </c>
      <c r="AV1203">
        <v>62.858459500041299</v>
      </c>
      <c r="AW1203" t="s">
        <v>5661</v>
      </c>
      <c r="AY1203" t="s">
        <v>5662</v>
      </c>
    </row>
    <row r="1204" spans="1:51" hidden="1" x14ac:dyDescent="0.25">
      <c r="A1204" t="s">
        <v>4007</v>
      </c>
      <c r="B1204">
        <v>2003</v>
      </c>
      <c r="C1204">
        <v>616</v>
      </c>
      <c r="E1204" t="s">
        <v>50</v>
      </c>
      <c r="F1204" t="s">
        <v>63</v>
      </c>
      <c r="G1204" t="s">
        <v>82</v>
      </c>
      <c r="H1204" t="s">
        <v>157</v>
      </c>
      <c r="I1204" t="s">
        <v>900</v>
      </c>
      <c r="K1204" t="s">
        <v>93</v>
      </c>
      <c r="L1204" t="s">
        <v>94</v>
      </c>
      <c r="M1204" t="s">
        <v>95</v>
      </c>
      <c r="N1204" t="s">
        <v>96</v>
      </c>
      <c r="O1204" t="s">
        <v>4008</v>
      </c>
      <c r="X1204" t="s">
        <v>88</v>
      </c>
      <c r="AA1204" s="1"/>
      <c r="AC1204">
        <v>2003</v>
      </c>
      <c r="AD1204">
        <v>12</v>
      </c>
      <c r="AE1204">
        <v>9</v>
      </c>
      <c r="AF1204" s="2">
        <f>DATE(emdat_data[[#This Row],[Start Year]],emdat_data[[#This Row],[Start Month]],emdat_data[[#This Row],[Start Day]])</f>
        <v>37964</v>
      </c>
      <c r="AG1204">
        <v>2003</v>
      </c>
      <c r="AH1204">
        <v>12</v>
      </c>
      <c r="AI1204">
        <v>9</v>
      </c>
      <c r="AJ1204" s="2">
        <f>DATE(emdat_data[[#This Row],[End Year]],emdat_data[[#This Row],[End Month]],emdat_data[[#This Row],[End Day]])</f>
        <v>37964</v>
      </c>
      <c r="AM1204">
        <v>300</v>
      </c>
      <c r="AO1204">
        <v>300</v>
      </c>
      <c r="AV1204">
        <v>62.858459500041299</v>
      </c>
      <c r="AX1204" t="s">
        <v>4009</v>
      </c>
      <c r="AY1204" t="s">
        <v>4010</v>
      </c>
    </row>
    <row r="1205" spans="1:51" hidden="1" x14ac:dyDescent="0.25">
      <c r="A1205" t="s">
        <v>5663</v>
      </c>
      <c r="B1205">
        <v>2003</v>
      </c>
      <c r="C1205">
        <v>602</v>
      </c>
      <c r="E1205" t="s">
        <v>50</v>
      </c>
      <c r="F1205" t="s">
        <v>63</v>
      </c>
      <c r="G1205" t="s">
        <v>82</v>
      </c>
      <c r="H1205" t="s">
        <v>98</v>
      </c>
      <c r="J1205" t="s">
        <v>5664</v>
      </c>
      <c r="K1205" t="s">
        <v>1697</v>
      </c>
      <c r="L1205" t="s">
        <v>1698</v>
      </c>
      <c r="M1205" t="s">
        <v>260</v>
      </c>
      <c r="N1205" t="s">
        <v>76</v>
      </c>
      <c r="O1205" t="s">
        <v>5665</v>
      </c>
      <c r="W1205">
        <v>100</v>
      </c>
      <c r="X1205" t="s">
        <v>88</v>
      </c>
      <c r="AA1205" s="1"/>
      <c r="AC1205">
        <v>2003</v>
      </c>
      <c r="AD1205">
        <v>12</v>
      </c>
      <c r="AE1205">
        <v>9</v>
      </c>
      <c r="AF1205" s="2">
        <f>DATE(emdat_data[[#This Row],[Start Year]],emdat_data[[#This Row],[Start Month]],emdat_data[[#This Row],[Start Day]])</f>
        <v>37964</v>
      </c>
      <c r="AG1205">
        <v>2003</v>
      </c>
      <c r="AH1205">
        <v>12</v>
      </c>
      <c r="AI1205">
        <v>9</v>
      </c>
      <c r="AJ1205" s="2">
        <f>DATE(emdat_data[[#This Row],[End Year]],emdat_data[[#This Row],[End Month]],emdat_data[[#This Row],[End Day]])</f>
        <v>37964</v>
      </c>
      <c r="AM1205">
        <v>141</v>
      </c>
      <c r="AN1205">
        <v>23</v>
      </c>
      <c r="AO1205">
        <v>164</v>
      </c>
      <c r="AV1205">
        <v>62.858459500041299</v>
      </c>
      <c r="AX1205" t="s">
        <v>5666</v>
      </c>
      <c r="AY1205" t="s">
        <v>5667</v>
      </c>
    </row>
    <row r="1206" spans="1:51" hidden="1" x14ac:dyDescent="0.25">
      <c r="A1206" t="s">
        <v>4353</v>
      </c>
      <c r="B1206">
        <v>2003</v>
      </c>
      <c r="C1206">
        <v>776</v>
      </c>
      <c r="E1206" t="s">
        <v>50</v>
      </c>
      <c r="F1206" t="s">
        <v>71</v>
      </c>
      <c r="G1206" t="s">
        <v>72</v>
      </c>
      <c r="H1206" t="s">
        <v>102</v>
      </c>
      <c r="K1206" t="s">
        <v>171</v>
      </c>
      <c r="L1206" t="s">
        <v>172</v>
      </c>
      <c r="M1206" t="s">
        <v>173</v>
      </c>
      <c r="N1206" t="s">
        <v>57</v>
      </c>
      <c r="O1206" t="s">
        <v>4354</v>
      </c>
      <c r="P1206" t="s">
        <v>134</v>
      </c>
      <c r="Q1206" t="s">
        <v>176</v>
      </c>
      <c r="W1206">
        <v>79400</v>
      </c>
      <c r="X1206" t="s">
        <v>78</v>
      </c>
      <c r="AA1206" s="1"/>
      <c r="AB1206" t="s">
        <v>4355</v>
      </c>
      <c r="AC1206">
        <v>2003</v>
      </c>
      <c r="AD1206">
        <v>12</v>
      </c>
      <c r="AE1206">
        <v>10</v>
      </c>
      <c r="AF1206" s="2">
        <f>DATE(emdat_data[[#This Row],[Start Year]],emdat_data[[#This Row],[Start Month]],emdat_data[[#This Row],[Start Day]])</f>
        <v>37965</v>
      </c>
      <c r="AG1206">
        <v>2004</v>
      </c>
      <c r="AH1206">
        <v>1</v>
      </c>
      <c r="AI1206">
        <v>5</v>
      </c>
      <c r="AJ1206" s="2">
        <f>DATE(emdat_data[[#This Row],[End Year]],emdat_data[[#This Row],[End Month]],emdat_data[[#This Row],[End Day]])</f>
        <v>37991</v>
      </c>
      <c r="AK1206">
        <v>148</v>
      </c>
      <c r="AM1206">
        <v>350000</v>
      </c>
      <c r="AO1206">
        <v>350000</v>
      </c>
      <c r="AV1206">
        <v>62.858459500041299</v>
      </c>
      <c r="AX1206" t="s">
        <v>4356</v>
      </c>
      <c r="AY1206" t="s">
        <v>4357</v>
      </c>
    </row>
    <row r="1207" spans="1:51" hidden="1" x14ac:dyDescent="0.25">
      <c r="A1207" t="s">
        <v>4712</v>
      </c>
      <c r="B1207">
        <v>2003</v>
      </c>
      <c r="C1207">
        <v>649</v>
      </c>
      <c r="E1207" t="s">
        <v>50</v>
      </c>
      <c r="F1207" t="s">
        <v>51</v>
      </c>
      <c r="G1207" t="s">
        <v>52</v>
      </c>
      <c r="H1207" t="s">
        <v>53</v>
      </c>
      <c r="K1207" t="s">
        <v>1447</v>
      </c>
      <c r="L1207" t="s">
        <v>1448</v>
      </c>
      <c r="M1207" t="s">
        <v>56</v>
      </c>
      <c r="N1207" t="s">
        <v>57</v>
      </c>
      <c r="O1207" t="s">
        <v>2186</v>
      </c>
      <c r="W1207">
        <v>5</v>
      </c>
      <c r="X1207" t="s">
        <v>59</v>
      </c>
      <c r="Y1207">
        <v>31953</v>
      </c>
      <c r="Z1207">
        <v>49209</v>
      </c>
      <c r="AA1207" s="1">
        <v>0.83194444444444449</v>
      </c>
      <c r="AC1207">
        <v>2003</v>
      </c>
      <c r="AD1207">
        <v>12</v>
      </c>
      <c r="AE1207">
        <v>11</v>
      </c>
      <c r="AF1207" s="2">
        <f>DATE(emdat_data[[#This Row],[Start Year]],emdat_data[[#This Row],[Start Month]],emdat_data[[#This Row],[Start Day]])</f>
        <v>37966</v>
      </c>
      <c r="AG1207">
        <v>2003</v>
      </c>
      <c r="AH1207">
        <v>12</v>
      </c>
      <c r="AI1207">
        <v>11</v>
      </c>
      <c r="AJ1207" s="2">
        <f>DATE(emdat_data[[#This Row],[End Year]],emdat_data[[#This Row],[End Month]],emdat_data[[#This Row],[End Day]])</f>
        <v>37966</v>
      </c>
      <c r="AL1207">
        <v>5</v>
      </c>
      <c r="AM1207">
        <v>710</v>
      </c>
      <c r="AN1207">
        <v>10</v>
      </c>
      <c r="AO1207">
        <v>725</v>
      </c>
      <c r="AV1207">
        <v>62.858459500041299</v>
      </c>
      <c r="AX1207" t="s">
        <v>2187</v>
      </c>
      <c r="AY1207" t="s">
        <v>2188</v>
      </c>
    </row>
    <row r="1208" spans="1:51" hidden="1" x14ac:dyDescent="0.25">
      <c r="A1208" t="s">
        <v>5845</v>
      </c>
      <c r="B1208">
        <v>2003</v>
      </c>
      <c r="C1208">
        <v>617</v>
      </c>
      <c r="E1208" t="s">
        <v>50</v>
      </c>
      <c r="F1208" t="s">
        <v>71</v>
      </c>
      <c r="G1208" t="s">
        <v>72</v>
      </c>
      <c r="H1208" t="s">
        <v>170</v>
      </c>
      <c r="K1208" t="s">
        <v>2562</v>
      </c>
      <c r="L1208" t="s">
        <v>2563</v>
      </c>
      <c r="M1208" t="s">
        <v>173</v>
      </c>
      <c r="N1208" t="s">
        <v>57</v>
      </c>
      <c r="O1208" t="s">
        <v>5846</v>
      </c>
      <c r="P1208" t="s">
        <v>642</v>
      </c>
      <c r="X1208" t="s">
        <v>78</v>
      </c>
      <c r="AA1208" s="1"/>
      <c r="AC1208">
        <v>2003</v>
      </c>
      <c r="AD1208">
        <v>12</v>
      </c>
      <c r="AE1208">
        <v>11</v>
      </c>
      <c r="AF1208" s="2">
        <f>DATE(emdat_data[[#This Row],[Start Year]],emdat_data[[#This Row],[Start Month]],emdat_data[[#This Row],[Start Day]])</f>
        <v>37966</v>
      </c>
      <c r="AG1208">
        <v>2003</v>
      </c>
      <c r="AH1208">
        <v>12</v>
      </c>
      <c r="AI1208">
        <v>11</v>
      </c>
      <c r="AJ1208" s="2">
        <f>DATE(emdat_data[[#This Row],[End Year]],emdat_data[[#This Row],[End Month]],emdat_data[[#This Row],[End Day]])</f>
        <v>37966</v>
      </c>
      <c r="AK1208">
        <v>6</v>
      </c>
      <c r="AM1208">
        <v>104700</v>
      </c>
      <c r="AO1208">
        <v>104700</v>
      </c>
      <c r="AT1208">
        <v>1400</v>
      </c>
      <c r="AU1208">
        <v>2227</v>
      </c>
      <c r="AV1208">
        <v>62.858459500041299</v>
      </c>
      <c r="AW1208" t="s">
        <v>5847</v>
      </c>
      <c r="AY1208" t="s">
        <v>5848</v>
      </c>
    </row>
    <row r="1209" spans="1:51" hidden="1" x14ac:dyDescent="0.25">
      <c r="A1209" t="s">
        <v>4565</v>
      </c>
      <c r="B1209">
        <v>2003</v>
      </c>
      <c r="C1209">
        <v>659</v>
      </c>
      <c r="E1209" t="s">
        <v>50</v>
      </c>
      <c r="F1209" t="s">
        <v>71</v>
      </c>
      <c r="G1209" t="s">
        <v>72</v>
      </c>
      <c r="H1209" t="s">
        <v>102</v>
      </c>
      <c r="K1209" t="s">
        <v>1185</v>
      </c>
      <c r="L1209" t="s">
        <v>1186</v>
      </c>
      <c r="M1209" t="s">
        <v>204</v>
      </c>
      <c r="N1209" t="s">
        <v>86</v>
      </c>
      <c r="O1209" t="s">
        <v>4566</v>
      </c>
      <c r="P1209" t="s">
        <v>134</v>
      </c>
      <c r="W1209">
        <v>770</v>
      </c>
      <c r="X1209" t="s">
        <v>78</v>
      </c>
      <c r="AA1209" s="1"/>
      <c r="AB1209" t="s">
        <v>4567</v>
      </c>
      <c r="AC1209">
        <v>2003</v>
      </c>
      <c r="AD1209">
        <v>12</v>
      </c>
      <c r="AE1209">
        <v>12</v>
      </c>
      <c r="AF1209" s="2">
        <f>DATE(emdat_data[[#This Row],[Start Year]],emdat_data[[#This Row],[Start Month]],emdat_data[[#This Row],[Start Day]])</f>
        <v>37967</v>
      </c>
      <c r="AG1209">
        <v>2003</v>
      </c>
      <c r="AH1209">
        <v>12</v>
      </c>
      <c r="AI1209">
        <v>14</v>
      </c>
      <c r="AJ1209" s="2">
        <f>DATE(emdat_data[[#This Row],[End Year]],emdat_data[[#This Row],[End Month]],emdat_data[[#This Row],[End Day]])</f>
        <v>37969</v>
      </c>
      <c r="AK1209">
        <v>1</v>
      </c>
      <c r="AM1209">
        <v>2500</v>
      </c>
      <c r="AO1209">
        <v>2500</v>
      </c>
      <c r="AV1209">
        <v>62.858459500041299</v>
      </c>
      <c r="AX1209" t="s">
        <v>4568</v>
      </c>
      <c r="AY1209" t="s">
        <v>4569</v>
      </c>
    </row>
    <row r="1210" spans="1:51" hidden="1" x14ac:dyDescent="0.25">
      <c r="A1210" t="s">
        <v>5960</v>
      </c>
      <c r="B1210">
        <v>2003</v>
      </c>
      <c r="C1210">
        <v>641</v>
      </c>
      <c r="E1210" t="s">
        <v>50</v>
      </c>
      <c r="F1210" t="s">
        <v>71</v>
      </c>
      <c r="G1210" t="s">
        <v>72</v>
      </c>
      <c r="H1210" t="s">
        <v>102</v>
      </c>
      <c r="K1210" t="s">
        <v>3130</v>
      </c>
      <c r="L1210" t="s">
        <v>3131</v>
      </c>
      <c r="M1210" t="s">
        <v>75</v>
      </c>
      <c r="N1210" t="s">
        <v>76</v>
      </c>
      <c r="O1210" t="s">
        <v>5961</v>
      </c>
      <c r="P1210" t="s">
        <v>2496</v>
      </c>
      <c r="X1210" t="s">
        <v>78</v>
      </c>
      <c r="AA1210" s="1"/>
      <c r="AC1210">
        <v>2003</v>
      </c>
      <c r="AD1210">
        <v>12</v>
      </c>
      <c r="AE1210">
        <v>14</v>
      </c>
      <c r="AF1210" s="2">
        <f>DATE(emdat_data[[#This Row],[Start Year]],emdat_data[[#This Row],[Start Month]],emdat_data[[#This Row],[Start Day]])</f>
        <v>37969</v>
      </c>
      <c r="AG1210">
        <v>2003</v>
      </c>
      <c r="AH1210">
        <v>12</v>
      </c>
      <c r="AI1210">
        <v>15</v>
      </c>
      <c r="AJ1210" s="2">
        <f>DATE(emdat_data[[#This Row],[End Year]],emdat_data[[#This Row],[End Month]],emdat_data[[#This Row],[End Day]])</f>
        <v>37970</v>
      </c>
      <c r="AK1210">
        <v>1</v>
      </c>
      <c r="AN1210">
        <v>881</v>
      </c>
      <c r="AO1210">
        <v>881</v>
      </c>
      <c r="AV1210">
        <v>62.858459500041299</v>
      </c>
      <c r="AX1210" t="s">
        <v>5962</v>
      </c>
      <c r="AY1210" t="s">
        <v>5963</v>
      </c>
    </row>
    <row r="1211" spans="1:51" hidden="1" x14ac:dyDescent="0.25">
      <c r="A1211" t="s">
        <v>4455</v>
      </c>
      <c r="B1211">
        <v>2003</v>
      </c>
      <c r="C1211">
        <v>636</v>
      </c>
      <c r="E1211" t="s">
        <v>50</v>
      </c>
      <c r="F1211" t="s">
        <v>63</v>
      </c>
      <c r="G1211" t="s">
        <v>64</v>
      </c>
      <c r="H1211" t="s">
        <v>65</v>
      </c>
      <c r="K1211" t="s">
        <v>527</v>
      </c>
      <c r="L1211" t="s">
        <v>528</v>
      </c>
      <c r="M1211" t="s">
        <v>56</v>
      </c>
      <c r="N1211" t="s">
        <v>57</v>
      </c>
      <c r="O1211" t="s">
        <v>4456</v>
      </c>
      <c r="X1211" t="s">
        <v>67</v>
      </c>
      <c r="AA1211" s="1"/>
      <c r="AC1211">
        <v>2003</v>
      </c>
      <c r="AD1211">
        <v>12</v>
      </c>
      <c r="AE1211">
        <v>15</v>
      </c>
      <c r="AF1211" s="2">
        <f>DATE(emdat_data[[#This Row],[Start Year]],emdat_data[[#This Row],[Start Month]],emdat_data[[#This Row],[Start Day]])</f>
        <v>37970</v>
      </c>
      <c r="AG1211">
        <v>2004</v>
      </c>
      <c r="AH1211">
        <v>1</v>
      </c>
      <c r="AJ1211" s="2">
        <f>DATE(emdat_data[[#This Row],[End Year]],emdat_data[[#This Row],[End Month]],emdat_data[[#This Row],[End Day]])</f>
        <v>37986</v>
      </c>
      <c r="AK1211">
        <v>153</v>
      </c>
      <c r="AL1211">
        <v>200</v>
      </c>
      <c r="AO1211">
        <v>200</v>
      </c>
      <c r="AV1211">
        <v>62.858459500041299</v>
      </c>
      <c r="AW1211" t="s">
        <v>4457</v>
      </c>
      <c r="AY1211" t="s">
        <v>4458</v>
      </c>
    </row>
    <row r="1212" spans="1:51" hidden="1" x14ac:dyDescent="0.25">
      <c r="A1212" t="s">
        <v>4694</v>
      </c>
      <c r="B1212">
        <v>2003</v>
      </c>
      <c r="C1212">
        <v>636</v>
      </c>
      <c r="E1212" t="s">
        <v>50</v>
      </c>
      <c r="F1212" t="s">
        <v>63</v>
      </c>
      <c r="G1212" t="s">
        <v>64</v>
      </c>
      <c r="H1212" t="s">
        <v>65</v>
      </c>
      <c r="K1212" t="s">
        <v>226</v>
      </c>
      <c r="L1212" t="s">
        <v>227</v>
      </c>
      <c r="M1212" t="s">
        <v>56</v>
      </c>
      <c r="N1212" t="s">
        <v>57</v>
      </c>
      <c r="O1212" t="s">
        <v>4695</v>
      </c>
      <c r="X1212" t="s">
        <v>67</v>
      </c>
      <c r="AA1212" s="1"/>
      <c r="AC1212">
        <v>2003</v>
      </c>
      <c r="AD1212">
        <v>12</v>
      </c>
      <c r="AE1212">
        <v>15</v>
      </c>
      <c r="AF1212" s="2">
        <f>DATE(emdat_data[[#This Row],[Start Year]],emdat_data[[#This Row],[Start Month]],emdat_data[[#This Row],[Start Day]])</f>
        <v>37970</v>
      </c>
      <c r="AG1212">
        <v>2004</v>
      </c>
      <c r="AH1212">
        <v>1</v>
      </c>
      <c r="AJ1212" s="2">
        <f>DATE(emdat_data[[#This Row],[End Year]],emdat_data[[#This Row],[End Month]],emdat_data[[#This Row],[End Day]])</f>
        <v>37986</v>
      </c>
      <c r="AK1212">
        <v>400</v>
      </c>
      <c r="AV1212">
        <v>62.858459500041299</v>
      </c>
      <c r="AW1212" t="s">
        <v>4696</v>
      </c>
      <c r="AY1212" t="s">
        <v>4697</v>
      </c>
    </row>
    <row r="1213" spans="1:51" hidden="1" x14ac:dyDescent="0.25">
      <c r="A1213" t="s">
        <v>5737</v>
      </c>
      <c r="B1213">
        <v>2003</v>
      </c>
      <c r="C1213">
        <v>636</v>
      </c>
      <c r="E1213" t="s">
        <v>50</v>
      </c>
      <c r="F1213" t="s">
        <v>63</v>
      </c>
      <c r="G1213" t="s">
        <v>64</v>
      </c>
      <c r="H1213" t="s">
        <v>65</v>
      </c>
      <c r="K1213" t="s">
        <v>303</v>
      </c>
      <c r="L1213" t="s">
        <v>304</v>
      </c>
      <c r="M1213" t="s">
        <v>56</v>
      </c>
      <c r="N1213" t="s">
        <v>57</v>
      </c>
      <c r="O1213" t="s">
        <v>5738</v>
      </c>
      <c r="X1213" t="s">
        <v>67</v>
      </c>
      <c r="AA1213" s="1"/>
      <c r="AC1213">
        <v>2003</v>
      </c>
      <c r="AD1213">
        <v>12</v>
      </c>
      <c r="AE1213">
        <v>15</v>
      </c>
      <c r="AF1213" s="2">
        <f>DATE(emdat_data[[#This Row],[Start Year]],emdat_data[[#This Row],[Start Month]],emdat_data[[#This Row],[Start Day]])</f>
        <v>37970</v>
      </c>
      <c r="AG1213">
        <v>2004</v>
      </c>
      <c r="AH1213">
        <v>1</v>
      </c>
      <c r="AJ1213" s="2">
        <f>DATE(emdat_data[[#This Row],[End Year]],emdat_data[[#This Row],[End Month]],emdat_data[[#This Row],[End Day]])</f>
        <v>37986</v>
      </c>
      <c r="AK1213">
        <v>48</v>
      </c>
      <c r="AV1213">
        <v>62.858459500041299</v>
      </c>
      <c r="AW1213" t="s">
        <v>5739</v>
      </c>
      <c r="AY1213" t="s">
        <v>5740</v>
      </c>
    </row>
    <row r="1214" spans="1:51" hidden="1" x14ac:dyDescent="0.25">
      <c r="A1214" t="s">
        <v>5914</v>
      </c>
      <c r="B1214">
        <v>2003</v>
      </c>
      <c r="C1214">
        <v>827</v>
      </c>
      <c r="E1214" t="s">
        <v>50</v>
      </c>
      <c r="F1214" t="s">
        <v>63</v>
      </c>
      <c r="G1214" t="s">
        <v>82</v>
      </c>
      <c r="H1214" t="s">
        <v>157</v>
      </c>
      <c r="K1214" t="s">
        <v>357</v>
      </c>
      <c r="L1214" t="s">
        <v>358</v>
      </c>
      <c r="M1214" t="s">
        <v>146</v>
      </c>
      <c r="N1214" t="s">
        <v>86</v>
      </c>
      <c r="O1214" t="s">
        <v>5915</v>
      </c>
      <c r="U1214" t="s">
        <v>127</v>
      </c>
      <c r="X1214" t="s">
        <v>88</v>
      </c>
      <c r="AA1214" s="1"/>
      <c r="AC1214">
        <v>2003</v>
      </c>
      <c r="AD1214">
        <v>12</v>
      </c>
      <c r="AE1214">
        <v>15</v>
      </c>
      <c r="AF1214" s="2">
        <f>DATE(emdat_data[[#This Row],[Start Year]],emdat_data[[#This Row],[Start Month]],emdat_data[[#This Row],[Start Day]])</f>
        <v>37970</v>
      </c>
      <c r="AG1214">
        <v>2003</v>
      </c>
      <c r="AH1214">
        <v>12</v>
      </c>
      <c r="AI1214">
        <v>16</v>
      </c>
      <c r="AJ1214" s="2">
        <f>DATE(emdat_data[[#This Row],[End Year]],emdat_data[[#This Row],[End Month]],emdat_data[[#This Row],[End Day]])</f>
        <v>37971</v>
      </c>
      <c r="AK1214">
        <v>2</v>
      </c>
      <c r="AL1214">
        <v>54</v>
      </c>
      <c r="AO1214">
        <v>54</v>
      </c>
      <c r="AR1214">
        <v>200000</v>
      </c>
      <c r="AS1214">
        <v>318175</v>
      </c>
      <c r="AV1214">
        <v>62.858459500041299</v>
      </c>
      <c r="AW1214" t="s">
        <v>5916</v>
      </c>
      <c r="AX1214" t="s">
        <v>5917</v>
      </c>
      <c r="AY1214" t="s">
        <v>5918</v>
      </c>
    </row>
    <row r="1215" spans="1:51" hidden="1" x14ac:dyDescent="0.25">
      <c r="A1215" t="s">
        <v>4246</v>
      </c>
      <c r="B1215">
        <v>2003</v>
      </c>
      <c r="C1215">
        <v>605</v>
      </c>
      <c r="E1215" t="s">
        <v>50</v>
      </c>
      <c r="F1215" t="s">
        <v>63</v>
      </c>
      <c r="G1215" t="s">
        <v>82</v>
      </c>
      <c r="H1215" t="s">
        <v>98</v>
      </c>
      <c r="K1215" t="s">
        <v>226</v>
      </c>
      <c r="L1215" t="s">
        <v>227</v>
      </c>
      <c r="M1215" t="s">
        <v>56</v>
      </c>
      <c r="N1215" t="s">
        <v>57</v>
      </c>
      <c r="O1215" t="s">
        <v>4247</v>
      </c>
      <c r="Q1215" t="s">
        <v>65</v>
      </c>
      <c r="R1215" t="s">
        <v>659</v>
      </c>
      <c r="W1215">
        <v>100</v>
      </c>
      <c r="X1215" t="s">
        <v>88</v>
      </c>
      <c r="AA1215" s="1"/>
      <c r="AB1215" t="s">
        <v>4248</v>
      </c>
      <c r="AC1215">
        <v>2003</v>
      </c>
      <c r="AD1215">
        <v>12</v>
      </c>
      <c r="AE1215">
        <v>17</v>
      </c>
      <c r="AF1215" s="2">
        <f>DATE(emdat_data[[#This Row],[Start Year]],emdat_data[[#This Row],[Start Month]],emdat_data[[#This Row],[Start Day]])</f>
        <v>37972</v>
      </c>
      <c r="AG1215">
        <v>2003</v>
      </c>
      <c r="AH1215">
        <v>12</v>
      </c>
      <c r="AI1215">
        <v>17</v>
      </c>
      <c r="AJ1215" s="2">
        <f>DATE(emdat_data[[#This Row],[End Year]],emdat_data[[#This Row],[End Month]],emdat_data[[#This Row],[End Day]])</f>
        <v>37972</v>
      </c>
      <c r="AK1215">
        <v>50</v>
      </c>
      <c r="AN1215">
        <v>40000</v>
      </c>
      <c r="AO1215">
        <v>40000</v>
      </c>
      <c r="AT1215">
        <v>28000</v>
      </c>
      <c r="AU1215">
        <v>44545</v>
      </c>
      <c r="AV1215">
        <v>62.858459500041299</v>
      </c>
      <c r="AX1215" t="s">
        <v>4249</v>
      </c>
      <c r="AY1215" t="s">
        <v>4250</v>
      </c>
    </row>
    <row r="1216" spans="1:51" hidden="1" x14ac:dyDescent="0.25">
      <c r="A1216" t="s">
        <v>5717</v>
      </c>
      <c r="B1216">
        <v>2003</v>
      </c>
      <c r="C1216">
        <v>655</v>
      </c>
      <c r="E1216" t="s">
        <v>50</v>
      </c>
      <c r="F1216" t="s">
        <v>71</v>
      </c>
      <c r="G1216" t="s">
        <v>72</v>
      </c>
      <c r="H1216" t="s">
        <v>102</v>
      </c>
      <c r="K1216" t="s">
        <v>2634</v>
      </c>
      <c r="L1216" t="s">
        <v>2635</v>
      </c>
      <c r="M1216" t="s">
        <v>173</v>
      </c>
      <c r="N1216" t="s">
        <v>57</v>
      </c>
      <c r="O1216" t="s">
        <v>5718</v>
      </c>
      <c r="P1216" t="s">
        <v>1309</v>
      </c>
      <c r="W1216">
        <v>21720</v>
      </c>
      <c r="X1216" t="s">
        <v>78</v>
      </c>
      <c r="AA1216" s="1"/>
      <c r="AB1216" t="s">
        <v>5719</v>
      </c>
      <c r="AC1216">
        <v>2003</v>
      </c>
      <c r="AD1216">
        <v>12</v>
      </c>
      <c r="AE1216">
        <v>17</v>
      </c>
      <c r="AF1216" s="2">
        <f>DATE(emdat_data[[#This Row],[Start Year]],emdat_data[[#This Row],[Start Month]],emdat_data[[#This Row],[Start Day]])</f>
        <v>37972</v>
      </c>
      <c r="AG1216">
        <v>2004</v>
      </c>
      <c r="AH1216">
        <v>1</v>
      </c>
      <c r="AI1216">
        <v>5</v>
      </c>
      <c r="AJ1216" s="2">
        <f>DATE(emdat_data[[#This Row],[End Year]],emdat_data[[#This Row],[End Month]],emdat_data[[#This Row],[End Day]])</f>
        <v>37991</v>
      </c>
      <c r="AM1216">
        <v>2000</v>
      </c>
      <c r="AO1216">
        <v>2000</v>
      </c>
      <c r="AV1216">
        <v>62.858459500041299</v>
      </c>
      <c r="AX1216" t="s">
        <v>5720</v>
      </c>
      <c r="AY1216" t="s">
        <v>5721</v>
      </c>
    </row>
    <row r="1217" spans="1:51" hidden="1" x14ac:dyDescent="0.25">
      <c r="A1217" t="s">
        <v>5629</v>
      </c>
      <c r="B1217">
        <v>2003</v>
      </c>
      <c r="C1217">
        <v>610</v>
      </c>
      <c r="E1217" t="s">
        <v>50</v>
      </c>
      <c r="F1217" t="s">
        <v>71</v>
      </c>
      <c r="G1217" t="s">
        <v>217</v>
      </c>
      <c r="H1217" t="s">
        <v>217</v>
      </c>
      <c r="K1217" t="s">
        <v>364</v>
      </c>
      <c r="L1217" t="s">
        <v>365</v>
      </c>
      <c r="M1217" t="s">
        <v>173</v>
      </c>
      <c r="N1217" t="s">
        <v>57</v>
      </c>
      <c r="O1217" t="s">
        <v>5630</v>
      </c>
      <c r="P1217" t="s">
        <v>5631</v>
      </c>
      <c r="Q1217" t="s">
        <v>72</v>
      </c>
      <c r="S1217" t="s">
        <v>127</v>
      </c>
      <c r="T1217" t="s">
        <v>127</v>
      </c>
      <c r="U1217" t="s">
        <v>127</v>
      </c>
      <c r="V1217">
        <v>423</v>
      </c>
      <c r="AA1217" s="1"/>
      <c r="AB1217" t="s">
        <v>5632</v>
      </c>
      <c r="AC1217">
        <v>2003</v>
      </c>
      <c r="AD1217">
        <v>12</v>
      </c>
      <c r="AE1217">
        <v>19</v>
      </c>
      <c r="AF1217" s="2">
        <f>DATE(emdat_data[[#This Row],[Start Year]],emdat_data[[#This Row],[Start Month]],emdat_data[[#This Row],[Start Day]])</f>
        <v>37974</v>
      </c>
      <c r="AG1217">
        <v>2004</v>
      </c>
      <c r="AH1217">
        <v>1</v>
      </c>
      <c r="AI1217">
        <v>7</v>
      </c>
      <c r="AJ1217" s="2">
        <f>DATE(emdat_data[[#This Row],[End Year]],emdat_data[[#This Row],[End Month]],emdat_data[[#This Row],[End Day]])</f>
        <v>37993</v>
      </c>
      <c r="AK1217">
        <v>255</v>
      </c>
      <c r="AL1217">
        <v>54</v>
      </c>
      <c r="AM1217">
        <v>217934</v>
      </c>
      <c r="AO1217">
        <v>217988</v>
      </c>
      <c r="AT1217">
        <v>7000</v>
      </c>
      <c r="AU1217">
        <v>11136</v>
      </c>
      <c r="AV1217">
        <v>62.858459500041299</v>
      </c>
      <c r="AX1217" t="s">
        <v>5633</v>
      </c>
      <c r="AY1217" t="s">
        <v>5634</v>
      </c>
    </row>
    <row r="1218" spans="1:51" hidden="1" x14ac:dyDescent="0.25">
      <c r="A1218" t="s">
        <v>4333</v>
      </c>
      <c r="B1218">
        <v>2003</v>
      </c>
      <c r="C1218">
        <v>624</v>
      </c>
      <c r="E1218" t="s">
        <v>50</v>
      </c>
      <c r="F1218" t="s">
        <v>71</v>
      </c>
      <c r="G1218" t="s">
        <v>72</v>
      </c>
      <c r="H1218" t="s">
        <v>102</v>
      </c>
      <c r="K1218" t="s">
        <v>1342</v>
      </c>
      <c r="L1218" t="s">
        <v>1343</v>
      </c>
      <c r="M1218" t="s">
        <v>1194</v>
      </c>
      <c r="N1218" t="s">
        <v>86</v>
      </c>
      <c r="O1218" t="s">
        <v>4334</v>
      </c>
      <c r="P1218" t="s">
        <v>642</v>
      </c>
      <c r="Q1218" t="s">
        <v>176</v>
      </c>
      <c r="X1218" t="s">
        <v>78</v>
      </c>
      <c r="AA1218" s="1"/>
      <c r="AC1218">
        <v>2003</v>
      </c>
      <c r="AD1218">
        <v>12</v>
      </c>
      <c r="AE1218">
        <v>20</v>
      </c>
      <c r="AF1218" s="2">
        <f>DATE(emdat_data[[#This Row],[Start Year]],emdat_data[[#This Row],[Start Month]],emdat_data[[#This Row],[Start Day]])</f>
        <v>37975</v>
      </c>
      <c r="AG1218">
        <v>2003</v>
      </c>
      <c r="AH1218">
        <v>12</v>
      </c>
      <c r="AI1218">
        <v>22</v>
      </c>
      <c r="AJ1218" s="2">
        <f>DATE(emdat_data[[#This Row],[End Year]],emdat_data[[#This Row],[End Month]],emdat_data[[#This Row],[End Day]])</f>
        <v>37977</v>
      </c>
      <c r="AK1218">
        <v>38</v>
      </c>
      <c r="AM1218">
        <v>150000</v>
      </c>
      <c r="AO1218">
        <v>150000</v>
      </c>
      <c r="AV1218">
        <v>62.858459500041299</v>
      </c>
      <c r="AX1218" t="s">
        <v>4335</v>
      </c>
      <c r="AY1218" t="s">
        <v>4336</v>
      </c>
    </row>
    <row r="1219" spans="1:51" hidden="1" x14ac:dyDescent="0.25">
      <c r="A1219" t="s">
        <v>4454</v>
      </c>
      <c r="B1219">
        <v>2003</v>
      </c>
      <c r="C1219">
        <v>779</v>
      </c>
      <c r="E1219" t="s">
        <v>50</v>
      </c>
      <c r="F1219" t="s">
        <v>63</v>
      </c>
      <c r="G1219" t="s">
        <v>82</v>
      </c>
      <c r="H1219" t="s">
        <v>98</v>
      </c>
      <c r="K1219" t="s">
        <v>527</v>
      </c>
      <c r="L1219" t="s">
        <v>528</v>
      </c>
      <c r="M1219" t="s">
        <v>56</v>
      </c>
      <c r="N1219" t="s">
        <v>57</v>
      </c>
      <c r="O1219" t="s">
        <v>813</v>
      </c>
      <c r="X1219" t="s">
        <v>88</v>
      </c>
      <c r="AA1219" s="1"/>
      <c r="AC1219">
        <v>2003</v>
      </c>
      <c r="AD1219">
        <v>12</v>
      </c>
      <c r="AE1219">
        <v>20</v>
      </c>
      <c r="AF1219" s="2">
        <f>DATE(emdat_data[[#This Row],[Start Year]],emdat_data[[#This Row],[Start Month]],emdat_data[[#This Row],[Start Day]])</f>
        <v>37975</v>
      </c>
      <c r="AG1219">
        <v>2003</v>
      </c>
      <c r="AH1219">
        <v>12</v>
      </c>
      <c r="AI1219">
        <v>20</v>
      </c>
      <c r="AJ1219" s="2">
        <f>DATE(emdat_data[[#This Row],[End Year]],emdat_data[[#This Row],[End Month]],emdat_data[[#This Row],[End Day]])</f>
        <v>37975</v>
      </c>
      <c r="AK1219">
        <v>28</v>
      </c>
      <c r="AV1219">
        <v>62.858459500041299</v>
      </c>
      <c r="AX1219" t="s">
        <v>814</v>
      </c>
      <c r="AY1219" t="s">
        <v>815</v>
      </c>
    </row>
    <row r="1220" spans="1:51" x14ac:dyDescent="0.25">
      <c r="A1220" t="s">
        <v>5700</v>
      </c>
      <c r="B1220">
        <v>2003</v>
      </c>
      <c r="C1220">
        <v>674</v>
      </c>
      <c r="E1220" t="s">
        <v>50</v>
      </c>
      <c r="F1220" t="s">
        <v>119</v>
      </c>
      <c r="G1220" t="s">
        <v>120</v>
      </c>
      <c r="H1220" t="s">
        <v>121</v>
      </c>
      <c r="J1220" t="s">
        <v>294</v>
      </c>
      <c r="K1220" t="s">
        <v>280</v>
      </c>
      <c r="L1220" t="s">
        <v>281</v>
      </c>
      <c r="M1220" t="s">
        <v>260</v>
      </c>
      <c r="N1220" t="s">
        <v>76</v>
      </c>
      <c r="O1220" t="s">
        <v>5701</v>
      </c>
      <c r="T1220" t="s">
        <v>128</v>
      </c>
      <c r="U1220" t="s">
        <v>127</v>
      </c>
      <c r="X1220" t="s">
        <v>129</v>
      </c>
      <c r="AA1220" s="1"/>
      <c r="AC1220">
        <v>2003</v>
      </c>
      <c r="AD1220">
        <v>12</v>
      </c>
      <c r="AE1220">
        <v>20</v>
      </c>
      <c r="AF1220" s="2">
        <f>DATE(emdat_data[[#This Row],[Start Year]],emdat_data[[#This Row],[Start Month]],emdat_data[[#This Row],[Start Day]])</f>
        <v>37975</v>
      </c>
      <c r="AG1220">
        <v>2004</v>
      </c>
      <c r="AH1220">
        <v>3</v>
      </c>
      <c r="AI1220">
        <v>18</v>
      </c>
      <c r="AJ1220" s="2">
        <f>DATE(emdat_data[[#This Row],[End Year]],emdat_data[[#This Row],[End Month]],emdat_data[[#This Row],[End Day]])</f>
        <v>38064</v>
      </c>
      <c r="AK1220">
        <v>85</v>
      </c>
      <c r="AM1220">
        <v>15237</v>
      </c>
      <c r="AO1220">
        <v>15237</v>
      </c>
      <c r="AV1220">
        <v>62.858459500041299</v>
      </c>
    </row>
    <row r="1221" spans="1:51" hidden="1" x14ac:dyDescent="0.25">
      <c r="A1221" t="s">
        <v>5873</v>
      </c>
      <c r="B1221">
        <v>2003</v>
      </c>
      <c r="C1221">
        <v>620</v>
      </c>
      <c r="E1221" t="s">
        <v>50</v>
      </c>
      <c r="F1221" t="s">
        <v>71</v>
      </c>
      <c r="G1221" t="s">
        <v>72</v>
      </c>
      <c r="H1221" t="s">
        <v>102</v>
      </c>
      <c r="K1221" t="s">
        <v>397</v>
      </c>
      <c r="L1221" t="s">
        <v>398</v>
      </c>
      <c r="M1221" t="s">
        <v>260</v>
      </c>
      <c r="N1221" t="s">
        <v>76</v>
      </c>
      <c r="O1221" t="s">
        <v>5874</v>
      </c>
      <c r="P1221" t="s">
        <v>642</v>
      </c>
      <c r="X1221" t="s">
        <v>78</v>
      </c>
      <c r="AA1221" s="1"/>
      <c r="AC1221">
        <v>2003</v>
      </c>
      <c r="AD1221">
        <v>12</v>
      </c>
      <c r="AE1221">
        <v>20</v>
      </c>
      <c r="AF1221" s="2">
        <f>DATE(emdat_data[[#This Row],[Start Year]],emdat_data[[#This Row],[Start Month]],emdat_data[[#This Row],[Start Day]])</f>
        <v>37975</v>
      </c>
      <c r="AG1221">
        <v>2003</v>
      </c>
      <c r="AH1221">
        <v>12</v>
      </c>
      <c r="AI1221">
        <v>21</v>
      </c>
      <c r="AJ1221" s="2">
        <f>DATE(emdat_data[[#This Row],[End Year]],emdat_data[[#This Row],[End Month]],emdat_data[[#This Row],[End Day]])</f>
        <v>37976</v>
      </c>
      <c r="AM1221">
        <v>2000</v>
      </c>
      <c r="AO1221">
        <v>2000</v>
      </c>
      <c r="AV1221">
        <v>62.858459500041299</v>
      </c>
      <c r="AX1221" t="s">
        <v>5875</v>
      </c>
      <c r="AY1221" t="s">
        <v>5876</v>
      </c>
    </row>
    <row r="1222" spans="1:51" hidden="1" x14ac:dyDescent="0.25">
      <c r="A1222" t="s">
        <v>4206</v>
      </c>
      <c r="B1222">
        <v>2003</v>
      </c>
      <c r="C1222">
        <v>621</v>
      </c>
      <c r="E1222" t="s">
        <v>50</v>
      </c>
      <c r="F1222" t="s">
        <v>71</v>
      </c>
      <c r="G1222" t="s">
        <v>72</v>
      </c>
      <c r="H1222" t="s">
        <v>102</v>
      </c>
      <c r="K1222" t="s">
        <v>131</v>
      </c>
      <c r="L1222" t="s">
        <v>132</v>
      </c>
      <c r="M1222" t="s">
        <v>85</v>
      </c>
      <c r="N1222" t="s">
        <v>86</v>
      </c>
      <c r="O1222" t="s">
        <v>4207</v>
      </c>
      <c r="P1222" t="s">
        <v>4208</v>
      </c>
      <c r="Q1222" t="s">
        <v>653</v>
      </c>
      <c r="R1222" t="s">
        <v>176</v>
      </c>
      <c r="U1222" t="s">
        <v>127</v>
      </c>
      <c r="V1222">
        <v>109</v>
      </c>
      <c r="W1222">
        <v>8230</v>
      </c>
      <c r="X1222" t="s">
        <v>78</v>
      </c>
      <c r="AA1222" s="1"/>
      <c r="AB1222" t="s">
        <v>4209</v>
      </c>
      <c r="AC1222">
        <v>2003</v>
      </c>
      <c r="AD1222">
        <v>12</v>
      </c>
      <c r="AE1222">
        <v>22</v>
      </c>
      <c r="AF1222" s="2">
        <f>DATE(emdat_data[[#This Row],[Start Year]],emdat_data[[#This Row],[Start Month]],emdat_data[[#This Row],[Start Day]])</f>
        <v>37977</v>
      </c>
      <c r="AG1222">
        <v>2004</v>
      </c>
      <c r="AH1222">
        <v>1</v>
      </c>
      <c r="AI1222">
        <v>22</v>
      </c>
      <c r="AJ1222" s="2">
        <f>DATE(emdat_data[[#This Row],[End Year]],emdat_data[[#This Row],[End Month]],emdat_data[[#This Row],[End Day]])</f>
        <v>38008</v>
      </c>
      <c r="AK1222">
        <v>69</v>
      </c>
      <c r="AL1222">
        <v>4</v>
      </c>
      <c r="AM1222">
        <v>35000</v>
      </c>
      <c r="AN1222">
        <v>10000</v>
      </c>
      <c r="AO1222">
        <v>45004</v>
      </c>
      <c r="AT1222">
        <v>1000</v>
      </c>
      <c r="AU1222">
        <v>1591</v>
      </c>
      <c r="AV1222">
        <v>62.858459500041299</v>
      </c>
      <c r="AX1222" t="s">
        <v>4210</v>
      </c>
      <c r="AY1222" t="s">
        <v>4211</v>
      </c>
    </row>
    <row r="1223" spans="1:51" hidden="1" x14ac:dyDescent="0.25">
      <c r="A1223" t="s">
        <v>5899</v>
      </c>
      <c r="B1223">
        <v>2003</v>
      </c>
      <c r="C1223">
        <v>623</v>
      </c>
      <c r="E1223" t="s">
        <v>50</v>
      </c>
      <c r="F1223" t="s">
        <v>51</v>
      </c>
      <c r="G1223" t="s">
        <v>52</v>
      </c>
      <c r="H1223" t="s">
        <v>53</v>
      </c>
      <c r="K1223" t="s">
        <v>357</v>
      </c>
      <c r="L1223" t="s">
        <v>358</v>
      </c>
      <c r="M1223" t="s">
        <v>146</v>
      </c>
      <c r="N1223" t="s">
        <v>86</v>
      </c>
      <c r="O1223" t="s">
        <v>5900</v>
      </c>
      <c r="U1223" t="s">
        <v>127</v>
      </c>
      <c r="W1223">
        <v>7</v>
      </c>
      <c r="X1223" t="s">
        <v>59</v>
      </c>
      <c r="Y1223">
        <v>357005</v>
      </c>
      <c r="Z1223">
        <v>-1211005</v>
      </c>
      <c r="AA1223" s="1">
        <v>0.46875</v>
      </c>
      <c r="AC1223">
        <v>2003</v>
      </c>
      <c r="AD1223">
        <v>12</v>
      </c>
      <c r="AE1223">
        <v>22</v>
      </c>
      <c r="AF1223" s="2">
        <f>DATE(emdat_data[[#This Row],[Start Year]],emdat_data[[#This Row],[Start Month]],emdat_data[[#This Row],[Start Day]])</f>
        <v>37977</v>
      </c>
      <c r="AG1223">
        <v>2003</v>
      </c>
      <c r="AH1223">
        <v>12</v>
      </c>
      <c r="AI1223">
        <v>22</v>
      </c>
      <c r="AJ1223" s="2">
        <f>DATE(emdat_data[[#This Row],[End Year]],emdat_data[[#This Row],[End Month]],emdat_data[[#This Row],[End Day]])</f>
        <v>37977</v>
      </c>
      <c r="AK1223">
        <v>2</v>
      </c>
      <c r="AL1223">
        <v>40</v>
      </c>
      <c r="AN1223">
        <v>120</v>
      </c>
      <c r="AO1223">
        <v>160</v>
      </c>
      <c r="AT1223">
        <v>200000</v>
      </c>
      <c r="AU1223">
        <v>318175</v>
      </c>
      <c r="AV1223">
        <v>62.858459500041299</v>
      </c>
      <c r="AX1223" t="s">
        <v>5901</v>
      </c>
      <c r="AY1223" t="s">
        <v>5902</v>
      </c>
    </row>
    <row r="1224" spans="1:51" hidden="1" x14ac:dyDescent="0.25">
      <c r="A1224" t="s">
        <v>5613</v>
      </c>
      <c r="B1224">
        <v>2003</v>
      </c>
      <c r="C1224">
        <v>627</v>
      </c>
      <c r="E1224" t="s">
        <v>50</v>
      </c>
      <c r="F1224" t="s">
        <v>71</v>
      </c>
      <c r="G1224" t="s">
        <v>72</v>
      </c>
      <c r="H1224" t="s">
        <v>102</v>
      </c>
      <c r="K1224" t="s">
        <v>2924</v>
      </c>
      <c r="L1224" t="s">
        <v>2925</v>
      </c>
      <c r="M1224" t="s">
        <v>392</v>
      </c>
      <c r="N1224" t="s">
        <v>57</v>
      </c>
      <c r="O1224" t="s">
        <v>5614</v>
      </c>
      <c r="P1224" t="s">
        <v>642</v>
      </c>
      <c r="Q1224" t="s">
        <v>659</v>
      </c>
      <c r="W1224">
        <v>1300</v>
      </c>
      <c r="X1224" t="s">
        <v>78</v>
      </c>
      <c r="AA1224" s="1"/>
      <c r="AC1224">
        <v>2003</v>
      </c>
      <c r="AD1224">
        <v>12</v>
      </c>
      <c r="AE1224">
        <v>24</v>
      </c>
      <c r="AF1224" s="2">
        <f>DATE(emdat_data[[#This Row],[Start Year]],emdat_data[[#This Row],[Start Month]],emdat_data[[#This Row],[Start Day]])</f>
        <v>37979</v>
      </c>
      <c r="AG1224">
        <v>2003</v>
      </c>
      <c r="AH1224">
        <v>12</v>
      </c>
      <c r="AI1224">
        <v>26</v>
      </c>
      <c r="AJ1224" s="2">
        <f>DATE(emdat_data[[#This Row],[End Year]],emdat_data[[#This Row],[End Month]],emdat_data[[#This Row],[End Day]])</f>
        <v>37981</v>
      </c>
      <c r="AK1224">
        <v>8</v>
      </c>
      <c r="AV1224">
        <v>62.858459500041299</v>
      </c>
      <c r="AX1224" t="s">
        <v>5615</v>
      </c>
      <c r="AY1224" t="s">
        <v>5616</v>
      </c>
    </row>
    <row r="1225" spans="1:51" x14ac:dyDescent="0.25">
      <c r="A1225" t="s">
        <v>5968</v>
      </c>
      <c r="B1225">
        <v>2003</v>
      </c>
      <c r="C1225">
        <v>643</v>
      </c>
      <c r="E1225" t="s">
        <v>50</v>
      </c>
      <c r="F1225" t="s">
        <v>119</v>
      </c>
      <c r="G1225" t="s">
        <v>120</v>
      </c>
      <c r="J1225" t="s">
        <v>5969</v>
      </c>
      <c r="K1225" t="s">
        <v>3130</v>
      </c>
      <c r="L1225" t="s">
        <v>3131</v>
      </c>
      <c r="M1225" t="s">
        <v>75</v>
      </c>
      <c r="N1225" t="s">
        <v>76</v>
      </c>
      <c r="O1225" t="s">
        <v>5970</v>
      </c>
      <c r="T1225" t="s">
        <v>128</v>
      </c>
      <c r="U1225" t="s">
        <v>128</v>
      </c>
      <c r="X1225" t="s">
        <v>129</v>
      </c>
      <c r="AA1225" s="1"/>
      <c r="AC1225">
        <v>2003</v>
      </c>
      <c r="AD1225">
        <v>12</v>
      </c>
      <c r="AE1225">
        <v>24</v>
      </c>
      <c r="AF1225" s="2">
        <f>DATE(emdat_data[[#This Row],[Start Year]],emdat_data[[#This Row],[Start Month]],emdat_data[[#This Row],[Start Day]])</f>
        <v>37979</v>
      </c>
      <c r="AG1225">
        <v>2003</v>
      </c>
      <c r="AH1225">
        <v>12</v>
      </c>
      <c r="AI1225">
        <v>24</v>
      </c>
      <c r="AJ1225" s="2">
        <f>DATE(emdat_data[[#This Row],[End Year]],emdat_data[[#This Row],[End Month]],emdat_data[[#This Row],[End Day]])</f>
        <v>37979</v>
      </c>
      <c r="AK1225">
        <v>37</v>
      </c>
      <c r="AM1225">
        <v>184</v>
      </c>
      <c r="AO1225">
        <v>184</v>
      </c>
      <c r="AV1225">
        <v>62.858459500041299</v>
      </c>
    </row>
    <row r="1226" spans="1:51" hidden="1" x14ac:dyDescent="0.25">
      <c r="A1226" t="s">
        <v>4561</v>
      </c>
      <c r="B1226">
        <v>2003</v>
      </c>
      <c r="C1226">
        <v>628</v>
      </c>
      <c r="E1226" t="s">
        <v>50</v>
      </c>
      <c r="F1226" t="s">
        <v>51</v>
      </c>
      <c r="G1226" t="s">
        <v>52</v>
      </c>
      <c r="H1226" t="s">
        <v>53</v>
      </c>
      <c r="K1226" t="s">
        <v>1185</v>
      </c>
      <c r="L1226" t="s">
        <v>1186</v>
      </c>
      <c r="M1226" t="s">
        <v>204</v>
      </c>
      <c r="N1226" t="s">
        <v>86</v>
      </c>
      <c r="O1226" t="s">
        <v>4562</v>
      </c>
      <c r="W1226">
        <v>7</v>
      </c>
      <c r="X1226" t="s">
        <v>59</v>
      </c>
      <c r="Y1226">
        <v>8416</v>
      </c>
      <c r="Z1226">
        <v>-82824</v>
      </c>
      <c r="AA1226" s="1">
        <v>9.0972222222222218E-2</v>
      </c>
      <c r="AC1226">
        <v>2003</v>
      </c>
      <c r="AD1226">
        <v>12</v>
      </c>
      <c r="AE1226">
        <v>25</v>
      </c>
      <c r="AF1226" s="2">
        <f>DATE(emdat_data[[#This Row],[Start Year]],emdat_data[[#This Row],[Start Month]],emdat_data[[#This Row],[Start Day]])</f>
        <v>37980</v>
      </c>
      <c r="AG1226">
        <v>2003</v>
      </c>
      <c r="AH1226">
        <v>12</v>
      </c>
      <c r="AI1226">
        <v>25</v>
      </c>
      <c r="AJ1226" s="2">
        <f>DATE(emdat_data[[#This Row],[End Year]],emdat_data[[#This Row],[End Month]],emdat_data[[#This Row],[End Day]])</f>
        <v>37980</v>
      </c>
      <c r="AK1226">
        <v>2</v>
      </c>
      <c r="AL1226">
        <v>75</v>
      </c>
      <c r="AM1226">
        <v>60</v>
      </c>
      <c r="AO1226">
        <v>135</v>
      </c>
      <c r="AV1226">
        <v>62.858459500041299</v>
      </c>
      <c r="AX1226" t="s">
        <v>4563</v>
      </c>
      <c r="AY1226" t="s">
        <v>4564</v>
      </c>
    </row>
    <row r="1227" spans="1:51" hidden="1" x14ac:dyDescent="0.25">
      <c r="A1227" t="s">
        <v>5756</v>
      </c>
      <c r="B1227">
        <v>2003</v>
      </c>
      <c r="C1227">
        <v>628</v>
      </c>
      <c r="E1227" t="s">
        <v>50</v>
      </c>
      <c r="F1227" t="s">
        <v>51</v>
      </c>
      <c r="G1227" t="s">
        <v>52</v>
      </c>
      <c r="H1227" t="s">
        <v>53</v>
      </c>
      <c r="K1227" t="s">
        <v>2706</v>
      </c>
      <c r="L1227" t="s">
        <v>2707</v>
      </c>
      <c r="M1227" t="s">
        <v>204</v>
      </c>
      <c r="N1227" t="s">
        <v>86</v>
      </c>
      <c r="O1227" t="s">
        <v>5757</v>
      </c>
      <c r="W1227">
        <v>7</v>
      </c>
      <c r="X1227" t="s">
        <v>59</v>
      </c>
      <c r="Y1227">
        <v>8416</v>
      </c>
      <c r="Z1227">
        <v>-82824</v>
      </c>
      <c r="AA1227" s="1">
        <v>9.0972222222222218E-2</v>
      </c>
      <c r="AC1227">
        <v>2003</v>
      </c>
      <c r="AD1227">
        <v>12</v>
      </c>
      <c r="AE1227">
        <v>25</v>
      </c>
      <c r="AF1227" s="2">
        <f>DATE(emdat_data[[#This Row],[Start Year]],emdat_data[[#This Row],[Start Month]],emdat_data[[#This Row],[Start Day]])</f>
        <v>37980</v>
      </c>
      <c r="AG1227">
        <v>2003</v>
      </c>
      <c r="AH1227">
        <v>12</v>
      </c>
      <c r="AI1227">
        <v>25</v>
      </c>
      <c r="AJ1227" s="2">
        <f>DATE(emdat_data[[#This Row],[End Year]],emdat_data[[#This Row],[End Month]],emdat_data[[#This Row],[End Day]])</f>
        <v>37980</v>
      </c>
      <c r="AK1227">
        <v>2</v>
      </c>
      <c r="AL1227">
        <v>75</v>
      </c>
      <c r="AM1227">
        <v>1000</v>
      </c>
      <c r="AO1227">
        <v>1075</v>
      </c>
      <c r="AV1227">
        <v>62.858459500041299</v>
      </c>
      <c r="AX1227" t="s">
        <v>5758</v>
      </c>
      <c r="AY1227" t="s">
        <v>5759</v>
      </c>
    </row>
    <row r="1228" spans="1:51" hidden="1" x14ac:dyDescent="0.25">
      <c r="A1228" t="s">
        <v>5929</v>
      </c>
      <c r="B1228">
        <v>2003</v>
      </c>
      <c r="C1228">
        <v>633</v>
      </c>
      <c r="E1228" t="s">
        <v>50</v>
      </c>
      <c r="F1228" t="s">
        <v>71</v>
      </c>
      <c r="G1228" t="s">
        <v>217</v>
      </c>
      <c r="H1228" t="s">
        <v>647</v>
      </c>
      <c r="K1228" t="s">
        <v>357</v>
      </c>
      <c r="L1228" t="s">
        <v>358</v>
      </c>
      <c r="M1228" t="s">
        <v>146</v>
      </c>
      <c r="N1228" t="s">
        <v>86</v>
      </c>
      <c r="O1228" t="s">
        <v>5928</v>
      </c>
      <c r="P1228" t="s">
        <v>642</v>
      </c>
      <c r="AA1228" s="1"/>
      <c r="AC1228">
        <v>2003</v>
      </c>
      <c r="AD1228">
        <v>12</v>
      </c>
      <c r="AE1228">
        <v>25</v>
      </c>
      <c r="AF1228" s="2">
        <f>DATE(emdat_data[[#This Row],[Start Year]],emdat_data[[#This Row],[Start Month]],emdat_data[[#This Row],[Start Day]])</f>
        <v>37980</v>
      </c>
      <c r="AG1228">
        <v>2003</v>
      </c>
      <c r="AH1228">
        <v>12</v>
      </c>
      <c r="AI1228">
        <v>26</v>
      </c>
      <c r="AJ1228" s="2">
        <f>DATE(emdat_data[[#This Row],[End Year]],emdat_data[[#This Row],[End Month]],emdat_data[[#This Row],[End Day]])</f>
        <v>37981</v>
      </c>
      <c r="AK1228">
        <v>15</v>
      </c>
      <c r="AL1228">
        <v>15</v>
      </c>
      <c r="AO1228">
        <v>15</v>
      </c>
      <c r="AV1228">
        <v>62.858459500041299</v>
      </c>
      <c r="AX1228" t="s">
        <v>5925</v>
      </c>
      <c r="AY1228" t="s">
        <v>5926</v>
      </c>
    </row>
    <row r="1229" spans="1:51" hidden="1" x14ac:dyDescent="0.25">
      <c r="A1229" t="s">
        <v>5971</v>
      </c>
      <c r="B1229">
        <v>2003</v>
      </c>
      <c r="C1229">
        <v>631</v>
      </c>
      <c r="E1229" t="s">
        <v>50</v>
      </c>
      <c r="F1229" t="s">
        <v>71</v>
      </c>
      <c r="G1229" t="s">
        <v>72</v>
      </c>
      <c r="H1229" t="s">
        <v>102</v>
      </c>
      <c r="K1229" t="s">
        <v>434</v>
      </c>
      <c r="L1229" t="s">
        <v>435</v>
      </c>
      <c r="M1229" t="s">
        <v>260</v>
      </c>
      <c r="N1229" t="s">
        <v>76</v>
      </c>
      <c r="O1229" t="s">
        <v>5972</v>
      </c>
      <c r="P1229" t="s">
        <v>642</v>
      </c>
      <c r="X1229" t="s">
        <v>78</v>
      </c>
      <c r="AA1229" s="1"/>
      <c r="AC1229">
        <v>2003</v>
      </c>
      <c r="AD1229">
        <v>12</v>
      </c>
      <c r="AE1229">
        <v>25</v>
      </c>
      <c r="AF1229" s="2">
        <f>DATE(emdat_data[[#This Row],[Start Year]],emdat_data[[#This Row],[Start Month]],emdat_data[[#This Row],[Start Day]])</f>
        <v>37980</v>
      </c>
      <c r="AG1229">
        <v>2003</v>
      </c>
      <c r="AH1229">
        <v>12</v>
      </c>
      <c r="AI1229">
        <v>25</v>
      </c>
      <c r="AJ1229" s="2">
        <f>DATE(emdat_data[[#This Row],[End Year]],emdat_data[[#This Row],[End Month]],emdat_data[[#This Row],[End Day]])</f>
        <v>37980</v>
      </c>
      <c r="AK1229">
        <v>4</v>
      </c>
      <c r="AN1229">
        <v>1000</v>
      </c>
      <c r="AO1229">
        <v>1000</v>
      </c>
      <c r="AV1229">
        <v>62.858459500041299</v>
      </c>
      <c r="AW1229" t="s">
        <v>5973</v>
      </c>
      <c r="AY1229" t="s">
        <v>5974</v>
      </c>
    </row>
    <row r="1230" spans="1:51" hidden="1" x14ac:dyDescent="0.25">
      <c r="A1230" t="s">
        <v>4708</v>
      </c>
      <c r="B1230">
        <v>2003</v>
      </c>
      <c r="C1230">
        <v>630</v>
      </c>
      <c r="E1230" t="s">
        <v>50</v>
      </c>
      <c r="F1230" t="s">
        <v>51</v>
      </c>
      <c r="G1230" t="s">
        <v>52</v>
      </c>
      <c r="H1230" t="s">
        <v>53</v>
      </c>
      <c r="K1230" t="s">
        <v>1447</v>
      </c>
      <c r="L1230" t="s">
        <v>1448</v>
      </c>
      <c r="M1230" t="s">
        <v>56</v>
      </c>
      <c r="N1230" t="s">
        <v>57</v>
      </c>
      <c r="O1230" t="s">
        <v>4709</v>
      </c>
      <c r="S1230" t="s">
        <v>127</v>
      </c>
      <c r="T1230" t="s">
        <v>127</v>
      </c>
      <c r="V1230">
        <v>130852</v>
      </c>
      <c r="W1230">
        <v>7</v>
      </c>
      <c r="X1230" t="s">
        <v>59</v>
      </c>
      <c r="Y1230">
        <v>28995</v>
      </c>
      <c r="Z1230">
        <v>58311</v>
      </c>
      <c r="AA1230" s="1">
        <v>0.22708333333333333</v>
      </c>
      <c r="AC1230">
        <v>2003</v>
      </c>
      <c r="AD1230">
        <v>12</v>
      </c>
      <c r="AE1230">
        <v>26</v>
      </c>
      <c r="AF1230" s="2">
        <f>DATE(emdat_data[[#This Row],[Start Year]],emdat_data[[#This Row],[Start Month]],emdat_data[[#This Row],[Start Day]])</f>
        <v>37981</v>
      </c>
      <c r="AG1230">
        <v>2003</v>
      </c>
      <c r="AH1230">
        <v>12</v>
      </c>
      <c r="AI1230">
        <v>26</v>
      </c>
      <c r="AJ1230" s="2">
        <f>DATE(emdat_data[[#This Row],[End Year]],emdat_data[[#This Row],[End Month]],emdat_data[[#This Row],[End Day]])</f>
        <v>37981</v>
      </c>
      <c r="AK1230">
        <v>26796</v>
      </c>
      <c r="AL1230">
        <v>22628</v>
      </c>
      <c r="AM1230">
        <v>200000</v>
      </c>
      <c r="AN1230">
        <v>45000</v>
      </c>
      <c r="AO1230">
        <v>267628</v>
      </c>
      <c r="AT1230">
        <v>500000</v>
      </c>
      <c r="AU1230">
        <v>795438</v>
      </c>
      <c r="AV1230">
        <v>62.858459500041299</v>
      </c>
      <c r="AX1230" t="s">
        <v>4710</v>
      </c>
      <c r="AY1230" t="s">
        <v>4711</v>
      </c>
    </row>
    <row r="1231" spans="1:51" hidden="1" x14ac:dyDescent="0.25">
      <c r="A1231" t="s">
        <v>5494</v>
      </c>
      <c r="B1231">
        <v>2003</v>
      </c>
      <c r="C1231">
        <v>644</v>
      </c>
      <c r="E1231" t="s">
        <v>50</v>
      </c>
      <c r="F1231" t="s">
        <v>71</v>
      </c>
      <c r="G1231" t="s">
        <v>72</v>
      </c>
      <c r="H1231" t="s">
        <v>102</v>
      </c>
      <c r="K1231" t="s">
        <v>2573</v>
      </c>
      <c r="L1231" t="s">
        <v>2574</v>
      </c>
      <c r="M1231" t="s">
        <v>85</v>
      </c>
      <c r="N1231" t="s">
        <v>86</v>
      </c>
      <c r="O1231" t="s">
        <v>5495</v>
      </c>
      <c r="P1231" t="s">
        <v>642</v>
      </c>
      <c r="Q1231" t="s">
        <v>659</v>
      </c>
      <c r="R1231" t="s">
        <v>176</v>
      </c>
      <c r="U1231" t="s">
        <v>127</v>
      </c>
      <c r="W1231">
        <v>73130</v>
      </c>
      <c r="X1231" t="s">
        <v>78</v>
      </c>
      <c r="AA1231" s="1"/>
      <c r="AB1231" t="s">
        <v>5496</v>
      </c>
      <c r="AC1231">
        <v>2003</v>
      </c>
      <c r="AD1231">
        <v>12</v>
      </c>
      <c r="AE1231">
        <v>28</v>
      </c>
      <c r="AF1231" s="2">
        <f>DATE(emdat_data[[#This Row],[Start Year]],emdat_data[[#This Row],[Start Month]],emdat_data[[#This Row],[Start Day]])</f>
        <v>37983</v>
      </c>
      <c r="AG1231">
        <v>2004</v>
      </c>
      <c r="AH1231">
        <v>1</v>
      </c>
      <c r="AI1231">
        <v>14</v>
      </c>
      <c r="AJ1231" s="2">
        <f>DATE(emdat_data[[#This Row],[End Year]],emdat_data[[#This Row],[End Month]],emdat_data[[#This Row],[End Day]])</f>
        <v>38000</v>
      </c>
      <c r="AK1231">
        <v>4</v>
      </c>
      <c r="AM1231">
        <v>1500</v>
      </c>
      <c r="AN1231">
        <v>3950</v>
      </c>
      <c r="AO1231">
        <v>5450</v>
      </c>
      <c r="AV1231">
        <v>62.858459500041299</v>
      </c>
      <c r="AW1231" t="s">
        <v>5497</v>
      </c>
      <c r="AX1231" t="s">
        <v>5498</v>
      </c>
      <c r="AY1231" t="s">
        <v>5499</v>
      </c>
    </row>
    <row r="1232" spans="1:51" hidden="1" x14ac:dyDescent="0.25">
      <c r="A1232" t="s">
        <v>4844</v>
      </c>
      <c r="B1232">
        <v>2004</v>
      </c>
      <c r="C1232">
        <v>202</v>
      </c>
      <c r="E1232" t="s">
        <v>50</v>
      </c>
      <c r="F1232" t="s">
        <v>71</v>
      </c>
      <c r="G1232" t="s">
        <v>72</v>
      </c>
      <c r="H1232" t="s">
        <v>102</v>
      </c>
      <c r="K1232" t="s">
        <v>1159</v>
      </c>
      <c r="L1232" t="s">
        <v>1160</v>
      </c>
      <c r="M1232" t="s">
        <v>85</v>
      </c>
      <c r="N1232" t="s">
        <v>86</v>
      </c>
      <c r="O1232" t="s">
        <v>4845</v>
      </c>
      <c r="P1232" t="s">
        <v>642</v>
      </c>
      <c r="Q1232" t="s">
        <v>176</v>
      </c>
      <c r="W1232">
        <v>108</v>
      </c>
      <c r="X1232" t="s">
        <v>78</v>
      </c>
      <c r="AA1232" s="1"/>
      <c r="AC1232">
        <v>2004</v>
      </c>
      <c r="AD1232">
        <v>1</v>
      </c>
      <c r="AF1232" s="2">
        <f>DATE(emdat_data[[#This Row],[Start Year]],emdat_data[[#This Row],[Start Month]],emdat_data[[#This Row],[Start Day]])</f>
        <v>37986</v>
      </c>
      <c r="AG1232">
        <v>2004</v>
      </c>
      <c r="AH1232">
        <v>6</v>
      </c>
      <c r="AI1232">
        <v>28</v>
      </c>
      <c r="AJ1232" s="2">
        <f>DATE(emdat_data[[#This Row],[End Year]],emdat_data[[#This Row],[End Month]],emdat_data[[#This Row],[End Day]])</f>
        <v>38166</v>
      </c>
      <c r="AK1232">
        <v>79</v>
      </c>
      <c r="AL1232">
        <v>48</v>
      </c>
      <c r="AM1232">
        <v>186048</v>
      </c>
      <c r="AO1232">
        <v>186096</v>
      </c>
      <c r="AV1232">
        <v>64.541329281744694</v>
      </c>
      <c r="AW1232" t="s">
        <v>4846</v>
      </c>
      <c r="AY1232" t="s">
        <v>4847</v>
      </c>
    </row>
    <row r="1233" spans="1:51" hidden="1" x14ac:dyDescent="0.25">
      <c r="A1233" t="s">
        <v>4970</v>
      </c>
      <c r="B1233">
        <v>2004</v>
      </c>
      <c r="C1233">
        <v>31</v>
      </c>
      <c r="E1233" t="s">
        <v>50</v>
      </c>
      <c r="F1233" t="s">
        <v>63</v>
      </c>
      <c r="G1233" t="s">
        <v>82</v>
      </c>
      <c r="H1233" t="s">
        <v>157</v>
      </c>
      <c r="I1233" t="s">
        <v>158</v>
      </c>
      <c r="K1233" t="s">
        <v>144</v>
      </c>
      <c r="L1233" t="s">
        <v>145</v>
      </c>
      <c r="M1233" t="s">
        <v>146</v>
      </c>
      <c r="N1233" t="s">
        <v>86</v>
      </c>
      <c r="O1233" t="s">
        <v>147</v>
      </c>
      <c r="Q1233" t="s">
        <v>65</v>
      </c>
      <c r="X1233" t="s">
        <v>88</v>
      </c>
      <c r="AA1233" s="1"/>
      <c r="AC1233">
        <v>2004</v>
      </c>
      <c r="AD1233">
        <v>1</v>
      </c>
      <c r="AF1233" s="2">
        <f>DATE(emdat_data[[#This Row],[Start Year]],emdat_data[[#This Row],[Start Month]],emdat_data[[#This Row],[Start Day]])</f>
        <v>37986</v>
      </c>
      <c r="AG1233">
        <v>2004</v>
      </c>
      <c r="AH1233">
        <v>1</v>
      </c>
      <c r="AJ1233" s="2">
        <f>DATE(emdat_data[[#This Row],[End Year]],emdat_data[[#This Row],[End Month]],emdat_data[[#This Row],[End Day]])</f>
        <v>37986</v>
      </c>
      <c r="AT1233">
        <v>100000</v>
      </c>
      <c r="AU1233">
        <v>154939</v>
      </c>
      <c r="AV1233">
        <v>64.541329281744694</v>
      </c>
      <c r="AW1233" t="s">
        <v>148</v>
      </c>
      <c r="AY1233" t="s">
        <v>149</v>
      </c>
    </row>
    <row r="1234" spans="1:51" hidden="1" x14ac:dyDescent="0.25">
      <c r="A1234" t="s">
        <v>6189</v>
      </c>
      <c r="B1234">
        <v>2004</v>
      </c>
      <c r="C1234">
        <v>9063</v>
      </c>
      <c r="E1234" t="s">
        <v>50</v>
      </c>
      <c r="F1234" t="s">
        <v>350</v>
      </c>
      <c r="G1234" t="s">
        <v>351</v>
      </c>
      <c r="H1234" t="s">
        <v>351</v>
      </c>
      <c r="K1234" t="s">
        <v>2573</v>
      </c>
      <c r="L1234" t="s">
        <v>2574</v>
      </c>
      <c r="M1234" t="s">
        <v>85</v>
      </c>
      <c r="N1234" t="s">
        <v>86</v>
      </c>
      <c r="O1234" t="s">
        <v>6190</v>
      </c>
      <c r="Q1234" t="s">
        <v>65</v>
      </c>
      <c r="U1234" t="s">
        <v>127</v>
      </c>
      <c r="X1234" t="s">
        <v>78</v>
      </c>
      <c r="AA1234" s="1"/>
      <c r="AC1234">
        <v>2004</v>
      </c>
      <c r="AD1234">
        <v>1</v>
      </c>
      <c r="AF1234" s="2">
        <f>DATE(emdat_data[[#This Row],[Start Year]],emdat_data[[#This Row],[Start Month]],emdat_data[[#This Row],[Start Day]])</f>
        <v>37986</v>
      </c>
      <c r="AG1234">
        <v>2004</v>
      </c>
      <c r="AJ1234" s="2">
        <f>DATE(emdat_data[[#This Row],[End Year]],emdat_data[[#This Row],[End Month]],emdat_data[[#This Row],[End Day]])</f>
        <v>37955</v>
      </c>
      <c r="AV1234">
        <v>64.541329281744694</v>
      </c>
      <c r="AW1234" t="s">
        <v>6191</v>
      </c>
      <c r="AY1234" t="s">
        <v>6192</v>
      </c>
    </row>
    <row r="1235" spans="1:51" hidden="1" x14ac:dyDescent="0.25">
      <c r="A1235" t="s">
        <v>6236</v>
      </c>
      <c r="B1235">
        <v>2004</v>
      </c>
      <c r="C1235">
        <v>9085</v>
      </c>
      <c r="E1235" t="s">
        <v>50</v>
      </c>
      <c r="F1235" t="s">
        <v>350</v>
      </c>
      <c r="G1235" t="s">
        <v>351</v>
      </c>
      <c r="H1235" t="s">
        <v>351</v>
      </c>
      <c r="K1235" t="s">
        <v>2875</v>
      </c>
      <c r="L1235" t="s">
        <v>2876</v>
      </c>
      <c r="M1235" t="s">
        <v>260</v>
      </c>
      <c r="N1235" t="s">
        <v>76</v>
      </c>
      <c r="O1235" t="s">
        <v>6237</v>
      </c>
      <c r="Q1235" t="s">
        <v>1023</v>
      </c>
      <c r="X1235" t="s">
        <v>78</v>
      </c>
      <c r="AA1235" s="1"/>
      <c r="AC1235">
        <v>2004</v>
      </c>
      <c r="AD1235">
        <v>1</v>
      </c>
      <c r="AF1235" s="2">
        <f>DATE(emdat_data[[#This Row],[Start Year]],emdat_data[[#This Row],[Start Month]],emdat_data[[#This Row],[Start Day]])</f>
        <v>37986</v>
      </c>
      <c r="AG1235">
        <v>2004</v>
      </c>
      <c r="AH1235">
        <v>1</v>
      </c>
      <c r="AJ1235" s="2">
        <f>DATE(emdat_data[[#This Row],[End Year]],emdat_data[[#This Row],[End Month]],emdat_data[[#This Row],[End Day]])</f>
        <v>37986</v>
      </c>
      <c r="AM1235">
        <v>200000</v>
      </c>
      <c r="AO1235">
        <v>200000</v>
      </c>
      <c r="AV1235">
        <v>64.541329281744694</v>
      </c>
      <c r="AW1235" t="s">
        <v>6238</v>
      </c>
      <c r="AY1235" t="s">
        <v>6239</v>
      </c>
    </row>
    <row r="1236" spans="1:51" x14ac:dyDescent="0.25">
      <c r="A1236" t="s">
        <v>6294</v>
      </c>
      <c r="B1236">
        <v>2004</v>
      </c>
      <c r="C1236">
        <v>161</v>
      </c>
      <c r="E1236" t="s">
        <v>50</v>
      </c>
      <c r="F1236" t="s">
        <v>119</v>
      </c>
      <c r="G1236" t="s">
        <v>120</v>
      </c>
      <c r="H1236" t="s">
        <v>301</v>
      </c>
      <c r="K1236" t="s">
        <v>2624</v>
      </c>
      <c r="L1236" t="s">
        <v>2625</v>
      </c>
      <c r="M1236" t="s">
        <v>125</v>
      </c>
      <c r="N1236" t="s">
        <v>76</v>
      </c>
      <c r="O1236" t="s">
        <v>6295</v>
      </c>
      <c r="T1236" t="s">
        <v>128</v>
      </c>
      <c r="U1236" t="s">
        <v>128</v>
      </c>
      <c r="W1236">
        <v>140000</v>
      </c>
      <c r="X1236" t="s">
        <v>129</v>
      </c>
      <c r="AA1236" s="1"/>
      <c r="AC1236">
        <v>2004</v>
      </c>
      <c r="AD1236">
        <v>1</v>
      </c>
      <c r="AF1236" s="2">
        <f>DATE(emdat_data[[#This Row],[Start Year]],emdat_data[[#This Row],[Start Month]],emdat_data[[#This Row],[Start Day]])</f>
        <v>37986</v>
      </c>
      <c r="AG1236">
        <v>2004</v>
      </c>
      <c r="AH1236">
        <v>5</v>
      </c>
      <c r="AI1236">
        <v>2</v>
      </c>
      <c r="AJ1236" s="2">
        <f>DATE(emdat_data[[#This Row],[End Year]],emdat_data[[#This Row],[End Month]],emdat_data[[#This Row],[End Day]])</f>
        <v>38109</v>
      </c>
      <c r="AK1236">
        <v>149</v>
      </c>
      <c r="AM1236">
        <v>20000</v>
      </c>
      <c r="AO1236">
        <v>20000</v>
      </c>
      <c r="AV1236">
        <v>64.541329281744694</v>
      </c>
    </row>
    <row r="1237" spans="1:51" hidden="1" x14ac:dyDescent="0.25">
      <c r="A1237" t="s">
        <v>6581</v>
      </c>
      <c r="B1237">
        <v>2004</v>
      </c>
      <c r="C1237">
        <v>9017</v>
      </c>
      <c r="E1237" t="s">
        <v>50</v>
      </c>
      <c r="F1237" t="s">
        <v>350</v>
      </c>
      <c r="G1237" t="s">
        <v>351</v>
      </c>
      <c r="H1237" t="s">
        <v>351</v>
      </c>
      <c r="K1237" t="s">
        <v>427</v>
      </c>
      <c r="L1237" t="s">
        <v>428</v>
      </c>
      <c r="M1237" t="s">
        <v>429</v>
      </c>
      <c r="N1237" t="s">
        <v>76</v>
      </c>
      <c r="O1237" t="s">
        <v>6582</v>
      </c>
      <c r="U1237" t="s">
        <v>127</v>
      </c>
      <c r="X1237" t="s">
        <v>78</v>
      </c>
      <c r="AA1237" s="1"/>
      <c r="AC1237">
        <v>2004</v>
      </c>
      <c r="AD1237">
        <v>1</v>
      </c>
      <c r="AF1237" s="2">
        <f>DATE(emdat_data[[#This Row],[Start Year]],emdat_data[[#This Row],[Start Month]],emdat_data[[#This Row],[Start Day]])</f>
        <v>37986</v>
      </c>
      <c r="AG1237">
        <v>2004</v>
      </c>
      <c r="AJ1237" s="2">
        <f>DATE(emdat_data[[#This Row],[End Year]],emdat_data[[#This Row],[End Month]],emdat_data[[#This Row],[End Day]])</f>
        <v>37955</v>
      </c>
      <c r="AM1237">
        <v>15000000</v>
      </c>
      <c r="AO1237">
        <v>15000000</v>
      </c>
      <c r="AV1237">
        <v>64.541329281744694</v>
      </c>
      <c r="AW1237" t="s">
        <v>6583</v>
      </c>
      <c r="AY1237" t="s">
        <v>6584</v>
      </c>
    </row>
    <row r="1238" spans="1:51" x14ac:dyDescent="0.25">
      <c r="A1238" t="s">
        <v>6585</v>
      </c>
      <c r="B1238">
        <v>2004</v>
      </c>
      <c r="C1238">
        <v>396</v>
      </c>
      <c r="E1238" t="s">
        <v>50</v>
      </c>
      <c r="F1238" t="s">
        <v>119</v>
      </c>
      <c r="G1238" t="s">
        <v>120</v>
      </c>
      <c r="H1238" t="s">
        <v>121</v>
      </c>
      <c r="K1238" t="s">
        <v>3130</v>
      </c>
      <c r="L1238" t="s">
        <v>3131</v>
      </c>
      <c r="M1238" t="s">
        <v>75</v>
      </c>
      <c r="N1238" t="s">
        <v>76</v>
      </c>
      <c r="O1238" t="s">
        <v>6586</v>
      </c>
      <c r="T1238" t="s">
        <v>128</v>
      </c>
      <c r="U1238" t="s">
        <v>128</v>
      </c>
      <c r="X1238" t="s">
        <v>129</v>
      </c>
      <c r="AA1238" s="1"/>
      <c r="AC1238">
        <v>2004</v>
      </c>
      <c r="AD1238">
        <v>1</v>
      </c>
      <c r="AF1238" s="2">
        <f>DATE(emdat_data[[#This Row],[Start Year]],emdat_data[[#This Row],[Start Month]],emdat_data[[#This Row],[Start Day]])</f>
        <v>37986</v>
      </c>
      <c r="AG1238">
        <v>2004</v>
      </c>
      <c r="AH1238">
        <v>5</v>
      </c>
      <c r="AJ1238" s="2">
        <f>DATE(emdat_data[[#This Row],[End Year]],emdat_data[[#This Row],[End Month]],emdat_data[[#This Row],[End Day]])</f>
        <v>38107</v>
      </c>
      <c r="AK1238">
        <v>58</v>
      </c>
      <c r="AM1238">
        <v>984</v>
      </c>
      <c r="AO1238">
        <v>984</v>
      </c>
      <c r="AV1238">
        <v>64.541329281744694</v>
      </c>
    </row>
    <row r="1239" spans="1:51" x14ac:dyDescent="0.25">
      <c r="A1239" t="s">
        <v>4140</v>
      </c>
      <c r="B1239">
        <v>2004</v>
      </c>
      <c r="C1239">
        <v>110</v>
      </c>
      <c r="E1239" t="s">
        <v>50</v>
      </c>
      <c r="F1239" t="s">
        <v>119</v>
      </c>
      <c r="G1239" t="s">
        <v>120</v>
      </c>
      <c r="H1239" t="s">
        <v>121</v>
      </c>
      <c r="J1239" t="s">
        <v>122</v>
      </c>
      <c r="K1239" t="s">
        <v>123</v>
      </c>
      <c r="L1239" t="s">
        <v>124</v>
      </c>
      <c r="M1239" t="s">
        <v>125</v>
      </c>
      <c r="N1239" t="s">
        <v>76</v>
      </c>
      <c r="O1239" t="s">
        <v>4141</v>
      </c>
      <c r="T1239" t="s">
        <v>128</v>
      </c>
      <c r="U1239" t="s">
        <v>128</v>
      </c>
      <c r="W1239">
        <v>130000</v>
      </c>
      <c r="X1239" t="s">
        <v>129</v>
      </c>
      <c r="AA1239" s="1"/>
      <c r="AC1239">
        <v>2004</v>
      </c>
      <c r="AD1239">
        <v>1</v>
      </c>
      <c r="AE1239">
        <v>1</v>
      </c>
      <c r="AF1239" s="2">
        <f>DATE(emdat_data[[#This Row],[Start Year]],emdat_data[[#This Row],[Start Month]],emdat_data[[#This Row],[Start Day]])</f>
        <v>37987</v>
      </c>
      <c r="AG1239">
        <v>2004</v>
      </c>
      <c r="AH1239">
        <v>3</v>
      </c>
      <c r="AI1239">
        <v>21</v>
      </c>
      <c r="AJ1239" s="2">
        <f>DATE(emdat_data[[#This Row],[End Year]],emdat_data[[#This Row],[End Month]],emdat_data[[#This Row],[End Day]])</f>
        <v>38067</v>
      </c>
      <c r="AK1239">
        <v>527</v>
      </c>
      <c r="AM1239">
        <v>2783</v>
      </c>
      <c r="AO1239">
        <v>2783</v>
      </c>
      <c r="AV1239">
        <v>64.541329281744694</v>
      </c>
    </row>
    <row r="1240" spans="1:51" x14ac:dyDescent="0.25">
      <c r="A1240" t="s">
        <v>5101</v>
      </c>
      <c r="B1240">
        <v>2004</v>
      </c>
      <c r="C1240">
        <v>48</v>
      </c>
      <c r="E1240" t="s">
        <v>50</v>
      </c>
      <c r="F1240" t="s">
        <v>119</v>
      </c>
      <c r="G1240" t="s">
        <v>120</v>
      </c>
      <c r="H1240" t="s">
        <v>121</v>
      </c>
      <c r="J1240" t="s">
        <v>294</v>
      </c>
      <c r="K1240" t="s">
        <v>183</v>
      </c>
      <c r="L1240" t="s">
        <v>184</v>
      </c>
      <c r="M1240" t="s">
        <v>75</v>
      </c>
      <c r="N1240" t="s">
        <v>76</v>
      </c>
      <c r="O1240" t="s">
        <v>5102</v>
      </c>
      <c r="P1240" t="s">
        <v>5103</v>
      </c>
      <c r="T1240" t="s">
        <v>128</v>
      </c>
      <c r="U1240" t="s">
        <v>128</v>
      </c>
      <c r="X1240" t="s">
        <v>129</v>
      </c>
      <c r="AA1240" s="1"/>
      <c r="AC1240">
        <v>2004</v>
      </c>
      <c r="AD1240">
        <v>1</v>
      </c>
      <c r="AE1240">
        <v>1</v>
      </c>
      <c r="AF1240" s="2">
        <f>DATE(emdat_data[[#This Row],[Start Year]],emdat_data[[#This Row],[Start Month]],emdat_data[[#This Row],[Start Day]])</f>
        <v>37987</v>
      </c>
      <c r="AG1240">
        <v>2004</v>
      </c>
      <c r="AH1240">
        <v>6</v>
      </c>
      <c r="AI1240">
        <v>9</v>
      </c>
      <c r="AJ1240" s="2">
        <f>DATE(emdat_data[[#This Row],[End Year]],emdat_data[[#This Row],[End Month]],emdat_data[[#This Row],[End Day]])</f>
        <v>38147</v>
      </c>
      <c r="AK1240">
        <v>46</v>
      </c>
      <c r="AM1240">
        <v>2924</v>
      </c>
      <c r="AO1240">
        <v>2924</v>
      </c>
      <c r="AV1240">
        <v>64.541329281744694</v>
      </c>
    </row>
    <row r="1241" spans="1:51" hidden="1" x14ac:dyDescent="0.25">
      <c r="A1241" t="s">
        <v>5190</v>
      </c>
      <c r="B1241">
        <v>2004</v>
      </c>
      <c r="C1241">
        <v>1</v>
      </c>
      <c r="E1241" t="s">
        <v>50</v>
      </c>
      <c r="F1241" t="s">
        <v>51</v>
      </c>
      <c r="G1241" t="s">
        <v>52</v>
      </c>
      <c r="H1241" t="s">
        <v>53</v>
      </c>
      <c r="K1241" t="s">
        <v>171</v>
      </c>
      <c r="L1241" t="s">
        <v>172</v>
      </c>
      <c r="M1241" t="s">
        <v>173</v>
      </c>
      <c r="N1241" t="s">
        <v>57</v>
      </c>
      <c r="O1241" t="s">
        <v>5191</v>
      </c>
      <c r="W1241">
        <v>6</v>
      </c>
      <c r="X1241" t="s">
        <v>59</v>
      </c>
      <c r="Y1241">
        <v>-831</v>
      </c>
      <c r="Z1241">
        <v>115788</v>
      </c>
      <c r="AA1241" s="1"/>
      <c r="AC1241">
        <v>2004</v>
      </c>
      <c r="AD1241">
        <v>1</v>
      </c>
      <c r="AE1241">
        <v>1</v>
      </c>
      <c r="AF1241" s="2">
        <f>DATE(emdat_data[[#This Row],[Start Year]],emdat_data[[#This Row],[Start Month]],emdat_data[[#This Row],[Start Day]])</f>
        <v>37987</v>
      </c>
      <c r="AG1241">
        <v>2004</v>
      </c>
      <c r="AH1241">
        <v>1</v>
      </c>
      <c r="AI1241">
        <v>1</v>
      </c>
      <c r="AJ1241" s="2">
        <f>DATE(emdat_data[[#This Row],[End Year]],emdat_data[[#This Row],[End Month]],emdat_data[[#This Row],[End Day]])</f>
        <v>37987</v>
      </c>
      <c r="AK1241">
        <v>1</v>
      </c>
      <c r="AL1241">
        <v>40</v>
      </c>
      <c r="AM1241">
        <v>30000</v>
      </c>
      <c r="AO1241">
        <v>30040</v>
      </c>
      <c r="AT1241">
        <v>12000</v>
      </c>
      <c r="AU1241">
        <v>18593</v>
      </c>
      <c r="AV1241">
        <v>64.541329281744694</v>
      </c>
      <c r="AX1241" t="s">
        <v>5192</v>
      </c>
      <c r="AY1241" t="s">
        <v>5193</v>
      </c>
    </row>
    <row r="1242" spans="1:51" x14ac:dyDescent="0.25">
      <c r="A1242" t="s">
        <v>5222</v>
      </c>
      <c r="B1242">
        <v>2004</v>
      </c>
      <c r="C1242">
        <v>93</v>
      </c>
      <c r="E1242" t="s">
        <v>50</v>
      </c>
      <c r="F1242" t="s">
        <v>119</v>
      </c>
      <c r="G1242" t="s">
        <v>120</v>
      </c>
      <c r="H1242" t="s">
        <v>301</v>
      </c>
      <c r="J1242" t="s">
        <v>843</v>
      </c>
      <c r="K1242" t="s">
        <v>171</v>
      </c>
      <c r="L1242" t="s">
        <v>172</v>
      </c>
      <c r="M1242" t="s">
        <v>173</v>
      </c>
      <c r="N1242" t="s">
        <v>57</v>
      </c>
      <c r="O1242" t="s">
        <v>5223</v>
      </c>
      <c r="T1242" t="s">
        <v>128</v>
      </c>
      <c r="U1242" t="s">
        <v>128</v>
      </c>
      <c r="X1242" t="s">
        <v>129</v>
      </c>
      <c r="AA1242" s="1"/>
      <c r="AC1242">
        <v>2004</v>
      </c>
      <c r="AD1242">
        <v>1</v>
      </c>
      <c r="AE1242">
        <v>1</v>
      </c>
      <c r="AF1242" s="2">
        <f>DATE(emdat_data[[#This Row],[Start Year]],emdat_data[[#This Row],[Start Month]],emdat_data[[#This Row],[Start Day]])</f>
        <v>37987</v>
      </c>
      <c r="AG1242">
        <v>2004</v>
      </c>
      <c r="AH1242">
        <v>4</v>
      </c>
      <c r="AI1242">
        <v>30</v>
      </c>
      <c r="AJ1242" s="2">
        <f>DATE(emdat_data[[#This Row],[End Year]],emdat_data[[#This Row],[End Month]],emdat_data[[#This Row],[End Day]])</f>
        <v>38107</v>
      </c>
      <c r="AK1242">
        <v>658</v>
      </c>
      <c r="AM1242">
        <v>58301</v>
      </c>
      <c r="AO1242">
        <v>58301</v>
      </c>
      <c r="AV1242">
        <v>64.541329281744694</v>
      </c>
    </row>
    <row r="1243" spans="1:51" x14ac:dyDescent="0.25">
      <c r="A1243" t="s">
        <v>6579</v>
      </c>
      <c r="B1243">
        <v>2004</v>
      </c>
      <c r="C1243">
        <v>77</v>
      </c>
      <c r="E1243" t="s">
        <v>50</v>
      </c>
      <c r="F1243" t="s">
        <v>119</v>
      </c>
      <c r="G1243" t="s">
        <v>120</v>
      </c>
      <c r="H1243" t="s">
        <v>121</v>
      </c>
      <c r="J1243" t="s">
        <v>294</v>
      </c>
      <c r="K1243" t="s">
        <v>427</v>
      </c>
      <c r="L1243" t="s">
        <v>428</v>
      </c>
      <c r="M1243" t="s">
        <v>429</v>
      </c>
      <c r="N1243" t="s">
        <v>76</v>
      </c>
      <c r="O1243" t="s">
        <v>6580</v>
      </c>
      <c r="T1243" t="s">
        <v>128</v>
      </c>
      <c r="U1243" t="s">
        <v>128</v>
      </c>
      <c r="X1243" t="s">
        <v>129</v>
      </c>
      <c r="AA1243" s="1"/>
      <c r="AC1243">
        <v>2004</v>
      </c>
      <c r="AD1243">
        <v>1</v>
      </c>
      <c r="AE1243">
        <v>1</v>
      </c>
      <c r="AF1243" s="2">
        <f>DATE(emdat_data[[#This Row],[Start Year]],emdat_data[[#This Row],[Start Month]],emdat_data[[#This Row],[Start Day]])</f>
        <v>37987</v>
      </c>
      <c r="AG1243">
        <v>2004</v>
      </c>
      <c r="AH1243">
        <v>3</v>
      </c>
      <c r="AI1243">
        <v>17</v>
      </c>
      <c r="AJ1243" s="2">
        <f>DATE(emdat_data[[#This Row],[End Year]],emdat_data[[#This Row],[End Month]],emdat_data[[#This Row],[End Day]])</f>
        <v>38063</v>
      </c>
      <c r="AK1243">
        <v>5</v>
      </c>
      <c r="AM1243">
        <v>174</v>
      </c>
      <c r="AO1243">
        <v>174</v>
      </c>
      <c r="AV1243">
        <v>64.541329281744694</v>
      </c>
    </row>
    <row r="1244" spans="1:51" hidden="1" x14ac:dyDescent="0.25">
      <c r="A1244" t="s">
        <v>4132</v>
      </c>
      <c r="B1244">
        <v>2004</v>
      </c>
      <c r="C1244">
        <v>6</v>
      </c>
      <c r="E1244" t="s">
        <v>50</v>
      </c>
      <c r="F1244" t="s">
        <v>63</v>
      </c>
      <c r="G1244" t="s">
        <v>82</v>
      </c>
      <c r="K1244" t="s">
        <v>761</v>
      </c>
      <c r="L1244" t="s">
        <v>762</v>
      </c>
      <c r="M1244" t="s">
        <v>260</v>
      </c>
      <c r="N1244" t="s">
        <v>76</v>
      </c>
      <c r="O1244" t="s">
        <v>4133</v>
      </c>
      <c r="X1244" t="s">
        <v>88</v>
      </c>
      <c r="AA1244" s="1"/>
      <c r="AC1244">
        <v>2004</v>
      </c>
      <c r="AD1244">
        <v>1</v>
      </c>
      <c r="AE1244">
        <v>4</v>
      </c>
      <c r="AF1244" s="2">
        <f>DATE(emdat_data[[#This Row],[Start Year]],emdat_data[[#This Row],[Start Month]],emdat_data[[#This Row],[Start Day]])</f>
        <v>37990</v>
      </c>
      <c r="AG1244">
        <v>2004</v>
      </c>
      <c r="AH1244">
        <v>1</v>
      </c>
      <c r="AI1244">
        <v>4</v>
      </c>
      <c r="AJ1244" s="2">
        <f>DATE(emdat_data[[#This Row],[End Year]],emdat_data[[#This Row],[End Month]],emdat_data[[#This Row],[End Day]])</f>
        <v>37990</v>
      </c>
      <c r="AN1244">
        <v>500</v>
      </c>
      <c r="AO1244">
        <v>500</v>
      </c>
      <c r="AV1244">
        <v>64.541329281744694</v>
      </c>
      <c r="AX1244" t="s">
        <v>4134</v>
      </c>
      <c r="AY1244" t="s">
        <v>4135</v>
      </c>
    </row>
    <row r="1245" spans="1:51" x14ac:dyDescent="0.25">
      <c r="A1245" t="s">
        <v>5008</v>
      </c>
      <c r="B1245">
        <v>2004</v>
      </c>
      <c r="C1245">
        <v>49</v>
      </c>
      <c r="E1245" t="s">
        <v>50</v>
      </c>
      <c r="F1245" t="s">
        <v>119</v>
      </c>
      <c r="G1245" t="s">
        <v>120</v>
      </c>
      <c r="H1245" t="s">
        <v>301</v>
      </c>
      <c r="J1245" t="s">
        <v>5009</v>
      </c>
      <c r="K1245" t="s">
        <v>527</v>
      </c>
      <c r="L1245" t="s">
        <v>528</v>
      </c>
      <c r="M1245" t="s">
        <v>56</v>
      </c>
      <c r="N1245" t="s">
        <v>57</v>
      </c>
      <c r="O1245" t="s">
        <v>5010</v>
      </c>
      <c r="T1245" t="s">
        <v>128</v>
      </c>
      <c r="U1245" t="s">
        <v>128</v>
      </c>
      <c r="X1245" t="s">
        <v>129</v>
      </c>
      <c r="AA1245" s="1"/>
      <c r="AC1245">
        <v>2004</v>
      </c>
      <c r="AD1245">
        <v>1</v>
      </c>
      <c r="AE1245">
        <v>4</v>
      </c>
      <c r="AF1245" s="2">
        <f>DATE(emdat_data[[#This Row],[Start Year]],emdat_data[[#This Row],[Start Month]],emdat_data[[#This Row],[Start Day]])</f>
        <v>37990</v>
      </c>
      <c r="AG1245">
        <v>2004</v>
      </c>
      <c r="AH1245">
        <v>2</v>
      </c>
      <c r="AI1245">
        <v>8</v>
      </c>
      <c r="AJ1245" s="2">
        <f>DATE(emdat_data[[#This Row],[End Year]],emdat_data[[#This Row],[End Month]],emdat_data[[#This Row],[End Day]])</f>
        <v>38025</v>
      </c>
      <c r="AK1245">
        <v>14</v>
      </c>
      <c r="AM1245">
        <v>42</v>
      </c>
      <c r="AO1245">
        <v>42</v>
      </c>
      <c r="AV1245">
        <v>64.541329281744694</v>
      </c>
    </row>
    <row r="1246" spans="1:51" hidden="1" x14ac:dyDescent="0.25">
      <c r="A1246" t="s">
        <v>6244</v>
      </c>
      <c r="B1246">
        <v>2004</v>
      </c>
      <c r="C1246">
        <v>10</v>
      </c>
      <c r="E1246" t="s">
        <v>50</v>
      </c>
      <c r="F1246" t="s">
        <v>63</v>
      </c>
      <c r="G1246" t="s">
        <v>64</v>
      </c>
      <c r="H1246" t="s">
        <v>65</v>
      </c>
      <c r="K1246" t="s">
        <v>2924</v>
      </c>
      <c r="L1246" t="s">
        <v>2925</v>
      </c>
      <c r="M1246" t="s">
        <v>392</v>
      </c>
      <c r="N1246" t="s">
        <v>57</v>
      </c>
      <c r="O1246" t="s">
        <v>6245</v>
      </c>
      <c r="Q1246" t="s">
        <v>2546</v>
      </c>
      <c r="W1246">
        <v>-22</v>
      </c>
      <c r="X1246" t="s">
        <v>67</v>
      </c>
      <c r="AA1246" s="1"/>
      <c r="AC1246">
        <v>2004</v>
      </c>
      <c r="AD1246">
        <v>1</v>
      </c>
      <c r="AE1246">
        <v>9</v>
      </c>
      <c r="AF1246" s="2">
        <f>DATE(emdat_data[[#This Row],[Start Year]],emdat_data[[#This Row],[Start Month]],emdat_data[[#This Row],[Start Day]])</f>
        <v>37995</v>
      </c>
      <c r="AG1246">
        <v>2004</v>
      </c>
      <c r="AH1246">
        <v>1</v>
      </c>
      <c r="AI1246">
        <v>10</v>
      </c>
      <c r="AJ1246" s="2">
        <f>DATE(emdat_data[[#This Row],[End Year]],emdat_data[[#This Row],[End Month]],emdat_data[[#This Row],[End Day]])</f>
        <v>37996</v>
      </c>
      <c r="AK1246">
        <v>10</v>
      </c>
      <c r="AV1246">
        <v>64.541329281744694</v>
      </c>
      <c r="AW1246" t="s">
        <v>6246</v>
      </c>
      <c r="AY1246" t="s">
        <v>6247</v>
      </c>
    </row>
    <row r="1247" spans="1:51" hidden="1" x14ac:dyDescent="0.25">
      <c r="A1247" t="s">
        <v>6554</v>
      </c>
      <c r="B1247">
        <v>2004</v>
      </c>
      <c r="C1247">
        <v>740</v>
      </c>
      <c r="E1247" t="s">
        <v>50</v>
      </c>
      <c r="F1247" t="s">
        <v>63</v>
      </c>
      <c r="G1247" t="s">
        <v>64</v>
      </c>
      <c r="H1247" t="s">
        <v>65</v>
      </c>
      <c r="K1247" t="s">
        <v>357</v>
      </c>
      <c r="L1247" t="s">
        <v>358</v>
      </c>
      <c r="M1247" t="s">
        <v>146</v>
      </c>
      <c r="N1247" t="s">
        <v>86</v>
      </c>
      <c r="O1247" t="s">
        <v>6555</v>
      </c>
      <c r="X1247" t="s">
        <v>67</v>
      </c>
      <c r="AA1247" s="1"/>
      <c r="AC1247">
        <v>2004</v>
      </c>
      <c r="AD1247">
        <v>1</v>
      </c>
      <c r="AE1247">
        <v>9</v>
      </c>
      <c r="AF1247" s="2">
        <f>DATE(emdat_data[[#This Row],[Start Year]],emdat_data[[#This Row],[Start Month]],emdat_data[[#This Row],[Start Day]])</f>
        <v>37995</v>
      </c>
      <c r="AG1247">
        <v>2004</v>
      </c>
      <c r="AH1247">
        <v>1</v>
      </c>
      <c r="AI1247">
        <v>12</v>
      </c>
      <c r="AJ1247" s="2">
        <f>DATE(emdat_data[[#This Row],[End Year]],emdat_data[[#This Row],[End Month]],emdat_data[[#This Row],[End Day]])</f>
        <v>37998</v>
      </c>
      <c r="AK1247">
        <v>3</v>
      </c>
      <c r="AR1247">
        <v>450000</v>
      </c>
      <c r="AS1247">
        <v>697228</v>
      </c>
      <c r="AV1247">
        <v>64.541329281744694</v>
      </c>
      <c r="AW1247" t="s">
        <v>6556</v>
      </c>
      <c r="AY1247" t="s">
        <v>6557</v>
      </c>
    </row>
    <row r="1248" spans="1:51" hidden="1" x14ac:dyDescent="0.25">
      <c r="A1248" t="s">
        <v>4919</v>
      </c>
      <c r="B1248">
        <v>2004</v>
      </c>
      <c r="C1248">
        <v>12</v>
      </c>
      <c r="E1248" t="s">
        <v>50</v>
      </c>
      <c r="F1248" t="s">
        <v>71</v>
      </c>
      <c r="G1248" t="s">
        <v>72</v>
      </c>
      <c r="H1248" t="s">
        <v>170</v>
      </c>
      <c r="K1248" t="s">
        <v>1447</v>
      </c>
      <c r="L1248" t="s">
        <v>1448</v>
      </c>
      <c r="M1248" t="s">
        <v>56</v>
      </c>
      <c r="N1248" t="s">
        <v>57</v>
      </c>
      <c r="O1248" t="s">
        <v>4920</v>
      </c>
      <c r="P1248" t="s">
        <v>642</v>
      </c>
      <c r="Q1248" t="s">
        <v>653</v>
      </c>
      <c r="X1248" t="s">
        <v>78</v>
      </c>
      <c r="AA1248" s="1"/>
      <c r="AC1248">
        <v>2004</v>
      </c>
      <c r="AD1248">
        <v>1</v>
      </c>
      <c r="AE1248">
        <v>10</v>
      </c>
      <c r="AF1248" s="2">
        <f>DATE(emdat_data[[#This Row],[Start Year]],emdat_data[[#This Row],[Start Month]],emdat_data[[#This Row],[Start Day]])</f>
        <v>37996</v>
      </c>
      <c r="AG1248">
        <v>2004</v>
      </c>
      <c r="AH1248">
        <v>1</v>
      </c>
      <c r="AI1248">
        <v>19</v>
      </c>
      <c r="AJ1248" s="2">
        <f>DATE(emdat_data[[#This Row],[End Year]],emdat_data[[#This Row],[End Month]],emdat_data[[#This Row],[End Day]])</f>
        <v>38005</v>
      </c>
      <c r="AK1248">
        <v>6</v>
      </c>
      <c r="AL1248">
        <v>10</v>
      </c>
      <c r="AO1248">
        <v>10</v>
      </c>
      <c r="AV1248">
        <v>64.541329281744694</v>
      </c>
      <c r="AW1248" t="s">
        <v>4921</v>
      </c>
      <c r="AX1248" t="s">
        <v>4922</v>
      </c>
      <c r="AY1248" t="s">
        <v>4923</v>
      </c>
    </row>
    <row r="1249" spans="1:51" hidden="1" x14ac:dyDescent="0.25">
      <c r="A1249" t="s">
        <v>5133</v>
      </c>
      <c r="B1249">
        <v>2004</v>
      </c>
      <c r="C1249">
        <v>11</v>
      </c>
      <c r="E1249" t="s">
        <v>50</v>
      </c>
      <c r="F1249" t="s">
        <v>51</v>
      </c>
      <c r="G1249" t="s">
        <v>52</v>
      </c>
      <c r="H1249" t="s">
        <v>53</v>
      </c>
      <c r="K1249" t="s">
        <v>993</v>
      </c>
      <c r="L1249" t="s">
        <v>994</v>
      </c>
      <c r="M1249" t="s">
        <v>995</v>
      </c>
      <c r="N1249" t="s">
        <v>76</v>
      </c>
      <c r="O1249" t="s">
        <v>5134</v>
      </c>
      <c r="W1249">
        <v>5</v>
      </c>
      <c r="X1249" t="s">
        <v>59</v>
      </c>
      <c r="Y1249">
        <v>36852</v>
      </c>
      <c r="Z1249">
        <v>3418</v>
      </c>
      <c r="AA1249" s="1">
        <v>0.81805555555555554</v>
      </c>
      <c r="AC1249">
        <v>2004</v>
      </c>
      <c r="AD1249">
        <v>1</v>
      </c>
      <c r="AE1249">
        <v>10</v>
      </c>
      <c r="AF1249" s="2">
        <f>DATE(emdat_data[[#This Row],[Start Year]],emdat_data[[#This Row],[Start Month]],emdat_data[[#This Row],[Start Day]])</f>
        <v>37996</v>
      </c>
      <c r="AG1249">
        <v>2004</v>
      </c>
      <c r="AH1249">
        <v>1</v>
      </c>
      <c r="AI1249">
        <v>10</v>
      </c>
      <c r="AJ1249" s="2">
        <f>DATE(emdat_data[[#This Row],[End Year]],emdat_data[[#This Row],[End Month]],emdat_data[[#This Row],[End Day]])</f>
        <v>37996</v>
      </c>
      <c r="AL1249">
        <v>300</v>
      </c>
      <c r="AO1249">
        <v>300</v>
      </c>
      <c r="AV1249">
        <v>64.541329281744694</v>
      </c>
      <c r="AW1249" t="s">
        <v>5135</v>
      </c>
      <c r="AY1249" t="s">
        <v>5136</v>
      </c>
    </row>
    <row r="1250" spans="1:51" hidden="1" x14ac:dyDescent="0.25">
      <c r="A1250" t="s">
        <v>5170</v>
      </c>
      <c r="B1250">
        <v>2004</v>
      </c>
      <c r="C1250">
        <v>738</v>
      </c>
      <c r="E1250" t="s">
        <v>50</v>
      </c>
      <c r="F1250" t="s">
        <v>350</v>
      </c>
      <c r="G1250" t="s">
        <v>477</v>
      </c>
      <c r="H1250" t="s">
        <v>503</v>
      </c>
      <c r="K1250" t="s">
        <v>1316</v>
      </c>
      <c r="L1250" t="s">
        <v>1317</v>
      </c>
      <c r="M1250" t="s">
        <v>125</v>
      </c>
      <c r="N1250" t="s">
        <v>76</v>
      </c>
      <c r="O1250" t="s">
        <v>5171</v>
      </c>
      <c r="S1250" t="s">
        <v>127</v>
      </c>
      <c r="X1250" t="s">
        <v>78</v>
      </c>
      <c r="AA1250" s="1"/>
      <c r="AC1250">
        <v>2004</v>
      </c>
      <c r="AD1250">
        <v>1</v>
      </c>
      <c r="AE1250">
        <v>10</v>
      </c>
      <c r="AF1250" s="2">
        <f>DATE(emdat_data[[#This Row],[Start Year]],emdat_data[[#This Row],[Start Month]],emdat_data[[#This Row],[Start Day]])</f>
        <v>37996</v>
      </c>
      <c r="AG1250">
        <v>2004</v>
      </c>
      <c r="AH1250">
        <v>1</v>
      </c>
      <c r="AI1250">
        <v>10</v>
      </c>
      <c r="AJ1250" s="2">
        <f>DATE(emdat_data[[#This Row],[End Year]],emdat_data[[#This Row],[End Month]],emdat_data[[#This Row],[End Day]])</f>
        <v>37996</v>
      </c>
      <c r="AN1250">
        <v>777</v>
      </c>
      <c r="AO1250">
        <v>777</v>
      </c>
      <c r="AV1250">
        <v>64.541329281744694</v>
      </c>
      <c r="AX1250" t="s">
        <v>5172</v>
      </c>
      <c r="AY1250" t="s">
        <v>5173</v>
      </c>
    </row>
    <row r="1251" spans="1:51" hidden="1" x14ac:dyDescent="0.25">
      <c r="A1251" t="s">
        <v>5258</v>
      </c>
      <c r="B1251">
        <v>2004</v>
      </c>
      <c r="C1251">
        <v>12</v>
      </c>
      <c r="E1251" t="s">
        <v>50</v>
      </c>
      <c r="F1251" t="s">
        <v>71</v>
      </c>
      <c r="G1251" t="s">
        <v>72</v>
      </c>
      <c r="H1251" t="s">
        <v>170</v>
      </c>
      <c r="K1251" t="s">
        <v>4722</v>
      </c>
      <c r="L1251" t="s">
        <v>4723</v>
      </c>
      <c r="M1251" t="s">
        <v>392</v>
      </c>
      <c r="N1251" t="s">
        <v>57</v>
      </c>
      <c r="O1251" t="s">
        <v>5259</v>
      </c>
      <c r="P1251" t="s">
        <v>642</v>
      </c>
      <c r="X1251" t="s">
        <v>78</v>
      </c>
      <c r="AA1251" s="1"/>
      <c r="AC1251">
        <v>2004</v>
      </c>
      <c r="AD1251">
        <v>1</v>
      </c>
      <c r="AE1251">
        <v>10</v>
      </c>
      <c r="AF1251" s="2">
        <f>DATE(emdat_data[[#This Row],[Start Year]],emdat_data[[#This Row],[Start Month]],emdat_data[[#This Row],[Start Day]])</f>
        <v>37996</v>
      </c>
      <c r="AG1251">
        <v>2004</v>
      </c>
      <c r="AH1251">
        <v>1</v>
      </c>
      <c r="AI1251">
        <v>19</v>
      </c>
      <c r="AJ1251" s="2">
        <f>DATE(emdat_data[[#This Row],[End Year]],emdat_data[[#This Row],[End Month]],emdat_data[[#This Row],[End Day]])</f>
        <v>38005</v>
      </c>
      <c r="AM1251">
        <v>8000</v>
      </c>
      <c r="AO1251">
        <v>8000</v>
      </c>
      <c r="AV1251">
        <v>64.541329281744694</v>
      </c>
      <c r="AX1251" t="s">
        <v>5260</v>
      </c>
      <c r="AY1251" t="s">
        <v>5261</v>
      </c>
    </row>
    <row r="1252" spans="1:51" hidden="1" x14ac:dyDescent="0.25">
      <c r="A1252" t="s">
        <v>5125</v>
      </c>
      <c r="B1252">
        <v>2004</v>
      </c>
      <c r="C1252">
        <v>730</v>
      </c>
      <c r="E1252" t="s">
        <v>50</v>
      </c>
      <c r="F1252" t="s">
        <v>63</v>
      </c>
      <c r="G1252" t="s">
        <v>82</v>
      </c>
      <c r="J1252" t="s">
        <v>5126</v>
      </c>
      <c r="K1252" t="s">
        <v>1200</v>
      </c>
      <c r="L1252" t="s">
        <v>1201</v>
      </c>
      <c r="M1252" t="s">
        <v>189</v>
      </c>
      <c r="N1252" t="s">
        <v>190</v>
      </c>
      <c r="O1252" t="s">
        <v>2413</v>
      </c>
      <c r="W1252">
        <v>200</v>
      </c>
      <c r="X1252" t="s">
        <v>88</v>
      </c>
      <c r="AA1252" s="1"/>
      <c r="AC1252">
        <v>2004</v>
      </c>
      <c r="AD1252">
        <v>1</v>
      </c>
      <c r="AE1252">
        <v>12</v>
      </c>
      <c r="AF1252" s="2">
        <f>DATE(emdat_data[[#This Row],[Start Year]],emdat_data[[#This Row],[Start Month]],emdat_data[[#This Row],[Start Day]])</f>
        <v>37998</v>
      </c>
      <c r="AG1252">
        <v>2004</v>
      </c>
      <c r="AH1252">
        <v>1</v>
      </c>
      <c r="AI1252">
        <v>13</v>
      </c>
      <c r="AJ1252" s="2">
        <f>DATE(emdat_data[[#This Row],[End Year]],emdat_data[[#This Row],[End Month]],emdat_data[[#This Row],[End Day]])</f>
        <v>37999</v>
      </c>
      <c r="AK1252">
        <v>2</v>
      </c>
      <c r="AR1252">
        <v>100000</v>
      </c>
      <c r="AS1252">
        <v>154939</v>
      </c>
      <c r="AT1252">
        <v>130000</v>
      </c>
      <c r="AU1252">
        <v>201421</v>
      </c>
      <c r="AV1252">
        <v>64.541329281744694</v>
      </c>
      <c r="AW1252" t="s">
        <v>2414</v>
      </c>
      <c r="AY1252" t="s">
        <v>2415</v>
      </c>
    </row>
    <row r="1253" spans="1:51" hidden="1" x14ac:dyDescent="0.25">
      <c r="A1253" t="s">
        <v>4102</v>
      </c>
      <c r="B1253">
        <v>2004</v>
      </c>
      <c r="C1253">
        <v>91</v>
      </c>
      <c r="E1253" t="s">
        <v>50</v>
      </c>
      <c r="F1253" t="s">
        <v>71</v>
      </c>
      <c r="G1253" t="s">
        <v>72</v>
      </c>
      <c r="H1253" t="s">
        <v>102</v>
      </c>
      <c r="K1253" t="s">
        <v>93</v>
      </c>
      <c r="L1253" t="s">
        <v>94</v>
      </c>
      <c r="M1253" t="s">
        <v>95</v>
      </c>
      <c r="N1253" t="s">
        <v>96</v>
      </c>
      <c r="O1253" t="s">
        <v>4103</v>
      </c>
      <c r="P1253" t="s">
        <v>1309</v>
      </c>
      <c r="W1253">
        <v>1232000</v>
      </c>
      <c r="X1253" t="s">
        <v>78</v>
      </c>
      <c r="AA1253" s="1"/>
      <c r="AB1253" t="s">
        <v>4104</v>
      </c>
      <c r="AC1253">
        <v>2004</v>
      </c>
      <c r="AD1253">
        <v>1</v>
      </c>
      <c r="AE1253">
        <v>14</v>
      </c>
      <c r="AF1253" s="2">
        <f>DATE(emdat_data[[#This Row],[Start Year]],emdat_data[[#This Row],[Start Month]],emdat_data[[#This Row],[Start Day]])</f>
        <v>38000</v>
      </c>
      <c r="AG1253">
        <v>2004</v>
      </c>
      <c r="AH1253">
        <v>2</v>
      </c>
      <c r="AI1253">
        <v>25</v>
      </c>
      <c r="AJ1253" s="2">
        <f>DATE(emdat_data[[#This Row],[End Year]],emdat_data[[#This Row],[End Month]],emdat_data[[#This Row],[End Day]])</f>
        <v>38042</v>
      </c>
      <c r="AM1253">
        <v>3400</v>
      </c>
      <c r="AO1253">
        <v>3400</v>
      </c>
      <c r="AT1253">
        <v>32000</v>
      </c>
      <c r="AU1253">
        <v>49581</v>
      </c>
      <c r="AV1253">
        <v>64.541329281744694</v>
      </c>
      <c r="AX1253" t="s">
        <v>4105</v>
      </c>
      <c r="AY1253" t="s">
        <v>4106</v>
      </c>
    </row>
    <row r="1254" spans="1:51" hidden="1" x14ac:dyDescent="0.25">
      <c r="A1254" t="s">
        <v>4078</v>
      </c>
      <c r="B1254">
        <v>2004</v>
      </c>
      <c r="C1254">
        <v>22</v>
      </c>
      <c r="E1254" t="s">
        <v>50</v>
      </c>
      <c r="F1254" t="s">
        <v>71</v>
      </c>
      <c r="G1254" t="s">
        <v>72</v>
      </c>
      <c r="H1254" t="s">
        <v>102</v>
      </c>
      <c r="K1254" t="s">
        <v>54</v>
      </c>
      <c r="L1254" t="s">
        <v>55</v>
      </c>
      <c r="M1254" t="s">
        <v>56</v>
      </c>
      <c r="N1254" t="s">
        <v>57</v>
      </c>
      <c r="O1254" t="s">
        <v>4079</v>
      </c>
      <c r="P1254" t="s">
        <v>642</v>
      </c>
      <c r="W1254">
        <v>1930</v>
      </c>
      <c r="X1254" t="s">
        <v>78</v>
      </c>
      <c r="AA1254" s="1"/>
      <c r="AB1254" t="s">
        <v>4080</v>
      </c>
      <c r="AC1254">
        <v>2004</v>
      </c>
      <c r="AD1254">
        <v>1</v>
      </c>
      <c r="AE1254">
        <v>15</v>
      </c>
      <c r="AF1254" s="2">
        <f>DATE(emdat_data[[#This Row],[Start Year]],emdat_data[[#This Row],[Start Month]],emdat_data[[#This Row],[Start Day]])</f>
        <v>38001</v>
      </c>
      <c r="AG1254">
        <v>2004</v>
      </c>
      <c r="AH1254">
        <v>1</v>
      </c>
      <c r="AI1254">
        <v>17</v>
      </c>
      <c r="AJ1254" s="2">
        <f>DATE(emdat_data[[#This Row],[End Year]],emdat_data[[#This Row],[End Month]],emdat_data[[#This Row],[End Day]])</f>
        <v>38003</v>
      </c>
      <c r="AM1254">
        <v>2500</v>
      </c>
      <c r="AO1254">
        <v>2500</v>
      </c>
      <c r="AV1254">
        <v>64.541329281744694</v>
      </c>
      <c r="AX1254" t="s">
        <v>4081</v>
      </c>
      <c r="AY1254" t="s">
        <v>4082</v>
      </c>
    </row>
    <row r="1255" spans="1:51" hidden="1" x14ac:dyDescent="0.25">
      <c r="A1255" t="s">
        <v>6066</v>
      </c>
      <c r="B1255">
        <v>2004</v>
      </c>
      <c r="C1255">
        <v>31</v>
      </c>
      <c r="E1255" t="s">
        <v>50</v>
      </c>
      <c r="F1255" t="s">
        <v>63</v>
      </c>
      <c r="G1255" t="s">
        <v>82</v>
      </c>
      <c r="H1255" t="s">
        <v>157</v>
      </c>
      <c r="I1255" t="s">
        <v>158</v>
      </c>
      <c r="K1255" t="s">
        <v>357</v>
      </c>
      <c r="L1255" t="s">
        <v>358</v>
      </c>
      <c r="M1255" t="s">
        <v>146</v>
      </c>
      <c r="N1255" t="s">
        <v>86</v>
      </c>
      <c r="O1255" t="s">
        <v>6067</v>
      </c>
      <c r="Q1255" t="s">
        <v>65</v>
      </c>
      <c r="R1255" t="s">
        <v>360</v>
      </c>
      <c r="U1255" t="s">
        <v>127</v>
      </c>
      <c r="X1255" t="s">
        <v>88</v>
      </c>
      <c r="AA1255" s="1"/>
      <c r="AC1255">
        <v>2004</v>
      </c>
      <c r="AD1255">
        <v>1</v>
      </c>
      <c r="AE1255">
        <v>15</v>
      </c>
      <c r="AF1255" s="2">
        <f>DATE(emdat_data[[#This Row],[Start Year]],emdat_data[[#This Row],[Start Month]],emdat_data[[#This Row],[Start Day]])</f>
        <v>38001</v>
      </c>
      <c r="AG1255">
        <v>2004</v>
      </c>
      <c r="AH1255">
        <v>1</v>
      </c>
      <c r="AI1255">
        <v>29</v>
      </c>
      <c r="AJ1255" s="2">
        <f>DATE(emdat_data[[#This Row],[End Year]],emdat_data[[#This Row],[End Month]],emdat_data[[#This Row],[End Day]])</f>
        <v>38015</v>
      </c>
      <c r="AK1255">
        <v>56</v>
      </c>
      <c r="AT1255">
        <v>60000</v>
      </c>
      <c r="AU1255">
        <v>92964</v>
      </c>
      <c r="AV1255">
        <v>64.541329281744694</v>
      </c>
      <c r="AW1255" t="s">
        <v>6068</v>
      </c>
      <c r="AY1255" t="s">
        <v>6069</v>
      </c>
    </row>
    <row r="1256" spans="1:51" hidden="1" x14ac:dyDescent="0.25">
      <c r="A1256" t="s">
        <v>4950</v>
      </c>
      <c r="B1256">
        <v>2004</v>
      </c>
      <c r="C1256">
        <v>26</v>
      </c>
      <c r="E1256" t="s">
        <v>50</v>
      </c>
      <c r="F1256" t="s">
        <v>63</v>
      </c>
      <c r="G1256" t="s">
        <v>82</v>
      </c>
      <c r="K1256" t="s">
        <v>1906</v>
      </c>
      <c r="L1256" t="s">
        <v>1907</v>
      </c>
      <c r="M1256" t="s">
        <v>995</v>
      </c>
      <c r="N1256" t="s">
        <v>76</v>
      </c>
      <c r="O1256" t="s">
        <v>4951</v>
      </c>
      <c r="Q1256" t="s">
        <v>659</v>
      </c>
      <c r="X1256" t="s">
        <v>88</v>
      </c>
      <c r="AA1256" s="1"/>
      <c r="AC1256">
        <v>2004</v>
      </c>
      <c r="AD1256">
        <v>1</v>
      </c>
      <c r="AE1256">
        <v>22</v>
      </c>
      <c r="AF1256" s="2">
        <f>DATE(emdat_data[[#This Row],[Start Year]],emdat_data[[#This Row],[Start Month]],emdat_data[[#This Row],[Start Day]])</f>
        <v>38008</v>
      </c>
      <c r="AG1256">
        <v>2004</v>
      </c>
      <c r="AH1256">
        <v>1</v>
      </c>
      <c r="AI1256">
        <v>26</v>
      </c>
      <c r="AJ1256" s="2">
        <f>DATE(emdat_data[[#This Row],[End Year]],emdat_data[[#This Row],[End Month]],emdat_data[[#This Row],[End Day]])</f>
        <v>38012</v>
      </c>
      <c r="AK1256">
        <v>13</v>
      </c>
      <c r="AL1256">
        <v>42</v>
      </c>
      <c r="AO1256">
        <v>42</v>
      </c>
      <c r="AV1256">
        <v>64.541329281744694</v>
      </c>
      <c r="AW1256" t="s">
        <v>4952</v>
      </c>
      <c r="AY1256" t="s">
        <v>4953</v>
      </c>
    </row>
    <row r="1257" spans="1:51" hidden="1" x14ac:dyDescent="0.25">
      <c r="A1257" t="s">
        <v>4958</v>
      </c>
      <c r="B1257">
        <v>2004</v>
      </c>
      <c r="C1257">
        <v>26</v>
      </c>
      <c r="E1257" t="s">
        <v>50</v>
      </c>
      <c r="F1257" t="s">
        <v>63</v>
      </c>
      <c r="G1257" t="s">
        <v>82</v>
      </c>
      <c r="K1257" t="s">
        <v>195</v>
      </c>
      <c r="L1257" t="s">
        <v>196</v>
      </c>
      <c r="M1257" t="s">
        <v>197</v>
      </c>
      <c r="N1257" t="s">
        <v>190</v>
      </c>
      <c r="O1257" t="s">
        <v>4959</v>
      </c>
      <c r="Q1257" t="s">
        <v>659</v>
      </c>
      <c r="X1257" t="s">
        <v>88</v>
      </c>
      <c r="AA1257" s="1"/>
      <c r="AC1257">
        <v>2004</v>
      </c>
      <c r="AD1257">
        <v>1</v>
      </c>
      <c r="AE1257">
        <v>22</v>
      </c>
      <c r="AF1257" s="2">
        <f>DATE(emdat_data[[#This Row],[Start Year]],emdat_data[[#This Row],[Start Month]],emdat_data[[#This Row],[Start Day]])</f>
        <v>38008</v>
      </c>
      <c r="AG1257">
        <v>2004</v>
      </c>
      <c r="AH1257">
        <v>1</v>
      </c>
      <c r="AI1257">
        <v>25</v>
      </c>
      <c r="AJ1257" s="2">
        <f>DATE(emdat_data[[#This Row],[End Year]],emdat_data[[#This Row],[End Month]],emdat_data[[#This Row],[End Day]])</f>
        <v>38011</v>
      </c>
      <c r="AV1257">
        <v>64.541329281744694</v>
      </c>
      <c r="AX1257" t="s">
        <v>4960</v>
      </c>
      <c r="AY1257" t="s">
        <v>4961</v>
      </c>
    </row>
    <row r="1258" spans="1:51" hidden="1" x14ac:dyDescent="0.25">
      <c r="A1258" t="s">
        <v>6512</v>
      </c>
      <c r="B1258">
        <v>2004</v>
      </c>
      <c r="C1258">
        <v>26</v>
      </c>
      <c r="E1258" t="s">
        <v>50</v>
      </c>
      <c r="F1258" t="s">
        <v>63</v>
      </c>
      <c r="G1258" t="s">
        <v>82</v>
      </c>
      <c r="K1258" t="s">
        <v>2924</v>
      </c>
      <c r="L1258" t="s">
        <v>2925</v>
      </c>
      <c r="M1258" t="s">
        <v>392</v>
      </c>
      <c r="N1258" t="s">
        <v>57</v>
      </c>
      <c r="O1258" t="s">
        <v>6513</v>
      </c>
      <c r="X1258" t="s">
        <v>88</v>
      </c>
      <c r="AA1258" s="1"/>
      <c r="AC1258">
        <v>2004</v>
      </c>
      <c r="AD1258">
        <v>1</v>
      </c>
      <c r="AE1258">
        <v>22</v>
      </c>
      <c r="AF1258" s="2">
        <f>DATE(emdat_data[[#This Row],[Start Year]],emdat_data[[#This Row],[Start Month]],emdat_data[[#This Row],[Start Day]])</f>
        <v>38008</v>
      </c>
      <c r="AG1258">
        <v>2004</v>
      </c>
      <c r="AH1258">
        <v>1</v>
      </c>
      <c r="AI1258">
        <v>25</v>
      </c>
      <c r="AJ1258" s="2">
        <f>DATE(emdat_data[[#This Row],[End Year]],emdat_data[[#This Row],[End Month]],emdat_data[[#This Row],[End Day]])</f>
        <v>38011</v>
      </c>
      <c r="AK1258">
        <v>8</v>
      </c>
      <c r="AV1258">
        <v>64.541329281744694</v>
      </c>
      <c r="AW1258" t="s">
        <v>6514</v>
      </c>
      <c r="AY1258" t="s">
        <v>6515</v>
      </c>
    </row>
    <row r="1259" spans="1:51" hidden="1" x14ac:dyDescent="0.25">
      <c r="A1259" t="s">
        <v>4974</v>
      </c>
      <c r="B1259">
        <v>2004</v>
      </c>
      <c r="C1259">
        <v>61</v>
      </c>
      <c r="E1259" t="s">
        <v>50</v>
      </c>
      <c r="F1259" t="s">
        <v>71</v>
      </c>
      <c r="G1259" t="s">
        <v>217</v>
      </c>
      <c r="H1259" t="s">
        <v>217</v>
      </c>
      <c r="K1259" t="s">
        <v>171</v>
      </c>
      <c r="L1259" t="s">
        <v>172</v>
      </c>
      <c r="M1259" t="s">
        <v>173</v>
      </c>
      <c r="N1259" t="s">
        <v>57</v>
      </c>
      <c r="O1259" t="s">
        <v>4975</v>
      </c>
      <c r="Q1259" t="s">
        <v>72</v>
      </c>
      <c r="AA1259" s="1"/>
      <c r="AC1259">
        <v>2004</v>
      </c>
      <c r="AD1259">
        <v>1</v>
      </c>
      <c r="AE1259">
        <v>23</v>
      </c>
      <c r="AF1259" s="2">
        <f>DATE(emdat_data[[#This Row],[Start Year]],emdat_data[[#This Row],[Start Month]],emdat_data[[#This Row],[Start Day]])</f>
        <v>38009</v>
      </c>
      <c r="AG1259">
        <v>2004</v>
      </c>
      <c r="AH1259">
        <v>1</v>
      </c>
      <c r="AI1259">
        <v>30</v>
      </c>
      <c r="AJ1259" s="2">
        <f>DATE(emdat_data[[#This Row],[End Year]],emdat_data[[#This Row],[End Month]],emdat_data[[#This Row],[End Day]])</f>
        <v>38016</v>
      </c>
      <c r="AK1259">
        <v>29</v>
      </c>
      <c r="AT1259">
        <v>3500</v>
      </c>
      <c r="AU1259">
        <v>5423</v>
      </c>
      <c r="AV1259">
        <v>64.541329281744694</v>
      </c>
      <c r="AX1259" t="s">
        <v>4976</v>
      </c>
      <c r="AY1259" t="s">
        <v>4977</v>
      </c>
    </row>
    <row r="1260" spans="1:51" hidden="1" x14ac:dyDescent="0.25">
      <c r="A1260" t="s">
        <v>6371</v>
      </c>
      <c r="B1260">
        <v>2004</v>
      </c>
      <c r="C1260">
        <v>28</v>
      </c>
      <c r="E1260" t="s">
        <v>50</v>
      </c>
      <c r="F1260" t="s">
        <v>71</v>
      </c>
      <c r="G1260" t="s">
        <v>72</v>
      </c>
      <c r="H1260" t="s">
        <v>102</v>
      </c>
      <c r="K1260" t="s">
        <v>364</v>
      </c>
      <c r="L1260" t="s">
        <v>365</v>
      </c>
      <c r="M1260" t="s">
        <v>173</v>
      </c>
      <c r="N1260" t="s">
        <v>57</v>
      </c>
      <c r="O1260" t="s">
        <v>6372</v>
      </c>
      <c r="P1260" t="s">
        <v>6373</v>
      </c>
      <c r="X1260" t="s">
        <v>78</v>
      </c>
      <c r="AA1260" s="1"/>
      <c r="AC1260">
        <v>2004</v>
      </c>
      <c r="AD1260">
        <v>1</v>
      </c>
      <c r="AE1260">
        <v>23</v>
      </c>
      <c r="AF1260" s="2">
        <f>DATE(emdat_data[[#This Row],[Start Year]],emdat_data[[#This Row],[Start Month]],emdat_data[[#This Row],[Start Day]])</f>
        <v>38009</v>
      </c>
      <c r="AG1260">
        <v>2004</v>
      </c>
      <c r="AH1260">
        <v>1</v>
      </c>
      <c r="AI1260">
        <v>23</v>
      </c>
      <c r="AJ1260" s="2">
        <f>DATE(emdat_data[[#This Row],[End Year]],emdat_data[[#This Row],[End Month]],emdat_data[[#This Row],[End Day]])</f>
        <v>38009</v>
      </c>
      <c r="AK1260">
        <v>27</v>
      </c>
      <c r="AM1260">
        <v>194</v>
      </c>
      <c r="AO1260">
        <v>194</v>
      </c>
      <c r="AV1260">
        <v>64.541329281744694</v>
      </c>
      <c r="AX1260" t="s">
        <v>6374</v>
      </c>
      <c r="AY1260" t="s">
        <v>6375</v>
      </c>
    </row>
    <row r="1261" spans="1:51" hidden="1" x14ac:dyDescent="0.25">
      <c r="A1261" t="s">
        <v>4043</v>
      </c>
      <c r="B1261">
        <v>2004</v>
      </c>
      <c r="C1261">
        <v>674</v>
      </c>
      <c r="E1261" t="s">
        <v>50</v>
      </c>
      <c r="F1261" t="s">
        <v>63</v>
      </c>
      <c r="G1261" t="s">
        <v>82</v>
      </c>
      <c r="K1261" t="s">
        <v>93</v>
      </c>
      <c r="L1261" t="s">
        <v>94</v>
      </c>
      <c r="M1261" t="s">
        <v>95</v>
      </c>
      <c r="N1261" t="s">
        <v>96</v>
      </c>
      <c r="O1261" t="s">
        <v>4044</v>
      </c>
      <c r="Q1261" t="s">
        <v>900</v>
      </c>
      <c r="R1261" t="s">
        <v>659</v>
      </c>
      <c r="X1261" t="s">
        <v>88</v>
      </c>
      <c r="AA1261" s="1"/>
      <c r="AC1261">
        <v>2004</v>
      </c>
      <c r="AD1261">
        <v>1</v>
      </c>
      <c r="AE1261">
        <v>24</v>
      </c>
      <c r="AF1261" s="2">
        <f>DATE(emdat_data[[#This Row],[Start Year]],emdat_data[[#This Row],[Start Month]],emdat_data[[#This Row],[Start Day]])</f>
        <v>38010</v>
      </c>
      <c r="AG1261">
        <v>2004</v>
      </c>
      <c r="AH1261">
        <v>1</v>
      </c>
      <c r="AI1261">
        <v>31</v>
      </c>
      <c r="AJ1261" s="2">
        <f>DATE(emdat_data[[#This Row],[End Year]],emdat_data[[#This Row],[End Month]],emdat_data[[#This Row],[End Day]])</f>
        <v>38017</v>
      </c>
      <c r="AK1261">
        <v>1</v>
      </c>
      <c r="AR1261">
        <v>30000</v>
      </c>
      <c r="AS1261">
        <v>46482</v>
      </c>
      <c r="AT1261">
        <v>50000</v>
      </c>
      <c r="AU1261">
        <v>77470</v>
      </c>
      <c r="AV1261">
        <v>64.541329281744694</v>
      </c>
      <c r="AW1261" t="s">
        <v>4045</v>
      </c>
      <c r="AY1261" t="s">
        <v>4046</v>
      </c>
    </row>
    <row r="1262" spans="1:51" hidden="1" x14ac:dyDescent="0.25">
      <c r="A1262" t="s">
        <v>6274</v>
      </c>
      <c r="B1262">
        <v>2004</v>
      </c>
      <c r="C1262">
        <v>50</v>
      </c>
      <c r="E1262" t="s">
        <v>50</v>
      </c>
      <c r="F1262" t="s">
        <v>71</v>
      </c>
      <c r="G1262" t="s">
        <v>72</v>
      </c>
      <c r="H1262" t="s">
        <v>102</v>
      </c>
      <c r="K1262" t="s">
        <v>2634</v>
      </c>
      <c r="L1262" t="s">
        <v>2635</v>
      </c>
      <c r="M1262" t="s">
        <v>173</v>
      </c>
      <c r="N1262" t="s">
        <v>57</v>
      </c>
      <c r="O1262" t="s">
        <v>6275</v>
      </c>
      <c r="P1262" t="s">
        <v>134</v>
      </c>
      <c r="W1262">
        <v>32620</v>
      </c>
      <c r="X1262" t="s">
        <v>78</v>
      </c>
      <c r="AA1262" s="1"/>
      <c r="AB1262" t="s">
        <v>6276</v>
      </c>
      <c r="AC1262">
        <v>2004</v>
      </c>
      <c r="AD1262">
        <v>1</v>
      </c>
      <c r="AE1262">
        <v>24</v>
      </c>
      <c r="AF1262" s="2">
        <f>DATE(emdat_data[[#This Row],[Start Year]],emdat_data[[#This Row],[Start Month]],emdat_data[[#This Row],[Start Day]])</f>
        <v>38010</v>
      </c>
      <c r="AG1262">
        <v>2004</v>
      </c>
      <c r="AH1262">
        <v>2</v>
      </c>
      <c r="AI1262">
        <v>3</v>
      </c>
      <c r="AJ1262" s="2">
        <f>DATE(emdat_data[[#This Row],[End Year]],emdat_data[[#This Row],[End Month]],emdat_data[[#This Row],[End Day]])</f>
        <v>38020</v>
      </c>
      <c r="AK1262">
        <v>3</v>
      </c>
      <c r="AM1262">
        <v>6900</v>
      </c>
      <c r="AO1262">
        <v>6900</v>
      </c>
      <c r="AV1262">
        <v>64.541329281744694</v>
      </c>
      <c r="AX1262" t="s">
        <v>6277</v>
      </c>
      <c r="AY1262" t="s">
        <v>6278</v>
      </c>
    </row>
    <row r="1263" spans="1:51" hidden="1" x14ac:dyDescent="0.25">
      <c r="A1263" t="s">
        <v>6201</v>
      </c>
      <c r="B1263">
        <v>2004</v>
      </c>
      <c r="C1263">
        <v>29</v>
      </c>
      <c r="E1263" t="s">
        <v>50</v>
      </c>
      <c r="F1263" t="s">
        <v>63</v>
      </c>
      <c r="G1263" t="s">
        <v>82</v>
      </c>
      <c r="H1263" t="s">
        <v>98</v>
      </c>
      <c r="J1263" t="s">
        <v>6202</v>
      </c>
      <c r="K1263" t="s">
        <v>1697</v>
      </c>
      <c r="L1263" t="s">
        <v>1698</v>
      </c>
      <c r="M1263" t="s">
        <v>260</v>
      </c>
      <c r="N1263" t="s">
        <v>76</v>
      </c>
      <c r="O1263" t="s">
        <v>6203</v>
      </c>
      <c r="Q1263" t="s">
        <v>72</v>
      </c>
      <c r="S1263" t="s">
        <v>127</v>
      </c>
      <c r="T1263" t="s">
        <v>127</v>
      </c>
      <c r="V1263">
        <v>428</v>
      </c>
      <c r="W1263">
        <v>210</v>
      </c>
      <c r="X1263" t="s">
        <v>88</v>
      </c>
      <c r="AA1263" s="1"/>
      <c r="AC1263">
        <v>2004</v>
      </c>
      <c r="AD1263">
        <v>1</v>
      </c>
      <c r="AE1263">
        <v>26</v>
      </c>
      <c r="AF1263" s="2">
        <f>DATE(emdat_data[[#This Row],[Start Year]],emdat_data[[#This Row],[Start Month]],emdat_data[[#This Row],[Start Day]])</f>
        <v>38012</v>
      </c>
      <c r="AG1263">
        <v>2004</v>
      </c>
      <c r="AH1263">
        <v>2</v>
      </c>
      <c r="AI1263">
        <v>4</v>
      </c>
      <c r="AJ1263" s="2">
        <f>DATE(emdat_data[[#This Row],[End Year]],emdat_data[[#This Row],[End Month]],emdat_data[[#This Row],[End Day]])</f>
        <v>38021</v>
      </c>
      <c r="AK1263">
        <v>32</v>
      </c>
      <c r="AL1263">
        <v>100</v>
      </c>
      <c r="AN1263">
        <v>44190</v>
      </c>
      <c r="AO1263">
        <v>44290</v>
      </c>
      <c r="AV1263">
        <v>64.541329281744694</v>
      </c>
      <c r="AX1263" t="s">
        <v>6204</v>
      </c>
      <c r="AY1263" t="s">
        <v>6205</v>
      </c>
    </row>
    <row r="1264" spans="1:51" hidden="1" x14ac:dyDescent="0.25">
      <c r="A1264" t="s">
        <v>4056</v>
      </c>
      <c r="B1264">
        <v>2004</v>
      </c>
      <c r="C1264">
        <v>19</v>
      </c>
      <c r="E1264" t="s">
        <v>50</v>
      </c>
      <c r="F1264" t="s">
        <v>71</v>
      </c>
      <c r="G1264" t="s">
        <v>72</v>
      </c>
      <c r="H1264" t="s">
        <v>102</v>
      </c>
      <c r="K1264" t="s">
        <v>73</v>
      </c>
      <c r="L1264" t="s">
        <v>74</v>
      </c>
      <c r="M1264" t="s">
        <v>75</v>
      </c>
      <c r="N1264" t="s">
        <v>76</v>
      </c>
      <c r="O1264" t="s">
        <v>4057</v>
      </c>
      <c r="P1264" t="s">
        <v>642</v>
      </c>
      <c r="Q1264" t="s">
        <v>653</v>
      </c>
      <c r="X1264" t="s">
        <v>78</v>
      </c>
      <c r="AA1264" s="1"/>
      <c r="AB1264" t="s">
        <v>4058</v>
      </c>
      <c r="AC1264">
        <v>2004</v>
      </c>
      <c r="AD1264">
        <v>1</v>
      </c>
      <c r="AE1264">
        <v>27</v>
      </c>
      <c r="AF1264" s="2">
        <f>DATE(emdat_data[[#This Row],[Start Year]],emdat_data[[#This Row],[Start Month]],emdat_data[[#This Row],[Start Day]])</f>
        <v>38013</v>
      </c>
      <c r="AG1264">
        <v>2004</v>
      </c>
      <c r="AH1264">
        <v>3</v>
      </c>
      <c r="AI1264">
        <v>1</v>
      </c>
      <c r="AJ1264" s="2">
        <f>DATE(emdat_data[[#This Row],[End Year]],emdat_data[[#This Row],[End Month]],emdat_data[[#This Row],[End Day]])</f>
        <v>38047</v>
      </c>
      <c r="AK1264">
        <v>27</v>
      </c>
      <c r="AM1264">
        <v>330000</v>
      </c>
      <c r="AN1264">
        <v>1700</v>
      </c>
      <c r="AO1264">
        <v>331700</v>
      </c>
      <c r="AV1264">
        <v>64.541329281744694</v>
      </c>
      <c r="AX1264" t="s">
        <v>4059</v>
      </c>
      <c r="AY1264" t="s">
        <v>4060</v>
      </c>
    </row>
    <row r="1265" spans="1:51" hidden="1" x14ac:dyDescent="0.25">
      <c r="A1265" t="s">
        <v>4875</v>
      </c>
      <c r="B1265">
        <v>2004</v>
      </c>
      <c r="C1265">
        <v>33</v>
      </c>
      <c r="E1265" t="s">
        <v>50</v>
      </c>
      <c r="F1265" t="s">
        <v>51</v>
      </c>
      <c r="G1265" t="s">
        <v>1213</v>
      </c>
      <c r="H1265" t="s">
        <v>1214</v>
      </c>
      <c r="J1265" t="s">
        <v>4876</v>
      </c>
      <c r="K1265" t="s">
        <v>171</v>
      </c>
      <c r="L1265" t="s">
        <v>172</v>
      </c>
      <c r="M1265" t="s">
        <v>173</v>
      </c>
      <c r="N1265" t="s">
        <v>57</v>
      </c>
      <c r="O1265" t="s">
        <v>4877</v>
      </c>
      <c r="Q1265" t="s">
        <v>176</v>
      </c>
      <c r="AA1265" s="1"/>
      <c r="AC1265">
        <v>2004</v>
      </c>
      <c r="AD1265">
        <v>1</v>
      </c>
      <c r="AE1265">
        <v>29</v>
      </c>
      <c r="AF1265" s="2">
        <f>DATE(emdat_data[[#This Row],[Start Year]],emdat_data[[#This Row],[Start Month]],emdat_data[[#This Row],[Start Day]])</f>
        <v>38015</v>
      </c>
      <c r="AG1265">
        <v>2004</v>
      </c>
      <c r="AH1265">
        <v>1</v>
      </c>
      <c r="AI1265">
        <v>29</v>
      </c>
      <c r="AJ1265" s="2">
        <f>DATE(emdat_data[[#This Row],[End Year]],emdat_data[[#This Row],[End Month]],emdat_data[[#This Row],[End Day]])</f>
        <v>38015</v>
      </c>
      <c r="AM1265">
        <v>4615</v>
      </c>
      <c r="AO1265">
        <v>4615</v>
      </c>
      <c r="AV1265">
        <v>64.541329281744694</v>
      </c>
      <c r="AX1265" t="s">
        <v>4878</v>
      </c>
      <c r="AY1265" t="s">
        <v>4879</v>
      </c>
    </row>
    <row r="1266" spans="1:51" x14ac:dyDescent="0.25">
      <c r="A1266" t="s">
        <v>6591</v>
      </c>
      <c r="B1266">
        <v>2004</v>
      </c>
      <c r="C1266">
        <v>60</v>
      </c>
      <c r="E1266" t="s">
        <v>50</v>
      </c>
      <c r="F1266" t="s">
        <v>119</v>
      </c>
      <c r="G1266" t="s">
        <v>120</v>
      </c>
      <c r="H1266" t="s">
        <v>301</v>
      </c>
      <c r="K1266" t="s">
        <v>3130</v>
      </c>
      <c r="L1266" t="s">
        <v>3131</v>
      </c>
      <c r="M1266" t="s">
        <v>75</v>
      </c>
      <c r="N1266" t="s">
        <v>76</v>
      </c>
      <c r="O1266" t="s">
        <v>6592</v>
      </c>
      <c r="T1266" t="s">
        <v>128</v>
      </c>
      <c r="U1266" t="s">
        <v>128</v>
      </c>
      <c r="X1266" t="s">
        <v>129</v>
      </c>
      <c r="AA1266" s="1"/>
      <c r="AC1266">
        <v>2004</v>
      </c>
      <c r="AD1266">
        <v>2</v>
      </c>
      <c r="AF1266" s="2">
        <f>DATE(emdat_data[[#This Row],[Start Year]],emdat_data[[#This Row],[Start Month]],emdat_data[[#This Row],[Start Day]])</f>
        <v>38017</v>
      </c>
      <c r="AG1266">
        <v>2004</v>
      </c>
      <c r="AH1266">
        <v>2</v>
      </c>
      <c r="AJ1266" s="2">
        <f>DATE(emdat_data[[#This Row],[End Year]],emdat_data[[#This Row],[End Month]],emdat_data[[#This Row],[End Day]])</f>
        <v>38017</v>
      </c>
      <c r="AK1266">
        <v>300</v>
      </c>
      <c r="AV1266">
        <v>64.541329281744694</v>
      </c>
    </row>
    <row r="1267" spans="1:51" hidden="1" x14ac:dyDescent="0.25">
      <c r="A1267" t="s">
        <v>4083</v>
      </c>
      <c r="B1267">
        <v>2004</v>
      </c>
      <c r="C1267">
        <v>159</v>
      </c>
      <c r="E1267" t="s">
        <v>50</v>
      </c>
      <c r="F1267" t="s">
        <v>71</v>
      </c>
      <c r="G1267" t="s">
        <v>72</v>
      </c>
      <c r="H1267" t="s">
        <v>102</v>
      </c>
      <c r="K1267" t="s">
        <v>73</v>
      </c>
      <c r="L1267" t="s">
        <v>74</v>
      </c>
      <c r="M1267" t="s">
        <v>75</v>
      </c>
      <c r="N1267" t="s">
        <v>76</v>
      </c>
      <c r="O1267" t="s">
        <v>4084</v>
      </c>
      <c r="P1267" t="s">
        <v>642</v>
      </c>
      <c r="X1267" t="s">
        <v>78</v>
      </c>
      <c r="AA1267" s="1"/>
      <c r="AC1267">
        <v>2004</v>
      </c>
      <c r="AD1267">
        <v>2</v>
      </c>
      <c r="AE1267">
        <v>1</v>
      </c>
      <c r="AF1267" s="2">
        <f>DATE(emdat_data[[#This Row],[Start Year]],emdat_data[[#This Row],[Start Month]],emdat_data[[#This Row],[Start Day]])</f>
        <v>38018</v>
      </c>
      <c r="AG1267">
        <v>2004</v>
      </c>
      <c r="AH1267">
        <v>6</v>
      </c>
      <c r="AI1267">
        <v>2</v>
      </c>
      <c r="AJ1267" s="2">
        <f>DATE(emdat_data[[#This Row],[End Year]],emdat_data[[#This Row],[End Month]],emdat_data[[#This Row],[End Day]])</f>
        <v>38140</v>
      </c>
      <c r="AV1267">
        <v>64.541329281744694</v>
      </c>
      <c r="AW1267" t="s">
        <v>4085</v>
      </c>
      <c r="AY1267" t="s">
        <v>4086</v>
      </c>
    </row>
    <row r="1268" spans="1:51" hidden="1" x14ac:dyDescent="0.25">
      <c r="A1268" t="s">
        <v>6595</v>
      </c>
      <c r="B1268">
        <v>2004</v>
      </c>
      <c r="C1268">
        <v>159</v>
      </c>
      <c r="E1268" t="s">
        <v>50</v>
      </c>
      <c r="F1268" t="s">
        <v>71</v>
      </c>
      <c r="G1268" t="s">
        <v>72</v>
      </c>
      <c r="H1268" t="s">
        <v>102</v>
      </c>
      <c r="K1268" t="s">
        <v>434</v>
      </c>
      <c r="L1268" t="s">
        <v>435</v>
      </c>
      <c r="M1268" t="s">
        <v>260</v>
      </c>
      <c r="N1268" t="s">
        <v>76</v>
      </c>
      <c r="O1268" t="s">
        <v>6596</v>
      </c>
      <c r="P1268" t="s">
        <v>642</v>
      </c>
      <c r="V1268">
        <v>43</v>
      </c>
      <c r="X1268" t="s">
        <v>78</v>
      </c>
      <c r="AA1268" s="1"/>
      <c r="AC1268">
        <v>2004</v>
      </c>
      <c r="AD1268">
        <v>2</v>
      </c>
      <c r="AE1268">
        <v>1</v>
      </c>
      <c r="AF1268" s="2">
        <f>DATE(emdat_data[[#This Row],[Start Year]],emdat_data[[#This Row],[Start Month]],emdat_data[[#This Row],[Start Day]])</f>
        <v>38018</v>
      </c>
      <c r="AG1268">
        <v>2004</v>
      </c>
      <c r="AH1268">
        <v>6</v>
      </c>
      <c r="AI1268">
        <v>2</v>
      </c>
      <c r="AJ1268" s="2">
        <f>DATE(emdat_data[[#This Row],[End Year]],emdat_data[[#This Row],[End Month]],emdat_data[[#This Row],[End Day]])</f>
        <v>38140</v>
      </c>
      <c r="AK1268">
        <v>2</v>
      </c>
      <c r="AL1268">
        <v>13</v>
      </c>
      <c r="AM1268">
        <v>196385</v>
      </c>
      <c r="AO1268">
        <v>196398</v>
      </c>
      <c r="AV1268">
        <v>64.541329281744694</v>
      </c>
      <c r="AX1268" t="s">
        <v>6597</v>
      </c>
      <c r="AY1268" t="s">
        <v>6598</v>
      </c>
    </row>
    <row r="1269" spans="1:51" hidden="1" x14ac:dyDescent="0.25">
      <c r="A1269" t="s">
        <v>4752</v>
      </c>
      <c r="B1269">
        <v>2004</v>
      </c>
      <c r="C1269">
        <v>62</v>
      </c>
      <c r="E1269" t="s">
        <v>50</v>
      </c>
      <c r="F1269" t="s">
        <v>63</v>
      </c>
      <c r="G1269" t="s">
        <v>82</v>
      </c>
      <c r="H1269" t="s">
        <v>157</v>
      </c>
      <c r="I1269" t="s">
        <v>493</v>
      </c>
      <c r="K1269" t="s">
        <v>171</v>
      </c>
      <c r="L1269" t="s">
        <v>172</v>
      </c>
      <c r="M1269" t="s">
        <v>173</v>
      </c>
      <c r="N1269" t="s">
        <v>57</v>
      </c>
      <c r="O1269" t="s">
        <v>4753</v>
      </c>
      <c r="Q1269" t="s">
        <v>659</v>
      </c>
      <c r="R1269" t="s">
        <v>176</v>
      </c>
      <c r="W1269">
        <v>75</v>
      </c>
      <c r="X1269" t="s">
        <v>88</v>
      </c>
      <c r="AA1269" s="1"/>
      <c r="AC1269">
        <v>2004</v>
      </c>
      <c r="AD1269">
        <v>2</v>
      </c>
      <c r="AE1269">
        <v>3</v>
      </c>
      <c r="AF1269" s="2">
        <f>DATE(emdat_data[[#This Row],[Start Year]],emdat_data[[#This Row],[Start Month]],emdat_data[[#This Row],[Start Day]])</f>
        <v>38020</v>
      </c>
      <c r="AG1269">
        <v>2004</v>
      </c>
      <c r="AH1269">
        <v>2</v>
      </c>
      <c r="AI1269">
        <v>5</v>
      </c>
      <c r="AJ1269" s="2">
        <f>DATE(emdat_data[[#This Row],[End Year]],emdat_data[[#This Row],[End Month]],emdat_data[[#This Row],[End Day]])</f>
        <v>38022</v>
      </c>
      <c r="AK1269">
        <v>4</v>
      </c>
      <c r="AM1269">
        <v>2400</v>
      </c>
      <c r="AO1269">
        <v>2400</v>
      </c>
      <c r="AV1269">
        <v>64.541329281744694</v>
      </c>
      <c r="AW1269" t="s">
        <v>4754</v>
      </c>
      <c r="AY1269" t="s">
        <v>4755</v>
      </c>
    </row>
    <row r="1270" spans="1:51" x14ac:dyDescent="0.25">
      <c r="A1270" t="s">
        <v>5011</v>
      </c>
      <c r="B1270">
        <v>2004</v>
      </c>
      <c r="C1270">
        <v>174</v>
      </c>
      <c r="E1270" t="s">
        <v>50</v>
      </c>
      <c r="F1270" t="s">
        <v>119</v>
      </c>
      <c r="G1270" t="s">
        <v>120</v>
      </c>
      <c r="H1270" t="s">
        <v>301</v>
      </c>
      <c r="J1270" t="s">
        <v>5012</v>
      </c>
      <c r="K1270" t="s">
        <v>527</v>
      </c>
      <c r="L1270" t="s">
        <v>528</v>
      </c>
      <c r="M1270" t="s">
        <v>56</v>
      </c>
      <c r="N1270" t="s">
        <v>57</v>
      </c>
      <c r="O1270" t="s">
        <v>5013</v>
      </c>
      <c r="T1270" t="s">
        <v>128</v>
      </c>
      <c r="U1270" t="s">
        <v>128</v>
      </c>
      <c r="X1270" t="s">
        <v>129</v>
      </c>
      <c r="AA1270" s="1"/>
      <c r="AC1270">
        <v>2004</v>
      </c>
      <c r="AD1270">
        <v>2</v>
      </c>
      <c r="AE1270">
        <v>4</v>
      </c>
      <c r="AF1270" s="2">
        <f>DATE(emdat_data[[#This Row],[Start Year]],emdat_data[[#This Row],[Start Month]],emdat_data[[#This Row],[Start Day]])</f>
        <v>38021</v>
      </c>
      <c r="AG1270">
        <v>2004</v>
      </c>
      <c r="AH1270">
        <v>4</v>
      </c>
      <c r="AI1270">
        <v>20</v>
      </c>
      <c r="AJ1270" s="2">
        <f>DATE(emdat_data[[#This Row],[End Year]],emdat_data[[#This Row],[End Month]],emdat_data[[#This Row],[End Day]])</f>
        <v>38097</v>
      </c>
      <c r="AK1270">
        <v>18</v>
      </c>
      <c r="AM1270">
        <v>12</v>
      </c>
      <c r="AO1270">
        <v>12</v>
      </c>
      <c r="AV1270">
        <v>64.541329281744694</v>
      </c>
    </row>
    <row r="1271" spans="1:51" hidden="1" x14ac:dyDescent="0.25">
      <c r="A1271" t="s">
        <v>4821</v>
      </c>
      <c r="B1271">
        <v>2004</v>
      </c>
      <c r="C1271">
        <v>40</v>
      </c>
      <c r="E1271" t="s">
        <v>50</v>
      </c>
      <c r="F1271" t="s">
        <v>51</v>
      </c>
      <c r="G1271" t="s">
        <v>52</v>
      </c>
      <c r="H1271" t="s">
        <v>53</v>
      </c>
      <c r="K1271" t="s">
        <v>171</v>
      </c>
      <c r="L1271" t="s">
        <v>172</v>
      </c>
      <c r="M1271" t="s">
        <v>173</v>
      </c>
      <c r="N1271" t="s">
        <v>57</v>
      </c>
      <c r="O1271" t="s">
        <v>4822</v>
      </c>
      <c r="Q1271" t="s">
        <v>4203</v>
      </c>
      <c r="S1271" t="s">
        <v>127</v>
      </c>
      <c r="V1271">
        <v>211</v>
      </c>
      <c r="W1271">
        <v>7</v>
      </c>
      <c r="X1271" t="s">
        <v>59</v>
      </c>
      <c r="Y1271">
        <v>-3615</v>
      </c>
      <c r="Z1271">
        <v>135538</v>
      </c>
      <c r="AA1271" s="1">
        <v>0.25347222222222221</v>
      </c>
      <c r="AC1271">
        <v>2004</v>
      </c>
      <c r="AD1271">
        <v>2</v>
      </c>
      <c r="AE1271">
        <v>5</v>
      </c>
      <c r="AF1271" s="2">
        <f>DATE(emdat_data[[#This Row],[Start Year]],emdat_data[[#This Row],[Start Month]],emdat_data[[#This Row],[Start Day]])</f>
        <v>38022</v>
      </c>
      <c r="AG1271">
        <v>2004</v>
      </c>
      <c r="AH1271">
        <v>2</v>
      </c>
      <c r="AI1271">
        <v>5</v>
      </c>
      <c r="AJ1271" s="2">
        <f>DATE(emdat_data[[#This Row],[End Year]],emdat_data[[#This Row],[End Month]],emdat_data[[#This Row],[End Day]])</f>
        <v>38022</v>
      </c>
      <c r="AK1271">
        <v>37</v>
      </c>
      <c r="AL1271">
        <v>682</v>
      </c>
      <c r="AM1271">
        <v>13390</v>
      </c>
      <c r="AO1271">
        <v>14072</v>
      </c>
      <c r="AR1271">
        <v>41</v>
      </c>
      <c r="AS1271">
        <v>64</v>
      </c>
      <c r="AT1271">
        <v>1000</v>
      </c>
      <c r="AU1271">
        <v>1549</v>
      </c>
      <c r="AV1271">
        <v>64.541329281744694</v>
      </c>
      <c r="AX1271" t="s">
        <v>4823</v>
      </c>
      <c r="AY1271" t="s">
        <v>4824</v>
      </c>
    </row>
    <row r="1272" spans="1:51" hidden="1" x14ac:dyDescent="0.25">
      <c r="A1272" t="s">
        <v>6104</v>
      </c>
      <c r="B1272">
        <v>2004</v>
      </c>
      <c r="C1272">
        <v>87</v>
      </c>
      <c r="E1272" t="s">
        <v>50</v>
      </c>
      <c r="F1272" t="s">
        <v>71</v>
      </c>
      <c r="G1272" t="s">
        <v>72</v>
      </c>
      <c r="H1272" t="s">
        <v>102</v>
      </c>
      <c r="K1272" t="s">
        <v>364</v>
      </c>
      <c r="L1272" t="s">
        <v>365</v>
      </c>
      <c r="M1272" t="s">
        <v>173</v>
      </c>
      <c r="N1272" t="s">
        <v>57</v>
      </c>
      <c r="O1272" t="s">
        <v>6105</v>
      </c>
      <c r="P1272" t="s">
        <v>6106</v>
      </c>
      <c r="Q1272" t="s">
        <v>176</v>
      </c>
      <c r="W1272">
        <v>20370</v>
      </c>
      <c r="X1272" t="s">
        <v>78</v>
      </c>
      <c r="AA1272" s="1"/>
      <c r="AB1272" t="s">
        <v>5632</v>
      </c>
      <c r="AC1272">
        <v>2004</v>
      </c>
      <c r="AD1272">
        <v>2</v>
      </c>
      <c r="AE1272">
        <v>11</v>
      </c>
      <c r="AF1272" s="2">
        <f>DATE(emdat_data[[#This Row],[Start Year]],emdat_data[[#This Row],[Start Month]],emdat_data[[#This Row],[Start Day]])</f>
        <v>38028</v>
      </c>
      <c r="AG1272">
        <v>2004</v>
      </c>
      <c r="AH1272">
        <v>2</v>
      </c>
      <c r="AI1272">
        <v>26</v>
      </c>
      <c r="AJ1272" s="2">
        <f>DATE(emdat_data[[#This Row],[End Year]],emdat_data[[#This Row],[End Month]],emdat_data[[#This Row],[End Day]])</f>
        <v>38043</v>
      </c>
      <c r="AK1272">
        <v>7</v>
      </c>
      <c r="AM1272">
        <v>20000</v>
      </c>
      <c r="AO1272">
        <v>20000</v>
      </c>
      <c r="AV1272">
        <v>64.541329281744694</v>
      </c>
      <c r="AX1272" t="s">
        <v>6107</v>
      </c>
      <c r="AY1272" t="s">
        <v>6108</v>
      </c>
    </row>
    <row r="1273" spans="1:51" hidden="1" x14ac:dyDescent="0.25">
      <c r="A1273" t="s">
        <v>5177</v>
      </c>
      <c r="B1273">
        <v>2004</v>
      </c>
      <c r="C1273">
        <v>741</v>
      </c>
      <c r="E1273" t="s">
        <v>50</v>
      </c>
      <c r="F1273" t="s">
        <v>63</v>
      </c>
      <c r="G1273" t="s">
        <v>82</v>
      </c>
      <c r="K1273" t="s">
        <v>195</v>
      </c>
      <c r="L1273" t="s">
        <v>196</v>
      </c>
      <c r="M1273" t="s">
        <v>197</v>
      </c>
      <c r="N1273" t="s">
        <v>190</v>
      </c>
      <c r="O1273" t="s">
        <v>5178</v>
      </c>
      <c r="X1273" t="s">
        <v>88</v>
      </c>
      <c r="AA1273" s="1"/>
      <c r="AC1273">
        <v>2004</v>
      </c>
      <c r="AD1273">
        <v>2</v>
      </c>
      <c r="AE1273">
        <v>13</v>
      </c>
      <c r="AF1273" s="2">
        <f>DATE(emdat_data[[#This Row],[Start Year]],emdat_data[[#This Row],[Start Month]],emdat_data[[#This Row],[Start Day]])</f>
        <v>38030</v>
      </c>
      <c r="AG1273">
        <v>2004</v>
      </c>
      <c r="AH1273">
        <v>2</v>
      </c>
      <c r="AI1273">
        <v>16</v>
      </c>
      <c r="AJ1273" s="2">
        <f>DATE(emdat_data[[#This Row],[End Year]],emdat_data[[#This Row],[End Month]],emdat_data[[#This Row],[End Day]])</f>
        <v>38033</v>
      </c>
      <c r="AT1273">
        <v>340000</v>
      </c>
      <c r="AU1273">
        <v>526794</v>
      </c>
      <c r="AV1273">
        <v>64.541329281744694</v>
      </c>
      <c r="AW1273" t="s">
        <v>5179</v>
      </c>
      <c r="AY1273" t="s">
        <v>5180</v>
      </c>
    </row>
    <row r="1274" spans="1:51" hidden="1" x14ac:dyDescent="0.25">
      <c r="A1274" t="s">
        <v>6335</v>
      </c>
      <c r="B1274">
        <v>2004</v>
      </c>
      <c r="C1274">
        <v>67</v>
      </c>
      <c r="E1274" t="s">
        <v>50</v>
      </c>
      <c r="F1274" t="s">
        <v>71</v>
      </c>
      <c r="G1274" t="s">
        <v>72</v>
      </c>
      <c r="H1274" t="s">
        <v>170</v>
      </c>
      <c r="K1274" t="s">
        <v>2601</v>
      </c>
      <c r="L1274" t="s">
        <v>2602</v>
      </c>
      <c r="M1274" t="s">
        <v>95</v>
      </c>
      <c r="N1274" t="s">
        <v>96</v>
      </c>
      <c r="O1274" t="s">
        <v>6336</v>
      </c>
      <c r="P1274" t="s">
        <v>6337</v>
      </c>
      <c r="U1274" t="s">
        <v>127</v>
      </c>
      <c r="X1274" t="s">
        <v>78</v>
      </c>
      <c r="AA1274" s="1"/>
      <c r="AB1274" t="s">
        <v>6338</v>
      </c>
      <c r="AC1274">
        <v>2004</v>
      </c>
      <c r="AD1274">
        <v>2</v>
      </c>
      <c r="AE1274">
        <v>13</v>
      </c>
      <c r="AF1274" s="2">
        <f>DATE(emdat_data[[#This Row],[Start Year]],emdat_data[[#This Row],[Start Month]],emdat_data[[#This Row],[Start Day]])</f>
        <v>38030</v>
      </c>
      <c r="AG1274">
        <v>2004</v>
      </c>
      <c r="AH1274">
        <v>2</v>
      </c>
      <c r="AI1274">
        <v>25</v>
      </c>
      <c r="AJ1274" s="2">
        <f>DATE(emdat_data[[#This Row],[End Year]],emdat_data[[#This Row],[End Month]],emdat_data[[#This Row],[End Day]])</f>
        <v>38042</v>
      </c>
      <c r="AK1274">
        <v>2</v>
      </c>
      <c r="AM1274">
        <v>2500</v>
      </c>
      <c r="AO1274">
        <v>2500</v>
      </c>
      <c r="AR1274">
        <v>70000</v>
      </c>
      <c r="AS1274">
        <v>108458</v>
      </c>
      <c r="AT1274">
        <v>200000</v>
      </c>
      <c r="AU1274">
        <v>309879</v>
      </c>
      <c r="AV1274">
        <v>64.541329281744694</v>
      </c>
      <c r="AW1274" t="s">
        <v>6339</v>
      </c>
      <c r="AY1274" t="s">
        <v>6340</v>
      </c>
    </row>
    <row r="1275" spans="1:51" hidden="1" x14ac:dyDescent="0.25">
      <c r="A1275" t="s">
        <v>6089</v>
      </c>
      <c r="B1275">
        <v>2004</v>
      </c>
      <c r="C1275">
        <v>54</v>
      </c>
      <c r="E1275" t="s">
        <v>50</v>
      </c>
      <c r="F1275" t="s">
        <v>51</v>
      </c>
      <c r="G1275" t="s">
        <v>52</v>
      </c>
      <c r="H1275" t="s">
        <v>53</v>
      </c>
      <c r="K1275" t="s">
        <v>307</v>
      </c>
      <c r="L1275" t="s">
        <v>308</v>
      </c>
      <c r="M1275" t="s">
        <v>56</v>
      </c>
      <c r="N1275" t="s">
        <v>57</v>
      </c>
      <c r="O1275" t="s">
        <v>6090</v>
      </c>
      <c r="Q1275" t="s">
        <v>176</v>
      </c>
      <c r="S1275" t="s">
        <v>127</v>
      </c>
      <c r="V1275">
        <v>90</v>
      </c>
      <c r="W1275">
        <v>6</v>
      </c>
      <c r="X1275" t="s">
        <v>59</v>
      </c>
      <c r="Y1275">
        <v>34774</v>
      </c>
      <c r="Z1275">
        <v>73216</v>
      </c>
      <c r="AA1275" s="1">
        <v>0.64583333333333337</v>
      </c>
      <c r="AC1275">
        <v>2004</v>
      </c>
      <c r="AD1275">
        <v>2</v>
      </c>
      <c r="AE1275">
        <v>14</v>
      </c>
      <c r="AF1275" s="2">
        <f>DATE(emdat_data[[#This Row],[Start Year]],emdat_data[[#This Row],[Start Month]],emdat_data[[#This Row],[Start Day]])</f>
        <v>38031</v>
      </c>
      <c r="AG1275">
        <v>2004</v>
      </c>
      <c r="AH1275">
        <v>2</v>
      </c>
      <c r="AI1275">
        <v>14</v>
      </c>
      <c r="AJ1275" s="2">
        <f>DATE(emdat_data[[#This Row],[End Year]],emdat_data[[#This Row],[End Month]],emdat_data[[#This Row],[End Day]])</f>
        <v>38031</v>
      </c>
      <c r="AK1275">
        <v>24</v>
      </c>
      <c r="AL1275">
        <v>63</v>
      </c>
      <c r="AM1275">
        <v>10765</v>
      </c>
      <c r="AN1275">
        <v>2320</v>
      </c>
      <c r="AO1275">
        <v>13148</v>
      </c>
      <c r="AV1275">
        <v>64.541329281744694</v>
      </c>
      <c r="AX1275" t="s">
        <v>6091</v>
      </c>
      <c r="AY1275" t="s">
        <v>6092</v>
      </c>
    </row>
    <row r="1276" spans="1:51" hidden="1" x14ac:dyDescent="0.25">
      <c r="A1276" t="s">
        <v>5254</v>
      </c>
      <c r="B1276">
        <v>2004</v>
      </c>
      <c r="C1276">
        <v>84</v>
      </c>
      <c r="E1276" t="s">
        <v>50</v>
      </c>
      <c r="F1276" t="s">
        <v>63</v>
      </c>
      <c r="G1276" t="s">
        <v>82</v>
      </c>
      <c r="K1276" t="s">
        <v>1447</v>
      </c>
      <c r="L1276" t="s">
        <v>1448</v>
      </c>
      <c r="M1276" t="s">
        <v>56</v>
      </c>
      <c r="N1276" t="s">
        <v>57</v>
      </c>
      <c r="O1276" t="s">
        <v>5255</v>
      </c>
      <c r="X1276" t="s">
        <v>88</v>
      </c>
      <c r="AA1276" s="1"/>
      <c r="AC1276">
        <v>2004</v>
      </c>
      <c r="AD1276">
        <v>2</v>
      </c>
      <c r="AE1276">
        <v>15</v>
      </c>
      <c r="AF1276" s="2">
        <f>DATE(emdat_data[[#This Row],[Start Year]],emdat_data[[#This Row],[Start Month]],emdat_data[[#This Row],[Start Day]])</f>
        <v>38032</v>
      </c>
      <c r="AG1276">
        <v>2004</v>
      </c>
      <c r="AH1276">
        <v>2</v>
      </c>
      <c r="AI1276">
        <v>15</v>
      </c>
      <c r="AJ1276" s="2">
        <f>DATE(emdat_data[[#This Row],[End Year]],emdat_data[[#This Row],[End Month]],emdat_data[[#This Row],[End Day]])</f>
        <v>38032</v>
      </c>
      <c r="AM1276">
        <v>2500</v>
      </c>
      <c r="AO1276">
        <v>2500</v>
      </c>
      <c r="AT1276">
        <v>240</v>
      </c>
      <c r="AU1276">
        <v>372</v>
      </c>
      <c r="AV1276">
        <v>64.541329281744694</v>
      </c>
      <c r="AX1276" t="s">
        <v>5256</v>
      </c>
      <c r="AY1276" t="s">
        <v>5257</v>
      </c>
    </row>
    <row r="1277" spans="1:51" hidden="1" x14ac:dyDescent="0.25">
      <c r="A1277" t="s">
        <v>5194</v>
      </c>
      <c r="B1277">
        <v>2004</v>
      </c>
      <c r="C1277">
        <v>88</v>
      </c>
      <c r="E1277" t="s">
        <v>50</v>
      </c>
      <c r="F1277" t="s">
        <v>51</v>
      </c>
      <c r="G1277" t="s">
        <v>52</v>
      </c>
      <c r="H1277" t="s">
        <v>53</v>
      </c>
      <c r="K1277" t="s">
        <v>171</v>
      </c>
      <c r="L1277" t="s">
        <v>172</v>
      </c>
      <c r="M1277" t="s">
        <v>173</v>
      </c>
      <c r="N1277" t="s">
        <v>57</v>
      </c>
      <c r="O1277" t="s">
        <v>5195</v>
      </c>
      <c r="W1277">
        <v>5</v>
      </c>
      <c r="X1277" t="s">
        <v>59</v>
      </c>
      <c r="Y1277">
        <v>-466</v>
      </c>
      <c r="Z1277">
        <v>100655</v>
      </c>
      <c r="AA1277" s="1"/>
      <c r="AC1277">
        <v>2004</v>
      </c>
      <c r="AD1277">
        <v>2</v>
      </c>
      <c r="AE1277">
        <v>16</v>
      </c>
      <c r="AF1277" s="2">
        <f>DATE(emdat_data[[#This Row],[Start Year]],emdat_data[[#This Row],[Start Month]],emdat_data[[#This Row],[Start Day]])</f>
        <v>38033</v>
      </c>
      <c r="AG1277">
        <v>2004</v>
      </c>
      <c r="AH1277">
        <v>2</v>
      </c>
      <c r="AI1277">
        <v>16</v>
      </c>
      <c r="AJ1277" s="2">
        <f>DATE(emdat_data[[#This Row],[End Year]],emdat_data[[#This Row],[End Month]],emdat_data[[#This Row],[End Day]])</f>
        <v>38033</v>
      </c>
      <c r="AK1277">
        <v>5</v>
      </c>
      <c r="AL1277">
        <v>7</v>
      </c>
      <c r="AM1277">
        <v>500</v>
      </c>
      <c r="AO1277">
        <v>507</v>
      </c>
      <c r="AV1277">
        <v>64.541329281744694</v>
      </c>
      <c r="AX1277" t="s">
        <v>5196</v>
      </c>
      <c r="AY1277" t="s">
        <v>5197</v>
      </c>
    </row>
    <row r="1278" spans="1:51" hidden="1" x14ac:dyDescent="0.25">
      <c r="A1278" t="s">
        <v>5207</v>
      </c>
      <c r="B1278">
        <v>2004</v>
      </c>
      <c r="C1278">
        <v>98</v>
      </c>
      <c r="E1278" t="s">
        <v>50</v>
      </c>
      <c r="F1278" t="s">
        <v>71</v>
      </c>
      <c r="G1278" t="s">
        <v>72</v>
      </c>
      <c r="H1278" t="s">
        <v>102</v>
      </c>
      <c r="K1278" t="s">
        <v>171</v>
      </c>
      <c r="L1278" t="s">
        <v>172</v>
      </c>
      <c r="M1278" t="s">
        <v>173</v>
      </c>
      <c r="N1278" t="s">
        <v>57</v>
      </c>
      <c r="O1278" t="s">
        <v>5208</v>
      </c>
      <c r="P1278" t="s">
        <v>642</v>
      </c>
      <c r="W1278">
        <v>280</v>
      </c>
      <c r="X1278" t="s">
        <v>78</v>
      </c>
      <c r="AA1278" s="1"/>
      <c r="AB1278" t="s">
        <v>3330</v>
      </c>
      <c r="AC1278">
        <v>2004</v>
      </c>
      <c r="AD1278">
        <v>2</v>
      </c>
      <c r="AE1278">
        <v>18</v>
      </c>
      <c r="AF1278" s="2">
        <f>DATE(emdat_data[[#This Row],[Start Year]],emdat_data[[#This Row],[Start Month]],emdat_data[[#This Row],[Start Day]])</f>
        <v>38035</v>
      </c>
      <c r="AG1278">
        <v>2004</v>
      </c>
      <c r="AH1278">
        <v>2</v>
      </c>
      <c r="AI1278">
        <v>23</v>
      </c>
      <c r="AJ1278" s="2">
        <f>DATE(emdat_data[[#This Row],[End Year]],emdat_data[[#This Row],[End Month]],emdat_data[[#This Row],[End Day]])</f>
        <v>38040</v>
      </c>
      <c r="AK1278">
        <v>5</v>
      </c>
      <c r="AM1278">
        <v>13000</v>
      </c>
      <c r="AO1278">
        <v>13000</v>
      </c>
      <c r="AT1278">
        <v>60000</v>
      </c>
      <c r="AU1278">
        <v>92964</v>
      </c>
      <c r="AV1278">
        <v>64.541329281744694</v>
      </c>
      <c r="AW1278" t="s">
        <v>178</v>
      </c>
      <c r="AY1278" t="s">
        <v>5209</v>
      </c>
    </row>
    <row r="1279" spans="1:51" hidden="1" x14ac:dyDescent="0.25">
      <c r="A1279" t="s">
        <v>5041</v>
      </c>
      <c r="B1279">
        <v>2004</v>
      </c>
      <c r="C1279">
        <v>74</v>
      </c>
      <c r="E1279" t="s">
        <v>50</v>
      </c>
      <c r="F1279" t="s">
        <v>63</v>
      </c>
      <c r="G1279" t="s">
        <v>82</v>
      </c>
      <c r="H1279" t="s">
        <v>157</v>
      </c>
      <c r="I1279" t="s">
        <v>158</v>
      </c>
      <c r="K1279" t="s">
        <v>144</v>
      </c>
      <c r="L1279" t="s">
        <v>145</v>
      </c>
      <c r="M1279" t="s">
        <v>146</v>
      </c>
      <c r="N1279" t="s">
        <v>86</v>
      </c>
      <c r="O1279" t="s">
        <v>5042</v>
      </c>
      <c r="U1279" t="s">
        <v>127</v>
      </c>
      <c r="W1279">
        <v>120</v>
      </c>
      <c r="X1279" t="s">
        <v>88</v>
      </c>
      <c r="AA1279" s="1"/>
      <c r="AC1279">
        <v>2004</v>
      </c>
      <c r="AD1279">
        <v>2</v>
      </c>
      <c r="AE1279">
        <v>19</v>
      </c>
      <c r="AF1279" s="2">
        <f>DATE(emdat_data[[#This Row],[Start Year]],emdat_data[[#This Row],[Start Month]],emdat_data[[#This Row],[Start Day]])</f>
        <v>38036</v>
      </c>
      <c r="AG1279">
        <v>2004</v>
      </c>
      <c r="AH1279">
        <v>2</v>
      </c>
      <c r="AI1279">
        <v>19</v>
      </c>
      <c r="AJ1279" s="2">
        <f>DATE(emdat_data[[#This Row],[End Year]],emdat_data[[#This Row],[End Month]],emdat_data[[#This Row],[End Day]])</f>
        <v>38036</v>
      </c>
      <c r="AV1279">
        <v>64.541329281744694</v>
      </c>
      <c r="AW1279" t="s">
        <v>5043</v>
      </c>
      <c r="AY1279" t="s">
        <v>5044</v>
      </c>
    </row>
    <row r="1280" spans="1:51" hidden="1" x14ac:dyDescent="0.25">
      <c r="A1280" t="s">
        <v>4136</v>
      </c>
      <c r="B1280">
        <v>2004</v>
      </c>
      <c r="C1280">
        <v>105</v>
      </c>
      <c r="E1280" t="s">
        <v>50</v>
      </c>
      <c r="F1280" t="s">
        <v>63</v>
      </c>
      <c r="G1280" t="s">
        <v>82</v>
      </c>
      <c r="K1280" t="s">
        <v>761</v>
      </c>
      <c r="L1280" t="s">
        <v>762</v>
      </c>
      <c r="M1280" t="s">
        <v>260</v>
      </c>
      <c r="N1280" t="s">
        <v>76</v>
      </c>
      <c r="O1280" t="s">
        <v>4137</v>
      </c>
      <c r="X1280" t="s">
        <v>88</v>
      </c>
      <c r="AA1280" s="1"/>
      <c r="AC1280">
        <v>2004</v>
      </c>
      <c r="AD1280">
        <v>2</v>
      </c>
      <c r="AE1280">
        <v>20</v>
      </c>
      <c r="AF1280" s="2">
        <f>DATE(emdat_data[[#This Row],[Start Year]],emdat_data[[#This Row],[Start Month]],emdat_data[[#This Row],[Start Day]])</f>
        <v>38037</v>
      </c>
      <c r="AG1280">
        <v>2004</v>
      </c>
      <c r="AH1280">
        <v>2</v>
      </c>
      <c r="AI1280">
        <v>20</v>
      </c>
      <c r="AJ1280" s="2">
        <f>DATE(emdat_data[[#This Row],[End Year]],emdat_data[[#This Row],[End Month]],emdat_data[[#This Row],[End Day]])</f>
        <v>38037</v>
      </c>
      <c r="AN1280">
        <v>15000</v>
      </c>
      <c r="AO1280">
        <v>15000</v>
      </c>
      <c r="AV1280">
        <v>64.541329281744694</v>
      </c>
      <c r="AX1280" t="s">
        <v>4138</v>
      </c>
      <c r="AY1280" t="s">
        <v>4139</v>
      </c>
    </row>
    <row r="1281" spans="1:51" hidden="1" x14ac:dyDescent="0.25">
      <c r="A1281" t="s">
        <v>6046</v>
      </c>
      <c r="B1281">
        <v>2004</v>
      </c>
      <c r="C1281">
        <v>72</v>
      </c>
      <c r="E1281" t="s">
        <v>50</v>
      </c>
      <c r="F1281" t="s">
        <v>63</v>
      </c>
      <c r="G1281" t="s">
        <v>82</v>
      </c>
      <c r="H1281" t="s">
        <v>157</v>
      </c>
      <c r="I1281" t="s">
        <v>158</v>
      </c>
      <c r="K1281" t="s">
        <v>390</v>
      </c>
      <c r="L1281" t="s">
        <v>391</v>
      </c>
      <c r="M1281" t="s">
        <v>392</v>
      </c>
      <c r="N1281" t="s">
        <v>57</v>
      </c>
      <c r="O1281" t="s">
        <v>6047</v>
      </c>
      <c r="Q1281" t="s">
        <v>659</v>
      </c>
      <c r="R1281" t="s">
        <v>65</v>
      </c>
      <c r="W1281">
        <v>150</v>
      </c>
      <c r="X1281" t="s">
        <v>88</v>
      </c>
      <c r="AA1281" s="1"/>
      <c r="AC1281">
        <v>2004</v>
      </c>
      <c r="AD1281">
        <v>2</v>
      </c>
      <c r="AE1281">
        <v>22</v>
      </c>
      <c r="AF1281" s="2">
        <f>DATE(emdat_data[[#This Row],[Start Year]],emdat_data[[#This Row],[Start Month]],emdat_data[[#This Row],[Start Day]])</f>
        <v>38039</v>
      </c>
      <c r="AG1281">
        <v>2004</v>
      </c>
      <c r="AH1281">
        <v>2</v>
      </c>
      <c r="AI1281">
        <v>22</v>
      </c>
      <c r="AJ1281" s="2">
        <f>DATE(emdat_data[[#This Row],[End Year]],emdat_data[[#This Row],[End Month]],emdat_data[[#This Row],[End Day]])</f>
        <v>38039</v>
      </c>
      <c r="AK1281">
        <v>5</v>
      </c>
      <c r="AL1281">
        <v>180</v>
      </c>
      <c r="AO1281">
        <v>180</v>
      </c>
      <c r="AV1281">
        <v>64.541329281744694</v>
      </c>
      <c r="AW1281" t="s">
        <v>6048</v>
      </c>
      <c r="AY1281" t="s">
        <v>6049</v>
      </c>
    </row>
    <row r="1282" spans="1:51" hidden="1" x14ac:dyDescent="0.25">
      <c r="A1282" t="s">
        <v>4123</v>
      </c>
      <c r="B1282">
        <v>2004</v>
      </c>
      <c r="C1282">
        <v>671</v>
      </c>
      <c r="E1282" t="s">
        <v>50</v>
      </c>
      <c r="F1282" t="s">
        <v>51</v>
      </c>
      <c r="G1282" t="s">
        <v>52</v>
      </c>
      <c r="H1282" t="s">
        <v>53</v>
      </c>
      <c r="K1282" t="s">
        <v>761</v>
      </c>
      <c r="L1282" t="s">
        <v>762</v>
      </c>
      <c r="M1282" t="s">
        <v>260</v>
      </c>
      <c r="N1282" t="s">
        <v>76</v>
      </c>
      <c r="O1282" t="s">
        <v>4124</v>
      </c>
      <c r="W1282">
        <v>5</v>
      </c>
      <c r="X1282" t="s">
        <v>59</v>
      </c>
      <c r="Y1282">
        <v>-3393</v>
      </c>
      <c r="Z1282">
        <v>29558</v>
      </c>
      <c r="AA1282" s="1"/>
      <c r="AC1282">
        <v>2004</v>
      </c>
      <c r="AD1282">
        <v>2</v>
      </c>
      <c r="AE1282">
        <v>24</v>
      </c>
      <c r="AF1282" s="2">
        <f>DATE(emdat_data[[#This Row],[Start Year]],emdat_data[[#This Row],[Start Month]],emdat_data[[#This Row],[Start Day]])</f>
        <v>38041</v>
      </c>
      <c r="AG1282">
        <v>2004</v>
      </c>
      <c r="AH1282">
        <v>2</v>
      </c>
      <c r="AI1282">
        <v>24</v>
      </c>
      <c r="AJ1282" s="2">
        <f>DATE(emdat_data[[#This Row],[End Year]],emdat_data[[#This Row],[End Month]],emdat_data[[#This Row],[End Day]])</f>
        <v>38041</v>
      </c>
      <c r="AK1282">
        <v>3</v>
      </c>
      <c r="AN1282">
        <v>120</v>
      </c>
      <c r="AO1282">
        <v>120</v>
      </c>
      <c r="AV1282">
        <v>64.541329281744694</v>
      </c>
      <c r="AX1282" t="s">
        <v>4125</v>
      </c>
      <c r="AY1282" t="s">
        <v>4126</v>
      </c>
    </row>
    <row r="1283" spans="1:51" hidden="1" x14ac:dyDescent="0.25">
      <c r="A1283" t="s">
        <v>6254</v>
      </c>
      <c r="B1283">
        <v>2004</v>
      </c>
      <c r="C1283">
        <v>73</v>
      </c>
      <c r="E1283" t="s">
        <v>50</v>
      </c>
      <c r="F1283" t="s">
        <v>51</v>
      </c>
      <c r="G1283" t="s">
        <v>52</v>
      </c>
      <c r="H1283" t="s">
        <v>53</v>
      </c>
      <c r="K1283" t="s">
        <v>1541</v>
      </c>
      <c r="L1283" t="s">
        <v>1542</v>
      </c>
      <c r="M1283" t="s">
        <v>995</v>
      </c>
      <c r="N1283" t="s">
        <v>76</v>
      </c>
      <c r="O1283" t="s">
        <v>6255</v>
      </c>
      <c r="S1283" t="s">
        <v>127</v>
      </c>
      <c r="V1283">
        <v>13218</v>
      </c>
      <c r="W1283">
        <v>6</v>
      </c>
      <c r="X1283" t="s">
        <v>59</v>
      </c>
      <c r="Y1283">
        <v>35142</v>
      </c>
      <c r="Z1283">
        <v>-3997</v>
      </c>
      <c r="AA1283" s="1">
        <v>0.10208333333333333</v>
      </c>
      <c r="AC1283">
        <v>2004</v>
      </c>
      <c r="AD1283">
        <v>2</v>
      </c>
      <c r="AE1283">
        <v>24</v>
      </c>
      <c r="AF1283" s="2">
        <f>DATE(emdat_data[[#This Row],[Start Year]],emdat_data[[#This Row],[Start Month]],emdat_data[[#This Row],[Start Day]])</f>
        <v>38041</v>
      </c>
      <c r="AG1283">
        <v>2004</v>
      </c>
      <c r="AH1283">
        <v>2</v>
      </c>
      <c r="AI1283">
        <v>24</v>
      </c>
      <c r="AJ1283" s="2">
        <f>DATE(emdat_data[[#This Row],[End Year]],emdat_data[[#This Row],[End Month]],emdat_data[[#This Row],[End Day]])</f>
        <v>38041</v>
      </c>
      <c r="AK1283">
        <v>628</v>
      </c>
      <c r="AL1283">
        <v>926</v>
      </c>
      <c r="AN1283">
        <v>12539</v>
      </c>
      <c r="AO1283">
        <v>13465</v>
      </c>
      <c r="AT1283">
        <v>400000</v>
      </c>
      <c r="AU1283">
        <v>619758</v>
      </c>
      <c r="AV1283">
        <v>64.541329281744694</v>
      </c>
      <c r="AX1283" t="s">
        <v>6256</v>
      </c>
      <c r="AY1283" t="s">
        <v>6257</v>
      </c>
    </row>
    <row r="1284" spans="1:51" hidden="1" x14ac:dyDescent="0.25">
      <c r="A1284" t="s">
        <v>6075</v>
      </c>
      <c r="B1284">
        <v>2004</v>
      </c>
      <c r="C1284">
        <v>121</v>
      </c>
      <c r="E1284" t="s">
        <v>50</v>
      </c>
      <c r="F1284" t="s">
        <v>63</v>
      </c>
      <c r="G1284" t="s">
        <v>82</v>
      </c>
      <c r="H1284" t="s">
        <v>157</v>
      </c>
      <c r="I1284" t="s">
        <v>418</v>
      </c>
      <c r="K1284" t="s">
        <v>357</v>
      </c>
      <c r="L1284" t="s">
        <v>358</v>
      </c>
      <c r="M1284" t="s">
        <v>146</v>
      </c>
      <c r="N1284" t="s">
        <v>86</v>
      </c>
      <c r="O1284" t="s">
        <v>6076</v>
      </c>
      <c r="Q1284" t="s">
        <v>72</v>
      </c>
      <c r="R1284" t="s">
        <v>360</v>
      </c>
      <c r="X1284" t="s">
        <v>88</v>
      </c>
      <c r="AA1284" s="1"/>
      <c r="AC1284">
        <v>2004</v>
      </c>
      <c r="AD1284">
        <v>3</v>
      </c>
      <c r="AE1284">
        <v>4</v>
      </c>
      <c r="AF1284" s="2">
        <f>DATE(emdat_data[[#This Row],[Start Year]],emdat_data[[#This Row],[Start Month]],emdat_data[[#This Row],[Start Day]])</f>
        <v>38050</v>
      </c>
      <c r="AG1284">
        <v>2004</v>
      </c>
      <c r="AH1284">
        <v>3</v>
      </c>
      <c r="AI1284">
        <v>7</v>
      </c>
      <c r="AJ1284" s="2">
        <f>DATE(emdat_data[[#This Row],[End Year]],emdat_data[[#This Row],[End Month]],emdat_data[[#This Row],[End Day]])</f>
        <v>38053</v>
      </c>
      <c r="AK1284">
        <v>9</v>
      </c>
      <c r="AM1284">
        <v>1404</v>
      </c>
      <c r="AN1284">
        <v>345</v>
      </c>
      <c r="AO1284">
        <v>1749</v>
      </c>
      <c r="AR1284">
        <v>200000</v>
      </c>
      <c r="AS1284">
        <v>309879</v>
      </c>
      <c r="AT1284">
        <v>300000</v>
      </c>
      <c r="AU1284">
        <v>464818</v>
      </c>
      <c r="AV1284">
        <v>64.541329281744694</v>
      </c>
      <c r="AW1284" t="s">
        <v>6077</v>
      </c>
      <c r="AY1284" t="s">
        <v>6078</v>
      </c>
    </row>
    <row r="1285" spans="1:51" hidden="1" x14ac:dyDescent="0.25">
      <c r="A1285" t="s">
        <v>5302</v>
      </c>
      <c r="B1285">
        <v>2004</v>
      </c>
      <c r="C1285">
        <v>120</v>
      </c>
      <c r="E1285" t="s">
        <v>50</v>
      </c>
      <c r="F1285" t="s">
        <v>63</v>
      </c>
      <c r="G1285" t="s">
        <v>82</v>
      </c>
      <c r="H1285" t="s">
        <v>157</v>
      </c>
      <c r="I1285" t="s">
        <v>158</v>
      </c>
      <c r="K1285" t="s">
        <v>268</v>
      </c>
      <c r="L1285" t="s">
        <v>269</v>
      </c>
      <c r="M1285" t="s">
        <v>161</v>
      </c>
      <c r="N1285" t="s">
        <v>57</v>
      </c>
      <c r="O1285" t="s">
        <v>5303</v>
      </c>
      <c r="U1285" t="s">
        <v>127</v>
      </c>
      <c r="X1285" t="s">
        <v>88</v>
      </c>
      <c r="AA1285" s="1"/>
      <c r="AC1285">
        <v>2004</v>
      </c>
      <c r="AD1285">
        <v>3</v>
      </c>
      <c r="AE1285">
        <v>5</v>
      </c>
      <c r="AF1285" s="2">
        <f>DATE(emdat_data[[#This Row],[Start Year]],emdat_data[[#This Row],[Start Month]],emdat_data[[#This Row],[Start Day]])</f>
        <v>38051</v>
      </c>
      <c r="AG1285">
        <v>2004</v>
      </c>
      <c r="AH1285">
        <v>3</v>
      </c>
      <c r="AI1285">
        <v>8</v>
      </c>
      <c r="AJ1285" s="2">
        <f>DATE(emdat_data[[#This Row],[End Year]],emdat_data[[#This Row],[End Month]],emdat_data[[#This Row],[End Day]])</f>
        <v>38054</v>
      </c>
      <c r="AT1285">
        <v>570000</v>
      </c>
      <c r="AU1285">
        <v>883155</v>
      </c>
      <c r="AV1285">
        <v>64.541329281744694</v>
      </c>
      <c r="AW1285" t="s">
        <v>5304</v>
      </c>
      <c r="AY1285" t="s">
        <v>5305</v>
      </c>
    </row>
    <row r="1286" spans="1:51" hidden="1" x14ac:dyDescent="0.25">
      <c r="A1286" t="s">
        <v>6114</v>
      </c>
      <c r="B1286">
        <v>2004</v>
      </c>
      <c r="C1286">
        <v>104</v>
      </c>
      <c r="E1286" t="s">
        <v>50</v>
      </c>
      <c r="F1286" t="s">
        <v>71</v>
      </c>
      <c r="G1286" t="s">
        <v>72</v>
      </c>
      <c r="H1286" t="s">
        <v>102</v>
      </c>
      <c r="K1286" t="s">
        <v>2556</v>
      </c>
      <c r="L1286" t="s">
        <v>2557</v>
      </c>
      <c r="M1286" t="s">
        <v>1262</v>
      </c>
      <c r="N1286" t="s">
        <v>96</v>
      </c>
      <c r="O1286" t="s">
        <v>6115</v>
      </c>
      <c r="P1286" t="s">
        <v>642</v>
      </c>
      <c r="Q1286" t="s">
        <v>176</v>
      </c>
      <c r="W1286">
        <v>2000</v>
      </c>
      <c r="X1286" t="s">
        <v>78</v>
      </c>
      <c r="AA1286" s="1"/>
      <c r="AB1286" t="s">
        <v>6116</v>
      </c>
      <c r="AC1286">
        <v>2004</v>
      </c>
      <c r="AD1286">
        <v>3</v>
      </c>
      <c r="AE1286">
        <v>5</v>
      </c>
      <c r="AF1286" s="2">
        <f>DATE(emdat_data[[#This Row],[Start Year]],emdat_data[[#This Row],[Start Month]],emdat_data[[#This Row],[Start Day]])</f>
        <v>38051</v>
      </c>
      <c r="AG1286">
        <v>2004</v>
      </c>
      <c r="AH1286">
        <v>3</v>
      </c>
      <c r="AI1286">
        <v>9</v>
      </c>
      <c r="AJ1286" s="2">
        <f>DATE(emdat_data[[#This Row],[End Year]],emdat_data[[#This Row],[End Month]],emdat_data[[#This Row],[End Day]])</f>
        <v>38055</v>
      </c>
      <c r="AM1286">
        <v>10000</v>
      </c>
      <c r="AO1286">
        <v>10000</v>
      </c>
      <c r="AV1286">
        <v>64.541329281744694</v>
      </c>
      <c r="AW1286" t="s">
        <v>6117</v>
      </c>
      <c r="AY1286" t="s">
        <v>6118</v>
      </c>
    </row>
    <row r="1287" spans="1:51" hidden="1" x14ac:dyDescent="0.25">
      <c r="A1287" t="s">
        <v>6136</v>
      </c>
      <c r="B1287">
        <v>2004</v>
      </c>
      <c r="C1287">
        <v>102</v>
      </c>
      <c r="E1287" t="s">
        <v>50</v>
      </c>
      <c r="F1287" t="s">
        <v>71</v>
      </c>
      <c r="G1287" t="s">
        <v>72</v>
      </c>
      <c r="H1287" t="s">
        <v>102</v>
      </c>
      <c r="K1287" t="s">
        <v>2924</v>
      </c>
      <c r="L1287" t="s">
        <v>2925</v>
      </c>
      <c r="M1287" t="s">
        <v>392</v>
      </c>
      <c r="N1287" t="s">
        <v>57</v>
      </c>
      <c r="O1287" t="s">
        <v>6137</v>
      </c>
      <c r="P1287" t="s">
        <v>3962</v>
      </c>
      <c r="Q1287" t="s">
        <v>176</v>
      </c>
      <c r="X1287" t="s">
        <v>78</v>
      </c>
      <c r="AA1287" s="1"/>
      <c r="AB1287" t="s">
        <v>6138</v>
      </c>
      <c r="AC1287">
        <v>2004</v>
      </c>
      <c r="AD1287">
        <v>3</v>
      </c>
      <c r="AE1287">
        <v>5</v>
      </c>
      <c r="AF1287" s="2">
        <f>DATE(emdat_data[[#This Row],[Start Year]],emdat_data[[#This Row],[Start Month]],emdat_data[[#This Row],[Start Day]])</f>
        <v>38051</v>
      </c>
      <c r="AG1287">
        <v>2004</v>
      </c>
      <c r="AH1287">
        <v>3</v>
      </c>
      <c r="AI1287">
        <v>9</v>
      </c>
      <c r="AJ1287" s="2">
        <f>DATE(emdat_data[[#This Row],[End Year]],emdat_data[[#This Row],[End Month]],emdat_data[[#This Row],[End Day]])</f>
        <v>38055</v>
      </c>
      <c r="AK1287">
        <v>15</v>
      </c>
      <c r="AN1287">
        <v>50000</v>
      </c>
      <c r="AO1287">
        <v>50000</v>
      </c>
      <c r="AV1287">
        <v>64.541329281744694</v>
      </c>
      <c r="AW1287" t="s">
        <v>6139</v>
      </c>
      <c r="AX1287" t="s">
        <v>6140</v>
      </c>
      <c r="AY1287" t="s">
        <v>6141</v>
      </c>
    </row>
    <row r="1288" spans="1:51" hidden="1" x14ac:dyDescent="0.25">
      <c r="A1288" t="s">
        <v>4127</v>
      </c>
      <c r="B1288">
        <v>2004</v>
      </c>
      <c r="C1288">
        <v>111</v>
      </c>
      <c r="E1288" t="s">
        <v>50</v>
      </c>
      <c r="F1288" t="s">
        <v>71</v>
      </c>
      <c r="G1288" t="s">
        <v>72</v>
      </c>
      <c r="H1288" t="s">
        <v>170</v>
      </c>
      <c r="K1288" t="s">
        <v>761</v>
      </c>
      <c r="L1288" t="s">
        <v>762</v>
      </c>
      <c r="M1288" t="s">
        <v>260</v>
      </c>
      <c r="N1288" t="s">
        <v>76</v>
      </c>
      <c r="O1288" t="s">
        <v>4128</v>
      </c>
      <c r="P1288" t="s">
        <v>4129</v>
      </c>
      <c r="X1288" t="s">
        <v>78</v>
      </c>
      <c r="AA1288" s="1"/>
      <c r="AC1288">
        <v>2004</v>
      </c>
      <c r="AD1288">
        <v>3</v>
      </c>
      <c r="AE1288">
        <v>7</v>
      </c>
      <c r="AF1288" s="2">
        <f>DATE(emdat_data[[#This Row],[Start Year]],emdat_data[[#This Row],[Start Month]],emdat_data[[#This Row],[Start Day]])</f>
        <v>38053</v>
      </c>
      <c r="AG1288">
        <v>2004</v>
      </c>
      <c r="AH1288">
        <v>3</v>
      </c>
      <c r="AI1288">
        <v>7</v>
      </c>
      <c r="AJ1288" s="2">
        <f>DATE(emdat_data[[#This Row],[End Year]],emdat_data[[#This Row],[End Month]],emdat_data[[#This Row],[End Day]])</f>
        <v>38053</v>
      </c>
      <c r="AN1288">
        <v>10000</v>
      </c>
      <c r="AO1288">
        <v>10000</v>
      </c>
      <c r="AV1288">
        <v>64.541329281744694</v>
      </c>
      <c r="AX1288" t="s">
        <v>4130</v>
      </c>
      <c r="AY1288" t="s">
        <v>4131</v>
      </c>
    </row>
    <row r="1289" spans="1:51" hidden="1" x14ac:dyDescent="0.25">
      <c r="A1289" t="s">
        <v>6070</v>
      </c>
      <c r="B1289">
        <v>2004</v>
      </c>
      <c r="C1289">
        <v>103</v>
      </c>
      <c r="E1289" t="s">
        <v>50</v>
      </c>
      <c r="F1289" t="s">
        <v>63</v>
      </c>
      <c r="G1289" t="s">
        <v>82</v>
      </c>
      <c r="H1289" t="s">
        <v>98</v>
      </c>
      <c r="J1289" t="s">
        <v>6071</v>
      </c>
      <c r="K1289" t="s">
        <v>1697</v>
      </c>
      <c r="L1289" t="s">
        <v>1698</v>
      </c>
      <c r="M1289" t="s">
        <v>260</v>
      </c>
      <c r="N1289" t="s">
        <v>76</v>
      </c>
      <c r="O1289" t="s">
        <v>6072</v>
      </c>
      <c r="Q1289" t="s">
        <v>72</v>
      </c>
      <c r="R1289" t="s">
        <v>360</v>
      </c>
      <c r="S1289" t="s">
        <v>127</v>
      </c>
      <c r="T1289" t="s">
        <v>127</v>
      </c>
      <c r="V1289">
        <v>12266</v>
      </c>
      <c r="W1289">
        <v>300</v>
      </c>
      <c r="X1289" t="s">
        <v>88</v>
      </c>
      <c r="AA1289" s="1"/>
      <c r="AC1289">
        <v>2004</v>
      </c>
      <c r="AD1289">
        <v>3</v>
      </c>
      <c r="AE1289">
        <v>7</v>
      </c>
      <c r="AF1289" s="2">
        <f>DATE(emdat_data[[#This Row],[Start Year]],emdat_data[[#This Row],[Start Month]],emdat_data[[#This Row],[Start Day]])</f>
        <v>38053</v>
      </c>
      <c r="AG1289">
        <v>2004</v>
      </c>
      <c r="AH1289">
        <v>3</v>
      </c>
      <c r="AI1289">
        <v>12</v>
      </c>
      <c r="AJ1289" s="2">
        <f>DATE(emdat_data[[#This Row],[End Year]],emdat_data[[#This Row],[End Month]],emdat_data[[#This Row],[End Day]])</f>
        <v>38058</v>
      </c>
      <c r="AK1289">
        <v>363</v>
      </c>
      <c r="AL1289">
        <v>879</v>
      </c>
      <c r="AM1289">
        <v>773000</v>
      </c>
      <c r="AN1289">
        <v>214260</v>
      </c>
      <c r="AO1289">
        <v>988139</v>
      </c>
      <c r="AT1289">
        <v>250000</v>
      </c>
      <c r="AU1289">
        <v>387349</v>
      </c>
      <c r="AV1289">
        <v>64.541329281744694</v>
      </c>
      <c r="AX1289" t="s">
        <v>6073</v>
      </c>
      <c r="AY1289" t="s">
        <v>6074</v>
      </c>
    </row>
    <row r="1290" spans="1:51" hidden="1" x14ac:dyDescent="0.25">
      <c r="A1290" t="s">
        <v>6279</v>
      </c>
      <c r="B1290">
        <v>2004</v>
      </c>
      <c r="C1290">
        <v>119</v>
      </c>
      <c r="E1290" t="s">
        <v>50</v>
      </c>
      <c r="F1290" t="s">
        <v>71</v>
      </c>
      <c r="G1290" t="s">
        <v>72</v>
      </c>
      <c r="H1290" t="s">
        <v>102</v>
      </c>
      <c r="K1290" t="s">
        <v>2634</v>
      </c>
      <c r="L1290" t="s">
        <v>2635</v>
      </c>
      <c r="M1290" t="s">
        <v>173</v>
      </c>
      <c r="N1290" t="s">
        <v>57</v>
      </c>
      <c r="O1290" t="s">
        <v>6280</v>
      </c>
      <c r="P1290" t="s">
        <v>642</v>
      </c>
      <c r="X1290" t="s">
        <v>78</v>
      </c>
      <c r="AA1290" s="1"/>
      <c r="AC1290">
        <v>2004</v>
      </c>
      <c r="AD1290">
        <v>3</v>
      </c>
      <c r="AE1290">
        <v>8</v>
      </c>
      <c r="AF1290" s="2">
        <f>DATE(emdat_data[[#This Row],[Start Year]],emdat_data[[#This Row],[Start Month]],emdat_data[[#This Row],[Start Day]])</f>
        <v>38054</v>
      </c>
      <c r="AG1290">
        <v>2004</v>
      </c>
      <c r="AH1290">
        <v>3</v>
      </c>
      <c r="AI1290">
        <v>11</v>
      </c>
      <c r="AJ1290" s="2">
        <f>DATE(emdat_data[[#This Row],[End Year]],emdat_data[[#This Row],[End Month]],emdat_data[[#This Row],[End Day]])</f>
        <v>38057</v>
      </c>
      <c r="AM1290">
        <v>9138</v>
      </c>
      <c r="AO1290">
        <v>9138</v>
      </c>
      <c r="AV1290">
        <v>64.541329281744694</v>
      </c>
      <c r="AW1290" t="s">
        <v>6281</v>
      </c>
      <c r="AY1290" t="s">
        <v>6282</v>
      </c>
    </row>
    <row r="1291" spans="1:51" hidden="1" x14ac:dyDescent="0.25">
      <c r="A1291" t="s">
        <v>5311</v>
      </c>
      <c r="B1291">
        <v>2004</v>
      </c>
      <c r="C1291">
        <v>123</v>
      </c>
      <c r="E1291" t="s">
        <v>50</v>
      </c>
      <c r="F1291" t="s">
        <v>350</v>
      </c>
      <c r="G1291" t="s">
        <v>477</v>
      </c>
      <c r="H1291" t="s">
        <v>478</v>
      </c>
      <c r="K1291" t="s">
        <v>268</v>
      </c>
      <c r="L1291" t="s">
        <v>269</v>
      </c>
      <c r="M1291" t="s">
        <v>161</v>
      </c>
      <c r="N1291" t="s">
        <v>57</v>
      </c>
      <c r="O1291" t="s">
        <v>5312</v>
      </c>
      <c r="X1291" t="s">
        <v>78</v>
      </c>
      <c r="AA1291" s="1"/>
      <c r="AC1291">
        <v>2004</v>
      </c>
      <c r="AD1291">
        <v>3</v>
      </c>
      <c r="AE1291">
        <v>10</v>
      </c>
      <c r="AF1291" s="2">
        <f>DATE(emdat_data[[#This Row],[Start Year]],emdat_data[[#This Row],[Start Month]],emdat_data[[#This Row],[Start Day]])</f>
        <v>38056</v>
      </c>
      <c r="AG1291">
        <v>2004</v>
      </c>
      <c r="AH1291">
        <v>3</v>
      </c>
      <c r="AI1291">
        <v>10</v>
      </c>
      <c r="AJ1291" s="2">
        <f>DATE(emdat_data[[#This Row],[End Year]],emdat_data[[#This Row],[End Month]],emdat_data[[#This Row],[End Day]])</f>
        <v>38056</v>
      </c>
      <c r="AM1291">
        <v>2000</v>
      </c>
      <c r="AN1291">
        <v>155</v>
      </c>
      <c r="AO1291">
        <v>2155</v>
      </c>
      <c r="AV1291">
        <v>64.541329281744694</v>
      </c>
      <c r="AW1291" t="s">
        <v>5313</v>
      </c>
      <c r="AY1291" t="s">
        <v>5314</v>
      </c>
    </row>
    <row r="1292" spans="1:51" hidden="1" x14ac:dyDescent="0.25">
      <c r="A1292" t="s">
        <v>5276</v>
      </c>
      <c r="B1292">
        <v>2004</v>
      </c>
      <c r="C1292">
        <v>108</v>
      </c>
      <c r="E1292" t="s">
        <v>50</v>
      </c>
      <c r="F1292" t="s">
        <v>71</v>
      </c>
      <c r="G1292" t="s">
        <v>217</v>
      </c>
      <c r="H1292" t="s">
        <v>647</v>
      </c>
      <c r="K1292" t="s">
        <v>251</v>
      </c>
      <c r="L1292" t="s">
        <v>252</v>
      </c>
      <c r="M1292" t="s">
        <v>253</v>
      </c>
      <c r="N1292" t="s">
        <v>57</v>
      </c>
      <c r="O1292" t="s">
        <v>5277</v>
      </c>
      <c r="AA1292" s="1"/>
      <c r="AC1292">
        <v>2004</v>
      </c>
      <c r="AD1292">
        <v>3</v>
      </c>
      <c r="AE1292">
        <v>14</v>
      </c>
      <c r="AF1292" s="2">
        <f>DATE(emdat_data[[#This Row],[Start Year]],emdat_data[[#This Row],[Start Month]],emdat_data[[#This Row],[Start Day]])</f>
        <v>38060</v>
      </c>
      <c r="AG1292">
        <v>2004</v>
      </c>
      <c r="AH1292">
        <v>3</v>
      </c>
      <c r="AI1292">
        <v>14</v>
      </c>
      <c r="AJ1292" s="2">
        <f>DATE(emdat_data[[#This Row],[End Year]],emdat_data[[#This Row],[End Month]],emdat_data[[#This Row],[End Day]])</f>
        <v>38060</v>
      </c>
      <c r="AK1292">
        <v>48</v>
      </c>
      <c r="AV1292">
        <v>64.541329281744694</v>
      </c>
      <c r="AX1292" t="s">
        <v>5278</v>
      </c>
      <c r="AY1292" t="s">
        <v>5279</v>
      </c>
    </row>
    <row r="1293" spans="1:51" hidden="1" x14ac:dyDescent="0.25">
      <c r="A1293" t="s">
        <v>6171</v>
      </c>
      <c r="B1293">
        <v>2004</v>
      </c>
      <c r="C1293">
        <v>731</v>
      </c>
      <c r="E1293" t="s">
        <v>50</v>
      </c>
      <c r="F1293" t="s">
        <v>63</v>
      </c>
      <c r="G1293" t="s">
        <v>82</v>
      </c>
      <c r="H1293" t="s">
        <v>157</v>
      </c>
      <c r="I1293" t="s">
        <v>900</v>
      </c>
      <c r="K1293" t="s">
        <v>357</v>
      </c>
      <c r="L1293" t="s">
        <v>358</v>
      </c>
      <c r="M1293" t="s">
        <v>146</v>
      </c>
      <c r="N1293" t="s">
        <v>86</v>
      </c>
      <c r="O1293" t="s">
        <v>6172</v>
      </c>
      <c r="Q1293" t="s">
        <v>900</v>
      </c>
      <c r="X1293" t="s">
        <v>88</v>
      </c>
      <c r="AA1293" s="1"/>
      <c r="AC1293">
        <v>2004</v>
      </c>
      <c r="AD1293">
        <v>3</v>
      </c>
      <c r="AE1293">
        <v>20</v>
      </c>
      <c r="AF1293" s="2">
        <f>DATE(emdat_data[[#This Row],[Start Year]],emdat_data[[#This Row],[Start Month]],emdat_data[[#This Row],[Start Day]])</f>
        <v>38066</v>
      </c>
      <c r="AG1293">
        <v>2004</v>
      </c>
      <c r="AH1293">
        <v>3</v>
      </c>
      <c r="AI1293">
        <v>21</v>
      </c>
      <c r="AJ1293" s="2">
        <f>DATE(emdat_data[[#This Row],[End Year]],emdat_data[[#This Row],[End Month]],emdat_data[[#This Row],[End Day]])</f>
        <v>38067</v>
      </c>
      <c r="AK1293">
        <v>9</v>
      </c>
      <c r="AL1293">
        <v>14</v>
      </c>
      <c r="AO1293">
        <v>14</v>
      </c>
      <c r="AR1293">
        <v>200000</v>
      </c>
      <c r="AS1293">
        <v>309879</v>
      </c>
      <c r="AV1293">
        <v>64.541329281744694</v>
      </c>
      <c r="AW1293" t="s">
        <v>6173</v>
      </c>
      <c r="AY1293" t="s">
        <v>6174</v>
      </c>
    </row>
    <row r="1294" spans="1:51" hidden="1" x14ac:dyDescent="0.25">
      <c r="A1294" t="s">
        <v>5061</v>
      </c>
      <c r="B1294">
        <v>2004</v>
      </c>
      <c r="C1294">
        <v>126</v>
      </c>
      <c r="E1294" t="s">
        <v>50</v>
      </c>
      <c r="F1294" t="s">
        <v>51</v>
      </c>
      <c r="G1294" t="s">
        <v>52</v>
      </c>
      <c r="H1294" t="s">
        <v>53</v>
      </c>
      <c r="K1294" t="s">
        <v>159</v>
      </c>
      <c r="L1294" t="s">
        <v>160</v>
      </c>
      <c r="M1294" t="s">
        <v>161</v>
      </c>
      <c r="N1294" t="s">
        <v>57</v>
      </c>
      <c r="O1294" t="s">
        <v>5062</v>
      </c>
      <c r="W1294">
        <v>6</v>
      </c>
      <c r="X1294" t="s">
        <v>59</v>
      </c>
      <c r="Y1294">
        <v>45382</v>
      </c>
      <c r="Z1294">
        <v>118256</v>
      </c>
      <c r="AA1294" s="1"/>
      <c r="AC1294">
        <v>2004</v>
      </c>
      <c r="AD1294">
        <v>3</v>
      </c>
      <c r="AE1294">
        <v>24</v>
      </c>
      <c r="AF1294" s="2">
        <f>DATE(emdat_data[[#This Row],[Start Year]],emdat_data[[#This Row],[Start Month]],emdat_data[[#This Row],[Start Day]])</f>
        <v>38070</v>
      </c>
      <c r="AG1294">
        <v>2004</v>
      </c>
      <c r="AH1294">
        <v>3</v>
      </c>
      <c r="AI1294">
        <v>24</v>
      </c>
      <c r="AJ1294" s="2">
        <f>DATE(emdat_data[[#This Row],[End Year]],emdat_data[[#This Row],[End Month]],emdat_data[[#This Row],[End Day]])</f>
        <v>38070</v>
      </c>
      <c r="AL1294">
        <v>100</v>
      </c>
      <c r="AM1294">
        <v>190000</v>
      </c>
      <c r="AO1294">
        <v>190100</v>
      </c>
      <c r="AT1294">
        <v>74000</v>
      </c>
      <c r="AU1294">
        <v>114655</v>
      </c>
      <c r="AV1294">
        <v>64.541329281744694</v>
      </c>
      <c r="AX1294" t="s">
        <v>5063</v>
      </c>
      <c r="AY1294" t="s">
        <v>5064</v>
      </c>
    </row>
    <row r="1295" spans="1:51" hidden="1" x14ac:dyDescent="0.25">
      <c r="A1295" t="s">
        <v>6495</v>
      </c>
      <c r="B1295">
        <v>2004</v>
      </c>
      <c r="C1295">
        <v>127</v>
      </c>
      <c r="E1295" t="s">
        <v>50</v>
      </c>
      <c r="F1295" t="s">
        <v>51</v>
      </c>
      <c r="G1295" t="s">
        <v>52</v>
      </c>
      <c r="H1295" t="s">
        <v>53</v>
      </c>
      <c r="K1295" t="s">
        <v>2924</v>
      </c>
      <c r="L1295" t="s">
        <v>2925</v>
      </c>
      <c r="M1295" t="s">
        <v>392</v>
      </c>
      <c r="N1295" t="s">
        <v>57</v>
      </c>
      <c r="O1295" t="s">
        <v>6496</v>
      </c>
      <c r="W1295">
        <v>6</v>
      </c>
      <c r="X1295" t="s">
        <v>59</v>
      </c>
      <c r="Y1295">
        <v>3993</v>
      </c>
      <c r="Z1295">
        <v>40812</v>
      </c>
      <c r="AA1295" s="1">
        <v>0.89583333333333337</v>
      </c>
      <c r="AC1295">
        <v>2004</v>
      </c>
      <c r="AD1295">
        <v>3</v>
      </c>
      <c r="AE1295">
        <v>25</v>
      </c>
      <c r="AF1295" s="2">
        <f>DATE(emdat_data[[#This Row],[Start Year]],emdat_data[[#This Row],[Start Month]],emdat_data[[#This Row],[Start Day]])</f>
        <v>38071</v>
      </c>
      <c r="AG1295">
        <v>2004</v>
      </c>
      <c r="AH1295">
        <v>3</v>
      </c>
      <c r="AI1295">
        <v>25</v>
      </c>
      <c r="AJ1295" s="2">
        <f>DATE(emdat_data[[#This Row],[End Year]],emdat_data[[#This Row],[End Month]],emdat_data[[#This Row],[End Day]])</f>
        <v>38071</v>
      </c>
      <c r="AK1295">
        <v>9</v>
      </c>
      <c r="AL1295">
        <v>30</v>
      </c>
      <c r="AM1295">
        <v>4000</v>
      </c>
      <c r="AO1295">
        <v>4030</v>
      </c>
      <c r="AV1295">
        <v>64.541329281744694</v>
      </c>
      <c r="AX1295" t="s">
        <v>6497</v>
      </c>
      <c r="AY1295" t="s">
        <v>6498</v>
      </c>
    </row>
    <row r="1296" spans="1:51" hidden="1" x14ac:dyDescent="0.25">
      <c r="A1296" t="s">
        <v>4994</v>
      </c>
      <c r="B1296">
        <v>2004</v>
      </c>
      <c r="C1296">
        <v>131</v>
      </c>
      <c r="E1296" t="s">
        <v>50</v>
      </c>
      <c r="F1296" t="s">
        <v>63</v>
      </c>
      <c r="G1296" t="s">
        <v>82</v>
      </c>
      <c r="H1296" t="s">
        <v>98</v>
      </c>
      <c r="J1296" t="s">
        <v>4995</v>
      </c>
      <c r="K1296" t="s">
        <v>335</v>
      </c>
      <c r="L1296" t="s">
        <v>336</v>
      </c>
      <c r="M1296" t="s">
        <v>85</v>
      </c>
      <c r="N1296" t="s">
        <v>86</v>
      </c>
      <c r="O1296" t="s">
        <v>4996</v>
      </c>
      <c r="Q1296" t="s">
        <v>2375</v>
      </c>
      <c r="W1296">
        <v>150</v>
      </c>
      <c r="X1296" t="s">
        <v>88</v>
      </c>
      <c r="AA1296" s="1"/>
      <c r="AC1296">
        <v>2004</v>
      </c>
      <c r="AD1296">
        <v>3</v>
      </c>
      <c r="AE1296">
        <v>27</v>
      </c>
      <c r="AF1296" s="2">
        <f>DATE(emdat_data[[#This Row],[Start Year]],emdat_data[[#This Row],[Start Month]],emdat_data[[#This Row],[Start Day]])</f>
        <v>38073</v>
      </c>
      <c r="AG1296">
        <v>2004</v>
      </c>
      <c r="AH1296">
        <v>3</v>
      </c>
      <c r="AI1296">
        <v>29</v>
      </c>
      <c r="AJ1296" s="2">
        <f>DATE(emdat_data[[#This Row],[End Year]],emdat_data[[#This Row],[End Month]],emdat_data[[#This Row],[End Day]])</f>
        <v>38075</v>
      </c>
      <c r="AK1296">
        <v>4</v>
      </c>
      <c r="AL1296">
        <v>60</v>
      </c>
      <c r="AM1296">
        <v>150000</v>
      </c>
      <c r="AO1296">
        <v>150060</v>
      </c>
      <c r="AR1296">
        <v>3000</v>
      </c>
      <c r="AS1296">
        <v>4648</v>
      </c>
      <c r="AT1296">
        <v>350000</v>
      </c>
      <c r="AU1296">
        <v>542288</v>
      </c>
      <c r="AV1296">
        <v>64.541329281744694</v>
      </c>
      <c r="AX1296" t="s">
        <v>4997</v>
      </c>
      <c r="AY1296" t="s">
        <v>4998</v>
      </c>
    </row>
    <row r="1297" spans="1:51" hidden="1" x14ac:dyDescent="0.25">
      <c r="A1297" t="s">
        <v>5152</v>
      </c>
      <c r="B1297">
        <v>2004</v>
      </c>
      <c r="C1297">
        <v>145</v>
      </c>
      <c r="E1297" t="s">
        <v>50</v>
      </c>
      <c r="F1297" t="s">
        <v>71</v>
      </c>
      <c r="G1297" t="s">
        <v>72</v>
      </c>
      <c r="H1297" t="s">
        <v>102</v>
      </c>
      <c r="K1297" t="s">
        <v>1231</v>
      </c>
      <c r="L1297" t="s">
        <v>1232</v>
      </c>
      <c r="M1297" t="s">
        <v>197</v>
      </c>
      <c r="N1297" t="s">
        <v>190</v>
      </c>
      <c r="O1297" t="s">
        <v>5153</v>
      </c>
      <c r="P1297" t="s">
        <v>134</v>
      </c>
      <c r="X1297" t="s">
        <v>78</v>
      </c>
      <c r="AA1297" s="1"/>
      <c r="AC1297">
        <v>2004</v>
      </c>
      <c r="AD1297">
        <v>3</v>
      </c>
      <c r="AE1297">
        <v>27</v>
      </c>
      <c r="AF1297" s="2">
        <f>DATE(emdat_data[[#This Row],[Start Year]],emdat_data[[#This Row],[Start Month]],emdat_data[[#This Row],[Start Day]])</f>
        <v>38073</v>
      </c>
      <c r="AG1297">
        <v>2004</v>
      </c>
      <c r="AH1297">
        <v>3</v>
      </c>
      <c r="AI1297">
        <v>28</v>
      </c>
      <c r="AJ1297" s="2">
        <f>DATE(emdat_data[[#This Row],[End Year]],emdat_data[[#This Row],[End Month]],emdat_data[[#This Row],[End Day]])</f>
        <v>38074</v>
      </c>
      <c r="AM1297">
        <v>600</v>
      </c>
      <c r="AO1297">
        <v>600</v>
      </c>
      <c r="AT1297">
        <v>14285</v>
      </c>
      <c r="AU1297">
        <v>22133</v>
      </c>
      <c r="AV1297">
        <v>64.541329281744694</v>
      </c>
      <c r="AX1297" t="s">
        <v>5154</v>
      </c>
      <c r="AY1297" t="s">
        <v>5155</v>
      </c>
    </row>
    <row r="1298" spans="1:51" hidden="1" x14ac:dyDescent="0.25">
      <c r="A1298" t="s">
        <v>5210</v>
      </c>
      <c r="B1298">
        <v>2004</v>
      </c>
      <c r="C1298">
        <v>129</v>
      </c>
      <c r="E1298" t="s">
        <v>50</v>
      </c>
      <c r="F1298" t="s">
        <v>71</v>
      </c>
      <c r="G1298" t="s">
        <v>217</v>
      </c>
      <c r="H1298" t="s">
        <v>217</v>
      </c>
      <c r="K1298" t="s">
        <v>171</v>
      </c>
      <c r="L1298" t="s">
        <v>172</v>
      </c>
      <c r="M1298" t="s">
        <v>173</v>
      </c>
      <c r="N1298" t="s">
        <v>57</v>
      </c>
      <c r="O1298" t="s">
        <v>5211</v>
      </c>
      <c r="P1298" t="s">
        <v>642</v>
      </c>
      <c r="AA1298" s="1"/>
      <c r="AC1298">
        <v>2004</v>
      </c>
      <c r="AD1298">
        <v>3</v>
      </c>
      <c r="AE1298">
        <v>27</v>
      </c>
      <c r="AF1298" s="2">
        <f>DATE(emdat_data[[#This Row],[Start Year]],emdat_data[[#This Row],[Start Month]],emdat_data[[#This Row],[Start Day]])</f>
        <v>38073</v>
      </c>
      <c r="AG1298">
        <v>2004</v>
      </c>
      <c r="AH1298">
        <v>3</v>
      </c>
      <c r="AI1298">
        <v>27</v>
      </c>
      <c r="AJ1298" s="2">
        <f>DATE(emdat_data[[#This Row],[End Year]],emdat_data[[#This Row],[End Month]],emdat_data[[#This Row],[End Day]])</f>
        <v>38073</v>
      </c>
      <c r="AK1298">
        <v>33</v>
      </c>
      <c r="AM1298">
        <v>5000</v>
      </c>
      <c r="AO1298">
        <v>5000</v>
      </c>
      <c r="AV1298">
        <v>64.541329281744694</v>
      </c>
      <c r="AX1298" t="s">
        <v>5212</v>
      </c>
      <c r="AY1298" t="s">
        <v>5213</v>
      </c>
    </row>
    <row r="1299" spans="1:51" hidden="1" x14ac:dyDescent="0.25">
      <c r="A1299" t="s">
        <v>5045</v>
      </c>
      <c r="B1299">
        <v>2004</v>
      </c>
      <c r="C1299">
        <v>146</v>
      </c>
      <c r="E1299" t="s">
        <v>50</v>
      </c>
      <c r="F1299" t="s">
        <v>71</v>
      </c>
      <c r="G1299" t="s">
        <v>72</v>
      </c>
      <c r="H1299" t="s">
        <v>102</v>
      </c>
      <c r="K1299" t="s">
        <v>144</v>
      </c>
      <c r="L1299" t="s">
        <v>145</v>
      </c>
      <c r="M1299" t="s">
        <v>146</v>
      </c>
      <c r="N1299" t="s">
        <v>86</v>
      </c>
      <c r="O1299" t="s">
        <v>5046</v>
      </c>
      <c r="P1299" t="s">
        <v>5047</v>
      </c>
      <c r="X1299" t="s">
        <v>78</v>
      </c>
      <c r="AA1299" s="1"/>
      <c r="AB1299" t="s">
        <v>5048</v>
      </c>
      <c r="AC1299">
        <v>2004</v>
      </c>
      <c r="AD1299">
        <v>3</v>
      </c>
      <c r="AE1299">
        <v>28</v>
      </c>
      <c r="AF1299" s="2">
        <f>DATE(emdat_data[[#This Row],[Start Year]],emdat_data[[#This Row],[Start Month]],emdat_data[[#This Row],[Start Day]])</f>
        <v>38074</v>
      </c>
      <c r="AG1299">
        <v>2004</v>
      </c>
      <c r="AH1299">
        <v>4</v>
      </c>
      <c r="AI1299">
        <v>11</v>
      </c>
      <c r="AJ1299" s="2">
        <f>DATE(emdat_data[[#This Row],[End Year]],emdat_data[[#This Row],[End Month]],emdat_data[[#This Row],[End Day]])</f>
        <v>38088</v>
      </c>
      <c r="AM1299">
        <v>1000</v>
      </c>
      <c r="AO1299">
        <v>1000</v>
      </c>
      <c r="AV1299">
        <v>64.541329281744694</v>
      </c>
      <c r="AX1299" t="s">
        <v>5049</v>
      </c>
      <c r="AY1299" t="s">
        <v>5050</v>
      </c>
    </row>
    <row r="1300" spans="1:51" hidden="1" x14ac:dyDescent="0.25">
      <c r="A1300" t="s">
        <v>6132</v>
      </c>
      <c r="B1300">
        <v>2004</v>
      </c>
      <c r="C1300">
        <v>132</v>
      </c>
      <c r="E1300" t="s">
        <v>50</v>
      </c>
      <c r="F1300" t="s">
        <v>51</v>
      </c>
      <c r="G1300" t="s">
        <v>52</v>
      </c>
      <c r="H1300" t="s">
        <v>53</v>
      </c>
      <c r="K1300" t="s">
        <v>2924</v>
      </c>
      <c r="L1300" t="s">
        <v>2925</v>
      </c>
      <c r="M1300" t="s">
        <v>392</v>
      </c>
      <c r="N1300" t="s">
        <v>57</v>
      </c>
      <c r="O1300" t="s">
        <v>6133</v>
      </c>
      <c r="Q1300" t="s">
        <v>176</v>
      </c>
      <c r="W1300">
        <v>6</v>
      </c>
      <c r="X1300" t="s">
        <v>59</v>
      </c>
      <c r="Y1300">
        <v>39847</v>
      </c>
      <c r="Z1300">
        <v>40874</v>
      </c>
      <c r="AA1300" s="1">
        <v>0.28541666666666665</v>
      </c>
      <c r="AC1300">
        <v>2004</v>
      </c>
      <c r="AD1300">
        <v>3</v>
      </c>
      <c r="AE1300">
        <v>28</v>
      </c>
      <c r="AF1300" s="2">
        <f>DATE(emdat_data[[#This Row],[Start Year]],emdat_data[[#This Row],[Start Month]],emdat_data[[#This Row],[Start Day]])</f>
        <v>38074</v>
      </c>
      <c r="AG1300">
        <v>2004</v>
      </c>
      <c r="AH1300">
        <v>3</v>
      </c>
      <c r="AI1300">
        <v>28</v>
      </c>
      <c r="AJ1300" s="2">
        <f>DATE(emdat_data[[#This Row],[End Year]],emdat_data[[#This Row],[End Month]],emdat_data[[#This Row],[End Day]])</f>
        <v>38074</v>
      </c>
      <c r="AL1300">
        <v>30</v>
      </c>
      <c r="AM1300">
        <v>32500</v>
      </c>
      <c r="AO1300">
        <v>32530</v>
      </c>
      <c r="AV1300">
        <v>64.541329281744694</v>
      </c>
      <c r="AX1300" t="s">
        <v>6134</v>
      </c>
      <c r="AY1300" t="s">
        <v>6135</v>
      </c>
    </row>
    <row r="1301" spans="1:51" hidden="1" x14ac:dyDescent="0.25">
      <c r="A1301" t="s">
        <v>6536</v>
      </c>
      <c r="B1301">
        <v>2004</v>
      </c>
      <c r="C1301">
        <v>146</v>
      </c>
      <c r="E1301" t="s">
        <v>50</v>
      </c>
      <c r="F1301" t="s">
        <v>71</v>
      </c>
      <c r="G1301" t="s">
        <v>72</v>
      </c>
      <c r="H1301" t="s">
        <v>102</v>
      </c>
      <c r="K1301" t="s">
        <v>357</v>
      </c>
      <c r="L1301" t="s">
        <v>358</v>
      </c>
      <c r="M1301" t="s">
        <v>146</v>
      </c>
      <c r="N1301" t="s">
        <v>86</v>
      </c>
      <c r="O1301" t="s">
        <v>6537</v>
      </c>
      <c r="P1301" t="s">
        <v>6538</v>
      </c>
      <c r="U1301" t="s">
        <v>127</v>
      </c>
      <c r="X1301" t="s">
        <v>78</v>
      </c>
      <c r="AA1301" s="1"/>
      <c r="AC1301">
        <v>2004</v>
      </c>
      <c r="AD1301">
        <v>3</v>
      </c>
      <c r="AE1301">
        <v>28</v>
      </c>
      <c r="AF1301" s="2">
        <f>DATE(emdat_data[[#This Row],[Start Year]],emdat_data[[#This Row],[Start Month]],emdat_data[[#This Row],[Start Day]])</f>
        <v>38074</v>
      </c>
      <c r="AG1301">
        <v>2004</v>
      </c>
      <c r="AH1301">
        <v>4</v>
      </c>
      <c r="AI1301">
        <v>11</v>
      </c>
      <c r="AJ1301" s="2">
        <f>DATE(emdat_data[[#This Row],[End Year]],emdat_data[[#This Row],[End Month]],emdat_data[[#This Row],[End Day]])</f>
        <v>38088</v>
      </c>
      <c r="AM1301">
        <v>306</v>
      </c>
      <c r="AO1301">
        <v>306</v>
      </c>
      <c r="AT1301">
        <v>4500</v>
      </c>
      <c r="AU1301">
        <v>6972</v>
      </c>
      <c r="AV1301">
        <v>64.541329281744694</v>
      </c>
      <c r="AX1301" t="s">
        <v>6539</v>
      </c>
      <c r="AY1301" t="s">
        <v>6540</v>
      </c>
    </row>
    <row r="1302" spans="1:51" hidden="1" x14ac:dyDescent="0.25">
      <c r="A1302" t="s">
        <v>5218</v>
      </c>
      <c r="B1302">
        <v>2004</v>
      </c>
      <c r="C1302">
        <v>144</v>
      </c>
      <c r="E1302" t="s">
        <v>50</v>
      </c>
      <c r="F1302" t="s">
        <v>63</v>
      </c>
      <c r="G1302" t="s">
        <v>82</v>
      </c>
      <c r="H1302" t="s">
        <v>98</v>
      </c>
      <c r="K1302" t="s">
        <v>171</v>
      </c>
      <c r="L1302" t="s">
        <v>172</v>
      </c>
      <c r="M1302" t="s">
        <v>173</v>
      </c>
      <c r="N1302" t="s">
        <v>57</v>
      </c>
      <c r="O1302" t="s">
        <v>5219</v>
      </c>
      <c r="X1302" t="s">
        <v>88</v>
      </c>
      <c r="AA1302" s="1"/>
      <c r="AC1302">
        <v>2004</v>
      </c>
      <c r="AD1302">
        <v>3</v>
      </c>
      <c r="AE1302">
        <v>30</v>
      </c>
      <c r="AF1302" s="2">
        <f>DATE(emdat_data[[#This Row],[Start Year]],emdat_data[[#This Row],[Start Month]],emdat_data[[#This Row],[Start Day]])</f>
        <v>38076</v>
      </c>
      <c r="AG1302">
        <v>2004</v>
      </c>
      <c r="AH1302">
        <v>3</v>
      </c>
      <c r="AI1302">
        <v>30</v>
      </c>
      <c r="AJ1302" s="2">
        <f>DATE(emdat_data[[#This Row],[End Year]],emdat_data[[#This Row],[End Month]],emdat_data[[#This Row],[End Day]])</f>
        <v>38076</v>
      </c>
      <c r="AM1302">
        <v>1315</v>
      </c>
      <c r="AO1302">
        <v>1315</v>
      </c>
      <c r="AV1302">
        <v>64.541329281744694</v>
      </c>
      <c r="AX1302" t="s">
        <v>5220</v>
      </c>
      <c r="AY1302" t="s">
        <v>5221</v>
      </c>
    </row>
    <row r="1303" spans="1:51" hidden="1" x14ac:dyDescent="0.25">
      <c r="A1303" t="s">
        <v>6410</v>
      </c>
      <c r="B1303">
        <v>2004</v>
      </c>
      <c r="C1303">
        <v>164</v>
      </c>
      <c r="E1303" t="s">
        <v>50</v>
      </c>
      <c r="F1303" t="s">
        <v>71</v>
      </c>
      <c r="G1303" t="s">
        <v>72</v>
      </c>
      <c r="H1303" t="s">
        <v>102</v>
      </c>
      <c r="K1303" t="s">
        <v>383</v>
      </c>
      <c r="L1303" t="s">
        <v>384</v>
      </c>
      <c r="M1303" t="s">
        <v>211</v>
      </c>
      <c r="N1303" t="s">
        <v>190</v>
      </c>
      <c r="O1303" t="s">
        <v>6411</v>
      </c>
      <c r="P1303" t="s">
        <v>5047</v>
      </c>
      <c r="W1303">
        <v>840000</v>
      </c>
      <c r="X1303" t="s">
        <v>78</v>
      </c>
      <c r="AA1303" s="1"/>
      <c r="AB1303" t="s">
        <v>6412</v>
      </c>
      <c r="AC1303">
        <v>2004</v>
      </c>
      <c r="AD1303">
        <v>3</v>
      </c>
      <c r="AE1303">
        <v>30</v>
      </c>
      <c r="AF1303" s="2">
        <f>DATE(emdat_data[[#This Row],[Start Year]],emdat_data[[#This Row],[Start Month]],emdat_data[[#This Row],[Start Day]])</f>
        <v>38076</v>
      </c>
      <c r="AG1303">
        <v>2004</v>
      </c>
      <c r="AH1303">
        <v>4</v>
      </c>
      <c r="AI1303">
        <v>9</v>
      </c>
      <c r="AJ1303" s="2">
        <f>DATE(emdat_data[[#This Row],[End Year]],emdat_data[[#This Row],[End Month]],emdat_data[[#This Row],[End Day]])</f>
        <v>38086</v>
      </c>
      <c r="AM1303">
        <v>1220</v>
      </c>
      <c r="AO1303">
        <v>1220</v>
      </c>
      <c r="AT1303">
        <v>1797</v>
      </c>
      <c r="AU1303">
        <v>2784</v>
      </c>
      <c r="AV1303">
        <v>64.541329281744694</v>
      </c>
      <c r="AW1303" t="s">
        <v>6413</v>
      </c>
      <c r="AY1303" t="s">
        <v>6414</v>
      </c>
    </row>
    <row r="1304" spans="1:51" x14ac:dyDescent="0.25">
      <c r="A1304" t="s">
        <v>6267</v>
      </c>
      <c r="B1304">
        <v>2004</v>
      </c>
      <c r="C1304">
        <v>392</v>
      </c>
      <c r="E1304" t="s">
        <v>50</v>
      </c>
      <c r="F1304" t="s">
        <v>119</v>
      </c>
      <c r="G1304" t="s">
        <v>1116</v>
      </c>
      <c r="H1304" t="s">
        <v>1117</v>
      </c>
      <c r="K1304" t="s">
        <v>1037</v>
      </c>
      <c r="L1304" t="s">
        <v>1038</v>
      </c>
      <c r="M1304" t="s">
        <v>125</v>
      </c>
      <c r="N1304" t="s">
        <v>76</v>
      </c>
      <c r="O1304" t="s">
        <v>6268</v>
      </c>
      <c r="S1304" t="s">
        <v>127</v>
      </c>
      <c r="T1304" t="s">
        <v>127</v>
      </c>
      <c r="U1304" t="s">
        <v>128</v>
      </c>
      <c r="AA1304" s="1"/>
      <c r="AC1304">
        <v>2004</v>
      </c>
      <c r="AD1304">
        <v>4</v>
      </c>
      <c r="AF1304" s="2">
        <f>DATE(emdat_data[[#This Row],[Start Year]],emdat_data[[#This Row],[Start Month]],emdat_data[[#This Row],[Start Day]])</f>
        <v>38077</v>
      </c>
      <c r="AG1304">
        <v>2004</v>
      </c>
      <c r="AH1304">
        <v>7</v>
      </c>
      <c r="AJ1304" s="2">
        <f>DATE(emdat_data[[#This Row],[End Year]],emdat_data[[#This Row],[End Month]],emdat_data[[#This Row],[End Day]])</f>
        <v>38168</v>
      </c>
      <c r="AV1304">
        <v>64.541329281744694</v>
      </c>
    </row>
    <row r="1305" spans="1:51" hidden="1" x14ac:dyDescent="0.25">
      <c r="A1305" t="s">
        <v>6128</v>
      </c>
      <c r="B1305">
        <v>2004</v>
      </c>
      <c r="C1305">
        <v>147</v>
      </c>
      <c r="E1305" t="s">
        <v>50</v>
      </c>
      <c r="F1305" t="s">
        <v>51</v>
      </c>
      <c r="G1305" t="s">
        <v>52</v>
      </c>
      <c r="H1305" t="s">
        <v>53</v>
      </c>
      <c r="K1305" t="s">
        <v>2910</v>
      </c>
      <c r="L1305" t="s">
        <v>2911</v>
      </c>
      <c r="M1305" t="s">
        <v>253</v>
      </c>
      <c r="N1305" t="s">
        <v>57</v>
      </c>
      <c r="O1305" t="s">
        <v>6129</v>
      </c>
      <c r="Q1305" t="s">
        <v>176</v>
      </c>
      <c r="W1305">
        <v>4</v>
      </c>
      <c r="X1305" t="s">
        <v>59</v>
      </c>
      <c r="Y1305">
        <v>3957</v>
      </c>
      <c r="Z1305">
        <v>67479</v>
      </c>
      <c r="AA1305" s="1"/>
      <c r="AC1305">
        <v>2004</v>
      </c>
      <c r="AD1305">
        <v>4</v>
      </c>
      <c r="AE1305">
        <v>1</v>
      </c>
      <c r="AF1305" s="2">
        <f>DATE(emdat_data[[#This Row],[Start Year]],emdat_data[[#This Row],[Start Month]],emdat_data[[#This Row],[Start Day]])</f>
        <v>38078</v>
      </c>
      <c r="AG1305">
        <v>2004</v>
      </c>
      <c r="AH1305">
        <v>4</v>
      </c>
      <c r="AI1305">
        <v>1</v>
      </c>
      <c r="AJ1305" s="2">
        <f>DATE(emdat_data[[#This Row],[End Year]],emdat_data[[#This Row],[End Month]],emdat_data[[#This Row],[End Day]])</f>
        <v>38078</v>
      </c>
      <c r="AM1305">
        <v>180</v>
      </c>
      <c r="AO1305">
        <v>180</v>
      </c>
      <c r="AV1305">
        <v>64.541329281744694</v>
      </c>
      <c r="AX1305" t="s">
        <v>6130</v>
      </c>
      <c r="AY1305" t="s">
        <v>6131</v>
      </c>
    </row>
    <row r="1306" spans="1:51" x14ac:dyDescent="0.25">
      <c r="A1306" t="s">
        <v>6321</v>
      </c>
      <c r="B1306">
        <v>2004</v>
      </c>
      <c r="C1306">
        <v>162</v>
      </c>
      <c r="E1306" t="s">
        <v>50</v>
      </c>
      <c r="F1306" t="s">
        <v>119</v>
      </c>
      <c r="G1306" t="s">
        <v>120</v>
      </c>
      <c r="H1306" t="s">
        <v>121</v>
      </c>
      <c r="J1306" t="s">
        <v>122</v>
      </c>
      <c r="K1306" t="s">
        <v>297</v>
      </c>
      <c r="L1306" t="s">
        <v>298</v>
      </c>
      <c r="M1306" t="s">
        <v>125</v>
      </c>
      <c r="N1306" t="s">
        <v>76</v>
      </c>
      <c r="O1306" t="s">
        <v>6322</v>
      </c>
      <c r="T1306" t="s">
        <v>128</v>
      </c>
      <c r="U1306" t="s">
        <v>128</v>
      </c>
      <c r="X1306" t="s">
        <v>129</v>
      </c>
      <c r="AA1306" s="1"/>
      <c r="AC1306">
        <v>2004</v>
      </c>
      <c r="AD1306">
        <v>4</v>
      </c>
      <c r="AE1306">
        <v>2</v>
      </c>
      <c r="AF1306" s="2">
        <f>DATE(emdat_data[[#This Row],[Start Year]],emdat_data[[#This Row],[Start Month]],emdat_data[[#This Row],[Start Day]])</f>
        <v>38079</v>
      </c>
      <c r="AG1306">
        <v>2004</v>
      </c>
      <c r="AH1306">
        <v>4</v>
      </c>
      <c r="AI1306">
        <v>2</v>
      </c>
      <c r="AJ1306" s="2">
        <f>DATE(emdat_data[[#This Row],[End Year]],emdat_data[[#This Row],[End Month]],emdat_data[[#This Row],[End Day]])</f>
        <v>38079</v>
      </c>
      <c r="AK1306">
        <v>46</v>
      </c>
      <c r="AM1306">
        <v>281</v>
      </c>
      <c r="AO1306">
        <v>281</v>
      </c>
      <c r="AV1306">
        <v>64.541329281744694</v>
      </c>
    </row>
    <row r="1307" spans="1:51" hidden="1" x14ac:dyDescent="0.25">
      <c r="A1307" t="s">
        <v>6159</v>
      </c>
      <c r="B1307">
        <v>2004</v>
      </c>
      <c r="C1307">
        <v>141</v>
      </c>
      <c r="E1307" t="s">
        <v>50</v>
      </c>
      <c r="F1307" t="s">
        <v>71</v>
      </c>
      <c r="G1307" t="s">
        <v>72</v>
      </c>
      <c r="H1307" t="s">
        <v>170</v>
      </c>
      <c r="K1307" t="s">
        <v>1548</v>
      </c>
      <c r="L1307" t="s">
        <v>1549</v>
      </c>
      <c r="M1307" t="s">
        <v>204</v>
      </c>
      <c r="N1307" t="s">
        <v>86</v>
      </c>
      <c r="O1307" t="s">
        <v>6160</v>
      </c>
      <c r="P1307" t="s">
        <v>642</v>
      </c>
      <c r="Q1307" t="s">
        <v>653</v>
      </c>
      <c r="U1307" t="s">
        <v>127</v>
      </c>
      <c r="X1307" t="s">
        <v>78</v>
      </c>
      <c r="AA1307" s="1"/>
      <c r="AB1307" t="s">
        <v>6161</v>
      </c>
      <c r="AC1307">
        <v>2004</v>
      </c>
      <c r="AD1307">
        <v>4</v>
      </c>
      <c r="AE1307">
        <v>4</v>
      </c>
      <c r="AF1307" s="2">
        <f>DATE(emdat_data[[#This Row],[Start Year]],emdat_data[[#This Row],[Start Month]],emdat_data[[#This Row],[Start Day]])</f>
        <v>38081</v>
      </c>
      <c r="AG1307">
        <v>2004</v>
      </c>
      <c r="AH1307">
        <v>4</v>
      </c>
      <c r="AI1307">
        <v>6</v>
      </c>
      <c r="AJ1307" s="2">
        <f>DATE(emdat_data[[#This Row],[End Year]],emdat_data[[#This Row],[End Month]],emdat_data[[#This Row],[End Day]])</f>
        <v>38083</v>
      </c>
      <c r="AK1307">
        <v>37</v>
      </c>
      <c r="AL1307">
        <v>40</v>
      </c>
      <c r="AM1307">
        <v>3700</v>
      </c>
      <c r="AO1307">
        <v>3740</v>
      </c>
      <c r="AV1307">
        <v>64.541329281744694</v>
      </c>
      <c r="AX1307" t="s">
        <v>6162</v>
      </c>
      <c r="AY1307" t="s">
        <v>6163</v>
      </c>
    </row>
    <row r="1308" spans="1:51" hidden="1" x14ac:dyDescent="0.25">
      <c r="A1308" t="s">
        <v>4762</v>
      </c>
      <c r="B1308">
        <v>2004</v>
      </c>
      <c r="C1308">
        <v>153</v>
      </c>
      <c r="E1308" t="s">
        <v>50</v>
      </c>
      <c r="F1308" t="s">
        <v>63</v>
      </c>
      <c r="G1308" t="s">
        <v>82</v>
      </c>
      <c r="H1308" t="s">
        <v>98</v>
      </c>
      <c r="K1308" t="s">
        <v>1260</v>
      </c>
      <c r="L1308" t="s">
        <v>1261</v>
      </c>
      <c r="M1308" t="s">
        <v>1262</v>
      </c>
      <c r="N1308" t="s">
        <v>96</v>
      </c>
      <c r="O1308" t="s">
        <v>4763</v>
      </c>
      <c r="Q1308" t="s">
        <v>72</v>
      </c>
      <c r="R1308" t="s">
        <v>176</v>
      </c>
      <c r="W1308">
        <v>90</v>
      </c>
      <c r="X1308" t="s">
        <v>88</v>
      </c>
      <c r="AA1308" s="1"/>
      <c r="AC1308">
        <v>2004</v>
      </c>
      <c r="AD1308">
        <v>4</v>
      </c>
      <c r="AE1308">
        <v>8</v>
      </c>
      <c r="AF1308" s="2">
        <f>DATE(emdat_data[[#This Row],[Start Year]],emdat_data[[#This Row],[Start Month]],emdat_data[[#This Row],[Start Day]])</f>
        <v>38085</v>
      </c>
      <c r="AG1308">
        <v>2004</v>
      </c>
      <c r="AH1308">
        <v>4</v>
      </c>
      <c r="AI1308">
        <v>8</v>
      </c>
      <c r="AJ1308" s="2">
        <f>DATE(emdat_data[[#This Row],[End Year]],emdat_data[[#This Row],[End Month]],emdat_data[[#This Row],[End Day]])</f>
        <v>38085</v>
      </c>
      <c r="AK1308">
        <v>16</v>
      </c>
      <c r="AM1308">
        <v>5000</v>
      </c>
      <c r="AO1308">
        <v>5000</v>
      </c>
      <c r="AT1308">
        <v>4000</v>
      </c>
      <c r="AU1308">
        <v>6198</v>
      </c>
      <c r="AV1308">
        <v>64.541329281744694</v>
      </c>
      <c r="AW1308" t="s">
        <v>4764</v>
      </c>
      <c r="AY1308" t="s">
        <v>4765</v>
      </c>
    </row>
    <row r="1309" spans="1:51" hidden="1" x14ac:dyDescent="0.25">
      <c r="A1309" t="s">
        <v>4893</v>
      </c>
      <c r="B1309">
        <v>2004</v>
      </c>
      <c r="C1309">
        <v>194</v>
      </c>
      <c r="E1309" t="s">
        <v>50</v>
      </c>
      <c r="F1309" t="s">
        <v>71</v>
      </c>
      <c r="G1309" t="s">
        <v>72</v>
      </c>
      <c r="H1309" t="s">
        <v>102</v>
      </c>
      <c r="K1309" t="s">
        <v>258</v>
      </c>
      <c r="L1309" t="s">
        <v>259</v>
      </c>
      <c r="M1309" t="s">
        <v>260</v>
      </c>
      <c r="N1309" t="s">
        <v>76</v>
      </c>
      <c r="O1309" t="s">
        <v>4894</v>
      </c>
      <c r="P1309" t="s">
        <v>642</v>
      </c>
      <c r="Q1309" t="s">
        <v>176</v>
      </c>
      <c r="W1309">
        <v>268300</v>
      </c>
      <c r="X1309" t="s">
        <v>78</v>
      </c>
      <c r="AA1309" s="1"/>
      <c r="AB1309" t="s">
        <v>4895</v>
      </c>
      <c r="AC1309">
        <v>2004</v>
      </c>
      <c r="AD1309">
        <v>4</v>
      </c>
      <c r="AE1309">
        <v>9</v>
      </c>
      <c r="AF1309" s="2">
        <f>DATE(emdat_data[[#This Row],[Start Year]],emdat_data[[#This Row],[Start Month]],emdat_data[[#This Row],[Start Day]])</f>
        <v>38086</v>
      </c>
      <c r="AG1309">
        <v>2004</v>
      </c>
      <c r="AH1309">
        <v>5</v>
      </c>
      <c r="AI1309">
        <v>11</v>
      </c>
      <c r="AJ1309" s="2">
        <f>DATE(emdat_data[[#This Row],[End Year]],emdat_data[[#This Row],[End Month]],emdat_data[[#This Row],[End Day]])</f>
        <v>38118</v>
      </c>
      <c r="AK1309">
        <v>50</v>
      </c>
      <c r="AM1309">
        <v>10000</v>
      </c>
      <c r="AO1309">
        <v>10000</v>
      </c>
      <c r="AV1309">
        <v>64.541329281744694</v>
      </c>
      <c r="AX1309" t="s">
        <v>4896</v>
      </c>
      <c r="AY1309" t="s">
        <v>4897</v>
      </c>
    </row>
    <row r="1310" spans="1:51" hidden="1" x14ac:dyDescent="0.25">
      <c r="A1310" t="s">
        <v>5280</v>
      </c>
      <c r="B1310">
        <v>2004</v>
      </c>
      <c r="C1310">
        <v>152</v>
      </c>
      <c r="E1310" t="s">
        <v>50</v>
      </c>
      <c r="F1310" t="s">
        <v>71</v>
      </c>
      <c r="G1310" t="s">
        <v>72</v>
      </c>
      <c r="H1310" t="s">
        <v>170</v>
      </c>
      <c r="K1310" t="s">
        <v>258</v>
      </c>
      <c r="L1310" t="s">
        <v>259</v>
      </c>
      <c r="M1310" t="s">
        <v>260</v>
      </c>
      <c r="N1310" t="s">
        <v>76</v>
      </c>
      <c r="O1310" t="s">
        <v>5281</v>
      </c>
      <c r="P1310" t="s">
        <v>134</v>
      </c>
      <c r="W1310">
        <v>8880</v>
      </c>
      <c r="X1310" t="s">
        <v>78</v>
      </c>
      <c r="AA1310" s="1"/>
      <c r="AB1310" t="s">
        <v>5282</v>
      </c>
      <c r="AC1310">
        <v>2004</v>
      </c>
      <c r="AD1310">
        <v>4</v>
      </c>
      <c r="AE1310">
        <v>9</v>
      </c>
      <c r="AF1310" s="2">
        <f>DATE(emdat_data[[#This Row],[Start Year]],emdat_data[[#This Row],[Start Month]],emdat_data[[#This Row],[Start Day]])</f>
        <v>38086</v>
      </c>
      <c r="AG1310">
        <v>2004</v>
      </c>
      <c r="AH1310">
        <v>4</v>
      </c>
      <c r="AI1310">
        <v>12</v>
      </c>
      <c r="AJ1310" s="2">
        <f>DATE(emdat_data[[#This Row],[End Year]],emdat_data[[#This Row],[End Month]],emdat_data[[#This Row],[End Day]])</f>
        <v>38089</v>
      </c>
      <c r="AK1310">
        <v>4</v>
      </c>
      <c r="AM1310">
        <v>2000</v>
      </c>
      <c r="AO1310">
        <v>2000</v>
      </c>
      <c r="AV1310">
        <v>64.541329281744694</v>
      </c>
      <c r="AX1310" t="s">
        <v>5283</v>
      </c>
      <c r="AY1310" t="s">
        <v>5284</v>
      </c>
    </row>
    <row r="1311" spans="1:51" hidden="1" x14ac:dyDescent="0.25">
      <c r="A1311" t="s">
        <v>5233</v>
      </c>
      <c r="B1311">
        <v>2004</v>
      </c>
      <c r="C1311">
        <v>178</v>
      </c>
      <c r="E1311" t="s">
        <v>50</v>
      </c>
      <c r="F1311" t="s">
        <v>71</v>
      </c>
      <c r="G1311" t="s">
        <v>72</v>
      </c>
      <c r="H1311" t="s">
        <v>102</v>
      </c>
      <c r="K1311" t="s">
        <v>226</v>
      </c>
      <c r="L1311" t="s">
        <v>227</v>
      </c>
      <c r="M1311" t="s">
        <v>56</v>
      </c>
      <c r="N1311" t="s">
        <v>57</v>
      </c>
      <c r="O1311" t="s">
        <v>5234</v>
      </c>
      <c r="P1311" t="s">
        <v>5235</v>
      </c>
      <c r="X1311" t="s">
        <v>78</v>
      </c>
      <c r="AA1311" s="1"/>
      <c r="AC1311">
        <v>2004</v>
      </c>
      <c r="AD1311">
        <v>4</v>
      </c>
      <c r="AE1311">
        <v>10</v>
      </c>
      <c r="AF1311" s="2">
        <f>DATE(emdat_data[[#This Row],[Start Year]],emdat_data[[#This Row],[Start Month]],emdat_data[[#This Row],[Start Day]])</f>
        <v>38087</v>
      </c>
      <c r="AG1311">
        <v>2004</v>
      </c>
      <c r="AH1311">
        <v>4</v>
      </c>
      <c r="AI1311">
        <v>14</v>
      </c>
      <c r="AJ1311" s="2">
        <f>DATE(emdat_data[[#This Row],[End Year]],emdat_data[[#This Row],[End Month]],emdat_data[[#This Row],[End Day]])</f>
        <v>38091</v>
      </c>
      <c r="AN1311">
        <v>5000</v>
      </c>
      <c r="AO1311">
        <v>5000</v>
      </c>
      <c r="AV1311">
        <v>64.541329281744694</v>
      </c>
      <c r="AX1311" t="s">
        <v>5236</v>
      </c>
      <c r="AY1311" t="s">
        <v>5237</v>
      </c>
    </row>
    <row r="1312" spans="1:51" hidden="1" x14ac:dyDescent="0.25">
      <c r="A1312" t="s">
        <v>6210</v>
      </c>
      <c r="B1312">
        <v>2004</v>
      </c>
      <c r="C1312">
        <v>156</v>
      </c>
      <c r="E1312" t="s">
        <v>50</v>
      </c>
      <c r="F1312" t="s">
        <v>71</v>
      </c>
      <c r="G1312" t="s">
        <v>217</v>
      </c>
      <c r="H1312" t="s">
        <v>647</v>
      </c>
      <c r="K1312" t="s">
        <v>2573</v>
      </c>
      <c r="L1312" t="s">
        <v>2574</v>
      </c>
      <c r="M1312" t="s">
        <v>85</v>
      </c>
      <c r="N1312" t="s">
        <v>86</v>
      </c>
      <c r="O1312" t="s">
        <v>6211</v>
      </c>
      <c r="P1312" t="s">
        <v>642</v>
      </c>
      <c r="Q1312" t="s">
        <v>72</v>
      </c>
      <c r="AA1312" s="1"/>
      <c r="AC1312">
        <v>2004</v>
      </c>
      <c r="AD1312">
        <v>4</v>
      </c>
      <c r="AE1312">
        <v>10</v>
      </c>
      <c r="AF1312" s="2">
        <f>DATE(emdat_data[[#This Row],[Start Year]],emdat_data[[#This Row],[Start Month]],emdat_data[[#This Row],[Start Day]])</f>
        <v>38087</v>
      </c>
      <c r="AG1312">
        <v>2004</v>
      </c>
      <c r="AH1312">
        <v>4</v>
      </c>
      <c r="AI1312">
        <v>10</v>
      </c>
      <c r="AJ1312" s="2">
        <f>DATE(emdat_data[[#This Row],[End Year]],emdat_data[[#This Row],[End Month]],emdat_data[[#This Row],[End Day]])</f>
        <v>38087</v>
      </c>
      <c r="AK1312">
        <v>11</v>
      </c>
      <c r="AL1312">
        <v>6</v>
      </c>
      <c r="AN1312">
        <v>70</v>
      </c>
      <c r="AO1312">
        <v>76</v>
      </c>
      <c r="AV1312">
        <v>64.541329281744694</v>
      </c>
      <c r="AX1312" t="s">
        <v>6212</v>
      </c>
      <c r="AY1312" t="s">
        <v>6213</v>
      </c>
    </row>
    <row r="1313" spans="1:51" hidden="1" x14ac:dyDescent="0.25">
      <c r="A1313" t="s">
        <v>4143</v>
      </c>
      <c r="B1313">
        <v>2004</v>
      </c>
      <c r="C1313">
        <v>166</v>
      </c>
      <c r="E1313" t="s">
        <v>50</v>
      </c>
      <c r="F1313" t="s">
        <v>63</v>
      </c>
      <c r="G1313" t="s">
        <v>82</v>
      </c>
      <c r="H1313" t="s">
        <v>157</v>
      </c>
      <c r="I1313" t="s">
        <v>418</v>
      </c>
      <c r="K1313" t="s">
        <v>527</v>
      </c>
      <c r="L1313" t="s">
        <v>528</v>
      </c>
      <c r="M1313" t="s">
        <v>56</v>
      </c>
      <c r="N1313" t="s">
        <v>57</v>
      </c>
      <c r="O1313" t="s">
        <v>4144</v>
      </c>
      <c r="T1313" t="s">
        <v>127</v>
      </c>
      <c r="W1313">
        <v>120</v>
      </c>
      <c r="X1313" t="s">
        <v>88</v>
      </c>
      <c r="AA1313" s="1"/>
      <c r="AC1313">
        <v>2004</v>
      </c>
      <c r="AD1313">
        <v>4</v>
      </c>
      <c r="AE1313">
        <v>14</v>
      </c>
      <c r="AF1313" s="2">
        <f>DATE(emdat_data[[#This Row],[Start Year]],emdat_data[[#This Row],[Start Month]],emdat_data[[#This Row],[Start Day]])</f>
        <v>38091</v>
      </c>
      <c r="AG1313">
        <v>2004</v>
      </c>
      <c r="AH1313">
        <v>4</v>
      </c>
      <c r="AI1313">
        <v>15</v>
      </c>
      <c r="AJ1313" s="2">
        <f>DATE(emdat_data[[#This Row],[End Year]],emdat_data[[#This Row],[End Month]],emdat_data[[#This Row],[End Day]])</f>
        <v>38092</v>
      </c>
      <c r="AK1313">
        <v>76</v>
      </c>
      <c r="AL1313">
        <v>3000</v>
      </c>
      <c r="AN1313">
        <v>10000</v>
      </c>
      <c r="AO1313">
        <v>13000</v>
      </c>
      <c r="AV1313">
        <v>64.541329281744694</v>
      </c>
      <c r="AX1313" t="s">
        <v>4145</v>
      </c>
      <c r="AY1313" t="s">
        <v>4146</v>
      </c>
    </row>
    <row r="1314" spans="1:51" hidden="1" x14ac:dyDescent="0.25">
      <c r="A1314" t="s">
        <v>5141</v>
      </c>
      <c r="B1314">
        <v>2004</v>
      </c>
      <c r="C1314">
        <v>201</v>
      </c>
      <c r="E1314" t="s">
        <v>50</v>
      </c>
      <c r="F1314" t="s">
        <v>71</v>
      </c>
      <c r="G1314" t="s">
        <v>72</v>
      </c>
      <c r="H1314" t="s">
        <v>102</v>
      </c>
      <c r="K1314" t="s">
        <v>993</v>
      </c>
      <c r="L1314" t="s">
        <v>994</v>
      </c>
      <c r="M1314" t="s">
        <v>995</v>
      </c>
      <c r="N1314" t="s">
        <v>76</v>
      </c>
      <c r="O1314" t="s">
        <v>5142</v>
      </c>
      <c r="P1314" t="s">
        <v>642</v>
      </c>
      <c r="X1314" t="s">
        <v>78</v>
      </c>
      <c r="AA1314" s="1"/>
      <c r="AC1314">
        <v>2004</v>
      </c>
      <c r="AD1314">
        <v>4</v>
      </c>
      <c r="AE1314">
        <v>14</v>
      </c>
      <c r="AF1314" s="2">
        <f>DATE(emdat_data[[#This Row],[Start Year]],emdat_data[[#This Row],[Start Month]],emdat_data[[#This Row],[Start Day]])</f>
        <v>38091</v>
      </c>
      <c r="AG1314">
        <v>2004</v>
      </c>
      <c r="AH1314">
        <v>4</v>
      </c>
      <c r="AI1314">
        <v>16</v>
      </c>
      <c r="AJ1314" s="2">
        <f>DATE(emdat_data[[#This Row],[End Year]],emdat_data[[#This Row],[End Month]],emdat_data[[#This Row],[End Day]])</f>
        <v>38093</v>
      </c>
      <c r="AK1314">
        <v>3</v>
      </c>
      <c r="AM1314">
        <v>27545</v>
      </c>
      <c r="AO1314">
        <v>27545</v>
      </c>
      <c r="AV1314">
        <v>64.541329281744694</v>
      </c>
      <c r="AW1314" t="s">
        <v>5143</v>
      </c>
      <c r="AY1314" t="s">
        <v>5144</v>
      </c>
    </row>
    <row r="1315" spans="1:51" hidden="1" x14ac:dyDescent="0.25">
      <c r="A1315" t="s">
        <v>6415</v>
      </c>
      <c r="B1315">
        <v>2004</v>
      </c>
      <c r="C1315">
        <v>172</v>
      </c>
      <c r="E1315" t="s">
        <v>50</v>
      </c>
      <c r="F1315" t="s">
        <v>71</v>
      </c>
      <c r="G1315" t="s">
        <v>72</v>
      </c>
      <c r="H1315" t="s">
        <v>102</v>
      </c>
      <c r="K1315" t="s">
        <v>383</v>
      </c>
      <c r="L1315" t="s">
        <v>384</v>
      </c>
      <c r="M1315" t="s">
        <v>211</v>
      </c>
      <c r="N1315" t="s">
        <v>190</v>
      </c>
      <c r="O1315" t="s">
        <v>6416</v>
      </c>
      <c r="P1315" t="s">
        <v>6417</v>
      </c>
      <c r="U1315" t="s">
        <v>127</v>
      </c>
      <c r="W1315">
        <v>264500</v>
      </c>
      <c r="X1315" t="s">
        <v>78</v>
      </c>
      <c r="AA1315" s="1"/>
      <c r="AB1315" t="s">
        <v>6418</v>
      </c>
      <c r="AC1315">
        <v>2004</v>
      </c>
      <c r="AD1315">
        <v>4</v>
      </c>
      <c r="AE1315">
        <v>14</v>
      </c>
      <c r="AF1315" s="2">
        <f>DATE(emdat_data[[#This Row],[Start Year]],emdat_data[[#This Row],[Start Month]],emdat_data[[#This Row],[Start Day]])</f>
        <v>38091</v>
      </c>
      <c r="AG1315">
        <v>2004</v>
      </c>
      <c r="AH1315">
        <v>5</v>
      </c>
      <c r="AI1315">
        <v>18</v>
      </c>
      <c r="AJ1315" s="2">
        <f>DATE(emdat_data[[#This Row],[End Year]],emdat_data[[#This Row],[End Month]],emdat_data[[#This Row],[End Day]])</f>
        <v>38125</v>
      </c>
      <c r="AK1315">
        <v>18</v>
      </c>
      <c r="AM1315">
        <v>4800</v>
      </c>
      <c r="AO1315">
        <v>4800</v>
      </c>
      <c r="AR1315">
        <v>16000</v>
      </c>
      <c r="AS1315">
        <v>24790</v>
      </c>
      <c r="AT1315">
        <v>50000</v>
      </c>
      <c r="AU1315">
        <v>77470</v>
      </c>
      <c r="AV1315">
        <v>64.541329281744694</v>
      </c>
      <c r="AW1315" t="s">
        <v>6419</v>
      </c>
      <c r="AY1315" t="s">
        <v>6420</v>
      </c>
    </row>
    <row r="1316" spans="1:51" hidden="1" x14ac:dyDescent="0.25">
      <c r="A1316" t="s">
        <v>6434</v>
      </c>
      <c r="B1316">
        <v>2004</v>
      </c>
      <c r="C1316">
        <v>180</v>
      </c>
      <c r="E1316" t="s">
        <v>50</v>
      </c>
      <c r="F1316" t="s">
        <v>71</v>
      </c>
      <c r="G1316" t="s">
        <v>72</v>
      </c>
      <c r="H1316" t="s">
        <v>102</v>
      </c>
      <c r="K1316" t="s">
        <v>2852</v>
      </c>
      <c r="L1316" t="s">
        <v>2853</v>
      </c>
      <c r="M1316" t="s">
        <v>392</v>
      </c>
      <c r="N1316" t="s">
        <v>57</v>
      </c>
      <c r="O1316" t="s">
        <v>5561</v>
      </c>
      <c r="P1316" t="s">
        <v>642</v>
      </c>
      <c r="W1316">
        <v>2680</v>
      </c>
      <c r="X1316" t="s">
        <v>78</v>
      </c>
      <c r="AA1316" s="1"/>
      <c r="AC1316">
        <v>2004</v>
      </c>
      <c r="AD1316">
        <v>4</v>
      </c>
      <c r="AE1316">
        <v>14</v>
      </c>
      <c r="AF1316" s="2">
        <f>DATE(emdat_data[[#This Row],[Start Year]],emdat_data[[#This Row],[Start Month]],emdat_data[[#This Row],[Start Day]])</f>
        <v>38091</v>
      </c>
      <c r="AG1316">
        <v>2004</v>
      </c>
      <c r="AH1316">
        <v>4</v>
      </c>
      <c r="AI1316">
        <v>16</v>
      </c>
      <c r="AJ1316" s="2">
        <f>DATE(emdat_data[[#This Row],[End Year]],emdat_data[[#This Row],[End Month]],emdat_data[[#This Row],[End Day]])</f>
        <v>38093</v>
      </c>
      <c r="AK1316">
        <v>5</v>
      </c>
      <c r="AL1316">
        <v>30</v>
      </c>
      <c r="AM1316">
        <v>400</v>
      </c>
      <c r="AO1316">
        <v>430</v>
      </c>
      <c r="AV1316">
        <v>64.541329281744694</v>
      </c>
      <c r="AW1316" t="s">
        <v>5562</v>
      </c>
      <c r="AY1316" t="s">
        <v>5563</v>
      </c>
    </row>
    <row r="1317" spans="1:51" hidden="1" x14ac:dyDescent="0.25">
      <c r="A1317" t="s">
        <v>6566</v>
      </c>
      <c r="B1317">
        <v>2004</v>
      </c>
      <c r="C1317">
        <v>328</v>
      </c>
      <c r="E1317" t="s">
        <v>50</v>
      </c>
      <c r="F1317" t="s">
        <v>71</v>
      </c>
      <c r="G1317" t="s">
        <v>72</v>
      </c>
      <c r="H1317" t="s">
        <v>102</v>
      </c>
      <c r="K1317" t="s">
        <v>3068</v>
      </c>
      <c r="L1317" t="s">
        <v>3069</v>
      </c>
      <c r="M1317" t="s">
        <v>173</v>
      </c>
      <c r="N1317" t="s">
        <v>57</v>
      </c>
      <c r="O1317" t="s">
        <v>6567</v>
      </c>
      <c r="P1317" t="s">
        <v>134</v>
      </c>
      <c r="W1317">
        <v>3300</v>
      </c>
      <c r="X1317" t="s">
        <v>78</v>
      </c>
      <c r="AA1317" s="1"/>
      <c r="AC1317">
        <v>2004</v>
      </c>
      <c r="AD1317">
        <v>4</v>
      </c>
      <c r="AE1317">
        <v>16</v>
      </c>
      <c r="AF1317" s="2">
        <f>DATE(emdat_data[[#This Row],[Start Year]],emdat_data[[#This Row],[Start Month]],emdat_data[[#This Row],[Start Day]])</f>
        <v>38093</v>
      </c>
      <c r="AG1317">
        <v>2004</v>
      </c>
      <c r="AH1317">
        <v>4</v>
      </c>
      <c r="AI1317">
        <v>17</v>
      </c>
      <c r="AJ1317" s="2">
        <f>DATE(emdat_data[[#This Row],[End Year]],emdat_data[[#This Row],[End Month]],emdat_data[[#This Row],[End Day]])</f>
        <v>38094</v>
      </c>
      <c r="AK1317">
        <v>9</v>
      </c>
      <c r="AM1317">
        <v>5000</v>
      </c>
      <c r="AO1317">
        <v>5000</v>
      </c>
      <c r="AV1317">
        <v>64.541329281744694</v>
      </c>
      <c r="AX1317" t="s">
        <v>6568</v>
      </c>
      <c r="AY1317" t="s">
        <v>6569</v>
      </c>
    </row>
    <row r="1318" spans="1:51" hidden="1" x14ac:dyDescent="0.25">
      <c r="A1318" t="s">
        <v>5292</v>
      </c>
      <c r="B1318">
        <v>2004</v>
      </c>
      <c r="C1318">
        <v>179</v>
      </c>
      <c r="E1318" t="s">
        <v>50</v>
      </c>
      <c r="F1318" t="s">
        <v>71</v>
      </c>
      <c r="G1318" t="s">
        <v>217</v>
      </c>
      <c r="H1318" t="s">
        <v>217</v>
      </c>
      <c r="K1318" t="s">
        <v>2261</v>
      </c>
      <c r="L1318" t="s">
        <v>2262</v>
      </c>
      <c r="M1318" t="s">
        <v>253</v>
      </c>
      <c r="N1318" t="s">
        <v>57</v>
      </c>
      <c r="O1318" t="s">
        <v>5293</v>
      </c>
      <c r="AA1318" s="1"/>
      <c r="AC1318">
        <v>2004</v>
      </c>
      <c r="AD1318">
        <v>4</v>
      </c>
      <c r="AE1318">
        <v>17</v>
      </c>
      <c r="AF1318" s="2">
        <f>DATE(emdat_data[[#This Row],[Start Year]],emdat_data[[#This Row],[Start Month]],emdat_data[[#This Row],[Start Day]])</f>
        <v>38094</v>
      </c>
      <c r="AG1318">
        <v>2004</v>
      </c>
      <c r="AH1318">
        <v>4</v>
      </c>
      <c r="AI1318">
        <v>17</v>
      </c>
      <c r="AJ1318" s="2">
        <f>DATE(emdat_data[[#This Row],[End Year]],emdat_data[[#This Row],[End Month]],emdat_data[[#This Row],[End Day]])</f>
        <v>38094</v>
      </c>
      <c r="AK1318">
        <v>5</v>
      </c>
      <c r="AV1318">
        <v>64.541329281744694</v>
      </c>
      <c r="AX1318" t="s">
        <v>5294</v>
      </c>
      <c r="AY1318" t="s">
        <v>5295</v>
      </c>
    </row>
    <row r="1319" spans="1:51" hidden="1" x14ac:dyDescent="0.25">
      <c r="A1319" t="s">
        <v>4924</v>
      </c>
      <c r="B1319">
        <v>2004</v>
      </c>
      <c r="C1319">
        <v>182</v>
      </c>
      <c r="E1319" t="s">
        <v>50</v>
      </c>
      <c r="F1319" t="s">
        <v>63</v>
      </c>
      <c r="G1319" t="s">
        <v>82</v>
      </c>
      <c r="H1319" t="s">
        <v>157</v>
      </c>
      <c r="I1319" t="s">
        <v>900</v>
      </c>
      <c r="K1319" t="s">
        <v>159</v>
      </c>
      <c r="L1319" t="s">
        <v>160</v>
      </c>
      <c r="M1319" t="s">
        <v>161</v>
      </c>
      <c r="N1319" t="s">
        <v>57</v>
      </c>
      <c r="O1319" t="s">
        <v>4925</v>
      </c>
      <c r="Q1319" t="s">
        <v>900</v>
      </c>
      <c r="X1319" t="s">
        <v>88</v>
      </c>
      <c r="AA1319" s="1"/>
      <c r="AC1319">
        <v>2004</v>
      </c>
      <c r="AD1319">
        <v>4</v>
      </c>
      <c r="AE1319">
        <v>21</v>
      </c>
      <c r="AF1319" s="2">
        <f>DATE(emdat_data[[#This Row],[Start Year]],emdat_data[[#This Row],[Start Month]],emdat_data[[#This Row],[Start Day]])</f>
        <v>38098</v>
      </c>
      <c r="AG1319">
        <v>2004</v>
      </c>
      <c r="AH1319">
        <v>4</v>
      </c>
      <c r="AI1319">
        <v>21</v>
      </c>
      <c r="AJ1319" s="2">
        <f>DATE(emdat_data[[#This Row],[End Year]],emdat_data[[#This Row],[End Month]],emdat_data[[#This Row],[End Day]])</f>
        <v>38098</v>
      </c>
      <c r="AK1319">
        <v>7</v>
      </c>
      <c r="AL1319">
        <v>207</v>
      </c>
      <c r="AN1319">
        <v>700</v>
      </c>
      <c r="AO1319">
        <v>907</v>
      </c>
      <c r="AT1319">
        <v>6000</v>
      </c>
      <c r="AU1319">
        <v>9296</v>
      </c>
      <c r="AV1319">
        <v>64.541329281744694</v>
      </c>
      <c r="AX1319" t="s">
        <v>4926</v>
      </c>
      <c r="AY1319" t="s">
        <v>4927</v>
      </c>
    </row>
    <row r="1320" spans="1:51" hidden="1" x14ac:dyDescent="0.25">
      <c r="A1320" t="s">
        <v>5214</v>
      </c>
      <c r="B1320">
        <v>2004</v>
      </c>
      <c r="C1320">
        <v>173</v>
      </c>
      <c r="E1320" t="s">
        <v>50</v>
      </c>
      <c r="F1320" t="s">
        <v>71</v>
      </c>
      <c r="G1320" t="s">
        <v>217</v>
      </c>
      <c r="H1320" t="s">
        <v>217</v>
      </c>
      <c r="K1320" t="s">
        <v>171</v>
      </c>
      <c r="L1320" t="s">
        <v>172</v>
      </c>
      <c r="M1320" t="s">
        <v>173</v>
      </c>
      <c r="N1320" t="s">
        <v>57</v>
      </c>
      <c r="O1320" t="s">
        <v>5215</v>
      </c>
      <c r="P1320" t="s">
        <v>642</v>
      </c>
      <c r="AA1320" s="1"/>
      <c r="AC1320">
        <v>2004</v>
      </c>
      <c r="AD1320">
        <v>4</v>
      </c>
      <c r="AE1320">
        <v>22</v>
      </c>
      <c r="AF1320" s="2">
        <f>DATE(emdat_data[[#This Row],[Start Year]],emdat_data[[#This Row],[Start Month]],emdat_data[[#This Row],[Start Day]])</f>
        <v>38099</v>
      </c>
      <c r="AG1320">
        <v>2004</v>
      </c>
      <c r="AH1320">
        <v>4</v>
      </c>
      <c r="AI1320">
        <v>22</v>
      </c>
      <c r="AJ1320" s="2">
        <f>DATE(emdat_data[[#This Row],[End Year]],emdat_data[[#This Row],[End Month]],emdat_data[[#This Row],[End Day]])</f>
        <v>38099</v>
      </c>
      <c r="AK1320">
        <v>13</v>
      </c>
      <c r="AL1320">
        <v>7</v>
      </c>
      <c r="AO1320">
        <v>7</v>
      </c>
      <c r="AV1320">
        <v>64.541329281744694</v>
      </c>
      <c r="AX1320" t="s">
        <v>5216</v>
      </c>
      <c r="AY1320" t="s">
        <v>5217</v>
      </c>
    </row>
    <row r="1321" spans="1:51" hidden="1" x14ac:dyDescent="0.25">
      <c r="A1321" t="s">
        <v>4999</v>
      </c>
      <c r="B1321">
        <v>2004</v>
      </c>
      <c r="C1321">
        <v>177</v>
      </c>
      <c r="E1321" t="s">
        <v>50</v>
      </c>
      <c r="F1321" t="s">
        <v>71</v>
      </c>
      <c r="G1321" t="s">
        <v>217</v>
      </c>
      <c r="H1321" t="s">
        <v>217</v>
      </c>
      <c r="K1321" t="s">
        <v>171</v>
      </c>
      <c r="L1321" t="s">
        <v>172</v>
      </c>
      <c r="M1321" t="s">
        <v>173</v>
      </c>
      <c r="N1321" t="s">
        <v>57</v>
      </c>
      <c r="O1321" t="s">
        <v>5000</v>
      </c>
      <c r="P1321" t="s">
        <v>642</v>
      </c>
      <c r="Q1321" t="s">
        <v>360</v>
      </c>
      <c r="AA1321" s="1"/>
      <c r="AC1321">
        <v>2004</v>
      </c>
      <c r="AD1321">
        <v>4</v>
      </c>
      <c r="AE1321">
        <v>23</v>
      </c>
      <c r="AF1321" s="2">
        <f>DATE(emdat_data[[#This Row],[Start Year]],emdat_data[[#This Row],[Start Month]],emdat_data[[#This Row],[Start Day]])</f>
        <v>38100</v>
      </c>
      <c r="AG1321">
        <v>2004</v>
      </c>
      <c r="AH1321">
        <v>4</v>
      </c>
      <c r="AI1321">
        <v>23</v>
      </c>
      <c r="AJ1321" s="2">
        <f>DATE(emdat_data[[#This Row],[End Year]],emdat_data[[#This Row],[End Month]],emdat_data[[#This Row],[End Day]])</f>
        <v>38100</v>
      </c>
      <c r="AK1321">
        <v>44</v>
      </c>
      <c r="AL1321">
        <v>11</v>
      </c>
      <c r="AO1321">
        <v>11</v>
      </c>
      <c r="AV1321">
        <v>64.541329281744694</v>
      </c>
      <c r="AX1321" t="s">
        <v>5001</v>
      </c>
      <c r="AY1321" t="s">
        <v>5002</v>
      </c>
    </row>
    <row r="1322" spans="1:51" hidden="1" x14ac:dyDescent="0.25">
      <c r="A1322" t="s">
        <v>5296</v>
      </c>
      <c r="B1322">
        <v>2004</v>
      </c>
      <c r="C1322">
        <v>192</v>
      </c>
      <c r="E1322" t="s">
        <v>50</v>
      </c>
      <c r="F1322" t="s">
        <v>71</v>
      </c>
      <c r="G1322" t="s">
        <v>217</v>
      </c>
      <c r="H1322" t="s">
        <v>217</v>
      </c>
      <c r="K1322" t="s">
        <v>2261</v>
      </c>
      <c r="L1322" t="s">
        <v>2262</v>
      </c>
      <c r="M1322" t="s">
        <v>253</v>
      </c>
      <c r="N1322" t="s">
        <v>57</v>
      </c>
      <c r="O1322" t="s">
        <v>5297</v>
      </c>
      <c r="T1322" t="s">
        <v>127</v>
      </c>
      <c r="V1322">
        <v>46</v>
      </c>
      <c r="AA1322" s="1"/>
      <c r="AC1322">
        <v>2004</v>
      </c>
      <c r="AD1322">
        <v>4</v>
      </c>
      <c r="AE1322">
        <v>26</v>
      </c>
      <c r="AF1322" s="2">
        <f>DATE(emdat_data[[#This Row],[Start Year]],emdat_data[[#This Row],[Start Month]],emdat_data[[#This Row],[Start Day]])</f>
        <v>38103</v>
      </c>
      <c r="AG1322">
        <v>2004</v>
      </c>
      <c r="AH1322">
        <v>4</v>
      </c>
      <c r="AI1322">
        <v>26</v>
      </c>
      <c r="AJ1322" s="2">
        <f>DATE(emdat_data[[#This Row],[End Year]],emdat_data[[#This Row],[End Month]],emdat_data[[#This Row],[End Day]])</f>
        <v>38103</v>
      </c>
      <c r="AK1322">
        <v>33</v>
      </c>
      <c r="AL1322">
        <v>16</v>
      </c>
      <c r="AN1322">
        <v>80</v>
      </c>
      <c r="AO1322">
        <v>96</v>
      </c>
      <c r="AV1322">
        <v>64.541329281744694</v>
      </c>
      <c r="AX1322" t="s">
        <v>2264</v>
      </c>
      <c r="AY1322" t="s">
        <v>2265</v>
      </c>
    </row>
    <row r="1323" spans="1:51" hidden="1" x14ac:dyDescent="0.25">
      <c r="A1323" t="s">
        <v>6197</v>
      </c>
      <c r="B1323">
        <v>2004</v>
      </c>
      <c r="C1323">
        <v>196</v>
      </c>
      <c r="E1323" t="s">
        <v>50</v>
      </c>
      <c r="F1323" t="s">
        <v>350</v>
      </c>
      <c r="G1323" t="s">
        <v>477</v>
      </c>
      <c r="H1323" t="s">
        <v>478</v>
      </c>
      <c r="K1323" t="s">
        <v>357</v>
      </c>
      <c r="L1323" t="s">
        <v>358</v>
      </c>
      <c r="M1323" t="s">
        <v>146</v>
      </c>
      <c r="N1323" t="s">
        <v>86</v>
      </c>
      <c r="O1323" t="s">
        <v>6198</v>
      </c>
      <c r="Q1323" t="s">
        <v>1766</v>
      </c>
      <c r="W1323">
        <v>66</v>
      </c>
      <c r="X1323" t="s">
        <v>78</v>
      </c>
      <c r="AA1323" s="1"/>
      <c r="AC1323">
        <v>2004</v>
      </c>
      <c r="AD1323">
        <v>5</v>
      </c>
      <c r="AE1323">
        <v>2</v>
      </c>
      <c r="AF1323" s="2">
        <f>DATE(emdat_data[[#This Row],[Start Year]],emdat_data[[#This Row],[Start Month]],emdat_data[[#This Row],[Start Day]])</f>
        <v>38109</v>
      </c>
      <c r="AG1323">
        <v>2004</v>
      </c>
      <c r="AH1323">
        <v>5</v>
      </c>
      <c r="AI1323">
        <v>4</v>
      </c>
      <c r="AJ1323" s="2">
        <f>DATE(emdat_data[[#This Row],[End Year]],emdat_data[[#This Row],[End Month]],emdat_data[[#This Row],[End Day]])</f>
        <v>38111</v>
      </c>
      <c r="AM1323">
        <v>15000</v>
      </c>
      <c r="AO1323">
        <v>15000</v>
      </c>
      <c r="AV1323">
        <v>64.541329281744694</v>
      </c>
      <c r="AX1323" t="s">
        <v>6199</v>
      </c>
      <c r="AY1323" t="s">
        <v>6200</v>
      </c>
    </row>
    <row r="1324" spans="1:51" x14ac:dyDescent="0.25">
      <c r="A1324" t="s">
        <v>6292</v>
      </c>
      <c r="B1324">
        <v>2004</v>
      </c>
      <c r="C1324">
        <v>229</v>
      </c>
      <c r="E1324" t="s">
        <v>50</v>
      </c>
      <c r="F1324" t="s">
        <v>119</v>
      </c>
      <c r="G1324" t="s">
        <v>120</v>
      </c>
      <c r="H1324" t="s">
        <v>121</v>
      </c>
      <c r="J1324" t="s">
        <v>294</v>
      </c>
      <c r="K1324" t="s">
        <v>2624</v>
      </c>
      <c r="L1324" t="s">
        <v>2625</v>
      </c>
      <c r="M1324" t="s">
        <v>125</v>
      </c>
      <c r="N1324" t="s">
        <v>76</v>
      </c>
      <c r="O1324" t="s">
        <v>2659</v>
      </c>
      <c r="P1324" t="s">
        <v>6293</v>
      </c>
      <c r="T1324" t="s">
        <v>128</v>
      </c>
      <c r="U1324" t="s">
        <v>128</v>
      </c>
      <c r="X1324" t="s">
        <v>129</v>
      </c>
      <c r="AA1324" s="1"/>
      <c r="AC1324">
        <v>2004</v>
      </c>
      <c r="AD1324">
        <v>5</v>
      </c>
      <c r="AE1324">
        <v>3</v>
      </c>
      <c r="AF1324" s="2">
        <f>DATE(emdat_data[[#This Row],[Start Year]],emdat_data[[#This Row],[Start Month]],emdat_data[[#This Row],[Start Day]])</f>
        <v>38110</v>
      </c>
      <c r="AG1324">
        <v>2004</v>
      </c>
      <c r="AH1324">
        <v>5</v>
      </c>
      <c r="AI1324">
        <v>17</v>
      </c>
      <c r="AJ1324" s="2">
        <f>DATE(emdat_data[[#This Row],[End Year]],emdat_data[[#This Row],[End Month]],emdat_data[[#This Row],[End Day]])</f>
        <v>38124</v>
      </c>
      <c r="AK1324">
        <v>5</v>
      </c>
      <c r="AM1324">
        <v>132</v>
      </c>
      <c r="AO1324">
        <v>132</v>
      </c>
      <c r="AV1324">
        <v>64.541329281744694</v>
      </c>
    </row>
    <row r="1325" spans="1:51" hidden="1" x14ac:dyDescent="0.25">
      <c r="A1325" t="s">
        <v>5071</v>
      </c>
      <c r="B1325">
        <v>2004</v>
      </c>
      <c r="C1325">
        <v>680</v>
      </c>
      <c r="E1325" t="s">
        <v>50</v>
      </c>
      <c r="F1325" t="s">
        <v>51</v>
      </c>
      <c r="G1325" t="s">
        <v>52</v>
      </c>
      <c r="H1325" t="s">
        <v>53</v>
      </c>
      <c r="K1325" t="s">
        <v>159</v>
      </c>
      <c r="L1325" t="s">
        <v>160</v>
      </c>
      <c r="M1325" t="s">
        <v>161</v>
      </c>
      <c r="N1325" t="s">
        <v>57</v>
      </c>
      <c r="O1325" t="s">
        <v>5072</v>
      </c>
      <c r="W1325">
        <v>6</v>
      </c>
      <c r="X1325" t="s">
        <v>59</v>
      </c>
      <c r="Y1325">
        <v>37506</v>
      </c>
      <c r="Z1325">
        <v>96758</v>
      </c>
      <c r="AA1325" s="1"/>
      <c r="AC1325">
        <v>2004</v>
      </c>
      <c r="AD1325">
        <v>5</v>
      </c>
      <c r="AE1325">
        <v>4</v>
      </c>
      <c r="AF1325" s="2">
        <f>DATE(emdat_data[[#This Row],[Start Year]],emdat_data[[#This Row],[Start Month]],emdat_data[[#This Row],[Start Day]])</f>
        <v>38111</v>
      </c>
      <c r="AG1325">
        <v>2004</v>
      </c>
      <c r="AH1325">
        <v>5</v>
      </c>
      <c r="AI1325">
        <v>4</v>
      </c>
      <c r="AJ1325" s="2">
        <f>DATE(emdat_data[[#This Row],[End Year]],emdat_data[[#This Row],[End Month]],emdat_data[[#This Row],[End Day]])</f>
        <v>38111</v>
      </c>
      <c r="AN1325">
        <v>4199</v>
      </c>
      <c r="AO1325">
        <v>4199</v>
      </c>
      <c r="AV1325">
        <v>64.541329281744694</v>
      </c>
      <c r="AX1325" t="s">
        <v>4507</v>
      </c>
      <c r="AY1325" t="s">
        <v>4508</v>
      </c>
    </row>
    <row r="1326" spans="1:51" hidden="1" x14ac:dyDescent="0.25">
      <c r="A1326" t="s">
        <v>6098</v>
      </c>
      <c r="B1326">
        <v>2004</v>
      </c>
      <c r="C1326">
        <v>200</v>
      </c>
      <c r="E1326" t="s">
        <v>50</v>
      </c>
      <c r="F1326" t="s">
        <v>71</v>
      </c>
      <c r="G1326" t="s">
        <v>72</v>
      </c>
      <c r="H1326" t="s">
        <v>102</v>
      </c>
      <c r="K1326" t="s">
        <v>2573</v>
      </c>
      <c r="L1326" t="s">
        <v>2574</v>
      </c>
      <c r="M1326" t="s">
        <v>85</v>
      </c>
      <c r="N1326" t="s">
        <v>86</v>
      </c>
      <c r="O1326" t="s">
        <v>6099</v>
      </c>
      <c r="P1326" t="s">
        <v>642</v>
      </c>
      <c r="Q1326" t="s">
        <v>176</v>
      </c>
      <c r="X1326" t="s">
        <v>78</v>
      </c>
      <c r="AA1326" s="1"/>
      <c r="AB1326" t="s">
        <v>6100</v>
      </c>
      <c r="AC1326">
        <v>2004</v>
      </c>
      <c r="AD1326">
        <v>5</v>
      </c>
      <c r="AE1326">
        <v>7</v>
      </c>
      <c r="AF1326" s="2">
        <f>DATE(emdat_data[[#This Row],[Start Year]],emdat_data[[#This Row],[Start Month]],emdat_data[[#This Row],[Start Day]])</f>
        <v>38114</v>
      </c>
      <c r="AG1326">
        <v>2004</v>
      </c>
      <c r="AH1326">
        <v>5</v>
      </c>
      <c r="AI1326">
        <v>7</v>
      </c>
      <c r="AJ1326" s="2">
        <f>DATE(emdat_data[[#This Row],[End Year]],emdat_data[[#This Row],[End Month]],emdat_data[[#This Row],[End Day]])</f>
        <v>38114</v>
      </c>
      <c r="AM1326">
        <v>7500</v>
      </c>
      <c r="AO1326">
        <v>7500</v>
      </c>
      <c r="AV1326">
        <v>64.541329281744694</v>
      </c>
      <c r="AW1326" t="s">
        <v>6101</v>
      </c>
      <c r="AX1326" t="s">
        <v>6102</v>
      </c>
      <c r="AY1326" t="s">
        <v>6103</v>
      </c>
    </row>
    <row r="1327" spans="1:51" hidden="1" x14ac:dyDescent="0.25">
      <c r="A1327" t="s">
        <v>5057</v>
      </c>
      <c r="B1327">
        <v>2004</v>
      </c>
      <c r="C1327">
        <v>677</v>
      </c>
      <c r="E1327" t="s">
        <v>50</v>
      </c>
      <c r="F1327" t="s">
        <v>63</v>
      </c>
      <c r="G1327" t="s">
        <v>82</v>
      </c>
      <c r="H1327" t="s">
        <v>157</v>
      </c>
      <c r="I1327" t="s">
        <v>418</v>
      </c>
      <c r="K1327" t="s">
        <v>159</v>
      </c>
      <c r="L1327" t="s">
        <v>160</v>
      </c>
      <c r="M1327" t="s">
        <v>161</v>
      </c>
      <c r="N1327" t="s">
        <v>57</v>
      </c>
      <c r="O1327" t="s">
        <v>5058</v>
      </c>
      <c r="X1327" t="s">
        <v>88</v>
      </c>
      <c r="AA1327" s="1"/>
      <c r="AC1327">
        <v>2004</v>
      </c>
      <c r="AD1327">
        <v>5</v>
      </c>
      <c r="AE1327">
        <v>8</v>
      </c>
      <c r="AF1327" s="2">
        <f>DATE(emdat_data[[#This Row],[Start Year]],emdat_data[[#This Row],[Start Month]],emdat_data[[#This Row],[Start Day]])</f>
        <v>38115</v>
      </c>
      <c r="AG1327">
        <v>2004</v>
      </c>
      <c r="AH1327">
        <v>5</v>
      </c>
      <c r="AI1327">
        <v>8</v>
      </c>
      <c r="AJ1327" s="2">
        <f>DATE(emdat_data[[#This Row],[End Year]],emdat_data[[#This Row],[End Month]],emdat_data[[#This Row],[End Day]])</f>
        <v>38115</v>
      </c>
      <c r="AK1327">
        <v>6</v>
      </c>
      <c r="AL1327">
        <v>100</v>
      </c>
      <c r="AN1327">
        <v>462</v>
      </c>
      <c r="AO1327">
        <v>562</v>
      </c>
      <c r="AT1327">
        <v>4000</v>
      </c>
      <c r="AU1327">
        <v>6198</v>
      </c>
      <c r="AV1327">
        <v>64.541329281744694</v>
      </c>
      <c r="AX1327" t="s">
        <v>5059</v>
      </c>
      <c r="AY1327" t="s">
        <v>5060</v>
      </c>
    </row>
    <row r="1328" spans="1:51" hidden="1" x14ac:dyDescent="0.25">
      <c r="A1328" t="s">
        <v>4742</v>
      </c>
      <c r="B1328">
        <v>2004</v>
      </c>
      <c r="C1328">
        <v>214</v>
      </c>
      <c r="E1328" t="s">
        <v>50</v>
      </c>
      <c r="F1328" t="s">
        <v>71</v>
      </c>
      <c r="G1328" t="s">
        <v>72</v>
      </c>
      <c r="H1328" t="s">
        <v>102</v>
      </c>
      <c r="K1328" t="s">
        <v>1185</v>
      </c>
      <c r="L1328" t="s">
        <v>1186</v>
      </c>
      <c r="M1328" t="s">
        <v>204</v>
      </c>
      <c r="N1328" t="s">
        <v>86</v>
      </c>
      <c r="O1328" t="s">
        <v>4743</v>
      </c>
      <c r="P1328" t="s">
        <v>642</v>
      </c>
      <c r="Q1328" t="s">
        <v>653</v>
      </c>
      <c r="R1328" t="s">
        <v>176</v>
      </c>
      <c r="W1328">
        <v>7980</v>
      </c>
      <c r="X1328" t="s">
        <v>78</v>
      </c>
      <c r="AA1328" s="1"/>
      <c r="AB1328" t="s">
        <v>4744</v>
      </c>
      <c r="AC1328">
        <v>2004</v>
      </c>
      <c r="AD1328">
        <v>5</v>
      </c>
      <c r="AE1328">
        <v>10</v>
      </c>
      <c r="AF1328" s="2">
        <f>DATE(emdat_data[[#This Row],[Start Year]],emdat_data[[#This Row],[Start Month]],emdat_data[[#This Row],[Start Day]])</f>
        <v>38117</v>
      </c>
      <c r="AG1328">
        <v>2004</v>
      </c>
      <c r="AH1328">
        <v>5</v>
      </c>
      <c r="AI1328">
        <v>11</v>
      </c>
      <c r="AJ1328" s="2">
        <f>DATE(emdat_data[[#This Row],[End Year]],emdat_data[[#This Row],[End Month]],emdat_data[[#This Row],[End Day]])</f>
        <v>38118</v>
      </c>
      <c r="AK1328">
        <v>2</v>
      </c>
      <c r="AM1328">
        <v>2056</v>
      </c>
      <c r="AO1328">
        <v>2056</v>
      </c>
      <c r="AV1328">
        <v>64.541329281744694</v>
      </c>
      <c r="AX1328" t="s">
        <v>4745</v>
      </c>
      <c r="AY1328" t="s">
        <v>4746</v>
      </c>
    </row>
    <row r="1329" spans="1:51" hidden="1" x14ac:dyDescent="0.25">
      <c r="A1329" t="s">
        <v>4147</v>
      </c>
      <c r="B1329">
        <v>2004</v>
      </c>
      <c r="C1329">
        <v>678</v>
      </c>
      <c r="E1329" t="s">
        <v>50</v>
      </c>
      <c r="F1329" t="s">
        <v>63</v>
      </c>
      <c r="G1329" t="s">
        <v>82</v>
      </c>
      <c r="H1329" t="s">
        <v>157</v>
      </c>
      <c r="I1329" t="s">
        <v>418</v>
      </c>
      <c r="K1329" t="s">
        <v>527</v>
      </c>
      <c r="L1329" t="s">
        <v>528</v>
      </c>
      <c r="M1329" t="s">
        <v>56</v>
      </c>
      <c r="N1329" t="s">
        <v>57</v>
      </c>
      <c r="O1329" t="s">
        <v>4148</v>
      </c>
      <c r="X1329" t="s">
        <v>88</v>
      </c>
      <c r="AA1329" s="1"/>
      <c r="AC1329">
        <v>2004</v>
      </c>
      <c r="AD1329">
        <v>5</v>
      </c>
      <c r="AE1329">
        <v>13</v>
      </c>
      <c r="AF1329" s="2">
        <f>DATE(emdat_data[[#This Row],[Start Year]],emdat_data[[#This Row],[Start Month]],emdat_data[[#This Row],[Start Day]])</f>
        <v>38120</v>
      </c>
      <c r="AG1329">
        <v>2004</v>
      </c>
      <c r="AH1329">
        <v>5</v>
      </c>
      <c r="AI1329">
        <v>13</v>
      </c>
      <c r="AJ1329" s="2">
        <f>DATE(emdat_data[[#This Row],[End Year]],emdat_data[[#This Row],[End Month]],emdat_data[[#This Row],[End Day]])</f>
        <v>38120</v>
      </c>
      <c r="AK1329">
        <v>10</v>
      </c>
      <c r="AL1329">
        <v>50</v>
      </c>
      <c r="AN1329">
        <v>4000</v>
      </c>
      <c r="AO1329">
        <v>4050</v>
      </c>
      <c r="AV1329">
        <v>64.541329281744694</v>
      </c>
      <c r="AW1329" t="s">
        <v>534</v>
      </c>
      <c r="AY1329" t="s">
        <v>4149</v>
      </c>
    </row>
    <row r="1330" spans="1:51" hidden="1" x14ac:dyDescent="0.25">
      <c r="A1330" t="s">
        <v>4834</v>
      </c>
      <c r="B1330">
        <v>2004</v>
      </c>
      <c r="C1330">
        <v>325</v>
      </c>
      <c r="E1330" t="s">
        <v>50</v>
      </c>
      <c r="F1330" t="s">
        <v>71</v>
      </c>
      <c r="G1330" t="s">
        <v>72</v>
      </c>
      <c r="H1330" t="s">
        <v>102</v>
      </c>
      <c r="K1330" t="s">
        <v>159</v>
      </c>
      <c r="L1330" t="s">
        <v>160</v>
      </c>
      <c r="M1330" t="s">
        <v>161</v>
      </c>
      <c r="N1330" t="s">
        <v>57</v>
      </c>
      <c r="O1330" t="s">
        <v>4835</v>
      </c>
      <c r="P1330" t="s">
        <v>642</v>
      </c>
      <c r="Q1330" t="s">
        <v>176</v>
      </c>
      <c r="W1330">
        <v>10940</v>
      </c>
      <c r="X1330" t="s">
        <v>78</v>
      </c>
      <c r="AA1330" s="1"/>
      <c r="AB1330" t="s">
        <v>4836</v>
      </c>
      <c r="AC1330">
        <v>2004</v>
      </c>
      <c r="AD1330">
        <v>5</v>
      </c>
      <c r="AE1330">
        <v>13</v>
      </c>
      <c r="AF1330" s="2">
        <f>DATE(emdat_data[[#This Row],[Start Year]],emdat_data[[#This Row],[Start Month]],emdat_data[[#This Row],[Start Day]])</f>
        <v>38120</v>
      </c>
      <c r="AG1330">
        <v>2004</v>
      </c>
      <c r="AH1330">
        <v>5</v>
      </c>
      <c r="AI1330">
        <v>17</v>
      </c>
      <c r="AJ1330" s="2">
        <f>DATE(emdat_data[[#This Row],[End Year]],emdat_data[[#This Row],[End Month]],emdat_data[[#This Row],[End Day]])</f>
        <v>38124</v>
      </c>
      <c r="AK1330">
        <v>7</v>
      </c>
      <c r="AT1330">
        <v>53500</v>
      </c>
      <c r="AU1330">
        <v>82893</v>
      </c>
      <c r="AV1330">
        <v>64.541329281744694</v>
      </c>
      <c r="AW1330" t="s">
        <v>4837</v>
      </c>
      <c r="AY1330" t="s">
        <v>4838</v>
      </c>
    </row>
    <row r="1331" spans="1:51" hidden="1" x14ac:dyDescent="0.25">
      <c r="A1331" t="s">
        <v>5986</v>
      </c>
      <c r="B1331">
        <v>2004</v>
      </c>
      <c r="C1331">
        <v>218</v>
      </c>
      <c r="E1331" t="s">
        <v>50</v>
      </c>
      <c r="F1331" t="s">
        <v>63</v>
      </c>
      <c r="G1331" t="s">
        <v>82</v>
      </c>
      <c r="H1331" t="s">
        <v>98</v>
      </c>
      <c r="J1331" t="s">
        <v>5987</v>
      </c>
      <c r="K1331" t="s">
        <v>364</v>
      </c>
      <c r="L1331" t="s">
        <v>365</v>
      </c>
      <c r="M1331" t="s">
        <v>173</v>
      </c>
      <c r="N1331" t="s">
        <v>57</v>
      </c>
      <c r="O1331" t="s">
        <v>5988</v>
      </c>
      <c r="Q1331" t="s">
        <v>659</v>
      </c>
      <c r="R1331" t="s">
        <v>176</v>
      </c>
      <c r="W1331">
        <v>260</v>
      </c>
      <c r="X1331" t="s">
        <v>88</v>
      </c>
      <c r="AA1331" s="1"/>
      <c r="AC1331">
        <v>2004</v>
      </c>
      <c r="AD1331">
        <v>5</v>
      </c>
      <c r="AE1331">
        <v>13</v>
      </c>
      <c r="AF1331" s="2">
        <f>DATE(emdat_data[[#This Row],[Start Year]],emdat_data[[#This Row],[Start Month]],emdat_data[[#This Row],[Start Day]])</f>
        <v>38120</v>
      </c>
      <c r="AG1331">
        <v>2004</v>
      </c>
      <c r="AH1331">
        <v>5</v>
      </c>
      <c r="AI1331">
        <v>19</v>
      </c>
      <c r="AJ1331" s="2">
        <f>DATE(emdat_data[[#This Row],[End Year]],emdat_data[[#This Row],[End Month]],emdat_data[[#This Row],[End Day]])</f>
        <v>38126</v>
      </c>
      <c r="AK1331">
        <v>31</v>
      </c>
      <c r="AL1331">
        <v>14</v>
      </c>
      <c r="AN1331">
        <v>700</v>
      </c>
      <c r="AO1331">
        <v>714</v>
      </c>
      <c r="AT1331">
        <v>1000</v>
      </c>
      <c r="AU1331">
        <v>1549</v>
      </c>
      <c r="AV1331">
        <v>64.541329281744694</v>
      </c>
      <c r="AW1331" t="s">
        <v>5989</v>
      </c>
      <c r="AY1331" t="s">
        <v>5990</v>
      </c>
    </row>
    <row r="1332" spans="1:51" hidden="1" x14ac:dyDescent="0.25">
      <c r="A1332" t="s">
        <v>6425</v>
      </c>
      <c r="B1332">
        <v>2004</v>
      </c>
      <c r="C1332">
        <v>208</v>
      </c>
      <c r="E1332" t="s">
        <v>50</v>
      </c>
      <c r="F1332" t="s">
        <v>350</v>
      </c>
      <c r="G1332" t="s">
        <v>477</v>
      </c>
      <c r="H1332" t="s">
        <v>478</v>
      </c>
      <c r="K1332" t="s">
        <v>383</v>
      </c>
      <c r="L1332" t="s">
        <v>384</v>
      </c>
      <c r="M1332" t="s">
        <v>211</v>
      </c>
      <c r="N1332" t="s">
        <v>190</v>
      </c>
      <c r="O1332" t="s">
        <v>6426</v>
      </c>
      <c r="P1332" t="s">
        <v>6427</v>
      </c>
      <c r="W1332">
        <v>245</v>
      </c>
      <c r="X1332" t="s">
        <v>78</v>
      </c>
      <c r="AA1332" s="1"/>
      <c r="AC1332">
        <v>2004</v>
      </c>
      <c r="AD1332">
        <v>5</v>
      </c>
      <c r="AE1332">
        <v>14</v>
      </c>
      <c r="AF1332" s="2">
        <f>DATE(emdat_data[[#This Row],[Start Year]],emdat_data[[#This Row],[Start Month]],emdat_data[[#This Row],[Start Day]])</f>
        <v>38121</v>
      </c>
      <c r="AG1332">
        <v>2004</v>
      </c>
      <c r="AH1332">
        <v>5</v>
      </c>
      <c r="AI1332">
        <v>16</v>
      </c>
      <c r="AJ1332" s="2">
        <f>DATE(emdat_data[[#This Row],[End Year]],emdat_data[[#This Row],[End Month]],emdat_data[[#This Row],[End Day]])</f>
        <v>38123</v>
      </c>
      <c r="AK1332">
        <v>9</v>
      </c>
      <c r="AN1332">
        <v>1000</v>
      </c>
      <c r="AO1332">
        <v>1000</v>
      </c>
      <c r="AV1332">
        <v>64.541329281744694</v>
      </c>
      <c r="AW1332" t="s">
        <v>6428</v>
      </c>
      <c r="AY1332" t="s">
        <v>6429</v>
      </c>
    </row>
    <row r="1333" spans="1:51" hidden="1" x14ac:dyDescent="0.25">
      <c r="A1333" t="s">
        <v>6508</v>
      </c>
      <c r="B1333">
        <v>2004</v>
      </c>
      <c r="C1333">
        <v>209</v>
      </c>
      <c r="E1333" t="s">
        <v>50</v>
      </c>
      <c r="F1333" t="s">
        <v>71</v>
      </c>
      <c r="G1333" t="s">
        <v>72</v>
      </c>
      <c r="H1333" t="s">
        <v>102</v>
      </c>
      <c r="K1333" t="s">
        <v>2924</v>
      </c>
      <c r="L1333" t="s">
        <v>2925</v>
      </c>
      <c r="M1333" t="s">
        <v>392</v>
      </c>
      <c r="N1333" t="s">
        <v>57</v>
      </c>
      <c r="O1333" t="s">
        <v>6509</v>
      </c>
      <c r="P1333" t="s">
        <v>642</v>
      </c>
      <c r="X1333" t="s">
        <v>78</v>
      </c>
      <c r="AA1333" s="1"/>
      <c r="AC1333">
        <v>2004</v>
      </c>
      <c r="AD1333">
        <v>5</v>
      </c>
      <c r="AE1333">
        <v>14</v>
      </c>
      <c r="AF1333" s="2">
        <f>DATE(emdat_data[[#This Row],[Start Year]],emdat_data[[#This Row],[Start Month]],emdat_data[[#This Row],[Start Day]])</f>
        <v>38121</v>
      </c>
      <c r="AG1333">
        <v>2004</v>
      </c>
      <c r="AH1333">
        <v>5</v>
      </c>
      <c r="AI1333">
        <v>16</v>
      </c>
      <c r="AJ1333" s="2">
        <f>DATE(emdat_data[[#This Row],[End Year]],emdat_data[[#This Row],[End Month]],emdat_data[[#This Row],[End Day]])</f>
        <v>38123</v>
      </c>
      <c r="AK1333">
        <v>6</v>
      </c>
      <c r="AV1333">
        <v>64.541329281744694</v>
      </c>
      <c r="AW1333" t="s">
        <v>6510</v>
      </c>
      <c r="AY1333" t="s">
        <v>6511</v>
      </c>
    </row>
    <row r="1334" spans="1:51" x14ac:dyDescent="0.25">
      <c r="A1334" t="s">
        <v>5285</v>
      </c>
      <c r="B1334">
        <v>2004</v>
      </c>
      <c r="C1334">
        <v>271</v>
      </c>
      <c r="E1334" t="s">
        <v>50</v>
      </c>
      <c r="F1334" t="s">
        <v>119</v>
      </c>
      <c r="G1334" t="s">
        <v>120</v>
      </c>
      <c r="H1334" t="s">
        <v>121</v>
      </c>
      <c r="K1334" t="s">
        <v>258</v>
      </c>
      <c r="L1334" t="s">
        <v>259</v>
      </c>
      <c r="M1334" t="s">
        <v>260</v>
      </c>
      <c r="N1334" t="s">
        <v>76</v>
      </c>
      <c r="O1334" t="s">
        <v>5286</v>
      </c>
      <c r="P1334" t="s">
        <v>5287</v>
      </c>
      <c r="T1334" t="s">
        <v>128</v>
      </c>
      <c r="U1334" t="s">
        <v>128</v>
      </c>
      <c r="X1334" t="s">
        <v>129</v>
      </c>
      <c r="AA1334" s="1"/>
      <c r="AC1334">
        <v>2004</v>
      </c>
      <c r="AD1334">
        <v>5</v>
      </c>
      <c r="AE1334">
        <v>15</v>
      </c>
      <c r="AF1334" s="2">
        <f>DATE(emdat_data[[#This Row],[Start Year]],emdat_data[[#This Row],[Start Month]],emdat_data[[#This Row],[Start Day]])</f>
        <v>38122</v>
      </c>
      <c r="AG1334">
        <v>2004</v>
      </c>
      <c r="AH1334">
        <v>7</v>
      </c>
      <c r="AI1334">
        <v>14</v>
      </c>
      <c r="AJ1334" s="2">
        <f>DATE(emdat_data[[#This Row],[End Year]],emdat_data[[#This Row],[End Month]],emdat_data[[#This Row],[End Day]])</f>
        <v>38182</v>
      </c>
      <c r="AK1334">
        <v>8</v>
      </c>
      <c r="AM1334">
        <v>141</v>
      </c>
      <c r="AO1334">
        <v>141</v>
      </c>
      <c r="AV1334">
        <v>64.541329281744694</v>
      </c>
    </row>
    <row r="1335" spans="1:51" x14ac:dyDescent="0.25">
      <c r="A1335" t="s">
        <v>6435</v>
      </c>
      <c r="B1335">
        <v>2004</v>
      </c>
      <c r="C1335">
        <v>329</v>
      </c>
      <c r="E1335" t="s">
        <v>50</v>
      </c>
      <c r="F1335" t="s">
        <v>119</v>
      </c>
      <c r="G1335" t="s">
        <v>120</v>
      </c>
      <c r="H1335" t="s">
        <v>121</v>
      </c>
      <c r="J1335" t="s">
        <v>4478</v>
      </c>
      <c r="K1335" t="s">
        <v>2855</v>
      </c>
      <c r="L1335" t="s">
        <v>2856</v>
      </c>
      <c r="M1335" t="s">
        <v>995</v>
      </c>
      <c r="N1335" t="s">
        <v>76</v>
      </c>
      <c r="O1335" t="s">
        <v>6436</v>
      </c>
      <c r="T1335" t="s">
        <v>128</v>
      </c>
      <c r="U1335" t="s">
        <v>128</v>
      </c>
      <c r="X1335" t="s">
        <v>129</v>
      </c>
      <c r="AA1335" s="1"/>
      <c r="AC1335">
        <v>2004</v>
      </c>
      <c r="AD1335">
        <v>5</v>
      </c>
      <c r="AE1335">
        <v>15</v>
      </c>
      <c r="AF1335" s="2">
        <f>DATE(emdat_data[[#This Row],[Start Year]],emdat_data[[#This Row],[Start Month]],emdat_data[[#This Row],[Start Day]])</f>
        <v>38122</v>
      </c>
      <c r="AG1335">
        <v>2004</v>
      </c>
      <c r="AH1335">
        <v>6</v>
      </c>
      <c r="AI1335">
        <v>30</v>
      </c>
      <c r="AJ1335" s="2">
        <f>DATE(emdat_data[[#This Row],[End Year]],emdat_data[[#This Row],[End Month]],emdat_data[[#This Row],[End Day]])</f>
        <v>38168</v>
      </c>
      <c r="AK1335">
        <v>11</v>
      </c>
      <c r="AM1335">
        <v>1340</v>
      </c>
      <c r="AO1335">
        <v>1340</v>
      </c>
      <c r="AV1335">
        <v>64.541329281744694</v>
      </c>
    </row>
    <row r="1336" spans="1:51" hidden="1" x14ac:dyDescent="0.25">
      <c r="A1336" t="s">
        <v>6062</v>
      </c>
      <c r="B1336">
        <v>2004</v>
      </c>
      <c r="C1336">
        <v>235</v>
      </c>
      <c r="E1336" t="s">
        <v>50</v>
      </c>
      <c r="F1336" t="s">
        <v>63</v>
      </c>
      <c r="G1336" t="s">
        <v>82</v>
      </c>
      <c r="H1336" t="s">
        <v>98</v>
      </c>
      <c r="K1336" t="s">
        <v>1583</v>
      </c>
      <c r="L1336" t="s">
        <v>1584</v>
      </c>
      <c r="M1336" t="s">
        <v>173</v>
      </c>
      <c r="N1336" t="s">
        <v>57</v>
      </c>
      <c r="O1336" t="s">
        <v>6063</v>
      </c>
      <c r="Q1336" t="s">
        <v>72</v>
      </c>
      <c r="R1336" t="s">
        <v>2375</v>
      </c>
      <c r="T1336" t="s">
        <v>127</v>
      </c>
      <c r="V1336">
        <v>264</v>
      </c>
      <c r="W1336">
        <v>160</v>
      </c>
      <c r="X1336" t="s">
        <v>88</v>
      </c>
      <c r="AA1336" s="1"/>
      <c r="AC1336">
        <v>2004</v>
      </c>
      <c r="AD1336">
        <v>5</v>
      </c>
      <c r="AE1336">
        <v>19</v>
      </c>
      <c r="AF1336" s="2">
        <f>DATE(emdat_data[[#This Row],[Start Year]],emdat_data[[#This Row],[Start Month]],emdat_data[[#This Row],[Start Day]])</f>
        <v>38126</v>
      </c>
      <c r="AG1336">
        <v>2004</v>
      </c>
      <c r="AH1336">
        <v>5</v>
      </c>
      <c r="AI1336">
        <v>19</v>
      </c>
      <c r="AJ1336" s="2">
        <f>DATE(emdat_data[[#This Row],[End Year]],emdat_data[[#This Row],[End Month]],emdat_data[[#This Row],[End Day]])</f>
        <v>38126</v>
      </c>
      <c r="AK1336">
        <v>236</v>
      </c>
      <c r="AN1336">
        <v>25000</v>
      </c>
      <c r="AO1336">
        <v>25000</v>
      </c>
      <c r="AT1336">
        <v>688</v>
      </c>
      <c r="AU1336">
        <v>1066</v>
      </c>
      <c r="AV1336">
        <v>64.541329281744694</v>
      </c>
      <c r="AX1336" t="s">
        <v>6064</v>
      </c>
      <c r="AY1336" t="s">
        <v>6065</v>
      </c>
    </row>
    <row r="1337" spans="1:51" hidden="1" x14ac:dyDescent="0.25">
      <c r="A1337" t="s">
        <v>6007</v>
      </c>
      <c r="B1337">
        <v>2004</v>
      </c>
      <c r="C1337">
        <v>244</v>
      </c>
      <c r="E1337" t="s">
        <v>50</v>
      </c>
      <c r="F1337" t="s">
        <v>63</v>
      </c>
      <c r="G1337" t="s">
        <v>82</v>
      </c>
      <c r="K1337" t="s">
        <v>2562</v>
      </c>
      <c r="L1337" t="s">
        <v>2563</v>
      </c>
      <c r="M1337" t="s">
        <v>173</v>
      </c>
      <c r="N1337" t="s">
        <v>57</v>
      </c>
      <c r="O1337" t="s">
        <v>6008</v>
      </c>
      <c r="Q1337" t="s">
        <v>72</v>
      </c>
      <c r="R1337" t="s">
        <v>176</v>
      </c>
      <c r="X1337" t="s">
        <v>88</v>
      </c>
      <c r="AA1337" s="1"/>
      <c r="AC1337">
        <v>2004</v>
      </c>
      <c r="AD1337">
        <v>5</v>
      </c>
      <c r="AE1337">
        <v>20</v>
      </c>
      <c r="AF1337" s="2">
        <f>DATE(emdat_data[[#This Row],[Start Year]],emdat_data[[#This Row],[Start Month]],emdat_data[[#This Row],[Start Day]])</f>
        <v>38127</v>
      </c>
      <c r="AG1337">
        <v>2004</v>
      </c>
      <c r="AH1337">
        <v>5</v>
      </c>
      <c r="AI1337">
        <v>23</v>
      </c>
      <c r="AJ1337" s="2">
        <f>DATE(emdat_data[[#This Row],[End Year]],emdat_data[[#This Row],[End Month]],emdat_data[[#This Row],[End Day]])</f>
        <v>38130</v>
      </c>
      <c r="AK1337">
        <v>13</v>
      </c>
      <c r="AM1337">
        <v>5000</v>
      </c>
      <c r="AN1337">
        <v>50</v>
      </c>
      <c r="AO1337">
        <v>5050</v>
      </c>
      <c r="AV1337">
        <v>64.541329281744694</v>
      </c>
      <c r="AX1337" t="s">
        <v>6009</v>
      </c>
      <c r="AY1337" t="s">
        <v>6010</v>
      </c>
    </row>
    <row r="1338" spans="1:51" hidden="1" x14ac:dyDescent="0.25">
      <c r="A1338" t="s">
        <v>6057</v>
      </c>
      <c r="B1338">
        <v>2004</v>
      </c>
      <c r="C1338">
        <v>245</v>
      </c>
      <c r="E1338" t="s">
        <v>50</v>
      </c>
      <c r="F1338" t="s">
        <v>63</v>
      </c>
      <c r="G1338" t="s">
        <v>82</v>
      </c>
      <c r="H1338" t="s">
        <v>157</v>
      </c>
      <c r="I1338" t="s">
        <v>900</v>
      </c>
      <c r="K1338" t="s">
        <v>357</v>
      </c>
      <c r="L1338" t="s">
        <v>358</v>
      </c>
      <c r="M1338" t="s">
        <v>146</v>
      </c>
      <c r="N1338" t="s">
        <v>86</v>
      </c>
      <c r="O1338" t="s">
        <v>6058</v>
      </c>
      <c r="Q1338" t="s">
        <v>900</v>
      </c>
      <c r="R1338" t="s">
        <v>72</v>
      </c>
      <c r="X1338" t="s">
        <v>88</v>
      </c>
      <c r="AA1338" s="1"/>
      <c r="AC1338">
        <v>2004</v>
      </c>
      <c r="AD1338">
        <v>5</v>
      </c>
      <c r="AE1338">
        <v>21</v>
      </c>
      <c r="AF1338" s="2">
        <f>DATE(emdat_data[[#This Row],[Start Year]],emdat_data[[#This Row],[Start Month]],emdat_data[[#This Row],[Start Day]])</f>
        <v>38128</v>
      </c>
      <c r="AG1338">
        <v>2004</v>
      </c>
      <c r="AH1338">
        <v>5</v>
      </c>
      <c r="AI1338">
        <v>27</v>
      </c>
      <c r="AJ1338" s="2">
        <f>DATE(emdat_data[[#This Row],[End Year]],emdat_data[[#This Row],[End Month]],emdat_data[[#This Row],[End Day]])</f>
        <v>38134</v>
      </c>
      <c r="AK1338">
        <v>5</v>
      </c>
      <c r="AL1338">
        <v>37</v>
      </c>
      <c r="AM1338">
        <v>6000</v>
      </c>
      <c r="AN1338">
        <v>408</v>
      </c>
      <c r="AO1338">
        <v>6445</v>
      </c>
      <c r="AR1338">
        <v>800000</v>
      </c>
      <c r="AS1338">
        <v>1239516</v>
      </c>
      <c r="AT1338">
        <v>1100000</v>
      </c>
      <c r="AU1338">
        <v>1704334</v>
      </c>
      <c r="AV1338">
        <v>64.541329281744694</v>
      </c>
      <c r="AW1338" t="s">
        <v>6059</v>
      </c>
      <c r="AX1338" t="s">
        <v>6060</v>
      </c>
      <c r="AY1338" t="s">
        <v>6061</v>
      </c>
    </row>
    <row r="1339" spans="1:51" x14ac:dyDescent="0.25">
      <c r="A1339" t="s">
        <v>6437</v>
      </c>
      <c r="B1339">
        <v>2004</v>
      </c>
      <c r="C1339">
        <v>410</v>
      </c>
      <c r="E1339" t="s">
        <v>50</v>
      </c>
      <c r="F1339" t="s">
        <v>119</v>
      </c>
      <c r="G1339" t="s">
        <v>120</v>
      </c>
      <c r="H1339" t="s">
        <v>301</v>
      </c>
      <c r="J1339" t="s">
        <v>858</v>
      </c>
      <c r="K1339" t="s">
        <v>2855</v>
      </c>
      <c r="L1339" t="s">
        <v>2856</v>
      </c>
      <c r="M1339" t="s">
        <v>995</v>
      </c>
      <c r="N1339" t="s">
        <v>76</v>
      </c>
      <c r="O1339" t="s">
        <v>6438</v>
      </c>
      <c r="T1339" t="s">
        <v>128</v>
      </c>
      <c r="U1339" t="s">
        <v>128</v>
      </c>
      <c r="X1339" t="s">
        <v>129</v>
      </c>
      <c r="AA1339" s="1"/>
      <c r="AC1339">
        <v>2004</v>
      </c>
      <c r="AD1339">
        <v>5</v>
      </c>
      <c r="AE1339">
        <v>22</v>
      </c>
      <c r="AF1339" s="2">
        <f>DATE(emdat_data[[#This Row],[Start Year]],emdat_data[[#This Row],[Start Month]],emdat_data[[#This Row],[Start Day]])</f>
        <v>38129</v>
      </c>
      <c r="AG1339">
        <v>2004</v>
      </c>
      <c r="AH1339">
        <v>9</v>
      </c>
      <c r="AI1339">
        <v>17</v>
      </c>
      <c r="AJ1339" s="2">
        <f>DATE(emdat_data[[#This Row],[End Year]],emdat_data[[#This Row],[End Month]],emdat_data[[#This Row],[End Day]])</f>
        <v>38247</v>
      </c>
      <c r="AK1339">
        <v>87</v>
      </c>
      <c r="AM1339">
        <v>6774</v>
      </c>
      <c r="AO1339">
        <v>6774</v>
      </c>
      <c r="AV1339">
        <v>64.541329281744694</v>
      </c>
    </row>
    <row r="1340" spans="1:51" hidden="1" x14ac:dyDescent="0.25">
      <c r="A1340" t="s">
        <v>4861</v>
      </c>
      <c r="B1340">
        <v>2004</v>
      </c>
      <c r="C1340">
        <v>231</v>
      </c>
      <c r="E1340" t="s">
        <v>50</v>
      </c>
      <c r="F1340" t="s">
        <v>71</v>
      </c>
      <c r="G1340" t="s">
        <v>72</v>
      </c>
      <c r="H1340" t="s">
        <v>102</v>
      </c>
      <c r="K1340" t="s">
        <v>1207</v>
      </c>
      <c r="L1340" t="s">
        <v>1208</v>
      </c>
      <c r="M1340" t="s">
        <v>1194</v>
      </c>
      <c r="N1340" t="s">
        <v>86</v>
      </c>
      <c r="O1340" t="s">
        <v>4862</v>
      </c>
      <c r="P1340" t="s">
        <v>2496</v>
      </c>
      <c r="Q1340" t="s">
        <v>176</v>
      </c>
      <c r="S1340" t="s">
        <v>127</v>
      </c>
      <c r="X1340" t="s">
        <v>78</v>
      </c>
      <c r="AA1340" s="1"/>
      <c r="AB1340" t="s">
        <v>4863</v>
      </c>
      <c r="AC1340">
        <v>2004</v>
      </c>
      <c r="AD1340">
        <v>5</v>
      </c>
      <c r="AE1340">
        <v>23</v>
      </c>
      <c r="AF1340" s="2">
        <f>DATE(emdat_data[[#This Row],[Start Year]],emdat_data[[#This Row],[Start Month]],emdat_data[[#This Row],[Start Day]])</f>
        <v>38130</v>
      </c>
      <c r="AG1340">
        <v>2004</v>
      </c>
      <c r="AH1340">
        <v>6</v>
      </c>
      <c r="AI1340">
        <v>1</v>
      </c>
      <c r="AJ1340" s="2">
        <f>DATE(emdat_data[[#This Row],[End Year]],emdat_data[[#This Row],[End Month]],emdat_data[[#This Row],[End Day]])</f>
        <v>38139</v>
      </c>
      <c r="AK1340">
        <v>688</v>
      </c>
      <c r="AM1340">
        <v>7910</v>
      </c>
      <c r="AN1340">
        <v>2092</v>
      </c>
      <c r="AO1340">
        <v>10002</v>
      </c>
      <c r="AV1340">
        <v>64.541329281744694</v>
      </c>
      <c r="AW1340" t="s">
        <v>4864</v>
      </c>
      <c r="AX1340" t="s">
        <v>4865</v>
      </c>
      <c r="AY1340" t="s">
        <v>4866</v>
      </c>
    </row>
    <row r="1341" spans="1:51" hidden="1" x14ac:dyDescent="0.25">
      <c r="A1341" t="s">
        <v>5181</v>
      </c>
      <c r="B1341">
        <v>2004</v>
      </c>
      <c r="C1341">
        <v>231</v>
      </c>
      <c r="E1341" t="s">
        <v>50</v>
      </c>
      <c r="F1341" t="s">
        <v>71</v>
      </c>
      <c r="G1341" t="s">
        <v>72</v>
      </c>
      <c r="H1341" t="s">
        <v>102</v>
      </c>
      <c r="K1341" t="s">
        <v>1342</v>
      </c>
      <c r="L1341" t="s">
        <v>1343</v>
      </c>
      <c r="M1341" t="s">
        <v>1194</v>
      </c>
      <c r="N1341" t="s">
        <v>86</v>
      </c>
      <c r="O1341" t="s">
        <v>5182</v>
      </c>
      <c r="P1341" t="s">
        <v>642</v>
      </c>
      <c r="S1341" t="s">
        <v>127</v>
      </c>
      <c r="X1341" t="s">
        <v>78</v>
      </c>
      <c r="AA1341" s="1"/>
      <c r="AC1341">
        <v>2004</v>
      </c>
      <c r="AD1341">
        <v>5</v>
      </c>
      <c r="AE1341">
        <v>23</v>
      </c>
      <c r="AF1341" s="2">
        <f>DATE(emdat_data[[#This Row],[Start Year]],emdat_data[[#This Row],[Start Month]],emdat_data[[#This Row],[Start Day]])</f>
        <v>38130</v>
      </c>
      <c r="AG1341">
        <v>2004</v>
      </c>
      <c r="AH1341">
        <v>6</v>
      </c>
      <c r="AI1341">
        <v>1</v>
      </c>
      <c r="AJ1341" s="2">
        <f>DATE(emdat_data[[#This Row],[End Year]],emdat_data[[#This Row],[End Month]],emdat_data[[#This Row],[End Day]])</f>
        <v>38139</v>
      </c>
      <c r="AK1341">
        <v>2665</v>
      </c>
      <c r="AL1341">
        <v>153</v>
      </c>
      <c r="AM1341">
        <v>31130</v>
      </c>
      <c r="AO1341">
        <v>31283</v>
      </c>
      <c r="AV1341">
        <v>64.541329281744694</v>
      </c>
      <c r="AX1341" t="s">
        <v>5183</v>
      </c>
      <c r="AY1341" t="s">
        <v>5184</v>
      </c>
    </row>
    <row r="1342" spans="1:51" hidden="1" x14ac:dyDescent="0.25">
      <c r="A1342" t="s">
        <v>6446</v>
      </c>
      <c r="B1342">
        <v>2004</v>
      </c>
      <c r="C1342">
        <v>233</v>
      </c>
      <c r="E1342" t="s">
        <v>50</v>
      </c>
      <c r="F1342" t="s">
        <v>63</v>
      </c>
      <c r="G1342" t="s">
        <v>82</v>
      </c>
      <c r="K1342" t="s">
        <v>3235</v>
      </c>
      <c r="L1342" t="s">
        <v>3236</v>
      </c>
      <c r="M1342" t="s">
        <v>125</v>
      </c>
      <c r="N1342" t="s">
        <v>76</v>
      </c>
      <c r="O1342" t="s">
        <v>6447</v>
      </c>
      <c r="X1342" t="s">
        <v>88</v>
      </c>
      <c r="AA1342" s="1"/>
      <c r="AC1342">
        <v>2004</v>
      </c>
      <c r="AD1342">
        <v>5</v>
      </c>
      <c r="AE1342">
        <v>25</v>
      </c>
      <c r="AF1342" s="2">
        <f>DATE(emdat_data[[#This Row],[Start Year]],emdat_data[[#This Row],[Start Month]],emdat_data[[#This Row],[Start Day]])</f>
        <v>38132</v>
      </c>
      <c r="AG1342">
        <v>2004</v>
      </c>
      <c r="AH1342">
        <v>5</v>
      </c>
      <c r="AI1342">
        <v>25</v>
      </c>
      <c r="AJ1342" s="2">
        <f>DATE(emdat_data[[#This Row],[End Year]],emdat_data[[#This Row],[End Month]],emdat_data[[#This Row],[End Day]])</f>
        <v>38132</v>
      </c>
      <c r="AK1342">
        <v>2</v>
      </c>
      <c r="AN1342">
        <v>1000</v>
      </c>
      <c r="AO1342">
        <v>1000</v>
      </c>
      <c r="AV1342">
        <v>64.541329281744694</v>
      </c>
      <c r="AX1342" t="s">
        <v>6448</v>
      </c>
      <c r="AY1342" t="s">
        <v>6449</v>
      </c>
    </row>
    <row r="1343" spans="1:51" hidden="1" x14ac:dyDescent="0.25">
      <c r="A1343" t="s">
        <v>4946</v>
      </c>
      <c r="B1343">
        <v>2004</v>
      </c>
      <c r="C1343">
        <v>302</v>
      </c>
      <c r="E1343" t="s">
        <v>50</v>
      </c>
      <c r="F1343" t="s">
        <v>63</v>
      </c>
      <c r="G1343" t="s">
        <v>82</v>
      </c>
      <c r="K1343" t="s">
        <v>159</v>
      </c>
      <c r="L1343" t="s">
        <v>160</v>
      </c>
      <c r="M1343" t="s">
        <v>161</v>
      </c>
      <c r="N1343" t="s">
        <v>57</v>
      </c>
      <c r="O1343" t="s">
        <v>4947</v>
      </c>
      <c r="Q1343" t="s">
        <v>659</v>
      </c>
      <c r="X1343" t="s">
        <v>88</v>
      </c>
      <c r="AA1343" s="1"/>
      <c r="AC1343">
        <v>2004</v>
      </c>
      <c r="AD1343">
        <v>5</v>
      </c>
      <c r="AE1343">
        <v>26</v>
      </c>
      <c r="AF1343" s="2">
        <f>DATE(emdat_data[[#This Row],[Start Year]],emdat_data[[#This Row],[Start Month]],emdat_data[[#This Row],[Start Day]])</f>
        <v>38133</v>
      </c>
      <c r="AG1343">
        <v>2004</v>
      </c>
      <c r="AH1343">
        <v>5</v>
      </c>
      <c r="AI1343">
        <v>30</v>
      </c>
      <c r="AJ1343" s="2">
        <f>DATE(emdat_data[[#This Row],[End Year]],emdat_data[[#This Row],[End Month]],emdat_data[[#This Row],[End Day]])</f>
        <v>38137</v>
      </c>
      <c r="AK1343">
        <v>46</v>
      </c>
      <c r="AL1343">
        <v>4000</v>
      </c>
      <c r="AN1343">
        <v>42000</v>
      </c>
      <c r="AO1343">
        <v>46000</v>
      </c>
      <c r="AV1343">
        <v>64.541329281744694</v>
      </c>
      <c r="AW1343" t="s">
        <v>4948</v>
      </c>
      <c r="AY1343" t="s">
        <v>4949</v>
      </c>
    </row>
    <row r="1344" spans="1:51" hidden="1" x14ac:dyDescent="0.25">
      <c r="A1344" t="s">
        <v>4915</v>
      </c>
      <c r="B1344">
        <v>2004</v>
      </c>
      <c r="C1344">
        <v>247</v>
      </c>
      <c r="E1344" t="s">
        <v>50</v>
      </c>
      <c r="F1344" t="s">
        <v>71</v>
      </c>
      <c r="G1344" t="s">
        <v>72</v>
      </c>
      <c r="H1344" t="s">
        <v>170</v>
      </c>
      <c r="K1344" t="s">
        <v>159</v>
      </c>
      <c r="L1344" t="s">
        <v>160</v>
      </c>
      <c r="M1344" t="s">
        <v>161</v>
      </c>
      <c r="N1344" t="s">
        <v>57</v>
      </c>
      <c r="O1344" t="s">
        <v>4916</v>
      </c>
      <c r="P1344" t="s">
        <v>4917</v>
      </c>
      <c r="Q1344" t="s">
        <v>653</v>
      </c>
      <c r="W1344">
        <v>114</v>
      </c>
      <c r="X1344" t="s">
        <v>78</v>
      </c>
      <c r="AA1344" s="1"/>
      <c r="AB1344" t="s">
        <v>4918</v>
      </c>
      <c r="AC1344">
        <v>2004</v>
      </c>
      <c r="AD1344">
        <v>5</v>
      </c>
      <c r="AE1344">
        <v>27</v>
      </c>
      <c r="AF1344" s="2">
        <f>DATE(emdat_data[[#This Row],[Start Year]],emdat_data[[#This Row],[Start Month]],emdat_data[[#This Row],[Start Day]])</f>
        <v>38134</v>
      </c>
      <c r="AG1344">
        <v>2004</v>
      </c>
      <c r="AH1344">
        <v>5</v>
      </c>
      <c r="AI1344">
        <v>28</v>
      </c>
      <c r="AJ1344" s="2">
        <f>DATE(emdat_data[[#This Row],[End Year]],emdat_data[[#This Row],[End Month]],emdat_data[[#This Row],[End Day]])</f>
        <v>38135</v>
      </c>
      <c r="AK1344">
        <v>18</v>
      </c>
      <c r="AV1344">
        <v>64.541329281744694</v>
      </c>
      <c r="AX1344" t="s">
        <v>1758</v>
      </c>
      <c r="AY1344" t="s">
        <v>1759</v>
      </c>
    </row>
    <row r="1345" spans="1:51" hidden="1" x14ac:dyDescent="0.25">
      <c r="A1345" t="s">
        <v>4885</v>
      </c>
      <c r="B1345">
        <v>2004</v>
      </c>
      <c r="C1345">
        <v>234</v>
      </c>
      <c r="E1345" t="s">
        <v>50</v>
      </c>
      <c r="F1345" t="s">
        <v>51</v>
      </c>
      <c r="G1345" t="s">
        <v>52</v>
      </c>
      <c r="H1345" t="s">
        <v>53</v>
      </c>
      <c r="K1345" t="s">
        <v>1447</v>
      </c>
      <c r="L1345" t="s">
        <v>1448</v>
      </c>
      <c r="M1345" t="s">
        <v>56</v>
      </c>
      <c r="N1345" t="s">
        <v>57</v>
      </c>
      <c r="O1345" t="s">
        <v>4886</v>
      </c>
      <c r="Q1345" t="s">
        <v>176</v>
      </c>
      <c r="W1345">
        <v>6</v>
      </c>
      <c r="X1345" t="s">
        <v>59</v>
      </c>
      <c r="Y1345">
        <v>3629</v>
      </c>
      <c r="Z1345">
        <v>5161</v>
      </c>
      <c r="AA1345" s="1">
        <v>0.71388888888888891</v>
      </c>
      <c r="AC1345">
        <v>2004</v>
      </c>
      <c r="AD1345">
        <v>5</v>
      </c>
      <c r="AE1345">
        <v>28</v>
      </c>
      <c r="AF1345" s="2">
        <f>DATE(emdat_data[[#This Row],[Start Year]],emdat_data[[#This Row],[Start Month]],emdat_data[[#This Row],[Start Day]])</f>
        <v>38135</v>
      </c>
      <c r="AG1345">
        <v>2004</v>
      </c>
      <c r="AH1345">
        <v>5</v>
      </c>
      <c r="AI1345">
        <v>28</v>
      </c>
      <c r="AJ1345" s="2">
        <f>DATE(emdat_data[[#This Row],[End Year]],emdat_data[[#This Row],[End Month]],emdat_data[[#This Row],[End Day]])</f>
        <v>38135</v>
      </c>
      <c r="AK1345">
        <v>35</v>
      </c>
      <c r="AL1345">
        <v>278</v>
      </c>
      <c r="AM1345">
        <v>220</v>
      </c>
      <c r="AO1345">
        <v>498</v>
      </c>
      <c r="AR1345">
        <v>59000</v>
      </c>
      <c r="AS1345">
        <v>91414</v>
      </c>
      <c r="AT1345">
        <v>165000</v>
      </c>
      <c r="AU1345">
        <v>255650</v>
      </c>
      <c r="AV1345">
        <v>64.541329281744694</v>
      </c>
      <c r="AX1345" t="s">
        <v>4887</v>
      </c>
      <c r="AY1345" t="s">
        <v>4888</v>
      </c>
    </row>
    <row r="1346" spans="1:51" hidden="1" x14ac:dyDescent="0.25">
      <c r="A1346" t="s">
        <v>6541</v>
      </c>
      <c r="B1346">
        <v>2004</v>
      </c>
      <c r="C1346">
        <v>248</v>
      </c>
      <c r="E1346" t="s">
        <v>50</v>
      </c>
      <c r="F1346" t="s">
        <v>71</v>
      </c>
      <c r="G1346" t="s">
        <v>72</v>
      </c>
      <c r="H1346" t="s">
        <v>102</v>
      </c>
      <c r="K1346" t="s">
        <v>357</v>
      </c>
      <c r="L1346" t="s">
        <v>358</v>
      </c>
      <c r="M1346" t="s">
        <v>146</v>
      </c>
      <c r="N1346" t="s">
        <v>86</v>
      </c>
      <c r="O1346" t="s">
        <v>6542</v>
      </c>
      <c r="X1346" t="s">
        <v>78</v>
      </c>
      <c r="AA1346" s="1"/>
      <c r="AC1346">
        <v>2004</v>
      </c>
      <c r="AD1346">
        <v>5</v>
      </c>
      <c r="AE1346">
        <v>28</v>
      </c>
      <c r="AF1346" s="2">
        <f>DATE(emdat_data[[#This Row],[Start Year]],emdat_data[[#This Row],[Start Month]],emdat_data[[#This Row],[Start Day]])</f>
        <v>38135</v>
      </c>
      <c r="AG1346">
        <v>2004</v>
      </c>
      <c r="AH1346">
        <v>5</v>
      </c>
      <c r="AI1346">
        <v>28</v>
      </c>
      <c r="AJ1346" s="2">
        <f>DATE(emdat_data[[#This Row],[End Year]],emdat_data[[#This Row],[End Month]],emdat_data[[#This Row],[End Day]])</f>
        <v>38135</v>
      </c>
      <c r="AM1346">
        <v>4929</v>
      </c>
      <c r="AO1346">
        <v>4929</v>
      </c>
      <c r="AV1346">
        <v>64.541329281744694</v>
      </c>
      <c r="AX1346" t="s">
        <v>6543</v>
      </c>
      <c r="AY1346" t="s">
        <v>6544</v>
      </c>
    </row>
    <row r="1347" spans="1:51" hidden="1" x14ac:dyDescent="0.25">
      <c r="A1347" t="s">
        <v>6021</v>
      </c>
      <c r="B1347">
        <v>2004</v>
      </c>
      <c r="C1347">
        <v>249</v>
      </c>
      <c r="E1347" t="s">
        <v>50</v>
      </c>
      <c r="F1347" t="s">
        <v>63</v>
      </c>
      <c r="G1347" t="s">
        <v>82</v>
      </c>
      <c r="H1347" t="s">
        <v>157</v>
      </c>
      <c r="I1347" t="s">
        <v>572</v>
      </c>
      <c r="K1347" t="s">
        <v>357</v>
      </c>
      <c r="L1347" t="s">
        <v>358</v>
      </c>
      <c r="M1347" t="s">
        <v>146</v>
      </c>
      <c r="N1347" t="s">
        <v>86</v>
      </c>
      <c r="O1347" t="s">
        <v>6022</v>
      </c>
      <c r="Q1347" t="s">
        <v>72</v>
      </c>
      <c r="R1347" t="s">
        <v>900</v>
      </c>
      <c r="U1347" t="s">
        <v>127</v>
      </c>
      <c r="X1347" t="s">
        <v>88</v>
      </c>
      <c r="AA1347" s="1"/>
      <c r="AC1347">
        <v>2004</v>
      </c>
      <c r="AD1347">
        <v>5</v>
      </c>
      <c r="AE1347">
        <v>29</v>
      </c>
      <c r="AF1347" s="2">
        <f>DATE(emdat_data[[#This Row],[Start Year]],emdat_data[[#This Row],[Start Month]],emdat_data[[#This Row],[Start Day]])</f>
        <v>38136</v>
      </c>
      <c r="AG1347">
        <v>2004</v>
      </c>
      <c r="AH1347">
        <v>6</v>
      </c>
      <c r="AI1347">
        <v>2</v>
      </c>
      <c r="AJ1347" s="2">
        <f>DATE(emdat_data[[#This Row],[End Year]],emdat_data[[#This Row],[End Month]],emdat_data[[#This Row],[End Day]])</f>
        <v>38140</v>
      </c>
      <c r="AK1347">
        <v>10</v>
      </c>
      <c r="AM1347">
        <v>1000</v>
      </c>
      <c r="AO1347">
        <v>1000</v>
      </c>
      <c r="AR1347">
        <v>450000</v>
      </c>
      <c r="AS1347">
        <v>697228</v>
      </c>
      <c r="AT1347">
        <v>700000</v>
      </c>
      <c r="AU1347">
        <v>1084576</v>
      </c>
      <c r="AV1347">
        <v>64.541329281744694</v>
      </c>
      <c r="AW1347" t="s">
        <v>6023</v>
      </c>
      <c r="AX1347" t="s">
        <v>6024</v>
      </c>
      <c r="AY1347" t="s">
        <v>6025</v>
      </c>
    </row>
    <row r="1348" spans="1:51" hidden="1" x14ac:dyDescent="0.25">
      <c r="A1348" t="s">
        <v>6408</v>
      </c>
      <c r="B1348">
        <v>2004</v>
      </c>
      <c r="C1348">
        <v>250</v>
      </c>
      <c r="E1348" t="s">
        <v>50</v>
      </c>
      <c r="F1348" t="s">
        <v>51</v>
      </c>
      <c r="G1348" t="s">
        <v>52</v>
      </c>
      <c r="H1348" t="s">
        <v>53</v>
      </c>
      <c r="K1348" t="s">
        <v>383</v>
      </c>
      <c r="L1348" t="s">
        <v>384</v>
      </c>
      <c r="M1348" t="s">
        <v>211</v>
      </c>
      <c r="N1348" t="s">
        <v>190</v>
      </c>
      <c r="O1348" t="s">
        <v>6409</v>
      </c>
      <c r="W1348">
        <v>5</v>
      </c>
      <c r="X1348" t="s">
        <v>59</v>
      </c>
      <c r="Y1348">
        <v>47311</v>
      </c>
      <c r="Z1348">
        <v>14212</v>
      </c>
      <c r="AA1348" s="1"/>
      <c r="AC1348">
        <v>2004</v>
      </c>
      <c r="AD1348">
        <v>5</v>
      </c>
      <c r="AE1348">
        <v>31</v>
      </c>
      <c r="AF1348" s="2">
        <f>DATE(emdat_data[[#This Row],[Start Year]],emdat_data[[#This Row],[Start Month]],emdat_data[[#This Row],[Start Day]])</f>
        <v>38138</v>
      </c>
      <c r="AG1348">
        <v>2004</v>
      </c>
      <c r="AH1348">
        <v>5</v>
      </c>
      <c r="AI1348">
        <v>31</v>
      </c>
      <c r="AJ1348" s="2">
        <f>DATE(emdat_data[[#This Row],[End Year]],emdat_data[[#This Row],[End Month]],emdat_data[[#This Row],[End Day]])</f>
        <v>38138</v>
      </c>
      <c r="AM1348">
        <v>138</v>
      </c>
      <c r="AO1348">
        <v>138</v>
      </c>
      <c r="AV1348">
        <v>64.541329281744694</v>
      </c>
      <c r="AW1348" t="s">
        <v>3508</v>
      </c>
      <c r="AY1348" t="s">
        <v>3509</v>
      </c>
    </row>
    <row r="1349" spans="1:51" x14ac:dyDescent="0.25">
      <c r="A1349" t="s">
        <v>6593</v>
      </c>
      <c r="B1349">
        <v>2004</v>
      </c>
      <c r="C1349">
        <v>376</v>
      </c>
      <c r="E1349" t="s">
        <v>50</v>
      </c>
      <c r="F1349" t="s">
        <v>119</v>
      </c>
      <c r="G1349" t="s">
        <v>120</v>
      </c>
      <c r="J1349" t="s">
        <v>6594</v>
      </c>
      <c r="K1349" t="s">
        <v>3130</v>
      </c>
      <c r="L1349" t="s">
        <v>3131</v>
      </c>
      <c r="M1349" t="s">
        <v>75</v>
      </c>
      <c r="N1349" t="s">
        <v>76</v>
      </c>
      <c r="O1349" t="s">
        <v>3867</v>
      </c>
      <c r="T1349" t="s">
        <v>128</v>
      </c>
      <c r="U1349" t="s">
        <v>128</v>
      </c>
      <c r="X1349" t="s">
        <v>129</v>
      </c>
      <c r="AA1349" s="1"/>
      <c r="AC1349">
        <v>2004</v>
      </c>
      <c r="AD1349">
        <v>5</v>
      </c>
      <c r="AE1349">
        <v>31</v>
      </c>
      <c r="AF1349" s="2">
        <f>DATE(emdat_data[[#This Row],[Start Year]],emdat_data[[#This Row],[Start Month]],emdat_data[[#This Row],[Start Day]])</f>
        <v>38138</v>
      </c>
      <c r="AG1349">
        <v>2004</v>
      </c>
      <c r="AH1349">
        <v>7</v>
      </c>
      <c r="AI1349">
        <v>12</v>
      </c>
      <c r="AJ1349" s="2">
        <f>DATE(emdat_data[[#This Row],[End Year]],emdat_data[[#This Row],[End Month]],emdat_data[[#This Row],[End Day]])</f>
        <v>38180</v>
      </c>
      <c r="AK1349">
        <v>77</v>
      </c>
      <c r="AM1349">
        <v>2599</v>
      </c>
      <c r="AO1349">
        <v>2599</v>
      </c>
      <c r="AV1349">
        <v>64.541329281744694</v>
      </c>
    </row>
    <row r="1350" spans="1:51" x14ac:dyDescent="0.25">
      <c r="A1350" t="s">
        <v>5174</v>
      </c>
      <c r="B1350">
        <v>2004</v>
      </c>
      <c r="C1350">
        <v>437</v>
      </c>
      <c r="E1350" t="s">
        <v>50</v>
      </c>
      <c r="F1350" t="s">
        <v>119</v>
      </c>
      <c r="G1350" t="s">
        <v>120</v>
      </c>
      <c r="H1350" t="s">
        <v>121</v>
      </c>
      <c r="J1350" t="s">
        <v>294</v>
      </c>
      <c r="K1350" t="s">
        <v>1316</v>
      </c>
      <c r="L1350" t="s">
        <v>1317</v>
      </c>
      <c r="M1350" t="s">
        <v>125</v>
      </c>
      <c r="N1350" t="s">
        <v>76</v>
      </c>
      <c r="O1350" t="s">
        <v>5175</v>
      </c>
      <c r="P1350" t="s">
        <v>5176</v>
      </c>
      <c r="T1350" t="s">
        <v>128</v>
      </c>
      <c r="U1350" t="s">
        <v>128</v>
      </c>
      <c r="X1350" t="s">
        <v>129</v>
      </c>
      <c r="AA1350" s="1"/>
      <c r="AC1350">
        <v>2004</v>
      </c>
      <c r="AD1350">
        <v>6</v>
      </c>
      <c r="AF1350" s="2">
        <f>DATE(emdat_data[[#This Row],[Start Year]],emdat_data[[#This Row],[Start Month]],emdat_data[[#This Row],[Start Day]])</f>
        <v>38138</v>
      </c>
      <c r="AG1350">
        <v>2004</v>
      </c>
      <c r="AH1350">
        <v>10</v>
      </c>
      <c r="AJ1350" s="2">
        <f>DATE(emdat_data[[#This Row],[End Year]],emdat_data[[#This Row],[End Month]],emdat_data[[#This Row],[End Day]])</f>
        <v>38260</v>
      </c>
      <c r="AK1350">
        <v>100</v>
      </c>
      <c r="AM1350">
        <v>1092</v>
      </c>
      <c r="AO1350">
        <v>1092</v>
      </c>
      <c r="AV1350">
        <v>64.541329281744694</v>
      </c>
    </row>
    <row r="1351" spans="1:51" hidden="1" x14ac:dyDescent="0.25">
      <c r="A1351" t="s">
        <v>6038</v>
      </c>
      <c r="B1351">
        <v>2004</v>
      </c>
      <c r="C1351">
        <v>331</v>
      </c>
      <c r="E1351" t="s">
        <v>50</v>
      </c>
      <c r="F1351" t="s">
        <v>63</v>
      </c>
      <c r="G1351" t="s">
        <v>64</v>
      </c>
      <c r="H1351" t="s">
        <v>65</v>
      </c>
      <c r="K1351" t="s">
        <v>2573</v>
      </c>
      <c r="L1351" t="s">
        <v>2574</v>
      </c>
      <c r="M1351" t="s">
        <v>85</v>
      </c>
      <c r="N1351" t="s">
        <v>86</v>
      </c>
      <c r="O1351" t="s">
        <v>6039</v>
      </c>
      <c r="Q1351" t="s">
        <v>2546</v>
      </c>
      <c r="R1351" t="s">
        <v>659</v>
      </c>
      <c r="U1351" t="s">
        <v>127</v>
      </c>
      <c r="V1351">
        <v>405</v>
      </c>
      <c r="W1351">
        <v>-35</v>
      </c>
      <c r="X1351" t="s">
        <v>67</v>
      </c>
      <c r="AA1351" s="1"/>
      <c r="AC1351">
        <v>2004</v>
      </c>
      <c r="AD1351">
        <v>6</v>
      </c>
      <c r="AF1351" s="2">
        <f>DATE(emdat_data[[#This Row],[Start Year]],emdat_data[[#This Row],[Start Month]],emdat_data[[#This Row],[Start Day]])</f>
        <v>38138</v>
      </c>
      <c r="AG1351">
        <v>2004</v>
      </c>
      <c r="AH1351">
        <v>7</v>
      </c>
      <c r="AJ1351" s="2">
        <f>DATE(emdat_data[[#This Row],[End Year]],emdat_data[[#This Row],[End Month]],emdat_data[[#This Row],[End Day]])</f>
        <v>38168</v>
      </c>
      <c r="AK1351">
        <v>90</v>
      </c>
      <c r="AL1351">
        <v>1800000</v>
      </c>
      <c r="AM1351">
        <v>337467</v>
      </c>
      <c r="AO1351">
        <v>2137467</v>
      </c>
      <c r="AV1351">
        <v>64.541329281744694</v>
      </c>
      <c r="AW1351" t="s">
        <v>6040</v>
      </c>
      <c r="AY1351" t="s">
        <v>6041</v>
      </c>
    </row>
    <row r="1352" spans="1:51" hidden="1" x14ac:dyDescent="0.25">
      <c r="A1352" t="s">
        <v>4817</v>
      </c>
      <c r="B1352">
        <v>2004</v>
      </c>
      <c r="C1352">
        <v>292</v>
      </c>
      <c r="E1352" t="s">
        <v>50</v>
      </c>
      <c r="F1352" t="s">
        <v>63</v>
      </c>
      <c r="G1352" t="s">
        <v>82</v>
      </c>
      <c r="K1352" t="s">
        <v>159</v>
      </c>
      <c r="L1352" t="s">
        <v>160</v>
      </c>
      <c r="M1352" t="s">
        <v>161</v>
      </c>
      <c r="N1352" t="s">
        <v>57</v>
      </c>
      <c r="O1352" t="s">
        <v>4818</v>
      </c>
      <c r="Q1352" t="s">
        <v>4203</v>
      </c>
      <c r="W1352">
        <v>90</v>
      </c>
      <c r="X1352" t="s">
        <v>88</v>
      </c>
      <c r="AA1352" s="1"/>
      <c r="AC1352">
        <v>2004</v>
      </c>
      <c r="AD1352">
        <v>6</v>
      </c>
      <c r="AE1352">
        <v>1</v>
      </c>
      <c r="AF1352" s="2">
        <f>DATE(emdat_data[[#This Row],[Start Year]],emdat_data[[#This Row],[Start Month]],emdat_data[[#This Row],[Start Day]])</f>
        <v>38139</v>
      </c>
      <c r="AG1352">
        <v>2004</v>
      </c>
      <c r="AH1352">
        <v>6</v>
      </c>
      <c r="AI1352">
        <v>4</v>
      </c>
      <c r="AJ1352" s="2">
        <f>DATE(emdat_data[[#This Row],[End Year]],emdat_data[[#This Row],[End Month]],emdat_data[[#This Row],[End Day]])</f>
        <v>38142</v>
      </c>
      <c r="AL1352">
        <v>7</v>
      </c>
      <c r="AN1352">
        <v>1000</v>
      </c>
      <c r="AO1352">
        <v>1007</v>
      </c>
      <c r="AT1352">
        <v>280</v>
      </c>
      <c r="AU1352">
        <v>434</v>
      </c>
      <c r="AV1352">
        <v>64.541329281744694</v>
      </c>
      <c r="AW1352" t="s">
        <v>4819</v>
      </c>
      <c r="AY1352" t="s">
        <v>4820</v>
      </c>
    </row>
    <row r="1353" spans="1:51" hidden="1" x14ac:dyDescent="0.25">
      <c r="A1353" t="s">
        <v>4826</v>
      </c>
      <c r="B1353">
        <v>2004</v>
      </c>
      <c r="C1353">
        <v>236</v>
      </c>
      <c r="E1353" t="s">
        <v>50</v>
      </c>
      <c r="F1353" t="s">
        <v>71</v>
      </c>
      <c r="G1353" t="s">
        <v>72</v>
      </c>
      <c r="H1353" t="s">
        <v>102</v>
      </c>
      <c r="K1353" t="s">
        <v>335</v>
      </c>
      <c r="L1353" t="s">
        <v>336</v>
      </c>
      <c r="M1353" t="s">
        <v>85</v>
      </c>
      <c r="N1353" t="s">
        <v>86</v>
      </c>
      <c r="O1353" t="s">
        <v>4827</v>
      </c>
      <c r="P1353" t="s">
        <v>2496</v>
      </c>
      <c r="Q1353" t="s">
        <v>176</v>
      </c>
      <c r="U1353" t="s">
        <v>127</v>
      </c>
      <c r="W1353">
        <v>150</v>
      </c>
      <c r="X1353" t="s">
        <v>78</v>
      </c>
      <c r="AA1353" s="1"/>
      <c r="AC1353">
        <v>2004</v>
      </c>
      <c r="AD1353">
        <v>6</v>
      </c>
      <c r="AE1353">
        <v>1</v>
      </c>
      <c r="AF1353" s="2">
        <f>DATE(emdat_data[[#This Row],[Start Year]],emdat_data[[#This Row],[Start Month]],emdat_data[[#This Row],[Start Day]])</f>
        <v>38139</v>
      </c>
      <c r="AG1353">
        <v>2004</v>
      </c>
      <c r="AH1353">
        <v>6</v>
      </c>
      <c r="AI1353">
        <v>2</v>
      </c>
      <c r="AJ1353" s="2">
        <f>DATE(emdat_data[[#This Row],[End Year]],emdat_data[[#This Row],[End Month]],emdat_data[[#This Row],[End Day]])</f>
        <v>38140</v>
      </c>
      <c r="AK1353">
        <v>28</v>
      </c>
      <c r="AL1353">
        <v>54</v>
      </c>
      <c r="AN1353">
        <v>2200</v>
      </c>
      <c r="AO1353">
        <v>2254</v>
      </c>
      <c r="AT1353">
        <v>370</v>
      </c>
      <c r="AU1353">
        <v>573</v>
      </c>
      <c r="AV1353">
        <v>64.541329281744694</v>
      </c>
      <c r="AX1353" t="s">
        <v>4828</v>
      </c>
      <c r="AY1353" t="s">
        <v>4829</v>
      </c>
    </row>
    <row r="1354" spans="1:51" hidden="1" x14ac:dyDescent="0.25">
      <c r="A1354" t="s">
        <v>5198</v>
      </c>
      <c r="B1354">
        <v>2004</v>
      </c>
      <c r="C1354">
        <v>251</v>
      </c>
      <c r="E1354" t="s">
        <v>50</v>
      </c>
      <c r="F1354" t="s">
        <v>51</v>
      </c>
      <c r="G1354" t="s">
        <v>1213</v>
      </c>
      <c r="H1354" t="s">
        <v>1214</v>
      </c>
      <c r="J1354" t="s">
        <v>5199</v>
      </c>
      <c r="K1354" t="s">
        <v>171</v>
      </c>
      <c r="L1354" t="s">
        <v>172</v>
      </c>
      <c r="M1354" t="s">
        <v>173</v>
      </c>
      <c r="N1354" t="s">
        <v>57</v>
      </c>
      <c r="O1354" t="s">
        <v>5200</v>
      </c>
      <c r="AA1354" s="1">
        <v>0.38194444444444442</v>
      </c>
      <c r="AC1354">
        <v>2004</v>
      </c>
      <c r="AD1354">
        <v>6</v>
      </c>
      <c r="AE1354">
        <v>1</v>
      </c>
      <c r="AF1354" s="2">
        <f>DATE(emdat_data[[#This Row],[Start Year]],emdat_data[[#This Row],[Start Month]],emdat_data[[#This Row],[Start Day]])</f>
        <v>38139</v>
      </c>
      <c r="AG1354">
        <v>2004</v>
      </c>
      <c r="AH1354">
        <v>6</v>
      </c>
      <c r="AI1354">
        <v>7</v>
      </c>
      <c r="AJ1354" s="2">
        <f>DATE(emdat_data[[#This Row],[End Year]],emdat_data[[#This Row],[End Month]],emdat_data[[#This Row],[End Day]])</f>
        <v>38145</v>
      </c>
      <c r="AL1354">
        <v>100</v>
      </c>
      <c r="AM1354">
        <v>16728</v>
      </c>
      <c r="AO1354">
        <v>16828</v>
      </c>
      <c r="AV1354">
        <v>64.541329281744694</v>
      </c>
      <c r="AX1354" t="s">
        <v>223</v>
      </c>
      <c r="AY1354" t="s">
        <v>224</v>
      </c>
    </row>
    <row r="1355" spans="1:51" hidden="1" x14ac:dyDescent="0.25">
      <c r="A1355" t="s">
        <v>6033</v>
      </c>
      <c r="B1355">
        <v>2004</v>
      </c>
      <c r="C1355">
        <v>258</v>
      </c>
      <c r="E1355" t="s">
        <v>50</v>
      </c>
      <c r="F1355" t="s">
        <v>63</v>
      </c>
      <c r="G1355" t="s">
        <v>82</v>
      </c>
      <c r="H1355" t="s">
        <v>98</v>
      </c>
      <c r="J1355" t="s">
        <v>6034</v>
      </c>
      <c r="K1355" t="s">
        <v>2562</v>
      </c>
      <c r="L1355" t="s">
        <v>2563</v>
      </c>
      <c r="M1355" t="s">
        <v>173</v>
      </c>
      <c r="N1355" t="s">
        <v>57</v>
      </c>
      <c r="O1355" t="s">
        <v>6035</v>
      </c>
      <c r="Q1355" t="s">
        <v>72</v>
      </c>
      <c r="R1355" t="s">
        <v>659</v>
      </c>
      <c r="X1355" t="s">
        <v>88</v>
      </c>
      <c r="AA1355" s="1"/>
      <c r="AC1355">
        <v>2004</v>
      </c>
      <c r="AD1355">
        <v>6</v>
      </c>
      <c r="AE1355">
        <v>4</v>
      </c>
      <c r="AF1355" s="2">
        <f>DATE(emdat_data[[#This Row],[Start Year]],emdat_data[[#This Row],[Start Month]],emdat_data[[#This Row],[Start Day]])</f>
        <v>38142</v>
      </c>
      <c r="AG1355">
        <v>2004</v>
      </c>
      <c r="AH1355">
        <v>6</v>
      </c>
      <c r="AI1355">
        <v>21</v>
      </c>
      <c r="AJ1355" s="2">
        <f>DATE(emdat_data[[#This Row],[End Year]],emdat_data[[#This Row],[End Month]],emdat_data[[#This Row],[End Day]])</f>
        <v>38159</v>
      </c>
      <c r="AK1355">
        <v>1</v>
      </c>
      <c r="AM1355">
        <v>4000</v>
      </c>
      <c r="AO1355">
        <v>4000</v>
      </c>
      <c r="AV1355">
        <v>64.541329281744694</v>
      </c>
      <c r="AW1355" t="s">
        <v>6036</v>
      </c>
      <c r="AY1355" t="s">
        <v>6037</v>
      </c>
    </row>
    <row r="1356" spans="1:51" hidden="1" x14ac:dyDescent="0.25">
      <c r="A1356" t="s">
        <v>4867</v>
      </c>
      <c r="B1356">
        <v>2004</v>
      </c>
      <c r="C1356">
        <v>294</v>
      </c>
      <c r="E1356" t="s">
        <v>50</v>
      </c>
      <c r="F1356" t="s">
        <v>71</v>
      </c>
      <c r="G1356" t="s">
        <v>72</v>
      </c>
      <c r="H1356" t="s">
        <v>170</v>
      </c>
      <c r="K1356" t="s">
        <v>1260</v>
      </c>
      <c r="L1356" t="s">
        <v>1261</v>
      </c>
      <c r="M1356" t="s">
        <v>1262</v>
      </c>
      <c r="N1356" t="s">
        <v>96</v>
      </c>
      <c r="O1356" t="s">
        <v>4868</v>
      </c>
      <c r="P1356" t="s">
        <v>2496</v>
      </c>
      <c r="Q1356" t="s">
        <v>176</v>
      </c>
      <c r="X1356" t="s">
        <v>78</v>
      </c>
      <c r="AA1356" s="1"/>
      <c r="AC1356">
        <v>2004</v>
      </c>
      <c r="AD1356">
        <v>6</v>
      </c>
      <c r="AE1356">
        <v>5</v>
      </c>
      <c r="AF1356" s="2">
        <f>DATE(emdat_data[[#This Row],[Start Year]],emdat_data[[#This Row],[Start Month]],emdat_data[[#This Row],[Start Day]])</f>
        <v>38143</v>
      </c>
      <c r="AG1356">
        <v>2004</v>
      </c>
      <c r="AH1356">
        <v>6</v>
      </c>
      <c r="AI1356">
        <v>5</v>
      </c>
      <c r="AJ1356" s="2">
        <f>DATE(emdat_data[[#This Row],[End Year]],emdat_data[[#This Row],[End Month]],emdat_data[[#This Row],[End Day]])</f>
        <v>38143</v>
      </c>
      <c r="AM1356">
        <v>600</v>
      </c>
      <c r="AO1356">
        <v>600</v>
      </c>
      <c r="AV1356">
        <v>64.541329281744694</v>
      </c>
      <c r="AW1356" t="s">
        <v>4869</v>
      </c>
      <c r="AY1356" t="s">
        <v>4870</v>
      </c>
    </row>
    <row r="1357" spans="1:51" hidden="1" x14ac:dyDescent="0.25">
      <c r="A1357" t="s">
        <v>5077</v>
      </c>
      <c r="B1357">
        <v>2004</v>
      </c>
      <c r="C1357">
        <v>303</v>
      </c>
      <c r="E1357" t="s">
        <v>50</v>
      </c>
      <c r="F1357" t="s">
        <v>71</v>
      </c>
      <c r="G1357" t="s">
        <v>72</v>
      </c>
      <c r="H1357" t="s">
        <v>170</v>
      </c>
      <c r="K1357" t="s">
        <v>159</v>
      </c>
      <c r="L1357" t="s">
        <v>160</v>
      </c>
      <c r="M1357" t="s">
        <v>161</v>
      </c>
      <c r="N1357" t="s">
        <v>57</v>
      </c>
      <c r="O1357" t="s">
        <v>5078</v>
      </c>
      <c r="P1357" t="s">
        <v>175</v>
      </c>
      <c r="W1357">
        <v>9850</v>
      </c>
      <c r="X1357" t="s">
        <v>78</v>
      </c>
      <c r="AA1357" s="1"/>
      <c r="AC1357">
        <v>2004</v>
      </c>
      <c r="AD1357">
        <v>6</v>
      </c>
      <c r="AE1357">
        <v>5</v>
      </c>
      <c r="AF1357" s="2">
        <f>DATE(emdat_data[[#This Row],[Start Year]],emdat_data[[#This Row],[Start Month]],emdat_data[[#This Row],[Start Day]])</f>
        <v>38143</v>
      </c>
      <c r="AG1357">
        <v>2004</v>
      </c>
      <c r="AH1357">
        <v>6</v>
      </c>
      <c r="AI1357">
        <v>6</v>
      </c>
      <c r="AJ1357" s="2">
        <f>DATE(emdat_data[[#This Row],[End Year]],emdat_data[[#This Row],[End Month]],emdat_data[[#This Row],[End Day]])</f>
        <v>38144</v>
      </c>
      <c r="AK1357">
        <v>3</v>
      </c>
      <c r="AM1357">
        <v>740</v>
      </c>
      <c r="AO1357">
        <v>740</v>
      </c>
      <c r="AV1357">
        <v>64.541329281744694</v>
      </c>
      <c r="AX1357" t="s">
        <v>5079</v>
      </c>
      <c r="AY1357" t="s">
        <v>5080</v>
      </c>
    </row>
    <row r="1358" spans="1:51" hidden="1" x14ac:dyDescent="0.25">
      <c r="A1358" t="s">
        <v>5090</v>
      </c>
      <c r="B1358">
        <v>2004</v>
      </c>
      <c r="C1358">
        <v>293</v>
      </c>
      <c r="E1358" t="s">
        <v>50</v>
      </c>
      <c r="F1358" t="s">
        <v>71</v>
      </c>
      <c r="G1358" t="s">
        <v>217</v>
      </c>
      <c r="H1358" t="s">
        <v>217</v>
      </c>
      <c r="K1358" t="s">
        <v>159</v>
      </c>
      <c r="L1358" t="s">
        <v>160</v>
      </c>
      <c r="M1358" t="s">
        <v>161</v>
      </c>
      <c r="N1358" t="s">
        <v>57</v>
      </c>
      <c r="O1358" t="s">
        <v>5091</v>
      </c>
      <c r="P1358" t="s">
        <v>134</v>
      </c>
      <c r="AA1358" s="1"/>
      <c r="AC1358">
        <v>2004</v>
      </c>
      <c r="AD1358">
        <v>6</v>
      </c>
      <c r="AE1358">
        <v>5</v>
      </c>
      <c r="AF1358" s="2">
        <f>DATE(emdat_data[[#This Row],[Start Year]],emdat_data[[#This Row],[Start Month]],emdat_data[[#This Row],[Start Day]])</f>
        <v>38143</v>
      </c>
      <c r="AG1358">
        <v>2004</v>
      </c>
      <c r="AH1358">
        <v>6</v>
      </c>
      <c r="AI1358">
        <v>5</v>
      </c>
      <c r="AJ1358" s="2">
        <f>DATE(emdat_data[[#This Row],[End Year]],emdat_data[[#This Row],[End Month]],emdat_data[[#This Row],[End Day]])</f>
        <v>38143</v>
      </c>
      <c r="AK1358">
        <v>21</v>
      </c>
      <c r="AM1358">
        <v>100</v>
      </c>
      <c r="AO1358">
        <v>100</v>
      </c>
      <c r="AV1358">
        <v>64.541329281744694</v>
      </c>
      <c r="AX1358" t="s">
        <v>1747</v>
      </c>
      <c r="AY1358" t="s">
        <v>1076</v>
      </c>
    </row>
    <row r="1359" spans="1:51" hidden="1" x14ac:dyDescent="0.25">
      <c r="A1359" t="s">
        <v>6574</v>
      </c>
      <c r="B1359">
        <v>2004</v>
      </c>
      <c r="C1359">
        <v>258</v>
      </c>
      <c r="E1359" t="s">
        <v>50</v>
      </c>
      <c r="F1359" t="s">
        <v>63</v>
      </c>
      <c r="G1359" t="s">
        <v>82</v>
      </c>
      <c r="H1359" t="s">
        <v>98</v>
      </c>
      <c r="J1359" t="s">
        <v>6034</v>
      </c>
      <c r="K1359" t="s">
        <v>3068</v>
      </c>
      <c r="L1359" t="s">
        <v>3069</v>
      </c>
      <c r="M1359" t="s">
        <v>173</v>
      </c>
      <c r="N1359" t="s">
        <v>57</v>
      </c>
      <c r="O1359" t="s">
        <v>6575</v>
      </c>
      <c r="W1359">
        <v>65</v>
      </c>
      <c r="X1359" t="s">
        <v>88</v>
      </c>
      <c r="AA1359" s="1"/>
      <c r="AC1359">
        <v>2004</v>
      </c>
      <c r="AD1359">
        <v>6</v>
      </c>
      <c r="AE1359">
        <v>7</v>
      </c>
      <c r="AF1359" s="2">
        <f>DATE(emdat_data[[#This Row],[Start Year]],emdat_data[[#This Row],[Start Month]],emdat_data[[#This Row],[Start Day]])</f>
        <v>38145</v>
      </c>
      <c r="AG1359">
        <v>2004</v>
      </c>
      <c r="AH1359">
        <v>6</v>
      </c>
      <c r="AI1359">
        <v>11</v>
      </c>
      <c r="AJ1359" s="2">
        <f>DATE(emdat_data[[#This Row],[End Year]],emdat_data[[#This Row],[End Month]],emdat_data[[#This Row],[End Day]])</f>
        <v>38149</v>
      </c>
      <c r="AK1359">
        <v>14</v>
      </c>
      <c r="AL1359">
        <v>5</v>
      </c>
      <c r="AM1359">
        <v>900</v>
      </c>
      <c r="AO1359">
        <v>905</v>
      </c>
      <c r="AT1359">
        <v>7000</v>
      </c>
      <c r="AU1359">
        <v>10846</v>
      </c>
      <c r="AV1359">
        <v>64.541329281744694</v>
      </c>
      <c r="AW1359" t="s">
        <v>6576</v>
      </c>
      <c r="AY1359" t="s">
        <v>6577</v>
      </c>
    </row>
    <row r="1360" spans="1:51" hidden="1" x14ac:dyDescent="0.25">
      <c r="A1360" t="s">
        <v>5201</v>
      </c>
      <c r="B1360">
        <v>2004</v>
      </c>
      <c r="C1360">
        <v>269</v>
      </c>
      <c r="E1360" t="s">
        <v>50</v>
      </c>
      <c r="F1360" t="s">
        <v>51</v>
      </c>
      <c r="G1360" t="s">
        <v>1213</v>
      </c>
      <c r="H1360" t="s">
        <v>1214</v>
      </c>
      <c r="J1360" t="s">
        <v>5202</v>
      </c>
      <c r="K1360" t="s">
        <v>171</v>
      </c>
      <c r="L1360" t="s">
        <v>172</v>
      </c>
      <c r="M1360" t="s">
        <v>173</v>
      </c>
      <c r="N1360" t="s">
        <v>57</v>
      </c>
      <c r="O1360" t="s">
        <v>5203</v>
      </c>
      <c r="AA1360" s="1"/>
      <c r="AC1360">
        <v>2004</v>
      </c>
      <c r="AD1360">
        <v>6</v>
      </c>
      <c r="AE1360">
        <v>8</v>
      </c>
      <c r="AF1360" s="2">
        <f>DATE(emdat_data[[#This Row],[Start Year]],emdat_data[[#This Row],[Start Month]],emdat_data[[#This Row],[Start Day]])</f>
        <v>38146</v>
      </c>
      <c r="AG1360">
        <v>2004</v>
      </c>
      <c r="AH1360">
        <v>6</v>
      </c>
      <c r="AI1360">
        <v>8</v>
      </c>
      <c r="AJ1360" s="2">
        <f>DATE(emdat_data[[#This Row],[End Year]],emdat_data[[#This Row],[End Month]],emdat_data[[#This Row],[End Day]])</f>
        <v>38146</v>
      </c>
      <c r="AK1360">
        <v>2</v>
      </c>
      <c r="AL1360">
        <v>5</v>
      </c>
      <c r="AM1360">
        <v>20000</v>
      </c>
      <c r="AO1360">
        <v>20005</v>
      </c>
      <c r="AV1360">
        <v>64.541329281744694</v>
      </c>
      <c r="AX1360" t="s">
        <v>5204</v>
      </c>
      <c r="AY1360" t="s">
        <v>5205</v>
      </c>
    </row>
    <row r="1361" spans="1:51" hidden="1" x14ac:dyDescent="0.25">
      <c r="A1361" t="s">
        <v>4880</v>
      </c>
      <c r="B1361">
        <v>2004</v>
      </c>
      <c r="C1361">
        <v>321</v>
      </c>
      <c r="E1361" t="s">
        <v>50</v>
      </c>
      <c r="F1361" t="s">
        <v>71</v>
      </c>
      <c r="G1361" t="s">
        <v>72</v>
      </c>
      <c r="H1361" t="s">
        <v>102</v>
      </c>
      <c r="K1361" t="s">
        <v>226</v>
      </c>
      <c r="L1361" t="s">
        <v>227</v>
      </c>
      <c r="M1361" t="s">
        <v>56</v>
      </c>
      <c r="N1361" t="s">
        <v>57</v>
      </c>
      <c r="O1361" t="s">
        <v>4881</v>
      </c>
      <c r="P1361" t="s">
        <v>4882</v>
      </c>
      <c r="Q1361" t="s">
        <v>176</v>
      </c>
      <c r="W1361">
        <v>9000</v>
      </c>
      <c r="X1361" t="s">
        <v>78</v>
      </c>
      <c r="AA1361" s="1"/>
      <c r="AC1361">
        <v>2004</v>
      </c>
      <c r="AD1361">
        <v>6</v>
      </c>
      <c r="AE1361">
        <v>9</v>
      </c>
      <c r="AF1361" s="2">
        <f>DATE(emdat_data[[#This Row],[Start Year]],emdat_data[[#This Row],[Start Month]],emdat_data[[#This Row],[Start Day]])</f>
        <v>38147</v>
      </c>
      <c r="AG1361">
        <v>2004</v>
      </c>
      <c r="AH1361">
        <v>6</v>
      </c>
      <c r="AI1361">
        <v>11</v>
      </c>
      <c r="AJ1361" s="2">
        <f>DATE(emdat_data[[#This Row],[End Year]],emdat_data[[#This Row],[End Month]],emdat_data[[#This Row],[End Day]])</f>
        <v>38149</v>
      </c>
      <c r="AK1361">
        <v>45</v>
      </c>
      <c r="AM1361">
        <v>1000</v>
      </c>
      <c r="AO1361">
        <v>1000</v>
      </c>
      <c r="AV1361">
        <v>64.541329281744694</v>
      </c>
      <c r="AX1361" t="s">
        <v>4883</v>
      </c>
      <c r="AY1361" t="s">
        <v>4884</v>
      </c>
    </row>
    <row r="1362" spans="1:51" hidden="1" x14ac:dyDescent="0.25">
      <c r="A1362" t="s">
        <v>6167</v>
      </c>
      <c r="B1362">
        <v>2004</v>
      </c>
      <c r="C1362">
        <v>266</v>
      </c>
      <c r="E1362" t="s">
        <v>50</v>
      </c>
      <c r="F1362" t="s">
        <v>63</v>
      </c>
      <c r="G1362" t="s">
        <v>82</v>
      </c>
      <c r="H1362" t="s">
        <v>157</v>
      </c>
      <c r="I1362" t="s">
        <v>900</v>
      </c>
      <c r="K1362" t="s">
        <v>383</v>
      </c>
      <c r="L1362" t="s">
        <v>384</v>
      </c>
      <c r="M1362" t="s">
        <v>211</v>
      </c>
      <c r="N1362" t="s">
        <v>190</v>
      </c>
      <c r="O1362" t="s">
        <v>6168</v>
      </c>
      <c r="Q1362" t="s">
        <v>900</v>
      </c>
      <c r="X1362" t="s">
        <v>88</v>
      </c>
      <c r="AA1362" s="1"/>
      <c r="AC1362">
        <v>2004</v>
      </c>
      <c r="AD1362">
        <v>6</v>
      </c>
      <c r="AE1362">
        <v>9</v>
      </c>
      <c r="AF1362" s="2">
        <f>DATE(emdat_data[[#This Row],[Start Year]],emdat_data[[#This Row],[Start Month]],emdat_data[[#This Row],[Start Day]])</f>
        <v>38147</v>
      </c>
      <c r="AG1362">
        <v>2004</v>
      </c>
      <c r="AH1362">
        <v>6</v>
      </c>
      <c r="AI1362">
        <v>9</v>
      </c>
      <c r="AJ1362" s="2">
        <f>DATE(emdat_data[[#This Row],[End Year]],emdat_data[[#This Row],[End Month]],emdat_data[[#This Row],[End Day]])</f>
        <v>38147</v>
      </c>
      <c r="AM1362">
        <v>6000</v>
      </c>
      <c r="AO1362">
        <v>6000</v>
      </c>
      <c r="AV1362">
        <v>64.541329281744694</v>
      </c>
      <c r="AW1362" t="s">
        <v>6169</v>
      </c>
      <c r="AY1362" t="s">
        <v>6170</v>
      </c>
    </row>
    <row r="1363" spans="1:51" x14ac:dyDescent="0.25">
      <c r="A1363" t="s">
        <v>5149</v>
      </c>
      <c r="B1363">
        <v>2004</v>
      </c>
      <c r="C1363">
        <v>711</v>
      </c>
      <c r="E1363" t="s">
        <v>50</v>
      </c>
      <c r="F1363" t="s">
        <v>119</v>
      </c>
      <c r="G1363" t="s">
        <v>120</v>
      </c>
      <c r="H1363" t="s">
        <v>301</v>
      </c>
      <c r="J1363" t="s">
        <v>5150</v>
      </c>
      <c r="K1363" t="s">
        <v>1906</v>
      </c>
      <c r="L1363" t="s">
        <v>1907</v>
      </c>
      <c r="M1363" t="s">
        <v>995</v>
      </c>
      <c r="N1363" t="s">
        <v>76</v>
      </c>
      <c r="O1363" t="s">
        <v>5151</v>
      </c>
      <c r="T1363" t="s">
        <v>128</v>
      </c>
      <c r="U1363" t="s">
        <v>128</v>
      </c>
      <c r="X1363" t="s">
        <v>129</v>
      </c>
      <c r="AA1363" s="1"/>
      <c r="AC1363">
        <v>2004</v>
      </c>
      <c r="AD1363">
        <v>6</v>
      </c>
      <c r="AE1363">
        <v>10</v>
      </c>
      <c r="AF1363" s="2">
        <f>DATE(emdat_data[[#This Row],[Start Year]],emdat_data[[#This Row],[Start Month]],emdat_data[[#This Row],[Start Day]])</f>
        <v>38148</v>
      </c>
      <c r="AG1363">
        <v>2004</v>
      </c>
      <c r="AH1363">
        <v>7</v>
      </c>
      <c r="AI1363">
        <v>31</v>
      </c>
      <c r="AJ1363" s="2">
        <f>DATE(emdat_data[[#This Row],[End Year]],emdat_data[[#This Row],[End Month]],emdat_data[[#This Row],[End Day]])</f>
        <v>38199</v>
      </c>
      <c r="AM1363">
        <v>120</v>
      </c>
      <c r="AO1363">
        <v>120</v>
      </c>
      <c r="AV1363">
        <v>64.541329281744694</v>
      </c>
    </row>
    <row r="1364" spans="1:51" hidden="1" x14ac:dyDescent="0.25">
      <c r="A1364" t="s">
        <v>6362</v>
      </c>
      <c r="B1364">
        <v>2004</v>
      </c>
      <c r="C1364">
        <v>267</v>
      </c>
      <c r="E1364" t="s">
        <v>50</v>
      </c>
      <c r="F1364" t="s">
        <v>63</v>
      </c>
      <c r="G1364" t="s">
        <v>82</v>
      </c>
      <c r="H1364" t="s">
        <v>157</v>
      </c>
      <c r="I1364" t="s">
        <v>418</v>
      </c>
      <c r="K1364" t="s">
        <v>364</v>
      </c>
      <c r="L1364" t="s">
        <v>365</v>
      </c>
      <c r="M1364" t="s">
        <v>173</v>
      </c>
      <c r="N1364" t="s">
        <v>57</v>
      </c>
      <c r="O1364" t="s">
        <v>6363</v>
      </c>
      <c r="X1364" t="s">
        <v>88</v>
      </c>
      <c r="AA1364" s="1"/>
      <c r="AC1364">
        <v>2004</v>
      </c>
      <c r="AD1364">
        <v>6</v>
      </c>
      <c r="AE1364">
        <v>10</v>
      </c>
      <c r="AF1364" s="2">
        <f>DATE(emdat_data[[#This Row],[Start Year]],emdat_data[[#This Row],[Start Month]],emdat_data[[#This Row],[Start Day]])</f>
        <v>38148</v>
      </c>
      <c r="AG1364">
        <v>2004</v>
      </c>
      <c r="AH1364">
        <v>6</v>
      </c>
      <c r="AI1364">
        <v>10</v>
      </c>
      <c r="AJ1364" s="2">
        <f>DATE(emdat_data[[#This Row],[End Year]],emdat_data[[#This Row],[End Month]],emdat_data[[#This Row],[End Day]])</f>
        <v>38148</v>
      </c>
      <c r="AK1364">
        <v>7</v>
      </c>
      <c r="AL1364">
        <v>4</v>
      </c>
      <c r="AN1364">
        <v>4500</v>
      </c>
      <c r="AO1364">
        <v>4504</v>
      </c>
      <c r="AV1364">
        <v>64.541329281744694</v>
      </c>
      <c r="AX1364" t="s">
        <v>6364</v>
      </c>
      <c r="AY1364" t="s">
        <v>6365</v>
      </c>
    </row>
    <row r="1365" spans="1:51" hidden="1" x14ac:dyDescent="0.25">
      <c r="A1365" t="s">
        <v>4992</v>
      </c>
      <c r="B1365">
        <v>2004</v>
      </c>
      <c r="C1365">
        <v>286</v>
      </c>
      <c r="E1365" t="s">
        <v>50</v>
      </c>
      <c r="F1365" t="s">
        <v>63</v>
      </c>
      <c r="G1365" t="s">
        <v>82</v>
      </c>
      <c r="K1365" t="s">
        <v>527</v>
      </c>
      <c r="L1365" t="s">
        <v>528</v>
      </c>
      <c r="M1365" t="s">
        <v>56</v>
      </c>
      <c r="N1365" t="s">
        <v>57</v>
      </c>
      <c r="O1365" t="s">
        <v>4993</v>
      </c>
      <c r="Q1365" t="s">
        <v>2375</v>
      </c>
      <c r="X1365" t="s">
        <v>88</v>
      </c>
      <c r="AA1365" s="1"/>
      <c r="AC1365">
        <v>2004</v>
      </c>
      <c r="AD1365">
        <v>6</v>
      </c>
      <c r="AE1365">
        <v>12</v>
      </c>
      <c r="AF1365" s="2">
        <f>DATE(emdat_data[[#This Row],[Start Year]],emdat_data[[#This Row],[Start Month]],emdat_data[[#This Row],[Start Day]])</f>
        <v>38150</v>
      </c>
      <c r="AG1365">
        <v>2004</v>
      </c>
      <c r="AH1365">
        <v>6</v>
      </c>
      <c r="AI1365">
        <v>13</v>
      </c>
      <c r="AJ1365" s="2">
        <f>DATE(emdat_data[[#This Row],[End Year]],emdat_data[[#This Row],[End Month]],emdat_data[[#This Row],[End Day]])</f>
        <v>38151</v>
      </c>
      <c r="AK1365">
        <v>153</v>
      </c>
      <c r="AM1365">
        <v>50</v>
      </c>
      <c r="AO1365">
        <v>50</v>
      </c>
      <c r="AV1365">
        <v>64.541329281744694</v>
      </c>
      <c r="AX1365" t="s">
        <v>824</v>
      </c>
      <c r="AY1365" t="s">
        <v>825</v>
      </c>
    </row>
    <row r="1366" spans="1:51" hidden="1" x14ac:dyDescent="0.25">
      <c r="A1366" t="s">
        <v>6206</v>
      </c>
      <c r="B1366">
        <v>2004</v>
      </c>
      <c r="C1366">
        <v>289</v>
      </c>
      <c r="E1366" t="s">
        <v>50</v>
      </c>
      <c r="F1366" t="s">
        <v>63</v>
      </c>
      <c r="G1366" t="s">
        <v>82</v>
      </c>
      <c r="K1366" t="s">
        <v>2612</v>
      </c>
      <c r="L1366" t="s">
        <v>2613</v>
      </c>
      <c r="M1366" t="s">
        <v>204</v>
      </c>
      <c r="N1366" t="s">
        <v>86</v>
      </c>
      <c r="O1366" t="s">
        <v>6207</v>
      </c>
      <c r="Q1366" t="s">
        <v>72</v>
      </c>
      <c r="X1366" t="s">
        <v>88</v>
      </c>
      <c r="AA1366" s="1"/>
      <c r="AC1366">
        <v>2004</v>
      </c>
      <c r="AD1366">
        <v>6</v>
      </c>
      <c r="AE1366">
        <v>12</v>
      </c>
      <c r="AF1366" s="2">
        <f>DATE(emdat_data[[#This Row],[Start Year]],emdat_data[[#This Row],[Start Month]],emdat_data[[#This Row],[Start Day]])</f>
        <v>38150</v>
      </c>
      <c r="AG1366">
        <v>2004</v>
      </c>
      <c r="AH1366">
        <v>6</v>
      </c>
      <c r="AI1366">
        <v>12</v>
      </c>
      <c r="AJ1366" s="2">
        <f>DATE(emdat_data[[#This Row],[End Year]],emdat_data[[#This Row],[End Month]],emdat_data[[#This Row],[End Day]])</f>
        <v>38150</v>
      </c>
      <c r="AM1366">
        <v>200</v>
      </c>
      <c r="AO1366">
        <v>200</v>
      </c>
      <c r="AV1366">
        <v>64.541329281744694</v>
      </c>
      <c r="AX1366" t="s">
        <v>6208</v>
      </c>
      <c r="AY1366" t="s">
        <v>6209</v>
      </c>
    </row>
    <row r="1367" spans="1:51" hidden="1" x14ac:dyDescent="0.25">
      <c r="A1367" t="s">
        <v>6259</v>
      </c>
      <c r="B1367">
        <v>2004</v>
      </c>
      <c r="C1367">
        <v>259</v>
      </c>
      <c r="E1367" t="s">
        <v>50</v>
      </c>
      <c r="F1367" t="s">
        <v>71</v>
      </c>
      <c r="G1367" t="s">
        <v>72</v>
      </c>
      <c r="H1367" t="s">
        <v>102</v>
      </c>
      <c r="K1367" t="s">
        <v>1548</v>
      </c>
      <c r="L1367" t="s">
        <v>1549</v>
      </c>
      <c r="M1367" t="s">
        <v>204</v>
      </c>
      <c r="N1367" t="s">
        <v>86</v>
      </c>
      <c r="O1367" t="s">
        <v>6260</v>
      </c>
      <c r="P1367" t="s">
        <v>642</v>
      </c>
      <c r="W1367">
        <v>120</v>
      </c>
      <c r="X1367" t="s">
        <v>78</v>
      </c>
      <c r="AA1367" s="1"/>
      <c r="AC1367">
        <v>2004</v>
      </c>
      <c r="AD1367">
        <v>6</v>
      </c>
      <c r="AE1367">
        <v>12</v>
      </c>
      <c r="AF1367" s="2">
        <f>DATE(emdat_data[[#This Row],[Start Year]],emdat_data[[#This Row],[Start Month]],emdat_data[[#This Row],[Start Day]])</f>
        <v>38150</v>
      </c>
      <c r="AG1367">
        <v>2004</v>
      </c>
      <c r="AH1367">
        <v>6</v>
      </c>
      <c r="AI1367">
        <v>12</v>
      </c>
      <c r="AJ1367" s="2">
        <f>DATE(emdat_data[[#This Row],[End Year]],emdat_data[[#This Row],[End Month]],emdat_data[[#This Row],[End Day]])</f>
        <v>38150</v>
      </c>
      <c r="AK1367">
        <v>1</v>
      </c>
      <c r="AM1367">
        <v>350</v>
      </c>
      <c r="AO1367">
        <v>350</v>
      </c>
      <c r="AT1367">
        <v>3600</v>
      </c>
      <c r="AU1367">
        <v>5578</v>
      </c>
      <c r="AV1367">
        <v>64.541329281744694</v>
      </c>
      <c r="AX1367" t="s">
        <v>6261</v>
      </c>
      <c r="AY1367" t="s">
        <v>6262</v>
      </c>
    </row>
    <row r="1368" spans="1:51" hidden="1" x14ac:dyDescent="0.25">
      <c r="A1368" t="s">
        <v>6026</v>
      </c>
      <c r="B1368">
        <v>2004</v>
      </c>
      <c r="C1368">
        <v>257</v>
      </c>
      <c r="E1368" t="s">
        <v>50</v>
      </c>
      <c r="F1368" t="s">
        <v>63</v>
      </c>
      <c r="G1368" t="s">
        <v>82</v>
      </c>
      <c r="K1368" t="s">
        <v>376</v>
      </c>
      <c r="L1368" t="s">
        <v>377</v>
      </c>
      <c r="M1368" t="s">
        <v>211</v>
      </c>
      <c r="N1368" t="s">
        <v>190</v>
      </c>
      <c r="O1368" t="s">
        <v>6027</v>
      </c>
      <c r="Q1368" t="s">
        <v>176</v>
      </c>
      <c r="R1368" t="s">
        <v>659</v>
      </c>
      <c r="X1368" t="s">
        <v>88</v>
      </c>
      <c r="AA1368" s="1"/>
      <c r="AC1368">
        <v>2004</v>
      </c>
      <c r="AD1368">
        <v>6</v>
      </c>
      <c r="AE1368">
        <v>13</v>
      </c>
      <c r="AF1368" s="2">
        <f>DATE(emdat_data[[#This Row],[Start Year]],emdat_data[[#This Row],[Start Month]],emdat_data[[#This Row],[Start Day]])</f>
        <v>38151</v>
      </c>
      <c r="AG1368">
        <v>2004</v>
      </c>
      <c r="AH1368">
        <v>6</v>
      </c>
      <c r="AI1368">
        <v>15</v>
      </c>
      <c r="AJ1368" s="2">
        <f>DATE(emdat_data[[#This Row],[End Year]],emdat_data[[#This Row],[End Month]],emdat_data[[#This Row],[End Day]])</f>
        <v>38153</v>
      </c>
      <c r="AK1368">
        <v>1</v>
      </c>
      <c r="AM1368">
        <v>600</v>
      </c>
      <c r="AO1368">
        <v>600</v>
      </c>
      <c r="AV1368">
        <v>64.541329281744694</v>
      </c>
      <c r="AW1368" t="s">
        <v>6028</v>
      </c>
      <c r="AY1368" t="s">
        <v>6029</v>
      </c>
    </row>
    <row r="1369" spans="1:51" hidden="1" x14ac:dyDescent="0.25">
      <c r="A1369" t="s">
        <v>5081</v>
      </c>
      <c r="B1369">
        <v>2004</v>
      </c>
      <c r="C1369">
        <v>287</v>
      </c>
      <c r="E1369" t="s">
        <v>50</v>
      </c>
      <c r="F1369" t="s">
        <v>71</v>
      </c>
      <c r="G1369" t="s">
        <v>72</v>
      </c>
      <c r="H1369" t="s">
        <v>102</v>
      </c>
      <c r="K1369" t="s">
        <v>159</v>
      </c>
      <c r="L1369" t="s">
        <v>160</v>
      </c>
      <c r="M1369" t="s">
        <v>161</v>
      </c>
      <c r="N1369" t="s">
        <v>57</v>
      </c>
      <c r="O1369" t="s">
        <v>5082</v>
      </c>
      <c r="P1369" t="s">
        <v>4129</v>
      </c>
      <c r="W1369">
        <v>47480</v>
      </c>
      <c r="X1369" t="s">
        <v>78</v>
      </c>
      <c r="AA1369" s="1"/>
      <c r="AC1369">
        <v>2004</v>
      </c>
      <c r="AD1369">
        <v>6</v>
      </c>
      <c r="AE1369">
        <v>14</v>
      </c>
      <c r="AF1369" s="2">
        <f>DATE(emdat_data[[#This Row],[Start Year]],emdat_data[[#This Row],[Start Month]],emdat_data[[#This Row],[Start Day]])</f>
        <v>38152</v>
      </c>
      <c r="AG1369">
        <v>2004</v>
      </c>
      <c r="AH1369">
        <v>6</v>
      </c>
      <c r="AI1369">
        <v>16</v>
      </c>
      <c r="AJ1369" s="2">
        <f>DATE(emdat_data[[#This Row],[End Year]],emdat_data[[#This Row],[End Month]],emdat_data[[#This Row],[End Day]])</f>
        <v>38154</v>
      </c>
      <c r="AK1369">
        <v>5</v>
      </c>
      <c r="AM1369">
        <v>90000</v>
      </c>
      <c r="AO1369">
        <v>90000</v>
      </c>
      <c r="AV1369">
        <v>64.541329281744694</v>
      </c>
      <c r="AX1369" t="s">
        <v>5083</v>
      </c>
      <c r="AY1369" t="s">
        <v>5084</v>
      </c>
    </row>
    <row r="1370" spans="1:51" x14ac:dyDescent="0.25">
      <c r="A1370" t="s">
        <v>6467</v>
      </c>
      <c r="B1370">
        <v>2004</v>
      </c>
      <c r="C1370">
        <v>395</v>
      </c>
      <c r="E1370" t="s">
        <v>50</v>
      </c>
      <c r="F1370" t="s">
        <v>119</v>
      </c>
      <c r="G1370" t="s">
        <v>120</v>
      </c>
      <c r="H1370" t="s">
        <v>121</v>
      </c>
      <c r="J1370" t="s">
        <v>294</v>
      </c>
      <c r="K1370" t="s">
        <v>2618</v>
      </c>
      <c r="L1370" t="s">
        <v>2619</v>
      </c>
      <c r="M1370" t="s">
        <v>75</v>
      </c>
      <c r="N1370" t="s">
        <v>76</v>
      </c>
      <c r="O1370" t="s">
        <v>6468</v>
      </c>
      <c r="T1370" t="s">
        <v>128</v>
      </c>
      <c r="U1370" t="s">
        <v>128</v>
      </c>
      <c r="X1370" t="s">
        <v>129</v>
      </c>
      <c r="AA1370" s="1"/>
      <c r="AC1370">
        <v>2004</v>
      </c>
      <c r="AD1370">
        <v>6</v>
      </c>
      <c r="AE1370">
        <v>14</v>
      </c>
      <c r="AF1370" s="2">
        <f>DATE(emdat_data[[#This Row],[Start Year]],emdat_data[[#This Row],[Start Month]],emdat_data[[#This Row],[Start Day]])</f>
        <v>38152</v>
      </c>
      <c r="AG1370">
        <v>2004</v>
      </c>
      <c r="AH1370">
        <v>9</v>
      </c>
      <c r="AI1370">
        <v>9</v>
      </c>
      <c r="AJ1370" s="2">
        <f>DATE(emdat_data[[#This Row],[End Year]],emdat_data[[#This Row],[End Month]],emdat_data[[#This Row],[End Day]])</f>
        <v>38239</v>
      </c>
      <c r="AK1370">
        <v>123</v>
      </c>
      <c r="AM1370">
        <v>2895</v>
      </c>
      <c r="AO1370">
        <v>2895</v>
      </c>
      <c r="AV1370">
        <v>64.541329281744694</v>
      </c>
    </row>
    <row r="1371" spans="1:51" x14ac:dyDescent="0.25">
      <c r="A1371" t="s">
        <v>6430</v>
      </c>
      <c r="B1371">
        <v>2004</v>
      </c>
      <c r="C1371">
        <v>341</v>
      </c>
      <c r="E1371" t="s">
        <v>50</v>
      </c>
      <c r="F1371" t="s">
        <v>119</v>
      </c>
      <c r="G1371" t="s">
        <v>120</v>
      </c>
      <c r="H1371" t="s">
        <v>121</v>
      </c>
      <c r="J1371" t="s">
        <v>6431</v>
      </c>
      <c r="K1371" t="s">
        <v>2842</v>
      </c>
      <c r="L1371" t="s">
        <v>2843</v>
      </c>
      <c r="M1371" t="s">
        <v>260</v>
      </c>
      <c r="N1371" t="s">
        <v>76</v>
      </c>
      <c r="O1371" t="s">
        <v>6432</v>
      </c>
      <c r="P1371" t="s">
        <v>6433</v>
      </c>
      <c r="T1371" t="s">
        <v>128</v>
      </c>
      <c r="U1371" t="s">
        <v>128</v>
      </c>
      <c r="X1371" t="s">
        <v>129</v>
      </c>
      <c r="AA1371" s="1"/>
      <c r="AC1371">
        <v>2004</v>
      </c>
      <c r="AD1371">
        <v>6</v>
      </c>
      <c r="AE1371">
        <v>15</v>
      </c>
      <c r="AF1371" s="2">
        <f>DATE(emdat_data[[#This Row],[Start Year]],emdat_data[[#This Row],[Start Month]],emdat_data[[#This Row],[Start Day]])</f>
        <v>38153</v>
      </c>
      <c r="AG1371">
        <v>2004</v>
      </c>
      <c r="AH1371">
        <v>7</v>
      </c>
      <c r="AI1371">
        <v>15</v>
      </c>
      <c r="AJ1371" s="2">
        <f>DATE(emdat_data[[#This Row],[End Year]],emdat_data[[#This Row],[End Month]],emdat_data[[#This Row],[End Day]])</f>
        <v>38183</v>
      </c>
      <c r="AK1371">
        <v>4</v>
      </c>
      <c r="AM1371">
        <v>540</v>
      </c>
      <c r="AO1371">
        <v>540</v>
      </c>
      <c r="AV1371">
        <v>64.541329281744694</v>
      </c>
    </row>
    <row r="1372" spans="1:51" hidden="1" x14ac:dyDescent="0.25">
      <c r="A1372" t="s">
        <v>4786</v>
      </c>
      <c r="B1372">
        <v>2004</v>
      </c>
      <c r="C1372">
        <v>276</v>
      </c>
      <c r="E1372" t="s">
        <v>50</v>
      </c>
      <c r="F1372" t="s">
        <v>63</v>
      </c>
      <c r="G1372" t="s">
        <v>82</v>
      </c>
      <c r="H1372" t="s">
        <v>98</v>
      </c>
      <c r="J1372" t="s">
        <v>4787</v>
      </c>
      <c r="K1372" t="s">
        <v>245</v>
      </c>
      <c r="L1372" t="s">
        <v>246</v>
      </c>
      <c r="M1372" t="s">
        <v>161</v>
      </c>
      <c r="N1372" t="s">
        <v>57</v>
      </c>
      <c r="O1372" t="s">
        <v>4788</v>
      </c>
      <c r="Q1372" t="s">
        <v>176</v>
      </c>
      <c r="R1372" t="s">
        <v>659</v>
      </c>
      <c r="W1372">
        <v>285</v>
      </c>
      <c r="X1372" t="s">
        <v>88</v>
      </c>
      <c r="AA1372" s="1"/>
      <c r="AC1372">
        <v>2004</v>
      </c>
      <c r="AD1372">
        <v>6</v>
      </c>
      <c r="AE1372">
        <v>16</v>
      </c>
      <c r="AF1372" s="2">
        <f>DATE(emdat_data[[#This Row],[Start Year]],emdat_data[[#This Row],[Start Month]],emdat_data[[#This Row],[Start Day]])</f>
        <v>38154</v>
      </c>
      <c r="AG1372">
        <v>2004</v>
      </c>
      <c r="AH1372">
        <v>6</v>
      </c>
      <c r="AI1372">
        <v>19</v>
      </c>
      <c r="AJ1372" s="2">
        <f>DATE(emdat_data[[#This Row],[End Year]],emdat_data[[#This Row],[End Month]],emdat_data[[#This Row],[End Day]])</f>
        <v>38157</v>
      </c>
      <c r="AK1372">
        <v>6</v>
      </c>
      <c r="AL1372">
        <v>56</v>
      </c>
      <c r="AM1372">
        <v>700</v>
      </c>
      <c r="AO1372">
        <v>756</v>
      </c>
      <c r="AV1372">
        <v>64.541329281744694</v>
      </c>
      <c r="AX1372" t="s">
        <v>4789</v>
      </c>
      <c r="AY1372" t="s">
        <v>4790</v>
      </c>
    </row>
    <row r="1373" spans="1:51" hidden="1" x14ac:dyDescent="0.25">
      <c r="A1373" t="s">
        <v>5022</v>
      </c>
      <c r="B1373">
        <v>2004</v>
      </c>
      <c r="C1373">
        <v>317</v>
      </c>
      <c r="E1373" t="s">
        <v>50</v>
      </c>
      <c r="F1373" t="s">
        <v>71</v>
      </c>
      <c r="G1373" t="s">
        <v>72</v>
      </c>
      <c r="H1373" t="s">
        <v>170</v>
      </c>
      <c r="K1373" t="s">
        <v>335</v>
      </c>
      <c r="L1373" t="s">
        <v>336</v>
      </c>
      <c r="M1373" t="s">
        <v>85</v>
      </c>
      <c r="N1373" t="s">
        <v>86</v>
      </c>
      <c r="O1373" t="s">
        <v>5023</v>
      </c>
      <c r="P1373" t="s">
        <v>5024</v>
      </c>
      <c r="W1373">
        <v>150</v>
      </c>
      <c r="X1373" t="s">
        <v>78</v>
      </c>
      <c r="AA1373" s="1"/>
      <c r="AB1373" t="s">
        <v>5025</v>
      </c>
      <c r="AC1373">
        <v>2004</v>
      </c>
      <c r="AD1373">
        <v>6</v>
      </c>
      <c r="AE1373">
        <v>17</v>
      </c>
      <c r="AF1373" s="2">
        <f>DATE(emdat_data[[#This Row],[Start Year]],emdat_data[[#This Row],[Start Month]],emdat_data[[#This Row],[Start Day]])</f>
        <v>38155</v>
      </c>
      <c r="AG1373">
        <v>2004</v>
      </c>
      <c r="AH1373">
        <v>6</v>
      </c>
      <c r="AI1373">
        <v>18</v>
      </c>
      <c r="AJ1373" s="2">
        <f>DATE(emdat_data[[#This Row],[End Year]],emdat_data[[#This Row],[End Month]],emdat_data[[#This Row],[End Day]])</f>
        <v>38156</v>
      </c>
      <c r="AK1373">
        <v>7</v>
      </c>
      <c r="AM1373">
        <v>3000</v>
      </c>
      <c r="AO1373">
        <v>3000</v>
      </c>
      <c r="AV1373">
        <v>64.541329281744694</v>
      </c>
      <c r="AX1373" t="s">
        <v>5026</v>
      </c>
      <c r="AY1373" t="s">
        <v>5027</v>
      </c>
    </row>
    <row r="1374" spans="1:51" hidden="1" x14ac:dyDescent="0.25">
      <c r="A1374" t="s">
        <v>6307</v>
      </c>
      <c r="B1374">
        <v>2004</v>
      </c>
      <c r="C1374">
        <v>268</v>
      </c>
      <c r="E1374" t="s">
        <v>50</v>
      </c>
      <c r="F1374" t="s">
        <v>71</v>
      </c>
      <c r="G1374" t="s">
        <v>72</v>
      </c>
      <c r="H1374" t="s">
        <v>102</v>
      </c>
      <c r="K1374" t="s">
        <v>297</v>
      </c>
      <c r="L1374" t="s">
        <v>298</v>
      </c>
      <c r="M1374" t="s">
        <v>125</v>
      </c>
      <c r="N1374" t="s">
        <v>76</v>
      </c>
      <c r="O1374" t="s">
        <v>6308</v>
      </c>
      <c r="P1374" t="s">
        <v>642</v>
      </c>
      <c r="W1374">
        <v>340</v>
      </c>
      <c r="X1374" t="s">
        <v>78</v>
      </c>
      <c r="AA1374" s="1"/>
      <c r="AC1374">
        <v>2004</v>
      </c>
      <c r="AD1374">
        <v>6</v>
      </c>
      <c r="AE1374">
        <v>17</v>
      </c>
      <c r="AF1374" s="2">
        <f>DATE(emdat_data[[#This Row],[Start Year]],emdat_data[[#This Row],[Start Month]],emdat_data[[#This Row],[Start Day]])</f>
        <v>38155</v>
      </c>
      <c r="AG1374">
        <v>2004</v>
      </c>
      <c r="AH1374">
        <v>6</v>
      </c>
      <c r="AI1374">
        <v>18</v>
      </c>
      <c r="AJ1374" s="2">
        <f>DATE(emdat_data[[#This Row],[End Year]],emdat_data[[#This Row],[End Month]],emdat_data[[#This Row],[End Day]])</f>
        <v>38156</v>
      </c>
      <c r="AM1374">
        <v>1000</v>
      </c>
      <c r="AO1374">
        <v>1000</v>
      </c>
      <c r="AV1374">
        <v>64.541329281744694</v>
      </c>
      <c r="AW1374" t="s">
        <v>6309</v>
      </c>
      <c r="AY1374" t="s">
        <v>6310</v>
      </c>
    </row>
    <row r="1375" spans="1:51" hidden="1" x14ac:dyDescent="0.25">
      <c r="A1375" t="s">
        <v>4966</v>
      </c>
      <c r="B1375">
        <v>2004</v>
      </c>
      <c r="C1375">
        <v>276</v>
      </c>
      <c r="E1375" t="s">
        <v>50</v>
      </c>
      <c r="F1375" t="s">
        <v>63</v>
      </c>
      <c r="G1375" t="s">
        <v>82</v>
      </c>
      <c r="H1375" t="s">
        <v>98</v>
      </c>
      <c r="J1375" t="s">
        <v>4787</v>
      </c>
      <c r="K1375" t="s">
        <v>268</v>
      </c>
      <c r="L1375" t="s">
        <v>269</v>
      </c>
      <c r="M1375" t="s">
        <v>161</v>
      </c>
      <c r="N1375" t="s">
        <v>57</v>
      </c>
      <c r="O1375" t="s">
        <v>4967</v>
      </c>
      <c r="Q1375" t="s">
        <v>659</v>
      </c>
      <c r="X1375" t="s">
        <v>88</v>
      </c>
      <c r="AA1375" s="1"/>
      <c r="AC1375">
        <v>2004</v>
      </c>
      <c r="AD1375">
        <v>6</v>
      </c>
      <c r="AE1375">
        <v>18</v>
      </c>
      <c r="AF1375" s="2">
        <f>DATE(emdat_data[[#This Row],[Start Year]],emdat_data[[#This Row],[Start Month]],emdat_data[[#This Row],[Start Day]])</f>
        <v>38156</v>
      </c>
      <c r="AG1375">
        <v>2004</v>
      </c>
      <c r="AH1375">
        <v>6</v>
      </c>
      <c r="AI1375">
        <v>20</v>
      </c>
      <c r="AJ1375" s="2">
        <f>DATE(emdat_data[[#This Row],[End Year]],emdat_data[[#This Row],[End Month]],emdat_data[[#This Row],[End Day]])</f>
        <v>38158</v>
      </c>
      <c r="AK1375">
        <v>6</v>
      </c>
      <c r="AN1375">
        <v>522</v>
      </c>
      <c r="AO1375">
        <v>522</v>
      </c>
      <c r="AV1375">
        <v>64.541329281744694</v>
      </c>
      <c r="AW1375" t="s">
        <v>4968</v>
      </c>
      <c r="AY1375" t="s">
        <v>4969</v>
      </c>
    </row>
    <row r="1376" spans="1:51" hidden="1" x14ac:dyDescent="0.25">
      <c r="A1376" t="s">
        <v>6491</v>
      </c>
      <c r="B1376">
        <v>2004</v>
      </c>
      <c r="C1376">
        <v>274</v>
      </c>
      <c r="E1376" t="s">
        <v>50</v>
      </c>
      <c r="F1376" t="s">
        <v>63</v>
      </c>
      <c r="G1376" t="s">
        <v>82</v>
      </c>
      <c r="H1376" t="s">
        <v>157</v>
      </c>
      <c r="I1376" t="s">
        <v>418</v>
      </c>
      <c r="K1376" t="s">
        <v>2924</v>
      </c>
      <c r="L1376" t="s">
        <v>2925</v>
      </c>
      <c r="M1376" t="s">
        <v>392</v>
      </c>
      <c r="N1376" t="s">
        <v>57</v>
      </c>
      <c r="O1376" t="s">
        <v>6492</v>
      </c>
      <c r="X1376" t="s">
        <v>88</v>
      </c>
      <c r="AA1376" s="1"/>
      <c r="AC1376">
        <v>2004</v>
      </c>
      <c r="AD1376">
        <v>6</v>
      </c>
      <c r="AE1376">
        <v>19</v>
      </c>
      <c r="AF1376" s="2">
        <f>DATE(emdat_data[[#This Row],[Start Year]],emdat_data[[#This Row],[Start Month]],emdat_data[[#This Row],[Start Day]])</f>
        <v>38157</v>
      </c>
      <c r="AG1376">
        <v>2004</v>
      </c>
      <c r="AH1376">
        <v>6</v>
      </c>
      <c r="AI1376">
        <v>19</v>
      </c>
      <c r="AJ1376" s="2">
        <f>DATE(emdat_data[[#This Row],[End Year]],emdat_data[[#This Row],[End Month]],emdat_data[[#This Row],[End Day]])</f>
        <v>38157</v>
      </c>
      <c r="AK1376">
        <v>3</v>
      </c>
      <c r="AL1376">
        <v>15</v>
      </c>
      <c r="AM1376">
        <v>900</v>
      </c>
      <c r="AO1376">
        <v>915</v>
      </c>
      <c r="AV1376">
        <v>64.541329281744694</v>
      </c>
      <c r="AX1376" t="s">
        <v>6493</v>
      </c>
      <c r="AY1376" t="s">
        <v>6494</v>
      </c>
    </row>
    <row r="1377" spans="1:51" hidden="1" x14ac:dyDescent="0.25">
      <c r="A1377" t="s">
        <v>4781</v>
      </c>
      <c r="B1377">
        <v>2004</v>
      </c>
      <c r="C1377">
        <v>298</v>
      </c>
      <c r="E1377" t="s">
        <v>50</v>
      </c>
      <c r="F1377" t="s">
        <v>71</v>
      </c>
      <c r="G1377" t="s">
        <v>72</v>
      </c>
      <c r="H1377" t="s">
        <v>102</v>
      </c>
      <c r="K1377" t="s">
        <v>527</v>
      </c>
      <c r="L1377" t="s">
        <v>528</v>
      </c>
      <c r="M1377" t="s">
        <v>56</v>
      </c>
      <c r="N1377" t="s">
        <v>57</v>
      </c>
      <c r="O1377" t="s">
        <v>4782</v>
      </c>
      <c r="P1377" t="s">
        <v>4377</v>
      </c>
      <c r="Q1377" t="s">
        <v>176</v>
      </c>
      <c r="R1377" t="s">
        <v>653</v>
      </c>
      <c r="S1377" t="s">
        <v>127</v>
      </c>
      <c r="T1377" t="s">
        <v>127</v>
      </c>
      <c r="V1377">
        <v>105181</v>
      </c>
      <c r="W1377">
        <v>21420</v>
      </c>
      <c r="X1377" t="s">
        <v>78</v>
      </c>
      <c r="AA1377" s="1"/>
      <c r="AB1377" t="s">
        <v>4783</v>
      </c>
      <c r="AC1377">
        <v>2004</v>
      </c>
      <c r="AD1377">
        <v>6</v>
      </c>
      <c r="AE1377">
        <v>20</v>
      </c>
      <c r="AF1377" s="2">
        <f>DATE(emdat_data[[#This Row],[Start Year]],emdat_data[[#This Row],[Start Month]],emdat_data[[#This Row],[Start Day]])</f>
        <v>38158</v>
      </c>
      <c r="AG1377">
        <v>2004</v>
      </c>
      <c r="AH1377">
        <v>8</v>
      </c>
      <c r="AI1377">
        <v>3</v>
      </c>
      <c r="AJ1377" s="2">
        <f>DATE(emdat_data[[#This Row],[End Year]],emdat_data[[#This Row],[End Month]],emdat_data[[#This Row],[End Day]])</f>
        <v>38202</v>
      </c>
      <c r="AK1377">
        <v>730</v>
      </c>
      <c r="AM1377">
        <v>36000000</v>
      </c>
      <c r="AO1377">
        <v>36000000</v>
      </c>
      <c r="AT1377">
        <v>2200000</v>
      </c>
      <c r="AU1377">
        <v>3408669</v>
      </c>
      <c r="AV1377">
        <v>64.541329281744694</v>
      </c>
      <c r="AW1377" t="s">
        <v>4465</v>
      </c>
      <c r="AX1377" t="s">
        <v>4784</v>
      </c>
      <c r="AY1377" t="s">
        <v>4785</v>
      </c>
    </row>
    <row r="1378" spans="1:51" hidden="1" x14ac:dyDescent="0.25">
      <c r="A1378" t="s">
        <v>4830</v>
      </c>
      <c r="B1378">
        <v>2004</v>
      </c>
      <c r="C1378">
        <v>284</v>
      </c>
      <c r="E1378" t="s">
        <v>50</v>
      </c>
      <c r="F1378" t="s">
        <v>71</v>
      </c>
      <c r="G1378" t="s">
        <v>72</v>
      </c>
      <c r="H1378" t="s">
        <v>102</v>
      </c>
      <c r="K1378" t="s">
        <v>159</v>
      </c>
      <c r="L1378" t="s">
        <v>160</v>
      </c>
      <c r="M1378" t="s">
        <v>161</v>
      </c>
      <c r="N1378" t="s">
        <v>57</v>
      </c>
      <c r="O1378" t="s">
        <v>4831</v>
      </c>
      <c r="P1378" t="s">
        <v>2496</v>
      </c>
      <c r="Q1378" t="s">
        <v>176</v>
      </c>
      <c r="W1378">
        <v>92250</v>
      </c>
      <c r="X1378" t="s">
        <v>78</v>
      </c>
      <c r="AA1378" s="1"/>
      <c r="AC1378">
        <v>2004</v>
      </c>
      <c r="AD1378">
        <v>6</v>
      </c>
      <c r="AE1378">
        <v>20</v>
      </c>
      <c r="AF1378" s="2">
        <f>DATE(emdat_data[[#This Row],[Start Year]],emdat_data[[#This Row],[Start Month]],emdat_data[[#This Row],[Start Day]])</f>
        <v>38158</v>
      </c>
      <c r="AG1378">
        <v>2004</v>
      </c>
      <c r="AH1378">
        <v>6</v>
      </c>
      <c r="AI1378">
        <v>25</v>
      </c>
      <c r="AJ1378" s="2">
        <f>DATE(emdat_data[[#This Row],[End Year]],emdat_data[[#This Row],[End Month]],emdat_data[[#This Row],[End Day]])</f>
        <v>38163</v>
      </c>
      <c r="AK1378">
        <v>47</v>
      </c>
      <c r="AL1378">
        <v>500</v>
      </c>
      <c r="AM1378">
        <v>168000</v>
      </c>
      <c r="AO1378">
        <v>168500</v>
      </c>
      <c r="AT1378">
        <v>361000</v>
      </c>
      <c r="AU1378">
        <v>559332</v>
      </c>
      <c r="AV1378">
        <v>64.541329281744694</v>
      </c>
      <c r="AX1378" t="s">
        <v>4832</v>
      </c>
      <c r="AY1378" t="s">
        <v>4833</v>
      </c>
    </row>
    <row r="1379" spans="1:51" hidden="1" x14ac:dyDescent="0.25">
      <c r="A1379" t="s">
        <v>4928</v>
      </c>
      <c r="B1379">
        <v>2004</v>
      </c>
      <c r="C1379">
        <v>301</v>
      </c>
      <c r="E1379" t="s">
        <v>50</v>
      </c>
      <c r="F1379" t="s">
        <v>63</v>
      </c>
      <c r="G1379" t="s">
        <v>82</v>
      </c>
      <c r="H1379" t="s">
        <v>157</v>
      </c>
      <c r="I1379" t="s">
        <v>900</v>
      </c>
      <c r="K1379" t="s">
        <v>159</v>
      </c>
      <c r="L1379" t="s">
        <v>160</v>
      </c>
      <c r="M1379" t="s">
        <v>161</v>
      </c>
      <c r="N1379" t="s">
        <v>57</v>
      </c>
      <c r="O1379" t="s">
        <v>4929</v>
      </c>
      <c r="Q1379" t="s">
        <v>900</v>
      </c>
      <c r="X1379" t="s">
        <v>88</v>
      </c>
      <c r="AA1379" s="1"/>
      <c r="AC1379">
        <v>2004</v>
      </c>
      <c r="AD1379">
        <v>6</v>
      </c>
      <c r="AE1379">
        <v>20</v>
      </c>
      <c r="AF1379" s="2">
        <f>DATE(emdat_data[[#This Row],[Start Year]],emdat_data[[#This Row],[Start Month]],emdat_data[[#This Row],[Start Day]])</f>
        <v>38158</v>
      </c>
      <c r="AG1379">
        <v>2004</v>
      </c>
      <c r="AH1379">
        <v>6</v>
      </c>
      <c r="AI1379">
        <v>20</v>
      </c>
      <c r="AJ1379" s="2">
        <f>DATE(emdat_data[[#This Row],[End Year]],emdat_data[[#This Row],[End Month]],emdat_data[[#This Row],[End Day]])</f>
        <v>38158</v>
      </c>
      <c r="AL1379">
        <v>32</v>
      </c>
      <c r="AM1379">
        <v>640000</v>
      </c>
      <c r="AO1379">
        <v>640032</v>
      </c>
      <c r="AT1379">
        <v>12700</v>
      </c>
      <c r="AU1379">
        <v>19677</v>
      </c>
      <c r="AV1379">
        <v>64.541329281744694</v>
      </c>
      <c r="AX1379" t="s">
        <v>4930</v>
      </c>
      <c r="AY1379" t="s">
        <v>4931</v>
      </c>
    </row>
    <row r="1380" spans="1:51" hidden="1" x14ac:dyDescent="0.25">
      <c r="A1380" t="s">
        <v>5238</v>
      </c>
      <c r="B1380">
        <v>2004</v>
      </c>
      <c r="C1380">
        <v>298</v>
      </c>
      <c r="E1380" t="s">
        <v>50</v>
      </c>
      <c r="F1380" t="s">
        <v>71</v>
      </c>
      <c r="G1380" t="s">
        <v>72</v>
      </c>
      <c r="H1380" t="s">
        <v>102</v>
      </c>
      <c r="K1380" t="s">
        <v>226</v>
      </c>
      <c r="L1380" t="s">
        <v>227</v>
      </c>
      <c r="M1380" t="s">
        <v>56</v>
      </c>
      <c r="N1380" t="s">
        <v>57</v>
      </c>
      <c r="O1380" t="s">
        <v>5239</v>
      </c>
      <c r="P1380" t="s">
        <v>1309</v>
      </c>
      <c r="V1380">
        <v>3470</v>
      </c>
      <c r="X1380" t="s">
        <v>78</v>
      </c>
      <c r="AA1380" s="1"/>
      <c r="AB1380" t="s">
        <v>5240</v>
      </c>
      <c r="AC1380">
        <v>2004</v>
      </c>
      <c r="AD1380">
        <v>6</v>
      </c>
      <c r="AE1380">
        <v>20</v>
      </c>
      <c r="AF1380" s="2">
        <f>DATE(emdat_data[[#This Row],[Start Year]],emdat_data[[#This Row],[Start Month]],emdat_data[[#This Row],[Start Day]])</f>
        <v>38158</v>
      </c>
      <c r="AG1380">
        <v>2004</v>
      </c>
      <c r="AH1380">
        <v>8</v>
      </c>
      <c r="AJ1380" s="2">
        <f>DATE(emdat_data[[#This Row],[End Year]],emdat_data[[#This Row],[End Month]],emdat_data[[#This Row],[End Day]])</f>
        <v>38199</v>
      </c>
      <c r="AK1380">
        <v>900</v>
      </c>
      <c r="AM1380">
        <v>33000000</v>
      </c>
      <c r="AO1380">
        <v>33000000</v>
      </c>
      <c r="AT1380">
        <v>2500000</v>
      </c>
      <c r="AU1380">
        <v>3873487</v>
      </c>
      <c r="AV1380">
        <v>64.541329281744694</v>
      </c>
      <c r="AW1380" t="s">
        <v>5241</v>
      </c>
      <c r="AX1380" t="s">
        <v>5242</v>
      </c>
      <c r="AY1380" t="s">
        <v>5243</v>
      </c>
    </row>
    <row r="1381" spans="1:51" hidden="1" x14ac:dyDescent="0.25">
      <c r="A1381" t="s">
        <v>5085</v>
      </c>
      <c r="B1381">
        <v>2004</v>
      </c>
      <c r="C1381">
        <v>299</v>
      </c>
      <c r="E1381" t="s">
        <v>50</v>
      </c>
      <c r="F1381" t="s">
        <v>71</v>
      </c>
      <c r="G1381" t="s">
        <v>72</v>
      </c>
      <c r="H1381" t="s">
        <v>102</v>
      </c>
      <c r="K1381" t="s">
        <v>159</v>
      </c>
      <c r="L1381" t="s">
        <v>160</v>
      </c>
      <c r="M1381" t="s">
        <v>161</v>
      </c>
      <c r="N1381" t="s">
        <v>57</v>
      </c>
      <c r="O1381" t="s">
        <v>5086</v>
      </c>
      <c r="P1381" t="s">
        <v>642</v>
      </c>
      <c r="X1381" t="s">
        <v>78</v>
      </c>
      <c r="AA1381" s="1"/>
      <c r="AB1381" t="s">
        <v>5087</v>
      </c>
      <c r="AC1381">
        <v>2004</v>
      </c>
      <c r="AD1381">
        <v>6</v>
      </c>
      <c r="AE1381">
        <v>22</v>
      </c>
      <c r="AF1381" s="2">
        <f>DATE(emdat_data[[#This Row],[Start Year]],emdat_data[[#This Row],[Start Month]],emdat_data[[#This Row],[Start Day]])</f>
        <v>38160</v>
      </c>
      <c r="AG1381">
        <v>2004</v>
      </c>
      <c r="AH1381">
        <v>6</v>
      </c>
      <c r="AI1381">
        <v>23</v>
      </c>
      <c r="AJ1381" s="2">
        <f>DATE(emdat_data[[#This Row],[End Year]],emdat_data[[#This Row],[End Month]],emdat_data[[#This Row],[End Day]])</f>
        <v>38161</v>
      </c>
      <c r="AM1381">
        <v>556000</v>
      </c>
      <c r="AN1381">
        <v>73</v>
      </c>
      <c r="AO1381">
        <v>556073</v>
      </c>
      <c r="AV1381">
        <v>64.541329281744694</v>
      </c>
      <c r="AW1381" t="s">
        <v>5088</v>
      </c>
      <c r="AY1381" t="s">
        <v>5089</v>
      </c>
    </row>
    <row r="1382" spans="1:51" hidden="1" x14ac:dyDescent="0.25">
      <c r="A1382" t="s">
        <v>6311</v>
      </c>
      <c r="B1382">
        <v>2004</v>
      </c>
      <c r="C1382">
        <v>315</v>
      </c>
      <c r="E1382" t="s">
        <v>50</v>
      </c>
      <c r="F1382" t="s">
        <v>71</v>
      </c>
      <c r="G1382" t="s">
        <v>72</v>
      </c>
      <c r="H1382" t="s">
        <v>102</v>
      </c>
      <c r="K1382" t="s">
        <v>297</v>
      </c>
      <c r="L1382" t="s">
        <v>298</v>
      </c>
      <c r="M1382" t="s">
        <v>125</v>
      </c>
      <c r="N1382" t="s">
        <v>76</v>
      </c>
      <c r="O1382" t="s">
        <v>6312</v>
      </c>
      <c r="P1382" t="s">
        <v>134</v>
      </c>
      <c r="W1382">
        <v>8720</v>
      </c>
      <c r="X1382" t="s">
        <v>78</v>
      </c>
      <c r="AA1382" s="1"/>
      <c r="AB1382" t="s">
        <v>6313</v>
      </c>
      <c r="AC1382">
        <v>2004</v>
      </c>
      <c r="AD1382">
        <v>6</v>
      </c>
      <c r="AE1382">
        <v>22</v>
      </c>
      <c r="AF1382" s="2">
        <f>DATE(emdat_data[[#This Row],[Start Year]],emdat_data[[#This Row],[Start Month]],emdat_data[[#This Row],[Start Day]])</f>
        <v>38160</v>
      </c>
      <c r="AG1382">
        <v>2004</v>
      </c>
      <c r="AH1382">
        <v>6</v>
      </c>
      <c r="AI1382">
        <v>25</v>
      </c>
      <c r="AJ1382" s="2">
        <f>DATE(emdat_data[[#This Row],[End Year]],emdat_data[[#This Row],[End Month]],emdat_data[[#This Row],[End Day]])</f>
        <v>38163</v>
      </c>
      <c r="AK1382">
        <v>4</v>
      </c>
      <c r="AM1382">
        <v>300</v>
      </c>
      <c r="AO1382">
        <v>300</v>
      </c>
      <c r="AV1382">
        <v>64.541329281744694</v>
      </c>
      <c r="AW1382" t="s">
        <v>6314</v>
      </c>
      <c r="AY1382" t="s">
        <v>6315</v>
      </c>
    </row>
    <row r="1383" spans="1:51" hidden="1" x14ac:dyDescent="0.25">
      <c r="A1383" t="s">
        <v>6328</v>
      </c>
      <c r="B1383">
        <v>2004</v>
      </c>
      <c r="C1383">
        <v>280</v>
      </c>
      <c r="E1383" t="s">
        <v>50</v>
      </c>
      <c r="F1383" t="s">
        <v>71</v>
      </c>
      <c r="G1383" t="s">
        <v>217</v>
      </c>
      <c r="H1383" t="s">
        <v>647</v>
      </c>
      <c r="K1383" t="s">
        <v>2612</v>
      </c>
      <c r="L1383" t="s">
        <v>2613</v>
      </c>
      <c r="M1383" t="s">
        <v>204</v>
      </c>
      <c r="N1383" t="s">
        <v>86</v>
      </c>
      <c r="O1383" t="s">
        <v>6329</v>
      </c>
      <c r="P1383" t="s">
        <v>6330</v>
      </c>
      <c r="S1383" t="s">
        <v>127</v>
      </c>
      <c r="T1383" t="s">
        <v>127</v>
      </c>
      <c r="U1383" t="s">
        <v>127</v>
      </c>
      <c r="V1383">
        <v>470</v>
      </c>
      <c r="AA1383" s="1"/>
      <c r="AB1383" t="s">
        <v>6331</v>
      </c>
      <c r="AC1383">
        <v>2004</v>
      </c>
      <c r="AD1383">
        <v>6</v>
      </c>
      <c r="AE1383">
        <v>24</v>
      </c>
      <c r="AF1383" s="2">
        <f>DATE(emdat_data[[#This Row],[Start Year]],emdat_data[[#This Row],[Start Month]],emdat_data[[#This Row],[Start Day]])</f>
        <v>38162</v>
      </c>
      <c r="AG1383">
        <v>2004</v>
      </c>
      <c r="AH1383">
        <v>6</v>
      </c>
      <c r="AI1383">
        <v>28</v>
      </c>
      <c r="AJ1383" s="2">
        <f>DATE(emdat_data[[#This Row],[End Year]],emdat_data[[#This Row],[End Month]],emdat_data[[#This Row],[End Day]])</f>
        <v>38166</v>
      </c>
      <c r="AK1383">
        <v>29</v>
      </c>
      <c r="AL1383">
        <v>18</v>
      </c>
      <c r="AM1383">
        <v>5751</v>
      </c>
      <c r="AO1383">
        <v>5769</v>
      </c>
      <c r="AV1383">
        <v>64.541329281744694</v>
      </c>
      <c r="AW1383" t="s">
        <v>6332</v>
      </c>
      <c r="AX1383" t="s">
        <v>6333</v>
      </c>
      <c r="AY1383" t="s">
        <v>6334</v>
      </c>
    </row>
    <row r="1384" spans="1:51" hidden="1" x14ac:dyDescent="0.25">
      <c r="A1384" t="s">
        <v>6214</v>
      </c>
      <c r="B1384">
        <v>2004</v>
      </c>
      <c r="C1384">
        <v>309</v>
      </c>
      <c r="E1384" t="s">
        <v>50</v>
      </c>
      <c r="F1384" t="s">
        <v>63</v>
      </c>
      <c r="G1384" t="s">
        <v>82</v>
      </c>
      <c r="H1384" t="s">
        <v>98</v>
      </c>
      <c r="J1384" t="s">
        <v>6012</v>
      </c>
      <c r="K1384" t="s">
        <v>364</v>
      </c>
      <c r="L1384" t="s">
        <v>365</v>
      </c>
      <c r="M1384" t="s">
        <v>173</v>
      </c>
      <c r="N1384" t="s">
        <v>57</v>
      </c>
      <c r="O1384" t="s">
        <v>6215</v>
      </c>
      <c r="Q1384" t="s">
        <v>72</v>
      </c>
      <c r="W1384">
        <v>230</v>
      </c>
      <c r="X1384" t="s">
        <v>88</v>
      </c>
      <c r="AA1384" s="1"/>
      <c r="AC1384">
        <v>2004</v>
      </c>
      <c r="AD1384">
        <v>6</v>
      </c>
      <c r="AE1384">
        <v>25</v>
      </c>
      <c r="AF1384" s="2">
        <f>DATE(emdat_data[[#This Row],[Start Year]],emdat_data[[#This Row],[Start Month]],emdat_data[[#This Row],[Start Day]])</f>
        <v>38163</v>
      </c>
      <c r="AG1384">
        <v>2004</v>
      </c>
      <c r="AH1384">
        <v>7</v>
      </c>
      <c r="AI1384">
        <v>2</v>
      </c>
      <c r="AJ1384" s="2">
        <f>DATE(emdat_data[[#This Row],[End Year]],emdat_data[[#This Row],[End Month]],emdat_data[[#This Row],[End Day]])</f>
        <v>38170</v>
      </c>
      <c r="AK1384">
        <v>28</v>
      </c>
      <c r="AL1384">
        <v>12</v>
      </c>
      <c r="AM1384">
        <v>385000</v>
      </c>
      <c r="AO1384">
        <v>385012</v>
      </c>
      <c r="AT1384">
        <v>19667</v>
      </c>
      <c r="AU1384">
        <v>30472</v>
      </c>
      <c r="AV1384">
        <v>64.541329281744694</v>
      </c>
      <c r="AW1384" t="s">
        <v>6216</v>
      </c>
      <c r="AX1384" t="s">
        <v>6217</v>
      </c>
      <c r="AY1384" t="s">
        <v>6218</v>
      </c>
    </row>
    <row r="1385" spans="1:51" hidden="1" x14ac:dyDescent="0.25">
      <c r="A1385" t="s">
        <v>4747</v>
      </c>
      <c r="B1385">
        <v>2004</v>
      </c>
      <c r="C1385">
        <v>306</v>
      </c>
      <c r="E1385" t="s">
        <v>50</v>
      </c>
      <c r="F1385" t="s">
        <v>71</v>
      </c>
      <c r="G1385" t="s">
        <v>72</v>
      </c>
      <c r="H1385" t="s">
        <v>102</v>
      </c>
      <c r="K1385" t="s">
        <v>159</v>
      </c>
      <c r="L1385" t="s">
        <v>160</v>
      </c>
      <c r="M1385" t="s">
        <v>161</v>
      </c>
      <c r="N1385" t="s">
        <v>57</v>
      </c>
      <c r="O1385" t="s">
        <v>4748</v>
      </c>
      <c r="P1385" t="s">
        <v>642</v>
      </c>
      <c r="Q1385" t="s">
        <v>659</v>
      </c>
      <c r="R1385" t="s">
        <v>176</v>
      </c>
      <c r="W1385">
        <v>14990</v>
      </c>
      <c r="X1385" t="s">
        <v>78</v>
      </c>
      <c r="AA1385" s="1"/>
      <c r="AC1385">
        <v>2004</v>
      </c>
      <c r="AD1385">
        <v>6</v>
      </c>
      <c r="AE1385">
        <v>28</v>
      </c>
      <c r="AF1385" s="2">
        <f>DATE(emdat_data[[#This Row],[Start Year]],emdat_data[[#This Row],[Start Month]],emdat_data[[#This Row],[Start Day]])</f>
        <v>38166</v>
      </c>
      <c r="AG1385">
        <v>2004</v>
      </c>
      <c r="AH1385">
        <v>6</v>
      </c>
      <c r="AI1385">
        <v>30</v>
      </c>
      <c r="AJ1385" s="2">
        <f>DATE(emdat_data[[#This Row],[End Year]],emdat_data[[#This Row],[End Month]],emdat_data[[#This Row],[End Day]])</f>
        <v>38168</v>
      </c>
      <c r="AK1385">
        <v>15</v>
      </c>
      <c r="AV1385">
        <v>64.541329281744694</v>
      </c>
      <c r="AW1385" t="s">
        <v>4749</v>
      </c>
      <c r="AX1385" t="s">
        <v>4750</v>
      </c>
      <c r="AY1385" t="s">
        <v>4751</v>
      </c>
    </row>
    <row r="1386" spans="1:51" hidden="1" x14ac:dyDescent="0.25">
      <c r="A1386" t="s">
        <v>6226</v>
      </c>
      <c r="B1386">
        <v>2004</v>
      </c>
      <c r="C1386">
        <v>338</v>
      </c>
      <c r="E1386" t="s">
        <v>50</v>
      </c>
      <c r="F1386" t="s">
        <v>63</v>
      </c>
      <c r="G1386" t="s">
        <v>82</v>
      </c>
      <c r="H1386" t="s">
        <v>157</v>
      </c>
      <c r="I1386" t="s">
        <v>572</v>
      </c>
      <c r="K1386" t="s">
        <v>357</v>
      </c>
      <c r="L1386" t="s">
        <v>358</v>
      </c>
      <c r="M1386" t="s">
        <v>146</v>
      </c>
      <c r="N1386" t="s">
        <v>86</v>
      </c>
      <c r="O1386" t="s">
        <v>6227</v>
      </c>
      <c r="Q1386" t="s">
        <v>72</v>
      </c>
      <c r="X1386" t="s">
        <v>88</v>
      </c>
      <c r="AA1386" s="1"/>
      <c r="AC1386">
        <v>2004</v>
      </c>
      <c r="AD1386">
        <v>6</v>
      </c>
      <c r="AE1386">
        <v>28</v>
      </c>
      <c r="AF1386" s="2">
        <f>DATE(emdat_data[[#This Row],[Start Year]],emdat_data[[#This Row],[Start Month]],emdat_data[[#This Row],[Start Day]])</f>
        <v>38166</v>
      </c>
      <c r="AG1386">
        <v>2004</v>
      </c>
      <c r="AH1386">
        <v>6</v>
      </c>
      <c r="AI1386">
        <v>28</v>
      </c>
      <c r="AJ1386" s="2">
        <f>DATE(emdat_data[[#This Row],[End Year]],emdat_data[[#This Row],[End Month]],emdat_data[[#This Row],[End Day]])</f>
        <v>38166</v>
      </c>
      <c r="AK1386">
        <v>4</v>
      </c>
      <c r="AL1386">
        <v>6</v>
      </c>
      <c r="AM1386">
        <v>307</v>
      </c>
      <c r="AO1386">
        <v>313</v>
      </c>
      <c r="AT1386">
        <v>170</v>
      </c>
      <c r="AU1386">
        <v>263</v>
      </c>
      <c r="AV1386">
        <v>64.541329281744694</v>
      </c>
      <c r="AW1386" t="s">
        <v>6228</v>
      </c>
      <c r="AX1386" t="s">
        <v>6229</v>
      </c>
      <c r="AY1386" t="s">
        <v>6230</v>
      </c>
    </row>
    <row r="1387" spans="1:51" hidden="1" x14ac:dyDescent="0.25">
      <c r="A1387" t="s">
        <v>6366</v>
      </c>
      <c r="B1387">
        <v>2004</v>
      </c>
      <c r="C1387">
        <v>311</v>
      </c>
      <c r="E1387" t="s">
        <v>50</v>
      </c>
      <c r="F1387" t="s">
        <v>71</v>
      </c>
      <c r="G1387" t="s">
        <v>72</v>
      </c>
      <c r="H1387" t="s">
        <v>170</v>
      </c>
      <c r="K1387" t="s">
        <v>364</v>
      </c>
      <c r="L1387" t="s">
        <v>365</v>
      </c>
      <c r="M1387" t="s">
        <v>173</v>
      </c>
      <c r="N1387" t="s">
        <v>57</v>
      </c>
      <c r="O1387" t="s">
        <v>6367</v>
      </c>
      <c r="P1387" t="s">
        <v>642</v>
      </c>
      <c r="W1387">
        <v>2080</v>
      </c>
      <c r="X1387" t="s">
        <v>78</v>
      </c>
      <c r="AA1387" s="1"/>
      <c r="AB1387" t="s">
        <v>6368</v>
      </c>
      <c r="AC1387">
        <v>2004</v>
      </c>
      <c r="AD1387">
        <v>6</v>
      </c>
      <c r="AE1387">
        <v>28</v>
      </c>
      <c r="AF1387" s="2">
        <f>DATE(emdat_data[[#This Row],[Start Year]],emdat_data[[#This Row],[Start Month]],emdat_data[[#This Row],[Start Day]])</f>
        <v>38166</v>
      </c>
      <c r="AG1387">
        <v>2004</v>
      </c>
      <c r="AH1387">
        <v>6</v>
      </c>
      <c r="AI1387">
        <v>30</v>
      </c>
      <c r="AJ1387" s="2">
        <f>DATE(emdat_data[[#This Row],[End Year]],emdat_data[[#This Row],[End Month]],emdat_data[[#This Row],[End Day]])</f>
        <v>38168</v>
      </c>
      <c r="AK1387">
        <v>15</v>
      </c>
      <c r="AN1387">
        <v>1500</v>
      </c>
      <c r="AO1387">
        <v>1500</v>
      </c>
      <c r="AV1387">
        <v>64.541329281744694</v>
      </c>
      <c r="AX1387" t="s">
        <v>6369</v>
      </c>
      <c r="AY1387" t="s">
        <v>6370</v>
      </c>
    </row>
    <row r="1388" spans="1:51" hidden="1" x14ac:dyDescent="0.25">
      <c r="A1388" t="s">
        <v>6011</v>
      </c>
      <c r="B1388">
        <v>2004</v>
      </c>
      <c r="C1388">
        <v>309</v>
      </c>
      <c r="E1388" t="s">
        <v>50</v>
      </c>
      <c r="F1388" t="s">
        <v>63</v>
      </c>
      <c r="G1388" t="s">
        <v>82</v>
      </c>
      <c r="H1388" t="s">
        <v>98</v>
      </c>
      <c r="J1388" t="s">
        <v>6012</v>
      </c>
      <c r="K1388" t="s">
        <v>2539</v>
      </c>
      <c r="L1388" t="s">
        <v>2540</v>
      </c>
      <c r="M1388" t="s">
        <v>161</v>
      </c>
      <c r="N1388" t="s">
        <v>57</v>
      </c>
      <c r="O1388" t="s">
        <v>6013</v>
      </c>
      <c r="Q1388" t="s">
        <v>72</v>
      </c>
      <c r="R1388" t="s">
        <v>176</v>
      </c>
      <c r="S1388" t="s">
        <v>127</v>
      </c>
      <c r="X1388" t="s">
        <v>88</v>
      </c>
      <c r="AA1388" s="1"/>
      <c r="AC1388">
        <v>2004</v>
      </c>
      <c r="AD1388">
        <v>6</v>
      </c>
      <c r="AE1388">
        <v>29</v>
      </c>
      <c r="AF1388" s="2">
        <f>DATE(emdat_data[[#This Row],[Start Year]],emdat_data[[#This Row],[Start Month]],emdat_data[[#This Row],[Start Day]])</f>
        <v>38167</v>
      </c>
      <c r="AG1388">
        <v>2004</v>
      </c>
      <c r="AH1388">
        <v>7</v>
      </c>
      <c r="AI1388">
        <v>4</v>
      </c>
      <c r="AJ1388" s="2">
        <f>DATE(emdat_data[[#This Row],[End Year]],emdat_data[[#This Row],[End Month]],emdat_data[[#This Row],[End Day]])</f>
        <v>38172</v>
      </c>
      <c r="AK1388">
        <v>28</v>
      </c>
      <c r="AL1388">
        <v>6</v>
      </c>
      <c r="AM1388">
        <v>1165</v>
      </c>
      <c r="AO1388">
        <v>1171</v>
      </c>
      <c r="AT1388">
        <v>400000</v>
      </c>
      <c r="AU1388">
        <v>619758</v>
      </c>
      <c r="AV1388">
        <v>64.541329281744694</v>
      </c>
      <c r="AW1388" t="s">
        <v>2542</v>
      </c>
      <c r="AY1388" t="s">
        <v>2543</v>
      </c>
    </row>
    <row r="1389" spans="1:51" hidden="1" x14ac:dyDescent="0.25">
      <c r="A1389" t="s">
        <v>5051</v>
      </c>
      <c r="B1389">
        <v>2004</v>
      </c>
      <c r="C1389">
        <v>307</v>
      </c>
      <c r="E1389" t="s">
        <v>50</v>
      </c>
      <c r="F1389" t="s">
        <v>71</v>
      </c>
      <c r="G1389" t="s">
        <v>72</v>
      </c>
      <c r="H1389" t="s">
        <v>102</v>
      </c>
      <c r="K1389" t="s">
        <v>151</v>
      </c>
      <c r="L1389" t="s">
        <v>152</v>
      </c>
      <c r="M1389" t="s">
        <v>85</v>
      </c>
      <c r="N1389" t="s">
        <v>86</v>
      </c>
      <c r="O1389" t="s">
        <v>5052</v>
      </c>
      <c r="P1389" t="s">
        <v>134</v>
      </c>
      <c r="W1389">
        <v>4600</v>
      </c>
      <c r="X1389" t="s">
        <v>78</v>
      </c>
      <c r="AA1389" s="1"/>
      <c r="AB1389" t="s">
        <v>5053</v>
      </c>
      <c r="AC1389">
        <v>2004</v>
      </c>
      <c r="AD1389">
        <v>6</v>
      </c>
      <c r="AE1389">
        <v>30</v>
      </c>
      <c r="AF1389" s="2">
        <f>DATE(emdat_data[[#This Row],[Start Year]],emdat_data[[#This Row],[Start Month]],emdat_data[[#This Row],[Start Day]])</f>
        <v>38168</v>
      </c>
      <c r="AG1389">
        <v>2004</v>
      </c>
      <c r="AH1389">
        <v>7</v>
      </c>
      <c r="AI1389">
        <v>1</v>
      </c>
      <c r="AJ1389" s="2">
        <f>DATE(emdat_data[[#This Row],[End Year]],emdat_data[[#This Row],[End Month]],emdat_data[[#This Row],[End Day]])</f>
        <v>38169</v>
      </c>
      <c r="AK1389">
        <v>3</v>
      </c>
      <c r="AM1389">
        <v>9000</v>
      </c>
      <c r="AO1389">
        <v>9000</v>
      </c>
      <c r="AV1389">
        <v>64.541329281744694</v>
      </c>
      <c r="AX1389" t="s">
        <v>5054</v>
      </c>
      <c r="AY1389" t="s">
        <v>5055</v>
      </c>
    </row>
    <row r="1390" spans="1:51" hidden="1" x14ac:dyDescent="0.25">
      <c r="A1390" t="s">
        <v>4070</v>
      </c>
      <c r="B1390">
        <v>2004</v>
      </c>
      <c r="C1390">
        <v>331</v>
      </c>
      <c r="E1390" t="s">
        <v>50</v>
      </c>
      <c r="F1390" t="s">
        <v>63</v>
      </c>
      <c r="G1390" t="s">
        <v>64</v>
      </c>
      <c r="H1390" t="s">
        <v>65</v>
      </c>
      <c r="K1390" t="s">
        <v>83</v>
      </c>
      <c r="L1390" t="s">
        <v>84</v>
      </c>
      <c r="M1390" t="s">
        <v>85</v>
      </c>
      <c r="N1390" t="s">
        <v>86</v>
      </c>
      <c r="O1390" t="s">
        <v>4071</v>
      </c>
      <c r="Q1390" t="s">
        <v>2546</v>
      </c>
      <c r="W1390">
        <v>-11</v>
      </c>
      <c r="X1390" t="s">
        <v>67</v>
      </c>
      <c r="AA1390" s="1"/>
      <c r="AC1390">
        <v>2004</v>
      </c>
      <c r="AD1390">
        <v>7</v>
      </c>
      <c r="AF1390" s="2">
        <f>DATE(emdat_data[[#This Row],[Start Year]],emdat_data[[#This Row],[Start Month]],emdat_data[[#This Row],[Start Day]])</f>
        <v>38168</v>
      </c>
      <c r="AG1390">
        <v>2004</v>
      </c>
      <c r="AH1390">
        <v>7</v>
      </c>
      <c r="AJ1390" s="2">
        <f>DATE(emdat_data[[#This Row],[End Year]],emdat_data[[#This Row],[End Month]],emdat_data[[#This Row],[End Day]])</f>
        <v>38168</v>
      </c>
      <c r="AK1390">
        <v>5</v>
      </c>
      <c r="AV1390">
        <v>64.541329281744694</v>
      </c>
      <c r="AX1390" t="s">
        <v>4072</v>
      </c>
      <c r="AY1390" t="s">
        <v>4073</v>
      </c>
    </row>
    <row r="1391" spans="1:51" hidden="1" x14ac:dyDescent="0.25">
      <c r="A1391" t="s">
        <v>4801</v>
      </c>
      <c r="B1391">
        <v>2004</v>
      </c>
      <c r="C1391">
        <v>9288</v>
      </c>
      <c r="E1391" t="s">
        <v>50</v>
      </c>
      <c r="F1391" t="s">
        <v>350</v>
      </c>
      <c r="G1391" t="s">
        <v>351</v>
      </c>
      <c r="H1391" t="s">
        <v>351</v>
      </c>
      <c r="K1391" t="s">
        <v>258</v>
      </c>
      <c r="L1391" t="s">
        <v>259</v>
      </c>
      <c r="M1391" t="s">
        <v>260</v>
      </c>
      <c r="N1391" t="s">
        <v>76</v>
      </c>
      <c r="O1391" t="s">
        <v>4802</v>
      </c>
      <c r="P1391" t="s">
        <v>4803</v>
      </c>
      <c r="Q1391" t="s">
        <v>4804</v>
      </c>
      <c r="R1391" t="s">
        <v>1023</v>
      </c>
      <c r="X1391" t="s">
        <v>78</v>
      </c>
      <c r="AA1391" s="1"/>
      <c r="AC1391">
        <v>2004</v>
      </c>
      <c r="AD1391">
        <v>7</v>
      </c>
      <c r="AF1391" s="2">
        <f>DATE(emdat_data[[#This Row],[Start Year]],emdat_data[[#This Row],[Start Month]],emdat_data[[#This Row],[Start Day]])</f>
        <v>38168</v>
      </c>
      <c r="AG1391">
        <v>2004</v>
      </c>
      <c r="AJ1391" s="2">
        <f>DATE(emdat_data[[#This Row],[End Year]],emdat_data[[#This Row],[End Month]],emdat_data[[#This Row],[End Day]])</f>
        <v>37955</v>
      </c>
      <c r="AK1391">
        <v>80</v>
      </c>
      <c r="AM1391">
        <v>2300000</v>
      </c>
      <c r="AO1391">
        <v>2300000</v>
      </c>
      <c r="AV1391">
        <v>64.541329281744694</v>
      </c>
      <c r="AW1391" t="s">
        <v>4805</v>
      </c>
      <c r="AX1391" t="s">
        <v>4806</v>
      </c>
      <c r="AY1391" t="s">
        <v>4807</v>
      </c>
    </row>
    <row r="1392" spans="1:51" hidden="1" x14ac:dyDescent="0.25">
      <c r="A1392" t="s">
        <v>4988</v>
      </c>
      <c r="B1392">
        <v>2004</v>
      </c>
      <c r="C1392">
        <v>9363</v>
      </c>
      <c r="E1392" t="s">
        <v>50</v>
      </c>
      <c r="F1392" t="s">
        <v>350</v>
      </c>
      <c r="G1392" t="s">
        <v>351</v>
      </c>
      <c r="H1392" t="s">
        <v>351</v>
      </c>
      <c r="K1392" t="s">
        <v>1020</v>
      </c>
      <c r="L1392" t="s">
        <v>1021</v>
      </c>
      <c r="M1392" t="s">
        <v>204</v>
      </c>
      <c r="N1392" t="s">
        <v>86</v>
      </c>
      <c r="O1392" t="s">
        <v>4989</v>
      </c>
      <c r="Q1392" t="s">
        <v>1023</v>
      </c>
      <c r="U1392" t="s">
        <v>127</v>
      </c>
      <c r="X1392" t="s">
        <v>78</v>
      </c>
      <c r="AA1392" s="1"/>
      <c r="AC1392">
        <v>2004</v>
      </c>
      <c r="AD1392">
        <v>7</v>
      </c>
      <c r="AF1392" s="2">
        <f>DATE(emdat_data[[#This Row],[Start Year]],emdat_data[[#This Row],[Start Month]],emdat_data[[#This Row],[Start Day]])</f>
        <v>38168</v>
      </c>
      <c r="AG1392">
        <v>2004</v>
      </c>
      <c r="AJ1392" s="2">
        <f>DATE(emdat_data[[#This Row],[End Year]],emdat_data[[#This Row],[End Month]],emdat_data[[#This Row],[End Day]])</f>
        <v>37955</v>
      </c>
      <c r="AM1392">
        <v>137500</v>
      </c>
      <c r="AO1392">
        <v>137500</v>
      </c>
      <c r="AV1392">
        <v>64.541329281744694</v>
      </c>
      <c r="AW1392" t="s">
        <v>4990</v>
      </c>
      <c r="AY1392" t="s">
        <v>4991</v>
      </c>
    </row>
    <row r="1393" spans="1:51" hidden="1" x14ac:dyDescent="0.25">
      <c r="A1393" t="s">
        <v>5028</v>
      </c>
      <c r="B1393">
        <v>2004</v>
      </c>
      <c r="C1393">
        <v>331</v>
      </c>
      <c r="E1393" t="s">
        <v>50</v>
      </c>
      <c r="F1393" t="s">
        <v>63</v>
      </c>
      <c r="G1393" t="s">
        <v>64</v>
      </c>
      <c r="H1393" t="s">
        <v>65</v>
      </c>
      <c r="K1393" t="s">
        <v>335</v>
      </c>
      <c r="L1393" t="s">
        <v>336</v>
      </c>
      <c r="M1393" t="s">
        <v>85</v>
      </c>
      <c r="N1393" t="s">
        <v>86</v>
      </c>
      <c r="O1393" t="s">
        <v>5029</v>
      </c>
      <c r="W1393">
        <v>-7</v>
      </c>
      <c r="X1393" t="s">
        <v>67</v>
      </c>
      <c r="AA1393" s="1"/>
      <c r="AC1393">
        <v>2004</v>
      </c>
      <c r="AD1393">
        <v>7</v>
      </c>
      <c r="AF1393" s="2">
        <f>DATE(emdat_data[[#This Row],[Start Year]],emdat_data[[#This Row],[Start Month]],emdat_data[[#This Row],[Start Day]])</f>
        <v>38168</v>
      </c>
      <c r="AG1393">
        <v>2004</v>
      </c>
      <c r="AH1393">
        <v>7</v>
      </c>
      <c r="AJ1393" s="2">
        <f>DATE(emdat_data[[#This Row],[End Year]],emdat_data[[#This Row],[End Month]],emdat_data[[#This Row],[End Day]])</f>
        <v>38168</v>
      </c>
      <c r="AV1393">
        <v>64.541329281744694</v>
      </c>
      <c r="AW1393" t="s">
        <v>5030</v>
      </c>
      <c r="AY1393" t="s">
        <v>5031</v>
      </c>
    </row>
    <row r="1394" spans="1:51" hidden="1" x14ac:dyDescent="0.25">
      <c r="A1394" t="s">
        <v>5056</v>
      </c>
      <c r="B1394">
        <v>2004</v>
      </c>
      <c r="C1394">
        <v>331</v>
      </c>
      <c r="E1394" t="s">
        <v>50</v>
      </c>
      <c r="F1394" t="s">
        <v>63</v>
      </c>
      <c r="G1394" t="s">
        <v>64</v>
      </c>
      <c r="H1394" t="s">
        <v>65</v>
      </c>
      <c r="K1394" t="s">
        <v>151</v>
      </c>
      <c r="L1394" t="s">
        <v>152</v>
      </c>
      <c r="M1394" t="s">
        <v>85</v>
      </c>
      <c r="N1394" t="s">
        <v>86</v>
      </c>
      <c r="O1394" t="s">
        <v>892</v>
      </c>
      <c r="X1394" t="s">
        <v>67</v>
      </c>
      <c r="AA1394" s="1"/>
      <c r="AC1394">
        <v>2004</v>
      </c>
      <c r="AD1394">
        <v>7</v>
      </c>
      <c r="AF1394" s="2">
        <f>DATE(emdat_data[[#This Row],[Start Year]],emdat_data[[#This Row],[Start Month]],emdat_data[[#This Row],[Start Day]])</f>
        <v>38168</v>
      </c>
      <c r="AG1394">
        <v>2004</v>
      </c>
      <c r="AH1394">
        <v>7</v>
      </c>
      <c r="AJ1394" s="2">
        <f>DATE(emdat_data[[#This Row],[End Year]],emdat_data[[#This Row],[End Month]],emdat_data[[#This Row],[End Day]])</f>
        <v>38168</v>
      </c>
      <c r="AV1394">
        <v>64.541329281744694</v>
      </c>
      <c r="AW1394" t="s">
        <v>893</v>
      </c>
      <c r="AY1394" t="s">
        <v>894</v>
      </c>
    </row>
    <row r="1395" spans="1:51" hidden="1" x14ac:dyDescent="0.25">
      <c r="A1395" t="s">
        <v>5274</v>
      </c>
      <c r="B1395">
        <v>2004</v>
      </c>
      <c r="C1395">
        <v>352</v>
      </c>
      <c r="E1395" t="s">
        <v>50</v>
      </c>
      <c r="F1395" t="s">
        <v>63</v>
      </c>
      <c r="G1395" t="s">
        <v>64</v>
      </c>
      <c r="H1395" t="s">
        <v>1766</v>
      </c>
      <c r="K1395" t="s">
        <v>245</v>
      </c>
      <c r="L1395" t="s">
        <v>246</v>
      </c>
      <c r="M1395" t="s">
        <v>161</v>
      </c>
      <c r="N1395" t="s">
        <v>57</v>
      </c>
      <c r="O1395" t="s">
        <v>5275</v>
      </c>
      <c r="W1395">
        <v>40</v>
      </c>
      <c r="X1395" t="s">
        <v>67</v>
      </c>
      <c r="AA1395" s="1"/>
      <c r="AC1395">
        <v>2004</v>
      </c>
      <c r="AD1395">
        <v>7</v>
      </c>
      <c r="AF1395" s="2">
        <f>DATE(emdat_data[[#This Row],[Start Year]],emdat_data[[#This Row],[Start Month]],emdat_data[[#This Row],[Start Day]])</f>
        <v>38168</v>
      </c>
      <c r="AG1395">
        <v>2004</v>
      </c>
      <c r="AH1395">
        <v>8</v>
      </c>
      <c r="AJ1395" s="2">
        <f>DATE(emdat_data[[#This Row],[End Year]],emdat_data[[#This Row],[End Month]],emdat_data[[#This Row],[End Day]])</f>
        <v>38199</v>
      </c>
      <c r="AK1395">
        <v>10</v>
      </c>
      <c r="AL1395">
        <v>300</v>
      </c>
      <c r="AO1395">
        <v>300</v>
      </c>
      <c r="AV1395">
        <v>64.541329281744694</v>
      </c>
      <c r="AW1395" t="s">
        <v>1493</v>
      </c>
      <c r="AY1395" t="s">
        <v>1494</v>
      </c>
    </row>
    <row r="1396" spans="1:51" hidden="1" x14ac:dyDescent="0.25">
      <c r="A1396" t="s">
        <v>6193</v>
      </c>
      <c r="B1396">
        <v>2004</v>
      </c>
      <c r="C1396">
        <v>383</v>
      </c>
      <c r="E1396" t="s">
        <v>50</v>
      </c>
      <c r="F1396" t="s">
        <v>350</v>
      </c>
      <c r="G1396" t="s">
        <v>477</v>
      </c>
      <c r="H1396" t="s">
        <v>478</v>
      </c>
      <c r="K1396" t="s">
        <v>318</v>
      </c>
      <c r="L1396" t="s">
        <v>319</v>
      </c>
      <c r="M1396" t="s">
        <v>197</v>
      </c>
      <c r="N1396" t="s">
        <v>190</v>
      </c>
      <c r="O1396" t="s">
        <v>6194</v>
      </c>
      <c r="Q1396" t="s">
        <v>1766</v>
      </c>
      <c r="W1396">
        <v>1080</v>
      </c>
      <c r="X1396" t="s">
        <v>78</v>
      </c>
      <c r="AA1396" s="1"/>
      <c r="AC1396">
        <v>2004</v>
      </c>
      <c r="AD1396">
        <v>7</v>
      </c>
      <c r="AF1396" s="2">
        <f>DATE(emdat_data[[#This Row],[Start Year]],emdat_data[[#This Row],[Start Month]],emdat_data[[#This Row],[Start Day]])</f>
        <v>38168</v>
      </c>
      <c r="AG1396">
        <v>2004</v>
      </c>
      <c r="AH1396">
        <v>8</v>
      </c>
      <c r="AJ1396" s="2">
        <f>DATE(emdat_data[[#This Row],[End Year]],emdat_data[[#This Row],[End Month]],emdat_data[[#This Row],[End Day]])</f>
        <v>38199</v>
      </c>
      <c r="AK1396">
        <v>2</v>
      </c>
      <c r="AV1396">
        <v>64.541329281744694</v>
      </c>
      <c r="AW1396" t="s">
        <v>6195</v>
      </c>
      <c r="AY1396" t="s">
        <v>6196</v>
      </c>
    </row>
    <row r="1397" spans="1:51" x14ac:dyDescent="0.25">
      <c r="A1397" t="s">
        <v>6258</v>
      </c>
      <c r="B1397">
        <v>2004</v>
      </c>
      <c r="C1397">
        <v>392</v>
      </c>
      <c r="E1397" t="s">
        <v>50</v>
      </c>
      <c r="F1397" t="s">
        <v>119</v>
      </c>
      <c r="G1397" t="s">
        <v>1116</v>
      </c>
      <c r="H1397" t="s">
        <v>1117</v>
      </c>
      <c r="K1397" t="s">
        <v>1541</v>
      </c>
      <c r="L1397" t="s">
        <v>1542</v>
      </c>
      <c r="M1397" t="s">
        <v>995</v>
      </c>
      <c r="N1397" t="s">
        <v>76</v>
      </c>
      <c r="S1397" t="s">
        <v>127</v>
      </c>
      <c r="T1397" t="s">
        <v>128</v>
      </c>
      <c r="U1397" t="s">
        <v>128</v>
      </c>
      <c r="AA1397" s="1"/>
      <c r="AC1397">
        <v>2004</v>
      </c>
      <c r="AD1397">
        <v>7</v>
      </c>
      <c r="AF1397" s="2">
        <f>DATE(emdat_data[[#This Row],[Start Year]],emdat_data[[#This Row],[Start Month]],emdat_data[[#This Row],[Start Day]])</f>
        <v>38168</v>
      </c>
      <c r="AG1397">
        <v>2004</v>
      </c>
      <c r="AH1397">
        <v>7</v>
      </c>
      <c r="AJ1397" s="2">
        <f>DATE(emdat_data[[#This Row],[End Year]],emdat_data[[#This Row],[End Month]],emdat_data[[#This Row],[End Day]])</f>
        <v>38168</v>
      </c>
      <c r="AV1397">
        <v>64.541329281744694</v>
      </c>
    </row>
    <row r="1398" spans="1:51" x14ac:dyDescent="0.25">
      <c r="A1398" t="s">
        <v>6273</v>
      </c>
      <c r="B1398">
        <v>2004</v>
      </c>
      <c r="C1398">
        <v>392</v>
      </c>
      <c r="E1398" t="s">
        <v>50</v>
      </c>
      <c r="F1398" t="s">
        <v>119</v>
      </c>
      <c r="G1398" t="s">
        <v>1116</v>
      </c>
      <c r="H1398" t="s">
        <v>1117</v>
      </c>
      <c r="K1398" t="s">
        <v>1027</v>
      </c>
      <c r="L1398" t="s">
        <v>1028</v>
      </c>
      <c r="M1398" t="s">
        <v>125</v>
      </c>
      <c r="N1398" t="s">
        <v>76</v>
      </c>
      <c r="S1398" t="s">
        <v>127</v>
      </c>
      <c r="T1398" t="s">
        <v>127</v>
      </c>
      <c r="U1398" t="s">
        <v>128</v>
      </c>
      <c r="AA1398" s="1"/>
      <c r="AC1398">
        <v>2004</v>
      </c>
      <c r="AD1398">
        <v>7</v>
      </c>
      <c r="AF1398" s="2">
        <f>DATE(emdat_data[[#This Row],[Start Year]],emdat_data[[#This Row],[Start Month]],emdat_data[[#This Row],[Start Day]])</f>
        <v>38168</v>
      </c>
      <c r="AG1398">
        <v>2004</v>
      </c>
      <c r="AH1398">
        <v>7</v>
      </c>
      <c r="AJ1398" s="2">
        <f>DATE(emdat_data[[#This Row],[End Year]],emdat_data[[#This Row],[End Month]],emdat_data[[#This Row],[End Day]])</f>
        <v>38168</v>
      </c>
      <c r="AV1398">
        <v>64.541329281744694</v>
      </c>
    </row>
    <row r="1399" spans="1:51" x14ac:dyDescent="0.25">
      <c r="A1399" t="s">
        <v>6296</v>
      </c>
      <c r="B1399">
        <v>2004</v>
      </c>
      <c r="C1399">
        <v>392</v>
      </c>
      <c r="E1399" t="s">
        <v>50</v>
      </c>
      <c r="F1399" t="s">
        <v>119</v>
      </c>
      <c r="G1399" t="s">
        <v>1116</v>
      </c>
      <c r="H1399" t="s">
        <v>1117</v>
      </c>
      <c r="K1399" t="s">
        <v>2624</v>
      </c>
      <c r="L1399" t="s">
        <v>2625</v>
      </c>
      <c r="M1399" t="s">
        <v>125</v>
      </c>
      <c r="N1399" t="s">
        <v>76</v>
      </c>
      <c r="O1399" t="s">
        <v>6297</v>
      </c>
      <c r="T1399" t="s">
        <v>127</v>
      </c>
      <c r="U1399" t="s">
        <v>128</v>
      </c>
      <c r="AA1399" s="1"/>
      <c r="AC1399">
        <v>2004</v>
      </c>
      <c r="AD1399">
        <v>7</v>
      </c>
      <c r="AF1399" s="2">
        <f>DATE(emdat_data[[#This Row],[Start Year]],emdat_data[[#This Row],[Start Month]],emdat_data[[#This Row],[Start Day]])</f>
        <v>38168</v>
      </c>
      <c r="AG1399">
        <v>2004</v>
      </c>
      <c r="AH1399">
        <v>7</v>
      </c>
      <c r="AJ1399" s="2">
        <f>DATE(emdat_data[[#This Row],[End Year]],emdat_data[[#This Row],[End Month]],emdat_data[[#This Row],[End Day]])</f>
        <v>38168</v>
      </c>
      <c r="AV1399">
        <v>64.541329281744694</v>
      </c>
    </row>
    <row r="1400" spans="1:51" x14ac:dyDescent="0.25">
      <c r="A1400" t="s">
        <v>6439</v>
      </c>
      <c r="B1400">
        <v>2004</v>
      </c>
      <c r="C1400">
        <v>392</v>
      </c>
      <c r="E1400" t="s">
        <v>50</v>
      </c>
      <c r="F1400" t="s">
        <v>119</v>
      </c>
      <c r="G1400" t="s">
        <v>1116</v>
      </c>
      <c r="H1400" t="s">
        <v>1117</v>
      </c>
      <c r="K1400" t="s">
        <v>2855</v>
      </c>
      <c r="L1400" t="s">
        <v>2856</v>
      </c>
      <c r="M1400" t="s">
        <v>995</v>
      </c>
      <c r="N1400" t="s">
        <v>76</v>
      </c>
      <c r="O1400" t="s">
        <v>6440</v>
      </c>
      <c r="T1400" t="s">
        <v>127</v>
      </c>
      <c r="U1400" t="s">
        <v>128</v>
      </c>
      <c r="AA1400" s="1"/>
      <c r="AC1400">
        <v>2004</v>
      </c>
      <c r="AD1400">
        <v>7</v>
      </c>
      <c r="AF1400" s="2">
        <f>DATE(emdat_data[[#This Row],[Start Year]],emdat_data[[#This Row],[Start Month]],emdat_data[[#This Row],[Start Day]])</f>
        <v>38168</v>
      </c>
      <c r="AG1400">
        <v>2004</v>
      </c>
      <c r="AH1400">
        <v>7</v>
      </c>
      <c r="AJ1400" s="2">
        <f>DATE(emdat_data[[#This Row],[End Year]],emdat_data[[#This Row],[End Month]],emdat_data[[#This Row],[End Day]])</f>
        <v>38168</v>
      </c>
      <c r="AV1400">
        <v>64.541329281744694</v>
      </c>
    </row>
    <row r="1401" spans="1:51" x14ac:dyDescent="0.25">
      <c r="A1401" t="s">
        <v>6444</v>
      </c>
      <c r="B1401">
        <v>2004</v>
      </c>
      <c r="C1401">
        <v>392</v>
      </c>
      <c r="E1401" t="s">
        <v>50</v>
      </c>
      <c r="F1401" t="s">
        <v>119</v>
      </c>
      <c r="G1401" t="s">
        <v>1116</v>
      </c>
      <c r="H1401" t="s">
        <v>1117</v>
      </c>
      <c r="K1401" t="s">
        <v>3235</v>
      </c>
      <c r="L1401" t="s">
        <v>3236</v>
      </c>
      <c r="M1401" t="s">
        <v>125</v>
      </c>
      <c r="N1401" t="s">
        <v>76</v>
      </c>
      <c r="O1401" t="s">
        <v>6445</v>
      </c>
      <c r="S1401" t="s">
        <v>127</v>
      </c>
      <c r="T1401" t="s">
        <v>127</v>
      </c>
      <c r="U1401" t="s">
        <v>128</v>
      </c>
      <c r="AA1401" s="1"/>
      <c r="AC1401">
        <v>2004</v>
      </c>
      <c r="AD1401">
        <v>7</v>
      </c>
      <c r="AF1401" s="2">
        <f>DATE(emdat_data[[#This Row],[Start Year]],emdat_data[[#This Row],[Start Month]],emdat_data[[#This Row],[Start Day]])</f>
        <v>38168</v>
      </c>
      <c r="AG1401">
        <v>2004</v>
      </c>
      <c r="AH1401">
        <v>7</v>
      </c>
      <c r="AJ1401" s="2">
        <f>DATE(emdat_data[[#This Row],[End Year]],emdat_data[[#This Row],[End Month]],emdat_data[[#This Row],[End Day]])</f>
        <v>38168</v>
      </c>
      <c r="AV1401">
        <v>64.541329281744694</v>
      </c>
    </row>
    <row r="1402" spans="1:51" hidden="1" x14ac:dyDescent="0.25">
      <c r="A1402" t="s">
        <v>6450</v>
      </c>
      <c r="B1402">
        <v>2004</v>
      </c>
      <c r="C1402">
        <v>447</v>
      </c>
      <c r="E1402" t="s">
        <v>50</v>
      </c>
      <c r="F1402" t="s">
        <v>71</v>
      </c>
      <c r="G1402" t="s">
        <v>72</v>
      </c>
      <c r="H1402" t="s">
        <v>102</v>
      </c>
      <c r="K1402" t="s">
        <v>2862</v>
      </c>
      <c r="L1402" t="s">
        <v>2863</v>
      </c>
      <c r="M1402" t="s">
        <v>125</v>
      </c>
      <c r="N1402" t="s">
        <v>76</v>
      </c>
      <c r="O1402" t="s">
        <v>6451</v>
      </c>
      <c r="P1402" t="s">
        <v>6452</v>
      </c>
      <c r="X1402" t="s">
        <v>78</v>
      </c>
      <c r="AA1402" s="1"/>
      <c r="AB1402" t="s">
        <v>6453</v>
      </c>
      <c r="AC1402">
        <v>2004</v>
      </c>
      <c r="AD1402">
        <v>7</v>
      </c>
      <c r="AF1402" s="2">
        <f>DATE(emdat_data[[#This Row],[Start Year]],emdat_data[[#This Row],[Start Month]],emdat_data[[#This Row],[Start Day]])</f>
        <v>38168</v>
      </c>
      <c r="AG1402">
        <v>2004</v>
      </c>
      <c r="AH1402">
        <v>7</v>
      </c>
      <c r="AJ1402" s="2">
        <f>DATE(emdat_data[[#This Row],[End Year]],emdat_data[[#This Row],[End Month]],emdat_data[[#This Row],[End Day]])</f>
        <v>38168</v>
      </c>
      <c r="AK1402">
        <v>10</v>
      </c>
      <c r="AV1402">
        <v>64.541329281744694</v>
      </c>
      <c r="AW1402" t="s">
        <v>6454</v>
      </c>
      <c r="AY1402" t="s">
        <v>6455</v>
      </c>
    </row>
    <row r="1403" spans="1:51" x14ac:dyDescent="0.25">
      <c r="A1403" t="s">
        <v>6471</v>
      </c>
      <c r="B1403">
        <v>2004</v>
      </c>
      <c r="C1403">
        <v>392</v>
      </c>
      <c r="E1403" t="s">
        <v>50</v>
      </c>
      <c r="F1403" t="s">
        <v>119</v>
      </c>
      <c r="G1403" t="s">
        <v>1116</v>
      </c>
      <c r="H1403" t="s">
        <v>1117</v>
      </c>
      <c r="K1403" t="s">
        <v>2618</v>
      </c>
      <c r="L1403" t="s">
        <v>2619</v>
      </c>
      <c r="M1403" t="s">
        <v>75</v>
      </c>
      <c r="N1403" t="s">
        <v>76</v>
      </c>
      <c r="T1403" t="s">
        <v>127</v>
      </c>
      <c r="U1403" t="s">
        <v>128</v>
      </c>
      <c r="AA1403" s="1"/>
      <c r="AC1403">
        <v>2004</v>
      </c>
      <c r="AD1403">
        <v>7</v>
      </c>
      <c r="AF1403" s="2">
        <f>DATE(emdat_data[[#This Row],[Start Year]],emdat_data[[#This Row],[Start Month]],emdat_data[[#This Row],[Start Day]])</f>
        <v>38168</v>
      </c>
      <c r="AG1403">
        <v>2004</v>
      </c>
      <c r="AH1403">
        <v>7</v>
      </c>
      <c r="AJ1403" s="2">
        <f>DATE(emdat_data[[#This Row],[End Year]],emdat_data[[#This Row],[End Month]],emdat_data[[#This Row],[End Day]])</f>
        <v>38168</v>
      </c>
      <c r="AV1403">
        <v>64.541329281744694</v>
      </c>
    </row>
    <row r="1404" spans="1:51" hidden="1" x14ac:dyDescent="0.25">
      <c r="A1404" t="s">
        <v>4039</v>
      </c>
      <c r="B1404">
        <v>2004</v>
      </c>
      <c r="C1404">
        <v>307</v>
      </c>
      <c r="E1404" t="s">
        <v>50</v>
      </c>
      <c r="F1404" t="s">
        <v>71</v>
      </c>
      <c r="G1404" t="s">
        <v>72</v>
      </c>
      <c r="H1404" t="s">
        <v>102</v>
      </c>
      <c r="K1404" t="s">
        <v>83</v>
      </c>
      <c r="L1404" t="s">
        <v>84</v>
      </c>
      <c r="M1404" t="s">
        <v>85</v>
      </c>
      <c r="N1404" t="s">
        <v>86</v>
      </c>
      <c r="O1404" t="s">
        <v>4040</v>
      </c>
      <c r="P1404" t="s">
        <v>134</v>
      </c>
      <c r="Q1404" t="s">
        <v>659</v>
      </c>
      <c r="R1404" t="s">
        <v>176</v>
      </c>
      <c r="X1404" t="s">
        <v>78</v>
      </c>
      <c r="AA1404" s="1"/>
      <c r="AC1404">
        <v>2004</v>
      </c>
      <c r="AD1404">
        <v>7</v>
      </c>
      <c r="AE1404">
        <v>1</v>
      </c>
      <c r="AF1404" s="2">
        <f>DATE(emdat_data[[#This Row],[Start Year]],emdat_data[[#This Row],[Start Month]],emdat_data[[#This Row],[Start Day]])</f>
        <v>38169</v>
      </c>
      <c r="AG1404">
        <v>2004</v>
      </c>
      <c r="AH1404">
        <v>7</v>
      </c>
      <c r="AI1404">
        <v>1</v>
      </c>
      <c r="AJ1404" s="2">
        <f>DATE(emdat_data[[#This Row],[End Year]],emdat_data[[#This Row],[End Month]],emdat_data[[#This Row],[End Day]])</f>
        <v>38169</v>
      </c>
      <c r="AK1404">
        <v>5</v>
      </c>
      <c r="AL1404">
        <v>7</v>
      </c>
      <c r="AM1404">
        <v>1300</v>
      </c>
      <c r="AO1404">
        <v>1307</v>
      </c>
      <c r="AV1404">
        <v>64.541329281744694</v>
      </c>
      <c r="AW1404" t="s">
        <v>4041</v>
      </c>
      <c r="AY1404" t="s">
        <v>4042</v>
      </c>
    </row>
    <row r="1405" spans="1:51" hidden="1" x14ac:dyDescent="0.25">
      <c r="A1405" t="s">
        <v>4094</v>
      </c>
      <c r="B1405">
        <v>2004</v>
      </c>
      <c r="C1405">
        <v>333</v>
      </c>
      <c r="E1405" t="s">
        <v>50</v>
      </c>
      <c r="F1405" t="s">
        <v>63</v>
      </c>
      <c r="G1405" t="s">
        <v>64</v>
      </c>
      <c r="H1405" t="s">
        <v>1766</v>
      </c>
      <c r="K1405" t="s">
        <v>668</v>
      </c>
      <c r="L1405" t="s">
        <v>669</v>
      </c>
      <c r="M1405" t="s">
        <v>197</v>
      </c>
      <c r="N1405" t="s">
        <v>190</v>
      </c>
      <c r="O1405" t="s">
        <v>4095</v>
      </c>
      <c r="W1405">
        <v>38</v>
      </c>
      <c r="X1405" t="s">
        <v>67</v>
      </c>
      <c r="AA1405" s="1"/>
      <c r="AC1405">
        <v>2004</v>
      </c>
      <c r="AD1405">
        <v>7</v>
      </c>
      <c r="AE1405">
        <v>1</v>
      </c>
      <c r="AF1405" s="2">
        <f>DATE(emdat_data[[#This Row],[Start Year]],emdat_data[[#This Row],[Start Month]],emdat_data[[#This Row],[Start Day]])</f>
        <v>38169</v>
      </c>
      <c r="AG1405">
        <v>2004</v>
      </c>
      <c r="AH1405">
        <v>7</v>
      </c>
      <c r="AJ1405" s="2">
        <f>DATE(emdat_data[[#This Row],[End Year]],emdat_data[[#This Row],[End Month]],emdat_data[[#This Row],[End Day]])</f>
        <v>38168</v>
      </c>
      <c r="AK1405">
        <v>3</v>
      </c>
      <c r="AV1405">
        <v>64.541329281744694</v>
      </c>
      <c r="AX1405" t="s">
        <v>4096</v>
      </c>
      <c r="AY1405" t="s">
        <v>4097</v>
      </c>
    </row>
    <row r="1406" spans="1:51" hidden="1" x14ac:dyDescent="0.25">
      <c r="A1406" t="s">
        <v>6402</v>
      </c>
      <c r="B1406">
        <v>2004</v>
      </c>
      <c r="C1406">
        <v>333</v>
      </c>
      <c r="E1406" t="s">
        <v>50</v>
      </c>
      <c r="F1406" t="s">
        <v>63</v>
      </c>
      <c r="G1406" t="s">
        <v>64</v>
      </c>
      <c r="H1406" t="s">
        <v>1766</v>
      </c>
      <c r="K1406" t="s">
        <v>376</v>
      </c>
      <c r="L1406" t="s">
        <v>377</v>
      </c>
      <c r="M1406" t="s">
        <v>211</v>
      </c>
      <c r="N1406" t="s">
        <v>190</v>
      </c>
      <c r="O1406" t="s">
        <v>6403</v>
      </c>
      <c r="W1406">
        <v>38</v>
      </c>
      <c r="X1406" t="s">
        <v>67</v>
      </c>
      <c r="AA1406" s="1"/>
      <c r="AC1406">
        <v>2004</v>
      </c>
      <c r="AD1406">
        <v>7</v>
      </c>
      <c r="AE1406">
        <v>1</v>
      </c>
      <c r="AF1406" s="2">
        <f>DATE(emdat_data[[#This Row],[Start Year]],emdat_data[[#This Row],[Start Month]],emdat_data[[#This Row],[Start Day]])</f>
        <v>38169</v>
      </c>
      <c r="AG1406">
        <v>2004</v>
      </c>
      <c r="AH1406">
        <v>7</v>
      </c>
      <c r="AJ1406" s="2">
        <f>DATE(emdat_data[[#This Row],[End Year]],emdat_data[[#This Row],[End Month]],emdat_data[[#This Row],[End Day]])</f>
        <v>38168</v>
      </c>
      <c r="AK1406">
        <v>27</v>
      </c>
      <c r="AV1406">
        <v>64.541329281744694</v>
      </c>
      <c r="AW1406" t="s">
        <v>3940</v>
      </c>
      <c r="AY1406" t="s">
        <v>3941</v>
      </c>
    </row>
    <row r="1407" spans="1:51" hidden="1" x14ac:dyDescent="0.25">
      <c r="A1407" t="s">
        <v>6499</v>
      </c>
      <c r="B1407">
        <v>2004</v>
      </c>
      <c r="C1407">
        <v>308</v>
      </c>
      <c r="E1407" t="s">
        <v>50</v>
      </c>
      <c r="F1407" t="s">
        <v>51</v>
      </c>
      <c r="G1407" t="s">
        <v>52</v>
      </c>
      <c r="H1407" t="s">
        <v>53</v>
      </c>
      <c r="K1407" t="s">
        <v>2924</v>
      </c>
      <c r="L1407" t="s">
        <v>2925</v>
      </c>
      <c r="M1407" t="s">
        <v>392</v>
      </c>
      <c r="N1407" t="s">
        <v>57</v>
      </c>
      <c r="O1407" t="s">
        <v>6500</v>
      </c>
      <c r="W1407">
        <v>5</v>
      </c>
      <c r="X1407" t="s">
        <v>59</v>
      </c>
      <c r="Y1407">
        <v>39766</v>
      </c>
      <c r="Z1407">
        <v>43979</v>
      </c>
      <c r="AA1407" s="1">
        <v>6.25E-2</v>
      </c>
      <c r="AC1407">
        <v>2004</v>
      </c>
      <c r="AD1407">
        <v>7</v>
      </c>
      <c r="AE1407">
        <v>1</v>
      </c>
      <c r="AF1407" s="2">
        <f>DATE(emdat_data[[#This Row],[Start Year]],emdat_data[[#This Row],[Start Month]],emdat_data[[#This Row],[Start Day]])</f>
        <v>38169</v>
      </c>
      <c r="AG1407">
        <v>2004</v>
      </c>
      <c r="AH1407">
        <v>7</v>
      </c>
      <c r="AI1407">
        <v>1</v>
      </c>
      <c r="AJ1407" s="2">
        <f>DATE(emdat_data[[#This Row],[End Year]],emdat_data[[#This Row],[End Month]],emdat_data[[#This Row],[End Day]])</f>
        <v>38169</v>
      </c>
      <c r="AK1407">
        <v>18</v>
      </c>
      <c r="AL1407">
        <v>21</v>
      </c>
      <c r="AM1407">
        <v>335</v>
      </c>
      <c r="AO1407">
        <v>356</v>
      </c>
      <c r="AV1407">
        <v>64.541329281744694</v>
      </c>
      <c r="AX1407" t="s">
        <v>6501</v>
      </c>
      <c r="AY1407" t="s">
        <v>6502</v>
      </c>
    </row>
    <row r="1408" spans="1:51" hidden="1" x14ac:dyDescent="0.25">
      <c r="A1408" t="s">
        <v>5097</v>
      </c>
      <c r="B1408">
        <v>2004</v>
      </c>
      <c r="C1408">
        <v>310</v>
      </c>
      <c r="E1408" t="s">
        <v>50</v>
      </c>
      <c r="F1408" t="s">
        <v>63</v>
      </c>
      <c r="G1408" t="s">
        <v>64</v>
      </c>
      <c r="H1408" t="s">
        <v>1766</v>
      </c>
      <c r="K1408" t="s">
        <v>159</v>
      </c>
      <c r="L1408" t="s">
        <v>160</v>
      </c>
      <c r="M1408" t="s">
        <v>161</v>
      </c>
      <c r="N1408" t="s">
        <v>57</v>
      </c>
      <c r="O1408" t="s">
        <v>5098</v>
      </c>
      <c r="W1408">
        <v>39</v>
      </c>
      <c r="X1408" t="s">
        <v>67</v>
      </c>
      <c r="AA1408" s="1"/>
      <c r="AC1408">
        <v>2004</v>
      </c>
      <c r="AD1408">
        <v>7</v>
      </c>
      <c r="AE1408">
        <v>2</v>
      </c>
      <c r="AF1408" s="2">
        <f>DATE(emdat_data[[#This Row],[Start Year]],emdat_data[[#This Row],[Start Month]],emdat_data[[#This Row],[Start Day]])</f>
        <v>38170</v>
      </c>
      <c r="AG1408">
        <v>2004</v>
      </c>
      <c r="AH1408">
        <v>7</v>
      </c>
      <c r="AI1408">
        <v>3</v>
      </c>
      <c r="AJ1408" s="2">
        <f>DATE(emdat_data[[#This Row],[End Year]],emdat_data[[#This Row],[End Month]],emdat_data[[#This Row],[End Day]])</f>
        <v>38171</v>
      </c>
      <c r="AK1408">
        <v>39</v>
      </c>
      <c r="AV1408">
        <v>64.541329281744694</v>
      </c>
      <c r="AX1408" t="s">
        <v>5099</v>
      </c>
      <c r="AY1408" t="s">
        <v>5100</v>
      </c>
    </row>
    <row r="1409" spans="1:51" hidden="1" x14ac:dyDescent="0.25">
      <c r="A1409" t="s">
        <v>6079</v>
      </c>
      <c r="B1409">
        <v>2004</v>
      </c>
      <c r="C1409">
        <v>298</v>
      </c>
      <c r="E1409" t="s">
        <v>50</v>
      </c>
      <c r="F1409" t="s">
        <v>71</v>
      </c>
      <c r="G1409" t="s">
        <v>72</v>
      </c>
      <c r="H1409" t="s">
        <v>102</v>
      </c>
      <c r="K1409" t="s">
        <v>303</v>
      </c>
      <c r="L1409" t="s">
        <v>304</v>
      </c>
      <c r="M1409" t="s">
        <v>56</v>
      </c>
      <c r="N1409" t="s">
        <v>57</v>
      </c>
      <c r="O1409" t="s">
        <v>6080</v>
      </c>
      <c r="P1409" t="s">
        <v>6081</v>
      </c>
      <c r="Q1409" t="s">
        <v>176</v>
      </c>
      <c r="S1409" t="s">
        <v>127</v>
      </c>
      <c r="V1409">
        <v>797</v>
      </c>
      <c r="W1409">
        <v>37430</v>
      </c>
      <c r="X1409" t="s">
        <v>78</v>
      </c>
      <c r="AA1409" s="1"/>
      <c r="AB1409" t="s">
        <v>6082</v>
      </c>
      <c r="AC1409">
        <v>2004</v>
      </c>
      <c r="AD1409">
        <v>7</v>
      </c>
      <c r="AE1409">
        <v>5</v>
      </c>
      <c r="AF1409" s="2">
        <f>DATE(emdat_data[[#This Row],[Start Year]],emdat_data[[#This Row],[Start Month]],emdat_data[[#This Row],[Start Day]])</f>
        <v>38173</v>
      </c>
      <c r="AG1409">
        <v>2004</v>
      </c>
      <c r="AH1409">
        <v>7</v>
      </c>
      <c r="AI1409">
        <v>13</v>
      </c>
      <c r="AJ1409" s="2">
        <f>DATE(emdat_data[[#This Row],[End Year]],emdat_data[[#This Row],[End Month]],emdat_data[[#This Row],[End Day]])</f>
        <v>38181</v>
      </c>
      <c r="AK1409">
        <v>185</v>
      </c>
      <c r="AL1409">
        <v>15</v>
      </c>
      <c r="AM1409">
        <v>800000</v>
      </c>
      <c r="AO1409">
        <v>800015</v>
      </c>
      <c r="AV1409">
        <v>64.541329281744694</v>
      </c>
      <c r="AX1409" t="s">
        <v>6083</v>
      </c>
      <c r="AY1409" t="s">
        <v>6084</v>
      </c>
    </row>
    <row r="1410" spans="1:51" hidden="1" x14ac:dyDescent="0.25">
      <c r="A1410" t="s">
        <v>6119</v>
      </c>
      <c r="B1410">
        <v>2004</v>
      </c>
      <c r="C1410">
        <v>336</v>
      </c>
      <c r="E1410" t="s">
        <v>50</v>
      </c>
      <c r="F1410" t="s">
        <v>63</v>
      </c>
      <c r="G1410" t="s">
        <v>82</v>
      </c>
      <c r="H1410" t="s">
        <v>157</v>
      </c>
      <c r="I1410" t="s">
        <v>900</v>
      </c>
      <c r="K1410" t="s">
        <v>376</v>
      </c>
      <c r="L1410" t="s">
        <v>377</v>
      </c>
      <c r="M1410" t="s">
        <v>211</v>
      </c>
      <c r="N1410" t="s">
        <v>190</v>
      </c>
      <c r="O1410" t="s">
        <v>6120</v>
      </c>
      <c r="Q1410" t="s">
        <v>176</v>
      </c>
      <c r="X1410" t="s">
        <v>88</v>
      </c>
      <c r="AA1410" s="1"/>
      <c r="AC1410">
        <v>2004</v>
      </c>
      <c r="AD1410">
        <v>7</v>
      </c>
      <c r="AE1410">
        <v>10</v>
      </c>
      <c r="AF1410" s="2">
        <f>DATE(emdat_data[[#This Row],[Start Year]],emdat_data[[#This Row],[Start Month]],emdat_data[[#This Row],[Start Day]])</f>
        <v>38178</v>
      </c>
      <c r="AG1410">
        <v>2004</v>
      </c>
      <c r="AH1410">
        <v>7</v>
      </c>
      <c r="AI1410">
        <v>14</v>
      </c>
      <c r="AJ1410" s="2">
        <f>DATE(emdat_data[[#This Row],[End Year]],emdat_data[[#This Row],[End Month]],emdat_data[[#This Row],[End Day]])</f>
        <v>38182</v>
      </c>
      <c r="AK1410">
        <v>7</v>
      </c>
      <c r="AM1410">
        <v>1200</v>
      </c>
      <c r="AO1410">
        <v>1200</v>
      </c>
      <c r="AV1410">
        <v>64.541329281744694</v>
      </c>
      <c r="AW1410" t="s">
        <v>6121</v>
      </c>
      <c r="AY1410" t="s">
        <v>6122</v>
      </c>
    </row>
    <row r="1411" spans="1:51" hidden="1" x14ac:dyDescent="0.25">
      <c r="A1411" t="s">
        <v>4889</v>
      </c>
      <c r="B1411">
        <v>2004</v>
      </c>
      <c r="C1411">
        <v>339</v>
      </c>
      <c r="E1411" t="s">
        <v>50</v>
      </c>
      <c r="F1411" t="s">
        <v>71</v>
      </c>
      <c r="G1411" t="s">
        <v>72</v>
      </c>
      <c r="H1411" t="s">
        <v>170</v>
      </c>
      <c r="K1411" t="s">
        <v>245</v>
      </c>
      <c r="L1411" t="s">
        <v>246</v>
      </c>
      <c r="M1411" t="s">
        <v>161</v>
      </c>
      <c r="N1411" t="s">
        <v>57</v>
      </c>
      <c r="O1411" t="s">
        <v>4890</v>
      </c>
      <c r="P1411" t="s">
        <v>642</v>
      </c>
      <c r="Q1411" t="s">
        <v>176</v>
      </c>
      <c r="W1411">
        <v>7060</v>
      </c>
      <c r="X1411" t="s">
        <v>78</v>
      </c>
      <c r="AA1411" s="1"/>
      <c r="AC1411">
        <v>2004</v>
      </c>
      <c r="AD1411">
        <v>7</v>
      </c>
      <c r="AE1411">
        <v>12</v>
      </c>
      <c r="AF1411" s="2">
        <f>DATE(emdat_data[[#This Row],[Start Year]],emdat_data[[#This Row],[Start Month]],emdat_data[[#This Row],[Start Day]])</f>
        <v>38180</v>
      </c>
      <c r="AG1411">
        <v>2004</v>
      </c>
      <c r="AH1411">
        <v>7</v>
      </c>
      <c r="AI1411">
        <v>14</v>
      </c>
      <c r="AJ1411" s="2">
        <f>DATE(emdat_data[[#This Row],[End Year]],emdat_data[[#This Row],[End Month]],emdat_data[[#This Row],[End Day]])</f>
        <v>38182</v>
      </c>
      <c r="AK1411">
        <v>21</v>
      </c>
      <c r="AL1411">
        <v>7</v>
      </c>
      <c r="AM1411">
        <v>20000</v>
      </c>
      <c r="AN1411">
        <v>5800</v>
      </c>
      <c r="AO1411">
        <v>25807</v>
      </c>
      <c r="AR1411">
        <v>279000</v>
      </c>
      <c r="AS1411">
        <v>432281</v>
      </c>
      <c r="AT1411">
        <v>1950000</v>
      </c>
      <c r="AU1411">
        <v>3021320</v>
      </c>
      <c r="AV1411">
        <v>64.541329281744694</v>
      </c>
      <c r="AW1411" t="s">
        <v>4891</v>
      </c>
      <c r="AY1411" t="s">
        <v>4892</v>
      </c>
    </row>
    <row r="1412" spans="1:51" hidden="1" x14ac:dyDescent="0.25">
      <c r="A1412" t="s">
        <v>6042</v>
      </c>
      <c r="B1412">
        <v>2004</v>
      </c>
      <c r="C1412">
        <v>348</v>
      </c>
      <c r="E1412" t="s">
        <v>50</v>
      </c>
      <c r="F1412" t="s">
        <v>350</v>
      </c>
      <c r="G1412" t="s">
        <v>477</v>
      </c>
      <c r="H1412" t="s">
        <v>478</v>
      </c>
      <c r="K1412" t="s">
        <v>357</v>
      </c>
      <c r="L1412" t="s">
        <v>358</v>
      </c>
      <c r="M1412" t="s">
        <v>146</v>
      </c>
      <c r="N1412" t="s">
        <v>86</v>
      </c>
      <c r="O1412" t="s">
        <v>6043</v>
      </c>
      <c r="Q1412" t="s">
        <v>1766</v>
      </c>
      <c r="R1412" t="s">
        <v>82</v>
      </c>
      <c r="W1412">
        <v>68</v>
      </c>
      <c r="X1412" t="s">
        <v>78</v>
      </c>
      <c r="AA1412" s="1"/>
      <c r="AC1412">
        <v>2004</v>
      </c>
      <c r="AD1412">
        <v>7</v>
      </c>
      <c r="AE1412">
        <v>12</v>
      </c>
      <c r="AF1412" s="2">
        <f>DATE(emdat_data[[#This Row],[Start Year]],emdat_data[[#This Row],[Start Month]],emdat_data[[#This Row],[Start Day]])</f>
        <v>38180</v>
      </c>
      <c r="AG1412">
        <v>2004</v>
      </c>
      <c r="AH1412">
        <v>7</v>
      </c>
      <c r="AI1412">
        <v>16</v>
      </c>
      <c r="AJ1412" s="2">
        <f>DATE(emdat_data[[#This Row],[End Year]],emdat_data[[#This Row],[End Month]],emdat_data[[#This Row],[End Day]])</f>
        <v>38184</v>
      </c>
      <c r="AM1412">
        <v>200</v>
      </c>
      <c r="AN1412">
        <v>42</v>
      </c>
      <c r="AO1412">
        <v>242</v>
      </c>
      <c r="AV1412">
        <v>64.541329281744694</v>
      </c>
      <c r="AX1412" t="s">
        <v>6044</v>
      </c>
      <c r="AY1412" t="s">
        <v>6045</v>
      </c>
    </row>
    <row r="1413" spans="1:51" hidden="1" x14ac:dyDescent="0.25">
      <c r="A1413" t="s">
        <v>6549</v>
      </c>
      <c r="B1413">
        <v>2004</v>
      </c>
      <c r="C1413">
        <v>675</v>
      </c>
      <c r="E1413" t="s">
        <v>50</v>
      </c>
      <c r="F1413" t="s">
        <v>71</v>
      </c>
      <c r="G1413" t="s">
        <v>72</v>
      </c>
      <c r="H1413" t="s">
        <v>102</v>
      </c>
      <c r="K1413" t="s">
        <v>357</v>
      </c>
      <c r="L1413" t="s">
        <v>358</v>
      </c>
      <c r="M1413" t="s">
        <v>146</v>
      </c>
      <c r="N1413" t="s">
        <v>86</v>
      </c>
      <c r="O1413" t="s">
        <v>6550</v>
      </c>
      <c r="X1413" t="s">
        <v>78</v>
      </c>
      <c r="AA1413" s="1"/>
      <c r="AC1413">
        <v>2004</v>
      </c>
      <c r="AD1413">
        <v>7</v>
      </c>
      <c r="AE1413">
        <v>12</v>
      </c>
      <c r="AF1413" s="2">
        <f>DATE(emdat_data[[#This Row],[Start Year]],emdat_data[[#This Row],[Start Month]],emdat_data[[#This Row],[Start Day]])</f>
        <v>38180</v>
      </c>
      <c r="AG1413">
        <v>2004</v>
      </c>
      <c r="AH1413">
        <v>7</v>
      </c>
      <c r="AI1413">
        <v>14</v>
      </c>
      <c r="AJ1413" s="2">
        <f>DATE(emdat_data[[#This Row],[End Year]],emdat_data[[#This Row],[End Month]],emdat_data[[#This Row],[End Day]])</f>
        <v>38182</v>
      </c>
      <c r="AK1413">
        <v>1</v>
      </c>
      <c r="AR1413">
        <v>370000</v>
      </c>
      <c r="AS1413">
        <v>573276</v>
      </c>
      <c r="AT1413">
        <v>500000</v>
      </c>
      <c r="AU1413">
        <v>774697</v>
      </c>
      <c r="AV1413">
        <v>64.541329281744694</v>
      </c>
      <c r="AW1413" t="s">
        <v>6551</v>
      </c>
      <c r="AY1413" t="s">
        <v>6552</v>
      </c>
    </row>
    <row r="1414" spans="1:51" hidden="1" x14ac:dyDescent="0.25">
      <c r="A1414" t="s">
        <v>4051</v>
      </c>
      <c r="B1414">
        <v>2004</v>
      </c>
      <c r="C1414">
        <v>349</v>
      </c>
      <c r="E1414" t="s">
        <v>50</v>
      </c>
      <c r="F1414" t="s">
        <v>71</v>
      </c>
      <c r="G1414" t="s">
        <v>72</v>
      </c>
      <c r="H1414" t="s">
        <v>102</v>
      </c>
      <c r="K1414" t="s">
        <v>54</v>
      </c>
      <c r="L1414" t="s">
        <v>55</v>
      </c>
      <c r="M1414" t="s">
        <v>56</v>
      </c>
      <c r="N1414" t="s">
        <v>57</v>
      </c>
      <c r="O1414" t="s">
        <v>4052</v>
      </c>
      <c r="P1414" t="s">
        <v>1309</v>
      </c>
      <c r="Q1414" t="s">
        <v>176</v>
      </c>
      <c r="V1414">
        <v>18</v>
      </c>
      <c r="W1414">
        <v>78940</v>
      </c>
      <c r="X1414" t="s">
        <v>78</v>
      </c>
      <c r="AA1414" s="1"/>
      <c r="AC1414">
        <v>2004</v>
      </c>
      <c r="AD1414">
        <v>7</v>
      </c>
      <c r="AE1414">
        <v>13</v>
      </c>
      <c r="AF1414" s="2">
        <f>DATE(emdat_data[[#This Row],[Start Year]],emdat_data[[#This Row],[Start Month]],emdat_data[[#This Row],[Start Day]])</f>
        <v>38181</v>
      </c>
      <c r="AG1414">
        <v>2004</v>
      </c>
      <c r="AH1414">
        <v>7</v>
      </c>
      <c r="AI1414">
        <v>19</v>
      </c>
      <c r="AJ1414" s="2">
        <f>DATE(emdat_data[[#This Row],[End Year]],emdat_data[[#This Row],[End Month]],emdat_data[[#This Row],[End Day]])</f>
        <v>38187</v>
      </c>
      <c r="AK1414">
        <v>16</v>
      </c>
      <c r="AM1414">
        <v>300</v>
      </c>
      <c r="AN1414">
        <v>1700</v>
      </c>
      <c r="AO1414">
        <v>2000</v>
      </c>
      <c r="AV1414">
        <v>64.541329281744694</v>
      </c>
      <c r="AW1414" t="s">
        <v>4053</v>
      </c>
      <c r="AX1414" t="s">
        <v>4054</v>
      </c>
      <c r="AY1414" t="s">
        <v>4055</v>
      </c>
    </row>
    <row r="1415" spans="1:51" hidden="1" x14ac:dyDescent="0.25">
      <c r="A1415" t="s">
        <v>4937</v>
      </c>
      <c r="B1415">
        <v>2004</v>
      </c>
      <c r="C1415">
        <v>346</v>
      </c>
      <c r="E1415" t="s">
        <v>50</v>
      </c>
      <c r="F1415" t="s">
        <v>71</v>
      </c>
      <c r="G1415" t="s">
        <v>72</v>
      </c>
      <c r="H1415" t="s">
        <v>170</v>
      </c>
      <c r="K1415" t="s">
        <v>144</v>
      </c>
      <c r="L1415" t="s">
        <v>145</v>
      </c>
      <c r="M1415" t="s">
        <v>146</v>
      </c>
      <c r="N1415" t="s">
        <v>86</v>
      </c>
      <c r="O1415" t="s">
        <v>4938</v>
      </c>
      <c r="Q1415" t="s">
        <v>659</v>
      </c>
      <c r="U1415" t="s">
        <v>127</v>
      </c>
      <c r="X1415" t="s">
        <v>78</v>
      </c>
      <c r="AA1415" s="1"/>
      <c r="AC1415">
        <v>2004</v>
      </c>
      <c r="AD1415">
        <v>7</v>
      </c>
      <c r="AE1415">
        <v>13</v>
      </c>
      <c r="AF1415" s="2">
        <f>DATE(emdat_data[[#This Row],[Start Year]],emdat_data[[#This Row],[Start Month]],emdat_data[[#This Row],[Start Day]])</f>
        <v>38181</v>
      </c>
      <c r="AG1415">
        <v>2004</v>
      </c>
      <c r="AH1415">
        <v>7</v>
      </c>
      <c r="AI1415">
        <v>16</v>
      </c>
      <c r="AJ1415" s="2">
        <f>DATE(emdat_data[[#This Row],[End Year]],emdat_data[[#This Row],[End Month]],emdat_data[[#This Row],[End Day]])</f>
        <v>38184</v>
      </c>
      <c r="AR1415">
        <v>110000</v>
      </c>
      <c r="AS1415">
        <v>170433</v>
      </c>
      <c r="AT1415">
        <v>200000</v>
      </c>
      <c r="AU1415">
        <v>309879</v>
      </c>
      <c r="AV1415">
        <v>64.541329281744694</v>
      </c>
      <c r="AW1415" t="s">
        <v>4939</v>
      </c>
      <c r="AY1415" t="s">
        <v>4940</v>
      </c>
    </row>
    <row r="1416" spans="1:51" hidden="1" x14ac:dyDescent="0.25">
      <c r="A1416" t="s">
        <v>6019</v>
      </c>
      <c r="B1416">
        <v>2004</v>
      </c>
      <c r="C1416">
        <v>342</v>
      </c>
      <c r="E1416" t="s">
        <v>50</v>
      </c>
      <c r="F1416" t="s">
        <v>71</v>
      </c>
      <c r="G1416" t="s">
        <v>72</v>
      </c>
      <c r="H1416" t="s">
        <v>102</v>
      </c>
      <c r="K1416" t="s">
        <v>2910</v>
      </c>
      <c r="L1416" t="s">
        <v>2911</v>
      </c>
      <c r="M1416" t="s">
        <v>253</v>
      </c>
      <c r="N1416" t="s">
        <v>57</v>
      </c>
      <c r="O1416" t="s">
        <v>2912</v>
      </c>
      <c r="P1416" t="s">
        <v>134</v>
      </c>
      <c r="Q1416" t="s">
        <v>176</v>
      </c>
      <c r="R1416" t="s">
        <v>4393</v>
      </c>
      <c r="S1416" t="s">
        <v>127</v>
      </c>
      <c r="T1416" t="s">
        <v>127</v>
      </c>
      <c r="V1416">
        <v>842</v>
      </c>
      <c r="X1416" t="s">
        <v>78</v>
      </c>
      <c r="AA1416" s="1"/>
      <c r="AB1416" t="s">
        <v>6020</v>
      </c>
      <c r="AC1416">
        <v>2004</v>
      </c>
      <c r="AD1416">
        <v>7</v>
      </c>
      <c r="AE1416">
        <v>13</v>
      </c>
      <c r="AF1416" s="2">
        <f>DATE(emdat_data[[#This Row],[Start Year]],emdat_data[[#This Row],[Start Month]],emdat_data[[#This Row],[Start Day]])</f>
        <v>38181</v>
      </c>
      <c r="AG1416">
        <v>2004</v>
      </c>
      <c r="AH1416">
        <v>7</v>
      </c>
      <c r="AI1416">
        <v>14</v>
      </c>
      <c r="AJ1416" s="2">
        <f>DATE(emdat_data[[#This Row],[End Year]],emdat_data[[#This Row],[End Month]],emdat_data[[#This Row],[End Day]])</f>
        <v>38182</v>
      </c>
      <c r="AM1416">
        <v>400000</v>
      </c>
      <c r="AO1416">
        <v>400000</v>
      </c>
      <c r="AT1416">
        <v>12000</v>
      </c>
      <c r="AU1416">
        <v>18593</v>
      </c>
      <c r="AV1416">
        <v>64.541329281744694</v>
      </c>
      <c r="AX1416" t="s">
        <v>2913</v>
      </c>
      <c r="AY1416" t="s">
        <v>2914</v>
      </c>
    </row>
    <row r="1417" spans="1:51" hidden="1" x14ac:dyDescent="0.25">
      <c r="A1417" t="s">
        <v>6341</v>
      </c>
      <c r="B1417">
        <v>2004</v>
      </c>
      <c r="C1417">
        <v>298</v>
      </c>
      <c r="E1417" t="s">
        <v>50</v>
      </c>
      <c r="F1417" t="s">
        <v>71</v>
      </c>
      <c r="G1417" t="s">
        <v>72</v>
      </c>
      <c r="H1417" t="s">
        <v>102</v>
      </c>
      <c r="K1417" t="s">
        <v>307</v>
      </c>
      <c r="L1417" t="s">
        <v>308</v>
      </c>
      <c r="M1417" t="s">
        <v>56</v>
      </c>
      <c r="N1417" t="s">
        <v>57</v>
      </c>
      <c r="O1417" t="s">
        <v>6342</v>
      </c>
      <c r="X1417" t="s">
        <v>78</v>
      </c>
      <c r="AA1417" s="1"/>
      <c r="AC1417">
        <v>2004</v>
      </c>
      <c r="AD1417">
        <v>7</v>
      </c>
      <c r="AE1417">
        <v>14</v>
      </c>
      <c r="AF1417" s="2">
        <f>DATE(emdat_data[[#This Row],[Start Year]],emdat_data[[#This Row],[Start Month]],emdat_data[[#This Row],[Start Day]])</f>
        <v>38182</v>
      </c>
      <c r="AG1417">
        <v>2004</v>
      </c>
      <c r="AH1417">
        <v>7</v>
      </c>
      <c r="AI1417">
        <v>17</v>
      </c>
      <c r="AJ1417" s="2">
        <f>DATE(emdat_data[[#This Row],[End Year]],emdat_data[[#This Row],[End Month]],emdat_data[[#This Row],[End Day]])</f>
        <v>38185</v>
      </c>
      <c r="AK1417">
        <v>5</v>
      </c>
      <c r="AV1417">
        <v>64.541329281744694</v>
      </c>
      <c r="AW1417" t="s">
        <v>6343</v>
      </c>
      <c r="AY1417" t="s">
        <v>6344</v>
      </c>
    </row>
    <row r="1418" spans="1:51" hidden="1" x14ac:dyDescent="0.25">
      <c r="A1418" t="s">
        <v>4941</v>
      </c>
      <c r="B1418">
        <v>2004</v>
      </c>
      <c r="C1418">
        <v>372</v>
      </c>
      <c r="E1418" t="s">
        <v>50</v>
      </c>
      <c r="F1418" t="s">
        <v>71</v>
      </c>
      <c r="G1418" t="s">
        <v>72</v>
      </c>
      <c r="H1418" t="s">
        <v>102</v>
      </c>
      <c r="K1418" t="s">
        <v>159</v>
      </c>
      <c r="L1418" t="s">
        <v>160</v>
      </c>
      <c r="M1418" t="s">
        <v>161</v>
      </c>
      <c r="N1418" t="s">
        <v>57</v>
      </c>
      <c r="O1418" t="s">
        <v>4942</v>
      </c>
      <c r="P1418" t="s">
        <v>642</v>
      </c>
      <c r="Q1418" t="s">
        <v>659</v>
      </c>
      <c r="W1418">
        <v>27920</v>
      </c>
      <c r="X1418" t="s">
        <v>78</v>
      </c>
      <c r="AA1418" s="1"/>
      <c r="AC1418">
        <v>2004</v>
      </c>
      <c r="AD1418">
        <v>7</v>
      </c>
      <c r="AE1418">
        <v>15</v>
      </c>
      <c r="AF1418" s="2">
        <f>DATE(emdat_data[[#This Row],[Start Year]],emdat_data[[#This Row],[Start Month]],emdat_data[[#This Row],[Start Day]])</f>
        <v>38183</v>
      </c>
      <c r="AG1418">
        <v>2004</v>
      </c>
      <c r="AH1418">
        <v>7</v>
      </c>
      <c r="AI1418">
        <v>20</v>
      </c>
      <c r="AJ1418" s="2">
        <f>DATE(emdat_data[[#This Row],[End Year]],emdat_data[[#This Row],[End Month]],emdat_data[[#This Row],[End Day]])</f>
        <v>38188</v>
      </c>
      <c r="AK1418">
        <v>133</v>
      </c>
      <c r="AL1418">
        <v>4026</v>
      </c>
      <c r="AM1418">
        <v>33648000</v>
      </c>
      <c r="AO1418">
        <v>33652026</v>
      </c>
      <c r="AR1418">
        <v>3000</v>
      </c>
      <c r="AS1418">
        <v>4648</v>
      </c>
      <c r="AT1418">
        <v>1100000</v>
      </c>
      <c r="AU1418">
        <v>1704334</v>
      </c>
      <c r="AV1418">
        <v>64.541329281744694</v>
      </c>
      <c r="AW1418" t="s">
        <v>4943</v>
      </c>
      <c r="AX1418" t="s">
        <v>4944</v>
      </c>
      <c r="AY1418" t="s">
        <v>4945</v>
      </c>
    </row>
    <row r="1419" spans="1:51" hidden="1" x14ac:dyDescent="0.25">
      <c r="A1419" t="s">
        <v>6288</v>
      </c>
      <c r="B1419">
        <v>2004</v>
      </c>
      <c r="C1419">
        <v>403</v>
      </c>
      <c r="E1419" t="s">
        <v>50</v>
      </c>
      <c r="F1419" t="s">
        <v>63</v>
      </c>
      <c r="G1419" t="s">
        <v>82</v>
      </c>
      <c r="K1419" t="s">
        <v>2634</v>
      </c>
      <c r="L1419" t="s">
        <v>2635</v>
      </c>
      <c r="M1419" t="s">
        <v>173</v>
      </c>
      <c r="N1419" t="s">
        <v>57</v>
      </c>
      <c r="O1419" t="s">
        <v>6289</v>
      </c>
      <c r="X1419" t="s">
        <v>88</v>
      </c>
      <c r="AA1419" s="1"/>
      <c r="AC1419">
        <v>2004</v>
      </c>
      <c r="AD1419">
        <v>7</v>
      </c>
      <c r="AE1419">
        <v>16</v>
      </c>
      <c r="AF1419" s="2">
        <f>DATE(emdat_data[[#This Row],[Start Year]],emdat_data[[#This Row],[Start Month]],emdat_data[[#This Row],[Start Day]])</f>
        <v>38184</v>
      </c>
      <c r="AG1419">
        <v>2004</v>
      </c>
      <c r="AH1419">
        <v>7</v>
      </c>
      <c r="AI1419">
        <v>16</v>
      </c>
      <c r="AJ1419" s="2">
        <f>DATE(emdat_data[[#This Row],[End Year]],emdat_data[[#This Row],[End Month]],emdat_data[[#This Row],[End Day]])</f>
        <v>38184</v>
      </c>
      <c r="AM1419">
        <v>1000</v>
      </c>
      <c r="AO1419">
        <v>1000</v>
      </c>
      <c r="AV1419">
        <v>64.541329281744694</v>
      </c>
      <c r="AW1419" t="s">
        <v>6290</v>
      </c>
      <c r="AY1419" t="s">
        <v>6291</v>
      </c>
    </row>
    <row r="1420" spans="1:51" hidden="1" x14ac:dyDescent="0.25">
      <c r="A1420" t="s">
        <v>4119</v>
      </c>
      <c r="B1420">
        <v>2004</v>
      </c>
      <c r="C1420">
        <v>400</v>
      </c>
      <c r="E1420" t="s">
        <v>50</v>
      </c>
      <c r="F1420" t="s">
        <v>63</v>
      </c>
      <c r="G1420" t="s">
        <v>82</v>
      </c>
      <c r="K1420" t="s">
        <v>93</v>
      </c>
      <c r="L1420" t="s">
        <v>94</v>
      </c>
      <c r="M1420" t="s">
        <v>95</v>
      </c>
      <c r="N1420" t="s">
        <v>96</v>
      </c>
      <c r="O1420" t="s">
        <v>4120</v>
      </c>
      <c r="X1420" t="s">
        <v>88</v>
      </c>
      <c r="AA1420" s="1"/>
      <c r="AC1420">
        <v>2004</v>
      </c>
      <c r="AD1420">
        <v>7</v>
      </c>
      <c r="AE1420">
        <v>17</v>
      </c>
      <c r="AF1420" s="2">
        <f>DATE(emdat_data[[#This Row],[Start Year]],emdat_data[[#This Row],[Start Month]],emdat_data[[#This Row],[Start Day]])</f>
        <v>38185</v>
      </c>
      <c r="AG1420">
        <v>2004</v>
      </c>
      <c r="AH1420">
        <v>7</v>
      </c>
      <c r="AI1420">
        <v>18</v>
      </c>
      <c r="AJ1420" s="2">
        <f>DATE(emdat_data[[#This Row],[End Year]],emdat_data[[#This Row],[End Month]],emdat_data[[#This Row],[End Day]])</f>
        <v>38186</v>
      </c>
      <c r="AM1420">
        <v>600</v>
      </c>
      <c r="AO1420">
        <v>600</v>
      </c>
      <c r="AV1420">
        <v>64.541329281744694</v>
      </c>
      <c r="AW1420" t="s">
        <v>4121</v>
      </c>
      <c r="AY1420" t="s">
        <v>4122</v>
      </c>
    </row>
    <row r="1421" spans="1:51" hidden="1" x14ac:dyDescent="0.25">
      <c r="A1421" t="s">
        <v>5014</v>
      </c>
      <c r="B1421">
        <v>2004</v>
      </c>
      <c r="C1421">
        <v>679</v>
      </c>
      <c r="E1421" t="s">
        <v>50</v>
      </c>
      <c r="F1421" t="s">
        <v>63</v>
      </c>
      <c r="G1421" t="s">
        <v>82</v>
      </c>
      <c r="K1421" t="s">
        <v>527</v>
      </c>
      <c r="L1421" t="s">
        <v>528</v>
      </c>
      <c r="M1421" t="s">
        <v>56</v>
      </c>
      <c r="N1421" t="s">
        <v>57</v>
      </c>
      <c r="O1421" t="s">
        <v>5015</v>
      </c>
      <c r="X1421" t="s">
        <v>88</v>
      </c>
      <c r="AA1421" s="1"/>
      <c r="AC1421">
        <v>2004</v>
      </c>
      <c r="AD1421">
        <v>7</v>
      </c>
      <c r="AE1421">
        <v>17</v>
      </c>
      <c r="AF1421" s="2">
        <f>DATE(emdat_data[[#This Row],[Start Year]],emdat_data[[#This Row],[Start Month]],emdat_data[[#This Row],[Start Day]])</f>
        <v>38185</v>
      </c>
      <c r="AG1421">
        <v>2004</v>
      </c>
      <c r="AH1421">
        <v>7</v>
      </c>
      <c r="AI1421">
        <v>17</v>
      </c>
      <c r="AJ1421" s="2">
        <f>DATE(emdat_data[[#This Row],[End Year]],emdat_data[[#This Row],[End Month]],emdat_data[[#This Row],[End Day]])</f>
        <v>38185</v>
      </c>
      <c r="AL1421">
        <v>100</v>
      </c>
      <c r="AM1421">
        <v>1000</v>
      </c>
      <c r="AO1421">
        <v>1100</v>
      </c>
      <c r="AV1421">
        <v>64.541329281744694</v>
      </c>
      <c r="AX1421" t="s">
        <v>5016</v>
      </c>
      <c r="AY1421" t="s">
        <v>5017</v>
      </c>
    </row>
    <row r="1422" spans="1:51" x14ac:dyDescent="0.25">
      <c r="A1422" t="s">
        <v>6469</v>
      </c>
      <c r="B1422">
        <v>2004</v>
      </c>
      <c r="C1422">
        <v>411</v>
      </c>
      <c r="E1422" t="s">
        <v>50</v>
      </c>
      <c r="F1422" t="s">
        <v>119</v>
      </c>
      <c r="G1422" t="s">
        <v>120</v>
      </c>
      <c r="H1422" t="s">
        <v>301</v>
      </c>
      <c r="J1422" t="s">
        <v>858</v>
      </c>
      <c r="K1422" t="s">
        <v>2618</v>
      </c>
      <c r="L1422" t="s">
        <v>2619</v>
      </c>
      <c r="M1422" t="s">
        <v>75</v>
      </c>
      <c r="N1422" t="s">
        <v>76</v>
      </c>
      <c r="O1422" t="s">
        <v>6470</v>
      </c>
      <c r="T1422" t="s">
        <v>128</v>
      </c>
      <c r="U1422" t="s">
        <v>128</v>
      </c>
      <c r="X1422" t="s">
        <v>129</v>
      </c>
      <c r="AA1422" s="1"/>
      <c r="AC1422">
        <v>2004</v>
      </c>
      <c r="AD1422">
        <v>7</v>
      </c>
      <c r="AE1422">
        <v>17</v>
      </c>
      <c r="AF1422" s="2">
        <f>DATE(emdat_data[[#This Row],[Start Year]],emdat_data[[#This Row],[Start Month]],emdat_data[[#This Row],[Start Day]])</f>
        <v>38185</v>
      </c>
      <c r="AG1422">
        <v>2004</v>
      </c>
      <c r="AH1422">
        <v>9</v>
      </c>
      <c r="AI1422">
        <v>17</v>
      </c>
      <c r="AJ1422" s="2">
        <f>DATE(emdat_data[[#This Row],[End Year]],emdat_data[[#This Row],[End Month]],emdat_data[[#This Row],[End Day]])</f>
        <v>38247</v>
      </c>
      <c r="AK1422">
        <v>21</v>
      </c>
      <c r="AM1422">
        <v>672</v>
      </c>
      <c r="AO1422">
        <v>672</v>
      </c>
      <c r="AV1422">
        <v>64.541329281744694</v>
      </c>
    </row>
    <row r="1423" spans="1:51" hidden="1" x14ac:dyDescent="0.25">
      <c r="A1423" t="s">
        <v>4074</v>
      </c>
      <c r="B1423">
        <v>2004</v>
      </c>
      <c r="C1423">
        <v>436</v>
      </c>
      <c r="E1423" t="s">
        <v>50</v>
      </c>
      <c r="F1423" t="s">
        <v>51</v>
      </c>
      <c r="G1423" t="s">
        <v>52</v>
      </c>
      <c r="H1423" t="s">
        <v>53</v>
      </c>
      <c r="K1423" t="s">
        <v>54</v>
      </c>
      <c r="L1423" t="s">
        <v>55</v>
      </c>
      <c r="M1423" t="s">
        <v>56</v>
      </c>
      <c r="N1423" t="s">
        <v>57</v>
      </c>
      <c r="O1423" t="s">
        <v>4075</v>
      </c>
      <c r="W1423">
        <v>5</v>
      </c>
      <c r="X1423" t="s">
        <v>59</v>
      </c>
      <c r="Y1423">
        <v>33426</v>
      </c>
      <c r="Z1423">
        <v>69524</v>
      </c>
      <c r="AA1423" s="1"/>
      <c r="AC1423">
        <v>2004</v>
      </c>
      <c r="AD1423">
        <v>7</v>
      </c>
      <c r="AE1423">
        <v>18</v>
      </c>
      <c r="AF1423" s="2">
        <f>DATE(emdat_data[[#This Row],[Start Year]],emdat_data[[#This Row],[Start Month]],emdat_data[[#This Row],[Start Day]])</f>
        <v>38186</v>
      </c>
      <c r="AG1423">
        <v>2004</v>
      </c>
      <c r="AH1423">
        <v>7</v>
      </c>
      <c r="AI1423">
        <v>18</v>
      </c>
      <c r="AJ1423" s="2">
        <f>DATE(emdat_data[[#This Row],[End Year]],emdat_data[[#This Row],[End Month]],emdat_data[[#This Row],[End Day]])</f>
        <v>38186</v>
      </c>
      <c r="AK1423">
        <v>2</v>
      </c>
      <c r="AL1423">
        <v>40</v>
      </c>
      <c r="AN1423">
        <v>1000</v>
      </c>
      <c r="AO1423">
        <v>1040</v>
      </c>
      <c r="AV1423">
        <v>64.541329281744694</v>
      </c>
      <c r="AW1423" t="s">
        <v>4076</v>
      </c>
      <c r="AY1423" t="s">
        <v>4077</v>
      </c>
    </row>
    <row r="1424" spans="1:51" hidden="1" x14ac:dyDescent="0.25">
      <c r="A1424" t="s">
        <v>6085</v>
      </c>
      <c r="B1424">
        <v>2004</v>
      </c>
      <c r="C1424">
        <v>404</v>
      </c>
      <c r="E1424" t="s">
        <v>50</v>
      </c>
      <c r="F1424" t="s">
        <v>71</v>
      </c>
      <c r="G1424" t="s">
        <v>72</v>
      </c>
      <c r="H1424" t="s">
        <v>170</v>
      </c>
      <c r="K1424" t="s">
        <v>2601</v>
      </c>
      <c r="L1424" t="s">
        <v>2602</v>
      </c>
      <c r="M1424" t="s">
        <v>95</v>
      </c>
      <c r="N1424" t="s">
        <v>96</v>
      </c>
      <c r="O1424" t="s">
        <v>6086</v>
      </c>
      <c r="P1424" t="s">
        <v>4129</v>
      </c>
      <c r="Q1424" t="s">
        <v>176</v>
      </c>
      <c r="U1424" t="s">
        <v>127</v>
      </c>
      <c r="X1424" t="s">
        <v>78</v>
      </c>
      <c r="AA1424" s="1"/>
      <c r="AC1424">
        <v>2004</v>
      </c>
      <c r="AD1424">
        <v>7</v>
      </c>
      <c r="AE1424">
        <v>18</v>
      </c>
      <c r="AF1424" s="2">
        <f>DATE(emdat_data[[#This Row],[Start Year]],emdat_data[[#This Row],[Start Month]],emdat_data[[#This Row],[Start Day]])</f>
        <v>38186</v>
      </c>
      <c r="AG1424">
        <v>2004</v>
      </c>
      <c r="AH1424">
        <v>7</v>
      </c>
      <c r="AI1424">
        <v>18</v>
      </c>
      <c r="AJ1424" s="2">
        <f>DATE(emdat_data[[#This Row],[End Year]],emdat_data[[#This Row],[End Month]],emdat_data[[#This Row],[End Day]])</f>
        <v>38186</v>
      </c>
      <c r="AK1424">
        <v>2</v>
      </c>
      <c r="AM1424">
        <v>2850</v>
      </c>
      <c r="AO1424">
        <v>2850</v>
      </c>
      <c r="AT1424">
        <v>45000</v>
      </c>
      <c r="AU1424">
        <v>69723</v>
      </c>
      <c r="AV1424">
        <v>64.541329281744694</v>
      </c>
      <c r="AW1424" t="s">
        <v>6087</v>
      </c>
      <c r="AY1424" t="s">
        <v>6088</v>
      </c>
    </row>
    <row r="1425" spans="1:51" hidden="1" x14ac:dyDescent="0.25">
      <c r="A1425" t="s">
        <v>6146</v>
      </c>
      <c r="B1425">
        <v>2004</v>
      </c>
      <c r="C1425">
        <v>354</v>
      </c>
      <c r="E1425" t="s">
        <v>50</v>
      </c>
      <c r="F1425" t="s">
        <v>71</v>
      </c>
      <c r="G1425" t="s">
        <v>72</v>
      </c>
      <c r="H1425" t="s">
        <v>170</v>
      </c>
      <c r="K1425" t="s">
        <v>3068</v>
      </c>
      <c r="L1425" t="s">
        <v>3069</v>
      </c>
      <c r="M1425" t="s">
        <v>173</v>
      </c>
      <c r="N1425" t="s">
        <v>57</v>
      </c>
      <c r="O1425" t="s">
        <v>6147</v>
      </c>
      <c r="P1425" t="s">
        <v>642</v>
      </c>
      <c r="Q1425" t="s">
        <v>176</v>
      </c>
      <c r="W1425">
        <v>12020</v>
      </c>
      <c r="X1425" t="s">
        <v>78</v>
      </c>
      <c r="AA1425" s="1"/>
      <c r="AB1425" t="s">
        <v>6148</v>
      </c>
      <c r="AC1425">
        <v>2004</v>
      </c>
      <c r="AD1425">
        <v>7</v>
      </c>
      <c r="AE1425">
        <v>18</v>
      </c>
      <c r="AF1425" s="2">
        <f>DATE(emdat_data[[#This Row],[Start Year]],emdat_data[[#This Row],[Start Month]],emdat_data[[#This Row],[Start Day]])</f>
        <v>38186</v>
      </c>
      <c r="AG1425">
        <v>2004</v>
      </c>
      <c r="AH1425">
        <v>7</v>
      </c>
      <c r="AI1425">
        <v>28</v>
      </c>
      <c r="AJ1425" s="2">
        <f>DATE(emdat_data[[#This Row],[End Year]],emdat_data[[#This Row],[End Month]],emdat_data[[#This Row],[End Day]])</f>
        <v>38196</v>
      </c>
      <c r="AK1425">
        <v>53</v>
      </c>
      <c r="AL1425">
        <v>18</v>
      </c>
      <c r="AO1425">
        <v>18</v>
      </c>
      <c r="AT1425">
        <v>8000</v>
      </c>
      <c r="AU1425">
        <v>12395</v>
      </c>
      <c r="AV1425">
        <v>64.541329281744694</v>
      </c>
      <c r="AX1425" t="s">
        <v>6149</v>
      </c>
      <c r="AY1425" t="s">
        <v>6150</v>
      </c>
    </row>
    <row r="1426" spans="1:51" hidden="1" x14ac:dyDescent="0.25">
      <c r="A1426" t="s">
        <v>6404</v>
      </c>
      <c r="B1426">
        <v>2004</v>
      </c>
      <c r="C1426">
        <v>356</v>
      </c>
      <c r="E1426" t="s">
        <v>50</v>
      </c>
      <c r="F1426" t="s">
        <v>63</v>
      </c>
      <c r="G1426" t="s">
        <v>82</v>
      </c>
      <c r="K1426" t="s">
        <v>376</v>
      </c>
      <c r="L1426" t="s">
        <v>377</v>
      </c>
      <c r="M1426" t="s">
        <v>211</v>
      </c>
      <c r="N1426" t="s">
        <v>190</v>
      </c>
      <c r="O1426" t="s">
        <v>6405</v>
      </c>
      <c r="X1426" t="s">
        <v>88</v>
      </c>
      <c r="AA1426" s="1"/>
      <c r="AC1426">
        <v>2004</v>
      </c>
      <c r="AD1426">
        <v>7</v>
      </c>
      <c r="AE1426">
        <v>22</v>
      </c>
      <c r="AF1426" s="2">
        <f>DATE(emdat_data[[#This Row],[Start Year]],emdat_data[[#This Row],[Start Month]],emdat_data[[#This Row],[Start Day]])</f>
        <v>38190</v>
      </c>
      <c r="AG1426">
        <v>2004</v>
      </c>
      <c r="AH1426">
        <v>7</v>
      </c>
      <c r="AI1426">
        <v>22</v>
      </c>
      <c r="AJ1426" s="2">
        <f>DATE(emdat_data[[#This Row],[End Year]],emdat_data[[#This Row],[End Month]],emdat_data[[#This Row],[End Day]])</f>
        <v>38190</v>
      </c>
      <c r="AK1426">
        <v>4</v>
      </c>
      <c r="AM1426">
        <v>600</v>
      </c>
      <c r="AO1426">
        <v>600</v>
      </c>
      <c r="AV1426">
        <v>64.541329281744694</v>
      </c>
      <c r="AW1426" t="s">
        <v>6406</v>
      </c>
      <c r="AY1426" t="s">
        <v>6407</v>
      </c>
    </row>
    <row r="1427" spans="1:51" hidden="1" x14ac:dyDescent="0.25">
      <c r="A1427" t="s">
        <v>6421</v>
      </c>
      <c r="B1427">
        <v>2004</v>
      </c>
      <c r="C1427">
        <v>388</v>
      </c>
      <c r="E1427" t="s">
        <v>50</v>
      </c>
      <c r="F1427" t="s">
        <v>63</v>
      </c>
      <c r="G1427" t="s">
        <v>82</v>
      </c>
      <c r="H1427" t="s">
        <v>98</v>
      </c>
      <c r="K1427" t="s">
        <v>383</v>
      </c>
      <c r="L1427" t="s">
        <v>384</v>
      </c>
      <c r="M1427" t="s">
        <v>211</v>
      </c>
      <c r="N1427" t="s">
        <v>190</v>
      </c>
      <c r="O1427" t="s">
        <v>6422</v>
      </c>
      <c r="W1427">
        <v>100</v>
      </c>
      <c r="X1427" t="s">
        <v>88</v>
      </c>
      <c r="AA1427" s="1"/>
      <c r="AC1427">
        <v>2004</v>
      </c>
      <c r="AD1427">
        <v>7</v>
      </c>
      <c r="AE1427">
        <v>22</v>
      </c>
      <c r="AF1427" s="2">
        <f>DATE(emdat_data[[#This Row],[Start Year]],emdat_data[[#This Row],[Start Month]],emdat_data[[#This Row],[Start Day]])</f>
        <v>38190</v>
      </c>
      <c r="AG1427">
        <v>2004</v>
      </c>
      <c r="AH1427">
        <v>7</v>
      </c>
      <c r="AI1427">
        <v>22</v>
      </c>
      <c r="AJ1427" s="2">
        <f>DATE(emdat_data[[#This Row],[End Year]],emdat_data[[#This Row],[End Month]],emdat_data[[#This Row],[End Day]])</f>
        <v>38190</v>
      </c>
      <c r="AK1427">
        <v>6</v>
      </c>
      <c r="AL1427">
        <v>62</v>
      </c>
      <c r="AO1427">
        <v>62</v>
      </c>
      <c r="AT1427">
        <v>6000</v>
      </c>
      <c r="AU1427">
        <v>9296</v>
      </c>
      <c r="AV1427">
        <v>64.541329281744694</v>
      </c>
      <c r="AW1427" t="s">
        <v>6423</v>
      </c>
      <c r="AY1427" t="s">
        <v>6424</v>
      </c>
    </row>
    <row r="1428" spans="1:51" hidden="1" x14ac:dyDescent="0.25">
      <c r="A1428" t="s">
        <v>6392</v>
      </c>
      <c r="B1428">
        <v>2004</v>
      </c>
      <c r="C1428">
        <v>381</v>
      </c>
      <c r="E1428" t="s">
        <v>50</v>
      </c>
      <c r="F1428" t="s">
        <v>71</v>
      </c>
      <c r="G1428" t="s">
        <v>72</v>
      </c>
      <c r="H1428" t="s">
        <v>102</v>
      </c>
      <c r="K1428" t="s">
        <v>2595</v>
      </c>
      <c r="L1428" t="s">
        <v>2596</v>
      </c>
      <c r="M1428" t="s">
        <v>161</v>
      </c>
      <c r="N1428" t="s">
        <v>57</v>
      </c>
      <c r="O1428" t="s">
        <v>6393</v>
      </c>
      <c r="P1428" t="s">
        <v>1309</v>
      </c>
      <c r="X1428" t="s">
        <v>78</v>
      </c>
      <c r="AA1428" s="1"/>
      <c r="AC1428">
        <v>2004</v>
      </c>
      <c r="AD1428">
        <v>7</v>
      </c>
      <c r="AE1428">
        <v>24</v>
      </c>
      <c r="AF1428" s="2">
        <f>DATE(emdat_data[[#This Row],[Start Year]],emdat_data[[#This Row],[Start Month]],emdat_data[[#This Row],[Start Day]])</f>
        <v>38192</v>
      </c>
      <c r="AG1428">
        <v>2004</v>
      </c>
      <c r="AH1428">
        <v>7</v>
      </c>
      <c r="AI1428">
        <v>25</v>
      </c>
      <c r="AJ1428" s="2">
        <f>DATE(emdat_data[[#This Row],[End Year]],emdat_data[[#This Row],[End Month]],emdat_data[[#This Row],[End Day]])</f>
        <v>38193</v>
      </c>
      <c r="AK1428">
        <v>24</v>
      </c>
      <c r="AN1428">
        <v>199255</v>
      </c>
      <c r="AO1428">
        <v>199255</v>
      </c>
      <c r="AT1428">
        <v>20000</v>
      </c>
      <c r="AU1428">
        <v>30988</v>
      </c>
      <c r="AV1428">
        <v>64.541329281744694</v>
      </c>
      <c r="AW1428" t="s">
        <v>6394</v>
      </c>
      <c r="AY1428" t="s">
        <v>6395</v>
      </c>
    </row>
    <row r="1429" spans="1:51" hidden="1" x14ac:dyDescent="0.25">
      <c r="A1429" t="s">
        <v>5156</v>
      </c>
      <c r="B1429">
        <v>2004</v>
      </c>
      <c r="C1429">
        <v>361</v>
      </c>
      <c r="E1429" t="s">
        <v>50</v>
      </c>
      <c r="F1429" t="s">
        <v>63</v>
      </c>
      <c r="G1429" t="s">
        <v>64</v>
      </c>
      <c r="H1429" t="s">
        <v>1766</v>
      </c>
      <c r="K1429" t="s">
        <v>1231</v>
      </c>
      <c r="L1429" t="s">
        <v>1232</v>
      </c>
      <c r="M1429" t="s">
        <v>197</v>
      </c>
      <c r="N1429" t="s">
        <v>190</v>
      </c>
      <c r="O1429" t="s">
        <v>5157</v>
      </c>
      <c r="X1429" t="s">
        <v>67</v>
      </c>
      <c r="AA1429" s="1"/>
      <c r="AC1429">
        <v>2004</v>
      </c>
      <c r="AD1429">
        <v>7</v>
      </c>
      <c r="AE1429">
        <v>26</v>
      </c>
      <c r="AF1429" s="2">
        <f>DATE(emdat_data[[#This Row],[Start Year]],emdat_data[[#This Row],[Start Month]],emdat_data[[#This Row],[Start Day]])</f>
        <v>38194</v>
      </c>
      <c r="AG1429">
        <v>2004</v>
      </c>
      <c r="AH1429">
        <v>7</v>
      </c>
      <c r="AI1429">
        <v>30</v>
      </c>
      <c r="AJ1429" s="2">
        <f>DATE(emdat_data[[#This Row],[End Year]],emdat_data[[#This Row],[End Month]],emdat_data[[#This Row],[End Day]])</f>
        <v>38198</v>
      </c>
      <c r="AK1429">
        <v>26</v>
      </c>
      <c r="AV1429">
        <v>64.541329281744694</v>
      </c>
      <c r="AW1429" t="s">
        <v>5158</v>
      </c>
      <c r="AY1429" t="s">
        <v>5159</v>
      </c>
    </row>
    <row r="1430" spans="1:51" hidden="1" x14ac:dyDescent="0.25">
      <c r="A1430" t="s">
        <v>5185</v>
      </c>
      <c r="B1430">
        <v>2004</v>
      </c>
      <c r="C1430">
        <v>369</v>
      </c>
      <c r="E1430" t="s">
        <v>50</v>
      </c>
      <c r="F1430" t="s">
        <v>71</v>
      </c>
      <c r="G1430" t="s">
        <v>72</v>
      </c>
      <c r="H1430" t="s">
        <v>102</v>
      </c>
      <c r="K1430" t="s">
        <v>209</v>
      </c>
      <c r="L1430" t="s">
        <v>210</v>
      </c>
      <c r="M1430" t="s">
        <v>211</v>
      </c>
      <c r="N1430" t="s">
        <v>190</v>
      </c>
      <c r="O1430" t="s">
        <v>5186</v>
      </c>
      <c r="P1430" t="s">
        <v>642</v>
      </c>
      <c r="X1430" t="s">
        <v>78</v>
      </c>
      <c r="AA1430" s="1"/>
      <c r="AB1430" t="s">
        <v>5187</v>
      </c>
      <c r="AC1430">
        <v>2004</v>
      </c>
      <c r="AD1430">
        <v>7</v>
      </c>
      <c r="AE1430">
        <v>27</v>
      </c>
      <c r="AF1430" s="2">
        <f>DATE(emdat_data[[#This Row],[Start Year]],emdat_data[[#This Row],[Start Month]],emdat_data[[#This Row],[Start Day]])</f>
        <v>38195</v>
      </c>
      <c r="AG1430">
        <v>2004</v>
      </c>
      <c r="AH1430">
        <v>8</v>
      </c>
      <c r="AI1430">
        <v>2</v>
      </c>
      <c r="AJ1430" s="2">
        <f>DATE(emdat_data[[#This Row],[End Year]],emdat_data[[#This Row],[End Month]],emdat_data[[#This Row],[End Day]])</f>
        <v>38201</v>
      </c>
      <c r="AM1430">
        <v>384</v>
      </c>
      <c r="AN1430">
        <v>9</v>
      </c>
      <c r="AO1430">
        <v>393</v>
      </c>
      <c r="AV1430">
        <v>64.541329281744694</v>
      </c>
      <c r="AW1430" t="s">
        <v>5188</v>
      </c>
      <c r="AY1430" t="s">
        <v>5189</v>
      </c>
    </row>
    <row r="1431" spans="1:51" hidden="1" x14ac:dyDescent="0.25">
      <c r="A1431" t="s">
        <v>6388</v>
      </c>
      <c r="B1431">
        <v>2004</v>
      </c>
      <c r="C1431">
        <v>369</v>
      </c>
      <c r="E1431" t="s">
        <v>50</v>
      </c>
      <c r="F1431" t="s">
        <v>71</v>
      </c>
      <c r="G1431" t="s">
        <v>72</v>
      </c>
      <c r="H1431" t="s">
        <v>102</v>
      </c>
      <c r="K1431" t="s">
        <v>2770</v>
      </c>
      <c r="L1431" t="s">
        <v>2771</v>
      </c>
      <c r="M1431" t="s">
        <v>211</v>
      </c>
      <c r="N1431" t="s">
        <v>190</v>
      </c>
      <c r="O1431" t="s">
        <v>6389</v>
      </c>
      <c r="P1431" t="s">
        <v>642</v>
      </c>
      <c r="X1431" t="s">
        <v>78</v>
      </c>
      <c r="AA1431" s="1"/>
      <c r="AC1431">
        <v>2004</v>
      </c>
      <c r="AD1431">
        <v>7</v>
      </c>
      <c r="AE1431">
        <v>27</v>
      </c>
      <c r="AF1431" s="2">
        <f>DATE(emdat_data[[#This Row],[Start Year]],emdat_data[[#This Row],[Start Month]],emdat_data[[#This Row],[Start Day]])</f>
        <v>38195</v>
      </c>
      <c r="AG1431">
        <v>2004</v>
      </c>
      <c r="AH1431">
        <v>8</v>
      </c>
      <c r="AI1431">
        <v>2</v>
      </c>
      <c r="AJ1431" s="2">
        <f>DATE(emdat_data[[#This Row],[End Year]],emdat_data[[#This Row],[End Month]],emdat_data[[#This Row],[End Day]])</f>
        <v>38201</v>
      </c>
      <c r="AM1431">
        <v>600</v>
      </c>
      <c r="AO1431">
        <v>600</v>
      </c>
      <c r="AV1431">
        <v>64.541329281744694</v>
      </c>
      <c r="AW1431" t="s">
        <v>6390</v>
      </c>
      <c r="AY1431" t="s">
        <v>6391</v>
      </c>
    </row>
    <row r="1432" spans="1:51" hidden="1" x14ac:dyDescent="0.25">
      <c r="A1432" t="s">
        <v>5160</v>
      </c>
      <c r="B1432">
        <v>2004</v>
      </c>
      <c r="C1432">
        <v>373</v>
      </c>
      <c r="E1432" t="s">
        <v>50</v>
      </c>
      <c r="F1432" t="s">
        <v>350</v>
      </c>
      <c r="G1432" t="s">
        <v>477</v>
      </c>
      <c r="H1432" t="s">
        <v>478</v>
      </c>
      <c r="K1432" t="s">
        <v>1231</v>
      </c>
      <c r="L1432" t="s">
        <v>1232</v>
      </c>
      <c r="M1432" t="s">
        <v>197</v>
      </c>
      <c r="N1432" t="s">
        <v>190</v>
      </c>
      <c r="O1432" t="s">
        <v>5161</v>
      </c>
      <c r="P1432" t="s">
        <v>5162</v>
      </c>
      <c r="W1432">
        <v>420</v>
      </c>
      <c r="X1432" t="s">
        <v>78</v>
      </c>
      <c r="AA1432" s="1"/>
      <c r="AC1432">
        <v>2004</v>
      </c>
      <c r="AD1432">
        <v>7</v>
      </c>
      <c r="AE1432">
        <v>28</v>
      </c>
      <c r="AF1432" s="2">
        <f>DATE(emdat_data[[#This Row],[Start Year]],emdat_data[[#This Row],[Start Month]],emdat_data[[#This Row],[Start Day]])</f>
        <v>38196</v>
      </c>
      <c r="AG1432">
        <v>2004</v>
      </c>
      <c r="AH1432">
        <v>8</v>
      </c>
      <c r="AI1432">
        <v>4</v>
      </c>
      <c r="AJ1432" s="2">
        <f>DATE(emdat_data[[#This Row],[End Year]],emdat_data[[#This Row],[End Month]],emdat_data[[#This Row],[End Day]])</f>
        <v>38203</v>
      </c>
      <c r="AK1432">
        <v>3</v>
      </c>
      <c r="AL1432">
        <v>100</v>
      </c>
      <c r="AM1432">
        <v>1000</v>
      </c>
      <c r="AO1432">
        <v>1100</v>
      </c>
      <c r="AR1432">
        <v>2000</v>
      </c>
      <c r="AS1432">
        <v>3099</v>
      </c>
      <c r="AT1432">
        <v>3000</v>
      </c>
      <c r="AU1432">
        <v>4648</v>
      </c>
      <c r="AV1432">
        <v>64.541329281744694</v>
      </c>
      <c r="AW1432" t="s">
        <v>5163</v>
      </c>
      <c r="AY1432" t="s">
        <v>5164</v>
      </c>
    </row>
    <row r="1433" spans="1:51" x14ac:dyDescent="0.25">
      <c r="A1433" t="s">
        <v>5325</v>
      </c>
      <c r="B1433">
        <v>2004</v>
      </c>
      <c r="C1433">
        <v>377</v>
      </c>
      <c r="E1433" t="s">
        <v>50</v>
      </c>
      <c r="F1433" t="s">
        <v>119</v>
      </c>
      <c r="G1433" t="s">
        <v>120</v>
      </c>
      <c r="H1433" t="s">
        <v>301</v>
      </c>
      <c r="J1433" t="s">
        <v>843</v>
      </c>
      <c r="K1433" t="s">
        <v>274</v>
      </c>
      <c r="L1433" t="s">
        <v>275</v>
      </c>
      <c r="M1433" t="s">
        <v>56</v>
      </c>
      <c r="N1433" t="s">
        <v>57</v>
      </c>
      <c r="O1433" t="s">
        <v>5326</v>
      </c>
      <c r="T1433" t="s">
        <v>128</v>
      </c>
      <c r="U1433" t="s">
        <v>128</v>
      </c>
      <c r="X1433" t="s">
        <v>129</v>
      </c>
      <c r="AA1433" s="1"/>
      <c r="AC1433">
        <v>2004</v>
      </c>
      <c r="AD1433">
        <v>7</v>
      </c>
      <c r="AE1433">
        <v>28</v>
      </c>
      <c r="AF1433" s="2">
        <f>DATE(emdat_data[[#This Row],[Start Year]],emdat_data[[#This Row],[Start Month]],emdat_data[[#This Row],[Start Day]])</f>
        <v>38196</v>
      </c>
      <c r="AG1433">
        <v>2004</v>
      </c>
      <c r="AH1433">
        <v>7</v>
      </c>
      <c r="AI1433">
        <v>28</v>
      </c>
      <c r="AJ1433" s="2">
        <f>DATE(emdat_data[[#This Row],[End Year]],emdat_data[[#This Row],[End Month]],emdat_data[[#This Row],[End Day]])</f>
        <v>38196</v>
      </c>
      <c r="AK1433">
        <v>88</v>
      </c>
      <c r="AM1433">
        <v>15000</v>
      </c>
      <c r="AO1433">
        <v>15000</v>
      </c>
      <c r="AV1433">
        <v>64.541329281744694</v>
      </c>
    </row>
    <row r="1434" spans="1:51" hidden="1" x14ac:dyDescent="0.25">
      <c r="A1434" t="s">
        <v>6123</v>
      </c>
      <c r="B1434">
        <v>2004</v>
      </c>
      <c r="C1434">
        <v>365</v>
      </c>
      <c r="E1434" t="s">
        <v>50</v>
      </c>
      <c r="F1434" t="s">
        <v>71</v>
      </c>
      <c r="G1434" t="s">
        <v>72</v>
      </c>
      <c r="H1434" t="s">
        <v>102</v>
      </c>
      <c r="K1434" t="s">
        <v>376</v>
      </c>
      <c r="L1434" t="s">
        <v>377</v>
      </c>
      <c r="M1434" t="s">
        <v>211</v>
      </c>
      <c r="N1434" t="s">
        <v>190</v>
      </c>
      <c r="O1434" t="s">
        <v>6124</v>
      </c>
      <c r="P1434" t="s">
        <v>642</v>
      </c>
      <c r="Q1434" t="s">
        <v>176</v>
      </c>
      <c r="W1434">
        <v>3540</v>
      </c>
      <c r="X1434" t="s">
        <v>78</v>
      </c>
      <c r="AA1434" s="1"/>
      <c r="AB1434" t="s">
        <v>6125</v>
      </c>
      <c r="AC1434">
        <v>2004</v>
      </c>
      <c r="AD1434">
        <v>7</v>
      </c>
      <c r="AE1434">
        <v>28</v>
      </c>
      <c r="AF1434" s="2">
        <f>DATE(emdat_data[[#This Row],[Start Year]],emdat_data[[#This Row],[Start Month]],emdat_data[[#This Row],[Start Day]])</f>
        <v>38196</v>
      </c>
      <c r="AG1434">
        <v>2004</v>
      </c>
      <c r="AH1434">
        <v>8</v>
      </c>
      <c r="AI1434">
        <v>1</v>
      </c>
      <c r="AJ1434" s="2">
        <f>DATE(emdat_data[[#This Row],[End Year]],emdat_data[[#This Row],[End Month]],emdat_data[[#This Row],[End Day]])</f>
        <v>38200</v>
      </c>
      <c r="AK1434">
        <v>4</v>
      </c>
      <c r="AM1434">
        <v>14128</v>
      </c>
      <c r="AO1434">
        <v>14128</v>
      </c>
      <c r="AV1434">
        <v>64.541329281744694</v>
      </c>
      <c r="AW1434" t="s">
        <v>6126</v>
      </c>
      <c r="AY1434" t="s">
        <v>6127</v>
      </c>
    </row>
    <row r="1435" spans="1:51" x14ac:dyDescent="0.25">
      <c r="A1435" t="s">
        <v>4117</v>
      </c>
      <c r="B1435">
        <v>2004</v>
      </c>
      <c r="C1435">
        <v>432</v>
      </c>
      <c r="E1435" t="s">
        <v>50</v>
      </c>
      <c r="F1435" t="s">
        <v>119</v>
      </c>
      <c r="G1435" t="s">
        <v>1116</v>
      </c>
      <c r="H1435" t="s">
        <v>1117</v>
      </c>
      <c r="K1435" t="s">
        <v>93</v>
      </c>
      <c r="L1435" t="s">
        <v>94</v>
      </c>
      <c r="M1435" t="s">
        <v>95</v>
      </c>
      <c r="N1435" t="s">
        <v>96</v>
      </c>
      <c r="O1435" t="s">
        <v>4118</v>
      </c>
      <c r="T1435" t="s">
        <v>128</v>
      </c>
      <c r="U1435" t="s">
        <v>128</v>
      </c>
      <c r="AA1435" s="1"/>
      <c r="AC1435">
        <v>2004</v>
      </c>
      <c r="AD1435">
        <v>8</v>
      </c>
      <c r="AF1435" s="2">
        <f>DATE(emdat_data[[#This Row],[Start Year]],emdat_data[[#This Row],[Start Month]],emdat_data[[#This Row],[Start Day]])</f>
        <v>38199</v>
      </c>
      <c r="AG1435">
        <v>2004</v>
      </c>
      <c r="AH1435">
        <v>8</v>
      </c>
      <c r="AJ1435" s="2">
        <f>DATE(emdat_data[[#This Row],[End Year]],emdat_data[[#This Row],[End Month]],emdat_data[[#This Row],[End Day]])</f>
        <v>38199</v>
      </c>
      <c r="AV1435">
        <v>64.541329281744694</v>
      </c>
    </row>
    <row r="1436" spans="1:51" x14ac:dyDescent="0.25">
      <c r="A1436" t="s">
        <v>4142</v>
      </c>
      <c r="B1436">
        <v>2004</v>
      </c>
      <c r="C1436">
        <v>392</v>
      </c>
      <c r="E1436" t="s">
        <v>50</v>
      </c>
      <c r="F1436" t="s">
        <v>119</v>
      </c>
      <c r="G1436" t="s">
        <v>1116</v>
      </c>
      <c r="H1436" t="s">
        <v>1117</v>
      </c>
      <c r="K1436" t="s">
        <v>123</v>
      </c>
      <c r="L1436" t="s">
        <v>124</v>
      </c>
      <c r="M1436" t="s">
        <v>125</v>
      </c>
      <c r="N1436" t="s">
        <v>76</v>
      </c>
      <c r="T1436" t="s">
        <v>128</v>
      </c>
      <c r="U1436" t="s">
        <v>128</v>
      </c>
      <c r="AA1436" s="1"/>
      <c r="AC1436">
        <v>2004</v>
      </c>
      <c r="AD1436">
        <v>8</v>
      </c>
      <c r="AF1436" s="2">
        <f>DATE(emdat_data[[#This Row],[Start Year]],emdat_data[[#This Row],[Start Month]],emdat_data[[#This Row],[Start Day]])</f>
        <v>38199</v>
      </c>
      <c r="AG1436">
        <v>2004</v>
      </c>
      <c r="AH1436">
        <v>8</v>
      </c>
      <c r="AJ1436" s="2">
        <f>DATE(emdat_data[[#This Row],[End Year]],emdat_data[[#This Row],[End Month]],emdat_data[[#This Row],[End Day]])</f>
        <v>38199</v>
      </c>
      <c r="AV1436">
        <v>64.541329281744694</v>
      </c>
    </row>
    <row r="1437" spans="1:51" hidden="1" x14ac:dyDescent="0.25">
      <c r="A1437" t="s">
        <v>5117</v>
      </c>
      <c r="B1437">
        <v>2004</v>
      </c>
      <c r="C1437">
        <v>9332</v>
      </c>
      <c r="E1437" t="s">
        <v>50</v>
      </c>
      <c r="F1437" t="s">
        <v>350</v>
      </c>
      <c r="G1437" t="s">
        <v>351</v>
      </c>
      <c r="H1437" t="s">
        <v>351</v>
      </c>
      <c r="K1437" t="s">
        <v>1192</v>
      </c>
      <c r="L1437" t="s">
        <v>1193</v>
      </c>
      <c r="M1437" t="s">
        <v>1194</v>
      </c>
      <c r="N1437" t="s">
        <v>86</v>
      </c>
      <c r="O1437" t="s">
        <v>5118</v>
      </c>
      <c r="X1437" t="s">
        <v>78</v>
      </c>
      <c r="AA1437" s="1"/>
      <c r="AC1437">
        <v>2004</v>
      </c>
      <c r="AD1437">
        <v>8</v>
      </c>
      <c r="AF1437" s="2">
        <f>DATE(emdat_data[[#This Row],[Start Year]],emdat_data[[#This Row],[Start Month]],emdat_data[[#This Row],[Start Day]])</f>
        <v>38199</v>
      </c>
      <c r="AG1437">
        <v>2004</v>
      </c>
      <c r="AJ1437" s="2">
        <f>DATE(emdat_data[[#This Row],[End Year]],emdat_data[[#This Row],[End Month]],emdat_data[[#This Row],[End Day]])</f>
        <v>37955</v>
      </c>
      <c r="AT1437">
        <v>3139</v>
      </c>
      <c r="AU1437">
        <v>4864</v>
      </c>
      <c r="AV1437">
        <v>64.541329281744694</v>
      </c>
      <c r="AW1437" t="s">
        <v>5119</v>
      </c>
      <c r="AY1437" t="s">
        <v>5120</v>
      </c>
    </row>
    <row r="1438" spans="1:51" x14ac:dyDescent="0.25">
      <c r="A1438" t="s">
        <v>6326</v>
      </c>
      <c r="B1438">
        <v>2004</v>
      </c>
      <c r="C1438">
        <v>392</v>
      </c>
      <c r="E1438" t="s">
        <v>50</v>
      </c>
      <c r="F1438" t="s">
        <v>119</v>
      </c>
      <c r="G1438" t="s">
        <v>1116</v>
      </c>
      <c r="H1438" t="s">
        <v>1117</v>
      </c>
      <c r="K1438" t="s">
        <v>297</v>
      </c>
      <c r="L1438" t="s">
        <v>298</v>
      </c>
      <c r="M1438" t="s">
        <v>125</v>
      </c>
      <c r="N1438" t="s">
        <v>76</v>
      </c>
      <c r="O1438" t="s">
        <v>6327</v>
      </c>
      <c r="T1438" t="s">
        <v>128</v>
      </c>
      <c r="U1438" t="s">
        <v>128</v>
      </c>
      <c r="AA1438" s="1"/>
      <c r="AC1438">
        <v>2004</v>
      </c>
      <c r="AD1438">
        <v>8</v>
      </c>
      <c r="AF1438" s="2">
        <f>DATE(emdat_data[[#This Row],[Start Year]],emdat_data[[#This Row],[Start Month]],emdat_data[[#This Row],[Start Day]])</f>
        <v>38199</v>
      </c>
      <c r="AG1438">
        <v>2004</v>
      </c>
      <c r="AH1438">
        <v>8</v>
      </c>
      <c r="AJ1438" s="2">
        <f>DATE(emdat_data[[#This Row],[End Year]],emdat_data[[#This Row],[End Month]],emdat_data[[#This Row],[End Day]])</f>
        <v>38199</v>
      </c>
      <c r="AV1438">
        <v>64.541329281744694</v>
      </c>
    </row>
    <row r="1439" spans="1:51" hidden="1" x14ac:dyDescent="0.25">
      <c r="A1439" t="s">
        <v>5244</v>
      </c>
      <c r="B1439">
        <v>2004</v>
      </c>
      <c r="C1439">
        <v>734</v>
      </c>
      <c r="E1439" t="s">
        <v>50</v>
      </c>
      <c r="F1439" t="s">
        <v>71</v>
      </c>
      <c r="G1439" t="s">
        <v>72</v>
      </c>
      <c r="H1439" t="s">
        <v>102</v>
      </c>
      <c r="K1439" t="s">
        <v>226</v>
      </c>
      <c r="L1439" t="s">
        <v>227</v>
      </c>
      <c r="M1439" t="s">
        <v>56</v>
      </c>
      <c r="N1439" t="s">
        <v>57</v>
      </c>
      <c r="O1439" t="s">
        <v>5245</v>
      </c>
      <c r="P1439" t="s">
        <v>1309</v>
      </c>
      <c r="X1439" t="s">
        <v>78</v>
      </c>
      <c r="AA1439" s="1"/>
      <c r="AB1439" t="s">
        <v>5246</v>
      </c>
      <c r="AC1439">
        <v>2004</v>
      </c>
      <c r="AD1439">
        <v>8</v>
      </c>
      <c r="AE1439">
        <v>1</v>
      </c>
      <c r="AF1439" s="2">
        <f>DATE(emdat_data[[#This Row],[Start Year]],emdat_data[[#This Row],[Start Month]],emdat_data[[#This Row],[Start Day]])</f>
        <v>38200</v>
      </c>
      <c r="AG1439">
        <v>2004</v>
      </c>
      <c r="AH1439">
        <v>9</v>
      </c>
      <c r="AI1439">
        <v>8</v>
      </c>
      <c r="AJ1439" s="2">
        <f>DATE(emdat_data[[#This Row],[End Year]],emdat_data[[#This Row],[End Month]],emdat_data[[#This Row],[End Day]])</f>
        <v>38238</v>
      </c>
      <c r="AK1439">
        <v>210</v>
      </c>
      <c r="AM1439">
        <v>100000</v>
      </c>
      <c r="AO1439">
        <v>100000</v>
      </c>
      <c r="AT1439">
        <v>276000</v>
      </c>
      <c r="AU1439">
        <v>427633</v>
      </c>
      <c r="AV1439">
        <v>64.541329281744694</v>
      </c>
      <c r="AW1439" t="s">
        <v>5247</v>
      </c>
      <c r="AY1439" t="s">
        <v>5248</v>
      </c>
    </row>
    <row r="1440" spans="1:51" hidden="1" x14ac:dyDescent="0.25">
      <c r="A1440" t="s">
        <v>6345</v>
      </c>
      <c r="B1440">
        <v>2004</v>
      </c>
      <c r="C1440">
        <v>734</v>
      </c>
      <c r="E1440" t="s">
        <v>50</v>
      </c>
      <c r="F1440" t="s">
        <v>71</v>
      </c>
      <c r="G1440" t="s">
        <v>72</v>
      </c>
      <c r="H1440" t="s">
        <v>102</v>
      </c>
      <c r="K1440" t="s">
        <v>307</v>
      </c>
      <c r="L1440" t="s">
        <v>308</v>
      </c>
      <c r="M1440" t="s">
        <v>56</v>
      </c>
      <c r="N1440" t="s">
        <v>57</v>
      </c>
      <c r="O1440" t="s">
        <v>6346</v>
      </c>
      <c r="P1440" t="s">
        <v>1309</v>
      </c>
      <c r="X1440" t="s">
        <v>78</v>
      </c>
      <c r="AA1440" s="1"/>
      <c r="AB1440" t="s">
        <v>6347</v>
      </c>
      <c r="AC1440">
        <v>2004</v>
      </c>
      <c r="AD1440">
        <v>8</v>
      </c>
      <c r="AE1440">
        <v>1</v>
      </c>
      <c r="AF1440" s="2">
        <f>DATE(emdat_data[[#This Row],[Start Year]],emdat_data[[#This Row],[Start Month]],emdat_data[[#This Row],[Start Day]])</f>
        <v>38200</v>
      </c>
      <c r="AG1440">
        <v>2004</v>
      </c>
      <c r="AH1440">
        <v>9</v>
      </c>
      <c r="AI1440">
        <v>8</v>
      </c>
      <c r="AJ1440" s="2">
        <f>DATE(emdat_data[[#This Row],[End Year]],emdat_data[[#This Row],[End Month]],emdat_data[[#This Row],[End Day]])</f>
        <v>38238</v>
      </c>
      <c r="AV1440">
        <v>64.541329281744694</v>
      </c>
      <c r="AX1440" t="s">
        <v>6348</v>
      </c>
      <c r="AY1440" t="s">
        <v>6349</v>
      </c>
    </row>
    <row r="1441" spans="1:51" x14ac:dyDescent="0.25">
      <c r="A1441" t="s">
        <v>6456</v>
      </c>
      <c r="B1441">
        <v>2004</v>
      </c>
      <c r="C1441">
        <v>437</v>
      </c>
      <c r="E1441" t="s">
        <v>50</v>
      </c>
      <c r="F1441" t="s">
        <v>119</v>
      </c>
      <c r="G1441" t="s">
        <v>120</v>
      </c>
      <c r="H1441" t="s">
        <v>121</v>
      </c>
      <c r="J1441" t="s">
        <v>294</v>
      </c>
      <c r="K1441" t="s">
        <v>2862</v>
      </c>
      <c r="L1441" t="s">
        <v>2863</v>
      </c>
      <c r="M1441" t="s">
        <v>125</v>
      </c>
      <c r="N1441" t="s">
        <v>76</v>
      </c>
      <c r="O1441" t="s">
        <v>6457</v>
      </c>
      <c r="P1441" t="s">
        <v>6458</v>
      </c>
      <c r="T1441" t="s">
        <v>128</v>
      </c>
      <c r="U1441" t="s">
        <v>128</v>
      </c>
      <c r="X1441" t="s">
        <v>129</v>
      </c>
      <c r="AA1441" s="1"/>
      <c r="AC1441">
        <v>2004</v>
      </c>
      <c r="AD1441">
        <v>8</v>
      </c>
      <c r="AE1441">
        <v>2</v>
      </c>
      <c r="AF1441" s="2">
        <f>DATE(emdat_data[[#This Row],[Start Year]],emdat_data[[#This Row],[Start Month]],emdat_data[[#This Row],[Start Day]])</f>
        <v>38201</v>
      </c>
      <c r="AG1441">
        <v>2004</v>
      </c>
      <c r="AH1441">
        <v>8</v>
      </c>
      <c r="AI1441">
        <v>30</v>
      </c>
      <c r="AJ1441" s="2">
        <f>DATE(emdat_data[[#This Row],[End Year]],emdat_data[[#This Row],[End Month]],emdat_data[[#This Row],[End Day]])</f>
        <v>38229</v>
      </c>
      <c r="AK1441">
        <v>56</v>
      </c>
      <c r="AM1441">
        <v>633</v>
      </c>
      <c r="AO1441">
        <v>633</v>
      </c>
      <c r="AV1441">
        <v>64.541329281744694</v>
      </c>
    </row>
    <row r="1442" spans="1:51" hidden="1" x14ac:dyDescent="0.25">
      <c r="A1442" t="s">
        <v>5288</v>
      </c>
      <c r="B1442">
        <v>2004</v>
      </c>
      <c r="C1442">
        <v>387</v>
      </c>
      <c r="E1442" t="s">
        <v>50</v>
      </c>
      <c r="F1442" t="s">
        <v>71</v>
      </c>
      <c r="G1442" t="s">
        <v>217</v>
      </c>
      <c r="H1442" t="s">
        <v>696</v>
      </c>
      <c r="K1442" t="s">
        <v>2261</v>
      </c>
      <c r="L1442" t="s">
        <v>2262</v>
      </c>
      <c r="M1442" t="s">
        <v>253</v>
      </c>
      <c r="N1442" t="s">
        <v>57</v>
      </c>
      <c r="O1442" t="s">
        <v>5289</v>
      </c>
      <c r="AA1442" s="1"/>
      <c r="AC1442">
        <v>2004</v>
      </c>
      <c r="AD1442">
        <v>8</v>
      </c>
      <c r="AE1442">
        <v>5</v>
      </c>
      <c r="AF1442" s="2">
        <f>DATE(emdat_data[[#This Row],[Start Year]],emdat_data[[#This Row],[Start Month]],emdat_data[[#This Row],[Start Day]])</f>
        <v>38204</v>
      </c>
      <c r="AG1442">
        <v>2004</v>
      </c>
      <c r="AH1442">
        <v>8</v>
      </c>
      <c r="AI1442">
        <v>5</v>
      </c>
      <c r="AJ1442" s="2">
        <f>DATE(emdat_data[[#This Row],[End Year]],emdat_data[[#This Row],[End Month]],emdat_data[[#This Row],[End Day]])</f>
        <v>38204</v>
      </c>
      <c r="AK1442">
        <v>11</v>
      </c>
      <c r="AL1442">
        <v>2</v>
      </c>
      <c r="AO1442">
        <v>2</v>
      </c>
      <c r="AV1442">
        <v>64.541329281744694</v>
      </c>
      <c r="AX1442" t="s">
        <v>5290</v>
      </c>
      <c r="AY1442" t="s">
        <v>5291</v>
      </c>
    </row>
    <row r="1443" spans="1:51" hidden="1" x14ac:dyDescent="0.25">
      <c r="A1443" t="s">
        <v>5092</v>
      </c>
      <c r="B1443">
        <v>2004</v>
      </c>
      <c r="C1443">
        <v>412</v>
      </c>
      <c r="E1443" t="s">
        <v>50</v>
      </c>
      <c r="F1443" t="s">
        <v>63</v>
      </c>
      <c r="G1443" t="s">
        <v>82</v>
      </c>
      <c r="H1443" t="s">
        <v>98</v>
      </c>
      <c r="J1443" t="s">
        <v>5093</v>
      </c>
      <c r="K1443" t="s">
        <v>159</v>
      </c>
      <c r="L1443" t="s">
        <v>160</v>
      </c>
      <c r="M1443" t="s">
        <v>161</v>
      </c>
      <c r="N1443" t="s">
        <v>57</v>
      </c>
      <c r="O1443" t="s">
        <v>5094</v>
      </c>
      <c r="W1443">
        <v>165</v>
      </c>
      <c r="X1443" t="s">
        <v>88</v>
      </c>
      <c r="AA1443" s="1"/>
      <c r="AC1443">
        <v>2004</v>
      </c>
      <c r="AD1443">
        <v>8</v>
      </c>
      <c r="AE1443">
        <v>6</v>
      </c>
      <c r="AF1443" s="2">
        <f>DATE(emdat_data[[#This Row],[Start Year]],emdat_data[[#This Row],[Start Month]],emdat_data[[#This Row],[Start Day]])</f>
        <v>38205</v>
      </c>
      <c r="AG1443">
        <v>2004</v>
      </c>
      <c r="AH1443">
        <v>8</v>
      </c>
      <c r="AI1443">
        <v>12</v>
      </c>
      <c r="AJ1443" s="2">
        <f>DATE(emdat_data[[#This Row],[End Year]],emdat_data[[#This Row],[End Month]],emdat_data[[#This Row],[End Day]])</f>
        <v>38211</v>
      </c>
      <c r="AK1443">
        <v>188</v>
      </c>
      <c r="AL1443">
        <v>4000</v>
      </c>
      <c r="AM1443">
        <v>8590000</v>
      </c>
      <c r="AN1443">
        <v>468000</v>
      </c>
      <c r="AO1443">
        <v>9062000</v>
      </c>
      <c r="AT1443">
        <v>2190000</v>
      </c>
      <c r="AU1443">
        <v>3393175</v>
      </c>
      <c r="AV1443">
        <v>64.541329281744694</v>
      </c>
      <c r="AX1443" t="s">
        <v>5095</v>
      </c>
      <c r="AY1443" t="s">
        <v>5096</v>
      </c>
    </row>
    <row r="1444" spans="1:51" hidden="1" x14ac:dyDescent="0.25">
      <c r="A1444" t="s">
        <v>6476</v>
      </c>
      <c r="B1444">
        <v>2004</v>
      </c>
      <c r="C1444">
        <v>441</v>
      </c>
      <c r="E1444" t="s">
        <v>50</v>
      </c>
      <c r="F1444" t="s">
        <v>71</v>
      </c>
      <c r="G1444" t="s">
        <v>72</v>
      </c>
      <c r="H1444" t="s">
        <v>102</v>
      </c>
      <c r="K1444" t="s">
        <v>2562</v>
      </c>
      <c r="L1444" t="s">
        <v>2563</v>
      </c>
      <c r="M1444" t="s">
        <v>173</v>
      </c>
      <c r="N1444" t="s">
        <v>57</v>
      </c>
      <c r="O1444" t="s">
        <v>6477</v>
      </c>
      <c r="P1444" t="s">
        <v>1309</v>
      </c>
      <c r="W1444">
        <v>154400</v>
      </c>
      <c r="X1444" t="s">
        <v>78</v>
      </c>
      <c r="AA1444" s="1"/>
      <c r="AB1444" t="s">
        <v>6478</v>
      </c>
      <c r="AC1444">
        <v>2004</v>
      </c>
      <c r="AD1444">
        <v>8</v>
      </c>
      <c r="AE1444">
        <v>6</v>
      </c>
      <c r="AF1444" s="2">
        <f>DATE(emdat_data[[#This Row],[Start Year]],emdat_data[[#This Row],[Start Month]],emdat_data[[#This Row],[Start Day]])</f>
        <v>38205</v>
      </c>
      <c r="AG1444">
        <v>2004</v>
      </c>
      <c r="AH1444">
        <v>8</v>
      </c>
      <c r="AI1444">
        <v>30</v>
      </c>
      <c r="AJ1444" s="2">
        <f>DATE(emdat_data[[#This Row],[End Year]],emdat_data[[#This Row],[End Month]],emdat_data[[#This Row],[End Day]])</f>
        <v>38229</v>
      </c>
      <c r="AK1444">
        <v>9</v>
      </c>
      <c r="AM1444">
        <v>500000</v>
      </c>
      <c r="AO1444">
        <v>500000</v>
      </c>
      <c r="AV1444">
        <v>64.541329281744694</v>
      </c>
      <c r="AW1444" t="s">
        <v>6479</v>
      </c>
      <c r="AX1444" t="s">
        <v>6480</v>
      </c>
      <c r="AY1444" t="s">
        <v>6481</v>
      </c>
    </row>
    <row r="1445" spans="1:51" hidden="1" x14ac:dyDescent="0.25">
      <c r="A1445" t="s">
        <v>6578</v>
      </c>
      <c r="B1445">
        <v>2004</v>
      </c>
      <c r="C1445">
        <v>398</v>
      </c>
      <c r="E1445" t="s">
        <v>50</v>
      </c>
      <c r="F1445" t="s">
        <v>71</v>
      </c>
      <c r="G1445" t="s">
        <v>72</v>
      </c>
      <c r="H1445" t="s">
        <v>102</v>
      </c>
      <c r="K1445" t="s">
        <v>427</v>
      </c>
      <c r="L1445" t="s">
        <v>428</v>
      </c>
      <c r="M1445" t="s">
        <v>429</v>
      </c>
      <c r="N1445" t="s">
        <v>76</v>
      </c>
      <c r="O1445" t="s">
        <v>3125</v>
      </c>
      <c r="P1445" t="s">
        <v>642</v>
      </c>
      <c r="W1445">
        <v>199</v>
      </c>
      <c r="X1445" t="s">
        <v>78</v>
      </c>
      <c r="AA1445" s="1"/>
      <c r="AC1445">
        <v>2004</v>
      </c>
      <c r="AD1445">
        <v>8</v>
      </c>
      <c r="AE1445">
        <v>7</v>
      </c>
      <c r="AF1445" s="2">
        <f>DATE(emdat_data[[#This Row],[Start Year]],emdat_data[[#This Row],[Start Month]],emdat_data[[#This Row],[Start Day]])</f>
        <v>38206</v>
      </c>
      <c r="AG1445">
        <v>2004</v>
      </c>
      <c r="AH1445">
        <v>8</v>
      </c>
      <c r="AI1445">
        <v>9</v>
      </c>
      <c r="AJ1445" s="2">
        <f>DATE(emdat_data[[#This Row],[End Year]],emdat_data[[#This Row],[End Month]],emdat_data[[#This Row],[End Day]])</f>
        <v>38208</v>
      </c>
      <c r="AN1445">
        <v>15000</v>
      </c>
      <c r="AO1445">
        <v>15000</v>
      </c>
      <c r="AV1445">
        <v>64.541329281744694</v>
      </c>
      <c r="AX1445" t="s">
        <v>3126</v>
      </c>
      <c r="AY1445" t="s">
        <v>3127</v>
      </c>
    </row>
    <row r="1446" spans="1:51" hidden="1" x14ac:dyDescent="0.25">
      <c r="A1446" t="s">
        <v>6298</v>
      </c>
      <c r="B1446">
        <v>2004</v>
      </c>
      <c r="C1446">
        <v>413</v>
      </c>
      <c r="E1446" t="s">
        <v>50</v>
      </c>
      <c r="F1446" t="s">
        <v>71</v>
      </c>
      <c r="G1446" t="s">
        <v>72</v>
      </c>
      <c r="H1446" t="s">
        <v>170</v>
      </c>
      <c r="K1446" t="s">
        <v>297</v>
      </c>
      <c r="L1446" t="s">
        <v>298</v>
      </c>
      <c r="M1446" t="s">
        <v>125</v>
      </c>
      <c r="N1446" t="s">
        <v>76</v>
      </c>
      <c r="O1446" t="s">
        <v>6299</v>
      </c>
      <c r="P1446" t="s">
        <v>642</v>
      </c>
      <c r="W1446">
        <v>5480</v>
      </c>
      <c r="X1446" t="s">
        <v>78</v>
      </c>
      <c r="AA1446" s="1"/>
      <c r="AB1446" t="s">
        <v>6300</v>
      </c>
      <c r="AC1446">
        <v>2004</v>
      </c>
      <c r="AD1446">
        <v>8</v>
      </c>
      <c r="AE1446">
        <v>8</v>
      </c>
      <c r="AF1446" s="2">
        <f>DATE(emdat_data[[#This Row],[Start Year]],emdat_data[[#This Row],[Start Month]],emdat_data[[#This Row],[Start Day]])</f>
        <v>38207</v>
      </c>
      <c r="AG1446">
        <v>2004</v>
      </c>
      <c r="AH1446">
        <v>8</v>
      </c>
      <c r="AI1446">
        <v>12</v>
      </c>
      <c r="AJ1446" s="2">
        <f>DATE(emdat_data[[#This Row],[End Year]],emdat_data[[#This Row],[End Month]],emdat_data[[#This Row],[End Day]])</f>
        <v>38211</v>
      </c>
      <c r="AK1446">
        <v>65</v>
      </c>
      <c r="AL1446">
        <v>600</v>
      </c>
      <c r="AM1446">
        <v>10000</v>
      </c>
      <c r="AO1446">
        <v>10600</v>
      </c>
      <c r="AV1446">
        <v>64.541329281744694</v>
      </c>
      <c r="AW1446" t="s">
        <v>6301</v>
      </c>
      <c r="AY1446" t="s">
        <v>6302</v>
      </c>
    </row>
    <row r="1447" spans="1:51" hidden="1" x14ac:dyDescent="0.25">
      <c r="A1447" t="s">
        <v>6316</v>
      </c>
      <c r="B1447">
        <v>2004</v>
      </c>
      <c r="C1447">
        <v>402</v>
      </c>
      <c r="E1447" t="s">
        <v>50</v>
      </c>
      <c r="F1447" t="s">
        <v>71</v>
      </c>
      <c r="G1447" t="s">
        <v>72</v>
      </c>
      <c r="H1447" t="s">
        <v>102</v>
      </c>
      <c r="K1447" t="s">
        <v>297</v>
      </c>
      <c r="L1447" t="s">
        <v>298</v>
      </c>
      <c r="M1447" t="s">
        <v>125</v>
      </c>
      <c r="N1447" t="s">
        <v>76</v>
      </c>
      <c r="O1447" t="s">
        <v>6317</v>
      </c>
      <c r="P1447" t="s">
        <v>642</v>
      </c>
      <c r="W1447">
        <v>510</v>
      </c>
      <c r="X1447" t="s">
        <v>78</v>
      </c>
      <c r="AA1447" s="1"/>
      <c r="AB1447" t="s">
        <v>6318</v>
      </c>
      <c r="AC1447">
        <v>2004</v>
      </c>
      <c r="AD1447">
        <v>8</v>
      </c>
      <c r="AE1447">
        <v>8</v>
      </c>
      <c r="AF1447" s="2">
        <f>DATE(emdat_data[[#This Row],[Start Year]],emdat_data[[#This Row],[Start Month]],emdat_data[[#This Row],[Start Day]])</f>
        <v>38207</v>
      </c>
      <c r="AG1447">
        <v>2004</v>
      </c>
      <c r="AH1447">
        <v>8</v>
      </c>
      <c r="AI1447">
        <v>10</v>
      </c>
      <c r="AJ1447" s="2">
        <f>DATE(emdat_data[[#This Row],[End Year]],emdat_data[[#This Row],[End Month]],emdat_data[[#This Row],[End Day]])</f>
        <v>38209</v>
      </c>
      <c r="AM1447">
        <v>15000</v>
      </c>
      <c r="AO1447">
        <v>15000</v>
      </c>
      <c r="AV1447">
        <v>64.541329281744694</v>
      </c>
      <c r="AX1447" t="s">
        <v>6319</v>
      </c>
      <c r="AY1447" t="s">
        <v>6320</v>
      </c>
    </row>
    <row r="1448" spans="1:51" hidden="1" x14ac:dyDescent="0.25">
      <c r="A1448" t="s">
        <v>5065</v>
      </c>
      <c r="B1448">
        <v>2004</v>
      </c>
      <c r="C1448">
        <v>406</v>
      </c>
      <c r="E1448" t="s">
        <v>50</v>
      </c>
      <c r="F1448" t="s">
        <v>51</v>
      </c>
      <c r="G1448" t="s">
        <v>52</v>
      </c>
      <c r="H1448" t="s">
        <v>53</v>
      </c>
      <c r="K1448" t="s">
        <v>159</v>
      </c>
      <c r="L1448" t="s">
        <v>160</v>
      </c>
      <c r="M1448" t="s">
        <v>161</v>
      </c>
      <c r="N1448" t="s">
        <v>57</v>
      </c>
      <c r="O1448" t="s">
        <v>4525</v>
      </c>
      <c r="W1448">
        <v>5</v>
      </c>
      <c r="X1448" t="s">
        <v>59</v>
      </c>
      <c r="Y1448">
        <v>27266</v>
      </c>
      <c r="Z1448">
        <v>103873</v>
      </c>
      <c r="AA1448" s="1">
        <v>0.7680555555555556</v>
      </c>
      <c r="AC1448">
        <v>2004</v>
      </c>
      <c r="AD1448">
        <v>8</v>
      </c>
      <c r="AE1448">
        <v>10</v>
      </c>
      <c r="AF1448" s="2">
        <f>DATE(emdat_data[[#This Row],[Start Year]],emdat_data[[#This Row],[Start Month]],emdat_data[[#This Row],[Start Day]])</f>
        <v>38209</v>
      </c>
      <c r="AG1448">
        <v>2004</v>
      </c>
      <c r="AH1448">
        <v>8</v>
      </c>
      <c r="AI1448">
        <v>10</v>
      </c>
      <c r="AJ1448" s="2">
        <f>DATE(emdat_data[[#This Row],[End Year]],emdat_data[[#This Row],[End Month]],emdat_data[[#This Row],[End Day]])</f>
        <v>38209</v>
      </c>
      <c r="AK1448">
        <v>4</v>
      </c>
      <c r="AL1448">
        <v>600</v>
      </c>
      <c r="AN1448">
        <v>120000</v>
      </c>
      <c r="AO1448">
        <v>120600</v>
      </c>
      <c r="AT1448">
        <v>50000</v>
      </c>
      <c r="AU1448">
        <v>77470</v>
      </c>
      <c r="AV1448">
        <v>64.541329281744694</v>
      </c>
      <c r="AX1448" t="s">
        <v>4526</v>
      </c>
      <c r="AY1448" t="s">
        <v>4527</v>
      </c>
    </row>
    <row r="1449" spans="1:51" hidden="1" x14ac:dyDescent="0.25">
      <c r="A1449" t="s">
        <v>6250</v>
      </c>
      <c r="B1449">
        <v>2004</v>
      </c>
      <c r="C1449">
        <v>415</v>
      </c>
      <c r="E1449" t="s">
        <v>50</v>
      </c>
      <c r="F1449" t="s">
        <v>63</v>
      </c>
      <c r="G1449" t="s">
        <v>82</v>
      </c>
      <c r="H1449" t="s">
        <v>98</v>
      </c>
      <c r="J1449" t="s">
        <v>5113</v>
      </c>
      <c r="K1449" t="s">
        <v>357</v>
      </c>
      <c r="L1449" t="s">
        <v>358</v>
      </c>
      <c r="M1449" t="s">
        <v>146</v>
      </c>
      <c r="N1449" t="s">
        <v>86</v>
      </c>
      <c r="O1449" t="s">
        <v>6251</v>
      </c>
      <c r="Q1449" t="s">
        <v>360</v>
      </c>
      <c r="U1449" t="s">
        <v>127</v>
      </c>
      <c r="W1449">
        <v>230</v>
      </c>
      <c r="X1449" t="s">
        <v>88</v>
      </c>
      <c r="AA1449" s="1"/>
      <c r="AC1449">
        <v>2004</v>
      </c>
      <c r="AD1449">
        <v>8</v>
      </c>
      <c r="AE1449">
        <v>13</v>
      </c>
      <c r="AF1449" s="2">
        <f>DATE(emdat_data[[#This Row],[Start Year]],emdat_data[[#This Row],[Start Month]],emdat_data[[#This Row],[Start Day]])</f>
        <v>38212</v>
      </c>
      <c r="AG1449">
        <v>2004</v>
      </c>
      <c r="AH1449">
        <v>8</v>
      </c>
      <c r="AI1449">
        <v>13</v>
      </c>
      <c r="AJ1449" s="2">
        <f>DATE(emdat_data[[#This Row],[End Year]],emdat_data[[#This Row],[End Month]],emdat_data[[#This Row],[End Day]])</f>
        <v>38212</v>
      </c>
      <c r="AK1449">
        <v>10</v>
      </c>
      <c r="AM1449">
        <v>30000</v>
      </c>
      <c r="AO1449">
        <v>30000</v>
      </c>
      <c r="AR1449">
        <v>7600000</v>
      </c>
      <c r="AS1449">
        <v>11775400</v>
      </c>
      <c r="AT1449">
        <v>16000000</v>
      </c>
      <c r="AU1449">
        <v>24790317</v>
      </c>
      <c r="AV1449">
        <v>64.541329281744694</v>
      </c>
      <c r="AW1449" t="s">
        <v>6059</v>
      </c>
      <c r="AX1449" t="s">
        <v>6252</v>
      </c>
      <c r="AY1449" t="s">
        <v>6253</v>
      </c>
    </row>
    <row r="1450" spans="1:51" hidden="1" x14ac:dyDescent="0.25">
      <c r="A1450" t="s">
        <v>6558</v>
      </c>
      <c r="B1450">
        <v>2004</v>
      </c>
      <c r="C1450">
        <v>446</v>
      </c>
      <c r="E1450" t="s">
        <v>50</v>
      </c>
      <c r="F1450" t="s">
        <v>350</v>
      </c>
      <c r="G1450" t="s">
        <v>477</v>
      </c>
      <c r="H1450" t="s">
        <v>478</v>
      </c>
      <c r="K1450" t="s">
        <v>357</v>
      </c>
      <c r="L1450" t="s">
        <v>358</v>
      </c>
      <c r="M1450" t="s">
        <v>146</v>
      </c>
      <c r="N1450" t="s">
        <v>86</v>
      </c>
      <c r="O1450" t="s">
        <v>6559</v>
      </c>
      <c r="W1450">
        <v>4046</v>
      </c>
      <c r="X1450" t="s">
        <v>78</v>
      </c>
      <c r="AA1450" s="1"/>
      <c r="AC1450">
        <v>2004</v>
      </c>
      <c r="AD1450">
        <v>8</v>
      </c>
      <c r="AE1450">
        <v>13</v>
      </c>
      <c r="AF1450" s="2">
        <f>DATE(emdat_data[[#This Row],[Start Year]],emdat_data[[#This Row],[Start Month]],emdat_data[[#This Row],[Start Day]])</f>
        <v>38212</v>
      </c>
      <c r="AG1450">
        <v>2004</v>
      </c>
      <c r="AH1450">
        <v>8</v>
      </c>
      <c r="AI1450">
        <v>14</v>
      </c>
      <c r="AJ1450" s="2">
        <f>DATE(emdat_data[[#This Row],[End Year]],emdat_data[[#This Row],[End Month]],emdat_data[[#This Row],[End Day]])</f>
        <v>38213</v>
      </c>
      <c r="AL1450">
        <v>5</v>
      </c>
      <c r="AN1450">
        <v>240</v>
      </c>
      <c r="AO1450">
        <v>245</v>
      </c>
      <c r="AV1450">
        <v>64.541329281744694</v>
      </c>
      <c r="AX1450" t="s">
        <v>6560</v>
      </c>
      <c r="AY1450" t="s">
        <v>6561</v>
      </c>
    </row>
    <row r="1451" spans="1:51" hidden="1" x14ac:dyDescent="0.25">
      <c r="A1451" t="s">
        <v>5112</v>
      </c>
      <c r="B1451">
        <v>2004</v>
      </c>
      <c r="C1451">
        <v>415</v>
      </c>
      <c r="E1451" t="s">
        <v>50</v>
      </c>
      <c r="F1451" t="s">
        <v>63</v>
      </c>
      <c r="G1451" t="s">
        <v>82</v>
      </c>
      <c r="H1451" t="s">
        <v>98</v>
      </c>
      <c r="J1451" t="s">
        <v>5113</v>
      </c>
      <c r="K1451" t="s">
        <v>1192</v>
      </c>
      <c r="L1451" t="s">
        <v>1193</v>
      </c>
      <c r="M1451" t="s">
        <v>1194</v>
      </c>
      <c r="N1451" t="s">
        <v>86</v>
      </c>
      <c r="O1451" t="s">
        <v>5114</v>
      </c>
      <c r="V1451">
        <v>120</v>
      </c>
      <c r="W1451">
        <v>220</v>
      </c>
      <c r="X1451" t="s">
        <v>88</v>
      </c>
      <c r="AA1451" s="1"/>
      <c r="AC1451">
        <v>2004</v>
      </c>
      <c r="AD1451">
        <v>8</v>
      </c>
      <c r="AE1451">
        <v>14</v>
      </c>
      <c r="AF1451" s="2">
        <f>DATE(emdat_data[[#This Row],[Start Year]],emdat_data[[#This Row],[Start Month]],emdat_data[[#This Row],[Start Day]])</f>
        <v>38213</v>
      </c>
      <c r="AG1451">
        <v>2004</v>
      </c>
      <c r="AH1451">
        <v>8</v>
      </c>
      <c r="AI1451">
        <v>14</v>
      </c>
      <c r="AJ1451" s="2">
        <f>DATE(emdat_data[[#This Row],[End Year]],emdat_data[[#This Row],[End Month]],emdat_data[[#This Row],[End Day]])</f>
        <v>38213</v>
      </c>
      <c r="AK1451">
        <v>4</v>
      </c>
      <c r="AL1451">
        <v>5</v>
      </c>
      <c r="AM1451">
        <v>202500</v>
      </c>
      <c r="AN1451">
        <v>41500</v>
      </c>
      <c r="AO1451">
        <v>244005</v>
      </c>
      <c r="AT1451">
        <v>1000000</v>
      </c>
      <c r="AU1451">
        <v>1549395</v>
      </c>
      <c r="AV1451">
        <v>64.541329281744694</v>
      </c>
      <c r="AW1451" t="s">
        <v>5115</v>
      </c>
      <c r="AY1451" t="s">
        <v>5116</v>
      </c>
    </row>
    <row r="1452" spans="1:51" hidden="1" x14ac:dyDescent="0.25">
      <c r="A1452" t="s">
        <v>4776</v>
      </c>
      <c r="B1452">
        <v>2004</v>
      </c>
      <c r="C1452">
        <v>428</v>
      </c>
      <c r="E1452" t="s">
        <v>50</v>
      </c>
      <c r="F1452" t="s">
        <v>63</v>
      </c>
      <c r="G1452" t="s">
        <v>82</v>
      </c>
      <c r="H1452" t="s">
        <v>98</v>
      </c>
      <c r="J1452" t="s">
        <v>4777</v>
      </c>
      <c r="K1452" t="s">
        <v>268</v>
      </c>
      <c r="L1452" t="s">
        <v>269</v>
      </c>
      <c r="M1452" t="s">
        <v>161</v>
      </c>
      <c r="N1452" t="s">
        <v>57</v>
      </c>
      <c r="O1452" t="s">
        <v>4778</v>
      </c>
      <c r="Q1452" t="s">
        <v>72</v>
      </c>
      <c r="R1452" t="s">
        <v>176</v>
      </c>
      <c r="W1452">
        <v>75</v>
      </c>
      <c r="X1452" t="s">
        <v>88</v>
      </c>
      <c r="AA1452" s="1"/>
      <c r="AC1452">
        <v>2004</v>
      </c>
      <c r="AD1452">
        <v>8</v>
      </c>
      <c r="AE1452">
        <v>15</v>
      </c>
      <c r="AF1452" s="2">
        <f>DATE(emdat_data[[#This Row],[Start Year]],emdat_data[[#This Row],[Start Month]],emdat_data[[#This Row],[Start Day]])</f>
        <v>38214</v>
      </c>
      <c r="AG1452">
        <v>2004</v>
      </c>
      <c r="AH1452">
        <v>8</v>
      </c>
      <c r="AI1452">
        <v>17</v>
      </c>
      <c r="AJ1452" s="2">
        <f>DATE(emdat_data[[#This Row],[End Year]],emdat_data[[#This Row],[End Month]],emdat_data[[#This Row],[End Day]])</f>
        <v>38216</v>
      </c>
      <c r="AK1452">
        <v>8</v>
      </c>
      <c r="AN1452">
        <v>2400</v>
      </c>
      <c r="AO1452">
        <v>2400</v>
      </c>
      <c r="AT1452">
        <v>1000</v>
      </c>
      <c r="AU1452">
        <v>1549</v>
      </c>
      <c r="AV1452">
        <v>64.541329281744694</v>
      </c>
      <c r="AW1452" t="s">
        <v>4779</v>
      </c>
      <c r="AY1452" t="s">
        <v>4780</v>
      </c>
    </row>
    <row r="1453" spans="1:51" hidden="1" x14ac:dyDescent="0.25">
      <c r="A1453" t="s">
        <v>4898</v>
      </c>
      <c r="B1453">
        <v>2004</v>
      </c>
      <c r="C1453">
        <v>381</v>
      </c>
      <c r="E1453" t="s">
        <v>50</v>
      </c>
      <c r="F1453" t="s">
        <v>71</v>
      </c>
      <c r="G1453" t="s">
        <v>72</v>
      </c>
      <c r="H1453" t="s">
        <v>102</v>
      </c>
      <c r="K1453" t="s">
        <v>268</v>
      </c>
      <c r="L1453" t="s">
        <v>269</v>
      </c>
      <c r="M1453" t="s">
        <v>161</v>
      </c>
      <c r="N1453" t="s">
        <v>57</v>
      </c>
      <c r="O1453" t="s">
        <v>4899</v>
      </c>
      <c r="P1453" t="s">
        <v>1309</v>
      </c>
      <c r="Q1453" t="s">
        <v>176</v>
      </c>
      <c r="X1453" t="s">
        <v>78</v>
      </c>
      <c r="AA1453" s="1"/>
      <c r="AC1453">
        <v>2004</v>
      </c>
      <c r="AD1453">
        <v>8</v>
      </c>
      <c r="AE1453">
        <v>15</v>
      </c>
      <c r="AF1453" s="2">
        <f>DATE(emdat_data[[#This Row],[Start Year]],emdat_data[[#This Row],[Start Month]],emdat_data[[#This Row],[Start Day]])</f>
        <v>38214</v>
      </c>
      <c r="AG1453">
        <v>2004</v>
      </c>
      <c r="AH1453">
        <v>8</v>
      </c>
      <c r="AI1453">
        <v>22</v>
      </c>
      <c r="AJ1453" s="2">
        <f>DATE(emdat_data[[#This Row],[End Year]],emdat_data[[#This Row],[End Month]],emdat_data[[#This Row],[End Day]])</f>
        <v>38221</v>
      </c>
      <c r="AK1453">
        <v>10</v>
      </c>
      <c r="AM1453">
        <v>1501</v>
      </c>
      <c r="AO1453">
        <v>1501</v>
      </c>
      <c r="AT1453">
        <v>5548</v>
      </c>
      <c r="AU1453">
        <v>8596</v>
      </c>
      <c r="AV1453">
        <v>64.541329281744694</v>
      </c>
      <c r="AW1453" t="s">
        <v>4900</v>
      </c>
      <c r="AY1453" t="s">
        <v>4901</v>
      </c>
    </row>
    <row r="1454" spans="1:51" hidden="1" x14ac:dyDescent="0.25">
      <c r="A1454" t="s">
        <v>5165</v>
      </c>
      <c r="B1454">
        <v>2004</v>
      </c>
      <c r="C1454">
        <v>423</v>
      </c>
      <c r="E1454" t="s">
        <v>50</v>
      </c>
      <c r="F1454" t="s">
        <v>71</v>
      </c>
      <c r="G1454" t="s">
        <v>72</v>
      </c>
      <c r="H1454" t="s">
        <v>170</v>
      </c>
      <c r="K1454" t="s">
        <v>1292</v>
      </c>
      <c r="L1454" t="s">
        <v>1293</v>
      </c>
      <c r="M1454" t="s">
        <v>1294</v>
      </c>
      <c r="N1454" t="s">
        <v>190</v>
      </c>
      <c r="O1454" t="s">
        <v>5166</v>
      </c>
      <c r="P1454" t="s">
        <v>2496</v>
      </c>
      <c r="X1454" t="s">
        <v>78</v>
      </c>
      <c r="AA1454" s="1"/>
      <c r="AB1454" t="s">
        <v>5167</v>
      </c>
      <c r="AC1454">
        <v>2004</v>
      </c>
      <c r="AD1454">
        <v>8</v>
      </c>
      <c r="AE1454">
        <v>16</v>
      </c>
      <c r="AF1454" s="2">
        <f>DATE(emdat_data[[#This Row],[Start Year]],emdat_data[[#This Row],[Start Month]],emdat_data[[#This Row],[Start Day]])</f>
        <v>38215</v>
      </c>
      <c r="AG1454">
        <v>2004</v>
      </c>
      <c r="AH1454">
        <v>8</v>
      </c>
      <c r="AI1454">
        <v>17</v>
      </c>
      <c r="AJ1454" s="2">
        <f>DATE(emdat_data[[#This Row],[End Year]],emdat_data[[#This Row],[End Month]],emdat_data[[#This Row],[End Day]])</f>
        <v>38216</v>
      </c>
      <c r="AL1454">
        <v>8</v>
      </c>
      <c r="AM1454">
        <v>1000</v>
      </c>
      <c r="AO1454">
        <v>1008</v>
      </c>
      <c r="AT1454">
        <v>96000</v>
      </c>
      <c r="AU1454">
        <v>148742</v>
      </c>
      <c r="AV1454">
        <v>64.541329281744694</v>
      </c>
      <c r="AX1454" t="s">
        <v>5168</v>
      </c>
      <c r="AY1454" t="s">
        <v>5169</v>
      </c>
    </row>
    <row r="1455" spans="1:51" hidden="1" x14ac:dyDescent="0.25">
      <c r="A1455" t="s">
        <v>6503</v>
      </c>
      <c r="B1455">
        <v>2004</v>
      </c>
      <c r="C1455">
        <v>424</v>
      </c>
      <c r="E1455" t="s">
        <v>50</v>
      </c>
      <c r="F1455" t="s">
        <v>71</v>
      </c>
      <c r="G1455" t="s">
        <v>72</v>
      </c>
      <c r="H1455" t="s">
        <v>170</v>
      </c>
      <c r="K1455" t="s">
        <v>2924</v>
      </c>
      <c r="L1455" t="s">
        <v>2925</v>
      </c>
      <c r="M1455" t="s">
        <v>392</v>
      </c>
      <c r="N1455" t="s">
        <v>57</v>
      </c>
      <c r="O1455" t="s">
        <v>6504</v>
      </c>
      <c r="P1455" t="s">
        <v>4017</v>
      </c>
      <c r="W1455">
        <v>16750</v>
      </c>
      <c r="X1455" t="s">
        <v>78</v>
      </c>
      <c r="AA1455" s="1"/>
      <c r="AB1455" t="s">
        <v>6505</v>
      </c>
      <c r="AC1455">
        <v>2004</v>
      </c>
      <c r="AD1455">
        <v>8</v>
      </c>
      <c r="AE1455">
        <v>16</v>
      </c>
      <c r="AF1455" s="2">
        <f>DATE(emdat_data[[#This Row],[Start Year]],emdat_data[[#This Row],[Start Month]],emdat_data[[#This Row],[Start Day]])</f>
        <v>38215</v>
      </c>
      <c r="AG1455">
        <v>2004</v>
      </c>
      <c r="AH1455">
        <v>8</v>
      </c>
      <c r="AI1455">
        <v>17</v>
      </c>
      <c r="AJ1455" s="2">
        <f>DATE(emdat_data[[#This Row],[End Year]],emdat_data[[#This Row],[End Month]],emdat_data[[#This Row],[End Day]])</f>
        <v>38216</v>
      </c>
      <c r="AK1455">
        <v>2</v>
      </c>
      <c r="AM1455">
        <v>100</v>
      </c>
      <c r="AO1455">
        <v>100</v>
      </c>
      <c r="AV1455">
        <v>64.541329281744694</v>
      </c>
      <c r="AX1455" t="s">
        <v>6506</v>
      </c>
      <c r="AY1455" t="s">
        <v>6507</v>
      </c>
    </row>
    <row r="1456" spans="1:51" hidden="1" x14ac:dyDescent="0.25">
      <c r="A1456" t="s">
        <v>4954</v>
      </c>
      <c r="B1456">
        <v>2004</v>
      </c>
      <c r="C1456">
        <v>427</v>
      </c>
      <c r="E1456" t="s">
        <v>50</v>
      </c>
      <c r="F1456" t="s">
        <v>63</v>
      </c>
      <c r="G1456" t="s">
        <v>82</v>
      </c>
      <c r="K1456" t="s">
        <v>187</v>
      </c>
      <c r="L1456" t="s">
        <v>188</v>
      </c>
      <c r="M1456" t="s">
        <v>189</v>
      </c>
      <c r="N1456" t="s">
        <v>190</v>
      </c>
      <c r="O1456" t="s">
        <v>4955</v>
      </c>
      <c r="Q1456" t="s">
        <v>659</v>
      </c>
      <c r="X1456" t="s">
        <v>88</v>
      </c>
      <c r="AA1456" s="1"/>
      <c r="AC1456">
        <v>2004</v>
      </c>
      <c r="AD1456">
        <v>8</v>
      </c>
      <c r="AE1456">
        <v>17</v>
      </c>
      <c r="AF1456" s="2">
        <f>DATE(emdat_data[[#This Row],[Start Year]],emdat_data[[#This Row],[Start Month]],emdat_data[[#This Row],[Start Day]])</f>
        <v>38216</v>
      </c>
      <c r="AG1456">
        <v>2004</v>
      </c>
      <c r="AH1456">
        <v>8</v>
      </c>
      <c r="AI1456">
        <v>18</v>
      </c>
      <c r="AJ1456" s="2">
        <f>DATE(emdat_data[[#This Row],[End Year]],emdat_data[[#This Row],[End Month]],emdat_data[[#This Row],[End Day]])</f>
        <v>38217</v>
      </c>
      <c r="AK1456">
        <v>11</v>
      </c>
      <c r="AV1456">
        <v>64.541329281744694</v>
      </c>
      <c r="AX1456" t="s">
        <v>4956</v>
      </c>
      <c r="AY1456" t="s">
        <v>4957</v>
      </c>
    </row>
    <row r="1457" spans="1:51" hidden="1" x14ac:dyDescent="0.25">
      <c r="A1457" t="s">
        <v>5266</v>
      </c>
      <c r="B1457">
        <v>2004</v>
      </c>
      <c r="C1457">
        <v>428</v>
      </c>
      <c r="E1457" t="s">
        <v>50</v>
      </c>
      <c r="F1457" t="s">
        <v>63</v>
      </c>
      <c r="G1457" t="s">
        <v>82</v>
      </c>
      <c r="H1457" t="s">
        <v>98</v>
      </c>
      <c r="J1457" t="s">
        <v>4777</v>
      </c>
      <c r="K1457" t="s">
        <v>245</v>
      </c>
      <c r="L1457" t="s">
        <v>246</v>
      </c>
      <c r="M1457" t="s">
        <v>161</v>
      </c>
      <c r="N1457" t="s">
        <v>57</v>
      </c>
      <c r="O1457" t="s">
        <v>5267</v>
      </c>
      <c r="W1457">
        <v>126</v>
      </c>
      <c r="X1457" t="s">
        <v>88</v>
      </c>
      <c r="AA1457" s="1"/>
      <c r="AC1457">
        <v>2004</v>
      </c>
      <c r="AD1457">
        <v>8</v>
      </c>
      <c r="AE1457">
        <v>17</v>
      </c>
      <c r="AF1457" s="2">
        <f>DATE(emdat_data[[#This Row],[Start Year]],emdat_data[[#This Row],[Start Month]],emdat_data[[#This Row],[Start Day]])</f>
        <v>38216</v>
      </c>
      <c r="AG1457">
        <v>2004</v>
      </c>
      <c r="AH1457">
        <v>8</v>
      </c>
      <c r="AI1457">
        <v>20</v>
      </c>
      <c r="AJ1457" s="2">
        <f>DATE(emdat_data[[#This Row],[End Year]],emdat_data[[#This Row],[End Month]],emdat_data[[#This Row],[End Day]])</f>
        <v>38219</v>
      </c>
      <c r="AK1457">
        <v>11</v>
      </c>
      <c r="AM1457">
        <v>8502</v>
      </c>
      <c r="AO1457">
        <v>8502</v>
      </c>
      <c r="AT1457">
        <v>500000</v>
      </c>
      <c r="AU1457">
        <v>774697</v>
      </c>
      <c r="AV1457">
        <v>64.541329281744694</v>
      </c>
      <c r="AW1457" t="s">
        <v>5268</v>
      </c>
      <c r="AY1457" t="s">
        <v>5269</v>
      </c>
    </row>
    <row r="1458" spans="1:51" hidden="1" x14ac:dyDescent="0.25">
      <c r="A1458" t="s">
        <v>5104</v>
      </c>
      <c r="B1458">
        <v>2004</v>
      </c>
      <c r="C1458">
        <v>426</v>
      </c>
      <c r="E1458" t="s">
        <v>50</v>
      </c>
      <c r="F1458" t="s">
        <v>51</v>
      </c>
      <c r="G1458" t="s">
        <v>52</v>
      </c>
      <c r="H1458" t="s">
        <v>53</v>
      </c>
      <c r="K1458" t="s">
        <v>1159</v>
      </c>
      <c r="L1458" t="s">
        <v>1160</v>
      </c>
      <c r="M1458" t="s">
        <v>85</v>
      </c>
      <c r="N1458" t="s">
        <v>86</v>
      </c>
      <c r="O1458" t="s">
        <v>5105</v>
      </c>
      <c r="W1458">
        <v>5</v>
      </c>
      <c r="X1458" t="s">
        <v>59</v>
      </c>
      <c r="Y1458">
        <v>2265</v>
      </c>
      <c r="Z1458">
        <v>-76595</v>
      </c>
      <c r="AA1458" s="1">
        <v>8.7499999999999994E-2</v>
      </c>
      <c r="AC1458">
        <v>2004</v>
      </c>
      <c r="AD1458">
        <v>8</v>
      </c>
      <c r="AE1458">
        <v>18</v>
      </c>
      <c r="AF1458" s="2">
        <f>DATE(emdat_data[[#This Row],[Start Year]],emdat_data[[#This Row],[Start Month]],emdat_data[[#This Row],[Start Day]])</f>
        <v>38217</v>
      </c>
      <c r="AG1458">
        <v>2004</v>
      </c>
      <c r="AH1458">
        <v>8</v>
      </c>
      <c r="AI1458">
        <v>18</v>
      </c>
      <c r="AJ1458" s="2">
        <f>DATE(emdat_data[[#This Row],[End Year]],emdat_data[[#This Row],[End Month]],emdat_data[[#This Row],[End Day]])</f>
        <v>38217</v>
      </c>
      <c r="AK1458">
        <v>1</v>
      </c>
      <c r="AL1458">
        <v>2</v>
      </c>
      <c r="AN1458">
        <v>500</v>
      </c>
      <c r="AO1458">
        <v>502</v>
      </c>
      <c r="AV1458">
        <v>64.541329281744694</v>
      </c>
      <c r="AX1458" t="s">
        <v>5106</v>
      </c>
      <c r="AY1458" t="s">
        <v>5107</v>
      </c>
    </row>
    <row r="1459" spans="1:51" hidden="1" x14ac:dyDescent="0.25">
      <c r="A1459" t="s">
        <v>4971</v>
      </c>
      <c r="B1459">
        <v>2004</v>
      </c>
      <c r="C1459">
        <v>435</v>
      </c>
      <c r="E1459" t="s">
        <v>50</v>
      </c>
      <c r="F1459" t="s">
        <v>63</v>
      </c>
      <c r="G1459" t="s">
        <v>82</v>
      </c>
      <c r="H1459" t="s">
        <v>98</v>
      </c>
      <c r="J1459" t="s">
        <v>4972</v>
      </c>
      <c r="K1459" t="s">
        <v>159</v>
      </c>
      <c r="L1459" t="s">
        <v>160</v>
      </c>
      <c r="M1459" t="s">
        <v>161</v>
      </c>
      <c r="N1459" t="s">
        <v>57</v>
      </c>
      <c r="O1459" t="s">
        <v>4973</v>
      </c>
      <c r="Q1459" t="s">
        <v>72</v>
      </c>
      <c r="W1459">
        <v>140</v>
      </c>
      <c r="X1459" t="s">
        <v>88</v>
      </c>
      <c r="AA1459" s="1"/>
      <c r="AC1459">
        <v>2004</v>
      </c>
      <c r="AD1459">
        <v>8</v>
      </c>
      <c r="AE1459">
        <v>20</v>
      </c>
      <c r="AF1459" s="2">
        <f>DATE(emdat_data[[#This Row],[Start Year]],emdat_data[[#This Row],[Start Month]],emdat_data[[#This Row],[Start Day]])</f>
        <v>38219</v>
      </c>
      <c r="AG1459">
        <v>2004</v>
      </c>
      <c r="AH1459">
        <v>8</v>
      </c>
      <c r="AI1459">
        <v>23</v>
      </c>
      <c r="AJ1459" s="2">
        <f>DATE(emdat_data[[#This Row],[End Year]],emdat_data[[#This Row],[End Month]],emdat_data[[#This Row],[End Day]])</f>
        <v>38222</v>
      </c>
      <c r="AK1459">
        <v>2</v>
      </c>
      <c r="AL1459">
        <v>7</v>
      </c>
      <c r="AN1459">
        <v>41350</v>
      </c>
      <c r="AO1459">
        <v>41357</v>
      </c>
      <c r="AT1459">
        <v>5000</v>
      </c>
      <c r="AU1459">
        <v>7747</v>
      </c>
      <c r="AV1459">
        <v>64.541329281744694</v>
      </c>
      <c r="AW1459" t="s">
        <v>1094</v>
      </c>
      <c r="AY1459" t="s">
        <v>1095</v>
      </c>
    </row>
    <row r="1460" spans="1:51" hidden="1" x14ac:dyDescent="0.25">
      <c r="A1460" t="s">
        <v>6303</v>
      </c>
      <c r="B1460">
        <v>2004</v>
      </c>
      <c r="C1460">
        <v>434</v>
      </c>
      <c r="E1460" t="s">
        <v>50</v>
      </c>
      <c r="F1460" t="s">
        <v>71</v>
      </c>
      <c r="G1460" t="s">
        <v>72</v>
      </c>
      <c r="H1460" t="s">
        <v>170</v>
      </c>
      <c r="K1460" t="s">
        <v>297</v>
      </c>
      <c r="L1460" t="s">
        <v>298</v>
      </c>
      <c r="M1460" t="s">
        <v>125</v>
      </c>
      <c r="N1460" t="s">
        <v>76</v>
      </c>
      <c r="O1460" t="s">
        <v>6304</v>
      </c>
      <c r="P1460" t="s">
        <v>2496</v>
      </c>
      <c r="W1460">
        <v>20780</v>
      </c>
      <c r="X1460" t="s">
        <v>78</v>
      </c>
      <c r="AA1460" s="1"/>
      <c r="AC1460">
        <v>2004</v>
      </c>
      <c r="AD1460">
        <v>8</v>
      </c>
      <c r="AE1460">
        <v>21</v>
      </c>
      <c r="AF1460" s="2">
        <f>DATE(emdat_data[[#This Row],[Start Year]],emdat_data[[#This Row],[Start Month]],emdat_data[[#This Row],[Start Day]])</f>
        <v>38220</v>
      </c>
      <c r="AG1460">
        <v>2004</v>
      </c>
      <c r="AH1460">
        <v>8</v>
      </c>
      <c r="AI1460">
        <v>23</v>
      </c>
      <c r="AJ1460" s="2">
        <f>DATE(emdat_data[[#This Row],[End Year]],emdat_data[[#This Row],[End Month]],emdat_data[[#This Row],[End Day]])</f>
        <v>38222</v>
      </c>
      <c r="AK1460">
        <v>25</v>
      </c>
      <c r="AM1460">
        <v>3000</v>
      </c>
      <c r="AO1460">
        <v>3000</v>
      </c>
      <c r="AV1460">
        <v>64.541329281744694</v>
      </c>
      <c r="AW1460" t="s">
        <v>6305</v>
      </c>
      <c r="AY1460" t="s">
        <v>6306</v>
      </c>
    </row>
    <row r="1461" spans="1:51" hidden="1" x14ac:dyDescent="0.25">
      <c r="A1461" t="s">
        <v>5270</v>
      </c>
      <c r="B1461">
        <v>2004</v>
      </c>
      <c r="C1461">
        <v>435</v>
      </c>
      <c r="E1461" t="s">
        <v>50</v>
      </c>
      <c r="F1461" t="s">
        <v>63</v>
      </c>
      <c r="G1461" t="s">
        <v>82</v>
      </c>
      <c r="H1461" t="s">
        <v>98</v>
      </c>
      <c r="J1461" t="s">
        <v>4972</v>
      </c>
      <c r="K1461" t="s">
        <v>245</v>
      </c>
      <c r="L1461" t="s">
        <v>246</v>
      </c>
      <c r="M1461" t="s">
        <v>161</v>
      </c>
      <c r="N1461" t="s">
        <v>57</v>
      </c>
      <c r="O1461" t="s">
        <v>5271</v>
      </c>
      <c r="X1461" t="s">
        <v>88</v>
      </c>
      <c r="AA1461" s="1"/>
      <c r="AC1461">
        <v>2004</v>
      </c>
      <c r="AD1461">
        <v>8</v>
      </c>
      <c r="AE1461">
        <v>23</v>
      </c>
      <c r="AF1461" s="2">
        <f>DATE(emdat_data[[#This Row],[Start Year]],emdat_data[[#This Row],[Start Month]],emdat_data[[#This Row],[Start Day]])</f>
        <v>38222</v>
      </c>
      <c r="AG1461">
        <v>2004</v>
      </c>
      <c r="AH1461">
        <v>8</v>
      </c>
      <c r="AI1461">
        <v>23</v>
      </c>
      <c r="AJ1461" s="2">
        <f>DATE(emdat_data[[#This Row],[End Year]],emdat_data[[#This Row],[End Month]],emdat_data[[#This Row],[End Day]])</f>
        <v>38222</v>
      </c>
      <c r="AK1461">
        <v>2</v>
      </c>
      <c r="AL1461">
        <v>2</v>
      </c>
      <c r="AO1461">
        <v>2</v>
      </c>
      <c r="AT1461">
        <v>500</v>
      </c>
      <c r="AU1461">
        <v>775</v>
      </c>
      <c r="AV1461">
        <v>64.541329281744694</v>
      </c>
      <c r="AW1461" t="s">
        <v>2237</v>
      </c>
      <c r="AX1461" t="s">
        <v>5272</v>
      </c>
      <c r="AY1461" t="s">
        <v>5273</v>
      </c>
    </row>
    <row r="1462" spans="1:51" hidden="1" x14ac:dyDescent="0.25">
      <c r="A1462" t="s">
        <v>5298</v>
      </c>
      <c r="B1462">
        <v>2004</v>
      </c>
      <c r="C1462">
        <v>735</v>
      </c>
      <c r="E1462" t="s">
        <v>50</v>
      </c>
      <c r="F1462" t="s">
        <v>71</v>
      </c>
      <c r="G1462" t="s">
        <v>72</v>
      </c>
      <c r="H1462" t="s">
        <v>102</v>
      </c>
      <c r="K1462" t="s">
        <v>1515</v>
      </c>
      <c r="L1462" t="s">
        <v>1516</v>
      </c>
      <c r="M1462" t="s">
        <v>173</v>
      </c>
      <c r="N1462" t="s">
        <v>57</v>
      </c>
      <c r="O1462" t="s">
        <v>5299</v>
      </c>
      <c r="P1462" t="s">
        <v>1309</v>
      </c>
      <c r="X1462" t="s">
        <v>78</v>
      </c>
      <c r="AA1462" s="1"/>
      <c r="AC1462">
        <v>2004</v>
      </c>
      <c r="AD1462">
        <v>8</v>
      </c>
      <c r="AE1462">
        <v>24</v>
      </c>
      <c r="AF1462" s="2">
        <f>DATE(emdat_data[[#This Row],[Start Year]],emdat_data[[#This Row],[Start Month]],emdat_data[[#This Row],[Start Day]])</f>
        <v>38223</v>
      </c>
      <c r="AG1462">
        <v>2004</v>
      </c>
      <c r="AH1462">
        <v>10</v>
      </c>
      <c r="AI1462">
        <v>21</v>
      </c>
      <c r="AJ1462" s="2">
        <f>DATE(emdat_data[[#This Row],[End Year]],emdat_data[[#This Row],[End Month]],emdat_data[[#This Row],[End Day]])</f>
        <v>38281</v>
      </c>
      <c r="AV1462">
        <v>64.541329281744694</v>
      </c>
      <c r="AW1462" t="s">
        <v>5300</v>
      </c>
      <c r="AY1462" t="s">
        <v>5301</v>
      </c>
    </row>
    <row r="1463" spans="1:51" hidden="1" x14ac:dyDescent="0.25">
      <c r="A1463" t="s">
        <v>6050</v>
      </c>
      <c r="B1463">
        <v>2004</v>
      </c>
      <c r="C1463">
        <v>435</v>
      </c>
      <c r="E1463" t="s">
        <v>50</v>
      </c>
      <c r="F1463" t="s">
        <v>63</v>
      </c>
      <c r="G1463" t="s">
        <v>82</v>
      </c>
      <c r="H1463" t="s">
        <v>98</v>
      </c>
      <c r="J1463" t="s">
        <v>4972</v>
      </c>
      <c r="K1463" t="s">
        <v>2539</v>
      </c>
      <c r="L1463" t="s">
        <v>2540</v>
      </c>
      <c r="M1463" t="s">
        <v>161</v>
      </c>
      <c r="N1463" t="s">
        <v>57</v>
      </c>
      <c r="O1463" t="s">
        <v>6051</v>
      </c>
      <c r="Q1463" t="s">
        <v>176</v>
      </c>
      <c r="R1463" t="s">
        <v>72</v>
      </c>
      <c r="W1463">
        <v>130</v>
      </c>
      <c r="X1463" t="s">
        <v>88</v>
      </c>
      <c r="AA1463" s="1"/>
      <c r="AB1463" t="s">
        <v>6052</v>
      </c>
      <c r="AC1463">
        <v>2004</v>
      </c>
      <c r="AD1463">
        <v>8</v>
      </c>
      <c r="AE1463">
        <v>24</v>
      </c>
      <c r="AF1463" s="2">
        <f>DATE(emdat_data[[#This Row],[Start Year]],emdat_data[[#This Row],[Start Month]],emdat_data[[#This Row],[Start Day]])</f>
        <v>38223</v>
      </c>
      <c r="AG1463">
        <v>2004</v>
      </c>
      <c r="AH1463">
        <v>8</v>
      </c>
      <c r="AI1463">
        <v>25</v>
      </c>
      <c r="AJ1463" s="2">
        <f>DATE(emdat_data[[#This Row],[End Year]],emdat_data[[#This Row],[End Month]],emdat_data[[#This Row],[End Day]])</f>
        <v>38224</v>
      </c>
      <c r="AK1463">
        <v>32</v>
      </c>
      <c r="AL1463">
        <v>2</v>
      </c>
      <c r="AO1463">
        <v>2</v>
      </c>
      <c r="AT1463">
        <v>5000</v>
      </c>
      <c r="AU1463">
        <v>7747</v>
      </c>
      <c r="AV1463">
        <v>64.541329281744694</v>
      </c>
      <c r="AW1463" t="s">
        <v>2542</v>
      </c>
      <c r="AY1463" t="s">
        <v>2543</v>
      </c>
    </row>
    <row r="1464" spans="1:51" hidden="1" x14ac:dyDescent="0.25">
      <c r="A1464" t="s">
        <v>6184</v>
      </c>
      <c r="B1464">
        <v>2004</v>
      </c>
      <c r="C1464">
        <v>735</v>
      </c>
      <c r="E1464" t="s">
        <v>50</v>
      </c>
      <c r="F1464" t="s">
        <v>71</v>
      </c>
      <c r="G1464" t="s">
        <v>72</v>
      </c>
      <c r="H1464" t="s">
        <v>102</v>
      </c>
      <c r="K1464" t="s">
        <v>3068</v>
      </c>
      <c r="L1464" t="s">
        <v>3069</v>
      </c>
      <c r="M1464" t="s">
        <v>173</v>
      </c>
      <c r="N1464" t="s">
        <v>57</v>
      </c>
      <c r="O1464" t="s">
        <v>6185</v>
      </c>
      <c r="P1464" t="s">
        <v>1309</v>
      </c>
      <c r="Q1464" t="s">
        <v>659</v>
      </c>
      <c r="W1464">
        <v>47760</v>
      </c>
      <c r="X1464" t="s">
        <v>78</v>
      </c>
      <c r="AA1464" s="1"/>
      <c r="AB1464" t="s">
        <v>6186</v>
      </c>
      <c r="AC1464">
        <v>2004</v>
      </c>
      <c r="AD1464">
        <v>8</v>
      </c>
      <c r="AE1464">
        <v>24</v>
      </c>
      <c r="AF1464" s="2">
        <f>DATE(emdat_data[[#This Row],[Start Year]],emdat_data[[#This Row],[Start Month]],emdat_data[[#This Row],[Start Day]])</f>
        <v>38223</v>
      </c>
      <c r="AG1464">
        <v>2004</v>
      </c>
      <c r="AH1464">
        <v>10</v>
      </c>
      <c r="AI1464">
        <v>21</v>
      </c>
      <c r="AJ1464" s="2">
        <f>DATE(emdat_data[[#This Row],[End Year]],emdat_data[[#This Row],[End Month]],emdat_data[[#This Row],[End Day]])</f>
        <v>38281</v>
      </c>
      <c r="AK1464">
        <v>34</v>
      </c>
      <c r="AM1464">
        <v>30000</v>
      </c>
      <c r="AO1464">
        <v>30000</v>
      </c>
      <c r="AV1464">
        <v>64.541329281744694</v>
      </c>
      <c r="AW1464" t="s">
        <v>6187</v>
      </c>
      <c r="AY1464" t="s">
        <v>6188</v>
      </c>
    </row>
    <row r="1465" spans="1:51" hidden="1" x14ac:dyDescent="0.25">
      <c r="A1465" t="s">
        <v>5992</v>
      </c>
      <c r="B1465">
        <v>2004</v>
      </c>
      <c r="C1465">
        <v>435</v>
      </c>
      <c r="E1465" t="s">
        <v>50</v>
      </c>
      <c r="F1465" t="s">
        <v>63</v>
      </c>
      <c r="G1465" t="s">
        <v>82</v>
      </c>
      <c r="H1465" t="s">
        <v>98</v>
      </c>
      <c r="J1465" t="s">
        <v>4972</v>
      </c>
      <c r="K1465" t="s">
        <v>364</v>
      </c>
      <c r="L1465" t="s">
        <v>365</v>
      </c>
      <c r="M1465" t="s">
        <v>173</v>
      </c>
      <c r="N1465" t="s">
        <v>57</v>
      </c>
      <c r="O1465" t="s">
        <v>5993</v>
      </c>
      <c r="Q1465" t="s">
        <v>72</v>
      </c>
      <c r="R1465" t="s">
        <v>176</v>
      </c>
      <c r="X1465" t="s">
        <v>88</v>
      </c>
      <c r="AA1465" s="1"/>
      <c r="AB1465" t="s">
        <v>5994</v>
      </c>
      <c r="AC1465">
        <v>2004</v>
      </c>
      <c r="AD1465">
        <v>8</v>
      </c>
      <c r="AE1465">
        <v>25</v>
      </c>
      <c r="AF1465" s="2">
        <f>DATE(emdat_data[[#This Row],[Start Year]],emdat_data[[#This Row],[Start Month]],emdat_data[[#This Row],[Start Day]])</f>
        <v>38224</v>
      </c>
      <c r="AG1465">
        <v>2004</v>
      </c>
      <c r="AH1465">
        <v>8</v>
      </c>
      <c r="AI1465">
        <v>26</v>
      </c>
      <c r="AJ1465" s="2">
        <f>DATE(emdat_data[[#This Row],[End Year]],emdat_data[[#This Row],[End Month]],emdat_data[[#This Row],[End Day]])</f>
        <v>38225</v>
      </c>
      <c r="AK1465">
        <v>35</v>
      </c>
      <c r="AM1465">
        <v>1058849</v>
      </c>
      <c r="AO1465">
        <v>1058849</v>
      </c>
      <c r="AV1465">
        <v>64.541329281744694</v>
      </c>
      <c r="AX1465" t="s">
        <v>5995</v>
      </c>
      <c r="AY1465" t="s">
        <v>5996</v>
      </c>
    </row>
    <row r="1466" spans="1:51" hidden="1" x14ac:dyDescent="0.25">
      <c r="A1466" t="s">
        <v>6175</v>
      </c>
      <c r="B1466">
        <v>2004</v>
      </c>
      <c r="C1466">
        <v>444</v>
      </c>
      <c r="E1466" t="s">
        <v>50</v>
      </c>
      <c r="F1466" t="s">
        <v>71</v>
      </c>
      <c r="G1466" t="s">
        <v>72</v>
      </c>
      <c r="H1466" t="s">
        <v>170</v>
      </c>
      <c r="K1466" t="s">
        <v>376</v>
      </c>
      <c r="L1466" t="s">
        <v>377</v>
      </c>
      <c r="M1466" t="s">
        <v>211</v>
      </c>
      <c r="N1466" t="s">
        <v>190</v>
      </c>
      <c r="O1466" t="s">
        <v>6176</v>
      </c>
      <c r="P1466" t="s">
        <v>4129</v>
      </c>
      <c r="Q1466" t="s">
        <v>659</v>
      </c>
      <c r="S1466" t="s">
        <v>127</v>
      </c>
      <c r="U1466" t="s">
        <v>127</v>
      </c>
      <c r="X1466" t="s">
        <v>78</v>
      </c>
      <c r="AA1466" s="1"/>
      <c r="AC1466">
        <v>2004</v>
      </c>
      <c r="AD1466">
        <v>8</v>
      </c>
      <c r="AE1466">
        <v>27</v>
      </c>
      <c r="AF1466" s="2">
        <f>DATE(emdat_data[[#This Row],[Start Year]],emdat_data[[#This Row],[Start Month]],emdat_data[[#This Row],[Start Day]])</f>
        <v>38226</v>
      </c>
      <c r="AG1466">
        <v>2004</v>
      </c>
      <c r="AH1466">
        <v>8</v>
      </c>
      <c r="AI1466">
        <v>27</v>
      </c>
      <c r="AJ1466" s="2">
        <f>DATE(emdat_data[[#This Row],[End Year]],emdat_data[[#This Row],[End Month]],emdat_data[[#This Row],[End Day]])</f>
        <v>38226</v>
      </c>
      <c r="AK1466">
        <v>6</v>
      </c>
      <c r="AM1466">
        <v>14000</v>
      </c>
      <c r="AO1466">
        <v>14000</v>
      </c>
      <c r="AV1466">
        <v>64.541329281744694</v>
      </c>
      <c r="AW1466" t="s">
        <v>6177</v>
      </c>
      <c r="AY1466" t="s">
        <v>6178</v>
      </c>
    </row>
    <row r="1467" spans="1:51" hidden="1" x14ac:dyDescent="0.25">
      <c r="A1467" t="s">
        <v>6231</v>
      </c>
      <c r="B1467">
        <v>2004</v>
      </c>
      <c r="C1467">
        <v>448</v>
      </c>
      <c r="E1467" t="s">
        <v>50</v>
      </c>
      <c r="F1467" t="s">
        <v>63</v>
      </c>
      <c r="G1467" t="s">
        <v>82</v>
      </c>
      <c r="H1467" t="s">
        <v>98</v>
      </c>
      <c r="J1467" t="s">
        <v>6232</v>
      </c>
      <c r="K1467" t="s">
        <v>357</v>
      </c>
      <c r="L1467" t="s">
        <v>358</v>
      </c>
      <c r="M1467" t="s">
        <v>146</v>
      </c>
      <c r="N1467" t="s">
        <v>86</v>
      </c>
      <c r="O1467" t="s">
        <v>6233</v>
      </c>
      <c r="Q1467" t="s">
        <v>72</v>
      </c>
      <c r="U1467" t="s">
        <v>127</v>
      </c>
      <c r="X1467" t="s">
        <v>88</v>
      </c>
      <c r="AA1467" s="1"/>
      <c r="AC1467">
        <v>2004</v>
      </c>
      <c r="AD1467">
        <v>8</v>
      </c>
      <c r="AE1467">
        <v>29</v>
      </c>
      <c r="AF1467" s="2">
        <f>DATE(emdat_data[[#This Row],[Start Year]],emdat_data[[#This Row],[Start Month]],emdat_data[[#This Row],[Start Day]])</f>
        <v>38228</v>
      </c>
      <c r="AG1467">
        <v>2004</v>
      </c>
      <c r="AH1467">
        <v>8</v>
      </c>
      <c r="AI1467">
        <v>30</v>
      </c>
      <c r="AJ1467" s="2">
        <f>DATE(emdat_data[[#This Row],[End Year]],emdat_data[[#This Row],[End Month]],emdat_data[[#This Row],[End Day]])</f>
        <v>38229</v>
      </c>
      <c r="AK1467">
        <v>7</v>
      </c>
      <c r="AR1467">
        <v>62500</v>
      </c>
      <c r="AS1467">
        <v>96837</v>
      </c>
      <c r="AT1467">
        <v>62500</v>
      </c>
      <c r="AU1467">
        <v>96837</v>
      </c>
      <c r="AV1467">
        <v>64.541329281744694</v>
      </c>
      <c r="AW1467" t="s">
        <v>6059</v>
      </c>
      <c r="AX1467" t="s">
        <v>6234</v>
      </c>
      <c r="AY1467" t="s">
        <v>6235</v>
      </c>
    </row>
    <row r="1468" spans="1:51" hidden="1" x14ac:dyDescent="0.25">
      <c r="A1468" t="s">
        <v>4978</v>
      </c>
      <c r="B1468">
        <v>2004</v>
      </c>
      <c r="C1468">
        <v>445</v>
      </c>
      <c r="E1468" t="s">
        <v>50</v>
      </c>
      <c r="F1468" t="s">
        <v>63</v>
      </c>
      <c r="G1468" t="s">
        <v>82</v>
      </c>
      <c r="H1468" t="s">
        <v>98</v>
      </c>
      <c r="J1468" t="s">
        <v>4979</v>
      </c>
      <c r="K1468" t="s">
        <v>245</v>
      </c>
      <c r="L1468" t="s">
        <v>246</v>
      </c>
      <c r="M1468" t="s">
        <v>161</v>
      </c>
      <c r="N1468" t="s">
        <v>57</v>
      </c>
      <c r="O1468" t="s">
        <v>4980</v>
      </c>
      <c r="Q1468" t="s">
        <v>72</v>
      </c>
      <c r="W1468">
        <v>126</v>
      </c>
      <c r="X1468" t="s">
        <v>88</v>
      </c>
      <c r="AA1468" s="1"/>
      <c r="AC1468">
        <v>2004</v>
      </c>
      <c r="AD1468">
        <v>8</v>
      </c>
      <c r="AE1468">
        <v>30</v>
      </c>
      <c r="AF1468" s="2">
        <f>DATE(emdat_data[[#This Row],[Start Year]],emdat_data[[#This Row],[Start Month]],emdat_data[[#This Row],[Start Day]])</f>
        <v>38229</v>
      </c>
      <c r="AG1468">
        <v>2004</v>
      </c>
      <c r="AH1468">
        <v>8</v>
      </c>
      <c r="AI1468">
        <v>31</v>
      </c>
      <c r="AJ1468" s="2">
        <f>DATE(emdat_data[[#This Row],[End Year]],emdat_data[[#This Row],[End Month]],emdat_data[[#This Row],[End Day]])</f>
        <v>38230</v>
      </c>
      <c r="AK1468">
        <v>14</v>
      </c>
      <c r="AL1468">
        <v>50</v>
      </c>
      <c r="AM1468">
        <v>180000</v>
      </c>
      <c r="AO1468">
        <v>180050</v>
      </c>
      <c r="AR1468">
        <v>1200000</v>
      </c>
      <c r="AS1468">
        <v>1859274</v>
      </c>
      <c r="AT1468">
        <v>2000000</v>
      </c>
      <c r="AU1468">
        <v>3098790</v>
      </c>
      <c r="AV1468">
        <v>64.541329281744694</v>
      </c>
      <c r="AW1468" t="s">
        <v>4981</v>
      </c>
      <c r="AY1468" t="s">
        <v>4982</v>
      </c>
    </row>
    <row r="1469" spans="1:51" hidden="1" x14ac:dyDescent="0.25">
      <c r="A1469" t="s">
        <v>6164</v>
      </c>
      <c r="B1469">
        <v>2004</v>
      </c>
      <c r="C1469">
        <v>454</v>
      </c>
      <c r="E1469" t="s">
        <v>50</v>
      </c>
      <c r="F1469" t="s">
        <v>71</v>
      </c>
      <c r="G1469" t="s">
        <v>72</v>
      </c>
      <c r="H1469" t="s">
        <v>102</v>
      </c>
      <c r="K1469" t="s">
        <v>383</v>
      </c>
      <c r="L1469" t="s">
        <v>384</v>
      </c>
      <c r="M1469" t="s">
        <v>211</v>
      </c>
      <c r="N1469" t="s">
        <v>190</v>
      </c>
      <c r="O1469" t="s">
        <v>6165</v>
      </c>
      <c r="P1469" t="s">
        <v>134</v>
      </c>
      <c r="Q1469" t="s">
        <v>653</v>
      </c>
      <c r="W1469">
        <v>830</v>
      </c>
      <c r="X1469" t="s">
        <v>78</v>
      </c>
      <c r="AA1469" s="1"/>
      <c r="AB1469" t="s">
        <v>6166</v>
      </c>
      <c r="AC1469">
        <v>2004</v>
      </c>
      <c r="AD1469">
        <v>8</v>
      </c>
      <c r="AE1469">
        <v>31</v>
      </c>
      <c r="AF1469" s="2">
        <f>DATE(emdat_data[[#This Row],[Start Year]],emdat_data[[#This Row],[Start Month]],emdat_data[[#This Row],[Start Day]])</f>
        <v>38230</v>
      </c>
      <c r="AG1469">
        <v>2004</v>
      </c>
      <c r="AH1469">
        <v>9</v>
      </c>
      <c r="AI1469">
        <v>1</v>
      </c>
      <c r="AJ1469" s="2">
        <f>DATE(emdat_data[[#This Row],[End Year]],emdat_data[[#This Row],[End Month]],emdat_data[[#This Row],[End Day]])</f>
        <v>38231</v>
      </c>
      <c r="AM1469">
        <v>500</v>
      </c>
      <c r="AO1469">
        <v>500</v>
      </c>
      <c r="AT1469">
        <v>4962</v>
      </c>
      <c r="AU1469">
        <v>7688</v>
      </c>
      <c r="AV1469">
        <v>64.541329281744694</v>
      </c>
      <c r="AW1469" t="s">
        <v>3494</v>
      </c>
      <c r="AY1469" t="s">
        <v>3495</v>
      </c>
    </row>
    <row r="1470" spans="1:51" hidden="1" x14ac:dyDescent="0.25">
      <c r="A1470" t="s">
        <v>4066</v>
      </c>
      <c r="B1470">
        <v>2004</v>
      </c>
      <c r="C1470">
        <v>9480</v>
      </c>
      <c r="E1470" t="s">
        <v>50</v>
      </c>
      <c r="F1470" t="s">
        <v>350</v>
      </c>
      <c r="G1470" t="s">
        <v>351</v>
      </c>
      <c r="H1470" t="s">
        <v>351</v>
      </c>
      <c r="K1470" t="s">
        <v>73</v>
      </c>
      <c r="L1470" t="s">
        <v>74</v>
      </c>
      <c r="M1470" t="s">
        <v>75</v>
      </c>
      <c r="N1470" t="s">
        <v>76</v>
      </c>
      <c r="O1470" t="s">
        <v>4067</v>
      </c>
      <c r="Q1470" t="s">
        <v>1023</v>
      </c>
      <c r="X1470" t="s">
        <v>78</v>
      </c>
      <c r="AA1470" s="1"/>
      <c r="AC1470">
        <v>2004</v>
      </c>
      <c r="AD1470">
        <v>9</v>
      </c>
      <c r="AF1470" s="2">
        <f>DATE(emdat_data[[#This Row],[Start Year]],emdat_data[[#This Row],[Start Month]],emdat_data[[#This Row],[Start Day]])</f>
        <v>38230</v>
      </c>
      <c r="AG1470">
        <v>2005</v>
      </c>
      <c r="AJ1470" s="2">
        <f>DATE(emdat_data[[#This Row],[End Year]],emdat_data[[#This Row],[End Month]],emdat_data[[#This Row],[End Day]])</f>
        <v>38321</v>
      </c>
      <c r="AM1470">
        <v>25000</v>
      </c>
      <c r="AO1470">
        <v>25000</v>
      </c>
      <c r="AV1470">
        <v>64.541329281744694</v>
      </c>
      <c r="AW1470" t="s">
        <v>4068</v>
      </c>
      <c r="AY1470" t="s">
        <v>4069</v>
      </c>
    </row>
    <row r="1471" spans="1:51" hidden="1" x14ac:dyDescent="0.25">
      <c r="A1471" t="s">
        <v>6400</v>
      </c>
      <c r="B1471">
        <v>2004</v>
      </c>
      <c r="C1471">
        <v>9704</v>
      </c>
      <c r="E1471" t="s">
        <v>50</v>
      </c>
      <c r="F1471" t="s">
        <v>350</v>
      </c>
      <c r="G1471" t="s">
        <v>351</v>
      </c>
      <c r="H1471" t="s">
        <v>351</v>
      </c>
      <c r="K1471" t="s">
        <v>318</v>
      </c>
      <c r="L1471" t="s">
        <v>319</v>
      </c>
      <c r="M1471" t="s">
        <v>197</v>
      </c>
      <c r="N1471" t="s">
        <v>190</v>
      </c>
      <c r="O1471" t="s">
        <v>6401</v>
      </c>
      <c r="P1471" t="s">
        <v>1537</v>
      </c>
      <c r="X1471" t="s">
        <v>78</v>
      </c>
      <c r="AA1471" s="1"/>
      <c r="AC1471">
        <v>2004</v>
      </c>
      <c r="AD1471">
        <v>9</v>
      </c>
      <c r="AF1471" s="2">
        <f>DATE(emdat_data[[#This Row],[Start Year]],emdat_data[[#This Row],[Start Month]],emdat_data[[#This Row],[Start Day]])</f>
        <v>38230</v>
      </c>
      <c r="AG1471">
        <v>2005</v>
      </c>
      <c r="AJ1471" s="2">
        <f>DATE(emdat_data[[#This Row],[End Year]],emdat_data[[#This Row],[End Month]],emdat_data[[#This Row],[End Day]])</f>
        <v>38321</v>
      </c>
      <c r="AT1471">
        <v>1338136</v>
      </c>
      <c r="AU1471">
        <v>2073301</v>
      </c>
      <c r="AV1471">
        <v>64.541329281744694</v>
      </c>
      <c r="AW1471" t="s">
        <v>5792</v>
      </c>
      <c r="AY1471" t="s">
        <v>5793</v>
      </c>
    </row>
    <row r="1472" spans="1:51" hidden="1" x14ac:dyDescent="0.25">
      <c r="A1472" t="s">
        <v>4839</v>
      </c>
      <c r="B1472">
        <v>2004</v>
      </c>
      <c r="C1472">
        <v>457</v>
      </c>
      <c r="E1472" t="s">
        <v>50</v>
      </c>
      <c r="F1472" t="s">
        <v>71</v>
      </c>
      <c r="G1472" t="s">
        <v>72</v>
      </c>
      <c r="H1472" t="s">
        <v>102</v>
      </c>
      <c r="K1472" t="s">
        <v>159</v>
      </c>
      <c r="L1472" t="s">
        <v>160</v>
      </c>
      <c r="M1472" t="s">
        <v>161</v>
      </c>
      <c r="N1472" t="s">
        <v>57</v>
      </c>
      <c r="O1472" t="s">
        <v>4840</v>
      </c>
      <c r="P1472" t="s">
        <v>966</v>
      </c>
      <c r="Q1472" t="s">
        <v>176</v>
      </c>
      <c r="W1472">
        <v>362800</v>
      </c>
      <c r="X1472" t="s">
        <v>78</v>
      </c>
      <c r="AA1472" s="1"/>
      <c r="AB1472" t="s">
        <v>4841</v>
      </c>
      <c r="AC1472">
        <v>2004</v>
      </c>
      <c r="AD1472">
        <v>9</v>
      </c>
      <c r="AE1472">
        <v>2</v>
      </c>
      <c r="AF1472" s="2">
        <f>DATE(emdat_data[[#This Row],[Start Year]],emdat_data[[#This Row],[Start Month]],emdat_data[[#This Row],[Start Day]])</f>
        <v>38232</v>
      </c>
      <c r="AG1472">
        <v>2004</v>
      </c>
      <c r="AH1472">
        <v>9</v>
      </c>
      <c r="AI1472">
        <v>7</v>
      </c>
      <c r="AJ1472" s="2">
        <f>DATE(emdat_data[[#This Row],[End Year]],emdat_data[[#This Row],[End Month]],emdat_data[[#This Row],[End Day]])</f>
        <v>38237</v>
      </c>
      <c r="AK1472">
        <v>222</v>
      </c>
      <c r="AL1472">
        <v>10000</v>
      </c>
      <c r="AM1472">
        <v>8240000</v>
      </c>
      <c r="AN1472">
        <v>3000</v>
      </c>
      <c r="AO1472">
        <v>8253000</v>
      </c>
      <c r="AT1472">
        <v>471000</v>
      </c>
      <c r="AU1472">
        <v>729765</v>
      </c>
      <c r="AV1472">
        <v>64.541329281744694</v>
      </c>
      <c r="AW1472" t="s">
        <v>1768</v>
      </c>
      <c r="AX1472" t="s">
        <v>4842</v>
      </c>
      <c r="AY1472" t="s">
        <v>4843</v>
      </c>
    </row>
    <row r="1473" spans="1:51" hidden="1" x14ac:dyDescent="0.25">
      <c r="A1473" t="s">
        <v>5127</v>
      </c>
      <c r="B1473">
        <v>2004</v>
      </c>
      <c r="C1473">
        <v>455</v>
      </c>
      <c r="E1473" t="s">
        <v>50</v>
      </c>
      <c r="F1473" t="s">
        <v>63</v>
      </c>
      <c r="G1473" t="s">
        <v>82</v>
      </c>
      <c r="H1473" t="s">
        <v>98</v>
      </c>
      <c r="J1473" t="s">
        <v>5128</v>
      </c>
      <c r="K1473" t="s">
        <v>1207</v>
      </c>
      <c r="L1473" t="s">
        <v>1208</v>
      </c>
      <c r="M1473" t="s">
        <v>1194</v>
      </c>
      <c r="N1473" t="s">
        <v>86</v>
      </c>
      <c r="O1473" t="s">
        <v>5129</v>
      </c>
      <c r="X1473" t="s">
        <v>88</v>
      </c>
      <c r="AA1473" s="1"/>
      <c r="AC1473">
        <v>2004</v>
      </c>
      <c r="AD1473">
        <v>9</v>
      </c>
      <c r="AE1473">
        <v>2</v>
      </c>
      <c r="AF1473" s="2">
        <f>DATE(emdat_data[[#This Row],[Start Year]],emdat_data[[#This Row],[Start Month]],emdat_data[[#This Row],[Start Day]])</f>
        <v>38232</v>
      </c>
      <c r="AG1473">
        <v>2004</v>
      </c>
      <c r="AH1473">
        <v>9</v>
      </c>
      <c r="AI1473">
        <v>2</v>
      </c>
      <c r="AJ1473" s="2">
        <f>DATE(emdat_data[[#This Row],[End Year]],emdat_data[[#This Row],[End Month]],emdat_data[[#This Row],[End Day]])</f>
        <v>38232</v>
      </c>
      <c r="AM1473">
        <v>250</v>
      </c>
      <c r="AO1473">
        <v>250</v>
      </c>
      <c r="AV1473">
        <v>64.541329281744694</v>
      </c>
      <c r="AW1473" t="s">
        <v>5130</v>
      </c>
      <c r="AY1473" t="s">
        <v>5131</v>
      </c>
    </row>
    <row r="1474" spans="1:51" hidden="1" x14ac:dyDescent="0.25">
      <c r="A1474" t="s">
        <v>5003</v>
      </c>
      <c r="B1474">
        <v>2004</v>
      </c>
      <c r="C1474">
        <v>459</v>
      </c>
      <c r="E1474" t="s">
        <v>50</v>
      </c>
      <c r="F1474" t="s">
        <v>63</v>
      </c>
      <c r="G1474" t="s">
        <v>82</v>
      </c>
      <c r="H1474" t="s">
        <v>98</v>
      </c>
      <c r="J1474" t="s">
        <v>5004</v>
      </c>
      <c r="K1474" t="s">
        <v>245</v>
      </c>
      <c r="L1474" t="s">
        <v>246</v>
      </c>
      <c r="M1474" t="s">
        <v>161</v>
      </c>
      <c r="N1474" t="s">
        <v>57</v>
      </c>
      <c r="O1474" t="s">
        <v>5005</v>
      </c>
      <c r="Q1474" t="s">
        <v>360</v>
      </c>
      <c r="W1474">
        <v>230</v>
      </c>
      <c r="X1474" t="s">
        <v>88</v>
      </c>
      <c r="AA1474" s="1"/>
      <c r="AC1474">
        <v>2004</v>
      </c>
      <c r="AD1474">
        <v>9</v>
      </c>
      <c r="AE1474">
        <v>3</v>
      </c>
      <c r="AF1474" s="2">
        <f>DATE(emdat_data[[#This Row],[Start Year]],emdat_data[[#This Row],[Start Month]],emdat_data[[#This Row],[Start Day]])</f>
        <v>38233</v>
      </c>
      <c r="AG1474">
        <v>2004</v>
      </c>
      <c r="AH1474">
        <v>9</v>
      </c>
      <c r="AI1474">
        <v>4</v>
      </c>
      <c r="AJ1474" s="2">
        <f>DATE(emdat_data[[#This Row],[End Year]],emdat_data[[#This Row],[End Month]],emdat_data[[#This Row],[End Day]])</f>
        <v>38234</v>
      </c>
      <c r="AK1474">
        <v>41</v>
      </c>
      <c r="AL1474">
        <v>900</v>
      </c>
      <c r="AM1474">
        <v>40000</v>
      </c>
      <c r="AO1474">
        <v>40900</v>
      </c>
      <c r="AR1474">
        <v>4700000</v>
      </c>
      <c r="AS1474">
        <v>7282156</v>
      </c>
      <c r="AT1474">
        <v>9000000</v>
      </c>
      <c r="AU1474">
        <v>13944553</v>
      </c>
      <c r="AV1474">
        <v>64.541329281744694</v>
      </c>
      <c r="AW1474" t="s">
        <v>5006</v>
      </c>
      <c r="AY1474" t="s">
        <v>5007</v>
      </c>
    </row>
    <row r="1475" spans="1:51" hidden="1" x14ac:dyDescent="0.25">
      <c r="A1475" t="s">
        <v>5206</v>
      </c>
      <c r="B1475">
        <v>2004</v>
      </c>
      <c r="C1475">
        <v>463</v>
      </c>
      <c r="E1475" t="s">
        <v>50</v>
      </c>
      <c r="F1475" t="s">
        <v>51</v>
      </c>
      <c r="G1475" t="s">
        <v>1213</v>
      </c>
      <c r="H1475" t="s">
        <v>1214</v>
      </c>
      <c r="J1475" t="s">
        <v>4876</v>
      </c>
      <c r="K1475" t="s">
        <v>171</v>
      </c>
      <c r="L1475" t="s">
        <v>172</v>
      </c>
      <c r="M1475" t="s">
        <v>173</v>
      </c>
      <c r="N1475" t="s">
        <v>57</v>
      </c>
      <c r="O1475" t="s">
        <v>4877</v>
      </c>
      <c r="AA1475" s="1"/>
      <c r="AC1475">
        <v>2004</v>
      </c>
      <c r="AD1475">
        <v>9</v>
      </c>
      <c r="AE1475">
        <v>4</v>
      </c>
      <c r="AF1475" s="2">
        <f>DATE(emdat_data[[#This Row],[Start Year]],emdat_data[[#This Row],[Start Month]],emdat_data[[#This Row],[Start Day]])</f>
        <v>38234</v>
      </c>
      <c r="AG1475">
        <v>2004</v>
      </c>
      <c r="AH1475">
        <v>9</v>
      </c>
      <c r="AI1475">
        <v>4</v>
      </c>
      <c r="AJ1475" s="2">
        <f>DATE(emdat_data[[#This Row],[End Year]],emdat_data[[#This Row],[End Month]],emdat_data[[#This Row],[End Day]])</f>
        <v>38234</v>
      </c>
      <c r="AM1475">
        <v>2100</v>
      </c>
      <c r="AO1475">
        <v>2100</v>
      </c>
      <c r="AV1475">
        <v>64.541329281744694</v>
      </c>
      <c r="AX1475" t="s">
        <v>4878</v>
      </c>
      <c r="AY1475" t="s">
        <v>4879</v>
      </c>
    </row>
    <row r="1476" spans="1:51" hidden="1" x14ac:dyDescent="0.25">
      <c r="A1476" t="s">
        <v>6179</v>
      </c>
      <c r="B1476">
        <v>2004</v>
      </c>
      <c r="C1476">
        <v>455</v>
      </c>
      <c r="E1476" t="s">
        <v>50</v>
      </c>
      <c r="F1476" t="s">
        <v>63</v>
      </c>
      <c r="G1476" t="s">
        <v>82</v>
      </c>
      <c r="H1476" t="s">
        <v>98</v>
      </c>
      <c r="J1476" t="s">
        <v>5128</v>
      </c>
      <c r="K1476" t="s">
        <v>357</v>
      </c>
      <c r="L1476" t="s">
        <v>358</v>
      </c>
      <c r="M1476" t="s">
        <v>146</v>
      </c>
      <c r="N1476" t="s">
        <v>86</v>
      </c>
      <c r="O1476" t="s">
        <v>6180</v>
      </c>
      <c r="Q1476" t="s">
        <v>659</v>
      </c>
      <c r="U1476" t="s">
        <v>127</v>
      </c>
      <c r="X1476" t="s">
        <v>88</v>
      </c>
      <c r="AA1476" s="1"/>
      <c r="AC1476">
        <v>2004</v>
      </c>
      <c r="AD1476">
        <v>9</v>
      </c>
      <c r="AE1476">
        <v>5</v>
      </c>
      <c r="AF1476" s="2">
        <f>DATE(emdat_data[[#This Row],[Start Year]],emdat_data[[#This Row],[Start Month]],emdat_data[[#This Row],[Start Day]])</f>
        <v>38235</v>
      </c>
      <c r="AG1476">
        <v>2004</v>
      </c>
      <c r="AH1476">
        <v>9</v>
      </c>
      <c r="AI1476">
        <v>5</v>
      </c>
      <c r="AJ1476" s="2">
        <f>DATE(emdat_data[[#This Row],[End Year]],emdat_data[[#This Row],[End Month]],emdat_data[[#This Row],[End Day]])</f>
        <v>38235</v>
      </c>
      <c r="AK1476">
        <v>47</v>
      </c>
      <c r="AM1476">
        <v>5000000</v>
      </c>
      <c r="AO1476">
        <v>5000000</v>
      </c>
      <c r="AR1476">
        <v>5000000</v>
      </c>
      <c r="AS1476">
        <v>7746974</v>
      </c>
      <c r="AT1476">
        <v>11000000</v>
      </c>
      <c r="AU1476">
        <v>17043343</v>
      </c>
      <c r="AV1476">
        <v>64.541329281744694</v>
      </c>
      <c r="AW1476" t="s">
        <v>6181</v>
      </c>
      <c r="AX1476" t="s">
        <v>6182</v>
      </c>
      <c r="AY1476" t="s">
        <v>6183</v>
      </c>
    </row>
    <row r="1477" spans="1:51" hidden="1" x14ac:dyDescent="0.25">
      <c r="A1477" t="s">
        <v>5310</v>
      </c>
      <c r="B1477">
        <v>2004</v>
      </c>
      <c r="C1477">
        <v>459</v>
      </c>
      <c r="E1477" t="s">
        <v>50</v>
      </c>
      <c r="F1477" t="s">
        <v>63</v>
      </c>
      <c r="G1477" t="s">
        <v>82</v>
      </c>
      <c r="H1477" t="s">
        <v>98</v>
      </c>
      <c r="J1477" t="s">
        <v>5004</v>
      </c>
      <c r="K1477" t="s">
        <v>268</v>
      </c>
      <c r="L1477" t="s">
        <v>269</v>
      </c>
      <c r="M1477" t="s">
        <v>161</v>
      </c>
      <c r="N1477" t="s">
        <v>57</v>
      </c>
      <c r="O1477" t="s">
        <v>1532</v>
      </c>
      <c r="X1477" t="s">
        <v>88</v>
      </c>
      <c r="AA1477" s="1"/>
      <c r="AC1477">
        <v>2004</v>
      </c>
      <c r="AD1477">
        <v>9</v>
      </c>
      <c r="AE1477">
        <v>6</v>
      </c>
      <c r="AF1477" s="2">
        <f>DATE(emdat_data[[#This Row],[Start Year]],emdat_data[[#This Row],[Start Month]],emdat_data[[#This Row],[Start Day]])</f>
        <v>38236</v>
      </c>
      <c r="AG1477">
        <v>2004</v>
      </c>
      <c r="AH1477">
        <v>9</v>
      </c>
      <c r="AI1477">
        <v>9</v>
      </c>
      <c r="AJ1477" s="2">
        <f>DATE(emdat_data[[#This Row],[End Year]],emdat_data[[#This Row],[End Month]],emdat_data[[#This Row],[End Day]])</f>
        <v>38239</v>
      </c>
      <c r="AT1477">
        <v>250000</v>
      </c>
      <c r="AU1477">
        <v>387349</v>
      </c>
      <c r="AV1477">
        <v>64.541329281744694</v>
      </c>
      <c r="AW1477" t="s">
        <v>1533</v>
      </c>
      <c r="AY1477" t="s">
        <v>1534</v>
      </c>
    </row>
    <row r="1478" spans="1:51" hidden="1" x14ac:dyDescent="0.25">
      <c r="A1478" t="s">
        <v>5068</v>
      </c>
      <c r="B1478">
        <v>2004</v>
      </c>
      <c r="C1478">
        <v>571</v>
      </c>
      <c r="E1478" t="s">
        <v>50</v>
      </c>
      <c r="F1478" t="s">
        <v>51</v>
      </c>
      <c r="G1478" t="s">
        <v>52</v>
      </c>
      <c r="H1478" t="s">
        <v>53</v>
      </c>
      <c r="K1478" t="s">
        <v>159</v>
      </c>
      <c r="L1478" t="s">
        <v>160</v>
      </c>
      <c r="M1478" t="s">
        <v>161</v>
      </c>
      <c r="N1478" t="s">
        <v>57</v>
      </c>
      <c r="O1478" t="s">
        <v>5069</v>
      </c>
      <c r="W1478">
        <v>5</v>
      </c>
      <c r="X1478" t="s">
        <v>59</v>
      </c>
      <c r="Y1478">
        <v>34682</v>
      </c>
      <c r="Z1478">
        <v>103781</v>
      </c>
      <c r="AA1478" s="1"/>
      <c r="AC1478">
        <v>2004</v>
      </c>
      <c r="AD1478">
        <v>9</v>
      </c>
      <c r="AE1478">
        <v>7</v>
      </c>
      <c r="AF1478" s="2">
        <f>DATE(emdat_data[[#This Row],[Start Year]],emdat_data[[#This Row],[Start Month]],emdat_data[[#This Row],[Start Day]])</f>
        <v>38237</v>
      </c>
      <c r="AG1478">
        <v>2004</v>
      </c>
      <c r="AH1478">
        <v>9</v>
      </c>
      <c r="AI1478">
        <v>7</v>
      </c>
      <c r="AJ1478" s="2">
        <f>DATE(emdat_data[[#This Row],[End Year]],emdat_data[[#This Row],[End Month]],emdat_data[[#This Row],[End Day]])</f>
        <v>38237</v>
      </c>
      <c r="AL1478">
        <v>19</v>
      </c>
      <c r="AM1478">
        <v>19000</v>
      </c>
      <c r="AN1478">
        <v>3000</v>
      </c>
      <c r="AO1478">
        <v>22019</v>
      </c>
      <c r="AV1478">
        <v>64.541329281744694</v>
      </c>
      <c r="AW1478" t="s">
        <v>1721</v>
      </c>
      <c r="AY1478" t="s">
        <v>5070</v>
      </c>
    </row>
    <row r="1479" spans="1:51" hidden="1" x14ac:dyDescent="0.25">
      <c r="A1479" t="s">
        <v>6532</v>
      </c>
      <c r="B1479">
        <v>2004</v>
      </c>
      <c r="C1479">
        <v>502</v>
      </c>
      <c r="E1479" t="s">
        <v>50</v>
      </c>
      <c r="F1479" t="s">
        <v>63</v>
      </c>
      <c r="G1479" t="s">
        <v>82</v>
      </c>
      <c r="H1479" t="s">
        <v>157</v>
      </c>
      <c r="I1479" t="s">
        <v>418</v>
      </c>
      <c r="K1479" t="s">
        <v>357</v>
      </c>
      <c r="L1479" t="s">
        <v>358</v>
      </c>
      <c r="M1479" t="s">
        <v>146</v>
      </c>
      <c r="N1479" t="s">
        <v>86</v>
      </c>
      <c r="O1479" t="s">
        <v>6533</v>
      </c>
      <c r="X1479" t="s">
        <v>88</v>
      </c>
      <c r="AA1479" s="1"/>
      <c r="AC1479">
        <v>2004</v>
      </c>
      <c r="AD1479">
        <v>9</v>
      </c>
      <c r="AE1479">
        <v>8</v>
      </c>
      <c r="AF1479" s="2">
        <f>DATE(emdat_data[[#This Row],[Start Year]],emdat_data[[#This Row],[Start Month]],emdat_data[[#This Row],[Start Day]])</f>
        <v>38238</v>
      </c>
      <c r="AG1479">
        <v>2004</v>
      </c>
      <c r="AH1479">
        <v>9</v>
      </c>
      <c r="AI1479">
        <v>8</v>
      </c>
      <c r="AJ1479" s="2">
        <f>DATE(emdat_data[[#This Row],[End Year]],emdat_data[[#This Row],[End Month]],emdat_data[[#This Row],[End Day]])</f>
        <v>38238</v>
      </c>
      <c r="AM1479">
        <v>189</v>
      </c>
      <c r="AO1479">
        <v>189</v>
      </c>
      <c r="AT1479">
        <v>2100</v>
      </c>
      <c r="AU1479">
        <v>3254</v>
      </c>
      <c r="AV1479">
        <v>64.541329281744694</v>
      </c>
      <c r="AX1479" t="s">
        <v>6534</v>
      </c>
      <c r="AY1479" t="s">
        <v>6535</v>
      </c>
    </row>
    <row r="1480" spans="1:51" hidden="1" x14ac:dyDescent="0.25">
      <c r="A1480" t="s">
        <v>6562</v>
      </c>
      <c r="B1480">
        <v>2004</v>
      </c>
      <c r="C1480">
        <v>462</v>
      </c>
      <c r="E1480" t="s">
        <v>50</v>
      </c>
      <c r="F1480" t="s">
        <v>63</v>
      </c>
      <c r="G1480" t="s">
        <v>82</v>
      </c>
      <c r="H1480" t="s">
        <v>98</v>
      </c>
      <c r="J1480" t="s">
        <v>4809</v>
      </c>
      <c r="K1480" t="s">
        <v>3768</v>
      </c>
      <c r="L1480" t="s">
        <v>3769</v>
      </c>
      <c r="M1480" t="s">
        <v>85</v>
      </c>
      <c r="N1480" t="s">
        <v>86</v>
      </c>
      <c r="O1480" t="s">
        <v>6563</v>
      </c>
      <c r="W1480">
        <v>220</v>
      </c>
      <c r="X1480" t="s">
        <v>88</v>
      </c>
      <c r="AA1480" s="1"/>
      <c r="AC1480">
        <v>2004</v>
      </c>
      <c r="AD1480">
        <v>9</v>
      </c>
      <c r="AE1480">
        <v>8</v>
      </c>
      <c r="AF1480" s="2">
        <f>DATE(emdat_data[[#This Row],[Start Year]],emdat_data[[#This Row],[Start Month]],emdat_data[[#This Row],[Start Day]])</f>
        <v>38238</v>
      </c>
      <c r="AG1480">
        <v>2004</v>
      </c>
      <c r="AH1480">
        <v>9</v>
      </c>
      <c r="AI1480">
        <v>8</v>
      </c>
      <c r="AJ1480" s="2">
        <f>DATE(emdat_data[[#This Row],[End Year]],emdat_data[[#This Row],[End Month]],emdat_data[[#This Row],[End Day]])</f>
        <v>38238</v>
      </c>
      <c r="AK1480">
        <v>5</v>
      </c>
      <c r="AL1480">
        <v>5</v>
      </c>
      <c r="AM1480">
        <v>1645</v>
      </c>
      <c r="AN1480">
        <v>80</v>
      </c>
      <c r="AO1480">
        <v>1730</v>
      </c>
      <c r="AV1480">
        <v>64.541329281744694</v>
      </c>
      <c r="AW1480" t="s">
        <v>6564</v>
      </c>
      <c r="AY1480" t="s">
        <v>6565</v>
      </c>
    </row>
    <row r="1481" spans="1:51" hidden="1" x14ac:dyDescent="0.25">
      <c r="A1481" t="s">
        <v>5132</v>
      </c>
      <c r="B1481">
        <v>2004</v>
      </c>
      <c r="C1481">
        <v>462</v>
      </c>
      <c r="E1481" t="s">
        <v>50</v>
      </c>
      <c r="F1481" t="s">
        <v>63</v>
      </c>
      <c r="G1481" t="s">
        <v>82</v>
      </c>
      <c r="H1481" t="s">
        <v>98</v>
      </c>
      <c r="J1481" t="s">
        <v>4809</v>
      </c>
      <c r="K1481" t="s">
        <v>1207</v>
      </c>
      <c r="L1481" t="s">
        <v>1208</v>
      </c>
      <c r="M1481" t="s">
        <v>1194</v>
      </c>
      <c r="N1481" t="s">
        <v>86</v>
      </c>
      <c r="O1481" t="s">
        <v>5129</v>
      </c>
      <c r="X1481" t="s">
        <v>88</v>
      </c>
      <c r="AA1481" s="1"/>
      <c r="AC1481">
        <v>2004</v>
      </c>
      <c r="AD1481">
        <v>9</v>
      </c>
      <c r="AE1481">
        <v>9</v>
      </c>
      <c r="AF1481" s="2">
        <f>DATE(emdat_data[[#This Row],[Start Year]],emdat_data[[#This Row],[Start Month]],emdat_data[[#This Row],[Start Day]])</f>
        <v>38239</v>
      </c>
      <c r="AG1481">
        <v>2004</v>
      </c>
      <c r="AH1481">
        <v>9</v>
      </c>
      <c r="AI1481">
        <v>9</v>
      </c>
      <c r="AJ1481" s="2">
        <f>DATE(emdat_data[[#This Row],[End Year]],emdat_data[[#This Row],[End Month]],emdat_data[[#This Row],[End Day]])</f>
        <v>38239</v>
      </c>
      <c r="AK1481">
        <v>4</v>
      </c>
      <c r="AT1481">
        <v>1000</v>
      </c>
      <c r="AU1481">
        <v>1549</v>
      </c>
      <c r="AV1481">
        <v>64.541329281744694</v>
      </c>
      <c r="AW1481" t="s">
        <v>5130</v>
      </c>
      <c r="AY1481" t="s">
        <v>5131</v>
      </c>
    </row>
    <row r="1482" spans="1:51" hidden="1" x14ac:dyDescent="0.25">
      <c r="A1482" t="s">
        <v>6248</v>
      </c>
      <c r="B1482">
        <v>2004</v>
      </c>
      <c r="C1482">
        <v>459</v>
      </c>
      <c r="E1482" t="s">
        <v>50</v>
      </c>
      <c r="F1482" t="s">
        <v>63</v>
      </c>
      <c r="G1482" t="s">
        <v>82</v>
      </c>
      <c r="H1482" t="s">
        <v>98</v>
      </c>
      <c r="J1482" t="s">
        <v>5004</v>
      </c>
      <c r="K1482" t="s">
        <v>383</v>
      </c>
      <c r="L1482" t="s">
        <v>384</v>
      </c>
      <c r="M1482" t="s">
        <v>211</v>
      </c>
      <c r="N1482" t="s">
        <v>190</v>
      </c>
      <c r="O1482" t="s">
        <v>6249</v>
      </c>
      <c r="Q1482" t="s">
        <v>360</v>
      </c>
      <c r="X1482" t="s">
        <v>88</v>
      </c>
      <c r="AA1482" s="1"/>
      <c r="AC1482">
        <v>2004</v>
      </c>
      <c r="AD1482">
        <v>9</v>
      </c>
      <c r="AE1482">
        <v>10</v>
      </c>
      <c r="AF1482" s="2">
        <f>DATE(emdat_data[[#This Row],[Start Year]],emdat_data[[#This Row],[Start Month]],emdat_data[[#This Row],[Start Day]])</f>
        <v>38240</v>
      </c>
      <c r="AG1482">
        <v>2004</v>
      </c>
      <c r="AH1482">
        <v>9</v>
      </c>
      <c r="AI1482">
        <v>10</v>
      </c>
      <c r="AJ1482" s="2">
        <f>DATE(emdat_data[[#This Row],[End Year]],emdat_data[[#This Row],[End Month]],emdat_data[[#This Row],[End Day]])</f>
        <v>38240</v>
      </c>
      <c r="AK1482">
        <v>3</v>
      </c>
      <c r="AV1482">
        <v>64.541329281744694</v>
      </c>
      <c r="AW1482" t="s">
        <v>3508</v>
      </c>
      <c r="AY1482" t="s">
        <v>3509</v>
      </c>
    </row>
    <row r="1483" spans="1:51" hidden="1" x14ac:dyDescent="0.25">
      <c r="A1483" t="s">
        <v>4910</v>
      </c>
      <c r="B1483">
        <v>2004</v>
      </c>
      <c r="C1483">
        <v>470</v>
      </c>
      <c r="E1483" t="s">
        <v>50</v>
      </c>
      <c r="F1483" t="s">
        <v>71</v>
      </c>
      <c r="G1483" t="s">
        <v>72</v>
      </c>
      <c r="H1483" t="s">
        <v>102</v>
      </c>
      <c r="K1483" t="s">
        <v>527</v>
      </c>
      <c r="L1483" t="s">
        <v>528</v>
      </c>
      <c r="M1483" t="s">
        <v>56</v>
      </c>
      <c r="N1483" t="s">
        <v>57</v>
      </c>
      <c r="O1483" t="s">
        <v>4911</v>
      </c>
      <c r="P1483" t="s">
        <v>3243</v>
      </c>
      <c r="Q1483" t="s">
        <v>653</v>
      </c>
      <c r="X1483" t="s">
        <v>78</v>
      </c>
      <c r="AA1483" s="1"/>
      <c r="AB1483" t="s">
        <v>4912</v>
      </c>
      <c r="AC1483">
        <v>2004</v>
      </c>
      <c r="AD1483">
        <v>9</v>
      </c>
      <c r="AE1483">
        <v>11</v>
      </c>
      <c r="AF1483" s="2">
        <f>DATE(emdat_data[[#This Row],[Start Year]],emdat_data[[#This Row],[Start Month]],emdat_data[[#This Row],[Start Day]])</f>
        <v>38241</v>
      </c>
      <c r="AG1483">
        <v>2004</v>
      </c>
      <c r="AH1483">
        <v>9</v>
      </c>
      <c r="AI1483">
        <v>18</v>
      </c>
      <c r="AJ1483" s="2">
        <f>DATE(emdat_data[[#This Row],[End Year]],emdat_data[[#This Row],[End Month]],emdat_data[[#This Row],[End Day]])</f>
        <v>38248</v>
      </c>
      <c r="AK1483">
        <v>20</v>
      </c>
      <c r="AM1483">
        <v>600000</v>
      </c>
      <c r="AO1483">
        <v>600000</v>
      </c>
      <c r="AV1483">
        <v>64.541329281744694</v>
      </c>
      <c r="AX1483" t="s">
        <v>4913</v>
      </c>
      <c r="AY1483" t="s">
        <v>4914</v>
      </c>
    </row>
    <row r="1484" spans="1:51" hidden="1" x14ac:dyDescent="0.25">
      <c r="A1484" t="s">
        <v>5306</v>
      </c>
      <c r="B1484">
        <v>2004</v>
      </c>
      <c r="C1484">
        <v>500</v>
      </c>
      <c r="E1484" t="s">
        <v>50</v>
      </c>
      <c r="F1484" t="s">
        <v>71</v>
      </c>
      <c r="G1484" t="s">
        <v>72</v>
      </c>
      <c r="H1484" t="s">
        <v>102</v>
      </c>
      <c r="K1484" t="s">
        <v>268</v>
      </c>
      <c r="L1484" t="s">
        <v>269</v>
      </c>
      <c r="M1484" t="s">
        <v>161</v>
      </c>
      <c r="N1484" t="s">
        <v>57</v>
      </c>
      <c r="O1484" t="s">
        <v>5307</v>
      </c>
      <c r="P1484" t="s">
        <v>4129</v>
      </c>
      <c r="X1484" t="s">
        <v>78</v>
      </c>
      <c r="AA1484" s="1"/>
      <c r="AC1484">
        <v>2004</v>
      </c>
      <c r="AD1484">
        <v>9</v>
      </c>
      <c r="AE1484">
        <v>11</v>
      </c>
      <c r="AF1484" s="2">
        <f>DATE(emdat_data[[#This Row],[Start Year]],emdat_data[[#This Row],[Start Month]],emdat_data[[#This Row],[Start Day]])</f>
        <v>38241</v>
      </c>
      <c r="AG1484">
        <v>2004</v>
      </c>
      <c r="AH1484">
        <v>9</v>
      </c>
      <c r="AI1484">
        <v>12</v>
      </c>
      <c r="AJ1484" s="2">
        <f>DATE(emdat_data[[#This Row],[End Year]],emdat_data[[#This Row],[End Month]],emdat_data[[#This Row],[End Day]])</f>
        <v>38242</v>
      </c>
      <c r="AM1484">
        <v>3190</v>
      </c>
      <c r="AO1484">
        <v>3190</v>
      </c>
      <c r="AT1484">
        <v>1047</v>
      </c>
      <c r="AU1484">
        <v>1622</v>
      </c>
      <c r="AV1484">
        <v>64.541329281744694</v>
      </c>
      <c r="AW1484" t="s">
        <v>5308</v>
      </c>
      <c r="AY1484" t="s">
        <v>5309</v>
      </c>
    </row>
    <row r="1485" spans="1:51" hidden="1" x14ac:dyDescent="0.25">
      <c r="A1485" t="s">
        <v>6396</v>
      </c>
      <c r="B1485">
        <v>2004</v>
      </c>
      <c r="C1485">
        <v>500</v>
      </c>
      <c r="E1485" t="s">
        <v>50</v>
      </c>
      <c r="F1485" t="s">
        <v>71</v>
      </c>
      <c r="G1485" t="s">
        <v>72</v>
      </c>
      <c r="H1485" t="s">
        <v>102</v>
      </c>
      <c r="K1485" t="s">
        <v>2595</v>
      </c>
      <c r="L1485" t="s">
        <v>2596</v>
      </c>
      <c r="M1485" t="s">
        <v>161</v>
      </c>
      <c r="N1485" t="s">
        <v>57</v>
      </c>
      <c r="O1485" t="s">
        <v>6397</v>
      </c>
      <c r="P1485" t="s">
        <v>642</v>
      </c>
      <c r="X1485" t="s">
        <v>78</v>
      </c>
      <c r="AA1485" s="1"/>
      <c r="AC1485">
        <v>2004</v>
      </c>
      <c r="AD1485">
        <v>9</v>
      </c>
      <c r="AE1485">
        <v>11</v>
      </c>
      <c r="AF1485" s="2">
        <f>DATE(emdat_data[[#This Row],[Start Year]],emdat_data[[#This Row],[Start Month]],emdat_data[[#This Row],[Start Day]])</f>
        <v>38241</v>
      </c>
      <c r="AG1485">
        <v>2004</v>
      </c>
      <c r="AH1485">
        <v>9</v>
      </c>
      <c r="AI1485">
        <v>13</v>
      </c>
      <c r="AJ1485" s="2">
        <f>DATE(emdat_data[[#This Row],[End Year]],emdat_data[[#This Row],[End Month]],emdat_data[[#This Row],[End Day]])</f>
        <v>38243</v>
      </c>
      <c r="AM1485">
        <v>450</v>
      </c>
      <c r="AO1485">
        <v>450</v>
      </c>
      <c r="AV1485">
        <v>64.541329281744694</v>
      </c>
      <c r="AW1485" t="s">
        <v>6398</v>
      </c>
      <c r="AY1485" t="s">
        <v>6399</v>
      </c>
    </row>
    <row r="1486" spans="1:51" hidden="1" x14ac:dyDescent="0.25">
      <c r="A1486" t="s">
        <v>6030</v>
      </c>
      <c r="B1486">
        <v>2004</v>
      </c>
      <c r="C1486">
        <v>468</v>
      </c>
      <c r="E1486" t="s">
        <v>50</v>
      </c>
      <c r="F1486" t="s">
        <v>63</v>
      </c>
      <c r="G1486" t="s">
        <v>82</v>
      </c>
      <c r="H1486" t="s">
        <v>98</v>
      </c>
      <c r="J1486" t="s">
        <v>6031</v>
      </c>
      <c r="K1486" t="s">
        <v>2539</v>
      </c>
      <c r="L1486" t="s">
        <v>2540</v>
      </c>
      <c r="M1486" t="s">
        <v>161</v>
      </c>
      <c r="N1486" t="s">
        <v>57</v>
      </c>
      <c r="O1486" t="s">
        <v>6032</v>
      </c>
      <c r="Q1486" t="s">
        <v>176</v>
      </c>
      <c r="R1486" t="s">
        <v>659</v>
      </c>
      <c r="X1486" t="s">
        <v>88</v>
      </c>
      <c r="AA1486" s="1"/>
      <c r="AC1486">
        <v>2004</v>
      </c>
      <c r="AD1486">
        <v>9</v>
      </c>
      <c r="AE1486">
        <v>12</v>
      </c>
      <c r="AF1486" s="2">
        <f>DATE(emdat_data[[#This Row],[Start Year]],emdat_data[[#This Row],[Start Month]],emdat_data[[#This Row],[Start Day]])</f>
        <v>38242</v>
      </c>
      <c r="AG1486">
        <v>2004</v>
      </c>
      <c r="AH1486">
        <v>9</v>
      </c>
      <c r="AI1486">
        <v>14</v>
      </c>
      <c r="AJ1486" s="2">
        <f>DATE(emdat_data[[#This Row],[End Year]],emdat_data[[#This Row],[End Month]],emdat_data[[#This Row],[End Day]])</f>
        <v>38244</v>
      </c>
      <c r="AK1486">
        <v>9</v>
      </c>
      <c r="AM1486">
        <v>6000</v>
      </c>
      <c r="AO1486">
        <v>6000</v>
      </c>
      <c r="AT1486">
        <v>2710</v>
      </c>
      <c r="AU1486">
        <v>4199</v>
      </c>
      <c r="AV1486">
        <v>64.541329281744694</v>
      </c>
      <c r="AW1486" t="s">
        <v>2542</v>
      </c>
      <c r="AY1486" t="s">
        <v>2543</v>
      </c>
    </row>
    <row r="1487" spans="1:51" hidden="1" x14ac:dyDescent="0.25">
      <c r="A1487" t="s">
        <v>4808</v>
      </c>
      <c r="B1487">
        <v>2004</v>
      </c>
      <c r="C1487">
        <v>462</v>
      </c>
      <c r="E1487" t="s">
        <v>50</v>
      </c>
      <c r="F1487" t="s">
        <v>63</v>
      </c>
      <c r="G1487" t="s">
        <v>82</v>
      </c>
      <c r="H1487" t="s">
        <v>98</v>
      </c>
      <c r="J1487" t="s">
        <v>4809</v>
      </c>
      <c r="K1487" t="s">
        <v>1192</v>
      </c>
      <c r="L1487" t="s">
        <v>1193</v>
      </c>
      <c r="M1487" t="s">
        <v>1194</v>
      </c>
      <c r="N1487" t="s">
        <v>86</v>
      </c>
      <c r="O1487" t="s">
        <v>4810</v>
      </c>
      <c r="Q1487" t="s">
        <v>176</v>
      </c>
      <c r="R1487" t="s">
        <v>2375</v>
      </c>
      <c r="V1487">
        <v>1703</v>
      </c>
      <c r="X1487" t="s">
        <v>88</v>
      </c>
      <c r="AA1487" s="1"/>
      <c r="AC1487">
        <v>2004</v>
      </c>
      <c r="AD1487">
        <v>9</v>
      </c>
      <c r="AE1487">
        <v>13</v>
      </c>
      <c r="AF1487" s="2">
        <f>DATE(emdat_data[[#This Row],[Start Year]],emdat_data[[#This Row],[Start Month]],emdat_data[[#This Row],[Start Day]])</f>
        <v>38243</v>
      </c>
      <c r="AG1487">
        <v>2004</v>
      </c>
      <c r="AH1487">
        <v>9</v>
      </c>
      <c r="AI1487">
        <v>14</v>
      </c>
      <c r="AJ1487" s="2">
        <f>DATE(emdat_data[[#This Row],[End Year]],emdat_data[[#This Row],[End Month]],emdat_data[[#This Row],[End Day]])</f>
        <v>38244</v>
      </c>
      <c r="AM1487">
        <v>3245</v>
      </c>
      <c r="AO1487">
        <v>3245</v>
      </c>
      <c r="AT1487">
        <v>200000</v>
      </c>
      <c r="AU1487">
        <v>309879</v>
      </c>
      <c r="AV1487">
        <v>64.541329281744694</v>
      </c>
      <c r="AW1487" t="s">
        <v>4811</v>
      </c>
      <c r="AY1487" t="s">
        <v>4812</v>
      </c>
    </row>
    <row r="1488" spans="1:51" hidden="1" x14ac:dyDescent="0.25">
      <c r="A1488" t="s">
        <v>4962</v>
      </c>
      <c r="B1488">
        <v>2004</v>
      </c>
      <c r="C1488">
        <v>462</v>
      </c>
      <c r="E1488" t="s">
        <v>50</v>
      </c>
      <c r="F1488" t="s">
        <v>63</v>
      </c>
      <c r="G1488" t="s">
        <v>82</v>
      </c>
      <c r="H1488" t="s">
        <v>98</v>
      </c>
      <c r="J1488" t="s">
        <v>4809</v>
      </c>
      <c r="K1488" t="s">
        <v>1342</v>
      </c>
      <c r="L1488" t="s">
        <v>1343</v>
      </c>
      <c r="M1488" t="s">
        <v>1194</v>
      </c>
      <c r="N1488" t="s">
        <v>86</v>
      </c>
      <c r="O1488" t="s">
        <v>4963</v>
      </c>
      <c r="Q1488" t="s">
        <v>659</v>
      </c>
      <c r="X1488" t="s">
        <v>88</v>
      </c>
      <c r="AA1488" s="1"/>
      <c r="AC1488">
        <v>2004</v>
      </c>
      <c r="AD1488">
        <v>9</v>
      </c>
      <c r="AE1488">
        <v>13</v>
      </c>
      <c r="AF1488" s="2">
        <f>DATE(emdat_data[[#This Row],[Start Year]],emdat_data[[#This Row],[Start Month]],emdat_data[[#This Row],[Start Day]])</f>
        <v>38243</v>
      </c>
      <c r="AG1488">
        <v>2004</v>
      </c>
      <c r="AH1488">
        <v>9</v>
      </c>
      <c r="AI1488">
        <v>13</v>
      </c>
      <c r="AJ1488" s="2">
        <f>DATE(emdat_data[[#This Row],[End Year]],emdat_data[[#This Row],[End Month]],emdat_data[[#This Row],[End Day]])</f>
        <v>38243</v>
      </c>
      <c r="AK1488">
        <v>3</v>
      </c>
      <c r="AM1488">
        <v>4000</v>
      </c>
      <c r="AN1488">
        <v>2500</v>
      </c>
      <c r="AO1488">
        <v>6500</v>
      </c>
      <c r="AT1488">
        <v>1000</v>
      </c>
      <c r="AU1488">
        <v>1549</v>
      </c>
      <c r="AV1488">
        <v>64.541329281744694</v>
      </c>
      <c r="AX1488" t="s">
        <v>4964</v>
      </c>
      <c r="AY1488" t="s">
        <v>4965</v>
      </c>
    </row>
    <row r="1489" spans="1:51" hidden="1" x14ac:dyDescent="0.25">
      <c r="A1489" t="s">
        <v>6570</v>
      </c>
      <c r="B1489">
        <v>2004</v>
      </c>
      <c r="C1489">
        <v>472</v>
      </c>
      <c r="E1489" t="s">
        <v>50</v>
      </c>
      <c r="F1489" t="s">
        <v>71</v>
      </c>
      <c r="G1489" t="s">
        <v>217</v>
      </c>
      <c r="H1489" t="s">
        <v>217</v>
      </c>
      <c r="K1489" t="s">
        <v>3068</v>
      </c>
      <c r="L1489" t="s">
        <v>3069</v>
      </c>
      <c r="M1489" t="s">
        <v>173</v>
      </c>
      <c r="N1489" t="s">
        <v>57</v>
      </c>
      <c r="O1489" t="s">
        <v>6571</v>
      </c>
      <c r="P1489" t="s">
        <v>2496</v>
      </c>
      <c r="AA1489" s="1"/>
      <c r="AC1489">
        <v>2004</v>
      </c>
      <c r="AD1489">
        <v>9</v>
      </c>
      <c r="AE1489">
        <v>13</v>
      </c>
      <c r="AF1489" s="2">
        <f>DATE(emdat_data[[#This Row],[Start Year]],emdat_data[[#This Row],[Start Month]],emdat_data[[#This Row],[Start Day]])</f>
        <v>38243</v>
      </c>
      <c r="AG1489">
        <v>2004</v>
      </c>
      <c r="AH1489">
        <v>9</v>
      </c>
      <c r="AI1489">
        <v>13</v>
      </c>
      <c r="AJ1489" s="2">
        <f>DATE(emdat_data[[#This Row],[End Year]],emdat_data[[#This Row],[End Month]],emdat_data[[#This Row],[End Day]])</f>
        <v>38243</v>
      </c>
      <c r="AK1489">
        <v>23</v>
      </c>
      <c r="AV1489">
        <v>64.541329281744694</v>
      </c>
      <c r="AX1489" t="s">
        <v>6572</v>
      </c>
      <c r="AY1489" t="s">
        <v>6573</v>
      </c>
    </row>
    <row r="1490" spans="1:51" hidden="1" x14ac:dyDescent="0.25">
      <c r="A1490" t="s">
        <v>6053</v>
      </c>
      <c r="B1490">
        <v>2004</v>
      </c>
      <c r="C1490">
        <v>462</v>
      </c>
      <c r="E1490" t="s">
        <v>50</v>
      </c>
      <c r="F1490" t="s">
        <v>63</v>
      </c>
      <c r="G1490" t="s">
        <v>82</v>
      </c>
      <c r="H1490" t="s">
        <v>98</v>
      </c>
      <c r="J1490" t="s">
        <v>4809</v>
      </c>
      <c r="K1490" t="s">
        <v>357</v>
      </c>
      <c r="L1490" t="s">
        <v>358</v>
      </c>
      <c r="M1490" t="s">
        <v>146</v>
      </c>
      <c r="N1490" t="s">
        <v>86</v>
      </c>
      <c r="O1490" t="s">
        <v>6054</v>
      </c>
      <c r="Q1490" t="s">
        <v>176</v>
      </c>
      <c r="R1490" t="s">
        <v>72</v>
      </c>
      <c r="U1490" t="s">
        <v>127</v>
      </c>
      <c r="X1490" t="s">
        <v>88</v>
      </c>
      <c r="AA1490" s="1"/>
      <c r="AC1490">
        <v>2004</v>
      </c>
      <c r="AD1490">
        <v>9</v>
      </c>
      <c r="AE1490">
        <v>15</v>
      </c>
      <c r="AF1490" s="2">
        <f>DATE(emdat_data[[#This Row],[Start Year]],emdat_data[[#This Row],[Start Month]],emdat_data[[#This Row],[Start Day]])</f>
        <v>38245</v>
      </c>
      <c r="AG1490">
        <v>2004</v>
      </c>
      <c r="AH1490">
        <v>9</v>
      </c>
      <c r="AI1490">
        <v>16</v>
      </c>
      <c r="AJ1490" s="2">
        <f>DATE(emdat_data[[#This Row],[End Year]],emdat_data[[#This Row],[End Month]],emdat_data[[#This Row],[End Day]])</f>
        <v>38246</v>
      </c>
      <c r="AK1490">
        <v>52</v>
      </c>
      <c r="AR1490">
        <v>12000000</v>
      </c>
      <c r="AS1490">
        <v>18592738</v>
      </c>
      <c r="AT1490">
        <v>18000000</v>
      </c>
      <c r="AU1490">
        <v>27889106</v>
      </c>
      <c r="AV1490">
        <v>64.541329281744694</v>
      </c>
      <c r="AW1490" t="s">
        <v>6055</v>
      </c>
      <c r="AY1490" t="s">
        <v>6056</v>
      </c>
    </row>
    <row r="1491" spans="1:51" hidden="1" x14ac:dyDescent="0.25">
      <c r="A1491" t="s">
        <v>6472</v>
      </c>
      <c r="B1491">
        <v>2004</v>
      </c>
      <c r="C1491">
        <v>501</v>
      </c>
      <c r="E1491" t="s">
        <v>50</v>
      </c>
      <c r="F1491" t="s">
        <v>71</v>
      </c>
      <c r="G1491" t="s">
        <v>72</v>
      </c>
      <c r="H1491" t="s">
        <v>170</v>
      </c>
      <c r="K1491" t="s">
        <v>2562</v>
      </c>
      <c r="L1491" t="s">
        <v>2563</v>
      </c>
      <c r="M1491" t="s">
        <v>173</v>
      </c>
      <c r="N1491" t="s">
        <v>57</v>
      </c>
      <c r="O1491" t="s">
        <v>6473</v>
      </c>
      <c r="P1491" t="s">
        <v>4129</v>
      </c>
      <c r="X1491" t="s">
        <v>78</v>
      </c>
      <c r="AA1491" s="1"/>
      <c r="AC1491">
        <v>2004</v>
      </c>
      <c r="AD1491">
        <v>9</v>
      </c>
      <c r="AE1491">
        <v>15</v>
      </c>
      <c r="AF1491" s="2">
        <f>DATE(emdat_data[[#This Row],[Start Year]],emdat_data[[#This Row],[Start Month]],emdat_data[[#This Row],[Start Day]])</f>
        <v>38245</v>
      </c>
      <c r="AG1491">
        <v>2004</v>
      </c>
      <c r="AH1491">
        <v>9</v>
      </c>
      <c r="AI1491">
        <v>15</v>
      </c>
      <c r="AJ1491" s="2">
        <f>DATE(emdat_data[[#This Row],[End Year]],emdat_data[[#This Row],[End Month]],emdat_data[[#This Row],[End Day]])</f>
        <v>38245</v>
      </c>
      <c r="AK1491">
        <v>2</v>
      </c>
      <c r="AM1491">
        <v>2000</v>
      </c>
      <c r="AO1491">
        <v>2000</v>
      </c>
      <c r="AV1491">
        <v>64.541329281744694</v>
      </c>
      <c r="AW1491" t="s">
        <v>6474</v>
      </c>
      <c r="AY1491" t="s">
        <v>6475</v>
      </c>
    </row>
    <row r="1492" spans="1:51" hidden="1" x14ac:dyDescent="0.25">
      <c r="A1492" t="s">
        <v>4813</v>
      </c>
      <c r="B1492">
        <v>2004</v>
      </c>
      <c r="C1492">
        <v>473</v>
      </c>
      <c r="E1492" t="s">
        <v>50</v>
      </c>
      <c r="F1492" t="s">
        <v>63</v>
      </c>
      <c r="G1492" t="s">
        <v>82</v>
      </c>
      <c r="H1492" t="s">
        <v>98</v>
      </c>
      <c r="J1492" t="s">
        <v>4767</v>
      </c>
      <c r="K1492" t="s">
        <v>1207</v>
      </c>
      <c r="L1492" t="s">
        <v>1208</v>
      </c>
      <c r="M1492" t="s">
        <v>1194</v>
      </c>
      <c r="N1492" t="s">
        <v>86</v>
      </c>
      <c r="O1492" t="s">
        <v>4814</v>
      </c>
      <c r="Q1492" t="s">
        <v>72</v>
      </c>
      <c r="R1492" t="s">
        <v>2375</v>
      </c>
      <c r="S1492" t="s">
        <v>127</v>
      </c>
      <c r="V1492">
        <v>79</v>
      </c>
      <c r="X1492" t="s">
        <v>88</v>
      </c>
      <c r="AA1492" s="1"/>
      <c r="AC1492">
        <v>2004</v>
      </c>
      <c r="AD1492">
        <v>9</v>
      </c>
      <c r="AE1492">
        <v>16</v>
      </c>
      <c r="AF1492" s="2">
        <f>DATE(emdat_data[[#This Row],[Start Year]],emdat_data[[#This Row],[Start Month]],emdat_data[[#This Row],[Start Day]])</f>
        <v>38246</v>
      </c>
      <c r="AG1492">
        <v>2004</v>
      </c>
      <c r="AH1492">
        <v>9</v>
      </c>
      <c r="AI1492">
        <v>17</v>
      </c>
      <c r="AJ1492" s="2">
        <f>DATE(emdat_data[[#This Row],[End Year]],emdat_data[[#This Row],[End Month]],emdat_data[[#This Row],[End Day]])</f>
        <v>38247</v>
      </c>
      <c r="AK1492">
        <v>11</v>
      </c>
      <c r="AL1492">
        <v>9</v>
      </c>
      <c r="AM1492">
        <v>14000</v>
      </c>
      <c r="AO1492">
        <v>14009</v>
      </c>
      <c r="AT1492">
        <v>296000</v>
      </c>
      <c r="AU1492">
        <v>458621</v>
      </c>
      <c r="AV1492">
        <v>64.541329281744694</v>
      </c>
      <c r="AW1492" t="s">
        <v>4815</v>
      </c>
      <c r="AY1492" t="s">
        <v>4816</v>
      </c>
    </row>
    <row r="1493" spans="1:51" x14ac:dyDescent="0.25">
      <c r="A1493" t="s">
        <v>6324</v>
      </c>
      <c r="B1493">
        <v>2004</v>
      </c>
      <c r="C1493">
        <v>617</v>
      </c>
      <c r="E1493" t="s">
        <v>50</v>
      </c>
      <c r="F1493" t="s">
        <v>119</v>
      </c>
      <c r="G1493" t="s">
        <v>120</v>
      </c>
      <c r="H1493" t="s">
        <v>121</v>
      </c>
      <c r="J1493" t="s">
        <v>294</v>
      </c>
      <c r="K1493" t="s">
        <v>297</v>
      </c>
      <c r="L1493" t="s">
        <v>298</v>
      </c>
      <c r="M1493" t="s">
        <v>125</v>
      </c>
      <c r="N1493" t="s">
        <v>76</v>
      </c>
      <c r="O1493" t="s">
        <v>6325</v>
      </c>
      <c r="T1493" t="s">
        <v>128</v>
      </c>
      <c r="U1493" t="s">
        <v>128</v>
      </c>
      <c r="X1493" t="s">
        <v>129</v>
      </c>
      <c r="AA1493" s="1"/>
      <c r="AC1493">
        <v>2004</v>
      </c>
      <c r="AD1493">
        <v>9</v>
      </c>
      <c r="AE1493">
        <v>16</v>
      </c>
      <c r="AF1493" s="2">
        <f>DATE(emdat_data[[#This Row],[Start Year]],emdat_data[[#This Row],[Start Month]],emdat_data[[#This Row],[Start Day]])</f>
        <v>38246</v>
      </c>
      <c r="AG1493">
        <v>2004</v>
      </c>
      <c r="AH1493">
        <v>11</v>
      </c>
      <c r="AI1493">
        <v>18</v>
      </c>
      <c r="AJ1493" s="2">
        <f>DATE(emdat_data[[#This Row],[End Year]],emdat_data[[#This Row],[End Month]],emdat_data[[#This Row],[End Day]])</f>
        <v>38309</v>
      </c>
      <c r="AK1493">
        <v>50</v>
      </c>
      <c r="AM1493">
        <v>300</v>
      </c>
      <c r="AO1493">
        <v>300</v>
      </c>
      <c r="AV1493">
        <v>64.541329281744694</v>
      </c>
    </row>
    <row r="1494" spans="1:51" hidden="1" x14ac:dyDescent="0.25">
      <c r="A1494" t="s">
        <v>4766</v>
      </c>
      <c r="B1494">
        <v>2004</v>
      </c>
      <c r="C1494">
        <v>473</v>
      </c>
      <c r="E1494" t="s">
        <v>50</v>
      </c>
      <c r="F1494" t="s">
        <v>63</v>
      </c>
      <c r="G1494" t="s">
        <v>82</v>
      </c>
      <c r="H1494" t="s">
        <v>98</v>
      </c>
      <c r="J1494" t="s">
        <v>4767</v>
      </c>
      <c r="K1494" t="s">
        <v>1342</v>
      </c>
      <c r="L1494" t="s">
        <v>1343</v>
      </c>
      <c r="M1494" t="s">
        <v>1194</v>
      </c>
      <c r="N1494" t="s">
        <v>86</v>
      </c>
      <c r="O1494" t="s">
        <v>4768</v>
      </c>
      <c r="Q1494" t="s">
        <v>72</v>
      </c>
      <c r="R1494" t="s">
        <v>176</v>
      </c>
      <c r="S1494" t="s">
        <v>127</v>
      </c>
      <c r="U1494" t="s">
        <v>127</v>
      </c>
      <c r="V1494">
        <v>40208</v>
      </c>
      <c r="X1494" t="s">
        <v>88</v>
      </c>
      <c r="AA1494" s="1"/>
      <c r="AC1494">
        <v>2004</v>
      </c>
      <c r="AD1494">
        <v>9</v>
      </c>
      <c r="AE1494">
        <v>17</v>
      </c>
      <c r="AF1494" s="2">
        <f>DATE(emdat_data[[#This Row],[Start Year]],emdat_data[[#This Row],[Start Month]],emdat_data[[#This Row],[Start Day]])</f>
        <v>38247</v>
      </c>
      <c r="AG1494">
        <v>2004</v>
      </c>
      <c r="AH1494">
        <v>9</v>
      </c>
      <c r="AI1494">
        <v>18</v>
      </c>
      <c r="AJ1494" s="2">
        <f>DATE(emdat_data[[#This Row],[End Year]],emdat_data[[#This Row],[End Month]],emdat_data[[#This Row],[End Day]])</f>
        <v>38248</v>
      </c>
      <c r="AK1494">
        <v>2754</v>
      </c>
      <c r="AL1494">
        <v>2620</v>
      </c>
      <c r="AM1494">
        <v>298926</v>
      </c>
      <c r="AN1494">
        <v>14048</v>
      </c>
      <c r="AO1494">
        <v>315594</v>
      </c>
      <c r="AT1494">
        <v>50000</v>
      </c>
      <c r="AU1494">
        <v>77470</v>
      </c>
      <c r="AV1494">
        <v>64.541329281744694</v>
      </c>
      <c r="AW1494" t="s">
        <v>4769</v>
      </c>
      <c r="AY1494" t="s">
        <v>4770</v>
      </c>
    </row>
    <row r="1495" spans="1:51" hidden="1" x14ac:dyDescent="0.25">
      <c r="A1495" t="s">
        <v>6093</v>
      </c>
      <c r="B1495">
        <v>2004</v>
      </c>
      <c r="C1495">
        <v>476</v>
      </c>
      <c r="E1495" t="s">
        <v>50</v>
      </c>
      <c r="F1495" t="s">
        <v>71</v>
      </c>
      <c r="G1495" t="s">
        <v>72</v>
      </c>
      <c r="H1495" t="s">
        <v>170</v>
      </c>
      <c r="K1495" t="s">
        <v>2706</v>
      </c>
      <c r="L1495" t="s">
        <v>2707</v>
      </c>
      <c r="M1495" t="s">
        <v>204</v>
      </c>
      <c r="N1495" t="s">
        <v>86</v>
      </c>
      <c r="O1495" t="s">
        <v>6094</v>
      </c>
      <c r="P1495" t="s">
        <v>2496</v>
      </c>
      <c r="Q1495" t="s">
        <v>176</v>
      </c>
      <c r="S1495" t="s">
        <v>127</v>
      </c>
      <c r="U1495" t="s">
        <v>127</v>
      </c>
      <c r="W1495">
        <v>80</v>
      </c>
      <c r="X1495" t="s">
        <v>78</v>
      </c>
      <c r="AA1495" s="1"/>
      <c r="AB1495" t="s">
        <v>6095</v>
      </c>
      <c r="AC1495">
        <v>2004</v>
      </c>
      <c r="AD1495">
        <v>9</v>
      </c>
      <c r="AE1495">
        <v>17</v>
      </c>
      <c r="AF1495" s="2">
        <f>DATE(emdat_data[[#This Row],[Start Year]],emdat_data[[#This Row],[Start Month]],emdat_data[[#This Row],[Start Day]])</f>
        <v>38247</v>
      </c>
      <c r="AG1495">
        <v>2004</v>
      </c>
      <c r="AH1495">
        <v>9</v>
      </c>
      <c r="AI1495">
        <v>19</v>
      </c>
      <c r="AJ1495" s="2">
        <f>DATE(emdat_data[[#This Row],[End Year]],emdat_data[[#This Row],[End Month]],emdat_data[[#This Row],[End Day]])</f>
        <v>38249</v>
      </c>
      <c r="AK1495">
        <v>16</v>
      </c>
      <c r="AM1495">
        <v>11650</v>
      </c>
      <c r="AO1495">
        <v>11650</v>
      </c>
      <c r="AV1495">
        <v>64.541329281744694</v>
      </c>
      <c r="AW1495" t="s">
        <v>6096</v>
      </c>
      <c r="AY1495" t="s">
        <v>6097</v>
      </c>
    </row>
    <row r="1496" spans="1:51" hidden="1" x14ac:dyDescent="0.25">
      <c r="A1496" t="s">
        <v>5229</v>
      </c>
      <c r="B1496">
        <v>2004</v>
      </c>
      <c r="C1496">
        <v>489</v>
      </c>
      <c r="E1496" t="s">
        <v>50</v>
      </c>
      <c r="F1496" t="s">
        <v>71</v>
      </c>
      <c r="G1496" t="s">
        <v>72</v>
      </c>
      <c r="H1496" t="s">
        <v>170</v>
      </c>
      <c r="K1496" t="s">
        <v>226</v>
      </c>
      <c r="L1496" t="s">
        <v>227</v>
      </c>
      <c r="M1496" t="s">
        <v>56</v>
      </c>
      <c r="N1496" t="s">
        <v>57</v>
      </c>
      <c r="O1496" t="s">
        <v>5230</v>
      </c>
      <c r="P1496" t="s">
        <v>4129</v>
      </c>
      <c r="X1496" t="s">
        <v>78</v>
      </c>
      <c r="AA1496" s="1"/>
      <c r="AC1496">
        <v>2004</v>
      </c>
      <c r="AD1496">
        <v>9</v>
      </c>
      <c r="AE1496">
        <v>20</v>
      </c>
      <c r="AF1496" s="2">
        <f>DATE(emdat_data[[#This Row],[Start Year]],emdat_data[[#This Row],[Start Month]],emdat_data[[#This Row],[Start Day]])</f>
        <v>38250</v>
      </c>
      <c r="AG1496">
        <v>2004</v>
      </c>
      <c r="AH1496">
        <v>9</v>
      </c>
      <c r="AI1496">
        <v>22</v>
      </c>
      <c r="AJ1496" s="2">
        <f>DATE(emdat_data[[#This Row],[End Year]],emdat_data[[#This Row],[End Month]],emdat_data[[#This Row],[End Day]])</f>
        <v>38252</v>
      </c>
      <c r="AK1496">
        <v>33</v>
      </c>
      <c r="AV1496">
        <v>64.541329281744694</v>
      </c>
      <c r="AW1496" t="s">
        <v>5231</v>
      </c>
      <c r="AY1496" t="s">
        <v>5232</v>
      </c>
    </row>
    <row r="1497" spans="1:51" hidden="1" x14ac:dyDescent="0.25">
      <c r="A1497" t="s">
        <v>4791</v>
      </c>
      <c r="B1497">
        <v>2004</v>
      </c>
      <c r="C1497">
        <v>492</v>
      </c>
      <c r="E1497" t="s">
        <v>50</v>
      </c>
      <c r="F1497" t="s">
        <v>63</v>
      </c>
      <c r="G1497" t="s">
        <v>82</v>
      </c>
      <c r="H1497" t="s">
        <v>98</v>
      </c>
      <c r="J1497" t="s">
        <v>4792</v>
      </c>
      <c r="K1497" t="s">
        <v>245</v>
      </c>
      <c r="L1497" t="s">
        <v>246</v>
      </c>
      <c r="M1497" t="s">
        <v>161</v>
      </c>
      <c r="N1497" t="s">
        <v>57</v>
      </c>
      <c r="O1497" t="s">
        <v>4793</v>
      </c>
      <c r="Q1497" t="s">
        <v>176</v>
      </c>
      <c r="R1497" t="s">
        <v>659</v>
      </c>
      <c r="W1497">
        <v>220</v>
      </c>
      <c r="X1497" t="s">
        <v>88</v>
      </c>
      <c r="AA1497" s="1"/>
      <c r="AC1497">
        <v>2004</v>
      </c>
      <c r="AD1497">
        <v>9</v>
      </c>
      <c r="AE1497">
        <v>23</v>
      </c>
      <c r="AF1497" s="2">
        <f>DATE(emdat_data[[#This Row],[Start Year]],emdat_data[[#This Row],[Start Month]],emdat_data[[#This Row],[Start Day]])</f>
        <v>38253</v>
      </c>
      <c r="AG1497">
        <v>2004</v>
      </c>
      <c r="AH1497">
        <v>9</v>
      </c>
      <c r="AI1497">
        <v>25</v>
      </c>
      <c r="AJ1497" s="2">
        <f>DATE(emdat_data[[#This Row],[End Year]],emdat_data[[#This Row],[End Month]],emdat_data[[#This Row],[End Day]])</f>
        <v>38255</v>
      </c>
      <c r="AK1497">
        <v>25</v>
      </c>
      <c r="AL1497">
        <v>89</v>
      </c>
      <c r="AM1497">
        <v>10000</v>
      </c>
      <c r="AO1497">
        <v>10089</v>
      </c>
      <c r="AT1497">
        <v>740000</v>
      </c>
      <c r="AU1497">
        <v>1146552</v>
      </c>
      <c r="AV1497">
        <v>64.541329281744694</v>
      </c>
      <c r="AX1497" t="s">
        <v>4794</v>
      </c>
      <c r="AY1497" t="s">
        <v>4795</v>
      </c>
    </row>
    <row r="1498" spans="1:51" hidden="1" x14ac:dyDescent="0.25">
      <c r="A1498" t="s">
        <v>6553</v>
      </c>
      <c r="B1498">
        <v>2004</v>
      </c>
      <c r="C1498">
        <v>473</v>
      </c>
      <c r="E1498" t="s">
        <v>50</v>
      </c>
      <c r="F1498" t="s">
        <v>63</v>
      </c>
      <c r="G1498" t="s">
        <v>82</v>
      </c>
      <c r="H1498" t="s">
        <v>98</v>
      </c>
      <c r="J1498" t="s">
        <v>4767</v>
      </c>
      <c r="K1498" t="s">
        <v>357</v>
      </c>
      <c r="L1498" t="s">
        <v>358</v>
      </c>
      <c r="M1498" t="s">
        <v>146</v>
      </c>
      <c r="N1498" t="s">
        <v>86</v>
      </c>
      <c r="O1498" t="s">
        <v>3048</v>
      </c>
      <c r="U1498" t="s">
        <v>127</v>
      </c>
      <c r="X1498" t="s">
        <v>88</v>
      </c>
      <c r="AA1498" s="1"/>
      <c r="AC1498">
        <v>2004</v>
      </c>
      <c r="AD1498">
        <v>9</v>
      </c>
      <c r="AE1498">
        <v>25</v>
      </c>
      <c r="AF1498" s="2">
        <f>DATE(emdat_data[[#This Row],[Start Year]],emdat_data[[#This Row],[Start Month]],emdat_data[[#This Row],[Start Day]])</f>
        <v>38255</v>
      </c>
      <c r="AG1498">
        <v>2004</v>
      </c>
      <c r="AH1498">
        <v>9</v>
      </c>
      <c r="AI1498">
        <v>26</v>
      </c>
      <c r="AJ1498" s="2">
        <f>DATE(emdat_data[[#This Row],[End Year]],emdat_data[[#This Row],[End Month]],emdat_data[[#This Row],[End Day]])</f>
        <v>38256</v>
      </c>
      <c r="AK1498">
        <v>6</v>
      </c>
      <c r="AM1498">
        <v>40000</v>
      </c>
      <c r="AO1498">
        <v>40000</v>
      </c>
      <c r="AR1498">
        <v>4900000</v>
      </c>
      <c r="AS1498">
        <v>7592035</v>
      </c>
      <c r="AT1498">
        <v>8000000</v>
      </c>
      <c r="AU1498">
        <v>12395158</v>
      </c>
      <c r="AV1498">
        <v>64.541329281744694</v>
      </c>
      <c r="AW1498" t="s">
        <v>3049</v>
      </c>
      <c r="AY1498" t="s">
        <v>3050</v>
      </c>
    </row>
    <row r="1499" spans="1:51" x14ac:dyDescent="0.25">
      <c r="A1499" t="s">
        <v>6587</v>
      </c>
      <c r="B1499">
        <v>2004</v>
      </c>
      <c r="C1499">
        <v>604</v>
      </c>
      <c r="E1499" t="s">
        <v>50</v>
      </c>
      <c r="F1499" t="s">
        <v>119</v>
      </c>
      <c r="G1499" t="s">
        <v>120</v>
      </c>
      <c r="H1499" t="s">
        <v>121</v>
      </c>
      <c r="J1499" t="s">
        <v>265</v>
      </c>
      <c r="K1499" t="s">
        <v>3130</v>
      </c>
      <c r="L1499" t="s">
        <v>3131</v>
      </c>
      <c r="M1499" t="s">
        <v>75</v>
      </c>
      <c r="N1499" t="s">
        <v>76</v>
      </c>
      <c r="O1499" t="s">
        <v>3867</v>
      </c>
      <c r="P1499" t="s">
        <v>6588</v>
      </c>
      <c r="T1499" t="s">
        <v>128</v>
      </c>
      <c r="U1499" t="s">
        <v>128</v>
      </c>
      <c r="X1499" t="s">
        <v>129</v>
      </c>
      <c r="AA1499" s="1"/>
      <c r="AC1499">
        <v>2004</v>
      </c>
      <c r="AD1499">
        <v>9</v>
      </c>
      <c r="AE1499">
        <v>27</v>
      </c>
      <c r="AF1499" s="2">
        <f>DATE(emdat_data[[#This Row],[Start Year]],emdat_data[[#This Row],[Start Month]],emdat_data[[#This Row],[Start Day]])</f>
        <v>38257</v>
      </c>
      <c r="AG1499">
        <v>2005</v>
      </c>
      <c r="AH1499">
        <v>1</v>
      </c>
      <c r="AI1499">
        <v>11</v>
      </c>
      <c r="AJ1499" s="2">
        <f>DATE(emdat_data[[#This Row],[End Year]],emdat_data[[#This Row],[End Month]],emdat_data[[#This Row],[End Day]])</f>
        <v>38363</v>
      </c>
      <c r="AK1499">
        <v>214</v>
      </c>
      <c r="AM1499">
        <v>42564</v>
      </c>
      <c r="AO1499">
        <v>42564</v>
      </c>
      <c r="AV1499">
        <v>64.541329281744694</v>
      </c>
    </row>
    <row r="1500" spans="1:51" hidden="1" x14ac:dyDescent="0.25">
      <c r="A1500" t="s">
        <v>6463</v>
      </c>
      <c r="B1500">
        <v>2004</v>
      </c>
      <c r="C1500">
        <v>499</v>
      </c>
      <c r="E1500" t="s">
        <v>50</v>
      </c>
      <c r="F1500" t="s">
        <v>71</v>
      </c>
      <c r="G1500" t="s">
        <v>72</v>
      </c>
      <c r="H1500" t="s">
        <v>102</v>
      </c>
      <c r="K1500" t="s">
        <v>2875</v>
      </c>
      <c r="L1500" t="s">
        <v>2876</v>
      </c>
      <c r="M1500" t="s">
        <v>260</v>
      </c>
      <c r="N1500" t="s">
        <v>76</v>
      </c>
      <c r="O1500" t="s">
        <v>6464</v>
      </c>
      <c r="P1500" t="s">
        <v>642</v>
      </c>
      <c r="X1500" t="s">
        <v>78</v>
      </c>
      <c r="AA1500" s="1"/>
      <c r="AC1500">
        <v>2004</v>
      </c>
      <c r="AD1500">
        <v>9</v>
      </c>
      <c r="AE1500">
        <v>28</v>
      </c>
      <c r="AF1500" s="2">
        <f>DATE(emdat_data[[#This Row],[Start Year]],emdat_data[[#This Row],[Start Month]],emdat_data[[#This Row],[Start Day]])</f>
        <v>38258</v>
      </c>
      <c r="AG1500">
        <v>2004</v>
      </c>
      <c r="AH1500">
        <v>9</v>
      </c>
      <c r="AI1500">
        <v>30</v>
      </c>
      <c r="AJ1500" s="2">
        <f>DATE(emdat_data[[#This Row],[End Year]],emdat_data[[#This Row],[End Month]],emdat_data[[#This Row],[End Day]])</f>
        <v>38260</v>
      </c>
      <c r="AN1500">
        <v>1500</v>
      </c>
      <c r="AO1500">
        <v>1500</v>
      </c>
      <c r="AV1500">
        <v>64.541329281744694</v>
      </c>
      <c r="AW1500" t="s">
        <v>6465</v>
      </c>
      <c r="AY1500" t="s">
        <v>6466</v>
      </c>
    </row>
    <row r="1501" spans="1:51" hidden="1" x14ac:dyDescent="0.25">
      <c r="A1501" t="s">
        <v>5018</v>
      </c>
      <c r="B1501">
        <v>2004</v>
      </c>
      <c r="C1501">
        <v>9576</v>
      </c>
      <c r="E1501" t="s">
        <v>50</v>
      </c>
      <c r="F1501" t="s">
        <v>350</v>
      </c>
      <c r="G1501" t="s">
        <v>351</v>
      </c>
      <c r="H1501" t="s">
        <v>351</v>
      </c>
      <c r="K1501" t="s">
        <v>131</v>
      </c>
      <c r="L1501" t="s">
        <v>132</v>
      </c>
      <c r="M1501" t="s">
        <v>85</v>
      </c>
      <c r="N1501" t="s">
        <v>86</v>
      </c>
      <c r="O1501" t="s">
        <v>5019</v>
      </c>
      <c r="U1501" t="s">
        <v>127</v>
      </c>
      <c r="X1501" t="s">
        <v>78</v>
      </c>
      <c r="AA1501" s="1"/>
      <c r="AC1501">
        <v>2004</v>
      </c>
      <c r="AD1501">
        <v>10</v>
      </c>
      <c r="AF1501" s="2">
        <f>DATE(emdat_data[[#This Row],[Start Year]],emdat_data[[#This Row],[Start Month]],emdat_data[[#This Row],[Start Day]])</f>
        <v>38260</v>
      </c>
      <c r="AG1501">
        <v>2005</v>
      </c>
      <c r="AJ1501" s="2">
        <f>DATE(emdat_data[[#This Row],[End Year]],emdat_data[[#This Row],[End Month]],emdat_data[[#This Row],[End Day]])</f>
        <v>38321</v>
      </c>
      <c r="AM1501">
        <v>55000</v>
      </c>
      <c r="AO1501">
        <v>55000</v>
      </c>
      <c r="AV1501">
        <v>64.541329281744694</v>
      </c>
      <c r="AW1501" t="s">
        <v>5020</v>
      </c>
      <c r="AY1501" t="s">
        <v>5021</v>
      </c>
    </row>
    <row r="1502" spans="1:51" hidden="1" x14ac:dyDescent="0.25">
      <c r="A1502" t="s">
        <v>6240</v>
      </c>
      <c r="B1502">
        <v>2004</v>
      </c>
      <c r="C1502">
        <v>9577</v>
      </c>
      <c r="E1502" t="s">
        <v>50</v>
      </c>
      <c r="F1502" t="s">
        <v>350</v>
      </c>
      <c r="G1502" t="s">
        <v>351</v>
      </c>
      <c r="H1502" t="s">
        <v>351</v>
      </c>
      <c r="K1502" t="s">
        <v>397</v>
      </c>
      <c r="L1502" t="s">
        <v>398</v>
      </c>
      <c r="M1502" t="s">
        <v>260</v>
      </c>
      <c r="N1502" t="s">
        <v>76</v>
      </c>
      <c r="O1502" t="s">
        <v>6241</v>
      </c>
      <c r="Q1502" t="s">
        <v>1023</v>
      </c>
      <c r="X1502" t="s">
        <v>78</v>
      </c>
      <c r="AA1502" s="1"/>
      <c r="AC1502">
        <v>2004</v>
      </c>
      <c r="AD1502">
        <v>10</v>
      </c>
      <c r="AF1502" s="2">
        <f>DATE(emdat_data[[#This Row],[Start Year]],emdat_data[[#This Row],[Start Month]],emdat_data[[#This Row],[Start Day]])</f>
        <v>38260</v>
      </c>
      <c r="AG1502">
        <v>2004</v>
      </c>
      <c r="AJ1502" s="2">
        <f>DATE(emdat_data[[#This Row],[End Year]],emdat_data[[#This Row],[End Month]],emdat_data[[#This Row],[End Day]])</f>
        <v>37955</v>
      </c>
      <c r="AM1502">
        <v>254000</v>
      </c>
      <c r="AO1502">
        <v>254000</v>
      </c>
      <c r="AV1502">
        <v>64.541329281744694</v>
      </c>
      <c r="AW1502" t="s">
        <v>6242</v>
      </c>
      <c r="AY1502" t="s">
        <v>6243</v>
      </c>
    </row>
    <row r="1503" spans="1:51" hidden="1" x14ac:dyDescent="0.25">
      <c r="A1503" t="s">
        <v>6384</v>
      </c>
      <c r="B1503">
        <v>2004</v>
      </c>
      <c r="C1503">
        <v>610</v>
      </c>
      <c r="E1503" t="s">
        <v>50</v>
      </c>
      <c r="F1503" t="s">
        <v>51</v>
      </c>
      <c r="G1503" t="s">
        <v>1213</v>
      </c>
      <c r="H1503" t="s">
        <v>1214</v>
      </c>
      <c r="K1503" t="s">
        <v>2556</v>
      </c>
      <c r="L1503" t="s">
        <v>2557</v>
      </c>
      <c r="M1503" t="s">
        <v>1262</v>
      </c>
      <c r="N1503" t="s">
        <v>96</v>
      </c>
      <c r="O1503" t="s">
        <v>6385</v>
      </c>
      <c r="AA1503" s="1"/>
      <c r="AC1503">
        <v>2004</v>
      </c>
      <c r="AD1503">
        <v>10</v>
      </c>
      <c r="AF1503" s="2">
        <f>DATE(emdat_data[[#This Row],[Start Year]],emdat_data[[#This Row],[Start Month]],emdat_data[[#This Row],[Start Day]])</f>
        <v>38260</v>
      </c>
      <c r="AG1503">
        <v>2004</v>
      </c>
      <c r="AH1503">
        <v>11</v>
      </c>
      <c r="AJ1503" s="2">
        <f>DATE(emdat_data[[#This Row],[End Year]],emdat_data[[#This Row],[End Month]],emdat_data[[#This Row],[End Day]])</f>
        <v>38291</v>
      </c>
      <c r="AM1503">
        <v>9600</v>
      </c>
      <c r="AO1503">
        <v>9600</v>
      </c>
      <c r="AV1503">
        <v>64.541329281744694</v>
      </c>
      <c r="AX1503" t="s">
        <v>6386</v>
      </c>
      <c r="AY1503" t="s">
        <v>6387</v>
      </c>
    </row>
    <row r="1504" spans="1:51" hidden="1" x14ac:dyDescent="0.25">
      <c r="A1504" t="s">
        <v>6527</v>
      </c>
      <c r="B1504">
        <v>2004</v>
      </c>
      <c r="C1504">
        <v>540</v>
      </c>
      <c r="E1504" t="s">
        <v>50</v>
      </c>
      <c r="F1504" t="s">
        <v>71</v>
      </c>
      <c r="G1504" t="s">
        <v>72</v>
      </c>
      <c r="K1504" t="s">
        <v>2972</v>
      </c>
      <c r="L1504" t="s">
        <v>2973</v>
      </c>
      <c r="M1504" t="s">
        <v>260</v>
      </c>
      <c r="N1504" t="s">
        <v>76</v>
      </c>
      <c r="O1504" t="s">
        <v>6528</v>
      </c>
      <c r="P1504" t="s">
        <v>6529</v>
      </c>
      <c r="X1504" t="s">
        <v>78</v>
      </c>
      <c r="AA1504" s="1"/>
      <c r="AC1504">
        <v>2004</v>
      </c>
      <c r="AD1504">
        <v>10</v>
      </c>
      <c r="AF1504" s="2">
        <f>DATE(emdat_data[[#This Row],[Start Year]],emdat_data[[#This Row],[Start Month]],emdat_data[[#This Row],[Start Day]])</f>
        <v>38260</v>
      </c>
      <c r="AG1504">
        <v>2004</v>
      </c>
      <c r="AH1504">
        <v>10</v>
      </c>
      <c r="AJ1504" s="2">
        <f>DATE(emdat_data[[#This Row],[End Year]],emdat_data[[#This Row],[End Month]],emdat_data[[#This Row],[End Day]])</f>
        <v>38260</v>
      </c>
      <c r="AN1504">
        <v>20000</v>
      </c>
      <c r="AO1504">
        <v>20000</v>
      </c>
      <c r="AV1504">
        <v>64.541329281744694</v>
      </c>
      <c r="AW1504" t="s">
        <v>6530</v>
      </c>
      <c r="AY1504" t="s">
        <v>6531</v>
      </c>
    </row>
    <row r="1505" spans="1:51" x14ac:dyDescent="0.25">
      <c r="A1505" t="s">
        <v>6382</v>
      </c>
      <c r="B1505">
        <v>2004</v>
      </c>
      <c r="C1505">
        <v>673</v>
      </c>
      <c r="E1505" t="s">
        <v>50</v>
      </c>
      <c r="F1505" t="s">
        <v>119</v>
      </c>
      <c r="G1505" t="s">
        <v>120</v>
      </c>
      <c r="H1505" t="s">
        <v>121</v>
      </c>
      <c r="J1505" t="s">
        <v>122</v>
      </c>
      <c r="K1505" t="s">
        <v>364</v>
      </c>
      <c r="L1505" t="s">
        <v>365</v>
      </c>
      <c r="M1505" t="s">
        <v>173</v>
      </c>
      <c r="N1505" t="s">
        <v>57</v>
      </c>
      <c r="O1505" t="s">
        <v>6383</v>
      </c>
      <c r="T1505" t="s">
        <v>128</v>
      </c>
      <c r="U1505" t="s">
        <v>128</v>
      </c>
      <c r="X1505" t="s">
        <v>129</v>
      </c>
      <c r="AA1505" s="1"/>
      <c r="AC1505">
        <v>2004</v>
      </c>
      <c r="AD1505">
        <v>10</v>
      </c>
      <c r="AE1505">
        <v>1</v>
      </c>
      <c r="AF1505" s="2">
        <f>DATE(emdat_data[[#This Row],[Start Year]],emdat_data[[#This Row],[Start Month]],emdat_data[[#This Row],[Start Day]])</f>
        <v>38261</v>
      </c>
      <c r="AG1505">
        <v>2005</v>
      </c>
      <c r="AH1505">
        <v>1</v>
      </c>
      <c r="AI1505">
        <v>28</v>
      </c>
      <c r="AJ1505" s="2">
        <f>DATE(emdat_data[[#This Row],[End Year]],emdat_data[[#This Row],[End Month]],emdat_data[[#This Row],[End Day]])</f>
        <v>38380</v>
      </c>
      <c r="AK1505">
        <v>32</v>
      </c>
      <c r="AM1505">
        <v>98</v>
      </c>
      <c r="AO1505">
        <v>98</v>
      </c>
      <c r="AV1505">
        <v>64.541329281744694</v>
      </c>
    </row>
    <row r="1506" spans="1:51" hidden="1" x14ac:dyDescent="0.25">
      <c r="A1506" t="s">
        <v>4983</v>
      </c>
      <c r="B1506">
        <v>2004</v>
      </c>
      <c r="C1506">
        <v>511</v>
      </c>
      <c r="E1506" t="s">
        <v>50</v>
      </c>
      <c r="F1506" t="s">
        <v>63</v>
      </c>
      <c r="G1506" t="s">
        <v>82</v>
      </c>
      <c r="H1506" t="s">
        <v>98</v>
      </c>
      <c r="J1506" t="s">
        <v>4984</v>
      </c>
      <c r="K1506" t="s">
        <v>245</v>
      </c>
      <c r="L1506" t="s">
        <v>246</v>
      </c>
      <c r="M1506" t="s">
        <v>161</v>
      </c>
      <c r="N1506" t="s">
        <v>57</v>
      </c>
      <c r="O1506" t="s">
        <v>4985</v>
      </c>
      <c r="Q1506" t="s">
        <v>72</v>
      </c>
      <c r="W1506">
        <v>260</v>
      </c>
      <c r="X1506" t="s">
        <v>88</v>
      </c>
      <c r="AA1506" s="1"/>
      <c r="AC1506">
        <v>2004</v>
      </c>
      <c r="AD1506">
        <v>10</v>
      </c>
      <c r="AE1506">
        <v>3</v>
      </c>
      <c r="AF1506" s="2">
        <f>DATE(emdat_data[[#This Row],[Start Year]],emdat_data[[#This Row],[Start Month]],emdat_data[[#This Row],[Start Day]])</f>
        <v>38263</v>
      </c>
      <c r="AG1506">
        <v>2004</v>
      </c>
      <c r="AH1506">
        <v>10</v>
      </c>
      <c r="AI1506">
        <v>8</v>
      </c>
      <c r="AJ1506" s="2">
        <f>DATE(emdat_data[[#This Row],[End Year]],emdat_data[[#This Row],[End Month]],emdat_data[[#This Row],[End Day]])</f>
        <v>38268</v>
      </c>
      <c r="AK1506">
        <v>11</v>
      </c>
      <c r="AL1506">
        <v>44</v>
      </c>
      <c r="AM1506">
        <v>5904</v>
      </c>
      <c r="AO1506">
        <v>5948</v>
      </c>
      <c r="AR1506">
        <v>241000</v>
      </c>
      <c r="AS1506">
        <v>373404</v>
      </c>
      <c r="AT1506">
        <v>603000</v>
      </c>
      <c r="AU1506">
        <v>934285</v>
      </c>
      <c r="AV1506">
        <v>64.541329281744694</v>
      </c>
      <c r="AW1506" t="s">
        <v>4986</v>
      </c>
      <c r="AY1506" t="s">
        <v>4987</v>
      </c>
    </row>
    <row r="1507" spans="1:51" x14ac:dyDescent="0.25">
      <c r="A1507" t="s">
        <v>6441</v>
      </c>
      <c r="B1507">
        <v>2004</v>
      </c>
      <c r="C1507">
        <v>546</v>
      </c>
      <c r="E1507" t="s">
        <v>50</v>
      </c>
      <c r="F1507" t="s">
        <v>119</v>
      </c>
      <c r="G1507" t="s">
        <v>120</v>
      </c>
      <c r="H1507" t="s">
        <v>121</v>
      </c>
      <c r="J1507" t="s">
        <v>294</v>
      </c>
      <c r="K1507" t="s">
        <v>3235</v>
      </c>
      <c r="L1507" t="s">
        <v>3236</v>
      </c>
      <c r="M1507" t="s">
        <v>125</v>
      </c>
      <c r="N1507" t="s">
        <v>76</v>
      </c>
      <c r="O1507" t="s">
        <v>6442</v>
      </c>
      <c r="P1507" t="s">
        <v>6443</v>
      </c>
      <c r="T1507" t="s">
        <v>128</v>
      </c>
      <c r="U1507" t="s">
        <v>128</v>
      </c>
      <c r="X1507" t="s">
        <v>129</v>
      </c>
      <c r="AA1507" s="1"/>
      <c r="AC1507">
        <v>2004</v>
      </c>
      <c r="AD1507">
        <v>10</v>
      </c>
      <c r="AE1507">
        <v>5</v>
      </c>
      <c r="AF1507" s="2">
        <f>DATE(emdat_data[[#This Row],[Start Year]],emdat_data[[#This Row],[Start Month]],emdat_data[[#This Row],[Start Day]])</f>
        <v>38265</v>
      </c>
      <c r="AG1507">
        <v>2005</v>
      </c>
      <c r="AH1507">
        <v>3</v>
      </c>
      <c r="AJ1507" s="2">
        <f>DATE(emdat_data[[#This Row],[End Year]],emdat_data[[#This Row],[End Month]],emdat_data[[#This Row],[End Day]])</f>
        <v>38411</v>
      </c>
      <c r="AK1507">
        <v>6</v>
      </c>
      <c r="AM1507">
        <v>861</v>
      </c>
      <c r="AO1507">
        <v>861</v>
      </c>
      <c r="AV1507">
        <v>64.541329281744694</v>
      </c>
    </row>
    <row r="1508" spans="1:51" hidden="1" x14ac:dyDescent="0.25">
      <c r="A1508" t="s">
        <v>4756</v>
      </c>
      <c r="B1508">
        <v>2004</v>
      </c>
      <c r="C1508">
        <v>509</v>
      </c>
      <c r="E1508" t="s">
        <v>50</v>
      </c>
      <c r="F1508" t="s">
        <v>71</v>
      </c>
      <c r="G1508" t="s">
        <v>72</v>
      </c>
      <c r="H1508" t="s">
        <v>170</v>
      </c>
      <c r="K1508" t="s">
        <v>226</v>
      </c>
      <c r="L1508" t="s">
        <v>227</v>
      </c>
      <c r="M1508" t="s">
        <v>56</v>
      </c>
      <c r="N1508" t="s">
        <v>57</v>
      </c>
      <c r="O1508" t="s">
        <v>4757</v>
      </c>
      <c r="P1508" t="s">
        <v>642</v>
      </c>
      <c r="Q1508" t="s">
        <v>659</v>
      </c>
      <c r="R1508" t="s">
        <v>176</v>
      </c>
      <c r="X1508" t="s">
        <v>78</v>
      </c>
      <c r="AA1508" s="1"/>
      <c r="AB1508" t="s">
        <v>4758</v>
      </c>
      <c r="AC1508">
        <v>2004</v>
      </c>
      <c r="AD1508">
        <v>10</v>
      </c>
      <c r="AE1508">
        <v>7</v>
      </c>
      <c r="AF1508" s="2">
        <f>DATE(emdat_data[[#This Row],[Start Year]],emdat_data[[#This Row],[Start Month]],emdat_data[[#This Row],[Start Day]])</f>
        <v>38267</v>
      </c>
      <c r="AG1508">
        <v>2004</v>
      </c>
      <c r="AH1508">
        <v>10</v>
      </c>
      <c r="AI1508">
        <v>18</v>
      </c>
      <c r="AJ1508" s="2">
        <f>DATE(emdat_data[[#This Row],[End Year]],emdat_data[[#This Row],[End Month]],emdat_data[[#This Row],[End Day]])</f>
        <v>38278</v>
      </c>
      <c r="AK1508">
        <v>160</v>
      </c>
      <c r="AN1508">
        <v>100000</v>
      </c>
      <c r="AO1508">
        <v>100000</v>
      </c>
      <c r="AV1508">
        <v>64.541329281744694</v>
      </c>
      <c r="AW1508" t="s">
        <v>4759</v>
      </c>
      <c r="AX1508" t="s">
        <v>4760</v>
      </c>
      <c r="AY1508" t="s">
        <v>4761</v>
      </c>
    </row>
    <row r="1509" spans="1:51" hidden="1" x14ac:dyDescent="0.25">
      <c r="A1509" t="s">
        <v>4932</v>
      </c>
      <c r="B1509">
        <v>2004</v>
      </c>
      <c r="C1509">
        <v>509</v>
      </c>
      <c r="E1509" t="s">
        <v>50</v>
      </c>
      <c r="F1509" t="s">
        <v>71</v>
      </c>
      <c r="G1509" t="s">
        <v>72</v>
      </c>
      <c r="H1509" t="s">
        <v>170</v>
      </c>
      <c r="K1509" t="s">
        <v>527</v>
      </c>
      <c r="L1509" t="s">
        <v>528</v>
      </c>
      <c r="M1509" t="s">
        <v>56</v>
      </c>
      <c r="N1509" t="s">
        <v>57</v>
      </c>
      <c r="O1509" t="s">
        <v>4933</v>
      </c>
      <c r="Q1509" t="s">
        <v>659</v>
      </c>
      <c r="X1509" t="s">
        <v>78</v>
      </c>
      <c r="AA1509" s="1"/>
      <c r="AB1509" t="s">
        <v>4934</v>
      </c>
      <c r="AC1509">
        <v>2004</v>
      </c>
      <c r="AD1509">
        <v>10</v>
      </c>
      <c r="AE1509">
        <v>7</v>
      </c>
      <c r="AF1509" s="2">
        <f>DATE(emdat_data[[#This Row],[Start Year]],emdat_data[[#This Row],[Start Month]],emdat_data[[#This Row],[Start Day]])</f>
        <v>38267</v>
      </c>
      <c r="AG1509">
        <v>2004</v>
      </c>
      <c r="AH1509">
        <v>10</v>
      </c>
      <c r="AI1509">
        <v>18</v>
      </c>
      <c r="AJ1509" s="2">
        <f>DATE(emdat_data[[#This Row],[End Year]],emdat_data[[#This Row],[End Month]],emdat_data[[#This Row],[End Day]])</f>
        <v>38278</v>
      </c>
      <c r="AK1509">
        <v>11</v>
      </c>
      <c r="AL1509">
        <v>200</v>
      </c>
      <c r="AM1509">
        <v>271500</v>
      </c>
      <c r="AO1509">
        <v>271700</v>
      </c>
      <c r="AV1509">
        <v>64.541329281744694</v>
      </c>
      <c r="AX1509" t="s">
        <v>4935</v>
      </c>
      <c r="AY1509" t="s">
        <v>4936</v>
      </c>
    </row>
    <row r="1510" spans="1:51" hidden="1" x14ac:dyDescent="0.25">
      <c r="A1510" t="s">
        <v>4848</v>
      </c>
      <c r="B1510">
        <v>2004</v>
      </c>
      <c r="C1510">
        <v>520</v>
      </c>
      <c r="E1510" t="s">
        <v>50</v>
      </c>
      <c r="F1510" t="s">
        <v>71</v>
      </c>
      <c r="G1510" t="s">
        <v>72</v>
      </c>
      <c r="H1510" t="s">
        <v>102</v>
      </c>
      <c r="K1510" t="s">
        <v>1159</v>
      </c>
      <c r="L1510" t="s">
        <v>1160</v>
      </c>
      <c r="M1510" t="s">
        <v>85</v>
      </c>
      <c r="N1510" t="s">
        <v>86</v>
      </c>
      <c r="O1510" t="s">
        <v>4849</v>
      </c>
      <c r="P1510" t="s">
        <v>642</v>
      </c>
      <c r="Q1510" t="s">
        <v>176</v>
      </c>
      <c r="U1510" t="s">
        <v>127</v>
      </c>
      <c r="X1510" t="s">
        <v>78</v>
      </c>
      <c r="AA1510" s="1"/>
      <c r="AB1510" t="s">
        <v>4850</v>
      </c>
      <c r="AC1510">
        <v>2004</v>
      </c>
      <c r="AD1510">
        <v>10</v>
      </c>
      <c r="AE1510">
        <v>11</v>
      </c>
      <c r="AF1510" s="2">
        <f>DATE(emdat_data[[#This Row],[Start Year]],emdat_data[[#This Row],[Start Month]],emdat_data[[#This Row],[Start Day]])</f>
        <v>38271</v>
      </c>
      <c r="AG1510">
        <v>2004</v>
      </c>
      <c r="AH1510">
        <v>10</v>
      </c>
      <c r="AI1510">
        <v>26</v>
      </c>
      <c r="AJ1510" s="2">
        <f>DATE(emdat_data[[#This Row],[End Year]],emdat_data[[#This Row],[End Month]],emdat_data[[#This Row],[End Day]])</f>
        <v>38286</v>
      </c>
      <c r="AK1510">
        <v>36</v>
      </c>
      <c r="AL1510">
        <v>72</v>
      </c>
      <c r="AM1510">
        <v>345314</v>
      </c>
      <c r="AO1510">
        <v>345386</v>
      </c>
      <c r="AV1510">
        <v>64.541329281744694</v>
      </c>
      <c r="AX1510" t="s">
        <v>4851</v>
      </c>
      <c r="AY1510" t="s">
        <v>4852</v>
      </c>
    </row>
    <row r="1511" spans="1:51" x14ac:dyDescent="0.25">
      <c r="A1511" t="s">
        <v>4091</v>
      </c>
      <c r="B1511">
        <v>2004</v>
      </c>
      <c r="C1511">
        <v>737</v>
      </c>
      <c r="E1511" t="s">
        <v>50</v>
      </c>
      <c r="F1511" t="s">
        <v>119</v>
      </c>
      <c r="G1511" t="s">
        <v>120</v>
      </c>
      <c r="H1511" t="s">
        <v>301</v>
      </c>
      <c r="J1511" t="s">
        <v>4092</v>
      </c>
      <c r="K1511" t="s">
        <v>73</v>
      </c>
      <c r="L1511" t="s">
        <v>74</v>
      </c>
      <c r="M1511" t="s">
        <v>75</v>
      </c>
      <c r="N1511" t="s">
        <v>76</v>
      </c>
      <c r="O1511" t="s">
        <v>4093</v>
      </c>
      <c r="S1511" t="s">
        <v>127</v>
      </c>
      <c r="T1511" t="s">
        <v>128</v>
      </c>
      <c r="U1511" t="s">
        <v>128</v>
      </c>
      <c r="X1511" t="s">
        <v>129</v>
      </c>
      <c r="AA1511" s="1"/>
      <c r="AC1511">
        <v>2004</v>
      </c>
      <c r="AD1511">
        <v>10</v>
      </c>
      <c r="AE1511">
        <v>13</v>
      </c>
      <c r="AF1511" s="2">
        <f>DATE(emdat_data[[#This Row],[Start Year]],emdat_data[[#This Row],[Start Month]],emdat_data[[#This Row],[Start Day]])</f>
        <v>38273</v>
      </c>
      <c r="AG1511">
        <v>2005</v>
      </c>
      <c r="AH1511">
        <v>9</v>
      </c>
      <c r="AI1511">
        <v>6</v>
      </c>
      <c r="AJ1511" s="2">
        <f>DATE(emdat_data[[#This Row],[End Year]],emdat_data[[#This Row],[End Month]],emdat_data[[#This Row],[End Day]])</f>
        <v>38601</v>
      </c>
      <c r="AK1511">
        <v>329</v>
      </c>
      <c r="AM1511">
        <v>45</v>
      </c>
      <c r="AO1511">
        <v>45</v>
      </c>
      <c r="AV1511">
        <v>64.541329281744694</v>
      </c>
    </row>
    <row r="1512" spans="1:51" hidden="1" x14ac:dyDescent="0.25">
      <c r="A1512" t="s">
        <v>4796</v>
      </c>
      <c r="B1512">
        <v>2004</v>
      </c>
      <c r="C1512">
        <v>524</v>
      </c>
      <c r="E1512" t="s">
        <v>50</v>
      </c>
      <c r="F1512" t="s">
        <v>63</v>
      </c>
      <c r="G1512" t="s">
        <v>82</v>
      </c>
      <c r="H1512" t="s">
        <v>98</v>
      </c>
      <c r="J1512" t="s">
        <v>4797</v>
      </c>
      <c r="K1512" t="s">
        <v>245</v>
      </c>
      <c r="L1512" t="s">
        <v>246</v>
      </c>
      <c r="M1512" t="s">
        <v>161</v>
      </c>
      <c r="N1512" t="s">
        <v>57</v>
      </c>
      <c r="O1512" t="s">
        <v>4798</v>
      </c>
      <c r="Q1512" t="s">
        <v>176</v>
      </c>
      <c r="R1512" t="s">
        <v>72</v>
      </c>
      <c r="W1512">
        <v>230</v>
      </c>
      <c r="X1512" t="s">
        <v>88</v>
      </c>
      <c r="AA1512" s="1"/>
      <c r="AC1512">
        <v>2004</v>
      </c>
      <c r="AD1512">
        <v>10</v>
      </c>
      <c r="AE1512">
        <v>15</v>
      </c>
      <c r="AF1512" s="2">
        <f>DATE(emdat_data[[#This Row],[Start Year]],emdat_data[[#This Row],[Start Month]],emdat_data[[#This Row],[Start Day]])</f>
        <v>38275</v>
      </c>
      <c r="AG1512">
        <v>2004</v>
      </c>
      <c r="AH1512">
        <v>10</v>
      </c>
      <c r="AI1512">
        <v>19</v>
      </c>
      <c r="AJ1512" s="2">
        <f>DATE(emdat_data[[#This Row],[End Year]],emdat_data[[#This Row],[End Month]],emdat_data[[#This Row],[End Day]])</f>
        <v>38279</v>
      </c>
      <c r="AK1512">
        <v>89</v>
      </c>
      <c r="AL1512">
        <v>342</v>
      </c>
      <c r="AM1512">
        <v>84450</v>
      </c>
      <c r="AO1512">
        <v>84792</v>
      </c>
      <c r="AR1512">
        <v>1100000</v>
      </c>
      <c r="AS1512">
        <v>1704334</v>
      </c>
      <c r="AT1512">
        <v>2300000</v>
      </c>
      <c r="AU1512">
        <v>3563608</v>
      </c>
      <c r="AV1512">
        <v>64.541329281744694</v>
      </c>
      <c r="AW1512" t="s">
        <v>4799</v>
      </c>
      <c r="AY1512" t="s">
        <v>4800</v>
      </c>
    </row>
    <row r="1513" spans="1:51" x14ac:dyDescent="0.25">
      <c r="A1513" t="s">
        <v>6323</v>
      </c>
      <c r="B1513">
        <v>2004</v>
      </c>
      <c r="C1513">
        <v>578</v>
      </c>
      <c r="E1513" t="s">
        <v>50</v>
      </c>
      <c r="F1513" t="s">
        <v>119</v>
      </c>
      <c r="G1513" t="s">
        <v>120</v>
      </c>
      <c r="H1513" t="s">
        <v>121</v>
      </c>
      <c r="J1513" t="s">
        <v>294</v>
      </c>
      <c r="K1513" t="s">
        <v>297</v>
      </c>
      <c r="L1513" t="s">
        <v>298</v>
      </c>
      <c r="M1513" t="s">
        <v>125</v>
      </c>
      <c r="N1513" t="s">
        <v>76</v>
      </c>
      <c r="O1513" t="s">
        <v>3298</v>
      </c>
      <c r="T1513" t="s">
        <v>128</v>
      </c>
      <c r="U1513" t="s">
        <v>128</v>
      </c>
      <c r="X1513" t="s">
        <v>129</v>
      </c>
      <c r="AA1513" s="1"/>
      <c r="AC1513">
        <v>2004</v>
      </c>
      <c r="AD1513">
        <v>10</v>
      </c>
      <c r="AE1513">
        <v>15</v>
      </c>
      <c r="AF1513" s="2">
        <f>DATE(emdat_data[[#This Row],[Start Year]],emdat_data[[#This Row],[Start Month]],emdat_data[[#This Row],[Start Day]])</f>
        <v>38275</v>
      </c>
      <c r="AG1513">
        <v>2004</v>
      </c>
      <c r="AH1513">
        <v>11</v>
      </c>
      <c r="AI1513">
        <v>23</v>
      </c>
      <c r="AJ1513" s="2">
        <f>DATE(emdat_data[[#This Row],[End Year]],emdat_data[[#This Row],[End Month]],emdat_data[[#This Row],[End Day]])</f>
        <v>38314</v>
      </c>
      <c r="AK1513">
        <v>76</v>
      </c>
      <c r="AM1513">
        <v>1316</v>
      </c>
      <c r="AO1513">
        <v>1316</v>
      </c>
      <c r="AV1513">
        <v>64.541329281744694</v>
      </c>
    </row>
    <row r="1514" spans="1:51" x14ac:dyDescent="0.25">
      <c r="A1514" t="s">
        <v>6350</v>
      </c>
      <c r="B1514">
        <v>2004</v>
      </c>
      <c r="C1514">
        <v>725</v>
      </c>
      <c r="E1514" t="s">
        <v>50</v>
      </c>
      <c r="F1514" t="s">
        <v>119</v>
      </c>
      <c r="G1514" t="s">
        <v>120</v>
      </c>
      <c r="K1514" t="s">
        <v>307</v>
      </c>
      <c r="L1514" t="s">
        <v>308</v>
      </c>
      <c r="M1514" t="s">
        <v>56</v>
      </c>
      <c r="N1514" t="s">
        <v>57</v>
      </c>
      <c r="O1514" t="s">
        <v>6351</v>
      </c>
      <c r="P1514" t="s">
        <v>5840</v>
      </c>
      <c r="T1514" t="s">
        <v>128</v>
      </c>
      <c r="U1514" t="s">
        <v>128</v>
      </c>
      <c r="X1514" t="s">
        <v>129</v>
      </c>
      <c r="AA1514" s="1"/>
      <c r="AC1514">
        <v>2004</v>
      </c>
      <c r="AD1514">
        <v>10</v>
      </c>
      <c r="AE1514">
        <v>16</v>
      </c>
      <c r="AF1514" s="2">
        <f>DATE(emdat_data[[#This Row],[Start Year]],emdat_data[[#This Row],[Start Month]],emdat_data[[#This Row],[Start Day]])</f>
        <v>38276</v>
      </c>
      <c r="AG1514">
        <v>2004</v>
      </c>
      <c r="AH1514">
        <v>10</v>
      </c>
      <c r="AI1514">
        <v>16</v>
      </c>
      <c r="AJ1514" s="2">
        <f>DATE(emdat_data[[#This Row],[End Year]],emdat_data[[#This Row],[End Month]],emdat_data[[#This Row],[End Day]])</f>
        <v>38276</v>
      </c>
      <c r="AK1514">
        <v>2</v>
      </c>
      <c r="AL1514">
        <v>100</v>
      </c>
      <c r="AO1514">
        <v>100</v>
      </c>
      <c r="AV1514">
        <v>64.541329281744694</v>
      </c>
    </row>
    <row r="1515" spans="1:51" hidden="1" x14ac:dyDescent="0.25">
      <c r="A1515" t="s">
        <v>5066</v>
      </c>
      <c r="B1515">
        <v>2004</v>
      </c>
      <c r="C1515">
        <v>522</v>
      </c>
      <c r="E1515" t="s">
        <v>50</v>
      </c>
      <c r="F1515" t="s">
        <v>51</v>
      </c>
      <c r="G1515" t="s">
        <v>52</v>
      </c>
      <c r="H1515" t="s">
        <v>53</v>
      </c>
      <c r="K1515" t="s">
        <v>159</v>
      </c>
      <c r="L1515" t="s">
        <v>160</v>
      </c>
      <c r="M1515" t="s">
        <v>161</v>
      </c>
      <c r="N1515" t="s">
        <v>57</v>
      </c>
      <c r="O1515" t="s">
        <v>5067</v>
      </c>
      <c r="W1515">
        <v>5</v>
      </c>
      <c r="X1515" t="s">
        <v>59</v>
      </c>
      <c r="Y1515">
        <v>25073</v>
      </c>
      <c r="Z1515">
        <v>99169</v>
      </c>
      <c r="AA1515" s="1"/>
      <c r="AC1515">
        <v>2004</v>
      </c>
      <c r="AD1515">
        <v>10</v>
      </c>
      <c r="AE1515">
        <v>18</v>
      </c>
      <c r="AF1515" s="2">
        <f>DATE(emdat_data[[#This Row],[Start Year]],emdat_data[[#This Row],[Start Month]],emdat_data[[#This Row],[Start Day]])</f>
        <v>38278</v>
      </c>
      <c r="AG1515">
        <v>2004</v>
      </c>
      <c r="AH1515">
        <v>10</v>
      </c>
      <c r="AI1515">
        <v>18</v>
      </c>
      <c r="AJ1515" s="2">
        <f>DATE(emdat_data[[#This Row],[End Year]],emdat_data[[#This Row],[End Month]],emdat_data[[#This Row],[End Day]])</f>
        <v>38278</v>
      </c>
      <c r="AL1515">
        <v>12</v>
      </c>
      <c r="AM1515">
        <v>100000</v>
      </c>
      <c r="AO1515">
        <v>100012</v>
      </c>
      <c r="AV1515">
        <v>64.541329281744694</v>
      </c>
      <c r="AX1515" t="s">
        <v>347</v>
      </c>
      <c r="AY1515" t="s">
        <v>348</v>
      </c>
    </row>
    <row r="1516" spans="1:51" hidden="1" x14ac:dyDescent="0.25">
      <c r="A1516" t="s">
        <v>6487</v>
      </c>
      <c r="B1516">
        <v>2004</v>
      </c>
      <c r="C1516">
        <v>547</v>
      </c>
      <c r="E1516" t="s">
        <v>50</v>
      </c>
      <c r="F1516" t="s">
        <v>71</v>
      </c>
      <c r="G1516" t="s">
        <v>217</v>
      </c>
      <c r="H1516" t="s">
        <v>217</v>
      </c>
      <c r="K1516" t="s">
        <v>2562</v>
      </c>
      <c r="L1516" t="s">
        <v>2563</v>
      </c>
      <c r="M1516" t="s">
        <v>173</v>
      </c>
      <c r="N1516" t="s">
        <v>57</v>
      </c>
      <c r="O1516" t="s">
        <v>6488</v>
      </c>
      <c r="AA1516" s="1"/>
      <c r="AC1516">
        <v>2004</v>
      </c>
      <c r="AD1516">
        <v>10</v>
      </c>
      <c r="AE1516">
        <v>18</v>
      </c>
      <c r="AF1516" s="2">
        <f>DATE(emdat_data[[#This Row],[Start Year]],emdat_data[[#This Row],[Start Month]],emdat_data[[#This Row],[Start Day]])</f>
        <v>38278</v>
      </c>
      <c r="AG1516">
        <v>2004</v>
      </c>
      <c r="AH1516">
        <v>10</v>
      </c>
      <c r="AI1516">
        <v>18</v>
      </c>
      <c r="AJ1516" s="2">
        <f>DATE(emdat_data[[#This Row],[End Year]],emdat_data[[#This Row],[End Month]],emdat_data[[#This Row],[End Day]])</f>
        <v>38278</v>
      </c>
      <c r="AK1516">
        <v>3</v>
      </c>
      <c r="AL1516">
        <v>10</v>
      </c>
      <c r="AM1516">
        <v>100</v>
      </c>
      <c r="AO1516">
        <v>110</v>
      </c>
      <c r="AV1516">
        <v>64.541329281744694</v>
      </c>
      <c r="AX1516" t="s">
        <v>6489</v>
      </c>
      <c r="AY1516" t="s">
        <v>6490</v>
      </c>
    </row>
    <row r="1517" spans="1:51" hidden="1" x14ac:dyDescent="0.25">
      <c r="A1517" t="s">
        <v>4107</v>
      </c>
      <c r="B1517">
        <v>2004</v>
      </c>
      <c r="C1517">
        <v>537</v>
      </c>
      <c r="E1517" t="s">
        <v>50</v>
      </c>
      <c r="F1517" t="s">
        <v>71</v>
      </c>
      <c r="G1517" t="s">
        <v>72</v>
      </c>
      <c r="H1517" t="s">
        <v>102</v>
      </c>
      <c r="K1517" t="s">
        <v>93</v>
      </c>
      <c r="L1517" t="s">
        <v>94</v>
      </c>
      <c r="M1517" t="s">
        <v>95</v>
      </c>
      <c r="N1517" t="s">
        <v>96</v>
      </c>
      <c r="O1517" t="s">
        <v>4108</v>
      </c>
      <c r="P1517" t="s">
        <v>134</v>
      </c>
      <c r="U1517" t="s">
        <v>127</v>
      </c>
      <c r="W1517">
        <v>1820</v>
      </c>
      <c r="X1517" t="s">
        <v>78</v>
      </c>
      <c r="AA1517" s="1"/>
      <c r="AB1517" t="s">
        <v>4109</v>
      </c>
      <c r="AC1517">
        <v>2004</v>
      </c>
      <c r="AD1517">
        <v>10</v>
      </c>
      <c r="AE1517">
        <v>19</v>
      </c>
      <c r="AF1517" s="2">
        <f>DATE(emdat_data[[#This Row],[Start Year]],emdat_data[[#This Row],[Start Month]],emdat_data[[#This Row],[Start Day]])</f>
        <v>38279</v>
      </c>
      <c r="AG1517">
        <v>2004</v>
      </c>
      <c r="AH1517">
        <v>10</v>
      </c>
      <c r="AI1517">
        <v>22</v>
      </c>
      <c r="AJ1517" s="2">
        <f>DATE(emdat_data[[#This Row],[End Year]],emdat_data[[#This Row],[End Month]],emdat_data[[#This Row],[End Day]])</f>
        <v>38282</v>
      </c>
      <c r="AM1517">
        <v>100</v>
      </c>
      <c r="AO1517">
        <v>100</v>
      </c>
      <c r="AT1517">
        <v>5500</v>
      </c>
      <c r="AU1517">
        <v>8522</v>
      </c>
      <c r="AV1517">
        <v>64.541329281744694</v>
      </c>
      <c r="AX1517" t="s">
        <v>4110</v>
      </c>
      <c r="AY1517" t="s">
        <v>4111</v>
      </c>
    </row>
    <row r="1518" spans="1:51" hidden="1" x14ac:dyDescent="0.25">
      <c r="A1518" t="s">
        <v>6223</v>
      </c>
      <c r="B1518">
        <v>2004</v>
      </c>
      <c r="C1518">
        <v>535</v>
      </c>
      <c r="E1518" t="s">
        <v>50</v>
      </c>
      <c r="F1518" t="s">
        <v>63</v>
      </c>
      <c r="G1518" t="s">
        <v>82</v>
      </c>
      <c r="H1518" t="s">
        <v>98</v>
      </c>
      <c r="J1518" t="s">
        <v>6224</v>
      </c>
      <c r="K1518" t="s">
        <v>2539</v>
      </c>
      <c r="L1518" t="s">
        <v>2540</v>
      </c>
      <c r="M1518" t="s">
        <v>161</v>
      </c>
      <c r="N1518" t="s">
        <v>57</v>
      </c>
      <c r="O1518" t="s">
        <v>6225</v>
      </c>
      <c r="Q1518" t="s">
        <v>72</v>
      </c>
      <c r="W1518">
        <v>205</v>
      </c>
      <c r="X1518" t="s">
        <v>88</v>
      </c>
      <c r="AA1518" s="1"/>
      <c r="AC1518">
        <v>2004</v>
      </c>
      <c r="AD1518">
        <v>10</v>
      </c>
      <c r="AE1518">
        <v>22</v>
      </c>
      <c r="AF1518" s="2">
        <f>DATE(emdat_data[[#This Row],[Start Year]],emdat_data[[#This Row],[Start Month]],emdat_data[[#This Row],[Start Day]])</f>
        <v>38282</v>
      </c>
      <c r="AG1518">
        <v>2004</v>
      </c>
      <c r="AH1518">
        <v>10</v>
      </c>
      <c r="AI1518">
        <v>25</v>
      </c>
      <c r="AJ1518" s="2">
        <f>DATE(emdat_data[[#This Row],[End Year]],emdat_data[[#This Row],[End Month]],emdat_data[[#This Row],[End Day]])</f>
        <v>38285</v>
      </c>
      <c r="AK1518">
        <v>7</v>
      </c>
      <c r="AL1518">
        <v>100</v>
      </c>
      <c r="AM1518">
        <v>1600</v>
      </c>
      <c r="AO1518">
        <v>1700</v>
      </c>
      <c r="AV1518">
        <v>64.541329281744694</v>
      </c>
      <c r="AW1518" t="s">
        <v>2542</v>
      </c>
      <c r="AY1518" t="s">
        <v>2543</v>
      </c>
    </row>
    <row r="1519" spans="1:51" hidden="1" x14ac:dyDescent="0.25">
      <c r="A1519" t="s">
        <v>4738</v>
      </c>
      <c r="B1519">
        <v>2004</v>
      </c>
      <c r="C1519">
        <v>532</v>
      </c>
      <c r="E1519" t="s">
        <v>50</v>
      </c>
      <c r="F1519" t="s">
        <v>51</v>
      </c>
      <c r="G1519" t="s">
        <v>52</v>
      </c>
      <c r="H1519" t="s">
        <v>53</v>
      </c>
      <c r="K1519" t="s">
        <v>245</v>
      </c>
      <c r="L1519" t="s">
        <v>246</v>
      </c>
      <c r="M1519" t="s">
        <v>161</v>
      </c>
      <c r="N1519" t="s">
        <v>57</v>
      </c>
      <c r="O1519" t="s">
        <v>4739</v>
      </c>
      <c r="Q1519" t="s">
        <v>4203</v>
      </c>
      <c r="R1519" t="s">
        <v>176</v>
      </c>
      <c r="S1519" t="s">
        <v>127</v>
      </c>
      <c r="V1519">
        <v>49</v>
      </c>
      <c r="W1519">
        <v>7</v>
      </c>
      <c r="X1519" t="s">
        <v>59</v>
      </c>
      <c r="Y1519">
        <v>37226</v>
      </c>
      <c r="Z1519">
        <v>138779</v>
      </c>
      <c r="AA1519" s="1">
        <v>0.74722222222222223</v>
      </c>
      <c r="AC1519">
        <v>2004</v>
      </c>
      <c r="AD1519">
        <v>10</v>
      </c>
      <c r="AE1519">
        <v>23</v>
      </c>
      <c r="AF1519" s="2">
        <f>DATE(emdat_data[[#This Row],[Start Year]],emdat_data[[#This Row],[Start Month]],emdat_data[[#This Row],[Start Day]])</f>
        <v>38283</v>
      </c>
      <c r="AG1519">
        <v>2004</v>
      </c>
      <c r="AH1519">
        <v>10</v>
      </c>
      <c r="AI1519">
        <v>23</v>
      </c>
      <c r="AJ1519" s="2">
        <f>DATE(emdat_data[[#This Row],[End Year]],emdat_data[[#This Row],[End Month]],emdat_data[[#This Row],[End Day]])</f>
        <v>38283</v>
      </c>
      <c r="AK1519">
        <v>40</v>
      </c>
      <c r="AL1519">
        <v>3183</v>
      </c>
      <c r="AM1519">
        <v>59000</v>
      </c>
      <c r="AO1519">
        <v>62183</v>
      </c>
      <c r="AR1519">
        <v>760000</v>
      </c>
      <c r="AS1519">
        <v>1177540</v>
      </c>
      <c r="AT1519">
        <v>28000000</v>
      </c>
      <c r="AU1519">
        <v>43383054</v>
      </c>
      <c r="AV1519">
        <v>64.541329281744694</v>
      </c>
      <c r="AW1519" t="s">
        <v>1493</v>
      </c>
      <c r="AX1519" t="s">
        <v>4740</v>
      </c>
      <c r="AY1519" t="s">
        <v>4741</v>
      </c>
    </row>
    <row r="1520" spans="1:51" hidden="1" x14ac:dyDescent="0.25">
      <c r="A1520" t="s">
        <v>6352</v>
      </c>
      <c r="B1520">
        <v>2004</v>
      </c>
      <c r="C1520">
        <v>534</v>
      </c>
      <c r="E1520" t="s">
        <v>50</v>
      </c>
      <c r="F1520" t="s">
        <v>71</v>
      </c>
      <c r="G1520" t="s">
        <v>72</v>
      </c>
      <c r="H1520" t="s">
        <v>102</v>
      </c>
      <c r="K1520" t="s">
        <v>2706</v>
      </c>
      <c r="L1520" t="s">
        <v>2707</v>
      </c>
      <c r="M1520" t="s">
        <v>204</v>
      </c>
      <c r="N1520" t="s">
        <v>86</v>
      </c>
      <c r="O1520" t="s">
        <v>6353</v>
      </c>
      <c r="P1520" t="s">
        <v>642</v>
      </c>
      <c r="X1520" t="s">
        <v>78</v>
      </c>
      <c r="AA1520" s="1"/>
      <c r="AC1520">
        <v>2004</v>
      </c>
      <c r="AD1520">
        <v>10</v>
      </c>
      <c r="AE1520">
        <v>23</v>
      </c>
      <c r="AF1520" s="2">
        <f>DATE(emdat_data[[#This Row],[Start Year]],emdat_data[[#This Row],[Start Month]],emdat_data[[#This Row],[Start Day]])</f>
        <v>38283</v>
      </c>
      <c r="AG1520">
        <v>2004</v>
      </c>
      <c r="AH1520">
        <v>10</v>
      </c>
      <c r="AI1520">
        <v>23</v>
      </c>
      <c r="AJ1520" s="2">
        <f>DATE(emdat_data[[#This Row],[End Year]],emdat_data[[#This Row],[End Month]],emdat_data[[#This Row],[End Day]])</f>
        <v>38283</v>
      </c>
      <c r="AM1520">
        <v>3400</v>
      </c>
      <c r="AO1520">
        <v>3400</v>
      </c>
      <c r="AV1520">
        <v>64.541329281744694</v>
      </c>
      <c r="AX1520" t="s">
        <v>6354</v>
      </c>
      <c r="AY1520" t="s">
        <v>6355</v>
      </c>
    </row>
    <row r="1521" spans="1:51" hidden="1" x14ac:dyDescent="0.25">
      <c r="A1521" t="s">
        <v>5036</v>
      </c>
      <c r="B1521">
        <v>2004</v>
      </c>
      <c r="C1521">
        <v>541</v>
      </c>
      <c r="E1521" t="s">
        <v>50</v>
      </c>
      <c r="F1521" t="s">
        <v>71</v>
      </c>
      <c r="G1521" t="s">
        <v>72</v>
      </c>
      <c r="H1521" t="s">
        <v>170</v>
      </c>
      <c r="K1521" t="s">
        <v>138</v>
      </c>
      <c r="L1521" t="s">
        <v>139</v>
      </c>
      <c r="M1521" t="s">
        <v>75</v>
      </c>
      <c r="N1521" t="s">
        <v>76</v>
      </c>
      <c r="O1521" t="s">
        <v>5037</v>
      </c>
      <c r="P1521" t="s">
        <v>2496</v>
      </c>
      <c r="W1521">
        <v>1516</v>
      </c>
      <c r="X1521" t="s">
        <v>78</v>
      </c>
      <c r="AA1521" s="1"/>
      <c r="AB1521" t="s">
        <v>5038</v>
      </c>
      <c r="AC1521">
        <v>2004</v>
      </c>
      <c r="AD1521">
        <v>10</v>
      </c>
      <c r="AE1521">
        <v>24</v>
      </c>
      <c r="AF1521" s="2">
        <f>DATE(emdat_data[[#This Row],[Start Year]],emdat_data[[#This Row],[Start Month]],emdat_data[[#This Row],[Start Day]])</f>
        <v>38284</v>
      </c>
      <c r="AG1521">
        <v>2004</v>
      </c>
      <c r="AH1521">
        <v>11</v>
      </c>
      <c r="AI1521">
        <v>2</v>
      </c>
      <c r="AJ1521" s="2">
        <f>DATE(emdat_data[[#This Row],[End Year]],emdat_data[[#This Row],[End Month]],emdat_data[[#This Row],[End Day]])</f>
        <v>38293</v>
      </c>
      <c r="AK1521">
        <v>3</v>
      </c>
      <c r="AN1521">
        <v>12698</v>
      </c>
      <c r="AO1521">
        <v>12698</v>
      </c>
      <c r="AV1521">
        <v>64.541329281744694</v>
      </c>
      <c r="AX1521" t="s">
        <v>5039</v>
      </c>
      <c r="AY1521" t="s">
        <v>5040</v>
      </c>
    </row>
    <row r="1522" spans="1:51" hidden="1" x14ac:dyDescent="0.25">
      <c r="A1522" t="s">
        <v>6545</v>
      </c>
      <c r="B1522">
        <v>2004</v>
      </c>
      <c r="C1522">
        <v>572</v>
      </c>
      <c r="E1522" t="s">
        <v>50</v>
      </c>
      <c r="F1522" t="s">
        <v>71</v>
      </c>
      <c r="G1522" t="s">
        <v>72</v>
      </c>
      <c r="H1522" t="s">
        <v>102</v>
      </c>
      <c r="K1522" t="s">
        <v>357</v>
      </c>
      <c r="L1522" t="s">
        <v>358</v>
      </c>
      <c r="M1522" t="s">
        <v>146</v>
      </c>
      <c r="N1522" t="s">
        <v>86</v>
      </c>
      <c r="O1522" t="s">
        <v>6546</v>
      </c>
      <c r="P1522" t="s">
        <v>642</v>
      </c>
      <c r="U1522" t="s">
        <v>127</v>
      </c>
      <c r="X1522" t="s">
        <v>78</v>
      </c>
      <c r="AA1522" s="1"/>
      <c r="AC1522">
        <v>2004</v>
      </c>
      <c r="AD1522">
        <v>10</v>
      </c>
      <c r="AE1522">
        <v>30</v>
      </c>
      <c r="AF1522" s="2">
        <f>DATE(emdat_data[[#This Row],[Start Year]],emdat_data[[#This Row],[Start Month]],emdat_data[[#This Row],[Start Day]])</f>
        <v>38290</v>
      </c>
      <c r="AG1522">
        <v>2004</v>
      </c>
      <c r="AH1522">
        <v>10</v>
      </c>
      <c r="AI1522">
        <v>30</v>
      </c>
      <c r="AJ1522" s="2">
        <f>DATE(emdat_data[[#This Row],[End Year]],emdat_data[[#This Row],[End Month]],emdat_data[[#This Row],[End Day]])</f>
        <v>38290</v>
      </c>
      <c r="AM1522">
        <v>105</v>
      </c>
      <c r="AO1522">
        <v>105</v>
      </c>
      <c r="AT1522">
        <v>1000</v>
      </c>
      <c r="AU1522">
        <v>1549</v>
      </c>
      <c r="AV1522">
        <v>64.541329281744694</v>
      </c>
      <c r="AX1522" t="s">
        <v>6547</v>
      </c>
      <c r="AY1522" t="s">
        <v>6548</v>
      </c>
    </row>
    <row r="1523" spans="1:51" hidden="1" x14ac:dyDescent="0.25">
      <c r="A1523" t="s">
        <v>4857</v>
      </c>
      <c r="B1523">
        <v>2004</v>
      </c>
      <c r="C1523">
        <v>556</v>
      </c>
      <c r="E1523" t="s">
        <v>50</v>
      </c>
      <c r="F1523" t="s">
        <v>71</v>
      </c>
      <c r="G1523" t="s">
        <v>72</v>
      </c>
      <c r="H1523" t="s">
        <v>102</v>
      </c>
      <c r="K1523" t="s">
        <v>1185</v>
      </c>
      <c r="L1523" t="s">
        <v>1186</v>
      </c>
      <c r="M1523" t="s">
        <v>204</v>
      </c>
      <c r="N1523" t="s">
        <v>86</v>
      </c>
      <c r="O1523" t="s">
        <v>4858</v>
      </c>
      <c r="P1523" t="s">
        <v>642</v>
      </c>
      <c r="Q1523" t="s">
        <v>176</v>
      </c>
      <c r="X1523" t="s">
        <v>78</v>
      </c>
      <c r="AA1523" s="1"/>
      <c r="AC1523">
        <v>2004</v>
      </c>
      <c r="AD1523">
        <v>11</v>
      </c>
      <c r="AF1523" s="2">
        <f>DATE(emdat_data[[#This Row],[Start Year]],emdat_data[[#This Row],[Start Month]],emdat_data[[#This Row],[Start Day]])</f>
        <v>38291</v>
      </c>
      <c r="AG1523">
        <v>2004</v>
      </c>
      <c r="AH1523">
        <v>11</v>
      </c>
      <c r="AJ1523" s="2">
        <f>DATE(emdat_data[[#This Row],[End Year]],emdat_data[[#This Row],[End Month]],emdat_data[[#This Row],[End Day]])</f>
        <v>38291</v>
      </c>
      <c r="AM1523">
        <v>1000</v>
      </c>
      <c r="AO1523">
        <v>1000</v>
      </c>
      <c r="AV1523">
        <v>64.541329281744694</v>
      </c>
      <c r="AX1523" t="s">
        <v>4859</v>
      </c>
      <c r="AY1523" t="s">
        <v>4860</v>
      </c>
    </row>
    <row r="1524" spans="1:51" hidden="1" x14ac:dyDescent="0.25">
      <c r="A1524" t="s">
        <v>6263</v>
      </c>
      <c r="B1524">
        <v>2004</v>
      </c>
      <c r="C1524">
        <v>601</v>
      </c>
      <c r="E1524" t="s">
        <v>50</v>
      </c>
      <c r="F1524" t="s">
        <v>63</v>
      </c>
      <c r="G1524" t="s">
        <v>64</v>
      </c>
      <c r="H1524" t="s">
        <v>65</v>
      </c>
      <c r="K1524" t="s">
        <v>1548</v>
      </c>
      <c r="L1524" t="s">
        <v>1549</v>
      </c>
      <c r="M1524" t="s">
        <v>204</v>
      </c>
      <c r="N1524" t="s">
        <v>86</v>
      </c>
      <c r="O1524" t="s">
        <v>6264</v>
      </c>
      <c r="X1524" t="s">
        <v>67</v>
      </c>
      <c r="AA1524" s="1"/>
      <c r="AC1524">
        <v>2004</v>
      </c>
      <c r="AD1524">
        <v>11</v>
      </c>
      <c r="AF1524" s="2">
        <f>DATE(emdat_data[[#This Row],[Start Year]],emdat_data[[#This Row],[Start Month]],emdat_data[[#This Row],[Start Day]])</f>
        <v>38291</v>
      </c>
      <c r="AG1524">
        <v>2004</v>
      </c>
      <c r="AH1524">
        <v>11</v>
      </c>
      <c r="AJ1524" s="2">
        <f>DATE(emdat_data[[#This Row],[End Year]],emdat_data[[#This Row],[End Month]],emdat_data[[#This Row],[End Day]])</f>
        <v>38291</v>
      </c>
      <c r="AK1524">
        <v>14</v>
      </c>
      <c r="AV1524">
        <v>64.541329281744694</v>
      </c>
      <c r="AW1524" t="s">
        <v>6265</v>
      </c>
      <c r="AY1524" t="s">
        <v>6266</v>
      </c>
    </row>
    <row r="1525" spans="1:51" x14ac:dyDescent="0.25">
      <c r="A1525" t="s">
        <v>6525</v>
      </c>
      <c r="B1525">
        <v>2004</v>
      </c>
      <c r="C1525">
        <v>570</v>
      </c>
      <c r="E1525" t="s">
        <v>50</v>
      </c>
      <c r="F1525" t="s">
        <v>119</v>
      </c>
      <c r="G1525" t="s">
        <v>120</v>
      </c>
      <c r="H1525" t="s">
        <v>121</v>
      </c>
      <c r="J1525" t="s">
        <v>294</v>
      </c>
      <c r="K1525" t="s">
        <v>2972</v>
      </c>
      <c r="L1525" t="s">
        <v>2973</v>
      </c>
      <c r="M1525" t="s">
        <v>260</v>
      </c>
      <c r="N1525" t="s">
        <v>76</v>
      </c>
      <c r="O1525" t="s">
        <v>6526</v>
      </c>
      <c r="T1525" t="s">
        <v>128</v>
      </c>
      <c r="U1525" t="s">
        <v>128</v>
      </c>
      <c r="X1525" t="s">
        <v>129</v>
      </c>
      <c r="AA1525" s="1"/>
      <c r="AC1525">
        <v>2004</v>
      </c>
      <c r="AD1525">
        <v>11</v>
      </c>
      <c r="AE1525">
        <v>1</v>
      </c>
      <c r="AF1525" s="2">
        <f>DATE(emdat_data[[#This Row],[Start Year]],emdat_data[[#This Row],[Start Month]],emdat_data[[#This Row],[Start Day]])</f>
        <v>38292</v>
      </c>
      <c r="AG1525">
        <v>2004</v>
      </c>
      <c r="AH1525">
        <v>11</v>
      </c>
      <c r="AI1525">
        <v>1</v>
      </c>
      <c r="AJ1525" s="2">
        <f>DATE(emdat_data[[#This Row],[End Year]],emdat_data[[#This Row],[End Month]],emdat_data[[#This Row],[End Day]])</f>
        <v>38292</v>
      </c>
      <c r="AK1525">
        <v>3</v>
      </c>
      <c r="AM1525">
        <v>53</v>
      </c>
      <c r="AO1525">
        <v>53</v>
      </c>
      <c r="AV1525">
        <v>64.541329281744694</v>
      </c>
    </row>
    <row r="1526" spans="1:51" hidden="1" x14ac:dyDescent="0.25">
      <c r="A1526" t="s">
        <v>5991</v>
      </c>
      <c r="B1526">
        <v>2004</v>
      </c>
      <c r="C1526">
        <v>590</v>
      </c>
      <c r="E1526" t="s">
        <v>50</v>
      </c>
      <c r="F1526" t="s">
        <v>63</v>
      </c>
      <c r="G1526" t="s">
        <v>82</v>
      </c>
      <c r="K1526" t="s">
        <v>2634</v>
      </c>
      <c r="L1526" t="s">
        <v>2635</v>
      </c>
      <c r="M1526" t="s">
        <v>173</v>
      </c>
      <c r="N1526" t="s">
        <v>57</v>
      </c>
      <c r="O1526" t="s">
        <v>2649</v>
      </c>
      <c r="Q1526" t="s">
        <v>72</v>
      </c>
      <c r="R1526" t="s">
        <v>176</v>
      </c>
      <c r="X1526" t="s">
        <v>88</v>
      </c>
      <c r="AA1526" s="1"/>
      <c r="AC1526">
        <v>2004</v>
      </c>
      <c r="AD1526">
        <v>11</v>
      </c>
      <c r="AE1526">
        <v>6</v>
      </c>
      <c r="AF1526" s="2">
        <f>DATE(emdat_data[[#This Row],[Start Year]],emdat_data[[#This Row],[Start Month]],emdat_data[[#This Row],[Start Day]])</f>
        <v>38297</v>
      </c>
      <c r="AG1526">
        <v>2004</v>
      </c>
      <c r="AH1526">
        <v>11</v>
      </c>
      <c r="AI1526">
        <v>6</v>
      </c>
      <c r="AJ1526" s="2">
        <f>DATE(emdat_data[[#This Row],[End Year]],emdat_data[[#This Row],[End Month]],emdat_data[[#This Row],[End Day]])</f>
        <v>38297</v>
      </c>
      <c r="AK1526">
        <v>1</v>
      </c>
      <c r="AM1526">
        <v>40000</v>
      </c>
      <c r="AO1526">
        <v>40000</v>
      </c>
      <c r="AV1526">
        <v>64.541329281744694</v>
      </c>
      <c r="AW1526" t="s">
        <v>2650</v>
      </c>
      <c r="AY1526" t="s">
        <v>2651</v>
      </c>
    </row>
    <row r="1527" spans="1:51" hidden="1" x14ac:dyDescent="0.25">
      <c r="A1527" t="s">
        <v>4047</v>
      </c>
      <c r="B1527">
        <v>2004</v>
      </c>
      <c r="C1527">
        <v>589</v>
      </c>
      <c r="E1527" t="s">
        <v>50</v>
      </c>
      <c r="F1527" t="s">
        <v>63</v>
      </c>
      <c r="G1527" t="s">
        <v>82</v>
      </c>
      <c r="K1527" t="s">
        <v>93</v>
      </c>
      <c r="L1527" t="s">
        <v>94</v>
      </c>
      <c r="M1527" t="s">
        <v>95</v>
      </c>
      <c r="N1527" t="s">
        <v>96</v>
      </c>
      <c r="O1527" t="s">
        <v>4048</v>
      </c>
      <c r="Q1527" t="s">
        <v>900</v>
      </c>
      <c r="R1527" t="s">
        <v>72</v>
      </c>
      <c r="X1527" t="s">
        <v>88</v>
      </c>
      <c r="AA1527" s="1"/>
      <c r="AC1527">
        <v>2004</v>
      </c>
      <c r="AD1527">
        <v>11</v>
      </c>
      <c r="AE1527">
        <v>7</v>
      </c>
      <c r="AF1527" s="2">
        <f>DATE(emdat_data[[#This Row],[Start Year]],emdat_data[[#This Row],[Start Month]],emdat_data[[#This Row],[Start Day]])</f>
        <v>38298</v>
      </c>
      <c r="AG1527">
        <v>2004</v>
      </c>
      <c r="AH1527">
        <v>11</v>
      </c>
      <c r="AI1527">
        <v>7</v>
      </c>
      <c r="AJ1527" s="2">
        <f>DATE(emdat_data[[#This Row],[End Year]],emdat_data[[#This Row],[End Month]],emdat_data[[#This Row],[End Day]])</f>
        <v>38298</v>
      </c>
      <c r="AK1527">
        <v>2</v>
      </c>
      <c r="AM1527">
        <v>45</v>
      </c>
      <c r="AO1527">
        <v>45</v>
      </c>
      <c r="AT1527">
        <v>10000</v>
      </c>
      <c r="AU1527">
        <v>15494</v>
      </c>
      <c r="AV1527">
        <v>64.541329281744694</v>
      </c>
      <c r="AX1527" t="s">
        <v>4049</v>
      </c>
      <c r="AY1527" t="s">
        <v>4050</v>
      </c>
    </row>
    <row r="1528" spans="1:51" hidden="1" x14ac:dyDescent="0.25">
      <c r="A1528" t="s">
        <v>6521</v>
      </c>
      <c r="B1528">
        <v>2004</v>
      </c>
      <c r="C1528">
        <v>591</v>
      </c>
      <c r="E1528" t="s">
        <v>50</v>
      </c>
      <c r="F1528" t="s">
        <v>71</v>
      </c>
      <c r="G1528" t="s">
        <v>72</v>
      </c>
      <c r="H1528" t="s">
        <v>102</v>
      </c>
      <c r="K1528" t="s">
        <v>2972</v>
      </c>
      <c r="L1528" t="s">
        <v>2973</v>
      </c>
      <c r="M1528" t="s">
        <v>260</v>
      </c>
      <c r="N1528" t="s">
        <v>76</v>
      </c>
      <c r="O1528" t="s">
        <v>6522</v>
      </c>
      <c r="P1528" t="s">
        <v>642</v>
      </c>
      <c r="W1528">
        <v>300</v>
      </c>
      <c r="X1528" t="s">
        <v>78</v>
      </c>
      <c r="AA1528" s="1"/>
      <c r="AC1528">
        <v>2004</v>
      </c>
      <c r="AD1528">
        <v>11</v>
      </c>
      <c r="AE1528">
        <v>8</v>
      </c>
      <c r="AF1528" s="2">
        <f>DATE(emdat_data[[#This Row],[Start Year]],emdat_data[[#This Row],[Start Month]],emdat_data[[#This Row],[Start Day]])</f>
        <v>38299</v>
      </c>
      <c r="AG1528">
        <v>2004</v>
      </c>
      <c r="AH1528">
        <v>11</v>
      </c>
      <c r="AI1528">
        <v>10</v>
      </c>
      <c r="AJ1528" s="2">
        <f>DATE(emdat_data[[#This Row],[End Year]],emdat_data[[#This Row],[End Month]],emdat_data[[#This Row],[End Day]])</f>
        <v>38301</v>
      </c>
      <c r="AM1528">
        <v>10000</v>
      </c>
      <c r="AO1528">
        <v>10000</v>
      </c>
      <c r="AV1528">
        <v>64.541329281744694</v>
      </c>
      <c r="AX1528" t="s">
        <v>6523</v>
      </c>
      <c r="AY1528" t="s">
        <v>6524</v>
      </c>
    </row>
    <row r="1529" spans="1:51" hidden="1" x14ac:dyDescent="0.25">
      <c r="A1529" t="s">
        <v>4871</v>
      </c>
      <c r="B1529">
        <v>2004</v>
      </c>
      <c r="C1529">
        <v>562</v>
      </c>
      <c r="E1529" t="s">
        <v>50</v>
      </c>
      <c r="F1529" t="s">
        <v>51</v>
      </c>
      <c r="G1529" t="s">
        <v>52</v>
      </c>
      <c r="H1529" t="s">
        <v>53</v>
      </c>
      <c r="K1529" t="s">
        <v>171</v>
      </c>
      <c r="L1529" t="s">
        <v>172</v>
      </c>
      <c r="M1529" t="s">
        <v>173</v>
      </c>
      <c r="N1529" t="s">
        <v>57</v>
      </c>
      <c r="O1529" t="s">
        <v>4872</v>
      </c>
      <c r="Q1529" t="s">
        <v>176</v>
      </c>
      <c r="S1529" t="s">
        <v>127</v>
      </c>
      <c r="T1529" t="s">
        <v>127</v>
      </c>
      <c r="V1529">
        <v>1614</v>
      </c>
      <c r="W1529">
        <v>8</v>
      </c>
      <c r="X1529" t="s">
        <v>59</v>
      </c>
      <c r="Y1529">
        <v>-8152</v>
      </c>
      <c r="Z1529">
        <v>124868</v>
      </c>
      <c r="AA1529" s="1">
        <v>0.22638888888888889</v>
      </c>
      <c r="AC1529">
        <v>2004</v>
      </c>
      <c r="AD1529">
        <v>11</v>
      </c>
      <c r="AE1529">
        <v>11</v>
      </c>
      <c r="AF1529" s="2">
        <f>DATE(emdat_data[[#This Row],[Start Year]],emdat_data[[#This Row],[Start Month]],emdat_data[[#This Row],[Start Day]])</f>
        <v>38302</v>
      </c>
      <c r="AG1529">
        <v>2004</v>
      </c>
      <c r="AH1529">
        <v>11</v>
      </c>
      <c r="AI1529">
        <v>11</v>
      </c>
      <c r="AJ1529" s="2">
        <f>DATE(emdat_data[[#This Row],[End Year]],emdat_data[[#This Row],[End Month]],emdat_data[[#This Row],[End Day]])</f>
        <v>38302</v>
      </c>
      <c r="AK1529">
        <v>33</v>
      </c>
      <c r="AL1529">
        <v>311</v>
      </c>
      <c r="AM1529">
        <v>83070</v>
      </c>
      <c r="AO1529">
        <v>83381</v>
      </c>
      <c r="AV1529">
        <v>64.541329281744694</v>
      </c>
      <c r="AX1529" t="s">
        <v>4873</v>
      </c>
      <c r="AY1529" t="s">
        <v>4874</v>
      </c>
    </row>
    <row r="1530" spans="1:51" hidden="1" x14ac:dyDescent="0.25">
      <c r="A1530" t="s">
        <v>5262</v>
      </c>
      <c r="B1530">
        <v>2004</v>
      </c>
      <c r="C1530">
        <v>563</v>
      </c>
      <c r="E1530" t="s">
        <v>50</v>
      </c>
      <c r="F1530" t="s">
        <v>71</v>
      </c>
      <c r="G1530" t="s">
        <v>72</v>
      </c>
      <c r="H1530" t="s">
        <v>102</v>
      </c>
      <c r="K1530" t="s">
        <v>245</v>
      </c>
      <c r="L1530" t="s">
        <v>246</v>
      </c>
      <c r="M1530" t="s">
        <v>161</v>
      </c>
      <c r="N1530" t="s">
        <v>57</v>
      </c>
      <c r="O1530" t="s">
        <v>5263</v>
      </c>
      <c r="P1530" t="s">
        <v>642</v>
      </c>
      <c r="X1530" t="s">
        <v>78</v>
      </c>
      <c r="AA1530" s="1"/>
      <c r="AC1530">
        <v>2004</v>
      </c>
      <c r="AD1530">
        <v>11</v>
      </c>
      <c r="AE1530">
        <v>11</v>
      </c>
      <c r="AF1530" s="2">
        <f>DATE(emdat_data[[#This Row],[Start Year]],emdat_data[[#This Row],[Start Month]],emdat_data[[#This Row],[Start Day]])</f>
        <v>38302</v>
      </c>
      <c r="AG1530">
        <v>2004</v>
      </c>
      <c r="AH1530">
        <v>11</v>
      </c>
      <c r="AI1530">
        <v>12</v>
      </c>
      <c r="AJ1530" s="2">
        <f>DATE(emdat_data[[#This Row],[End Year]],emdat_data[[#This Row],[End Month]],emdat_data[[#This Row],[End Day]])</f>
        <v>38303</v>
      </c>
      <c r="AK1530">
        <v>1</v>
      </c>
      <c r="AM1530">
        <v>2290</v>
      </c>
      <c r="AO1530">
        <v>2290</v>
      </c>
      <c r="AV1530">
        <v>64.541329281744694</v>
      </c>
      <c r="AW1530" t="s">
        <v>5264</v>
      </c>
      <c r="AY1530" t="s">
        <v>5265</v>
      </c>
    </row>
    <row r="1531" spans="1:51" hidden="1" x14ac:dyDescent="0.25">
      <c r="A1531" t="s">
        <v>4771</v>
      </c>
      <c r="B1531">
        <v>2004</v>
      </c>
      <c r="C1531">
        <v>568</v>
      </c>
      <c r="E1531" t="s">
        <v>50</v>
      </c>
      <c r="F1531" t="s">
        <v>63</v>
      </c>
      <c r="G1531" t="s">
        <v>82</v>
      </c>
      <c r="H1531" t="s">
        <v>157</v>
      </c>
      <c r="I1531" t="s">
        <v>493</v>
      </c>
      <c r="K1531" t="s">
        <v>239</v>
      </c>
      <c r="L1531" t="s">
        <v>240</v>
      </c>
      <c r="M1531" t="s">
        <v>197</v>
      </c>
      <c r="N1531" t="s">
        <v>190</v>
      </c>
      <c r="O1531" t="s">
        <v>4772</v>
      </c>
      <c r="P1531" t="s">
        <v>642</v>
      </c>
      <c r="Q1531" t="s">
        <v>72</v>
      </c>
      <c r="R1531" t="s">
        <v>176</v>
      </c>
      <c r="X1531" t="s">
        <v>88</v>
      </c>
      <c r="AA1531" s="1"/>
      <c r="AC1531">
        <v>2004</v>
      </c>
      <c r="AD1531">
        <v>11</v>
      </c>
      <c r="AE1531">
        <v>13</v>
      </c>
      <c r="AF1531" s="2">
        <f>DATE(emdat_data[[#This Row],[Start Year]],emdat_data[[#This Row],[Start Month]],emdat_data[[#This Row],[Start Day]])</f>
        <v>38304</v>
      </c>
      <c r="AG1531">
        <v>2004</v>
      </c>
      <c r="AH1531">
        <v>11</v>
      </c>
      <c r="AI1531">
        <v>14</v>
      </c>
      <c r="AJ1531" s="2">
        <f>DATE(emdat_data[[#This Row],[End Year]],emdat_data[[#This Row],[End Month]],emdat_data[[#This Row],[End Day]])</f>
        <v>38305</v>
      </c>
      <c r="AK1531">
        <v>2</v>
      </c>
      <c r="AM1531">
        <v>200</v>
      </c>
      <c r="AO1531">
        <v>200</v>
      </c>
      <c r="AV1531">
        <v>64.541329281744694</v>
      </c>
      <c r="AW1531" t="s">
        <v>4773</v>
      </c>
      <c r="AX1531" t="s">
        <v>4774</v>
      </c>
      <c r="AY1531" t="s">
        <v>4775</v>
      </c>
    </row>
    <row r="1532" spans="1:51" hidden="1" x14ac:dyDescent="0.25">
      <c r="A1532" t="s">
        <v>5145</v>
      </c>
      <c r="B1532">
        <v>2004</v>
      </c>
      <c r="C1532">
        <v>567</v>
      </c>
      <c r="E1532" t="s">
        <v>50</v>
      </c>
      <c r="F1532" t="s">
        <v>71</v>
      </c>
      <c r="G1532" t="s">
        <v>72</v>
      </c>
      <c r="K1532" t="s">
        <v>993</v>
      </c>
      <c r="L1532" t="s">
        <v>994</v>
      </c>
      <c r="M1532" t="s">
        <v>995</v>
      </c>
      <c r="N1532" t="s">
        <v>76</v>
      </c>
      <c r="O1532" t="s">
        <v>5146</v>
      </c>
      <c r="X1532" t="s">
        <v>78</v>
      </c>
      <c r="AA1532" s="1"/>
      <c r="AC1532">
        <v>2004</v>
      </c>
      <c r="AD1532">
        <v>11</v>
      </c>
      <c r="AE1532">
        <v>13</v>
      </c>
      <c r="AF1532" s="2">
        <f>DATE(emdat_data[[#This Row],[Start Year]],emdat_data[[#This Row],[Start Month]],emdat_data[[#This Row],[Start Day]])</f>
        <v>38304</v>
      </c>
      <c r="AG1532">
        <v>2004</v>
      </c>
      <c r="AH1532">
        <v>11</v>
      </c>
      <c r="AI1532">
        <v>14</v>
      </c>
      <c r="AJ1532" s="2">
        <f>DATE(emdat_data[[#This Row],[End Year]],emdat_data[[#This Row],[End Month]],emdat_data[[#This Row],[End Day]])</f>
        <v>38305</v>
      </c>
      <c r="AK1532">
        <v>19</v>
      </c>
      <c r="AL1532">
        <v>20</v>
      </c>
      <c r="AO1532">
        <v>20</v>
      </c>
      <c r="AV1532">
        <v>64.541329281744694</v>
      </c>
      <c r="AW1532" t="s">
        <v>5147</v>
      </c>
      <c r="AY1532" t="s">
        <v>5148</v>
      </c>
    </row>
    <row r="1533" spans="1:51" hidden="1" x14ac:dyDescent="0.25">
      <c r="A1533" t="s">
        <v>6109</v>
      </c>
      <c r="B1533">
        <v>2004</v>
      </c>
      <c r="C1533">
        <v>580</v>
      </c>
      <c r="E1533" t="s">
        <v>50</v>
      </c>
      <c r="F1533" t="s">
        <v>63</v>
      </c>
      <c r="G1533" t="s">
        <v>82</v>
      </c>
      <c r="H1533" t="s">
        <v>98</v>
      </c>
      <c r="J1533" t="s">
        <v>6015</v>
      </c>
      <c r="K1533" t="s">
        <v>364</v>
      </c>
      <c r="L1533" t="s">
        <v>365</v>
      </c>
      <c r="M1533" t="s">
        <v>173</v>
      </c>
      <c r="N1533" t="s">
        <v>57</v>
      </c>
      <c r="O1533" t="s">
        <v>6110</v>
      </c>
      <c r="Q1533" t="s">
        <v>176</v>
      </c>
      <c r="W1533">
        <v>215</v>
      </c>
      <c r="X1533" t="s">
        <v>88</v>
      </c>
      <c r="AA1533" s="1"/>
      <c r="AC1533">
        <v>2004</v>
      </c>
      <c r="AD1533">
        <v>11</v>
      </c>
      <c r="AE1533">
        <v>14</v>
      </c>
      <c r="AF1533" s="2">
        <f>DATE(emdat_data[[#This Row],[Start Year]],emdat_data[[#This Row],[Start Month]],emdat_data[[#This Row],[Start Day]])</f>
        <v>38305</v>
      </c>
      <c r="AG1533">
        <v>2004</v>
      </c>
      <c r="AH1533">
        <v>11</v>
      </c>
      <c r="AI1533">
        <v>21</v>
      </c>
      <c r="AJ1533" s="2">
        <f>DATE(emdat_data[[#This Row],[End Year]],emdat_data[[#This Row],[End Month]],emdat_data[[#This Row],[End Day]])</f>
        <v>38312</v>
      </c>
      <c r="AK1533">
        <v>104</v>
      </c>
      <c r="AL1533">
        <v>240</v>
      </c>
      <c r="AM1533">
        <v>838434</v>
      </c>
      <c r="AO1533">
        <v>838674</v>
      </c>
      <c r="AT1533">
        <v>6000</v>
      </c>
      <c r="AU1533">
        <v>9296</v>
      </c>
      <c r="AV1533">
        <v>64.541329281744694</v>
      </c>
      <c r="AW1533" t="s">
        <v>6111</v>
      </c>
      <c r="AX1533" t="s">
        <v>6112</v>
      </c>
      <c r="AY1533" t="s">
        <v>6113</v>
      </c>
    </row>
    <row r="1534" spans="1:51" hidden="1" x14ac:dyDescent="0.25">
      <c r="A1534" t="s">
        <v>5108</v>
      </c>
      <c r="B1534">
        <v>2004</v>
      </c>
      <c r="C1534">
        <v>575</v>
      </c>
      <c r="E1534" t="s">
        <v>50</v>
      </c>
      <c r="F1534" t="s">
        <v>51</v>
      </c>
      <c r="G1534" t="s">
        <v>52</v>
      </c>
      <c r="H1534" t="s">
        <v>53</v>
      </c>
      <c r="K1534" t="s">
        <v>1159</v>
      </c>
      <c r="L1534" t="s">
        <v>1160</v>
      </c>
      <c r="M1534" t="s">
        <v>85</v>
      </c>
      <c r="N1534" t="s">
        <v>86</v>
      </c>
      <c r="O1534" t="s">
        <v>5109</v>
      </c>
      <c r="W1534">
        <v>7</v>
      </c>
      <c r="X1534" t="s">
        <v>59</v>
      </c>
      <c r="Y1534">
        <v>4695</v>
      </c>
      <c r="Z1534">
        <v>-77508</v>
      </c>
      <c r="AA1534" s="1">
        <v>0.17083333333333334</v>
      </c>
      <c r="AC1534">
        <v>2004</v>
      </c>
      <c r="AD1534">
        <v>11</v>
      </c>
      <c r="AE1534">
        <v>15</v>
      </c>
      <c r="AF1534" s="2">
        <f>DATE(emdat_data[[#This Row],[Start Year]],emdat_data[[#This Row],[Start Month]],emdat_data[[#This Row],[Start Day]])</f>
        <v>38306</v>
      </c>
      <c r="AG1534">
        <v>2004</v>
      </c>
      <c r="AH1534">
        <v>11</v>
      </c>
      <c r="AI1534">
        <v>15</v>
      </c>
      <c r="AJ1534" s="2">
        <f>DATE(emdat_data[[#This Row],[End Year]],emdat_data[[#This Row],[End Month]],emdat_data[[#This Row],[End Day]])</f>
        <v>38306</v>
      </c>
      <c r="AL1534">
        <v>20</v>
      </c>
      <c r="AM1534">
        <v>8016</v>
      </c>
      <c r="AO1534">
        <v>8036</v>
      </c>
      <c r="AV1534">
        <v>64.541329281744694</v>
      </c>
      <c r="AX1534" t="s">
        <v>5110</v>
      </c>
      <c r="AY1534" t="s">
        <v>5111</v>
      </c>
    </row>
    <row r="1535" spans="1:51" hidden="1" x14ac:dyDescent="0.25">
      <c r="A1535" t="s">
        <v>6142</v>
      </c>
      <c r="B1535">
        <v>2004</v>
      </c>
      <c r="C1535">
        <v>676</v>
      </c>
      <c r="E1535" t="s">
        <v>50</v>
      </c>
      <c r="F1535" t="s">
        <v>71</v>
      </c>
      <c r="G1535" t="s">
        <v>72</v>
      </c>
      <c r="H1535" t="s">
        <v>102</v>
      </c>
      <c r="K1535" t="s">
        <v>3768</v>
      </c>
      <c r="L1535" t="s">
        <v>3769</v>
      </c>
      <c r="M1535" t="s">
        <v>85</v>
      </c>
      <c r="N1535" t="s">
        <v>86</v>
      </c>
      <c r="O1535" t="s">
        <v>6143</v>
      </c>
      <c r="P1535" t="s">
        <v>642</v>
      </c>
      <c r="Q1535" t="s">
        <v>176</v>
      </c>
      <c r="W1535">
        <v>13180</v>
      </c>
      <c r="X1535" t="s">
        <v>78</v>
      </c>
      <c r="AA1535" s="1"/>
      <c r="AC1535">
        <v>2004</v>
      </c>
      <c r="AD1535">
        <v>11</v>
      </c>
      <c r="AE1535">
        <v>17</v>
      </c>
      <c r="AF1535" s="2">
        <f>DATE(emdat_data[[#This Row],[Start Year]],emdat_data[[#This Row],[Start Month]],emdat_data[[#This Row],[Start Day]])</f>
        <v>38308</v>
      </c>
      <c r="AG1535">
        <v>2004</v>
      </c>
      <c r="AH1535">
        <v>11</v>
      </c>
      <c r="AI1535">
        <v>25</v>
      </c>
      <c r="AJ1535" s="2">
        <f>DATE(emdat_data[[#This Row],[End Year]],emdat_data[[#This Row],[End Month]],emdat_data[[#This Row],[End Day]])</f>
        <v>38316</v>
      </c>
      <c r="AK1535">
        <v>35</v>
      </c>
      <c r="AN1535">
        <v>4000</v>
      </c>
      <c r="AO1535">
        <v>4000</v>
      </c>
      <c r="AV1535">
        <v>64.541329281744694</v>
      </c>
      <c r="AW1535" t="s">
        <v>6144</v>
      </c>
      <c r="AY1535" t="s">
        <v>6145</v>
      </c>
    </row>
    <row r="1536" spans="1:51" hidden="1" x14ac:dyDescent="0.25">
      <c r="A1536" t="s">
        <v>4853</v>
      </c>
      <c r="B1536">
        <v>2004</v>
      </c>
      <c r="C1536">
        <v>599</v>
      </c>
      <c r="E1536" t="s">
        <v>50</v>
      </c>
      <c r="F1536" t="s">
        <v>51</v>
      </c>
      <c r="G1536" t="s">
        <v>52</v>
      </c>
      <c r="H1536" t="s">
        <v>53</v>
      </c>
      <c r="K1536" t="s">
        <v>1185</v>
      </c>
      <c r="L1536" t="s">
        <v>1186</v>
      </c>
      <c r="M1536" t="s">
        <v>204</v>
      </c>
      <c r="N1536" t="s">
        <v>86</v>
      </c>
      <c r="O1536" t="s">
        <v>4854</v>
      </c>
      <c r="Q1536" t="s">
        <v>176</v>
      </c>
      <c r="W1536">
        <v>6</v>
      </c>
      <c r="X1536" t="s">
        <v>59</v>
      </c>
      <c r="Y1536">
        <v>9602</v>
      </c>
      <c r="Z1536">
        <v>-84172</v>
      </c>
      <c r="AA1536" s="1">
        <v>8.4722222222222227E-2</v>
      </c>
      <c r="AC1536">
        <v>2004</v>
      </c>
      <c r="AD1536">
        <v>11</v>
      </c>
      <c r="AE1536">
        <v>20</v>
      </c>
      <c r="AF1536" s="2">
        <f>DATE(emdat_data[[#This Row],[Start Year]],emdat_data[[#This Row],[Start Month]],emdat_data[[#This Row],[Start Day]])</f>
        <v>38311</v>
      </c>
      <c r="AG1536">
        <v>2004</v>
      </c>
      <c r="AH1536">
        <v>11</v>
      </c>
      <c r="AI1536">
        <v>20</v>
      </c>
      <c r="AJ1536" s="2">
        <f>DATE(emdat_data[[#This Row],[End Year]],emdat_data[[#This Row],[End Month]],emdat_data[[#This Row],[End Day]])</f>
        <v>38311</v>
      </c>
      <c r="AK1536">
        <v>8</v>
      </c>
      <c r="AM1536">
        <v>255</v>
      </c>
      <c r="AN1536">
        <v>25</v>
      </c>
      <c r="AO1536">
        <v>280</v>
      </c>
      <c r="AV1536">
        <v>64.541329281744694</v>
      </c>
      <c r="AW1536" t="s">
        <v>4855</v>
      </c>
      <c r="AY1536" t="s">
        <v>4856</v>
      </c>
    </row>
    <row r="1537" spans="1:51" hidden="1" x14ac:dyDescent="0.25">
      <c r="A1537" t="s">
        <v>6219</v>
      </c>
      <c r="B1537">
        <v>2004</v>
      </c>
      <c r="C1537">
        <v>600</v>
      </c>
      <c r="E1537" t="s">
        <v>50</v>
      </c>
      <c r="F1537" t="s">
        <v>63</v>
      </c>
      <c r="G1537" t="s">
        <v>82</v>
      </c>
      <c r="H1537" t="s">
        <v>157</v>
      </c>
      <c r="I1537" t="s">
        <v>158</v>
      </c>
      <c r="K1537" t="s">
        <v>2924</v>
      </c>
      <c r="L1537" t="s">
        <v>2925</v>
      </c>
      <c r="M1537" t="s">
        <v>392</v>
      </c>
      <c r="N1537" t="s">
        <v>57</v>
      </c>
      <c r="O1537" t="s">
        <v>6220</v>
      </c>
      <c r="Q1537" t="s">
        <v>72</v>
      </c>
      <c r="X1537" t="s">
        <v>88</v>
      </c>
      <c r="AA1537" s="1"/>
      <c r="AC1537">
        <v>2004</v>
      </c>
      <c r="AD1537">
        <v>11</v>
      </c>
      <c r="AE1537">
        <v>21</v>
      </c>
      <c r="AF1537" s="2">
        <f>DATE(emdat_data[[#This Row],[Start Year]],emdat_data[[#This Row],[Start Month]],emdat_data[[#This Row],[Start Day]])</f>
        <v>38312</v>
      </c>
      <c r="AG1537">
        <v>2004</v>
      </c>
      <c r="AH1537">
        <v>11</v>
      </c>
      <c r="AI1537">
        <v>22</v>
      </c>
      <c r="AJ1537" s="2">
        <f>DATE(emdat_data[[#This Row],[End Year]],emdat_data[[#This Row],[End Month]],emdat_data[[#This Row],[End Day]])</f>
        <v>38313</v>
      </c>
      <c r="AK1537">
        <v>14</v>
      </c>
      <c r="AL1537">
        <v>121</v>
      </c>
      <c r="AM1537">
        <v>600</v>
      </c>
      <c r="AO1537">
        <v>721</v>
      </c>
      <c r="AV1537">
        <v>64.541329281744694</v>
      </c>
      <c r="AW1537" t="s">
        <v>6221</v>
      </c>
      <c r="AY1537" t="s">
        <v>6222</v>
      </c>
    </row>
    <row r="1538" spans="1:51" hidden="1" x14ac:dyDescent="0.25">
      <c r="A1538" t="s">
        <v>5997</v>
      </c>
      <c r="B1538">
        <v>2004</v>
      </c>
      <c r="C1538">
        <v>602</v>
      </c>
      <c r="E1538" t="s">
        <v>50</v>
      </c>
      <c r="F1538" t="s">
        <v>63</v>
      </c>
      <c r="G1538" t="s">
        <v>82</v>
      </c>
      <c r="H1538" t="s">
        <v>98</v>
      </c>
      <c r="J1538" t="s">
        <v>5998</v>
      </c>
      <c r="K1538" t="s">
        <v>364</v>
      </c>
      <c r="L1538" t="s">
        <v>365</v>
      </c>
      <c r="M1538" t="s">
        <v>173</v>
      </c>
      <c r="N1538" t="s">
        <v>57</v>
      </c>
      <c r="O1538" t="s">
        <v>5999</v>
      </c>
      <c r="Q1538" t="s">
        <v>72</v>
      </c>
      <c r="R1538" t="s">
        <v>176</v>
      </c>
      <c r="X1538" t="s">
        <v>88</v>
      </c>
      <c r="AA1538" s="1"/>
      <c r="AC1538">
        <v>2004</v>
      </c>
      <c r="AD1538">
        <v>11</v>
      </c>
      <c r="AE1538">
        <v>23</v>
      </c>
      <c r="AF1538" s="2">
        <f>DATE(emdat_data[[#This Row],[Start Year]],emdat_data[[#This Row],[Start Month]],emdat_data[[#This Row],[Start Day]])</f>
        <v>38314</v>
      </c>
      <c r="AG1538">
        <v>2004</v>
      </c>
      <c r="AH1538">
        <v>11</v>
      </c>
      <c r="AI1538">
        <v>28</v>
      </c>
      <c r="AJ1538" s="2">
        <f>DATE(emdat_data[[#This Row],[End Year]],emdat_data[[#This Row],[End Month]],emdat_data[[#This Row],[End Day]])</f>
        <v>38319</v>
      </c>
      <c r="AK1538">
        <v>29</v>
      </c>
      <c r="AL1538">
        <v>14</v>
      </c>
      <c r="AN1538">
        <v>2000</v>
      </c>
      <c r="AO1538">
        <v>2014</v>
      </c>
      <c r="AV1538">
        <v>64.541329281744694</v>
      </c>
      <c r="AX1538" t="s">
        <v>6000</v>
      </c>
      <c r="AY1538" t="s">
        <v>6001</v>
      </c>
    </row>
    <row r="1539" spans="1:51" hidden="1" x14ac:dyDescent="0.25">
      <c r="A1539" t="s">
        <v>6356</v>
      </c>
      <c r="B1539">
        <v>2004</v>
      </c>
      <c r="C1539">
        <v>615</v>
      </c>
      <c r="E1539" t="s">
        <v>50</v>
      </c>
      <c r="F1539" t="s">
        <v>71</v>
      </c>
      <c r="G1539" t="s">
        <v>72</v>
      </c>
      <c r="H1539" t="s">
        <v>102</v>
      </c>
      <c r="K1539" t="s">
        <v>2706</v>
      </c>
      <c r="L1539" t="s">
        <v>2707</v>
      </c>
      <c r="M1539" t="s">
        <v>204</v>
      </c>
      <c r="N1539" t="s">
        <v>86</v>
      </c>
      <c r="O1539" t="s">
        <v>6357</v>
      </c>
      <c r="P1539" t="s">
        <v>6358</v>
      </c>
      <c r="T1539" t="s">
        <v>127</v>
      </c>
      <c r="V1539">
        <v>20</v>
      </c>
      <c r="X1539" t="s">
        <v>78</v>
      </c>
      <c r="AA1539" s="1"/>
      <c r="AB1539" t="s">
        <v>6359</v>
      </c>
      <c r="AC1539">
        <v>2004</v>
      </c>
      <c r="AD1539">
        <v>11</v>
      </c>
      <c r="AE1539">
        <v>23</v>
      </c>
      <c r="AF1539" s="2">
        <f>DATE(emdat_data[[#This Row],[Start Year]],emdat_data[[#This Row],[Start Month]],emdat_data[[#This Row],[Start Day]])</f>
        <v>38314</v>
      </c>
      <c r="AG1539">
        <v>2004</v>
      </c>
      <c r="AH1539">
        <v>11</v>
      </c>
      <c r="AI1539">
        <v>26</v>
      </c>
      <c r="AJ1539" s="2">
        <f>DATE(emdat_data[[#This Row],[End Year]],emdat_data[[#This Row],[End Month]],emdat_data[[#This Row],[End Day]])</f>
        <v>38317</v>
      </c>
      <c r="AM1539">
        <v>7698</v>
      </c>
      <c r="AO1539">
        <v>7698</v>
      </c>
      <c r="AV1539">
        <v>64.541329281744694</v>
      </c>
      <c r="AW1539" t="s">
        <v>6360</v>
      </c>
      <c r="AY1539" t="s">
        <v>6361</v>
      </c>
    </row>
    <row r="1540" spans="1:51" hidden="1" x14ac:dyDescent="0.25">
      <c r="A1540" t="s">
        <v>4825</v>
      </c>
      <c r="B1540">
        <v>2004</v>
      </c>
      <c r="C1540">
        <v>607</v>
      </c>
      <c r="E1540" t="s">
        <v>50</v>
      </c>
      <c r="F1540" t="s">
        <v>51</v>
      </c>
      <c r="G1540" t="s">
        <v>52</v>
      </c>
      <c r="H1540" t="s">
        <v>53</v>
      </c>
      <c r="K1540" t="s">
        <v>171</v>
      </c>
      <c r="L1540" t="s">
        <v>172</v>
      </c>
      <c r="M1540" t="s">
        <v>173</v>
      </c>
      <c r="N1540" t="s">
        <v>57</v>
      </c>
      <c r="O1540" t="s">
        <v>4822</v>
      </c>
      <c r="Q1540" t="s">
        <v>4203</v>
      </c>
      <c r="T1540" t="s">
        <v>127</v>
      </c>
      <c r="V1540">
        <v>670</v>
      </c>
      <c r="W1540">
        <v>7</v>
      </c>
      <c r="X1540" t="s">
        <v>59</v>
      </c>
      <c r="Y1540">
        <v>-3609</v>
      </c>
      <c r="Z1540">
        <v>135404</v>
      </c>
      <c r="AA1540" s="1">
        <v>0.47569444444444442</v>
      </c>
      <c r="AC1540">
        <v>2004</v>
      </c>
      <c r="AD1540">
        <v>11</v>
      </c>
      <c r="AE1540">
        <v>26</v>
      </c>
      <c r="AF1540" s="2">
        <f>DATE(emdat_data[[#This Row],[Start Year]],emdat_data[[#This Row],[Start Month]],emdat_data[[#This Row],[Start Day]])</f>
        <v>38317</v>
      </c>
      <c r="AG1540">
        <v>2004</v>
      </c>
      <c r="AH1540">
        <v>11</v>
      </c>
      <c r="AI1540">
        <v>26</v>
      </c>
      <c r="AJ1540" s="2">
        <f>DATE(emdat_data[[#This Row],[End Year]],emdat_data[[#This Row],[End Month]],emdat_data[[#This Row],[End Day]])</f>
        <v>38317</v>
      </c>
      <c r="AK1540">
        <v>32</v>
      </c>
      <c r="AL1540">
        <v>213</v>
      </c>
      <c r="AM1540">
        <v>12620</v>
      </c>
      <c r="AO1540">
        <v>12833</v>
      </c>
      <c r="AT1540">
        <v>55000</v>
      </c>
      <c r="AU1540">
        <v>85217</v>
      </c>
      <c r="AV1540">
        <v>64.541329281744694</v>
      </c>
      <c r="AX1540" t="s">
        <v>4823</v>
      </c>
      <c r="AY1540" t="s">
        <v>4824</v>
      </c>
    </row>
    <row r="1541" spans="1:51" hidden="1" x14ac:dyDescent="0.25">
      <c r="A1541" t="s">
        <v>6014</v>
      </c>
      <c r="B1541">
        <v>2004</v>
      </c>
      <c r="C1541">
        <v>580</v>
      </c>
      <c r="E1541" t="s">
        <v>50</v>
      </c>
      <c r="F1541" t="s">
        <v>63</v>
      </c>
      <c r="G1541" t="s">
        <v>82</v>
      </c>
      <c r="H1541" t="s">
        <v>98</v>
      </c>
      <c r="J1541" t="s">
        <v>6015</v>
      </c>
      <c r="K1541" t="s">
        <v>3068</v>
      </c>
      <c r="L1541" t="s">
        <v>3069</v>
      </c>
      <c r="M1541" t="s">
        <v>173</v>
      </c>
      <c r="N1541" t="s">
        <v>57</v>
      </c>
      <c r="O1541" t="s">
        <v>6016</v>
      </c>
      <c r="Q1541" t="s">
        <v>72</v>
      </c>
      <c r="R1541" t="s">
        <v>176</v>
      </c>
      <c r="X1541" t="s">
        <v>88</v>
      </c>
      <c r="AA1541" s="1"/>
      <c r="AC1541">
        <v>2004</v>
      </c>
      <c r="AD1541">
        <v>11</v>
      </c>
      <c r="AE1541">
        <v>26</v>
      </c>
      <c r="AF1541" s="2">
        <f>DATE(emdat_data[[#This Row],[Start Year]],emdat_data[[#This Row],[Start Month]],emdat_data[[#This Row],[Start Day]])</f>
        <v>38317</v>
      </c>
      <c r="AG1541">
        <v>2004</v>
      </c>
      <c r="AH1541">
        <v>11</v>
      </c>
      <c r="AI1541">
        <v>26</v>
      </c>
      <c r="AJ1541" s="2">
        <f>DATE(emdat_data[[#This Row],[End Year]],emdat_data[[#This Row],[End Month]],emdat_data[[#This Row],[End Day]])</f>
        <v>38317</v>
      </c>
      <c r="AK1541">
        <v>56</v>
      </c>
      <c r="AM1541">
        <v>500000</v>
      </c>
      <c r="AO1541">
        <v>500000</v>
      </c>
      <c r="AT1541">
        <v>23000</v>
      </c>
      <c r="AU1541">
        <v>35636</v>
      </c>
      <c r="AV1541">
        <v>64.541329281744694</v>
      </c>
      <c r="AW1541" t="s">
        <v>6017</v>
      </c>
      <c r="AY1541" t="s">
        <v>6018</v>
      </c>
    </row>
    <row r="1542" spans="1:51" hidden="1" x14ac:dyDescent="0.25">
      <c r="A1542" t="s">
        <v>6002</v>
      </c>
      <c r="B1542">
        <v>2004</v>
      </c>
      <c r="C1542">
        <v>609</v>
      </c>
      <c r="E1542" t="s">
        <v>50</v>
      </c>
      <c r="F1542" t="s">
        <v>63</v>
      </c>
      <c r="G1542" t="s">
        <v>82</v>
      </c>
      <c r="H1542" t="s">
        <v>98</v>
      </c>
      <c r="J1542" t="s">
        <v>6003</v>
      </c>
      <c r="K1542" t="s">
        <v>364</v>
      </c>
      <c r="L1542" t="s">
        <v>365</v>
      </c>
      <c r="M1542" t="s">
        <v>173</v>
      </c>
      <c r="N1542" t="s">
        <v>57</v>
      </c>
      <c r="O1542" t="s">
        <v>6004</v>
      </c>
      <c r="Q1542" t="s">
        <v>72</v>
      </c>
      <c r="R1542" t="s">
        <v>176</v>
      </c>
      <c r="S1542" t="s">
        <v>127</v>
      </c>
      <c r="T1542" t="s">
        <v>127</v>
      </c>
      <c r="V1542">
        <v>17278</v>
      </c>
      <c r="X1542" t="s">
        <v>88</v>
      </c>
      <c r="AA1542" s="1"/>
      <c r="AC1542">
        <v>2004</v>
      </c>
      <c r="AD1542">
        <v>11</v>
      </c>
      <c r="AE1542">
        <v>29</v>
      </c>
      <c r="AF1542" s="2">
        <f>DATE(emdat_data[[#This Row],[Start Year]],emdat_data[[#This Row],[Start Month]],emdat_data[[#This Row],[Start Day]])</f>
        <v>38320</v>
      </c>
      <c r="AG1542">
        <v>2004</v>
      </c>
      <c r="AH1542">
        <v>11</v>
      </c>
      <c r="AI1542">
        <v>30</v>
      </c>
      <c r="AJ1542" s="2">
        <f>DATE(emdat_data[[#This Row],[End Year]],emdat_data[[#This Row],[End Month]],emdat_data[[#This Row],[End Day]])</f>
        <v>38321</v>
      </c>
      <c r="AK1542">
        <v>1619</v>
      </c>
      <c r="AL1542">
        <v>1023</v>
      </c>
      <c r="AM1542">
        <v>880000</v>
      </c>
      <c r="AO1542">
        <v>881023</v>
      </c>
      <c r="AT1542">
        <v>78200</v>
      </c>
      <c r="AU1542">
        <v>121163</v>
      </c>
      <c r="AV1542">
        <v>64.541329281744694</v>
      </c>
      <c r="AX1542" t="s">
        <v>6005</v>
      </c>
      <c r="AY1542" t="s">
        <v>6006</v>
      </c>
    </row>
    <row r="1543" spans="1:51" hidden="1" x14ac:dyDescent="0.25">
      <c r="A1543" t="s">
        <v>6380</v>
      </c>
      <c r="B1543">
        <v>2004</v>
      </c>
      <c r="C1543">
        <v>618</v>
      </c>
      <c r="E1543" t="s">
        <v>50</v>
      </c>
      <c r="F1543" t="s">
        <v>63</v>
      </c>
      <c r="G1543" t="s">
        <v>82</v>
      </c>
      <c r="H1543" t="s">
        <v>98</v>
      </c>
      <c r="J1543" t="s">
        <v>6381</v>
      </c>
      <c r="K1543" t="s">
        <v>364</v>
      </c>
      <c r="L1543" t="s">
        <v>365</v>
      </c>
      <c r="M1543" t="s">
        <v>173</v>
      </c>
      <c r="N1543" t="s">
        <v>57</v>
      </c>
      <c r="O1543" t="s">
        <v>5988</v>
      </c>
      <c r="W1543">
        <v>240</v>
      </c>
      <c r="X1543" t="s">
        <v>88</v>
      </c>
      <c r="AA1543" s="1"/>
      <c r="AC1543">
        <v>2004</v>
      </c>
      <c r="AD1543">
        <v>11</v>
      </c>
      <c r="AE1543">
        <v>30</v>
      </c>
      <c r="AF1543" s="2">
        <f>DATE(emdat_data[[#This Row],[Start Year]],emdat_data[[#This Row],[Start Month]],emdat_data[[#This Row],[Start Day]])</f>
        <v>38321</v>
      </c>
      <c r="AG1543">
        <v>2004</v>
      </c>
      <c r="AH1543">
        <v>12</v>
      </c>
      <c r="AI1543">
        <v>3</v>
      </c>
      <c r="AJ1543" s="2">
        <f>DATE(emdat_data[[#This Row],[End Year]],emdat_data[[#This Row],[End Month]],emdat_data[[#This Row],[End Day]])</f>
        <v>38324</v>
      </c>
      <c r="AK1543">
        <v>8</v>
      </c>
      <c r="AL1543">
        <v>8</v>
      </c>
      <c r="AM1543">
        <v>70480</v>
      </c>
      <c r="AO1543">
        <v>70488</v>
      </c>
      <c r="AT1543">
        <v>34000</v>
      </c>
      <c r="AU1543">
        <v>52679</v>
      </c>
      <c r="AV1543">
        <v>64.541329281744694</v>
      </c>
      <c r="AW1543" t="s">
        <v>5989</v>
      </c>
      <c r="AY1543" t="s">
        <v>5990</v>
      </c>
    </row>
    <row r="1544" spans="1:51" hidden="1" x14ac:dyDescent="0.25">
      <c r="A1544" t="s">
        <v>5032</v>
      </c>
      <c r="B1544">
        <v>2004</v>
      </c>
      <c r="C1544">
        <v>9705</v>
      </c>
      <c r="E1544" t="s">
        <v>50</v>
      </c>
      <c r="F1544" t="s">
        <v>350</v>
      </c>
      <c r="G1544" t="s">
        <v>351</v>
      </c>
      <c r="H1544" t="s">
        <v>351</v>
      </c>
      <c r="K1544" t="s">
        <v>335</v>
      </c>
      <c r="L1544" t="s">
        <v>336</v>
      </c>
      <c r="M1544" t="s">
        <v>85</v>
      </c>
      <c r="N1544" t="s">
        <v>86</v>
      </c>
      <c r="O1544" t="s">
        <v>5033</v>
      </c>
      <c r="P1544" t="s">
        <v>1537</v>
      </c>
      <c r="X1544" t="s">
        <v>78</v>
      </c>
      <c r="AA1544" s="1"/>
      <c r="AC1544">
        <v>2004</v>
      </c>
      <c r="AD1544">
        <v>12</v>
      </c>
      <c r="AF1544" s="2">
        <f>DATE(emdat_data[[#This Row],[Start Year]],emdat_data[[#This Row],[Start Month]],emdat_data[[#This Row],[Start Day]])</f>
        <v>38321</v>
      </c>
      <c r="AG1544">
        <v>2005</v>
      </c>
      <c r="AH1544">
        <v>3</v>
      </c>
      <c r="AJ1544" s="2">
        <f>DATE(emdat_data[[#This Row],[End Year]],emdat_data[[#This Row],[End Month]],emdat_data[[#This Row],[End Day]])</f>
        <v>38411</v>
      </c>
      <c r="AT1544">
        <v>1650000</v>
      </c>
      <c r="AU1544">
        <v>2556501</v>
      </c>
      <c r="AV1544">
        <v>64.541329281744694</v>
      </c>
      <c r="AW1544" t="s">
        <v>5034</v>
      </c>
      <c r="AY1544" t="s">
        <v>5035</v>
      </c>
    </row>
    <row r="1545" spans="1:51" hidden="1" x14ac:dyDescent="0.25">
      <c r="A1545" t="s">
        <v>8645</v>
      </c>
      <c r="B1545">
        <v>2005</v>
      </c>
      <c r="C1545">
        <v>9142</v>
      </c>
      <c r="E1545" t="s">
        <v>50</v>
      </c>
      <c r="F1545" t="s">
        <v>350</v>
      </c>
      <c r="G1545" t="s">
        <v>351</v>
      </c>
      <c r="H1545" t="s">
        <v>351</v>
      </c>
      <c r="K1545" t="s">
        <v>1037</v>
      </c>
      <c r="L1545" t="s">
        <v>1038</v>
      </c>
      <c r="M1545" t="s">
        <v>125</v>
      </c>
      <c r="N1545" t="s">
        <v>76</v>
      </c>
      <c r="O1545" t="s">
        <v>8646</v>
      </c>
      <c r="Q1545" t="s">
        <v>1023</v>
      </c>
      <c r="X1545" t="s">
        <v>78</v>
      </c>
      <c r="AA1545" s="1"/>
      <c r="AC1545">
        <v>2005</v>
      </c>
      <c r="AF1545" s="2">
        <f>DATE(emdat_data[[#This Row],[Start Year]],emdat_data[[#This Row],[Start Month]],emdat_data[[#This Row],[Start Day]])</f>
        <v>38321</v>
      </c>
      <c r="AG1545">
        <v>2006</v>
      </c>
      <c r="AJ1545" s="2">
        <f>DATE(emdat_data[[#This Row],[End Year]],emdat_data[[#This Row],[End Month]],emdat_data[[#This Row],[End Day]])</f>
        <v>38686</v>
      </c>
      <c r="AM1545">
        <v>1000000</v>
      </c>
      <c r="AO1545">
        <v>1000000</v>
      </c>
      <c r="AV1545">
        <v>66.731057986202799</v>
      </c>
      <c r="AW1545" t="s">
        <v>8647</v>
      </c>
      <c r="AY1545" t="s">
        <v>8648</v>
      </c>
    </row>
    <row r="1546" spans="1:51" hidden="1" x14ac:dyDescent="0.25">
      <c r="A1546" t="s">
        <v>8649</v>
      </c>
      <c r="B1546">
        <v>2005</v>
      </c>
      <c r="C1546">
        <v>9722</v>
      </c>
      <c r="E1546" t="s">
        <v>50</v>
      </c>
      <c r="F1546" t="s">
        <v>350</v>
      </c>
      <c r="G1546" t="s">
        <v>351</v>
      </c>
      <c r="H1546" t="s">
        <v>351</v>
      </c>
      <c r="K1546" t="s">
        <v>2875</v>
      </c>
      <c r="L1546" t="s">
        <v>2876</v>
      </c>
      <c r="M1546" t="s">
        <v>260</v>
      </c>
      <c r="N1546" t="s">
        <v>76</v>
      </c>
      <c r="O1546" t="s">
        <v>8650</v>
      </c>
      <c r="Q1546" t="s">
        <v>1023</v>
      </c>
      <c r="X1546" t="s">
        <v>78</v>
      </c>
      <c r="AA1546" s="1"/>
      <c r="AC1546">
        <v>2005</v>
      </c>
      <c r="AF1546" s="2">
        <f>DATE(emdat_data[[#This Row],[Start Year]],emdat_data[[#This Row],[Start Month]],emdat_data[[#This Row],[Start Day]])</f>
        <v>38321</v>
      </c>
      <c r="AG1546">
        <v>2005</v>
      </c>
      <c r="AJ1546" s="2">
        <f>DATE(emdat_data[[#This Row],[End Year]],emdat_data[[#This Row],[End Month]],emdat_data[[#This Row],[End Day]])</f>
        <v>38321</v>
      </c>
      <c r="AK1546">
        <v>2</v>
      </c>
      <c r="AV1546">
        <v>66.731057986202799</v>
      </c>
      <c r="AW1546" t="s">
        <v>8651</v>
      </c>
      <c r="AY1546" t="s">
        <v>8652</v>
      </c>
    </row>
    <row r="1547" spans="1:51" hidden="1" x14ac:dyDescent="0.25">
      <c r="A1547" t="s">
        <v>5137</v>
      </c>
      <c r="B1547">
        <v>2004</v>
      </c>
      <c r="C1547">
        <v>620</v>
      </c>
      <c r="E1547" t="s">
        <v>50</v>
      </c>
      <c r="F1547" t="s">
        <v>51</v>
      </c>
      <c r="G1547" t="s">
        <v>52</v>
      </c>
      <c r="H1547" t="s">
        <v>53</v>
      </c>
      <c r="K1547" t="s">
        <v>993</v>
      </c>
      <c r="L1547" t="s">
        <v>994</v>
      </c>
      <c r="M1547" t="s">
        <v>995</v>
      </c>
      <c r="N1547" t="s">
        <v>76</v>
      </c>
      <c r="O1547" t="s">
        <v>5138</v>
      </c>
      <c r="W1547">
        <v>5</v>
      </c>
      <c r="X1547" t="s">
        <v>59</v>
      </c>
      <c r="Y1547">
        <v>36848</v>
      </c>
      <c r="Z1547">
        <v>3448</v>
      </c>
      <c r="AA1547" s="1"/>
      <c r="AC1547">
        <v>2004</v>
      </c>
      <c r="AD1547">
        <v>12</v>
      </c>
      <c r="AE1547">
        <v>1</v>
      </c>
      <c r="AF1547" s="2">
        <f>DATE(emdat_data[[#This Row],[Start Year]],emdat_data[[#This Row],[Start Month]],emdat_data[[#This Row],[Start Day]])</f>
        <v>38322</v>
      </c>
      <c r="AG1547">
        <v>2004</v>
      </c>
      <c r="AH1547">
        <v>12</v>
      </c>
      <c r="AI1547">
        <v>1</v>
      </c>
      <c r="AJ1547" s="2">
        <f>DATE(emdat_data[[#This Row],[End Year]],emdat_data[[#This Row],[End Month]],emdat_data[[#This Row],[End Day]])</f>
        <v>38322</v>
      </c>
      <c r="AL1547">
        <v>15</v>
      </c>
      <c r="AO1547">
        <v>15</v>
      </c>
      <c r="AV1547">
        <v>64.541329281744694</v>
      </c>
      <c r="AX1547" t="s">
        <v>5139</v>
      </c>
      <c r="AY1547" t="s">
        <v>5140</v>
      </c>
    </row>
    <row r="1548" spans="1:51" hidden="1" x14ac:dyDescent="0.25">
      <c r="A1548" t="s">
        <v>5073</v>
      </c>
      <c r="B1548">
        <v>2004</v>
      </c>
      <c r="C1548">
        <v>619</v>
      </c>
      <c r="E1548" t="s">
        <v>50</v>
      </c>
      <c r="F1548" t="s">
        <v>51</v>
      </c>
      <c r="G1548" t="s">
        <v>1886</v>
      </c>
      <c r="H1548" t="s">
        <v>217</v>
      </c>
      <c r="K1548" t="s">
        <v>159</v>
      </c>
      <c r="L1548" t="s">
        <v>160</v>
      </c>
      <c r="M1548" t="s">
        <v>161</v>
      </c>
      <c r="N1548" t="s">
        <v>57</v>
      </c>
      <c r="O1548" t="s">
        <v>5074</v>
      </c>
      <c r="AA1548" s="1"/>
      <c r="AC1548">
        <v>2004</v>
      </c>
      <c r="AD1548">
        <v>12</v>
      </c>
      <c r="AE1548">
        <v>3</v>
      </c>
      <c r="AF1548" s="2">
        <f>DATE(emdat_data[[#This Row],[Start Year]],emdat_data[[#This Row],[Start Month]],emdat_data[[#This Row],[Start Day]])</f>
        <v>38324</v>
      </c>
      <c r="AG1548">
        <v>2004</v>
      </c>
      <c r="AH1548">
        <v>12</v>
      </c>
      <c r="AI1548">
        <v>3</v>
      </c>
      <c r="AJ1548" s="2">
        <f>DATE(emdat_data[[#This Row],[End Year]],emdat_data[[#This Row],[End Month]],emdat_data[[#This Row],[End Day]])</f>
        <v>38324</v>
      </c>
      <c r="AK1548">
        <v>44</v>
      </c>
      <c r="AL1548">
        <v>13</v>
      </c>
      <c r="AN1548">
        <v>340</v>
      </c>
      <c r="AO1548">
        <v>353</v>
      </c>
      <c r="AV1548">
        <v>64.541329281744694</v>
      </c>
      <c r="AX1548" t="s">
        <v>5075</v>
      </c>
      <c r="AY1548" t="s">
        <v>5076</v>
      </c>
    </row>
    <row r="1549" spans="1:51" hidden="1" x14ac:dyDescent="0.25">
      <c r="A1549" t="s">
        <v>4061</v>
      </c>
      <c r="B1549">
        <v>2004</v>
      </c>
      <c r="C1549">
        <v>633</v>
      </c>
      <c r="E1549" t="s">
        <v>50</v>
      </c>
      <c r="F1549" t="s">
        <v>71</v>
      </c>
      <c r="G1549" t="s">
        <v>72</v>
      </c>
      <c r="H1549" t="s">
        <v>102</v>
      </c>
      <c r="K1549" t="s">
        <v>668</v>
      </c>
      <c r="L1549" t="s">
        <v>669</v>
      </c>
      <c r="M1549" t="s">
        <v>197</v>
      </c>
      <c r="N1549" t="s">
        <v>190</v>
      </c>
      <c r="O1549" t="s">
        <v>4062</v>
      </c>
      <c r="P1549" t="s">
        <v>134</v>
      </c>
      <c r="Q1549" t="s">
        <v>653</v>
      </c>
      <c r="W1549">
        <v>430</v>
      </c>
      <c r="X1549" t="s">
        <v>78</v>
      </c>
      <c r="AA1549" s="1"/>
      <c r="AB1549" t="s">
        <v>4063</v>
      </c>
      <c r="AC1549">
        <v>2004</v>
      </c>
      <c r="AD1549">
        <v>12</v>
      </c>
      <c r="AE1549">
        <v>4</v>
      </c>
      <c r="AF1549" s="2">
        <f>DATE(emdat_data[[#This Row],[Start Year]],emdat_data[[#This Row],[Start Month]],emdat_data[[#This Row],[Start Day]])</f>
        <v>38325</v>
      </c>
      <c r="AG1549">
        <v>2004</v>
      </c>
      <c r="AH1549">
        <v>12</v>
      </c>
      <c r="AI1549">
        <v>8</v>
      </c>
      <c r="AJ1549" s="2">
        <f>DATE(emdat_data[[#This Row],[End Year]],emdat_data[[#This Row],[End Month]],emdat_data[[#This Row],[End Day]])</f>
        <v>38329</v>
      </c>
      <c r="AM1549">
        <v>2500</v>
      </c>
      <c r="AO1549">
        <v>2500</v>
      </c>
      <c r="AT1549">
        <v>173</v>
      </c>
      <c r="AU1549">
        <v>268</v>
      </c>
      <c r="AV1549">
        <v>64.541329281744694</v>
      </c>
      <c r="AX1549" t="s">
        <v>4064</v>
      </c>
      <c r="AY1549" t="s">
        <v>4065</v>
      </c>
    </row>
    <row r="1550" spans="1:51" hidden="1" x14ac:dyDescent="0.25">
      <c r="A1550" t="s">
        <v>6516</v>
      </c>
      <c r="B1550">
        <v>2004</v>
      </c>
      <c r="C1550">
        <v>618</v>
      </c>
      <c r="E1550" t="s">
        <v>50</v>
      </c>
      <c r="F1550" t="s">
        <v>63</v>
      </c>
      <c r="G1550" t="s">
        <v>82</v>
      </c>
      <c r="H1550" t="s">
        <v>98</v>
      </c>
      <c r="J1550" t="s">
        <v>6381</v>
      </c>
      <c r="K1550" t="s">
        <v>2539</v>
      </c>
      <c r="L1550" t="s">
        <v>2540</v>
      </c>
      <c r="M1550" t="s">
        <v>161</v>
      </c>
      <c r="N1550" t="s">
        <v>57</v>
      </c>
      <c r="O1550" t="s">
        <v>2958</v>
      </c>
      <c r="W1550">
        <v>90</v>
      </c>
      <c r="X1550" t="s">
        <v>88</v>
      </c>
      <c r="AA1550" s="1"/>
      <c r="AC1550">
        <v>2004</v>
      </c>
      <c r="AD1550">
        <v>12</v>
      </c>
      <c r="AE1550">
        <v>4</v>
      </c>
      <c r="AF1550" s="2">
        <f>DATE(emdat_data[[#This Row],[Start Year]],emdat_data[[#This Row],[Start Month]],emdat_data[[#This Row],[Start Day]])</f>
        <v>38325</v>
      </c>
      <c r="AG1550">
        <v>2004</v>
      </c>
      <c r="AH1550">
        <v>12</v>
      </c>
      <c r="AI1550">
        <v>4</v>
      </c>
      <c r="AJ1550" s="2">
        <f>DATE(emdat_data[[#This Row],[End Year]],emdat_data[[#This Row],[End Month]],emdat_data[[#This Row],[End Day]])</f>
        <v>38325</v>
      </c>
      <c r="AK1550">
        <v>3</v>
      </c>
      <c r="AV1550">
        <v>64.541329281744694</v>
      </c>
      <c r="AW1550" t="s">
        <v>2542</v>
      </c>
      <c r="AY1550" t="s">
        <v>2543</v>
      </c>
    </row>
    <row r="1551" spans="1:51" hidden="1" x14ac:dyDescent="0.25">
      <c r="A1551" t="s">
        <v>5121</v>
      </c>
      <c r="B1551">
        <v>2004</v>
      </c>
      <c r="C1551">
        <v>669</v>
      </c>
      <c r="E1551" t="s">
        <v>50</v>
      </c>
      <c r="F1551" t="s">
        <v>51</v>
      </c>
      <c r="G1551" t="s">
        <v>52</v>
      </c>
      <c r="H1551" t="s">
        <v>53</v>
      </c>
      <c r="K1551" t="s">
        <v>1200</v>
      </c>
      <c r="L1551" t="s">
        <v>1201</v>
      </c>
      <c r="M1551" t="s">
        <v>189</v>
      </c>
      <c r="N1551" t="s">
        <v>190</v>
      </c>
      <c r="O1551" t="s">
        <v>5122</v>
      </c>
      <c r="W1551">
        <v>5</v>
      </c>
      <c r="X1551" t="s">
        <v>59</v>
      </c>
      <c r="Y1551">
        <v>48115</v>
      </c>
      <c r="Z1551">
        <v>8077</v>
      </c>
      <c r="AA1551" s="1"/>
      <c r="AC1551">
        <v>2004</v>
      </c>
      <c r="AD1551">
        <v>12</v>
      </c>
      <c r="AE1551">
        <v>5</v>
      </c>
      <c r="AF1551" s="2">
        <f>DATE(emdat_data[[#This Row],[Start Year]],emdat_data[[#This Row],[Start Month]],emdat_data[[#This Row],[Start Day]])</f>
        <v>38326</v>
      </c>
      <c r="AG1551">
        <v>2004</v>
      </c>
      <c r="AH1551">
        <v>12</v>
      </c>
      <c r="AI1551">
        <v>5</v>
      </c>
      <c r="AJ1551" s="2">
        <f>DATE(emdat_data[[#This Row],[End Year]],emdat_data[[#This Row],[End Month]],emdat_data[[#This Row],[End Day]])</f>
        <v>38326</v>
      </c>
      <c r="AM1551">
        <v>150</v>
      </c>
      <c r="AO1551">
        <v>150</v>
      </c>
      <c r="AR1551">
        <v>8000</v>
      </c>
      <c r="AS1551">
        <v>12395</v>
      </c>
      <c r="AT1551">
        <v>12000</v>
      </c>
      <c r="AU1551">
        <v>18593</v>
      </c>
      <c r="AV1551">
        <v>64.541329281744694</v>
      </c>
      <c r="AX1551" t="s">
        <v>5123</v>
      </c>
      <c r="AY1551" t="s">
        <v>5124</v>
      </c>
    </row>
    <row r="1552" spans="1:51" hidden="1" x14ac:dyDescent="0.25">
      <c r="A1552" t="s">
        <v>4098</v>
      </c>
      <c r="B1552">
        <v>2004</v>
      </c>
      <c r="C1552">
        <v>624</v>
      </c>
      <c r="E1552" t="s">
        <v>50</v>
      </c>
      <c r="F1552" t="s">
        <v>71</v>
      </c>
      <c r="G1552" t="s">
        <v>72</v>
      </c>
      <c r="H1552" t="s">
        <v>102</v>
      </c>
      <c r="K1552" t="s">
        <v>83</v>
      </c>
      <c r="L1552" t="s">
        <v>84</v>
      </c>
      <c r="M1552" t="s">
        <v>85</v>
      </c>
      <c r="N1552" t="s">
        <v>86</v>
      </c>
      <c r="O1552" t="s">
        <v>4099</v>
      </c>
      <c r="P1552" t="s">
        <v>134</v>
      </c>
      <c r="W1552">
        <v>3230</v>
      </c>
      <c r="X1552" t="s">
        <v>78</v>
      </c>
      <c r="AA1552" s="1"/>
      <c r="AC1552">
        <v>2004</v>
      </c>
      <c r="AD1552">
        <v>12</v>
      </c>
      <c r="AE1552">
        <v>6</v>
      </c>
      <c r="AF1552" s="2">
        <f>DATE(emdat_data[[#This Row],[Start Year]],emdat_data[[#This Row],[Start Month]],emdat_data[[#This Row],[Start Day]])</f>
        <v>38327</v>
      </c>
      <c r="AG1552">
        <v>2004</v>
      </c>
      <c r="AH1552">
        <v>12</v>
      </c>
      <c r="AI1552">
        <v>10</v>
      </c>
      <c r="AJ1552" s="2">
        <f>DATE(emdat_data[[#This Row],[End Year]],emdat_data[[#This Row],[End Month]],emdat_data[[#This Row],[End Day]])</f>
        <v>38331</v>
      </c>
      <c r="AM1552">
        <v>5000</v>
      </c>
      <c r="AO1552">
        <v>5000</v>
      </c>
      <c r="AV1552">
        <v>64.541329281744694</v>
      </c>
      <c r="AW1552" t="s">
        <v>4100</v>
      </c>
      <c r="AY1552" t="s">
        <v>4101</v>
      </c>
    </row>
    <row r="1553" spans="1:51" hidden="1" x14ac:dyDescent="0.25">
      <c r="A1553" t="s">
        <v>4112</v>
      </c>
      <c r="B1553">
        <v>2004</v>
      </c>
      <c r="C1553">
        <v>662</v>
      </c>
      <c r="E1553" t="s">
        <v>50</v>
      </c>
      <c r="F1553" t="s">
        <v>71</v>
      </c>
      <c r="G1553" t="s">
        <v>72</v>
      </c>
      <c r="H1553" t="s">
        <v>102</v>
      </c>
      <c r="K1553" t="s">
        <v>93</v>
      </c>
      <c r="L1553" t="s">
        <v>94</v>
      </c>
      <c r="M1553" t="s">
        <v>95</v>
      </c>
      <c r="N1553" t="s">
        <v>96</v>
      </c>
      <c r="O1553" t="s">
        <v>4113</v>
      </c>
      <c r="P1553" t="s">
        <v>134</v>
      </c>
      <c r="W1553">
        <v>80550</v>
      </c>
      <c r="X1553" t="s">
        <v>78</v>
      </c>
      <c r="AA1553" s="1"/>
      <c r="AB1553" t="s">
        <v>4114</v>
      </c>
      <c r="AC1553">
        <v>2004</v>
      </c>
      <c r="AD1553">
        <v>12</v>
      </c>
      <c r="AE1553">
        <v>8</v>
      </c>
      <c r="AF1553" s="2">
        <f>DATE(emdat_data[[#This Row],[Start Year]],emdat_data[[#This Row],[Start Month]],emdat_data[[#This Row],[Start Day]])</f>
        <v>38329</v>
      </c>
      <c r="AG1553">
        <v>2004</v>
      </c>
      <c r="AH1553">
        <v>12</v>
      </c>
      <c r="AI1553">
        <v>22</v>
      </c>
      <c r="AJ1553" s="2">
        <f>DATE(emdat_data[[#This Row],[End Year]],emdat_data[[#This Row],[End Month]],emdat_data[[#This Row],[End Day]])</f>
        <v>38343</v>
      </c>
      <c r="AK1553">
        <v>3</v>
      </c>
      <c r="AM1553">
        <v>120</v>
      </c>
      <c r="AO1553">
        <v>120</v>
      </c>
      <c r="AT1553">
        <v>15000</v>
      </c>
      <c r="AU1553">
        <v>23241</v>
      </c>
      <c r="AV1553">
        <v>64.541329281744694</v>
      </c>
      <c r="AX1553" t="s">
        <v>4115</v>
      </c>
      <c r="AY1553" t="s">
        <v>4116</v>
      </c>
    </row>
    <row r="1554" spans="1:51" hidden="1" x14ac:dyDescent="0.25">
      <c r="A1554" t="s">
        <v>5249</v>
      </c>
      <c r="B1554">
        <v>2004</v>
      </c>
      <c r="C1554">
        <v>626</v>
      </c>
      <c r="E1554" t="s">
        <v>50</v>
      </c>
      <c r="F1554" t="s">
        <v>71</v>
      </c>
      <c r="G1554" t="s">
        <v>72</v>
      </c>
      <c r="H1554" t="s">
        <v>170</v>
      </c>
      <c r="K1554" t="s">
        <v>1447</v>
      </c>
      <c r="L1554" t="s">
        <v>1448</v>
      </c>
      <c r="M1554" t="s">
        <v>56</v>
      </c>
      <c r="N1554" t="s">
        <v>57</v>
      </c>
      <c r="O1554" t="s">
        <v>5250</v>
      </c>
      <c r="P1554" t="s">
        <v>134</v>
      </c>
      <c r="W1554">
        <v>436700</v>
      </c>
      <c r="X1554" t="s">
        <v>78</v>
      </c>
      <c r="AA1554" s="1"/>
      <c r="AB1554" t="s">
        <v>5251</v>
      </c>
      <c r="AC1554">
        <v>2004</v>
      </c>
      <c r="AD1554">
        <v>12</v>
      </c>
      <c r="AE1554">
        <v>9</v>
      </c>
      <c r="AF1554" s="2">
        <f>DATE(emdat_data[[#This Row],[Start Year]],emdat_data[[#This Row],[Start Month]],emdat_data[[#This Row],[Start Day]])</f>
        <v>38330</v>
      </c>
      <c r="AG1554">
        <v>2004</v>
      </c>
      <c r="AH1554">
        <v>12</v>
      </c>
      <c r="AI1554">
        <v>28</v>
      </c>
      <c r="AJ1554" s="2">
        <f>DATE(emdat_data[[#This Row],[End Year]],emdat_data[[#This Row],[End Month]],emdat_data[[#This Row],[End Day]])</f>
        <v>38349</v>
      </c>
      <c r="AK1554">
        <v>34</v>
      </c>
      <c r="AL1554">
        <v>43</v>
      </c>
      <c r="AN1554">
        <v>4000</v>
      </c>
      <c r="AO1554">
        <v>4043</v>
      </c>
      <c r="AV1554">
        <v>64.541329281744694</v>
      </c>
      <c r="AX1554" t="s">
        <v>5252</v>
      </c>
      <c r="AY1554" t="s">
        <v>5253</v>
      </c>
    </row>
    <row r="1555" spans="1:51" hidden="1" x14ac:dyDescent="0.25">
      <c r="A1555" t="s">
        <v>6283</v>
      </c>
      <c r="B1555">
        <v>2004</v>
      </c>
      <c r="C1555">
        <v>635</v>
      </c>
      <c r="E1555" t="s">
        <v>50</v>
      </c>
      <c r="F1555" t="s">
        <v>71</v>
      </c>
      <c r="G1555" t="s">
        <v>72</v>
      </c>
      <c r="H1555" t="s">
        <v>102</v>
      </c>
      <c r="K1555" t="s">
        <v>2634</v>
      </c>
      <c r="L1555" t="s">
        <v>2635</v>
      </c>
      <c r="M1555" t="s">
        <v>173</v>
      </c>
      <c r="N1555" t="s">
        <v>57</v>
      </c>
      <c r="O1555" t="s">
        <v>6284</v>
      </c>
      <c r="P1555" t="s">
        <v>1309</v>
      </c>
      <c r="X1555" t="s">
        <v>78</v>
      </c>
      <c r="AA1555" s="1"/>
      <c r="AB1555" t="s">
        <v>6285</v>
      </c>
      <c r="AC1555">
        <v>2004</v>
      </c>
      <c r="AD1555">
        <v>12</v>
      </c>
      <c r="AE1555">
        <v>10</v>
      </c>
      <c r="AF1555" s="2">
        <f>DATE(emdat_data[[#This Row],[Start Year]],emdat_data[[#This Row],[Start Month]],emdat_data[[#This Row],[Start Day]])</f>
        <v>38331</v>
      </c>
      <c r="AG1555">
        <v>2004</v>
      </c>
      <c r="AH1555">
        <v>12</v>
      </c>
      <c r="AI1555">
        <v>18</v>
      </c>
      <c r="AJ1555" s="2">
        <f>DATE(emdat_data[[#This Row],[End Year]],emdat_data[[#This Row],[End Month]],emdat_data[[#This Row],[End Day]])</f>
        <v>38339</v>
      </c>
      <c r="AK1555">
        <v>13</v>
      </c>
      <c r="AN1555">
        <v>15000</v>
      </c>
      <c r="AO1555">
        <v>15000</v>
      </c>
      <c r="AT1555">
        <v>10000</v>
      </c>
      <c r="AU1555">
        <v>15494</v>
      </c>
      <c r="AV1555">
        <v>64.541329281744694</v>
      </c>
      <c r="AX1555" t="s">
        <v>6286</v>
      </c>
      <c r="AY1555" t="s">
        <v>6287</v>
      </c>
    </row>
    <row r="1556" spans="1:51" hidden="1" x14ac:dyDescent="0.25">
      <c r="A1556" t="s">
        <v>6482</v>
      </c>
      <c r="B1556">
        <v>2004</v>
      </c>
      <c r="C1556">
        <v>635</v>
      </c>
      <c r="E1556" t="s">
        <v>50</v>
      </c>
      <c r="F1556" t="s">
        <v>71</v>
      </c>
      <c r="G1556" t="s">
        <v>72</v>
      </c>
      <c r="H1556" t="s">
        <v>102</v>
      </c>
      <c r="K1556" t="s">
        <v>2562</v>
      </c>
      <c r="L1556" t="s">
        <v>2563</v>
      </c>
      <c r="M1556" t="s">
        <v>173</v>
      </c>
      <c r="N1556" t="s">
        <v>57</v>
      </c>
      <c r="O1556" t="s">
        <v>6483</v>
      </c>
      <c r="P1556" t="s">
        <v>1309</v>
      </c>
      <c r="X1556" t="s">
        <v>78</v>
      </c>
      <c r="AA1556" s="1"/>
      <c r="AB1556" t="s">
        <v>6484</v>
      </c>
      <c r="AC1556">
        <v>2004</v>
      </c>
      <c r="AD1556">
        <v>12</v>
      </c>
      <c r="AE1556">
        <v>10</v>
      </c>
      <c r="AF1556" s="2">
        <f>DATE(emdat_data[[#This Row],[Start Year]],emdat_data[[#This Row],[Start Month]],emdat_data[[#This Row],[Start Day]])</f>
        <v>38331</v>
      </c>
      <c r="AG1556">
        <v>2004</v>
      </c>
      <c r="AH1556">
        <v>12</v>
      </c>
      <c r="AI1556">
        <v>18</v>
      </c>
      <c r="AJ1556" s="2">
        <f>DATE(emdat_data[[#This Row],[End Year]],emdat_data[[#This Row],[End Month]],emdat_data[[#This Row],[End Day]])</f>
        <v>38339</v>
      </c>
      <c r="AK1556">
        <v>2</v>
      </c>
      <c r="AM1556">
        <v>5000</v>
      </c>
      <c r="AO1556">
        <v>5000</v>
      </c>
      <c r="AT1556">
        <v>175000</v>
      </c>
      <c r="AU1556">
        <v>271144</v>
      </c>
      <c r="AV1556">
        <v>64.541329281744694</v>
      </c>
      <c r="AX1556" t="s">
        <v>6485</v>
      </c>
      <c r="AY1556" t="s">
        <v>6486</v>
      </c>
    </row>
    <row r="1557" spans="1:51" hidden="1" x14ac:dyDescent="0.25">
      <c r="A1557" t="s">
        <v>5319</v>
      </c>
      <c r="B1557">
        <v>2004</v>
      </c>
      <c r="C1557">
        <v>652</v>
      </c>
      <c r="E1557" t="s">
        <v>50</v>
      </c>
      <c r="F1557" t="s">
        <v>71</v>
      </c>
      <c r="G1557" t="s">
        <v>72</v>
      </c>
      <c r="H1557" t="s">
        <v>102</v>
      </c>
      <c r="K1557" t="s">
        <v>274</v>
      </c>
      <c r="L1557" t="s">
        <v>275</v>
      </c>
      <c r="M1557" t="s">
        <v>56</v>
      </c>
      <c r="N1557" t="s">
        <v>57</v>
      </c>
      <c r="O1557" t="s">
        <v>5320</v>
      </c>
      <c r="P1557" t="s">
        <v>1309</v>
      </c>
      <c r="W1557">
        <v>23460</v>
      </c>
      <c r="X1557" t="s">
        <v>78</v>
      </c>
      <c r="AA1557" s="1"/>
      <c r="AB1557" t="s">
        <v>5321</v>
      </c>
      <c r="AC1557">
        <v>2004</v>
      </c>
      <c r="AD1557">
        <v>12</v>
      </c>
      <c r="AE1557">
        <v>11</v>
      </c>
      <c r="AF1557" s="2">
        <f>DATE(emdat_data[[#This Row],[Start Year]],emdat_data[[#This Row],[Start Month]],emdat_data[[#This Row],[Start Day]])</f>
        <v>38332</v>
      </c>
      <c r="AG1557">
        <v>2004</v>
      </c>
      <c r="AH1557">
        <v>12</v>
      </c>
      <c r="AI1557">
        <v>23</v>
      </c>
      <c r="AJ1557" s="2">
        <f>DATE(emdat_data[[#This Row],[End Year]],emdat_data[[#This Row],[End Month]],emdat_data[[#This Row],[End Day]])</f>
        <v>38344</v>
      </c>
      <c r="AK1557">
        <v>6</v>
      </c>
      <c r="AM1557">
        <v>200000</v>
      </c>
      <c r="AO1557">
        <v>200000</v>
      </c>
      <c r="AV1557">
        <v>64.541329281744694</v>
      </c>
      <c r="AW1557" t="s">
        <v>5322</v>
      </c>
      <c r="AX1557" t="s">
        <v>5323</v>
      </c>
      <c r="AY1557" t="s">
        <v>5324</v>
      </c>
    </row>
    <row r="1558" spans="1:51" hidden="1" x14ac:dyDescent="0.25">
      <c r="A1558" t="s">
        <v>6376</v>
      </c>
      <c r="B1558">
        <v>2004</v>
      </c>
      <c r="C1558">
        <v>634</v>
      </c>
      <c r="E1558" t="s">
        <v>50</v>
      </c>
      <c r="F1558" t="s">
        <v>71</v>
      </c>
      <c r="G1558" t="s">
        <v>217</v>
      </c>
      <c r="H1558" t="s">
        <v>217</v>
      </c>
      <c r="K1558" t="s">
        <v>364</v>
      </c>
      <c r="L1558" t="s">
        <v>365</v>
      </c>
      <c r="M1558" t="s">
        <v>173</v>
      </c>
      <c r="N1558" t="s">
        <v>57</v>
      </c>
      <c r="O1558" t="s">
        <v>6377</v>
      </c>
      <c r="P1558" t="s">
        <v>642</v>
      </c>
      <c r="AA1558" s="1"/>
      <c r="AC1558">
        <v>2004</v>
      </c>
      <c r="AD1558">
        <v>12</v>
      </c>
      <c r="AE1558">
        <v>13</v>
      </c>
      <c r="AF1558" s="2">
        <f>DATE(emdat_data[[#This Row],[Start Year]],emdat_data[[#This Row],[Start Month]],emdat_data[[#This Row],[Start Day]])</f>
        <v>38334</v>
      </c>
      <c r="AG1558">
        <v>2004</v>
      </c>
      <c r="AH1558">
        <v>12</v>
      </c>
      <c r="AI1558">
        <v>13</v>
      </c>
      <c r="AJ1558" s="2">
        <f>DATE(emdat_data[[#This Row],[End Year]],emdat_data[[#This Row],[End Month]],emdat_data[[#This Row],[End Day]])</f>
        <v>38334</v>
      </c>
      <c r="AK1558">
        <v>8</v>
      </c>
      <c r="AL1558">
        <v>6</v>
      </c>
      <c r="AO1558">
        <v>6</v>
      </c>
      <c r="AV1558">
        <v>64.541329281744694</v>
      </c>
      <c r="AX1558" t="s">
        <v>6378</v>
      </c>
      <c r="AY1558" t="s">
        <v>6379</v>
      </c>
    </row>
    <row r="1559" spans="1:51" x14ac:dyDescent="0.25">
      <c r="A1559" t="s">
        <v>6589</v>
      </c>
      <c r="B1559">
        <v>2004</v>
      </c>
      <c r="C1559">
        <v>703</v>
      </c>
      <c r="E1559" t="s">
        <v>50</v>
      </c>
      <c r="F1559" t="s">
        <v>119</v>
      </c>
      <c r="G1559" t="s">
        <v>120</v>
      </c>
      <c r="H1559" t="s">
        <v>121</v>
      </c>
      <c r="K1559" t="s">
        <v>3130</v>
      </c>
      <c r="L1559" t="s">
        <v>3131</v>
      </c>
      <c r="M1559" t="s">
        <v>75</v>
      </c>
      <c r="N1559" t="s">
        <v>76</v>
      </c>
      <c r="O1559" t="s">
        <v>6590</v>
      </c>
      <c r="T1559" t="s">
        <v>128</v>
      </c>
      <c r="U1559" t="s">
        <v>128</v>
      </c>
      <c r="X1559" t="s">
        <v>129</v>
      </c>
      <c r="AA1559" s="1"/>
      <c r="AC1559">
        <v>2004</v>
      </c>
      <c r="AD1559">
        <v>12</v>
      </c>
      <c r="AE1559">
        <v>15</v>
      </c>
      <c r="AF1559" s="2">
        <f>DATE(emdat_data[[#This Row],[Start Year]],emdat_data[[#This Row],[Start Month]],emdat_data[[#This Row],[Start Day]])</f>
        <v>38336</v>
      </c>
      <c r="AG1559">
        <v>2005</v>
      </c>
      <c r="AH1559">
        <v>3</v>
      </c>
      <c r="AI1559">
        <v>15</v>
      </c>
      <c r="AJ1559" s="2">
        <f>DATE(emdat_data[[#This Row],[End Year]],emdat_data[[#This Row],[End Month]],emdat_data[[#This Row],[End Day]])</f>
        <v>38426</v>
      </c>
      <c r="AK1559">
        <v>57</v>
      </c>
      <c r="AM1559">
        <v>73</v>
      </c>
      <c r="AO1559">
        <v>73</v>
      </c>
      <c r="AV1559">
        <v>64.541329281744694</v>
      </c>
    </row>
    <row r="1560" spans="1:51" hidden="1" x14ac:dyDescent="0.25">
      <c r="A1560" t="s">
        <v>4087</v>
      </c>
      <c r="B1560">
        <v>2004</v>
      </c>
      <c r="C1560">
        <v>661</v>
      </c>
      <c r="E1560" t="s">
        <v>50</v>
      </c>
      <c r="F1560" t="s">
        <v>71</v>
      </c>
      <c r="G1560" t="s">
        <v>72</v>
      </c>
      <c r="H1560" t="s">
        <v>102</v>
      </c>
      <c r="K1560" t="s">
        <v>73</v>
      </c>
      <c r="L1560" t="s">
        <v>74</v>
      </c>
      <c r="M1560" t="s">
        <v>75</v>
      </c>
      <c r="N1560" t="s">
        <v>76</v>
      </c>
      <c r="O1560" t="s">
        <v>4088</v>
      </c>
      <c r="P1560" t="s">
        <v>134</v>
      </c>
      <c r="W1560">
        <v>2660</v>
      </c>
      <c r="X1560" t="s">
        <v>78</v>
      </c>
      <c r="AA1560" s="1"/>
      <c r="AC1560">
        <v>2004</v>
      </c>
      <c r="AD1560">
        <v>12</v>
      </c>
      <c r="AE1560">
        <v>18</v>
      </c>
      <c r="AF1560" s="2">
        <f>DATE(emdat_data[[#This Row],[Start Year]],emdat_data[[#This Row],[Start Month]],emdat_data[[#This Row],[Start Day]])</f>
        <v>38339</v>
      </c>
      <c r="AG1560">
        <v>2004</v>
      </c>
      <c r="AH1560">
        <v>12</v>
      </c>
      <c r="AI1560">
        <v>19</v>
      </c>
      <c r="AJ1560" s="2">
        <f>DATE(emdat_data[[#This Row],[End Year]],emdat_data[[#This Row],[End Month]],emdat_data[[#This Row],[End Day]])</f>
        <v>38340</v>
      </c>
      <c r="AK1560">
        <v>1</v>
      </c>
      <c r="AM1560">
        <v>2000</v>
      </c>
      <c r="AO1560">
        <v>2000</v>
      </c>
      <c r="AV1560">
        <v>64.541329281744694</v>
      </c>
      <c r="AX1560" t="s">
        <v>4089</v>
      </c>
      <c r="AY1560" t="s">
        <v>4090</v>
      </c>
    </row>
    <row r="1561" spans="1:51" hidden="1" x14ac:dyDescent="0.25">
      <c r="A1561" t="s">
        <v>4150</v>
      </c>
      <c r="B1561">
        <v>2004</v>
      </c>
      <c r="C1561">
        <v>659</v>
      </c>
      <c r="E1561" t="s">
        <v>50</v>
      </c>
      <c r="F1561" t="s">
        <v>51</v>
      </c>
      <c r="G1561" t="s">
        <v>52</v>
      </c>
      <c r="H1561" t="s">
        <v>1617</v>
      </c>
      <c r="K1561" t="s">
        <v>527</v>
      </c>
      <c r="L1561" t="s">
        <v>528</v>
      </c>
      <c r="M1561" t="s">
        <v>56</v>
      </c>
      <c r="N1561" t="s">
        <v>57</v>
      </c>
      <c r="O1561" t="s">
        <v>4151</v>
      </c>
      <c r="W1561">
        <v>9</v>
      </c>
      <c r="X1561" t="s">
        <v>59</v>
      </c>
      <c r="Y1561">
        <v>3295</v>
      </c>
      <c r="Z1561">
        <v>95982</v>
      </c>
      <c r="AA1561" s="1"/>
      <c r="AC1561">
        <v>2004</v>
      </c>
      <c r="AD1561">
        <v>12</v>
      </c>
      <c r="AE1561">
        <v>26</v>
      </c>
      <c r="AF1561" s="2">
        <f>DATE(emdat_data[[#This Row],[Start Year]],emdat_data[[#This Row],[Start Month]],emdat_data[[#This Row],[Start Day]])</f>
        <v>38347</v>
      </c>
      <c r="AG1561">
        <v>2004</v>
      </c>
      <c r="AH1561">
        <v>12</v>
      </c>
      <c r="AI1561">
        <v>26</v>
      </c>
      <c r="AJ1561" s="2">
        <f>DATE(emdat_data[[#This Row],[End Year]],emdat_data[[#This Row],[End Month]],emdat_data[[#This Row],[End Day]])</f>
        <v>38347</v>
      </c>
      <c r="AK1561">
        <v>2</v>
      </c>
      <c r="AT1561">
        <v>500000</v>
      </c>
      <c r="AU1561">
        <v>774697</v>
      </c>
      <c r="AV1561">
        <v>64.541329281744694</v>
      </c>
      <c r="AW1561" t="s">
        <v>4152</v>
      </c>
      <c r="AY1561" t="s">
        <v>4153</v>
      </c>
    </row>
    <row r="1562" spans="1:51" hidden="1" x14ac:dyDescent="0.25">
      <c r="A1562" t="s">
        <v>4902</v>
      </c>
      <c r="B1562">
        <v>2004</v>
      </c>
      <c r="C1562">
        <v>659</v>
      </c>
      <c r="E1562" t="s">
        <v>50</v>
      </c>
      <c r="F1562" t="s">
        <v>51</v>
      </c>
      <c r="G1562" t="s">
        <v>52</v>
      </c>
      <c r="H1562" t="s">
        <v>1617</v>
      </c>
      <c r="K1562" t="s">
        <v>171</v>
      </c>
      <c r="L1562" t="s">
        <v>172</v>
      </c>
      <c r="M1562" t="s">
        <v>173</v>
      </c>
      <c r="N1562" t="s">
        <v>57</v>
      </c>
      <c r="O1562" t="s">
        <v>4903</v>
      </c>
      <c r="Q1562" t="s">
        <v>1619</v>
      </c>
      <c r="W1562">
        <v>9</v>
      </c>
      <c r="X1562" t="s">
        <v>59</v>
      </c>
      <c r="Y1562">
        <v>3295</v>
      </c>
      <c r="Z1562">
        <v>95982</v>
      </c>
      <c r="AA1562" s="1"/>
      <c r="AC1562">
        <v>2004</v>
      </c>
      <c r="AD1562">
        <v>12</v>
      </c>
      <c r="AE1562">
        <v>26</v>
      </c>
      <c r="AF1562" s="2">
        <f>DATE(emdat_data[[#This Row],[Start Year]],emdat_data[[#This Row],[Start Month]],emdat_data[[#This Row],[Start Day]])</f>
        <v>38347</v>
      </c>
      <c r="AG1562">
        <v>2004</v>
      </c>
      <c r="AH1562">
        <v>12</v>
      </c>
      <c r="AI1562">
        <v>26</v>
      </c>
      <c r="AJ1562" s="2">
        <f>DATE(emdat_data[[#This Row],[End Year]],emdat_data[[#This Row],[End Month]],emdat_data[[#This Row],[End Day]])</f>
        <v>38347</v>
      </c>
      <c r="AK1562">
        <v>165708</v>
      </c>
      <c r="AN1562">
        <v>532898</v>
      </c>
      <c r="AO1562">
        <v>532898</v>
      </c>
      <c r="AR1562">
        <v>225000</v>
      </c>
      <c r="AS1562">
        <v>348614</v>
      </c>
      <c r="AT1562">
        <v>4451600</v>
      </c>
      <c r="AU1562">
        <v>6897286</v>
      </c>
      <c r="AV1562">
        <v>64.541329281744694</v>
      </c>
      <c r="AW1562" t="s">
        <v>4904</v>
      </c>
      <c r="AY1562" t="s">
        <v>4905</v>
      </c>
    </row>
    <row r="1563" spans="1:51" hidden="1" x14ac:dyDescent="0.25">
      <c r="A1563" t="s">
        <v>4906</v>
      </c>
      <c r="B1563">
        <v>2004</v>
      </c>
      <c r="C1563">
        <v>659</v>
      </c>
      <c r="E1563" t="s">
        <v>50</v>
      </c>
      <c r="F1563" t="s">
        <v>51</v>
      </c>
      <c r="G1563" t="s">
        <v>52</v>
      </c>
      <c r="H1563" t="s">
        <v>1617</v>
      </c>
      <c r="K1563" t="s">
        <v>258</v>
      </c>
      <c r="L1563" t="s">
        <v>259</v>
      </c>
      <c r="M1563" t="s">
        <v>260</v>
      </c>
      <c r="N1563" t="s">
        <v>76</v>
      </c>
      <c r="O1563" t="s">
        <v>4907</v>
      </c>
      <c r="Q1563" t="s">
        <v>1619</v>
      </c>
      <c r="W1563">
        <v>9</v>
      </c>
      <c r="X1563" t="s">
        <v>59</v>
      </c>
      <c r="Y1563">
        <v>3295</v>
      </c>
      <c r="Z1563">
        <v>95982</v>
      </c>
      <c r="AA1563" s="1"/>
      <c r="AC1563">
        <v>2004</v>
      </c>
      <c r="AD1563">
        <v>12</v>
      </c>
      <c r="AE1563">
        <v>26</v>
      </c>
      <c r="AF1563" s="2">
        <f>DATE(emdat_data[[#This Row],[Start Year]],emdat_data[[#This Row],[Start Month]],emdat_data[[#This Row],[Start Day]])</f>
        <v>38347</v>
      </c>
      <c r="AG1563">
        <v>2004</v>
      </c>
      <c r="AH1563">
        <v>12</v>
      </c>
      <c r="AI1563">
        <v>26</v>
      </c>
      <c r="AJ1563" s="2">
        <f>DATE(emdat_data[[#This Row],[End Year]],emdat_data[[#This Row],[End Month]],emdat_data[[#This Row],[End Day]])</f>
        <v>38347</v>
      </c>
      <c r="AK1563">
        <v>1</v>
      </c>
      <c r="AT1563">
        <v>100000</v>
      </c>
      <c r="AU1563">
        <v>154939</v>
      </c>
      <c r="AV1563">
        <v>64.541329281744694</v>
      </c>
      <c r="AX1563" t="s">
        <v>4908</v>
      </c>
      <c r="AY1563" t="s">
        <v>4909</v>
      </c>
    </row>
    <row r="1564" spans="1:51" hidden="1" x14ac:dyDescent="0.25">
      <c r="A1564" t="s">
        <v>5224</v>
      </c>
      <c r="B1564">
        <v>2004</v>
      </c>
      <c r="C1564">
        <v>659</v>
      </c>
      <c r="E1564" t="s">
        <v>50</v>
      </c>
      <c r="F1564" t="s">
        <v>51</v>
      </c>
      <c r="G1564" t="s">
        <v>52</v>
      </c>
      <c r="H1564" t="s">
        <v>1617</v>
      </c>
      <c r="K1564" t="s">
        <v>226</v>
      </c>
      <c r="L1564" t="s">
        <v>227</v>
      </c>
      <c r="M1564" t="s">
        <v>56</v>
      </c>
      <c r="N1564" t="s">
        <v>57</v>
      </c>
      <c r="O1564" t="s">
        <v>5225</v>
      </c>
      <c r="P1564" t="s">
        <v>52</v>
      </c>
      <c r="S1564" t="s">
        <v>127</v>
      </c>
      <c r="W1564">
        <v>9</v>
      </c>
      <c r="X1564" t="s">
        <v>59</v>
      </c>
      <c r="Y1564">
        <v>3295</v>
      </c>
      <c r="Z1564">
        <v>95982</v>
      </c>
      <c r="AA1564" s="1"/>
      <c r="AC1564">
        <v>2004</v>
      </c>
      <c r="AD1564">
        <v>12</v>
      </c>
      <c r="AE1564">
        <v>26</v>
      </c>
      <c r="AF1564" s="2">
        <f>DATE(emdat_data[[#This Row],[Start Year]],emdat_data[[#This Row],[Start Month]],emdat_data[[#This Row],[Start Day]])</f>
        <v>38347</v>
      </c>
      <c r="AG1564">
        <v>2004</v>
      </c>
      <c r="AH1564">
        <v>12</v>
      </c>
      <c r="AI1564">
        <v>26</v>
      </c>
      <c r="AJ1564" s="2">
        <f>DATE(emdat_data[[#This Row],[End Year]],emdat_data[[#This Row],[End Month]],emdat_data[[#This Row],[End Day]])</f>
        <v>38347</v>
      </c>
      <c r="AK1564">
        <v>16389</v>
      </c>
      <c r="AL1564">
        <v>6913</v>
      </c>
      <c r="AM1564">
        <v>647599</v>
      </c>
      <c r="AO1564">
        <v>654512</v>
      </c>
      <c r="AR1564">
        <v>5000</v>
      </c>
      <c r="AS1564">
        <v>7747</v>
      </c>
      <c r="AT1564">
        <v>1022800</v>
      </c>
      <c r="AU1564">
        <v>1584721</v>
      </c>
      <c r="AV1564">
        <v>64.541329281744694</v>
      </c>
      <c r="AW1564" t="s">
        <v>5226</v>
      </c>
      <c r="AX1564" t="s">
        <v>5227</v>
      </c>
      <c r="AY1564" t="s">
        <v>5228</v>
      </c>
    </row>
    <row r="1565" spans="1:51" hidden="1" x14ac:dyDescent="0.25">
      <c r="A1565" t="s">
        <v>5315</v>
      </c>
      <c r="B1565">
        <v>2004</v>
      </c>
      <c r="C1565">
        <v>659</v>
      </c>
      <c r="E1565" t="s">
        <v>50</v>
      </c>
      <c r="F1565" t="s">
        <v>51</v>
      </c>
      <c r="G1565" t="s">
        <v>52</v>
      </c>
      <c r="H1565" t="s">
        <v>1617</v>
      </c>
      <c r="K1565" t="s">
        <v>274</v>
      </c>
      <c r="L1565" t="s">
        <v>275</v>
      </c>
      <c r="M1565" t="s">
        <v>56</v>
      </c>
      <c r="N1565" t="s">
        <v>57</v>
      </c>
      <c r="O1565" t="s">
        <v>5316</v>
      </c>
      <c r="S1565" t="s">
        <v>127</v>
      </c>
      <c r="W1565">
        <v>9</v>
      </c>
      <c r="X1565" t="s">
        <v>59</v>
      </c>
      <c r="Y1565">
        <v>3295</v>
      </c>
      <c r="Z1565">
        <v>95982</v>
      </c>
      <c r="AA1565" s="1"/>
      <c r="AC1565">
        <v>2004</v>
      </c>
      <c r="AD1565">
        <v>12</v>
      </c>
      <c r="AE1565">
        <v>26</v>
      </c>
      <c r="AF1565" s="2">
        <f>DATE(emdat_data[[#This Row],[Start Year]],emdat_data[[#This Row],[Start Month]],emdat_data[[#This Row],[Start Day]])</f>
        <v>38347</v>
      </c>
      <c r="AG1565">
        <v>2004</v>
      </c>
      <c r="AH1565">
        <v>12</v>
      </c>
      <c r="AI1565">
        <v>26</v>
      </c>
      <c r="AJ1565" s="2">
        <f>DATE(emdat_data[[#This Row],[End Year]],emdat_data[[#This Row],[End Month]],emdat_data[[#This Row],[End Day]])</f>
        <v>38347</v>
      </c>
      <c r="AK1565">
        <v>35399</v>
      </c>
      <c r="AL1565">
        <v>23176</v>
      </c>
      <c r="AM1565">
        <v>516130</v>
      </c>
      <c r="AN1565">
        <v>480000</v>
      </c>
      <c r="AO1565">
        <v>1019306</v>
      </c>
      <c r="AT1565">
        <v>1316500</v>
      </c>
      <c r="AU1565">
        <v>2039778</v>
      </c>
      <c r="AV1565">
        <v>64.541329281744694</v>
      </c>
      <c r="AX1565" t="s">
        <v>5317</v>
      </c>
      <c r="AY1565" t="s">
        <v>5318</v>
      </c>
    </row>
    <row r="1566" spans="1:51" hidden="1" x14ac:dyDescent="0.25">
      <c r="A1566" t="s">
        <v>6151</v>
      </c>
      <c r="B1566">
        <v>2004</v>
      </c>
      <c r="C1566">
        <v>659</v>
      </c>
      <c r="E1566" t="s">
        <v>50</v>
      </c>
      <c r="F1566" t="s">
        <v>51</v>
      </c>
      <c r="G1566" t="s">
        <v>52</v>
      </c>
      <c r="H1566" t="s">
        <v>1617</v>
      </c>
      <c r="K1566" t="s">
        <v>2634</v>
      </c>
      <c r="L1566" t="s">
        <v>2635</v>
      </c>
      <c r="M1566" t="s">
        <v>173</v>
      </c>
      <c r="N1566" t="s">
        <v>57</v>
      </c>
      <c r="O1566" t="s">
        <v>6152</v>
      </c>
      <c r="Q1566" t="s">
        <v>1619</v>
      </c>
      <c r="S1566" t="s">
        <v>127</v>
      </c>
      <c r="W1566">
        <v>9</v>
      </c>
      <c r="X1566" t="s">
        <v>59</v>
      </c>
      <c r="Y1566">
        <v>3295</v>
      </c>
      <c r="Z1566">
        <v>95982</v>
      </c>
      <c r="AA1566" s="1"/>
      <c r="AC1566">
        <v>2004</v>
      </c>
      <c r="AD1566">
        <v>12</v>
      </c>
      <c r="AE1566">
        <v>26</v>
      </c>
      <c r="AF1566" s="2">
        <f>DATE(emdat_data[[#This Row],[Start Year]],emdat_data[[#This Row],[Start Month]],emdat_data[[#This Row],[Start Day]])</f>
        <v>38347</v>
      </c>
      <c r="AG1566">
        <v>2004</v>
      </c>
      <c r="AH1566">
        <v>12</v>
      </c>
      <c r="AI1566">
        <v>26</v>
      </c>
      <c r="AJ1566" s="2">
        <f>DATE(emdat_data[[#This Row],[End Year]],emdat_data[[#This Row],[End Month]],emdat_data[[#This Row],[End Day]])</f>
        <v>38347</v>
      </c>
      <c r="AK1566">
        <v>80</v>
      </c>
      <c r="AL1566">
        <v>767</v>
      </c>
      <c r="AN1566">
        <v>4296</v>
      </c>
      <c r="AO1566">
        <v>5063</v>
      </c>
      <c r="AT1566">
        <v>500000</v>
      </c>
      <c r="AU1566">
        <v>774697</v>
      </c>
      <c r="AV1566">
        <v>64.541329281744694</v>
      </c>
      <c r="AX1566" t="s">
        <v>6153</v>
      </c>
      <c r="AY1566" t="s">
        <v>6154</v>
      </c>
    </row>
    <row r="1567" spans="1:51" hidden="1" x14ac:dyDescent="0.25">
      <c r="A1567" t="s">
        <v>6155</v>
      </c>
      <c r="B1567">
        <v>2004</v>
      </c>
      <c r="C1567">
        <v>659</v>
      </c>
      <c r="E1567" t="s">
        <v>50</v>
      </c>
      <c r="F1567" t="s">
        <v>51</v>
      </c>
      <c r="G1567" t="s">
        <v>52</v>
      </c>
      <c r="H1567" t="s">
        <v>1617</v>
      </c>
      <c r="K1567" t="s">
        <v>2562</v>
      </c>
      <c r="L1567" t="s">
        <v>2563</v>
      </c>
      <c r="M1567" t="s">
        <v>173</v>
      </c>
      <c r="N1567" t="s">
        <v>57</v>
      </c>
      <c r="O1567" t="s">
        <v>6156</v>
      </c>
      <c r="Q1567" t="s">
        <v>1619</v>
      </c>
      <c r="S1567" t="s">
        <v>127</v>
      </c>
      <c r="W1567">
        <v>9</v>
      </c>
      <c r="X1567" t="s">
        <v>59</v>
      </c>
      <c r="Y1567">
        <v>3295</v>
      </c>
      <c r="Z1567">
        <v>95982</v>
      </c>
      <c r="AA1567" s="1"/>
      <c r="AC1567">
        <v>2004</v>
      </c>
      <c r="AD1567">
        <v>12</v>
      </c>
      <c r="AE1567">
        <v>26</v>
      </c>
      <c r="AF1567" s="2">
        <f>DATE(emdat_data[[#This Row],[Start Year]],emdat_data[[#This Row],[Start Month]],emdat_data[[#This Row],[Start Day]])</f>
        <v>38347</v>
      </c>
      <c r="AG1567">
        <v>2004</v>
      </c>
      <c r="AH1567">
        <v>12</v>
      </c>
      <c r="AI1567">
        <v>26</v>
      </c>
      <c r="AJ1567" s="2">
        <f>DATE(emdat_data[[#This Row],[End Year]],emdat_data[[#This Row],[End Month]],emdat_data[[#This Row],[End Day]])</f>
        <v>38347</v>
      </c>
      <c r="AK1567">
        <v>8345</v>
      </c>
      <c r="AL1567">
        <v>8457</v>
      </c>
      <c r="AM1567">
        <v>58550</v>
      </c>
      <c r="AO1567">
        <v>67007</v>
      </c>
      <c r="AR1567">
        <v>250000</v>
      </c>
      <c r="AS1567">
        <v>387349</v>
      </c>
      <c r="AT1567">
        <v>1000000</v>
      </c>
      <c r="AU1567">
        <v>1549395</v>
      </c>
      <c r="AV1567">
        <v>64.541329281744694</v>
      </c>
      <c r="AW1567" t="s">
        <v>6157</v>
      </c>
      <c r="AY1567" t="s">
        <v>6158</v>
      </c>
    </row>
    <row r="1568" spans="1:51" hidden="1" x14ac:dyDescent="0.25">
      <c r="A1568" t="s">
        <v>6269</v>
      </c>
      <c r="B1568">
        <v>2004</v>
      </c>
      <c r="C1568">
        <v>659</v>
      </c>
      <c r="E1568" t="s">
        <v>50</v>
      </c>
      <c r="F1568" t="s">
        <v>51</v>
      </c>
      <c r="G1568" t="s">
        <v>52</v>
      </c>
      <c r="H1568" t="s">
        <v>1617</v>
      </c>
      <c r="K1568" t="s">
        <v>1583</v>
      </c>
      <c r="L1568" t="s">
        <v>1584</v>
      </c>
      <c r="M1568" t="s">
        <v>173</v>
      </c>
      <c r="N1568" t="s">
        <v>57</v>
      </c>
      <c r="O1568" t="s">
        <v>6270</v>
      </c>
      <c r="W1568">
        <v>9</v>
      </c>
      <c r="X1568" t="s">
        <v>59</v>
      </c>
      <c r="Y1568">
        <v>3295</v>
      </c>
      <c r="Z1568">
        <v>95982</v>
      </c>
      <c r="AA1568" s="1"/>
      <c r="AC1568">
        <v>2004</v>
      </c>
      <c r="AD1568">
        <v>12</v>
      </c>
      <c r="AE1568">
        <v>26</v>
      </c>
      <c r="AF1568" s="2">
        <f>DATE(emdat_data[[#This Row],[Start Year]],emdat_data[[#This Row],[Start Month]],emdat_data[[#This Row],[Start Day]])</f>
        <v>38347</v>
      </c>
      <c r="AG1568">
        <v>2004</v>
      </c>
      <c r="AH1568">
        <v>12</v>
      </c>
      <c r="AI1568">
        <v>26</v>
      </c>
      <c r="AJ1568" s="2">
        <f>DATE(emdat_data[[#This Row],[End Year]],emdat_data[[#This Row],[End Month]],emdat_data[[#This Row],[End Day]])</f>
        <v>38347</v>
      </c>
      <c r="AK1568">
        <v>71</v>
      </c>
      <c r="AM1568">
        <v>12500</v>
      </c>
      <c r="AN1568">
        <v>3200</v>
      </c>
      <c r="AO1568">
        <v>15700</v>
      </c>
      <c r="AT1568">
        <v>500000</v>
      </c>
      <c r="AU1568">
        <v>774697</v>
      </c>
      <c r="AV1568">
        <v>64.541329281744694</v>
      </c>
      <c r="AX1568" t="s">
        <v>6271</v>
      </c>
      <c r="AY1568" t="s">
        <v>6272</v>
      </c>
    </row>
    <row r="1569" spans="1:51" hidden="1" x14ac:dyDescent="0.25">
      <c r="A1569" t="s">
        <v>6459</v>
      </c>
      <c r="B1569">
        <v>2004</v>
      </c>
      <c r="C1569">
        <v>659</v>
      </c>
      <c r="E1569" t="s">
        <v>50</v>
      </c>
      <c r="F1569" t="s">
        <v>51</v>
      </c>
      <c r="G1569" t="s">
        <v>52</v>
      </c>
      <c r="H1569" t="s">
        <v>1617</v>
      </c>
      <c r="K1569" t="s">
        <v>2875</v>
      </c>
      <c r="L1569" t="s">
        <v>2876</v>
      </c>
      <c r="M1569" t="s">
        <v>260</v>
      </c>
      <c r="N1569" t="s">
        <v>76</v>
      </c>
      <c r="O1569" t="s">
        <v>6460</v>
      </c>
      <c r="S1569" t="s">
        <v>127</v>
      </c>
      <c r="W1569">
        <v>9</v>
      </c>
      <c r="X1569" t="s">
        <v>59</v>
      </c>
      <c r="Y1569">
        <v>3295</v>
      </c>
      <c r="Z1569">
        <v>95982</v>
      </c>
      <c r="AA1569" s="1"/>
      <c r="AC1569">
        <v>2004</v>
      </c>
      <c r="AD1569">
        <v>12</v>
      </c>
      <c r="AE1569">
        <v>26</v>
      </c>
      <c r="AF1569" s="2">
        <f>DATE(emdat_data[[#This Row],[Start Year]],emdat_data[[#This Row],[Start Month]],emdat_data[[#This Row],[Start Day]])</f>
        <v>38347</v>
      </c>
      <c r="AG1569">
        <v>2004</v>
      </c>
      <c r="AH1569">
        <v>12</v>
      </c>
      <c r="AI1569">
        <v>26</v>
      </c>
      <c r="AJ1569" s="2">
        <f>DATE(emdat_data[[#This Row],[End Year]],emdat_data[[#This Row],[End Month]],emdat_data[[#This Row],[End Day]])</f>
        <v>38347</v>
      </c>
      <c r="AK1569">
        <v>298</v>
      </c>
      <c r="AL1569">
        <v>283</v>
      </c>
      <c r="AM1569">
        <v>104800</v>
      </c>
      <c r="AO1569">
        <v>105083</v>
      </c>
      <c r="AT1569">
        <v>100000</v>
      </c>
      <c r="AU1569">
        <v>154939</v>
      </c>
      <c r="AV1569">
        <v>64.541329281744694</v>
      </c>
      <c r="AX1569" t="s">
        <v>6461</v>
      </c>
      <c r="AY1569" t="s">
        <v>6462</v>
      </c>
    </row>
    <row r="1570" spans="1:51" hidden="1" x14ac:dyDescent="0.25">
      <c r="A1570" t="s">
        <v>6517</v>
      </c>
      <c r="B1570">
        <v>2004</v>
      </c>
      <c r="C1570">
        <v>659</v>
      </c>
      <c r="E1570" t="s">
        <v>50</v>
      </c>
      <c r="F1570" t="s">
        <v>51</v>
      </c>
      <c r="G1570" t="s">
        <v>52</v>
      </c>
      <c r="H1570" t="s">
        <v>1617</v>
      </c>
      <c r="K1570" t="s">
        <v>397</v>
      </c>
      <c r="L1570" t="s">
        <v>398</v>
      </c>
      <c r="M1570" t="s">
        <v>260</v>
      </c>
      <c r="N1570" t="s">
        <v>76</v>
      </c>
      <c r="O1570" t="s">
        <v>6518</v>
      </c>
      <c r="W1570">
        <v>9</v>
      </c>
      <c r="X1570" t="s">
        <v>59</v>
      </c>
      <c r="Y1570">
        <v>3295</v>
      </c>
      <c r="Z1570">
        <v>95982</v>
      </c>
      <c r="AA1570" s="1"/>
      <c r="AC1570">
        <v>2004</v>
      </c>
      <c r="AD1570">
        <v>12</v>
      </c>
      <c r="AE1570">
        <v>26</v>
      </c>
      <c r="AF1570" s="2">
        <f>DATE(emdat_data[[#This Row],[Start Year]],emdat_data[[#This Row],[Start Month]],emdat_data[[#This Row],[Start Day]])</f>
        <v>38347</v>
      </c>
      <c r="AG1570">
        <v>2004</v>
      </c>
      <c r="AH1570">
        <v>12</v>
      </c>
      <c r="AI1570">
        <v>26</v>
      </c>
      <c r="AJ1570" s="2">
        <f>DATE(emdat_data[[#This Row],[End Year]],emdat_data[[#This Row],[End Month]],emdat_data[[#This Row],[End Day]])</f>
        <v>38347</v>
      </c>
      <c r="AK1570">
        <v>10</v>
      </c>
      <c r="AV1570">
        <v>64.541329281744694</v>
      </c>
      <c r="AW1570" t="s">
        <v>6519</v>
      </c>
      <c r="AY1570" t="s">
        <v>6520</v>
      </c>
    </row>
    <row r="1571" spans="1:51" hidden="1" x14ac:dyDescent="0.25">
      <c r="A1571" t="s">
        <v>4163</v>
      </c>
      <c r="B1571">
        <v>2005</v>
      </c>
      <c r="C1571">
        <v>44</v>
      </c>
      <c r="E1571" t="s">
        <v>50</v>
      </c>
      <c r="F1571" t="s">
        <v>63</v>
      </c>
      <c r="G1571" t="s">
        <v>82</v>
      </c>
      <c r="K1571" t="s">
        <v>54</v>
      </c>
      <c r="L1571" t="s">
        <v>55</v>
      </c>
      <c r="M1571" t="s">
        <v>56</v>
      </c>
      <c r="N1571" t="s">
        <v>57</v>
      </c>
      <c r="O1571" t="s">
        <v>4164</v>
      </c>
      <c r="Q1571" t="s">
        <v>65</v>
      </c>
      <c r="S1571" t="s">
        <v>127</v>
      </c>
      <c r="V1571">
        <v>850</v>
      </c>
      <c r="X1571" t="s">
        <v>88</v>
      </c>
      <c r="AA1571" s="1"/>
      <c r="AC1571">
        <v>2005</v>
      </c>
      <c r="AD1571">
        <v>1</v>
      </c>
      <c r="AF1571" s="2">
        <f>DATE(emdat_data[[#This Row],[Start Year]],emdat_data[[#This Row],[Start Month]],emdat_data[[#This Row],[Start Day]])</f>
        <v>38352</v>
      </c>
      <c r="AG1571">
        <v>2005</v>
      </c>
      <c r="AH1571">
        <v>2</v>
      </c>
      <c r="AJ1571" s="2">
        <f>DATE(emdat_data[[#This Row],[End Year]],emdat_data[[#This Row],[End Month]],emdat_data[[#This Row],[End Day]])</f>
        <v>38383</v>
      </c>
      <c r="AK1571">
        <v>260</v>
      </c>
      <c r="AM1571">
        <v>22656</v>
      </c>
      <c r="AO1571">
        <v>22656</v>
      </c>
      <c r="AT1571">
        <v>5000</v>
      </c>
      <c r="AU1571">
        <v>7493</v>
      </c>
      <c r="AV1571">
        <v>66.731057986202799</v>
      </c>
      <c r="AW1571" t="s">
        <v>4165</v>
      </c>
      <c r="AY1571" t="s">
        <v>4166</v>
      </c>
    </row>
    <row r="1572" spans="1:51" hidden="1" x14ac:dyDescent="0.25">
      <c r="A1572" t="s">
        <v>5387</v>
      </c>
      <c r="B1572">
        <v>2005</v>
      </c>
      <c r="C1572">
        <v>45</v>
      </c>
      <c r="E1572" t="s">
        <v>50</v>
      </c>
      <c r="F1572" t="s">
        <v>63</v>
      </c>
      <c r="G1572" t="s">
        <v>82</v>
      </c>
      <c r="H1572" t="s">
        <v>157</v>
      </c>
      <c r="I1572" t="s">
        <v>158</v>
      </c>
      <c r="K1572" t="s">
        <v>558</v>
      </c>
      <c r="L1572" t="s">
        <v>559</v>
      </c>
      <c r="M1572" t="s">
        <v>211</v>
      </c>
      <c r="N1572" t="s">
        <v>190</v>
      </c>
      <c r="O1572" t="s">
        <v>5388</v>
      </c>
      <c r="Q1572" t="s">
        <v>65</v>
      </c>
      <c r="U1572" t="s">
        <v>127</v>
      </c>
      <c r="X1572" t="s">
        <v>88</v>
      </c>
      <c r="AA1572" s="1"/>
      <c r="AC1572">
        <v>2005</v>
      </c>
      <c r="AD1572">
        <v>1</v>
      </c>
      <c r="AF1572" s="2">
        <f>DATE(emdat_data[[#This Row],[Start Year]],emdat_data[[#This Row],[Start Month]],emdat_data[[#This Row],[Start Day]])</f>
        <v>38352</v>
      </c>
      <c r="AG1572">
        <v>2005</v>
      </c>
      <c r="AH1572">
        <v>2</v>
      </c>
      <c r="AJ1572" s="2">
        <f>DATE(emdat_data[[#This Row],[End Year]],emdat_data[[#This Row],[End Month]],emdat_data[[#This Row],[End Day]])</f>
        <v>38383</v>
      </c>
      <c r="AV1572">
        <v>66.731057986202799</v>
      </c>
      <c r="AW1572" t="s">
        <v>5389</v>
      </c>
      <c r="AY1572" t="s">
        <v>5390</v>
      </c>
    </row>
    <row r="1573" spans="1:51" hidden="1" x14ac:dyDescent="0.25">
      <c r="A1573" t="s">
        <v>5392</v>
      </c>
      <c r="B1573">
        <v>2005</v>
      </c>
      <c r="C1573">
        <v>45</v>
      </c>
      <c r="E1573" t="s">
        <v>50</v>
      </c>
      <c r="F1573" t="s">
        <v>63</v>
      </c>
      <c r="G1573" t="s">
        <v>82</v>
      </c>
      <c r="H1573" t="s">
        <v>157</v>
      </c>
      <c r="I1573" t="s">
        <v>158</v>
      </c>
      <c r="K1573" t="s">
        <v>209</v>
      </c>
      <c r="L1573" t="s">
        <v>210</v>
      </c>
      <c r="M1573" t="s">
        <v>211</v>
      </c>
      <c r="N1573" t="s">
        <v>190</v>
      </c>
      <c r="O1573" t="s">
        <v>5393</v>
      </c>
      <c r="Q1573" t="s">
        <v>65</v>
      </c>
      <c r="X1573" t="s">
        <v>88</v>
      </c>
      <c r="AA1573" s="1"/>
      <c r="AC1573">
        <v>2005</v>
      </c>
      <c r="AD1573">
        <v>1</v>
      </c>
      <c r="AF1573" s="2">
        <f>DATE(emdat_data[[#This Row],[Start Year]],emdat_data[[#This Row],[Start Month]],emdat_data[[#This Row],[Start Day]])</f>
        <v>38352</v>
      </c>
      <c r="AG1573">
        <v>2005</v>
      </c>
      <c r="AH1573">
        <v>2</v>
      </c>
      <c r="AJ1573" s="2">
        <f>DATE(emdat_data[[#This Row],[End Year]],emdat_data[[#This Row],[End Month]],emdat_data[[#This Row],[End Day]])</f>
        <v>38383</v>
      </c>
      <c r="AK1573">
        <v>4</v>
      </c>
      <c r="AV1573">
        <v>66.731057986202799</v>
      </c>
      <c r="AW1573" t="s">
        <v>5394</v>
      </c>
      <c r="AY1573" t="s">
        <v>5395</v>
      </c>
    </row>
    <row r="1574" spans="1:51" x14ac:dyDescent="0.25">
      <c r="A1574" t="s">
        <v>5423</v>
      </c>
      <c r="B1574">
        <v>2005</v>
      </c>
      <c r="C1574">
        <v>138</v>
      </c>
      <c r="E1574" t="s">
        <v>50</v>
      </c>
      <c r="F1574" t="s">
        <v>119</v>
      </c>
      <c r="G1574" t="s">
        <v>120</v>
      </c>
      <c r="H1574" t="s">
        <v>121</v>
      </c>
      <c r="K1574" t="s">
        <v>1141</v>
      </c>
      <c r="L1574" t="s">
        <v>1142</v>
      </c>
      <c r="M1574" t="s">
        <v>125</v>
      </c>
      <c r="N1574" t="s">
        <v>76</v>
      </c>
      <c r="O1574" t="s">
        <v>5424</v>
      </c>
      <c r="T1574" t="s">
        <v>128</v>
      </c>
      <c r="U1574" t="s">
        <v>128</v>
      </c>
      <c r="X1574" t="s">
        <v>129</v>
      </c>
      <c r="AA1574" s="1"/>
      <c r="AC1574">
        <v>2005</v>
      </c>
      <c r="AD1574">
        <v>1</v>
      </c>
      <c r="AF1574" s="2">
        <f>DATE(emdat_data[[#This Row],[Start Year]],emdat_data[[#This Row],[Start Month]],emdat_data[[#This Row],[Start Day]])</f>
        <v>38352</v>
      </c>
      <c r="AG1574">
        <v>2005</v>
      </c>
      <c r="AH1574">
        <v>3</v>
      </c>
      <c r="AJ1574" s="2">
        <f>DATE(emdat_data[[#This Row],[End Year]],emdat_data[[#This Row],[End Month]],emdat_data[[#This Row],[End Day]])</f>
        <v>38411</v>
      </c>
      <c r="AK1574">
        <v>40</v>
      </c>
      <c r="AM1574">
        <v>210</v>
      </c>
      <c r="AO1574">
        <v>210</v>
      </c>
      <c r="AV1574">
        <v>66.731057986202799</v>
      </c>
    </row>
    <row r="1575" spans="1:51" hidden="1" x14ac:dyDescent="0.25">
      <c r="A1575" t="s">
        <v>6659</v>
      </c>
      <c r="B1575">
        <v>2005</v>
      </c>
      <c r="C1575">
        <v>44</v>
      </c>
      <c r="E1575" t="s">
        <v>50</v>
      </c>
      <c r="F1575" t="s">
        <v>63</v>
      </c>
      <c r="G1575" t="s">
        <v>82</v>
      </c>
      <c r="K1575" t="s">
        <v>307</v>
      </c>
      <c r="L1575" t="s">
        <v>308</v>
      </c>
      <c r="M1575" t="s">
        <v>56</v>
      </c>
      <c r="N1575" t="s">
        <v>57</v>
      </c>
      <c r="O1575" t="s">
        <v>6660</v>
      </c>
      <c r="Q1575" t="s">
        <v>65</v>
      </c>
      <c r="X1575" t="s">
        <v>88</v>
      </c>
      <c r="AA1575" s="1"/>
      <c r="AC1575">
        <v>2005</v>
      </c>
      <c r="AD1575">
        <v>1</v>
      </c>
      <c r="AF1575" s="2">
        <f>DATE(emdat_data[[#This Row],[Start Year]],emdat_data[[#This Row],[Start Month]],emdat_data[[#This Row],[Start Day]])</f>
        <v>38352</v>
      </c>
      <c r="AG1575">
        <v>2005</v>
      </c>
      <c r="AH1575">
        <v>1</v>
      </c>
      <c r="AJ1575" s="2">
        <f>DATE(emdat_data[[#This Row],[End Year]],emdat_data[[#This Row],[End Month]],emdat_data[[#This Row],[End Day]])</f>
        <v>38352</v>
      </c>
      <c r="AK1575">
        <v>58</v>
      </c>
      <c r="AV1575">
        <v>66.731057986202799</v>
      </c>
      <c r="AX1575" t="s">
        <v>6661</v>
      </c>
      <c r="AY1575" t="s">
        <v>6662</v>
      </c>
    </row>
    <row r="1576" spans="1:51" hidden="1" x14ac:dyDescent="0.25">
      <c r="A1576" t="s">
        <v>6667</v>
      </c>
      <c r="B1576">
        <v>2005</v>
      </c>
      <c r="C1576">
        <v>45</v>
      </c>
      <c r="E1576" t="s">
        <v>50</v>
      </c>
      <c r="F1576" t="s">
        <v>63</v>
      </c>
      <c r="G1576" t="s">
        <v>82</v>
      </c>
      <c r="H1576" t="s">
        <v>157</v>
      </c>
      <c r="I1576" t="s">
        <v>158</v>
      </c>
      <c r="K1576" t="s">
        <v>376</v>
      </c>
      <c r="L1576" t="s">
        <v>377</v>
      </c>
      <c r="M1576" t="s">
        <v>211</v>
      </c>
      <c r="N1576" t="s">
        <v>190</v>
      </c>
      <c r="O1576" t="s">
        <v>6668</v>
      </c>
      <c r="Q1576" t="s">
        <v>65</v>
      </c>
      <c r="X1576" t="s">
        <v>88</v>
      </c>
      <c r="AA1576" s="1"/>
      <c r="AC1576">
        <v>2005</v>
      </c>
      <c r="AD1576">
        <v>1</v>
      </c>
      <c r="AF1576" s="2">
        <f>DATE(emdat_data[[#This Row],[Start Year]],emdat_data[[#This Row],[Start Month]],emdat_data[[#This Row],[Start Day]])</f>
        <v>38352</v>
      </c>
      <c r="AG1576">
        <v>2005</v>
      </c>
      <c r="AH1576">
        <v>2</v>
      </c>
      <c r="AJ1576" s="2">
        <f>DATE(emdat_data[[#This Row],[End Year]],emdat_data[[#This Row],[End Month]],emdat_data[[#This Row],[End Day]])</f>
        <v>38383</v>
      </c>
      <c r="AK1576">
        <v>3</v>
      </c>
      <c r="AV1576">
        <v>66.731057986202799</v>
      </c>
      <c r="AW1576" t="s">
        <v>6669</v>
      </c>
      <c r="AY1576" t="s">
        <v>6670</v>
      </c>
    </row>
    <row r="1577" spans="1:51" hidden="1" x14ac:dyDescent="0.25">
      <c r="A1577" t="s">
        <v>6950</v>
      </c>
      <c r="B1577">
        <v>2005</v>
      </c>
      <c r="C1577">
        <v>9067</v>
      </c>
      <c r="E1577" t="s">
        <v>50</v>
      </c>
      <c r="F1577" t="s">
        <v>350</v>
      </c>
      <c r="G1577" t="s">
        <v>351</v>
      </c>
      <c r="H1577" t="s">
        <v>351</v>
      </c>
      <c r="K1577" t="s">
        <v>761</v>
      </c>
      <c r="L1577" t="s">
        <v>762</v>
      </c>
      <c r="M1577" t="s">
        <v>260</v>
      </c>
      <c r="N1577" t="s">
        <v>76</v>
      </c>
      <c r="O1577" t="s">
        <v>6951</v>
      </c>
      <c r="P1577" t="s">
        <v>6952</v>
      </c>
      <c r="Q1577" t="s">
        <v>4804</v>
      </c>
      <c r="R1577" t="s">
        <v>353</v>
      </c>
      <c r="T1577" t="s">
        <v>127</v>
      </c>
      <c r="U1577" t="s">
        <v>127</v>
      </c>
      <c r="X1577" t="s">
        <v>78</v>
      </c>
      <c r="AA1577" s="1"/>
      <c r="AC1577">
        <v>2005</v>
      </c>
      <c r="AD1577">
        <v>1</v>
      </c>
      <c r="AF1577" s="2">
        <f>DATE(emdat_data[[#This Row],[Start Year]],emdat_data[[#This Row],[Start Month]],emdat_data[[#This Row],[Start Day]])</f>
        <v>38352</v>
      </c>
      <c r="AG1577">
        <v>2006</v>
      </c>
      <c r="AH1577">
        <v>1</v>
      </c>
      <c r="AJ1577" s="2">
        <f>DATE(emdat_data[[#This Row],[End Year]],emdat_data[[#This Row],[End Month]],emdat_data[[#This Row],[End Day]])</f>
        <v>38717</v>
      </c>
      <c r="AK1577">
        <v>120</v>
      </c>
      <c r="AM1577">
        <v>2150000</v>
      </c>
      <c r="AO1577">
        <v>2150000</v>
      </c>
      <c r="AV1577">
        <v>66.731057986202799</v>
      </c>
      <c r="AW1577" t="s">
        <v>6953</v>
      </c>
      <c r="AX1577" t="s">
        <v>6954</v>
      </c>
      <c r="AY1577" t="s">
        <v>6955</v>
      </c>
    </row>
    <row r="1578" spans="1:51" hidden="1" x14ac:dyDescent="0.25">
      <c r="A1578" t="s">
        <v>8866</v>
      </c>
      <c r="B1578">
        <v>2005</v>
      </c>
      <c r="C1578">
        <v>9153</v>
      </c>
      <c r="E1578" t="s">
        <v>50</v>
      </c>
      <c r="F1578" t="s">
        <v>350</v>
      </c>
      <c r="G1578" t="s">
        <v>351</v>
      </c>
      <c r="H1578" t="s">
        <v>351</v>
      </c>
      <c r="K1578" t="s">
        <v>2562</v>
      </c>
      <c r="L1578" t="s">
        <v>2563</v>
      </c>
      <c r="M1578" t="s">
        <v>173</v>
      </c>
      <c r="N1578" t="s">
        <v>57</v>
      </c>
      <c r="O1578" t="s">
        <v>8867</v>
      </c>
      <c r="W1578">
        <v>21600</v>
      </c>
      <c r="X1578" t="s">
        <v>78</v>
      </c>
      <c r="AA1578" s="1"/>
      <c r="AC1578">
        <v>2005</v>
      </c>
      <c r="AD1578">
        <v>1</v>
      </c>
      <c r="AF1578" s="2">
        <f>DATE(emdat_data[[#This Row],[Start Year]],emdat_data[[#This Row],[Start Month]],emdat_data[[#This Row],[Start Day]])</f>
        <v>38352</v>
      </c>
      <c r="AG1578">
        <v>2005</v>
      </c>
      <c r="AH1578">
        <v>3</v>
      </c>
      <c r="AJ1578" s="2">
        <f>DATE(emdat_data[[#This Row],[End Year]],emdat_data[[#This Row],[End Month]],emdat_data[[#This Row],[End Day]])</f>
        <v>38411</v>
      </c>
      <c r="AT1578">
        <v>420000</v>
      </c>
      <c r="AU1578">
        <v>629392</v>
      </c>
      <c r="AV1578">
        <v>66.731057986202799</v>
      </c>
      <c r="AW1578" t="s">
        <v>8868</v>
      </c>
      <c r="AY1578" t="s">
        <v>8869</v>
      </c>
    </row>
    <row r="1579" spans="1:51" hidden="1" x14ac:dyDescent="0.25">
      <c r="A1579" t="s">
        <v>6682</v>
      </c>
      <c r="B1579">
        <v>2005</v>
      </c>
      <c r="C1579">
        <v>45</v>
      </c>
      <c r="E1579" t="s">
        <v>50</v>
      </c>
      <c r="F1579" t="s">
        <v>63</v>
      </c>
      <c r="G1579" t="s">
        <v>82</v>
      </c>
      <c r="H1579" t="s">
        <v>157</v>
      </c>
      <c r="I1579" t="s">
        <v>158</v>
      </c>
      <c r="K1579" t="s">
        <v>2924</v>
      </c>
      <c r="L1579" t="s">
        <v>2925</v>
      </c>
      <c r="M1579" t="s">
        <v>392</v>
      </c>
      <c r="N1579" t="s">
        <v>57</v>
      </c>
      <c r="O1579" t="s">
        <v>6683</v>
      </c>
      <c r="P1579" t="s">
        <v>6684</v>
      </c>
      <c r="Q1579" t="s">
        <v>360</v>
      </c>
      <c r="X1579" t="s">
        <v>88</v>
      </c>
      <c r="AA1579" s="1"/>
      <c r="AC1579">
        <v>2005</v>
      </c>
      <c r="AD1579">
        <v>1</v>
      </c>
      <c r="AE1579">
        <v>1</v>
      </c>
      <c r="AF1579" s="2">
        <f>DATE(emdat_data[[#This Row],[Start Year]],emdat_data[[#This Row],[Start Month]],emdat_data[[#This Row],[Start Day]])</f>
        <v>38353</v>
      </c>
      <c r="AG1579">
        <v>2005</v>
      </c>
      <c r="AH1579">
        <v>4</v>
      </c>
      <c r="AI1579">
        <v>1</v>
      </c>
      <c r="AJ1579" s="2">
        <f>DATE(emdat_data[[#This Row],[End Year]],emdat_data[[#This Row],[End Month]],emdat_data[[#This Row],[End Day]])</f>
        <v>38443</v>
      </c>
      <c r="AK1579">
        <v>2</v>
      </c>
      <c r="AV1579">
        <v>66.731057986202799</v>
      </c>
      <c r="AW1579" t="s">
        <v>6685</v>
      </c>
      <c r="AY1579" t="s">
        <v>6686</v>
      </c>
    </row>
    <row r="1580" spans="1:51" x14ac:dyDescent="0.25">
      <c r="A1580" t="s">
        <v>6746</v>
      </c>
      <c r="B1580">
        <v>2005</v>
      </c>
      <c r="C1580">
        <v>176</v>
      </c>
      <c r="E1580" t="s">
        <v>50</v>
      </c>
      <c r="F1580" t="s">
        <v>119</v>
      </c>
      <c r="G1580" t="s">
        <v>120</v>
      </c>
      <c r="H1580" t="s">
        <v>121</v>
      </c>
      <c r="J1580" t="s">
        <v>294</v>
      </c>
      <c r="K1580" t="s">
        <v>3235</v>
      </c>
      <c r="L1580" t="s">
        <v>3236</v>
      </c>
      <c r="M1580" t="s">
        <v>125</v>
      </c>
      <c r="N1580" t="s">
        <v>76</v>
      </c>
      <c r="O1580" t="s">
        <v>6747</v>
      </c>
      <c r="T1580" t="s">
        <v>128</v>
      </c>
      <c r="U1580" t="s">
        <v>128</v>
      </c>
      <c r="X1580" t="s">
        <v>129</v>
      </c>
      <c r="AA1580" s="1"/>
      <c r="AC1580">
        <v>2005</v>
      </c>
      <c r="AD1580">
        <v>1</v>
      </c>
      <c r="AE1580">
        <v>1</v>
      </c>
      <c r="AF1580" s="2">
        <f>DATE(emdat_data[[#This Row],[Start Year]],emdat_data[[#This Row],[Start Month]],emdat_data[[#This Row],[Start Day]])</f>
        <v>38353</v>
      </c>
      <c r="AG1580">
        <v>2005</v>
      </c>
      <c r="AH1580">
        <v>9</v>
      </c>
      <c r="AI1580">
        <v>23</v>
      </c>
      <c r="AJ1580" s="2">
        <f>DATE(emdat_data[[#This Row],[End Year]],emdat_data[[#This Row],[End Month]],emdat_data[[#This Row],[End Day]])</f>
        <v>38618</v>
      </c>
      <c r="AK1580">
        <v>303</v>
      </c>
      <c r="AM1580">
        <v>23022</v>
      </c>
      <c r="AO1580">
        <v>23022</v>
      </c>
      <c r="AV1580">
        <v>66.731057986202799</v>
      </c>
    </row>
    <row r="1581" spans="1:51" x14ac:dyDescent="0.25">
      <c r="A1581" t="s">
        <v>6800</v>
      </c>
      <c r="B1581">
        <v>2005</v>
      </c>
      <c r="C1581">
        <v>186</v>
      </c>
      <c r="E1581" t="s">
        <v>50</v>
      </c>
      <c r="F1581" t="s">
        <v>119</v>
      </c>
      <c r="G1581" t="s">
        <v>120</v>
      </c>
      <c r="H1581" t="s">
        <v>121</v>
      </c>
      <c r="J1581" t="s">
        <v>294</v>
      </c>
      <c r="K1581" t="s">
        <v>3130</v>
      </c>
      <c r="L1581" t="s">
        <v>3131</v>
      </c>
      <c r="M1581" t="s">
        <v>75</v>
      </c>
      <c r="N1581" t="s">
        <v>76</v>
      </c>
      <c r="O1581" t="s">
        <v>6801</v>
      </c>
      <c r="T1581" t="s">
        <v>128</v>
      </c>
      <c r="U1581" t="s">
        <v>128</v>
      </c>
      <c r="X1581" t="s">
        <v>129</v>
      </c>
      <c r="AA1581" s="1"/>
      <c r="AC1581">
        <v>2005</v>
      </c>
      <c r="AD1581">
        <v>1</v>
      </c>
      <c r="AE1581">
        <v>1</v>
      </c>
      <c r="AF1581" s="2">
        <f>DATE(emdat_data[[#This Row],[Start Year]],emdat_data[[#This Row],[Start Month]],emdat_data[[#This Row],[Start Day]])</f>
        <v>38353</v>
      </c>
      <c r="AG1581">
        <v>2005</v>
      </c>
      <c r="AH1581">
        <v>5</v>
      </c>
      <c r="AI1581">
        <v>8</v>
      </c>
      <c r="AJ1581" s="2">
        <f>DATE(emdat_data[[#This Row],[End Year]],emdat_data[[#This Row],[End Month]],emdat_data[[#This Row],[End Day]])</f>
        <v>38480</v>
      </c>
      <c r="AK1581">
        <v>29</v>
      </c>
      <c r="AM1581">
        <v>1420</v>
      </c>
      <c r="AO1581">
        <v>1420</v>
      </c>
      <c r="AV1581">
        <v>66.731057986202799</v>
      </c>
    </row>
    <row r="1582" spans="1:51" hidden="1" x14ac:dyDescent="0.25">
      <c r="A1582" t="s">
        <v>5410</v>
      </c>
      <c r="B1582">
        <v>2005</v>
      </c>
      <c r="C1582">
        <v>3</v>
      </c>
      <c r="E1582" t="s">
        <v>50</v>
      </c>
      <c r="F1582" t="s">
        <v>63</v>
      </c>
      <c r="G1582" t="s">
        <v>82</v>
      </c>
      <c r="H1582" t="s">
        <v>157</v>
      </c>
      <c r="I1582" t="s">
        <v>418</v>
      </c>
      <c r="K1582" t="s">
        <v>335</v>
      </c>
      <c r="L1582" t="s">
        <v>336</v>
      </c>
      <c r="M1582" t="s">
        <v>85</v>
      </c>
      <c r="N1582" t="s">
        <v>86</v>
      </c>
      <c r="O1582" t="s">
        <v>5411</v>
      </c>
      <c r="W1582">
        <v>200</v>
      </c>
      <c r="X1582" t="s">
        <v>88</v>
      </c>
      <c r="AA1582" s="1"/>
      <c r="AC1582">
        <v>2005</v>
      </c>
      <c r="AD1582">
        <v>1</v>
      </c>
      <c r="AE1582">
        <v>3</v>
      </c>
      <c r="AF1582" s="2">
        <f>DATE(emdat_data[[#This Row],[Start Year]],emdat_data[[#This Row],[Start Month]],emdat_data[[#This Row],[Start Day]])</f>
        <v>38355</v>
      </c>
      <c r="AG1582">
        <v>2005</v>
      </c>
      <c r="AH1582">
        <v>1</v>
      </c>
      <c r="AI1582">
        <v>3</v>
      </c>
      <c r="AJ1582" s="2">
        <f>DATE(emdat_data[[#This Row],[End Year]],emdat_data[[#This Row],[End Month]],emdat_data[[#This Row],[End Day]])</f>
        <v>38355</v>
      </c>
      <c r="AK1582">
        <v>2</v>
      </c>
      <c r="AL1582">
        <v>4</v>
      </c>
      <c r="AN1582">
        <v>340</v>
      </c>
      <c r="AO1582">
        <v>344</v>
      </c>
      <c r="AV1582">
        <v>66.731057986202799</v>
      </c>
      <c r="AX1582" t="s">
        <v>5412</v>
      </c>
      <c r="AY1582" t="s">
        <v>5413</v>
      </c>
    </row>
    <row r="1583" spans="1:51" x14ac:dyDescent="0.25">
      <c r="A1583" t="s">
        <v>5425</v>
      </c>
      <c r="B1583">
        <v>2005</v>
      </c>
      <c r="C1583">
        <v>50</v>
      </c>
      <c r="E1583" t="s">
        <v>50</v>
      </c>
      <c r="F1583" t="s">
        <v>119</v>
      </c>
      <c r="G1583" t="s">
        <v>120</v>
      </c>
      <c r="H1583" t="s">
        <v>121</v>
      </c>
      <c r="J1583" t="s">
        <v>294</v>
      </c>
      <c r="K1583" t="s">
        <v>183</v>
      </c>
      <c r="L1583" t="s">
        <v>184</v>
      </c>
      <c r="M1583" t="s">
        <v>75</v>
      </c>
      <c r="N1583" t="s">
        <v>76</v>
      </c>
      <c r="O1583" t="s">
        <v>5426</v>
      </c>
      <c r="T1583" t="s">
        <v>128</v>
      </c>
      <c r="U1583" t="s">
        <v>128</v>
      </c>
      <c r="X1583" t="s">
        <v>129</v>
      </c>
      <c r="AA1583" s="1"/>
      <c r="AC1583">
        <v>2005</v>
      </c>
      <c r="AD1583">
        <v>1</v>
      </c>
      <c r="AE1583">
        <v>3</v>
      </c>
      <c r="AF1583" s="2">
        <f>DATE(emdat_data[[#This Row],[Start Year]],emdat_data[[#This Row],[Start Month]],emdat_data[[#This Row],[Start Day]])</f>
        <v>38355</v>
      </c>
      <c r="AG1583">
        <v>2005</v>
      </c>
      <c r="AH1583">
        <v>5</v>
      </c>
      <c r="AJ1583" s="2">
        <f>DATE(emdat_data[[#This Row],[End Year]],emdat_data[[#This Row],[End Month]],emdat_data[[#This Row],[End Day]])</f>
        <v>38472</v>
      </c>
      <c r="AK1583">
        <v>42</v>
      </c>
      <c r="AM1583">
        <v>1400</v>
      </c>
      <c r="AO1583">
        <v>1400</v>
      </c>
      <c r="AV1583">
        <v>66.731057986202799</v>
      </c>
    </row>
    <row r="1584" spans="1:51" x14ac:dyDescent="0.25">
      <c r="A1584" t="s">
        <v>6753</v>
      </c>
      <c r="B1584">
        <v>2005</v>
      </c>
      <c r="C1584">
        <v>220</v>
      </c>
      <c r="E1584" t="s">
        <v>50</v>
      </c>
      <c r="F1584" t="s">
        <v>119</v>
      </c>
      <c r="G1584" t="s">
        <v>120</v>
      </c>
      <c r="H1584" t="s">
        <v>301</v>
      </c>
      <c r="K1584" t="s">
        <v>2618</v>
      </c>
      <c r="L1584" t="s">
        <v>2619</v>
      </c>
      <c r="M1584" t="s">
        <v>75</v>
      </c>
      <c r="N1584" t="s">
        <v>76</v>
      </c>
      <c r="O1584" t="s">
        <v>6754</v>
      </c>
      <c r="T1584" t="s">
        <v>128</v>
      </c>
      <c r="U1584" t="s">
        <v>128</v>
      </c>
      <c r="X1584" t="s">
        <v>129</v>
      </c>
      <c r="AA1584" s="1"/>
      <c r="AC1584">
        <v>2005</v>
      </c>
      <c r="AD1584">
        <v>1</v>
      </c>
      <c r="AE1584">
        <v>3</v>
      </c>
      <c r="AF1584" s="2">
        <f>DATE(emdat_data[[#This Row],[Start Year]],emdat_data[[#This Row],[Start Month]],emdat_data[[#This Row],[Start Day]])</f>
        <v>38355</v>
      </c>
      <c r="AG1584">
        <v>2005</v>
      </c>
      <c r="AH1584">
        <v>5</v>
      </c>
      <c r="AI1584">
        <v>15</v>
      </c>
      <c r="AJ1584" s="2">
        <f>DATE(emdat_data[[#This Row],[End Year]],emdat_data[[#This Row],[End Month]],emdat_data[[#This Row],[End Day]])</f>
        <v>38487</v>
      </c>
      <c r="AK1584">
        <v>115</v>
      </c>
      <c r="AM1584">
        <v>6000</v>
      </c>
      <c r="AO1584">
        <v>6000</v>
      </c>
      <c r="AV1584">
        <v>66.731057986202799</v>
      </c>
    </row>
    <row r="1585" spans="1:51" hidden="1" x14ac:dyDescent="0.25">
      <c r="A1585" t="s">
        <v>4188</v>
      </c>
      <c r="B1585">
        <v>2005</v>
      </c>
      <c r="C1585">
        <v>14</v>
      </c>
      <c r="E1585" t="s">
        <v>50</v>
      </c>
      <c r="F1585" t="s">
        <v>350</v>
      </c>
      <c r="G1585" t="s">
        <v>477</v>
      </c>
      <c r="H1585" t="s">
        <v>478</v>
      </c>
      <c r="K1585" t="s">
        <v>93</v>
      </c>
      <c r="L1585" t="s">
        <v>94</v>
      </c>
      <c r="M1585" t="s">
        <v>95</v>
      </c>
      <c r="N1585" t="s">
        <v>96</v>
      </c>
      <c r="O1585" t="s">
        <v>4189</v>
      </c>
      <c r="P1585" t="s">
        <v>4190</v>
      </c>
      <c r="W1585">
        <v>1000</v>
      </c>
      <c r="X1585" t="s">
        <v>78</v>
      </c>
      <c r="AA1585" s="1"/>
      <c r="AC1585">
        <v>2005</v>
      </c>
      <c r="AD1585">
        <v>1</v>
      </c>
      <c r="AE1585">
        <v>4</v>
      </c>
      <c r="AF1585" s="2">
        <f>DATE(emdat_data[[#This Row],[Start Year]],emdat_data[[#This Row],[Start Month]],emdat_data[[#This Row],[Start Day]])</f>
        <v>38356</v>
      </c>
      <c r="AG1585">
        <v>2005</v>
      </c>
      <c r="AH1585">
        <v>1</v>
      </c>
      <c r="AI1585">
        <v>26</v>
      </c>
      <c r="AJ1585" s="2">
        <f>DATE(emdat_data[[#This Row],[End Year]],emdat_data[[#This Row],[End Month]],emdat_data[[#This Row],[End Day]])</f>
        <v>38378</v>
      </c>
      <c r="AK1585">
        <v>12</v>
      </c>
      <c r="AL1585">
        <v>20</v>
      </c>
      <c r="AM1585">
        <v>200</v>
      </c>
      <c r="AO1585">
        <v>220</v>
      </c>
      <c r="AR1585">
        <v>20000</v>
      </c>
      <c r="AS1585">
        <v>29971</v>
      </c>
      <c r="AT1585">
        <v>40000</v>
      </c>
      <c r="AU1585">
        <v>59942</v>
      </c>
      <c r="AV1585">
        <v>66.731057986202799</v>
      </c>
      <c r="AX1585" t="s">
        <v>4191</v>
      </c>
      <c r="AY1585" t="s">
        <v>4192</v>
      </c>
    </row>
    <row r="1586" spans="1:51" hidden="1" x14ac:dyDescent="0.25">
      <c r="A1586" t="s">
        <v>5396</v>
      </c>
      <c r="B1586">
        <v>2005</v>
      </c>
      <c r="C1586">
        <v>11</v>
      </c>
      <c r="E1586" t="s">
        <v>50</v>
      </c>
      <c r="F1586" t="s">
        <v>63</v>
      </c>
      <c r="G1586" t="s">
        <v>82</v>
      </c>
      <c r="H1586" t="s">
        <v>789</v>
      </c>
      <c r="J1586" t="s">
        <v>5397</v>
      </c>
      <c r="K1586" t="s">
        <v>1292</v>
      </c>
      <c r="L1586" t="s">
        <v>1293</v>
      </c>
      <c r="M1586" t="s">
        <v>1294</v>
      </c>
      <c r="N1586" t="s">
        <v>190</v>
      </c>
      <c r="O1586" t="s">
        <v>5398</v>
      </c>
      <c r="Q1586" t="s">
        <v>360</v>
      </c>
      <c r="W1586">
        <v>140</v>
      </c>
      <c r="X1586" t="s">
        <v>88</v>
      </c>
      <c r="AA1586" s="1"/>
      <c r="AC1586">
        <v>2005</v>
      </c>
      <c r="AD1586">
        <v>1</v>
      </c>
      <c r="AE1586">
        <v>7</v>
      </c>
      <c r="AF1586" s="2">
        <f>DATE(emdat_data[[#This Row],[Start Year]],emdat_data[[#This Row],[Start Month]],emdat_data[[#This Row],[Start Day]])</f>
        <v>38359</v>
      </c>
      <c r="AG1586">
        <v>2005</v>
      </c>
      <c r="AH1586">
        <v>1</v>
      </c>
      <c r="AI1586">
        <v>8</v>
      </c>
      <c r="AJ1586" s="2">
        <f>DATE(emdat_data[[#This Row],[End Year]],emdat_data[[#This Row],[End Month]],emdat_data[[#This Row],[End Day]])</f>
        <v>38360</v>
      </c>
      <c r="AK1586">
        <v>3</v>
      </c>
      <c r="AM1586">
        <v>3000</v>
      </c>
      <c r="AO1586">
        <v>3000</v>
      </c>
      <c r="AR1586">
        <v>500000</v>
      </c>
      <c r="AS1586">
        <v>749276</v>
      </c>
      <c r="AT1586">
        <v>650000</v>
      </c>
      <c r="AU1586">
        <v>974059</v>
      </c>
      <c r="AV1586">
        <v>66.731057986202799</v>
      </c>
      <c r="AW1586" t="s">
        <v>5399</v>
      </c>
      <c r="AX1586" t="s">
        <v>5400</v>
      </c>
      <c r="AY1586" t="s">
        <v>5401</v>
      </c>
    </row>
    <row r="1587" spans="1:51" hidden="1" x14ac:dyDescent="0.25">
      <c r="A1587" t="s">
        <v>6629</v>
      </c>
      <c r="B1587">
        <v>2005</v>
      </c>
      <c r="C1587">
        <v>15</v>
      </c>
      <c r="E1587" t="s">
        <v>50</v>
      </c>
      <c r="F1587" t="s">
        <v>71</v>
      </c>
      <c r="G1587" t="s">
        <v>72</v>
      </c>
      <c r="H1587" t="s">
        <v>102</v>
      </c>
      <c r="K1587" t="s">
        <v>357</v>
      </c>
      <c r="L1587" t="s">
        <v>358</v>
      </c>
      <c r="M1587" t="s">
        <v>146</v>
      </c>
      <c r="N1587" t="s">
        <v>86</v>
      </c>
      <c r="O1587" t="s">
        <v>6630</v>
      </c>
      <c r="P1587" t="s">
        <v>6631</v>
      </c>
      <c r="Q1587" t="s">
        <v>176</v>
      </c>
      <c r="U1587" t="s">
        <v>127</v>
      </c>
      <c r="W1587">
        <v>560</v>
      </c>
      <c r="X1587" t="s">
        <v>78</v>
      </c>
      <c r="AA1587" s="1"/>
      <c r="AB1587" t="s">
        <v>6632</v>
      </c>
      <c r="AC1587">
        <v>2005</v>
      </c>
      <c r="AD1587">
        <v>1</v>
      </c>
      <c r="AE1587">
        <v>7</v>
      </c>
      <c r="AF1587" s="2">
        <f>DATE(emdat_data[[#This Row],[Start Year]],emdat_data[[#This Row],[Start Month]],emdat_data[[#This Row],[Start Day]])</f>
        <v>38359</v>
      </c>
      <c r="AG1587">
        <v>2005</v>
      </c>
      <c r="AH1587">
        <v>1</v>
      </c>
      <c r="AI1587">
        <v>11</v>
      </c>
      <c r="AJ1587" s="2">
        <f>DATE(emdat_data[[#This Row],[End Year]],emdat_data[[#This Row],[End Month]],emdat_data[[#This Row],[End Day]])</f>
        <v>38363</v>
      </c>
      <c r="AK1587">
        <v>28</v>
      </c>
      <c r="AL1587">
        <v>8</v>
      </c>
      <c r="AM1587">
        <v>500</v>
      </c>
      <c r="AO1587">
        <v>508</v>
      </c>
      <c r="AR1587">
        <v>200000</v>
      </c>
      <c r="AS1587">
        <v>299711</v>
      </c>
      <c r="AT1587">
        <v>200000</v>
      </c>
      <c r="AU1587">
        <v>299711</v>
      </c>
      <c r="AV1587">
        <v>66.731057986202799</v>
      </c>
      <c r="AW1587" t="s">
        <v>6633</v>
      </c>
      <c r="AX1587" t="s">
        <v>6634</v>
      </c>
      <c r="AY1587" t="s">
        <v>6635</v>
      </c>
    </row>
    <row r="1588" spans="1:51" hidden="1" x14ac:dyDescent="0.25">
      <c r="A1588" t="s">
        <v>6651</v>
      </c>
      <c r="B1588">
        <v>2005</v>
      </c>
      <c r="C1588">
        <v>11</v>
      </c>
      <c r="E1588" t="s">
        <v>50</v>
      </c>
      <c r="F1588" t="s">
        <v>63</v>
      </c>
      <c r="G1588" t="s">
        <v>82</v>
      </c>
      <c r="H1588" t="s">
        <v>789</v>
      </c>
      <c r="J1588" t="s">
        <v>5397</v>
      </c>
      <c r="K1588" t="s">
        <v>383</v>
      </c>
      <c r="L1588" t="s">
        <v>384</v>
      </c>
      <c r="M1588" t="s">
        <v>211</v>
      </c>
      <c r="N1588" t="s">
        <v>190</v>
      </c>
      <c r="O1588" t="s">
        <v>6652</v>
      </c>
      <c r="Q1588" t="s">
        <v>659</v>
      </c>
      <c r="X1588" t="s">
        <v>88</v>
      </c>
      <c r="AA1588" s="1"/>
      <c r="AC1588">
        <v>2005</v>
      </c>
      <c r="AD1588">
        <v>1</v>
      </c>
      <c r="AE1588">
        <v>7</v>
      </c>
      <c r="AF1588" s="2">
        <f>DATE(emdat_data[[#This Row],[Start Year]],emdat_data[[#This Row],[Start Month]],emdat_data[[#This Row],[Start Day]])</f>
        <v>38359</v>
      </c>
      <c r="AG1588">
        <v>2005</v>
      </c>
      <c r="AH1588">
        <v>1</v>
      </c>
      <c r="AI1588">
        <v>8</v>
      </c>
      <c r="AJ1588" s="2">
        <f>DATE(emdat_data[[#This Row],[End Year]],emdat_data[[#This Row],[End Month]],emdat_data[[#This Row],[End Day]])</f>
        <v>38360</v>
      </c>
      <c r="AL1588">
        <v>2</v>
      </c>
      <c r="AO1588">
        <v>2</v>
      </c>
      <c r="AV1588">
        <v>66.731057986202799</v>
      </c>
      <c r="AW1588" t="s">
        <v>6653</v>
      </c>
      <c r="AY1588" t="s">
        <v>6654</v>
      </c>
    </row>
    <row r="1589" spans="1:51" hidden="1" x14ac:dyDescent="0.25">
      <c r="A1589" t="s">
        <v>6731</v>
      </c>
      <c r="B1589">
        <v>2005</v>
      </c>
      <c r="C1589">
        <v>11</v>
      </c>
      <c r="E1589" t="s">
        <v>50</v>
      </c>
      <c r="F1589" t="s">
        <v>63</v>
      </c>
      <c r="G1589" t="s">
        <v>82</v>
      </c>
      <c r="H1589" t="s">
        <v>789</v>
      </c>
      <c r="J1589" t="s">
        <v>5397</v>
      </c>
      <c r="K1589" t="s">
        <v>2770</v>
      </c>
      <c r="L1589" t="s">
        <v>2771</v>
      </c>
      <c r="M1589" t="s">
        <v>211</v>
      </c>
      <c r="N1589" t="s">
        <v>190</v>
      </c>
      <c r="O1589" t="s">
        <v>6732</v>
      </c>
      <c r="X1589" t="s">
        <v>88</v>
      </c>
      <c r="AA1589" s="1"/>
      <c r="AC1589">
        <v>2005</v>
      </c>
      <c r="AD1589">
        <v>1</v>
      </c>
      <c r="AE1589">
        <v>7</v>
      </c>
      <c r="AF1589" s="2">
        <f>DATE(emdat_data[[#This Row],[Start Year]],emdat_data[[#This Row],[Start Month]],emdat_data[[#This Row],[Start Day]])</f>
        <v>38359</v>
      </c>
      <c r="AG1589">
        <v>2005</v>
      </c>
      <c r="AH1589">
        <v>1</v>
      </c>
      <c r="AI1589">
        <v>8</v>
      </c>
      <c r="AJ1589" s="2">
        <f>DATE(emdat_data[[#This Row],[End Year]],emdat_data[[#This Row],[End Month]],emdat_data[[#This Row],[End Day]])</f>
        <v>38360</v>
      </c>
      <c r="AV1589">
        <v>66.731057986202799</v>
      </c>
      <c r="AX1589" t="s">
        <v>6733</v>
      </c>
      <c r="AY1589" t="s">
        <v>6734</v>
      </c>
    </row>
    <row r="1590" spans="1:51" hidden="1" x14ac:dyDescent="0.25">
      <c r="A1590" t="s">
        <v>5427</v>
      </c>
      <c r="B1590">
        <v>2005</v>
      </c>
      <c r="C1590">
        <v>11</v>
      </c>
      <c r="E1590" t="s">
        <v>50</v>
      </c>
      <c r="F1590" t="s">
        <v>63</v>
      </c>
      <c r="G1590" t="s">
        <v>82</v>
      </c>
      <c r="H1590" t="s">
        <v>789</v>
      </c>
      <c r="J1590" t="s">
        <v>5397</v>
      </c>
      <c r="K1590" t="s">
        <v>1200</v>
      </c>
      <c r="L1590" t="s">
        <v>1201</v>
      </c>
      <c r="M1590" t="s">
        <v>189</v>
      </c>
      <c r="N1590" t="s">
        <v>190</v>
      </c>
      <c r="O1590" t="s">
        <v>5428</v>
      </c>
      <c r="W1590">
        <v>181</v>
      </c>
      <c r="X1590" t="s">
        <v>88</v>
      </c>
      <c r="AA1590" s="1"/>
      <c r="AC1590">
        <v>2005</v>
      </c>
      <c r="AD1590">
        <v>1</v>
      </c>
      <c r="AE1590">
        <v>8</v>
      </c>
      <c r="AF1590" s="2">
        <f>DATE(emdat_data[[#This Row],[Start Year]],emdat_data[[#This Row],[Start Month]],emdat_data[[#This Row],[Start Day]])</f>
        <v>38360</v>
      </c>
      <c r="AG1590">
        <v>2005</v>
      </c>
      <c r="AH1590">
        <v>1</v>
      </c>
      <c r="AI1590">
        <v>8</v>
      </c>
      <c r="AJ1590" s="2">
        <f>DATE(emdat_data[[#This Row],[End Year]],emdat_data[[#This Row],[End Month]],emdat_data[[#This Row],[End Day]])</f>
        <v>38360</v>
      </c>
      <c r="AK1590">
        <v>2</v>
      </c>
      <c r="AL1590">
        <v>2</v>
      </c>
      <c r="AO1590">
        <v>2</v>
      </c>
      <c r="AR1590">
        <v>200000</v>
      </c>
      <c r="AS1590">
        <v>299711</v>
      </c>
      <c r="AT1590">
        <v>270000</v>
      </c>
      <c r="AU1590">
        <v>404609</v>
      </c>
      <c r="AV1590">
        <v>66.731057986202799</v>
      </c>
      <c r="AW1590" t="s">
        <v>5429</v>
      </c>
      <c r="AY1590" t="s">
        <v>5430</v>
      </c>
    </row>
    <row r="1591" spans="1:51" hidden="1" x14ac:dyDescent="0.25">
      <c r="A1591" t="s">
        <v>6786</v>
      </c>
      <c r="B1591">
        <v>2005</v>
      </c>
      <c r="C1591">
        <v>21</v>
      </c>
      <c r="E1591" t="s">
        <v>50</v>
      </c>
      <c r="F1591" t="s">
        <v>71</v>
      </c>
      <c r="G1591" t="s">
        <v>72</v>
      </c>
      <c r="H1591" t="s">
        <v>102</v>
      </c>
      <c r="K1591" t="s">
        <v>3768</v>
      </c>
      <c r="L1591" t="s">
        <v>3769</v>
      </c>
      <c r="M1591" t="s">
        <v>85</v>
      </c>
      <c r="N1591" t="s">
        <v>86</v>
      </c>
      <c r="O1591" t="s">
        <v>6787</v>
      </c>
      <c r="X1591" t="s">
        <v>78</v>
      </c>
      <c r="AA1591" s="1"/>
      <c r="AC1591">
        <v>2005</v>
      </c>
      <c r="AD1591">
        <v>1</v>
      </c>
      <c r="AE1591">
        <v>8</v>
      </c>
      <c r="AF1591" s="2">
        <f>DATE(emdat_data[[#This Row],[Start Year]],emdat_data[[#This Row],[Start Month]],emdat_data[[#This Row],[Start Day]])</f>
        <v>38360</v>
      </c>
      <c r="AG1591">
        <v>2005</v>
      </c>
      <c r="AH1591">
        <v>1</v>
      </c>
      <c r="AI1591">
        <v>20</v>
      </c>
      <c r="AJ1591" s="2">
        <f>DATE(emdat_data[[#This Row],[End Year]],emdat_data[[#This Row],[End Month]],emdat_data[[#This Row],[End Day]])</f>
        <v>38372</v>
      </c>
      <c r="AK1591">
        <v>3</v>
      </c>
      <c r="AT1591">
        <v>1000</v>
      </c>
      <c r="AU1591">
        <v>1499</v>
      </c>
      <c r="AV1591">
        <v>66.731057986202799</v>
      </c>
      <c r="AW1591" t="s">
        <v>6788</v>
      </c>
      <c r="AY1591" t="s">
        <v>6789</v>
      </c>
    </row>
    <row r="1592" spans="1:51" hidden="1" x14ac:dyDescent="0.25">
      <c r="A1592" t="s">
        <v>5464</v>
      </c>
      <c r="B1592">
        <v>2005</v>
      </c>
      <c r="C1592">
        <v>16</v>
      </c>
      <c r="E1592" t="s">
        <v>50</v>
      </c>
      <c r="F1592" t="s">
        <v>51</v>
      </c>
      <c r="G1592" t="s">
        <v>52</v>
      </c>
      <c r="H1592" t="s">
        <v>53</v>
      </c>
      <c r="K1592" t="s">
        <v>1447</v>
      </c>
      <c r="L1592" t="s">
        <v>1448</v>
      </c>
      <c r="M1592" t="s">
        <v>56</v>
      </c>
      <c r="N1592" t="s">
        <v>57</v>
      </c>
      <c r="O1592" t="s">
        <v>5465</v>
      </c>
      <c r="W1592">
        <v>5</v>
      </c>
      <c r="X1592" t="s">
        <v>59</v>
      </c>
      <c r="Y1592">
        <v>37103</v>
      </c>
      <c r="Z1592">
        <v>54574</v>
      </c>
      <c r="AA1592" s="1">
        <v>0.92777777777777781</v>
      </c>
      <c r="AC1592">
        <v>2005</v>
      </c>
      <c r="AD1592">
        <v>1</v>
      </c>
      <c r="AE1592">
        <v>10</v>
      </c>
      <c r="AF1592" s="2">
        <f>DATE(emdat_data[[#This Row],[Start Year]],emdat_data[[#This Row],[Start Month]],emdat_data[[#This Row],[Start Day]])</f>
        <v>38362</v>
      </c>
      <c r="AG1592">
        <v>2005</v>
      </c>
      <c r="AH1592">
        <v>1</v>
      </c>
      <c r="AI1592">
        <v>10</v>
      </c>
      <c r="AJ1592" s="2">
        <f>DATE(emdat_data[[#This Row],[End Year]],emdat_data[[#This Row],[End Month]],emdat_data[[#This Row],[End Day]])</f>
        <v>38362</v>
      </c>
      <c r="AL1592">
        <v>110</v>
      </c>
      <c r="AO1592">
        <v>110</v>
      </c>
      <c r="AV1592">
        <v>66.731057986202799</v>
      </c>
      <c r="AX1592" t="s">
        <v>5466</v>
      </c>
      <c r="AY1592" t="s">
        <v>5467</v>
      </c>
    </row>
    <row r="1593" spans="1:51" hidden="1" x14ac:dyDescent="0.25">
      <c r="A1593" t="s">
        <v>5347</v>
      </c>
      <c r="B1593">
        <v>2005</v>
      </c>
      <c r="C1593">
        <v>21</v>
      </c>
      <c r="E1593" t="s">
        <v>50</v>
      </c>
      <c r="F1593" t="s">
        <v>71</v>
      </c>
      <c r="G1593" t="s">
        <v>72</v>
      </c>
      <c r="H1593" t="s">
        <v>102</v>
      </c>
      <c r="K1593" t="s">
        <v>1185</v>
      </c>
      <c r="L1593" t="s">
        <v>1186</v>
      </c>
      <c r="M1593" t="s">
        <v>204</v>
      </c>
      <c r="N1593" t="s">
        <v>86</v>
      </c>
      <c r="O1593" t="s">
        <v>5348</v>
      </c>
      <c r="P1593" t="s">
        <v>642</v>
      </c>
      <c r="Q1593" t="s">
        <v>176</v>
      </c>
      <c r="S1593" t="s">
        <v>127</v>
      </c>
      <c r="U1593" t="s">
        <v>127</v>
      </c>
      <c r="V1593">
        <v>151</v>
      </c>
      <c r="X1593" t="s">
        <v>78</v>
      </c>
      <c r="AA1593" s="1"/>
      <c r="AC1593">
        <v>2005</v>
      </c>
      <c r="AD1593">
        <v>1</v>
      </c>
      <c r="AE1593">
        <v>11</v>
      </c>
      <c r="AF1593" s="2">
        <f>DATE(emdat_data[[#This Row],[Start Year]],emdat_data[[#This Row],[Start Month]],emdat_data[[#This Row],[Start Day]])</f>
        <v>38363</v>
      </c>
      <c r="AG1593">
        <v>2005</v>
      </c>
      <c r="AH1593">
        <v>1</v>
      </c>
      <c r="AI1593">
        <v>18</v>
      </c>
      <c r="AJ1593" s="2">
        <f>DATE(emdat_data[[#This Row],[End Year]],emdat_data[[#This Row],[End Month]],emdat_data[[#This Row],[End Day]])</f>
        <v>38370</v>
      </c>
      <c r="AK1593">
        <v>4</v>
      </c>
      <c r="AM1593">
        <v>2143</v>
      </c>
      <c r="AO1593">
        <v>2143</v>
      </c>
      <c r="AT1593">
        <v>25000</v>
      </c>
      <c r="AU1593">
        <v>37464</v>
      </c>
      <c r="AV1593">
        <v>66.731057986202799</v>
      </c>
      <c r="AX1593" t="s">
        <v>5349</v>
      </c>
      <c r="AY1593" t="s">
        <v>5350</v>
      </c>
    </row>
    <row r="1594" spans="1:51" hidden="1" x14ac:dyDescent="0.25">
      <c r="A1594" t="s">
        <v>6615</v>
      </c>
      <c r="B1594">
        <v>2005</v>
      </c>
      <c r="C1594">
        <v>21</v>
      </c>
      <c r="E1594" t="s">
        <v>50</v>
      </c>
      <c r="F1594" t="s">
        <v>71</v>
      </c>
      <c r="G1594" t="s">
        <v>72</v>
      </c>
      <c r="H1594" t="s">
        <v>102</v>
      </c>
      <c r="K1594" t="s">
        <v>2706</v>
      </c>
      <c r="L1594" t="s">
        <v>2707</v>
      </c>
      <c r="M1594" t="s">
        <v>204</v>
      </c>
      <c r="N1594" t="s">
        <v>86</v>
      </c>
      <c r="O1594" t="s">
        <v>6616</v>
      </c>
      <c r="P1594" t="s">
        <v>642</v>
      </c>
      <c r="Q1594" t="s">
        <v>176</v>
      </c>
      <c r="X1594" t="s">
        <v>78</v>
      </c>
      <c r="AA1594" s="1"/>
      <c r="AB1594" t="s">
        <v>6617</v>
      </c>
      <c r="AC1594">
        <v>2005</v>
      </c>
      <c r="AD1594">
        <v>1</v>
      </c>
      <c r="AE1594">
        <v>11</v>
      </c>
      <c r="AF1594" s="2">
        <f>DATE(emdat_data[[#This Row],[Start Year]],emdat_data[[#This Row],[Start Month]],emdat_data[[#This Row],[Start Day]])</f>
        <v>38363</v>
      </c>
      <c r="AG1594">
        <v>2005</v>
      </c>
      <c r="AH1594">
        <v>1</v>
      </c>
      <c r="AI1594">
        <v>18</v>
      </c>
      <c r="AJ1594" s="2">
        <f>DATE(emdat_data[[#This Row],[End Year]],emdat_data[[#This Row],[End Month]],emdat_data[[#This Row],[End Day]])</f>
        <v>38370</v>
      </c>
      <c r="AK1594">
        <v>3</v>
      </c>
      <c r="AM1594">
        <v>7000</v>
      </c>
      <c r="AO1594">
        <v>7000</v>
      </c>
      <c r="AT1594">
        <v>7000</v>
      </c>
      <c r="AU1594">
        <v>10490</v>
      </c>
      <c r="AV1594">
        <v>66.731057986202799</v>
      </c>
      <c r="AW1594" t="s">
        <v>6618</v>
      </c>
      <c r="AX1594" t="s">
        <v>6619</v>
      </c>
      <c r="AY1594" t="s">
        <v>6620</v>
      </c>
    </row>
    <row r="1595" spans="1:51" hidden="1" x14ac:dyDescent="0.25">
      <c r="A1595" t="s">
        <v>6735</v>
      </c>
      <c r="B1595">
        <v>2005</v>
      </c>
      <c r="C1595">
        <v>25</v>
      </c>
      <c r="E1595" t="s">
        <v>50</v>
      </c>
      <c r="F1595" t="s">
        <v>71</v>
      </c>
      <c r="G1595" t="s">
        <v>217</v>
      </c>
      <c r="H1595" t="s">
        <v>696</v>
      </c>
      <c r="K1595" t="s">
        <v>383</v>
      </c>
      <c r="L1595" t="s">
        <v>384</v>
      </c>
      <c r="M1595" t="s">
        <v>211</v>
      </c>
      <c r="N1595" t="s">
        <v>190</v>
      </c>
      <c r="O1595" t="s">
        <v>6736</v>
      </c>
      <c r="AA1595" s="1"/>
      <c r="AC1595">
        <v>2005</v>
      </c>
      <c r="AD1595">
        <v>1</v>
      </c>
      <c r="AE1595">
        <v>11</v>
      </c>
      <c r="AF1595" s="2">
        <f>DATE(emdat_data[[#This Row],[Start Year]],emdat_data[[#This Row],[Start Month]],emdat_data[[#This Row],[Start Day]])</f>
        <v>38363</v>
      </c>
      <c r="AG1595">
        <v>2005</v>
      </c>
      <c r="AH1595">
        <v>1</v>
      </c>
      <c r="AI1595">
        <v>11</v>
      </c>
      <c r="AJ1595" s="2">
        <f>DATE(emdat_data[[#This Row],[End Year]],emdat_data[[#This Row],[End Month]],emdat_data[[#This Row],[End Day]])</f>
        <v>38363</v>
      </c>
      <c r="AK1595">
        <v>9</v>
      </c>
      <c r="AV1595">
        <v>66.731057986202799</v>
      </c>
      <c r="AW1595" t="s">
        <v>6737</v>
      </c>
      <c r="AY1595" t="s">
        <v>6738</v>
      </c>
    </row>
    <row r="1596" spans="1:51" hidden="1" x14ac:dyDescent="0.25">
      <c r="A1596" t="s">
        <v>7384</v>
      </c>
      <c r="B1596">
        <v>2005</v>
      </c>
      <c r="C1596">
        <v>819</v>
      </c>
      <c r="E1596" t="s">
        <v>50</v>
      </c>
      <c r="F1596" t="s">
        <v>63</v>
      </c>
      <c r="G1596" t="s">
        <v>82</v>
      </c>
      <c r="J1596" t="s">
        <v>7385</v>
      </c>
      <c r="K1596" t="s">
        <v>1292</v>
      </c>
      <c r="L1596" t="s">
        <v>1293</v>
      </c>
      <c r="M1596" t="s">
        <v>1294</v>
      </c>
      <c r="N1596" t="s">
        <v>190</v>
      </c>
      <c r="O1596" t="s">
        <v>7386</v>
      </c>
      <c r="W1596">
        <v>200</v>
      </c>
      <c r="X1596" t="s">
        <v>88</v>
      </c>
      <c r="AA1596" s="1"/>
      <c r="AC1596">
        <v>2005</v>
      </c>
      <c r="AD1596">
        <v>1</v>
      </c>
      <c r="AE1596">
        <v>11</v>
      </c>
      <c r="AF1596" s="2">
        <f>DATE(emdat_data[[#This Row],[Start Year]],emdat_data[[#This Row],[Start Month]],emdat_data[[#This Row],[Start Day]])</f>
        <v>38363</v>
      </c>
      <c r="AG1596">
        <v>2005</v>
      </c>
      <c r="AH1596">
        <v>1</v>
      </c>
      <c r="AI1596">
        <v>12</v>
      </c>
      <c r="AJ1596" s="2">
        <f>DATE(emdat_data[[#This Row],[End Year]],emdat_data[[#This Row],[End Month]],emdat_data[[#This Row],[End Day]])</f>
        <v>38364</v>
      </c>
      <c r="AK1596">
        <v>7</v>
      </c>
      <c r="AR1596">
        <v>25000</v>
      </c>
      <c r="AS1596">
        <v>37464</v>
      </c>
      <c r="AT1596">
        <v>50000</v>
      </c>
      <c r="AU1596">
        <v>74928</v>
      </c>
      <c r="AV1596">
        <v>66.731057986202799</v>
      </c>
      <c r="AW1596" t="s">
        <v>7387</v>
      </c>
      <c r="AY1596" t="s">
        <v>7388</v>
      </c>
    </row>
    <row r="1597" spans="1:51" x14ac:dyDescent="0.25">
      <c r="A1597" t="s">
        <v>6798</v>
      </c>
      <c r="B1597">
        <v>2005</v>
      </c>
      <c r="C1597">
        <v>58</v>
      </c>
      <c r="E1597" t="s">
        <v>50</v>
      </c>
      <c r="F1597" t="s">
        <v>119</v>
      </c>
      <c r="G1597" t="s">
        <v>120</v>
      </c>
      <c r="H1597" t="s">
        <v>121</v>
      </c>
      <c r="J1597" t="s">
        <v>294</v>
      </c>
      <c r="K1597" t="s">
        <v>3130</v>
      </c>
      <c r="L1597" t="s">
        <v>3131</v>
      </c>
      <c r="M1597" t="s">
        <v>75</v>
      </c>
      <c r="N1597" t="s">
        <v>76</v>
      </c>
      <c r="O1597" t="s">
        <v>6799</v>
      </c>
      <c r="T1597" t="s">
        <v>128</v>
      </c>
      <c r="U1597" t="s">
        <v>128</v>
      </c>
      <c r="X1597" t="s">
        <v>129</v>
      </c>
      <c r="AA1597" s="1"/>
      <c r="AC1597">
        <v>2005</v>
      </c>
      <c r="AD1597">
        <v>1</v>
      </c>
      <c r="AE1597">
        <v>17</v>
      </c>
      <c r="AF1597" s="2">
        <f>DATE(emdat_data[[#This Row],[Start Year]],emdat_data[[#This Row],[Start Month]],emdat_data[[#This Row],[Start Day]])</f>
        <v>38369</v>
      </c>
      <c r="AG1597">
        <v>2005</v>
      </c>
      <c r="AH1597">
        <v>1</v>
      </c>
      <c r="AI1597">
        <v>30</v>
      </c>
      <c r="AJ1597" s="2">
        <f>DATE(emdat_data[[#This Row],[End Year]],emdat_data[[#This Row],[End Month]],emdat_data[[#This Row],[End Day]])</f>
        <v>38382</v>
      </c>
      <c r="AK1597">
        <v>34</v>
      </c>
      <c r="AM1597">
        <v>2152</v>
      </c>
      <c r="AO1597">
        <v>2152</v>
      </c>
      <c r="AV1597">
        <v>66.731057986202799</v>
      </c>
    </row>
    <row r="1598" spans="1:51" hidden="1" x14ac:dyDescent="0.25">
      <c r="A1598" t="s">
        <v>4193</v>
      </c>
      <c r="B1598">
        <v>2005</v>
      </c>
      <c r="C1598">
        <v>68</v>
      </c>
      <c r="E1598" t="s">
        <v>50</v>
      </c>
      <c r="F1598" t="s">
        <v>63</v>
      </c>
      <c r="G1598" t="s">
        <v>82</v>
      </c>
      <c r="K1598" t="s">
        <v>93</v>
      </c>
      <c r="L1598" t="s">
        <v>94</v>
      </c>
      <c r="M1598" t="s">
        <v>95</v>
      </c>
      <c r="N1598" t="s">
        <v>96</v>
      </c>
      <c r="O1598" t="s">
        <v>4194</v>
      </c>
      <c r="W1598">
        <v>124</v>
      </c>
      <c r="X1598" t="s">
        <v>88</v>
      </c>
      <c r="AA1598" s="1"/>
      <c r="AC1598">
        <v>2005</v>
      </c>
      <c r="AD1598">
        <v>1</v>
      </c>
      <c r="AE1598">
        <v>21</v>
      </c>
      <c r="AF1598" s="2">
        <f>DATE(emdat_data[[#This Row],[Start Year]],emdat_data[[#This Row],[Start Month]],emdat_data[[#This Row],[Start Day]])</f>
        <v>38373</v>
      </c>
      <c r="AG1598">
        <v>2005</v>
      </c>
      <c r="AH1598">
        <v>1</v>
      </c>
      <c r="AI1598">
        <v>21</v>
      </c>
      <c r="AJ1598" s="2">
        <f>DATE(emdat_data[[#This Row],[End Year]],emdat_data[[#This Row],[End Month]],emdat_data[[#This Row],[End Day]])</f>
        <v>38373</v>
      </c>
      <c r="AM1598">
        <v>600</v>
      </c>
      <c r="AO1598">
        <v>600</v>
      </c>
      <c r="AT1598">
        <v>27000</v>
      </c>
      <c r="AU1598">
        <v>40461</v>
      </c>
      <c r="AV1598">
        <v>66.731057986202799</v>
      </c>
      <c r="AX1598" t="s">
        <v>4195</v>
      </c>
      <c r="AY1598" t="s">
        <v>4196</v>
      </c>
    </row>
    <row r="1599" spans="1:51" hidden="1" x14ac:dyDescent="0.25">
      <c r="A1599" t="s">
        <v>6611</v>
      </c>
      <c r="B1599">
        <v>2005</v>
      </c>
      <c r="C1599">
        <v>28</v>
      </c>
      <c r="E1599" t="s">
        <v>50</v>
      </c>
      <c r="F1599" t="s">
        <v>71</v>
      </c>
      <c r="G1599" t="s">
        <v>72</v>
      </c>
      <c r="H1599" t="s">
        <v>170</v>
      </c>
      <c r="K1599" t="s">
        <v>2852</v>
      </c>
      <c r="L1599" t="s">
        <v>2853</v>
      </c>
      <c r="M1599" t="s">
        <v>392</v>
      </c>
      <c r="N1599" t="s">
        <v>57</v>
      </c>
      <c r="O1599" t="s">
        <v>6612</v>
      </c>
      <c r="P1599" t="s">
        <v>642</v>
      </c>
      <c r="Q1599" t="s">
        <v>653</v>
      </c>
      <c r="R1599" t="s">
        <v>659</v>
      </c>
      <c r="W1599">
        <v>22760</v>
      </c>
      <c r="X1599" t="s">
        <v>78</v>
      </c>
      <c r="AA1599" s="1"/>
      <c r="AC1599">
        <v>2005</v>
      </c>
      <c r="AD1599">
        <v>1</v>
      </c>
      <c r="AE1599">
        <v>22</v>
      </c>
      <c r="AF1599" s="2">
        <f>DATE(emdat_data[[#This Row],[Start Year]],emdat_data[[#This Row],[Start Month]],emdat_data[[#This Row],[Start Day]])</f>
        <v>38374</v>
      </c>
      <c r="AG1599">
        <v>2005</v>
      </c>
      <c r="AH1599">
        <v>1</v>
      </c>
      <c r="AI1599">
        <v>27</v>
      </c>
      <c r="AJ1599" s="2">
        <f>DATE(emdat_data[[#This Row],[End Year]],emdat_data[[#This Row],[End Month]],emdat_data[[#This Row],[End Day]])</f>
        <v>38379</v>
      </c>
      <c r="AK1599">
        <v>29</v>
      </c>
      <c r="AL1599">
        <v>17</v>
      </c>
      <c r="AM1599">
        <v>50</v>
      </c>
      <c r="AO1599">
        <v>67</v>
      </c>
      <c r="AV1599">
        <v>66.731057986202799</v>
      </c>
      <c r="AW1599" t="s">
        <v>6613</v>
      </c>
      <c r="AY1599" t="s">
        <v>6614</v>
      </c>
    </row>
    <row r="1600" spans="1:51" hidden="1" x14ac:dyDescent="0.25">
      <c r="A1600" t="s">
        <v>6673</v>
      </c>
      <c r="B1600">
        <v>2005</v>
      </c>
      <c r="C1600">
        <v>29</v>
      </c>
      <c r="E1600" t="s">
        <v>50</v>
      </c>
      <c r="F1600" t="s">
        <v>63</v>
      </c>
      <c r="G1600" t="s">
        <v>82</v>
      </c>
      <c r="H1600" t="s">
        <v>157</v>
      </c>
      <c r="I1600" t="s">
        <v>158</v>
      </c>
      <c r="K1600" t="s">
        <v>357</v>
      </c>
      <c r="L1600" t="s">
        <v>358</v>
      </c>
      <c r="M1600" t="s">
        <v>146</v>
      </c>
      <c r="N1600" t="s">
        <v>86</v>
      </c>
      <c r="O1600" t="s">
        <v>6674</v>
      </c>
      <c r="Q1600" t="s">
        <v>65</v>
      </c>
      <c r="X1600" t="s">
        <v>88</v>
      </c>
      <c r="AA1600" s="1"/>
      <c r="AC1600">
        <v>2005</v>
      </c>
      <c r="AD1600">
        <v>1</v>
      </c>
      <c r="AE1600">
        <v>22</v>
      </c>
      <c r="AF1600" s="2">
        <f>DATE(emdat_data[[#This Row],[Start Year]],emdat_data[[#This Row],[Start Month]],emdat_data[[#This Row],[Start Day]])</f>
        <v>38374</v>
      </c>
      <c r="AG1600">
        <v>2005</v>
      </c>
      <c r="AH1600">
        <v>1</v>
      </c>
      <c r="AI1600">
        <v>24</v>
      </c>
      <c r="AJ1600" s="2">
        <f>DATE(emdat_data[[#This Row],[End Year]],emdat_data[[#This Row],[End Month]],emdat_data[[#This Row],[End Day]])</f>
        <v>38376</v>
      </c>
      <c r="AK1600">
        <v>20</v>
      </c>
      <c r="AR1600">
        <v>200000</v>
      </c>
      <c r="AS1600">
        <v>299711</v>
      </c>
      <c r="AT1600">
        <v>350000</v>
      </c>
      <c r="AU1600">
        <v>524493</v>
      </c>
      <c r="AV1600">
        <v>66.731057986202799</v>
      </c>
      <c r="AW1600" t="s">
        <v>6675</v>
      </c>
      <c r="AY1600" t="s">
        <v>6676</v>
      </c>
    </row>
    <row r="1601" spans="1:51" hidden="1" x14ac:dyDescent="0.25">
      <c r="A1601" t="s">
        <v>6696</v>
      </c>
      <c r="B1601">
        <v>2005</v>
      </c>
      <c r="C1601">
        <v>48</v>
      </c>
      <c r="E1601" t="s">
        <v>50</v>
      </c>
      <c r="F1601" t="s">
        <v>63</v>
      </c>
      <c r="G1601" t="s">
        <v>82</v>
      </c>
      <c r="H1601" t="s">
        <v>98</v>
      </c>
      <c r="J1601" t="s">
        <v>6697</v>
      </c>
      <c r="K1601" t="s">
        <v>1697</v>
      </c>
      <c r="L1601" t="s">
        <v>1698</v>
      </c>
      <c r="M1601" t="s">
        <v>260</v>
      </c>
      <c r="N1601" t="s">
        <v>76</v>
      </c>
      <c r="O1601" t="s">
        <v>6698</v>
      </c>
      <c r="W1601">
        <v>100</v>
      </c>
      <c r="X1601" t="s">
        <v>88</v>
      </c>
      <c r="AA1601" s="1"/>
      <c r="AC1601">
        <v>2005</v>
      </c>
      <c r="AD1601">
        <v>1</v>
      </c>
      <c r="AE1601">
        <v>22</v>
      </c>
      <c r="AF1601" s="2">
        <f>DATE(emdat_data[[#This Row],[Start Year]],emdat_data[[#This Row],[Start Month]],emdat_data[[#This Row],[Start Day]])</f>
        <v>38374</v>
      </c>
      <c r="AG1601">
        <v>2005</v>
      </c>
      <c r="AH1601">
        <v>1</v>
      </c>
      <c r="AI1601">
        <v>23</v>
      </c>
      <c r="AJ1601" s="2">
        <f>DATE(emdat_data[[#This Row],[End Year]],emdat_data[[#This Row],[End Month]],emdat_data[[#This Row],[End Day]])</f>
        <v>38375</v>
      </c>
      <c r="AK1601">
        <v>78</v>
      </c>
      <c r="AL1601">
        <v>8</v>
      </c>
      <c r="AN1601">
        <v>7977</v>
      </c>
      <c r="AO1601">
        <v>7985</v>
      </c>
      <c r="AV1601">
        <v>66.731057986202799</v>
      </c>
      <c r="AX1601" t="s">
        <v>6699</v>
      </c>
      <c r="AY1601" t="s">
        <v>6700</v>
      </c>
    </row>
    <row r="1602" spans="1:51" x14ac:dyDescent="0.25">
      <c r="A1602" t="s">
        <v>6744</v>
      </c>
      <c r="B1602">
        <v>2005</v>
      </c>
      <c r="C1602">
        <v>82</v>
      </c>
      <c r="E1602" t="s">
        <v>50</v>
      </c>
      <c r="F1602" t="s">
        <v>119</v>
      </c>
      <c r="G1602" t="s">
        <v>120</v>
      </c>
      <c r="H1602" t="s">
        <v>121</v>
      </c>
      <c r="J1602" t="s">
        <v>122</v>
      </c>
      <c r="K1602" t="s">
        <v>2855</v>
      </c>
      <c r="L1602" t="s">
        <v>2856</v>
      </c>
      <c r="M1602" t="s">
        <v>995</v>
      </c>
      <c r="N1602" t="s">
        <v>76</v>
      </c>
      <c r="O1602" t="s">
        <v>6745</v>
      </c>
      <c r="T1602" t="s">
        <v>128</v>
      </c>
      <c r="U1602" t="s">
        <v>128</v>
      </c>
      <c r="X1602" t="s">
        <v>129</v>
      </c>
      <c r="AA1602" s="1"/>
      <c r="AC1602">
        <v>2005</v>
      </c>
      <c r="AD1602">
        <v>1</v>
      </c>
      <c r="AE1602">
        <v>22</v>
      </c>
      <c r="AF1602" s="2">
        <f>DATE(emdat_data[[#This Row],[Start Year]],emdat_data[[#This Row],[Start Month]],emdat_data[[#This Row],[Start Day]])</f>
        <v>38374</v>
      </c>
      <c r="AG1602">
        <v>2005</v>
      </c>
      <c r="AH1602">
        <v>2</v>
      </c>
      <c r="AI1602">
        <v>2</v>
      </c>
      <c r="AJ1602" s="2">
        <f>DATE(emdat_data[[#This Row],[End Year]],emdat_data[[#This Row],[End Month]],emdat_data[[#This Row],[End Day]])</f>
        <v>38385</v>
      </c>
      <c r="AK1602">
        <v>124</v>
      </c>
      <c r="AM1602">
        <v>3579</v>
      </c>
      <c r="AO1602">
        <v>3579</v>
      </c>
      <c r="AV1602">
        <v>66.731057986202799</v>
      </c>
    </row>
    <row r="1603" spans="1:51" hidden="1" x14ac:dyDescent="0.25">
      <c r="A1603" t="s">
        <v>4154</v>
      </c>
      <c r="B1603">
        <v>2005</v>
      </c>
      <c r="C1603">
        <v>45</v>
      </c>
      <c r="E1603" t="s">
        <v>50</v>
      </c>
      <c r="F1603" t="s">
        <v>63</v>
      </c>
      <c r="G1603" t="s">
        <v>82</v>
      </c>
      <c r="H1603" t="s">
        <v>157</v>
      </c>
      <c r="I1603" t="s">
        <v>158</v>
      </c>
      <c r="K1603" t="s">
        <v>668</v>
      </c>
      <c r="L1603" t="s">
        <v>669</v>
      </c>
      <c r="M1603" t="s">
        <v>197</v>
      </c>
      <c r="N1603" t="s">
        <v>190</v>
      </c>
      <c r="O1603" t="s">
        <v>4155</v>
      </c>
      <c r="Q1603" t="s">
        <v>65</v>
      </c>
      <c r="R1603" t="s">
        <v>4156</v>
      </c>
      <c r="X1603" t="s">
        <v>88</v>
      </c>
      <c r="AA1603" s="1"/>
      <c r="AC1603">
        <v>2005</v>
      </c>
      <c r="AD1603">
        <v>1</v>
      </c>
      <c r="AE1603">
        <v>23</v>
      </c>
      <c r="AF1603" s="2">
        <f>DATE(emdat_data[[#This Row],[Start Year]],emdat_data[[#This Row],[Start Month]],emdat_data[[#This Row],[Start Day]])</f>
        <v>38375</v>
      </c>
      <c r="AG1603">
        <v>2005</v>
      </c>
      <c r="AH1603">
        <v>2</v>
      </c>
      <c r="AI1603">
        <v>28</v>
      </c>
      <c r="AJ1603" s="2">
        <f>DATE(emdat_data[[#This Row],[End Year]],emdat_data[[#This Row],[End Month]],emdat_data[[#This Row],[End Day]])</f>
        <v>38411</v>
      </c>
      <c r="AK1603">
        <v>2</v>
      </c>
      <c r="AM1603">
        <v>400000</v>
      </c>
      <c r="AO1603">
        <v>400000</v>
      </c>
      <c r="AV1603">
        <v>66.731057986202799</v>
      </c>
      <c r="AW1603" t="s">
        <v>4157</v>
      </c>
      <c r="AY1603" t="s">
        <v>4158</v>
      </c>
    </row>
    <row r="1604" spans="1:51" hidden="1" x14ac:dyDescent="0.25">
      <c r="A1604" t="s">
        <v>5451</v>
      </c>
      <c r="B1604">
        <v>2005</v>
      </c>
      <c r="C1604">
        <v>31</v>
      </c>
      <c r="E1604" t="s">
        <v>50</v>
      </c>
      <c r="F1604" t="s">
        <v>51</v>
      </c>
      <c r="G1604" t="s">
        <v>52</v>
      </c>
      <c r="H1604" t="s">
        <v>53</v>
      </c>
      <c r="K1604" t="s">
        <v>171</v>
      </c>
      <c r="L1604" t="s">
        <v>172</v>
      </c>
      <c r="M1604" t="s">
        <v>173</v>
      </c>
      <c r="N1604" t="s">
        <v>57</v>
      </c>
      <c r="O1604" t="s">
        <v>5452</v>
      </c>
      <c r="W1604">
        <v>6</v>
      </c>
      <c r="X1604" t="s">
        <v>59</v>
      </c>
      <c r="Y1604">
        <v>-1198</v>
      </c>
      <c r="Z1604">
        <v>119933</v>
      </c>
      <c r="AA1604" s="1">
        <v>0.17430555555555555</v>
      </c>
      <c r="AC1604">
        <v>2005</v>
      </c>
      <c r="AD1604">
        <v>1</v>
      </c>
      <c r="AE1604">
        <v>23</v>
      </c>
      <c r="AF1604" s="2">
        <f>DATE(emdat_data[[#This Row],[Start Year]],emdat_data[[#This Row],[Start Month]],emdat_data[[#This Row],[Start Day]])</f>
        <v>38375</v>
      </c>
      <c r="AG1604">
        <v>2005</v>
      </c>
      <c r="AH1604">
        <v>1</v>
      </c>
      <c r="AI1604">
        <v>23</v>
      </c>
      <c r="AJ1604" s="2">
        <f>DATE(emdat_data[[#This Row],[End Year]],emdat_data[[#This Row],[End Month]],emdat_data[[#This Row],[End Day]])</f>
        <v>38375</v>
      </c>
      <c r="AK1604">
        <v>1</v>
      </c>
      <c r="AL1604">
        <v>4</v>
      </c>
      <c r="AM1604">
        <v>680</v>
      </c>
      <c r="AO1604">
        <v>684</v>
      </c>
      <c r="AV1604">
        <v>66.731057986202799</v>
      </c>
      <c r="AX1604" t="s">
        <v>5453</v>
      </c>
      <c r="AY1604" t="s">
        <v>5454</v>
      </c>
    </row>
    <row r="1605" spans="1:51" hidden="1" x14ac:dyDescent="0.25">
      <c r="A1605" t="s">
        <v>6701</v>
      </c>
      <c r="B1605">
        <v>2005</v>
      </c>
      <c r="C1605">
        <v>75</v>
      </c>
      <c r="E1605" t="s">
        <v>50</v>
      </c>
      <c r="F1605" t="s">
        <v>71</v>
      </c>
      <c r="G1605" t="s">
        <v>72</v>
      </c>
      <c r="H1605" t="s">
        <v>102</v>
      </c>
      <c r="K1605" t="s">
        <v>280</v>
      </c>
      <c r="L1605" t="s">
        <v>281</v>
      </c>
      <c r="M1605" t="s">
        <v>260</v>
      </c>
      <c r="N1605" t="s">
        <v>76</v>
      </c>
      <c r="O1605" t="s">
        <v>6702</v>
      </c>
      <c r="P1605" t="s">
        <v>642</v>
      </c>
      <c r="W1605">
        <v>24300</v>
      </c>
      <c r="X1605" t="s">
        <v>78</v>
      </c>
      <c r="AA1605" s="1"/>
      <c r="AB1605" t="s">
        <v>6703</v>
      </c>
      <c r="AC1605">
        <v>2005</v>
      </c>
      <c r="AD1605">
        <v>1</v>
      </c>
      <c r="AE1605">
        <v>25</v>
      </c>
      <c r="AF1605" s="2">
        <f>DATE(emdat_data[[#This Row],[Start Year]],emdat_data[[#This Row],[Start Month]],emdat_data[[#This Row],[Start Day]])</f>
        <v>38377</v>
      </c>
      <c r="AG1605">
        <v>2005</v>
      </c>
      <c r="AH1605">
        <v>2</v>
      </c>
      <c r="AI1605">
        <v>9</v>
      </c>
      <c r="AJ1605" s="2">
        <f>DATE(emdat_data[[#This Row],[End Year]],emdat_data[[#This Row],[End Month]],emdat_data[[#This Row],[End Day]])</f>
        <v>38392</v>
      </c>
      <c r="AM1605">
        <v>18825</v>
      </c>
      <c r="AO1605">
        <v>18825</v>
      </c>
      <c r="AV1605">
        <v>66.731057986202799</v>
      </c>
      <c r="AX1605" t="s">
        <v>6704</v>
      </c>
      <c r="AY1605" t="s">
        <v>6705</v>
      </c>
    </row>
    <row r="1606" spans="1:51" hidden="1" x14ac:dyDescent="0.25">
      <c r="A1606" t="s">
        <v>6759</v>
      </c>
      <c r="B1606">
        <v>2005</v>
      </c>
      <c r="C1606">
        <v>70</v>
      </c>
      <c r="E1606" t="s">
        <v>50</v>
      </c>
      <c r="F1606" t="s">
        <v>51</v>
      </c>
      <c r="G1606" t="s">
        <v>52</v>
      </c>
      <c r="H1606" t="s">
        <v>53</v>
      </c>
      <c r="K1606" t="s">
        <v>2924</v>
      </c>
      <c r="L1606" t="s">
        <v>2925</v>
      </c>
      <c r="M1606" t="s">
        <v>392</v>
      </c>
      <c r="N1606" t="s">
        <v>57</v>
      </c>
      <c r="O1606" t="s">
        <v>6760</v>
      </c>
      <c r="W1606">
        <v>6</v>
      </c>
      <c r="X1606" t="s">
        <v>59</v>
      </c>
      <c r="Y1606">
        <v>37622</v>
      </c>
      <c r="Z1606">
        <v>43703</v>
      </c>
      <c r="AA1606" s="1"/>
      <c r="AC1606">
        <v>2005</v>
      </c>
      <c r="AD1606">
        <v>1</v>
      </c>
      <c r="AE1606">
        <v>25</v>
      </c>
      <c r="AF1606" s="2">
        <f>DATE(emdat_data[[#This Row],[Start Year]],emdat_data[[#This Row],[Start Month]],emdat_data[[#This Row],[Start Day]])</f>
        <v>38377</v>
      </c>
      <c r="AG1606">
        <v>2005</v>
      </c>
      <c r="AH1606">
        <v>1</v>
      </c>
      <c r="AI1606">
        <v>25</v>
      </c>
      <c r="AJ1606" s="2">
        <f>DATE(emdat_data[[#This Row],[End Year]],emdat_data[[#This Row],[End Month]],emdat_data[[#This Row],[End Day]])</f>
        <v>38377</v>
      </c>
      <c r="AK1606">
        <v>2</v>
      </c>
      <c r="AL1606">
        <v>22</v>
      </c>
      <c r="AM1606">
        <v>400</v>
      </c>
      <c r="AO1606">
        <v>422</v>
      </c>
      <c r="AV1606">
        <v>66.731057986202799</v>
      </c>
      <c r="AW1606" t="s">
        <v>6761</v>
      </c>
      <c r="AX1606" t="s">
        <v>6762</v>
      </c>
      <c r="AY1606" t="s">
        <v>6763</v>
      </c>
    </row>
    <row r="1607" spans="1:51" hidden="1" x14ac:dyDescent="0.25">
      <c r="A1607" t="s">
        <v>4179</v>
      </c>
      <c r="B1607">
        <v>2005</v>
      </c>
      <c r="C1607">
        <v>137</v>
      </c>
      <c r="E1607" t="s">
        <v>50</v>
      </c>
      <c r="F1607" t="s">
        <v>71</v>
      </c>
      <c r="G1607" t="s">
        <v>72</v>
      </c>
      <c r="H1607" t="s">
        <v>102</v>
      </c>
      <c r="K1607" t="s">
        <v>73</v>
      </c>
      <c r="L1607" t="s">
        <v>74</v>
      </c>
      <c r="M1607" t="s">
        <v>75</v>
      </c>
      <c r="N1607" t="s">
        <v>76</v>
      </c>
      <c r="O1607" t="s">
        <v>4180</v>
      </c>
      <c r="P1607" t="s">
        <v>642</v>
      </c>
      <c r="W1607">
        <v>118200</v>
      </c>
      <c r="X1607" t="s">
        <v>78</v>
      </c>
      <c r="AA1607" s="1"/>
      <c r="AB1607" t="s">
        <v>4181</v>
      </c>
      <c r="AC1607">
        <v>2005</v>
      </c>
      <c r="AD1607">
        <v>1</v>
      </c>
      <c r="AE1607">
        <v>27</v>
      </c>
      <c r="AF1607" s="2">
        <f>DATE(emdat_data[[#This Row],[Start Year]],emdat_data[[#This Row],[Start Month]],emdat_data[[#This Row],[Start Day]])</f>
        <v>38379</v>
      </c>
      <c r="AG1607">
        <v>2005</v>
      </c>
      <c r="AH1607">
        <v>3</v>
      </c>
      <c r="AI1607">
        <v>28</v>
      </c>
      <c r="AJ1607" s="2">
        <f>DATE(emdat_data[[#This Row],[End Year]],emdat_data[[#This Row],[End Month]],emdat_data[[#This Row],[End Day]])</f>
        <v>38439</v>
      </c>
      <c r="AN1607">
        <v>10000</v>
      </c>
      <c r="AO1607">
        <v>10000</v>
      </c>
      <c r="AV1607">
        <v>66.731057986202799</v>
      </c>
      <c r="AW1607" t="s">
        <v>4182</v>
      </c>
      <c r="AY1607" t="s">
        <v>4183</v>
      </c>
    </row>
    <row r="1608" spans="1:51" hidden="1" x14ac:dyDescent="0.25">
      <c r="A1608" t="s">
        <v>5338</v>
      </c>
      <c r="B1608">
        <v>2005</v>
      </c>
      <c r="C1608">
        <v>54</v>
      </c>
      <c r="E1608" t="s">
        <v>50</v>
      </c>
      <c r="F1608" t="s">
        <v>71</v>
      </c>
      <c r="G1608" t="s">
        <v>72</v>
      </c>
      <c r="H1608" t="s">
        <v>102</v>
      </c>
      <c r="K1608" t="s">
        <v>335</v>
      </c>
      <c r="L1608" t="s">
        <v>336</v>
      </c>
      <c r="M1608" t="s">
        <v>85</v>
      </c>
      <c r="N1608" t="s">
        <v>86</v>
      </c>
      <c r="O1608" t="s">
        <v>5339</v>
      </c>
      <c r="P1608" t="s">
        <v>2496</v>
      </c>
      <c r="Q1608" t="s">
        <v>176</v>
      </c>
      <c r="W1608">
        <v>184290</v>
      </c>
      <c r="X1608" t="s">
        <v>78</v>
      </c>
      <c r="AA1608" s="1"/>
      <c r="AB1608" t="s">
        <v>5340</v>
      </c>
      <c r="AC1608">
        <v>2005</v>
      </c>
      <c r="AD1608">
        <v>1</v>
      </c>
      <c r="AE1608">
        <v>29</v>
      </c>
      <c r="AF1608" s="2">
        <f>DATE(emdat_data[[#This Row],[Start Year]],emdat_data[[#This Row],[Start Month]],emdat_data[[#This Row],[Start Day]])</f>
        <v>38381</v>
      </c>
      <c r="AG1608">
        <v>2005</v>
      </c>
      <c r="AH1608">
        <v>2</v>
      </c>
      <c r="AI1608">
        <v>11</v>
      </c>
      <c r="AJ1608" s="2">
        <f>DATE(emdat_data[[#This Row],[End Year]],emdat_data[[#This Row],[End Month]],emdat_data[[#This Row],[End Day]])</f>
        <v>38394</v>
      </c>
      <c r="AK1608">
        <v>19</v>
      </c>
      <c r="AN1608">
        <v>10000</v>
      </c>
      <c r="AO1608">
        <v>10000</v>
      </c>
      <c r="AV1608">
        <v>66.731057986202799</v>
      </c>
      <c r="AX1608" t="s">
        <v>5341</v>
      </c>
      <c r="AY1608" t="s">
        <v>5342</v>
      </c>
    </row>
    <row r="1609" spans="1:51" hidden="1" x14ac:dyDescent="0.25">
      <c r="A1609" t="s">
        <v>4184</v>
      </c>
      <c r="B1609">
        <v>2005</v>
      </c>
      <c r="C1609">
        <v>55</v>
      </c>
      <c r="E1609" t="s">
        <v>50</v>
      </c>
      <c r="F1609" t="s">
        <v>63</v>
      </c>
      <c r="G1609" t="s">
        <v>82</v>
      </c>
      <c r="K1609" t="s">
        <v>83</v>
      </c>
      <c r="L1609" t="s">
        <v>84</v>
      </c>
      <c r="M1609" t="s">
        <v>85</v>
      </c>
      <c r="N1609" t="s">
        <v>86</v>
      </c>
      <c r="O1609" t="s">
        <v>4185</v>
      </c>
      <c r="W1609">
        <v>90</v>
      </c>
      <c r="X1609" t="s">
        <v>88</v>
      </c>
      <c r="AA1609" s="1"/>
      <c r="AC1609">
        <v>2005</v>
      </c>
      <c r="AD1609">
        <v>1</v>
      </c>
      <c r="AE1609">
        <v>30</v>
      </c>
      <c r="AF1609" s="2">
        <f>DATE(emdat_data[[#This Row],[Start Year]],emdat_data[[#This Row],[Start Month]],emdat_data[[#This Row],[Start Day]])</f>
        <v>38382</v>
      </c>
      <c r="AG1609">
        <v>2005</v>
      </c>
      <c r="AH1609">
        <v>1</v>
      </c>
      <c r="AI1609">
        <v>30</v>
      </c>
      <c r="AJ1609" s="2">
        <f>DATE(emdat_data[[#This Row],[End Year]],emdat_data[[#This Row],[End Month]],emdat_data[[#This Row],[End Day]])</f>
        <v>38382</v>
      </c>
      <c r="AK1609">
        <v>11</v>
      </c>
      <c r="AL1609">
        <v>52</v>
      </c>
      <c r="AN1609">
        <v>200</v>
      </c>
      <c r="AO1609">
        <v>252</v>
      </c>
      <c r="AV1609">
        <v>66.731057986202799</v>
      </c>
      <c r="AW1609" t="s">
        <v>4186</v>
      </c>
      <c r="AY1609" t="s">
        <v>4187</v>
      </c>
    </row>
    <row r="1610" spans="1:51" hidden="1" x14ac:dyDescent="0.25">
      <c r="A1610" t="s">
        <v>5435</v>
      </c>
      <c r="B1610">
        <v>2005</v>
      </c>
      <c r="C1610">
        <v>78</v>
      </c>
      <c r="E1610" t="s">
        <v>50</v>
      </c>
      <c r="F1610" t="s">
        <v>63</v>
      </c>
      <c r="G1610" t="s">
        <v>82</v>
      </c>
      <c r="K1610" t="s">
        <v>993</v>
      </c>
      <c r="L1610" t="s">
        <v>994</v>
      </c>
      <c r="M1610" t="s">
        <v>995</v>
      </c>
      <c r="N1610" t="s">
        <v>76</v>
      </c>
      <c r="O1610" t="s">
        <v>5436</v>
      </c>
      <c r="X1610" t="s">
        <v>88</v>
      </c>
      <c r="AA1610" s="1"/>
      <c r="AC1610">
        <v>2005</v>
      </c>
      <c r="AD1610">
        <v>2</v>
      </c>
      <c r="AF1610" s="2">
        <f>DATE(emdat_data[[#This Row],[Start Year]],emdat_data[[#This Row],[Start Month]],emdat_data[[#This Row],[Start Day]])</f>
        <v>38383</v>
      </c>
      <c r="AG1610">
        <v>2005</v>
      </c>
      <c r="AH1610">
        <v>2</v>
      </c>
      <c r="AJ1610" s="2">
        <f>DATE(emdat_data[[#This Row],[End Year]],emdat_data[[#This Row],[End Month]],emdat_data[[#This Row],[End Day]])</f>
        <v>38383</v>
      </c>
      <c r="AK1610">
        <v>10</v>
      </c>
      <c r="AL1610">
        <v>5</v>
      </c>
      <c r="AO1610">
        <v>5</v>
      </c>
      <c r="AV1610">
        <v>66.731057986202799</v>
      </c>
      <c r="AW1610" t="s">
        <v>5437</v>
      </c>
      <c r="AY1610" t="s">
        <v>5438</v>
      </c>
    </row>
    <row r="1611" spans="1:51" hidden="1" x14ac:dyDescent="0.25">
      <c r="A1611" t="s">
        <v>6663</v>
      </c>
      <c r="B1611">
        <v>2005</v>
      </c>
      <c r="C1611">
        <v>45</v>
      </c>
      <c r="E1611" t="s">
        <v>50</v>
      </c>
      <c r="F1611" t="s">
        <v>63</v>
      </c>
      <c r="G1611" t="s">
        <v>82</v>
      </c>
      <c r="H1611" t="s">
        <v>157</v>
      </c>
      <c r="I1611" t="s">
        <v>158</v>
      </c>
      <c r="K1611" t="s">
        <v>2770</v>
      </c>
      <c r="L1611" t="s">
        <v>2771</v>
      </c>
      <c r="M1611" t="s">
        <v>211</v>
      </c>
      <c r="N1611" t="s">
        <v>190</v>
      </c>
      <c r="O1611" t="s">
        <v>6664</v>
      </c>
      <c r="Q1611" t="s">
        <v>65</v>
      </c>
      <c r="X1611" t="s">
        <v>88</v>
      </c>
      <c r="AA1611" s="1"/>
      <c r="AC1611">
        <v>2005</v>
      </c>
      <c r="AD1611">
        <v>2</v>
      </c>
      <c r="AF1611" s="2">
        <f>DATE(emdat_data[[#This Row],[Start Year]],emdat_data[[#This Row],[Start Month]],emdat_data[[#This Row],[Start Day]])</f>
        <v>38383</v>
      </c>
      <c r="AG1611">
        <v>2005</v>
      </c>
      <c r="AH1611">
        <v>2</v>
      </c>
      <c r="AJ1611" s="2">
        <f>DATE(emdat_data[[#This Row],[End Year]],emdat_data[[#This Row],[End Month]],emdat_data[[#This Row],[End Day]])</f>
        <v>38383</v>
      </c>
      <c r="AV1611">
        <v>66.731057986202799</v>
      </c>
      <c r="AX1611" t="s">
        <v>6665</v>
      </c>
      <c r="AY1611" t="s">
        <v>6666</v>
      </c>
    </row>
    <row r="1612" spans="1:51" hidden="1" x14ac:dyDescent="0.25">
      <c r="A1612" t="s">
        <v>6671</v>
      </c>
      <c r="B1612">
        <v>2005</v>
      </c>
      <c r="C1612">
        <v>45</v>
      </c>
      <c r="E1612" t="s">
        <v>50</v>
      </c>
      <c r="F1612" t="s">
        <v>63</v>
      </c>
      <c r="G1612" t="s">
        <v>82</v>
      </c>
      <c r="H1612" t="s">
        <v>157</v>
      </c>
      <c r="I1612" t="s">
        <v>158</v>
      </c>
      <c r="K1612" t="s">
        <v>383</v>
      </c>
      <c r="L1612" t="s">
        <v>384</v>
      </c>
      <c r="M1612" t="s">
        <v>211</v>
      </c>
      <c r="N1612" t="s">
        <v>190</v>
      </c>
      <c r="O1612" t="s">
        <v>6672</v>
      </c>
      <c r="Q1612" t="s">
        <v>65</v>
      </c>
      <c r="X1612" t="s">
        <v>88</v>
      </c>
      <c r="AA1612" s="1"/>
      <c r="AC1612">
        <v>2005</v>
      </c>
      <c r="AD1612">
        <v>2</v>
      </c>
      <c r="AF1612" s="2">
        <f>DATE(emdat_data[[#This Row],[Start Year]],emdat_data[[#This Row],[Start Month]],emdat_data[[#This Row],[Start Day]])</f>
        <v>38383</v>
      </c>
      <c r="AG1612">
        <v>2005</v>
      </c>
      <c r="AH1612">
        <v>2</v>
      </c>
      <c r="AJ1612" s="2">
        <f>DATE(emdat_data[[#This Row],[End Year]],emdat_data[[#This Row],[End Month]],emdat_data[[#This Row],[End Day]])</f>
        <v>38383</v>
      </c>
      <c r="AV1612">
        <v>66.731057986202799</v>
      </c>
      <c r="AW1612" t="s">
        <v>5803</v>
      </c>
      <c r="AY1612" t="s">
        <v>5804</v>
      </c>
    </row>
    <row r="1613" spans="1:51" hidden="1" x14ac:dyDescent="0.25">
      <c r="A1613" t="s">
        <v>4197</v>
      </c>
      <c r="B1613">
        <v>2005</v>
      </c>
      <c r="C1613">
        <v>57</v>
      </c>
      <c r="E1613" t="s">
        <v>50</v>
      </c>
      <c r="F1613" t="s">
        <v>71</v>
      </c>
      <c r="G1613" t="s">
        <v>72</v>
      </c>
      <c r="H1613" t="s">
        <v>170</v>
      </c>
      <c r="K1613" t="s">
        <v>761</v>
      </c>
      <c r="L1613" t="s">
        <v>762</v>
      </c>
      <c r="M1613" t="s">
        <v>260</v>
      </c>
      <c r="N1613" t="s">
        <v>76</v>
      </c>
      <c r="O1613" t="s">
        <v>4198</v>
      </c>
      <c r="P1613" t="s">
        <v>2496</v>
      </c>
      <c r="X1613" t="s">
        <v>78</v>
      </c>
      <c r="AA1613" s="1"/>
      <c r="AC1613">
        <v>2005</v>
      </c>
      <c r="AD1613">
        <v>2</v>
      </c>
      <c r="AE1613">
        <v>2</v>
      </c>
      <c r="AF1613" s="2">
        <f>DATE(emdat_data[[#This Row],[Start Year]],emdat_data[[#This Row],[Start Month]],emdat_data[[#This Row],[Start Day]])</f>
        <v>38385</v>
      </c>
      <c r="AG1613">
        <v>2005</v>
      </c>
      <c r="AH1613">
        <v>2</v>
      </c>
      <c r="AI1613">
        <v>2</v>
      </c>
      <c r="AJ1613" s="2">
        <f>DATE(emdat_data[[#This Row],[End Year]],emdat_data[[#This Row],[End Month]],emdat_data[[#This Row],[End Day]])</f>
        <v>38385</v>
      </c>
      <c r="AN1613">
        <v>5000</v>
      </c>
      <c r="AO1613">
        <v>5000</v>
      </c>
      <c r="AV1613">
        <v>66.731057986202799</v>
      </c>
      <c r="AX1613" t="s">
        <v>4199</v>
      </c>
      <c r="AY1613" t="s">
        <v>4200</v>
      </c>
    </row>
    <row r="1614" spans="1:51" x14ac:dyDescent="0.25">
      <c r="A1614" t="s">
        <v>6709</v>
      </c>
      <c r="B1614">
        <v>2005</v>
      </c>
      <c r="C1614">
        <v>105</v>
      </c>
      <c r="E1614" t="s">
        <v>50</v>
      </c>
      <c r="F1614" t="s">
        <v>119</v>
      </c>
      <c r="G1614" t="s">
        <v>120</v>
      </c>
      <c r="J1614" t="s">
        <v>718</v>
      </c>
      <c r="K1614" t="s">
        <v>297</v>
      </c>
      <c r="L1614" t="s">
        <v>298</v>
      </c>
      <c r="M1614" t="s">
        <v>125</v>
      </c>
      <c r="N1614" t="s">
        <v>76</v>
      </c>
      <c r="O1614" t="s">
        <v>6710</v>
      </c>
      <c r="T1614" t="s">
        <v>128</v>
      </c>
      <c r="U1614" t="s">
        <v>128</v>
      </c>
      <c r="X1614" t="s">
        <v>129</v>
      </c>
      <c r="AA1614" s="1"/>
      <c r="AC1614">
        <v>2005</v>
      </c>
      <c r="AD1614">
        <v>2</v>
      </c>
      <c r="AE1614">
        <v>3</v>
      </c>
      <c r="AF1614" s="2">
        <f>DATE(emdat_data[[#This Row],[Start Year]],emdat_data[[#This Row],[Start Month]],emdat_data[[#This Row],[Start Day]])</f>
        <v>38386</v>
      </c>
      <c r="AG1614">
        <v>2005</v>
      </c>
      <c r="AH1614">
        <v>3</v>
      </c>
      <c r="AI1614">
        <v>16</v>
      </c>
      <c r="AJ1614" s="2">
        <f>DATE(emdat_data[[#This Row],[End Year]],emdat_data[[#This Row],[End Month]],emdat_data[[#This Row],[End Day]])</f>
        <v>38427</v>
      </c>
      <c r="AK1614">
        <v>46</v>
      </c>
      <c r="AM1614">
        <v>200</v>
      </c>
      <c r="AO1614">
        <v>200</v>
      </c>
      <c r="AV1614">
        <v>66.731057986202799</v>
      </c>
    </row>
    <row r="1615" spans="1:51" hidden="1" x14ac:dyDescent="0.25">
      <c r="A1615" t="s">
        <v>6755</v>
      </c>
      <c r="B1615">
        <v>2005</v>
      </c>
      <c r="C1615">
        <v>63</v>
      </c>
      <c r="E1615" t="s">
        <v>50</v>
      </c>
      <c r="F1615" t="s">
        <v>71</v>
      </c>
      <c r="G1615" t="s">
        <v>217</v>
      </c>
      <c r="H1615" t="s">
        <v>696</v>
      </c>
      <c r="K1615" t="s">
        <v>2910</v>
      </c>
      <c r="L1615" t="s">
        <v>2911</v>
      </c>
      <c r="M1615" t="s">
        <v>253</v>
      </c>
      <c r="N1615" t="s">
        <v>57</v>
      </c>
      <c r="O1615" t="s">
        <v>6756</v>
      </c>
      <c r="P1615" t="s">
        <v>5420</v>
      </c>
      <c r="T1615" t="s">
        <v>127</v>
      </c>
      <c r="V1615">
        <v>293</v>
      </c>
      <c r="AA1615" s="1"/>
      <c r="AC1615">
        <v>2005</v>
      </c>
      <c r="AD1615">
        <v>2</v>
      </c>
      <c r="AE1615">
        <v>3</v>
      </c>
      <c r="AF1615" s="2">
        <f>DATE(emdat_data[[#This Row],[Start Year]],emdat_data[[#This Row],[Start Month]],emdat_data[[#This Row],[Start Day]])</f>
        <v>38386</v>
      </c>
      <c r="AG1615">
        <v>2005</v>
      </c>
      <c r="AH1615">
        <v>2</v>
      </c>
      <c r="AI1615">
        <v>3</v>
      </c>
      <c r="AJ1615" s="2">
        <f>DATE(emdat_data[[#This Row],[End Year]],emdat_data[[#This Row],[End Month]],emdat_data[[#This Row],[End Day]])</f>
        <v>38386</v>
      </c>
      <c r="AK1615">
        <v>16</v>
      </c>
      <c r="AL1615">
        <v>3</v>
      </c>
      <c r="AM1615">
        <v>1560</v>
      </c>
      <c r="AN1615">
        <v>390</v>
      </c>
      <c r="AO1615">
        <v>1953</v>
      </c>
      <c r="AV1615">
        <v>66.731057986202799</v>
      </c>
      <c r="AX1615" t="s">
        <v>6757</v>
      </c>
      <c r="AY1615" t="s">
        <v>6758</v>
      </c>
    </row>
    <row r="1616" spans="1:51" hidden="1" x14ac:dyDescent="0.25">
      <c r="A1616" t="s">
        <v>6706</v>
      </c>
      <c r="B1616">
        <v>2005</v>
      </c>
      <c r="C1616">
        <v>65</v>
      </c>
      <c r="E1616" t="s">
        <v>50</v>
      </c>
      <c r="F1616" t="s">
        <v>71</v>
      </c>
      <c r="G1616" t="s">
        <v>72</v>
      </c>
      <c r="H1616" t="s">
        <v>102</v>
      </c>
      <c r="K1616" t="s">
        <v>297</v>
      </c>
      <c r="L1616" t="s">
        <v>298</v>
      </c>
      <c r="M1616" t="s">
        <v>125</v>
      </c>
      <c r="N1616" t="s">
        <v>76</v>
      </c>
      <c r="O1616" t="s">
        <v>6308</v>
      </c>
      <c r="P1616" t="s">
        <v>642</v>
      </c>
      <c r="X1616" t="s">
        <v>78</v>
      </c>
      <c r="AA1616" s="1"/>
      <c r="AC1616">
        <v>2005</v>
      </c>
      <c r="AD1616">
        <v>2</v>
      </c>
      <c r="AE1616">
        <v>6</v>
      </c>
      <c r="AF1616" s="2">
        <f>DATE(emdat_data[[#This Row],[Start Year]],emdat_data[[#This Row],[Start Month]],emdat_data[[#This Row],[Start Day]])</f>
        <v>38389</v>
      </c>
      <c r="AG1616">
        <v>2005</v>
      </c>
      <c r="AH1616">
        <v>2</v>
      </c>
      <c r="AI1616">
        <v>6</v>
      </c>
      <c r="AJ1616" s="2">
        <f>DATE(emdat_data[[#This Row],[End Year]],emdat_data[[#This Row],[End Month]],emdat_data[[#This Row],[End Day]])</f>
        <v>38389</v>
      </c>
      <c r="AM1616">
        <v>1000</v>
      </c>
      <c r="AO1616">
        <v>1000</v>
      </c>
      <c r="AV1616">
        <v>66.731057986202799</v>
      </c>
      <c r="AW1616" t="s">
        <v>6309</v>
      </c>
      <c r="AY1616" t="s">
        <v>6310</v>
      </c>
    </row>
    <row r="1617" spans="1:51" hidden="1" x14ac:dyDescent="0.25">
      <c r="A1617" t="s">
        <v>6636</v>
      </c>
      <c r="B1617">
        <v>2005</v>
      </c>
      <c r="C1617">
        <v>73</v>
      </c>
      <c r="E1617" t="s">
        <v>50</v>
      </c>
      <c r="F1617" t="s">
        <v>71</v>
      </c>
      <c r="G1617" t="s">
        <v>72</v>
      </c>
      <c r="H1617" t="s">
        <v>102</v>
      </c>
      <c r="K1617" t="s">
        <v>3768</v>
      </c>
      <c r="L1617" t="s">
        <v>3769</v>
      </c>
      <c r="M1617" t="s">
        <v>85</v>
      </c>
      <c r="N1617" t="s">
        <v>86</v>
      </c>
      <c r="O1617" t="s">
        <v>6637</v>
      </c>
      <c r="P1617" t="s">
        <v>642</v>
      </c>
      <c r="Q1617" t="s">
        <v>176</v>
      </c>
      <c r="S1617" t="s">
        <v>127</v>
      </c>
      <c r="U1617" t="s">
        <v>127</v>
      </c>
      <c r="V1617">
        <v>83</v>
      </c>
      <c r="X1617" t="s">
        <v>78</v>
      </c>
      <c r="AA1617" s="1"/>
      <c r="AB1617" t="s">
        <v>6638</v>
      </c>
      <c r="AC1617">
        <v>2005</v>
      </c>
      <c r="AD1617">
        <v>2</v>
      </c>
      <c r="AE1617">
        <v>7</v>
      </c>
      <c r="AF1617" s="2">
        <f>DATE(emdat_data[[#This Row],[Start Year]],emdat_data[[#This Row],[Start Month]],emdat_data[[#This Row],[Start Day]])</f>
        <v>38390</v>
      </c>
      <c r="AG1617">
        <v>2005</v>
      </c>
      <c r="AH1617">
        <v>2</v>
      </c>
      <c r="AI1617">
        <v>14</v>
      </c>
      <c r="AJ1617" s="2">
        <f>DATE(emdat_data[[#This Row],[End Year]],emdat_data[[#This Row],[End Month]],emdat_data[[#This Row],[End Day]])</f>
        <v>38397</v>
      </c>
      <c r="AK1617">
        <v>76</v>
      </c>
      <c r="AL1617">
        <v>42</v>
      </c>
      <c r="AM1617">
        <v>25000</v>
      </c>
      <c r="AO1617">
        <v>25042</v>
      </c>
      <c r="AT1617">
        <v>50000</v>
      </c>
      <c r="AU1617">
        <v>74928</v>
      </c>
      <c r="AV1617">
        <v>66.731057986202799</v>
      </c>
      <c r="AW1617" t="s">
        <v>6639</v>
      </c>
      <c r="AY1617" t="s">
        <v>6640</v>
      </c>
    </row>
    <row r="1618" spans="1:51" hidden="1" x14ac:dyDescent="0.25">
      <c r="A1618" t="s">
        <v>6681</v>
      </c>
      <c r="B1618">
        <v>2005</v>
      </c>
      <c r="C1618">
        <v>143</v>
      </c>
      <c r="E1618" t="s">
        <v>50</v>
      </c>
      <c r="F1618" t="s">
        <v>63</v>
      </c>
      <c r="G1618" t="s">
        <v>82</v>
      </c>
      <c r="K1618" t="s">
        <v>3130</v>
      </c>
      <c r="L1618" t="s">
        <v>3131</v>
      </c>
      <c r="M1618" t="s">
        <v>75</v>
      </c>
      <c r="N1618" t="s">
        <v>76</v>
      </c>
      <c r="O1618" t="s">
        <v>3219</v>
      </c>
      <c r="Q1618" t="s">
        <v>72</v>
      </c>
      <c r="X1618" t="s">
        <v>88</v>
      </c>
      <c r="AA1618" s="1"/>
      <c r="AC1618">
        <v>2005</v>
      </c>
      <c r="AD1618">
        <v>2</v>
      </c>
      <c r="AE1618">
        <v>8</v>
      </c>
      <c r="AF1618" s="2">
        <f>DATE(emdat_data[[#This Row],[Start Year]],emdat_data[[#This Row],[Start Month]],emdat_data[[#This Row],[Start Day]])</f>
        <v>38391</v>
      </c>
      <c r="AG1618">
        <v>2005</v>
      </c>
      <c r="AH1618">
        <v>2</v>
      </c>
      <c r="AI1618">
        <v>8</v>
      </c>
      <c r="AJ1618" s="2">
        <f>DATE(emdat_data[[#This Row],[End Year]],emdat_data[[#This Row],[End Month]],emdat_data[[#This Row],[End Day]])</f>
        <v>38391</v>
      </c>
      <c r="AK1618">
        <v>8</v>
      </c>
      <c r="AL1618">
        <v>3</v>
      </c>
      <c r="AN1618">
        <v>5386</v>
      </c>
      <c r="AO1618">
        <v>5389</v>
      </c>
      <c r="AV1618">
        <v>66.731057986202799</v>
      </c>
      <c r="AX1618" t="s">
        <v>3220</v>
      </c>
      <c r="AY1618" t="s">
        <v>3221</v>
      </c>
    </row>
    <row r="1619" spans="1:51" hidden="1" x14ac:dyDescent="0.25">
      <c r="A1619" t="s">
        <v>6604</v>
      </c>
      <c r="B1619">
        <v>2005</v>
      </c>
      <c r="C1619">
        <v>79</v>
      </c>
      <c r="E1619" t="s">
        <v>50</v>
      </c>
      <c r="F1619" t="s">
        <v>71</v>
      </c>
      <c r="G1619" t="s">
        <v>72</v>
      </c>
      <c r="H1619" t="s">
        <v>102</v>
      </c>
      <c r="K1619" t="s">
        <v>307</v>
      </c>
      <c r="L1619" t="s">
        <v>308</v>
      </c>
      <c r="M1619" t="s">
        <v>56</v>
      </c>
      <c r="N1619" t="s">
        <v>57</v>
      </c>
      <c r="O1619" t="s">
        <v>6605</v>
      </c>
      <c r="P1619" t="s">
        <v>6606</v>
      </c>
      <c r="Q1619" t="s">
        <v>176</v>
      </c>
      <c r="R1619" t="s">
        <v>653</v>
      </c>
      <c r="S1619" t="s">
        <v>127</v>
      </c>
      <c r="V1619">
        <v>1300</v>
      </c>
      <c r="W1619">
        <v>123200</v>
      </c>
      <c r="X1619" t="s">
        <v>78</v>
      </c>
      <c r="AA1619" s="1"/>
      <c r="AB1619" t="s">
        <v>6607</v>
      </c>
      <c r="AC1619">
        <v>2005</v>
      </c>
      <c r="AD1619">
        <v>2</v>
      </c>
      <c r="AE1619">
        <v>9</v>
      </c>
      <c r="AF1619" s="2">
        <f>DATE(emdat_data[[#This Row],[Start Year]],emdat_data[[#This Row],[Start Month]],emdat_data[[#This Row],[Start Day]])</f>
        <v>38392</v>
      </c>
      <c r="AG1619">
        <v>2005</v>
      </c>
      <c r="AH1619">
        <v>2</v>
      </c>
      <c r="AI1619">
        <v>16</v>
      </c>
      <c r="AJ1619" s="2">
        <f>DATE(emdat_data[[#This Row],[End Year]],emdat_data[[#This Row],[End Month]],emdat_data[[#This Row],[End Day]])</f>
        <v>38399</v>
      </c>
      <c r="AK1619">
        <v>520</v>
      </c>
      <c r="AL1619">
        <v>450</v>
      </c>
      <c r="AM1619">
        <v>7000000</v>
      </c>
      <c r="AO1619">
        <v>7000450</v>
      </c>
      <c r="AT1619">
        <v>30000</v>
      </c>
      <c r="AU1619">
        <v>44957</v>
      </c>
      <c r="AV1619">
        <v>66.731057986202799</v>
      </c>
      <c r="AX1619" t="s">
        <v>6608</v>
      </c>
      <c r="AY1619" t="s">
        <v>6609</v>
      </c>
    </row>
    <row r="1620" spans="1:51" hidden="1" x14ac:dyDescent="0.25">
      <c r="A1620" t="s">
        <v>5327</v>
      </c>
      <c r="B1620">
        <v>2005</v>
      </c>
      <c r="C1620">
        <v>83</v>
      </c>
      <c r="E1620" t="s">
        <v>50</v>
      </c>
      <c r="F1620" t="s">
        <v>71</v>
      </c>
      <c r="G1620" t="s">
        <v>72</v>
      </c>
      <c r="H1620" t="s">
        <v>102</v>
      </c>
      <c r="K1620" t="s">
        <v>1159</v>
      </c>
      <c r="L1620" t="s">
        <v>1160</v>
      </c>
      <c r="M1620" t="s">
        <v>85</v>
      </c>
      <c r="N1620" t="s">
        <v>86</v>
      </c>
      <c r="O1620" t="s">
        <v>5328</v>
      </c>
      <c r="P1620" t="s">
        <v>642</v>
      </c>
      <c r="Q1620" t="s">
        <v>176</v>
      </c>
      <c r="R1620" t="s">
        <v>1016</v>
      </c>
      <c r="S1620" t="s">
        <v>127</v>
      </c>
      <c r="U1620" t="s">
        <v>127</v>
      </c>
      <c r="V1620">
        <v>154</v>
      </c>
      <c r="X1620" t="s">
        <v>78</v>
      </c>
      <c r="AA1620" s="1"/>
      <c r="AB1620" t="s">
        <v>5329</v>
      </c>
      <c r="AC1620">
        <v>2005</v>
      </c>
      <c r="AD1620">
        <v>2</v>
      </c>
      <c r="AE1620">
        <v>11</v>
      </c>
      <c r="AF1620" s="2">
        <f>DATE(emdat_data[[#This Row],[Start Year]],emdat_data[[#This Row],[Start Month]],emdat_data[[#This Row],[Start Day]])</f>
        <v>38394</v>
      </c>
      <c r="AG1620">
        <v>2005</v>
      </c>
      <c r="AH1620">
        <v>2</v>
      </c>
      <c r="AI1620">
        <v>26</v>
      </c>
      <c r="AJ1620" s="2">
        <f>DATE(emdat_data[[#This Row],[End Year]],emdat_data[[#This Row],[End Month]],emdat_data[[#This Row],[End Day]])</f>
        <v>38409</v>
      </c>
      <c r="AK1620">
        <v>56</v>
      </c>
      <c r="AL1620">
        <v>117</v>
      </c>
      <c r="AM1620">
        <v>85612</v>
      </c>
      <c r="AO1620">
        <v>85729</v>
      </c>
      <c r="AT1620">
        <v>10000</v>
      </c>
      <c r="AU1620">
        <v>14986</v>
      </c>
      <c r="AV1620">
        <v>66.731057986202799</v>
      </c>
      <c r="AW1620" t="s">
        <v>5330</v>
      </c>
      <c r="AY1620" t="s">
        <v>5331</v>
      </c>
    </row>
    <row r="1621" spans="1:51" hidden="1" x14ac:dyDescent="0.25">
      <c r="A1621" t="s">
        <v>5472</v>
      </c>
      <c r="B1621">
        <v>2005</v>
      </c>
      <c r="C1621">
        <v>84</v>
      </c>
      <c r="E1621" t="s">
        <v>50</v>
      </c>
      <c r="F1621" t="s">
        <v>63</v>
      </c>
      <c r="G1621" t="s">
        <v>82</v>
      </c>
      <c r="K1621" t="s">
        <v>1447</v>
      </c>
      <c r="L1621" t="s">
        <v>1448</v>
      </c>
      <c r="M1621" t="s">
        <v>56</v>
      </c>
      <c r="N1621" t="s">
        <v>57</v>
      </c>
      <c r="O1621" t="s">
        <v>5473</v>
      </c>
      <c r="X1621" t="s">
        <v>88</v>
      </c>
      <c r="AA1621" s="1"/>
      <c r="AC1621">
        <v>2005</v>
      </c>
      <c r="AD1621">
        <v>2</v>
      </c>
      <c r="AE1621">
        <v>13</v>
      </c>
      <c r="AF1621" s="2">
        <f>DATE(emdat_data[[#This Row],[Start Year]],emdat_data[[#This Row],[Start Month]],emdat_data[[#This Row],[Start Day]])</f>
        <v>38396</v>
      </c>
      <c r="AG1621">
        <v>2005</v>
      </c>
      <c r="AH1621">
        <v>2</v>
      </c>
      <c r="AI1621">
        <v>13</v>
      </c>
      <c r="AJ1621" s="2">
        <f>DATE(emdat_data[[#This Row],[End Year]],emdat_data[[#This Row],[End Month]],emdat_data[[#This Row],[End Day]])</f>
        <v>38396</v>
      </c>
      <c r="AM1621">
        <v>8000</v>
      </c>
      <c r="AO1621">
        <v>8000</v>
      </c>
      <c r="AV1621">
        <v>66.731057986202799</v>
      </c>
      <c r="AW1621" t="s">
        <v>5474</v>
      </c>
      <c r="AY1621" t="s">
        <v>5475</v>
      </c>
    </row>
    <row r="1622" spans="1:51" hidden="1" x14ac:dyDescent="0.25">
      <c r="A1622" t="s">
        <v>5460</v>
      </c>
      <c r="B1622">
        <v>2005</v>
      </c>
      <c r="C1622">
        <v>90</v>
      </c>
      <c r="E1622" t="s">
        <v>50</v>
      </c>
      <c r="F1622" t="s">
        <v>71</v>
      </c>
      <c r="G1622" t="s">
        <v>217</v>
      </c>
      <c r="H1622" t="s">
        <v>696</v>
      </c>
      <c r="K1622" t="s">
        <v>226</v>
      </c>
      <c r="L1622" t="s">
        <v>227</v>
      </c>
      <c r="M1622" t="s">
        <v>56</v>
      </c>
      <c r="N1622" t="s">
        <v>57</v>
      </c>
      <c r="O1622" t="s">
        <v>5461</v>
      </c>
      <c r="P1622" t="s">
        <v>5462</v>
      </c>
      <c r="AA1622" s="1"/>
      <c r="AC1622">
        <v>2005</v>
      </c>
      <c r="AD1622">
        <v>2</v>
      </c>
      <c r="AE1622">
        <v>15</v>
      </c>
      <c r="AF1622" s="2">
        <f>DATE(emdat_data[[#This Row],[Start Year]],emdat_data[[#This Row],[Start Month]],emdat_data[[#This Row],[Start Day]])</f>
        <v>38398</v>
      </c>
      <c r="AG1622">
        <v>2005</v>
      </c>
      <c r="AH1622">
        <v>2</v>
      </c>
      <c r="AI1622">
        <v>21</v>
      </c>
      <c r="AJ1622" s="2">
        <f>DATE(emdat_data[[#This Row],[End Year]],emdat_data[[#This Row],[End Month]],emdat_data[[#This Row],[End Day]])</f>
        <v>38404</v>
      </c>
      <c r="AK1622">
        <v>250</v>
      </c>
      <c r="AM1622">
        <v>5000</v>
      </c>
      <c r="AO1622">
        <v>5000</v>
      </c>
      <c r="AT1622">
        <v>50000</v>
      </c>
      <c r="AU1622">
        <v>74928</v>
      </c>
      <c r="AV1622">
        <v>66.731057986202799</v>
      </c>
      <c r="AX1622" t="s">
        <v>5463</v>
      </c>
      <c r="AY1622" t="s">
        <v>2481</v>
      </c>
    </row>
    <row r="1623" spans="1:51" hidden="1" x14ac:dyDescent="0.25">
      <c r="A1623" t="s">
        <v>6610</v>
      </c>
      <c r="B1623">
        <v>2005</v>
      </c>
      <c r="C1623">
        <v>103</v>
      </c>
      <c r="E1623" t="s">
        <v>50</v>
      </c>
      <c r="F1623" t="s">
        <v>71</v>
      </c>
      <c r="G1623" t="s">
        <v>72</v>
      </c>
      <c r="H1623" t="s">
        <v>102</v>
      </c>
      <c r="K1623" t="s">
        <v>357</v>
      </c>
      <c r="L1623" t="s">
        <v>358</v>
      </c>
      <c r="M1623" t="s">
        <v>146</v>
      </c>
      <c r="N1623" t="s">
        <v>86</v>
      </c>
      <c r="O1623" t="s">
        <v>5904</v>
      </c>
      <c r="P1623" t="s">
        <v>642</v>
      </c>
      <c r="Q1623" t="s">
        <v>176</v>
      </c>
      <c r="R1623" t="s">
        <v>659</v>
      </c>
      <c r="X1623" t="s">
        <v>78</v>
      </c>
      <c r="AA1623" s="1"/>
      <c r="AC1623">
        <v>2005</v>
      </c>
      <c r="AD1623">
        <v>2</v>
      </c>
      <c r="AE1623">
        <v>17</v>
      </c>
      <c r="AF1623" s="2">
        <f>DATE(emdat_data[[#This Row],[Start Year]],emdat_data[[#This Row],[Start Month]],emdat_data[[#This Row],[Start Day]])</f>
        <v>38400</v>
      </c>
      <c r="AG1623">
        <v>2005</v>
      </c>
      <c r="AH1623">
        <v>2</v>
      </c>
      <c r="AI1623">
        <v>23</v>
      </c>
      <c r="AJ1623" s="2">
        <f>DATE(emdat_data[[#This Row],[End Year]],emdat_data[[#This Row],[End Month]],emdat_data[[#This Row],[End Day]])</f>
        <v>38406</v>
      </c>
      <c r="AK1623">
        <v>9</v>
      </c>
      <c r="AM1623">
        <v>150</v>
      </c>
      <c r="AO1623">
        <v>150</v>
      </c>
      <c r="AR1623">
        <v>200000</v>
      </c>
      <c r="AS1623">
        <v>299711</v>
      </c>
      <c r="AT1623">
        <v>250000</v>
      </c>
      <c r="AU1623">
        <v>374638</v>
      </c>
      <c r="AV1623">
        <v>66.731057986202799</v>
      </c>
      <c r="AX1623" t="s">
        <v>3737</v>
      </c>
      <c r="AY1623" t="s">
        <v>3738</v>
      </c>
    </row>
    <row r="1624" spans="1:51" hidden="1" x14ac:dyDescent="0.25">
      <c r="A1624" t="s">
        <v>5458</v>
      </c>
      <c r="B1624">
        <v>2005</v>
      </c>
      <c r="C1624">
        <v>89</v>
      </c>
      <c r="E1624" t="s">
        <v>50</v>
      </c>
      <c r="F1624" t="s">
        <v>71</v>
      </c>
      <c r="G1624" t="s">
        <v>217</v>
      </c>
      <c r="H1624" t="s">
        <v>217</v>
      </c>
      <c r="K1624" t="s">
        <v>171</v>
      </c>
      <c r="L1624" t="s">
        <v>172</v>
      </c>
      <c r="M1624" t="s">
        <v>173</v>
      </c>
      <c r="N1624" t="s">
        <v>57</v>
      </c>
      <c r="O1624" t="s">
        <v>5459</v>
      </c>
      <c r="AA1624" s="1"/>
      <c r="AC1624">
        <v>2005</v>
      </c>
      <c r="AD1624">
        <v>2</v>
      </c>
      <c r="AE1624">
        <v>21</v>
      </c>
      <c r="AF1624" s="2">
        <f>DATE(emdat_data[[#This Row],[Start Year]],emdat_data[[#This Row],[Start Month]],emdat_data[[#This Row],[Start Day]])</f>
        <v>38404</v>
      </c>
      <c r="AG1624">
        <v>2005</v>
      </c>
      <c r="AH1624">
        <v>2</v>
      </c>
      <c r="AI1624">
        <v>21</v>
      </c>
      <c r="AJ1624" s="2">
        <f>DATE(emdat_data[[#This Row],[End Year]],emdat_data[[#This Row],[End Month]],emdat_data[[#This Row],[End Day]])</f>
        <v>38404</v>
      </c>
      <c r="AK1624">
        <v>143</v>
      </c>
      <c r="AT1624">
        <v>5000</v>
      </c>
      <c r="AU1624">
        <v>7493</v>
      </c>
      <c r="AV1624">
        <v>66.731057986202799</v>
      </c>
      <c r="AX1624" t="s">
        <v>5216</v>
      </c>
      <c r="AY1624" t="s">
        <v>5217</v>
      </c>
    </row>
    <row r="1625" spans="1:51" hidden="1" x14ac:dyDescent="0.25">
      <c r="A1625" t="s">
        <v>5468</v>
      </c>
      <c r="B1625">
        <v>2005</v>
      </c>
      <c r="C1625">
        <v>92</v>
      </c>
      <c r="E1625" t="s">
        <v>50</v>
      </c>
      <c r="F1625" t="s">
        <v>51</v>
      </c>
      <c r="G1625" t="s">
        <v>52</v>
      </c>
      <c r="H1625" t="s">
        <v>53</v>
      </c>
      <c r="K1625" t="s">
        <v>1447</v>
      </c>
      <c r="L1625" t="s">
        <v>1448</v>
      </c>
      <c r="M1625" t="s">
        <v>56</v>
      </c>
      <c r="N1625" t="s">
        <v>57</v>
      </c>
      <c r="O1625" t="s">
        <v>5469</v>
      </c>
      <c r="V1625">
        <v>1785</v>
      </c>
      <c r="W1625">
        <v>6</v>
      </c>
      <c r="X1625" t="s">
        <v>59</v>
      </c>
      <c r="Y1625">
        <v>30754</v>
      </c>
      <c r="Z1625">
        <v>56816</v>
      </c>
      <c r="AA1625" s="1"/>
      <c r="AC1625">
        <v>2005</v>
      </c>
      <c r="AD1625">
        <v>2</v>
      </c>
      <c r="AE1625">
        <v>22</v>
      </c>
      <c r="AF1625" s="2">
        <f>DATE(emdat_data[[#This Row],[Start Year]],emdat_data[[#This Row],[Start Month]],emdat_data[[#This Row],[Start Day]])</f>
        <v>38405</v>
      </c>
      <c r="AG1625">
        <v>2005</v>
      </c>
      <c r="AH1625">
        <v>2</v>
      </c>
      <c r="AI1625">
        <v>22</v>
      </c>
      <c r="AJ1625" s="2">
        <f>DATE(emdat_data[[#This Row],[End Year]],emdat_data[[#This Row],[End Month]],emdat_data[[#This Row],[End Day]])</f>
        <v>38405</v>
      </c>
      <c r="AK1625">
        <v>612</v>
      </c>
      <c r="AL1625">
        <v>1411</v>
      </c>
      <c r="AM1625">
        <v>93355</v>
      </c>
      <c r="AO1625">
        <v>94766</v>
      </c>
      <c r="AT1625">
        <v>80000</v>
      </c>
      <c r="AU1625">
        <v>119884</v>
      </c>
      <c r="AV1625">
        <v>66.731057986202799</v>
      </c>
      <c r="AX1625" t="s">
        <v>5470</v>
      </c>
      <c r="AY1625" t="s">
        <v>5471</v>
      </c>
    </row>
    <row r="1626" spans="1:51" hidden="1" x14ac:dyDescent="0.25">
      <c r="A1626" t="s">
        <v>5476</v>
      </c>
      <c r="B1626">
        <v>2005</v>
      </c>
      <c r="C1626">
        <v>116</v>
      </c>
      <c r="E1626" t="s">
        <v>50</v>
      </c>
      <c r="F1626" t="s">
        <v>71</v>
      </c>
      <c r="G1626" t="s">
        <v>72</v>
      </c>
      <c r="H1626" t="s">
        <v>170</v>
      </c>
      <c r="K1626" t="s">
        <v>251</v>
      </c>
      <c r="L1626" t="s">
        <v>252</v>
      </c>
      <c r="M1626" t="s">
        <v>253</v>
      </c>
      <c r="N1626" t="s">
        <v>57</v>
      </c>
      <c r="O1626" t="s">
        <v>5477</v>
      </c>
      <c r="P1626" t="s">
        <v>5478</v>
      </c>
      <c r="X1626" t="s">
        <v>78</v>
      </c>
      <c r="AA1626" s="1"/>
      <c r="AB1626" t="s">
        <v>5479</v>
      </c>
      <c r="AC1626">
        <v>2005</v>
      </c>
      <c r="AD1626">
        <v>2</v>
      </c>
      <c r="AE1626">
        <v>24</v>
      </c>
      <c r="AF1626" s="2">
        <f>DATE(emdat_data[[#This Row],[Start Year]],emdat_data[[#This Row],[Start Month]],emdat_data[[#This Row],[Start Day]])</f>
        <v>38407</v>
      </c>
      <c r="AG1626">
        <v>2005</v>
      </c>
      <c r="AH1626">
        <v>3</v>
      </c>
      <c r="AI1626">
        <v>23</v>
      </c>
      <c r="AJ1626" s="2">
        <f>DATE(emdat_data[[#This Row],[End Year]],emdat_data[[#This Row],[End Month]],emdat_data[[#This Row],[End Day]])</f>
        <v>38434</v>
      </c>
      <c r="AM1626">
        <v>25000</v>
      </c>
      <c r="AO1626">
        <v>25000</v>
      </c>
      <c r="AT1626">
        <v>7662</v>
      </c>
      <c r="AU1626">
        <v>11482</v>
      </c>
      <c r="AV1626">
        <v>66.731057986202799</v>
      </c>
      <c r="AW1626" t="s">
        <v>5480</v>
      </c>
      <c r="AY1626" t="s">
        <v>5481</v>
      </c>
    </row>
    <row r="1627" spans="1:51" x14ac:dyDescent="0.25">
      <c r="A1627" t="s">
        <v>8954</v>
      </c>
      <c r="B1627">
        <v>2005</v>
      </c>
      <c r="C1627">
        <v>289</v>
      </c>
      <c r="E1627" t="s">
        <v>50</v>
      </c>
      <c r="F1627" t="s">
        <v>119</v>
      </c>
      <c r="G1627" t="s">
        <v>120</v>
      </c>
      <c r="H1627" t="s">
        <v>301</v>
      </c>
      <c r="J1627" t="s">
        <v>7418</v>
      </c>
      <c r="K1627" t="s">
        <v>3101</v>
      </c>
      <c r="L1627" t="s">
        <v>3102</v>
      </c>
      <c r="M1627" t="s">
        <v>392</v>
      </c>
      <c r="N1627" t="s">
        <v>57</v>
      </c>
      <c r="O1627" t="s">
        <v>8955</v>
      </c>
      <c r="T1627" t="s">
        <v>128</v>
      </c>
      <c r="U1627" t="s">
        <v>128</v>
      </c>
      <c r="X1627" t="s">
        <v>129</v>
      </c>
      <c r="AA1627" s="1"/>
      <c r="AC1627">
        <v>2005</v>
      </c>
      <c r="AD1627">
        <v>2</v>
      </c>
      <c r="AE1627">
        <v>25</v>
      </c>
      <c r="AF1627" s="2">
        <f>DATE(emdat_data[[#This Row],[Start Year]],emdat_data[[#This Row],[Start Month]],emdat_data[[#This Row],[Start Day]])</f>
        <v>38408</v>
      </c>
      <c r="AG1627">
        <v>2005</v>
      </c>
      <c r="AH1627">
        <v>12</v>
      </c>
      <c r="AI1627">
        <v>6</v>
      </c>
      <c r="AJ1627" s="2">
        <f>DATE(emdat_data[[#This Row],[End Year]],emdat_data[[#This Row],[End Month]],emdat_data[[#This Row],[End Day]])</f>
        <v>38692</v>
      </c>
      <c r="AM1627">
        <v>179</v>
      </c>
      <c r="AO1627">
        <v>179</v>
      </c>
      <c r="AV1627">
        <v>66.731057986202799</v>
      </c>
    </row>
    <row r="1628" spans="1:51" hidden="1" x14ac:dyDescent="0.25">
      <c r="A1628" t="s">
        <v>5418</v>
      </c>
      <c r="B1628">
        <v>2005</v>
      </c>
      <c r="C1628">
        <v>145</v>
      </c>
      <c r="E1628" t="s">
        <v>50</v>
      </c>
      <c r="F1628" t="s">
        <v>63</v>
      </c>
      <c r="G1628" t="s">
        <v>82</v>
      </c>
      <c r="K1628" t="s">
        <v>159</v>
      </c>
      <c r="L1628" t="s">
        <v>160</v>
      </c>
      <c r="M1628" t="s">
        <v>161</v>
      </c>
      <c r="N1628" t="s">
        <v>57</v>
      </c>
      <c r="O1628" t="s">
        <v>5419</v>
      </c>
      <c r="P1628" t="s">
        <v>5420</v>
      </c>
      <c r="X1628" t="s">
        <v>88</v>
      </c>
      <c r="AA1628" s="1"/>
      <c r="AC1628">
        <v>2005</v>
      </c>
      <c r="AD1628">
        <v>2</v>
      </c>
      <c r="AE1628">
        <v>28</v>
      </c>
      <c r="AF1628" s="2">
        <f>DATE(emdat_data[[#This Row],[Start Year]],emdat_data[[#This Row],[Start Month]],emdat_data[[#This Row],[Start Day]])</f>
        <v>38411</v>
      </c>
      <c r="AG1628">
        <v>2005</v>
      </c>
      <c r="AH1628">
        <v>2</v>
      </c>
      <c r="AI1628">
        <v>28</v>
      </c>
      <c r="AJ1628" s="2">
        <f>DATE(emdat_data[[#This Row],[End Year]],emdat_data[[#This Row],[End Month]],emdat_data[[#This Row],[End Day]])</f>
        <v>38411</v>
      </c>
      <c r="AK1628">
        <v>1</v>
      </c>
      <c r="AL1628">
        <v>2481</v>
      </c>
      <c r="AO1628">
        <v>2481</v>
      </c>
      <c r="AV1628">
        <v>66.731057986202799</v>
      </c>
      <c r="AX1628" t="s">
        <v>5421</v>
      </c>
      <c r="AY1628" t="s">
        <v>5422</v>
      </c>
    </row>
    <row r="1629" spans="1:51" x14ac:dyDescent="0.25">
      <c r="A1629" t="s">
        <v>6707</v>
      </c>
      <c r="B1629">
        <v>2005</v>
      </c>
      <c r="C1629">
        <v>134</v>
      </c>
      <c r="E1629" t="s">
        <v>50</v>
      </c>
      <c r="F1629" t="s">
        <v>119</v>
      </c>
      <c r="G1629" t="s">
        <v>120</v>
      </c>
      <c r="H1629" t="s">
        <v>301</v>
      </c>
      <c r="K1629" t="s">
        <v>297</v>
      </c>
      <c r="L1629" t="s">
        <v>298</v>
      </c>
      <c r="M1629" t="s">
        <v>125</v>
      </c>
      <c r="N1629" t="s">
        <v>76</v>
      </c>
      <c r="O1629" t="s">
        <v>6708</v>
      </c>
      <c r="T1629" t="s">
        <v>128</v>
      </c>
      <c r="U1629" t="s">
        <v>128</v>
      </c>
      <c r="X1629" t="s">
        <v>129</v>
      </c>
      <c r="AA1629" s="1"/>
      <c r="AC1629">
        <v>2005</v>
      </c>
      <c r="AD1629">
        <v>2</v>
      </c>
      <c r="AE1629">
        <v>28</v>
      </c>
      <c r="AF1629" s="2">
        <f>DATE(emdat_data[[#This Row],[Start Year]],emdat_data[[#This Row],[Start Month]],emdat_data[[#This Row],[Start Day]])</f>
        <v>38411</v>
      </c>
      <c r="AG1629">
        <v>2005</v>
      </c>
      <c r="AH1629">
        <v>3</v>
      </c>
      <c r="AI1629">
        <v>23</v>
      </c>
      <c r="AJ1629" s="2">
        <f>DATE(emdat_data[[#This Row],[End Year]],emdat_data[[#This Row],[End Month]],emdat_data[[#This Row],[End Day]])</f>
        <v>38434</v>
      </c>
      <c r="AK1629">
        <v>561</v>
      </c>
      <c r="AM1629">
        <v>23575</v>
      </c>
      <c r="AO1629">
        <v>23575</v>
      </c>
      <c r="AV1629">
        <v>66.731057986202799</v>
      </c>
    </row>
    <row r="1630" spans="1:51" hidden="1" x14ac:dyDescent="0.25">
      <c r="A1630" t="s">
        <v>6776</v>
      </c>
      <c r="B1630">
        <v>2005</v>
      </c>
      <c r="C1630">
        <v>146</v>
      </c>
      <c r="E1630" t="s">
        <v>50</v>
      </c>
      <c r="F1630" t="s">
        <v>71</v>
      </c>
      <c r="G1630" t="s">
        <v>72</v>
      </c>
      <c r="K1630" t="s">
        <v>411</v>
      </c>
      <c r="L1630" t="s">
        <v>412</v>
      </c>
      <c r="M1630" t="s">
        <v>211</v>
      </c>
      <c r="N1630" t="s">
        <v>190</v>
      </c>
      <c r="O1630" t="s">
        <v>6777</v>
      </c>
      <c r="X1630" t="s">
        <v>78</v>
      </c>
      <c r="AA1630" s="1"/>
      <c r="AC1630">
        <v>2005</v>
      </c>
      <c r="AD1630">
        <v>2</v>
      </c>
      <c r="AE1630">
        <v>28</v>
      </c>
      <c r="AF1630" s="2">
        <f>DATE(emdat_data[[#This Row],[Start Year]],emdat_data[[#This Row],[Start Month]],emdat_data[[#This Row],[Start Day]])</f>
        <v>38411</v>
      </c>
      <c r="AG1630">
        <v>2005</v>
      </c>
      <c r="AH1630">
        <v>2</v>
      </c>
      <c r="AI1630">
        <v>28</v>
      </c>
      <c r="AJ1630" s="2">
        <f>DATE(emdat_data[[#This Row],[End Year]],emdat_data[[#This Row],[End Month]],emdat_data[[#This Row],[End Day]])</f>
        <v>38411</v>
      </c>
      <c r="AM1630">
        <v>8340</v>
      </c>
      <c r="AO1630">
        <v>8340</v>
      </c>
      <c r="AV1630">
        <v>66.731057986202799</v>
      </c>
      <c r="AW1630" t="s">
        <v>6778</v>
      </c>
      <c r="AY1630" t="s">
        <v>6779</v>
      </c>
    </row>
    <row r="1631" spans="1:51" hidden="1" x14ac:dyDescent="0.25">
      <c r="A1631" t="s">
        <v>7135</v>
      </c>
      <c r="B1631">
        <v>2005</v>
      </c>
      <c r="C1631">
        <v>9238</v>
      </c>
      <c r="E1631" t="s">
        <v>50</v>
      </c>
      <c r="F1631" t="s">
        <v>350</v>
      </c>
      <c r="G1631" t="s">
        <v>351</v>
      </c>
      <c r="H1631" t="s">
        <v>351</v>
      </c>
      <c r="K1631" t="s">
        <v>183</v>
      </c>
      <c r="L1631" t="s">
        <v>184</v>
      </c>
      <c r="M1631" t="s">
        <v>75</v>
      </c>
      <c r="N1631" t="s">
        <v>76</v>
      </c>
      <c r="O1631" t="s">
        <v>7136</v>
      </c>
      <c r="Q1631" t="s">
        <v>353</v>
      </c>
      <c r="X1631" t="s">
        <v>78</v>
      </c>
      <c r="AA1631" s="1"/>
      <c r="AC1631">
        <v>2005</v>
      </c>
      <c r="AD1631">
        <v>3</v>
      </c>
      <c r="AF1631" s="2">
        <f>DATE(emdat_data[[#This Row],[Start Year]],emdat_data[[#This Row],[Start Month]],emdat_data[[#This Row],[Start Day]])</f>
        <v>38411</v>
      </c>
      <c r="AG1631">
        <v>2005</v>
      </c>
      <c r="AH1631">
        <v>5</v>
      </c>
      <c r="AJ1631" s="2">
        <f>DATE(emdat_data[[#This Row],[End Year]],emdat_data[[#This Row],[End Month]],emdat_data[[#This Row],[End Day]])</f>
        <v>38472</v>
      </c>
      <c r="AV1631">
        <v>66.731057986202799</v>
      </c>
      <c r="AX1631" t="s">
        <v>7137</v>
      </c>
      <c r="AY1631" t="s">
        <v>7138</v>
      </c>
    </row>
    <row r="1632" spans="1:51" hidden="1" x14ac:dyDescent="0.25">
      <c r="A1632" t="s">
        <v>8888</v>
      </c>
      <c r="B1632">
        <v>2005</v>
      </c>
      <c r="C1632">
        <v>9163</v>
      </c>
      <c r="E1632" t="s">
        <v>50</v>
      </c>
      <c r="F1632" t="s">
        <v>350</v>
      </c>
      <c r="G1632" t="s">
        <v>351</v>
      </c>
      <c r="H1632" t="s">
        <v>351</v>
      </c>
      <c r="K1632" t="s">
        <v>2972</v>
      </c>
      <c r="L1632" t="s">
        <v>2973</v>
      </c>
      <c r="M1632" t="s">
        <v>260</v>
      </c>
      <c r="N1632" t="s">
        <v>76</v>
      </c>
      <c r="O1632" t="s">
        <v>8889</v>
      </c>
      <c r="X1632" t="s">
        <v>78</v>
      </c>
      <c r="AA1632" s="1"/>
      <c r="AC1632">
        <v>2005</v>
      </c>
      <c r="AD1632">
        <v>3</v>
      </c>
      <c r="AF1632" s="2">
        <f>DATE(emdat_data[[#This Row],[Start Year]],emdat_data[[#This Row],[Start Month]],emdat_data[[#This Row],[Start Day]])</f>
        <v>38411</v>
      </c>
      <c r="AG1632">
        <v>2006</v>
      </c>
      <c r="AH1632">
        <v>3</v>
      </c>
      <c r="AJ1632" s="2">
        <f>DATE(emdat_data[[#This Row],[End Year]],emdat_data[[#This Row],[End Month]],emdat_data[[#This Row],[End Day]])</f>
        <v>38776</v>
      </c>
      <c r="AM1632">
        <v>600000</v>
      </c>
      <c r="AO1632">
        <v>600000</v>
      </c>
      <c r="AV1632">
        <v>66.731057986202799</v>
      </c>
      <c r="AW1632" t="s">
        <v>8890</v>
      </c>
      <c r="AX1632" t="s">
        <v>8891</v>
      </c>
      <c r="AY1632" t="s">
        <v>8892</v>
      </c>
    </row>
    <row r="1633" spans="1:51" hidden="1" x14ac:dyDescent="0.25">
      <c r="A1633" t="s">
        <v>6641</v>
      </c>
      <c r="B1633">
        <v>2005</v>
      </c>
      <c r="C1633">
        <v>170</v>
      </c>
      <c r="E1633" t="s">
        <v>50</v>
      </c>
      <c r="F1633" t="s">
        <v>71</v>
      </c>
      <c r="G1633" t="s">
        <v>72</v>
      </c>
      <c r="H1633" t="s">
        <v>102</v>
      </c>
      <c r="K1633" t="s">
        <v>307</v>
      </c>
      <c r="L1633" t="s">
        <v>308</v>
      </c>
      <c r="M1633" t="s">
        <v>56</v>
      </c>
      <c r="N1633" t="s">
        <v>57</v>
      </c>
      <c r="O1633" t="s">
        <v>6642</v>
      </c>
      <c r="P1633" t="s">
        <v>134</v>
      </c>
      <c r="Q1633" t="s">
        <v>653</v>
      </c>
      <c r="W1633">
        <v>104000</v>
      </c>
      <c r="X1633" t="s">
        <v>78</v>
      </c>
      <c r="AA1633" s="1"/>
      <c r="AC1633">
        <v>2005</v>
      </c>
      <c r="AD1633">
        <v>3</v>
      </c>
      <c r="AE1633">
        <v>2</v>
      </c>
      <c r="AF1633" s="2">
        <f>DATE(emdat_data[[#This Row],[Start Year]],emdat_data[[#This Row],[Start Month]],emdat_data[[#This Row],[Start Day]])</f>
        <v>38413</v>
      </c>
      <c r="AG1633">
        <v>2005</v>
      </c>
      <c r="AH1633">
        <v>3</v>
      </c>
      <c r="AI1633">
        <v>8</v>
      </c>
      <c r="AJ1633" s="2">
        <f>DATE(emdat_data[[#This Row],[End Year]],emdat_data[[#This Row],[End Month]],emdat_data[[#This Row],[End Day]])</f>
        <v>38419</v>
      </c>
      <c r="AK1633">
        <v>15</v>
      </c>
      <c r="AM1633">
        <v>5000</v>
      </c>
      <c r="AO1633">
        <v>5000</v>
      </c>
      <c r="AV1633">
        <v>66.731057986202799</v>
      </c>
      <c r="AX1633" t="s">
        <v>6643</v>
      </c>
      <c r="AY1633" t="s">
        <v>6644</v>
      </c>
    </row>
    <row r="1634" spans="1:51" hidden="1" x14ac:dyDescent="0.25">
      <c r="A1634" t="s">
        <v>6687</v>
      </c>
      <c r="B1634">
        <v>2005</v>
      </c>
      <c r="C1634">
        <v>97</v>
      </c>
      <c r="E1634" t="s">
        <v>50</v>
      </c>
      <c r="F1634" t="s">
        <v>71</v>
      </c>
      <c r="G1634" t="s">
        <v>72</v>
      </c>
      <c r="H1634" t="s">
        <v>102</v>
      </c>
      <c r="K1634" t="s">
        <v>1697</v>
      </c>
      <c r="L1634" t="s">
        <v>1698</v>
      </c>
      <c r="M1634" t="s">
        <v>260</v>
      </c>
      <c r="N1634" t="s">
        <v>76</v>
      </c>
      <c r="O1634" t="s">
        <v>6688</v>
      </c>
      <c r="P1634" t="s">
        <v>642</v>
      </c>
      <c r="W1634">
        <v>16370</v>
      </c>
      <c r="X1634" t="s">
        <v>78</v>
      </c>
      <c r="AA1634" s="1"/>
      <c r="AC1634">
        <v>2005</v>
      </c>
      <c r="AD1634">
        <v>3</v>
      </c>
      <c r="AE1634">
        <v>2</v>
      </c>
      <c r="AF1634" s="2">
        <f>DATE(emdat_data[[#This Row],[Start Year]],emdat_data[[#This Row],[Start Month]],emdat_data[[#This Row],[Start Day]])</f>
        <v>38413</v>
      </c>
      <c r="AG1634">
        <v>2005</v>
      </c>
      <c r="AH1634">
        <v>3</v>
      </c>
      <c r="AI1634">
        <v>15</v>
      </c>
      <c r="AJ1634" s="2">
        <f>DATE(emdat_data[[#This Row],[End Year]],emdat_data[[#This Row],[End Month]],emdat_data[[#This Row],[End Day]])</f>
        <v>38426</v>
      </c>
      <c r="AK1634">
        <v>25</v>
      </c>
      <c r="AL1634">
        <v>17</v>
      </c>
      <c r="AM1634">
        <v>58700</v>
      </c>
      <c r="AO1634">
        <v>58717</v>
      </c>
      <c r="AV1634">
        <v>66.731057986202799</v>
      </c>
      <c r="AW1634" t="s">
        <v>6689</v>
      </c>
      <c r="AX1634" t="s">
        <v>6690</v>
      </c>
      <c r="AY1634" t="s">
        <v>6691</v>
      </c>
    </row>
    <row r="1635" spans="1:51" hidden="1" x14ac:dyDescent="0.25">
      <c r="A1635" t="s">
        <v>5391</v>
      </c>
      <c r="B1635">
        <v>2005</v>
      </c>
      <c r="C1635">
        <v>123</v>
      </c>
      <c r="E1635" t="s">
        <v>50</v>
      </c>
      <c r="F1635" t="s">
        <v>63</v>
      </c>
      <c r="G1635" t="s">
        <v>82</v>
      </c>
      <c r="K1635" t="s">
        <v>159</v>
      </c>
      <c r="L1635" t="s">
        <v>160</v>
      </c>
      <c r="M1635" t="s">
        <v>161</v>
      </c>
      <c r="N1635" t="s">
        <v>57</v>
      </c>
      <c r="O1635" t="s">
        <v>1749</v>
      </c>
      <c r="Q1635" t="s">
        <v>65</v>
      </c>
      <c r="X1635" t="s">
        <v>88</v>
      </c>
      <c r="AA1635" s="1"/>
      <c r="AC1635">
        <v>2005</v>
      </c>
      <c r="AD1635">
        <v>3</v>
      </c>
      <c r="AE1635">
        <v>3</v>
      </c>
      <c r="AF1635" s="2">
        <f>DATE(emdat_data[[#This Row],[Start Year]],emdat_data[[#This Row],[Start Month]],emdat_data[[#This Row],[Start Day]])</f>
        <v>38414</v>
      </c>
      <c r="AG1635">
        <v>2005</v>
      </c>
      <c r="AH1635">
        <v>3</v>
      </c>
      <c r="AI1635">
        <v>12</v>
      </c>
      <c r="AJ1635" s="2">
        <f>DATE(emdat_data[[#This Row],[End Year]],emdat_data[[#This Row],[End Month]],emdat_data[[#This Row],[End Day]])</f>
        <v>38423</v>
      </c>
      <c r="AK1635">
        <v>36</v>
      </c>
      <c r="AM1635">
        <v>8000000</v>
      </c>
      <c r="AO1635">
        <v>8000000</v>
      </c>
      <c r="AT1635">
        <v>300000</v>
      </c>
      <c r="AU1635">
        <v>449566</v>
      </c>
      <c r="AV1635">
        <v>66.731057986202799</v>
      </c>
      <c r="AW1635" t="s">
        <v>1750</v>
      </c>
      <c r="AY1635" t="s">
        <v>1751</v>
      </c>
    </row>
    <row r="1636" spans="1:51" hidden="1" x14ac:dyDescent="0.25">
      <c r="A1636" t="s">
        <v>4167</v>
      </c>
      <c r="B1636">
        <v>2005</v>
      </c>
      <c r="C1636">
        <v>101</v>
      </c>
      <c r="E1636" t="s">
        <v>50</v>
      </c>
      <c r="F1636" t="s">
        <v>71</v>
      </c>
      <c r="G1636" t="s">
        <v>72</v>
      </c>
      <c r="H1636" t="s">
        <v>102</v>
      </c>
      <c r="K1636" t="s">
        <v>54</v>
      </c>
      <c r="L1636" t="s">
        <v>55</v>
      </c>
      <c r="M1636" t="s">
        <v>56</v>
      </c>
      <c r="N1636" t="s">
        <v>57</v>
      </c>
      <c r="O1636" t="s">
        <v>4168</v>
      </c>
      <c r="P1636" t="s">
        <v>4169</v>
      </c>
      <c r="W1636">
        <v>46050</v>
      </c>
      <c r="X1636" t="s">
        <v>78</v>
      </c>
      <c r="AA1636" s="1"/>
      <c r="AB1636" t="s">
        <v>4170</v>
      </c>
      <c r="AC1636">
        <v>2005</v>
      </c>
      <c r="AD1636">
        <v>3</v>
      </c>
      <c r="AE1636">
        <v>5</v>
      </c>
      <c r="AF1636" s="2">
        <f>DATE(emdat_data[[#This Row],[Start Year]],emdat_data[[#This Row],[Start Month]],emdat_data[[#This Row],[Start Day]])</f>
        <v>38416</v>
      </c>
      <c r="AG1636">
        <v>2005</v>
      </c>
      <c r="AH1636">
        <v>4</v>
      </c>
      <c r="AI1636">
        <v>5</v>
      </c>
      <c r="AJ1636" s="2">
        <f>DATE(emdat_data[[#This Row],[End Year]],emdat_data[[#This Row],[End Month]],emdat_data[[#This Row],[End Day]])</f>
        <v>38447</v>
      </c>
      <c r="AK1636">
        <v>3</v>
      </c>
      <c r="AN1636">
        <v>1500</v>
      </c>
      <c r="AO1636">
        <v>1500</v>
      </c>
      <c r="AV1636">
        <v>66.731057986202799</v>
      </c>
      <c r="AW1636" t="s">
        <v>4171</v>
      </c>
      <c r="AY1636" t="s">
        <v>4172</v>
      </c>
    </row>
    <row r="1637" spans="1:51" hidden="1" x14ac:dyDescent="0.25">
      <c r="A1637" t="s">
        <v>4173</v>
      </c>
      <c r="B1637">
        <v>2005</v>
      </c>
      <c r="C1637">
        <v>169</v>
      </c>
      <c r="E1637" t="s">
        <v>50</v>
      </c>
      <c r="F1637" t="s">
        <v>71</v>
      </c>
      <c r="G1637" t="s">
        <v>72</v>
      </c>
      <c r="H1637" t="s">
        <v>102</v>
      </c>
      <c r="K1637" t="s">
        <v>54</v>
      </c>
      <c r="L1637" t="s">
        <v>55</v>
      </c>
      <c r="M1637" t="s">
        <v>56</v>
      </c>
      <c r="N1637" t="s">
        <v>57</v>
      </c>
      <c r="O1637" t="s">
        <v>4174</v>
      </c>
      <c r="P1637" t="s">
        <v>4169</v>
      </c>
      <c r="W1637">
        <v>275300</v>
      </c>
      <c r="X1637" t="s">
        <v>78</v>
      </c>
      <c r="AA1637" s="1"/>
      <c r="AB1637" t="s">
        <v>4175</v>
      </c>
      <c r="AC1637">
        <v>2005</v>
      </c>
      <c r="AD1637">
        <v>3</v>
      </c>
      <c r="AE1637">
        <v>5</v>
      </c>
      <c r="AF1637" s="2">
        <f>DATE(emdat_data[[#This Row],[Start Year]],emdat_data[[#This Row],[Start Month]],emdat_data[[#This Row],[Start Day]])</f>
        <v>38416</v>
      </c>
      <c r="AG1637">
        <v>2005</v>
      </c>
      <c r="AH1637">
        <v>3</v>
      </c>
      <c r="AI1637">
        <v>25</v>
      </c>
      <c r="AJ1637" s="2">
        <f>DATE(emdat_data[[#This Row],[End Year]],emdat_data[[#This Row],[End Month]],emdat_data[[#This Row],[End Day]])</f>
        <v>38436</v>
      </c>
      <c r="AK1637">
        <v>200</v>
      </c>
      <c r="AL1637">
        <v>3</v>
      </c>
      <c r="AM1637">
        <v>11000</v>
      </c>
      <c r="AO1637">
        <v>11003</v>
      </c>
      <c r="AV1637">
        <v>66.731057986202799</v>
      </c>
      <c r="AW1637" t="s">
        <v>4176</v>
      </c>
      <c r="AX1637" t="s">
        <v>4177</v>
      </c>
      <c r="AY1637" t="s">
        <v>4178</v>
      </c>
    </row>
    <row r="1638" spans="1:51" hidden="1" x14ac:dyDescent="0.25">
      <c r="A1638" t="s">
        <v>5431</v>
      </c>
      <c r="B1638">
        <v>2005</v>
      </c>
      <c r="C1638">
        <v>95</v>
      </c>
      <c r="E1638" t="s">
        <v>50</v>
      </c>
      <c r="F1638" t="s">
        <v>71</v>
      </c>
      <c r="G1638" t="s">
        <v>72</v>
      </c>
      <c r="H1638" t="s">
        <v>102</v>
      </c>
      <c r="K1638" t="s">
        <v>993</v>
      </c>
      <c r="L1638" t="s">
        <v>994</v>
      </c>
      <c r="M1638" t="s">
        <v>995</v>
      </c>
      <c r="N1638" t="s">
        <v>76</v>
      </c>
      <c r="O1638" t="s">
        <v>5432</v>
      </c>
      <c r="P1638" t="s">
        <v>4129</v>
      </c>
      <c r="W1638">
        <v>436800</v>
      </c>
      <c r="X1638" t="s">
        <v>78</v>
      </c>
      <c r="AA1638" s="1"/>
      <c r="AC1638">
        <v>2005</v>
      </c>
      <c r="AD1638">
        <v>3</v>
      </c>
      <c r="AE1638">
        <v>6</v>
      </c>
      <c r="AF1638" s="2">
        <f>DATE(emdat_data[[#This Row],[Start Year]],emdat_data[[#This Row],[Start Month]],emdat_data[[#This Row],[Start Day]])</f>
        <v>38417</v>
      </c>
      <c r="AG1638">
        <v>2005</v>
      </c>
      <c r="AH1638">
        <v>3</v>
      </c>
      <c r="AI1638">
        <v>9</v>
      </c>
      <c r="AJ1638" s="2">
        <f>DATE(emdat_data[[#This Row],[End Year]],emdat_data[[#This Row],[End Month]],emdat_data[[#This Row],[End Day]])</f>
        <v>38420</v>
      </c>
      <c r="AK1638">
        <v>11</v>
      </c>
      <c r="AM1638">
        <v>70</v>
      </c>
      <c r="AO1638">
        <v>70</v>
      </c>
      <c r="AV1638">
        <v>66.731057986202799</v>
      </c>
      <c r="AW1638" t="s">
        <v>5433</v>
      </c>
      <c r="AY1638" t="s">
        <v>5434</v>
      </c>
    </row>
    <row r="1639" spans="1:51" hidden="1" x14ac:dyDescent="0.25">
      <c r="A1639" t="s">
        <v>6794</v>
      </c>
      <c r="B1639">
        <v>2005</v>
      </c>
      <c r="C1639">
        <v>132</v>
      </c>
      <c r="E1639" t="s">
        <v>50</v>
      </c>
      <c r="F1639" t="s">
        <v>51</v>
      </c>
      <c r="G1639" t="s">
        <v>52</v>
      </c>
      <c r="H1639" t="s">
        <v>53</v>
      </c>
      <c r="K1639" t="s">
        <v>427</v>
      </c>
      <c r="L1639" t="s">
        <v>428</v>
      </c>
      <c r="M1639" t="s">
        <v>429</v>
      </c>
      <c r="N1639" t="s">
        <v>76</v>
      </c>
      <c r="O1639" t="s">
        <v>6795</v>
      </c>
      <c r="W1639">
        <v>5</v>
      </c>
      <c r="X1639" t="s">
        <v>59</v>
      </c>
      <c r="Y1639">
        <v>-26913</v>
      </c>
      <c r="Z1639">
        <v>26789</v>
      </c>
      <c r="AA1639" s="1">
        <v>0.51041666666666663</v>
      </c>
      <c r="AC1639">
        <v>2005</v>
      </c>
      <c r="AD1639">
        <v>3</v>
      </c>
      <c r="AE1639">
        <v>9</v>
      </c>
      <c r="AF1639" s="2">
        <f>DATE(emdat_data[[#This Row],[Start Year]],emdat_data[[#This Row],[Start Month]],emdat_data[[#This Row],[Start Day]])</f>
        <v>38420</v>
      </c>
      <c r="AG1639">
        <v>2005</v>
      </c>
      <c r="AH1639">
        <v>3</v>
      </c>
      <c r="AI1639">
        <v>9</v>
      </c>
      <c r="AJ1639" s="2">
        <f>DATE(emdat_data[[#This Row],[End Year]],emdat_data[[#This Row],[End Month]],emdat_data[[#This Row],[End Day]])</f>
        <v>38420</v>
      </c>
      <c r="AK1639">
        <v>2</v>
      </c>
      <c r="AL1639">
        <v>58</v>
      </c>
      <c r="AO1639">
        <v>58</v>
      </c>
      <c r="AR1639">
        <v>10000</v>
      </c>
      <c r="AS1639">
        <v>14986</v>
      </c>
      <c r="AT1639">
        <v>20000</v>
      </c>
      <c r="AU1639">
        <v>29971</v>
      </c>
      <c r="AV1639">
        <v>66.731057986202799</v>
      </c>
      <c r="AX1639" t="s">
        <v>6796</v>
      </c>
      <c r="AY1639" t="s">
        <v>6797</v>
      </c>
    </row>
    <row r="1640" spans="1:51" hidden="1" x14ac:dyDescent="0.25">
      <c r="A1640" t="s">
        <v>6714</v>
      </c>
      <c r="B1640">
        <v>2005</v>
      </c>
      <c r="C1640">
        <v>144</v>
      </c>
      <c r="E1640" t="s">
        <v>50</v>
      </c>
      <c r="F1640" t="s">
        <v>63</v>
      </c>
      <c r="G1640" t="s">
        <v>82</v>
      </c>
      <c r="H1640" t="s">
        <v>157</v>
      </c>
      <c r="I1640" t="s">
        <v>418</v>
      </c>
      <c r="K1640" t="s">
        <v>2601</v>
      </c>
      <c r="L1640" t="s">
        <v>2602</v>
      </c>
      <c r="M1640" t="s">
        <v>95</v>
      </c>
      <c r="N1640" t="s">
        <v>96</v>
      </c>
      <c r="O1640" t="s">
        <v>6715</v>
      </c>
      <c r="X1640" t="s">
        <v>88</v>
      </c>
      <c r="AA1640" s="1"/>
      <c r="AC1640">
        <v>2005</v>
      </c>
      <c r="AD1640">
        <v>3</v>
      </c>
      <c r="AE1640">
        <v>10</v>
      </c>
      <c r="AF1640" s="2">
        <f>DATE(emdat_data[[#This Row],[Start Year]],emdat_data[[#This Row],[Start Month]],emdat_data[[#This Row],[Start Day]])</f>
        <v>38421</v>
      </c>
      <c r="AG1640">
        <v>2005</v>
      </c>
      <c r="AH1640">
        <v>3</v>
      </c>
      <c r="AI1640">
        <v>10</v>
      </c>
      <c r="AJ1640" s="2">
        <f>DATE(emdat_data[[#This Row],[End Year]],emdat_data[[#This Row],[End Month]],emdat_data[[#This Row],[End Day]])</f>
        <v>38421</v>
      </c>
      <c r="AM1640">
        <v>100</v>
      </c>
      <c r="AO1640">
        <v>100</v>
      </c>
      <c r="AT1640">
        <v>10000</v>
      </c>
      <c r="AU1640">
        <v>14986</v>
      </c>
      <c r="AV1640">
        <v>66.731057986202799</v>
      </c>
      <c r="AW1640" t="s">
        <v>6716</v>
      </c>
      <c r="AY1640" t="s">
        <v>6717</v>
      </c>
    </row>
    <row r="1641" spans="1:51" hidden="1" x14ac:dyDescent="0.25">
      <c r="A1641" t="s">
        <v>5356</v>
      </c>
      <c r="B1641">
        <v>2005</v>
      </c>
      <c r="C1641">
        <v>113</v>
      </c>
      <c r="E1641" t="s">
        <v>50</v>
      </c>
      <c r="F1641" t="s">
        <v>71</v>
      </c>
      <c r="G1641" t="s">
        <v>72</v>
      </c>
      <c r="H1641" t="s">
        <v>102</v>
      </c>
      <c r="K1641" t="s">
        <v>1447</v>
      </c>
      <c r="L1641" t="s">
        <v>1448</v>
      </c>
      <c r="M1641" t="s">
        <v>56</v>
      </c>
      <c r="N1641" t="s">
        <v>57</v>
      </c>
      <c r="O1641" t="s">
        <v>5357</v>
      </c>
      <c r="P1641" t="s">
        <v>642</v>
      </c>
      <c r="Q1641" t="s">
        <v>176</v>
      </c>
      <c r="W1641">
        <v>23040</v>
      </c>
      <c r="X1641" t="s">
        <v>78</v>
      </c>
      <c r="AA1641" s="1"/>
      <c r="AC1641">
        <v>2005</v>
      </c>
      <c r="AD1641">
        <v>3</v>
      </c>
      <c r="AE1641">
        <v>11</v>
      </c>
      <c r="AF1641" s="2">
        <f>DATE(emdat_data[[#This Row],[Start Year]],emdat_data[[#This Row],[Start Month]],emdat_data[[#This Row],[Start Day]])</f>
        <v>38422</v>
      </c>
      <c r="AG1641">
        <v>2005</v>
      </c>
      <c r="AH1641">
        <v>3</v>
      </c>
      <c r="AI1641">
        <v>12</v>
      </c>
      <c r="AJ1641" s="2">
        <f>DATE(emdat_data[[#This Row],[End Year]],emdat_data[[#This Row],[End Month]],emdat_data[[#This Row],[End Day]])</f>
        <v>38423</v>
      </c>
      <c r="AK1641">
        <v>3</v>
      </c>
      <c r="AM1641">
        <v>3000</v>
      </c>
      <c r="AO1641">
        <v>3000</v>
      </c>
      <c r="AV1641">
        <v>66.731057986202799</v>
      </c>
      <c r="AW1641" t="s">
        <v>5358</v>
      </c>
      <c r="AY1641" t="s">
        <v>5359</v>
      </c>
    </row>
    <row r="1642" spans="1:51" hidden="1" x14ac:dyDescent="0.25">
      <c r="A1642" t="s">
        <v>7345</v>
      </c>
      <c r="B1642">
        <v>2005</v>
      </c>
      <c r="C1642">
        <v>739</v>
      </c>
      <c r="E1642" t="s">
        <v>50</v>
      </c>
      <c r="F1642" t="s">
        <v>350</v>
      </c>
      <c r="G1642" t="s">
        <v>477</v>
      </c>
      <c r="H1642" t="s">
        <v>478</v>
      </c>
      <c r="K1642" t="s">
        <v>1207</v>
      </c>
      <c r="L1642" t="s">
        <v>1208</v>
      </c>
      <c r="M1642" t="s">
        <v>1194</v>
      </c>
      <c r="N1642" t="s">
        <v>86</v>
      </c>
      <c r="O1642" t="s">
        <v>7346</v>
      </c>
      <c r="P1642" t="s">
        <v>351</v>
      </c>
      <c r="S1642" t="s">
        <v>127</v>
      </c>
      <c r="W1642">
        <v>1000</v>
      </c>
      <c r="X1642" t="s">
        <v>78</v>
      </c>
      <c r="AA1642" s="1"/>
      <c r="AC1642">
        <v>2005</v>
      </c>
      <c r="AD1642">
        <v>3</v>
      </c>
      <c r="AE1642">
        <v>11</v>
      </c>
      <c r="AF1642" s="2">
        <f>DATE(emdat_data[[#This Row],[Start Year]],emdat_data[[#This Row],[Start Month]],emdat_data[[#This Row],[Start Day]])</f>
        <v>38422</v>
      </c>
      <c r="AG1642">
        <v>2005</v>
      </c>
      <c r="AH1642">
        <v>3</v>
      </c>
      <c r="AI1642">
        <v>11</v>
      </c>
      <c r="AJ1642" s="2">
        <f>DATE(emdat_data[[#This Row],[End Year]],emdat_data[[#This Row],[End Month]],emdat_data[[#This Row],[End Day]])</f>
        <v>38422</v>
      </c>
      <c r="AV1642">
        <v>66.731057986202799</v>
      </c>
      <c r="AX1642" t="s">
        <v>7347</v>
      </c>
      <c r="AY1642" t="s">
        <v>7348</v>
      </c>
    </row>
    <row r="1643" spans="1:51" hidden="1" x14ac:dyDescent="0.25">
      <c r="A1643" t="s">
        <v>7496</v>
      </c>
      <c r="B1643">
        <v>2005</v>
      </c>
      <c r="C1643">
        <v>738</v>
      </c>
      <c r="E1643" t="s">
        <v>50</v>
      </c>
      <c r="F1643" t="s">
        <v>51</v>
      </c>
      <c r="G1643" t="s">
        <v>52</v>
      </c>
      <c r="H1643" t="s">
        <v>53</v>
      </c>
      <c r="K1643" t="s">
        <v>1447</v>
      </c>
      <c r="L1643" t="s">
        <v>1448</v>
      </c>
      <c r="M1643" t="s">
        <v>56</v>
      </c>
      <c r="N1643" t="s">
        <v>57</v>
      </c>
      <c r="O1643" t="s">
        <v>7497</v>
      </c>
      <c r="W1643">
        <v>6</v>
      </c>
      <c r="X1643" t="s">
        <v>59</v>
      </c>
      <c r="Y1643">
        <v>27095</v>
      </c>
      <c r="Z1643">
        <v>61887</v>
      </c>
      <c r="AA1643" s="1">
        <v>0.29236111111111113</v>
      </c>
      <c r="AC1643">
        <v>2005</v>
      </c>
      <c r="AD1643">
        <v>3</v>
      </c>
      <c r="AE1643">
        <v>13</v>
      </c>
      <c r="AF1643" s="2">
        <f>DATE(emdat_data[[#This Row],[Start Year]],emdat_data[[#This Row],[Start Month]],emdat_data[[#This Row],[Start Day]])</f>
        <v>38424</v>
      </c>
      <c r="AG1643">
        <v>2005</v>
      </c>
      <c r="AH1643">
        <v>3</v>
      </c>
      <c r="AI1643">
        <v>13</v>
      </c>
      <c r="AJ1643" s="2">
        <f>DATE(emdat_data[[#This Row],[End Year]],emdat_data[[#This Row],[End Month]],emdat_data[[#This Row],[End Day]])</f>
        <v>38424</v>
      </c>
      <c r="AM1643">
        <v>21912</v>
      </c>
      <c r="AO1643">
        <v>21912</v>
      </c>
      <c r="AV1643">
        <v>66.731057986202799</v>
      </c>
      <c r="AX1643" t="s">
        <v>7498</v>
      </c>
      <c r="AY1643" t="s">
        <v>7499</v>
      </c>
    </row>
    <row r="1644" spans="1:51" hidden="1" x14ac:dyDescent="0.25">
      <c r="A1644" t="s">
        <v>6764</v>
      </c>
      <c r="B1644">
        <v>2005</v>
      </c>
      <c r="C1644">
        <v>126</v>
      </c>
      <c r="E1644" t="s">
        <v>50</v>
      </c>
      <c r="F1644" t="s">
        <v>51</v>
      </c>
      <c r="G1644" t="s">
        <v>52</v>
      </c>
      <c r="H1644" t="s">
        <v>53</v>
      </c>
      <c r="K1644" t="s">
        <v>2924</v>
      </c>
      <c r="L1644" t="s">
        <v>2925</v>
      </c>
      <c r="M1644" t="s">
        <v>392</v>
      </c>
      <c r="N1644" t="s">
        <v>57</v>
      </c>
      <c r="O1644" t="s">
        <v>6765</v>
      </c>
      <c r="W1644">
        <v>6</v>
      </c>
      <c r="X1644" t="s">
        <v>59</v>
      </c>
      <c r="Y1644">
        <v>39354</v>
      </c>
      <c r="Z1644">
        <v>4089</v>
      </c>
      <c r="AA1644" s="1">
        <v>0.16319444444444445</v>
      </c>
      <c r="AC1644">
        <v>2005</v>
      </c>
      <c r="AD1644">
        <v>3</v>
      </c>
      <c r="AE1644">
        <v>14</v>
      </c>
      <c r="AF1644" s="2">
        <f>DATE(emdat_data[[#This Row],[Start Year]],emdat_data[[#This Row],[Start Month]],emdat_data[[#This Row],[Start Day]])</f>
        <v>38425</v>
      </c>
      <c r="AG1644">
        <v>2005</v>
      </c>
      <c r="AH1644">
        <v>3</v>
      </c>
      <c r="AI1644">
        <v>14</v>
      </c>
      <c r="AJ1644" s="2">
        <f>DATE(emdat_data[[#This Row],[End Year]],emdat_data[[#This Row],[End Month]],emdat_data[[#This Row],[End Day]])</f>
        <v>38425</v>
      </c>
      <c r="AL1644">
        <v>18</v>
      </c>
      <c r="AM1644">
        <v>2250</v>
      </c>
      <c r="AO1644">
        <v>2268</v>
      </c>
      <c r="AV1644">
        <v>66.731057986202799</v>
      </c>
      <c r="AX1644" t="s">
        <v>6766</v>
      </c>
      <c r="AY1644" t="s">
        <v>6767</v>
      </c>
    </row>
    <row r="1645" spans="1:51" hidden="1" x14ac:dyDescent="0.25">
      <c r="A1645" t="s">
        <v>6722</v>
      </c>
      <c r="B1645">
        <v>2005</v>
      </c>
      <c r="C1645">
        <v>120</v>
      </c>
      <c r="E1645" t="s">
        <v>50</v>
      </c>
      <c r="F1645" t="s">
        <v>63</v>
      </c>
      <c r="G1645" t="s">
        <v>82</v>
      </c>
      <c r="H1645" t="s">
        <v>98</v>
      </c>
      <c r="J1645" t="s">
        <v>6723</v>
      </c>
      <c r="K1645" t="s">
        <v>364</v>
      </c>
      <c r="L1645" t="s">
        <v>365</v>
      </c>
      <c r="M1645" t="s">
        <v>173</v>
      </c>
      <c r="N1645" t="s">
        <v>57</v>
      </c>
      <c r="O1645" t="s">
        <v>6363</v>
      </c>
      <c r="W1645">
        <v>120</v>
      </c>
      <c r="X1645" t="s">
        <v>88</v>
      </c>
      <c r="AA1645" s="1"/>
      <c r="AC1645">
        <v>2005</v>
      </c>
      <c r="AD1645">
        <v>3</v>
      </c>
      <c r="AE1645">
        <v>15</v>
      </c>
      <c r="AF1645" s="2">
        <f>DATE(emdat_data[[#This Row],[Start Year]],emdat_data[[#This Row],[Start Month]],emdat_data[[#This Row],[Start Day]])</f>
        <v>38426</v>
      </c>
      <c r="AG1645">
        <v>2005</v>
      </c>
      <c r="AH1645">
        <v>3</v>
      </c>
      <c r="AI1645">
        <v>17</v>
      </c>
      <c r="AJ1645" s="2">
        <f>DATE(emdat_data[[#This Row],[End Year]],emdat_data[[#This Row],[End Month]],emdat_data[[#This Row],[End Day]])</f>
        <v>38428</v>
      </c>
      <c r="AK1645">
        <v>18</v>
      </c>
      <c r="AM1645">
        <v>11</v>
      </c>
      <c r="AO1645">
        <v>11</v>
      </c>
      <c r="AV1645">
        <v>66.731057986202799</v>
      </c>
      <c r="AX1645" t="s">
        <v>6364</v>
      </c>
      <c r="AY1645" t="s">
        <v>6365</v>
      </c>
    </row>
    <row r="1646" spans="1:51" hidden="1" x14ac:dyDescent="0.25">
      <c r="A1646" t="s">
        <v>5445</v>
      </c>
      <c r="B1646">
        <v>2005</v>
      </c>
      <c r="C1646">
        <v>131</v>
      </c>
      <c r="E1646" t="s">
        <v>50</v>
      </c>
      <c r="F1646" t="s">
        <v>71</v>
      </c>
      <c r="G1646" t="s">
        <v>72</v>
      </c>
      <c r="H1646" t="s">
        <v>102</v>
      </c>
      <c r="K1646" t="s">
        <v>209</v>
      </c>
      <c r="L1646" t="s">
        <v>210</v>
      </c>
      <c r="M1646" t="s">
        <v>211</v>
      </c>
      <c r="N1646" t="s">
        <v>190</v>
      </c>
      <c r="O1646" t="s">
        <v>5446</v>
      </c>
      <c r="P1646" t="s">
        <v>5447</v>
      </c>
      <c r="W1646">
        <v>940</v>
      </c>
      <c r="X1646" t="s">
        <v>78</v>
      </c>
      <c r="AA1646" s="1"/>
      <c r="AB1646" t="s">
        <v>5448</v>
      </c>
      <c r="AC1646">
        <v>2005</v>
      </c>
      <c r="AD1646">
        <v>3</v>
      </c>
      <c r="AE1646">
        <v>17</v>
      </c>
      <c r="AF1646" s="2">
        <f>DATE(emdat_data[[#This Row],[Start Year]],emdat_data[[#This Row],[Start Month]],emdat_data[[#This Row],[Start Day]])</f>
        <v>38428</v>
      </c>
      <c r="AG1646">
        <v>2005</v>
      </c>
      <c r="AH1646">
        <v>3</v>
      </c>
      <c r="AI1646">
        <v>25</v>
      </c>
      <c r="AJ1646" s="2">
        <f>DATE(emdat_data[[#This Row],[End Year]],emdat_data[[#This Row],[End Month]],emdat_data[[#This Row],[End Day]])</f>
        <v>38436</v>
      </c>
      <c r="AV1646">
        <v>66.731057986202799</v>
      </c>
      <c r="AW1646" t="s">
        <v>5449</v>
      </c>
      <c r="AY1646" t="s">
        <v>5450</v>
      </c>
    </row>
    <row r="1647" spans="1:51" hidden="1" x14ac:dyDescent="0.25">
      <c r="A1647" t="s">
        <v>6621</v>
      </c>
      <c r="B1647">
        <v>2005</v>
      </c>
      <c r="C1647">
        <v>131</v>
      </c>
      <c r="E1647" t="s">
        <v>50</v>
      </c>
      <c r="F1647" t="s">
        <v>71</v>
      </c>
      <c r="G1647" t="s">
        <v>72</v>
      </c>
      <c r="H1647" t="s">
        <v>102</v>
      </c>
      <c r="K1647" t="s">
        <v>376</v>
      </c>
      <c r="L1647" t="s">
        <v>377</v>
      </c>
      <c r="M1647" t="s">
        <v>211</v>
      </c>
      <c r="N1647" t="s">
        <v>190</v>
      </c>
      <c r="O1647" t="s">
        <v>6622</v>
      </c>
      <c r="P1647" t="s">
        <v>3962</v>
      </c>
      <c r="Q1647" t="s">
        <v>176</v>
      </c>
      <c r="X1647" t="s">
        <v>78</v>
      </c>
      <c r="AA1647" s="1"/>
      <c r="AC1647">
        <v>2005</v>
      </c>
      <c r="AD1647">
        <v>3</v>
      </c>
      <c r="AE1647">
        <v>17</v>
      </c>
      <c r="AF1647" s="2">
        <f>DATE(emdat_data[[#This Row],[Start Year]],emdat_data[[#This Row],[Start Month]],emdat_data[[#This Row],[Start Day]])</f>
        <v>38428</v>
      </c>
      <c r="AG1647">
        <v>2005</v>
      </c>
      <c r="AH1647">
        <v>3</v>
      </c>
      <c r="AI1647">
        <v>25</v>
      </c>
      <c r="AJ1647" s="2">
        <f>DATE(emdat_data[[#This Row],[End Year]],emdat_data[[#This Row],[End Month]],emdat_data[[#This Row],[End Day]])</f>
        <v>38436</v>
      </c>
      <c r="AK1647">
        <v>2</v>
      </c>
      <c r="AM1647">
        <v>600</v>
      </c>
      <c r="AO1647">
        <v>600</v>
      </c>
      <c r="AV1647">
        <v>66.731057986202799</v>
      </c>
      <c r="AW1647" t="s">
        <v>6623</v>
      </c>
      <c r="AY1647" t="s">
        <v>6624</v>
      </c>
    </row>
    <row r="1648" spans="1:51" hidden="1" x14ac:dyDescent="0.25">
      <c r="A1648" t="s">
        <v>6724</v>
      </c>
      <c r="B1648">
        <v>2005</v>
      </c>
      <c r="C1648">
        <v>131</v>
      </c>
      <c r="E1648" t="s">
        <v>50</v>
      </c>
      <c r="F1648" t="s">
        <v>71</v>
      </c>
      <c r="G1648" t="s">
        <v>72</v>
      </c>
      <c r="H1648" t="s">
        <v>102</v>
      </c>
      <c r="K1648" t="s">
        <v>2770</v>
      </c>
      <c r="L1648" t="s">
        <v>2771</v>
      </c>
      <c r="M1648" t="s">
        <v>211</v>
      </c>
      <c r="N1648" t="s">
        <v>190</v>
      </c>
      <c r="O1648" t="s">
        <v>6725</v>
      </c>
      <c r="P1648" t="s">
        <v>6726</v>
      </c>
      <c r="W1648">
        <v>110</v>
      </c>
      <c r="X1648" t="s">
        <v>78</v>
      </c>
      <c r="AA1648" s="1"/>
      <c r="AB1648" t="s">
        <v>6727</v>
      </c>
      <c r="AC1648">
        <v>2005</v>
      </c>
      <c r="AD1648">
        <v>3</v>
      </c>
      <c r="AE1648">
        <v>17</v>
      </c>
      <c r="AF1648" s="2">
        <f>DATE(emdat_data[[#This Row],[Start Year]],emdat_data[[#This Row],[Start Month]],emdat_data[[#This Row],[Start Day]])</f>
        <v>38428</v>
      </c>
      <c r="AG1648">
        <v>2005</v>
      </c>
      <c r="AH1648">
        <v>3</v>
      </c>
      <c r="AI1648">
        <v>26</v>
      </c>
      <c r="AJ1648" s="2">
        <f>DATE(emdat_data[[#This Row],[End Year]],emdat_data[[#This Row],[End Month]],emdat_data[[#This Row],[End Day]])</f>
        <v>38437</v>
      </c>
      <c r="AK1648">
        <v>2</v>
      </c>
      <c r="AM1648">
        <v>3600</v>
      </c>
      <c r="AO1648">
        <v>3600</v>
      </c>
      <c r="AV1648">
        <v>66.731057986202799</v>
      </c>
      <c r="AW1648" t="s">
        <v>6728</v>
      </c>
      <c r="AX1648" t="s">
        <v>6729</v>
      </c>
      <c r="AY1648" t="s">
        <v>6730</v>
      </c>
    </row>
    <row r="1649" spans="1:51" hidden="1" x14ac:dyDescent="0.25">
      <c r="A1649" t="s">
        <v>6768</v>
      </c>
      <c r="B1649">
        <v>2005</v>
      </c>
      <c r="C1649">
        <v>119</v>
      </c>
      <c r="E1649" t="s">
        <v>50</v>
      </c>
      <c r="F1649" t="s">
        <v>71</v>
      </c>
      <c r="G1649" t="s">
        <v>217</v>
      </c>
      <c r="H1649" t="s">
        <v>217</v>
      </c>
      <c r="K1649" t="s">
        <v>2924</v>
      </c>
      <c r="L1649" t="s">
        <v>2925</v>
      </c>
      <c r="M1649" t="s">
        <v>392</v>
      </c>
      <c r="N1649" t="s">
        <v>57</v>
      </c>
      <c r="O1649" t="s">
        <v>6769</v>
      </c>
      <c r="AA1649" s="1"/>
      <c r="AC1649">
        <v>2005</v>
      </c>
      <c r="AD1649">
        <v>3</v>
      </c>
      <c r="AE1649">
        <v>17</v>
      </c>
      <c r="AF1649" s="2">
        <f>DATE(emdat_data[[#This Row],[Start Year]],emdat_data[[#This Row],[Start Month]],emdat_data[[#This Row],[Start Day]])</f>
        <v>38428</v>
      </c>
      <c r="AG1649">
        <v>2005</v>
      </c>
      <c r="AH1649">
        <v>3</v>
      </c>
      <c r="AI1649">
        <v>17</v>
      </c>
      <c r="AJ1649" s="2">
        <f>DATE(emdat_data[[#This Row],[End Year]],emdat_data[[#This Row],[End Month]],emdat_data[[#This Row],[End Day]])</f>
        <v>38428</v>
      </c>
      <c r="AK1649">
        <v>15</v>
      </c>
      <c r="AL1649">
        <v>9</v>
      </c>
      <c r="AO1649">
        <v>9</v>
      </c>
      <c r="AV1649">
        <v>66.731057986202799</v>
      </c>
      <c r="AX1649" t="s">
        <v>6770</v>
      </c>
      <c r="AY1649" t="s">
        <v>6771</v>
      </c>
    </row>
    <row r="1650" spans="1:51" hidden="1" x14ac:dyDescent="0.25">
      <c r="A1650" t="s">
        <v>4159</v>
      </c>
      <c r="B1650">
        <v>2005</v>
      </c>
      <c r="C1650">
        <v>130</v>
      </c>
      <c r="E1650" t="s">
        <v>50</v>
      </c>
      <c r="F1650" t="s">
        <v>63</v>
      </c>
      <c r="G1650" t="s">
        <v>82</v>
      </c>
      <c r="H1650" t="s">
        <v>157</v>
      </c>
      <c r="I1650" t="s">
        <v>418</v>
      </c>
      <c r="K1650" t="s">
        <v>527</v>
      </c>
      <c r="L1650" t="s">
        <v>528</v>
      </c>
      <c r="M1650" t="s">
        <v>56</v>
      </c>
      <c r="N1650" t="s">
        <v>57</v>
      </c>
      <c r="O1650" t="s">
        <v>4160</v>
      </c>
      <c r="Q1650" t="s">
        <v>659</v>
      </c>
      <c r="W1650">
        <v>100</v>
      </c>
      <c r="X1650" t="s">
        <v>88</v>
      </c>
      <c r="AA1650" s="1"/>
      <c r="AC1650">
        <v>2005</v>
      </c>
      <c r="AD1650">
        <v>3</v>
      </c>
      <c r="AE1650">
        <v>20</v>
      </c>
      <c r="AF1650" s="2">
        <f>DATE(emdat_data[[#This Row],[Start Year]],emdat_data[[#This Row],[Start Month]],emdat_data[[#This Row],[Start Day]])</f>
        <v>38431</v>
      </c>
      <c r="AG1650">
        <v>2005</v>
      </c>
      <c r="AH1650">
        <v>3</v>
      </c>
      <c r="AI1650">
        <v>23</v>
      </c>
      <c r="AJ1650" s="2">
        <f>DATE(emdat_data[[#This Row],[End Year]],emdat_data[[#This Row],[End Month]],emdat_data[[#This Row],[End Day]])</f>
        <v>38434</v>
      </c>
      <c r="AK1650">
        <v>79</v>
      </c>
      <c r="AL1650">
        <v>1500</v>
      </c>
      <c r="AN1650">
        <v>10000</v>
      </c>
      <c r="AO1650">
        <v>11500</v>
      </c>
      <c r="AV1650">
        <v>66.731057986202799</v>
      </c>
      <c r="AX1650" t="s">
        <v>4161</v>
      </c>
      <c r="AY1650" t="s">
        <v>4162</v>
      </c>
    </row>
    <row r="1651" spans="1:51" hidden="1" x14ac:dyDescent="0.25">
      <c r="A1651" t="s">
        <v>5360</v>
      </c>
      <c r="B1651">
        <v>2005</v>
      </c>
      <c r="C1651">
        <v>129</v>
      </c>
      <c r="E1651" t="s">
        <v>50</v>
      </c>
      <c r="F1651" t="s">
        <v>51</v>
      </c>
      <c r="G1651" t="s">
        <v>52</v>
      </c>
      <c r="H1651" t="s">
        <v>53</v>
      </c>
      <c r="K1651" t="s">
        <v>245</v>
      </c>
      <c r="L1651" t="s">
        <v>246</v>
      </c>
      <c r="M1651" t="s">
        <v>161</v>
      </c>
      <c r="N1651" t="s">
        <v>57</v>
      </c>
      <c r="O1651" t="s">
        <v>5361</v>
      </c>
      <c r="Q1651" t="s">
        <v>176</v>
      </c>
      <c r="W1651">
        <v>7</v>
      </c>
      <c r="X1651" t="s">
        <v>59</v>
      </c>
      <c r="Y1651">
        <v>33807</v>
      </c>
      <c r="Z1651">
        <v>130131</v>
      </c>
      <c r="AA1651" s="1">
        <v>0.45347222222222222</v>
      </c>
      <c r="AC1651">
        <v>2005</v>
      </c>
      <c r="AD1651">
        <v>3</v>
      </c>
      <c r="AE1651">
        <v>20</v>
      </c>
      <c r="AF1651" s="2">
        <f>DATE(emdat_data[[#This Row],[Start Year]],emdat_data[[#This Row],[Start Month]],emdat_data[[#This Row],[Start Day]])</f>
        <v>38431</v>
      </c>
      <c r="AG1651">
        <v>2005</v>
      </c>
      <c r="AH1651">
        <v>3</v>
      </c>
      <c r="AI1651">
        <v>20</v>
      </c>
      <c r="AJ1651" s="2">
        <f>DATE(emdat_data[[#This Row],[End Year]],emdat_data[[#This Row],[End Month]],emdat_data[[#This Row],[End Day]])</f>
        <v>38431</v>
      </c>
      <c r="AK1651">
        <v>1</v>
      </c>
      <c r="AL1651">
        <v>735</v>
      </c>
      <c r="AM1651">
        <v>2800</v>
      </c>
      <c r="AO1651">
        <v>3535</v>
      </c>
      <c r="AR1651">
        <v>120000</v>
      </c>
      <c r="AS1651">
        <v>179826</v>
      </c>
      <c r="AT1651">
        <v>400000</v>
      </c>
      <c r="AU1651">
        <v>599421</v>
      </c>
      <c r="AV1651">
        <v>66.731057986202799</v>
      </c>
      <c r="AW1651" t="s">
        <v>5362</v>
      </c>
      <c r="AY1651" t="s">
        <v>5363</v>
      </c>
    </row>
    <row r="1652" spans="1:51" hidden="1" x14ac:dyDescent="0.25">
      <c r="A1652" t="s">
        <v>6718</v>
      </c>
      <c r="B1652">
        <v>2005</v>
      </c>
      <c r="C1652">
        <v>192</v>
      </c>
      <c r="E1652" t="s">
        <v>50</v>
      </c>
      <c r="F1652" t="s">
        <v>71</v>
      </c>
      <c r="G1652" t="s">
        <v>72</v>
      </c>
      <c r="H1652" t="s">
        <v>170</v>
      </c>
      <c r="K1652" t="s">
        <v>307</v>
      </c>
      <c r="L1652" t="s">
        <v>308</v>
      </c>
      <c r="M1652" t="s">
        <v>56</v>
      </c>
      <c r="N1652" t="s">
        <v>57</v>
      </c>
      <c r="O1652" t="s">
        <v>6719</v>
      </c>
      <c r="P1652" t="s">
        <v>642</v>
      </c>
      <c r="W1652">
        <v>75650</v>
      </c>
      <c r="X1652" t="s">
        <v>78</v>
      </c>
      <c r="AA1652" s="1"/>
      <c r="AC1652">
        <v>2005</v>
      </c>
      <c r="AD1652">
        <v>3</v>
      </c>
      <c r="AE1652">
        <v>20</v>
      </c>
      <c r="AF1652" s="2">
        <f>DATE(emdat_data[[#This Row],[Start Year]],emdat_data[[#This Row],[Start Month]],emdat_data[[#This Row],[Start Day]])</f>
        <v>38431</v>
      </c>
      <c r="AG1652">
        <v>2005</v>
      </c>
      <c r="AH1652">
        <v>3</v>
      </c>
      <c r="AI1652">
        <v>24</v>
      </c>
      <c r="AJ1652" s="2">
        <f>DATE(emdat_data[[#This Row],[End Year]],emdat_data[[#This Row],[End Month]],emdat_data[[#This Row],[End Day]])</f>
        <v>38435</v>
      </c>
      <c r="AK1652">
        <v>20</v>
      </c>
      <c r="AN1652">
        <v>3500</v>
      </c>
      <c r="AO1652">
        <v>3500</v>
      </c>
      <c r="AV1652">
        <v>66.731057986202799</v>
      </c>
      <c r="AX1652" t="s">
        <v>6720</v>
      </c>
      <c r="AY1652" t="s">
        <v>6721</v>
      </c>
    </row>
    <row r="1653" spans="1:51" hidden="1" x14ac:dyDescent="0.25">
      <c r="A1653" t="s">
        <v>5334</v>
      </c>
      <c r="B1653">
        <v>2005</v>
      </c>
      <c r="C1653">
        <v>191</v>
      </c>
      <c r="E1653" t="s">
        <v>50</v>
      </c>
      <c r="F1653" t="s">
        <v>63</v>
      </c>
      <c r="G1653" t="s">
        <v>82</v>
      </c>
      <c r="K1653" t="s">
        <v>226</v>
      </c>
      <c r="L1653" t="s">
        <v>227</v>
      </c>
      <c r="M1653" t="s">
        <v>56</v>
      </c>
      <c r="N1653" t="s">
        <v>57</v>
      </c>
      <c r="O1653" t="s">
        <v>5335</v>
      </c>
      <c r="Q1653" t="s">
        <v>900</v>
      </c>
      <c r="R1653" t="s">
        <v>659</v>
      </c>
      <c r="X1653" t="s">
        <v>88</v>
      </c>
      <c r="AA1653" s="1"/>
      <c r="AC1653">
        <v>2005</v>
      </c>
      <c r="AD1653">
        <v>3</v>
      </c>
      <c r="AE1653">
        <v>23</v>
      </c>
      <c r="AF1653" s="2">
        <f>DATE(emdat_data[[#This Row],[Start Year]],emdat_data[[#This Row],[Start Month]],emdat_data[[#This Row],[Start Day]])</f>
        <v>38434</v>
      </c>
      <c r="AG1653">
        <v>2005</v>
      </c>
      <c r="AH1653">
        <v>3</v>
      </c>
      <c r="AI1653">
        <v>24</v>
      </c>
      <c r="AJ1653" s="2">
        <f>DATE(emdat_data[[#This Row],[End Year]],emdat_data[[#This Row],[End Month]],emdat_data[[#This Row],[End Day]])</f>
        <v>38435</v>
      </c>
      <c r="AK1653">
        <v>18</v>
      </c>
      <c r="AL1653">
        <v>50</v>
      </c>
      <c r="AN1653">
        <v>7500</v>
      </c>
      <c r="AO1653">
        <v>7550</v>
      </c>
      <c r="AV1653">
        <v>66.731057986202799</v>
      </c>
      <c r="AX1653" t="s">
        <v>5336</v>
      </c>
      <c r="AY1653" t="s">
        <v>5337</v>
      </c>
    </row>
    <row r="1654" spans="1:51" hidden="1" x14ac:dyDescent="0.25">
      <c r="A1654" t="s">
        <v>6692</v>
      </c>
      <c r="B1654">
        <v>2005</v>
      </c>
      <c r="C1654">
        <v>165</v>
      </c>
      <c r="E1654" t="s">
        <v>50</v>
      </c>
      <c r="F1654" t="s">
        <v>71</v>
      </c>
      <c r="G1654" t="s">
        <v>72</v>
      </c>
      <c r="H1654" t="s">
        <v>102</v>
      </c>
      <c r="K1654" t="s">
        <v>1697</v>
      </c>
      <c r="L1654" t="s">
        <v>1698</v>
      </c>
      <c r="M1654" t="s">
        <v>260</v>
      </c>
      <c r="N1654" t="s">
        <v>76</v>
      </c>
      <c r="O1654" t="s">
        <v>6693</v>
      </c>
      <c r="P1654" t="s">
        <v>134</v>
      </c>
      <c r="W1654">
        <v>150</v>
      </c>
      <c r="X1654" t="s">
        <v>78</v>
      </c>
      <c r="AA1654" s="1"/>
      <c r="AC1654">
        <v>2005</v>
      </c>
      <c r="AD1654">
        <v>3</v>
      </c>
      <c r="AE1654">
        <v>24</v>
      </c>
      <c r="AF1654" s="2">
        <f>DATE(emdat_data[[#This Row],[Start Year]],emdat_data[[#This Row],[Start Month]],emdat_data[[#This Row],[Start Day]])</f>
        <v>38435</v>
      </c>
      <c r="AG1654">
        <v>2005</v>
      </c>
      <c r="AH1654">
        <v>3</v>
      </c>
      <c r="AI1654">
        <v>26</v>
      </c>
      <c r="AJ1654" s="2">
        <f>DATE(emdat_data[[#This Row],[End Year]],emdat_data[[#This Row],[End Month]],emdat_data[[#This Row],[End Day]])</f>
        <v>38437</v>
      </c>
      <c r="AK1654">
        <v>4</v>
      </c>
      <c r="AN1654">
        <v>900</v>
      </c>
      <c r="AO1654">
        <v>900</v>
      </c>
      <c r="AV1654">
        <v>66.731057986202799</v>
      </c>
      <c r="AX1654" t="s">
        <v>6694</v>
      </c>
      <c r="AY1654" t="s">
        <v>6695</v>
      </c>
    </row>
    <row r="1655" spans="1:51" hidden="1" x14ac:dyDescent="0.25">
      <c r="A1655" t="s">
        <v>5368</v>
      </c>
      <c r="B1655">
        <v>2005</v>
      </c>
      <c r="C1655">
        <v>160</v>
      </c>
      <c r="E1655" t="s">
        <v>50</v>
      </c>
      <c r="F1655" t="s">
        <v>51</v>
      </c>
      <c r="G1655" t="s">
        <v>52</v>
      </c>
      <c r="H1655" t="s">
        <v>53</v>
      </c>
      <c r="K1655" t="s">
        <v>171</v>
      </c>
      <c r="L1655" t="s">
        <v>172</v>
      </c>
      <c r="M1655" t="s">
        <v>173</v>
      </c>
      <c r="N1655" t="s">
        <v>57</v>
      </c>
      <c r="O1655" t="s">
        <v>5369</v>
      </c>
      <c r="Q1655" t="s">
        <v>1619</v>
      </c>
      <c r="S1655" t="s">
        <v>127</v>
      </c>
      <c r="V1655">
        <v>3629</v>
      </c>
      <c r="W1655">
        <v>9</v>
      </c>
      <c r="X1655" t="s">
        <v>59</v>
      </c>
      <c r="Y1655">
        <v>2085</v>
      </c>
      <c r="Z1655">
        <v>97108</v>
      </c>
      <c r="AA1655" s="1">
        <v>0.96458333333333335</v>
      </c>
      <c r="AC1655">
        <v>2005</v>
      </c>
      <c r="AD1655">
        <v>3</v>
      </c>
      <c r="AE1655">
        <v>28</v>
      </c>
      <c r="AF1655" s="2">
        <f>DATE(emdat_data[[#This Row],[Start Year]],emdat_data[[#This Row],[Start Month]],emdat_data[[#This Row],[Start Day]])</f>
        <v>38439</v>
      </c>
      <c r="AG1655">
        <v>2005</v>
      </c>
      <c r="AH1655">
        <v>3</v>
      </c>
      <c r="AI1655">
        <v>28</v>
      </c>
      <c r="AJ1655" s="2">
        <f>DATE(emdat_data[[#This Row],[End Year]],emdat_data[[#This Row],[End Month]],emdat_data[[#This Row],[End Day]])</f>
        <v>38439</v>
      </c>
      <c r="AK1655">
        <v>915</v>
      </c>
      <c r="AL1655">
        <v>1146</v>
      </c>
      <c r="AM1655">
        <v>104167</v>
      </c>
      <c r="AO1655">
        <v>105313</v>
      </c>
      <c r="AV1655">
        <v>66.731057986202799</v>
      </c>
      <c r="AX1655" t="s">
        <v>5370</v>
      </c>
      <c r="AY1655" t="s">
        <v>5371</v>
      </c>
    </row>
    <row r="1656" spans="1:51" hidden="1" x14ac:dyDescent="0.25">
      <c r="A1656" t="s">
        <v>5402</v>
      </c>
      <c r="B1656">
        <v>2005</v>
      </c>
      <c r="C1656">
        <v>190</v>
      </c>
      <c r="E1656" t="s">
        <v>50</v>
      </c>
      <c r="F1656" t="s">
        <v>63</v>
      </c>
      <c r="G1656" t="s">
        <v>82</v>
      </c>
      <c r="H1656" t="s">
        <v>98</v>
      </c>
      <c r="K1656" t="s">
        <v>527</v>
      </c>
      <c r="L1656" t="s">
        <v>528</v>
      </c>
      <c r="M1656" t="s">
        <v>56</v>
      </c>
      <c r="N1656" t="s">
        <v>57</v>
      </c>
      <c r="O1656" t="s">
        <v>5403</v>
      </c>
      <c r="X1656" t="s">
        <v>88</v>
      </c>
      <c r="AA1656" s="1"/>
      <c r="AC1656">
        <v>2005</v>
      </c>
      <c r="AD1656">
        <v>3</v>
      </c>
      <c r="AE1656">
        <v>31</v>
      </c>
      <c r="AF1656" s="2">
        <f>DATE(emdat_data[[#This Row],[Start Year]],emdat_data[[#This Row],[Start Month]],emdat_data[[#This Row],[Start Day]])</f>
        <v>38442</v>
      </c>
      <c r="AG1656">
        <v>2005</v>
      </c>
      <c r="AH1656">
        <v>3</v>
      </c>
      <c r="AI1656">
        <v>31</v>
      </c>
      <c r="AJ1656" s="2">
        <f>DATE(emdat_data[[#This Row],[End Year]],emdat_data[[#This Row],[End Month]],emdat_data[[#This Row],[End Day]])</f>
        <v>38442</v>
      </c>
      <c r="AK1656">
        <v>24</v>
      </c>
      <c r="AL1656">
        <v>500</v>
      </c>
      <c r="AN1656">
        <v>10000</v>
      </c>
      <c r="AO1656">
        <v>10500</v>
      </c>
      <c r="AV1656">
        <v>66.731057986202799</v>
      </c>
      <c r="AX1656" t="s">
        <v>5404</v>
      </c>
      <c r="AY1656" t="s">
        <v>5405</v>
      </c>
    </row>
    <row r="1657" spans="1:51" x14ac:dyDescent="0.25">
      <c r="A1657" t="s">
        <v>5443</v>
      </c>
      <c r="B1657">
        <v>2005</v>
      </c>
      <c r="C1657">
        <v>195</v>
      </c>
      <c r="E1657" t="s">
        <v>50</v>
      </c>
      <c r="F1657" t="s">
        <v>119</v>
      </c>
      <c r="G1657" t="s">
        <v>120</v>
      </c>
      <c r="H1657" t="s">
        <v>121</v>
      </c>
      <c r="K1657" t="s">
        <v>1240</v>
      </c>
      <c r="L1657" t="s">
        <v>1241</v>
      </c>
      <c r="M1657" t="s">
        <v>260</v>
      </c>
      <c r="N1657" t="s">
        <v>76</v>
      </c>
      <c r="O1657" t="s">
        <v>5444</v>
      </c>
      <c r="T1657" t="s">
        <v>128</v>
      </c>
      <c r="U1657" t="s">
        <v>128</v>
      </c>
      <c r="X1657" t="s">
        <v>129</v>
      </c>
      <c r="AA1657" s="1"/>
      <c r="AC1657">
        <v>2005</v>
      </c>
      <c r="AD1657">
        <v>4</v>
      </c>
      <c r="AF1657" s="2">
        <f>DATE(emdat_data[[#This Row],[Start Year]],emdat_data[[#This Row],[Start Month]],emdat_data[[#This Row],[Start Day]])</f>
        <v>38442</v>
      </c>
      <c r="AG1657">
        <v>2005</v>
      </c>
      <c r="AH1657">
        <v>4</v>
      </c>
      <c r="AJ1657" s="2">
        <f>DATE(emdat_data[[#This Row],[End Year]],emdat_data[[#This Row],[End Month]],emdat_data[[#This Row],[End Day]])</f>
        <v>38442</v>
      </c>
      <c r="AK1657">
        <v>40</v>
      </c>
      <c r="AM1657">
        <v>433</v>
      </c>
      <c r="AO1657">
        <v>433</v>
      </c>
      <c r="AV1657">
        <v>66.731057986202799</v>
      </c>
    </row>
    <row r="1658" spans="1:51" hidden="1" x14ac:dyDescent="0.25">
      <c r="A1658" t="s">
        <v>6645</v>
      </c>
      <c r="B1658">
        <v>2005</v>
      </c>
      <c r="C1658">
        <v>229</v>
      </c>
      <c r="E1658" t="s">
        <v>50</v>
      </c>
      <c r="F1658" t="s">
        <v>71</v>
      </c>
      <c r="G1658" t="s">
        <v>72</v>
      </c>
      <c r="H1658" t="s">
        <v>102</v>
      </c>
      <c r="K1658" t="s">
        <v>383</v>
      </c>
      <c r="L1658" t="s">
        <v>384</v>
      </c>
      <c r="M1658" t="s">
        <v>211</v>
      </c>
      <c r="N1658" t="s">
        <v>190</v>
      </c>
      <c r="O1658" t="s">
        <v>6646</v>
      </c>
      <c r="P1658" t="s">
        <v>6647</v>
      </c>
      <c r="Q1658" t="s">
        <v>653</v>
      </c>
      <c r="U1658" t="s">
        <v>127</v>
      </c>
      <c r="X1658" t="s">
        <v>78</v>
      </c>
      <c r="AA1658" s="1"/>
      <c r="AB1658" t="s">
        <v>6648</v>
      </c>
      <c r="AC1658">
        <v>2005</v>
      </c>
      <c r="AD1658">
        <v>4</v>
      </c>
      <c r="AF1658" s="2">
        <f>DATE(emdat_data[[#This Row],[Start Year]],emdat_data[[#This Row],[Start Month]],emdat_data[[#This Row],[Start Day]])</f>
        <v>38442</v>
      </c>
      <c r="AG1658">
        <v>2005</v>
      </c>
      <c r="AH1658">
        <v>4</v>
      </c>
      <c r="AJ1658" s="2">
        <f>DATE(emdat_data[[#This Row],[End Year]],emdat_data[[#This Row],[End Month]],emdat_data[[#This Row],[End Day]])</f>
        <v>38442</v>
      </c>
      <c r="AK1658">
        <v>3</v>
      </c>
      <c r="AM1658">
        <v>222</v>
      </c>
      <c r="AO1658">
        <v>222</v>
      </c>
      <c r="AV1658">
        <v>66.731057986202799</v>
      </c>
      <c r="AW1658" t="s">
        <v>6649</v>
      </c>
      <c r="AY1658" t="s">
        <v>6650</v>
      </c>
    </row>
    <row r="1659" spans="1:51" hidden="1" x14ac:dyDescent="0.25">
      <c r="A1659" t="s">
        <v>8441</v>
      </c>
      <c r="B1659">
        <v>2005</v>
      </c>
      <c r="C1659">
        <v>9206</v>
      </c>
      <c r="E1659" t="s">
        <v>50</v>
      </c>
      <c r="F1659" t="s">
        <v>350</v>
      </c>
      <c r="G1659" t="s">
        <v>351</v>
      </c>
      <c r="H1659" t="s">
        <v>351</v>
      </c>
      <c r="K1659" t="s">
        <v>1515</v>
      </c>
      <c r="L1659" t="s">
        <v>1516</v>
      </c>
      <c r="M1659" t="s">
        <v>173</v>
      </c>
      <c r="N1659" t="s">
        <v>57</v>
      </c>
      <c r="O1659" t="s">
        <v>8442</v>
      </c>
      <c r="Q1659" t="s">
        <v>1023</v>
      </c>
      <c r="R1659" t="s">
        <v>1766</v>
      </c>
      <c r="X1659" t="s">
        <v>78</v>
      </c>
      <c r="AA1659" s="1"/>
      <c r="AC1659">
        <v>2005</v>
      </c>
      <c r="AD1659">
        <v>4</v>
      </c>
      <c r="AF1659" s="2">
        <f>DATE(emdat_data[[#This Row],[Start Year]],emdat_data[[#This Row],[Start Month]],emdat_data[[#This Row],[Start Day]])</f>
        <v>38442</v>
      </c>
      <c r="AG1659">
        <v>2005</v>
      </c>
      <c r="AH1659">
        <v>4</v>
      </c>
      <c r="AJ1659" s="2">
        <f>DATE(emdat_data[[#This Row],[End Year]],emdat_data[[#This Row],[End Month]],emdat_data[[#This Row],[End Day]])</f>
        <v>38442</v>
      </c>
      <c r="AM1659">
        <v>600000</v>
      </c>
      <c r="AO1659">
        <v>600000</v>
      </c>
      <c r="AV1659">
        <v>66.731057986202799</v>
      </c>
      <c r="AW1659" t="s">
        <v>8443</v>
      </c>
      <c r="AY1659" t="s">
        <v>8444</v>
      </c>
    </row>
    <row r="1660" spans="1:51" x14ac:dyDescent="0.25">
      <c r="A1660" t="s">
        <v>8883</v>
      </c>
      <c r="B1660">
        <v>2005</v>
      </c>
      <c r="C1660">
        <v>325</v>
      </c>
      <c r="E1660" t="s">
        <v>50</v>
      </c>
      <c r="F1660" t="s">
        <v>119</v>
      </c>
      <c r="G1660" t="s">
        <v>120</v>
      </c>
      <c r="H1660" t="s">
        <v>121</v>
      </c>
      <c r="J1660" t="s">
        <v>294</v>
      </c>
      <c r="K1660" t="s">
        <v>2972</v>
      </c>
      <c r="L1660" t="s">
        <v>2973</v>
      </c>
      <c r="M1660" t="s">
        <v>260</v>
      </c>
      <c r="N1660" t="s">
        <v>76</v>
      </c>
      <c r="O1660" t="s">
        <v>8884</v>
      </c>
      <c r="P1660" t="s">
        <v>8885</v>
      </c>
      <c r="T1660" t="s">
        <v>128</v>
      </c>
      <c r="U1660" t="s">
        <v>128</v>
      </c>
      <c r="X1660" t="s">
        <v>129</v>
      </c>
      <c r="AA1660" s="1"/>
      <c r="AC1660">
        <v>2005</v>
      </c>
      <c r="AD1660">
        <v>4</v>
      </c>
      <c r="AF1660" s="2">
        <f>DATE(emdat_data[[#This Row],[Start Year]],emdat_data[[#This Row],[Start Month]],emdat_data[[#This Row],[Start Day]])</f>
        <v>38442</v>
      </c>
      <c r="AG1660">
        <v>2005</v>
      </c>
      <c r="AH1660">
        <v>5</v>
      </c>
      <c r="AI1660">
        <v>31</v>
      </c>
      <c r="AJ1660" s="2">
        <f>DATE(emdat_data[[#This Row],[End Year]],emdat_data[[#This Row],[End Month]],emdat_data[[#This Row],[End Day]])</f>
        <v>38503</v>
      </c>
      <c r="AK1660">
        <v>10</v>
      </c>
      <c r="AM1660">
        <v>426</v>
      </c>
      <c r="AO1660">
        <v>426</v>
      </c>
      <c r="AV1660">
        <v>66.731057986202799</v>
      </c>
    </row>
    <row r="1661" spans="1:51" hidden="1" x14ac:dyDescent="0.25">
      <c r="A1661" t="s">
        <v>6780</v>
      </c>
      <c r="B1661">
        <v>2005</v>
      </c>
      <c r="C1661">
        <v>203</v>
      </c>
      <c r="E1661" t="s">
        <v>50</v>
      </c>
      <c r="F1661" t="s">
        <v>71</v>
      </c>
      <c r="G1661" t="s">
        <v>72</v>
      </c>
      <c r="H1661" t="s">
        <v>102</v>
      </c>
      <c r="K1661" t="s">
        <v>357</v>
      </c>
      <c r="L1661" t="s">
        <v>358</v>
      </c>
      <c r="M1661" t="s">
        <v>146</v>
      </c>
      <c r="N1661" t="s">
        <v>86</v>
      </c>
      <c r="O1661" t="s">
        <v>6781</v>
      </c>
      <c r="P1661" t="s">
        <v>6782</v>
      </c>
      <c r="U1661" t="s">
        <v>127</v>
      </c>
      <c r="W1661">
        <v>130500</v>
      </c>
      <c r="X1661" t="s">
        <v>78</v>
      </c>
      <c r="AA1661" s="1"/>
      <c r="AB1661" t="s">
        <v>6783</v>
      </c>
      <c r="AC1661">
        <v>2005</v>
      </c>
      <c r="AD1661">
        <v>4</v>
      </c>
      <c r="AE1661">
        <v>1</v>
      </c>
      <c r="AF1661" s="2">
        <f>DATE(emdat_data[[#This Row],[Start Year]],emdat_data[[#This Row],[Start Month]],emdat_data[[#This Row],[Start Day]])</f>
        <v>38443</v>
      </c>
      <c r="AG1661">
        <v>2005</v>
      </c>
      <c r="AH1661">
        <v>4</v>
      </c>
      <c r="AI1661">
        <v>6</v>
      </c>
      <c r="AJ1661" s="2">
        <f>DATE(emdat_data[[#This Row],[End Year]],emdat_data[[#This Row],[End Month]],emdat_data[[#This Row],[End Day]])</f>
        <v>38448</v>
      </c>
      <c r="AK1661">
        <v>2</v>
      </c>
      <c r="AM1661">
        <v>11000</v>
      </c>
      <c r="AO1661">
        <v>11000</v>
      </c>
      <c r="AT1661">
        <v>30000</v>
      </c>
      <c r="AU1661">
        <v>44957</v>
      </c>
      <c r="AV1661">
        <v>66.731057986202799</v>
      </c>
      <c r="AW1661" t="s">
        <v>6784</v>
      </c>
      <c r="AY1661" t="s">
        <v>6785</v>
      </c>
    </row>
    <row r="1662" spans="1:51" hidden="1" x14ac:dyDescent="0.25">
      <c r="A1662" t="s">
        <v>5492</v>
      </c>
      <c r="B1662">
        <v>2005</v>
      </c>
      <c r="C1662">
        <v>180</v>
      </c>
      <c r="E1662" t="s">
        <v>50</v>
      </c>
      <c r="F1662" t="s">
        <v>350</v>
      </c>
      <c r="G1662" t="s">
        <v>477</v>
      </c>
      <c r="H1662" t="s">
        <v>478</v>
      </c>
      <c r="K1662" t="s">
        <v>268</v>
      </c>
      <c r="L1662" t="s">
        <v>269</v>
      </c>
      <c r="M1662" t="s">
        <v>161</v>
      </c>
      <c r="N1662" t="s">
        <v>57</v>
      </c>
      <c r="O1662" t="s">
        <v>5493</v>
      </c>
      <c r="U1662" t="s">
        <v>127</v>
      </c>
      <c r="X1662" t="s">
        <v>78</v>
      </c>
      <c r="AA1662" s="1"/>
      <c r="AC1662">
        <v>2005</v>
      </c>
      <c r="AD1662">
        <v>4</v>
      </c>
      <c r="AE1662">
        <v>4</v>
      </c>
      <c r="AF1662" s="2">
        <f>DATE(emdat_data[[#This Row],[Start Year]],emdat_data[[#This Row],[Start Month]],emdat_data[[#This Row],[Start Day]])</f>
        <v>38446</v>
      </c>
      <c r="AG1662">
        <v>2005</v>
      </c>
      <c r="AH1662">
        <v>4</v>
      </c>
      <c r="AI1662">
        <v>6</v>
      </c>
      <c r="AJ1662" s="2">
        <f>DATE(emdat_data[[#This Row],[End Year]],emdat_data[[#This Row],[End Month]],emdat_data[[#This Row],[End Day]])</f>
        <v>38448</v>
      </c>
      <c r="AM1662">
        <v>1800</v>
      </c>
      <c r="AN1662">
        <v>340</v>
      </c>
      <c r="AO1662">
        <v>2140</v>
      </c>
      <c r="AV1662">
        <v>66.731057986202799</v>
      </c>
      <c r="AW1662" t="s">
        <v>5313</v>
      </c>
      <c r="AY1662" t="s">
        <v>5314</v>
      </c>
    </row>
    <row r="1663" spans="1:51" hidden="1" x14ac:dyDescent="0.25">
      <c r="A1663" t="s">
        <v>6677</v>
      </c>
      <c r="B1663">
        <v>2005</v>
      </c>
      <c r="C1663">
        <v>219</v>
      </c>
      <c r="E1663" t="s">
        <v>50</v>
      </c>
      <c r="F1663" t="s">
        <v>63</v>
      </c>
      <c r="G1663" t="s">
        <v>82</v>
      </c>
      <c r="H1663" t="s">
        <v>157</v>
      </c>
      <c r="I1663" t="s">
        <v>572</v>
      </c>
      <c r="K1663" t="s">
        <v>357</v>
      </c>
      <c r="L1663" t="s">
        <v>358</v>
      </c>
      <c r="M1663" t="s">
        <v>146</v>
      </c>
      <c r="N1663" t="s">
        <v>86</v>
      </c>
      <c r="O1663" t="s">
        <v>6678</v>
      </c>
      <c r="Q1663" t="s">
        <v>72</v>
      </c>
      <c r="U1663" t="s">
        <v>127</v>
      </c>
      <c r="X1663" t="s">
        <v>88</v>
      </c>
      <c r="AA1663" s="1"/>
      <c r="AC1663">
        <v>2005</v>
      </c>
      <c r="AD1663">
        <v>4</v>
      </c>
      <c r="AE1663">
        <v>6</v>
      </c>
      <c r="AF1663" s="2">
        <f>DATE(emdat_data[[#This Row],[Start Year]],emdat_data[[#This Row],[Start Month]],emdat_data[[#This Row],[Start Day]])</f>
        <v>38448</v>
      </c>
      <c r="AG1663">
        <v>2005</v>
      </c>
      <c r="AH1663">
        <v>4</v>
      </c>
      <c r="AI1663">
        <v>8</v>
      </c>
      <c r="AJ1663" s="2">
        <f>DATE(emdat_data[[#This Row],[End Year]],emdat_data[[#This Row],[End Month]],emdat_data[[#This Row],[End Day]])</f>
        <v>38450</v>
      </c>
      <c r="AL1663">
        <v>8</v>
      </c>
      <c r="AM1663">
        <v>45</v>
      </c>
      <c r="AN1663">
        <v>51</v>
      </c>
      <c r="AO1663">
        <v>104</v>
      </c>
      <c r="AT1663">
        <v>350000</v>
      </c>
      <c r="AU1663">
        <v>524493</v>
      </c>
      <c r="AV1663">
        <v>66.731057986202799</v>
      </c>
      <c r="AX1663" t="s">
        <v>6679</v>
      </c>
      <c r="AY1663" t="s">
        <v>6680</v>
      </c>
    </row>
    <row r="1664" spans="1:51" hidden="1" x14ac:dyDescent="0.25">
      <c r="A1664" t="s">
        <v>5332</v>
      </c>
      <c r="B1664">
        <v>2005</v>
      </c>
      <c r="C1664">
        <v>188</v>
      </c>
      <c r="E1664" t="s">
        <v>50</v>
      </c>
      <c r="F1664" t="s">
        <v>63</v>
      </c>
      <c r="G1664" t="s">
        <v>82</v>
      </c>
      <c r="K1664" t="s">
        <v>159</v>
      </c>
      <c r="L1664" t="s">
        <v>160</v>
      </c>
      <c r="M1664" t="s">
        <v>161</v>
      </c>
      <c r="N1664" t="s">
        <v>57</v>
      </c>
      <c r="O1664" t="s">
        <v>5333</v>
      </c>
      <c r="P1664" t="s">
        <v>2496</v>
      </c>
      <c r="Q1664" t="s">
        <v>900</v>
      </c>
      <c r="R1664" t="s">
        <v>659</v>
      </c>
      <c r="X1664" t="s">
        <v>88</v>
      </c>
      <c r="AA1664" s="1"/>
      <c r="AC1664">
        <v>2005</v>
      </c>
      <c r="AD1664">
        <v>4</v>
      </c>
      <c r="AE1664">
        <v>8</v>
      </c>
      <c r="AF1664" s="2">
        <f>DATE(emdat_data[[#This Row],[Start Year]],emdat_data[[#This Row],[Start Month]],emdat_data[[#This Row],[Start Day]])</f>
        <v>38450</v>
      </c>
      <c r="AG1664">
        <v>2005</v>
      </c>
      <c r="AH1664">
        <v>4</v>
      </c>
      <c r="AI1664">
        <v>8</v>
      </c>
      <c r="AJ1664" s="2">
        <f>DATE(emdat_data[[#This Row],[End Year]],emdat_data[[#This Row],[End Month]],emdat_data[[#This Row],[End Day]])</f>
        <v>38450</v>
      </c>
      <c r="AK1664">
        <v>19</v>
      </c>
      <c r="AL1664">
        <v>55</v>
      </c>
      <c r="AM1664">
        <v>458800</v>
      </c>
      <c r="AO1664">
        <v>458855</v>
      </c>
      <c r="AT1664">
        <v>16915</v>
      </c>
      <c r="AU1664">
        <v>25348</v>
      </c>
      <c r="AV1664">
        <v>66.731057986202799</v>
      </c>
      <c r="AW1664" t="s">
        <v>4948</v>
      </c>
      <c r="AY1664" t="s">
        <v>4949</v>
      </c>
    </row>
    <row r="1665" spans="1:51" hidden="1" x14ac:dyDescent="0.25">
      <c r="A1665" t="s">
        <v>7139</v>
      </c>
      <c r="B1665">
        <v>2005</v>
      </c>
      <c r="C1665">
        <v>757</v>
      </c>
      <c r="E1665" t="s">
        <v>50</v>
      </c>
      <c r="F1665" t="s">
        <v>63</v>
      </c>
      <c r="G1665" t="s">
        <v>64</v>
      </c>
      <c r="H1665" t="s">
        <v>65</v>
      </c>
      <c r="K1665" t="s">
        <v>54</v>
      </c>
      <c r="L1665" t="s">
        <v>55</v>
      </c>
      <c r="M1665" t="s">
        <v>56</v>
      </c>
      <c r="N1665" t="s">
        <v>57</v>
      </c>
      <c r="O1665" t="s">
        <v>6840</v>
      </c>
      <c r="Q1665" t="s">
        <v>2546</v>
      </c>
      <c r="X1665" t="s">
        <v>67</v>
      </c>
      <c r="AA1665" s="1"/>
      <c r="AC1665">
        <v>2005</v>
      </c>
      <c r="AD1665">
        <v>4</v>
      </c>
      <c r="AE1665">
        <v>9</v>
      </c>
      <c r="AF1665" s="2">
        <f>DATE(emdat_data[[#This Row],[Start Year]],emdat_data[[#This Row],[Start Month]],emdat_data[[#This Row],[Start Day]])</f>
        <v>38451</v>
      </c>
      <c r="AG1665">
        <v>2005</v>
      </c>
      <c r="AH1665">
        <v>4</v>
      </c>
      <c r="AI1665">
        <v>10</v>
      </c>
      <c r="AJ1665" s="2">
        <f>DATE(emdat_data[[#This Row],[End Year]],emdat_data[[#This Row],[End Month]],emdat_data[[#This Row],[End Day]])</f>
        <v>38452</v>
      </c>
      <c r="AK1665">
        <v>21</v>
      </c>
      <c r="AV1665">
        <v>66.731057986202799</v>
      </c>
      <c r="AW1665" t="s">
        <v>6808</v>
      </c>
      <c r="AY1665" t="s">
        <v>6841</v>
      </c>
    </row>
    <row r="1666" spans="1:51" x14ac:dyDescent="0.25">
      <c r="A1666" t="s">
        <v>6711</v>
      </c>
      <c r="B1666">
        <v>2005</v>
      </c>
      <c r="C1666">
        <v>221</v>
      </c>
      <c r="E1666" t="s">
        <v>50</v>
      </c>
      <c r="F1666" t="s">
        <v>119</v>
      </c>
      <c r="G1666" t="s">
        <v>120</v>
      </c>
      <c r="J1666" t="s">
        <v>6712</v>
      </c>
      <c r="K1666" t="s">
        <v>297</v>
      </c>
      <c r="L1666" t="s">
        <v>298</v>
      </c>
      <c r="M1666" t="s">
        <v>125</v>
      </c>
      <c r="N1666" t="s">
        <v>76</v>
      </c>
      <c r="O1666" t="s">
        <v>6713</v>
      </c>
      <c r="T1666" t="s">
        <v>128</v>
      </c>
      <c r="U1666" t="s">
        <v>128</v>
      </c>
      <c r="X1666" t="s">
        <v>129</v>
      </c>
      <c r="AA1666" s="1"/>
      <c r="AC1666">
        <v>2005</v>
      </c>
      <c r="AD1666">
        <v>4</v>
      </c>
      <c r="AE1666">
        <v>11</v>
      </c>
      <c r="AF1666" s="2">
        <f>DATE(emdat_data[[#This Row],[Start Year]],emdat_data[[#This Row],[Start Month]],emdat_data[[#This Row],[Start Day]])</f>
        <v>38453</v>
      </c>
      <c r="AG1666">
        <v>2005</v>
      </c>
      <c r="AH1666">
        <v>4</v>
      </c>
      <c r="AI1666">
        <v>20</v>
      </c>
      <c r="AJ1666" s="2">
        <f>DATE(emdat_data[[#This Row],[End Year]],emdat_data[[#This Row],[End Month]],emdat_data[[#This Row],[End Day]])</f>
        <v>38462</v>
      </c>
      <c r="AK1666">
        <v>100</v>
      </c>
      <c r="AV1666">
        <v>66.731057986202799</v>
      </c>
    </row>
    <row r="1667" spans="1:51" x14ac:dyDescent="0.25">
      <c r="A1667" t="s">
        <v>7391</v>
      </c>
      <c r="B1667">
        <v>2005</v>
      </c>
      <c r="C1667">
        <v>484</v>
      </c>
      <c r="E1667" t="s">
        <v>50</v>
      </c>
      <c r="F1667" t="s">
        <v>119</v>
      </c>
      <c r="G1667" t="s">
        <v>120</v>
      </c>
      <c r="H1667" t="s">
        <v>121</v>
      </c>
      <c r="J1667" t="s">
        <v>294</v>
      </c>
      <c r="K1667" t="s">
        <v>1316</v>
      </c>
      <c r="L1667" t="s">
        <v>1317</v>
      </c>
      <c r="M1667" t="s">
        <v>125</v>
      </c>
      <c r="N1667" t="s">
        <v>76</v>
      </c>
      <c r="O1667" t="s">
        <v>7392</v>
      </c>
      <c r="T1667" t="s">
        <v>128</v>
      </c>
      <c r="U1667" t="s">
        <v>128</v>
      </c>
      <c r="X1667" t="s">
        <v>129</v>
      </c>
      <c r="AA1667" s="1"/>
      <c r="AC1667">
        <v>2005</v>
      </c>
      <c r="AD1667">
        <v>4</v>
      </c>
      <c r="AE1667">
        <v>11</v>
      </c>
      <c r="AF1667" s="2">
        <f>DATE(emdat_data[[#This Row],[Start Year]],emdat_data[[#This Row],[Start Month]],emdat_data[[#This Row],[Start Day]])</f>
        <v>38453</v>
      </c>
      <c r="AG1667">
        <v>2005</v>
      </c>
      <c r="AH1667">
        <v>10</v>
      </c>
      <c r="AI1667">
        <v>30</v>
      </c>
      <c r="AJ1667" s="2">
        <f>DATE(emdat_data[[#This Row],[End Year]],emdat_data[[#This Row],[End Month]],emdat_data[[#This Row],[End Day]])</f>
        <v>38655</v>
      </c>
      <c r="AK1667">
        <v>72</v>
      </c>
      <c r="AM1667">
        <v>1884</v>
      </c>
      <c r="AO1667">
        <v>1884</v>
      </c>
      <c r="AV1667">
        <v>66.731057986202799</v>
      </c>
    </row>
    <row r="1668" spans="1:51" hidden="1" x14ac:dyDescent="0.25">
      <c r="A1668" t="s">
        <v>5343</v>
      </c>
      <c r="B1668">
        <v>2005</v>
      </c>
      <c r="C1668">
        <v>196</v>
      </c>
      <c r="E1668" t="s">
        <v>50</v>
      </c>
      <c r="F1668" t="s">
        <v>71</v>
      </c>
      <c r="G1668" t="s">
        <v>72</v>
      </c>
      <c r="H1668" t="s">
        <v>102</v>
      </c>
      <c r="K1668" t="s">
        <v>1159</v>
      </c>
      <c r="L1668" t="s">
        <v>1160</v>
      </c>
      <c r="M1668" t="s">
        <v>85</v>
      </c>
      <c r="N1668" t="s">
        <v>86</v>
      </c>
      <c r="O1668" t="s">
        <v>5344</v>
      </c>
      <c r="P1668" t="s">
        <v>642</v>
      </c>
      <c r="Q1668" t="s">
        <v>176</v>
      </c>
      <c r="X1668" t="s">
        <v>78</v>
      </c>
      <c r="AA1668" s="1"/>
      <c r="AC1668">
        <v>2005</v>
      </c>
      <c r="AD1668">
        <v>4</v>
      </c>
      <c r="AE1668">
        <v>12</v>
      </c>
      <c r="AF1668" s="2">
        <f>DATE(emdat_data[[#This Row],[Start Year]],emdat_data[[#This Row],[Start Month]],emdat_data[[#This Row],[Start Day]])</f>
        <v>38454</v>
      </c>
      <c r="AG1668">
        <v>2005</v>
      </c>
      <c r="AH1668">
        <v>5</v>
      </c>
      <c r="AI1668">
        <v>7</v>
      </c>
      <c r="AJ1668" s="2">
        <f>DATE(emdat_data[[#This Row],[End Year]],emdat_data[[#This Row],[End Month]],emdat_data[[#This Row],[End Day]])</f>
        <v>38479</v>
      </c>
      <c r="AK1668">
        <v>23</v>
      </c>
      <c r="AL1668">
        <v>30</v>
      </c>
      <c r="AM1668">
        <v>41500</v>
      </c>
      <c r="AO1668">
        <v>41530</v>
      </c>
      <c r="AV1668">
        <v>66.731057986202799</v>
      </c>
      <c r="AW1668" t="s">
        <v>5345</v>
      </c>
      <c r="AY1668" t="s">
        <v>5346</v>
      </c>
    </row>
    <row r="1669" spans="1:51" hidden="1" x14ac:dyDescent="0.25">
      <c r="A1669" t="s">
        <v>5455</v>
      </c>
      <c r="B1669">
        <v>2005</v>
      </c>
      <c r="C1669">
        <v>202</v>
      </c>
      <c r="E1669" t="s">
        <v>50</v>
      </c>
      <c r="F1669" t="s">
        <v>51</v>
      </c>
      <c r="G1669" t="s">
        <v>1213</v>
      </c>
      <c r="H1669" t="s">
        <v>1214</v>
      </c>
      <c r="J1669" t="s">
        <v>5456</v>
      </c>
      <c r="K1669" t="s">
        <v>171</v>
      </c>
      <c r="L1669" t="s">
        <v>172</v>
      </c>
      <c r="M1669" t="s">
        <v>173</v>
      </c>
      <c r="N1669" t="s">
        <v>57</v>
      </c>
      <c r="O1669" t="s">
        <v>5457</v>
      </c>
      <c r="AA1669" s="1"/>
      <c r="AC1669">
        <v>2005</v>
      </c>
      <c r="AD1669">
        <v>4</v>
      </c>
      <c r="AE1669">
        <v>12</v>
      </c>
      <c r="AF1669" s="2">
        <f>DATE(emdat_data[[#This Row],[Start Year]],emdat_data[[#This Row],[Start Month]],emdat_data[[#This Row],[Start Day]])</f>
        <v>38454</v>
      </c>
      <c r="AG1669">
        <v>2005</v>
      </c>
      <c r="AH1669">
        <v>4</v>
      </c>
      <c r="AI1669">
        <v>12</v>
      </c>
      <c r="AJ1669" s="2">
        <f>DATE(emdat_data[[#This Row],[End Year]],emdat_data[[#This Row],[End Month]],emdat_data[[#This Row],[End Day]])</f>
        <v>38454</v>
      </c>
      <c r="AM1669">
        <v>26000</v>
      </c>
      <c r="AO1669">
        <v>26000</v>
      </c>
      <c r="AV1669">
        <v>66.731057986202799</v>
      </c>
      <c r="AX1669" t="s">
        <v>2472</v>
      </c>
      <c r="AY1669" t="s">
        <v>2473</v>
      </c>
    </row>
    <row r="1670" spans="1:51" hidden="1" x14ac:dyDescent="0.25">
      <c r="A1670" t="s">
        <v>6739</v>
      </c>
      <c r="B1670">
        <v>2005</v>
      </c>
      <c r="C1670">
        <v>233</v>
      </c>
      <c r="E1670" t="s">
        <v>50</v>
      </c>
      <c r="F1670" t="s">
        <v>71</v>
      </c>
      <c r="G1670" t="s">
        <v>72</v>
      </c>
      <c r="K1670" t="s">
        <v>383</v>
      </c>
      <c r="L1670" t="s">
        <v>384</v>
      </c>
      <c r="M1670" t="s">
        <v>211</v>
      </c>
      <c r="N1670" t="s">
        <v>190</v>
      </c>
      <c r="O1670" t="s">
        <v>6740</v>
      </c>
      <c r="X1670" t="s">
        <v>78</v>
      </c>
      <c r="AA1670" s="1"/>
      <c r="AB1670" t="s">
        <v>6741</v>
      </c>
      <c r="AC1670">
        <v>2005</v>
      </c>
      <c r="AD1670">
        <v>4</v>
      </c>
      <c r="AE1670">
        <v>15</v>
      </c>
      <c r="AF1670" s="2">
        <f>DATE(emdat_data[[#This Row],[Start Year]],emdat_data[[#This Row],[Start Month]],emdat_data[[#This Row],[Start Day]])</f>
        <v>38457</v>
      </c>
      <c r="AG1670">
        <v>2005</v>
      </c>
      <c r="AH1670">
        <v>4</v>
      </c>
      <c r="AI1670">
        <v>15</v>
      </c>
      <c r="AJ1670" s="2">
        <f>DATE(emdat_data[[#This Row],[End Year]],emdat_data[[#This Row],[End Month]],emdat_data[[#This Row],[End Day]])</f>
        <v>38457</v>
      </c>
      <c r="AM1670">
        <v>3685</v>
      </c>
      <c r="AO1670">
        <v>3685</v>
      </c>
      <c r="AV1670">
        <v>66.731057986202799</v>
      </c>
      <c r="AW1670" t="s">
        <v>6742</v>
      </c>
      <c r="AY1670" t="s">
        <v>6743</v>
      </c>
    </row>
    <row r="1671" spans="1:51" hidden="1" x14ac:dyDescent="0.25">
      <c r="A1671" t="s">
        <v>6772</v>
      </c>
      <c r="B1671">
        <v>2005</v>
      </c>
      <c r="C1671">
        <v>212</v>
      </c>
      <c r="E1671" t="s">
        <v>50</v>
      </c>
      <c r="F1671" t="s">
        <v>71</v>
      </c>
      <c r="G1671" t="s">
        <v>72</v>
      </c>
      <c r="H1671" t="s">
        <v>102</v>
      </c>
      <c r="K1671" t="s">
        <v>397</v>
      </c>
      <c r="L1671" t="s">
        <v>398</v>
      </c>
      <c r="M1671" t="s">
        <v>260</v>
      </c>
      <c r="N1671" t="s">
        <v>76</v>
      </c>
      <c r="O1671" t="s">
        <v>6773</v>
      </c>
      <c r="P1671" t="s">
        <v>642</v>
      </c>
      <c r="W1671">
        <v>510</v>
      </c>
      <c r="X1671" t="s">
        <v>78</v>
      </c>
      <c r="AA1671" s="1"/>
      <c r="AC1671">
        <v>2005</v>
      </c>
      <c r="AD1671">
        <v>4</v>
      </c>
      <c r="AE1671">
        <v>16</v>
      </c>
      <c r="AF1671" s="2">
        <f>DATE(emdat_data[[#This Row],[Start Year]],emdat_data[[#This Row],[Start Month]],emdat_data[[#This Row],[Start Day]])</f>
        <v>38458</v>
      </c>
      <c r="AG1671">
        <v>2005</v>
      </c>
      <c r="AH1671">
        <v>4</v>
      </c>
      <c r="AI1671">
        <v>18</v>
      </c>
      <c r="AJ1671" s="2">
        <f>DATE(emdat_data[[#This Row],[End Year]],emdat_data[[#This Row],[End Month]],emdat_data[[#This Row],[End Day]])</f>
        <v>38460</v>
      </c>
      <c r="AK1671">
        <v>1</v>
      </c>
      <c r="AM1671">
        <v>10548</v>
      </c>
      <c r="AO1671">
        <v>10548</v>
      </c>
      <c r="AV1671">
        <v>66.731057986202799</v>
      </c>
      <c r="AX1671" t="s">
        <v>6774</v>
      </c>
      <c r="AY1671" t="s">
        <v>6775</v>
      </c>
    </row>
    <row r="1672" spans="1:51" hidden="1" x14ac:dyDescent="0.25">
      <c r="A1672" t="s">
        <v>5364</v>
      </c>
      <c r="B1672">
        <v>2005</v>
      </c>
      <c r="C1672">
        <v>211</v>
      </c>
      <c r="E1672" t="s">
        <v>50</v>
      </c>
      <c r="F1672" t="s">
        <v>51</v>
      </c>
      <c r="G1672" t="s">
        <v>52</v>
      </c>
      <c r="H1672" t="s">
        <v>53</v>
      </c>
      <c r="K1672" t="s">
        <v>245</v>
      </c>
      <c r="L1672" t="s">
        <v>246</v>
      </c>
      <c r="M1672" t="s">
        <v>161</v>
      </c>
      <c r="N1672" t="s">
        <v>57</v>
      </c>
      <c r="O1672" t="s">
        <v>5365</v>
      </c>
      <c r="Q1672" t="s">
        <v>176</v>
      </c>
      <c r="W1672">
        <v>6</v>
      </c>
      <c r="X1672" t="s">
        <v>59</v>
      </c>
      <c r="Y1672">
        <v>33637</v>
      </c>
      <c r="Z1672">
        <v>130179</v>
      </c>
      <c r="AA1672" s="1"/>
      <c r="AC1672">
        <v>2005</v>
      </c>
      <c r="AD1672">
        <v>4</v>
      </c>
      <c r="AE1672">
        <v>19</v>
      </c>
      <c r="AF1672" s="2">
        <f>DATE(emdat_data[[#This Row],[Start Year]],emdat_data[[#This Row],[Start Month]],emdat_data[[#This Row],[Start Day]])</f>
        <v>38461</v>
      </c>
      <c r="AG1672">
        <v>2005</v>
      </c>
      <c r="AH1672">
        <v>4</v>
      </c>
      <c r="AI1672">
        <v>19</v>
      </c>
      <c r="AJ1672" s="2">
        <f>DATE(emdat_data[[#This Row],[End Year]],emdat_data[[#This Row],[End Month]],emdat_data[[#This Row],[End Day]])</f>
        <v>38461</v>
      </c>
      <c r="AL1672">
        <v>58</v>
      </c>
      <c r="AM1672">
        <v>837</v>
      </c>
      <c r="AO1672">
        <v>895</v>
      </c>
      <c r="AV1672">
        <v>66.731057986202799</v>
      </c>
      <c r="AW1672" t="s">
        <v>5366</v>
      </c>
      <c r="AY1672" t="s">
        <v>5367</v>
      </c>
    </row>
    <row r="1673" spans="1:51" hidden="1" x14ac:dyDescent="0.25">
      <c r="A1673" t="s">
        <v>6599</v>
      </c>
      <c r="B1673">
        <v>2005</v>
      </c>
      <c r="C1673">
        <v>214</v>
      </c>
      <c r="E1673" t="s">
        <v>50</v>
      </c>
      <c r="F1673" t="s">
        <v>71</v>
      </c>
      <c r="G1673" t="s">
        <v>72</v>
      </c>
      <c r="H1673" t="s">
        <v>102</v>
      </c>
      <c r="K1673" t="s">
        <v>376</v>
      </c>
      <c r="L1673" t="s">
        <v>377</v>
      </c>
      <c r="M1673" t="s">
        <v>211</v>
      </c>
      <c r="N1673" t="s">
        <v>190</v>
      </c>
      <c r="O1673" t="s">
        <v>6600</v>
      </c>
      <c r="P1673" t="s">
        <v>642</v>
      </c>
      <c r="Q1673" t="s">
        <v>653</v>
      </c>
      <c r="R1673" t="s">
        <v>176</v>
      </c>
      <c r="U1673" t="s">
        <v>127</v>
      </c>
      <c r="V1673">
        <v>674</v>
      </c>
      <c r="X1673" t="s">
        <v>78</v>
      </c>
      <c r="AA1673" s="1"/>
      <c r="AB1673" t="s">
        <v>6601</v>
      </c>
      <c r="AC1673">
        <v>2005</v>
      </c>
      <c r="AD1673">
        <v>4</v>
      </c>
      <c r="AE1673">
        <v>21</v>
      </c>
      <c r="AF1673" s="2">
        <f>DATE(emdat_data[[#This Row],[Start Year]],emdat_data[[#This Row],[Start Month]],emdat_data[[#This Row],[Start Day]])</f>
        <v>38463</v>
      </c>
      <c r="AG1673">
        <v>2005</v>
      </c>
      <c r="AH1673">
        <v>5</v>
      </c>
      <c r="AI1673">
        <v>15</v>
      </c>
      <c r="AJ1673" s="2">
        <f>DATE(emdat_data[[#This Row],[End Year]],emdat_data[[#This Row],[End Month]],emdat_data[[#This Row],[End Day]])</f>
        <v>38487</v>
      </c>
      <c r="AK1673">
        <v>2</v>
      </c>
      <c r="AM1673">
        <v>3400</v>
      </c>
      <c r="AO1673">
        <v>3400</v>
      </c>
      <c r="AT1673">
        <v>200000</v>
      </c>
      <c r="AU1673">
        <v>299711</v>
      </c>
      <c r="AV1673">
        <v>66.731057986202799</v>
      </c>
      <c r="AW1673" t="s">
        <v>6602</v>
      </c>
      <c r="AY1673" t="s">
        <v>6603</v>
      </c>
    </row>
    <row r="1674" spans="1:51" hidden="1" x14ac:dyDescent="0.25">
      <c r="A1674" t="s">
        <v>5377</v>
      </c>
      <c r="B1674">
        <v>2005</v>
      </c>
      <c r="C1674">
        <v>215</v>
      </c>
      <c r="E1674" t="s">
        <v>50</v>
      </c>
      <c r="F1674" t="s">
        <v>71</v>
      </c>
      <c r="G1674" t="s">
        <v>72</v>
      </c>
      <c r="H1674" t="s">
        <v>170</v>
      </c>
      <c r="K1674" t="s">
        <v>1240</v>
      </c>
      <c r="L1674" t="s">
        <v>1241</v>
      </c>
      <c r="M1674" t="s">
        <v>260</v>
      </c>
      <c r="N1674" t="s">
        <v>76</v>
      </c>
      <c r="O1674" t="s">
        <v>5378</v>
      </c>
      <c r="P1674" t="s">
        <v>642</v>
      </c>
      <c r="Q1674" t="s">
        <v>653</v>
      </c>
      <c r="T1674" t="s">
        <v>127</v>
      </c>
      <c r="X1674" t="s">
        <v>78</v>
      </c>
      <c r="AA1674" s="1"/>
      <c r="AB1674" t="s">
        <v>5379</v>
      </c>
      <c r="AC1674">
        <v>2005</v>
      </c>
      <c r="AD1674">
        <v>4</v>
      </c>
      <c r="AE1674">
        <v>23</v>
      </c>
      <c r="AF1674" s="2">
        <f>DATE(emdat_data[[#This Row],[Start Year]],emdat_data[[#This Row],[Start Month]],emdat_data[[#This Row],[Start Day]])</f>
        <v>38465</v>
      </c>
      <c r="AG1674">
        <v>2005</v>
      </c>
      <c r="AH1674">
        <v>4</v>
      </c>
      <c r="AI1674">
        <v>26</v>
      </c>
      <c r="AJ1674" s="2">
        <f>DATE(emdat_data[[#This Row],[End Year]],emdat_data[[#This Row],[End Month]],emdat_data[[#This Row],[End Day]])</f>
        <v>38468</v>
      </c>
      <c r="AK1674">
        <v>156</v>
      </c>
      <c r="AM1674">
        <v>235418</v>
      </c>
      <c r="AO1674">
        <v>235418</v>
      </c>
      <c r="AT1674">
        <v>5000</v>
      </c>
      <c r="AU1674">
        <v>7493</v>
      </c>
      <c r="AV1674">
        <v>66.731057986202799</v>
      </c>
      <c r="AW1674" t="s">
        <v>5380</v>
      </c>
      <c r="AY1674" t="s">
        <v>5381</v>
      </c>
    </row>
    <row r="1675" spans="1:51" hidden="1" x14ac:dyDescent="0.25">
      <c r="A1675" t="s">
        <v>5482</v>
      </c>
      <c r="B1675">
        <v>2005</v>
      </c>
      <c r="C1675">
        <v>215</v>
      </c>
      <c r="E1675" t="s">
        <v>50</v>
      </c>
      <c r="F1675" t="s">
        <v>71</v>
      </c>
      <c r="G1675" t="s">
        <v>72</v>
      </c>
      <c r="H1675" t="s">
        <v>170</v>
      </c>
      <c r="K1675" t="s">
        <v>258</v>
      </c>
      <c r="L1675" t="s">
        <v>259</v>
      </c>
      <c r="M1675" t="s">
        <v>260</v>
      </c>
      <c r="N1675" t="s">
        <v>76</v>
      </c>
      <c r="O1675" t="s">
        <v>5483</v>
      </c>
      <c r="P1675" t="s">
        <v>642</v>
      </c>
      <c r="X1675" t="s">
        <v>78</v>
      </c>
      <c r="AA1675" s="1"/>
      <c r="AC1675">
        <v>2005</v>
      </c>
      <c r="AD1675">
        <v>4</v>
      </c>
      <c r="AE1675">
        <v>23</v>
      </c>
      <c r="AF1675" s="2">
        <f>DATE(emdat_data[[#This Row],[Start Year]],emdat_data[[#This Row],[Start Month]],emdat_data[[#This Row],[Start Day]])</f>
        <v>38465</v>
      </c>
      <c r="AG1675">
        <v>2005</v>
      </c>
      <c r="AH1675">
        <v>4</v>
      </c>
      <c r="AI1675">
        <v>26</v>
      </c>
      <c r="AJ1675" s="2">
        <f>DATE(emdat_data[[#This Row],[End Year]],emdat_data[[#This Row],[End Month]],emdat_data[[#This Row],[End Day]])</f>
        <v>38468</v>
      </c>
      <c r="AK1675">
        <v>1</v>
      </c>
      <c r="AM1675">
        <v>25000</v>
      </c>
      <c r="AO1675">
        <v>25000</v>
      </c>
      <c r="AT1675">
        <v>500</v>
      </c>
      <c r="AU1675">
        <v>749</v>
      </c>
      <c r="AV1675">
        <v>66.731057986202799</v>
      </c>
      <c r="AW1675" t="s">
        <v>5484</v>
      </c>
      <c r="AX1675" t="s">
        <v>5485</v>
      </c>
      <c r="AY1675" t="s">
        <v>5486</v>
      </c>
    </row>
    <row r="1676" spans="1:51" hidden="1" x14ac:dyDescent="0.25">
      <c r="A1676" t="s">
        <v>6748</v>
      </c>
      <c r="B1676">
        <v>2005</v>
      </c>
      <c r="C1676">
        <v>215</v>
      </c>
      <c r="E1676" t="s">
        <v>50</v>
      </c>
      <c r="F1676" t="s">
        <v>71</v>
      </c>
      <c r="G1676" t="s">
        <v>72</v>
      </c>
      <c r="H1676" t="s">
        <v>170</v>
      </c>
      <c r="K1676" t="s">
        <v>2875</v>
      </c>
      <c r="L1676" t="s">
        <v>2876</v>
      </c>
      <c r="M1676" t="s">
        <v>260</v>
      </c>
      <c r="N1676" t="s">
        <v>76</v>
      </c>
      <c r="O1676" t="s">
        <v>6749</v>
      </c>
      <c r="P1676" t="s">
        <v>642</v>
      </c>
      <c r="X1676" t="s">
        <v>78</v>
      </c>
      <c r="AA1676" s="1"/>
      <c r="AB1676" t="s">
        <v>6750</v>
      </c>
      <c r="AC1676">
        <v>2005</v>
      </c>
      <c r="AD1676">
        <v>4</v>
      </c>
      <c r="AE1676">
        <v>23</v>
      </c>
      <c r="AF1676" s="2">
        <f>DATE(emdat_data[[#This Row],[Start Year]],emdat_data[[#This Row],[Start Month]],emdat_data[[#This Row],[Start Day]])</f>
        <v>38465</v>
      </c>
      <c r="AG1676">
        <v>2005</v>
      </c>
      <c r="AH1676">
        <v>6</v>
      </c>
      <c r="AI1676">
        <v>14</v>
      </c>
      <c r="AJ1676" s="2">
        <f>DATE(emdat_data[[#This Row],[End Year]],emdat_data[[#This Row],[End Month]],emdat_data[[#This Row],[End Day]])</f>
        <v>38517</v>
      </c>
      <c r="AK1676">
        <v>5</v>
      </c>
      <c r="AL1676">
        <v>20</v>
      </c>
      <c r="AM1676">
        <v>5000</v>
      </c>
      <c r="AO1676">
        <v>5020</v>
      </c>
      <c r="AT1676">
        <v>20</v>
      </c>
      <c r="AU1676">
        <v>30</v>
      </c>
      <c r="AV1676">
        <v>66.731057986202799</v>
      </c>
      <c r="AX1676" t="s">
        <v>6751</v>
      </c>
      <c r="AY1676" t="s">
        <v>6752</v>
      </c>
    </row>
    <row r="1677" spans="1:51" hidden="1" x14ac:dyDescent="0.25">
      <c r="A1677" t="s">
        <v>6790</v>
      </c>
      <c r="B1677">
        <v>2005</v>
      </c>
      <c r="C1677">
        <v>222</v>
      </c>
      <c r="E1677" t="s">
        <v>50</v>
      </c>
      <c r="F1677" t="s">
        <v>71</v>
      </c>
      <c r="G1677" t="s">
        <v>72</v>
      </c>
      <c r="H1677" t="s">
        <v>102</v>
      </c>
      <c r="K1677" t="s">
        <v>3101</v>
      </c>
      <c r="L1677" t="s">
        <v>3102</v>
      </c>
      <c r="M1677" t="s">
        <v>392</v>
      </c>
      <c r="N1677" t="s">
        <v>57</v>
      </c>
      <c r="O1677" t="s">
        <v>6791</v>
      </c>
      <c r="P1677" t="s">
        <v>2496</v>
      </c>
      <c r="X1677" t="s">
        <v>78</v>
      </c>
      <c r="AA1677" s="1"/>
      <c r="AC1677">
        <v>2005</v>
      </c>
      <c r="AD1677">
        <v>4</v>
      </c>
      <c r="AE1677">
        <v>25</v>
      </c>
      <c r="AF1677" s="2">
        <f>DATE(emdat_data[[#This Row],[Start Year]],emdat_data[[#This Row],[Start Month]],emdat_data[[#This Row],[Start Day]])</f>
        <v>38467</v>
      </c>
      <c r="AG1677">
        <v>2005</v>
      </c>
      <c r="AH1677">
        <v>4</v>
      </c>
      <c r="AI1677">
        <v>27</v>
      </c>
      <c r="AJ1677" s="2">
        <f>DATE(emdat_data[[#This Row],[End Year]],emdat_data[[#This Row],[End Month]],emdat_data[[#This Row],[End Day]])</f>
        <v>38469</v>
      </c>
      <c r="AK1677">
        <v>10</v>
      </c>
      <c r="AM1677">
        <v>215</v>
      </c>
      <c r="AN1677">
        <v>500</v>
      </c>
      <c r="AO1677">
        <v>715</v>
      </c>
      <c r="AV1677">
        <v>66.731057986202799</v>
      </c>
      <c r="AW1677" t="s">
        <v>6792</v>
      </c>
      <c r="AY1677" t="s">
        <v>6793</v>
      </c>
    </row>
    <row r="1678" spans="1:51" x14ac:dyDescent="0.25">
      <c r="A1678" t="s">
        <v>7316</v>
      </c>
      <c r="B1678">
        <v>2005</v>
      </c>
      <c r="C1678">
        <v>288</v>
      </c>
      <c r="E1678" t="s">
        <v>50</v>
      </c>
      <c r="F1678" t="s">
        <v>119</v>
      </c>
      <c r="G1678" t="s">
        <v>120</v>
      </c>
      <c r="H1678" t="s">
        <v>301</v>
      </c>
      <c r="J1678" t="s">
        <v>1154</v>
      </c>
      <c r="K1678" t="s">
        <v>1155</v>
      </c>
      <c r="L1678" t="s">
        <v>1156</v>
      </c>
      <c r="M1678" t="s">
        <v>75</v>
      </c>
      <c r="N1678" t="s">
        <v>76</v>
      </c>
      <c r="O1678" t="s">
        <v>7317</v>
      </c>
      <c r="T1678" t="s">
        <v>128</v>
      </c>
      <c r="U1678" t="s">
        <v>128</v>
      </c>
      <c r="X1678" t="s">
        <v>129</v>
      </c>
      <c r="AA1678" s="1"/>
      <c r="AC1678">
        <v>2005</v>
      </c>
      <c r="AD1678">
        <v>4</v>
      </c>
      <c r="AE1678">
        <v>25</v>
      </c>
      <c r="AF1678" s="2">
        <f>DATE(emdat_data[[#This Row],[Start Year]],emdat_data[[#This Row],[Start Month]],emdat_data[[#This Row],[Start Day]])</f>
        <v>38467</v>
      </c>
      <c r="AG1678">
        <v>2005</v>
      </c>
      <c r="AH1678">
        <v>6</v>
      </c>
      <c r="AI1678">
        <v>15</v>
      </c>
      <c r="AJ1678" s="2">
        <f>DATE(emdat_data[[#This Row],[End Year]],emdat_data[[#This Row],[End Month]],emdat_data[[#This Row],[End Day]])</f>
        <v>38518</v>
      </c>
      <c r="AK1678">
        <v>10</v>
      </c>
      <c r="AM1678">
        <v>2</v>
      </c>
      <c r="AO1678">
        <v>2</v>
      </c>
      <c r="AV1678">
        <v>66.731057986202799</v>
      </c>
    </row>
    <row r="1679" spans="1:51" hidden="1" x14ac:dyDescent="0.25">
      <c r="A1679" t="s">
        <v>5351</v>
      </c>
      <c r="B1679">
        <v>2005</v>
      </c>
      <c r="C1679">
        <v>223</v>
      </c>
      <c r="E1679" t="s">
        <v>50</v>
      </c>
      <c r="F1679" t="s">
        <v>71</v>
      </c>
      <c r="G1679" t="s">
        <v>72</v>
      </c>
      <c r="H1679" t="s">
        <v>170</v>
      </c>
      <c r="K1679" t="s">
        <v>171</v>
      </c>
      <c r="L1679" t="s">
        <v>172</v>
      </c>
      <c r="M1679" t="s">
        <v>173</v>
      </c>
      <c r="N1679" t="s">
        <v>57</v>
      </c>
      <c r="O1679" t="s">
        <v>5352</v>
      </c>
      <c r="P1679" t="s">
        <v>642</v>
      </c>
      <c r="Q1679" t="s">
        <v>176</v>
      </c>
      <c r="W1679">
        <v>1730</v>
      </c>
      <c r="X1679" t="s">
        <v>78</v>
      </c>
      <c r="AA1679" s="1"/>
      <c r="AB1679" t="s">
        <v>5353</v>
      </c>
      <c r="AC1679">
        <v>2005</v>
      </c>
      <c r="AD1679">
        <v>4</v>
      </c>
      <c r="AE1679">
        <v>26</v>
      </c>
      <c r="AF1679" s="2">
        <f>DATE(emdat_data[[#This Row],[Start Year]],emdat_data[[#This Row],[Start Month]],emdat_data[[#This Row],[Start Day]])</f>
        <v>38468</v>
      </c>
      <c r="AG1679">
        <v>2005</v>
      </c>
      <c r="AH1679">
        <v>4</v>
      </c>
      <c r="AI1679">
        <v>27</v>
      </c>
      <c r="AJ1679" s="2">
        <f>DATE(emdat_data[[#This Row],[End Year]],emdat_data[[#This Row],[End Month]],emdat_data[[#This Row],[End Day]])</f>
        <v>38469</v>
      </c>
      <c r="AK1679">
        <v>47</v>
      </c>
      <c r="AL1679">
        <v>18</v>
      </c>
      <c r="AM1679">
        <v>750</v>
      </c>
      <c r="AO1679">
        <v>768</v>
      </c>
      <c r="AV1679">
        <v>66.731057986202799</v>
      </c>
      <c r="AX1679" t="s">
        <v>5354</v>
      </c>
      <c r="AY1679" t="s">
        <v>5355</v>
      </c>
    </row>
    <row r="1680" spans="1:51" hidden="1" x14ac:dyDescent="0.25">
      <c r="A1680" t="s">
        <v>6655</v>
      </c>
      <c r="B1680">
        <v>2005</v>
      </c>
      <c r="C1680">
        <v>228</v>
      </c>
      <c r="E1680" t="s">
        <v>50</v>
      </c>
      <c r="F1680" t="s">
        <v>71</v>
      </c>
      <c r="G1680" t="s">
        <v>72</v>
      </c>
      <c r="H1680" t="s">
        <v>170</v>
      </c>
      <c r="K1680" t="s">
        <v>2852</v>
      </c>
      <c r="L1680" t="s">
        <v>2853</v>
      </c>
      <c r="M1680" t="s">
        <v>392</v>
      </c>
      <c r="N1680" t="s">
        <v>57</v>
      </c>
      <c r="O1680" t="s">
        <v>6656</v>
      </c>
      <c r="P1680" t="s">
        <v>642</v>
      </c>
      <c r="Q1680" t="s">
        <v>659</v>
      </c>
      <c r="X1680" t="s">
        <v>78</v>
      </c>
      <c r="AA1680" s="1"/>
      <c r="AC1680">
        <v>2005</v>
      </c>
      <c r="AD1680">
        <v>4</v>
      </c>
      <c r="AE1680">
        <v>28</v>
      </c>
      <c r="AF1680" s="2">
        <f>DATE(emdat_data[[#This Row],[Start Year]],emdat_data[[#This Row],[Start Month]],emdat_data[[#This Row],[Start Day]])</f>
        <v>38470</v>
      </c>
      <c r="AG1680">
        <v>2005</v>
      </c>
      <c r="AH1680">
        <v>4</v>
      </c>
      <c r="AI1680">
        <v>28</v>
      </c>
      <c r="AJ1680" s="2">
        <f>DATE(emdat_data[[#This Row],[End Year]],emdat_data[[#This Row],[End Month]],emdat_data[[#This Row],[End Day]])</f>
        <v>38470</v>
      </c>
      <c r="AK1680">
        <v>34</v>
      </c>
      <c r="AV1680">
        <v>66.731057986202799</v>
      </c>
      <c r="AW1680" t="s">
        <v>6657</v>
      </c>
      <c r="AY1680" t="s">
        <v>6658</v>
      </c>
    </row>
    <row r="1681" spans="1:51" hidden="1" x14ac:dyDescent="0.25">
      <c r="A1681" t="s">
        <v>8470</v>
      </c>
      <c r="B1681">
        <v>2005</v>
      </c>
      <c r="C1681">
        <v>9262</v>
      </c>
      <c r="E1681" t="s">
        <v>50</v>
      </c>
      <c r="F1681" t="s">
        <v>350</v>
      </c>
      <c r="G1681" t="s">
        <v>351</v>
      </c>
      <c r="H1681" t="s">
        <v>351</v>
      </c>
      <c r="K1681" t="s">
        <v>280</v>
      </c>
      <c r="L1681" t="s">
        <v>281</v>
      </c>
      <c r="M1681" t="s">
        <v>260</v>
      </c>
      <c r="N1681" t="s">
        <v>76</v>
      </c>
      <c r="O1681" t="s">
        <v>8471</v>
      </c>
      <c r="P1681" t="s">
        <v>8472</v>
      </c>
      <c r="Q1681" t="s">
        <v>4804</v>
      </c>
      <c r="R1681" t="s">
        <v>1023</v>
      </c>
      <c r="X1681" t="s">
        <v>78</v>
      </c>
      <c r="AA1681" s="1"/>
      <c r="AC1681">
        <v>2005</v>
      </c>
      <c r="AD1681">
        <v>5</v>
      </c>
      <c r="AF1681" s="2">
        <f>DATE(emdat_data[[#This Row],[Start Year]],emdat_data[[#This Row],[Start Month]],emdat_data[[#This Row],[Start Day]])</f>
        <v>38472</v>
      </c>
      <c r="AG1681">
        <v>2006</v>
      </c>
      <c r="AJ1681" s="2">
        <f>DATE(emdat_data[[#This Row],[End Year]],emdat_data[[#This Row],[End Month]],emdat_data[[#This Row],[End Day]])</f>
        <v>38686</v>
      </c>
      <c r="AM1681">
        <v>1400000</v>
      </c>
      <c r="AO1681">
        <v>1400000</v>
      </c>
      <c r="AV1681">
        <v>66.731057986202799</v>
      </c>
      <c r="AW1681" t="s">
        <v>8473</v>
      </c>
      <c r="AY1681" t="s">
        <v>8474</v>
      </c>
    </row>
    <row r="1682" spans="1:51" hidden="1" x14ac:dyDescent="0.25">
      <c r="A1682" t="s">
        <v>8940</v>
      </c>
      <c r="B1682">
        <v>2005</v>
      </c>
      <c r="C1682">
        <v>9277</v>
      </c>
      <c r="E1682" t="s">
        <v>50</v>
      </c>
      <c r="F1682" t="s">
        <v>350</v>
      </c>
      <c r="G1682" t="s">
        <v>351</v>
      </c>
      <c r="H1682" t="s">
        <v>351</v>
      </c>
      <c r="K1682" t="s">
        <v>3068</v>
      </c>
      <c r="L1682" t="s">
        <v>3069</v>
      </c>
      <c r="M1682" t="s">
        <v>173</v>
      </c>
      <c r="N1682" t="s">
        <v>57</v>
      </c>
      <c r="O1682" t="s">
        <v>8941</v>
      </c>
      <c r="X1682" t="s">
        <v>78</v>
      </c>
      <c r="AA1682" s="1"/>
      <c r="AC1682">
        <v>2005</v>
      </c>
      <c r="AD1682">
        <v>5</v>
      </c>
      <c r="AF1682" s="2">
        <f>DATE(emdat_data[[#This Row],[Start Year]],emdat_data[[#This Row],[Start Month]],emdat_data[[#This Row],[Start Day]])</f>
        <v>38472</v>
      </c>
      <c r="AG1682">
        <v>2005</v>
      </c>
      <c r="AJ1682" s="2">
        <f>DATE(emdat_data[[#This Row],[End Year]],emdat_data[[#This Row],[End Month]],emdat_data[[#This Row],[End Day]])</f>
        <v>38321</v>
      </c>
      <c r="AM1682">
        <v>410000</v>
      </c>
      <c r="AO1682">
        <v>410000</v>
      </c>
      <c r="AT1682">
        <v>42120</v>
      </c>
      <c r="AU1682">
        <v>63119</v>
      </c>
      <c r="AV1682">
        <v>66.731057986202799</v>
      </c>
      <c r="AW1682" t="s">
        <v>8942</v>
      </c>
      <c r="AY1682" t="s">
        <v>8943</v>
      </c>
    </row>
    <row r="1683" spans="1:51" x14ac:dyDescent="0.25">
      <c r="A1683" t="s">
        <v>9968</v>
      </c>
      <c r="B1683">
        <v>2005</v>
      </c>
      <c r="C1683">
        <v>404</v>
      </c>
      <c r="E1683" t="s">
        <v>50</v>
      </c>
      <c r="F1683" t="s">
        <v>119</v>
      </c>
      <c r="G1683" t="s">
        <v>120</v>
      </c>
      <c r="H1683" t="s">
        <v>121</v>
      </c>
      <c r="J1683" t="s">
        <v>294</v>
      </c>
      <c r="K1683" t="s">
        <v>440</v>
      </c>
      <c r="L1683" t="s">
        <v>441</v>
      </c>
      <c r="M1683" t="s">
        <v>260</v>
      </c>
      <c r="N1683" t="s">
        <v>76</v>
      </c>
      <c r="O1683" t="s">
        <v>9969</v>
      </c>
      <c r="T1683" t="s">
        <v>128</v>
      </c>
      <c r="U1683" t="s">
        <v>128</v>
      </c>
      <c r="X1683" t="s">
        <v>129</v>
      </c>
      <c r="AA1683" s="1"/>
      <c r="AC1683">
        <v>2005</v>
      </c>
      <c r="AD1683">
        <v>5</v>
      </c>
      <c r="AF1683" s="2">
        <f>DATE(emdat_data[[#This Row],[Start Year]],emdat_data[[#This Row],[Start Month]],emdat_data[[#This Row],[Start Day]])</f>
        <v>38472</v>
      </c>
      <c r="AG1683">
        <v>2005</v>
      </c>
      <c r="AH1683">
        <v>6</v>
      </c>
      <c r="AJ1683" s="2">
        <f>DATE(emdat_data[[#This Row],[End Year]],emdat_data[[#This Row],[End Month]],emdat_data[[#This Row],[End Day]])</f>
        <v>38503</v>
      </c>
      <c r="AK1683">
        <v>14</v>
      </c>
      <c r="AM1683">
        <v>203</v>
      </c>
      <c r="AO1683">
        <v>203</v>
      </c>
      <c r="AV1683">
        <v>66.731057986202799</v>
      </c>
    </row>
    <row r="1684" spans="1:51" hidden="1" x14ac:dyDescent="0.25">
      <c r="A1684" t="s">
        <v>7480</v>
      </c>
      <c r="B1684">
        <v>2005</v>
      </c>
      <c r="C1684">
        <v>290</v>
      </c>
      <c r="E1684" t="s">
        <v>50</v>
      </c>
      <c r="F1684" t="s">
        <v>63</v>
      </c>
      <c r="G1684" t="s">
        <v>82</v>
      </c>
      <c r="K1684" t="s">
        <v>226</v>
      </c>
      <c r="L1684" t="s">
        <v>227</v>
      </c>
      <c r="M1684" t="s">
        <v>56</v>
      </c>
      <c r="N1684" t="s">
        <v>57</v>
      </c>
      <c r="O1684" t="s">
        <v>7481</v>
      </c>
      <c r="X1684" t="s">
        <v>88</v>
      </c>
      <c r="AA1684" s="1"/>
      <c r="AC1684">
        <v>2005</v>
      </c>
      <c r="AD1684">
        <v>5</v>
      </c>
      <c r="AE1684">
        <v>1</v>
      </c>
      <c r="AF1684" s="2">
        <f>DATE(emdat_data[[#This Row],[Start Year]],emdat_data[[#This Row],[Start Month]],emdat_data[[#This Row],[Start Day]])</f>
        <v>38473</v>
      </c>
      <c r="AG1684">
        <v>2005</v>
      </c>
      <c r="AH1684">
        <v>5</v>
      </c>
      <c r="AI1684">
        <v>1</v>
      </c>
      <c r="AJ1684" s="2">
        <f>DATE(emdat_data[[#This Row],[End Year]],emdat_data[[#This Row],[End Month]],emdat_data[[#This Row],[End Day]])</f>
        <v>38473</v>
      </c>
      <c r="AK1684">
        <v>20</v>
      </c>
      <c r="AL1684">
        <v>20</v>
      </c>
      <c r="AO1684">
        <v>20</v>
      </c>
      <c r="AV1684">
        <v>66.731057986202799</v>
      </c>
      <c r="AX1684" t="s">
        <v>7482</v>
      </c>
      <c r="AY1684" t="s">
        <v>7483</v>
      </c>
    </row>
    <row r="1685" spans="1:51" hidden="1" x14ac:dyDescent="0.25">
      <c r="A1685" t="s">
        <v>6811</v>
      </c>
      <c r="B1685">
        <v>2005</v>
      </c>
      <c r="C1685">
        <v>281</v>
      </c>
      <c r="E1685" t="s">
        <v>50</v>
      </c>
      <c r="F1685" t="s">
        <v>71</v>
      </c>
      <c r="G1685" t="s">
        <v>72</v>
      </c>
      <c r="H1685" t="s">
        <v>102</v>
      </c>
      <c r="K1685" t="s">
        <v>54</v>
      </c>
      <c r="L1685" t="s">
        <v>55</v>
      </c>
      <c r="M1685" t="s">
        <v>56</v>
      </c>
      <c r="N1685" t="s">
        <v>57</v>
      </c>
      <c r="O1685" t="s">
        <v>6812</v>
      </c>
      <c r="P1685" t="s">
        <v>2814</v>
      </c>
      <c r="W1685">
        <v>82360</v>
      </c>
      <c r="X1685" t="s">
        <v>78</v>
      </c>
      <c r="AA1685" s="1"/>
      <c r="AB1685" t="s">
        <v>6813</v>
      </c>
      <c r="AC1685">
        <v>2005</v>
      </c>
      <c r="AD1685">
        <v>5</v>
      </c>
      <c r="AE1685">
        <v>4</v>
      </c>
      <c r="AF1685" s="2">
        <f>DATE(emdat_data[[#This Row],[Start Year]],emdat_data[[#This Row],[Start Month]],emdat_data[[#This Row],[Start Day]])</f>
        <v>38476</v>
      </c>
      <c r="AG1685">
        <v>2005</v>
      </c>
      <c r="AH1685">
        <v>5</v>
      </c>
      <c r="AI1685">
        <v>8</v>
      </c>
      <c r="AJ1685" s="2">
        <f>DATE(emdat_data[[#This Row],[End Year]],emdat_data[[#This Row],[End Month]],emdat_data[[#This Row],[End Day]])</f>
        <v>38480</v>
      </c>
      <c r="AK1685">
        <v>20</v>
      </c>
      <c r="AM1685">
        <v>500</v>
      </c>
      <c r="AO1685">
        <v>500</v>
      </c>
      <c r="AV1685">
        <v>66.731057986202799</v>
      </c>
      <c r="AW1685" t="s">
        <v>6814</v>
      </c>
      <c r="AX1685" t="s">
        <v>6815</v>
      </c>
      <c r="AY1685" t="s">
        <v>6816</v>
      </c>
    </row>
    <row r="1686" spans="1:51" hidden="1" x14ac:dyDescent="0.25">
      <c r="A1686" t="s">
        <v>7484</v>
      </c>
      <c r="B1686">
        <v>2005</v>
      </c>
      <c r="C1686">
        <v>291</v>
      </c>
      <c r="E1686" t="s">
        <v>50</v>
      </c>
      <c r="F1686" t="s">
        <v>63</v>
      </c>
      <c r="G1686" t="s">
        <v>82</v>
      </c>
      <c r="K1686" t="s">
        <v>226</v>
      </c>
      <c r="L1686" t="s">
        <v>227</v>
      </c>
      <c r="M1686" t="s">
        <v>56</v>
      </c>
      <c r="N1686" t="s">
        <v>57</v>
      </c>
      <c r="O1686" t="s">
        <v>7485</v>
      </c>
      <c r="X1686" t="s">
        <v>88</v>
      </c>
      <c r="AA1686" s="1"/>
      <c r="AC1686">
        <v>2005</v>
      </c>
      <c r="AD1686">
        <v>5</v>
      </c>
      <c r="AE1686">
        <v>4</v>
      </c>
      <c r="AF1686" s="2">
        <f>DATE(emdat_data[[#This Row],[Start Year]],emdat_data[[#This Row],[Start Month]],emdat_data[[#This Row],[Start Day]])</f>
        <v>38476</v>
      </c>
      <c r="AG1686">
        <v>2005</v>
      </c>
      <c r="AH1686">
        <v>5</v>
      </c>
      <c r="AI1686">
        <v>4</v>
      </c>
      <c r="AJ1686" s="2">
        <f>DATE(emdat_data[[#This Row],[End Year]],emdat_data[[#This Row],[End Month]],emdat_data[[#This Row],[End Day]])</f>
        <v>38476</v>
      </c>
      <c r="AK1686">
        <v>11</v>
      </c>
      <c r="AL1686">
        <v>20</v>
      </c>
      <c r="AO1686">
        <v>20</v>
      </c>
      <c r="AV1686">
        <v>66.731057986202799</v>
      </c>
      <c r="AX1686" t="s">
        <v>7486</v>
      </c>
      <c r="AY1686" t="s">
        <v>7487</v>
      </c>
    </row>
    <row r="1687" spans="1:51" hidden="1" x14ac:dyDescent="0.25">
      <c r="A1687" t="s">
        <v>6625</v>
      </c>
      <c r="B1687">
        <v>2005</v>
      </c>
      <c r="C1687">
        <v>240</v>
      </c>
      <c r="E1687" t="s">
        <v>50</v>
      </c>
      <c r="F1687" t="s">
        <v>51</v>
      </c>
      <c r="G1687" t="s">
        <v>52</v>
      </c>
      <c r="H1687" t="s">
        <v>53</v>
      </c>
      <c r="K1687" t="s">
        <v>325</v>
      </c>
      <c r="L1687" t="s">
        <v>326</v>
      </c>
      <c r="M1687" t="s">
        <v>204</v>
      </c>
      <c r="N1687" t="s">
        <v>86</v>
      </c>
      <c r="O1687" t="s">
        <v>6626</v>
      </c>
      <c r="Q1687" t="s">
        <v>176</v>
      </c>
      <c r="W1687">
        <v>5</v>
      </c>
      <c r="X1687" t="s">
        <v>59</v>
      </c>
      <c r="Y1687">
        <v>13835</v>
      </c>
      <c r="Z1687">
        <v>-89759</v>
      </c>
      <c r="AA1687" s="1"/>
      <c r="AC1687">
        <v>2005</v>
      </c>
      <c r="AD1687">
        <v>5</v>
      </c>
      <c r="AE1687">
        <v>5</v>
      </c>
      <c r="AF1687" s="2">
        <f>DATE(emdat_data[[#This Row],[Start Year]],emdat_data[[#This Row],[Start Month]],emdat_data[[#This Row],[Start Day]])</f>
        <v>38477</v>
      </c>
      <c r="AG1687">
        <v>2005</v>
      </c>
      <c r="AH1687">
        <v>5</v>
      </c>
      <c r="AI1687">
        <v>5</v>
      </c>
      <c r="AJ1687" s="2">
        <f>DATE(emdat_data[[#This Row],[End Year]],emdat_data[[#This Row],[End Month]],emdat_data[[#This Row],[End Day]])</f>
        <v>38477</v>
      </c>
      <c r="AK1687">
        <v>1</v>
      </c>
      <c r="AL1687">
        <v>1</v>
      </c>
      <c r="AM1687">
        <v>750</v>
      </c>
      <c r="AO1687">
        <v>751</v>
      </c>
      <c r="AV1687">
        <v>66.731057986202799</v>
      </c>
      <c r="AX1687" t="s">
        <v>6627</v>
      </c>
      <c r="AY1687" t="s">
        <v>6628</v>
      </c>
    </row>
    <row r="1688" spans="1:51" hidden="1" x14ac:dyDescent="0.25">
      <c r="A1688" t="s">
        <v>8582</v>
      </c>
      <c r="B1688">
        <v>2005</v>
      </c>
      <c r="C1688">
        <v>283</v>
      </c>
      <c r="E1688" t="s">
        <v>50</v>
      </c>
      <c r="F1688" t="s">
        <v>71</v>
      </c>
      <c r="G1688" t="s">
        <v>72</v>
      </c>
      <c r="K1688" t="s">
        <v>1548</v>
      </c>
      <c r="L1688" t="s">
        <v>1549</v>
      </c>
      <c r="M1688" t="s">
        <v>204</v>
      </c>
      <c r="N1688" t="s">
        <v>86</v>
      </c>
      <c r="O1688" t="s">
        <v>8583</v>
      </c>
      <c r="Q1688" t="s">
        <v>659</v>
      </c>
      <c r="X1688" t="s">
        <v>78</v>
      </c>
      <c r="AA1688" s="1"/>
      <c r="AC1688">
        <v>2005</v>
      </c>
      <c r="AD1688">
        <v>5</v>
      </c>
      <c r="AE1688">
        <v>5</v>
      </c>
      <c r="AF1688" s="2">
        <f>DATE(emdat_data[[#This Row],[Start Year]],emdat_data[[#This Row],[Start Month]],emdat_data[[#This Row],[Start Day]])</f>
        <v>38477</v>
      </c>
      <c r="AG1688">
        <v>2005</v>
      </c>
      <c r="AH1688">
        <v>5</v>
      </c>
      <c r="AI1688">
        <v>5</v>
      </c>
      <c r="AJ1688" s="2">
        <f>DATE(emdat_data[[#This Row],[End Year]],emdat_data[[#This Row],[End Month]],emdat_data[[#This Row],[End Day]])</f>
        <v>38477</v>
      </c>
      <c r="AK1688">
        <v>8</v>
      </c>
      <c r="AM1688">
        <v>1000</v>
      </c>
      <c r="AO1688">
        <v>1000</v>
      </c>
      <c r="AV1688">
        <v>66.731057986202799</v>
      </c>
      <c r="AX1688" t="s">
        <v>8584</v>
      </c>
      <c r="AY1688" t="s">
        <v>8585</v>
      </c>
    </row>
    <row r="1689" spans="1:51" hidden="1" x14ac:dyDescent="0.25">
      <c r="A1689" t="s">
        <v>7199</v>
      </c>
      <c r="B1689">
        <v>2005</v>
      </c>
      <c r="C1689">
        <v>282</v>
      </c>
      <c r="E1689" t="s">
        <v>50</v>
      </c>
      <c r="F1689" t="s">
        <v>63</v>
      </c>
      <c r="G1689" t="s">
        <v>82</v>
      </c>
      <c r="K1689" t="s">
        <v>527</v>
      </c>
      <c r="L1689" t="s">
        <v>528</v>
      </c>
      <c r="M1689" t="s">
        <v>56</v>
      </c>
      <c r="N1689" t="s">
        <v>57</v>
      </c>
      <c r="O1689" t="s">
        <v>7200</v>
      </c>
      <c r="X1689" t="s">
        <v>88</v>
      </c>
      <c r="AA1689" s="1"/>
      <c r="AC1689">
        <v>2005</v>
      </c>
      <c r="AD1689">
        <v>5</v>
      </c>
      <c r="AE1689">
        <v>6</v>
      </c>
      <c r="AF1689" s="2">
        <f>DATE(emdat_data[[#This Row],[Start Year]],emdat_data[[#This Row],[Start Month]],emdat_data[[#This Row],[Start Day]])</f>
        <v>38478</v>
      </c>
      <c r="AG1689">
        <v>2005</v>
      </c>
      <c r="AH1689">
        <v>5</v>
      </c>
      <c r="AI1689">
        <v>6</v>
      </c>
      <c r="AJ1689" s="2">
        <f>DATE(emdat_data[[#This Row],[End Year]],emdat_data[[#This Row],[End Month]],emdat_data[[#This Row],[End Day]])</f>
        <v>38478</v>
      </c>
      <c r="AK1689">
        <v>11</v>
      </c>
      <c r="AN1689">
        <v>1500</v>
      </c>
      <c r="AO1689">
        <v>1500</v>
      </c>
      <c r="AV1689">
        <v>66.731057986202799</v>
      </c>
      <c r="AX1689" t="s">
        <v>7201</v>
      </c>
      <c r="AY1689" t="s">
        <v>7202</v>
      </c>
    </row>
    <row r="1690" spans="1:51" hidden="1" x14ac:dyDescent="0.25">
      <c r="A1690" t="s">
        <v>8600</v>
      </c>
      <c r="B1690">
        <v>2005</v>
      </c>
      <c r="C1690">
        <v>286</v>
      </c>
      <c r="E1690" t="s">
        <v>50</v>
      </c>
      <c r="F1690" t="s">
        <v>71</v>
      </c>
      <c r="G1690" t="s">
        <v>72</v>
      </c>
      <c r="H1690" t="s">
        <v>170</v>
      </c>
      <c r="K1690" t="s">
        <v>357</v>
      </c>
      <c r="L1690" t="s">
        <v>358</v>
      </c>
      <c r="M1690" t="s">
        <v>146</v>
      </c>
      <c r="N1690" t="s">
        <v>86</v>
      </c>
      <c r="O1690" t="s">
        <v>8601</v>
      </c>
      <c r="Q1690" t="s">
        <v>659</v>
      </c>
      <c r="U1690" t="s">
        <v>127</v>
      </c>
      <c r="X1690" t="s">
        <v>78</v>
      </c>
      <c r="AA1690" s="1"/>
      <c r="AC1690">
        <v>2005</v>
      </c>
      <c r="AD1690">
        <v>5</v>
      </c>
      <c r="AE1690">
        <v>6</v>
      </c>
      <c r="AF1690" s="2">
        <f>DATE(emdat_data[[#This Row],[Start Year]],emdat_data[[#This Row],[Start Month]],emdat_data[[#This Row],[Start Day]])</f>
        <v>38478</v>
      </c>
      <c r="AG1690">
        <v>2005</v>
      </c>
      <c r="AH1690">
        <v>5</v>
      </c>
      <c r="AI1690">
        <v>8</v>
      </c>
      <c r="AJ1690" s="2">
        <f>DATE(emdat_data[[#This Row],[End Year]],emdat_data[[#This Row],[End Month]],emdat_data[[#This Row],[End Day]])</f>
        <v>38480</v>
      </c>
      <c r="AT1690">
        <v>5330</v>
      </c>
      <c r="AU1690">
        <v>7987</v>
      </c>
      <c r="AV1690">
        <v>66.731057986202799</v>
      </c>
      <c r="AW1690" t="s">
        <v>8602</v>
      </c>
      <c r="AY1690" t="s">
        <v>8603</v>
      </c>
    </row>
    <row r="1691" spans="1:51" hidden="1" x14ac:dyDescent="0.25">
      <c r="A1691" t="s">
        <v>8422</v>
      </c>
      <c r="B1691">
        <v>2005</v>
      </c>
      <c r="C1691">
        <v>276</v>
      </c>
      <c r="E1691" t="s">
        <v>50</v>
      </c>
      <c r="F1691" t="s">
        <v>71</v>
      </c>
      <c r="G1691" t="s">
        <v>72</v>
      </c>
      <c r="H1691" t="s">
        <v>102</v>
      </c>
      <c r="K1691" t="s">
        <v>383</v>
      </c>
      <c r="L1691" t="s">
        <v>384</v>
      </c>
      <c r="M1691" t="s">
        <v>211</v>
      </c>
      <c r="N1691" t="s">
        <v>190</v>
      </c>
      <c r="O1691" t="s">
        <v>8423</v>
      </c>
      <c r="P1691" t="s">
        <v>642</v>
      </c>
      <c r="Q1691" t="s">
        <v>176</v>
      </c>
      <c r="R1691" t="s">
        <v>653</v>
      </c>
      <c r="X1691" t="s">
        <v>78</v>
      </c>
      <c r="AA1691" s="1"/>
      <c r="AC1691">
        <v>2005</v>
      </c>
      <c r="AD1691">
        <v>5</v>
      </c>
      <c r="AE1691">
        <v>9</v>
      </c>
      <c r="AF1691" s="2">
        <f>DATE(emdat_data[[#This Row],[Start Year]],emdat_data[[#This Row],[Start Month]],emdat_data[[#This Row],[Start Day]])</f>
        <v>38481</v>
      </c>
      <c r="AG1691">
        <v>2005</v>
      </c>
      <c r="AH1691">
        <v>5</v>
      </c>
      <c r="AI1691">
        <v>10</v>
      </c>
      <c r="AJ1691" s="2">
        <f>DATE(emdat_data[[#This Row],[End Year]],emdat_data[[#This Row],[End Month]],emdat_data[[#This Row],[End Day]])</f>
        <v>38482</v>
      </c>
      <c r="AM1691">
        <v>5000</v>
      </c>
      <c r="AO1691">
        <v>5000</v>
      </c>
      <c r="AT1691">
        <v>21168</v>
      </c>
      <c r="AU1691">
        <v>31721</v>
      </c>
      <c r="AV1691">
        <v>66.731057986202799</v>
      </c>
      <c r="AW1691" t="s">
        <v>8424</v>
      </c>
      <c r="AY1691" t="s">
        <v>8425</v>
      </c>
    </row>
    <row r="1692" spans="1:51" hidden="1" x14ac:dyDescent="0.25">
      <c r="A1692" t="s">
        <v>8554</v>
      </c>
      <c r="B1692">
        <v>2005</v>
      </c>
      <c r="C1692">
        <v>285</v>
      </c>
      <c r="E1692" t="s">
        <v>50</v>
      </c>
      <c r="F1692" t="s">
        <v>71</v>
      </c>
      <c r="G1692" t="s">
        <v>72</v>
      </c>
      <c r="H1692" t="s">
        <v>102</v>
      </c>
      <c r="K1692" t="s">
        <v>383</v>
      </c>
      <c r="L1692" t="s">
        <v>384</v>
      </c>
      <c r="M1692" t="s">
        <v>211</v>
      </c>
      <c r="N1692" t="s">
        <v>190</v>
      </c>
      <c r="O1692" t="s">
        <v>8555</v>
      </c>
      <c r="P1692" t="s">
        <v>642</v>
      </c>
      <c r="Q1692" t="s">
        <v>653</v>
      </c>
      <c r="X1692" t="s">
        <v>78</v>
      </c>
      <c r="AA1692" s="1"/>
      <c r="AB1692" t="s">
        <v>8556</v>
      </c>
      <c r="AC1692">
        <v>2005</v>
      </c>
      <c r="AD1692">
        <v>5</v>
      </c>
      <c r="AE1692">
        <v>11</v>
      </c>
      <c r="AF1692" s="2">
        <f>DATE(emdat_data[[#This Row],[Start Year]],emdat_data[[#This Row],[Start Month]],emdat_data[[#This Row],[Start Day]])</f>
        <v>38483</v>
      </c>
      <c r="AG1692">
        <v>2005</v>
      </c>
      <c r="AH1692">
        <v>5</v>
      </c>
      <c r="AI1692">
        <v>11</v>
      </c>
      <c r="AJ1692" s="2">
        <f>DATE(emdat_data[[#This Row],[End Year]],emdat_data[[#This Row],[End Month]],emdat_data[[#This Row],[End Day]])</f>
        <v>38483</v>
      </c>
      <c r="AM1692">
        <v>138</v>
      </c>
      <c r="AO1692">
        <v>138</v>
      </c>
      <c r="AT1692">
        <v>2500</v>
      </c>
      <c r="AU1692">
        <v>3746</v>
      </c>
      <c r="AV1692">
        <v>66.731057986202799</v>
      </c>
      <c r="AW1692" t="s">
        <v>2800</v>
      </c>
      <c r="AY1692" t="s">
        <v>2801</v>
      </c>
    </row>
    <row r="1693" spans="1:51" hidden="1" x14ac:dyDescent="0.25">
      <c r="A1693" t="s">
        <v>8781</v>
      </c>
      <c r="B1693">
        <v>2005</v>
      </c>
      <c r="C1693">
        <v>284</v>
      </c>
      <c r="E1693" t="s">
        <v>50</v>
      </c>
      <c r="F1693" t="s">
        <v>71</v>
      </c>
      <c r="G1693" t="s">
        <v>72</v>
      </c>
      <c r="K1693" t="s">
        <v>364</v>
      </c>
      <c r="L1693" t="s">
        <v>365</v>
      </c>
      <c r="M1693" t="s">
        <v>173</v>
      </c>
      <c r="N1693" t="s">
        <v>57</v>
      </c>
      <c r="O1693" t="s">
        <v>8782</v>
      </c>
      <c r="X1693" t="s">
        <v>78</v>
      </c>
      <c r="AA1693" s="1"/>
      <c r="AB1693" t="s">
        <v>8783</v>
      </c>
      <c r="AC1693">
        <v>2005</v>
      </c>
      <c r="AD1693">
        <v>5</v>
      </c>
      <c r="AE1693">
        <v>12</v>
      </c>
      <c r="AF1693" s="2">
        <f>DATE(emdat_data[[#This Row],[Start Year]],emdat_data[[#This Row],[Start Month]],emdat_data[[#This Row],[Start Day]])</f>
        <v>38484</v>
      </c>
      <c r="AG1693">
        <v>2005</v>
      </c>
      <c r="AH1693">
        <v>5</v>
      </c>
      <c r="AI1693">
        <v>12</v>
      </c>
      <c r="AJ1693" s="2">
        <f>DATE(emdat_data[[#This Row],[End Year]],emdat_data[[#This Row],[End Month]],emdat_data[[#This Row],[End Day]])</f>
        <v>38484</v>
      </c>
      <c r="AK1693">
        <v>1</v>
      </c>
      <c r="AM1693">
        <v>100</v>
      </c>
      <c r="AO1693">
        <v>100</v>
      </c>
      <c r="AV1693">
        <v>66.731057986202799</v>
      </c>
      <c r="AX1693" t="s">
        <v>8784</v>
      </c>
      <c r="AY1693" t="s">
        <v>8785</v>
      </c>
    </row>
    <row r="1694" spans="1:51" hidden="1" x14ac:dyDescent="0.25">
      <c r="A1694" t="s">
        <v>7309</v>
      </c>
      <c r="B1694">
        <v>2005</v>
      </c>
      <c r="C1694">
        <v>274</v>
      </c>
      <c r="E1694" t="s">
        <v>50</v>
      </c>
      <c r="F1694" t="s">
        <v>63</v>
      </c>
      <c r="G1694" t="s">
        <v>82</v>
      </c>
      <c r="K1694" t="s">
        <v>159</v>
      </c>
      <c r="L1694" t="s">
        <v>160</v>
      </c>
      <c r="M1694" t="s">
        <v>161</v>
      </c>
      <c r="N1694" t="s">
        <v>57</v>
      </c>
      <c r="O1694" t="s">
        <v>7310</v>
      </c>
      <c r="X1694" t="s">
        <v>88</v>
      </c>
      <c r="AA1694" s="1"/>
      <c r="AC1694">
        <v>2005</v>
      </c>
      <c r="AD1694">
        <v>5</v>
      </c>
      <c r="AE1694">
        <v>13</v>
      </c>
      <c r="AF1694" s="2">
        <f>DATE(emdat_data[[#This Row],[Start Year]],emdat_data[[#This Row],[Start Month]],emdat_data[[#This Row],[Start Day]])</f>
        <v>38485</v>
      </c>
      <c r="AG1694">
        <v>2005</v>
      </c>
      <c r="AH1694">
        <v>5</v>
      </c>
      <c r="AI1694">
        <v>13</v>
      </c>
      <c r="AJ1694" s="2">
        <f>DATE(emdat_data[[#This Row],[End Year]],emdat_data[[#This Row],[End Month]],emdat_data[[#This Row],[End Day]])</f>
        <v>38485</v>
      </c>
      <c r="AK1694">
        <v>15</v>
      </c>
      <c r="AL1694">
        <v>13</v>
      </c>
      <c r="AO1694">
        <v>13</v>
      </c>
      <c r="AV1694">
        <v>66.731057986202799</v>
      </c>
      <c r="AX1694" t="s">
        <v>4507</v>
      </c>
      <c r="AY1694" t="s">
        <v>4508</v>
      </c>
    </row>
    <row r="1695" spans="1:51" hidden="1" x14ac:dyDescent="0.25">
      <c r="A1695" t="s">
        <v>6890</v>
      </c>
      <c r="B1695">
        <v>2005</v>
      </c>
      <c r="C1695">
        <v>275</v>
      </c>
      <c r="E1695" t="s">
        <v>50</v>
      </c>
      <c r="F1695" t="s">
        <v>71</v>
      </c>
      <c r="G1695" t="s">
        <v>72</v>
      </c>
      <c r="K1695" t="s">
        <v>1207</v>
      </c>
      <c r="L1695" t="s">
        <v>1208</v>
      </c>
      <c r="M1695" t="s">
        <v>1194</v>
      </c>
      <c r="N1695" t="s">
        <v>86</v>
      </c>
      <c r="O1695" t="s">
        <v>6891</v>
      </c>
      <c r="Q1695" t="s">
        <v>659</v>
      </c>
      <c r="R1695" t="s">
        <v>176</v>
      </c>
      <c r="X1695" t="s">
        <v>78</v>
      </c>
      <c r="AA1695" s="1"/>
      <c r="AC1695">
        <v>2005</v>
      </c>
      <c r="AD1695">
        <v>5</v>
      </c>
      <c r="AE1695">
        <v>14</v>
      </c>
      <c r="AF1695" s="2">
        <f>DATE(emdat_data[[#This Row],[Start Year]],emdat_data[[#This Row],[Start Month]],emdat_data[[#This Row],[Start Day]])</f>
        <v>38486</v>
      </c>
      <c r="AG1695">
        <v>2005</v>
      </c>
      <c r="AH1695">
        <v>5</v>
      </c>
      <c r="AI1695">
        <v>14</v>
      </c>
      <c r="AJ1695" s="2">
        <f>DATE(emdat_data[[#This Row],[End Year]],emdat_data[[#This Row],[End Month]],emdat_data[[#This Row],[End Day]])</f>
        <v>38486</v>
      </c>
      <c r="AK1695">
        <v>3</v>
      </c>
      <c r="AM1695">
        <v>1450</v>
      </c>
      <c r="AO1695">
        <v>1450</v>
      </c>
      <c r="AV1695">
        <v>66.731057986202799</v>
      </c>
      <c r="AW1695" t="s">
        <v>6892</v>
      </c>
      <c r="AY1695" t="s">
        <v>6893</v>
      </c>
    </row>
    <row r="1696" spans="1:51" hidden="1" x14ac:dyDescent="0.25">
      <c r="A1696" t="s">
        <v>7195</v>
      </c>
      <c r="B1696">
        <v>2005</v>
      </c>
      <c r="C1696">
        <v>273</v>
      </c>
      <c r="E1696" t="s">
        <v>50</v>
      </c>
      <c r="F1696" t="s">
        <v>63</v>
      </c>
      <c r="G1696" t="s">
        <v>82</v>
      </c>
      <c r="K1696" t="s">
        <v>527</v>
      </c>
      <c r="L1696" t="s">
        <v>528</v>
      </c>
      <c r="M1696" t="s">
        <v>56</v>
      </c>
      <c r="N1696" t="s">
        <v>57</v>
      </c>
      <c r="O1696" t="s">
        <v>7196</v>
      </c>
      <c r="X1696" t="s">
        <v>88</v>
      </c>
      <c r="AA1696" s="1"/>
      <c r="AC1696">
        <v>2005</v>
      </c>
      <c r="AD1696">
        <v>5</v>
      </c>
      <c r="AE1696">
        <v>14</v>
      </c>
      <c r="AF1696" s="2">
        <f>DATE(emdat_data[[#This Row],[Start Year]],emdat_data[[#This Row],[Start Month]],emdat_data[[#This Row],[Start Day]])</f>
        <v>38486</v>
      </c>
      <c r="AG1696">
        <v>2005</v>
      </c>
      <c r="AH1696">
        <v>5</v>
      </c>
      <c r="AI1696">
        <v>14</v>
      </c>
      <c r="AJ1696" s="2">
        <f>DATE(emdat_data[[#This Row],[End Year]],emdat_data[[#This Row],[End Month]],emdat_data[[#This Row],[End Day]])</f>
        <v>38486</v>
      </c>
      <c r="AK1696">
        <v>2</v>
      </c>
      <c r="AL1696">
        <v>100</v>
      </c>
      <c r="AO1696">
        <v>100</v>
      </c>
      <c r="AV1696">
        <v>66.731057986202799</v>
      </c>
      <c r="AX1696" t="s">
        <v>7197</v>
      </c>
      <c r="AY1696" t="s">
        <v>7198</v>
      </c>
    </row>
    <row r="1697" spans="1:51" hidden="1" x14ac:dyDescent="0.25">
      <c r="A1697" t="s">
        <v>8802</v>
      </c>
      <c r="B1697">
        <v>2005</v>
      </c>
      <c r="C1697">
        <v>367</v>
      </c>
      <c r="E1697" t="s">
        <v>50</v>
      </c>
      <c r="F1697" t="s">
        <v>350</v>
      </c>
      <c r="G1697" t="s">
        <v>477</v>
      </c>
      <c r="H1697" t="s">
        <v>478</v>
      </c>
      <c r="K1697" t="s">
        <v>318</v>
      </c>
      <c r="L1697" t="s">
        <v>319</v>
      </c>
      <c r="M1697" t="s">
        <v>197</v>
      </c>
      <c r="N1697" t="s">
        <v>190</v>
      </c>
      <c r="O1697" t="s">
        <v>8803</v>
      </c>
      <c r="X1697" t="s">
        <v>78</v>
      </c>
      <c r="AA1697" s="1"/>
      <c r="AC1697">
        <v>2005</v>
      </c>
      <c r="AD1697">
        <v>5</v>
      </c>
      <c r="AE1697">
        <v>15</v>
      </c>
      <c r="AF1697" s="2">
        <f>DATE(emdat_data[[#This Row],[Start Year]],emdat_data[[#This Row],[Start Month]],emdat_data[[#This Row],[Start Day]])</f>
        <v>38487</v>
      </c>
      <c r="AG1697">
        <v>2005</v>
      </c>
      <c r="AH1697">
        <v>7</v>
      </c>
      <c r="AI1697">
        <v>14</v>
      </c>
      <c r="AJ1697" s="2">
        <f>DATE(emdat_data[[#This Row],[End Year]],emdat_data[[#This Row],[End Month]],emdat_data[[#This Row],[End Day]])</f>
        <v>38547</v>
      </c>
      <c r="AK1697">
        <v>15</v>
      </c>
      <c r="AL1697">
        <v>136</v>
      </c>
      <c r="AO1697">
        <v>136</v>
      </c>
      <c r="AT1697">
        <v>1650000</v>
      </c>
      <c r="AU1697">
        <v>2472612</v>
      </c>
      <c r="AV1697">
        <v>66.731057986202799</v>
      </c>
      <c r="AW1697" t="s">
        <v>8804</v>
      </c>
      <c r="AY1697" t="s">
        <v>8805</v>
      </c>
    </row>
    <row r="1698" spans="1:51" x14ac:dyDescent="0.25">
      <c r="A1698" t="s">
        <v>8747</v>
      </c>
      <c r="B1698">
        <v>2005</v>
      </c>
      <c r="C1698">
        <v>306</v>
      </c>
      <c r="E1698" t="s">
        <v>50</v>
      </c>
      <c r="F1698" t="s">
        <v>119</v>
      </c>
      <c r="G1698" t="s">
        <v>120</v>
      </c>
      <c r="H1698" t="s">
        <v>121</v>
      </c>
      <c r="J1698" t="s">
        <v>294</v>
      </c>
      <c r="K1698" t="s">
        <v>297</v>
      </c>
      <c r="L1698" t="s">
        <v>298</v>
      </c>
      <c r="M1698" t="s">
        <v>125</v>
      </c>
      <c r="N1698" t="s">
        <v>76</v>
      </c>
      <c r="O1698" t="s">
        <v>8748</v>
      </c>
      <c r="T1698" t="s">
        <v>128</v>
      </c>
      <c r="U1698" t="s">
        <v>128</v>
      </c>
      <c r="X1698" t="s">
        <v>129</v>
      </c>
      <c r="AA1698" s="1"/>
      <c r="AC1698">
        <v>2005</v>
      </c>
      <c r="AD1698">
        <v>5</v>
      </c>
      <c r="AE1698">
        <v>16</v>
      </c>
      <c r="AF1698" s="2">
        <f>DATE(emdat_data[[#This Row],[Start Year]],emdat_data[[#This Row],[Start Month]],emdat_data[[#This Row],[Start Day]])</f>
        <v>38488</v>
      </c>
      <c r="AG1698">
        <v>2005</v>
      </c>
      <c r="AH1698">
        <v>5</v>
      </c>
      <c r="AI1698">
        <v>24</v>
      </c>
      <c r="AJ1698" s="2">
        <f>DATE(emdat_data[[#This Row],[End Year]],emdat_data[[#This Row],[End Month]],emdat_data[[#This Row],[End Day]])</f>
        <v>38496</v>
      </c>
      <c r="AK1698">
        <v>12</v>
      </c>
      <c r="AM1698">
        <v>98</v>
      </c>
      <c r="AO1698">
        <v>98</v>
      </c>
      <c r="AV1698">
        <v>66.731057986202799</v>
      </c>
    </row>
    <row r="1699" spans="1:51" hidden="1" x14ac:dyDescent="0.25">
      <c r="A1699" t="s">
        <v>5414</v>
      </c>
      <c r="B1699">
        <v>2005</v>
      </c>
      <c r="C1699">
        <v>256</v>
      </c>
      <c r="E1699" t="s">
        <v>50</v>
      </c>
      <c r="F1699" t="s">
        <v>63</v>
      </c>
      <c r="G1699" t="s">
        <v>82</v>
      </c>
      <c r="H1699" t="s">
        <v>157</v>
      </c>
      <c r="I1699" t="s">
        <v>158</v>
      </c>
      <c r="K1699" t="s">
        <v>151</v>
      </c>
      <c r="L1699" t="s">
        <v>152</v>
      </c>
      <c r="M1699" t="s">
        <v>85</v>
      </c>
      <c r="N1699" t="s">
        <v>86</v>
      </c>
      <c r="O1699" t="s">
        <v>5415</v>
      </c>
      <c r="X1699" t="s">
        <v>88</v>
      </c>
      <c r="AA1699" s="1"/>
      <c r="AC1699">
        <v>2005</v>
      </c>
      <c r="AD1699">
        <v>5</v>
      </c>
      <c r="AE1699">
        <v>18</v>
      </c>
      <c r="AF1699" s="2">
        <f>DATE(emdat_data[[#This Row],[Start Year]],emdat_data[[#This Row],[Start Month]],emdat_data[[#This Row],[Start Day]])</f>
        <v>38490</v>
      </c>
      <c r="AG1699">
        <v>2005</v>
      </c>
      <c r="AH1699">
        <v>5</v>
      </c>
      <c r="AI1699">
        <v>19</v>
      </c>
      <c r="AJ1699" s="2">
        <f>DATE(emdat_data[[#This Row],[End Year]],emdat_data[[#This Row],[End Month]],emdat_data[[#This Row],[End Day]])</f>
        <v>38491</v>
      </c>
      <c r="AK1699">
        <v>45</v>
      </c>
      <c r="AM1699">
        <v>112</v>
      </c>
      <c r="AO1699">
        <v>112</v>
      </c>
      <c r="AV1699">
        <v>66.731057986202799</v>
      </c>
      <c r="AX1699" t="s">
        <v>5416</v>
      </c>
      <c r="AY1699" t="s">
        <v>5417</v>
      </c>
    </row>
    <row r="1700" spans="1:51" hidden="1" x14ac:dyDescent="0.25">
      <c r="A1700" t="s">
        <v>5487</v>
      </c>
      <c r="B1700">
        <v>2005</v>
      </c>
      <c r="C1700">
        <v>260</v>
      </c>
      <c r="E1700" t="s">
        <v>50</v>
      </c>
      <c r="F1700" t="s">
        <v>71</v>
      </c>
      <c r="G1700" t="s">
        <v>72</v>
      </c>
      <c r="H1700" t="s">
        <v>170</v>
      </c>
      <c r="K1700" t="s">
        <v>258</v>
      </c>
      <c r="L1700" t="s">
        <v>259</v>
      </c>
      <c r="M1700" t="s">
        <v>260</v>
      </c>
      <c r="N1700" t="s">
        <v>76</v>
      </c>
      <c r="O1700" t="s">
        <v>5488</v>
      </c>
      <c r="P1700" t="s">
        <v>642</v>
      </c>
      <c r="X1700" t="s">
        <v>78</v>
      </c>
      <c r="AA1700" s="1"/>
      <c r="AC1700">
        <v>2005</v>
      </c>
      <c r="AD1700">
        <v>5</v>
      </c>
      <c r="AE1700">
        <v>18</v>
      </c>
      <c r="AF1700" s="2">
        <f>DATE(emdat_data[[#This Row],[Start Year]],emdat_data[[#This Row],[Start Month]],emdat_data[[#This Row],[Start Day]])</f>
        <v>38490</v>
      </c>
      <c r="AG1700">
        <v>2005</v>
      </c>
      <c r="AH1700">
        <v>5</v>
      </c>
      <c r="AI1700">
        <v>24</v>
      </c>
      <c r="AJ1700" s="2">
        <f>DATE(emdat_data[[#This Row],[End Year]],emdat_data[[#This Row],[End Month]],emdat_data[[#This Row],[End Day]])</f>
        <v>38496</v>
      </c>
      <c r="AK1700">
        <v>5</v>
      </c>
      <c r="AM1700">
        <v>10000</v>
      </c>
      <c r="AO1700">
        <v>10000</v>
      </c>
      <c r="AV1700">
        <v>66.731057986202799</v>
      </c>
      <c r="AW1700" t="s">
        <v>5489</v>
      </c>
      <c r="AX1700" t="s">
        <v>5490</v>
      </c>
      <c r="AY1700" t="s">
        <v>5491</v>
      </c>
    </row>
    <row r="1701" spans="1:51" x14ac:dyDescent="0.25">
      <c r="A1701" t="s">
        <v>7468</v>
      </c>
      <c r="B1701">
        <v>2005</v>
      </c>
      <c r="C1701">
        <v>268</v>
      </c>
      <c r="E1701" t="s">
        <v>50</v>
      </c>
      <c r="F1701" t="s">
        <v>119</v>
      </c>
      <c r="G1701" t="s">
        <v>120</v>
      </c>
      <c r="H1701" t="s">
        <v>121</v>
      </c>
      <c r="J1701" t="s">
        <v>122</v>
      </c>
      <c r="K1701" t="s">
        <v>226</v>
      </c>
      <c r="L1701" t="s">
        <v>227</v>
      </c>
      <c r="M1701" t="s">
        <v>56</v>
      </c>
      <c r="N1701" t="s">
        <v>57</v>
      </c>
      <c r="O1701" t="s">
        <v>7469</v>
      </c>
      <c r="T1701" t="s">
        <v>128</v>
      </c>
      <c r="U1701" t="s">
        <v>128</v>
      </c>
      <c r="W1701">
        <v>12000</v>
      </c>
      <c r="X1701" t="s">
        <v>129</v>
      </c>
      <c r="AA1701" s="1"/>
      <c r="AC1701">
        <v>2005</v>
      </c>
      <c r="AD1701">
        <v>5</v>
      </c>
      <c r="AE1701">
        <v>18</v>
      </c>
      <c r="AF1701" s="2">
        <f>DATE(emdat_data[[#This Row],[Start Year]],emdat_data[[#This Row],[Start Month]],emdat_data[[#This Row],[Start Day]])</f>
        <v>38490</v>
      </c>
      <c r="AG1701">
        <v>2005</v>
      </c>
      <c r="AH1701">
        <v>6</v>
      </c>
      <c r="AI1701">
        <v>21</v>
      </c>
      <c r="AJ1701" s="2">
        <f>DATE(emdat_data[[#This Row],[End Year]],emdat_data[[#This Row],[End Month]],emdat_data[[#This Row],[End Day]])</f>
        <v>38524</v>
      </c>
      <c r="AK1701">
        <v>48</v>
      </c>
      <c r="AM1701">
        <v>405</v>
      </c>
      <c r="AO1701">
        <v>405</v>
      </c>
      <c r="AV1701">
        <v>66.731057986202799</v>
      </c>
    </row>
    <row r="1702" spans="1:51" hidden="1" x14ac:dyDescent="0.25">
      <c r="A1702" t="s">
        <v>8502</v>
      </c>
      <c r="B1702">
        <v>2005</v>
      </c>
      <c r="C1702">
        <v>302</v>
      </c>
      <c r="E1702" t="s">
        <v>50</v>
      </c>
      <c r="F1702" t="s">
        <v>71</v>
      </c>
      <c r="G1702" t="s">
        <v>72</v>
      </c>
      <c r="H1702" t="s">
        <v>170</v>
      </c>
      <c r="K1702" t="s">
        <v>2601</v>
      </c>
      <c r="L1702" t="s">
        <v>2602</v>
      </c>
      <c r="M1702" t="s">
        <v>95</v>
      </c>
      <c r="N1702" t="s">
        <v>96</v>
      </c>
      <c r="O1702" t="s">
        <v>8503</v>
      </c>
      <c r="Q1702" t="s">
        <v>176</v>
      </c>
      <c r="U1702" t="s">
        <v>127</v>
      </c>
      <c r="W1702">
        <v>630</v>
      </c>
      <c r="X1702" t="s">
        <v>78</v>
      </c>
      <c r="AA1702" s="1"/>
      <c r="AC1702">
        <v>2005</v>
      </c>
      <c r="AD1702">
        <v>5</v>
      </c>
      <c r="AE1702">
        <v>18</v>
      </c>
      <c r="AF1702" s="2">
        <f>DATE(emdat_data[[#This Row],[Start Year]],emdat_data[[#This Row],[Start Month]],emdat_data[[#This Row],[Start Day]])</f>
        <v>38490</v>
      </c>
      <c r="AG1702">
        <v>2005</v>
      </c>
      <c r="AH1702">
        <v>5</v>
      </c>
      <c r="AI1702">
        <v>21</v>
      </c>
      <c r="AJ1702" s="2">
        <f>DATE(emdat_data[[#This Row],[End Year]],emdat_data[[#This Row],[End Month]],emdat_data[[#This Row],[End Day]])</f>
        <v>38493</v>
      </c>
      <c r="AN1702">
        <v>400</v>
      </c>
      <c r="AO1702">
        <v>400</v>
      </c>
      <c r="AR1702">
        <v>43000</v>
      </c>
      <c r="AS1702">
        <v>64438</v>
      </c>
      <c r="AT1702">
        <v>72000</v>
      </c>
      <c r="AU1702">
        <v>107896</v>
      </c>
      <c r="AV1702">
        <v>66.731057986202799</v>
      </c>
      <c r="AW1702" t="s">
        <v>6087</v>
      </c>
      <c r="AY1702" t="s">
        <v>6088</v>
      </c>
    </row>
    <row r="1703" spans="1:51" hidden="1" x14ac:dyDescent="0.25">
      <c r="A1703" t="s">
        <v>8850</v>
      </c>
      <c r="B1703">
        <v>2005</v>
      </c>
      <c r="C1703">
        <v>732</v>
      </c>
      <c r="E1703" t="s">
        <v>50</v>
      </c>
      <c r="F1703" t="s">
        <v>63</v>
      </c>
      <c r="G1703" t="s">
        <v>82</v>
      </c>
      <c r="H1703" t="s">
        <v>98</v>
      </c>
      <c r="J1703" t="s">
        <v>8851</v>
      </c>
      <c r="K1703" t="s">
        <v>325</v>
      </c>
      <c r="L1703" t="s">
        <v>326</v>
      </c>
      <c r="M1703" t="s">
        <v>204</v>
      </c>
      <c r="N1703" t="s">
        <v>86</v>
      </c>
      <c r="O1703" t="s">
        <v>8514</v>
      </c>
      <c r="X1703" t="s">
        <v>88</v>
      </c>
      <c r="AA1703" s="1"/>
      <c r="AC1703">
        <v>2005</v>
      </c>
      <c r="AD1703">
        <v>5</v>
      </c>
      <c r="AE1703">
        <v>19</v>
      </c>
      <c r="AF1703" s="2">
        <f>DATE(emdat_data[[#This Row],[Start Year]],emdat_data[[#This Row],[Start Month]],emdat_data[[#This Row],[Start Day]])</f>
        <v>38491</v>
      </c>
      <c r="AG1703">
        <v>2005</v>
      </c>
      <c r="AH1703">
        <v>5</v>
      </c>
      <c r="AI1703">
        <v>19</v>
      </c>
      <c r="AJ1703" s="2">
        <f>DATE(emdat_data[[#This Row],[End Year]],emdat_data[[#This Row],[End Month]],emdat_data[[#This Row],[End Day]])</f>
        <v>38491</v>
      </c>
      <c r="AV1703">
        <v>66.731057986202799</v>
      </c>
      <c r="AW1703" t="s">
        <v>328</v>
      </c>
      <c r="AY1703" t="s">
        <v>329</v>
      </c>
    </row>
    <row r="1704" spans="1:51" hidden="1" x14ac:dyDescent="0.25">
      <c r="A1704" t="s">
        <v>5439</v>
      </c>
      <c r="B1704">
        <v>2005</v>
      </c>
      <c r="C1704">
        <v>258</v>
      </c>
      <c r="E1704" t="s">
        <v>50</v>
      </c>
      <c r="F1704" t="s">
        <v>71</v>
      </c>
      <c r="G1704" t="s">
        <v>72</v>
      </c>
      <c r="H1704" t="s">
        <v>170</v>
      </c>
      <c r="K1704" t="s">
        <v>1240</v>
      </c>
      <c r="L1704" t="s">
        <v>1241</v>
      </c>
      <c r="M1704" t="s">
        <v>260</v>
      </c>
      <c r="N1704" t="s">
        <v>76</v>
      </c>
      <c r="O1704" t="s">
        <v>5440</v>
      </c>
      <c r="X1704" t="s">
        <v>78</v>
      </c>
      <c r="AA1704" s="1"/>
      <c r="AC1704">
        <v>2005</v>
      </c>
      <c r="AD1704">
        <v>5</v>
      </c>
      <c r="AE1704">
        <v>20</v>
      </c>
      <c r="AF1704" s="2">
        <f>DATE(emdat_data[[#This Row],[Start Year]],emdat_data[[#This Row],[Start Month]],emdat_data[[#This Row],[Start Day]])</f>
        <v>38492</v>
      </c>
      <c r="AG1704">
        <v>2005</v>
      </c>
      <c r="AH1704">
        <v>5</v>
      </c>
      <c r="AI1704">
        <v>22</v>
      </c>
      <c r="AJ1704" s="2">
        <f>DATE(emdat_data[[#This Row],[End Year]],emdat_data[[#This Row],[End Month]],emdat_data[[#This Row],[End Day]])</f>
        <v>38494</v>
      </c>
      <c r="AK1704">
        <v>42</v>
      </c>
      <c r="AT1704">
        <v>1200</v>
      </c>
      <c r="AU1704">
        <v>1798</v>
      </c>
      <c r="AV1704">
        <v>66.731057986202799</v>
      </c>
      <c r="AW1704" t="s">
        <v>5441</v>
      </c>
      <c r="AY1704" t="s">
        <v>5442</v>
      </c>
    </row>
    <row r="1705" spans="1:51" hidden="1" x14ac:dyDescent="0.25">
      <c r="A1705" t="s">
        <v>5406</v>
      </c>
      <c r="B1705">
        <v>2005</v>
      </c>
      <c r="C1705">
        <v>259</v>
      </c>
      <c r="E1705" t="s">
        <v>50</v>
      </c>
      <c r="F1705" t="s">
        <v>63</v>
      </c>
      <c r="G1705" t="s">
        <v>82</v>
      </c>
      <c r="K1705" t="s">
        <v>527</v>
      </c>
      <c r="L1705" t="s">
        <v>528</v>
      </c>
      <c r="M1705" t="s">
        <v>56</v>
      </c>
      <c r="N1705" t="s">
        <v>57</v>
      </c>
      <c r="O1705" t="s">
        <v>5407</v>
      </c>
      <c r="X1705" t="s">
        <v>88</v>
      </c>
      <c r="AA1705" s="1"/>
      <c r="AC1705">
        <v>2005</v>
      </c>
      <c r="AD1705">
        <v>5</v>
      </c>
      <c r="AE1705">
        <v>21</v>
      </c>
      <c r="AF1705" s="2">
        <f>DATE(emdat_data[[#This Row],[Start Year]],emdat_data[[#This Row],[Start Month]],emdat_data[[#This Row],[Start Day]])</f>
        <v>38493</v>
      </c>
      <c r="AG1705">
        <v>2005</v>
      </c>
      <c r="AH1705">
        <v>5</v>
      </c>
      <c r="AI1705">
        <v>22</v>
      </c>
      <c r="AJ1705" s="2">
        <f>DATE(emdat_data[[#This Row],[End Year]],emdat_data[[#This Row],[End Month]],emdat_data[[#This Row],[End Day]])</f>
        <v>38494</v>
      </c>
      <c r="AK1705">
        <v>10</v>
      </c>
      <c r="AL1705">
        <v>6</v>
      </c>
      <c r="AO1705">
        <v>6</v>
      </c>
      <c r="AV1705">
        <v>66.731057986202799</v>
      </c>
      <c r="AX1705" t="s">
        <v>5408</v>
      </c>
      <c r="AY1705" t="s">
        <v>5409</v>
      </c>
    </row>
    <row r="1706" spans="1:51" hidden="1" x14ac:dyDescent="0.25">
      <c r="A1706" t="s">
        <v>8570</v>
      </c>
      <c r="B1706">
        <v>2005</v>
      </c>
      <c r="C1706">
        <v>303</v>
      </c>
      <c r="E1706" t="s">
        <v>50</v>
      </c>
      <c r="F1706" t="s">
        <v>63</v>
      </c>
      <c r="G1706" t="s">
        <v>82</v>
      </c>
      <c r="K1706" t="s">
        <v>2562</v>
      </c>
      <c r="L1706" t="s">
        <v>2563</v>
      </c>
      <c r="M1706" t="s">
        <v>173</v>
      </c>
      <c r="N1706" t="s">
        <v>57</v>
      </c>
      <c r="O1706" t="s">
        <v>8571</v>
      </c>
      <c r="Q1706" t="s">
        <v>900</v>
      </c>
      <c r="X1706" t="s">
        <v>88</v>
      </c>
      <c r="AA1706" s="1"/>
      <c r="AC1706">
        <v>2005</v>
      </c>
      <c r="AD1706">
        <v>5</v>
      </c>
      <c r="AE1706">
        <v>21</v>
      </c>
      <c r="AF1706" s="2">
        <f>DATE(emdat_data[[#This Row],[Start Year]],emdat_data[[#This Row],[Start Month]],emdat_data[[#This Row],[Start Day]])</f>
        <v>38493</v>
      </c>
      <c r="AG1706">
        <v>2005</v>
      </c>
      <c r="AH1706">
        <v>5</v>
      </c>
      <c r="AI1706">
        <v>21</v>
      </c>
      <c r="AJ1706" s="2">
        <f>DATE(emdat_data[[#This Row],[End Year]],emdat_data[[#This Row],[End Month]],emdat_data[[#This Row],[End Day]])</f>
        <v>38493</v>
      </c>
      <c r="AM1706">
        <v>1500</v>
      </c>
      <c r="AO1706">
        <v>1500</v>
      </c>
      <c r="AT1706">
        <v>246</v>
      </c>
      <c r="AU1706">
        <v>369</v>
      </c>
      <c r="AV1706">
        <v>66.731057986202799</v>
      </c>
      <c r="AW1706" t="s">
        <v>8572</v>
      </c>
      <c r="AY1706" t="s">
        <v>8573</v>
      </c>
    </row>
    <row r="1707" spans="1:51" hidden="1" x14ac:dyDescent="0.25">
      <c r="A1707" t="s">
        <v>5372</v>
      </c>
      <c r="B1707">
        <v>2005</v>
      </c>
      <c r="C1707">
        <v>261</v>
      </c>
      <c r="E1707" t="s">
        <v>50</v>
      </c>
      <c r="F1707" t="s">
        <v>71</v>
      </c>
      <c r="G1707" t="s">
        <v>72</v>
      </c>
      <c r="H1707" t="s">
        <v>170</v>
      </c>
      <c r="K1707" t="s">
        <v>527</v>
      </c>
      <c r="L1707" t="s">
        <v>528</v>
      </c>
      <c r="M1707" t="s">
        <v>56</v>
      </c>
      <c r="N1707" t="s">
        <v>57</v>
      </c>
      <c r="O1707" t="s">
        <v>5373</v>
      </c>
      <c r="P1707" t="s">
        <v>642</v>
      </c>
      <c r="Q1707" t="s">
        <v>653</v>
      </c>
      <c r="W1707">
        <v>12730</v>
      </c>
      <c r="X1707" t="s">
        <v>78</v>
      </c>
      <c r="AA1707" s="1"/>
      <c r="AB1707" t="s">
        <v>5374</v>
      </c>
      <c r="AC1707">
        <v>2005</v>
      </c>
      <c r="AD1707">
        <v>5</v>
      </c>
      <c r="AE1707">
        <v>25</v>
      </c>
      <c r="AF1707" s="2">
        <f>DATE(emdat_data[[#This Row],[Start Year]],emdat_data[[#This Row],[Start Month]],emdat_data[[#This Row],[Start Day]])</f>
        <v>38497</v>
      </c>
      <c r="AG1707">
        <v>2005</v>
      </c>
      <c r="AH1707">
        <v>5</v>
      </c>
      <c r="AI1707">
        <v>28</v>
      </c>
      <c r="AJ1707" s="2">
        <f>DATE(emdat_data[[#This Row],[End Year]],emdat_data[[#This Row],[End Month]],emdat_data[[#This Row],[End Day]])</f>
        <v>38500</v>
      </c>
      <c r="AK1707">
        <v>13</v>
      </c>
      <c r="AM1707">
        <v>50000</v>
      </c>
      <c r="AO1707">
        <v>50000</v>
      </c>
      <c r="AV1707">
        <v>66.731057986202799</v>
      </c>
      <c r="AX1707" t="s">
        <v>5375</v>
      </c>
      <c r="AY1707" t="s">
        <v>5376</v>
      </c>
    </row>
    <row r="1708" spans="1:51" hidden="1" x14ac:dyDescent="0.25">
      <c r="A1708" t="s">
        <v>5382</v>
      </c>
      <c r="B1708">
        <v>2005</v>
      </c>
      <c r="C1708">
        <v>265</v>
      </c>
      <c r="E1708" t="s">
        <v>50</v>
      </c>
      <c r="F1708" t="s">
        <v>71</v>
      </c>
      <c r="G1708" t="s">
        <v>72</v>
      </c>
      <c r="H1708" t="s">
        <v>102</v>
      </c>
      <c r="K1708" t="s">
        <v>558</v>
      </c>
      <c r="L1708" t="s">
        <v>559</v>
      </c>
      <c r="M1708" t="s">
        <v>211</v>
      </c>
      <c r="N1708" t="s">
        <v>190</v>
      </c>
      <c r="O1708" t="s">
        <v>5383</v>
      </c>
      <c r="P1708" t="s">
        <v>134</v>
      </c>
      <c r="Q1708" t="s">
        <v>659</v>
      </c>
      <c r="U1708" t="s">
        <v>127</v>
      </c>
      <c r="W1708">
        <v>71250</v>
      </c>
      <c r="X1708" t="s">
        <v>78</v>
      </c>
      <c r="AA1708" s="1"/>
      <c r="AB1708" t="s">
        <v>5384</v>
      </c>
      <c r="AC1708">
        <v>2005</v>
      </c>
      <c r="AD1708">
        <v>5</v>
      </c>
      <c r="AE1708">
        <v>26</v>
      </c>
      <c r="AF1708" s="2">
        <f>DATE(emdat_data[[#This Row],[Start Year]],emdat_data[[#This Row],[Start Month]],emdat_data[[#This Row],[Start Day]])</f>
        <v>38498</v>
      </c>
      <c r="AG1708">
        <v>2005</v>
      </c>
      <c r="AH1708">
        <v>6</v>
      </c>
      <c r="AI1708">
        <v>13</v>
      </c>
      <c r="AJ1708" s="2">
        <f>DATE(emdat_data[[#This Row],[End Year]],emdat_data[[#This Row],[End Month]],emdat_data[[#This Row],[End Day]])</f>
        <v>38516</v>
      </c>
      <c r="AK1708">
        <v>6</v>
      </c>
      <c r="AT1708">
        <v>10000</v>
      </c>
      <c r="AU1708">
        <v>14986</v>
      </c>
      <c r="AV1708">
        <v>66.731057986202799</v>
      </c>
      <c r="AW1708" t="s">
        <v>5385</v>
      </c>
      <c r="AY1708" t="s">
        <v>5386</v>
      </c>
    </row>
    <row r="1709" spans="1:51" hidden="1" x14ac:dyDescent="0.25">
      <c r="A1709" t="s">
        <v>8609</v>
      </c>
      <c r="B1709">
        <v>2005</v>
      </c>
      <c r="C1709">
        <v>315</v>
      </c>
      <c r="E1709" t="s">
        <v>50</v>
      </c>
      <c r="F1709" t="s">
        <v>71</v>
      </c>
      <c r="G1709" t="s">
        <v>72</v>
      </c>
      <c r="H1709" t="s">
        <v>102</v>
      </c>
      <c r="K1709" t="s">
        <v>3068</v>
      </c>
      <c r="L1709" t="s">
        <v>3069</v>
      </c>
      <c r="M1709" t="s">
        <v>173</v>
      </c>
      <c r="N1709" t="s">
        <v>57</v>
      </c>
      <c r="O1709" t="s">
        <v>8610</v>
      </c>
      <c r="P1709" t="s">
        <v>642</v>
      </c>
      <c r="Q1709" t="s">
        <v>659</v>
      </c>
      <c r="X1709" t="s">
        <v>78</v>
      </c>
      <c r="AA1709" s="1"/>
      <c r="AC1709">
        <v>2005</v>
      </c>
      <c r="AD1709">
        <v>5</v>
      </c>
      <c r="AE1709">
        <v>26</v>
      </c>
      <c r="AF1709" s="2">
        <f>DATE(emdat_data[[#This Row],[Start Year]],emdat_data[[#This Row],[Start Month]],emdat_data[[#This Row],[Start Day]])</f>
        <v>38498</v>
      </c>
      <c r="AG1709">
        <v>2005</v>
      </c>
      <c r="AH1709">
        <v>5</v>
      </c>
      <c r="AI1709">
        <v>26</v>
      </c>
      <c r="AJ1709" s="2">
        <f>DATE(emdat_data[[#This Row],[End Year]],emdat_data[[#This Row],[End Month]],emdat_data[[#This Row],[End Day]])</f>
        <v>38498</v>
      </c>
      <c r="AL1709">
        <v>3</v>
      </c>
      <c r="AM1709">
        <v>385</v>
      </c>
      <c r="AN1709">
        <v>205</v>
      </c>
      <c r="AO1709">
        <v>593</v>
      </c>
      <c r="AV1709">
        <v>66.731057986202799</v>
      </c>
      <c r="AX1709" t="s">
        <v>8611</v>
      </c>
      <c r="AY1709" t="s">
        <v>8612</v>
      </c>
    </row>
    <row r="1710" spans="1:51" hidden="1" x14ac:dyDescent="0.25">
      <c r="A1710" t="s">
        <v>7046</v>
      </c>
      <c r="B1710">
        <v>2005</v>
      </c>
      <c r="C1710">
        <v>314</v>
      </c>
      <c r="E1710" t="s">
        <v>50</v>
      </c>
      <c r="F1710" t="s">
        <v>71</v>
      </c>
      <c r="G1710" t="s">
        <v>72</v>
      </c>
      <c r="H1710" t="s">
        <v>102</v>
      </c>
      <c r="K1710" t="s">
        <v>226</v>
      </c>
      <c r="L1710" t="s">
        <v>227</v>
      </c>
      <c r="M1710" t="s">
        <v>56</v>
      </c>
      <c r="N1710" t="s">
        <v>57</v>
      </c>
      <c r="O1710" t="s">
        <v>7047</v>
      </c>
      <c r="P1710" t="s">
        <v>642</v>
      </c>
      <c r="Q1710" t="s">
        <v>176</v>
      </c>
      <c r="X1710" t="s">
        <v>78</v>
      </c>
      <c r="AA1710" s="1"/>
      <c r="AC1710">
        <v>2005</v>
      </c>
      <c r="AD1710">
        <v>5</v>
      </c>
      <c r="AE1710">
        <v>27</v>
      </c>
      <c r="AF1710" s="2">
        <f>DATE(emdat_data[[#This Row],[Start Year]],emdat_data[[#This Row],[Start Month]],emdat_data[[#This Row],[Start Day]])</f>
        <v>38499</v>
      </c>
      <c r="AG1710">
        <v>2005</v>
      </c>
      <c r="AH1710">
        <v>5</v>
      </c>
      <c r="AI1710">
        <v>27</v>
      </c>
      <c r="AJ1710" s="2">
        <f>DATE(emdat_data[[#This Row],[End Year]],emdat_data[[#This Row],[End Month]],emdat_data[[#This Row],[End Day]])</f>
        <v>38499</v>
      </c>
      <c r="AK1710">
        <v>14</v>
      </c>
      <c r="AL1710">
        <v>12</v>
      </c>
      <c r="AO1710">
        <v>12</v>
      </c>
      <c r="AV1710">
        <v>66.731057986202799</v>
      </c>
      <c r="AX1710" t="s">
        <v>7048</v>
      </c>
      <c r="AY1710" t="s">
        <v>7049</v>
      </c>
    </row>
    <row r="1711" spans="1:51" hidden="1" x14ac:dyDescent="0.25">
      <c r="A1711" t="s">
        <v>7276</v>
      </c>
      <c r="B1711">
        <v>2005</v>
      </c>
      <c r="C1711">
        <v>729</v>
      </c>
      <c r="E1711" t="s">
        <v>50</v>
      </c>
      <c r="F1711" t="s">
        <v>71</v>
      </c>
      <c r="G1711" t="s">
        <v>72</v>
      </c>
      <c r="H1711" t="s">
        <v>170</v>
      </c>
      <c r="K1711" t="s">
        <v>159</v>
      </c>
      <c r="L1711" t="s">
        <v>160</v>
      </c>
      <c r="M1711" t="s">
        <v>161</v>
      </c>
      <c r="N1711" t="s">
        <v>57</v>
      </c>
      <c r="O1711" t="s">
        <v>7277</v>
      </c>
      <c r="W1711">
        <v>2020</v>
      </c>
      <c r="X1711" t="s">
        <v>78</v>
      </c>
      <c r="AA1711" s="1"/>
      <c r="AC1711">
        <v>2005</v>
      </c>
      <c r="AD1711">
        <v>5</v>
      </c>
      <c r="AE1711">
        <v>28</v>
      </c>
      <c r="AF1711" s="2">
        <f>DATE(emdat_data[[#This Row],[Start Year]],emdat_data[[#This Row],[Start Month]],emdat_data[[#This Row],[Start Day]])</f>
        <v>38500</v>
      </c>
      <c r="AG1711">
        <v>2005</v>
      </c>
      <c r="AH1711">
        <v>5</v>
      </c>
      <c r="AI1711">
        <v>29</v>
      </c>
      <c r="AJ1711" s="2">
        <f>DATE(emdat_data[[#This Row],[End Year]],emdat_data[[#This Row],[End Month]],emdat_data[[#This Row],[End Day]])</f>
        <v>38501</v>
      </c>
      <c r="AK1711">
        <v>8</v>
      </c>
      <c r="AM1711">
        <v>8842</v>
      </c>
      <c r="AO1711">
        <v>8842</v>
      </c>
      <c r="AT1711">
        <v>4600</v>
      </c>
      <c r="AU1711">
        <v>6893</v>
      </c>
      <c r="AV1711">
        <v>66.731057986202799</v>
      </c>
      <c r="AX1711" t="s">
        <v>1057</v>
      </c>
      <c r="AY1711" t="s">
        <v>1058</v>
      </c>
    </row>
    <row r="1712" spans="1:51" hidden="1" x14ac:dyDescent="0.25">
      <c r="A1712" t="s">
        <v>7091</v>
      </c>
      <c r="B1712">
        <v>2005</v>
      </c>
      <c r="C1712">
        <v>312</v>
      </c>
      <c r="E1712" t="s">
        <v>50</v>
      </c>
      <c r="F1712" t="s">
        <v>63</v>
      </c>
      <c r="G1712" t="s">
        <v>82</v>
      </c>
      <c r="H1712" t="s">
        <v>157</v>
      </c>
      <c r="I1712" t="s">
        <v>900</v>
      </c>
      <c r="K1712" t="s">
        <v>159</v>
      </c>
      <c r="L1712" t="s">
        <v>160</v>
      </c>
      <c r="M1712" t="s">
        <v>161</v>
      </c>
      <c r="N1712" t="s">
        <v>57</v>
      </c>
      <c r="O1712" t="s">
        <v>7092</v>
      </c>
      <c r="Q1712" t="s">
        <v>900</v>
      </c>
      <c r="X1712" t="s">
        <v>88</v>
      </c>
      <c r="AA1712" s="1"/>
      <c r="AC1712">
        <v>2005</v>
      </c>
      <c r="AD1712">
        <v>5</v>
      </c>
      <c r="AE1712">
        <v>31</v>
      </c>
      <c r="AF1712" s="2">
        <f>DATE(emdat_data[[#This Row],[Start Year]],emdat_data[[#This Row],[Start Month]],emdat_data[[#This Row],[Start Day]])</f>
        <v>38503</v>
      </c>
      <c r="AG1712">
        <v>2005</v>
      </c>
      <c r="AH1712">
        <v>5</v>
      </c>
      <c r="AI1712">
        <v>31</v>
      </c>
      <c r="AJ1712" s="2">
        <f>DATE(emdat_data[[#This Row],[End Year]],emdat_data[[#This Row],[End Month]],emdat_data[[#This Row],[End Day]])</f>
        <v>38503</v>
      </c>
      <c r="AM1712">
        <v>90000</v>
      </c>
      <c r="AO1712">
        <v>90000</v>
      </c>
      <c r="AT1712">
        <v>6000</v>
      </c>
      <c r="AU1712">
        <v>8991</v>
      </c>
      <c r="AV1712">
        <v>66.731057986202799</v>
      </c>
      <c r="AW1712" t="s">
        <v>7093</v>
      </c>
      <c r="AY1712" t="s">
        <v>7094</v>
      </c>
    </row>
    <row r="1713" spans="1:51" x14ac:dyDescent="0.25">
      <c r="A1713" t="s">
        <v>7417</v>
      </c>
      <c r="B1713">
        <v>2005</v>
      </c>
      <c r="C1713">
        <v>374</v>
      </c>
      <c r="E1713" t="s">
        <v>50</v>
      </c>
      <c r="F1713" t="s">
        <v>119</v>
      </c>
      <c r="G1713" t="s">
        <v>120</v>
      </c>
      <c r="H1713" t="s">
        <v>301</v>
      </c>
      <c r="J1713" t="s">
        <v>7418</v>
      </c>
      <c r="K1713" t="s">
        <v>171</v>
      </c>
      <c r="L1713" t="s">
        <v>172</v>
      </c>
      <c r="M1713" t="s">
        <v>173</v>
      </c>
      <c r="N1713" t="s">
        <v>57</v>
      </c>
      <c r="O1713" t="s">
        <v>7419</v>
      </c>
      <c r="T1713" t="s">
        <v>128</v>
      </c>
      <c r="U1713" t="s">
        <v>128</v>
      </c>
      <c r="W1713">
        <v>78000</v>
      </c>
      <c r="X1713" t="s">
        <v>129</v>
      </c>
      <c r="AA1713" s="1"/>
      <c r="AC1713">
        <v>2005</v>
      </c>
      <c r="AD1713">
        <v>6</v>
      </c>
      <c r="AF1713" s="2">
        <f>DATE(emdat_data[[#This Row],[Start Year]],emdat_data[[#This Row],[Start Month]],emdat_data[[#This Row],[Start Day]])</f>
        <v>38503</v>
      </c>
      <c r="AG1713">
        <v>2006</v>
      </c>
      <c r="AH1713">
        <v>1</v>
      </c>
      <c r="AI1713">
        <v>31</v>
      </c>
      <c r="AJ1713" s="2">
        <f>DATE(emdat_data[[#This Row],[End Year]],emdat_data[[#This Row],[End Month]],emdat_data[[#This Row],[End Day]])</f>
        <v>38748</v>
      </c>
      <c r="AM1713">
        <v>329</v>
      </c>
      <c r="AO1713">
        <v>329</v>
      </c>
      <c r="AV1713">
        <v>66.731057986202799</v>
      </c>
    </row>
    <row r="1714" spans="1:51" hidden="1" x14ac:dyDescent="0.25">
      <c r="A1714" t="s">
        <v>7460</v>
      </c>
      <c r="B1714">
        <v>2005</v>
      </c>
      <c r="C1714">
        <v>323</v>
      </c>
      <c r="E1714" t="s">
        <v>50</v>
      </c>
      <c r="F1714" t="s">
        <v>63</v>
      </c>
      <c r="G1714" t="s">
        <v>64</v>
      </c>
      <c r="H1714" t="s">
        <v>1766</v>
      </c>
      <c r="K1714" t="s">
        <v>226</v>
      </c>
      <c r="L1714" t="s">
        <v>227</v>
      </c>
      <c r="M1714" t="s">
        <v>56</v>
      </c>
      <c r="N1714" t="s">
        <v>57</v>
      </c>
      <c r="O1714" t="s">
        <v>7461</v>
      </c>
      <c r="W1714">
        <v>49</v>
      </c>
      <c r="X1714" t="s">
        <v>67</v>
      </c>
      <c r="AA1714" s="1"/>
      <c r="AC1714">
        <v>2005</v>
      </c>
      <c r="AD1714">
        <v>6</v>
      </c>
      <c r="AF1714" s="2">
        <f>DATE(emdat_data[[#This Row],[Start Year]],emdat_data[[#This Row],[Start Month]],emdat_data[[#This Row],[Start Day]])</f>
        <v>38503</v>
      </c>
      <c r="AG1714">
        <v>2005</v>
      </c>
      <c r="AH1714">
        <v>6</v>
      </c>
      <c r="AJ1714" s="2">
        <f>DATE(emdat_data[[#This Row],[End Year]],emdat_data[[#This Row],[End Month]],emdat_data[[#This Row],[End Day]])</f>
        <v>38503</v>
      </c>
      <c r="AK1714">
        <v>329</v>
      </c>
      <c r="AV1714">
        <v>66.731057986202799</v>
      </c>
      <c r="AW1714" t="s">
        <v>7462</v>
      </c>
      <c r="AY1714" t="s">
        <v>7463</v>
      </c>
    </row>
    <row r="1715" spans="1:51" hidden="1" x14ac:dyDescent="0.25">
      <c r="A1715" t="s">
        <v>8800</v>
      </c>
      <c r="B1715">
        <v>2005</v>
      </c>
      <c r="C1715">
        <v>820</v>
      </c>
      <c r="E1715" t="s">
        <v>50</v>
      </c>
      <c r="F1715" t="s">
        <v>63</v>
      </c>
      <c r="G1715" t="s">
        <v>64</v>
      </c>
      <c r="H1715" t="s">
        <v>1766</v>
      </c>
      <c r="K1715" t="s">
        <v>318</v>
      </c>
      <c r="L1715" t="s">
        <v>319</v>
      </c>
      <c r="M1715" t="s">
        <v>197</v>
      </c>
      <c r="N1715" t="s">
        <v>190</v>
      </c>
      <c r="O1715" t="s">
        <v>8801</v>
      </c>
      <c r="X1715" t="s">
        <v>67</v>
      </c>
      <c r="AA1715" s="1"/>
      <c r="AC1715">
        <v>2005</v>
      </c>
      <c r="AD1715">
        <v>6</v>
      </c>
      <c r="AF1715" s="2">
        <f>DATE(emdat_data[[#This Row],[Start Year]],emdat_data[[#This Row],[Start Month]],emdat_data[[#This Row],[Start Day]])</f>
        <v>38503</v>
      </c>
      <c r="AG1715">
        <v>2005</v>
      </c>
      <c r="AH1715">
        <v>8</v>
      </c>
      <c r="AJ1715" s="2">
        <f>DATE(emdat_data[[#This Row],[End Year]],emdat_data[[#This Row],[End Month]],emdat_data[[#This Row],[End Day]])</f>
        <v>38564</v>
      </c>
      <c r="AK1715">
        <v>462</v>
      </c>
      <c r="AV1715">
        <v>66.731057986202799</v>
      </c>
      <c r="AW1715" t="s">
        <v>5792</v>
      </c>
      <c r="AY1715" t="s">
        <v>5793</v>
      </c>
    </row>
    <row r="1716" spans="1:51" hidden="1" x14ac:dyDescent="0.25">
      <c r="A1716" t="s">
        <v>8917</v>
      </c>
      <c r="B1716">
        <v>2005</v>
      </c>
      <c r="C1716">
        <v>397</v>
      </c>
      <c r="E1716" t="s">
        <v>50</v>
      </c>
      <c r="F1716" t="s">
        <v>71</v>
      </c>
      <c r="G1716" t="s">
        <v>72</v>
      </c>
      <c r="H1716" t="s">
        <v>102</v>
      </c>
      <c r="K1716" t="s">
        <v>3768</v>
      </c>
      <c r="L1716" t="s">
        <v>3769</v>
      </c>
      <c r="M1716" t="s">
        <v>85</v>
      </c>
      <c r="N1716" t="s">
        <v>86</v>
      </c>
      <c r="O1716" t="s">
        <v>6787</v>
      </c>
      <c r="P1716" t="s">
        <v>642</v>
      </c>
      <c r="X1716" t="s">
        <v>78</v>
      </c>
      <c r="AA1716" s="1"/>
      <c r="AC1716">
        <v>2005</v>
      </c>
      <c r="AD1716">
        <v>6</v>
      </c>
      <c r="AF1716" s="2">
        <f>DATE(emdat_data[[#This Row],[Start Year]],emdat_data[[#This Row],[Start Month]],emdat_data[[#This Row],[Start Day]])</f>
        <v>38503</v>
      </c>
      <c r="AG1716">
        <v>2005</v>
      </c>
      <c r="AH1716">
        <v>6</v>
      </c>
      <c r="AJ1716" s="2">
        <f>DATE(emdat_data[[#This Row],[End Year]],emdat_data[[#This Row],[End Month]],emdat_data[[#This Row],[End Day]])</f>
        <v>38503</v>
      </c>
      <c r="AK1716">
        <v>13</v>
      </c>
      <c r="AL1716">
        <v>105</v>
      </c>
      <c r="AM1716">
        <v>19000</v>
      </c>
      <c r="AO1716">
        <v>19105</v>
      </c>
      <c r="AV1716">
        <v>66.731057986202799</v>
      </c>
      <c r="AW1716" t="s">
        <v>6788</v>
      </c>
      <c r="AY1716" t="s">
        <v>6789</v>
      </c>
    </row>
    <row r="1717" spans="1:51" hidden="1" x14ac:dyDescent="0.25">
      <c r="A1717" t="s">
        <v>9957</v>
      </c>
      <c r="B1717">
        <v>2005</v>
      </c>
      <c r="C1717">
        <v>9403</v>
      </c>
      <c r="E1717" t="s">
        <v>50</v>
      </c>
      <c r="F1717" t="s">
        <v>350</v>
      </c>
      <c r="G1717" t="s">
        <v>351</v>
      </c>
      <c r="H1717" t="s">
        <v>351</v>
      </c>
      <c r="K1717" t="s">
        <v>434</v>
      </c>
      <c r="L1717" t="s">
        <v>435</v>
      </c>
      <c r="M1717" t="s">
        <v>260</v>
      </c>
      <c r="N1717" t="s">
        <v>76</v>
      </c>
      <c r="O1717" t="s">
        <v>9958</v>
      </c>
      <c r="Q1717" t="s">
        <v>1023</v>
      </c>
      <c r="X1717" t="s">
        <v>78</v>
      </c>
      <c r="AA1717" s="1"/>
      <c r="AC1717">
        <v>2005</v>
      </c>
      <c r="AD1717">
        <v>6</v>
      </c>
      <c r="AF1717" s="2">
        <f>DATE(emdat_data[[#This Row],[Start Year]],emdat_data[[#This Row],[Start Month]],emdat_data[[#This Row],[Start Day]])</f>
        <v>38503</v>
      </c>
      <c r="AG1717">
        <v>2005</v>
      </c>
      <c r="AH1717">
        <v>11</v>
      </c>
      <c r="AJ1717" s="2">
        <f>DATE(emdat_data[[#This Row],[End Year]],emdat_data[[#This Row],[End Month]],emdat_data[[#This Row],[End Day]])</f>
        <v>38656</v>
      </c>
      <c r="AM1717">
        <v>1200000</v>
      </c>
      <c r="AO1717">
        <v>1200000</v>
      </c>
      <c r="AV1717">
        <v>66.731057986202799</v>
      </c>
      <c r="AW1717" t="s">
        <v>9959</v>
      </c>
      <c r="AY1717" t="s">
        <v>9960</v>
      </c>
    </row>
    <row r="1718" spans="1:51" hidden="1" x14ac:dyDescent="0.25">
      <c r="A1718" t="s">
        <v>6970</v>
      </c>
      <c r="B1718">
        <v>2005</v>
      </c>
      <c r="C1718">
        <v>296</v>
      </c>
      <c r="E1718" t="s">
        <v>50</v>
      </c>
      <c r="F1718" t="s">
        <v>71</v>
      </c>
      <c r="G1718" t="s">
        <v>72</v>
      </c>
      <c r="H1718" t="s">
        <v>102</v>
      </c>
      <c r="K1718" t="s">
        <v>335</v>
      </c>
      <c r="L1718" t="s">
        <v>336</v>
      </c>
      <c r="M1718" t="s">
        <v>85</v>
      </c>
      <c r="N1718" t="s">
        <v>86</v>
      </c>
      <c r="O1718" t="s">
        <v>6971</v>
      </c>
      <c r="P1718" t="s">
        <v>642</v>
      </c>
      <c r="Q1718" t="s">
        <v>176</v>
      </c>
      <c r="U1718" t="s">
        <v>127</v>
      </c>
      <c r="W1718">
        <v>6050</v>
      </c>
      <c r="X1718" t="s">
        <v>78</v>
      </c>
      <c r="AA1718" s="1"/>
      <c r="AC1718">
        <v>2005</v>
      </c>
      <c r="AD1718">
        <v>6</v>
      </c>
      <c r="AE1718">
        <v>1</v>
      </c>
      <c r="AF1718" s="2">
        <f>DATE(emdat_data[[#This Row],[Start Year]],emdat_data[[#This Row],[Start Month]],emdat_data[[#This Row],[Start Day]])</f>
        <v>38504</v>
      </c>
      <c r="AG1718">
        <v>2005</v>
      </c>
      <c r="AH1718">
        <v>6</v>
      </c>
      <c r="AI1718">
        <v>4</v>
      </c>
      <c r="AJ1718" s="2">
        <f>DATE(emdat_data[[#This Row],[End Year]],emdat_data[[#This Row],[End Month]],emdat_data[[#This Row],[End Day]])</f>
        <v>38507</v>
      </c>
      <c r="AK1718">
        <v>28</v>
      </c>
      <c r="AM1718">
        <v>31000</v>
      </c>
      <c r="AO1718">
        <v>31000</v>
      </c>
      <c r="AV1718">
        <v>66.731057986202799</v>
      </c>
      <c r="AX1718" t="s">
        <v>6972</v>
      </c>
      <c r="AY1718" t="s">
        <v>6973</v>
      </c>
    </row>
    <row r="1719" spans="1:51" hidden="1" x14ac:dyDescent="0.25">
      <c r="A1719" t="s">
        <v>8790</v>
      </c>
      <c r="B1719">
        <v>2005</v>
      </c>
      <c r="C1719">
        <v>308</v>
      </c>
      <c r="E1719" t="s">
        <v>50</v>
      </c>
      <c r="F1719" t="s">
        <v>51</v>
      </c>
      <c r="G1719" t="s">
        <v>1213</v>
      </c>
      <c r="H1719" t="s">
        <v>1214</v>
      </c>
      <c r="J1719" t="s">
        <v>8791</v>
      </c>
      <c r="K1719" t="s">
        <v>2556</v>
      </c>
      <c r="L1719" t="s">
        <v>2557</v>
      </c>
      <c r="M1719" t="s">
        <v>1262</v>
      </c>
      <c r="N1719" t="s">
        <v>96</v>
      </c>
      <c r="O1719" t="s">
        <v>8792</v>
      </c>
      <c r="Y1719">
        <v>-408</v>
      </c>
      <c r="Z1719">
        <v>145037</v>
      </c>
      <c r="AA1719" s="1"/>
      <c r="AC1719">
        <v>2005</v>
      </c>
      <c r="AD1719">
        <v>6</v>
      </c>
      <c r="AE1719">
        <v>2</v>
      </c>
      <c r="AF1719" s="2">
        <f>DATE(emdat_data[[#This Row],[Start Year]],emdat_data[[#This Row],[Start Month]],emdat_data[[#This Row],[Start Day]])</f>
        <v>38505</v>
      </c>
      <c r="AG1719">
        <v>2005</v>
      </c>
      <c r="AH1719">
        <v>6</v>
      </c>
      <c r="AI1719">
        <v>10</v>
      </c>
      <c r="AJ1719" s="2">
        <f>DATE(emdat_data[[#This Row],[End Year]],emdat_data[[#This Row],[End Month]],emdat_data[[#This Row],[End Day]])</f>
        <v>38513</v>
      </c>
      <c r="AM1719">
        <v>15000</v>
      </c>
      <c r="AO1719">
        <v>15000</v>
      </c>
      <c r="AV1719">
        <v>66.731057986202799</v>
      </c>
      <c r="AX1719" t="s">
        <v>8793</v>
      </c>
      <c r="AY1719" t="s">
        <v>8794</v>
      </c>
    </row>
    <row r="1720" spans="1:51" hidden="1" x14ac:dyDescent="0.25">
      <c r="A1720" t="s">
        <v>8786</v>
      </c>
      <c r="B1720">
        <v>2005</v>
      </c>
      <c r="C1720">
        <v>328</v>
      </c>
      <c r="E1720" t="s">
        <v>50</v>
      </c>
      <c r="F1720" t="s">
        <v>51</v>
      </c>
      <c r="G1720" t="s">
        <v>52</v>
      </c>
      <c r="H1720" t="s">
        <v>53</v>
      </c>
      <c r="K1720" t="s">
        <v>2556</v>
      </c>
      <c r="L1720" t="s">
        <v>2557</v>
      </c>
      <c r="M1720" t="s">
        <v>1262</v>
      </c>
      <c r="N1720" t="s">
        <v>96</v>
      </c>
      <c r="O1720" t="s">
        <v>8787</v>
      </c>
      <c r="W1720">
        <v>6</v>
      </c>
      <c r="X1720" t="s">
        <v>59</v>
      </c>
      <c r="Y1720">
        <v>-6319</v>
      </c>
      <c r="Z1720">
        <v>146846</v>
      </c>
      <c r="AA1720" s="1"/>
      <c r="AC1720">
        <v>2005</v>
      </c>
      <c r="AD1720">
        <v>6</v>
      </c>
      <c r="AE1720">
        <v>4</v>
      </c>
      <c r="AF1720" s="2">
        <f>DATE(emdat_data[[#This Row],[Start Year]],emdat_data[[#This Row],[Start Month]],emdat_data[[#This Row],[Start Day]])</f>
        <v>38507</v>
      </c>
      <c r="AG1720">
        <v>2005</v>
      </c>
      <c r="AH1720">
        <v>6</v>
      </c>
      <c r="AI1720">
        <v>4</v>
      </c>
      <c r="AJ1720" s="2">
        <f>DATE(emdat_data[[#This Row],[End Year]],emdat_data[[#This Row],[End Month]],emdat_data[[#This Row],[End Day]])</f>
        <v>38507</v>
      </c>
      <c r="AK1720">
        <v>1</v>
      </c>
      <c r="AN1720">
        <v>200</v>
      </c>
      <c r="AO1720">
        <v>200</v>
      </c>
      <c r="AV1720">
        <v>66.731057986202799</v>
      </c>
      <c r="AX1720" t="s">
        <v>8788</v>
      </c>
      <c r="AY1720" t="s">
        <v>8789</v>
      </c>
    </row>
    <row r="1721" spans="1:51" hidden="1" x14ac:dyDescent="0.25">
      <c r="A1721" t="s">
        <v>8852</v>
      </c>
      <c r="B1721">
        <v>2005</v>
      </c>
      <c r="C1721">
        <v>309</v>
      </c>
      <c r="E1721" t="s">
        <v>50</v>
      </c>
      <c r="F1721" t="s">
        <v>71</v>
      </c>
      <c r="G1721" t="s">
        <v>72</v>
      </c>
      <c r="H1721" t="s">
        <v>170</v>
      </c>
      <c r="K1721" t="s">
        <v>2875</v>
      </c>
      <c r="L1721" t="s">
        <v>2876</v>
      </c>
      <c r="M1721" t="s">
        <v>260</v>
      </c>
      <c r="N1721" t="s">
        <v>76</v>
      </c>
      <c r="O1721" t="s">
        <v>8853</v>
      </c>
      <c r="X1721" t="s">
        <v>78</v>
      </c>
      <c r="AA1721" s="1"/>
      <c r="AB1721" t="s">
        <v>8854</v>
      </c>
      <c r="AC1721">
        <v>2005</v>
      </c>
      <c r="AD1721">
        <v>6</v>
      </c>
      <c r="AE1721">
        <v>4</v>
      </c>
      <c r="AF1721" s="2">
        <f>DATE(emdat_data[[#This Row],[Start Year]],emdat_data[[#This Row],[Start Month]],emdat_data[[#This Row],[Start Day]])</f>
        <v>38507</v>
      </c>
      <c r="AG1721">
        <v>2005</v>
      </c>
      <c r="AH1721">
        <v>6</v>
      </c>
      <c r="AI1721">
        <v>5</v>
      </c>
      <c r="AJ1721" s="2">
        <f>DATE(emdat_data[[#This Row],[End Year]],emdat_data[[#This Row],[End Month]],emdat_data[[#This Row],[End Day]])</f>
        <v>38508</v>
      </c>
      <c r="AK1721">
        <v>7</v>
      </c>
      <c r="AN1721">
        <v>2500</v>
      </c>
      <c r="AO1721">
        <v>2500</v>
      </c>
      <c r="AV1721">
        <v>66.731057986202799</v>
      </c>
      <c r="AX1721" t="s">
        <v>8855</v>
      </c>
      <c r="AY1721" t="s">
        <v>8856</v>
      </c>
    </row>
    <row r="1722" spans="1:51" x14ac:dyDescent="0.25">
      <c r="A1722" t="s">
        <v>7172</v>
      </c>
      <c r="B1722">
        <v>2005</v>
      </c>
      <c r="C1722">
        <v>596</v>
      </c>
      <c r="E1722" t="s">
        <v>50</v>
      </c>
      <c r="F1722" t="s">
        <v>119</v>
      </c>
      <c r="G1722" t="s">
        <v>120</v>
      </c>
      <c r="H1722" t="s">
        <v>121</v>
      </c>
      <c r="J1722" t="s">
        <v>294</v>
      </c>
      <c r="K1722" t="s">
        <v>512</v>
      </c>
      <c r="L1722" t="s">
        <v>513</v>
      </c>
      <c r="M1722" t="s">
        <v>125</v>
      </c>
      <c r="N1722" t="s">
        <v>76</v>
      </c>
      <c r="O1722" t="s">
        <v>7173</v>
      </c>
      <c r="T1722" t="s">
        <v>128</v>
      </c>
      <c r="U1722" t="s">
        <v>128</v>
      </c>
      <c r="X1722" t="s">
        <v>129</v>
      </c>
      <c r="AA1722" s="1"/>
      <c r="AC1722">
        <v>2005</v>
      </c>
      <c r="AD1722">
        <v>6</v>
      </c>
      <c r="AE1722">
        <v>6</v>
      </c>
      <c r="AF1722" s="2">
        <f>DATE(emdat_data[[#This Row],[Start Year]],emdat_data[[#This Row],[Start Month]],emdat_data[[#This Row],[Start Day]])</f>
        <v>38509</v>
      </c>
      <c r="AG1722">
        <v>2005</v>
      </c>
      <c r="AH1722">
        <v>9</v>
      </c>
      <c r="AI1722">
        <v>4</v>
      </c>
      <c r="AJ1722" s="2">
        <f>DATE(emdat_data[[#This Row],[End Year]],emdat_data[[#This Row],[End Month]],emdat_data[[#This Row],[End Day]])</f>
        <v>38599</v>
      </c>
      <c r="AK1722">
        <v>4</v>
      </c>
      <c r="AM1722">
        <v>206</v>
      </c>
      <c r="AO1722">
        <v>206</v>
      </c>
      <c r="AV1722">
        <v>66.731057986202799</v>
      </c>
    </row>
    <row r="1723" spans="1:51" hidden="1" x14ac:dyDescent="0.25">
      <c r="A1723" t="s">
        <v>8712</v>
      </c>
      <c r="B1723">
        <v>2005</v>
      </c>
      <c r="C1723">
        <v>297</v>
      </c>
      <c r="E1723" t="s">
        <v>50</v>
      </c>
      <c r="F1723" t="s">
        <v>71</v>
      </c>
      <c r="G1723" t="s">
        <v>72</v>
      </c>
      <c r="H1723" t="s">
        <v>102</v>
      </c>
      <c r="K1723" t="s">
        <v>1037</v>
      </c>
      <c r="L1723" t="s">
        <v>1038</v>
      </c>
      <c r="M1723" t="s">
        <v>125</v>
      </c>
      <c r="N1723" t="s">
        <v>76</v>
      </c>
      <c r="O1723" t="s">
        <v>8713</v>
      </c>
      <c r="P1723" t="s">
        <v>642</v>
      </c>
      <c r="X1723" t="s">
        <v>78</v>
      </c>
      <c r="AA1723" s="1"/>
      <c r="AC1723">
        <v>2005</v>
      </c>
      <c r="AD1723">
        <v>6</v>
      </c>
      <c r="AE1723">
        <v>6</v>
      </c>
      <c r="AF1723" s="2">
        <f>DATE(emdat_data[[#This Row],[Start Year]],emdat_data[[#This Row],[Start Month]],emdat_data[[#This Row],[Start Day]])</f>
        <v>38509</v>
      </c>
      <c r="AG1723">
        <v>2005</v>
      </c>
      <c r="AH1723">
        <v>6</v>
      </c>
      <c r="AI1723">
        <v>6</v>
      </c>
      <c r="AJ1723" s="2">
        <f>DATE(emdat_data[[#This Row],[End Year]],emdat_data[[#This Row],[End Month]],emdat_data[[#This Row],[End Day]])</f>
        <v>38509</v>
      </c>
      <c r="AN1723">
        <v>125</v>
      </c>
      <c r="AO1723">
        <v>125</v>
      </c>
      <c r="AV1723">
        <v>66.731057986202799</v>
      </c>
      <c r="AX1723" t="s">
        <v>8714</v>
      </c>
      <c r="AY1723" t="s">
        <v>8715</v>
      </c>
    </row>
    <row r="1724" spans="1:51" hidden="1" x14ac:dyDescent="0.25">
      <c r="A1724" t="s">
        <v>8870</v>
      </c>
      <c r="B1724">
        <v>2005</v>
      </c>
      <c r="C1724">
        <v>329</v>
      </c>
      <c r="E1724" t="s">
        <v>50</v>
      </c>
      <c r="F1724" t="s">
        <v>51</v>
      </c>
      <c r="G1724" t="s">
        <v>52</v>
      </c>
      <c r="H1724" t="s">
        <v>53</v>
      </c>
      <c r="K1724" t="s">
        <v>2924</v>
      </c>
      <c r="L1724" t="s">
        <v>2925</v>
      </c>
      <c r="M1724" t="s">
        <v>392</v>
      </c>
      <c r="N1724" t="s">
        <v>57</v>
      </c>
      <c r="O1724" t="s">
        <v>6765</v>
      </c>
      <c r="W1724">
        <v>6</v>
      </c>
      <c r="X1724" t="s">
        <v>59</v>
      </c>
      <c r="Y1724">
        <v>3922</v>
      </c>
      <c r="Z1724">
        <v>4108</v>
      </c>
      <c r="AA1724" s="1"/>
      <c r="AC1724">
        <v>2005</v>
      </c>
      <c r="AD1724">
        <v>6</v>
      </c>
      <c r="AE1724">
        <v>6</v>
      </c>
      <c r="AF1724" s="2">
        <f>DATE(emdat_data[[#This Row],[Start Year]],emdat_data[[#This Row],[Start Month]],emdat_data[[#This Row],[Start Day]])</f>
        <v>38509</v>
      </c>
      <c r="AG1724">
        <v>2005</v>
      </c>
      <c r="AH1724">
        <v>6</v>
      </c>
      <c r="AI1724">
        <v>6</v>
      </c>
      <c r="AJ1724" s="2">
        <f>DATE(emdat_data[[#This Row],[End Year]],emdat_data[[#This Row],[End Month]],emdat_data[[#This Row],[End Day]])</f>
        <v>38509</v>
      </c>
      <c r="AL1724">
        <v>54</v>
      </c>
      <c r="AM1724">
        <v>300</v>
      </c>
      <c r="AO1724">
        <v>354</v>
      </c>
      <c r="AV1724">
        <v>66.731057986202799</v>
      </c>
      <c r="AX1724" t="s">
        <v>6766</v>
      </c>
      <c r="AY1724" t="s">
        <v>6767</v>
      </c>
    </row>
    <row r="1725" spans="1:51" hidden="1" x14ac:dyDescent="0.25">
      <c r="A1725" t="s">
        <v>7027</v>
      </c>
      <c r="B1725">
        <v>2005</v>
      </c>
      <c r="C1725">
        <v>733</v>
      </c>
      <c r="E1725" t="s">
        <v>50</v>
      </c>
      <c r="F1725" t="s">
        <v>71</v>
      </c>
      <c r="G1725" t="s">
        <v>72</v>
      </c>
      <c r="K1725" t="s">
        <v>1342</v>
      </c>
      <c r="L1725" t="s">
        <v>1343</v>
      </c>
      <c r="M1725" t="s">
        <v>1194</v>
      </c>
      <c r="N1725" t="s">
        <v>86</v>
      </c>
      <c r="O1725" t="s">
        <v>7028</v>
      </c>
      <c r="Q1725" t="s">
        <v>176</v>
      </c>
      <c r="X1725" t="s">
        <v>78</v>
      </c>
      <c r="AA1725" s="1"/>
      <c r="AC1725">
        <v>2005</v>
      </c>
      <c r="AD1725">
        <v>6</v>
      </c>
      <c r="AE1725">
        <v>7</v>
      </c>
      <c r="AF1725" s="2">
        <f>DATE(emdat_data[[#This Row],[Start Year]],emdat_data[[#This Row],[Start Month]],emdat_data[[#This Row],[Start Day]])</f>
        <v>38510</v>
      </c>
      <c r="AG1725">
        <v>2005</v>
      </c>
      <c r="AH1725">
        <v>6</v>
      </c>
      <c r="AI1725">
        <v>15</v>
      </c>
      <c r="AJ1725" s="2">
        <f>DATE(emdat_data[[#This Row],[End Year]],emdat_data[[#This Row],[End Month]],emdat_data[[#This Row],[End Day]])</f>
        <v>38518</v>
      </c>
      <c r="AL1725">
        <v>5</v>
      </c>
      <c r="AM1725">
        <v>78</v>
      </c>
      <c r="AO1725">
        <v>83</v>
      </c>
      <c r="AV1725">
        <v>66.731057986202799</v>
      </c>
      <c r="AX1725" t="s">
        <v>7029</v>
      </c>
      <c r="AY1725" t="s">
        <v>7030</v>
      </c>
    </row>
    <row r="1726" spans="1:51" hidden="1" x14ac:dyDescent="0.25">
      <c r="A1726" t="s">
        <v>7235</v>
      </c>
      <c r="B1726">
        <v>2005</v>
      </c>
      <c r="C1726">
        <v>728</v>
      </c>
      <c r="E1726" t="s">
        <v>50</v>
      </c>
      <c r="F1726" t="s">
        <v>71</v>
      </c>
      <c r="G1726" t="s">
        <v>72</v>
      </c>
      <c r="H1726" t="s">
        <v>102</v>
      </c>
      <c r="K1726" t="s">
        <v>144</v>
      </c>
      <c r="L1726" t="s">
        <v>145</v>
      </c>
      <c r="M1726" t="s">
        <v>146</v>
      </c>
      <c r="N1726" t="s">
        <v>86</v>
      </c>
      <c r="O1726" t="s">
        <v>7236</v>
      </c>
      <c r="P1726" t="s">
        <v>642</v>
      </c>
      <c r="W1726">
        <v>86680</v>
      </c>
      <c r="X1726" t="s">
        <v>78</v>
      </c>
      <c r="AA1726" s="1"/>
      <c r="AB1726" t="s">
        <v>7237</v>
      </c>
      <c r="AC1726">
        <v>2005</v>
      </c>
      <c r="AD1726">
        <v>6</v>
      </c>
      <c r="AE1726">
        <v>7</v>
      </c>
      <c r="AF1726" s="2">
        <f>DATE(emdat_data[[#This Row],[Start Year]],emdat_data[[#This Row],[Start Month]],emdat_data[[#This Row],[Start Day]])</f>
        <v>38510</v>
      </c>
      <c r="AG1726">
        <v>2005</v>
      </c>
      <c r="AH1726">
        <v>7</v>
      </c>
      <c r="AI1726">
        <v>1</v>
      </c>
      <c r="AJ1726" s="2">
        <f>DATE(emdat_data[[#This Row],[End Year]],emdat_data[[#This Row],[End Month]],emdat_data[[#This Row],[End Day]])</f>
        <v>38534</v>
      </c>
      <c r="AK1726">
        <v>4</v>
      </c>
      <c r="AM1726">
        <v>5000</v>
      </c>
      <c r="AO1726">
        <v>5000</v>
      </c>
      <c r="AR1726">
        <v>186000</v>
      </c>
      <c r="AS1726">
        <v>278731</v>
      </c>
      <c r="AT1726">
        <v>357000</v>
      </c>
      <c r="AU1726">
        <v>534983</v>
      </c>
      <c r="AV1726">
        <v>66.731057986202799</v>
      </c>
      <c r="AX1726" t="s">
        <v>7238</v>
      </c>
      <c r="AY1726" t="s">
        <v>7239</v>
      </c>
    </row>
    <row r="1727" spans="1:51" hidden="1" x14ac:dyDescent="0.25">
      <c r="A1727" t="s">
        <v>8530</v>
      </c>
      <c r="B1727">
        <v>2005</v>
      </c>
      <c r="C1727">
        <v>304</v>
      </c>
      <c r="E1727" t="s">
        <v>50</v>
      </c>
      <c r="F1727" t="s">
        <v>71</v>
      </c>
      <c r="G1727" t="s">
        <v>72</v>
      </c>
      <c r="H1727" t="s">
        <v>102</v>
      </c>
      <c r="K1727" t="s">
        <v>2910</v>
      </c>
      <c r="L1727" t="s">
        <v>2911</v>
      </c>
      <c r="M1727" t="s">
        <v>253</v>
      </c>
      <c r="N1727" t="s">
        <v>57</v>
      </c>
      <c r="O1727" t="s">
        <v>8531</v>
      </c>
      <c r="P1727" t="s">
        <v>642</v>
      </c>
      <c r="Q1727" t="s">
        <v>176</v>
      </c>
      <c r="S1727" t="s">
        <v>127</v>
      </c>
      <c r="W1727">
        <v>5930</v>
      </c>
      <c r="X1727" t="s">
        <v>78</v>
      </c>
      <c r="AA1727" s="1"/>
      <c r="AC1727">
        <v>2005</v>
      </c>
      <c r="AD1727">
        <v>6</v>
      </c>
      <c r="AE1727">
        <v>8</v>
      </c>
      <c r="AF1727" s="2">
        <f>DATE(emdat_data[[#This Row],[Start Year]],emdat_data[[#This Row],[Start Month]],emdat_data[[#This Row],[Start Day]])</f>
        <v>38511</v>
      </c>
      <c r="AG1727">
        <v>2005</v>
      </c>
      <c r="AH1727">
        <v>6</v>
      </c>
      <c r="AI1727">
        <v>10</v>
      </c>
      <c r="AJ1727" s="2">
        <f>DATE(emdat_data[[#This Row],[End Year]],emdat_data[[#This Row],[End Month]],emdat_data[[#This Row],[End Day]])</f>
        <v>38513</v>
      </c>
      <c r="AK1727">
        <v>8</v>
      </c>
      <c r="AM1727">
        <v>2877</v>
      </c>
      <c r="AN1727">
        <v>345</v>
      </c>
      <c r="AO1727">
        <v>3222</v>
      </c>
      <c r="AV1727">
        <v>66.731057986202799</v>
      </c>
      <c r="AX1727" t="s">
        <v>6130</v>
      </c>
      <c r="AY1727" t="s">
        <v>6131</v>
      </c>
    </row>
    <row r="1728" spans="1:51" hidden="1" x14ac:dyDescent="0.25">
      <c r="A1728" t="s">
        <v>8912</v>
      </c>
      <c r="B1728">
        <v>2005</v>
      </c>
      <c r="C1728">
        <v>305</v>
      </c>
      <c r="E1728" t="s">
        <v>50</v>
      </c>
      <c r="F1728" t="s">
        <v>71</v>
      </c>
      <c r="G1728" t="s">
        <v>72</v>
      </c>
      <c r="H1728" t="s">
        <v>102</v>
      </c>
      <c r="K1728" t="s">
        <v>3768</v>
      </c>
      <c r="L1728" t="s">
        <v>3769</v>
      </c>
      <c r="M1728" t="s">
        <v>85</v>
      </c>
      <c r="N1728" t="s">
        <v>86</v>
      </c>
      <c r="O1728" t="s">
        <v>8913</v>
      </c>
      <c r="P1728" t="s">
        <v>642</v>
      </c>
      <c r="X1728" t="s">
        <v>78</v>
      </c>
      <c r="AA1728" s="1"/>
      <c r="AC1728">
        <v>2005</v>
      </c>
      <c r="AD1728">
        <v>6</v>
      </c>
      <c r="AE1728">
        <v>8</v>
      </c>
      <c r="AF1728" s="2">
        <f>DATE(emdat_data[[#This Row],[Start Year]],emdat_data[[#This Row],[Start Month]],emdat_data[[#This Row],[Start Day]])</f>
        <v>38511</v>
      </c>
      <c r="AG1728">
        <v>2005</v>
      </c>
      <c r="AH1728">
        <v>6</v>
      </c>
      <c r="AI1728">
        <v>8</v>
      </c>
      <c r="AJ1728" s="2">
        <f>DATE(emdat_data[[#This Row],[End Year]],emdat_data[[#This Row],[End Month]],emdat_data[[#This Row],[End Day]])</f>
        <v>38511</v>
      </c>
      <c r="AK1728">
        <v>5</v>
      </c>
      <c r="AN1728">
        <v>1650</v>
      </c>
      <c r="AO1728">
        <v>1650</v>
      </c>
      <c r="AV1728">
        <v>66.731057986202799</v>
      </c>
      <c r="AW1728" t="s">
        <v>8914</v>
      </c>
      <c r="AX1728" t="s">
        <v>8915</v>
      </c>
      <c r="AY1728" t="s">
        <v>8916</v>
      </c>
    </row>
    <row r="1729" spans="1:51" hidden="1" x14ac:dyDescent="0.25">
      <c r="A1729" t="s">
        <v>7087</v>
      </c>
      <c r="B1729">
        <v>2005</v>
      </c>
      <c r="C1729">
        <v>311</v>
      </c>
      <c r="E1729" t="s">
        <v>50</v>
      </c>
      <c r="F1729" t="s">
        <v>63</v>
      </c>
      <c r="G1729" t="s">
        <v>82</v>
      </c>
      <c r="H1729" t="s">
        <v>157</v>
      </c>
      <c r="I1729" t="s">
        <v>900</v>
      </c>
      <c r="K1729" t="s">
        <v>159</v>
      </c>
      <c r="L1729" t="s">
        <v>160</v>
      </c>
      <c r="M1729" t="s">
        <v>161</v>
      </c>
      <c r="N1729" t="s">
        <v>57</v>
      </c>
      <c r="O1729" t="s">
        <v>7088</v>
      </c>
      <c r="Q1729" t="s">
        <v>900</v>
      </c>
      <c r="X1729" t="s">
        <v>88</v>
      </c>
      <c r="AA1729" s="1"/>
      <c r="AC1729">
        <v>2005</v>
      </c>
      <c r="AD1729">
        <v>6</v>
      </c>
      <c r="AE1729">
        <v>10</v>
      </c>
      <c r="AF1729" s="2">
        <f>DATE(emdat_data[[#This Row],[Start Year]],emdat_data[[#This Row],[Start Month]],emdat_data[[#This Row],[Start Day]])</f>
        <v>38513</v>
      </c>
      <c r="AG1729">
        <v>2005</v>
      </c>
      <c r="AH1729">
        <v>6</v>
      </c>
      <c r="AI1729">
        <v>10</v>
      </c>
      <c r="AJ1729" s="2">
        <f>DATE(emdat_data[[#This Row],[End Year]],emdat_data[[#This Row],[End Month]],emdat_data[[#This Row],[End Day]])</f>
        <v>38513</v>
      </c>
      <c r="AK1729">
        <v>9</v>
      </c>
      <c r="AL1729">
        <v>14</v>
      </c>
      <c r="AM1729">
        <v>200</v>
      </c>
      <c r="AO1729">
        <v>214</v>
      </c>
      <c r="AV1729">
        <v>66.731057986202799</v>
      </c>
      <c r="AX1729" t="s">
        <v>7089</v>
      </c>
      <c r="AY1729" t="s">
        <v>7090</v>
      </c>
    </row>
    <row r="1730" spans="1:51" hidden="1" x14ac:dyDescent="0.25">
      <c r="A1730" t="s">
        <v>7272</v>
      </c>
      <c r="B1730">
        <v>2005</v>
      </c>
      <c r="C1730">
        <v>307</v>
      </c>
      <c r="E1730" t="s">
        <v>50</v>
      </c>
      <c r="F1730" t="s">
        <v>71</v>
      </c>
      <c r="G1730" t="s">
        <v>72</v>
      </c>
      <c r="H1730" t="s">
        <v>170</v>
      </c>
      <c r="K1730" t="s">
        <v>159</v>
      </c>
      <c r="L1730" t="s">
        <v>160</v>
      </c>
      <c r="M1730" t="s">
        <v>161</v>
      </c>
      <c r="N1730" t="s">
        <v>57</v>
      </c>
      <c r="O1730" t="s">
        <v>7273</v>
      </c>
      <c r="P1730" t="s">
        <v>175</v>
      </c>
      <c r="W1730">
        <v>2330</v>
      </c>
      <c r="X1730" t="s">
        <v>78</v>
      </c>
      <c r="AA1730" s="1"/>
      <c r="AC1730">
        <v>2005</v>
      </c>
      <c r="AD1730">
        <v>6</v>
      </c>
      <c r="AE1730">
        <v>10</v>
      </c>
      <c r="AF1730" s="2">
        <f>DATE(emdat_data[[#This Row],[Start Year]],emdat_data[[#This Row],[Start Month]],emdat_data[[#This Row],[Start Day]])</f>
        <v>38513</v>
      </c>
      <c r="AG1730">
        <v>2005</v>
      </c>
      <c r="AH1730">
        <v>6</v>
      </c>
      <c r="AI1730">
        <v>12</v>
      </c>
      <c r="AJ1730" s="2">
        <f>DATE(emdat_data[[#This Row],[End Year]],emdat_data[[#This Row],[End Month]],emdat_data[[#This Row],[End Day]])</f>
        <v>38515</v>
      </c>
      <c r="AK1730">
        <v>117</v>
      </c>
      <c r="AL1730">
        <v>25</v>
      </c>
      <c r="AM1730">
        <v>400</v>
      </c>
      <c r="AO1730">
        <v>425</v>
      </c>
      <c r="AT1730">
        <v>45000</v>
      </c>
      <c r="AU1730">
        <v>67435</v>
      </c>
      <c r="AV1730">
        <v>66.731057986202799</v>
      </c>
      <c r="AX1730" t="s">
        <v>7274</v>
      </c>
      <c r="AY1730" t="s">
        <v>7275</v>
      </c>
    </row>
    <row r="1731" spans="1:51" hidden="1" x14ac:dyDescent="0.25">
      <c r="A1731" t="s">
        <v>8479</v>
      </c>
      <c r="B1731">
        <v>2005</v>
      </c>
      <c r="C1731">
        <v>359</v>
      </c>
      <c r="E1731" t="s">
        <v>50</v>
      </c>
      <c r="F1731" t="s">
        <v>71</v>
      </c>
      <c r="G1731" t="s">
        <v>72</v>
      </c>
      <c r="H1731" t="s">
        <v>102</v>
      </c>
      <c r="K1731" t="s">
        <v>2261</v>
      </c>
      <c r="L1731" t="s">
        <v>2262</v>
      </c>
      <c r="M1731" t="s">
        <v>253</v>
      </c>
      <c r="N1731" t="s">
        <v>57</v>
      </c>
      <c r="O1731" t="s">
        <v>8480</v>
      </c>
      <c r="P1731" t="s">
        <v>2496</v>
      </c>
      <c r="Q1731" t="s">
        <v>176</v>
      </c>
      <c r="V1731">
        <v>25</v>
      </c>
      <c r="X1731" t="s">
        <v>78</v>
      </c>
      <c r="AA1731" s="1"/>
      <c r="AC1731">
        <v>2005</v>
      </c>
      <c r="AD1731">
        <v>6</v>
      </c>
      <c r="AE1731">
        <v>10</v>
      </c>
      <c r="AF1731" s="2">
        <f>DATE(emdat_data[[#This Row],[Start Year]],emdat_data[[#This Row],[Start Month]],emdat_data[[#This Row],[Start Day]])</f>
        <v>38513</v>
      </c>
      <c r="AG1731">
        <v>2005</v>
      </c>
      <c r="AH1731">
        <v>6</v>
      </c>
      <c r="AI1731">
        <v>13</v>
      </c>
      <c r="AJ1731" s="2">
        <f>DATE(emdat_data[[#This Row],[End Year]],emdat_data[[#This Row],[End Month]],emdat_data[[#This Row],[End Day]])</f>
        <v>38516</v>
      </c>
      <c r="AK1731">
        <v>3</v>
      </c>
      <c r="AN1731">
        <v>2050</v>
      </c>
      <c r="AO1731">
        <v>2050</v>
      </c>
      <c r="AT1731">
        <v>2660</v>
      </c>
      <c r="AU1731">
        <v>3986</v>
      </c>
      <c r="AV1731">
        <v>66.731057986202799</v>
      </c>
      <c r="AW1731" t="s">
        <v>8481</v>
      </c>
      <c r="AX1731" t="s">
        <v>8482</v>
      </c>
      <c r="AY1731" t="s">
        <v>8483</v>
      </c>
    </row>
    <row r="1732" spans="1:51" hidden="1" x14ac:dyDescent="0.25">
      <c r="A1732" t="s">
        <v>8536</v>
      </c>
      <c r="B1732">
        <v>2005</v>
      </c>
      <c r="C1732">
        <v>396</v>
      </c>
      <c r="E1732" t="s">
        <v>50</v>
      </c>
      <c r="F1732" t="s">
        <v>71</v>
      </c>
      <c r="G1732" t="s">
        <v>72</v>
      </c>
      <c r="H1732" t="s">
        <v>170</v>
      </c>
      <c r="K1732" t="s">
        <v>2539</v>
      </c>
      <c r="L1732" t="s">
        <v>2540</v>
      </c>
      <c r="M1732" t="s">
        <v>161</v>
      </c>
      <c r="N1732" t="s">
        <v>57</v>
      </c>
      <c r="O1732" t="s">
        <v>8537</v>
      </c>
      <c r="P1732" t="s">
        <v>134</v>
      </c>
      <c r="Q1732" t="s">
        <v>176</v>
      </c>
      <c r="W1732">
        <v>3540</v>
      </c>
      <c r="X1732" t="s">
        <v>78</v>
      </c>
      <c r="AA1732" s="1"/>
      <c r="AB1732" t="s">
        <v>8538</v>
      </c>
      <c r="AC1732">
        <v>2005</v>
      </c>
      <c r="AD1732">
        <v>6</v>
      </c>
      <c r="AE1732">
        <v>11</v>
      </c>
      <c r="AF1732" s="2">
        <f>DATE(emdat_data[[#This Row],[Start Year]],emdat_data[[#This Row],[Start Month]],emdat_data[[#This Row],[Start Day]])</f>
        <v>38514</v>
      </c>
      <c r="AG1732">
        <v>2005</v>
      </c>
      <c r="AH1732">
        <v>6</v>
      </c>
      <c r="AI1732">
        <v>17</v>
      </c>
      <c r="AJ1732" s="2">
        <f>DATE(emdat_data[[#This Row],[End Year]],emdat_data[[#This Row],[End Month]],emdat_data[[#This Row],[End Day]])</f>
        <v>38520</v>
      </c>
      <c r="AK1732">
        <v>16</v>
      </c>
      <c r="AM1732">
        <v>2700</v>
      </c>
      <c r="AO1732">
        <v>2700</v>
      </c>
      <c r="AT1732">
        <v>62000</v>
      </c>
      <c r="AU1732">
        <v>92910</v>
      </c>
      <c r="AV1732">
        <v>66.731057986202799</v>
      </c>
      <c r="AW1732" t="s">
        <v>2542</v>
      </c>
      <c r="AY1732" t="s">
        <v>2543</v>
      </c>
    </row>
    <row r="1733" spans="1:51" hidden="1" x14ac:dyDescent="0.25">
      <c r="A1733" t="s">
        <v>6974</v>
      </c>
      <c r="B1733">
        <v>2005</v>
      </c>
      <c r="C1733">
        <v>321</v>
      </c>
      <c r="E1733" t="s">
        <v>50</v>
      </c>
      <c r="F1733" t="s">
        <v>51</v>
      </c>
      <c r="G1733" t="s">
        <v>52</v>
      </c>
      <c r="H1733" t="s">
        <v>53</v>
      </c>
      <c r="K1733" t="s">
        <v>151</v>
      </c>
      <c r="L1733" t="s">
        <v>152</v>
      </c>
      <c r="M1733" t="s">
        <v>85</v>
      </c>
      <c r="N1733" t="s">
        <v>86</v>
      </c>
      <c r="O1733" t="s">
        <v>6975</v>
      </c>
      <c r="Q1733" t="s">
        <v>176</v>
      </c>
      <c r="U1733" t="s">
        <v>127</v>
      </c>
      <c r="V1733">
        <v>150</v>
      </c>
      <c r="W1733">
        <v>8</v>
      </c>
      <c r="X1733" t="s">
        <v>59</v>
      </c>
      <c r="Y1733">
        <v>-19987</v>
      </c>
      <c r="Z1733">
        <v>-69197</v>
      </c>
      <c r="AA1733" s="1">
        <v>0.78055555555555556</v>
      </c>
      <c r="AC1733">
        <v>2005</v>
      </c>
      <c r="AD1733">
        <v>6</v>
      </c>
      <c r="AE1733">
        <v>13</v>
      </c>
      <c r="AF1733" s="2">
        <f>DATE(emdat_data[[#This Row],[Start Year]],emdat_data[[#This Row],[Start Month]],emdat_data[[#This Row],[Start Day]])</f>
        <v>38516</v>
      </c>
      <c r="AG1733">
        <v>2005</v>
      </c>
      <c r="AH1733">
        <v>6</v>
      </c>
      <c r="AI1733">
        <v>13</v>
      </c>
      <c r="AJ1733" s="2">
        <f>DATE(emdat_data[[#This Row],[End Year]],emdat_data[[#This Row],[End Month]],emdat_data[[#This Row],[End Day]])</f>
        <v>38516</v>
      </c>
      <c r="AK1733">
        <v>11</v>
      </c>
      <c r="AL1733">
        <v>182</v>
      </c>
      <c r="AM1733">
        <v>27463</v>
      </c>
      <c r="AO1733">
        <v>27645</v>
      </c>
      <c r="AT1733">
        <v>5000</v>
      </c>
      <c r="AU1733">
        <v>7493</v>
      </c>
      <c r="AV1733">
        <v>66.731057986202799</v>
      </c>
      <c r="AX1733" t="s">
        <v>6976</v>
      </c>
      <c r="AY1733" t="s">
        <v>6977</v>
      </c>
    </row>
    <row r="1734" spans="1:51" hidden="1" x14ac:dyDescent="0.25">
      <c r="A1734" t="s">
        <v>7095</v>
      </c>
      <c r="B1734">
        <v>2005</v>
      </c>
      <c r="C1734">
        <v>395</v>
      </c>
      <c r="E1734" t="s">
        <v>50</v>
      </c>
      <c r="F1734" t="s">
        <v>63</v>
      </c>
      <c r="G1734" t="s">
        <v>82</v>
      </c>
      <c r="K1734" t="s">
        <v>159</v>
      </c>
      <c r="L1734" t="s">
        <v>160</v>
      </c>
      <c r="M1734" t="s">
        <v>161</v>
      </c>
      <c r="N1734" t="s">
        <v>57</v>
      </c>
      <c r="O1734" t="s">
        <v>7096</v>
      </c>
      <c r="Q1734" t="s">
        <v>900</v>
      </c>
      <c r="X1734" t="s">
        <v>88</v>
      </c>
      <c r="AA1734" s="1"/>
      <c r="AC1734">
        <v>2005</v>
      </c>
      <c r="AD1734">
        <v>6</v>
      </c>
      <c r="AE1734">
        <v>13</v>
      </c>
      <c r="AF1734" s="2">
        <f>DATE(emdat_data[[#This Row],[Start Year]],emdat_data[[#This Row],[Start Month]],emdat_data[[#This Row],[Start Day]])</f>
        <v>38516</v>
      </c>
      <c r="AG1734">
        <v>2005</v>
      </c>
      <c r="AH1734">
        <v>6</v>
      </c>
      <c r="AI1734">
        <v>14</v>
      </c>
      <c r="AJ1734" s="2">
        <f>DATE(emdat_data[[#This Row],[End Year]],emdat_data[[#This Row],[End Month]],emdat_data[[#This Row],[End Day]])</f>
        <v>38517</v>
      </c>
      <c r="AK1734">
        <v>8</v>
      </c>
      <c r="AL1734">
        <v>223</v>
      </c>
      <c r="AM1734">
        <v>825000</v>
      </c>
      <c r="AO1734">
        <v>825223</v>
      </c>
      <c r="AT1734">
        <v>149000</v>
      </c>
      <c r="AU1734">
        <v>223284</v>
      </c>
      <c r="AV1734">
        <v>66.731057986202799</v>
      </c>
      <c r="AW1734" t="s">
        <v>7097</v>
      </c>
      <c r="AY1734" t="s">
        <v>7098</v>
      </c>
    </row>
    <row r="1735" spans="1:51" hidden="1" x14ac:dyDescent="0.25">
      <c r="A1735" t="s">
        <v>8766</v>
      </c>
      <c r="B1735">
        <v>2005</v>
      </c>
      <c r="C1735">
        <v>347</v>
      </c>
      <c r="E1735" t="s">
        <v>50</v>
      </c>
      <c r="F1735" t="s">
        <v>63</v>
      </c>
      <c r="G1735" t="s">
        <v>64</v>
      </c>
      <c r="H1735" t="s">
        <v>1766</v>
      </c>
      <c r="K1735" t="s">
        <v>307</v>
      </c>
      <c r="L1735" t="s">
        <v>308</v>
      </c>
      <c r="M1735" t="s">
        <v>56</v>
      </c>
      <c r="N1735" t="s">
        <v>57</v>
      </c>
      <c r="O1735" t="s">
        <v>8767</v>
      </c>
      <c r="W1735">
        <v>50</v>
      </c>
      <c r="X1735" t="s">
        <v>67</v>
      </c>
      <c r="AA1735" s="1"/>
      <c r="AC1735">
        <v>2005</v>
      </c>
      <c r="AD1735">
        <v>6</v>
      </c>
      <c r="AE1735">
        <v>13</v>
      </c>
      <c r="AF1735" s="2">
        <f>DATE(emdat_data[[#This Row],[Start Year]],emdat_data[[#This Row],[Start Month]],emdat_data[[#This Row],[Start Day]])</f>
        <v>38516</v>
      </c>
      <c r="AG1735">
        <v>2005</v>
      </c>
      <c r="AH1735">
        <v>6</v>
      </c>
      <c r="AI1735">
        <v>28</v>
      </c>
      <c r="AJ1735" s="2">
        <f>DATE(emdat_data[[#This Row],[End Year]],emdat_data[[#This Row],[End Month]],emdat_data[[#This Row],[End Day]])</f>
        <v>38531</v>
      </c>
      <c r="AK1735">
        <v>106</v>
      </c>
      <c r="AL1735">
        <v>200</v>
      </c>
      <c r="AO1735">
        <v>200</v>
      </c>
      <c r="AV1735">
        <v>66.731057986202799</v>
      </c>
      <c r="AW1735" t="s">
        <v>3356</v>
      </c>
      <c r="AY1735" t="s">
        <v>3357</v>
      </c>
    </row>
    <row r="1736" spans="1:51" hidden="1" x14ac:dyDescent="0.25">
      <c r="A1736" t="s">
        <v>8773</v>
      </c>
      <c r="B1736">
        <v>2005</v>
      </c>
      <c r="C1736">
        <v>321</v>
      </c>
      <c r="E1736" t="s">
        <v>50</v>
      </c>
      <c r="F1736" t="s">
        <v>51</v>
      </c>
      <c r="G1736" t="s">
        <v>52</v>
      </c>
      <c r="H1736" t="s">
        <v>53</v>
      </c>
      <c r="K1736" t="s">
        <v>2573</v>
      </c>
      <c r="L1736" t="s">
        <v>2574</v>
      </c>
      <c r="M1736" t="s">
        <v>85</v>
      </c>
      <c r="N1736" t="s">
        <v>86</v>
      </c>
      <c r="O1736" t="s">
        <v>8774</v>
      </c>
      <c r="W1736">
        <v>8</v>
      </c>
      <c r="X1736" t="s">
        <v>59</v>
      </c>
      <c r="Y1736">
        <v>-19987</v>
      </c>
      <c r="Z1736">
        <v>-69197</v>
      </c>
      <c r="AA1736" s="1"/>
      <c r="AC1736">
        <v>2005</v>
      </c>
      <c r="AD1736">
        <v>6</v>
      </c>
      <c r="AE1736">
        <v>13</v>
      </c>
      <c r="AF1736" s="2">
        <f>DATE(emdat_data[[#This Row],[Start Year]],emdat_data[[#This Row],[Start Month]],emdat_data[[#This Row],[Start Day]])</f>
        <v>38516</v>
      </c>
      <c r="AG1736">
        <v>2005</v>
      </c>
      <c r="AH1736">
        <v>6</v>
      </c>
      <c r="AI1736">
        <v>13</v>
      </c>
      <c r="AJ1736" s="2">
        <f>DATE(emdat_data[[#This Row],[End Year]],emdat_data[[#This Row],[End Month]],emdat_data[[#This Row],[End Day]])</f>
        <v>38516</v>
      </c>
      <c r="AT1736">
        <v>50</v>
      </c>
      <c r="AU1736">
        <v>75</v>
      </c>
      <c r="AV1736">
        <v>66.731057986202799</v>
      </c>
      <c r="AX1736" t="s">
        <v>8775</v>
      </c>
      <c r="AY1736" t="s">
        <v>8776</v>
      </c>
    </row>
    <row r="1737" spans="1:51" hidden="1" x14ac:dyDescent="0.25">
      <c r="A1737" t="s">
        <v>7394</v>
      </c>
      <c r="B1737">
        <v>2005</v>
      </c>
      <c r="C1737">
        <v>319</v>
      </c>
      <c r="E1737" t="s">
        <v>50</v>
      </c>
      <c r="F1737" t="s">
        <v>71</v>
      </c>
      <c r="G1737" t="s">
        <v>217</v>
      </c>
      <c r="H1737" t="s">
        <v>217</v>
      </c>
      <c r="K1737" t="s">
        <v>202</v>
      </c>
      <c r="L1737" t="s">
        <v>203</v>
      </c>
      <c r="M1737" t="s">
        <v>204</v>
      </c>
      <c r="N1737" t="s">
        <v>86</v>
      </c>
      <c r="O1737" t="s">
        <v>7395</v>
      </c>
      <c r="P1737" t="s">
        <v>642</v>
      </c>
      <c r="U1737" t="s">
        <v>127</v>
      </c>
      <c r="AA1737" s="1"/>
      <c r="AC1737">
        <v>2005</v>
      </c>
      <c r="AD1737">
        <v>6</v>
      </c>
      <c r="AE1737">
        <v>15</v>
      </c>
      <c r="AF1737" s="2">
        <f>DATE(emdat_data[[#This Row],[Start Year]],emdat_data[[#This Row],[Start Month]],emdat_data[[#This Row],[Start Day]])</f>
        <v>38518</v>
      </c>
      <c r="AG1737">
        <v>2005</v>
      </c>
      <c r="AH1737">
        <v>6</v>
      </c>
      <c r="AI1737">
        <v>16</v>
      </c>
      <c r="AJ1737" s="2">
        <f>DATE(emdat_data[[#This Row],[End Year]],emdat_data[[#This Row],[End Month]],emdat_data[[#This Row],[End Day]])</f>
        <v>38519</v>
      </c>
      <c r="AK1737">
        <v>63</v>
      </c>
      <c r="AL1737">
        <v>35</v>
      </c>
      <c r="AM1737">
        <v>1500</v>
      </c>
      <c r="AO1737">
        <v>1535</v>
      </c>
      <c r="AV1737">
        <v>66.731057986202799</v>
      </c>
      <c r="AX1737" t="s">
        <v>7396</v>
      </c>
      <c r="AY1737" t="s">
        <v>7397</v>
      </c>
    </row>
    <row r="1738" spans="1:51" hidden="1" x14ac:dyDescent="0.25">
      <c r="A1738" t="s">
        <v>6817</v>
      </c>
      <c r="B1738">
        <v>2005</v>
      </c>
      <c r="C1738">
        <v>322</v>
      </c>
      <c r="E1738" t="s">
        <v>50</v>
      </c>
      <c r="F1738" t="s">
        <v>71</v>
      </c>
      <c r="G1738" t="s">
        <v>72</v>
      </c>
      <c r="H1738" t="s">
        <v>102</v>
      </c>
      <c r="K1738" t="s">
        <v>54</v>
      </c>
      <c r="L1738" t="s">
        <v>55</v>
      </c>
      <c r="M1738" t="s">
        <v>56</v>
      </c>
      <c r="N1738" t="s">
        <v>57</v>
      </c>
      <c r="O1738" t="s">
        <v>6818</v>
      </c>
      <c r="P1738" t="s">
        <v>6819</v>
      </c>
      <c r="T1738" t="s">
        <v>127</v>
      </c>
      <c r="V1738">
        <v>1006</v>
      </c>
      <c r="X1738" t="s">
        <v>78</v>
      </c>
      <c r="AA1738" s="1"/>
      <c r="AC1738">
        <v>2005</v>
      </c>
      <c r="AD1738">
        <v>6</v>
      </c>
      <c r="AE1738">
        <v>16</v>
      </c>
      <c r="AF1738" s="2">
        <f>DATE(emdat_data[[#This Row],[Start Year]],emdat_data[[#This Row],[Start Month]],emdat_data[[#This Row],[Start Day]])</f>
        <v>38519</v>
      </c>
      <c r="AG1738">
        <v>2005</v>
      </c>
      <c r="AH1738">
        <v>6</v>
      </c>
      <c r="AI1738">
        <v>17</v>
      </c>
      <c r="AJ1738" s="2">
        <f>DATE(emdat_data[[#This Row],[End Year]],emdat_data[[#This Row],[End Month]],emdat_data[[#This Row],[End Day]])</f>
        <v>38520</v>
      </c>
      <c r="AK1738">
        <v>48</v>
      </c>
      <c r="AL1738">
        <v>40</v>
      </c>
      <c r="AN1738">
        <v>5000</v>
      </c>
      <c r="AO1738">
        <v>5040</v>
      </c>
      <c r="AV1738">
        <v>66.731057986202799</v>
      </c>
      <c r="AW1738" t="s">
        <v>6820</v>
      </c>
      <c r="AY1738" t="s">
        <v>6821</v>
      </c>
    </row>
    <row r="1739" spans="1:51" hidden="1" x14ac:dyDescent="0.25">
      <c r="A1739" t="s">
        <v>6995</v>
      </c>
      <c r="B1739">
        <v>2005</v>
      </c>
      <c r="C1739">
        <v>730</v>
      </c>
      <c r="E1739" t="s">
        <v>50</v>
      </c>
      <c r="F1739" t="s">
        <v>71</v>
      </c>
      <c r="G1739" t="s">
        <v>72</v>
      </c>
      <c r="H1739" t="s">
        <v>102</v>
      </c>
      <c r="K1739" t="s">
        <v>159</v>
      </c>
      <c r="L1739" t="s">
        <v>160</v>
      </c>
      <c r="M1739" t="s">
        <v>161</v>
      </c>
      <c r="N1739" t="s">
        <v>57</v>
      </c>
      <c r="O1739" t="s">
        <v>6996</v>
      </c>
      <c r="P1739" t="s">
        <v>134</v>
      </c>
      <c r="Q1739" t="s">
        <v>176</v>
      </c>
      <c r="W1739">
        <v>93630</v>
      </c>
      <c r="X1739" t="s">
        <v>78</v>
      </c>
      <c r="AA1739" s="1"/>
      <c r="AB1739" t="s">
        <v>6997</v>
      </c>
      <c r="AC1739">
        <v>2005</v>
      </c>
      <c r="AD1739">
        <v>6</v>
      </c>
      <c r="AE1739">
        <v>17</v>
      </c>
      <c r="AF1739" s="2">
        <f>DATE(emdat_data[[#This Row],[Start Year]],emdat_data[[#This Row],[Start Month]],emdat_data[[#This Row],[Start Day]])</f>
        <v>38520</v>
      </c>
      <c r="AG1739">
        <v>2005</v>
      </c>
      <c r="AH1739">
        <v>6</v>
      </c>
      <c r="AI1739">
        <v>25</v>
      </c>
      <c r="AJ1739" s="2">
        <f>DATE(emdat_data[[#This Row],[End Year]],emdat_data[[#This Row],[End Month]],emdat_data[[#This Row],[End Day]])</f>
        <v>38528</v>
      </c>
      <c r="AK1739">
        <v>19</v>
      </c>
      <c r="AM1739">
        <v>650000</v>
      </c>
      <c r="AO1739">
        <v>650000</v>
      </c>
      <c r="AT1739">
        <v>180700</v>
      </c>
      <c r="AU1739">
        <v>270788</v>
      </c>
      <c r="AV1739">
        <v>66.731057986202799</v>
      </c>
      <c r="AX1739" t="s">
        <v>6998</v>
      </c>
      <c r="AY1739" t="s">
        <v>6999</v>
      </c>
    </row>
    <row r="1740" spans="1:51" hidden="1" x14ac:dyDescent="0.25">
      <c r="A1740" t="s">
        <v>8679</v>
      </c>
      <c r="B1740">
        <v>2005</v>
      </c>
      <c r="C1740">
        <v>526</v>
      </c>
      <c r="E1740" t="s">
        <v>50</v>
      </c>
      <c r="F1740" t="s">
        <v>71</v>
      </c>
      <c r="G1740" t="s">
        <v>72</v>
      </c>
      <c r="H1740" t="s">
        <v>102</v>
      </c>
      <c r="K1740" t="s">
        <v>258</v>
      </c>
      <c r="L1740" t="s">
        <v>259</v>
      </c>
      <c r="M1740" t="s">
        <v>260</v>
      </c>
      <c r="N1740" t="s">
        <v>76</v>
      </c>
      <c r="O1740" t="s">
        <v>8680</v>
      </c>
      <c r="P1740" t="s">
        <v>134</v>
      </c>
      <c r="W1740">
        <v>3520</v>
      </c>
      <c r="X1740" t="s">
        <v>78</v>
      </c>
      <c r="AA1740" s="1"/>
      <c r="AC1740">
        <v>2005</v>
      </c>
      <c r="AD1740">
        <v>6</v>
      </c>
      <c r="AE1740">
        <v>17</v>
      </c>
      <c r="AF1740" s="2">
        <f>DATE(emdat_data[[#This Row],[Start Year]],emdat_data[[#This Row],[Start Month]],emdat_data[[#This Row],[Start Day]])</f>
        <v>38520</v>
      </c>
      <c r="AG1740">
        <v>2005</v>
      </c>
      <c r="AH1740">
        <v>6</v>
      </c>
      <c r="AI1740">
        <v>20</v>
      </c>
      <c r="AJ1740" s="2">
        <f>DATE(emdat_data[[#This Row],[End Year]],emdat_data[[#This Row],[End Month]],emdat_data[[#This Row],[End Day]])</f>
        <v>38523</v>
      </c>
      <c r="AK1740">
        <v>20</v>
      </c>
      <c r="AM1740">
        <v>1200</v>
      </c>
      <c r="AO1740">
        <v>1200</v>
      </c>
      <c r="AV1740">
        <v>66.731057986202799</v>
      </c>
      <c r="AX1740" t="s">
        <v>8681</v>
      </c>
      <c r="AY1740" t="s">
        <v>8682</v>
      </c>
    </row>
    <row r="1741" spans="1:51" hidden="1" x14ac:dyDescent="0.25">
      <c r="A1741" t="s">
        <v>7349</v>
      </c>
      <c r="B1741">
        <v>2005</v>
      </c>
      <c r="C1741">
        <v>324</v>
      </c>
      <c r="E1741" t="s">
        <v>50</v>
      </c>
      <c r="F1741" t="s">
        <v>71</v>
      </c>
      <c r="G1741" t="s">
        <v>72</v>
      </c>
      <c r="K1741" t="s">
        <v>993</v>
      </c>
      <c r="L1741" t="s">
        <v>994</v>
      </c>
      <c r="M1741" t="s">
        <v>995</v>
      </c>
      <c r="N1741" t="s">
        <v>76</v>
      </c>
      <c r="O1741" t="s">
        <v>7350</v>
      </c>
      <c r="P1741" t="s">
        <v>7351</v>
      </c>
      <c r="X1741" t="s">
        <v>78</v>
      </c>
      <c r="AA1741" s="1"/>
      <c r="AC1741">
        <v>2005</v>
      </c>
      <c r="AD1741">
        <v>6</v>
      </c>
      <c r="AE1741">
        <v>18</v>
      </c>
      <c r="AF1741" s="2">
        <f>DATE(emdat_data[[#This Row],[Start Year]],emdat_data[[#This Row],[Start Month]],emdat_data[[#This Row],[Start Day]])</f>
        <v>38521</v>
      </c>
      <c r="AG1741">
        <v>2005</v>
      </c>
      <c r="AH1741">
        <v>6</v>
      </c>
      <c r="AI1741">
        <v>20</v>
      </c>
      <c r="AJ1741" s="2">
        <f>DATE(emdat_data[[#This Row],[End Year]],emdat_data[[#This Row],[End Month]],emdat_data[[#This Row],[End Day]])</f>
        <v>38523</v>
      </c>
      <c r="AK1741">
        <v>1</v>
      </c>
      <c r="AN1741">
        <v>1750</v>
      </c>
      <c r="AO1741">
        <v>1750</v>
      </c>
      <c r="AT1741">
        <v>7256</v>
      </c>
      <c r="AU1741">
        <v>10873</v>
      </c>
      <c r="AV1741">
        <v>66.731057986202799</v>
      </c>
      <c r="AX1741" t="s">
        <v>7352</v>
      </c>
      <c r="AY1741" t="s">
        <v>7353</v>
      </c>
    </row>
    <row r="1742" spans="1:51" hidden="1" x14ac:dyDescent="0.25">
      <c r="A1742" t="s">
        <v>6986</v>
      </c>
      <c r="B1742">
        <v>2005</v>
      </c>
      <c r="C1742">
        <v>344</v>
      </c>
      <c r="E1742" t="s">
        <v>50</v>
      </c>
      <c r="F1742" t="s">
        <v>71</v>
      </c>
      <c r="G1742" t="s">
        <v>72</v>
      </c>
      <c r="H1742" t="s">
        <v>102</v>
      </c>
      <c r="K1742" t="s">
        <v>159</v>
      </c>
      <c r="L1742" t="s">
        <v>160</v>
      </c>
      <c r="M1742" t="s">
        <v>161</v>
      </c>
      <c r="N1742" t="s">
        <v>57</v>
      </c>
      <c r="O1742" t="s">
        <v>6987</v>
      </c>
      <c r="P1742" t="s">
        <v>642</v>
      </c>
      <c r="Q1742" t="s">
        <v>176</v>
      </c>
      <c r="V1742">
        <v>371</v>
      </c>
      <c r="W1742">
        <v>226600</v>
      </c>
      <c r="X1742" t="s">
        <v>78</v>
      </c>
      <c r="AA1742" s="1"/>
      <c r="AC1742">
        <v>2005</v>
      </c>
      <c r="AD1742">
        <v>6</v>
      </c>
      <c r="AE1742">
        <v>19</v>
      </c>
      <c r="AF1742" s="2">
        <f>DATE(emdat_data[[#This Row],[Start Year]],emdat_data[[#This Row],[Start Month]],emdat_data[[#This Row],[Start Day]])</f>
        <v>38522</v>
      </c>
      <c r="AG1742">
        <v>2005</v>
      </c>
      <c r="AH1742">
        <v>6</v>
      </c>
      <c r="AI1742">
        <v>30</v>
      </c>
      <c r="AJ1742" s="2">
        <f>DATE(emdat_data[[#This Row],[End Year]],emdat_data[[#This Row],[End Month]],emdat_data[[#This Row],[End Day]])</f>
        <v>38533</v>
      </c>
      <c r="AK1742">
        <v>235</v>
      </c>
      <c r="AM1742">
        <v>16700000</v>
      </c>
      <c r="AO1742">
        <v>16700000</v>
      </c>
      <c r="AT1742">
        <v>2160000</v>
      </c>
      <c r="AU1742">
        <v>3236874</v>
      </c>
      <c r="AV1742">
        <v>66.731057986202799</v>
      </c>
      <c r="AW1742" t="s">
        <v>4263</v>
      </c>
      <c r="AX1742" t="s">
        <v>6988</v>
      </c>
      <c r="AY1742" t="s">
        <v>6989</v>
      </c>
    </row>
    <row r="1743" spans="1:51" hidden="1" x14ac:dyDescent="0.25">
      <c r="A1743" t="s">
        <v>7376</v>
      </c>
      <c r="B1743">
        <v>2005</v>
      </c>
      <c r="C1743">
        <v>367</v>
      </c>
      <c r="E1743" t="s">
        <v>50</v>
      </c>
      <c r="F1743" t="s">
        <v>350</v>
      </c>
      <c r="G1743" t="s">
        <v>477</v>
      </c>
      <c r="H1743" t="s">
        <v>478</v>
      </c>
      <c r="K1743" t="s">
        <v>187</v>
      </c>
      <c r="L1743" t="s">
        <v>188</v>
      </c>
      <c r="M1743" t="s">
        <v>189</v>
      </c>
      <c r="N1743" t="s">
        <v>190</v>
      </c>
      <c r="O1743" t="s">
        <v>7377</v>
      </c>
      <c r="W1743">
        <v>36</v>
      </c>
      <c r="X1743" t="s">
        <v>78</v>
      </c>
      <c r="AA1743" s="1"/>
      <c r="AC1743">
        <v>2005</v>
      </c>
      <c r="AD1743">
        <v>6</v>
      </c>
      <c r="AE1743">
        <v>20</v>
      </c>
      <c r="AF1743" s="2">
        <f>DATE(emdat_data[[#This Row],[Start Year]],emdat_data[[#This Row],[Start Month]],emdat_data[[#This Row],[Start Day]])</f>
        <v>38523</v>
      </c>
      <c r="AG1743">
        <v>2005</v>
      </c>
      <c r="AH1743">
        <v>8</v>
      </c>
      <c r="AI1743">
        <v>26</v>
      </c>
      <c r="AJ1743" s="2">
        <f>DATE(emdat_data[[#This Row],[End Year]],emdat_data[[#This Row],[End Month]],emdat_data[[#This Row],[End Day]])</f>
        <v>38590</v>
      </c>
      <c r="AK1743">
        <v>2</v>
      </c>
      <c r="AT1743">
        <v>10000</v>
      </c>
      <c r="AU1743">
        <v>14986</v>
      </c>
      <c r="AV1743">
        <v>66.731057986202799</v>
      </c>
      <c r="AX1743" t="s">
        <v>7378</v>
      </c>
      <c r="AY1743" t="s">
        <v>7379</v>
      </c>
    </row>
    <row r="1744" spans="1:51" x14ac:dyDescent="0.25">
      <c r="A1744" t="s">
        <v>8716</v>
      </c>
      <c r="B1744">
        <v>2005</v>
      </c>
      <c r="C1744">
        <v>372</v>
      </c>
      <c r="E1744" t="s">
        <v>50</v>
      </c>
      <c r="F1744" t="s">
        <v>119</v>
      </c>
      <c r="G1744" t="s">
        <v>120</v>
      </c>
      <c r="H1744" t="s">
        <v>121</v>
      </c>
      <c r="J1744" t="s">
        <v>294</v>
      </c>
      <c r="K1744" t="s">
        <v>1037</v>
      </c>
      <c r="L1744" t="s">
        <v>1038</v>
      </c>
      <c r="M1744" t="s">
        <v>125</v>
      </c>
      <c r="N1744" t="s">
        <v>76</v>
      </c>
      <c r="O1744" t="s">
        <v>8717</v>
      </c>
      <c r="P1744" t="s">
        <v>8718</v>
      </c>
      <c r="T1744" t="s">
        <v>128</v>
      </c>
      <c r="U1744" t="s">
        <v>128</v>
      </c>
      <c r="X1744" t="s">
        <v>129</v>
      </c>
      <c r="AA1744" s="1"/>
      <c r="AC1744">
        <v>2005</v>
      </c>
      <c r="AD1744">
        <v>6</v>
      </c>
      <c r="AE1744">
        <v>20</v>
      </c>
      <c r="AF1744" s="2">
        <f>DATE(emdat_data[[#This Row],[Start Year]],emdat_data[[#This Row],[Start Month]],emdat_data[[#This Row],[Start Day]])</f>
        <v>38523</v>
      </c>
      <c r="AG1744">
        <v>2005</v>
      </c>
      <c r="AH1744">
        <v>12</v>
      </c>
      <c r="AI1744">
        <v>11</v>
      </c>
      <c r="AJ1744" s="2">
        <f>DATE(emdat_data[[#This Row],[End Year]],emdat_data[[#This Row],[End Month]],emdat_data[[#This Row],[End Day]])</f>
        <v>38697</v>
      </c>
      <c r="AK1744">
        <v>20</v>
      </c>
      <c r="AM1744">
        <v>138</v>
      </c>
      <c r="AO1744">
        <v>138</v>
      </c>
      <c r="AV1744">
        <v>66.731057986202799</v>
      </c>
    </row>
    <row r="1745" spans="1:51" hidden="1" x14ac:dyDescent="0.25">
      <c r="A1745" t="s">
        <v>6822</v>
      </c>
      <c r="B1745">
        <v>2005</v>
      </c>
      <c r="C1745">
        <v>360</v>
      </c>
      <c r="E1745" t="s">
        <v>50</v>
      </c>
      <c r="F1745" t="s">
        <v>71</v>
      </c>
      <c r="G1745" t="s">
        <v>72</v>
      </c>
      <c r="H1745" t="s">
        <v>102</v>
      </c>
      <c r="K1745" t="s">
        <v>54</v>
      </c>
      <c r="L1745" t="s">
        <v>55</v>
      </c>
      <c r="M1745" t="s">
        <v>56</v>
      </c>
      <c r="N1745" t="s">
        <v>57</v>
      </c>
      <c r="O1745" t="s">
        <v>6823</v>
      </c>
      <c r="P1745" t="s">
        <v>2814</v>
      </c>
      <c r="X1745" t="s">
        <v>78</v>
      </c>
      <c r="AA1745" s="1"/>
      <c r="AB1745" t="s">
        <v>6824</v>
      </c>
      <c r="AC1745">
        <v>2005</v>
      </c>
      <c r="AD1745">
        <v>6</v>
      </c>
      <c r="AE1745">
        <v>21</v>
      </c>
      <c r="AF1745" s="2">
        <f>DATE(emdat_data[[#This Row],[Start Year]],emdat_data[[#This Row],[Start Month]],emdat_data[[#This Row],[Start Day]])</f>
        <v>38524</v>
      </c>
      <c r="AG1745">
        <v>2005</v>
      </c>
      <c r="AH1745">
        <v>8</v>
      </c>
      <c r="AI1745">
        <v>5</v>
      </c>
      <c r="AJ1745" s="2">
        <f>DATE(emdat_data[[#This Row],[End Year]],emdat_data[[#This Row],[End Month]],emdat_data[[#This Row],[End Day]])</f>
        <v>38569</v>
      </c>
      <c r="AV1745">
        <v>66.731057986202799</v>
      </c>
      <c r="AW1745" t="s">
        <v>6825</v>
      </c>
      <c r="AX1745" t="s">
        <v>6826</v>
      </c>
      <c r="AY1745" t="s">
        <v>6827</v>
      </c>
    </row>
    <row r="1746" spans="1:51" hidden="1" x14ac:dyDescent="0.25">
      <c r="A1746" t="s">
        <v>8758</v>
      </c>
      <c r="B1746">
        <v>2005</v>
      </c>
      <c r="C1746">
        <v>360</v>
      </c>
      <c r="E1746" t="s">
        <v>50</v>
      </c>
      <c r="F1746" t="s">
        <v>71</v>
      </c>
      <c r="G1746" t="s">
        <v>72</v>
      </c>
      <c r="H1746" t="s">
        <v>102</v>
      </c>
      <c r="K1746" t="s">
        <v>307</v>
      </c>
      <c r="L1746" t="s">
        <v>308</v>
      </c>
      <c r="M1746" t="s">
        <v>56</v>
      </c>
      <c r="N1746" t="s">
        <v>57</v>
      </c>
      <c r="O1746" t="s">
        <v>8759</v>
      </c>
      <c r="P1746" t="s">
        <v>8760</v>
      </c>
      <c r="V1746">
        <v>958</v>
      </c>
      <c r="W1746">
        <v>28630</v>
      </c>
      <c r="X1746" t="s">
        <v>78</v>
      </c>
      <c r="AA1746" s="1"/>
      <c r="AB1746" t="s">
        <v>8761</v>
      </c>
      <c r="AC1746">
        <v>2005</v>
      </c>
      <c r="AD1746">
        <v>6</v>
      </c>
      <c r="AE1746">
        <v>21</v>
      </c>
      <c r="AF1746" s="2">
        <f>DATE(emdat_data[[#This Row],[Start Year]],emdat_data[[#This Row],[Start Month]],emdat_data[[#This Row],[Start Day]])</f>
        <v>38524</v>
      </c>
      <c r="AG1746">
        <v>2005</v>
      </c>
      <c r="AH1746">
        <v>8</v>
      </c>
      <c r="AI1746">
        <v>5</v>
      </c>
      <c r="AJ1746" s="2">
        <f>DATE(emdat_data[[#This Row],[End Year]],emdat_data[[#This Row],[End Month]],emdat_data[[#This Row],[End Day]])</f>
        <v>38569</v>
      </c>
      <c r="AK1746">
        <v>39</v>
      </c>
      <c r="AM1746">
        <v>460073</v>
      </c>
      <c r="AO1746">
        <v>460073</v>
      </c>
      <c r="AV1746">
        <v>66.731057986202799</v>
      </c>
      <c r="AW1746" t="s">
        <v>3336</v>
      </c>
      <c r="AX1746" t="s">
        <v>8762</v>
      </c>
      <c r="AY1746" t="s">
        <v>8763</v>
      </c>
    </row>
    <row r="1747" spans="1:51" hidden="1" x14ac:dyDescent="0.25">
      <c r="A1747" t="s">
        <v>7014</v>
      </c>
      <c r="B1747">
        <v>2005</v>
      </c>
      <c r="C1747">
        <v>348</v>
      </c>
      <c r="E1747" t="s">
        <v>50</v>
      </c>
      <c r="F1747" t="s">
        <v>71</v>
      </c>
      <c r="G1747" t="s">
        <v>72</v>
      </c>
      <c r="H1747" t="s">
        <v>102</v>
      </c>
      <c r="K1747" t="s">
        <v>1020</v>
      </c>
      <c r="L1747" t="s">
        <v>1021</v>
      </c>
      <c r="M1747" t="s">
        <v>204</v>
      </c>
      <c r="N1747" t="s">
        <v>86</v>
      </c>
      <c r="O1747" t="s">
        <v>7015</v>
      </c>
      <c r="P1747" t="s">
        <v>134</v>
      </c>
      <c r="Q1747" t="s">
        <v>176</v>
      </c>
      <c r="X1747" t="s">
        <v>78</v>
      </c>
      <c r="AA1747" s="1"/>
      <c r="AC1747">
        <v>2005</v>
      </c>
      <c r="AD1747">
        <v>6</v>
      </c>
      <c r="AE1747">
        <v>24</v>
      </c>
      <c r="AF1747" s="2">
        <f>DATE(emdat_data[[#This Row],[Start Year]],emdat_data[[#This Row],[Start Month]],emdat_data[[#This Row],[Start Day]])</f>
        <v>38527</v>
      </c>
      <c r="AG1747">
        <v>2005</v>
      </c>
      <c r="AH1747">
        <v>6</v>
      </c>
      <c r="AI1747">
        <v>27</v>
      </c>
      <c r="AJ1747" s="2">
        <f>DATE(emdat_data[[#This Row],[End Year]],emdat_data[[#This Row],[End Month]],emdat_data[[#This Row],[End Day]])</f>
        <v>38530</v>
      </c>
      <c r="AK1747">
        <v>8</v>
      </c>
      <c r="AN1747">
        <v>800</v>
      </c>
      <c r="AO1747">
        <v>800</v>
      </c>
      <c r="AV1747">
        <v>66.731057986202799</v>
      </c>
      <c r="AX1747" t="s">
        <v>7016</v>
      </c>
      <c r="AY1747" t="s">
        <v>7017</v>
      </c>
    </row>
    <row r="1748" spans="1:51" x14ac:dyDescent="0.25">
      <c r="A1748" t="s">
        <v>7302</v>
      </c>
      <c r="B1748">
        <v>2005</v>
      </c>
      <c r="C1748">
        <v>411</v>
      </c>
      <c r="E1748" t="s">
        <v>50</v>
      </c>
      <c r="F1748" t="s">
        <v>119</v>
      </c>
      <c r="G1748" t="s">
        <v>120</v>
      </c>
      <c r="H1748" t="s">
        <v>121</v>
      </c>
      <c r="J1748" t="s">
        <v>7303</v>
      </c>
      <c r="K1748" t="s">
        <v>159</v>
      </c>
      <c r="L1748" t="s">
        <v>160</v>
      </c>
      <c r="M1748" t="s">
        <v>161</v>
      </c>
      <c r="N1748" t="s">
        <v>57</v>
      </c>
      <c r="O1748" t="s">
        <v>7304</v>
      </c>
      <c r="T1748" t="s">
        <v>128</v>
      </c>
      <c r="U1748" t="s">
        <v>128</v>
      </c>
      <c r="X1748" t="s">
        <v>129</v>
      </c>
      <c r="AA1748" s="1"/>
      <c r="AC1748">
        <v>2005</v>
      </c>
      <c r="AD1748">
        <v>6</v>
      </c>
      <c r="AE1748">
        <v>24</v>
      </c>
      <c r="AF1748" s="2">
        <f>DATE(emdat_data[[#This Row],[Start Year]],emdat_data[[#This Row],[Start Month]],emdat_data[[#This Row],[Start Day]])</f>
        <v>38527</v>
      </c>
      <c r="AG1748">
        <v>2005</v>
      </c>
      <c r="AH1748">
        <v>8</v>
      </c>
      <c r="AI1748">
        <v>20</v>
      </c>
      <c r="AJ1748" s="2">
        <f>DATE(emdat_data[[#This Row],[End Year]],emdat_data[[#This Row],[End Month]],emdat_data[[#This Row],[End Day]])</f>
        <v>38584</v>
      </c>
      <c r="AK1748">
        <v>38</v>
      </c>
      <c r="AM1748">
        <v>168</v>
      </c>
      <c r="AO1748">
        <v>168</v>
      </c>
      <c r="AV1748">
        <v>66.731057986202799</v>
      </c>
    </row>
    <row r="1749" spans="1:51" hidden="1" x14ac:dyDescent="0.25">
      <c r="A1749" t="s">
        <v>8509</v>
      </c>
      <c r="B1749">
        <v>2005</v>
      </c>
      <c r="C1749">
        <v>348</v>
      </c>
      <c r="E1749" t="s">
        <v>50</v>
      </c>
      <c r="F1749" t="s">
        <v>71</v>
      </c>
      <c r="G1749" t="s">
        <v>72</v>
      </c>
      <c r="H1749" t="s">
        <v>102</v>
      </c>
      <c r="K1749" t="s">
        <v>325</v>
      </c>
      <c r="L1749" t="s">
        <v>326</v>
      </c>
      <c r="M1749" t="s">
        <v>204</v>
      </c>
      <c r="N1749" t="s">
        <v>86</v>
      </c>
      <c r="O1749" t="s">
        <v>8510</v>
      </c>
      <c r="P1749" t="s">
        <v>134</v>
      </c>
      <c r="Q1749" t="s">
        <v>176</v>
      </c>
      <c r="X1749" t="s">
        <v>78</v>
      </c>
      <c r="AA1749" s="1"/>
      <c r="AC1749">
        <v>2005</v>
      </c>
      <c r="AD1749">
        <v>6</v>
      </c>
      <c r="AE1749">
        <v>24</v>
      </c>
      <c r="AF1749" s="2">
        <f>DATE(emdat_data[[#This Row],[Start Year]],emdat_data[[#This Row],[Start Month]],emdat_data[[#This Row],[Start Day]])</f>
        <v>38527</v>
      </c>
      <c r="AG1749">
        <v>2005</v>
      </c>
      <c r="AH1749">
        <v>6</v>
      </c>
      <c r="AI1749">
        <v>27</v>
      </c>
      <c r="AJ1749" s="2">
        <f>DATE(emdat_data[[#This Row],[End Year]],emdat_data[[#This Row],[End Month]],emdat_data[[#This Row],[End Day]])</f>
        <v>38530</v>
      </c>
      <c r="AK1749">
        <v>33</v>
      </c>
      <c r="AM1749">
        <v>2332</v>
      </c>
      <c r="AO1749">
        <v>2332</v>
      </c>
      <c r="AV1749">
        <v>66.731057986202799</v>
      </c>
      <c r="AX1749" t="s">
        <v>8511</v>
      </c>
      <c r="AY1749" t="s">
        <v>8512</v>
      </c>
    </row>
    <row r="1750" spans="1:51" x14ac:dyDescent="0.25">
      <c r="A1750" t="s">
        <v>7161</v>
      </c>
      <c r="B1750">
        <v>2005</v>
      </c>
      <c r="C1750">
        <v>326</v>
      </c>
      <c r="E1750" t="s">
        <v>50</v>
      </c>
      <c r="F1750" t="s">
        <v>119</v>
      </c>
      <c r="G1750" t="s">
        <v>120</v>
      </c>
      <c r="H1750" t="s">
        <v>121</v>
      </c>
      <c r="J1750" t="s">
        <v>294</v>
      </c>
      <c r="K1750" t="s">
        <v>54</v>
      </c>
      <c r="L1750" t="s">
        <v>55</v>
      </c>
      <c r="M1750" t="s">
        <v>56</v>
      </c>
      <c r="N1750" t="s">
        <v>57</v>
      </c>
      <c r="O1750" t="s">
        <v>7162</v>
      </c>
      <c r="T1750" t="s">
        <v>128</v>
      </c>
      <c r="U1750" t="s">
        <v>128</v>
      </c>
      <c r="X1750" t="s">
        <v>129</v>
      </c>
      <c r="AA1750" s="1"/>
      <c r="AC1750">
        <v>2005</v>
      </c>
      <c r="AD1750">
        <v>6</v>
      </c>
      <c r="AE1750">
        <v>25</v>
      </c>
      <c r="AF1750" s="2">
        <f>DATE(emdat_data[[#This Row],[Start Year]],emdat_data[[#This Row],[Start Month]],emdat_data[[#This Row],[Start Day]])</f>
        <v>38528</v>
      </c>
      <c r="AG1750">
        <v>2005</v>
      </c>
      <c r="AH1750">
        <v>9</v>
      </c>
      <c r="AI1750">
        <v>19</v>
      </c>
      <c r="AJ1750" s="2">
        <f>DATE(emdat_data[[#This Row],[End Year]],emdat_data[[#This Row],[End Month]],emdat_data[[#This Row],[End Day]])</f>
        <v>38614</v>
      </c>
      <c r="AM1750">
        <v>3245</v>
      </c>
      <c r="AO1750">
        <v>3245</v>
      </c>
      <c r="AV1750">
        <v>66.731057986202799</v>
      </c>
    </row>
    <row r="1751" spans="1:51" hidden="1" x14ac:dyDescent="0.25">
      <c r="A1751" t="s">
        <v>6978</v>
      </c>
      <c r="B1751">
        <v>2005</v>
      </c>
      <c r="C1751">
        <v>393</v>
      </c>
      <c r="E1751" t="s">
        <v>50</v>
      </c>
      <c r="F1751" t="s">
        <v>71</v>
      </c>
      <c r="G1751" t="s">
        <v>72</v>
      </c>
      <c r="H1751" t="s">
        <v>102</v>
      </c>
      <c r="K1751" t="s">
        <v>151</v>
      </c>
      <c r="L1751" t="s">
        <v>152</v>
      </c>
      <c r="M1751" t="s">
        <v>85</v>
      </c>
      <c r="N1751" t="s">
        <v>86</v>
      </c>
      <c r="O1751" t="s">
        <v>6979</v>
      </c>
      <c r="P1751" t="s">
        <v>2496</v>
      </c>
      <c r="Q1751" t="s">
        <v>176</v>
      </c>
      <c r="U1751" t="s">
        <v>127</v>
      </c>
      <c r="W1751">
        <v>12210</v>
      </c>
      <c r="X1751" t="s">
        <v>78</v>
      </c>
      <c r="AA1751" s="1"/>
      <c r="AC1751">
        <v>2005</v>
      </c>
      <c r="AD1751">
        <v>6</v>
      </c>
      <c r="AE1751">
        <v>26</v>
      </c>
      <c r="AF1751" s="2">
        <f>DATE(emdat_data[[#This Row],[Start Year]],emdat_data[[#This Row],[Start Month]],emdat_data[[#This Row],[Start Day]])</f>
        <v>38529</v>
      </c>
      <c r="AG1751">
        <v>2005</v>
      </c>
      <c r="AH1751">
        <v>6</v>
      </c>
      <c r="AI1751">
        <v>28</v>
      </c>
      <c r="AJ1751" s="2">
        <f>DATE(emdat_data[[#This Row],[End Year]],emdat_data[[#This Row],[End Month]],emdat_data[[#This Row],[End Day]])</f>
        <v>38531</v>
      </c>
      <c r="AK1751">
        <v>5</v>
      </c>
      <c r="AM1751">
        <v>800</v>
      </c>
      <c r="AO1751">
        <v>800</v>
      </c>
      <c r="AV1751">
        <v>66.731057986202799</v>
      </c>
      <c r="AW1751" t="s">
        <v>6980</v>
      </c>
      <c r="AY1751" t="s">
        <v>6981</v>
      </c>
    </row>
    <row r="1752" spans="1:51" hidden="1" x14ac:dyDescent="0.25">
      <c r="A1752" t="s">
        <v>7067</v>
      </c>
      <c r="B1752">
        <v>2005</v>
      </c>
      <c r="C1752">
        <v>361</v>
      </c>
      <c r="E1752" t="s">
        <v>50</v>
      </c>
      <c r="F1752" t="s">
        <v>71</v>
      </c>
      <c r="G1752" t="s">
        <v>72</v>
      </c>
      <c r="H1752" t="s">
        <v>102</v>
      </c>
      <c r="K1752" t="s">
        <v>226</v>
      </c>
      <c r="L1752" t="s">
        <v>227</v>
      </c>
      <c r="M1752" t="s">
        <v>56</v>
      </c>
      <c r="N1752" t="s">
        <v>57</v>
      </c>
      <c r="O1752" t="s">
        <v>7068</v>
      </c>
      <c r="P1752" t="s">
        <v>642</v>
      </c>
      <c r="Q1752" t="s">
        <v>653</v>
      </c>
      <c r="W1752">
        <v>6530</v>
      </c>
      <c r="X1752" t="s">
        <v>78</v>
      </c>
      <c r="AA1752" s="1"/>
      <c r="AB1752" t="s">
        <v>7069</v>
      </c>
      <c r="AC1752">
        <v>2005</v>
      </c>
      <c r="AD1752">
        <v>6</v>
      </c>
      <c r="AE1752">
        <v>26</v>
      </c>
      <c r="AF1752" s="2">
        <f>DATE(emdat_data[[#This Row],[Start Year]],emdat_data[[#This Row],[Start Month]],emdat_data[[#This Row],[Start Day]])</f>
        <v>38529</v>
      </c>
      <c r="AG1752">
        <v>2005</v>
      </c>
      <c r="AH1752">
        <v>6</v>
      </c>
      <c r="AI1752">
        <v>29</v>
      </c>
      <c r="AJ1752" s="2">
        <f>DATE(emdat_data[[#This Row],[End Year]],emdat_data[[#This Row],[End Month]],emdat_data[[#This Row],[End Day]])</f>
        <v>38532</v>
      </c>
      <c r="AK1752">
        <v>6</v>
      </c>
      <c r="AM1752">
        <v>5000</v>
      </c>
      <c r="AO1752">
        <v>5000</v>
      </c>
      <c r="AT1752">
        <v>23000</v>
      </c>
      <c r="AU1752">
        <v>34467</v>
      </c>
      <c r="AV1752">
        <v>66.731057986202799</v>
      </c>
      <c r="AX1752" t="s">
        <v>7070</v>
      </c>
      <c r="AY1752" t="s">
        <v>7071</v>
      </c>
    </row>
    <row r="1753" spans="1:51" hidden="1" x14ac:dyDescent="0.25">
      <c r="A1753" t="s">
        <v>6982</v>
      </c>
      <c r="B1753">
        <v>2005</v>
      </c>
      <c r="C1753">
        <v>334</v>
      </c>
      <c r="E1753" t="s">
        <v>50</v>
      </c>
      <c r="F1753" t="s">
        <v>71</v>
      </c>
      <c r="G1753" t="s">
        <v>72</v>
      </c>
      <c r="H1753" t="s">
        <v>102</v>
      </c>
      <c r="K1753" t="s">
        <v>159</v>
      </c>
      <c r="L1753" t="s">
        <v>160</v>
      </c>
      <c r="M1753" t="s">
        <v>161</v>
      </c>
      <c r="N1753" t="s">
        <v>57</v>
      </c>
      <c r="O1753" t="s">
        <v>6983</v>
      </c>
      <c r="P1753" t="s">
        <v>642</v>
      </c>
      <c r="Q1753" t="s">
        <v>176</v>
      </c>
      <c r="W1753">
        <v>69400</v>
      </c>
      <c r="X1753" t="s">
        <v>78</v>
      </c>
      <c r="AA1753" s="1"/>
      <c r="AC1753">
        <v>2005</v>
      </c>
      <c r="AD1753">
        <v>6</v>
      </c>
      <c r="AE1753">
        <v>28</v>
      </c>
      <c r="AF1753" s="2">
        <f>DATE(emdat_data[[#This Row],[Start Year]],emdat_data[[#This Row],[Start Month]],emdat_data[[#This Row],[Start Day]])</f>
        <v>38531</v>
      </c>
      <c r="AG1753">
        <v>2005</v>
      </c>
      <c r="AH1753">
        <v>7</v>
      </c>
      <c r="AI1753">
        <v>10</v>
      </c>
      <c r="AJ1753" s="2">
        <f>DATE(emdat_data[[#This Row],[End Year]],emdat_data[[#This Row],[End Month]],emdat_data[[#This Row],[End Day]])</f>
        <v>38543</v>
      </c>
      <c r="AK1753">
        <v>58</v>
      </c>
      <c r="AL1753">
        <v>230</v>
      </c>
      <c r="AM1753">
        <v>11230000</v>
      </c>
      <c r="AO1753">
        <v>11230230</v>
      </c>
      <c r="AT1753">
        <v>607000</v>
      </c>
      <c r="AU1753">
        <v>909621</v>
      </c>
      <c r="AV1753">
        <v>66.731057986202799</v>
      </c>
      <c r="AX1753" t="s">
        <v>6984</v>
      </c>
      <c r="AY1753" t="s">
        <v>6985</v>
      </c>
    </row>
    <row r="1754" spans="1:51" hidden="1" x14ac:dyDescent="0.25">
      <c r="A1754" t="s">
        <v>7420</v>
      </c>
      <c r="B1754">
        <v>2005</v>
      </c>
      <c r="C1754">
        <v>335</v>
      </c>
      <c r="E1754" t="s">
        <v>50</v>
      </c>
      <c r="F1754" t="s">
        <v>71</v>
      </c>
      <c r="G1754" t="s">
        <v>72</v>
      </c>
      <c r="H1754" t="s">
        <v>102</v>
      </c>
      <c r="K1754" t="s">
        <v>226</v>
      </c>
      <c r="L1754" t="s">
        <v>227</v>
      </c>
      <c r="M1754" t="s">
        <v>56</v>
      </c>
      <c r="N1754" t="s">
        <v>57</v>
      </c>
      <c r="O1754" t="s">
        <v>7421</v>
      </c>
      <c r="P1754" t="s">
        <v>642</v>
      </c>
      <c r="X1754" t="s">
        <v>78</v>
      </c>
      <c r="AA1754" s="1"/>
      <c r="AB1754" t="s">
        <v>7422</v>
      </c>
      <c r="AC1754">
        <v>2005</v>
      </c>
      <c r="AD1754">
        <v>6</v>
      </c>
      <c r="AE1754">
        <v>28</v>
      </c>
      <c r="AF1754" s="2">
        <f>DATE(emdat_data[[#This Row],[Start Year]],emdat_data[[#This Row],[Start Month]],emdat_data[[#This Row],[Start Day]])</f>
        <v>38531</v>
      </c>
      <c r="AG1754">
        <v>2005</v>
      </c>
      <c r="AH1754">
        <v>7</v>
      </c>
      <c r="AI1754">
        <v>15</v>
      </c>
      <c r="AJ1754" s="2">
        <f>DATE(emdat_data[[#This Row],[End Year]],emdat_data[[#This Row],[End Month]],emdat_data[[#This Row],[End Day]])</f>
        <v>38548</v>
      </c>
      <c r="AK1754">
        <v>239</v>
      </c>
      <c r="AM1754">
        <v>405000</v>
      </c>
      <c r="AO1754">
        <v>405000</v>
      </c>
      <c r="AR1754">
        <v>156000</v>
      </c>
      <c r="AS1754">
        <v>233774</v>
      </c>
      <c r="AT1754">
        <v>2300000</v>
      </c>
      <c r="AU1754">
        <v>3446671</v>
      </c>
      <c r="AV1754">
        <v>66.731057986202799</v>
      </c>
      <c r="AX1754" t="s">
        <v>7423</v>
      </c>
      <c r="AY1754" t="s">
        <v>7424</v>
      </c>
    </row>
    <row r="1755" spans="1:51" hidden="1" x14ac:dyDescent="0.25">
      <c r="A1755" t="s">
        <v>8675</v>
      </c>
      <c r="B1755">
        <v>2005</v>
      </c>
      <c r="C1755">
        <v>394</v>
      </c>
      <c r="E1755" t="s">
        <v>50</v>
      </c>
      <c r="F1755" t="s">
        <v>71</v>
      </c>
      <c r="G1755" t="s">
        <v>72</v>
      </c>
      <c r="H1755" t="s">
        <v>102</v>
      </c>
      <c r="K1755" t="s">
        <v>245</v>
      </c>
      <c r="L1755" t="s">
        <v>246</v>
      </c>
      <c r="M1755" t="s">
        <v>161</v>
      </c>
      <c r="N1755" t="s">
        <v>57</v>
      </c>
      <c r="O1755" t="s">
        <v>8676</v>
      </c>
      <c r="P1755" t="s">
        <v>642</v>
      </c>
      <c r="X1755" t="s">
        <v>78</v>
      </c>
      <c r="AA1755" s="1"/>
      <c r="AC1755">
        <v>2005</v>
      </c>
      <c r="AD1755">
        <v>6</v>
      </c>
      <c r="AE1755">
        <v>28</v>
      </c>
      <c r="AF1755" s="2">
        <f>DATE(emdat_data[[#This Row],[Start Year]],emdat_data[[#This Row],[Start Month]],emdat_data[[#This Row],[Start Day]])</f>
        <v>38531</v>
      </c>
      <c r="AG1755">
        <v>2005</v>
      </c>
      <c r="AH1755">
        <v>6</v>
      </c>
      <c r="AI1755">
        <v>28</v>
      </c>
      <c r="AJ1755" s="2">
        <f>DATE(emdat_data[[#This Row],[End Year]],emdat_data[[#This Row],[End Month]],emdat_data[[#This Row],[End Day]])</f>
        <v>38531</v>
      </c>
      <c r="AM1755">
        <v>900</v>
      </c>
      <c r="AO1755">
        <v>900</v>
      </c>
      <c r="AV1755">
        <v>66.731057986202799</v>
      </c>
      <c r="AW1755" t="s">
        <v>8677</v>
      </c>
      <c r="AY1755" t="s">
        <v>8678</v>
      </c>
    </row>
    <row r="1756" spans="1:51" hidden="1" x14ac:dyDescent="0.25">
      <c r="A1756" t="s">
        <v>8618</v>
      </c>
      <c r="B1756">
        <v>2005</v>
      </c>
      <c r="C1756">
        <v>524</v>
      </c>
      <c r="E1756" t="s">
        <v>50</v>
      </c>
      <c r="F1756" t="s">
        <v>63</v>
      </c>
      <c r="G1756" t="s">
        <v>82</v>
      </c>
      <c r="H1756" t="s">
        <v>98</v>
      </c>
      <c r="J1756" t="s">
        <v>8619</v>
      </c>
      <c r="K1756" t="s">
        <v>1548</v>
      </c>
      <c r="L1756" t="s">
        <v>1549</v>
      </c>
      <c r="M1756" t="s">
        <v>204</v>
      </c>
      <c r="N1756" t="s">
        <v>86</v>
      </c>
      <c r="O1756" t="s">
        <v>8620</v>
      </c>
      <c r="Q1756" t="s">
        <v>72</v>
      </c>
      <c r="W1756">
        <v>65</v>
      </c>
      <c r="X1756" t="s">
        <v>88</v>
      </c>
      <c r="AA1756" s="1"/>
      <c r="AC1756">
        <v>2005</v>
      </c>
      <c r="AD1756">
        <v>6</v>
      </c>
      <c r="AE1756">
        <v>29</v>
      </c>
      <c r="AF1756" s="2">
        <f>DATE(emdat_data[[#This Row],[Start Year]],emdat_data[[#This Row],[Start Month]],emdat_data[[#This Row],[Start Day]])</f>
        <v>38532</v>
      </c>
      <c r="AG1756">
        <v>2005</v>
      </c>
      <c r="AH1756">
        <v>6</v>
      </c>
      <c r="AI1756">
        <v>30</v>
      </c>
      <c r="AJ1756" s="2">
        <f>DATE(emdat_data[[#This Row],[End Year]],emdat_data[[#This Row],[End Month]],emdat_data[[#This Row],[End Day]])</f>
        <v>38533</v>
      </c>
      <c r="AK1756">
        <v>2</v>
      </c>
      <c r="AM1756">
        <v>15000</v>
      </c>
      <c r="AO1756">
        <v>15000</v>
      </c>
      <c r="AT1756">
        <v>10000</v>
      </c>
      <c r="AU1756">
        <v>14986</v>
      </c>
      <c r="AV1756">
        <v>66.731057986202799</v>
      </c>
      <c r="AX1756" t="s">
        <v>8621</v>
      </c>
      <c r="AY1756" t="s">
        <v>8622</v>
      </c>
    </row>
    <row r="1757" spans="1:51" hidden="1" x14ac:dyDescent="0.25">
      <c r="A1757" t="s">
        <v>7099</v>
      </c>
      <c r="B1757">
        <v>2005</v>
      </c>
      <c r="C1757">
        <v>523</v>
      </c>
      <c r="E1757" t="s">
        <v>50</v>
      </c>
      <c r="F1757" t="s">
        <v>71</v>
      </c>
      <c r="G1757" t="s">
        <v>72</v>
      </c>
      <c r="H1757" t="s">
        <v>102</v>
      </c>
      <c r="K1757" t="s">
        <v>93</v>
      </c>
      <c r="L1757" t="s">
        <v>94</v>
      </c>
      <c r="M1757" t="s">
        <v>95</v>
      </c>
      <c r="N1757" t="s">
        <v>96</v>
      </c>
      <c r="O1757" t="s">
        <v>7100</v>
      </c>
      <c r="P1757" t="s">
        <v>642</v>
      </c>
      <c r="Q1757" t="s">
        <v>659</v>
      </c>
      <c r="X1757" t="s">
        <v>78</v>
      </c>
      <c r="AA1757" s="1"/>
      <c r="AC1757">
        <v>2005</v>
      </c>
      <c r="AD1757">
        <v>6</v>
      </c>
      <c r="AE1757">
        <v>30</v>
      </c>
      <c r="AF1757" s="2">
        <f>DATE(emdat_data[[#This Row],[Start Year]],emdat_data[[#This Row],[Start Month]],emdat_data[[#This Row],[Start Day]])</f>
        <v>38533</v>
      </c>
      <c r="AG1757">
        <v>2005</v>
      </c>
      <c r="AH1757">
        <v>7</v>
      </c>
      <c r="AI1757">
        <v>3</v>
      </c>
      <c r="AJ1757" s="2">
        <f>DATE(emdat_data[[#This Row],[End Year]],emdat_data[[#This Row],[End Month]],emdat_data[[#This Row],[End Day]])</f>
        <v>38536</v>
      </c>
      <c r="AK1757">
        <v>3</v>
      </c>
      <c r="AM1757">
        <v>3000</v>
      </c>
      <c r="AO1757">
        <v>3000</v>
      </c>
      <c r="AR1757">
        <v>58000</v>
      </c>
      <c r="AS1757">
        <v>86916</v>
      </c>
      <c r="AT1757">
        <v>58000</v>
      </c>
      <c r="AU1757">
        <v>86916</v>
      </c>
      <c r="AV1757">
        <v>66.731057986202799</v>
      </c>
      <c r="AX1757" t="s">
        <v>7101</v>
      </c>
      <c r="AY1757" t="s">
        <v>7102</v>
      </c>
    </row>
    <row r="1758" spans="1:51" hidden="1" x14ac:dyDescent="0.25">
      <c r="A1758" t="s">
        <v>7203</v>
      </c>
      <c r="B1758">
        <v>2005</v>
      </c>
      <c r="C1758">
        <v>391</v>
      </c>
      <c r="E1758" t="s">
        <v>50</v>
      </c>
      <c r="F1758" t="s">
        <v>63</v>
      </c>
      <c r="G1758" t="s">
        <v>82</v>
      </c>
      <c r="K1758" t="s">
        <v>527</v>
      </c>
      <c r="L1758" t="s">
        <v>528</v>
      </c>
      <c r="M1758" t="s">
        <v>56</v>
      </c>
      <c r="N1758" t="s">
        <v>57</v>
      </c>
      <c r="O1758" t="s">
        <v>823</v>
      </c>
      <c r="X1758" t="s">
        <v>88</v>
      </c>
      <c r="AA1758" s="1"/>
      <c r="AC1758">
        <v>2005</v>
      </c>
      <c r="AD1758">
        <v>6</v>
      </c>
      <c r="AE1758">
        <v>30</v>
      </c>
      <c r="AF1758" s="2">
        <f>DATE(emdat_data[[#This Row],[Start Year]],emdat_data[[#This Row],[Start Month]],emdat_data[[#This Row],[Start Day]])</f>
        <v>38533</v>
      </c>
      <c r="AG1758">
        <v>2005</v>
      </c>
      <c r="AH1758">
        <v>6</v>
      </c>
      <c r="AI1758">
        <v>30</v>
      </c>
      <c r="AJ1758" s="2">
        <f>DATE(emdat_data[[#This Row],[End Year]],emdat_data[[#This Row],[End Month]],emdat_data[[#This Row],[End Day]])</f>
        <v>38533</v>
      </c>
      <c r="AK1758">
        <v>35</v>
      </c>
      <c r="AV1758">
        <v>66.731057986202799</v>
      </c>
      <c r="AX1758" t="s">
        <v>824</v>
      </c>
      <c r="AY1758" t="s">
        <v>825</v>
      </c>
    </row>
    <row r="1759" spans="1:51" hidden="1" x14ac:dyDescent="0.25">
      <c r="A1759" t="s">
        <v>8504</v>
      </c>
      <c r="B1759">
        <v>2005</v>
      </c>
      <c r="C1759">
        <v>371</v>
      </c>
      <c r="E1759" t="s">
        <v>50</v>
      </c>
      <c r="F1759" t="s">
        <v>71</v>
      </c>
      <c r="G1759" t="s">
        <v>72</v>
      </c>
      <c r="H1759" t="s">
        <v>170</v>
      </c>
      <c r="K1759" t="s">
        <v>2595</v>
      </c>
      <c r="L1759" t="s">
        <v>2596</v>
      </c>
      <c r="M1759" t="s">
        <v>161</v>
      </c>
      <c r="N1759" t="s">
        <v>57</v>
      </c>
      <c r="O1759" t="s">
        <v>8505</v>
      </c>
      <c r="P1759" t="s">
        <v>8506</v>
      </c>
      <c r="Q1759" t="s">
        <v>176</v>
      </c>
      <c r="W1759">
        <v>2590</v>
      </c>
      <c r="X1759" t="s">
        <v>78</v>
      </c>
      <c r="AA1759" s="1"/>
      <c r="AC1759">
        <v>2005</v>
      </c>
      <c r="AD1759">
        <v>6</v>
      </c>
      <c r="AE1759">
        <v>30</v>
      </c>
      <c r="AF1759" s="2">
        <f>DATE(emdat_data[[#This Row],[Start Year]],emdat_data[[#This Row],[Start Month]],emdat_data[[#This Row],[Start Day]])</f>
        <v>38533</v>
      </c>
      <c r="AG1759">
        <v>2005</v>
      </c>
      <c r="AH1759">
        <v>7</v>
      </c>
      <c r="AI1759">
        <v>2</v>
      </c>
      <c r="AJ1759" s="2">
        <f>DATE(emdat_data[[#This Row],[End Year]],emdat_data[[#This Row],[End Month]],emdat_data[[#This Row],[End Day]])</f>
        <v>38535</v>
      </c>
      <c r="AK1759">
        <v>193</v>
      </c>
      <c r="AL1759">
        <v>205</v>
      </c>
      <c r="AN1759">
        <v>16093</v>
      </c>
      <c r="AO1759">
        <v>16298</v>
      </c>
      <c r="AV1759">
        <v>66.731057986202799</v>
      </c>
      <c r="AX1759" t="s">
        <v>8507</v>
      </c>
      <c r="AY1759" t="s">
        <v>8508</v>
      </c>
    </row>
    <row r="1760" spans="1:51" hidden="1" x14ac:dyDescent="0.25">
      <c r="A1760" t="s">
        <v>7187</v>
      </c>
      <c r="B1760">
        <v>2005</v>
      </c>
      <c r="C1760">
        <v>323</v>
      </c>
      <c r="E1760" t="s">
        <v>50</v>
      </c>
      <c r="F1760" t="s">
        <v>63</v>
      </c>
      <c r="G1760" t="s">
        <v>64</v>
      </c>
      <c r="H1760" t="s">
        <v>1766</v>
      </c>
      <c r="K1760" t="s">
        <v>527</v>
      </c>
      <c r="L1760" t="s">
        <v>528</v>
      </c>
      <c r="M1760" t="s">
        <v>56</v>
      </c>
      <c r="N1760" t="s">
        <v>57</v>
      </c>
      <c r="O1760" t="s">
        <v>7188</v>
      </c>
      <c r="X1760" t="s">
        <v>67</v>
      </c>
      <c r="AA1760" s="1"/>
      <c r="AC1760">
        <v>2005</v>
      </c>
      <c r="AD1760">
        <v>7</v>
      </c>
      <c r="AF1760" s="2">
        <f>DATE(emdat_data[[#This Row],[Start Year]],emdat_data[[#This Row],[Start Month]],emdat_data[[#This Row],[Start Day]])</f>
        <v>38533</v>
      </c>
      <c r="AG1760">
        <v>2005</v>
      </c>
      <c r="AH1760">
        <v>7</v>
      </c>
      <c r="AJ1760" s="2">
        <f>DATE(emdat_data[[#This Row],[End Year]],emdat_data[[#This Row],[End Month]],emdat_data[[#This Row],[End Day]])</f>
        <v>38533</v>
      </c>
      <c r="AV1760">
        <v>66.731057986202799</v>
      </c>
      <c r="AW1760" t="s">
        <v>7189</v>
      </c>
      <c r="AY1760" t="s">
        <v>7190</v>
      </c>
    </row>
    <row r="1761" spans="1:51" hidden="1" x14ac:dyDescent="0.25">
      <c r="A1761" t="s">
        <v>7240</v>
      </c>
      <c r="B1761">
        <v>2005</v>
      </c>
      <c r="C1761">
        <v>383</v>
      </c>
      <c r="E1761" t="s">
        <v>50</v>
      </c>
      <c r="F1761" t="s">
        <v>350</v>
      </c>
      <c r="G1761" t="s">
        <v>477</v>
      </c>
      <c r="H1761" t="s">
        <v>478</v>
      </c>
      <c r="K1761" t="s">
        <v>144</v>
      </c>
      <c r="L1761" t="s">
        <v>145</v>
      </c>
      <c r="M1761" t="s">
        <v>146</v>
      </c>
      <c r="N1761" t="s">
        <v>86</v>
      </c>
      <c r="O1761" t="s">
        <v>7241</v>
      </c>
      <c r="W1761">
        <v>4000</v>
      </c>
      <c r="X1761" t="s">
        <v>78</v>
      </c>
      <c r="AA1761" s="1"/>
      <c r="AC1761">
        <v>2005</v>
      </c>
      <c r="AD1761">
        <v>7</v>
      </c>
      <c r="AF1761" s="2">
        <f>DATE(emdat_data[[#This Row],[Start Year]],emdat_data[[#This Row],[Start Month]],emdat_data[[#This Row],[Start Day]])</f>
        <v>38533</v>
      </c>
      <c r="AG1761">
        <v>2005</v>
      </c>
      <c r="AH1761">
        <v>7</v>
      </c>
      <c r="AJ1761" s="2">
        <f>DATE(emdat_data[[#This Row],[End Year]],emdat_data[[#This Row],[End Month]],emdat_data[[#This Row],[End Day]])</f>
        <v>38533</v>
      </c>
      <c r="AV1761">
        <v>66.731057986202799</v>
      </c>
      <c r="AW1761" t="s">
        <v>148</v>
      </c>
      <c r="AY1761" t="s">
        <v>149</v>
      </c>
    </row>
    <row r="1762" spans="1:51" hidden="1" x14ac:dyDescent="0.25">
      <c r="A1762" t="s">
        <v>7298</v>
      </c>
      <c r="B1762">
        <v>2005</v>
      </c>
      <c r="C1762">
        <v>339</v>
      </c>
      <c r="E1762" t="s">
        <v>50</v>
      </c>
      <c r="F1762" t="s">
        <v>63</v>
      </c>
      <c r="G1762" t="s">
        <v>64</v>
      </c>
      <c r="H1762" t="s">
        <v>1766</v>
      </c>
      <c r="K1762" t="s">
        <v>159</v>
      </c>
      <c r="L1762" t="s">
        <v>160</v>
      </c>
      <c r="M1762" t="s">
        <v>161</v>
      </c>
      <c r="N1762" t="s">
        <v>57</v>
      </c>
      <c r="O1762" t="s">
        <v>7299</v>
      </c>
      <c r="W1762">
        <v>39</v>
      </c>
      <c r="X1762" t="s">
        <v>67</v>
      </c>
      <c r="AA1762" s="1"/>
      <c r="AC1762">
        <v>2005</v>
      </c>
      <c r="AD1762">
        <v>7</v>
      </c>
      <c r="AF1762" s="2">
        <f>DATE(emdat_data[[#This Row],[Start Year]],emdat_data[[#This Row],[Start Month]],emdat_data[[#This Row],[Start Day]])</f>
        <v>38533</v>
      </c>
      <c r="AG1762">
        <v>2005</v>
      </c>
      <c r="AH1762">
        <v>7</v>
      </c>
      <c r="AJ1762" s="2">
        <f>DATE(emdat_data[[#This Row],[End Year]],emdat_data[[#This Row],[End Month]],emdat_data[[#This Row],[End Day]])</f>
        <v>38533</v>
      </c>
      <c r="AL1762">
        <v>200</v>
      </c>
      <c r="AO1762">
        <v>200</v>
      </c>
      <c r="AV1762">
        <v>66.731057986202799</v>
      </c>
      <c r="AW1762" t="s">
        <v>7300</v>
      </c>
      <c r="AY1762" t="s">
        <v>7301</v>
      </c>
    </row>
    <row r="1763" spans="1:51" x14ac:dyDescent="0.25">
      <c r="A1763" t="s">
        <v>7369</v>
      </c>
      <c r="B1763">
        <v>2005</v>
      </c>
      <c r="C1763">
        <v>735</v>
      </c>
      <c r="E1763" t="s">
        <v>50</v>
      </c>
      <c r="F1763" t="s">
        <v>119</v>
      </c>
      <c r="G1763" t="s">
        <v>120</v>
      </c>
      <c r="H1763" t="s">
        <v>301</v>
      </c>
      <c r="K1763" t="s">
        <v>1240</v>
      </c>
      <c r="L1763" t="s">
        <v>1241</v>
      </c>
      <c r="M1763" t="s">
        <v>260</v>
      </c>
      <c r="N1763" t="s">
        <v>76</v>
      </c>
      <c r="O1763" t="s">
        <v>7370</v>
      </c>
      <c r="T1763" t="s">
        <v>128</v>
      </c>
      <c r="U1763" t="s">
        <v>128</v>
      </c>
      <c r="X1763" t="s">
        <v>129</v>
      </c>
      <c r="AA1763" s="1"/>
      <c r="AC1763">
        <v>2005</v>
      </c>
      <c r="AD1763">
        <v>7</v>
      </c>
      <c r="AF1763" s="2">
        <f>DATE(emdat_data[[#This Row],[Start Year]],emdat_data[[#This Row],[Start Month]],emdat_data[[#This Row],[Start Day]])</f>
        <v>38533</v>
      </c>
      <c r="AG1763">
        <v>2005</v>
      </c>
      <c r="AH1763">
        <v>12</v>
      </c>
      <c r="AJ1763" s="2">
        <f>DATE(emdat_data[[#This Row],[End Year]],emdat_data[[#This Row],[End Month]],emdat_data[[#This Row],[End Day]])</f>
        <v>38686</v>
      </c>
      <c r="AK1763">
        <v>34</v>
      </c>
      <c r="AM1763">
        <v>531</v>
      </c>
      <c r="AO1763">
        <v>531</v>
      </c>
      <c r="AV1763">
        <v>66.731057986202799</v>
      </c>
    </row>
    <row r="1764" spans="1:51" hidden="1" x14ac:dyDescent="0.25">
      <c r="A1764" t="s">
        <v>8465</v>
      </c>
      <c r="B1764">
        <v>2005</v>
      </c>
      <c r="C1764">
        <v>9362</v>
      </c>
      <c r="E1764" t="s">
        <v>50</v>
      </c>
      <c r="F1764" t="s">
        <v>350</v>
      </c>
      <c r="G1764" t="s">
        <v>351</v>
      </c>
      <c r="H1764" t="s">
        <v>351</v>
      </c>
      <c r="K1764" t="s">
        <v>2624</v>
      </c>
      <c r="L1764" t="s">
        <v>2625</v>
      </c>
      <c r="M1764" t="s">
        <v>125</v>
      </c>
      <c r="N1764" t="s">
        <v>76</v>
      </c>
      <c r="O1764" t="s">
        <v>8466</v>
      </c>
      <c r="P1764" t="s">
        <v>8467</v>
      </c>
      <c r="Q1764" t="s">
        <v>353</v>
      </c>
      <c r="R1764" t="s">
        <v>1023</v>
      </c>
      <c r="S1764" t="s">
        <v>127</v>
      </c>
      <c r="V1764">
        <v>100588</v>
      </c>
      <c r="X1764" t="s">
        <v>78</v>
      </c>
      <c r="AA1764" s="1"/>
      <c r="AC1764">
        <v>2005</v>
      </c>
      <c r="AD1764">
        <v>7</v>
      </c>
      <c r="AF1764" s="2">
        <f>DATE(emdat_data[[#This Row],[Start Year]],emdat_data[[#This Row],[Start Month]],emdat_data[[#This Row],[Start Day]])</f>
        <v>38533</v>
      </c>
      <c r="AG1764">
        <v>2006</v>
      </c>
      <c r="AH1764">
        <v>7</v>
      </c>
      <c r="AJ1764" s="2">
        <f>DATE(emdat_data[[#This Row],[End Year]],emdat_data[[#This Row],[End Month]],emdat_data[[#This Row],[End Day]])</f>
        <v>38898</v>
      </c>
      <c r="AM1764">
        <v>3000000</v>
      </c>
      <c r="AO1764">
        <v>3000000</v>
      </c>
      <c r="AV1764">
        <v>66.731057986202799</v>
      </c>
      <c r="AW1764" t="s">
        <v>8468</v>
      </c>
      <c r="AY1764" t="s">
        <v>8469</v>
      </c>
    </row>
    <row r="1765" spans="1:51" hidden="1" x14ac:dyDescent="0.25">
      <c r="A1765" t="s">
        <v>7294</v>
      </c>
      <c r="B1765">
        <v>2005</v>
      </c>
      <c r="C1765">
        <v>751</v>
      </c>
      <c r="E1765" t="s">
        <v>50</v>
      </c>
      <c r="F1765" t="s">
        <v>71</v>
      </c>
      <c r="G1765" t="s">
        <v>72</v>
      </c>
      <c r="H1765" t="s">
        <v>102</v>
      </c>
      <c r="K1765" t="s">
        <v>159</v>
      </c>
      <c r="L1765" t="s">
        <v>160</v>
      </c>
      <c r="M1765" t="s">
        <v>161</v>
      </c>
      <c r="N1765" t="s">
        <v>57</v>
      </c>
      <c r="O1765" t="s">
        <v>7295</v>
      </c>
      <c r="P1765" t="s">
        <v>642</v>
      </c>
      <c r="W1765">
        <v>275000</v>
      </c>
      <c r="X1765" t="s">
        <v>78</v>
      </c>
      <c r="AA1765" s="1"/>
      <c r="AC1765">
        <v>2005</v>
      </c>
      <c r="AD1765">
        <v>7</v>
      </c>
      <c r="AE1765">
        <v>1</v>
      </c>
      <c r="AF1765" s="2">
        <f>DATE(emdat_data[[#This Row],[Start Year]],emdat_data[[#This Row],[Start Month]],emdat_data[[#This Row],[Start Day]])</f>
        <v>38534</v>
      </c>
      <c r="AG1765">
        <v>2005</v>
      </c>
      <c r="AH1765">
        <v>8</v>
      </c>
      <c r="AI1765">
        <v>12</v>
      </c>
      <c r="AJ1765" s="2">
        <f>DATE(emdat_data[[#This Row],[End Year]],emdat_data[[#This Row],[End Month]],emdat_data[[#This Row],[End Day]])</f>
        <v>38576</v>
      </c>
      <c r="AK1765">
        <v>5</v>
      </c>
      <c r="AM1765">
        <v>1270000</v>
      </c>
      <c r="AO1765">
        <v>1270000</v>
      </c>
      <c r="AT1765">
        <v>271000</v>
      </c>
      <c r="AU1765">
        <v>406108</v>
      </c>
      <c r="AV1765">
        <v>66.731057986202799</v>
      </c>
      <c r="AX1765" t="s">
        <v>7296</v>
      </c>
      <c r="AY1765" t="s">
        <v>7297</v>
      </c>
    </row>
    <row r="1766" spans="1:51" x14ac:dyDescent="0.25">
      <c r="A1766" t="s">
        <v>7475</v>
      </c>
      <c r="B1766">
        <v>2005</v>
      </c>
      <c r="C1766">
        <v>631</v>
      </c>
      <c r="E1766" t="s">
        <v>50</v>
      </c>
      <c r="F1766" t="s">
        <v>119</v>
      </c>
      <c r="G1766" t="s">
        <v>120</v>
      </c>
      <c r="H1766" t="s">
        <v>301</v>
      </c>
      <c r="J1766" t="s">
        <v>2155</v>
      </c>
      <c r="K1766" t="s">
        <v>226</v>
      </c>
      <c r="L1766" t="s">
        <v>227</v>
      </c>
      <c r="M1766" t="s">
        <v>56</v>
      </c>
      <c r="N1766" t="s">
        <v>57</v>
      </c>
      <c r="O1766" t="s">
        <v>7476</v>
      </c>
      <c r="T1766" t="s">
        <v>128</v>
      </c>
      <c r="U1766" t="s">
        <v>128</v>
      </c>
      <c r="X1766" t="s">
        <v>129</v>
      </c>
      <c r="AA1766" s="1"/>
      <c r="AC1766">
        <v>2005</v>
      </c>
      <c r="AD1766">
        <v>7</v>
      </c>
      <c r="AE1766">
        <v>1</v>
      </c>
      <c r="AF1766" s="2">
        <f>DATE(emdat_data[[#This Row],[Start Year]],emdat_data[[#This Row],[Start Month]],emdat_data[[#This Row],[Start Day]])</f>
        <v>38534</v>
      </c>
      <c r="AG1766">
        <v>2005</v>
      </c>
      <c r="AH1766">
        <v>11</v>
      </c>
      <c r="AI1766">
        <v>10</v>
      </c>
      <c r="AJ1766" s="2">
        <f>DATE(emdat_data[[#This Row],[End Year]],emdat_data[[#This Row],[End Month]],emdat_data[[#This Row],[End Day]])</f>
        <v>38666</v>
      </c>
      <c r="AK1766">
        <v>296</v>
      </c>
      <c r="AM1766">
        <v>1145</v>
      </c>
      <c r="AO1766">
        <v>1145</v>
      </c>
      <c r="AV1766">
        <v>66.731057986202799</v>
      </c>
    </row>
    <row r="1767" spans="1:51" hidden="1" x14ac:dyDescent="0.25">
      <c r="A1767" t="s">
        <v>6918</v>
      </c>
      <c r="B1767">
        <v>2005</v>
      </c>
      <c r="C1767">
        <v>338</v>
      </c>
      <c r="E1767" t="s">
        <v>50</v>
      </c>
      <c r="F1767" t="s">
        <v>71</v>
      </c>
      <c r="G1767" t="s">
        <v>72</v>
      </c>
      <c r="H1767" t="s">
        <v>102</v>
      </c>
      <c r="K1767" t="s">
        <v>558</v>
      </c>
      <c r="L1767" t="s">
        <v>559</v>
      </c>
      <c r="M1767" t="s">
        <v>211</v>
      </c>
      <c r="N1767" t="s">
        <v>190</v>
      </c>
      <c r="O1767" t="s">
        <v>6919</v>
      </c>
      <c r="P1767" t="s">
        <v>966</v>
      </c>
      <c r="Q1767" t="s">
        <v>176</v>
      </c>
      <c r="R1767" t="s">
        <v>653</v>
      </c>
      <c r="U1767" t="s">
        <v>127</v>
      </c>
      <c r="X1767" t="s">
        <v>78</v>
      </c>
      <c r="AA1767" s="1"/>
      <c r="AB1767" t="s">
        <v>6920</v>
      </c>
      <c r="AC1767">
        <v>2005</v>
      </c>
      <c r="AD1767">
        <v>7</v>
      </c>
      <c r="AE1767">
        <v>2</v>
      </c>
      <c r="AF1767" s="2">
        <f>DATE(emdat_data[[#This Row],[Start Year]],emdat_data[[#This Row],[Start Month]],emdat_data[[#This Row],[Start Day]])</f>
        <v>38535</v>
      </c>
      <c r="AG1767">
        <v>2005</v>
      </c>
      <c r="AH1767">
        <v>7</v>
      </c>
      <c r="AI1767">
        <v>6</v>
      </c>
      <c r="AJ1767" s="2">
        <f>DATE(emdat_data[[#This Row],[End Year]],emdat_data[[#This Row],[End Month]],emdat_data[[#This Row],[End Day]])</f>
        <v>38539</v>
      </c>
      <c r="AK1767">
        <v>17</v>
      </c>
      <c r="AM1767">
        <v>200</v>
      </c>
      <c r="AO1767">
        <v>200</v>
      </c>
      <c r="AT1767">
        <v>247000</v>
      </c>
      <c r="AU1767">
        <v>370142</v>
      </c>
      <c r="AV1767">
        <v>66.731057986202799</v>
      </c>
      <c r="AW1767" t="s">
        <v>6921</v>
      </c>
      <c r="AY1767" t="s">
        <v>6922</v>
      </c>
    </row>
    <row r="1768" spans="1:51" hidden="1" x14ac:dyDescent="0.25">
      <c r="A1768" t="s">
        <v>7425</v>
      </c>
      <c r="B1768">
        <v>2005</v>
      </c>
      <c r="C1768">
        <v>398</v>
      </c>
      <c r="E1768" t="s">
        <v>50</v>
      </c>
      <c r="F1768" t="s">
        <v>71</v>
      </c>
      <c r="G1768" t="s">
        <v>72</v>
      </c>
      <c r="H1768" t="s">
        <v>102</v>
      </c>
      <c r="K1768" t="s">
        <v>226</v>
      </c>
      <c r="L1768" t="s">
        <v>227</v>
      </c>
      <c r="M1768" t="s">
        <v>56</v>
      </c>
      <c r="N1768" t="s">
        <v>57</v>
      </c>
      <c r="O1768" t="s">
        <v>7426</v>
      </c>
      <c r="P1768" t="s">
        <v>7427</v>
      </c>
      <c r="W1768">
        <v>55740</v>
      </c>
      <c r="X1768" t="s">
        <v>78</v>
      </c>
      <c r="AA1768" s="1"/>
      <c r="AB1768" t="s">
        <v>7428</v>
      </c>
      <c r="AC1768">
        <v>2005</v>
      </c>
      <c r="AD1768">
        <v>7</v>
      </c>
      <c r="AE1768">
        <v>2</v>
      </c>
      <c r="AF1768" s="2">
        <f>DATE(emdat_data[[#This Row],[Start Year]],emdat_data[[#This Row],[Start Month]],emdat_data[[#This Row],[Start Day]])</f>
        <v>38535</v>
      </c>
      <c r="AG1768">
        <v>2005</v>
      </c>
      <c r="AH1768">
        <v>7</v>
      </c>
      <c r="AI1768">
        <v>15</v>
      </c>
      <c r="AJ1768" s="2">
        <f>DATE(emdat_data[[#This Row],[End Year]],emdat_data[[#This Row],[End Month]],emdat_data[[#This Row],[End Day]])</f>
        <v>38548</v>
      </c>
      <c r="AK1768">
        <v>62</v>
      </c>
      <c r="AM1768">
        <v>49000</v>
      </c>
      <c r="AO1768">
        <v>49000</v>
      </c>
      <c r="AV1768">
        <v>66.731057986202799</v>
      </c>
      <c r="AX1768" t="s">
        <v>7429</v>
      </c>
      <c r="AY1768" t="s">
        <v>7430</v>
      </c>
    </row>
    <row r="1769" spans="1:51" hidden="1" x14ac:dyDescent="0.25">
      <c r="A1769" t="s">
        <v>8426</v>
      </c>
      <c r="B1769">
        <v>2005</v>
      </c>
      <c r="C1769">
        <v>337</v>
      </c>
      <c r="E1769" t="s">
        <v>50</v>
      </c>
      <c r="F1769" t="s">
        <v>71</v>
      </c>
      <c r="G1769" t="s">
        <v>72</v>
      </c>
      <c r="H1769" t="s">
        <v>102</v>
      </c>
      <c r="K1769" t="s">
        <v>376</v>
      </c>
      <c r="L1769" t="s">
        <v>377</v>
      </c>
      <c r="M1769" t="s">
        <v>211</v>
      </c>
      <c r="N1769" t="s">
        <v>190</v>
      </c>
      <c r="O1769" t="s">
        <v>8427</v>
      </c>
      <c r="P1769" t="s">
        <v>642</v>
      </c>
      <c r="Q1769" t="s">
        <v>659</v>
      </c>
      <c r="R1769" t="s">
        <v>653</v>
      </c>
      <c r="S1769" t="s">
        <v>127</v>
      </c>
      <c r="U1769" t="s">
        <v>127</v>
      </c>
      <c r="X1769" t="s">
        <v>78</v>
      </c>
      <c r="AA1769" s="1"/>
      <c r="AC1769">
        <v>2005</v>
      </c>
      <c r="AD1769">
        <v>7</v>
      </c>
      <c r="AE1769">
        <v>2</v>
      </c>
      <c r="AF1769" s="2">
        <f>DATE(emdat_data[[#This Row],[Start Year]],emdat_data[[#This Row],[Start Month]],emdat_data[[#This Row],[Start Day]])</f>
        <v>38535</v>
      </c>
      <c r="AG1769">
        <v>2005</v>
      </c>
      <c r="AH1769">
        <v>7</v>
      </c>
      <c r="AI1769">
        <v>3</v>
      </c>
      <c r="AJ1769" s="2">
        <f>DATE(emdat_data[[#This Row],[End Year]],emdat_data[[#This Row],[End Month]],emdat_data[[#This Row],[End Day]])</f>
        <v>38536</v>
      </c>
      <c r="AK1769">
        <v>8</v>
      </c>
      <c r="AL1769">
        <v>2</v>
      </c>
      <c r="AM1769">
        <v>5100</v>
      </c>
      <c r="AO1769">
        <v>5102</v>
      </c>
      <c r="AV1769">
        <v>66.731057986202799</v>
      </c>
      <c r="AW1769" t="s">
        <v>8428</v>
      </c>
      <c r="AY1769" t="s">
        <v>8429</v>
      </c>
    </row>
    <row r="1770" spans="1:51" hidden="1" x14ac:dyDescent="0.25">
      <c r="A1770" t="s">
        <v>8871</v>
      </c>
      <c r="B1770">
        <v>2005</v>
      </c>
      <c r="C1770">
        <v>340</v>
      </c>
      <c r="E1770" t="s">
        <v>50</v>
      </c>
      <c r="F1770" t="s">
        <v>71</v>
      </c>
      <c r="G1770" t="s">
        <v>72</v>
      </c>
      <c r="K1770" t="s">
        <v>2924</v>
      </c>
      <c r="L1770" t="s">
        <v>2925</v>
      </c>
      <c r="M1770" t="s">
        <v>392</v>
      </c>
      <c r="N1770" t="s">
        <v>57</v>
      </c>
      <c r="O1770" t="s">
        <v>8872</v>
      </c>
      <c r="X1770" t="s">
        <v>78</v>
      </c>
      <c r="AA1770" s="1"/>
      <c r="AC1770">
        <v>2005</v>
      </c>
      <c r="AD1770">
        <v>7</v>
      </c>
      <c r="AE1770">
        <v>4</v>
      </c>
      <c r="AF1770" s="2">
        <f>DATE(emdat_data[[#This Row],[Start Year]],emdat_data[[#This Row],[Start Month]],emdat_data[[#This Row],[Start Day]])</f>
        <v>38537</v>
      </c>
      <c r="AG1770">
        <v>2005</v>
      </c>
      <c r="AH1770">
        <v>7</v>
      </c>
      <c r="AI1770">
        <v>4</v>
      </c>
      <c r="AJ1770" s="2">
        <f>DATE(emdat_data[[#This Row],[End Year]],emdat_data[[#This Row],[End Month]],emdat_data[[#This Row],[End Day]])</f>
        <v>38537</v>
      </c>
      <c r="AM1770">
        <v>3000</v>
      </c>
      <c r="AO1770">
        <v>3000</v>
      </c>
      <c r="AV1770">
        <v>66.731057986202799</v>
      </c>
      <c r="AW1770" t="s">
        <v>8873</v>
      </c>
      <c r="AX1770" t="s">
        <v>8874</v>
      </c>
      <c r="AY1770" t="s">
        <v>8875</v>
      </c>
    </row>
    <row r="1771" spans="1:51" hidden="1" x14ac:dyDescent="0.25">
      <c r="A1771" t="s">
        <v>8904</v>
      </c>
      <c r="B1771">
        <v>2005</v>
      </c>
      <c r="C1771">
        <v>687</v>
      </c>
      <c r="E1771" t="s">
        <v>50</v>
      </c>
      <c r="F1771" t="s">
        <v>63</v>
      </c>
      <c r="G1771" t="s">
        <v>64</v>
      </c>
      <c r="H1771" t="s">
        <v>1766</v>
      </c>
      <c r="K1771" t="s">
        <v>357</v>
      </c>
      <c r="L1771" t="s">
        <v>358</v>
      </c>
      <c r="M1771" t="s">
        <v>146</v>
      </c>
      <c r="N1771" t="s">
        <v>86</v>
      </c>
      <c r="O1771" t="s">
        <v>8905</v>
      </c>
      <c r="W1771">
        <v>47</v>
      </c>
      <c r="X1771" t="s">
        <v>67</v>
      </c>
      <c r="AA1771" s="1"/>
      <c r="AC1771">
        <v>2005</v>
      </c>
      <c r="AD1771">
        <v>7</v>
      </c>
      <c r="AE1771">
        <v>4</v>
      </c>
      <c r="AF1771" s="2">
        <f>DATE(emdat_data[[#This Row],[Start Year]],emdat_data[[#This Row],[Start Month]],emdat_data[[#This Row],[Start Day]])</f>
        <v>38537</v>
      </c>
      <c r="AG1771">
        <v>2005</v>
      </c>
      <c r="AH1771">
        <v>7</v>
      </c>
      <c r="AI1771">
        <v>30</v>
      </c>
      <c r="AJ1771" s="2">
        <f>DATE(emdat_data[[#This Row],[End Year]],emdat_data[[#This Row],[End Month]],emdat_data[[#This Row],[End Day]])</f>
        <v>38563</v>
      </c>
      <c r="AK1771">
        <v>33</v>
      </c>
      <c r="AL1771">
        <v>31</v>
      </c>
      <c r="AO1771">
        <v>31</v>
      </c>
      <c r="AV1771">
        <v>66.731057986202799</v>
      </c>
      <c r="AW1771" t="s">
        <v>8906</v>
      </c>
      <c r="AY1771" t="s">
        <v>8907</v>
      </c>
    </row>
    <row r="1772" spans="1:51" hidden="1" x14ac:dyDescent="0.25">
      <c r="A1772" t="s">
        <v>7450</v>
      </c>
      <c r="B1772">
        <v>2005</v>
      </c>
      <c r="C1772">
        <v>746</v>
      </c>
      <c r="E1772" t="s">
        <v>50</v>
      </c>
      <c r="F1772" t="s">
        <v>71</v>
      </c>
      <c r="G1772" t="s">
        <v>72</v>
      </c>
      <c r="H1772" t="s">
        <v>102</v>
      </c>
      <c r="K1772" t="s">
        <v>226</v>
      </c>
      <c r="L1772" t="s">
        <v>227</v>
      </c>
      <c r="M1772" t="s">
        <v>56</v>
      </c>
      <c r="N1772" t="s">
        <v>57</v>
      </c>
      <c r="O1772" t="s">
        <v>7451</v>
      </c>
      <c r="P1772" t="s">
        <v>7452</v>
      </c>
      <c r="X1772" t="s">
        <v>78</v>
      </c>
      <c r="AA1772" s="1"/>
      <c r="AB1772" t="s">
        <v>7453</v>
      </c>
      <c r="AC1772">
        <v>2005</v>
      </c>
      <c r="AD1772">
        <v>7</v>
      </c>
      <c r="AE1772">
        <v>5</v>
      </c>
      <c r="AF1772" s="2">
        <f>DATE(emdat_data[[#This Row],[Start Year]],emdat_data[[#This Row],[Start Month]],emdat_data[[#This Row],[Start Day]])</f>
        <v>38538</v>
      </c>
      <c r="AG1772">
        <v>2005</v>
      </c>
      <c r="AH1772">
        <v>8</v>
      </c>
      <c r="AI1772">
        <v>14</v>
      </c>
      <c r="AJ1772" s="2">
        <f>DATE(emdat_data[[#This Row],[End Year]],emdat_data[[#This Row],[End Month]],emdat_data[[#This Row],[End Day]])</f>
        <v>38578</v>
      </c>
      <c r="AK1772">
        <v>10</v>
      </c>
      <c r="AM1772">
        <v>2000</v>
      </c>
      <c r="AO1772">
        <v>2000</v>
      </c>
      <c r="AV1772">
        <v>66.731057986202799</v>
      </c>
      <c r="AW1772" t="s">
        <v>7454</v>
      </c>
      <c r="AY1772" t="s">
        <v>7455</v>
      </c>
    </row>
    <row r="1773" spans="1:51" hidden="1" x14ac:dyDescent="0.25">
      <c r="A1773" t="s">
        <v>8549</v>
      </c>
      <c r="B1773">
        <v>2005</v>
      </c>
      <c r="C1773">
        <v>746</v>
      </c>
      <c r="E1773" t="s">
        <v>50</v>
      </c>
      <c r="F1773" t="s">
        <v>71</v>
      </c>
      <c r="G1773" t="s">
        <v>72</v>
      </c>
      <c r="H1773" t="s">
        <v>102</v>
      </c>
      <c r="K1773" t="s">
        <v>307</v>
      </c>
      <c r="L1773" t="s">
        <v>308</v>
      </c>
      <c r="M1773" t="s">
        <v>56</v>
      </c>
      <c r="N1773" t="s">
        <v>57</v>
      </c>
      <c r="O1773" t="s">
        <v>8550</v>
      </c>
      <c r="P1773" t="s">
        <v>1309</v>
      </c>
      <c r="Q1773" t="s">
        <v>653</v>
      </c>
      <c r="X1773" t="s">
        <v>78</v>
      </c>
      <c r="AA1773" s="1"/>
      <c r="AB1773" t="s">
        <v>8551</v>
      </c>
      <c r="AC1773">
        <v>2005</v>
      </c>
      <c r="AD1773">
        <v>7</v>
      </c>
      <c r="AE1773">
        <v>5</v>
      </c>
      <c r="AF1773" s="2">
        <f>DATE(emdat_data[[#This Row],[Start Year]],emdat_data[[#This Row],[Start Month]],emdat_data[[#This Row],[Start Day]])</f>
        <v>38538</v>
      </c>
      <c r="AG1773">
        <v>2005</v>
      </c>
      <c r="AH1773">
        <v>8</v>
      </c>
      <c r="AI1773">
        <v>14</v>
      </c>
      <c r="AJ1773" s="2">
        <f>DATE(emdat_data[[#This Row],[End Year]],emdat_data[[#This Row],[End Month]],emdat_data[[#This Row],[End Day]])</f>
        <v>38578</v>
      </c>
      <c r="AK1773">
        <v>42</v>
      </c>
      <c r="AL1773">
        <v>20</v>
      </c>
      <c r="AM1773">
        <v>58000</v>
      </c>
      <c r="AO1773">
        <v>58020</v>
      </c>
      <c r="AV1773">
        <v>66.731057986202799</v>
      </c>
      <c r="AW1773" t="s">
        <v>8552</v>
      </c>
      <c r="AY1773" t="s">
        <v>8553</v>
      </c>
    </row>
    <row r="1774" spans="1:51" hidden="1" x14ac:dyDescent="0.25">
      <c r="A1774" t="s">
        <v>6946</v>
      </c>
      <c r="B1774">
        <v>2005</v>
      </c>
      <c r="C1774">
        <v>351</v>
      </c>
      <c r="E1774" t="s">
        <v>50</v>
      </c>
      <c r="F1774" t="s">
        <v>63</v>
      </c>
      <c r="G1774" t="s">
        <v>82</v>
      </c>
      <c r="H1774" t="s">
        <v>98</v>
      </c>
      <c r="J1774" t="s">
        <v>6937</v>
      </c>
      <c r="K1774" t="s">
        <v>1342</v>
      </c>
      <c r="L1774" t="s">
        <v>1343</v>
      </c>
      <c r="M1774" t="s">
        <v>1194</v>
      </c>
      <c r="N1774" t="s">
        <v>86</v>
      </c>
      <c r="O1774" t="s">
        <v>6947</v>
      </c>
      <c r="Q1774" t="s">
        <v>659</v>
      </c>
      <c r="R1774" t="s">
        <v>72</v>
      </c>
      <c r="S1774" t="s">
        <v>127</v>
      </c>
      <c r="X1774" t="s">
        <v>88</v>
      </c>
      <c r="AA1774" s="1"/>
      <c r="AC1774">
        <v>2005</v>
      </c>
      <c r="AD1774">
        <v>7</v>
      </c>
      <c r="AE1774">
        <v>7</v>
      </c>
      <c r="AF1774" s="2">
        <f>DATE(emdat_data[[#This Row],[Start Year]],emdat_data[[#This Row],[Start Month]],emdat_data[[#This Row],[Start Day]])</f>
        <v>38540</v>
      </c>
      <c r="AG1774">
        <v>2005</v>
      </c>
      <c r="AH1774">
        <v>7</v>
      </c>
      <c r="AI1774">
        <v>7</v>
      </c>
      <c r="AJ1774" s="2">
        <f>DATE(emdat_data[[#This Row],[End Year]],emdat_data[[#This Row],[End Month]],emdat_data[[#This Row],[End Day]])</f>
        <v>38540</v>
      </c>
      <c r="AK1774">
        <v>40</v>
      </c>
      <c r="AL1774">
        <v>36</v>
      </c>
      <c r="AM1774">
        <v>15000</v>
      </c>
      <c r="AO1774">
        <v>15036</v>
      </c>
      <c r="AT1774">
        <v>50000</v>
      </c>
      <c r="AU1774">
        <v>74928</v>
      </c>
      <c r="AV1774">
        <v>66.731057986202799</v>
      </c>
      <c r="AW1774" t="s">
        <v>6948</v>
      </c>
      <c r="AY1774" t="s">
        <v>6949</v>
      </c>
    </row>
    <row r="1775" spans="1:51" hidden="1" x14ac:dyDescent="0.25">
      <c r="A1775" t="s">
        <v>7050</v>
      </c>
      <c r="B1775">
        <v>2005</v>
      </c>
      <c r="C1775">
        <v>375</v>
      </c>
      <c r="E1775" t="s">
        <v>50</v>
      </c>
      <c r="F1775" t="s">
        <v>71</v>
      </c>
      <c r="G1775" t="s">
        <v>72</v>
      </c>
      <c r="H1775" t="s">
        <v>102</v>
      </c>
      <c r="K1775" t="s">
        <v>226</v>
      </c>
      <c r="L1775" t="s">
        <v>227</v>
      </c>
      <c r="M1775" t="s">
        <v>56</v>
      </c>
      <c r="N1775" t="s">
        <v>57</v>
      </c>
      <c r="O1775" t="s">
        <v>7051</v>
      </c>
      <c r="P1775" t="s">
        <v>4377</v>
      </c>
      <c r="Q1775" t="s">
        <v>176</v>
      </c>
      <c r="X1775" t="s">
        <v>78</v>
      </c>
      <c r="AA1775" s="1"/>
      <c r="AB1775" t="s">
        <v>7052</v>
      </c>
      <c r="AC1775">
        <v>2005</v>
      </c>
      <c r="AD1775">
        <v>7</v>
      </c>
      <c r="AE1775">
        <v>7</v>
      </c>
      <c r="AF1775" s="2">
        <f>DATE(emdat_data[[#This Row],[Start Year]],emdat_data[[#This Row],[Start Month]],emdat_data[[#This Row],[Start Day]])</f>
        <v>38540</v>
      </c>
      <c r="AG1775">
        <v>2005</v>
      </c>
      <c r="AH1775">
        <v>7</v>
      </c>
      <c r="AI1775">
        <v>28</v>
      </c>
      <c r="AJ1775" s="2">
        <f>DATE(emdat_data[[#This Row],[End Year]],emdat_data[[#This Row],[End Month]],emdat_data[[#This Row],[End Day]])</f>
        <v>38561</v>
      </c>
      <c r="AK1775">
        <v>70</v>
      </c>
      <c r="AM1775">
        <v>1904000</v>
      </c>
      <c r="AN1775">
        <v>4000</v>
      </c>
      <c r="AO1775">
        <v>1908000</v>
      </c>
      <c r="AV1775">
        <v>66.731057986202799</v>
      </c>
      <c r="AX1775" t="s">
        <v>7053</v>
      </c>
      <c r="AY1775" t="s">
        <v>7054</v>
      </c>
    </row>
    <row r="1776" spans="1:51" hidden="1" x14ac:dyDescent="0.25">
      <c r="A1776" t="s">
        <v>7182</v>
      </c>
      <c r="B1776">
        <v>2005</v>
      </c>
      <c r="C1776">
        <v>375</v>
      </c>
      <c r="E1776" t="s">
        <v>50</v>
      </c>
      <c r="F1776" t="s">
        <v>71</v>
      </c>
      <c r="G1776" t="s">
        <v>72</v>
      </c>
      <c r="H1776" t="s">
        <v>102</v>
      </c>
      <c r="K1776" t="s">
        <v>527</v>
      </c>
      <c r="L1776" t="s">
        <v>528</v>
      </c>
      <c r="M1776" t="s">
        <v>56</v>
      </c>
      <c r="N1776" t="s">
        <v>57</v>
      </c>
      <c r="O1776" t="s">
        <v>7183</v>
      </c>
      <c r="P1776" t="s">
        <v>1309</v>
      </c>
      <c r="X1776" t="s">
        <v>78</v>
      </c>
      <c r="AA1776" s="1"/>
      <c r="AB1776" t="s">
        <v>7184</v>
      </c>
      <c r="AC1776">
        <v>2005</v>
      </c>
      <c r="AD1776">
        <v>7</v>
      </c>
      <c r="AE1776">
        <v>7</v>
      </c>
      <c r="AF1776" s="2">
        <f>DATE(emdat_data[[#This Row],[Start Year]],emdat_data[[#This Row],[Start Month]],emdat_data[[#This Row],[Start Day]])</f>
        <v>38540</v>
      </c>
      <c r="AG1776">
        <v>2005</v>
      </c>
      <c r="AH1776">
        <v>7</v>
      </c>
      <c r="AI1776">
        <v>27</v>
      </c>
      <c r="AJ1776" s="2">
        <f>DATE(emdat_data[[#This Row],[End Year]],emdat_data[[#This Row],[End Month]],emdat_data[[#This Row],[End Day]])</f>
        <v>38560</v>
      </c>
      <c r="AK1776">
        <v>23</v>
      </c>
      <c r="AM1776">
        <v>1000000</v>
      </c>
      <c r="AO1776">
        <v>1000000</v>
      </c>
      <c r="AV1776">
        <v>66.731057986202799</v>
      </c>
      <c r="AX1776" t="s">
        <v>7185</v>
      </c>
      <c r="AY1776" t="s">
        <v>7186</v>
      </c>
    </row>
    <row r="1777" spans="1:51" hidden="1" x14ac:dyDescent="0.25">
      <c r="A1777" t="s">
        <v>7305</v>
      </c>
      <c r="B1777">
        <v>2005</v>
      </c>
      <c r="C1777">
        <v>9746</v>
      </c>
      <c r="E1777" t="s">
        <v>50</v>
      </c>
      <c r="F1777" t="s">
        <v>350</v>
      </c>
      <c r="G1777" t="s">
        <v>351</v>
      </c>
      <c r="H1777" t="s">
        <v>351</v>
      </c>
      <c r="K1777" t="s">
        <v>159</v>
      </c>
      <c r="L1777" t="s">
        <v>160</v>
      </c>
      <c r="M1777" t="s">
        <v>161</v>
      </c>
      <c r="N1777" t="s">
        <v>57</v>
      </c>
      <c r="O1777" t="s">
        <v>7306</v>
      </c>
      <c r="X1777" t="s">
        <v>78</v>
      </c>
      <c r="AA1777" s="1"/>
      <c r="AC1777">
        <v>2005</v>
      </c>
      <c r="AD1777">
        <v>7</v>
      </c>
      <c r="AE1777">
        <v>7</v>
      </c>
      <c r="AF1777" s="2">
        <f>DATE(emdat_data[[#This Row],[Start Year]],emdat_data[[#This Row],[Start Month]],emdat_data[[#This Row],[Start Day]])</f>
        <v>38540</v>
      </c>
      <c r="AG1777">
        <v>2005</v>
      </c>
      <c r="AJ1777" s="2">
        <f>DATE(emdat_data[[#This Row],[End Year]],emdat_data[[#This Row],[End Month]],emdat_data[[#This Row],[End Day]])</f>
        <v>38321</v>
      </c>
      <c r="AM1777">
        <v>7600000</v>
      </c>
      <c r="AO1777">
        <v>7600000</v>
      </c>
      <c r="AV1777">
        <v>66.731057986202799</v>
      </c>
      <c r="AW1777" t="s">
        <v>7307</v>
      </c>
      <c r="AY1777" t="s">
        <v>7308</v>
      </c>
    </row>
    <row r="1778" spans="1:51" hidden="1" x14ac:dyDescent="0.25">
      <c r="A1778" t="s">
        <v>8749</v>
      </c>
      <c r="B1778">
        <v>2005</v>
      </c>
      <c r="C1778">
        <v>375</v>
      </c>
      <c r="E1778" t="s">
        <v>50</v>
      </c>
      <c r="F1778" t="s">
        <v>71</v>
      </c>
      <c r="G1778" t="s">
        <v>72</v>
      </c>
      <c r="H1778" t="s">
        <v>102</v>
      </c>
      <c r="K1778" t="s">
        <v>303</v>
      </c>
      <c r="L1778" t="s">
        <v>304</v>
      </c>
      <c r="M1778" t="s">
        <v>56</v>
      </c>
      <c r="N1778" t="s">
        <v>57</v>
      </c>
      <c r="O1778" t="s">
        <v>8750</v>
      </c>
      <c r="P1778" t="s">
        <v>1309</v>
      </c>
      <c r="X1778" t="s">
        <v>78</v>
      </c>
      <c r="AA1778" s="1"/>
      <c r="AB1778" t="s">
        <v>8751</v>
      </c>
      <c r="AC1778">
        <v>2005</v>
      </c>
      <c r="AD1778">
        <v>7</v>
      </c>
      <c r="AE1778">
        <v>7</v>
      </c>
      <c r="AF1778" s="2">
        <f>DATE(emdat_data[[#This Row],[Start Year]],emdat_data[[#This Row],[Start Month]],emdat_data[[#This Row],[Start Day]])</f>
        <v>38540</v>
      </c>
      <c r="AG1778">
        <v>2005</v>
      </c>
      <c r="AH1778">
        <v>7</v>
      </c>
      <c r="AI1778">
        <v>27</v>
      </c>
      <c r="AJ1778" s="2">
        <f>DATE(emdat_data[[#This Row],[End Year]],emdat_data[[#This Row],[End Month]],emdat_data[[#This Row],[End Day]])</f>
        <v>38560</v>
      </c>
      <c r="AM1778">
        <v>30000</v>
      </c>
      <c r="AO1778">
        <v>30000</v>
      </c>
      <c r="AV1778">
        <v>66.731057986202799</v>
      </c>
      <c r="AX1778" t="s">
        <v>8752</v>
      </c>
      <c r="AY1778" t="s">
        <v>8753</v>
      </c>
    </row>
    <row r="1779" spans="1:51" hidden="1" x14ac:dyDescent="0.25">
      <c r="A1779" t="s">
        <v>6936</v>
      </c>
      <c r="B1779">
        <v>2005</v>
      </c>
      <c r="C1779">
        <v>351</v>
      </c>
      <c r="E1779" t="s">
        <v>50</v>
      </c>
      <c r="F1779" t="s">
        <v>63</v>
      </c>
      <c r="G1779" t="s">
        <v>82</v>
      </c>
      <c r="H1779" t="s">
        <v>98</v>
      </c>
      <c r="J1779" t="s">
        <v>6937</v>
      </c>
      <c r="K1779" t="s">
        <v>1192</v>
      </c>
      <c r="L1779" t="s">
        <v>1193</v>
      </c>
      <c r="M1779" t="s">
        <v>1194</v>
      </c>
      <c r="N1779" t="s">
        <v>86</v>
      </c>
      <c r="O1779" t="s">
        <v>6938</v>
      </c>
      <c r="Q1779" t="s">
        <v>176</v>
      </c>
      <c r="R1779" t="s">
        <v>72</v>
      </c>
      <c r="S1779" t="s">
        <v>127</v>
      </c>
      <c r="W1779">
        <v>235</v>
      </c>
      <c r="X1779" t="s">
        <v>88</v>
      </c>
      <c r="AA1779" s="1"/>
      <c r="AC1779">
        <v>2005</v>
      </c>
      <c r="AD1779">
        <v>7</v>
      </c>
      <c r="AE1779">
        <v>8</v>
      </c>
      <c r="AF1779" s="2">
        <f>DATE(emdat_data[[#This Row],[Start Year]],emdat_data[[#This Row],[Start Month]],emdat_data[[#This Row],[Start Day]])</f>
        <v>38541</v>
      </c>
      <c r="AG1779">
        <v>2005</v>
      </c>
      <c r="AH1779">
        <v>7</v>
      </c>
      <c r="AI1779">
        <v>9</v>
      </c>
      <c r="AJ1779" s="2">
        <f>DATE(emdat_data[[#This Row],[End Year]],emdat_data[[#This Row],[End Month]],emdat_data[[#This Row],[End Day]])</f>
        <v>38542</v>
      </c>
      <c r="AK1779">
        <v>16</v>
      </c>
      <c r="AM1779">
        <v>2500000</v>
      </c>
      <c r="AO1779">
        <v>2500000</v>
      </c>
      <c r="AR1779">
        <v>5000</v>
      </c>
      <c r="AS1779">
        <v>7493</v>
      </c>
      <c r="AT1779">
        <v>1400000</v>
      </c>
      <c r="AU1779">
        <v>2097974</v>
      </c>
      <c r="AV1779">
        <v>66.731057986202799</v>
      </c>
      <c r="AW1779" t="s">
        <v>6939</v>
      </c>
      <c r="AY1779" t="s">
        <v>6940</v>
      </c>
    </row>
    <row r="1780" spans="1:51" hidden="1" x14ac:dyDescent="0.25">
      <c r="A1780" t="s">
        <v>7062</v>
      </c>
      <c r="B1780">
        <v>2005</v>
      </c>
      <c r="C1780">
        <v>354</v>
      </c>
      <c r="E1780" t="s">
        <v>50</v>
      </c>
      <c r="F1780" t="s">
        <v>71</v>
      </c>
      <c r="G1780" t="s">
        <v>72</v>
      </c>
      <c r="H1780" t="s">
        <v>102</v>
      </c>
      <c r="K1780" t="s">
        <v>226</v>
      </c>
      <c r="L1780" t="s">
        <v>227</v>
      </c>
      <c r="M1780" t="s">
        <v>56</v>
      </c>
      <c r="N1780" t="s">
        <v>57</v>
      </c>
      <c r="O1780" t="s">
        <v>7063</v>
      </c>
      <c r="P1780" t="s">
        <v>7064</v>
      </c>
      <c r="Q1780" t="s">
        <v>653</v>
      </c>
      <c r="X1780" t="s">
        <v>78</v>
      </c>
      <c r="AA1780" s="1"/>
      <c r="AC1780">
        <v>2005</v>
      </c>
      <c r="AD1780">
        <v>7</v>
      </c>
      <c r="AE1780">
        <v>9</v>
      </c>
      <c r="AF1780" s="2">
        <f>DATE(emdat_data[[#This Row],[Start Year]],emdat_data[[#This Row],[Start Month]],emdat_data[[#This Row],[Start Day]])</f>
        <v>38542</v>
      </c>
      <c r="AG1780">
        <v>2005</v>
      </c>
      <c r="AH1780">
        <v>7</v>
      </c>
      <c r="AI1780">
        <v>9</v>
      </c>
      <c r="AJ1780" s="2">
        <f>DATE(emdat_data[[#This Row],[End Year]],emdat_data[[#This Row],[End Month]],emdat_data[[#This Row],[End Day]])</f>
        <v>38542</v>
      </c>
      <c r="AK1780">
        <v>25</v>
      </c>
      <c r="AV1780">
        <v>66.731057986202799</v>
      </c>
      <c r="AX1780" t="s">
        <v>7065</v>
      </c>
      <c r="AY1780" t="s">
        <v>7066</v>
      </c>
    </row>
    <row r="1781" spans="1:51" hidden="1" x14ac:dyDescent="0.25">
      <c r="A1781" t="s">
        <v>7337</v>
      </c>
      <c r="B1781">
        <v>2005</v>
      </c>
      <c r="C1781">
        <v>364</v>
      </c>
      <c r="E1781" t="s">
        <v>50</v>
      </c>
      <c r="F1781" t="s">
        <v>71</v>
      </c>
      <c r="G1781" t="s">
        <v>72</v>
      </c>
      <c r="H1781" t="s">
        <v>102</v>
      </c>
      <c r="K1781" t="s">
        <v>1200</v>
      </c>
      <c r="L1781" t="s">
        <v>1201</v>
      </c>
      <c r="M1781" t="s">
        <v>189</v>
      </c>
      <c r="N1781" t="s">
        <v>190</v>
      </c>
      <c r="O1781" t="s">
        <v>7338</v>
      </c>
      <c r="P1781" t="s">
        <v>642</v>
      </c>
      <c r="X1781" t="s">
        <v>78</v>
      </c>
      <c r="AA1781" s="1"/>
      <c r="AB1781" t="s">
        <v>7339</v>
      </c>
      <c r="AC1781">
        <v>2005</v>
      </c>
      <c r="AD1781">
        <v>7</v>
      </c>
      <c r="AE1781">
        <v>10</v>
      </c>
      <c r="AF1781" s="2">
        <f>DATE(emdat_data[[#This Row],[Start Year]],emdat_data[[#This Row],[Start Month]],emdat_data[[#This Row],[Start Day]])</f>
        <v>38543</v>
      </c>
      <c r="AG1781">
        <v>2005</v>
      </c>
      <c r="AH1781">
        <v>7</v>
      </c>
      <c r="AI1781">
        <v>13</v>
      </c>
      <c r="AJ1781" s="2">
        <f>DATE(emdat_data[[#This Row],[End Year]],emdat_data[[#This Row],[End Month]],emdat_data[[#This Row],[End Day]])</f>
        <v>38546</v>
      </c>
      <c r="AM1781">
        <v>450</v>
      </c>
      <c r="AO1781">
        <v>450</v>
      </c>
      <c r="AV1781">
        <v>66.731057986202799</v>
      </c>
      <c r="AX1781" t="s">
        <v>7340</v>
      </c>
      <c r="AY1781" t="s">
        <v>7341</v>
      </c>
    </row>
    <row r="1782" spans="1:51" hidden="1" x14ac:dyDescent="0.25">
      <c r="A1782" t="s">
        <v>7431</v>
      </c>
      <c r="B1782">
        <v>2005</v>
      </c>
      <c r="C1782">
        <v>399</v>
      </c>
      <c r="E1782" t="s">
        <v>50</v>
      </c>
      <c r="F1782" t="s">
        <v>71</v>
      </c>
      <c r="G1782" t="s">
        <v>72</v>
      </c>
      <c r="H1782" t="s">
        <v>102</v>
      </c>
      <c r="K1782" t="s">
        <v>226</v>
      </c>
      <c r="L1782" t="s">
        <v>227</v>
      </c>
      <c r="M1782" t="s">
        <v>56</v>
      </c>
      <c r="N1782" t="s">
        <v>57</v>
      </c>
      <c r="O1782" t="s">
        <v>7432</v>
      </c>
      <c r="P1782" t="s">
        <v>642</v>
      </c>
      <c r="X1782" t="s">
        <v>78</v>
      </c>
      <c r="AA1782" s="1"/>
      <c r="AC1782">
        <v>2005</v>
      </c>
      <c r="AD1782">
        <v>7</v>
      </c>
      <c r="AE1782">
        <v>10</v>
      </c>
      <c r="AF1782" s="2">
        <f>DATE(emdat_data[[#This Row],[Start Year]],emdat_data[[#This Row],[Start Month]],emdat_data[[#This Row],[Start Day]])</f>
        <v>38543</v>
      </c>
      <c r="AG1782">
        <v>2005</v>
      </c>
      <c r="AH1782">
        <v>7</v>
      </c>
      <c r="AI1782">
        <v>10</v>
      </c>
      <c r="AJ1782" s="2">
        <f>DATE(emdat_data[[#This Row],[End Year]],emdat_data[[#This Row],[End Month]],emdat_data[[#This Row],[End Day]])</f>
        <v>38543</v>
      </c>
      <c r="AK1782">
        <v>12</v>
      </c>
      <c r="AM1782">
        <v>10000</v>
      </c>
      <c r="AO1782">
        <v>10000</v>
      </c>
      <c r="AV1782">
        <v>66.731057986202799</v>
      </c>
      <c r="AX1782" t="s">
        <v>7433</v>
      </c>
      <c r="AY1782" t="s">
        <v>7434</v>
      </c>
    </row>
    <row r="1783" spans="1:51" hidden="1" x14ac:dyDescent="0.25">
      <c r="A1783" t="s">
        <v>8901</v>
      </c>
      <c r="B1783">
        <v>2005</v>
      </c>
      <c r="C1783">
        <v>351</v>
      </c>
      <c r="E1783" t="s">
        <v>50</v>
      </c>
      <c r="F1783" t="s">
        <v>63</v>
      </c>
      <c r="G1783" t="s">
        <v>82</v>
      </c>
      <c r="H1783" t="s">
        <v>98</v>
      </c>
      <c r="J1783" t="s">
        <v>6937</v>
      </c>
      <c r="K1783" t="s">
        <v>357</v>
      </c>
      <c r="L1783" t="s">
        <v>358</v>
      </c>
      <c r="M1783" t="s">
        <v>146</v>
      </c>
      <c r="N1783" t="s">
        <v>86</v>
      </c>
      <c r="O1783" t="s">
        <v>8902</v>
      </c>
      <c r="U1783" t="s">
        <v>127</v>
      </c>
      <c r="X1783" t="s">
        <v>88</v>
      </c>
      <c r="AA1783" s="1"/>
      <c r="AC1783">
        <v>2005</v>
      </c>
      <c r="AD1783">
        <v>7</v>
      </c>
      <c r="AE1783">
        <v>10</v>
      </c>
      <c r="AF1783" s="2">
        <f>DATE(emdat_data[[#This Row],[Start Year]],emdat_data[[#This Row],[Start Month]],emdat_data[[#This Row],[Start Day]])</f>
        <v>38543</v>
      </c>
      <c r="AG1783">
        <v>2005</v>
      </c>
      <c r="AH1783">
        <v>7</v>
      </c>
      <c r="AI1783">
        <v>10</v>
      </c>
      <c r="AJ1783" s="2">
        <f>DATE(emdat_data[[#This Row],[End Year]],emdat_data[[#This Row],[End Month]],emdat_data[[#This Row],[End Day]])</f>
        <v>38543</v>
      </c>
      <c r="AK1783">
        <v>5</v>
      </c>
      <c r="AR1783">
        <v>1115000</v>
      </c>
      <c r="AS1783">
        <v>1670886</v>
      </c>
      <c r="AT1783">
        <v>2230000</v>
      </c>
      <c r="AU1783">
        <v>3341772</v>
      </c>
      <c r="AV1783">
        <v>66.731057986202799</v>
      </c>
      <c r="AW1783" t="s">
        <v>8433</v>
      </c>
      <c r="AY1783" t="s">
        <v>8903</v>
      </c>
    </row>
    <row r="1784" spans="1:51" hidden="1" x14ac:dyDescent="0.25">
      <c r="A1784" t="s">
        <v>7398</v>
      </c>
      <c r="B1784">
        <v>2005</v>
      </c>
      <c r="C1784">
        <v>368</v>
      </c>
      <c r="E1784" t="s">
        <v>50</v>
      </c>
      <c r="F1784" t="s">
        <v>71</v>
      </c>
      <c r="G1784" t="s">
        <v>217</v>
      </c>
      <c r="H1784" t="s">
        <v>217</v>
      </c>
      <c r="K1784" t="s">
        <v>202</v>
      </c>
      <c r="L1784" t="s">
        <v>203</v>
      </c>
      <c r="M1784" t="s">
        <v>204</v>
      </c>
      <c r="N1784" t="s">
        <v>86</v>
      </c>
      <c r="O1784" t="s">
        <v>7399</v>
      </c>
      <c r="P1784" t="s">
        <v>642</v>
      </c>
      <c r="AA1784" s="1"/>
      <c r="AC1784">
        <v>2005</v>
      </c>
      <c r="AD1784">
        <v>7</v>
      </c>
      <c r="AE1784">
        <v>12</v>
      </c>
      <c r="AF1784" s="2">
        <f>DATE(emdat_data[[#This Row],[Start Year]],emdat_data[[#This Row],[Start Month]],emdat_data[[#This Row],[Start Day]])</f>
        <v>38545</v>
      </c>
      <c r="AG1784">
        <v>2005</v>
      </c>
      <c r="AH1784">
        <v>7</v>
      </c>
      <c r="AI1784">
        <v>13</v>
      </c>
      <c r="AJ1784" s="2">
        <f>DATE(emdat_data[[#This Row],[End Year]],emdat_data[[#This Row],[End Month]],emdat_data[[#This Row],[End Day]])</f>
        <v>38546</v>
      </c>
      <c r="AK1784">
        <v>7</v>
      </c>
      <c r="AM1784">
        <v>1000</v>
      </c>
      <c r="AO1784">
        <v>1000</v>
      </c>
      <c r="AV1784">
        <v>66.731057986202799</v>
      </c>
      <c r="AX1784" t="s">
        <v>7400</v>
      </c>
      <c r="AY1784" t="s">
        <v>7401</v>
      </c>
    </row>
    <row r="1785" spans="1:51" hidden="1" x14ac:dyDescent="0.25">
      <c r="A1785" t="s">
        <v>8806</v>
      </c>
      <c r="B1785">
        <v>2005</v>
      </c>
      <c r="C1785">
        <v>365</v>
      </c>
      <c r="E1785" t="s">
        <v>50</v>
      </c>
      <c r="F1785" t="s">
        <v>71</v>
      </c>
      <c r="G1785" t="s">
        <v>72</v>
      </c>
      <c r="H1785" t="s">
        <v>102</v>
      </c>
      <c r="K1785" t="s">
        <v>376</v>
      </c>
      <c r="L1785" t="s">
        <v>377</v>
      </c>
      <c r="M1785" t="s">
        <v>211</v>
      </c>
      <c r="N1785" t="s">
        <v>190</v>
      </c>
      <c r="O1785" t="s">
        <v>8807</v>
      </c>
      <c r="P1785" t="s">
        <v>642</v>
      </c>
      <c r="T1785" t="s">
        <v>127</v>
      </c>
      <c r="V1785">
        <v>2020</v>
      </c>
      <c r="W1785">
        <v>40040</v>
      </c>
      <c r="X1785" t="s">
        <v>78</v>
      </c>
      <c r="AA1785" s="1"/>
      <c r="AB1785" t="s">
        <v>8808</v>
      </c>
      <c r="AC1785">
        <v>2005</v>
      </c>
      <c r="AD1785">
        <v>7</v>
      </c>
      <c r="AE1785">
        <v>12</v>
      </c>
      <c r="AF1785" s="2">
        <f>DATE(emdat_data[[#This Row],[Start Year]],emdat_data[[#This Row],[Start Month]],emdat_data[[#This Row],[Start Day]])</f>
        <v>38545</v>
      </c>
      <c r="AG1785">
        <v>2005</v>
      </c>
      <c r="AH1785">
        <v>7</v>
      </c>
      <c r="AI1785">
        <v>28</v>
      </c>
      <c r="AJ1785" s="2">
        <f>DATE(emdat_data[[#This Row],[End Year]],emdat_data[[#This Row],[End Month]],emdat_data[[#This Row],[End Day]])</f>
        <v>38561</v>
      </c>
      <c r="AK1785">
        <v>24</v>
      </c>
      <c r="AM1785">
        <v>14669</v>
      </c>
      <c r="AO1785">
        <v>14669</v>
      </c>
      <c r="AT1785">
        <v>800000</v>
      </c>
      <c r="AU1785">
        <v>1198842</v>
      </c>
      <c r="AV1785">
        <v>66.731057986202799</v>
      </c>
      <c r="AW1785" t="s">
        <v>8809</v>
      </c>
      <c r="AY1785" t="s">
        <v>8810</v>
      </c>
    </row>
    <row r="1786" spans="1:51" x14ac:dyDescent="0.25">
      <c r="A1786" t="s">
        <v>8859</v>
      </c>
      <c r="B1786">
        <v>2005</v>
      </c>
      <c r="C1786">
        <v>710</v>
      </c>
      <c r="E1786" t="s">
        <v>50</v>
      </c>
      <c r="F1786" t="s">
        <v>119</v>
      </c>
      <c r="G1786" t="s">
        <v>120</v>
      </c>
      <c r="H1786" t="s">
        <v>301</v>
      </c>
      <c r="J1786" t="s">
        <v>7418</v>
      </c>
      <c r="K1786" t="s">
        <v>2875</v>
      </c>
      <c r="L1786" t="s">
        <v>2876</v>
      </c>
      <c r="M1786" t="s">
        <v>260</v>
      </c>
      <c r="N1786" t="s">
        <v>76</v>
      </c>
      <c r="O1786" t="s">
        <v>8860</v>
      </c>
      <c r="T1786" t="s">
        <v>128</v>
      </c>
      <c r="U1786" t="s">
        <v>128</v>
      </c>
      <c r="X1786" t="s">
        <v>129</v>
      </c>
      <c r="AA1786" s="1"/>
      <c r="AC1786">
        <v>2005</v>
      </c>
      <c r="AD1786">
        <v>7</v>
      </c>
      <c r="AE1786">
        <v>12</v>
      </c>
      <c r="AF1786" s="2">
        <f>DATE(emdat_data[[#This Row],[Start Year]],emdat_data[[#This Row],[Start Month]],emdat_data[[#This Row],[Start Day]])</f>
        <v>38545</v>
      </c>
      <c r="AG1786">
        <v>2006</v>
      </c>
      <c r="AH1786">
        <v>3</v>
      </c>
      <c r="AI1786">
        <v>24</v>
      </c>
      <c r="AJ1786" s="2">
        <f>DATE(emdat_data[[#This Row],[End Year]],emdat_data[[#This Row],[End Month]],emdat_data[[#This Row],[End Day]])</f>
        <v>38800</v>
      </c>
      <c r="AM1786">
        <v>199</v>
      </c>
      <c r="AO1786">
        <v>199</v>
      </c>
      <c r="AV1786">
        <v>66.731057986202799</v>
      </c>
    </row>
    <row r="1787" spans="1:51" x14ac:dyDescent="0.25">
      <c r="A1787" t="s">
        <v>8740</v>
      </c>
      <c r="B1787">
        <v>2005</v>
      </c>
      <c r="C1787">
        <v>483</v>
      </c>
      <c r="E1787" t="s">
        <v>50</v>
      </c>
      <c r="F1787" t="s">
        <v>119</v>
      </c>
      <c r="G1787" t="s">
        <v>120</v>
      </c>
      <c r="H1787" t="s">
        <v>121</v>
      </c>
      <c r="J1787" t="s">
        <v>294</v>
      </c>
      <c r="K1787" t="s">
        <v>2624</v>
      </c>
      <c r="L1787" t="s">
        <v>2625</v>
      </c>
      <c r="M1787" t="s">
        <v>125</v>
      </c>
      <c r="N1787" t="s">
        <v>76</v>
      </c>
      <c r="O1787" t="s">
        <v>8741</v>
      </c>
      <c r="T1787" t="s">
        <v>128</v>
      </c>
      <c r="U1787" t="s">
        <v>128</v>
      </c>
      <c r="X1787" t="s">
        <v>129</v>
      </c>
      <c r="AA1787" s="1"/>
      <c r="AC1787">
        <v>2005</v>
      </c>
      <c r="AD1787">
        <v>7</v>
      </c>
      <c r="AE1787">
        <v>13</v>
      </c>
      <c r="AF1787" s="2">
        <f>DATE(emdat_data[[#This Row],[Start Year]],emdat_data[[#This Row],[Start Month]],emdat_data[[#This Row],[Start Day]])</f>
        <v>38546</v>
      </c>
      <c r="AG1787">
        <v>2005</v>
      </c>
      <c r="AH1787">
        <v>10</v>
      </c>
      <c r="AI1787">
        <v>2</v>
      </c>
      <c r="AJ1787" s="2">
        <f>DATE(emdat_data[[#This Row],[End Year]],emdat_data[[#This Row],[End Month]],emdat_data[[#This Row],[End Day]])</f>
        <v>38627</v>
      </c>
      <c r="AK1787">
        <v>44</v>
      </c>
      <c r="AM1787">
        <v>387</v>
      </c>
      <c r="AO1787">
        <v>387</v>
      </c>
      <c r="AV1787">
        <v>66.731057986202799</v>
      </c>
    </row>
    <row r="1788" spans="1:51" hidden="1" x14ac:dyDescent="0.25">
      <c r="A1788" t="s">
        <v>7406</v>
      </c>
      <c r="B1788">
        <v>2005</v>
      </c>
      <c r="C1788">
        <v>378</v>
      </c>
      <c r="E1788" t="s">
        <v>50</v>
      </c>
      <c r="F1788" t="s">
        <v>71</v>
      </c>
      <c r="G1788" t="s">
        <v>72</v>
      </c>
      <c r="K1788" t="s">
        <v>1342</v>
      </c>
      <c r="L1788" t="s">
        <v>1343</v>
      </c>
      <c r="M1788" t="s">
        <v>1194</v>
      </c>
      <c r="N1788" t="s">
        <v>86</v>
      </c>
      <c r="O1788" t="s">
        <v>4646</v>
      </c>
      <c r="X1788" t="s">
        <v>78</v>
      </c>
      <c r="AA1788" s="1"/>
      <c r="AC1788">
        <v>2005</v>
      </c>
      <c r="AD1788">
        <v>7</v>
      </c>
      <c r="AE1788">
        <v>14</v>
      </c>
      <c r="AF1788" s="2">
        <f>DATE(emdat_data[[#This Row],[Start Year]],emdat_data[[#This Row],[Start Month]],emdat_data[[#This Row],[Start Day]])</f>
        <v>38547</v>
      </c>
      <c r="AG1788">
        <v>2005</v>
      </c>
      <c r="AH1788">
        <v>7</v>
      </c>
      <c r="AI1788">
        <v>15</v>
      </c>
      <c r="AJ1788" s="2">
        <f>DATE(emdat_data[[#This Row],[End Year]],emdat_data[[#This Row],[End Month]],emdat_data[[#This Row],[End Day]])</f>
        <v>38548</v>
      </c>
      <c r="AK1788">
        <v>6</v>
      </c>
      <c r="AM1788">
        <v>2500</v>
      </c>
      <c r="AO1788">
        <v>2500</v>
      </c>
      <c r="AV1788">
        <v>66.731057986202799</v>
      </c>
      <c r="AX1788" t="s">
        <v>4648</v>
      </c>
      <c r="AY1788" t="s">
        <v>4649</v>
      </c>
    </row>
    <row r="1789" spans="1:51" hidden="1" x14ac:dyDescent="0.25">
      <c r="A1789" t="s">
        <v>8827</v>
      </c>
      <c r="B1789">
        <v>2005</v>
      </c>
      <c r="C1789">
        <v>748</v>
      </c>
      <c r="E1789" t="s">
        <v>50</v>
      </c>
      <c r="F1789" t="s">
        <v>71</v>
      </c>
      <c r="G1789" t="s">
        <v>72</v>
      </c>
      <c r="H1789" t="s">
        <v>102</v>
      </c>
      <c r="K1789" t="s">
        <v>2855</v>
      </c>
      <c r="L1789" t="s">
        <v>2856</v>
      </c>
      <c r="M1789" t="s">
        <v>995</v>
      </c>
      <c r="N1789" t="s">
        <v>76</v>
      </c>
      <c r="O1789" t="s">
        <v>8828</v>
      </c>
      <c r="P1789" t="s">
        <v>642</v>
      </c>
      <c r="X1789" t="s">
        <v>78</v>
      </c>
      <c r="AA1789" s="1"/>
      <c r="AC1789">
        <v>2005</v>
      </c>
      <c r="AD1789">
        <v>7</v>
      </c>
      <c r="AE1789">
        <v>14</v>
      </c>
      <c r="AF1789" s="2">
        <f>DATE(emdat_data[[#This Row],[Start Year]],emdat_data[[#This Row],[Start Month]],emdat_data[[#This Row],[Start Day]])</f>
        <v>38547</v>
      </c>
      <c r="AG1789">
        <v>2005</v>
      </c>
      <c r="AH1789">
        <v>7</v>
      </c>
      <c r="AI1789">
        <v>15</v>
      </c>
      <c r="AJ1789" s="2">
        <f>DATE(emdat_data[[#This Row],[End Year]],emdat_data[[#This Row],[End Month]],emdat_data[[#This Row],[End Day]])</f>
        <v>38548</v>
      </c>
      <c r="AN1789">
        <v>4780</v>
      </c>
      <c r="AO1789">
        <v>4780</v>
      </c>
      <c r="AV1789">
        <v>66.731057986202799</v>
      </c>
      <c r="AX1789" t="s">
        <v>8829</v>
      </c>
      <c r="AY1789" t="s">
        <v>8830</v>
      </c>
    </row>
    <row r="1790" spans="1:51" hidden="1" x14ac:dyDescent="0.25">
      <c r="A1790" t="s">
        <v>7115</v>
      </c>
      <c r="B1790">
        <v>2005</v>
      </c>
      <c r="C1790">
        <v>381</v>
      </c>
      <c r="E1790" t="s">
        <v>50</v>
      </c>
      <c r="F1790" t="s">
        <v>63</v>
      </c>
      <c r="G1790" t="s">
        <v>82</v>
      </c>
      <c r="H1790" t="s">
        <v>98</v>
      </c>
      <c r="J1790" t="s">
        <v>7116</v>
      </c>
      <c r="K1790" t="s">
        <v>159</v>
      </c>
      <c r="L1790" t="s">
        <v>160</v>
      </c>
      <c r="M1790" t="s">
        <v>161</v>
      </c>
      <c r="N1790" t="s">
        <v>57</v>
      </c>
      <c r="O1790" t="s">
        <v>7117</v>
      </c>
      <c r="Q1790" t="s">
        <v>72</v>
      </c>
      <c r="W1790">
        <v>260</v>
      </c>
      <c r="X1790" t="s">
        <v>88</v>
      </c>
      <c r="AA1790" s="1"/>
      <c r="AC1790">
        <v>2005</v>
      </c>
      <c r="AD1790">
        <v>7</v>
      </c>
      <c r="AE1790">
        <v>15</v>
      </c>
      <c r="AF1790" s="2">
        <f>DATE(emdat_data[[#This Row],[Start Year]],emdat_data[[#This Row],[Start Month]],emdat_data[[#This Row],[Start Day]])</f>
        <v>38548</v>
      </c>
      <c r="AG1790">
        <v>2005</v>
      </c>
      <c r="AH1790">
        <v>7</v>
      </c>
      <c r="AI1790">
        <v>19</v>
      </c>
      <c r="AJ1790" s="2">
        <f>DATE(emdat_data[[#This Row],[End Year]],emdat_data[[#This Row],[End Month]],emdat_data[[#This Row],[End Day]])</f>
        <v>38552</v>
      </c>
      <c r="AK1790">
        <v>9</v>
      </c>
      <c r="AM1790">
        <v>1000000</v>
      </c>
      <c r="AN1790">
        <v>13000</v>
      </c>
      <c r="AO1790">
        <v>1013000</v>
      </c>
      <c r="AR1790">
        <v>85000</v>
      </c>
      <c r="AS1790">
        <v>127377</v>
      </c>
      <c r="AT1790">
        <v>1000000</v>
      </c>
      <c r="AU1790">
        <v>1498553</v>
      </c>
      <c r="AV1790">
        <v>66.731057986202799</v>
      </c>
      <c r="AX1790" t="s">
        <v>7118</v>
      </c>
      <c r="AY1790" t="s">
        <v>7119</v>
      </c>
    </row>
    <row r="1791" spans="1:51" hidden="1" x14ac:dyDescent="0.25">
      <c r="A1791" t="s">
        <v>7120</v>
      </c>
      <c r="B1791">
        <v>2005</v>
      </c>
      <c r="C1791">
        <v>382</v>
      </c>
      <c r="E1791" t="s">
        <v>50</v>
      </c>
      <c r="F1791" t="s">
        <v>63</v>
      </c>
      <c r="G1791" t="s">
        <v>82</v>
      </c>
      <c r="H1791" t="s">
        <v>98</v>
      </c>
      <c r="J1791" t="s">
        <v>7121</v>
      </c>
      <c r="K1791" t="s">
        <v>1342</v>
      </c>
      <c r="L1791" t="s">
        <v>1343</v>
      </c>
      <c r="M1791" t="s">
        <v>1194</v>
      </c>
      <c r="N1791" t="s">
        <v>86</v>
      </c>
      <c r="O1791" t="s">
        <v>4646</v>
      </c>
      <c r="Q1791" t="s">
        <v>72</v>
      </c>
      <c r="X1791" t="s">
        <v>88</v>
      </c>
      <c r="AA1791" s="1"/>
      <c r="AC1791">
        <v>2005</v>
      </c>
      <c r="AD1791">
        <v>7</v>
      </c>
      <c r="AE1791">
        <v>17</v>
      </c>
      <c r="AF1791" s="2">
        <f>DATE(emdat_data[[#This Row],[Start Year]],emdat_data[[#This Row],[Start Month]],emdat_data[[#This Row],[Start Day]])</f>
        <v>38550</v>
      </c>
      <c r="AG1791">
        <v>2005</v>
      </c>
      <c r="AH1791">
        <v>7</v>
      </c>
      <c r="AI1791">
        <v>17</v>
      </c>
      <c r="AJ1791" s="2">
        <f>DATE(emdat_data[[#This Row],[End Year]],emdat_data[[#This Row],[End Month]],emdat_data[[#This Row],[End Day]])</f>
        <v>38550</v>
      </c>
      <c r="AK1791">
        <v>6</v>
      </c>
      <c r="AM1791">
        <v>565</v>
      </c>
      <c r="AN1791">
        <v>185</v>
      </c>
      <c r="AO1791">
        <v>750</v>
      </c>
      <c r="AV1791">
        <v>66.731057986202799</v>
      </c>
      <c r="AX1791" t="s">
        <v>4648</v>
      </c>
      <c r="AY1791" t="s">
        <v>4649</v>
      </c>
    </row>
    <row r="1792" spans="1:51" hidden="1" x14ac:dyDescent="0.25">
      <c r="A1792" t="s">
        <v>8498</v>
      </c>
      <c r="B1792">
        <v>2005</v>
      </c>
      <c r="C1792">
        <v>506</v>
      </c>
      <c r="E1792" t="s">
        <v>50</v>
      </c>
      <c r="F1792" t="s">
        <v>71</v>
      </c>
      <c r="G1792" t="s">
        <v>72</v>
      </c>
      <c r="H1792" t="s">
        <v>170</v>
      </c>
      <c r="K1792" t="s">
        <v>2634</v>
      </c>
      <c r="L1792" t="s">
        <v>2635</v>
      </c>
      <c r="M1792" t="s">
        <v>173</v>
      </c>
      <c r="N1792" t="s">
        <v>57</v>
      </c>
      <c r="O1792" t="s">
        <v>8499</v>
      </c>
      <c r="P1792" t="s">
        <v>175</v>
      </c>
      <c r="Q1792" t="s">
        <v>176</v>
      </c>
      <c r="W1792">
        <v>1470</v>
      </c>
      <c r="X1792" t="s">
        <v>78</v>
      </c>
      <c r="AA1792" s="1"/>
      <c r="AC1792">
        <v>2005</v>
      </c>
      <c r="AD1792">
        <v>7</v>
      </c>
      <c r="AE1792">
        <v>17</v>
      </c>
      <c r="AF1792" s="2">
        <f>DATE(emdat_data[[#This Row],[Start Year]],emdat_data[[#This Row],[Start Month]],emdat_data[[#This Row],[Start Day]])</f>
        <v>38550</v>
      </c>
      <c r="AG1792">
        <v>2005</v>
      </c>
      <c r="AH1792">
        <v>7</v>
      </c>
      <c r="AI1792">
        <v>19</v>
      </c>
      <c r="AJ1792" s="2">
        <f>DATE(emdat_data[[#This Row],[End Year]],emdat_data[[#This Row],[End Month]],emdat_data[[#This Row],[End Day]])</f>
        <v>38552</v>
      </c>
      <c r="AK1792">
        <v>4</v>
      </c>
      <c r="AM1792">
        <v>600</v>
      </c>
      <c r="AO1792">
        <v>600</v>
      </c>
      <c r="AV1792">
        <v>66.731057986202799</v>
      </c>
      <c r="AX1792" t="s">
        <v>8500</v>
      </c>
      <c r="AY1792" t="s">
        <v>8501</v>
      </c>
    </row>
    <row r="1793" spans="1:51" hidden="1" x14ac:dyDescent="0.25">
      <c r="A1793" t="s">
        <v>7354</v>
      </c>
      <c r="B1793">
        <v>2005</v>
      </c>
      <c r="C1793">
        <v>380</v>
      </c>
      <c r="E1793" t="s">
        <v>50</v>
      </c>
      <c r="F1793" t="s">
        <v>350</v>
      </c>
      <c r="G1793" t="s">
        <v>477</v>
      </c>
      <c r="H1793" t="s">
        <v>478</v>
      </c>
      <c r="K1793" t="s">
        <v>1231</v>
      </c>
      <c r="L1793" t="s">
        <v>1232</v>
      </c>
      <c r="M1793" t="s">
        <v>197</v>
      </c>
      <c r="N1793" t="s">
        <v>190</v>
      </c>
      <c r="O1793" t="s">
        <v>7355</v>
      </c>
      <c r="P1793" t="s">
        <v>7356</v>
      </c>
      <c r="X1793" t="s">
        <v>78</v>
      </c>
      <c r="AA1793" s="1"/>
      <c r="AC1793">
        <v>2005</v>
      </c>
      <c r="AD1793">
        <v>7</v>
      </c>
      <c r="AE1793">
        <v>18</v>
      </c>
      <c r="AF1793" s="2">
        <f>DATE(emdat_data[[#This Row],[Start Year]],emdat_data[[#This Row],[Start Month]],emdat_data[[#This Row],[Start Day]])</f>
        <v>38551</v>
      </c>
      <c r="AG1793">
        <v>2005</v>
      </c>
      <c r="AH1793">
        <v>7</v>
      </c>
      <c r="AI1793">
        <v>18</v>
      </c>
      <c r="AJ1793" s="2">
        <f>DATE(emdat_data[[#This Row],[End Year]],emdat_data[[#This Row],[End Month]],emdat_data[[#This Row],[End Day]])</f>
        <v>38551</v>
      </c>
      <c r="AK1793">
        <v>11</v>
      </c>
      <c r="AL1793">
        <v>1</v>
      </c>
      <c r="AO1793">
        <v>1</v>
      </c>
      <c r="AT1793">
        <v>2050000</v>
      </c>
      <c r="AU1793">
        <v>3072033</v>
      </c>
      <c r="AV1793">
        <v>66.731057986202799</v>
      </c>
      <c r="AX1793" t="s">
        <v>7357</v>
      </c>
      <c r="AY1793" t="s">
        <v>7358</v>
      </c>
    </row>
    <row r="1794" spans="1:51" hidden="1" x14ac:dyDescent="0.25">
      <c r="A1794" t="s">
        <v>8632</v>
      </c>
      <c r="B1794">
        <v>2005</v>
      </c>
      <c r="C1794">
        <v>381</v>
      </c>
      <c r="E1794" t="s">
        <v>50</v>
      </c>
      <c r="F1794" t="s">
        <v>63</v>
      </c>
      <c r="G1794" t="s">
        <v>82</v>
      </c>
      <c r="H1794" t="s">
        <v>98</v>
      </c>
      <c r="J1794" t="s">
        <v>7116</v>
      </c>
      <c r="K1794" t="s">
        <v>2539</v>
      </c>
      <c r="L1794" t="s">
        <v>2540</v>
      </c>
      <c r="M1794" t="s">
        <v>161</v>
      </c>
      <c r="N1794" t="s">
        <v>57</v>
      </c>
      <c r="O1794" t="s">
        <v>8633</v>
      </c>
      <c r="Q1794" t="s">
        <v>72</v>
      </c>
      <c r="W1794">
        <v>220</v>
      </c>
      <c r="X1794" t="s">
        <v>88</v>
      </c>
      <c r="AA1794" s="1"/>
      <c r="AC1794">
        <v>2005</v>
      </c>
      <c r="AD1794">
        <v>7</v>
      </c>
      <c r="AE1794">
        <v>18</v>
      </c>
      <c r="AF1794" s="2">
        <f>DATE(emdat_data[[#This Row],[Start Year]],emdat_data[[#This Row],[Start Month]],emdat_data[[#This Row],[Start Day]])</f>
        <v>38551</v>
      </c>
      <c r="AG1794">
        <v>2005</v>
      </c>
      <c r="AH1794">
        <v>7</v>
      </c>
      <c r="AI1794">
        <v>18</v>
      </c>
      <c r="AJ1794" s="2">
        <f>DATE(emdat_data[[#This Row],[End Year]],emdat_data[[#This Row],[End Month]],emdat_data[[#This Row],[End Day]])</f>
        <v>38551</v>
      </c>
      <c r="AK1794">
        <v>12</v>
      </c>
      <c r="AL1794">
        <v>34</v>
      </c>
      <c r="AM1794">
        <v>1500</v>
      </c>
      <c r="AO1794">
        <v>1534</v>
      </c>
      <c r="AR1794">
        <v>25000</v>
      </c>
      <c r="AS1794">
        <v>37464</v>
      </c>
      <c r="AT1794">
        <v>100000</v>
      </c>
      <c r="AU1794">
        <v>149855</v>
      </c>
      <c r="AV1794">
        <v>66.731057986202799</v>
      </c>
      <c r="AW1794" t="s">
        <v>2542</v>
      </c>
      <c r="AY1794" t="s">
        <v>2543</v>
      </c>
    </row>
    <row r="1795" spans="1:51" hidden="1" x14ac:dyDescent="0.25">
      <c r="A1795" t="s">
        <v>8708</v>
      </c>
      <c r="B1795">
        <v>2005</v>
      </c>
      <c r="C1795">
        <v>382</v>
      </c>
      <c r="E1795" t="s">
        <v>50</v>
      </c>
      <c r="F1795" t="s">
        <v>63</v>
      </c>
      <c r="G1795" t="s">
        <v>82</v>
      </c>
      <c r="H1795" t="s">
        <v>98</v>
      </c>
      <c r="J1795" t="s">
        <v>7121</v>
      </c>
      <c r="K1795" t="s">
        <v>1548</v>
      </c>
      <c r="L1795" t="s">
        <v>1549</v>
      </c>
      <c r="M1795" t="s">
        <v>204</v>
      </c>
      <c r="N1795" t="s">
        <v>86</v>
      </c>
      <c r="O1795" t="s">
        <v>8709</v>
      </c>
      <c r="X1795" t="s">
        <v>88</v>
      </c>
      <c r="AA1795" s="1"/>
      <c r="AC1795">
        <v>2005</v>
      </c>
      <c r="AD1795">
        <v>7</v>
      </c>
      <c r="AE1795">
        <v>18</v>
      </c>
      <c r="AF1795" s="2">
        <f>DATE(emdat_data[[#This Row],[Start Year]],emdat_data[[#This Row],[Start Month]],emdat_data[[#This Row],[Start Day]])</f>
        <v>38551</v>
      </c>
      <c r="AG1795">
        <v>2005</v>
      </c>
      <c r="AH1795">
        <v>7</v>
      </c>
      <c r="AI1795">
        <v>18</v>
      </c>
      <c r="AJ1795" s="2">
        <f>DATE(emdat_data[[#This Row],[End Year]],emdat_data[[#This Row],[End Month]],emdat_data[[#This Row],[End Day]])</f>
        <v>38551</v>
      </c>
      <c r="AK1795">
        <v>2</v>
      </c>
      <c r="AR1795">
        <v>250000</v>
      </c>
      <c r="AS1795">
        <v>374638</v>
      </c>
      <c r="AT1795">
        <v>400000</v>
      </c>
      <c r="AU1795">
        <v>599421</v>
      </c>
      <c r="AV1795">
        <v>66.731057986202799</v>
      </c>
      <c r="AX1795" t="s">
        <v>8710</v>
      </c>
      <c r="AY1795" t="s">
        <v>8711</v>
      </c>
    </row>
    <row r="1796" spans="1:51" x14ac:dyDescent="0.25">
      <c r="A1796" t="s">
        <v>8725</v>
      </c>
      <c r="B1796">
        <v>2005</v>
      </c>
      <c r="C1796">
        <v>491</v>
      </c>
      <c r="E1796" t="s">
        <v>50</v>
      </c>
      <c r="F1796" t="s">
        <v>119</v>
      </c>
      <c r="G1796" t="s">
        <v>120</v>
      </c>
      <c r="H1796" t="s">
        <v>121</v>
      </c>
      <c r="J1796" t="s">
        <v>294</v>
      </c>
      <c r="K1796" t="s">
        <v>1027</v>
      </c>
      <c r="L1796" t="s">
        <v>1028</v>
      </c>
      <c r="M1796" t="s">
        <v>125</v>
      </c>
      <c r="N1796" t="s">
        <v>76</v>
      </c>
      <c r="O1796" t="s">
        <v>8726</v>
      </c>
      <c r="T1796" t="s">
        <v>128</v>
      </c>
      <c r="U1796" t="s">
        <v>128</v>
      </c>
      <c r="X1796" t="s">
        <v>129</v>
      </c>
      <c r="AA1796" s="1"/>
      <c r="AC1796">
        <v>2005</v>
      </c>
      <c r="AD1796">
        <v>7</v>
      </c>
      <c r="AE1796">
        <v>20</v>
      </c>
      <c r="AF1796" s="2">
        <f>DATE(emdat_data[[#This Row],[Start Year]],emdat_data[[#This Row],[Start Month]],emdat_data[[#This Row],[Start Day]])</f>
        <v>38553</v>
      </c>
      <c r="AG1796">
        <v>2005</v>
      </c>
      <c r="AH1796">
        <v>10</v>
      </c>
      <c r="AI1796">
        <v>23</v>
      </c>
      <c r="AJ1796" s="2">
        <f>DATE(emdat_data[[#This Row],[End Year]],emdat_data[[#This Row],[End Month]],emdat_data[[#This Row],[End Day]])</f>
        <v>38648</v>
      </c>
      <c r="AK1796">
        <v>55</v>
      </c>
      <c r="AM1796">
        <v>2585</v>
      </c>
      <c r="AO1796">
        <v>2585</v>
      </c>
      <c r="AV1796">
        <v>66.731057986202799</v>
      </c>
    </row>
    <row r="1797" spans="1:51" hidden="1" x14ac:dyDescent="0.25">
      <c r="A1797" t="s">
        <v>7060</v>
      </c>
      <c r="B1797">
        <v>2005</v>
      </c>
      <c r="C1797">
        <v>505</v>
      </c>
      <c r="E1797" t="s">
        <v>50</v>
      </c>
      <c r="F1797" t="s">
        <v>71</v>
      </c>
      <c r="G1797" t="s">
        <v>72</v>
      </c>
      <c r="H1797" t="s">
        <v>102</v>
      </c>
      <c r="K1797" t="s">
        <v>159</v>
      </c>
      <c r="L1797" t="s">
        <v>160</v>
      </c>
      <c r="M1797" t="s">
        <v>161</v>
      </c>
      <c r="N1797" t="s">
        <v>57</v>
      </c>
      <c r="O1797" t="s">
        <v>7061</v>
      </c>
      <c r="P1797" t="s">
        <v>134</v>
      </c>
      <c r="Q1797" t="s">
        <v>653</v>
      </c>
      <c r="W1797">
        <v>390</v>
      </c>
      <c r="X1797" t="s">
        <v>78</v>
      </c>
      <c r="AA1797" s="1"/>
      <c r="AC1797">
        <v>2005</v>
      </c>
      <c r="AD1797">
        <v>7</v>
      </c>
      <c r="AE1797">
        <v>21</v>
      </c>
      <c r="AF1797" s="2">
        <f>DATE(emdat_data[[#This Row],[Start Year]],emdat_data[[#This Row],[Start Month]],emdat_data[[#This Row],[Start Day]])</f>
        <v>38554</v>
      </c>
      <c r="AG1797">
        <v>2005</v>
      </c>
      <c r="AH1797">
        <v>7</v>
      </c>
      <c r="AI1797">
        <v>22</v>
      </c>
      <c r="AJ1797" s="2">
        <f>DATE(emdat_data[[#This Row],[End Year]],emdat_data[[#This Row],[End Month]],emdat_data[[#This Row],[End Day]])</f>
        <v>38555</v>
      </c>
      <c r="AK1797">
        <v>16</v>
      </c>
      <c r="AL1797">
        <v>23</v>
      </c>
      <c r="AO1797">
        <v>23</v>
      </c>
      <c r="AT1797">
        <v>560</v>
      </c>
      <c r="AU1797">
        <v>839</v>
      </c>
      <c r="AV1797">
        <v>66.731057986202799</v>
      </c>
      <c r="AX1797" t="s">
        <v>4526</v>
      </c>
      <c r="AY1797" t="s">
        <v>4527</v>
      </c>
    </row>
    <row r="1798" spans="1:51" hidden="1" x14ac:dyDescent="0.25">
      <c r="A1798" t="s">
        <v>7072</v>
      </c>
      <c r="B1798">
        <v>2005</v>
      </c>
      <c r="C1798">
        <v>504</v>
      </c>
      <c r="E1798" t="s">
        <v>50</v>
      </c>
      <c r="F1798" t="s">
        <v>71</v>
      </c>
      <c r="G1798" t="s">
        <v>72</v>
      </c>
      <c r="H1798" t="s">
        <v>102</v>
      </c>
      <c r="K1798" t="s">
        <v>226</v>
      </c>
      <c r="L1798" t="s">
        <v>227</v>
      </c>
      <c r="M1798" t="s">
        <v>56</v>
      </c>
      <c r="N1798" t="s">
        <v>57</v>
      </c>
      <c r="O1798" t="s">
        <v>7073</v>
      </c>
      <c r="P1798" t="s">
        <v>1309</v>
      </c>
      <c r="Q1798" t="s">
        <v>653</v>
      </c>
      <c r="W1798">
        <v>619200</v>
      </c>
      <c r="X1798" t="s">
        <v>78</v>
      </c>
      <c r="AA1798" s="1"/>
      <c r="AB1798" t="s">
        <v>7074</v>
      </c>
      <c r="AC1798">
        <v>2005</v>
      </c>
      <c r="AD1798">
        <v>7</v>
      </c>
      <c r="AE1798">
        <v>23</v>
      </c>
      <c r="AF1798" s="2">
        <f>DATE(emdat_data[[#This Row],[Start Year]],emdat_data[[#This Row],[Start Month]],emdat_data[[#This Row],[Start Day]])</f>
        <v>38556</v>
      </c>
      <c r="AG1798">
        <v>2005</v>
      </c>
      <c r="AH1798">
        <v>8</v>
      </c>
      <c r="AI1798">
        <v>16</v>
      </c>
      <c r="AJ1798" s="2">
        <f>DATE(emdat_data[[#This Row],[End Year]],emdat_data[[#This Row],[End Month]],emdat_data[[#This Row],[End Day]])</f>
        <v>38580</v>
      </c>
      <c r="AK1798">
        <v>126</v>
      </c>
      <c r="AM1798">
        <v>100000</v>
      </c>
      <c r="AO1798">
        <v>100000</v>
      </c>
      <c r="AV1798">
        <v>66.731057986202799</v>
      </c>
      <c r="AW1798" t="s">
        <v>7075</v>
      </c>
      <c r="AY1798" t="s">
        <v>7076</v>
      </c>
    </row>
    <row r="1799" spans="1:51" hidden="1" x14ac:dyDescent="0.25">
      <c r="A1799" t="s">
        <v>8524</v>
      </c>
      <c r="B1799">
        <v>2005</v>
      </c>
      <c r="C1799">
        <v>370</v>
      </c>
      <c r="E1799" t="s">
        <v>50</v>
      </c>
      <c r="F1799" t="s">
        <v>71</v>
      </c>
      <c r="G1799" t="s">
        <v>72</v>
      </c>
      <c r="H1799" t="s">
        <v>170</v>
      </c>
      <c r="K1799" t="s">
        <v>2910</v>
      </c>
      <c r="L1799" t="s">
        <v>2911</v>
      </c>
      <c r="M1799" t="s">
        <v>253</v>
      </c>
      <c r="N1799" t="s">
        <v>57</v>
      </c>
      <c r="O1799" t="s">
        <v>8525</v>
      </c>
      <c r="P1799" t="s">
        <v>8526</v>
      </c>
      <c r="Q1799" t="s">
        <v>176</v>
      </c>
      <c r="T1799" t="s">
        <v>127</v>
      </c>
      <c r="V1799">
        <v>50</v>
      </c>
      <c r="X1799" t="s">
        <v>78</v>
      </c>
      <c r="AA1799" s="1"/>
      <c r="AB1799" t="s">
        <v>8527</v>
      </c>
      <c r="AC1799">
        <v>2005</v>
      </c>
      <c r="AD1799">
        <v>7</v>
      </c>
      <c r="AE1799">
        <v>23</v>
      </c>
      <c r="AF1799" s="2">
        <f>DATE(emdat_data[[#This Row],[Start Year]],emdat_data[[#This Row],[Start Month]],emdat_data[[#This Row],[Start Day]])</f>
        <v>38556</v>
      </c>
      <c r="AG1799">
        <v>2005</v>
      </c>
      <c r="AH1799">
        <v>7</v>
      </c>
      <c r="AI1799">
        <v>23</v>
      </c>
      <c r="AJ1799" s="2">
        <f>DATE(emdat_data[[#This Row],[End Year]],emdat_data[[#This Row],[End Month]],emdat_data[[#This Row],[End Day]])</f>
        <v>38556</v>
      </c>
      <c r="AM1799">
        <v>1890</v>
      </c>
      <c r="AO1799">
        <v>1890</v>
      </c>
      <c r="AT1799">
        <v>50000</v>
      </c>
      <c r="AU1799">
        <v>74928</v>
      </c>
      <c r="AV1799">
        <v>66.731057986202799</v>
      </c>
      <c r="AX1799" t="s">
        <v>8528</v>
      </c>
      <c r="AY1799" t="s">
        <v>8529</v>
      </c>
    </row>
    <row r="1800" spans="1:51" hidden="1" x14ac:dyDescent="0.25">
      <c r="A1800" t="s">
        <v>6923</v>
      </c>
      <c r="B1800">
        <v>2005</v>
      </c>
      <c r="C1800">
        <v>409</v>
      </c>
      <c r="E1800" t="s">
        <v>50</v>
      </c>
      <c r="F1800" t="s">
        <v>71</v>
      </c>
      <c r="G1800" t="s">
        <v>72</v>
      </c>
      <c r="H1800" t="s">
        <v>102</v>
      </c>
      <c r="K1800" t="s">
        <v>226</v>
      </c>
      <c r="L1800" t="s">
        <v>227</v>
      </c>
      <c r="M1800" t="s">
        <v>56</v>
      </c>
      <c r="N1800" t="s">
        <v>57</v>
      </c>
      <c r="O1800" t="s">
        <v>6924</v>
      </c>
      <c r="P1800" t="s">
        <v>4377</v>
      </c>
      <c r="Q1800" t="s">
        <v>176</v>
      </c>
      <c r="R1800" t="s">
        <v>653</v>
      </c>
      <c r="S1800" t="s">
        <v>127</v>
      </c>
      <c r="V1800">
        <v>12</v>
      </c>
      <c r="W1800">
        <v>35550</v>
      </c>
      <c r="X1800" t="s">
        <v>78</v>
      </c>
      <c r="AA1800" s="1"/>
      <c r="AB1800" t="s">
        <v>6925</v>
      </c>
      <c r="AC1800">
        <v>2005</v>
      </c>
      <c r="AD1800">
        <v>7</v>
      </c>
      <c r="AE1800">
        <v>24</v>
      </c>
      <c r="AF1800" s="2">
        <f>DATE(emdat_data[[#This Row],[Start Year]],emdat_data[[#This Row],[Start Month]],emdat_data[[#This Row],[Start Day]])</f>
        <v>38557</v>
      </c>
      <c r="AG1800">
        <v>2005</v>
      </c>
      <c r="AH1800">
        <v>8</v>
      </c>
      <c r="AI1800">
        <v>5</v>
      </c>
      <c r="AJ1800" s="2">
        <f>DATE(emdat_data[[#This Row],[End Year]],emdat_data[[#This Row],[End Month]],emdat_data[[#This Row],[End Day]])</f>
        <v>38569</v>
      </c>
      <c r="AK1800">
        <v>1200</v>
      </c>
      <c r="AL1800">
        <v>55</v>
      </c>
      <c r="AM1800">
        <v>20000000</v>
      </c>
      <c r="AO1800">
        <v>20000055</v>
      </c>
      <c r="AR1800">
        <v>844000</v>
      </c>
      <c r="AS1800">
        <v>1264778</v>
      </c>
      <c r="AT1800">
        <v>3330000</v>
      </c>
      <c r="AU1800">
        <v>4990180</v>
      </c>
      <c r="AV1800">
        <v>66.731057986202799</v>
      </c>
      <c r="AW1800" t="s">
        <v>6926</v>
      </c>
      <c r="AY1800" t="s">
        <v>6927</v>
      </c>
    </row>
    <row r="1801" spans="1:51" hidden="1" x14ac:dyDescent="0.25">
      <c r="A1801" t="s">
        <v>8820</v>
      </c>
      <c r="B1801">
        <v>2005</v>
      </c>
      <c r="C1801">
        <v>756</v>
      </c>
      <c r="E1801" t="s">
        <v>50</v>
      </c>
      <c r="F1801" t="s">
        <v>63</v>
      </c>
      <c r="G1801" t="s">
        <v>64</v>
      </c>
      <c r="H1801" t="s">
        <v>1766</v>
      </c>
      <c r="K1801" t="s">
        <v>376</v>
      </c>
      <c r="L1801" t="s">
        <v>377</v>
      </c>
      <c r="M1801" t="s">
        <v>211</v>
      </c>
      <c r="N1801" t="s">
        <v>190</v>
      </c>
      <c r="O1801" t="s">
        <v>8821</v>
      </c>
      <c r="W1801">
        <v>36</v>
      </c>
      <c r="X1801" t="s">
        <v>67</v>
      </c>
      <c r="AA1801" s="1"/>
      <c r="AC1801">
        <v>2005</v>
      </c>
      <c r="AD1801">
        <v>7</v>
      </c>
      <c r="AE1801">
        <v>27</v>
      </c>
      <c r="AF1801" s="2">
        <f>DATE(emdat_data[[#This Row],[Start Year]],emdat_data[[#This Row],[Start Month]],emdat_data[[#This Row],[Start Day]])</f>
        <v>38560</v>
      </c>
      <c r="AG1801">
        <v>2005</v>
      </c>
      <c r="AH1801">
        <v>8</v>
      </c>
      <c r="AI1801">
        <v>1</v>
      </c>
      <c r="AJ1801" s="2">
        <f>DATE(emdat_data[[#This Row],[End Year]],emdat_data[[#This Row],[End Month]],emdat_data[[#This Row],[End Day]])</f>
        <v>38565</v>
      </c>
      <c r="AK1801">
        <v>13</v>
      </c>
      <c r="AL1801">
        <v>500</v>
      </c>
      <c r="AO1801">
        <v>500</v>
      </c>
      <c r="AV1801">
        <v>66.731057986202799</v>
      </c>
      <c r="AW1801" t="s">
        <v>8822</v>
      </c>
      <c r="AY1801" t="s">
        <v>8823</v>
      </c>
    </row>
    <row r="1802" spans="1:51" x14ac:dyDescent="0.25">
      <c r="A1802" t="s">
        <v>7473</v>
      </c>
      <c r="B1802">
        <v>2005</v>
      </c>
      <c r="C1802">
        <v>479</v>
      </c>
      <c r="E1802" t="s">
        <v>50</v>
      </c>
      <c r="F1802" t="s">
        <v>119</v>
      </c>
      <c r="G1802" t="s">
        <v>120</v>
      </c>
      <c r="H1802" t="s">
        <v>301</v>
      </c>
      <c r="J1802" t="s">
        <v>2155</v>
      </c>
      <c r="K1802" t="s">
        <v>226</v>
      </c>
      <c r="L1802" t="s">
        <v>227</v>
      </c>
      <c r="M1802" t="s">
        <v>56</v>
      </c>
      <c r="N1802" t="s">
        <v>57</v>
      </c>
      <c r="O1802" t="s">
        <v>7474</v>
      </c>
      <c r="T1802" t="s">
        <v>128</v>
      </c>
      <c r="U1802" t="s">
        <v>128</v>
      </c>
      <c r="W1802">
        <v>300000</v>
      </c>
      <c r="X1802" t="s">
        <v>129</v>
      </c>
      <c r="AA1802" s="1"/>
      <c r="AC1802">
        <v>2005</v>
      </c>
      <c r="AD1802">
        <v>7</v>
      </c>
      <c r="AE1802">
        <v>29</v>
      </c>
      <c r="AF1802" s="2">
        <f>DATE(emdat_data[[#This Row],[Start Year]],emdat_data[[#This Row],[Start Month]],emdat_data[[#This Row],[Start Day]])</f>
        <v>38562</v>
      </c>
      <c r="AG1802">
        <v>2005</v>
      </c>
      <c r="AH1802">
        <v>9</v>
      </c>
      <c r="AI1802">
        <v>13</v>
      </c>
      <c r="AJ1802" s="2">
        <f>DATE(emdat_data[[#This Row],[End Year]],emdat_data[[#This Row],[End Month]],emdat_data[[#This Row],[End Day]])</f>
        <v>38608</v>
      </c>
      <c r="AK1802">
        <v>296</v>
      </c>
      <c r="AM1802">
        <v>939</v>
      </c>
      <c r="AO1802">
        <v>939</v>
      </c>
      <c r="AV1802">
        <v>66.731057986202799</v>
      </c>
    </row>
    <row r="1803" spans="1:51" x14ac:dyDescent="0.25">
      <c r="A1803" t="s">
        <v>8960</v>
      </c>
      <c r="B1803">
        <v>2005</v>
      </c>
      <c r="C1803">
        <v>508</v>
      </c>
      <c r="E1803" t="s">
        <v>50</v>
      </c>
      <c r="F1803" t="s">
        <v>119</v>
      </c>
      <c r="G1803" t="s">
        <v>120</v>
      </c>
      <c r="H1803" t="s">
        <v>121</v>
      </c>
      <c r="J1803" t="s">
        <v>8961</v>
      </c>
      <c r="K1803" t="s">
        <v>3130</v>
      </c>
      <c r="L1803" t="s">
        <v>3131</v>
      </c>
      <c r="M1803" t="s">
        <v>75</v>
      </c>
      <c r="N1803" t="s">
        <v>76</v>
      </c>
      <c r="O1803" t="s">
        <v>8962</v>
      </c>
      <c r="T1803" t="s">
        <v>128</v>
      </c>
      <c r="U1803" t="s">
        <v>128</v>
      </c>
      <c r="X1803" t="s">
        <v>129</v>
      </c>
      <c r="AA1803" s="1"/>
      <c r="AC1803">
        <v>2005</v>
      </c>
      <c r="AD1803">
        <v>7</v>
      </c>
      <c r="AE1803">
        <v>29</v>
      </c>
      <c r="AF1803" s="2">
        <f>DATE(emdat_data[[#This Row],[Start Year]],emdat_data[[#This Row],[Start Month]],emdat_data[[#This Row],[Start Day]])</f>
        <v>38562</v>
      </c>
      <c r="AG1803">
        <v>2005</v>
      </c>
      <c r="AH1803">
        <v>9</v>
      </c>
      <c r="AI1803">
        <v>5</v>
      </c>
      <c r="AJ1803" s="2">
        <f>DATE(emdat_data[[#This Row],[End Year]],emdat_data[[#This Row],[End Month]],emdat_data[[#This Row],[End Day]])</f>
        <v>38600</v>
      </c>
      <c r="AK1803">
        <v>38</v>
      </c>
      <c r="AM1803">
        <v>1300</v>
      </c>
      <c r="AO1803">
        <v>1300</v>
      </c>
      <c r="AV1803">
        <v>66.731057986202799</v>
      </c>
    </row>
    <row r="1804" spans="1:51" hidden="1" x14ac:dyDescent="0.25">
      <c r="A1804" t="s">
        <v>6885</v>
      </c>
      <c r="B1804">
        <v>2005</v>
      </c>
      <c r="C1804">
        <v>419</v>
      </c>
      <c r="E1804" t="s">
        <v>50</v>
      </c>
      <c r="F1804" t="s">
        <v>63</v>
      </c>
      <c r="G1804" t="s">
        <v>82</v>
      </c>
      <c r="H1804" t="s">
        <v>98</v>
      </c>
      <c r="J1804" t="s">
        <v>6886</v>
      </c>
      <c r="K1804" t="s">
        <v>159</v>
      </c>
      <c r="L1804" t="s">
        <v>160</v>
      </c>
      <c r="M1804" t="s">
        <v>161</v>
      </c>
      <c r="N1804" t="s">
        <v>57</v>
      </c>
      <c r="O1804" t="s">
        <v>6887</v>
      </c>
      <c r="Q1804" t="s">
        <v>659</v>
      </c>
      <c r="R1804" t="s">
        <v>176</v>
      </c>
      <c r="W1804">
        <v>165</v>
      </c>
      <c r="X1804" t="s">
        <v>88</v>
      </c>
      <c r="AA1804" s="1"/>
      <c r="AC1804">
        <v>2005</v>
      </c>
      <c r="AD1804">
        <v>7</v>
      </c>
      <c r="AE1804">
        <v>30</v>
      </c>
      <c r="AF1804" s="2">
        <f>DATE(emdat_data[[#This Row],[Start Year]],emdat_data[[#This Row],[Start Month]],emdat_data[[#This Row],[Start Day]])</f>
        <v>38563</v>
      </c>
      <c r="AG1804">
        <v>2005</v>
      </c>
      <c r="AH1804">
        <v>8</v>
      </c>
      <c r="AI1804">
        <v>4</v>
      </c>
      <c r="AJ1804" s="2">
        <f>DATE(emdat_data[[#This Row],[End Year]],emdat_data[[#This Row],[End Month]],emdat_data[[#This Row],[End Day]])</f>
        <v>38568</v>
      </c>
      <c r="AK1804">
        <v>10</v>
      </c>
      <c r="AM1804">
        <v>1240000</v>
      </c>
      <c r="AO1804">
        <v>1240000</v>
      </c>
      <c r="AR1804">
        <v>85000</v>
      </c>
      <c r="AS1804">
        <v>127377</v>
      </c>
      <c r="AT1804">
        <v>850000</v>
      </c>
      <c r="AU1804">
        <v>1273770</v>
      </c>
      <c r="AV1804">
        <v>66.731057986202799</v>
      </c>
      <c r="AW1804" t="s">
        <v>6888</v>
      </c>
      <c r="AY1804" t="s">
        <v>6889</v>
      </c>
    </row>
    <row r="1805" spans="1:51" hidden="1" x14ac:dyDescent="0.25">
      <c r="A1805" t="s">
        <v>7260</v>
      </c>
      <c r="B1805">
        <v>2005</v>
      </c>
      <c r="C1805">
        <v>413</v>
      </c>
      <c r="E1805" t="s">
        <v>50</v>
      </c>
      <c r="F1805" t="s">
        <v>63</v>
      </c>
      <c r="G1805" t="s">
        <v>82</v>
      </c>
      <c r="H1805" t="s">
        <v>157</v>
      </c>
      <c r="I1805" t="s">
        <v>418</v>
      </c>
      <c r="K1805" t="s">
        <v>159</v>
      </c>
      <c r="L1805" t="s">
        <v>160</v>
      </c>
      <c r="M1805" t="s">
        <v>161</v>
      </c>
      <c r="N1805" t="s">
        <v>57</v>
      </c>
      <c r="O1805" t="s">
        <v>7261</v>
      </c>
      <c r="X1805" t="s">
        <v>88</v>
      </c>
      <c r="AA1805" s="1"/>
      <c r="AC1805">
        <v>2005</v>
      </c>
      <c r="AD1805">
        <v>7</v>
      </c>
      <c r="AE1805">
        <v>30</v>
      </c>
      <c r="AF1805" s="2">
        <f>DATE(emdat_data[[#This Row],[Start Year]],emdat_data[[#This Row],[Start Month]],emdat_data[[#This Row],[Start Day]])</f>
        <v>38563</v>
      </c>
      <c r="AG1805">
        <v>2005</v>
      </c>
      <c r="AH1805">
        <v>7</v>
      </c>
      <c r="AI1805">
        <v>30</v>
      </c>
      <c r="AJ1805" s="2">
        <f>DATE(emdat_data[[#This Row],[End Year]],emdat_data[[#This Row],[End Month]],emdat_data[[#This Row],[End Day]])</f>
        <v>38563</v>
      </c>
      <c r="AK1805">
        <v>15</v>
      </c>
      <c r="AL1805">
        <v>37</v>
      </c>
      <c r="AO1805">
        <v>37</v>
      </c>
      <c r="AV1805">
        <v>66.731057986202799</v>
      </c>
      <c r="AW1805" t="s">
        <v>7262</v>
      </c>
      <c r="AY1805" t="s">
        <v>7263</v>
      </c>
    </row>
    <row r="1806" spans="1:51" hidden="1" x14ac:dyDescent="0.25">
      <c r="A1806" t="s">
        <v>8634</v>
      </c>
      <c r="B1806">
        <v>2005</v>
      </c>
      <c r="C1806">
        <v>419</v>
      </c>
      <c r="E1806" t="s">
        <v>50</v>
      </c>
      <c r="F1806" t="s">
        <v>63</v>
      </c>
      <c r="G1806" t="s">
        <v>82</v>
      </c>
      <c r="H1806" t="s">
        <v>98</v>
      </c>
      <c r="J1806" t="s">
        <v>6886</v>
      </c>
      <c r="K1806" t="s">
        <v>2539</v>
      </c>
      <c r="L1806" t="s">
        <v>2540</v>
      </c>
      <c r="M1806" t="s">
        <v>161</v>
      </c>
      <c r="N1806" t="s">
        <v>57</v>
      </c>
      <c r="O1806" t="s">
        <v>2958</v>
      </c>
      <c r="Q1806" t="s">
        <v>72</v>
      </c>
      <c r="X1806" t="s">
        <v>88</v>
      </c>
      <c r="AA1806" s="1"/>
      <c r="AC1806">
        <v>2005</v>
      </c>
      <c r="AD1806">
        <v>7</v>
      </c>
      <c r="AE1806">
        <v>30</v>
      </c>
      <c r="AF1806" s="2">
        <f>DATE(emdat_data[[#This Row],[Start Year]],emdat_data[[#This Row],[Start Month]],emdat_data[[#This Row],[Start Day]])</f>
        <v>38563</v>
      </c>
      <c r="AG1806">
        <v>2005</v>
      </c>
      <c r="AH1806">
        <v>8</v>
      </c>
      <c r="AI1806">
        <v>8</v>
      </c>
      <c r="AJ1806" s="2">
        <f>DATE(emdat_data[[#This Row],[End Year]],emdat_data[[#This Row],[End Month]],emdat_data[[#This Row],[End Day]])</f>
        <v>38572</v>
      </c>
      <c r="AT1806">
        <v>1000</v>
      </c>
      <c r="AU1806">
        <v>1499</v>
      </c>
      <c r="AV1806">
        <v>66.731057986202799</v>
      </c>
      <c r="AW1806" t="s">
        <v>2542</v>
      </c>
      <c r="AY1806" t="s">
        <v>2543</v>
      </c>
    </row>
    <row r="1807" spans="1:51" hidden="1" x14ac:dyDescent="0.25">
      <c r="A1807" t="s">
        <v>7500</v>
      </c>
      <c r="B1807">
        <v>2005</v>
      </c>
      <c r="C1807">
        <v>414</v>
      </c>
      <c r="E1807" t="s">
        <v>50</v>
      </c>
      <c r="F1807" t="s">
        <v>71</v>
      </c>
      <c r="G1807" t="s">
        <v>72</v>
      </c>
      <c r="H1807" t="s">
        <v>102</v>
      </c>
      <c r="K1807" t="s">
        <v>1447</v>
      </c>
      <c r="L1807" t="s">
        <v>1448</v>
      </c>
      <c r="M1807" t="s">
        <v>56</v>
      </c>
      <c r="N1807" t="s">
        <v>57</v>
      </c>
      <c r="O1807" t="s">
        <v>7501</v>
      </c>
      <c r="P1807" t="s">
        <v>642</v>
      </c>
      <c r="W1807">
        <v>4580</v>
      </c>
      <c r="X1807" t="s">
        <v>78</v>
      </c>
      <c r="AA1807" s="1"/>
      <c r="AC1807">
        <v>2005</v>
      </c>
      <c r="AD1807">
        <v>7</v>
      </c>
      <c r="AE1807">
        <v>31</v>
      </c>
      <c r="AF1807" s="2">
        <f>DATE(emdat_data[[#This Row],[Start Year]],emdat_data[[#This Row],[Start Month]],emdat_data[[#This Row],[Start Day]])</f>
        <v>38564</v>
      </c>
      <c r="AG1807">
        <v>2005</v>
      </c>
      <c r="AH1807">
        <v>8</v>
      </c>
      <c r="AI1807">
        <v>1</v>
      </c>
      <c r="AJ1807" s="2">
        <f>DATE(emdat_data[[#This Row],[End Year]],emdat_data[[#This Row],[End Month]],emdat_data[[#This Row],[End Day]])</f>
        <v>38565</v>
      </c>
      <c r="AK1807">
        <v>52</v>
      </c>
      <c r="AV1807">
        <v>66.731057986202799</v>
      </c>
      <c r="AX1807" t="s">
        <v>7502</v>
      </c>
      <c r="AY1807" t="s">
        <v>7503</v>
      </c>
    </row>
    <row r="1808" spans="1:51" hidden="1" x14ac:dyDescent="0.25">
      <c r="A1808" t="s">
        <v>7242</v>
      </c>
      <c r="B1808">
        <v>2005</v>
      </c>
      <c r="C1808">
        <v>460</v>
      </c>
      <c r="E1808" t="s">
        <v>50</v>
      </c>
      <c r="F1808" t="s">
        <v>350</v>
      </c>
      <c r="G1808" t="s">
        <v>477</v>
      </c>
      <c r="H1808" t="s">
        <v>478</v>
      </c>
      <c r="K1808" t="s">
        <v>144</v>
      </c>
      <c r="L1808" t="s">
        <v>145</v>
      </c>
      <c r="M1808" t="s">
        <v>146</v>
      </c>
      <c r="N1808" t="s">
        <v>86</v>
      </c>
      <c r="O1808" t="s">
        <v>4498</v>
      </c>
      <c r="P1808" t="s">
        <v>7243</v>
      </c>
      <c r="W1808">
        <v>275</v>
      </c>
      <c r="X1808" t="s">
        <v>78</v>
      </c>
      <c r="AA1808" s="1"/>
      <c r="AC1808">
        <v>2005</v>
      </c>
      <c r="AD1808">
        <v>8</v>
      </c>
      <c r="AF1808" s="2">
        <f>DATE(emdat_data[[#This Row],[Start Year]],emdat_data[[#This Row],[Start Month]],emdat_data[[#This Row],[Start Day]])</f>
        <v>38564</v>
      </c>
      <c r="AG1808">
        <v>2005</v>
      </c>
      <c r="AH1808">
        <v>8</v>
      </c>
      <c r="AJ1808" s="2">
        <f>DATE(emdat_data[[#This Row],[End Year]],emdat_data[[#This Row],[End Month]],emdat_data[[#This Row],[End Day]])</f>
        <v>38564</v>
      </c>
      <c r="AV1808">
        <v>66.731057986202799</v>
      </c>
      <c r="AW1808" t="s">
        <v>4499</v>
      </c>
      <c r="AY1808" t="s">
        <v>4500</v>
      </c>
    </row>
    <row r="1809" spans="1:51" hidden="1" x14ac:dyDescent="0.25">
      <c r="A1809" t="s">
        <v>8566</v>
      </c>
      <c r="B1809">
        <v>2005</v>
      </c>
      <c r="C1809">
        <v>430</v>
      </c>
      <c r="E1809" t="s">
        <v>50</v>
      </c>
      <c r="F1809" t="s">
        <v>350</v>
      </c>
      <c r="G1809" t="s">
        <v>477</v>
      </c>
      <c r="H1809" t="s">
        <v>478</v>
      </c>
      <c r="K1809" t="s">
        <v>2562</v>
      </c>
      <c r="L1809" t="s">
        <v>2563</v>
      </c>
      <c r="M1809" t="s">
        <v>173</v>
      </c>
      <c r="N1809" t="s">
        <v>57</v>
      </c>
      <c r="O1809" t="s">
        <v>8567</v>
      </c>
      <c r="Q1809" t="s">
        <v>4393</v>
      </c>
      <c r="X1809" t="s">
        <v>78</v>
      </c>
      <c r="AA1809" s="1"/>
      <c r="AC1809">
        <v>2005</v>
      </c>
      <c r="AD1809">
        <v>8</v>
      </c>
      <c r="AF1809" s="2">
        <f>DATE(emdat_data[[#This Row],[Start Year]],emdat_data[[#This Row],[Start Month]],emdat_data[[#This Row],[Start Day]])</f>
        <v>38564</v>
      </c>
      <c r="AG1809">
        <v>2005</v>
      </c>
      <c r="AH1809">
        <v>8</v>
      </c>
      <c r="AJ1809" s="2">
        <f>DATE(emdat_data[[#This Row],[End Year]],emdat_data[[#This Row],[End Month]],emdat_data[[#This Row],[End Day]])</f>
        <v>38564</v>
      </c>
      <c r="AV1809">
        <v>66.731057986202799</v>
      </c>
      <c r="AW1809" t="s">
        <v>8568</v>
      </c>
      <c r="AY1809" t="s">
        <v>8569</v>
      </c>
    </row>
    <row r="1810" spans="1:51" hidden="1" x14ac:dyDescent="0.25">
      <c r="A1810" t="s">
        <v>8484</v>
      </c>
      <c r="B1810">
        <v>2005</v>
      </c>
      <c r="C1810">
        <v>392</v>
      </c>
      <c r="E1810" t="s">
        <v>50</v>
      </c>
      <c r="F1810" t="s">
        <v>71</v>
      </c>
      <c r="G1810" t="s">
        <v>72</v>
      </c>
      <c r="H1810" t="s">
        <v>170</v>
      </c>
      <c r="K1810" t="s">
        <v>268</v>
      </c>
      <c r="L1810" t="s">
        <v>269</v>
      </c>
      <c r="M1810" t="s">
        <v>161</v>
      </c>
      <c r="N1810" t="s">
        <v>57</v>
      </c>
      <c r="O1810" t="s">
        <v>8485</v>
      </c>
      <c r="P1810" t="s">
        <v>7427</v>
      </c>
      <c r="Q1810" t="s">
        <v>176</v>
      </c>
      <c r="W1810">
        <v>9970</v>
      </c>
      <c r="X1810" t="s">
        <v>78</v>
      </c>
      <c r="AA1810" s="1"/>
      <c r="AB1810" t="s">
        <v>8486</v>
      </c>
      <c r="AC1810">
        <v>2005</v>
      </c>
      <c r="AD1810">
        <v>8</v>
      </c>
      <c r="AE1810">
        <v>2</v>
      </c>
      <c r="AF1810" s="2">
        <f>DATE(emdat_data[[#This Row],[Start Year]],emdat_data[[#This Row],[Start Month]],emdat_data[[#This Row],[Start Day]])</f>
        <v>38566</v>
      </c>
      <c r="AG1810">
        <v>2005</v>
      </c>
      <c r="AH1810">
        <v>8</v>
      </c>
      <c r="AI1810">
        <v>4</v>
      </c>
      <c r="AJ1810" s="2">
        <f>DATE(emdat_data[[#This Row],[End Year]],emdat_data[[#This Row],[End Month]],emdat_data[[#This Row],[End Day]])</f>
        <v>38568</v>
      </c>
      <c r="AK1810">
        <v>18</v>
      </c>
      <c r="AM1810">
        <v>13010</v>
      </c>
      <c r="AN1810">
        <v>1500</v>
      </c>
      <c r="AO1810">
        <v>14510</v>
      </c>
      <c r="AV1810">
        <v>66.731057986202799</v>
      </c>
      <c r="AW1810" t="s">
        <v>8487</v>
      </c>
      <c r="AY1810" t="s">
        <v>8488</v>
      </c>
    </row>
    <row r="1811" spans="1:51" hidden="1" x14ac:dyDescent="0.25">
      <c r="A1811" t="s">
        <v>8532</v>
      </c>
      <c r="B1811">
        <v>2005</v>
      </c>
      <c r="C1811">
        <v>415</v>
      </c>
      <c r="E1811" t="s">
        <v>50</v>
      </c>
      <c r="F1811" t="s">
        <v>71</v>
      </c>
      <c r="G1811" t="s">
        <v>72</v>
      </c>
      <c r="H1811" t="s">
        <v>170</v>
      </c>
      <c r="K1811" t="s">
        <v>2924</v>
      </c>
      <c r="L1811" t="s">
        <v>2925</v>
      </c>
      <c r="M1811" t="s">
        <v>392</v>
      </c>
      <c r="N1811" t="s">
        <v>57</v>
      </c>
      <c r="O1811" t="s">
        <v>8533</v>
      </c>
      <c r="P1811" t="s">
        <v>642</v>
      </c>
      <c r="Q1811" t="s">
        <v>176</v>
      </c>
      <c r="W1811">
        <v>1670</v>
      </c>
      <c r="X1811" t="s">
        <v>78</v>
      </c>
      <c r="AA1811" s="1"/>
      <c r="AC1811">
        <v>2005</v>
      </c>
      <c r="AD1811">
        <v>8</v>
      </c>
      <c r="AE1811">
        <v>2</v>
      </c>
      <c r="AF1811" s="2">
        <f>DATE(emdat_data[[#This Row],[Start Year]],emdat_data[[#This Row],[Start Month]],emdat_data[[#This Row],[Start Day]])</f>
        <v>38566</v>
      </c>
      <c r="AG1811">
        <v>2005</v>
      </c>
      <c r="AH1811">
        <v>8</v>
      </c>
      <c r="AI1811">
        <v>3</v>
      </c>
      <c r="AJ1811" s="2">
        <f>DATE(emdat_data[[#This Row],[End Year]],emdat_data[[#This Row],[End Month]],emdat_data[[#This Row],[End Day]])</f>
        <v>38567</v>
      </c>
      <c r="AK1811">
        <v>7</v>
      </c>
      <c r="AV1811">
        <v>66.731057986202799</v>
      </c>
      <c r="AX1811" t="s">
        <v>8534</v>
      </c>
      <c r="AY1811" t="s">
        <v>8535</v>
      </c>
    </row>
    <row r="1812" spans="1:51" hidden="1" x14ac:dyDescent="0.25">
      <c r="A1812" t="s">
        <v>8691</v>
      </c>
      <c r="B1812">
        <v>2005</v>
      </c>
      <c r="C1812">
        <v>419</v>
      </c>
      <c r="E1812" t="s">
        <v>50</v>
      </c>
      <c r="F1812" t="s">
        <v>63</v>
      </c>
      <c r="G1812" t="s">
        <v>82</v>
      </c>
      <c r="H1812" t="s">
        <v>98</v>
      </c>
      <c r="J1812" t="s">
        <v>6886</v>
      </c>
      <c r="K1812" t="s">
        <v>268</v>
      </c>
      <c r="L1812" t="s">
        <v>269</v>
      </c>
      <c r="M1812" t="s">
        <v>161</v>
      </c>
      <c r="N1812" t="s">
        <v>57</v>
      </c>
      <c r="O1812" t="s">
        <v>1532</v>
      </c>
      <c r="X1812" t="s">
        <v>88</v>
      </c>
      <c r="AA1812" s="1"/>
      <c r="AC1812">
        <v>2005</v>
      </c>
      <c r="AD1812">
        <v>8</v>
      </c>
      <c r="AE1812">
        <v>2</v>
      </c>
      <c r="AF1812" s="2">
        <f>DATE(emdat_data[[#This Row],[Start Year]],emdat_data[[#This Row],[Start Month]],emdat_data[[#This Row],[Start Day]])</f>
        <v>38566</v>
      </c>
      <c r="AG1812">
        <v>2005</v>
      </c>
      <c r="AH1812">
        <v>8</v>
      </c>
      <c r="AI1812">
        <v>7</v>
      </c>
      <c r="AJ1812" s="2">
        <f>DATE(emdat_data[[#This Row],[End Year]],emdat_data[[#This Row],[End Month]],emdat_data[[#This Row],[End Day]])</f>
        <v>38571</v>
      </c>
      <c r="AK1812">
        <v>5</v>
      </c>
      <c r="AT1812">
        <v>500</v>
      </c>
      <c r="AU1812">
        <v>749</v>
      </c>
      <c r="AV1812">
        <v>66.731057986202799</v>
      </c>
      <c r="AW1812" t="s">
        <v>1533</v>
      </c>
      <c r="AY1812" t="s">
        <v>1534</v>
      </c>
    </row>
    <row r="1813" spans="1:51" hidden="1" x14ac:dyDescent="0.25">
      <c r="A1813" t="s">
        <v>6964</v>
      </c>
      <c r="B1813">
        <v>2005</v>
      </c>
      <c r="C1813">
        <v>727</v>
      </c>
      <c r="E1813" t="s">
        <v>50</v>
      </c>
      <c r="F1813" t="s">
        <v>71</v>
      </c>
      <c r="G1813" t="s">
        <v>72</v>
      </c>
      <c r="H1813" t="s">
        <v>102</v>
      </c>
      <c r="K1813" t="s">
        <v>558</v>
      </c>
      <c r="L1813" t="s">
        <v>559</v>
      </c>
      <c r="M1813" t="s">
        <v>211</v>
      </c>
      <c r="N1813" t="s">
        <v>190</v>
      </c>
      <c r="O1813" t="s">
        <v>6965</v>
      </c>
      <c r="P1813" t="s">
        <v>642</v>
      </c>
      <c r="Q1813" t="s">
        <v>176</v>
      </c>
      <c r="W1813">
        <v>44210</v>
      </c>
      <c r="X1813" t="s">
        <v>78</v>
      </c>
      <c r="AA1813" s="1"/>
      <c r="AB1813" t="s">
        <v>6966</v>
      </c>
      <c r="AC1813">
        <v>2005</v>
      </c>
      <c r="AD1813">
        <v>8</v>
      </c>
      <c r="AE1813">
        <v>4</v>
      </c>
      <c r="AF1813" s="2">
        <f>DATE(emdat_data[[#This Row],[Start Year]],emdat_data[[#This Row],[Start Month]],emdat_data[[#This Row],[Start Day]])</f>
        <v>38568</v>
      </c>
      <c r="AG1813">
        <v>2005</v>
      </c>
      <c r="AH1813">
        <v>8</v>
      </c>
      <c r="AI1813">
        <v>11</v>
      </c>
      <c r="AJ1813" s="2">
        <f>DATE(emdat_data[[#This Row],[End Year]],emdat_data[[#This Row],[End Month]],emdat_data[[#This Row],[End Day]])</f>
        <v>38575</v>
      </c>
      <c r="AK1813">
        <v>7</v>
      </c>
      <c r="AM1813">
        <v>12000</v>
      </c>
      <c r="AO1813">
        <v>12000</v>
      </c>
      <c r="AV1813">
        <v>66.731057986202799</v>
      </c>
      <c r="AW1813" t="s">
        <v>6967</v>
      </c>
      <c r="AX1813" t="s">
        <v>6968</v>
      </c>
      <c r="AY1813" t="s">
        <v>6969</v>
      </c>
    </row>
    <row r="1814" spans="1:51" hidden="1" x14ac:dyDescent="0.25">
      <c r="A1814" t="s">
        <v>8825</v>
      </c>
      <c r="B1814">
        <v>2005</v>
      </c>
      <c r="C1814">
        <v>458</v>
      </c>
      <c r="E1814" t="s">
        <v>50</v>
      </c>
      <c r="F1814" t="s">
        <v>71</v>
      </c>
      <c r="G1814" t="s">
        <v>72</v>
      </c>
      <c r="H1814" t="s">
        <v>102</v>
      </c>
      <c r="K1814" t="s">
        <v>383</v>
      </c>
      <c r="L1814" t="s">
        <v>384</v>
      </c>
      <c r="M1814" t="s">
        <v>211</v>
      </c>
      <c r="N1814" t="s">
        <v>190</v>
      </c>
      <c r="O1814" t="s">
        <v>8826</v>
      </c>
      <c r="P1814" t="s">
        <v>642</v>
      </c>
      <c r="X1814" t="s">
        <v>78</v>
      </c>
      <c r="AA1814" s="1"/>
      <c r="AC1814">
        <v>2005</v>
      </c>
      <c r="AD1814">
        <v>8</v>
      </c>
      <c r="AE1814">
        <v>4</v>
      </c>
      <c r="AF1814" s="2">
        <f>DATE(emdat_data[[#This Row],[Start Year]],emdat_data[[#This Row],[Start Month]],emdat_data[[#This Row],[Start Day]])</f>
        <v>38568</v>
      </c>
      <c r="AG1814">
        <v>2005</v>
      </c>
      <c r="AH1814">
        <v>8</v>
      </c>
      <c r="AI1814">
        <v>4</v>
      </c>
      <c r="AJ1814" s="2">
        <f>DATE(emdat_data[[#This Row],[End Year]],emdat_data[[#This Row],[End Month]],emdat_data[[#This Row],[End Day]])</f>
        <v>38568</v>
      </c>
      <c r="AK1814">
        <v>19</v>
      </c>
      <c r="AV1814">
        <v>66.731057986202799</v>
      </c>
      <c r="AW1814" t="s">
        <v>3494</v>
      </c>
      <c r="AY1814" t="s">
        <v>3495</v>
      </c>
    </row>
    <row r="1815" spans="1:51" hidden="1" x14ac:dyDescent="0.25">
      <c r="A1815" t="s">
        <v>7268</v>
      </c>
      <c r="B1815">
        <v>2005</v>
      </c>
      <c r="C1815">
        <v>740</v>
      </c>
      <c r="E1815" t="s">
        <v>50</v>
      </c>
      <c r="F1815" t="s">
        <v>51</v>
      </c>
      <c r="G1815" t="s">
        <v>52</v>
      </c>
      <c r="H1815" t="s">
        <v>53</v>
      </c>
      <c r="K1815" t="s">
        <v>159</v>
      </c>
      <c r="L1815" t="s">
        <v>160</v>
      </c>
      <c r="M1815" t="s">
        <v>161</v>
      </c>
      <c r="N1815" t="s">
        <v>57</v>
      </c>
      <c r="O1815" t="s">
        <v>7269</v>
      </c>
      <c r="W1815">
        <v>5</v>
      </c>
      <c r="X1815" t="s">
        <v>59</v>
      </c>
      <c r="Y1815">
        <v>26569</v>
      </c>
      <c r="Z1815">
        <v>103036</v>
      </c>
      <c r="AA1815" s="1"/>
      <c r="AC1815">
        <v>2005</v>
      </c>
      <c r="AD1815">
        <v>8</v>
      </c>
      <c r="AE1815">
        <v>5</v>
      </c>
      <c r="AF1815" s="2">
        <f>DATE(emdat_data[[#This Row],[Start Year]],emdat_data[[#This Row],[Start Month]],emdat_data[[#This Row],[Start Day]])</f>
        <v>38569</v>
      </c>
      <c r="AG1815">
        <v>2005</v>
      </c>
      <c r="AH1815">
        <v>8</v>
      </c>
      <c r="AI1815">
        <v>5</v>
      </c>
      <c r="AJ1815" s="2">
        <f>DATE(emdat_data[[#This Row],[End Year]],emdat_data[[#This Row],[End Month]],emdat_data[[#This Row],[End Day]])</f>
        <v>38569</v>
      </c>
      <c r="AL1815">
        <v>9</v>
      </c>
      <c r="AM1815">
        <v>18500</v>
      </c>
      <c r="AO1815">
        <v>18509</v>
      </c>
      <c r="AV1815">
        <v>66.731057986202799</v>
      </c>
      <c r="AX1815" t="s">
        <v>7270</v>
      </c>
      <c r="AY1815" t="s">
        <v>7271</v>
      </c>
    </row>
    <row r="1816" spans="1:51" hidden="1" x14ac:dyDescent="0.25">
      <c r="A1816" t="s">
        <v>8742</v>
      </c>
      <c r="B1816">
        <v>2005</v>
      </c>
      <c r="C1816">
        <v>423</v>
      </c>
      <c r="E1816" t="s">
        <v>50</v>
      </c>
      <c r="F1816" t="s">
        <v>71</v>
      </c>
      <c r="G1816" t="s">
        <v>72</v>
      </c>
      <c r="H1816" t="s">
        <v>102</v>
      </c>
      <c r="K1816" t="s">
        <v>297</v>
      </c>
      <c r="L1816" t="s">
        <v>298</v>
      </c>
      <c r="M1816" t="s">
        <v>125</v>
      </c>
      <c r="N1816" t="s">
        <v>76</v>
      </c>
      <c r="O1816" t="s">
        <v>8743</v>
      </c>
      <c r="P1816" t="s">
        <v>642</v>
      </c>
      <c r="W1816">
        <v>159500</v>
      </c>
      <c r="X1816" t="s">
        <v>78</v>
      </c>
      <c r="AA1816" s="1"/>
      <c r="AB1816" t="s">
        <v>8744</v>
      </c>
      <c r="AC1816">
        <v>2005</v>
      </c>
      <c r="AD1816">
        <v>8</v>
      </c>
      <c r="AE1816">
        <v>7</v>
      </c>
      <c r="AF1816" s="2">
        <f>DATE(emdat_data[[#This Row],[Start Year]],emdat_data[[#This Row],[Start Month]],emdat_data[[#This Row],[Start Day]])</f>
        <v>38571</v>
      </c>
      <c r="AG1816">
        <v>2005</v>
      </c>
      <c r="AH1816">
        <v>9</v>
      </c>
      <c r="AI1816">
        <v>16</v>
      </c>
      <c r="AJ1816" s="2">
        <f>DATE(emdat_data[[#This Row],[End Year]],emdat_data[[#This Row],[End Month]],emdat_data[[#This Row],[End Day]])</f>
        <v>38611</v>
      </c>
      <c r="AK1816">
        <v>60</v>
      </c>
      <c r="AL1816">
        <v>4</v>
      </c>
      <c r="AN1816">
        <v>3000</v>
      </c>
      <c r="AO1816">
        <v>3004</v>
      </c>
      <c r="AT1816">
        <v>147</v>
      </c>
      <c r="AU1816">
        <v>220</v>
      </c>
      <c r="AV1816">
        <v>66.731057986202799</v>
      </c>
      <c r="AW1816" t="s">
        <v>8745</v>
      </c>
      <c r="AY1816" t="s">
        <v>8746</v>
      </c>
    </row>
    <row r="1817" spans="1:51" x14ac:dyDescent="0.25">
      <c r="A1817" t="s">
        <v>7174</v>
      </c>
      <c r="B1817">
        <v>2005</v>
      </c>
      <c r="C1817">
        <v>480</v>
      </c>
      <c r="E1817" t="s">
        <v>50</v>
      </c>
      <c r="F1817" t="s">
        <v>119</v>
      </c>
      <c r="G1817" t="s">
        <v>120</v>
      </c>
      <c r="H1817" t="s">
        <v>121</v>
      </c>
      <c r="J1817" t="s">
        <v>294</v>
      </c>
      <c r="K1817" t="s">
        <v>123</v>
      </c>
      <c r="L1817" t="s">
        <v>124</v>
      </c>
      <c r="M1817" t="s">
        <v>125</v>
      </c>
      <c r="N1817" t="s">
        <v>76</v>
      </c>
      <c r="O1817" t="s">
        <v>7175</v>
      </c>
      <c r="T1817" t="s">
        <v>128</v>
      </c>
      <c r="U1817" t="s">
        <v>128</v>
      </c>
      <c r="X1817" t="s">
        <v>129</v>
      </c>
      <c r="AA1817" s="1"/>
      <c r="AC1817">
        <v>2005</v>
      </c>
      <c r="AD1817">
        <v>8</v>
      </c>
      <c r="AE1817">
        <v>8</v>
      </c>
      <c r="AF1817" s="2">
        <f>DATE(emdat_data[[#This Row],[Start Year]],emdat_data[[#This Row],[Start Month]],emdat_data[[#This Row],[Start Day]])</f>
        <v>38572</v>
      </c>
      <c r="AG1817">
        <v>2005</v>
      </c>
      <c r="AH1817">
        <v>9</v>
      </c>
      <c r="AI1817">
        <v>4</v>
      </c>
      <c r="AJ1817" s="2">
        <f>DATE(emdat_data[[#This Row],[End Year]],emdat_data[[#This Row],[End Month]],emdat_data[[#This Row],[End Day]])</f>
        <v>38599</v>
      </c>
      <c r="AK1817">
        <v>9</v>
      </c>
      <c r="AM1817">
        <v>606</v>
      </c>
      <c r="AO1817">
        <v>606</v>
      </c>
      <c r="AV1817">
        <v>66.731057986202799</v>
      </c>
    </row>
    <row r="1818" spans="1:51" hidden="1" x14ac:dyDescent="0.25">
      <c r="A1818" t="s">
        <v>7225</v>
      </c>
      <c r="B1818">
        <v>2005</v>
      </c>
      <c r="C1818">
        <v>425</v>
      </c>
      <c r="E1818" t="s">
        <v>50</v>
      </c>
      <c r="F1818" t="s">
        <v>71</v>
      </c>
      <c r="G1818" t="s">
        <v>72</v>
      </c>
      <c r="H1818" t="s">
        <v>102</v>
      </c>
      <c r="K1818" t="s">
        <v>138</v>
      </c>
      <c r="L1818" t="s">
        <v>139</v>
      </c>
      <c r="M1818" t="s">
        <v>75</v>
      </c>
      <c r="N1818" t="s">
        <v>76</v>
      </c>
      <c r="O1818" t="s">
        <v>7226</v>
      </c>
      <c r="P1818" t="s">
        <v>642</v>
      </c>
      <c r="S1818" t="s">
        <v>127</v>
      </c>
      <c r="V1818">
        <v>440</v>
      </c>
      <c r="W1818">
        <v>8350</v>
      </c>
      <c r="X1818" t="s">
        <v>78</v>
      </c>
      <c r="AA1818" s="1"/>
      <c r="AB1818" t="s">
        <v>7227</v>
      </c>
      <c r="AC1818">
        <v>2005</v>
      </c>
      <c r="AD1818">
        <v>8</v>
      </c>
      <c r="AE1818">
        <v>8</v>
      </c>
      <c r="AF1818" s="2">
        <f>DATE(emdat_data[[#This Row],[Start Year]],emdat_data[[#This Row],[Start Month]],emdat_data[[#This Row],[Start Day]])</f>
        <v>38572</v>
      </c>
      <c r="AG1818">
        <v>2005</v>
      </c>
      <c r="AH1818">
        <v>8</v>
      </c>
      <c r="AI1818">
        <v>25</v>
      </c>
      <c r="AJ1818" s="2">
        <f>DATE(emdat_data[[#This Row],[End Year]],emdat_data[[#This Row],[End Month]],emdat_data[[#This Row],[End Day]])</f>
        <v>38589</v>
      </c>
      <c r="AK1818">
        <v>1</v>
      </c>
      <c r="AL1818">
        <v>7</v>
      </c>
      <c r="AN1818">
        <v>23798</v>
      </c>
      <c r="AO1818">
        <v>23805</v>
      </c>
      <c r="AV1818">
        <v>66.731057986202799</v>
      </c>
      <c r="AX1818" t="s">
        <v>7228</v>
      </c>
      <c r="AY1818" t="s">
        <v>7229</v>
      </c>
    </row>
    <row r="1819" spans="1:51" hidden="1" x14ac:dyDescent="0.25">
      <c r="A1819" t="s">
        <v>7413</v>
      </c>
      <c r="B1819">
        <v>2005</v>
      </c>
      <c r="C1819">
        <v>430</v>
      </c>
      <c r="E1819" t="s">
        <v>50</v>
      </c>
      <c r="F1819" t="s">
        <v>350</v>
      </c>
      <c r="G1819" t="s">
        <v>477</v>
      </c>
      <c r="H1819" t="s">
        <v>478</v>
      </c>
      <c r="K1819" t="s">
        <v>171</v>
      </c>
      <c r="L1819" t="s">
        <v>172</v>
      </c>
      <c r="M1819" t="s">
        <v>173</v>
      </c>
      <c r="N1819" t="s">
        <v>57</v>
      </c>
      <c r="O1819" t="s">
        <v>7414</v>
      </c>
      <c r="X1819" t="s">
        <v>78</v>
      </c>
      <c r="AA1819" s="1"/>
      <c r="AC1819">
        <v>2005</v>
      </c>
      <c r="AD1819">
        <v>8</v>
      </c>
      <c r="AE1819">
        <v>9</v>
      </c>
      <c r="AF1819" s="2">
        <f>DATE(emdat_data[[#This Row],[Start Year]],emdat_data[[#This Row],[Start Month]],emdat_data[[#This Row],[Start Day]])</f>
        <v>38573</v>
      </c>
      <c r="AG1819">
        <v>2005</v>
      </c>
      <c r="AH1819">
        <v>8</v>
      </c>
      <c r="AI1819">
        <v>9</v>
      </c>
      <c r="AJ1819" s="2">
        <f>DATE(emdat_data[[#This Row],[End Year]],emdat_data[[#This Row],[End Month]],emdat_data[[#This Row],[End Day]])</f>
        <v>38573</v>
      </c>
      <c r="AV1819">
        <v>66.731057986202799</v>
      </c>
      <c r="AX1819" t="s">
        <v>7415</v>
      </c>
      <c r="AY1819" t="s">
        <v>7416</v>
      </c>
    </row>
    <row r="1820" spans="1:51" hidden="1" x14ac:dyDescent="0.25">
      <c r="A1820" t="s">
        <v>7504</v>
      </c>
      <c r="B1820">
        <v>2005</v>
      </c>
      <c r="C1820">
        <v>426</v>
      </c>
      <c r="E1820" t="s">
        <v>50</v>
      </c>
      <c r="F1820" t="s">
        <v>71</v>
      </c>
      <c r="G1820" t="s">
        <v>72</v>
      </c>
      <c r="H1820" t="s">
        <v>102</v>
      </c>
      <c r="K1820" t="s">
        <v>1447</v>
      </c>
      <c r="L1820" t="s">
        <v>1448</v>
      </c>
      <c r="M1820" t="s">
        <v>56</v>
      </c>
      <c r="N1820" t="s">
        <v>57</v>
      </c>
      <c r="O1820" t="s">
        <v>7501</v>
      </c>
      <c r="P1820" t="s">
        <v>642</v>
      </c>
      <c r="W1820">
        <v>4900</v>
      </c>
      <c r="X1820" t="s">
        <v>78</v>
      </c>
      <c r="AA1820" s="1"/>
      <c r="AC1820">
        <v>2005</v>
      </c>
      <c r="AD1820">
        <v>8</v>
      </c>
      <c r="AE1820">
        <v>9</v>
      </c>
      <c r="AF1820" s="2">
        <f>DATE(emdat_data[[#This Row],[Start Year]],emdat_data[[#This Row],[Start Month]],emdat_data[[#This Row],[Start Day]])</f>
        <v>38573</v>
      </c>
      <c r="AG1820">
        <v>2005</v>
      </c>
      <c r="AH1820">
        <v>8</v>
      </c>
      <c r="AI1820">
        <v>11</v>
      </c>
      <c r="AJ1820" s="2">
        <f>DATE(emdat_data[[#This Row],[End Year]],emdat_data[[#This Row],[End Month]],emdat_data[[#This Row],[End Day]])</f>
        <v>38575</v>
      </c>
      <c r="AK1820">
        <v>43</v>
      </c>
      <c r="AN1820">
        <v>1750</v>
      </c>
      <c r="AO1820">
        <v>1750</v>
      </c>
      <c r="AV1820">
        <v>66.731057986202799</v>
      </c>
      <c r="AX1820" t="s">
        <v>7502</v>
      </c>
      <c r="AY1820" t="s">
        <v>7503</v>
      </c>
    </row>
    <row r="1821" spans="1:51" hidden="1" x14ac:dyDescent="0.25">
      <c r="A1821" t="s">
        <v>8562</v>
      </c>
      <c r="B1821">
        <v>2005</v>
      </c>
      <c r="C1821">
        <v>430</v>
      </c>
      <c r="E1821" t="s">
        <v>50</v>
      </c>
      <c r="F1821" t="s">
        <v>350</v>
      </c>
      <c r="G1821" t="s">
        <v>477</v>
      </c>
      <c r="H1821" t="s">
        <v>478</v>
      </c>
      <c r="K1821" t="s">
        <v>2634</v>
      </c>
      <c r="L1821" t="s">
        <v>2635</v>
      </c>
      <c r="M1821" t="s">
        <v>173</v>
      </c>
      <c r="N1821" t="s">
        <v>57</v>
      </c>
      <c r="O1821" t="s">
        <v>8563</v>
      </c>
      <c r="Q1821" t="s">
        <v>4393</v>
      </c>
      <c r="U1821" t="s">
        <v>127</v>
      </c>
      <c r="X1821" t="s">
        <v>78</v>
      </c>
      <c r="AA1821" s="1"/>
      <c r="AC1821">
        <v>2005</v>
      </c>
      <c r="AD1821">
        <v>8</v>
      </c>
      <c r="AE1821">
        <v>9</v>
      </c>
      <c r="AF1821" s="2">
        <f>DATE(emdat_data[[#This Row],[Start Year]],emdat_data[[#This Row],[Start Month]],emdat_data[[#This Row],[Start Day]])</f>
        <v>38573</v>
      </c>
      <c r="AG1821">
        <v>2005</v>
      </c>
      <c r="AH1821">
        <v>8</v>
      </c>
      <c r="AI1821">
        <v>9</v>
      </c>
      <c r="AJ1821" s="2">
        <f>DATE(emdat_data[[#This Row],[End Year]],emdat_data[[#This Row],[End Month]],emdat_data[[#This Row],[End Day]])</f>
        <v>38573</v>
      </c>
      <c r="AV1821">
        <v>66.731057986202799</v>
      </c>
      <c r="AX1821" t="s">
        <v>8564</v>
      </c>
      <c r="AY1821" t="s">
        <v>8565</v>
      </c>
    </row>
    <row r="1822" spans="1:51" hidden="1" x14ac:dyDescent="0.25">
      <c r="A1822" t="s">
        <v>7278</v>
      </c>
      <c r="B1822">
        <v>2005</v>
      </c>
      <c r="C1822">
        <v>475</v>
      </c>
      <c r="E1822" t="s">
        <v>50</v>
      </c>
      <c r="F1822" t="s">
        <v>71</v>
      </c>
      <c r="G1822" t="s">
        <v>72</v>
      </c>
      <c r="H1822" t="s">
        <v>102</v>
      </c>
      <c r="K1822" t="s">
        <v>159</v>
      </c>
      <c r="L1822" t="s">
        <v>160</v>
      </c>
      <c r="M1822" t="s">
        <v>161</v>
      </c>
      <c r="N1822" t="s">
        <v>57</v>
      </c>
      <c r="O1822" t="s">
        <v>7279</v>
      </c>
      <c r="P1822" t="s">
        <v>642</v>
      </c>
      <c r="W1822">
        <v>85860</v>
      </c>
      <c r="X1822" t="s">
        <v>78</v>
      </c>
      <c r="AA1822" s="1"/>
      <c r="AC1822">
        <v>2005</v>
      </c>
      <c r="AD1822">
        <v>8</v>
      </c>
      <c r="AE1822">
        <v>13</v>
      </c>
      <c r="AF1822" s="2">
        <f>DATE(emdat_data[[#This Row],[Start Year]],emdat_data[[#This Row],[Start Month]],emdat_data[[#This Row],[Start Day]])</f>
        <v>38577</v>
      </c>
      <c r="AG1822">
        <v>2005</v>
      </c>
      <c r="AH1822">
        <v>8</v>
      </c>
      <c r="AI1822">
        <v>20</v>
      </c>
      <c r="AJ1822" s="2">
        <f>DATE(emdat_data[[#This Row],[End Year]],emdat_data[[#This Row],[End Month]],emdat_data[[#This Row],[End Day]])</f>
        <v>38584</v>
      </c>
      <c r="AK1822">
        <v>52</v>
      </c>
      <c r="AL1822">
        <v>46</v>
      </c>
      <c r="AN1822">
        <v>188000</v>
      </c>
      <c r="AO1822">
        <v>188046</v>
      </c>
      <c r="AT1822">
        <v>913000</v>
      </c>
      <c r="AU1822">
        <v>1368179</v>
      </c>
      <c r="AV1822">
        <v>66.731057986202799</v>
      </c>
      <c r="AW1822" t="s">
        <v>7280</v>
      </c>
      <c r="AX1822" t="s">
        <v>7281</v>
      </c>
      <c r="AY1822" t="s">
        <v>7282</v>
      </c>
    </row>
    <row r="1823" spans="1:51" hidden="1" x14ac:dyDescent="0.25">
      <c r="A1823" t="s">
        <v>8641</v>
      </c>
      <c r="B1823">
        <v>2005</v>
      </c>
      <c r="C1823">
        <v>476</v>
      </c>
      <c r="E1823" t="s">
        <v>50</v>
      </c>
      <c r="F1823" t="s">
        <v>63</v>
      </c>
      <c r="G1823" t="s">
        <v>82</v>
      </c>
      <c r="K1823" t="s">
        <v>3068</v>
      </c>
      <c r="L1823" t="s">
        <v>3069</v>
      </c>
      <c r="M1823" t="s">
        <v>173</v>
      </c>
      <c r="N1823" t="s">
        <v>57</v>
      </c>
      <c r="O1823" t="s">
        <v>8642</v>
      </c>
      <c r="Q1823" t="s">
        <v>72</v>
      </c>
      <c r="X1823" t="s">
        <v>88</v>
      </c>
      <c r="AA1823" s="1"/>
      <c r="AC1823">
        <v>2005</v>
      </c>
      <c r="AD1823">
        <v>8</v>
      </c>
      <c r="AE1823">
        <v>13</v>
      </c>
      <c r="AF1823" s="2">
        <f>DATE(emdat_data[[#This Row],[Start Year]],emdat_data[[#This Row],[Start Month]],emdat_data[[#This Row],[Start Day]])</f>
        <v>38577</v>
      </c>
      <c r="AG1823">
        <v>2005</v>
      </c>
      <c r="AH1823">
        <v>8</v>
      </c>
      <c r="AI1823">
        <v>16</v>
      </c>
      <c r="AJ1823" s="2">
        <f>DATE(emdat_data[[#This Row],[End Year]],emdat_data[[#This Row],[End Month]],emdat_data[[#This Row],[End Day]])</f>
        <v>38580</v>
      </c>
      <c r="AK1823">
        <v>13</v>
      </c>
      <c r="AM1823">
        <v>6500</v>
      </c>
      <c r="AO1823">
        <v>6500</v>
      </c>
      <c r="AV1823">
        <v>66.731057986202799</v>
      </c>
      <c r="AW1823" t="s">
        <v>8643</v>
      </c>
      <c r="AY1823" t="s">
        <v>8644</v>
      </c>
    </row>
    <row r="1824" spans="1:51" hidden="1" x14ac:dyDescent="0.25">
      <c r="A1824" t="s">
        <v>8861</v>
      </c>
      <c r="B1824">
        <v>2005</v>
      </c>
      <c r="C1824">
        <v>435</v>
      </c>
      <c r="E1824" t="s">
        <v>50</v>
      </c>
      <c r="F1824" t="s">
        <v>71</v>
      </c>
      <c r="G1824" t="s">
        <v>72</v>
      </c>
      <c r="H1824" t="s">
        <v>102</v>
      </c>
      <c r="K1824" t="s">
        <v>2562</v>
      </c>
      <c r="L1824" t="s">
        <v>2563</v>
      </c>
      <c r="M1824" t="s">
        <v>173</v>
      </c>
      <c r="N1824" t="s">
        <v>57</v>
      </c>
      <c r="O1824" t="s">
        <v>8862</v>
      </c>
      <c r="P1824" t="s">
        <v>1309</v>
      </c>
      <c r="W1824">
        <v>90160</v>
      </c>
      <c r="X1824" t="s">
        <v>78</v>
      </c>
      <c r="AA1824" s="1"/>
      <c r="AB1824" t="s">
        <v>8863</v>
      </c>
      <c r="AC1824">
        <v>2005</v>
      </c>
      <c r="AD1824">
        <v>8</v>
      </c>
      <c r="AE1824">
        <v>13</v>
      </c>
      <c r="AF1824" s="2">
        <f>DATE(emdat_data[[#This Row],[Start Year]],emdat_data[[#This Row],[Start Month]],emdat_data[[#This Row],[Start Day]])</f>
        <v>38577</v>
      </c>
      <c r="AG1824">
        <v>2005</v>
      </c>
      <c r="AH1824">
        <v>8</v>
      </c>
      <c r="AI1824">
        <v>31</v>
      </c>
      <c r="AJ1824" s="2">
        <f>DATE(emdat_data[[#This Row],[End Year]],emdat_data[[#This Row],[End Month]],emdat_data[[#This Row],[End Day]])</f>
        <v>38595</v>
      </c>
      <c r="AK1824">
        <v>21</v>
      </c>
      <c r="AL1824">
        <v>40</v>
      </c>
      <c r="AM1824">
        <v>119270</v>
      </c>
      <c r="AO1824">
        <v>119310</v>
      </c>
      <c r="AT1824">
        <v>121000</v>
      </c>
      <c r="AU1824">
        <v>181325</v>
      </c>
      <c r="AV1824">
        <v>66.731057986202799</v>
      </c>
      <c r="AW1824" t="s">
        <v>8864</v>
      </c>
      <c r="AY1824" t="s">
        <v>8865</v>
      </c>
    </row>
    <row r="1825" spans="1:51" x14ac:dyDescent="0.25">
      <c r="A1825" t="s">
        <v>9966</v>
      </c>
      <c r="B1825">
        <v>2005</v>
      </c>
      <c r="C1825">
        <v>712</v>
      </c>
      <c r="E1825" t="s">
        <v>50</v>
      </c>
      <c r="F1825" t="s">
        <v>119</v>
      </c>
      <c r="G1825" t="s">
        <v>120</v>
      </c>
      <c r="H1825" t="s">
        <v>121</v>
      </c>
      <c r="J1825" t="s">
        <v>294</v>
      </c>
      <c r="K1825" t="s">
        <v>434</v>
      </c>
      <c r="L1825" t="s">
        <v>435</v>
      </c>
      <c r="M1825" t="s">
        <v>260</v>
      </c>
      <c r="N1825" t="s">
        <v>76</v>
      </c>
      <c r="O1825" t="s">
        <v>9967</v>
      </c>
      <c r="T1825" t="s">
        <v>128</v>
      </c>
      <c r="U1825" t="s">
        <v>128</v>
      </c>
      <c r="X1825" t="s">
        <v>129</v>
      </c>
      <c r="AA1825" s="1"/>
      <c r="AC1825">
        <v>2005</v>
      </c>
      <c r="AD1825">
        <v>8</v>
      </c>
      <c r="AE1825">
        <v>13</v>
      </c>
      <c r="AF1825" s="2">
        <f>DATE(emdat_data[[#This Row],[Start Year]],emdat_data[[#This Row],[Start Month]],emdat_data[[#This Row],[Start Day]])</f>
        <v>38577</v>
      </c>
      <c r="AG1825">
        <v>2006</v>
      </c>
      <c r="AH1825">
        <v>4</v>
      </c>
      <c r="AI1825">
        <v>5</v>
      </c>
      <c r="AJ1825" s="2">
        <f>DATE(emdat_data[[#This Row],[End Year]],emdat_data[[#This Row],[End Month]],emdat_data[[#This Row],[End Day]])</f>
        <v>38812</v>
      </c>
      <c r="AK1825">
        <v>21</v>
      </c>
      <c r="AM1825">
        <v>7615</v>
      </c>
      <c r="AO1825">
        <v>7615</v>
      </c>
      <c r="AV1825">
        <v>66.731057986202799</v>
      </c>
    </row>
    <row r="1826" spans="1:51" hidden="1" x14ac:dyDescent="0.25">
      <c r="A1826" t="s">
        <v>6990</v>
      </c>
      <c r="B1826">
        <v>2005</v>
      </c>
      <c r="C1826">
        <v>474</v>
      </c>
      <c r="E1826" t="s">
        <v>50</v>
      </c>
      <c r="F1826" t="s">
        <v>71</v>
      </c>
      <c r="G1826" t="s">
        <v>72</v>
      </c>
      <c r="H1826" t="s">
        <v>102</v>
      </c>
      <c r="K1826" t="s">
        <v>159</v>
      </c>
      <c r="L1826" t="s">
        <v>160</v>
      </c>
      <c r="M1826" t="s">
        <v>161</v>
      </c>
      <c r="N1826" t="s">
        <v>57</v>
      </c>
      <c r="O1826" t="s">
        <v>6991</v>
      </c>
      <c r="P1826" t="s">
        <v>4917</v>
      </c>
      <c r="Q1826" t="s">
        <v>176</v>
      </c>
      <c r="W1826">
        <v>43680</v>
      </c>
      <c r="X1826" t="s">
        <v>78</v>
      </c>
      <c r="AA1826" s="1"/>
      <c r="AB1826" t="s">
        <v>6992</v>
      </c>
      <c r="AC1826">
        <v>2005</v>
      </c>
      <c r="AD1826">
        <v>8</v>
      </c>
      <c r="AE1826">
        <v>14</v>
      </c>
      <c r="AF1826" s="2">
        <f>DATE(emdat_data[[#This Row],[Start Year]],emdat_data[[#This Row],[Start Month]],emdat_data[[#This Row],[Start Day]])</f>
        <v>38578</v>
      </c>
      <c r="AG1826">
        <v>2005</v>
      </c>
      <c r="AH1826">
        <v>9</v>
      </c>
      <c r="AI1826">
        <v>5</v>
      </c>
      <c r="AJ1826" s="2">
        <f>DATE(emdat_data[[#This Row],[End Year]],emdat_data[[#This Row],[End Month]],emdat_data[[#This Row],[End Day]])</f>
        <v>38600</v>
      </c>
      <c r="AK1826">
        <v>28</v>
      </c>
      <c r="AM1826">
        <v>14500</v>
      </c>
      <c r="AO1826">
        <v>14500</v>
      </c>
      <c r="AV1826">
        <v>66.731057986202799</v>
      </c>
      <c r="AX1826" t="s">
        <v>6993</v>
      </c>
      <c r="AY1826" t="s">
        <v>6994</v>
      </c>
    </row>
    <row r="1827" spans="1:51" hidden="1" x14ac:dyDescent="0.25">
      <c r="A1827" t="s">
        <v>7205</v>
      </c>
      <c r="B1827">
        <v>2005</v>
      </c>
      <c r="C1827">
        <v>473</v>
      </c>
      <c r="E1827" t="s">
        <v>50</v>
      </c>
      <c r="F1827" t="s">
        <v>71</v>
      </c>
      <c r="G1827" t="s">
        <v>72</v>
      </c>
      <c r="H1827" t="s">
        <v>102</v>
      </c>
      <c r="K1827" t="s">
        <v>558</v>
      </c>
      <c r="L1827" t="s">
        <v>559</v>
      </c>
      <c r="M1827" t="s">
        <v>211</v>
      </c>
      <c r="N1827" t="s">
        <v>190</v>
      </c>
      <c r="O1827" t="s">
        <v>7206</v>
      </c>
      <c r="X1827" t="s">
        <v>78</v>
      </c>
      <c r="AA1827" s="1"/>
      <c r="AC1827">
        <v>2005</v>
      </c>
      <c r="AD1827">
        <v>8</v>
      </c>
      <c r="AE1827">
        <v>14</v>
      </c>
      <c r="AF1827" s="2">
        <f>DATE(emdat_data[[#This Row],[Start Year]],emdat_data[[#This Row],[Start Month]],emdat_data[[#This Row],[Start Day]])</f>
        <v>38578</v>
      </c>
      <c r="AG1827">
        <v>2005</v>
      </c>
      <c r="AH1827">
        <v>8</v>
      </c>
      <c r="AI1827">
        <v>26</v>
      </c>
      <c r="AJ1827" s="2">
        <f>DATE(emdat_data[[#This Row],[End Year]],emdat_data[[#This Row],[End Month]],emdat_data[[#This Row],[End Day]])</f>
        <v>38590</v>
      </c>
      <c r="AK1827">
        <v>7</v>
      </c>
      <c r="AT1827">
        <v>200000</v>
      </c>
      <c r="AU1827">
        <v>299711</v>
      </c>
      <c r="AV1827">
        <v>66.731057986202799</v>
      </c>
      <c r="AW1827" t="s">
        <v>7207</v>
      </c>
      <c r="AY1827" t="s">
        <v>7208</v>
      </c>
    </row>
    <row r="1828" spans="1:51" hidden="1" x14ac:dyDescent="0.25">
      <c r="A1828" t="s">
        <v>7407</v>
      </c>
      <c r="B1828">
        <v>2005</v>
      </c>
      <c r="C1828">
        <v>473</v>
      </c>
      <c r="E1828" t="s">
        <v>50</v>
      </c>
      <c r="F1828" t="s">
        <v>71</v>
      </c>
      <c r="G1828" t="s">
        <v>72</v>
      </c>
      <c r="H1828" t="s">
        <v>102</v>
      </c>
      <c r="K1828" t="s">
        <v>209</v>
      </c>
      <c r="L1828" t="s">
        <v>210</v>
      </c>
      <c r="M1828" t="s">
        <v>211</v>
      </c>
      <c r="N1828" t="s">
        <v>190</v>
      </c>
      <c r="O1828" t="s">
        <v>7408</v>
      </c>
      <c r="P1828" t="s">
        <v>642</v>
      </c>
      <c r="X1828" t="s">
        <v>78</v>
      </c>
      <c r="AA1828" s="1"/>
      <c r="AC1828">
        <v>2005</v>
      </c>
      <c r="AD1828">
        <v>8</v>
      </c>
      <c r="AE1828">
        <v>14</v>
      </c>
      <c r="AF1828" s="2">
        <f>DATE(emdat_data[[#This Row],[Start Year]],emdat_data[[#This Row],[Start Month]],emdat_data[[#This Row],[Start Day]])</f>
        <v>38578</v>
      </c>
      <c r="AG1828">
        <v>2005</v>
      </c>
      <c r="AH1828">
        <v>8</v>
      </c>
      <c r="AI1828">
        <v>26</v>
      </c>
      <c r="AJ1828" s="2">
        <f>DATE(emdat_data[[#This Row],[End Year]],emdat_data[[#This Row],[End Month]],emdat_data[[#This Row],[End Day]])</f>
        <v>38590</v>
      </c>
      <c r="AT1828">
        <v>48000</v>
      </c>
      <c r="AU1828">
        <v>71931</v>
      </c>
      <c r="AV1828">
        <v>66.731057986202799</v>
      </c>
      <c r="AW1828" t="s">
        <v>5188</v>
      </c>
      <c r="AY1828" t="s">
        <v>5189</v>
      </c>
    </row>
    <row r="1829" spans="1:51" hidden="1" x14ac:dyDescent="0.25">
      <c r="A1829" t="s">
        <v>8811</v>
      </c>
      <c r="B1829">
        <v>2005</v>
      </c>
      <c r="C1829">
        <v>473</v>
      </c>
      <c r="E1829" t="s">
        <v>50</v>
      </c>
      <c r="F1829" t="s">
        <v>71</v>
      </c>
      <c r="G1829" t="s">
        <v>72</v>
      </c>
      <c r="H1829" t="s">
        <v>102</v>
      </c>
      <c r="K1829" t="s">
        <v>376</v>
      </c>
      <c r="L1829" t="s">
        <v>377</v>
      </c>
      <c r="M1829" t="s">
        <v>211</v>
      </c>
      <c r="N1829" t="s">
        <v>190</v>
      </c>
      <c r="O1829" t="s">
        <v>8812</v>
      </c>
      <c r="P1829" t="s">
        <v>642</v>
      </c>
      <c r="X1829" t="s">
        <v>78</v>
      </c>
      <c r="AA1829" s="1"/>
      <c r="AC1829">
        <v>2005</v>
      </c>
      <c r="AD1829">
        <v>8</v>
      </c>
      <c r="AE1829">
        <v>14</v>
      </c>
      <c r="AF1829" s="2">
        <f>DATE(emdat_data[[#This Row],[Start Year]],emdat_data[[#This Row],[Start Month]],emdat_data[[#This Row],[Start Day]])</f>
        <v>38578</v>
      </c>
      <c r="AG1829">
        <v>2005</v>
      </c>
      <c r="AH1829">
        <v>8</v>
      </c>
      <c r="AI1829">
        <v>25</v>
      </c>
      <c r="AJ1829" s="2">
        <f>DATE(emdat_data[[#This Row],[End Year]],emdat_data[[#This Row],[End Month]],emdat_data[[#This Row],[End Day]])</f>
        <v>38589</v>
      </c>
      <c r="AK1829">
        <v>33</v>
      </c>
      <c r="AM1829">
        <v>2000</v>
      </c>
      <c r="AO1829">
        <v>2000</v>
      </c>
      <c r="AT1829">
        <v>313000</v>
      </c>
      <c r="AU1829">
        <v>469047</v>
      </c>
      <c r="AV1829">
        <v>66.731057986202799</v>
      </c>
      <c r="AW1829" t="s">
        <v>8813</v>
      </c>
      <c r="AY1829" t="s">
        <v>8814</v>
      </c>
    </row>
    <row r="1830" spans="1:51" hidden="1" x14ac:dyDescent="0.25">
      <c r="A1830" t="s">
        <v>8840</v>
      </c>
      <c r="B1830">
        <v>2005</v>
      </c>
      <c r="C1830">
        <v>443</v>
      </c>
      <c r="E1830" t="s">
        <v>50</v>
      </c>
      <c r="F1830" t="s">
        <v>71</v>
      </c>
      <c r="G1830" t="s">
        <v>72</v>
      </c>
      <c r="H1830" t="s">
        <v>170</v>
      </c>
      <c r="K1830" t="s">
        <v>2862</v>
      </c>
      <c r="L1830" t="s">
        <v>2863</v>
      </c>
      <c r="M1830" t="s">
        <v>125</v>
      </c>
      <c r="N1830" t="s">
        <v>76</v>
      </c>
      <c r="O1830" t="s">
        <v>8841</v>
      </c>
      <c r="P1830" t="s">
        <v>642</v>
      </c>
      <c r="T1830" t="s">
        <v>127</v>
      </c>
      <c r="V1830">
        <v>107</v>
      </c>
      <c r="W1830">
        <v>7730</v>
      </c>
      <c r="X1830" t="s">
        <v>78</v>
      </c>
      <c r="AA1830" s="1"/>
      <c r="AB1830" t="s">
        <v>8842</v>
      </c>
      <c r="AC1830">
        <v>2005</v>
      </c>
      <c r="AD1830">
        <v>8</v>
      </c>
      <c r="AE1830">
        <v>14</v>
      </c>
      <c r="AF1830" s="2">
        <f>DATE(emdat_data[[#This Row],[Start Year]],emdat_data[[#This Row],[Start Month]],emdat_data[[#This Row],[Start Day]])</f>
        <v>38578</v>
      </c>
      <c r="AG1830">
        <v>2005</v>
      </c>
      <c r="AH1830">
        <v>8</v>
      </c>
      <c r="AI1830">
        <v>16</v>
      </c>
      <c r="AJ1830" s="2">
        <f>DATE(emdat_data[[#This Row],[End Year]],emdat_data[[#This Row],[End Month]],emdat_data[[#This Row],[End Day]])</f>
        <v>38580</v>
      </c>
      <c r="AK1830">
        <v>20</v>
      </c>
      <c r="AM1830">
        <v>15000</v>
      </c>
      <c r="AO1830">
        <v>15000</v>
      </c>
      <c r="AV1830">
        <v>66.731057986202799</v>
      </c>
      <c r="AX1830" t="s">
        <v>8843</v>
      </c>
      <c r="AY1830" t="s">
        <v>8844</v>
      </c>
    </row>
    <row r="1831" spans="1:51" hidden="1" x14ac:dyDescent="0.25">
      <c r="A1831" t="s">
        <v>7505</v>
      </c>
      <c r="B1831">
        <v>2005</v>
      </c>
      <c r="C1831">
        <v>436</v>
      </c>
      <c r="E1831" t="s">
        <v>50</v>
      </c>
      <c r="F1831" t="s">
        <v>71</v>
      </c>
      <c r="G1831" t="s">
        <v>72</v>
      </c>
      <c r="K1831" t="s">
        <v>1447</v>
      </c>
      <c r="L1831" t="s">
        <v>1448</v>
      </c>
      <c r="M1831" t="s">
        <v>56</v>
      </c>
      <c r="N1831" t="s">
        <v>57</v>
      </c>
      <c r="O1831" t="s">
        <v>7506</v>
      </c>
      <c r="X1831" t="s">
        <v>78</v>
      </c>
      <c r="AA1831" s="1"/>
      <c r="AC1831">
        <v>2005</v>
      </c>
      <c r="AD1831">
        <v>8</v>
      </c>
      <c r="AE1831">
        <v>15</v>
      </c>
      <c r="AF1831" s="2">
        <f>DATE(emdat_data[[#This Row],[Start Year]],emdat_data[[#This Row],[Start Month]],emdat_data[[#This Row],[Start Day]])</f>
        <v>38579</v>
      </c>
      <c r="AG1831">
        <v>2005</v>
      </c>
      <c r="AH1831">
        <v>8</v>
      </c>
      <c r="AI1831">
        <v>15</v>
      </c>
      <c r="AJ1831" s="2">
        <f>DATE(emdat_data[[#This Row],[End Year]],emdat_data[[#This Row],[End Month]],emdat_data[[#This Row],[End Day]])</f>
        <v>38579</v>
      </c>
      <c r="AK1831">
        <v>11</v>
      </c>
      <c r="AV1831">
        <v>66.731057986202799</v>
      </c>
      <c r="AW1831" t="s">
        <v>7507</v>
      </c>
      <c r="AY1831" t="s">
        <v>7508</v>
      </c>
    </row>
    <row r="1832" spans="1:51" hidden="1" x14ac:dyDescent="0.25">
      <c r="A1832" t="s">
        <v>8893</v>
      </c>
      <c r="B1832">
        <v>2005</v>
      </c>
      <c r="C1832">
        <v>530</v>
      </c>
      <c r="E1832" t="s">
        <v>50</v>
      </c>
      <c r="F1832" t="s">
        <v>63</v>
      </c>
      <c r="G1832" t="s">
        <v>82</v>
      </c>
      <c r="H1832" t="s">
        <v>157</v>
      </c>
      <c r="I1832" t="s">
        <v>418</v>
      </c>
      <c r="K1832" t="s">
        <v>357</v>
      </c>
      <c r="L1832" t="s">
        <v>358</v>
      </c>
      <c r="M1832" t="s">
        <v>146</v>
      </c>
      <c r="N1832" t="s">
        <v>86</v>
      </c>
      <c r="O1832" t="s">
        <v>8894</v>
      </c>
      <c r="X1832" t="s">
        <v>88</v>
      </c>
      <c r="AA1832" s="1"/>
      <c r="AC1832">
        <v>2005</v>
      </c>
      <c r="AD1832">
        <v>8</v>
      </c>
      <c r="AE1832">
        <v>18</v>
      </c>
      <c r="AF1832" s="2">
        <f>DATE(emdat_data[[#This Row],[Start Year]],emdat_data[[#This Row],[Start Month]],emdat_data[[#This Row],[Start Day]])</f>
        <v>38582</v>
      </c>
      <c r="AG1832">
        <v>2005</v>
      </c>
      <c r="AH1832">
        <v>8</v>
      </c>
      <c r="AI1832">
        <v>18</v>
      </c>
      <c r="AJ1832" s="2">
        <f>DATE(emdat_data[[#This Row],[End Year]],emdat_data[[#This Row],[End Month]],emdat_data[[#This Row],[End Day]])</f>
        <v>38582</v>
      </c>
      <c r="AM1832">
        <v>120</v>
      </c>
      <c r="AN1832">
        <v>81</v>
      </c>
      <c r="AO1832">
        <v>201</v>
      </c>
      <c r="AV1832">
        <v>66.731057986202799</v>
      </c>
      <c r="AW1832" t="s">
        <v>8895</v>
      </c>
      <c r="AY1832" t="s">
        <v>8896</v>
      </c>
    </row>
    <row r="1833" spans="1:51" hidden="1" x14ac:dyDescent="0.25">
      <c r="A1833" t="s">
        <v>7311</v>
      </c>
      <c r="B1833">
        <v>2005</v>
      </c>
      <c r="C1833">
        <v>444</v>
      </c>
      <c r="E1833" t="s">
        <v>50</v>
      </c>
      <c r="F1833" t="s">
        <v>71</v>
      </c>
      <c r="G1833" t="s">
        <v>72</v>
      </c>
      <c r="H1833" t="s">
        <v>102</v>
      </c>
      <c r="K1833" t="s">
        <v>183</v>
      </c>
      <c r="L1833" t="s">
        <v>184</v>
      </c>
      <c r="M1833" t="s">
        <v>75</v>
      </c>
      <c r="N1833" t="s">
        <v>76</v>
      </c>
      <c r="O1833" t="s">
        <v>7312</v>
      </c>
      <c r="P1833" t="s">
        <v>642</v>
      </c>
      <c r="X1833" t="s">
        <v>78</v>
      </c>
      <c r="AA1833" s="1"/>
      <c r="AB1833" t="s">
        <v>7313</v>
      </c>
      <c r="AC1833">
        <v>2005</v>
      </c>
      <c r="AD1833">
        <v>8</v>
      </c>
      <c r="AE1833">
        <v>19</v>
      </c>
      <c r="AF1833" s="2">
        <f>DATE(emdat_data[[#This Row],[Start Year]],emdat_data[[#This Row],[Start Month]],emdat_data[[#This Row],[Start Day]])</f>
        <v>38583</v>
      </c>
      <c r="AG1833">
        <v>2005</v>
      </c>
      <c r="AH1833">
        <v>8</v>
      </c>
      <c r="AI1833">
        <v>19</v>
      </c>
      <c r="AJ1833" s="2">
        <f>DATE(emdat_data[[#This Row],[End Year]],emdat_data[[#This Row],[End Month]],emdat_data[[#This Row],[End Day]])</f>
        <v>38583</v>
      </c>
      <c r="AK1833">
        <v>2</v>
      </c>
      <c r="AV1833">
        <v>66.731057986202799</v>
      </c>
      <c r="AW1833" t="s">
        <v>7314</v>
      </c>
      <c r="AY1833" t="s">
        <v>7315</v>
      </c>
    </row>
    <row r="1834" spans="1:51" hidden="1" x14ac:dyDescent="0.25">
      <c r="A1834" t="s">
        <v>7364</v>
      </c>
      <c r="B1834">
        <v>2005</v>
      </c>
      <c r="C1834">
        <v>472</v>
      </c>
      <c r="E1834" t="s">
        <v>50</v>
      </c>
      <c r="F1834" t="s">
        <v>71</v>
      </c>
      <c r="G1834" t="s">
        <v>72</v>
      </c>
      <c r="H1834" t="s">
        <v>102</v>
      </c>
      <c r="K1834" t="s">
        <v>1240</v>
      </c>
      <c r="L1834" t="s">
        <v>1241</v>
      </c>
      <c r="M1834" t="s">
        <v>260</v>
      </c>
      <c r="N1834" t="s">
        <v>76</v>
      </c>
      <c r="O1834" t="s">
        <v>7365</v>
      </c>
      <c r="P1834" t="s">
        <v>642</v>
      </c>
      <c r="W1834">
        <v>52560</v>
      </c>
      <c r="X1834" t="s">
        <v>78</v>
      </c>
      <c r="AA1834" s="1"/>
      <c r="AB1834" t="s">
        <v>7366</v>
      </c>
      <c r="AC1834">
        <v>2005</v>
      </c>
      <c r="AD1834">
        <v>8</v>
      </c>
      <c r="AE1834">
        <v>19</v>
      </c>
      <c r="AF1834" s="2">
        <f>DATE(emdat_data[[#This Row],[Start Year]],emdat_data[[#This Row],[Start Month]],emdat_data[[#This Row],[Start Day]])</f>
        <v>38583</v>
      </c>
      <c r="AG1834">
        <v>2005</v>
      </c>
      <c r="AH1834">
        <v>9</v>
      </c>
      <c r="AI1834">
        <v>1</v>
      </c>
      <c r="AJ1834" s="2">
        <f>DATE(emdat_data[[#This Row],[End Year]],emdat_data[[#This Row],[End Month]],emdat_data[[#This Row],[End Day]])</f>
        <v>38596</v>
      </c>
      <c r="AM1834">
        <v>7000</v>
      </c>
      <c r="AO1834">
        <v>7000</v>
      </c>
      <c r="AV1834">
        <v>66.731057986202799</v>
      </c>
      <c r="AW1834" t="s">
        <v>7367</v>
      </c>
      <c r="AY1834" t="s">
        <v>7368</v>
      </c>
    </row>
    <row r="1835" spans="1:51" hidden="1" x14ac:dyDescent="0.25">
      <c r="A1835" t="s">
        <v>8795</v>
      </c>
      <c r="B1835">
        <v>2005</v>
      </c>
      <c r="C1835">
        <v>518</v>
      </c>
      <c r="E1835" t="s">
        <v>50</v>
      </c>
      <c r="F1835" t="s">
        <v>71</v>
      </c>
      <c r="G1835" t="s">
        <v>72</v>
      </c>
      <c r="H1835" t="s">
        <v>102</v>
      </c>
      <c r="K1835" t="s">
        <v>2556</v>
      </c>
      <c r="L1835" t="s">
        <v>2557</v>
      </c>
      <c r="M1835" t="s">
        <v>1262</v>
      </c>
      <c r="N1835" t="s">
        <v>96</v>
      </c>
      <c r="O1835" t="s">
        <v>8796</v>
      </c>
      <c r="P1835" t="s">
        <v>8797</v>
      </c>
      <c r="X1835" t="s">
        <v>78</v>
      </c>
      <c r="AA1835" s="1"/>
      <c r="AC1835">
        <v>2005</v>
      </c>
      <c r="AD1835">
        <v>8</v>
      </c>
      <c r="AE1835">
        <v>19</v>
      </c>
      <c r="AF1835" s="2">
        <f>DATE(emdat_data[[#This Row],[Start Year]],emdat_data[[#This Row],[Start Month]],emdat_data[[#This Row],[Start Day]])</f>
        <v>38583</v>
      </c>
      <c r="AG1835">
        <v>2005</v>
      </c>
      <c r="AH1835">
        <v>8</v>
      </c>
      <c r="AI1835">
        <v>19</v>
      </c>
      <c r="AJ1835" s="2">
        <f>DATE(emdat_data[[#This Row],[End Year]],emdat_data[[#This Row],[End Month]],emdat_data[[#This Row],[End Day]])</f>
        <v>38583</v>
      </c>
      <c r="AK1835">
        <v>1</v>
      </c>
      <c r="AM1835">
        <v>2493</v>
      </c>
      <c r="AO1835">
        <v>2493</v>
      </c>
      <c r="AV1835">
        <v>66.731057986202799</v>
      </c>
      <c r="AX1835" t="s">
        <v>8798</v>
      </c>
      <c r="AY1835" t="s">
        <v>8799</v>
      </c>
    </row>
    <row r="1836" spans="1:51" hidden="1" x14ac:dyDescent="0.25">
      <c r="A1836" t="s">
        <v>8836</v>
      </c>
      <c r="B1836">
        <v>2005</v>
      </c>
      <c r="C1836">
        <v>448</v>
      </c>
      <c r="E1836" t="s">
        <v>50</v>
      </c>
      <c r="F1836" t="s">
        <v>71</v>
      </c>
      <c r="G1836" t="s">
        <v>72</v>
      </c>
      <c r="H1836" t="s">
        <v>102</v>
      </c>
      <c r="K1836" t="s">
        <v>3235</v>
      </c>
      <c r="L1836" t="s">
        <v>3236</v>
      </c>
      <c r="M1836" t="s">
        <v>125</v>
      </c>
      <c r="N1836" t="s">
        <v>76</v>
      </c>
      <c r="O1836" t="s">
        <v>8837</v>
      </c>
      <c r="P1836" t="s">
        <v>642</v>
      </c>
      <c r="W1836">
        <v>330</v>
      </c>
      <c r="X1836" t="s">
        <v>78</v>
      </c>
      <c r="AA1836" s="1"/>
      <c r="AC1836">
        <v>2005</v>
      </c>
      <c r="AD1836">
        <v>8</v>
      </c>
      <c r="AE1836">
        <v>20</v>
      </c>
      <c r="AF1836" s="2">
        <f>DATE(emdat_data[[#This Row],[Start Year]],emdat_data[[#This Row],[Start Month]],emdat_data[[#This Row],[Start Day]])</f>
        <v>38584</v>
      </c>
      <c r="AG1836">
        <v>2005</v>
      </c>
      <c r="AH1836">
        <v>9</v>
      </c>
      <c r="AI1836">
        <v>10</v>
      </c>
      <c r="AJ1836" s="2">
        <f>DATE(emdat_data[[#This Row],[End Year]],emdat_data[[#This Row],[End Month]],emdat_data[[#This Row],[End Day]])</f>
        <v>38605</v>
      </c>
      <c r="AM1836">
        <v>50000</v>
      </c>
      <c r="AO1836">
        <v>50000</v>
      </c>
      <c r="AP1836">
        <v>84</v>
      </c>
      <c r="AQ1836">
        <v>126</v>
      </c>
      <c r="AV1836">
        <v>66.731057986202799</v>
      </c>
      <c r="AX1836" t="s">
        <v>8838</v>
      </c>
      <c r="AY1836" t="s">
        <v>8839</v>
      </c>
    </row>
    <row r="1837" spans="1:51" hidden="1" x14ac:dyDescent="0.25">
      <c r="A1837" t="s">
        <v>8946</v>
      </c>
      <c r="B1837">
        <v>2005</v>
      </c>
      <c r="C1837">
        <v>737</v>
      </c>
      <c r="E1837" t="s">
        <v>50</v>
      </c>
      <c r="F1837" t="s">
        <v>71</v>
      </c>
      <c r="G1837" t="s">
        <v>72</v>
      </c>
      <c r="H1837" t="s">
        <v>170</v>
      </c>
      <c r="K1837" t="s">
        <v>3101</v>
      </c>
      <c r="L1837" t="s">
        <v>3102</v>
      </c>
      <c r="M1837" t="s">
        <v>392</v>
      </c>
      <c r="N1837" t="s">
        <v>57</v>
      </c>
      <c r="O1837" t="s">
        <v>8947</v>
      </c>
      <c r="P1837" t="s">
        <v>642</v>
      </c>
      <c r="X1837" t="s">
        <v>78</v>
      </c>
      <c r="AA1837" s="1"/>
      <c r="AC1837">
        <v>2005</v>
      </c>
      <c r="AD1837">
        <v>8</v>
      </c>
      <c r="AE1837">
        <v>20</v>
      </c>
      <c r="AF1837" s="2">
        <f>DATE(emdat_data[[#This Row],[Start Year]],emdat_data[[#This Row],[Start Month]],emdat_data[[#This Row],[Start Day]])</f>
        <v>38584</v>
      </c>
      <c r="AG1837">
        <v>2005</v>
      </c>
      <c r="AH1837">
        <v>8</v>
      </c>
      <c r="AI1837">
        <v>21</v>
      </c>
      <c r="AJ1837" s="2">
        <f>DATE(emdat_data[[#This Row],[End Year]],emdat_data[[#This Row],[End Month]],emdat_data[[#This Row],[End Day]])</f>
        <v>38585</v>
      </c>
      <c r="AK1837">
        <v>12</v>
      </c>
      <c r="AL1837">
        <v>6</v>
      </c>
      <c r="AO1837">
        <v>6</v>
      </c>
      <c r="AV1837">
        <v>66.731057986202799</v>
      </c>
      <c r="AW1837" t="s">
        <v>8948</v>
      </c>
      <c r="AY1837" t="s">
        <v>8949</v>
      </c>
    </row>
    <row r="1838" spans="1:51" hidden="1" x14ac:dyDescent="0.25">
      <c r="A1838" t="s">
        <v>7248</v>
      </c>
      <c r="B1838">
        <v>2005</v>
      </c>
      <c r="C1838">
        <v>451</v>
      </c>
      <c r="E1838" t="s">
        <v>50</v>
      </c>
      <c r="F1838" t="s">
        <v>71</v>
      </c>
      <c r="G1838" t="s">
        <v>72</v>
      </c>
      <c r="H1838" t="s">
        <v>102</v>
      </c>
      <c r="K1838" t="s">
        <v>596</v>
      </c>
      <c r="L1838" t="s">
        <v>597</v>
      </c>
      <c r="M1838" t="s">
        <v>189</v>
      </c>
      <c r="N1838" t="s">
        <v>190</v>
      </c>
      <c r="O1838" t="s">
        <v>7249</v>
      </c>
      <c r="P1838" t="s">
        <v>642</v>
      </c>
      <c r="S1838" t="s">
        <v>127</v>
      </c>
      <c r="X1838" t="s">
        <v>78</v>
      </c>
      <c r="AA1838" s="1"/>
      <c r="AB1838" t="s">
        <v>7250</v>
      </c>
      <c r="AC1838">
        <v>2005</v>
      </c>
      <c r="AD1838">
        <v>8</v>
      </c>
      <c r="AE1838">
        <v>21</v>
      </c>
      <c r="AF1838" s="2">
        <f>DATE(emdat_data[[#This Row],[Start Year]],emdat_data[[#This Row],[Start Month]],emdat_data[[#This Row],[Start Day]])</f>
        <v>38585</v>
      </c>
      <c r="AG1838">
        <v>2005</v>
      </c>
      <c r="AH1838">
        <v>8</v>
      </c>
      <c r="AI1838">
        <v>26</v>
      </c>
      <c r="AJ1838" s="2">
        <f>DATE(emdat_data[[#This Row],[End Year]],emdat_data[[#This Row],[End Month]],emdat_data[[#This Row],[End Day]])</f>
        <v>38590</v>
      </c>
      <c r="AK1838">
        <v>6</v>
      </c>
      <c r="AM1838">
        <v>2500</v>
      </c>
      <c r="AO1838">
        <v>2500</v>
      </c>
      <c r="AP1838">
        <v>795000</v>
      </c>
      <c r="AQ1838">
        <v>1191349</v>
      </c>
      <c r="AR1838">
        <v>1525000</v>
      </c>
      <c r="AS1838">
        <v>2285293</v>
      </c>
      <c r="AT1838">
        <v>2100000</v>
      </c>
      <c r="AU1838">
        <v>3146960</v>
      </c>
      <c r="AV1838">
        <v>66.731057986202799</v>
      </c>
      <c r="AW1838" t="s">
        <v>7251</v>
      </c>
      <c r="AY1838" t="s">
        <v>7252</v>
      </c>
    </row>
    <row r="1839" spans="1:51" hidden="1" x14ac:dyDescent="0.25">
      <c r="A1839" t="s">
        <v>7342</v>
      </c>
      <c r="B1839">
        <v>2005</v>
      </c>
      <c r="C1839">
        <v>451</v>
      </c>
      <c r="E1839" t="s">
        <v>50</v>
      </c>
      <c r="F1839" t="s">
        <v>71</v>
      </c>
      <c r="G1839" t="s">
        <v>72</v>
      </c>
      <c r="H1839" t="s">
        <v>102</v>
      </c>
      <c r="K1839" t="s">
        <v>1200</v>
      </c>
      <c r="L1839" t="s">
        <v>1201</v>
      </c>
      <c r="M1839" t="s">
        <v>189</v>
      </c>
      <c r="N1839" t="s">
        <v>190</v>
      </c>
      <c r="O1839" t="s">
        <v>7338</v>
      </c>
      <c r="P1839" t="s">
        <v>642</v>
      </c>
      <c r="X1839" t="s">
        <v>78</v>
      </c>
      <c r="AA1839" s="1"/>
      <c r="AB1839" t="s">
        <v>7343</v>
      </c>
      <c r="AC1839">
        <v>2005</v>
      </c>
      <c r="AD1839">
        <v>8</v>
      </c>
      <c r="AE1839">
        <v>21</v>
      </c>
      <c r="AF1839" s="2">
        <f>DATE(emdat_data[[#This Row],[Start Year]],emdat_data[[#This Row],[Start Month]],emdat_data[[#This Row],[Start Day]])</f>
        <v>38585</v>
      </c>
      <c r="AG1839">
        <v>2005</v>
      </c>
      <c r="AH1839">
        <v>8</v>
      </c>
      <c r="AI1839">
        <v>26</v>
      </c>
      <c r="AJ1839" s="2">
        <f>DATE(emdat_data[[#This Row],[End Year]],emdat_data[[#This Row],[End Month]],emdat_data[[#This Row],[End Day]])</f>
        <v>38590</v>
      </c>
      <c r="AK1839">
        <v>1</v>
      </c>
      <c r="AR1839">
        <v>50000</v>
      </c>
      <c r="AS1839">
        <v>74928</v>
      </c>
      <c r="AT1839">
        <v>220000</v>
      </c>
      <c r="AU1839">
        <v>329682</v>
      </c>
      <c r="AV1839">
        <v>66.731057986202799</v>
      </c>
      <c r="AX1839" t="s">
        <v>7340</v>
      </c>
      <c r="AY1839" t="s">
        <v>7341</v>
      </c>
    </row>
    <row r="1840" spans="1:51" hidden="1" x14ac:dyDescent="0.25">
      <c r="A1840" t="s">
        <v>8493</v>
      </c>
      <c r="B1840">
        <v>2005</v>
      </c>
      <c r="C1840">
        <v>470</v>
      </c>
      <c r="E1840" t="s">
        <v>50</v>
      </c>
      <c r="F1840" t="s">
        <v>71</v>
      </c>
      <c r="G1840" t="s">
        <v>72</v>
      </c>
      <c r="H1840" t="s">
        <v>102</v>
      </c>
      <c r="K1840" t="s">
        <v>1548</v>
      </c>
      <c r="L1840" t="s">
        <v>1549</v>
      </c>
      <c r="M1840" t="s">
        <v>204</v>
      </c>
      <c r="N1840" t="s">
        <v>86</v>
      </c>
      <c r="O1840" t="s">
        <v>8494</v>
      </c>
      <c r="P1840" t="s">
        <v>642</v>
      </c>
      <c r="Q1840" t="s">
        <v>176</v>
      </c>
      <c r="U1840" t="s">
        <v>127</v>
      </c>
      <c r="W1840">
        <v>242700</v>
      </c>
      <c r="X1840" t="s">
        <v>78</v>
      </c>
      <c r="AA1840" s="1"/>
      <c r="AB1840" t="s">
        <v>8495</v>
      </c>
      <c r="AC1840">
        <v>2005</v>
      </c>
      <c r="AD1840">
        <v>8</v>
      </c>
      <c r="AE1840">
        <v>21</v>
      </c>
      <c r="AF1840" s="2">
        <f>DATE(emdat_data[[#This Row],[Start Year]],emdat_data[[#This Row],[Start Month]],emdat_data[[#This Row],[Start Day]])</f>
        <v>38585</v>
      </c>
      <c r="AG1840">
        <v>2005</v>
      </c>
      <c r="AH1840">
        <v>8</v>
      </c>
      <c r="AI1840">
        <v>30</v>
      </c>
      <c r="AJ1840" s="2">
        <f>DATE(emdat_data[[#This Row],[End Year]],emdat_data[[#This Row],[End Month]],emdat_data[[#This Row],[End Day]])</f>
        <v>38594</v>
      </c>
      <c r="AK1840">
        <v>30</v>
      </c>
      <c r="AM1840">
        <v>10000</v>
      </c>
      <c r="AO1840">
        <v>10000</v>
      </c>
      <c r="AV1840">
        <v>66.731057986202799</v>
      </c>
      <c r="AW1840" t="s">
        <v>8496</v>
      </c>
      <c r="AY1840" t="s">
        <v>8497</v>
      </c>
    </row>
    <row r="1841" spans="1:51" hidden="1" x14ac:dyDescent="0.25">
      <c r="A1841" t="s">
        <v>7456</v>
      </c>
      <c r="B1841">
        <v>2005</v>
      </c>
      <c r="C1841">
        <v>457</v>
      </c>
      <c r="E1841" t="s">
        <v>50</v>
      </c>
      <c r="F1841" t="s">
        <v>71</v>
      </c>
      <c r="G1841" t="s">
        <v>217</v>
      </c>
      <c r="H1841" t="s">
        <v>217</v>
      </c>
      <c r="K1841" t="s">
        <v>226</v>
      </c>
      <c r="L1841" t="s">
        <v>227</v>
      </c>
      <c r="M1841" t="s">
        <v>56</v>
      </c>
      <c r="N1841" t="s">
        <v>57</v>
      </c>
      <c r="O1841" t="s">
        <v>7457</v>
      </c>
      <c r="P1841" t="s">
        <v>1309</v>
      </c>
      <c r="AA1841" s="1"/>
      <c r="AC1841">
        <v>2005</v>
      </c>
      <c r="AD1841">
        <v>8</v>
      </c>
      <c r="AE1841">
        <v>24</v>
      </c>
      <c r="AF1841" s="2">
        <f>DATE(emdat_data[[#This Row],[Start Year]],emdat_data[[#This Row],[Start Month]],emdat_data[[#This Row],[Start Day]])</f>
        <v>38588</v>
      </c>
      <c r="AG1841">
        <v>2005</v>
      </c>
      <c r="AH1841">
        <v>8</v>
      </c>
      <c r="AI1841">
        <v>25</v>
      </c>
      <c r="AJ1841" s="2">
        <f>DATE(emdat_data[[#This Row],[End Year]],emdat_data[[#This Row],[End Month]],emdat_data[[#This Row],[End Day]])</f>
        <v>38589</v>
      </c>
      <c r="AK1841">
        <v>12</v>
      </c>
      <c r="AL1841">
        <v>20</v>
      </c>
      <c r="AO1841">
        <v>20</v>
      </c>
      <c r="AV1841">
        <v>66.731057986202799</v>
      </c>
      <c r="AX1841" t="s">
        <v>7458</v>
      </c>
      <c r="AY1841" t="s">
        <v>7459</v>
      </c>
    </row>
    <row r="1842" spans="1:51" hidden="1" x14ac:dyDescent="0.25">
      <c r="A1842" t="s">
        <v>8445</v>
      </c>
      <c r="B1842">
        <v>2005</v>
      </c>
      <c r="C1842">
        <v>464</v>
      </c>
      <c r="E1842" t="s">
        <v>50</v>
      </c>
      <c r="F1842" t="s">
        <v>63</v>
      </c>
      <c r="G1842" t="s">
        <v>82</v>
      </c>
      <c r="H1842" t="s">
        <v>98</v>
      </c>
      <c r="J1842" t="s">
        <v>8446</v>
      </c>
      <c r="K1842" t="s">
        <v>245</v>
      </c>
      <c r="L1842" t="s">
        <v>246</v>
      </c>
      <c r="M1842" t="s">
        <v>161</v>
      </c>
      <c r="N1842" t="s">
        <v>57</v>
      </c>
      <c r="O1842" t="s">
        <v>8447</v>
      </c>
      <c r="Q1842" t="s">
        <v>176</v>
      </c>
      <c r="R1842" t="s">
        <v>72</v>
      </c>
      <c r="W1842">
        <v>108</v>
      </c>
      <c r="X1842" t="s">
        <v>88</v>
      </c>
      <c r="AA1842" s="1"/>
      <c r="AC1842">
        <v>2005</v>
      </c>
      <c r="AD1842">
        <v>8</v>
      </c>
      <c r="AE1842">
        <v>25</v>
      </c>
      <c r="AF1842" s="2">
        <f>DATE(emdat_data[[#This Row],[Start Year]],emdat_data[[#This Row],[Start Month]],emdat_data[[#This Row],[Start Day]])</f>
        <v>38589</v>
      </c>
      <c r="AG1842">
        <v>2005</v>
      </c>
      <c r="AH1842">
        <v>8</v>
      </c>
      <c r="AI1842">
        <v>26</v>
      </c>
      <c r="AJ1842" s="2">
        <f>DATE(emdat_data[[#This Row],[End Year]],emdat_data[[#This Row],[End Month]],emdat_data[[#This Row],[End Day]])</f>
        <v>38590</v>
      </c>
      <c r="AK1842">
        <v>3</v>
      </c>
      <c r="AL1842">
        <v>4</v>
      </c>
      <c r="AM1842">
        <v>90</v>
      </c>
      <c r="AO1842">
        <v>94</v>
      </c>
      <c r="AV1842">
        <v>66.731057986202799</v>
      </c>
      <c r="AW1842" t="s">
        <v>8448</v>
      </c>
      <c r="AY1842" t="s">
        <v>8449</v>
      </c>
    </row>
    <row r="1843" spans="1:51" hidden="1" x14ac:dyDescent="0.25">
      <c r="A1843" t="s">
        <v>7041</v>
      </c>
      <c r="B1843">
        <v>2005</v>
      </c>
      <c r="C1843">
        <v>471</v>
      </c>
      <c r="E1843" t="s">
        <v>50</v>
      </c>
      <c r="F1843" t="s">
        <v>71</v>
      </c>
      <c r="G1843" t="s">
        <v>72</v>
      </c>
      <c r="H1843" t="s">
        <v>170</v>
      </c>
      <c r="K1843" t="s">
        <v>226</v>
      </c>
      <c r="L1843" t="s">
        <v>227</v>
      </c>
      <c r="M1843" t="s">
        <v>56</v>
      </c>
      <c r="N1843" t="s">
        <v>57</v>
      </c>
      <c r="O1843" t="s">
        <v>7042</v>
      </c>
      <c r="P1843" t="s">
        <v>642</v>
      </c>
      <c r="Q1843" t="s">
        <v>176</v>
      </c>
      <c r="W1843">
        <v>12680</v>
      </c>
      <c r="X1843" t="s">
        <v>78</v>
      </c>
      <c r="AA1843" s="1"/>
      <c r="AB1843" t="s">
        <v>7043</v>
      </c>
      <c r="AC1843">
        <v>2005</v>
      </c>
      <c r="AD1843">
        <v>8</v>
      </c>
      <c r="AE1843">
        <v>26</v>
      </c>
      <c r="AF1843" s="2">
        <f>DATE(emdat_data[[#This Row],[Start Year]],emdat_data[[#This Row],[Start Month]],emdat_data[[#This Row],[Start Day]])</f>
        <v>38590</v>
      </c>
      <c r="AG1843">
        <v>2005</v>
      </c>
      <c r="AH1843">
        <v>8</v>
      </c>
      <c r="AI1843">
        <v>28</v>
      </c>
      <c r="AJ1843" s="2">
        <f>DATE(emdat_data[[#This Row],[End Year]],emdat_data[[#This Row],[End Month]],emdat_data[[#This Row],[End Day]])</f>
        <v>38592</v>
      </c>
      <c r="AK1843">
        <v>27</v>
      </c>
      <c r="AM1843">
        <v>800000</v>
      </c>
      <c r="AO1843">
        <v>800000</v>
      </c>
      <c r="AV1843">
        <v>66.731057986202799</v>
      </c>
      <c r="AX1843" t="s">
        <v>7044</v>
      </c>
      <c r="AY1843" t="s">
        <v>7045</v>
      </c>
    </row>
    <row r="1844" spans="1:51" hidden="1" x14ac:dyDescent="0.25">
      <c r="A1844" t="s">
        <v>7257</v>
      </c>
      <c r="B1844">
        <v>2005</v>
      </c>
      <c r="C1844">
        <v>468</v>
      </c>
      <c r="E1844" t="s">
        <v>50</v>
      </c>
      <c r="F1844" t="s">
        <v>71</v>
      </c>
      <c r="G1844" t="s">
        <v>72</v>
      </c>
      <c r="H1844" t="s">
        <v>102</v>
      </c>
      <c r="K1844" t="s">
        <v>151</v>
      </c>
      <c r="L1844" t="s">
        <v>152</v>
      </c>
      <c r="M1844" t="s">
        <v>85</v>
      </c>
      <c r="N1844" t="s">
        <v>86</v>
      </c>
      <c r="O1844" t="s">
        <v>7258</v>
      </c>
      <c r="P1844" t="s">
        <v>642</v>
      </c>
      <c r="X1844" t="s">
        <v>78</v>
      </c>
      <c r="AA1844" s="1"/>
      <c r="AC1844">
        <v>2005</v>
      </c>
      <c r="AD1844">
        <v>8</v>
      </c>
      <c r="AE1844">
        <v>26</v>
      </c>
      <c r="AF1844" s="2">
        <f>DATE(emdat_data[[#This Row],[Start Year]],emdat_data[[#This Row],[Start Month]],emdat_data[[#This Row],[Start Day]])</f>
        <v>38590</v>
      </c>
      <c r="AG1844">
        <v>2005</v>
      </c>
      <c r="AH1844">
        <v>8</v>
      </c>
      <c r="AI1844">
        <v>29</v>
      </c>
      <c r="AJ1844" s="2">
        <f>DATE(emdat_data[[#This Row],[End Year]],emdat_data[[#This Row],[End Month]],emdat_data[[#This Row],[End Day]])</f>
        <v>38593</v>
      </c>
      <c r="AN1844">
        <v>548</v>
      </c>
      <c r="AO1844">
        <v>548</v>
      </c>
      <c r="AV1844">
        <v>66.731057986202799</v>
      </c>
      <c r="AX1844" t="s">
        <v>7259</v>
      </c>
      <c r="AY1844" t="s">
        <v>1889</v>
      </c>
    </row>
    <row r="1845" spans="1:51" x14ac:dyDescent="0.25">
      <c r="A1845" t="s">
        <v>7470</v>
      </c>
      <c r="B1845">
        <v>2005</v>
      </c>
      <c r="C1845">
        <v>481</v>
      </c>
      <c r="E1845" t="s">
        <v>50</v>
      </c>
      <c r="F1845" t="s">
        <v>119</v>
      </c>
      <c r="G1845" t="s">
        <v>120</v>
      </c>
      <c r="H1845" t="s">
        <v>121</v>
      </c>
      <c r="J1845" t="s">
        <v>7471</v>
      </c>
      <c r="K1845" t="s">
        <v>226</v>
      </c>
      <c r="L1845" t="s">
        <v>227</v>
      </c>
      <c r="M1845" t="s">
        <v>56</v>
      </c>
      <c r="N1845" t="s">
        <v>57</v>
      </c>
      <c r="O1845" t="s">
        <v>7472</v>
      </c>
      <c r="T1845" t="s">
        <v>128</v>
      </c>
      <c r="U1845" t="s">
        <v>128</v>
      </c>
      <c r="X1845" t="s">
        <v>129</v>
      </c>
      <c r="AA1845" s="1"/>
      <c r="AC1845">
        <v>2005</v>
      </c>
      <c r="AD1845">
        <v>8</v>
      </c>
      <c r="AE1845">
        <v>28</v>
      </c>
      <c r="AF1845" s="2">
        <f>DATE(emdat_data[[#This Row],[Start Year]],emdat_data[[#This Row],[Start Month]],emdat_data[[#This Row],[Start Day]])</f>
        <v>38592</v>
      </c>
      <c r="AG1845">
        <v>2005</v>
      </c>
      <c r="AH1845">
        <v>8</v>
      </c>
      <c r="AI1845">
        <v>30</v>
      </c>
      <c r="AJ1845" s="2">
        <f>DATE(emdat_data[[#This Row],[End Year]],emdat_data[[#This Row],[End Month]],emdat_data[[#This Row],[End Day]])</f>
        <v>38594</v>
      </c>
      <c r="AK1845">
        <v>66</v>
      </c>
      <c r="AV1845">
        <v>66.731057986202799</v>
      </c>
    </row>
    <row r="1846" spans="1:51" hidden="1" x14ac:dyDescent="0.25">
      <c r="A1846" t="s">
        <v>8430</v>
      </c>
      <c r="B1846">
        <v>2005</v>
      </c>
      <c r="C1846">
        <v>467</v>
      </c>
      <c r="E1846" t="s">
        <v>50</v>
      </c>
      <c r="F1846" t="s">
        <v>63</v>
      </c>
      <c r="G1846" t="s">
        <v>82</v>
      </c>
      <c r="H1846" t="s">
        <v>98</v>
      </c>
      <c r="J1846" t="s">
        <v>8431</v>
      </c>
      <c r="K1846" t="s">
        <v>357</v>
      </c>
      <c r="L1846" t="s">
        <v>358</v>
      </c>
      <c r="M1846" t="s">
        <v>146</v>
      </c>
      <c r="N1846" t="s">
        <v>86</v>
      </c>
      <c r="O1846" t="s">
        <v>8432</v>
      </c>
      <c r="Q1846" t="s">
        <v>72</v>
      </c>
      <c r="R1846" t="s">
        <v>653</v>
      </c>
      <c r="U1846" t="s">
        <v>127</v>
      </c>
      <c r="W1846">
        <v>280</v>
      </c>
      <c r="X1846" t="s">
        <v>88</v>
      </c>
      <c r="AA1846" s="1"/>
      <c r="AC1846">
        <v>2005</v>
      </c>
      <c r="AD1846">
        <v>8</v>
      </c>
      <c r="AE1846">
        <v>29</v>
      </c>
      <c r="AF1846" s="2">
        <f>DATE(emdat_data[[#This Row],[Start Year]],emdat_data[[#This Row],[Start Month]],emdat_data[[#This Row],[Start Day]])</f>
        <v>38593</v>
      </c>
      <c r="AG1846">
        <v>2005</v>
      </c>
      <c r="AH1846">
        <v>9</v>
      </c>
      <c r="AI1846">
        <v>19</v>
      </c>
      <c r="AJ1846" s="2">
        <f>DATE(emdat_data[[#This Row],[End Year]],emdat_data[[#This Row],[End Month]],emdat_data[[#This Row],[End Day]])</f>
        <v>38614</v>
      </c>
      <c r="AK1846">
        <v>1833</v>
      </c>
      <c r="AM1846">
        <v>500000</v>
      </c>
      <c r="AO1846">
        <v>500000</v>
      </c>
      <c r="AR1846">
        <v>60000000</v>
      </c>
      <c r="AS1846">
        <v>89913156</v>
      </c>
      <c r="AT1846">
        <v>125000000</v>
      </c>
      <c r="AU1846">
        <v>187319074</v>
      </c>
      <c r="AV1846">
        <v>66.731057986202799</v>
      </c>
      <c r="AW1846" t="s">
        <v>8433</v>
      </c>
      <c r="AX1846" t="s">
        <v>8434</v>
      </c>
      <c r="AY1846" t="s">
        <v>8435</v>
      </c>
    </row>
    <row r="1847" spans="1:51" hidden="1" x14ac:dyDescent="0.25">
      <c r="A1847" t="s">
        <v>8596</v>
      </c>
      <c r="B1847">
        <v>2005</v>
      </c>
      <c r="C1847">
        <v>576</v>
      </c>
      <c r="E1847" t="s">
        <v>50</v>
      </c>
      <c r="F1847" t="s">
        <v>71</v>
      </c>
      <c r="G1847" t="s">
        <v>72</v>
      </c>
      <c r="H1847" t="s">
        <v>102</v>
      </c>
      <c r="K1847" t="s">
        <v>2855</v>
      </c>
      <c r="L1847" t="s">
        <v>2856</v>
      </c>
      <c r="M1847" t="s">
        <v>995</v>
      </c>
      <c r="N1847" t="s">
        <v>76</v>
      </c>
      <c r="O1847" t="s">
        <v>8597</v>
      </c>
      <c r="P1847" t="s">
        <v>642</v>
      </c>
      <c r="Q1847" t="s">
        <v>659</v>
      </c>
      <c r="T1847" t="s">
        <v>127</v>
      </c>
      <c r="W1847">
        <v>40660</v>
      </c>
      <c r="X1847" t="s">
        <v>78</v>
      </c>
      <c r="AA1847" s="1"/>
      <c r="AC1847">
        <v>2005</v>
      </c>
      <c r="AD1847">
        <v>8</v>
      </c>
      <c r="AE1847">
        <v>29</v>
      </c>
      <c r="AF1847" s="2">
        <f>DATE(emdat_data[[#This Row],[Start Year]],emdat_data[[#This Row],[Start Month]],emdat_data[[#This Row],[Start Day]])</f>
        <v>38593</v>
      </c>
      <c r="AG1847">
        <v>2005</v>
      </c>
      <c r="AH1847">
        <v>9</v>
      </c>
      <c r="AI1847">
        <v>6</v>
      </c>
      <c r="AJ1847" s="2">
        <f>DATE(emdat_data[[#This Row],[End Year]],emdat_data[[#This Row],[End Month]],emdat_data[[#This Row],[End Day]])</f>
        <v>38601</v>
      </c>
      <c r="AK1847">
        <v>5</v>
      </c>
      <c r="AM1847">
        <v>156000</v>
      </c>
      <c r="AO1847">
        <v>156000</v>
      </c>
      <c r="AV1847">
        <v>66.731057986202799</v>
      </c>
      <c r="AW1847" t="s">
        <v>8598</v>
      </c>
      <c r="AY1847" t="s">
        <v>8599</v>
      </c>
    </row>
    <row r="1848" spans="1:51" hidden="1" x14ac:dyDescent="0.25">
      <c r="A1848" t="s">
        <v>7217</v>
      </c>
      <c r="B1848">
        <v>2005</v>
      </c>
      <c r="C1848">
        <v>538</v>
      </c>
      <c r="E1848" t="s">
        <v>50</v>
      </c>
      <c r="F1848" t="s">
        <v>350</v>
      </c>
      <c r="G1848" t="s">
        <v>477</v>
      </c>
      <c r="H1848" t="s">
        <v>478</v>
      </c>
      <c r="K1848" t="s">
        <v>131</v>
      </c>
      <c r="L1848" t="s">
        <v>132</v>
      </c>
      <c r="M1848" t="s">
        <v>85</v>
      </c>
      <c r="N1848" t="s">
        <v>86</v>
      </c>
      <c r="O1848" t="s">
        <v>7218</v>
      </c>
      <c r="U1848" t="s">
        <v>127</v>
      </c>
      <c r="W1848">
        <v>1000</v>
      </c>
      <c r="X1848" t="s">
        <v>78</v>
      </c>
      <c r="AA1848" s="1"/>
      <c r="AC1848">
        <v>2005</v>
      </c>
      <c r="AD1848">
        <v>9</v>
      </c>
      <c r="AF1848" s="2">
        <f>DATE(emdat_data[[#This Row],[Start Year]],emdat_data[[#This Row],[Start Month]],emdat_data[[#This Row],[Start Day]])</f>
        <v>38595</v>
      </c>
      <c r="AG1848">
        <v>2005</v>
      </c>
      <c r="AH1848">
        <v>9</v>
      </c>
      <c r="AJ1848" s="2">
        <f>DATE(emdat_data[[#This Row],[End Year]],emdat_data[[#This Row],[End Month]],emdat_data[[#This Row],[End Day]])</f>
        <v>38595</v>
      </c>
      <c r="AM1848">
        <v>3000</v>
      </c>
      <c r="AO1848">
        <v>3000</v>
      </c>
      <c r="AV1848">
        <v>66.731057986202799</v>
      </c>
      <c r="AW1848" t="s">
        <v>7219</v>
      </c>
      <c r="AY1848" t="s">
        <v>7220</v>
      </c>
    </row>
    <row r="1849" spans="1:51" hidden="1" x14ac:dyDescent="0.25">
      <c r="A1849" t="s">
        <v>7359</v>
      </c>
      <c r="B1849">
        <v>2005</v>
      </c>
      <c r="C1849">
        <v>818</v>
      </c>
      <c r="E1849" t="s">
        <v>50</v>
      </c>
      <c r="F1849" t="s">
        <v>51</v>
      </c>
      <c r="G1849" t="s">
        <v>1213</v>
      </c>
      <c r="H1849" t="s">
        <v>1214</v>
      </c>
      <c r="J1849" t="s">
        <v>7360</v>
      </c>
      <c r="K1849" t="s">
        <v>1240</v>
      </c>
      <c r="L1849" t="s">
        <v>1241</v>
      </c>
      <c r="M1849" t="s">
        <v>260</v>
      </c>
      <c r="N1849" t="s">
        <v>76</v>
      </c>
      <c r="O1849" t="s">
        <v>7361</v>
      </c>
      <c r="S1849" t="s">
        <v>127</v>
      </c>
      <c r="Y1849">
        <v>12623</v>
      </c>
      <c r="Z1849">
        <v>4046</v>
      </c>
      <c r="AA1849" s="1"/>
      <c r="AC1849">
        <v>2005</v>
      </c>
      <c r="AD1849">
        <v>9</v>
      </c>
      <c r="AF1849" s="2">
        <f>DATE(emdat_data[[#This Row],[Start Year]],emdat_data[[#This Row],[Start Month]],emdat_data[[#This Row],[Start Day]])</f>
        <v>38595</v>
      </c>
      <c r="AG1849">
        <v>2005</v>
      </c>
      <c r="AH1849">
        <v>10</v>
      </c>
      <c r="AJ1849" s="2">
        <f>DATE(emdat_data[[#This Row],[End Year]],emdat_data[[#This Row],[End Month]],emdat_data[[#This Row],[End Day]])</f>
        <v>38625</v>
      </c>
      <c r="AM1849">
        <v>9000</v>
      </c>
      <c r="AO1849">
        <v>9000</v>
      </c>
      <c r="AV1849">
        <v>66.731057986202799</v>
      </c>
      <c r="AX1849" t="s">
        <v>7362</v>
      </c>
      <c r="AY1849" t="s">
        <v>7363</v>
      </c>
    </row>
    <row r="1850" spans="1:51" x14ac:dyDescent="0.25">
      <c r="A1850" t="s">
        <v>8833</v>
      </c>
      <c r="B1850">
        <v>2005</v>
      </c>
      <c r="C1850">
        <v>616</v>
      </c>
      <c r="E1850" t="s">
        <v>50</v>
      </c>
      <c r="F1850" t="s">
        <v>119</v>
      </c>
      <c r="G1850" t="s">
        <v>120</v>
      </c>
      <c r="H1850" t="s">
        <v>301</v>
      </c>
      <c r="J1850" t="s">
        <v>8834</v>
      </c>
      <c r="K1850" t="s">
        <v>2855</v>
      </c>
      <c r="L1850" t="s">
        <v>2856</v>
      </c>
      <c r="M1850" t="s">
        <v>995</v>
      </c>
      <c r="N1850" t="s">
        <v>76</v>
      </c>
      <c r="O1850" t="s">
        <v>8835</v>
      </c>
      <c r="T1850" t="s">
        <v>128</v>
      </c>
      <c r="U1850" t="s">
        <v>128</v>
      </c>
      <c r="X1850" t="s">
        <v>129</v>
      </c>
      <c r="AA1850" s="1"/>
      <c r="AC1850">
        <v>2005</v>
      </c>
      <c r="AD1850">
        <v>9</v>
      </c>
      <c r="AF1850" s="2">
        <f>DATE(emdat_data[[#This Row],[Start Year]],emdat_data[[#This Row],[Start Month]],emdat_data[[#This Row],[Start Day]])</f>
        <v>38595</v>
      </c>
      <c r="AG1850">
        <v>2005</v>
      </c>
      <c r="AH1850">
        <v>12</v>
      </c>
      <c r="AI1850">
        <v>17</v>
      </c>
      <c r="AJ1850" s="2">
        <f>DATE(emdat_data[[#This Row],[End Year]],emdat_data[[#This Row],[End Month]],emdat_data[[#This Row],[End Day]])</f>
        <v>38703</v>
      </c>
      <c r="AK1850">
        <v>144</v>
      </c>
      <c r="AM1850">
        <v>439</v>
      </c>
      <c r="AO1850">
        <v>439</v>
      </c>
      <c r="AV1850">
        <v>66.731057986202799</v>
      </c>
    </row>
    <row r="1851" spans="1:51" hidden="1" x14ac:dyDescent="0.25">
      <c r="A1851" t="s">
        <v>6928</v>
      </c>
      <c r="B1851">
        <v>2005</v>
      </c>
      <c r="C1851">
        <v>492</v>
      </c>
      <c r="E1851" t="s">
        <v>50</v>
      </c>
      <c r="F1851" t="s">
        <v>63</v>
      </c>
      <c r="G1851" t="s">
        <v>82</v>
      </c>
      <c r="H1851" t="s">
        <v>98</v>
      </c>
      <c r="J1851" t="s">
        <v>6929</v>
      </c>
      <c r="K1851" t="s">
        <v>159</v>
      </c>
      <c r="L1851" t="s">
        <v>160</v>
      </c>
      <c r="M1851" t="s">
        <v>161</v>
      </c>
      <c r="N1851" t="s">
        <v>57</v>
      </c>
      <c r="O1851" t="s">
        <v>6930</v>
      </c>
      <c r="Q1851" t="s">
        <v>176</v>
      </c>
      <c r="R1851" t="s">
        <v>72</v>
      </c>
      <c r="V1851">
        <v>86</v>
      </c>
      <c r="X1851" t="s">
        <v>88</v>
      </c>
      <c r="AA1851" s="1"/>
      <c r="AC1851">
        <v>2005</v>
      </c>
      <c r="AD1851">
        <v>9</v>
      </c>
      <c r="AE1851">
        <v>1</v>
      </c>
      <c r="AF1851" s="2">
        <f>DATE(emdat_data[[#This Row],[Start Year]],emdat_data[[#This Row],[Start Month]],emdat_data[[#This Row],[Start Day]])</f>
        <v>38596</v>
      </c>
      <c r="AG1851">
        <v>2005</v>
      </c>
      <c r="AH1851">
        <v>9</v>
      </c>
      <c r="AI1851">
        <v>1</v>
      </c>
      <c r="AJ1851" s="2">
        <f>DATE(emdat_data[[#This Row],[End Year]],emdat_data[[#This Row],[End Month]],emdat_data[[#This Row],[End Day]])</f>
        <v>38596</v>
      </c>
      <c r="AK1851">
        <v>159</v>
      </c>
      <c r="AM1851">
        <v>19624000</v>
      </c>
      <c r="AO1851">
        <v>19624000</v>
      </c>
      <c r="AT1851">
        <v>1900000</v>
      </c>
      <c r="AU1851">
        <v>2847250</v>
      </c>
      <c r="AV1851">
        <v>66.731057986202799</v>
      </c>
      <c r="AW1851" t="s">
        <v>6931</v>
      </c>
      <c r="AY1851" t="s">
        <v>6932</v>
      </c>
    </row>
    <row r="1852" spans="1:51" hidden="1" x14ac:dyDescent="0.25">
      <c r="A1852" t="s">
        <v>7106</v>
      </c>
      <c r="B1852">
        <v>2005</v>
      </c>
      <c r="C1852">
        <v>485</v>
      </c>
      <c r="E1852" t="s">
        <v>50</v>
      </c>
      <c r="F1852" t="s">
        <v>71</v>
      </c>
      <c r="G1852" t="s">
        <v>72</v>
      </c>
      <c r="H1852" t="s">
        <v>102</v>
      </c>
      <c r="K1852" t="s">
        <v>1240</v>
      </c>
      <c r="L1852" t="s">
        <v>1241</v>
      </c>
      <c r="M1852" t="s">
        <v>260</v>
      </c>
      <c r="N1852" t="s">
        <v>76</v>
      </c>
      <c r="O1852" t="s">
        <v>7107</v>
      </c>
      <c r="P1852" t="s">
        <v>642</v>
      </c>
      <c r="Q1852" t="s">
        <v>659</v>
      </c>
      <c r="X1852" t="s">
        <v>78</v>
      </c>
      <c r="AA1852" s="1"/>
      <c r="AC1852">
        <v>2005</v>
      </c>
      <c r="AD1852">
        <v>9</v>
      </c>
      <c r="AE1852">
        <v>1</v>
      </c>
      <c r="AF1852" s="2">
        <f>DATE(emdat_data[[#This Row],[Start Year]],emdat_data[[#This Row],[Start Month]],emdat_data[[#This Row],[Start Day]])</f>
        <v>38596</v>
      </c>
      <c r="AG1852">
        <v>2005</v>
      </c>
      <c r="AH1852">
        <v>9</v>
      </c>
      <c r="AI1852">
        <v>1</v>
      </c>
      <c r="AJ1852" s="2">
        <f>DATE(emdat_data[[#This Row],[End Year]],emdat_data[[#This Row],[End Month]],emdat_data[[#This Row],[End Day]])</f>
        <v>38596</v>
      </c>
      <c r="AK1852">
        <v>13</v>
      </c>
      <c r="AV1852">
        <v>66.731057986202799</v>
      </c>
      <c r="AW1852" t="s">
        <v>7108</v>
      </c>
      <c r="AY1852" t="s">
        <v>7109</v>
      </c>
    </row>
    <row r="1853" spans="1:51" hidden="1" x14ac:dyDescent="0.25">
      <c r="A1853" t="s">
        <v>8876</v>
      </c>
      <c r="B1853">
        <v>2005</v>
      </c>
      <c r="C1853">
        <v>492</v>
      </c>
      <c r="E1853" t="s">
        <v>50</v>
      </c>
      <c r="F1853" t="s">
        <v>63</v>
      </c>
      <c r="G1853" t="s">
        <v>82</v>
      </c>
      <c r="H1853" t="s">
        <v>98</v>
      </c>
      <c r="J1853" t="s">
        <v>6929</v>
      </c>
      <c r="K1853" t="s">
        <v>2539</v>
      </c>
      <c r="L1853" t="s">
        <v>2540</v>
      </c>
      <c r="M1853" t="s">
        <v>161</v>
      </c>
      <c r="N1853" t="s">
        <v>57</v>
      </c>
      <c r="O1853" t="s">
        <v>2958</v>
      </c>
      <c r="W1853">
        <v>227</v>
      </c>
      <c r="X1853" t="s">
        <v>88</v>
      </c>
      <c r="AA1853" s="1"/>
      <c r="AC1853">
        <v>2005</v>
      </c>
      <c r="AD1853">
        <v>9</v>
      </c>
      <c r="AE1853">
        <v>1</v>
      </c>
      <c r="AF1853" s="2">
        <f>DATE(emdat_data[[#This Row],[Start Year]],emdat_data[[#This Row],[Start Month]],emdat_data[[#This Row],[Start Day]])</f>
        <v>38596</v>
      </c>
      <c r="AG1853">
        <v>2005</v>
      </c>
      <c r="AH1853">
        <v>9</v>
      </c>
      <c r="AI1853">
        <v>1</v>
      </c>
      <c r="AJ1853" s="2">
        <f>DATE(emdat_data[[#This Row],[End Year]],emdat_data[[#This Row],[End Month]],emdat_data[[#This Row],[End Day]])</f>
        <v>38596</v>
      </c>
      <c r="AK1853">
        <v>3</v>
      </c>
      <c r="AL1853">
        <v>59</v>
      </c>
      <c r="AO1853">
        <v>59</v>
      </c>
      <c r="AT1853">
        <v>38000</v>
      </c>
      <c r="AU1853">
        <v>56945</v>
      </c>
      <c r="AV1853">
        <v>66.731057986202799</v>
      </c>
      <c r="AW1853" t="s">
        <v>2542</v>
      </c>
      <c r="AY1853" t="s">
        <v>2543</v>
      </c>
    </row>
    <row r="1854" spans="1:51" hidden="1" x14ac:dyDescent="0.25">
      <c r="A1854" t="s">
        <v>7409</v>
      </c>
      <c r="B1854">
        <v>2005</v>
      </c>
      <c r="C1854">
        <v>487</v>
      </c>
      <c r="E1854" t="s">
        <v>50</v>
      </c>
      <c r="F1854" t="s">
        <v>71</v>
      </c>
      <c r="G1854" t="s">
        <v>217</v>
      </c>
      <c r="H1854" t="s">
        <v>217</v>
      </c>
      <c r="K1854" t="s">
        <v>171</v>
      </c>
      <c r="L1854" t="s">
        <v>172</v>
      </c>
      <c r="M1854" t="s">
        <v>173</v>
      </c>
      <c r="N1854" t="s">
        <v>57</v>
      </c>
      <c r="O1854" t="s">
        <v>7410</v>
      </c>
      <c r="P1854" t="s">
        <v>642</v>
      </c>
      <c r="AA1854" s="1"/>
      <c r="AC1854">
        <v>2005</v>
      </c>
      <c r="AD1854">
        <v>9</v>
      </c>
      <c r="AE1854">
        <v>2</v>
      </c>
      <c r="AF1854" s="2">
        <f>DATE(emdat_data[[#This Row],[Start Year]],emdat_data[[#This Row],[Start Month]],emdat_data[[#This Row],[Start Day]])</f>
        <v>38597</v>
      </c>
      <c r="AG1854">
        <v>2005</v>
      </c>
      <c r="AH1854">
        <v>9</v>
      </c>
      <c r="AI1854">
        <v>2</v>
      </c>
      <c r="AJ1854" s="2">
        <f>DATE(emdat_data[[#This Row],[End Year]],emdat_data[[#This Row],[End Month]],emdat_data[[#This Row],[End Day]])</f>
        <v>38597</v>
      </c>
      <c r="AK1854">
        <v>25</v>
      </c>
      <c r="AL1854">
        <v>10</v>
      </c>
      <c r="AO1854">
        <v>10</v>
      </c>
      <c r="AV1854">
        <v>66.731057986202799</v>
      </c>
      <c r="AX1854" t="s">
        <v>7411</v>
      </c>
      <c r="AY1854" t="s">
        <v>7412</v>
      </c>
    </row>
    <row r="1855" spans="1:51" hidden="1" x14ac:dyDescent="0.25">
      <c r="A1855" t="s">
        <v>8407</v>
      </c>
      <c r="B1855">
        <v>2005</v>
      </c>
      <c r="C1855">
        <v>497</v>
      </c>
      <c r="E1855" t="s">
        <v>50</v>
      </c>
      <c r="F1855" t="s">
        <v>63</v>
      </c>
      <c r="G1855" t="s">
        <v>82</v>
      </c>
      <c r="H1855" t="s">
        <v>98</v>
      </c>
      <c r="J1855" t="s">
        <v>8408</v>
      </c>
      <c r="K1855" t="s">
        <v>245</v>
      </c>
      <c r="L1855" t="s">
        <v>246</v>
      </c>
      <c r="M1855" t="s">
        <v>161</v>
      </c>
      <c r="N1855" t="s">
        <v>57</v>
      </c>
      <c r="O1855" t="s">
        <v>8409</v>
      </c>
      <c r="Q1855" t="s">
        <v>659</v>
      </c>
      <c r="R1855" t="s">
        <v>176</v>
      </c>
      <c r="W1855">
        <v>144</v>
      </c>
      <c r="X1855" t="s">
        <v>88</v>
      </c>
      <c r="AA1855" s="1"/>
      <c r="AC1855">
        <v>2005</v>
      </c>
      <c r="AD1855">
        <v>9</v>
      </c>
      <c r="AE1855">
        <v>2</v>
      </c>
      <c r="AF1855" s="2">
        <f>DATE(emdat_data[[#This Row],[Start Year]],emdat_data[[#This Row],[Start Month]],emdat_data[[#This Row],[Start Day]])</f>
        <v>38597</v>
      </c>
      <c r="AG1855">
        <v>2005</v>
      </c>
      <c r="AH1855">
        <v>9</v>
      </c>
      <c r="AI1855">
        <v>4</v>
      </c>
      <c r="AJ1855" s="2">
        <f>DATE(emdat_data[[#This Row],[End Year]],emdat_data[[#This Row],[End Month]],emdat_data[[#This Row],[End Day]])</f>
        <v>38599</v>
      </c>
      <c r="AK1855">
        <v>32</v>
      </c>
      <c r="AL1855">
        <v>140</v>
      </c>
      <c r="AM1855">
        <v>270000</v>
      </c>
      <c r="AO1855">
        <v>270140</v>
      </c>
      <c r="AR1855">
        <v>550000</v>
      </c>
      <c r="AS1855">
        <v>824204</v>
      </c>
      <c r="AT1855">
        <v>1000000</v>
      </c>
      <c r="AU1855">
        <v>1498553</v>
      </c>
      <c r="AV1855">
        <v>66.731057986202799</v>
      </c>
      <c r="AW1855" t="s">
        <v>8410</v>
      </c>
      <c r="AY1855" t="s">
        <v>8411</v>
      </c>
    </row>
    <row r="1856" spans="1:51" hidden="1" x14ac:dyDescent="0.25">
      <c r="A1856" t="s">
        <v>7009</v>
      </c>
      <c r="B1856">
        <v>2005</v>
      </c>
      <c r="C1856">
        <v>516</v>
      </c>
      <c r="E1856" t="s">
        <v>50</v>
      </c>
      <c r="F1856" t="s">
        <v>71</v>
      </c>
      <c r="G1856" t="s">
        <v>72</v>
      </c>
      <c r="H1856" t="s">
        <v>170</v>
      </c>
      <c r="K1856" t="s">
        <v>187</v>
      </c>
      <c r="L1856" t="s">
        <v>188</v>
      </c>
      <c r="M1856" t="s">
        <v>189</v>
      </c>
      <c r="N1856" t="s">
        <v>190</v>
      </c>
      <c r="O1856" t="s">
        <v>7010</v>
      </c>
      <c r="P1856" t="s">
        <v>7011</v>
      </c>
      <c r="Q1856" t="s">
        <v>176</v>
      </c>
      <c r="W1856">
        <v>9810</v>
      </c>
      <c r="X1856" t="s">
        <v>78</v>
      </c>
      <c r="AA1856" s="1"/>
      <c r="AC1856">
        <v>2005</v>
      </c>
      <c r="AD1856">
        <v>9</v>
      </c>
      <c r="AE1856">
        <v>7</v>
      </c>
      <c r="AF1856" s="2">
        <f>DATE(emdat_data[[#This Row],[Start Year]],emdat_data[[#This Row],[Start Month]],emdat_data[[#This Row],[Start Day]])</f>
        <v>38602</v>
      </c>
      <c r="AG1856">
        <v>2005</v>
      </c>
      <c r="AH1856">
        <v>9</v>
      </c>
      <c r="AI1856">
        <v>9</v>
      </c>
      <c r="AJ1856" s="2">
        <f>DATE(emdat_data[[#This Row],[End Year]],emdat_data[[#This Row],[End Month]],emdat_data[[#This Row],[End Day]])</f>
        <v>38604</v>
      </c>
      <c r="AK1856">
        <v>1</v>
      </c>
      <c r="AM1856">
        <v>3000</v>
      </c>
      <c r="AO1856">
        <v>3000</v>
      </c>
      <c r="AV1856">
        <v>66.731057986202799</v>
      </c>
      <c r="AX1856" t="s">
        <v>7012</v>
      </c>
      <c r="AY1856" t="s">
        <v>7013</v>
      </c>
    </row>
    <row r="1857" spans="1:51" hidden="1" x14ac:dyDescent="0.25">
      <c r="A1857" t="s">
        <v>8687</v>
      </c>
      <c r="B1857">
        <v>2005</v>
      </c>
      <c r="C1857">
        <v>822</v>
      </c>
      <c r="E1857" t="s">
        <v>50</v>
      </c>
      <c r="F1857" t="s">
        <v>71</v>
      </c>
      <c r="G1857" t="s">
        <v>72</v>
      </c>
      <c r="H1857" t="s">
        <v>102</v>
      </c>
      <c r="K1857" t="s">
        <v>1515</v>
      </c>
      <c r="L1857" t="s">
        <v>1516</v>
      </c>
      <c r="M1857" t="s">
        <v>173</v>
      </c>
      <c r="N1857" t="s">
        <v>57</v>
      </c>
      <c r="O1857" t="s">
        <v>8688</v>
      </c>
      <c r="P1857" t="s">
        <v>1309</v>
      </c>
      <c r="X1857" t="s">
        <v>78</v>
      </c>
      <c r="AA1857" s="1"/>
      <c r="AC1857">
        <v>2005</v>
      </c>
      <c r="AD1857">
        <v>9</v>
      </c>
      <c r="AE1857">
        <v>8</v>
      </c>
      <c r="AF1857" s="2">
        <f>DATE(emdat_data[[#This Row],[Start Year]],emdat_data[[#This Row],[Start Month]],emdat_data[[#This Row],[Start Day]])</f>
        <v>38603</v>
      </c>
      <c r="AG1857">
        <v>2005</v>
      </c>
      <c r="AH1857">
        <v>9</v>
      </c>
      <c r="AI1857">
        <v>29</v>
      </c>
      <c r="AJ1857" s="2">
        <f>DATE(emdat_data[[#This Row],[End Year]],emdat_data[[#This Row],[End Month]],emdat_data[[#This Row],[End Day]])</f>
        <v>38624</v>
      </c>
      <c r="AK1857">
        <v>16</v>
      </c>
      <c r="AV1857">
        <v>66.731057986202799</v>
      </c>
      <c r="AW1857" t="s">
        <v>8689</v>
      </c>
      <c r="AY1857" t="s">
        <v>8690</v>
      </c>
    </row>
    <row r="1858" spans="1:51" hidden="1" x14ac:dyDescent="0.25">
      <c r="A1858" t="s">
        <v>8692</v>
      </c>
      <c r="B1858">
        <v>2005</v>
      </c>
      <c r="C1858">
        <v>497</v>
      </c>
      <c r="E1858" t="s">
        <v>50</v>
      </c>
      <c r="F1858" t="s">
        <v>63</v>
      </c>
      <c r="G1858" t="s">
        <v>82</v>
      </c>
      <c r="H1858" t="s">
        <v>98</v>
      </c>
      <c r="J1858" t="s">
        <v>8408</v>
      </c>
      <c r="K1858" t="s">
        <v>268</v>
      </c>
      <c r="L1858" t="s">
        <v>269</v>
      </c>
      <c r="M1858" t="s">
        <v>161</v>
      </c>
      <c r="N1858" t="s">
        <v>57</v>
      </c>
      <c r="O1858" t="s">
        <v>8693</v>
      </c>
      <c r="X1858" t="s">
        <v>88</v>
      </c>
      <c r="AA1858" s="1"/>
      <c r="AC1858">
        <v>2005</v>
      </c>
      <c r="AD1858">
        <v>9</v>
      </c>
      <c r="AE1858">
        <v>8</v>
      </c>
      <c r="AF1858" s="2">
        <f>DATE(emdat_data[[#This Row],[Start Year]],emdat_data[[#This Row],[Start Month]],emdat_data[[#This Row],[Start Day]])</f>
        <v>38603</v>
      </c>
      <c r="AG1858">
        <v>2005</v>
      </c>
      <c r="AH1858">
        <v>9</v>
      </c>
      <c r="AI1858">
        <v>8</v>
      </c>
      <c r="AJ1858" s="2">
        <f>DATE(emdat_data[[#This Row],[End Year]],emdat_data[[#This Row],[End Month]],emdat_data[[#This Row],[End Day]])</f>
        <v>38603</v>
      </c>
      <c r="AK1858">
        <v>5</v>
      </c>
      <c r="AM1858">
        <v>1100</v>
      </c>
      <c r="AO1858">
        <v>1100</v>
      </c>
      <c r="AT1858">
        <v>5000</v>
      </c>
      <c r="AU1858">
        <v>7493</v>
      </c>
      <c r="AV1858">
        <v>66.731057986202799</v>
      </c>
      <c r="AW1858" t="s">
        <v>8694</v>
      </c>
      <c r="AY1858" t="s">
        <v>8695</v>
      </c>
    </row>
    <row r="1859" spans="1:51" hidden="1" x14ac:dyDescent="0.25">
      <c r="A1859" t="s">
        <v>8923</v>
      </c>
      <c r="B1859">
        <v>2005</v>
      </c>
      <c r="C1859">
        <v>822</v>
      </c>
      <c r="E1859" t="s">
        <v>50</v>
      </c>
      <c r="F1859" t="s">
        <v>71</v>
      </c>
      <c r="G1859" t="s">
        <v>72</v>
      </c>
      <c r="H1859" t="s">
        <v>102</v>
      </c>
      <c r="K1859" t="s">
        <v>3068</v>
      </c>
      <c r="L1859" t="s">
        <v>3069</v>
      </c>
      <c r="M1859" t="s">
        <v>173</v>
      </c>
      <c r="N1859" t="s">
        <v>57</v>
      </c>
      <c r="O1859" t="s">
        <v>8924</v>
      </c>
      <c r="P1859" t="s">
        <v>1309</v>
      </c>
      <c r="W1859">
        <v>54540</v>
      </c>
      <c r="X1859" t="s">
        <v>78</v>
      </c>
      <c r="AA1859" s="1"/>
      <c r="AB1859" t="s">
        <v>8925</v>
      </c>
      <c r="AC1859">
        <v>2005</v>
      </c>
      <c r="AD1859">
        <v>9</v>
      </c>
      <c r="AE1859">
        <v>8</v>
      </c>
      <c r="AF1859" s="2">
        <f>DATE(emdat_data[[#This Row],[Start Year]],emdat_data[[#This Row],[Start Month]],emdat_data[[#This Row],[Start Day]])</f>
        <v>38603</v>
      </c>
      <c r="AG1859">
        <v>2005</v>
      </c>
      <c r="AH1859">
        <v>9</v>
      </c>
      <c r="AI1859">
        <v>29</v>
      </c>
      <c r="AJ1859" s="2">
        <f>DATE(emdat_data[[#This Row],[End Year]],emdat_data[[#This Row],[End Month]],emdat_data[[#This Row],[End Day]])</f>
        <v>38624</v>
      </c>
      <c r="AK1859">
        <v>39</v>
      </c>
      <c r="AM1859">
        <v>30000</v>
      </c>
      <c r="AO1859">
        <v>30000</v>
      </c>
      <c r="AV1859">
        <v>66.731057986202799</v>
      </c>
      <c r="AW1859" t="s">
        <v>8926</v>
      </c>
      <c r="AX1859" t="s">
        <v>8927</v>
      </c>
      <c r="AY1859" t="s">
        <v>8928</v>
      </c>
    </row>
    <row r="1860" spans="1:51" hidden="1" x14ac:dyDescent="0.25">
      <c r="A1860" t="s">
        <v>6959</v>
      </c>
      <c r="B1860">
        <v>2005</v>
      </c>
      <c r="C1860">
        <v>512</v>
      </c>
      <c r="E1860" t="s">
        <v>50</v>
      </c>
      <c r="F1860" t="s">
        <v>71</v>
      </c>
      <c r="G1860" t="s">
        <v>72</v>
      </c>
      <c r="H1860" t="s">
        <v>170</v>
      </c>
      <c r="K1860" t="s">
        <v>778</v>
      </c>
      <c r="L1860" t="s">
        <v>779</v>
      </c>
      <c r="M1860" t="s">
        <v>189</v>
      </c>
      <c r="N1860" t="s">
        <v>190</v>
      </c>
      <c r="O1860" t="s">
        <v>6960</v>
      </c>
      <c r="P1860" t="s">
        <v>6961</v>
      </c>
      <c r="Q1860" t="s">
        <v>176</v>
      </c>
      <c r="X1860" t="s">
        <v>78</v>
      </c>
      <c r="AA1860" s="1"/>
      <c r="AC1860">
        <v>2005</v>
      </c>
      <c r="AD1860">
        <v>9</v>
      </c>
      <c r="AE1860">
        <v>10</v>
      </c>
      <c r="AF1860" s="2">
        <f>DATE(emdat_data[[#This Row],[Start Year]],emdat_data[[#This Row],[Start Month]],emdat_data[[#This Row],[Start Day]])</f>
        <v>38605</v>
      </c>
      <c r="AG1860">
        <v>2005</v>
      </c>
      <c r="AH1860">
        <v>9</v>
      </c>
      <c r="AI1860">
        <v>11</v>
      </c>
      <c r="AJ1860" s="2">
        <f>DATE(emdat_data[[#This Row],[End Year]],emdat_data[[#This Row],[End Month]],emdat_data[[#This Row],[End Day]])</f>
        <v>38606</v>
      </c>
      <c r="AM1860">
        <v>210</v>
      </c>
      <c r="AO1860">
        <v>210</v>
      </c>
      <c r="AV1860">
        <v>66.731057986202799</v>
      </c>
      <c r="AX1860" t="s">
        <v>6962</v>
      </c>
      <c r="AY1860" t="s">
        <v>6963</v>
      </c>
    </row>
    <row r="1861" spans="1:51" hidden="1" x14ac:dyDescent="0.25">
      <c r="A1861" t="s">
        <v>6828</v>
      </c>
      <c r="B1861">
        <v>2005</v>
      </c>
      <c r="C1861">
        <v>511</v>
      </c>
      <c r="E1861" t="s">
        <v>50</v>
      </c>
      <c r="F1861" t="s">
        <v>71</v>
      </c>
      <c r="G1861" t="s">
        <v>72</v>
      </c>
      <c r="H1861" t="s">
        <v>102</v>
      </c>
      <c r="K1861" t="s">
        <v>54</v>
      </c>
      <c r="L1861" t="s">
        <v>55</v>
      </c>
      <c r="M1861" t="s">
        <v>56</v>
      </c>
      <c r="N1861" t="s">
        <v>57</v>
      </c>
      <c r="O1861" t="s">
        <v>6829</v>
      </c>
      <c r="P1861" t="s">
        <v>2496</v>
      </c>
      <c r="W1861">
        <v>3200</v>
      </c>
      <c r="X1861" t="s">
        <v>78</v>
      </c>
      <c r="AA1861" s="1"/>
      <c r="AC1861">
        <v>2005</v>
      </c>
      <c r="AD1861">
        <v>9</v>
      </c>
      <c r="AE1861">
        <v>11</v>
      </c>
      <c r="AF1861" s="2">
        <f>DATE(emdat_data[[#This Row],[Start Year]],emdat_data[[#This Row],[Start Month]],emdat_data[[#This Row],[Start Day]])</f>
        <v>38606</v>
      </c>
      <c r="AG1861">
        <v>2005</v>
      </c>
      <c r="AH1861">
        <v>9</v>
      </c>
      <c r="AI1861">
        <v>12</v>
      </c>
      <c r="AJ1861" s="2">
        <f>DATE(emdat_data[[#This Row],[End Year]],emdat_data[[#This Row],[End Month]],emdat_data[[#This Row],[End Day]])</f>
        <v>38607</v>
      </c>
      <c r="AK1861">
        <v>12</v>
      </c>
      <c r="AV1861">
        <v>66.731057986202799</v>
      </c>
      <c r="AW1861" t="s">
        <v>6830</v>
      </c>
      <c r="AY1861" t="s">
        <v>6831</v>
      </c>
    </row>
    <row r="1862" spans="1:51" hidden="1" x14ac:dyDescent="0.25">
      <c r="A1862" t="s">
        <v>6894</v>
      </c>
      <c r="B1862">
        <v>2005</v>
      </c>
      <c r="C1862">
        <v>510</v>
      </c>
      <c r="E1862" t="s">
        <v>50</v>
      </c>
      <c r="F1862" t="s">
        <v>63</v>
      </c>
      <c r="G1862" t="s">
        <v>82</v>
      </c>
      <c r="H1862" t="s">
        <v>98</v>
      </c>
      <c r="J1862" t="s">
        <v>6895</v>
      </c>
      <c r="K1862" t="s">
        <v>159</v>
      </c>
      <c r="L1862" t="s">
        <v>160</v>
      </c>
      <c r="M1862" t="s">
        <v>161</v>
      </c>
      <c r="N1862" t="s">
        <v>57</v>
      </c>
      <c r="O1862" t="s">
        <v>6896</v>
      </c>
      <c r="Q1862" t="s">
        <v>72</v>
      </c>
      <c r="R1862" t="s">
        <v>176</v>
      </c>
      <c r="X1862" t="s">
        <v>88</v>
      </c>
      <c r="AA1862" s="1"/>
      <c r="AC1862">
        <v>2005</v>
      </c>
      <c r="AD1862">
        <v>9</v>
      </c>
      <c r="AE1862">
        <v>11</v>
      </c>
      <c r="AF1862" s="2">
        <f>DATE(emdat_data[[#This Row],[Start Year]],emdat_data[[#This Row],[Start Month]],emdat_data[[#This Row],[Start Day]])</f>
        <v>38606</v>
      </c>
      <c r="AG1862">
        <v>2005</v>
      </c>
      <c r="AH1862">
        <v>9</v>
      </c>
      <c r="AI1862">
        <v>13</v>
      </c>
      <c r="AJ1862" s="2">
        <f>DATE(emdat_data[[#This Row],[End Year]],emdat_data[[#This Row],[End Month]],emdat_data[[#This Row],[End Day]])</f>
        <v>38608</v>
      </c>
      <c r="AK1862">
        <v>25</v>
      </c>
      <c r="AL1862">
        <v>8</v>
      </c>
      <c r="AM1862">
        <v>1350000</v>
      </c>
      <c r="AO1862">
        <v>1350008</v>
      </c>
      <c r="AR1862">
        <v>78000</v>
      </c>
      <c r="AS1862">
        <v>116887</v>
      </c>
      <c r="AT1862">
        <v>1750000</v>
      </c>
      <c r="AU1862">
        <v>2622467</v>
      </c>
      <c r="AV1862">
        <v>66.731057986202799</v>
      </c>
      <c r="AW1862" t="s">
        <v>6897</v>
      </c>
      <c r="AY1862" t="s">
        <v>6898</v>
      </c>
    </row>
    <row r="1863" spans="1:51" hidden="1" x14ac:dyDescent="0.25">
      <c r="A1863" t="s">
        <v>7077</v>
      </c>
      <c r="B1863">
        <v>2005</v>
      </c>
      <c r="C1863">
        <v>541</v>
      </c>
      <c r="E1863" t="s">
        <v>50</v>
      </c>
      <c r="F1863" t="s">
        <v>71</v>
      </c>
      <c r="G1863" t="s">
        <v>72</v>
      </c>
      <c r="H1863" t="s">
        <v>102</v>
      </c>
      <c r="K1863" t="s">
        <v>226</v>
      </c>
      <c r="L1863" t="s">
        <v>227</v>
      </c>
      <c r="M1863" t="s">
        <v>56</v>
      </c>
      <c r="N1863" t="s">
        <v>57</v>
      </c>
      <c r="O1863" t="s">
        <v>7078</v>
      </c>
      <c r="Q1863" t="s">
        <v>653</v>
      </c>
      <c r="W1863">
        <v>312900</v>
      </c>
      <c r="X1863" t="s">
        <v>78</v>
      </c>
      <c r="AA1863" s="1"/>
      <c r="AB1863" t="s">
        <v>7079</v>
      </c>
      <c r="AC1863">
        <v>2005</v>
      </c>
      <c r="AD1863">
        <v>9</v>
      </c>
      <c r="AE1863">
        <v>14</v>
      </c>
      <c r="AF1863" s="2">
        <f>DATE(emdat_data[[#This Row],[Start Year]],emdat_data[[#This Row],[Start Month]],emdat_data[[#This Row],[Start Day]])</f>
        <v>38609</v>
      </c>
      <c r="AG1863">
        <v>2005</v>
      </c>
      <c r="AH1863">
        <v>9</v>
      </c>
      <c r="AI1863">
        <v>20</v>
      </c>
      <c r="AJ1863" s="2">
        <f>DATE(emdat_data[[#This Row],[End Year]],emdat_data[[#This Row],[End Month]],emdat_data[[#This Row],[End Day]])</f>
        <v>38615</v>
      </c>
      <c r="AK1863">
        <v>89</v>
      </c>
      <c r="AM1863">
        <v>550000</v>
      </c>
      <c r="AO1863">
        <v>550000</v>
      </c>
      <c r="AT1863">
        <v>420000</v>
      </c>
      <c r="AU1863">
        <v>629392</v>
      </c>
      <c r="AV1863">
        <v>66.731057986202799</v>
      </c>
      <c r="AX1863" t="s">
        <v>7080</v>
      </c>
      <c r="AY1863" t="s">
        <v>7081</v>
      </c>
    </row>
    <row r="1864" spans="1:51" hidden="1" x14ac:dyDescent="0.25">
      <c r="A1864" t="s">
        <v>8623</v>
      </c>
      <c r="B1864">
        <v>2005</v>
      </c>
      <c r="C1864">
        <v>533</v>
      </c>
      <c r="E1864" t="s">
        <v>50</v>
      </c>
      <c r="F1864" t="s">
        <v>71</v>
      </c>
      <c r="G1864" t="s">
        <v>217</v>
      </c>
      <c r="H1864" t="s">
        <v>217</v>
      </c>
      <c r="K1864" t="s">
        <v>1583</v>
      </c>
      <c r="L1864" t="s">
        <v>1584</v>
      </c>
      <c r="M1864" t="s">
        <v>173</v>
      </c>
      <c r="N1864" t="s">
        <v>57</v>
      </c>
      <c r="O1864" t="s">
        <v>8624</v>
      </c>
      <c r="P1864" t="s">
        <v>3243</v>
      </c>
      <c r="Q1864" t="s">
        <v>72</v>
      </c>
      <c r="AA1864" s="1"/>
      <c r="AC1864">
        <v>2005</v>
      </c>
      <c r="AD1864">
        <v>9</v>
      </c>
      <c r="AE1864">
        <v>14</v>
      </c>
      <c r="AF1864" s="2">
        <f>DATE(emdat_data[[#This Row],[Start Year]],emdat_data[[#This Row],[Start Month]],emdat_data[[#This Row],[Start Day]])</f>
        <v>38609</v>
      </c>
      <c r="AG1864">
        <v>2005</v>
      </c>
      <c r="AH1864">
        <v>9</v>
      </c>
      <c r="AI1864">
        <v>15</v>
      </c>
      <c r="AJ1864" s="2">
        <f>DATE(emdat_data[[#This Row],[End Year]],emdat_data[[#This Row],[End Month]],emdat_data[[#This Row],[End Day]])</f>
        <v>38610</v>
      </c>
      <c r="AK1864">
        <v>17</v>
      </c>
      <c r="AL1864">
        <v>16</v>
      </c>
      <c r="AO1864">
        <v>16</v>
      </c>
      <c r="AV1864">
        <v>66.731057986202799</v>
      </c>
      <c r="AX1864" t="s">
        <v>8625</v>
      </c>
      <c r="AY1864" t="s">
        <v>8626</v>
      </c>
    </row>
    <row r="1865" spans="1:51" hidden="1" x14ac:dyDescent="0.25">
      <c r="A1865" t="s">
        <v>7323</v>
      </c>
      <c r="B1865">
        <v>2005</v>
      </c>
      <c r="C1865">
        <v>572</v>
      </c>
      <c r="E1865" t="s">
        <v>50</v>
      </c>
      <c r="F1865" t="s">
        <v>71</v>
      </c>
      <c r="G1865" t="s">
        <v>72</v>
      </c>
      <c r="H1865" t="s">
        <v>102</v>
      </c>
      <c r="K1865" t="s">
        <v>1159</v>
      </c>
      <c r="L1865" t="s">
        <v>1160</v>
      </c>
      <c r="M1865" t="s">
        <v>85</v>
      </c>
      <c r="N1865" t="s">
        <v>86</v>
      </c>
      <c r="O1865" t="s">
        <v>7324</v>
      </c>
      <c r="P1865" t="s">
        <v>642</v>
      </c>
      <c r="W1865">
        <v>115200</v>
      </c>
      <c r="X1865" t="s">
        <v>78</v>
      </c>
      <c r="AA1865" s="1"/>
      <c r="AB1865" t="s">
        <v>7325</v>
      </c>
      <c r="AC1865">
        <v>2005</v>
      </c>
      <c r="AD1865">
        <v>9</v>
      </c>
      <c r="AE1865">
        <v>15</v>
      </c>
      <c r="AF1865" s="2">
        <f>DATE(emdat_data[[#This Row],[Start Year]],emdat_data[[#This Row],[Start Month]],emdat_data[[#This Row],[Start Day]])</f>
        <v>38610</v>
      </c>
      <c r="AG1865">
        <v>2005</v>
      </c>
      <c r="AH1865">
        <v>11</v>
      </c>
      <c r="AI1865">
        <v>17</v>
      </c>
      <c r="AJ1865" s="2">
        <f>DATE(emdat_data[[#This Row],[End Year]],emdat_data[[#This Row],[End Month]],emdat_data[[#This Row],[End Day]])</f>
        <v>38673</v>
      </c>
      <c r="AK1865">
        <v>101</v>
      </c>
      <c r="AL1865">
        <v>114</v>
      </c>
      <c r="AM1865">
        <v>474493</v>
      </c>
      <c r="AO1865">
        <v>474607</v>
      </c>
      <c r="AV1865">
        <v>66.731057986202799</v>
      </c>
      <c r="AW1865" t="s">
        <v>7326</v>
      </c>
      <c r="AY1865" t="s">
        <v>7327</v>
      </c>
    </row>
    <row r="1866" spans="1:51" hidden="1" x14ac:dyDescent="0.25">
      <c r="A1866" t="s">
        <v>8450</v>
      </c>
      <c r="B1866">
        <v>2005</v>
      </c>
      <c r="C1866">
        <v>540</v>
      </c>
      <c r="E1866" t="s">
        <v>50</v>
      </c>
      <c r="F1866" t="s">
        <v>63</v>
      </c>
      <c r="G1866" t="s">
        <v>82</v>
      </c>
      <c r="H1866" t="s">
        <v>98</v>
      </c>
      <c r="J1866" t="s">
        <v>7104</v>
      </c>
      <c r="K1866" t="s">
        <v>364</v>
      </c>
      <c r="L1866" t="s">
        <v>365</v>
      </c>
      <c r="M1866" t="s">
        <v>173</v>
      </c>
      <c r="N1866" t="s">
        <v>57</v>
      </c>
      <c r="O1866" t="s">
        <v>3410</v>
      </c>
      <c r="Q1866" t="s">
        <v>176</v>
      </c>
      <c r="R1866" t="s">
        <v>72</v>
      </c>
      <c r="W1866">
        <v>95</v>
      </c>
      <c r="X1866" t="s">
        <v>88</v>
      </c>
      <c r="AA1866" s="1"/>
      <c r="AC1866">
        <v>2005</v>
      </c>
      <c r="AD1866">
        <v>9</v>
      </c>
      <c r="AE1866">
        <v>15</v>
      </c>
      <c r="AF1866" s="2">
        <f>DATE(emdat_data[[#This Row],[Start Year]],emdat_data[[#This Row],[Start Month]],emdat_data[[#This Row],[Start Day]])</f>
        <v>38610</v>
      </c>
      <c r="AG1866">
        <v>2005</v>
      </c>
      <c r="AH1866">
        <v>9</v>
      </c>
      <c r="AI1866">
        <v>22</v>
      </c>
      <c r="AJ1866" s="2">
        <f>DATE(emdat_data[[#This Row],[End Year]],emdat_data[[#This Row],[End Month]],emdat_data[[#This Row],[End Day]])</f>
        <v>38617</v>
      </c>
      <c r="AK1866">
        <v>16</v>
      </c>
      <c r="AM1866">
        <v>20000</v>
      </c>
      <c r="AO1866">
        <v>20000</v>
      </c>
      <c r="AT1866">
        <v>2000</v>
      </c>
      <c r="AU1866">
        <v>2997</v>
      </c>
      <c r="AV1866">
        <v>66.731057986202799</v>
      </c>
      <c r="AW1866" t="s">
        <v>3411</v>
      </c>
      <c r="AY1866" t="s">
        <v>3412</v>
      </c>
    </row>
    <row r="1867" spans="1:51" hidden="1" x14ac:dyDescent="0.25">
      <c r="A1867" t="s">
        <v>7055</v>
      </c>
      <c r="B1867">
        <v>2005</v>
      </c>
      <c r="C1867">
        <v>539</v>
      </c>
      <c r="E1867" t="s">
        <v>50</v>
      </c>
      <c r="F1867" t="s">
        <v>71</v>
      </c>
      <c r="G1867" t="s">
        <v>72</v>
      </c>
      <c r="H1867" t="s">
        <v>102</v>
      </c>
      <c r="K1867" t="s">
        <v>226</v>
      </c>
      <c r="L1867" t="s">
        <v>227</v>
      </c>
      <c r="M1867" t="s">
        <v>56</v>
      </c>
      <c r="N1867" t="s">
        <v>57</v>
      </c>
      <c r="O1867" t="s">
        <v>7056</v>
      </c>
      <c r="P1867" t="s">
        <v>1309</v>
      </c>
      <c r="Q1867" t="s">
        <v>176</v>
      </c>
      <c r="W1867">
        <v>308700</v>
      </c>
      <c r="X1867" t="s">
        <v>78</v>
      </c>
      <c r="AA1867" s="1"/>
      <c r="AB1867" t="s">
        <v>7057</v>
      </c>
      <c r="AC1867">
        <v>2005</v>
      </c>
      <c r="AD1867">
        <v>9</v>
      </c>
      <c r="AE1867">
        <v>16</v>
      </c>
      <c r="AF1867" s="2">
        <f>DATE(emdat_data[[#This Row],[Start Year]],emdat_data[[#This Row],[Start Month]],emdat_data[[#This Row],[Start Day]])</f>
        <v>38611</v>
      </c>
      <c r="AG1867">
        <v>2005</v>
      </c>
      <c r="AH1867">
        <v>9</v>
      </c>
      <c r="AI1867">
        <v>19</v>
      </c>
      <c r="AJ1867" s="2">
        <f>DATE(emdat_data[[#This Row],[End Year]],emdat_data[[#This Row],[End Month]],emdat_data[[#This Row],[End Day]])</f>
        <v>38614</v>
      </c>
      <c r="AK1867">
        <v>23</v>
      </c>
      <c r="AL1867">
        <v>4</v>
      </c>
      <c r="AN1867">
        <v>2500</v>
      </c>
      <c r="AO1867">
        <v>2504</v>
      </c>
      <c r="AV1867">
        <v>66.731057986202799</v>
      </c>
      <c r="AW1867" t="s">
        <v>7058</v>
      </c>
      <c r="AY1867" t="s">
        <v>7059</v>
      </c>
    </row>
    <row r="1868" spans="1:51" hidden="1" x14ac:dyDescent="0.25">
      <c r="A1868" t="s">
        <v>7005</v>
      </c>
      <c r="B1868">
        <v>2005</v>
      </c>
      <c r="C1868">
        <v>550</v>
      </c>
      <c r="E1868" t="s">
        <v>50</v>
      </c>
      <c r="F1868" t="s">
        <v>71</v>
      </c>
      <c r="G1868" t="s">
        <v>72</v>
      </c>
      <c r="H1868" t="s">
        <v>102</v>
      </c>
      <c r="K1868" t="s">
        <v>1185</v>
      </c>
      <c r="L1868" t="s">
        <v>1186</v>
      </c>
      <c r="M1868" t="s">
        <v>204</v>
      </c>
      <c r="N1868" t="s">
        <v>86</v>
      </c>
      <c r="O1868" t="s">
        <v>7006</v>
      </c>
      <c r="P1868" t="s">
        <v>642</v>
      </c>
      <c r="Q1868" t="s">
        <v>176</v>
      </c>
      <c r="U1868" t="s">
        <v>127</v>
      </c>
      <c r="V1868">
        <v>80</v>
      </c>
      <c r="X1868" t="s">
        <v>78</v>
      </c>
      <c r="AA1868" s="1"/>
      <c r="AC1868">
        <v>2005</v>
      </c>
      <c r="AD1868">
        <v>9</v>
      </c>
      <c r="AE1868">
        <v>18</v>
      </c>
      <c r="AF1868" s="2">
        <f>DATE(emdat_data[[#This Row],[Start Year]],emdat_data[[#This Row],[Start Month]],emdat_data[[#This Row],[Start Day]])</f>
        <v>38613</v>
      </c>
      <c r="AG1868">
        <v>2005</v>
      </c>
      <c r="AH1868">
        <v>9</v>
      </c>
      <c r="AI1868">
        <v>27</v>
      </c>
      <c r="AJ1868" s="2">
        <f>DATE(emdat_data[[#This Row],[End Year]],emdat_data[[#This Row],[End Month]],emdat_data[[#This Row],[End Day]])</f>
        <v>38622</v>
      </c>
      <c r="AK1868">
        <v>1</v>
      </c>
      <c r="AM1868">
        <v>855</v>
      </c>
      <c r="AO1868">
        <v>855</v>
      </c>
      <c r="AV1868">
        <v>66.731057986202799</v>
      </c>
      <c r="AX1868" t="s">
        <v>7007</v>
      </c>
      <c r="AY1868" t="s">
        <v>7008</v>
      </c>
    </row>
    <row r="1869" spans="1:51" hidden="1" x14ac:dyDescent="0.25">
      <c r="A1869" t="s">
        <v>8613</v>
      </c>
      <c r="B1869">
        <v>2005</v>
      </c>
      <c r="C1869">
        <v>536</v>
      </c>
      <c r="E1869" t="s">
        <v>50</v>
      </c>
      <c r="F1869" t="s">
        <v>63</v>
      </c>
      <c r="G1869" t="s">
        <v>82</v>
      </c>
      <c r="H1869" t="s">
        <v>98</v>
      </c>
      <c r="J1869" t="s">
        <v>8614</v>
      </c>
      <c r="K1869" t="s">
        <v>3068</v>
      </c>
      <c r="L1869" t="s">
        <v>3069</v>
      </c>
      <c r="M1869" t="s">
        <v>173</v>
      </c>
      <c r="N1869" t="s">
        <v>57</v>
      </c>
      <c r="O1869" t="s">
        <v>8615</v>
      </c>
      <c r="Q1869" t="s">
        <v>659</v>
      </c>
      <c r="X1869" t="s">
        <v>88</v>
      </c>
      <c r="AA1869" s="1"/>
      <c r="AC1869">
        <v>2005</v>
      </c>
      <c r="AD1869">
        <v>9</v>
      </c>
      <c r="AE1869">
        <v>18</v>
      </c>
      <c r="AF1869" s="2">
        <f>DATE(emdat_data[[#This Row],[Start Year]],emdat_data[[#This Row],[Start Month]],emdat_data[[#This Row],[Start Day]])</f>
        <v>38613</v>
      </c>
      <c r="AG1869">
        <v>2005</v>
      </c>
      <c r="AH1869">
        <v>9</v>
      </c>
      <c r="AI1869">
        <v>19</v>
      </c>
      <c r="AJ1869" s="2">
        <f>DATE(emdat_data[[#This Row],[End Year]],emdat_data[[#This Row],[End Month]],emdat_data[[#This Row],[End Day]])</f>
        <v>38614</v>
      </c>
      <c r="AK1869">
        <v>8</v>
      </c>
      <c r="AM1869">
        <v>8500</v>
      </c>
      <c r="AO1869">
        <v>8500</v>
      </c>
      <c r="AT1869">
        <v>20000</v>
      </c>
      <c r="AU1869">
        <v>29971</v>
      </c>
      <c r="AV1869">
        <v>66.731057986202799</v>
      </c>
      <c r="AW1869" t="s">
        <v>8616</v>
      </c>
      <c r="AY1869" t="s">
        <v>8617</v>
      </c>
    </row>
    <row r="1870" spans="1:51" hidden="1" x14ac:dyDescent="0.25">
      <c r="A1870" t="s">
        <v>7204</v>
      </c>
      <c r="B1870">
        <v>2005</v>
      </c>
      <c r="C1870">
        <v>537</v>
      </c>
      <c r="E1870" t="s">
        <v>50</v>
      </c>
      <c r="F1870" t="s">
        <v>63</v>
      </c>
      <c r="G1870" t="s">
        <v>82</v>
      </c>
      <c r="K1870" t="s">
        <v>527</v>
      </c>
      <c r="L1870" t="s">
        <v>528</v>
      </c>
      <c r="M1870" t="s">
        <v>56</v>
      </c>
      <c r="N1870" t="s">
        <v>57</v>
      </c>
      <c r="O1870" t="s">
        <v>4151</v>
      </c>
      <c r="X1870" t="s">
        <v>88</v>
      </c>
      <c r="AA1870" s="1"/>
      <c r="AC1870">
        <v>2005</v>
      </c>
      <c r="AD1870">
        <v>9</v>
      </c>
      <c r="AE1870">
        <v>20</v>
      </c>
      <c r="AF1870" s="2">
        <f>DATE(emdat_data[[#This Row],[Start Year]],emdat_data[[#This Row],[Start Month]],emdat_data[[#This Row],[Start Day]])</f>
        <v>38615</v>
      </c>
      <c r="AG1870">
        <v>2005</v>
      </c>
      <c r="AH1870">
        <v>9</v>
      </c>
      <c r="AI1870">
        <v>20</v>
      </c>
      <c r="AJ1870" s="2">
        <f>DATE(emdat_data[[#This Row],[End Year]],emdat_data[[#This Row],[End Month]],emdat_data[[#This Row],[End Day]])</f>
        <v>38615</v>
      </c>
      <c r="AK1870">
        <v>16</v>
      </c>
      <c r="AM1870">
        <v>12000</v>
      </c>
      <c r="AO1870">
        <v>12000</v>
      </c>
      <c r="AV1870">
        <v>66.731057986202799</v>
      </c>
      <c r="AW1870" t="s">
        <v>4152</v>
      </c>
      <c r="AY1870" t="s">
        <v>4153</v>
      </c>
    </row>
    <row r="1871" spans="1:51" hidden="1" x14ac:dyDescent="0.25">
      <c r="A1871" t="s">
        <v>7488</v>
      </c>
      <c r="B1871">
        <v>2005</v>
      </c>
      <c r="C1871">
        <v>537</v>
      </c>
      <c r="E1871" t="s">
        <v>50</v>
      </c>
      <c r="F1871" t="s">
        <v>63</v>
      </c>
      <c r="G1871" t="s">
        <v>82</v>
      </c>
      <c r="K1871" t="s">
        <v>226</v>
      </c>
      <c r="L1871" t="s">
        <v>227</v>
      </c>
      <c r="M1871" t="s">
        <v>56</v>
      </c>
      <c r="N1871" t="s">
        <v>57</v>
      </c>
      <c r="O1871" t="s">
        <v>7489</v>
      </c>
      <c r="X1871" t="s">
        <v>88</v>
      </c>
      <c r="AA1871" s="1"/>
      <c r="AC1871">
        <v>2005</v>
      </c>
      <c r="AD1871">
        <v>9</v>
      </c>
      <c r="AE1871">
        <v>20</v>
      </c>
      <c r="AF1871" s="2">
        <f>DATE(emdat_data[[#This Row],[Start Year]],emdat_data[[#This Row],[Start Month]],emdat_data[[#This Row],[Start Day]])</f>
        <v>38615</v>
      </c>
      <c r="AG1871">
        <v>2005</v>
      </c>
      <c r="AH1871">
        <v>9</v>
      </c>
      <c r="AI1871">
        <v>20</v>
      </c>
      <c r="AJ1871" s="2">
        <f>DATE(emdat_data[[#This Row],[End Year]],emdat_data[[#This Row],[End Month]],emdat_data[[#This Row],[End Day]])</f>
        <v>38615</v>
      </c>
      <c r="AK1871">
        <v>33</v>
      </c>
      <c r="AM1871">
        <v>11000</v>
      </c>
      <c r="AN1871">
        <v>50000</v>
      </c>
      <c r="AO1871">
        <v>61000</v>
      </c>
      <c r="AV1871">
        <v>66.731057986202799</v>
      </c>
      <c r="AW1871" t="s">
        <v>7490</v>
      </c>
      <c r="AY1871" t="s">
        <v>7491</v>
      </c>
    </row>
    <row r="1872" spans="1:51" hidden="1" x14ac:dyDescent="0.25">
      <c r="A1872" t="s">
        <v>7209</v>
      </c>
      <c r="B1872">
        <v>2005</v>
      </c>
      <c r="C1872">
        <v>545</v>
      </c>
      <c r="E1872" t="s">
        <v>50</v>
      </c>
      <c r="F1872" t="s">
        <v>71</v>
      </c>
      <c r="G1872" t="s">
        <v>72</v>
      </c>
      <c r="H1872" t="s">
        <v>102</v>
      </c>
      <c r="K1872" t="s">
        <v>558</v>
      </c>
      <c r="L1872" t="s">
        <v>559</v>
      </c>
      <c r="M1872" t="s">
        <v>211</v>
      </c>
      <c r="N1872" t="s">
        <v>190</v>
      </c>
      <c r="O1872" t="s">
        <v>7210</v>
      </c>
      <c r="P1872" t="s">
        <v>642</v>
      </c>
      <c r="X1872" t="s">
        <v>78</v>
      </c>
      <c r="AA1872" s="1"/>
      <c r="AC1872">
        <v>2005</v>
      </c>
      <c r="AD1872">
        <v>9</v>
      </c>
      <c r="AE1872">
        <v>21</v>
      </c>
      <c r="AF1872" s="2">
        <f>DATE(emdat_data[[#This Row],[Start Year]],emdat_data[[#This Row],[Start Month]],emdat_data[[#This Row],[Start Day]])</f>
        <v>38616</v>
      </c>
      <c r="AG1872">
        <v>2005</v>
      </c>
      <c r="AH1872">
        <v>9</v>
      </c>
      <c r="AI1872">
        <v>23</v>
      </c>
      <c r="AJ1872" s="2">
        <f>DATE(emdat_data[[#This Row],[End Year]],emdat_data[[#This Row],[End Month]],emdat_data[[#This Row],[End Day]])</f>
        <v>38618</v>
      </c>
      <c r="AK1872">
        <v>2</v>
      </c>
      <c r="AV1872">
        <v>66.731057986202799</v>
      </c>
      <c r="AX1872" t="s">
        <v>7211</v>
      </c>
      <c r="AY1872" t="s">
        <v>7212</v>
      </c>
    </row>
    <row r="1873" spans="1:51" hidden="1" x14ac:dyDescent="0.25">
      <c r="A1873" t="s">
        <v>8721</v>
      </c>
      <c r="B1873">
        <v>2005</v>
      </c>
      <c r="C1873">
        <v>552</v>
      </c>
      <c r="E1873" t="s">
        <v>50</v>
      </c>
      <c r="F1873" t="s">
        <v>71</v>
      </c>
      <c r="G1873" t="s">
        <v>72</v>
      </c>
      <c r="K1873" t="s">
        <v>1037</v>
      </c>
      <c r="L1873" t="s">
        <v>1038</v>
      </c>
      <c r="M1873" t="s">
        <v>125</v>
      </c>
      <c r="N1873" t="s">
        <v>76</v>
      </c>
      <c r="O1873" t="s">
        <v>8722</v>
      </c>
      <c r="X1873" t="s">
        <v>78</v>
      </c>
      <c r="AA1873" s="1"/>
      <c r="AC1873">
        <v>2005</v>
      </c>
      <c r="AD1873">
        <v>9</v>
      </c>
      <c r="AE1873">
        <v>21</v>
      </c>
      <c r="AF1873" s="2">
        <f>DATE(emdat_data[[#This Row],[Start Year]],emdat_data[[#This Row],[Start Month]],emdat_data[[#This Row],[Start Day]])</f>
        <v>38616</v>
      </c>
      <c r="AG1873">
        <v>2005</v>
      </c>
      <c r="AH1873">
        <v>9</v>
      </c>
      <c r="AI1873">
        <v>27</v>
      </c>
      <c r="AJ1873" s="2">
        <f>DATE(emdat_data[[#This Row],[End Year]],emdat_data[[#This Row],[End Month]],emdat_data[[#This Row],[End Day]])</f>
        <v>38622</v>
      </c>
      <c r="AN1873">
        <v>1735</v>
      </c>
      <c r="AO1873">
        <v>1735</v>
      </c>
      <c r="AV1873">
        <v>66.731057986202799</v>
      </c>
      <c r="AX1873" t="s">
        <v>8723</v>
      </c>
      <c r="AY1873" t="s">
        <v>8724</v>
      </c>
    </row>
    <row r="1874" spans="1:51" hidden="1" x14ac:dyDescent="0.25">
      <c r="A1874" t="s">
        <v>8815</v>
      </c>
      <c r="B1874">
        <v>2005</v>
      </c>
      <c r="C1874">
        <v>545</v>
      </c>
      <c r="E1874" t="s">
        <v>50</v>
      </c>
      <c r="F1874" t="s">
        <v>71</v>
      </c>
      <c r="G1874" t="s">
        <v>72</v>
      </c>
      <c r="H1874" t="s">
        <v>102</v>
      </c>
      <c r="K1874" t="s">
        <v>376</v>
      </c>
      <c r="L1874" t="s">
        <v>377</v>
      </c>
      <c r="M1874" t="s">
        <v>211</v>
      </c>
      <c r="N1874" t="s">
        <v>190</v>
      </c>
      <c r="O1874" t="s">
        <v>8816</v>
      </c>
      <c r="P1874" t="s">
        <v>642</v>
      </c>
      <c r="X1874" t="s">
        <v>78</v>
      </c>
      <c r="AA1874" s="1"/>
      <c r="AB1874" t="s">
        <v>8817</v>
      </c>
      <c r="AC1874">
        <v>2005</v>
      </c>
      <c r="AD1874">
        <v>9</v>
      </c>
      <c r="AE1874">
        <v>21</v>
      </c>
      <c r="AF1874" s="2">
        <f>DATE(emdat_data[[#This Row],[Start Year]],emdat_data[[#This Row],[Start Month]],emdat_data[[#This Row],[Start Day]])</f>
        <v>38616</v>
      </c>
      <c r="AG1874">
        <v>2005</v>
      </c>
      <c r="AH1874">
        <v>9</v>
      </c>
      <c r="AI1874">
        <v>23</v>
      </c>
      <c r="AJ1874" s="2">
        <f>DATE(emdat_data[[#This Row],[End Year]],emdat_data[[#This Row],[End Month]],emdat_data[[#This Row],[End Day]])</f>
        <v>38618</v>
      </c>
      <c r="AK1874">
        <v>10</v>
      </c>
      <c r="AM1874">
        <v>30000</v>
      </c>
      <c r="AN1874">
        <v>800</v>
      </c>
      <c r="AO1874">
        <v>30800</v>
      </c>
      <c r="AV1874">
        <v>66.731057986202799</v>
      </c>
      <c r="AW1874" t="s">
        <v>8818</v>
      </c>
      <c r="AY1874" t="s">
        <v>8819</v>
      </c>
    </row>
    <row r="1875" spans="1:51" hidden="1" x14ac:dyDescent="0.25">
      <c r="A1875" t="s">
        <v>7082</v>
      </c>
      <c r="B1875">
        <v>2005</v>
      </c>
      <c r="C1875">
        <v>603</v>
      </c>
      <c r="E1875" t="s">
        <v>50</v>
      </c>
      <c r="F1875" t="s">
        <v>71</v>
      </c>
      <c r="G1875" t="s">
        <v>72</v>
      </c>
      <c r="H1875" t="s">
        <v>102</v>
      </c>
      <c r="K1875" t="s">
        <v>226</v>
      </c>
      <c r="L1875" t="s">
        <v>227</v>
      </c>
      <c r="M1875" t="s">
        <v>56</v>
      </c>
      <c r="N1875" t="s">
        <v>57</v>
      </c>
      <c r="O1875" t="s">
        <v>7083</v>
      </c>
      <c r="P1875" t="s">
        <v>642</v>
      </c>
      <c r="Q1875" t="s">
        <v>653</v>
      </c>
      <c r="W1875">
        <v>53200</v>
      </c>
      <c r="X1875" t="s">
        <v>78</v>
      </c>
      <c r="AA1875" s="1"/>
      <c r="AB1875" t="s">
        <v>7084</v>
      </c>
      <c r="AC1875">
        <v>2005</v>
      </c>
      <c r="AD1875">
        <v>9</v>
      </c>
      <c r="AE1875">
        <v>22</v>
      </c>
      <c r="AF1875" s="2">
        <f>DATE(emdat_data[[#This Row],[Start Year]],emdat_data[[#This Row],[Start Month]],emdat_data[[#This Row],[Start Day]])</f>
        <v>38617</v>
      </c>
      <c r="AG1875">
        <v>2005</v>
      </c>
      <c r="AH1875">
        <v>10</v>
      </c>
      <c r="AI1875">
        <v>11</v>
      </c>
      <c r="AJ1875" s="2">
        <f>DATE(emdat_data[[#This Row],[End Year]],emdat_data[[#This Row],[End Month]],emdat_data[[#This Row],[End Day]])</f>
        <v>38636</v>
      </c>
      <c r="AK1875">
        <v>15</v>
      </c>
      <c r="AV1875">
        <v>66.731057986202799</v>
      </c>
      <c r="AX1875" t="s">
        <v>7085</v>
      </c>
      <c r="AY1875" t="s">
        <v>7086</v>
      </c>
    </row>
    <row r="1876" spans="1:51" hidden="1" x14ac:dyDescent="0.25">
      <c r="A1876" t="s">
        <v>8635</v>
      </c>
      <c r="B1876">
        <v>2005</v>
      </c>
      <c r="C1876">
        <v>547</v>
      </c>
      <c r="E1876" t="s">
        <v>50</v>
      </c>
      <c r="F1876" t="s">
        <v>63</v>
      </c>
      <c r="G1876" t="s">
        <v>82</v>
      </c>
      <c r="H1876" t="s">
        <v>98</v>
      </c>
      <c r="J1876" t="s">
        <v>8636</v>
      </c>
      <c r="K1876" t="s">
        <v>357</v>
      </c>
      <c r="L1876" t="s">
        <v>358</v>
      </c>
      <c r="M1876" t="s">
        <v>146</v>
      </c>
      <c r="N1876" t="s">
        <v>86</v>
      </c>
      <c r="O1876" t="s">
        <v>8637</v>
      </c>
      <c r="Q1876" t="s">
        <v>72</v>
      </c>
      <c r="U1876" t="s">
        <v>127</v>
      </c>
      <c r="W1876">
        <v>280</v>
      </c>
      <c r="X1876" t="s">
        <v>88</v>
      </c>
      <c r="AA1876" s="1"/>
      <c r="AB1876" t="s">
        <v>8638</v>
      </c>
      <c r="AC1876">
        <v>2005</v>
      </c>
      <c r="AD1876">
        <v>9</v>
      </c>
      <c r="AE1876">
        <v>23</v>
      </c>
      <c r="AF1876" s="2">
        <f>DATE(emdat_data[[#This Row],[Start Year]],emdat_data[[#This Row],[Start Month]],emdat_data[[#This Row],[Start Day]])</f>
        <v>38618</v>
      </c>
      <c r="AG1876">
        <v>2005</v>
      </c>
      <c r="AH1876">
        <v>10</v>
      </c>
      <c r="AI1876">
        <v>1</v>
      </c>
      <c r="AJ1876" s="2">
        <f>DATE(emdat_data[[#This Row],[End Year]],emdat_data[[#This Row],[End Month]],emdat_data[[#This Row],[End Day]])</f>
        <v>38626</v>
      </c>
      <c r="AK1876">
        <v>10</v>
      </c>
      <c r="AM1876">
        <v>300000</v>
      </c>
      <c r="AO1876">
        <v>300000</v>
      </c>
      <c r="AR1876">
        <v>11300000</v>
      </c>
      <c r="AS1876">
        <v>16933644</v>
      </c>
      <c r="AT1876">
        <v>16000000</v>
      </c>
      <c r="AU1876">
        <v>23976841</v>
      </c>
      <c r="AV1876">
        <v>66.731057986202799</v>
      </c>
      <c r="AW1876" t="s">
        <v>8639</v>
      </c>
      <c r="AY1876" t="s">
        <v>8640</v>
      </c>
    </row>
    <row r="1877" spans="1:51" hidden="1" x14ac:dyDescent="0.25">
      <c r="A1877" t="s">
        <v>8401</v>
      </c>
      <c r="B1877">
        <v>2005</v>
      </c>
      <c r="C1877">
        <v>556</v>
      </c>
      <c r="E1877" t="s">
        <v>50</v>
      </c>
      <c r="F1877" t="s">
        <v>71</v>
      </c>
      <c r="G1877" t="s">
        <v>72</v>
      </c>
      <c r="H1877" t="s">
        <v>102</v>
      </c>
      <c r="K1877" t="s">
        <v>303</v>
      </c>
      <c r="L1877" t="s">
        <v>304</v>
      </c>
      <c r="M1877" t="s">
        <v>56</v>
      </c>
      <c r="N1877" t="s">
        <v>57</v>
      </c>
      <c r="O1877" t="s">
        <v>8402</v>
      </c>
      <c r="P1877" t="s">
        <v>8403</v>
      </c>
      <c r="Q1877" t="s">
        <v>653</v>
      </c>
      <c r="R1877" t="s">
        <v>176</v>
      </c>
      <c r="W1877">
        <v>8030</v>
      </c>
      <c r="X1877" t="s">
        <v>78</v>
      </c>
      <c r="AA1877" s="1"/>
      <c r="AB1877" t="s">
        <v>8404</v>
      </c>
      <c r="AC1877">
        <v>2005</v>
      </c>
      <c r="AD1877">
        <v>9</v>
      </c>
      <c r="AE1877">
        <v>24</v>
      </c>
      <c r="AF1877" s="2">
        <f>DATE(emdat_data[[#This Row],[Start Year]],emdat_data[[#This Row],[Start Month]],emdat_data[[#This Row],[Start Day]])</f>
        <v>38619</v>
      </c>
      <c r="AG1877">
        <v>2005</v>
      </c>
      <c r="AH1877">
        <v>9</v>
      </c>
      <c r="AI1877">
        <v>29</v>
      </c>
      <c r="AJ1877" s="2">
        <f>DATE(emdat_data[[#This Row],[End Year]],emdat_data[[#This Row],[End Month]],emdat_data[[#This Row],[End Day]])</f>
        <v>38624</v>
      </c>
      <c r="AK1877">
        <v>51</v>
      </c>
      <c r="AM1877">
        <v>1600</v>
      </c>
      <c r="AO1877">
        <v>1600</v>
      </c>
      <c r="AV1877">
        <v>66.731057986202799</v>
      </c>
      <c r="AX1877" t="s">
        <v>8405</v>
      </c>
      <c r="AY1877" t="s">
        <v>8406</v>
      </c>
    </row>
    <row r="1878" spans="1:51" hidden="1" x14ac:dyDescent="0.25">
      <c r="A1878" t="s">
        <v>7103</v>
      </c>
      <c r="B1878">
        <v>2005</v>
      </c>
      <c r="C1878">
        <v>540</v>
      </c>
      <c r="E1878" t="s">
        <v>50</v>
      </c>
      <c r="F1878" t="s">
        <v>63</v>
      </c>
      <c r="G1878" t="s">
        <v>82</v>
      </c>
      <c r="H1878" t="s">
        <v>98</v>
      </c>
      <c r="J1878" t="s">
        <v>7104</v>
      </c>
      <c r="K1878" t="s">
        <v>159</v>
      </c>
      <c r="L1878" t="s">
        <v>160</v>
      </c>
      <c r="M1878" t="s">
        <v>161</v>
      </c>
      <c r="N1878" t="s">
        <v>57</v>
      </c>
      <c r="O1878" t="s">
        <v>7105</v>
      </c>
      <c r="Q1878" t="s">
        <v>659</v>
      </c>
      <c r="U1878" t="s">
        <v>127</v>
      </c>
      <c r="W1878">
        <v>198</v>
      </c>
      <c r="X1878" t="s">
        <v>88</v>
      </c>
      <c r="AA1878" s="1"/>
      <c r="AC1878">
        <v>2005</v>
      </c>
      <c r="AD1878">
        <v>9</v>
      </c>
      <c r="AE1878">
        <v>26</v>
      </c>
      <c r="AF1878" s="2">
        <f>DATE(emdat_data[[#This Row],[Start Year]],emdat_data[[#This Row],[Start Month]],emdat_data[[#This Row],[Start Day]])</f>
        <v>38621</v>
      </c>
      <c r="AG1878">
        <v>2005</v>
      </c>
      <c r="AH1878">
        <v>9</v>
      </c>
      <c r="AI1878">
        <v>26</v>
      </c>
      <c r="AJ1878" s="2">
        <f>DATE(emdat_data[[#This Row],[End Year]],emdat_data[[#This Row],[End Month]],emdat_data[[#This Row],[End Day]])</f>
        <v>38621</v>
      </c>
      <c r="AK1878">
        <v>25</v>
      </c>
      <c r="AM1878">
        <v>5719000</v>
      </c>
      <c r="AO1878">
        <v>5719000</v>
      </c>
      <c r="AT1878">
        <v>1040000</v>
      </c>
      <c r="AU1878">
        <v>1558495</v>
      </c>
      <c r="AV1878">
        <v>66.731057986202799</v>
      </c>
      <c r="AW1878" t="s">
        <v>1104</v>
      </c>
      <c r="AY1878" t="s">
        <v>1105</v>
      </c>
    </row>
    <row r="1879" spans="1:51" hidden="1" x14ac:dyDescent="0.25">
      <c r="A1879" t="s">
        <v>7244</v>
      </c>
      <c r="B1879">
        <v>2005</v>
      </c>
      <c r="C1879">
        <v>553</v>
      </c>
      <c r="E1879" t="s">
        <v>50</v>
      </c>
      <c r="F1879" t="s">
        <v>63</v>
      </c>
      <c r="G1879" t="s">
        <v>82</v>
      </c>
      <c r="K1879" t="s">
        <v>144</v>
      </c>
      <c r="L1879" t="s">
        <v>145</v>
      </c>
      <c r="M1879" t="s">
        <v>146</v>
      </c>
      <c r="N1879" t="s">
        <v>86</v>
      </c>
      <c r="O1879" t="s">
        <v>7245</v>
      </c>
      <c r="X1879" t="s">
        <v>88</v>
      </c>
      <c r="AA1879" s="1"/>
      <c r="AC1879">
        <v>2005</v>
      </c>
      <c r="AD1879">
        <v>9</v>
      </c>
      <c r="AE1879">
        <v>26</v>
      </c>
      <c r="AF1879" s="2">
        <f>DATE(emdat_data[[#This Row],[Start Year]],emdat_data[[#This Row],[Start Month]],emdat_data[[#This Row],[Start Day]])</f>
        <v>38621</v>
      </c>
      <c r="AG1879">
        <v>2005</v>
      </c>
      <c r="AH1879">
        <v>9</v>
      </c>
      <c r="AI1879">
        <v>29</v>
      </c>
      <c r="AJ1879" s="2">
        <f>DATE(emdat_data[[#This Row],[End Year]],emdat_data[[#This Row],[End Month]],emdat_data[[#This Row],[End Day]])</f>
        <v>38624</v>
      </c>
      <c r="AM1879">
        <v>300</v>
      </c>
      <c r="AO1879">
        <v>300</v>
      </c>
      <c r="AV1879">
        <v>66.731057986202799</v>
      </c>
      <c r="AX1879" t="s">
        <v>7246</v>
      </c>
      <c r="AY1879" t="s">
        <v>7247</v>
      </c>
    </row>
    <row r="1880" spans="1:51" hidden="1" x14ac:dyDescent="0.25">
      <c r="A1880" t="s">
        <v>8557</v>
      </c>
      <c r="B1880">
        <v>2005</v>
      </c>
      <c r="C1880">
        <v>540</v>
      </c>
      <c r="E1880" t="s">
        <v>50</v>
      </c>
      <c r="F1880" t="s">
        <v>63</v>
      </c>
      <c r="G1880" t="s">
        <v>82</v>
      </c>
      <c r="H1880" t="s">
        <v>98</v>
      </c>
      <c r="J1880" t="s">
        <v>7104</v>
      </c>
      <c r="K1880" t="s">
        <v>2562</v>
      </c>
      <c r="L1880" t="s">
        <v>2563</v>
      </c>
      <c r="M1880" t="s">
        <v>173</v>
      </c>
      <c r="N1880" t="s">
        <v>57</v>
      </c>
      <c r="O1880" t="s">
        <v>8558</v>
      </c>
      <c r="Q1880" t="s">
        <v>653</v>
      </c>
      <c r="X1880" t="s">
        <v>88</v>
      </c>
      <c r="AA1880" s="1"/>
      <c r="AB1880" t="s">
        <v>8559</v>
      </c>
      <c r="AC1880">
        <v>2005</v>
      </c>
      <c r="AD1880">
        <v>9</v>
      </c>
      <c r="AE1880">
        <v>26</v>
      </c>
      <c r="AF1880" s="2">
        <f>DATE(emdat_data[[#This Row],[Start Year]],emdat_data[[#This Row],[Start Month]],emdat_data[[#This Row],[Start Day]])</f>
        <v>38621</v>
      </c>
      <c r="AG1880">
        <v>2005</v>
      </c>
      <c r="AH1880">
        <v>9</v>
      </c>
      <c r="AI1880">
        <v>30</v>
      </c>
      <c r="AJ1880" s="2">
        <f>DATE(emdat_data[[#This Row],[End Year]],emdat_data[[#This Row],[End Month]],emdat_data[[#This Row],[End Day]])</f>
        <v>38625</v>
      </c>
      <c r="AK1880">
        <v>10</v>
      </c>
      <c r="AM1880">
        <v>2000</v>
      </c>
      <c r="AO1880">
        <v>2000</v>
      </c>
      <c r="AT1880">
        <v>20000</v>
      </c>
      <c r="AU1880">
        <v>29971</v>
      </c>
      <c r="AV1880">
        <v>66.731057986202799</v>
      </c>
      <c r="AW1880" t="s">
        <v>8560</v>
      </c>
      <c r="AY1880" t="s">
        <v>8561</v>
      </c>
    </row>
    <row r="1881" spans="1:51" hidden="1" x14ac:dyDescent="0.25">
      <c r="A1881" t="s">
        <v>8704</v>
      </c>
      <c r="B1881">
        <v>2005</v>
      </c>
      <c r="C1881">
        <v>601</v>
      </c>
      <c r="E1881" t="s">
        <v>50</v>
      </c>
      <c r="F1881" t="s">
        <v>71</v>
      </c>
      <c r="G1881" t="s">
        <v>72</v>
      </c>
      <c r="H1881" t="s">
        <v>102</v>
      </c>
      <c r="K1881" t="s">
        <v>1548</v>
      </c>
      <c r="L1881" t="s">
        <v>1549</v>
      </c>
      <c r="M1881" t="s">
        <v>204</v>
      </c>
      <c r="N1881" t="s">
        <v>86</v>
      </c>
      <c r="O1881" t="s">
        <v>8705</v>
      </c>
      <c r="P1881" t="s">
        <v>642</v>
      </c>
      <c r="W1881">
        <v>62550</v>
      </c>
      <c r="X1881" t="s">
        <v>78</v>
      </c>
      <c r="AA1881" s="1"/>
      <c r="AC1881">
        <v>2005</v>
      </c>
      <c r="AD1881">
        <v>9</v>
      </c>
      <c r="AE1881">
        <v>26</v>
      </c>
      <c r="AF1881" s="2">
        <f>DATE(emdat_data[[#This Row],[Start Year]],emdat_data[[#This Row],[Start Month]],emdat_data[[#This Row],[Start Day]])</f>
        <v>38621</v>
      </c>
      <c r="AG1881">
        <v>2005</v>
      </c>
      <c r="AH1881">
        <v>9</v>
      </c>
      <c r="AI1881">
        <v>29</v>
      </c>
      <c r="AJ1881" s="2">
        <f>DATE(emdat_data[[#This Row],[End Year]],emdat_data[[#This Row],[End Month]],emdat_data[[#This Row],[End Day]])</f>
        <v>38624</v>
      </c>
      <c r="AK1881">
        <v>3</v>
      </c>
      <c r="AM1881">
        <v>3000</v>
      </c>
      <c r="AO1881">
        <v>3000</v>
      </c>
      <c r="AV1881">
        <v>66.731057986202799</v>
      </c>
      <c r="AW1881" t="s">
        <v>8706</v>
      </c>
      <c r="AY1881" t="s">
        <v>8707</v>
      </c>
    </row>
    <row r="1882" spans="1:51" hidden="1" x14ac:dyDescent="0.25">
      <c r="A1882" t="s">
        <v>8777</v>
      </c>
      <c r="B1882">
        <v>2005</v>
      </c>
      <c r="C1882">
        <v>558</v>
      </c>
      <c r="E1882" t="s">
        <v>50</v>
      </c>
      <c r="F1882" t="s">
        <v>51</v>
      </c>
      <c r="G1882" t="s">
        <v>52</v>
      </c>
      <c r="H1882" t="s">
        <v>53</v>
      </c>
      <c r="K1882" t="s">
        <v>2573</v>
      </c>
      <c r="L1882" t="s">
        <v>2574</v>
      </c>
      <c r="M1882" t="s">
        <v>85</v>
      </c>
      <c r="N1882" t="s">
        <v>86</v>
      </c>
      <c r="O1882" t="s">
        <v>8778</v>
      </c>
      <c r="W1882">
        <v>8</v>
      </c>
      <c r="X1882" t="s">
        <v>59</v>
      </c>
      <c r="Y1882">
        <v>-5678</v>
      </c>
      <c r="Z1882">
        <v>-76398</v>
      </c>
      <c r="AA1882" s="1"/>
      <c r="AC1882">
        <v>2005</v>
      </c>
      <c r="AD1882">
        <v>9</v>
      </c>
      <c r="AE1882">
        <v>26</v>
      </c>
      <c r="AF1882" s="2">
        <f>DATE(emdat_data[[#This Row],[Start Year]],emdat_data[[#This Row],[Start Month]],emdat_data[[#This Row],[Start Day]])</f>
        <v>38621</v>
      </c>
      <c r="AG1882">
        <v>2005</v>
      </c>
      <c r="AH1882">
        <v>9</v>
      </c>
      <c r="AI1882">
        <v>26</v>
      </c>
      <c r="AJ1882" s="2">
        <f>DATE(emdat_data[[#This Row],[End Year]],emdat_data[[#This Row],[End Month]],emdat_data[[#This Row],[End Day]])</f>
        <v>38621</v>
      </c>
      <c r="AK1882">
        <v>5</v>
      </c>
      <c r="AL1882">
        <v>59</v>
      </c>
      <c r="AM1882">
        <v>2446</v>
      </c>
      <c r="AO1882">
        <v>2505</v>
      </c>
      <c r="AV1882">
        <v>66.731057986202799</v>
      </c>
      <c r="AX1882" t="s">
        <v>8779</v>
      </c>
      <c r="AY1882" t="s">
        <v>8780</v>
      </c>
    </row>
    <row r="1883" spans="1:51" hidden="1" x14ac:dyDescent="0.25">
      <c r="A1883" t="s">
        <v>7230</v>
      </c>
      <c r="B1883">
        <v>2005</v>
      </c>
      <c r="C1883">
        <v>591</v>
      </c>
      <c r="E1883" t="s">
        <v>50</v>
      </c>
      <c r="F1883" t="s">
        <v>71</v>
      </c>
      <c r="G1883" t="s">
        <v>72</v>
      </c>
      <c r="H1883" t="s">
        <v>102</v>
      </c>
      <c r="K1883" t="s">
        <v>144</v>
      </c>
      <c r="L1883" t="s">
        <v>145</v>
      </c>
      <c r="M1883" t="s">
        <v>146</v>
      </c>
      <c r="N1883" t="s">
        <v>86</v>
      </c>
      <c r="O1883" t="s">
        <v>7231</v>
      </c>
      <c r="P1883" t="s">
        <v>642</v>
      </c>
      <c r="U1883" t="s">
        <v>127</v>
      </c>
      <c r="W1883">
        <v>330</v>
      </c>
      <c r="X1883" t="s">
        <v>78</v>
      </c>
      <c r="AA1883" s="1"/>
      <c r="AB1883" t="s">
        <v>7232</v>
      </c>
      <c r="AC1883">
        <v>2005</v>
      </c>
      <c r="AD1883">
        <v>9</v>
      </c>
      <c r="AE1883">
        <v>27</v>
      </c>
      <c r="AF1883" s="2">
        <f>DATE(emdat_data[[#This Row],[Start Year]],emdat_data[[#This Row],[Start Month]],emdat_data[[#This Row],[Start Day]])</f>
        <v>38622</v>
      </c>
      <c r="AG1883">
        <v>2005</v>
      </c>
      <c r="AH1883">
        <v>9</v>
      </c>
      <c r="AI1883">
        <v>29</v>
      </c>
      <c r="AJ1883" s="2">
        <f>DATE(emdat_data[[#This Row],[End Year]],emdat_data[[#This Row],[End Month]],emdat_data[[#This Row],[End Day]])</f>
        <v>38624</v>
      </c>
      <c r="AM1883">
        <v>600</v>
      </c>
      <c r="AO1883">
        <v>600</v>
      </c>
      <c r="AV1883">
        <v>66.731057986202799</v>
      </c>
      <c r="AX1883" t="s">
        <v>7233</v>
      </c>
      <c r="AY1883" t="s">
        <v>7234</v>
      </c>
    </row>
    <row r="1884" spans="1:51" hidden="1" x14ac:dyDescent="0.25">
      <c r="A1884" t="s">
        <v>8412</v>
      </c>
      <c r="B1884">
        <v>2005</v>
      </c>
      <c r="C1884">
        <v>540</v>
      </c>
      <c r="E1884" t="s">
        <v>50</v>
      </c>
      <c r="F1884" t="s">
        <v>63</v>
      </c>
      <c r="G1884" t="s">
        <v>82</v>
      </c>
      <c r="H1884" t="s">
        <v>98</v>
      </c>
      <c r="J1884" t="s">
        <v>7104</v>
      </c>
      <c r="K1884" t="s">
        <v>3068</v>
      </c>
      <c r="L1884" t="s">
        <v>3069</v>
      </c>
      <c r="M1884" t="s">
        <v>173</v>
      </c>
      <c r="N1884" t="s">
        <v>57</v>
      </c>
      <c r="O1884" t="s">
        <v>8413</v>
      </c>
      <c r="Q1884" t="s">
        <v>72</v>
      </c>
      <c r="R1884" t="s">
        <v>176</v>
      </c>
      <c r="S1884" t="s">
        <v>127</v>
      </c>
      <c r="V1884">
        <v>717</v>
      </c>
      <c r="W1884">
        <v>133</v>
      </c>
      <c r="X1884" t="s">
        <v>88</v>
      </c>
      <c r="AA1884" s="1"/>
      <c r="AC1884">
        <v>2005</v>
      </c>
      <c r="AD1884">
        <v>9</v>
      </c>
      <c r="AE1884">
        <v>27</v>
      </c>
      <c r="AF1884" s="2">
        <f>DATE(emdat_data[[#This Row],[Start Year]],emdat_data[[#This Row],[Start Month]],emdat_data[[#This Row],[Start Day]])</f>
        <v>38622</v>
      </c>
      <c r="AG1884">
        <v>2005</v>
      </c>
      <c r="AH1884">
        <v>9</v>
      </c>
      <c r="AI1884">
        <v>30</v>
      </c>
      <c r="AJ1884" s="2">
        <f>DATE(emdat_data[[#This Row],[End Year]],emdat_data[[#This Row],[End Month]],emdat_data[[#This Row],[End Day]])</f>
        <v>38625</v>
      </c>
      <c r="AK1884">
        <v>75</v>
      </c>
      <c r="AL1884">
        <v>28</v>
      </c>
      <c r="AM1884">
        <v>337632</v>
      </c>
      <c r="AO1884">
        <v>337660</v>
      </c>
      <c r="AT1884">
        <v>219250</v>
      </c>
      <c r="AU1884">
        <v>328558</v>
      </c>
      <c r="AV1884">
        <v>66.731057986202799</v>
      </c>
      <c r="AW1884" t="s">
        <v>8414</v>
      </c>
      <c r="AX1884" t="s">
        <v>8415</v>
      </c>
      <c r="AY1884" t="s">
        <v>8416</v>
      </c>
    </row>
    <row r="1885" spans="1:51" hidden="1" x14ac:dyDescent="0.25">
      <c r="A1885" t="s">
        <v>8544</v>
      </c>
      <c r="B1885">
        <v>2005</v>
      </c>
      <c r="C1885">
        <v>559</v>
      </c>
      <c r="E1885" t="s">
        <v>50</v>
      </c>
      <c r="F1885" t="s">
        <v>71</v>
      </c>
      <c r="G1885" t="s">
        <v>72</v>
      </c>
      <c r="H1885" t="s">
        <v>102</v>
      </c>
      <c r="K1885" t="s">
        <v>1027</v>
      </c>
      <c r="L1885" t="s">
        <v>1028</v>
      </c>
      <c r="M1885" t="s">
        <v>125</v>
      </c>
      <c r="N1885" t="s">
        <v>76</v>
      </c>
      <c r="O1885" t="s">
        <v>8545</v>
      </c>
      <c r="P1885" t="s">
        <v>642</v>
      </c>
      <c r="Q1885" t="s">
        <v>653</v>
      </c>
      <c r="S1885" t="s">
        <v>127</v>
      </c>
      <c r="W1885">
        <v>147100</v>
      </c>
      <c r="X1885" t="s">
        <v>78</v>
      </c>
      <c r="AA1885" s="1"/>
      <c r="AC1885">
        <v>2005</v>
      </c>
      <c r="AD1885">
        <v>9</v>
      </c>
      <c r="AE1885">
        <v>27</v>
      </c>
      <c r="AF1885" s="2">
        <f>DATE(emdat_data[[#This Row],[Start Year]],emdat_data[[#This Row],[Start Month]],emdat_data[[#This Row],[Start Day]])</f>
        <v>38622</v>
      </c>
      <c r="AG1885">
        <v>2005</v>
      </c>
      <c r="AH1885">
        <v>9</v>
      </c>
      <c r="AI1885">
        <v>30</v>
      </c>
      <c r="AJ1885" s="2">
        <f>DATE(emdat_data[[#This Row],[End Year]],emdat_data[[#This Row],[End Month]],emdat_data[[#This Row],[End Day]])</f>
        <v>38625</v>
      </c>
      <c r="AM1885">
        <v>7500</v>
      </c>
      <c r="AO1885">
        <v>7500</v>
      </c>
      <c r="AV1885">
        <v>66.731057986202799</v>
      </c>
      <c r="AW1885" t="s">
        <v>8546</v>
      </c>
      <c r="AX1885" t="s">
        <v>8547</v>
      </c>
      <c r="AY1885" t="s">
        <v>8548</v>
      </c>
    </row>
    <row r="1886" spans="1:51" hidden="1" x14ac:dyDescent="0.25">
      <c r="A1886" t="s">
        <v>7018</v>
      </c>
      <c r="B1886">
        <v>2005</v>
      </c>
      <c r="C1886">
        <v>567</v>
      </c>
      <c r="E1886" t="s">
        <v>50</v>
      </c>
      <c r="F1886" t="s">
        <v>63</v>
      </c>
      <c r="G1886" t="s">
        <v>82</v>
      </c>
      <c r="H1886" t="s">
        <v>98</v>
      </c>
      <c r="J1886" t="s">
        <v>6942</v>
      </c>
      <c r="K1886" t="s">
        <v>1020</v>
      </c>
      <c r="L1886" t="s">
        <v>1021</v>
      </c>
      <c r="M1886" t="s">
        <v>204</v>
      </c>
      <c r="N1886" t="s">
        <v>86</v>
      </c>
      <c r="O1886" t="s">
        <v>7019</v>
      </c>
      <c r="Q1886" t="s">
        <v>176</v>
      </c>
      <c r="X1886" t="s">
        <v>88</v>
      </c>
      <c r="AA1886" s="1"/>
      <c r="AC1886">
        <v>2005</v>
      </c>
      <c r="AD1886">
        <v>9</v>
      </c>
      <c r="AE1886">
        <v>28</v>
      </c>
      <c r="AF1886" s="2">
        <f>DATE(emdat_data[[#This Row],[Start Year]],emdat_data[[#This Row],[Start Month]],emdat_data[[#This Row],[Start Day]])</f>
        <v>38623</v>
      </c>
      <c r="AG1886">
        <v>2005</v>
      </c>
      <c r="AH1886">
        <v>10</v>
      </c>
      <c r="AI1886">
        <v>10</v>
      </c>
      <c r="AJ1886" s="2">
        <f>DATE(emdat_data[[#This Row],[End Year]],emdat_data[[#This Row],[End Month]],emdat_data[[#This Row],[End Day]])</f>
        <v>38635</v>
      </c>
      <c r="AK1886">
        <v>6</v>
      </c>
      <c r="AM1886">
        <v>2869</v>
      </c>
      <c r="AO1886">
        <v>2869</v>
      </c>
      <c r="AT1886">
        <v>100000</v>
      </c>
      <c r="AU1886">
        <v>149855</v>
      </c>
      <c r="AV1886">
        <v>66.731057986202799</v>
      </c>
      <c r="AX1886" t="s">
        <v>7020</v>
      </c>
      <c r="AY1886" t="s">
        <v>7021</v>
      </c>
    </row>
    <row r="1887" spans="1:51" hidden="1" x14ac:dyDescent="0.25">
      <c r="A1887" t="s">
        <v>7283</v>
      </c>
      <c r="B1887">
        <v>2005</v>
      </c>
      <c r="C1887">
        <v>592</v>
      </c>
      <c r="E1887" t="s">
        <v>50</v>
      </c>
      <c r="F1887" t="s">
        <v>71</v>
      </c>
      <c r="G1887" t="s">
        <v>72</v>
      </c>
      <c r="H1887" t="s">
        <v>102</v>
      </c>
      <c r="K1887" t="s">
        <v>159</v>
      </c>
      <c r="L1887" t="s">
        <v>160</v>
      </c>
      <c r="M1887" t="s">
        <v>161</v>
      </c>
      <c r="N1887" t="s">
        <v>57</v>
      </c>
      <c r="O1887" t="s">
        <v>7284</v>
      </c>
      <c r="P1887" t="s">
        <v>642</v>
      </c>
      <c r="W1887">
        <v>29520</v>
      </c>
      <c r="X1887" t="s">
        <v>78</v>
      </c>
      <c r="AA1887" s="1"/>
      <c r="AB1887" t="s">
        <v>7285</v>
      </c>
      <c r="AC1887">
        <v>2005</v>
      </c>
      <c r="AD1887">
        <v>9</v>
      </c>
      <c r="AE1887">
        <v>29</v>
      </c>
      <c r="AF1887" s="2">
        <f>DATE(emdat_data[[#This Row],[Start Year]],emdat_data[[#This Row],[Start Month]],emdat_data[[#This Row],[Start Day]])</f>
        <v>38624</v>
      </c>
      <c r="AG1887">
        <v>2005</v>
      </c>
      <c r="AH1887">
        <v>10</v>
      </c>
      <c r="AI1887">
        <v>6</v>
      </c>
      <c r="AJ1887" s="2">
        <f>DATE(emdat_data[[#This Row],[End Year]],emdat_data[[#This Row],[End Month]],emdat_data[[#This Row],[End Day]])</f>
        <v>38631</v>
      </c>
      <c r="AK1887">
        <v>20</v>
      </c>
      <c r="AM1887">
        <v>4610000</v>
      </c>
      <c r="AO1887">
        <v>4610000</v>
      </c>
      <c r="AT1887">
        <v>239000</v>
      </c>
      <c r="AU1887">
        <v>358154</v>
      </c>
      <c r="AV1887">
        <v>66.731057986202799</v>
      </c>
      <c r="AX1887" t="s">
        <v>7286</v>
      </c>
      <c r="AY1887" t="s">
        <v>7287</v>
      </c>
    </row>
    <row r="1888" spans="1:51" hidden="1" x14ac:dyDescent="0.25">
      <c r="A1888" t="s">
        <v>6956</v>
      </c>
      <c r="B1888">
        <v>2005</v>
      </c>
      <c r="C1888">
        <v>9745</v>
      </c>
      <c r="E1888" t="s">
        <v>50</v>
      </c>
      <c r="F1888" t="s">
        <v>350</v>
      </c>
      <c r="G1888" t="s">
        <v>351</v>
      </c>
      <c r="H1888" t="s">
        <v>351</v>
      </c>
      <c r="K1888" t="s">
        <v>159</v>
      </c>
      <c r="L1888" t="s">
        <v>160</v>
      </c>
      <c r="M1888" t="s">
        <v>161</v>
      </c>
      <c r="N1888" t="s">
        <v>57</v>
      </c>
      <c r="O1888" t="s">
        <v>615</v>
      </c>
      <c r="Q1888" t="s">
        <v>4203</v>
      </c>
      <c r="X1888" t="s">
        <v>78</v>
      </c>
      <c r="AA1888" s="1"/>
      <c r="AC1888">
        <v>2005</v>
      </c>
      <c r="AD1888">
        <v>10</v>
      </c>
      <c r="AF1888" s="2">
        <f>DATE(emdat_data[[#This Row],[Start Year]],emdat_data[[#This Row],[Start Month]],emdat_data[[#This Row],[Start Day]])</f>
        <v>38625</v>
      </c>
      <c r="AG1888">
        <v>2005</v>
      </c>
      <c r="AJ1888" s="2">
        <f>DATE(emdat_data[[#This Row],[End Year]],emdat_data[[#This Row],[End Month]],emdat_data[[#This Row],[End Day]])</f>
        <v>38321</v>
      </c>
      <c r="AM1888">
        <v>174000</v>
      </c>
      <c r="AO1888">
        <v>174000</v>
      </c>
      <c r="AV1888">
        <v>66.731057986202799</v>
      </c>
      <c r="AW1888" t="s">
        <v>616</v>
      </c>
      <c r="AY1888" t="s">
        <v>617</v>
      </c>
    </row>
    <row r="1889" spans="1:51" hidden="1" x14ac:dyDescent="0.25">
      <c r="A1889" t="s">
        <v>7022</v>
      </c>
      <c r="B1889">
        <v>2005</v>
      </c>
      <c r="C1889">
        <v>586</v>
      </c>
      <c r="E1889" t="s">
        <v>50</v>
      </c>
      <c r="F1889" t="s">
        <v>71</v>
      </c>
      <c r="G1889" t="s">
        <v>72</v>
      </c>
      <c r="H1889" t="s">
        <v>102</v>
      </c>
      <c r="K1889" t="s">
        <v>1342</v>
      </c>
      <c r="L1889" t="s">
        <v>1343</v>
      </c>
      <c r="M1889" t="s">
        <v>1194</v>
      </c>
      <c r="N1889" t="s">
        <v>86</v>
      </c>
      <c r="O1889" t="s">
        <v>7023</v>
      </c>
      <c r="P1889" t="s">
        <v>642</v>
      </c>
      <c r="Q1889" t="s">
        <v>176</v>
      </c>
      <c r="X1889" t="s">
        <v>78</v>
      </c>
      <c r="AA1889" s="1"/>
      <c r="AC1889">
        <v>2005</v>
      </c>
      <c r="AD1889">
        <v>10</v>
      </c>
      <c r="AF1889" s="2">
        <f>DATE(emdat_data[[#This Row],[Start Year]],emdat_data[[#This Row],[Start Month]],emdat_data[[#This Row],[Start Day]])</f>
        <v>38625</v>
      </c>
      <c r="AG1889">
        <v>2005</v>
      </c>
      <c r="AH1889">
        <v>10</v>
      </c>
      <c r="AJ1889" s="2">
        <f>DATE(emdat_data[[#This Row],[End Year]],emdat_data[[#This Row],[End Month]],emdat_data[[#This Row],[End Day]])</f>
        <v>38625</v>
      </c>
      <c r="AK1889">
        <v>11</v>
      </c>
      <c r="AM1889">
        <v>11500</v>
      </c>
      <c r="AO1889">
        <v>11500</v>
      </c>
      <c r="AV1889">
        <v>66.731057986202799</v>
      </c>
      <c r="AW1889" t="s">
        <v>7024</v>
      </c>
      <c r="AX1889" t="s">
        <v>7025</v>
      </c>
      <c r="AY1889" t="s">
        <v>7026</v>
      </c>
    </row>
    <row r="1890" spans="1:51" hidden="1" x14ac:dyDescent="0.25">
      <c r="A1890" t="s">
        <v>7122</v>
      </c>
      <c r="B1890">
        <v>2005</v>
      </c>
      <c r="C1890">
        <v>567</v>
      </c>
      <c r="E1890" t="s">
        <v>50</v>
      </c>
      <c r="F1890" t="s">
        <v>63</v>
      </c>
      <c r="G1890" t="s">
        <v>82</v>
      </c>
      <c r="H1890" t="s">
        <v>98</v>
      </c>
      <c r="J1890" t="s">
        <v>6942</v>
      </c>
      <c r="K1890" t="s">
        <v>1342</v>
      </c>
      <c r="L1890" t="s">
        <v>1343</v>
      </c>
      <c r="M1890" t="s">
        <v>1194</v>
      </c>
      <c r="N1890" t="s">
        <v>86</v>
      </c>
      <c r="O1890" t="s">
        <v>7123</v>
      </c>
      <c r="Q1890" t="s">
        <v>72</v>
      </c>
      <c r="X1890" t="s">
        <v>88</v>
      </c>
      <c r="AA1890" s="1"/>
      <c r="AC1890">
        <v>2005</v>
      </c>
      <c r="AD1890">
        <v>10</v>
      </c>
      <c r="AF1890" s="2">
        <f>DATE(emdat_data[[#This Row],[Start Year]],emdat_data[[#This Row],[Start Month]],emdat_data[[#This Row],[Start Day]])</f>
        <v>38625</v>
      </c>
      <c r="AG1890">
        <v>2005</v>
      </c>
      <c r="AH1890">
        <v>10</v>
      </c>
      <c r="AJ1890" s="2">
        <f>DATE(emdat_data[[#This Row],[End Year]],emdat_data[[#This Row],[End Month]],emdat_data[[#This Row],[End Day]])</f>
        <v>38625</v>
      </c>
      <c r="AK1890">
        <v>1</v>
      </c>
      <c r="AM1890">
        <v>10000</v>
      </c>
      <c r="AO1890">
        <v>10000</v>
      </c>
      <c r="AV1890">
        <v>66.731057986202799</v>
      </c>
      <c r="AX1890" t="s">
        <v>7124</v>
      </c>
      <c r="AY1890" t="s">
        <v>7125</v>
      </c>
    </row>
    <row r="1891" spans="1:51" hidden="1" x14ac:dyDescent="0.25">
      <c r="A1891" t="s">
        <v>7221</v>
      </c>
      <c r="B1891">
        <v>2005</v>
      </c>
      <c r="C1891">
        <v>9569</v>
      </c>
      <c r="E1891" t="s">
        <v>50</v>
      </c>
      <c r="F1891" t="s">
        <v>350</v>
      </c>
      <c r="G1891" t="s">
        <v>351</v>
      </c>
      <c r="H1891" t="s">
        <v>351</v>
      </c>
      <c r="K1891" t="s">
        <v>335</v>
      </c>
      <c r="L1891" t="s">
        <v>336</v>
      </c>
      <c r="M1891" t="s">
        <v>85</v>
      </c>
      <c r="N1891" t="s">
        <v>86</v>
      </c>
      <c r="O1891" t="s">
        <v>7222</v>
      </c>
      <c r="P1891" t="s">
        <v>1537</v>
      </c>
      <c r="X1891" t="s">
        <v>78</v>
      </c>
      <c r="AA1891" s="1"/>
      <c r="AC1891">
        <v>2005</v>
      </c>
      <c r="AD1891">
        <v>10</v>
      </c>
      <c r="AF1891" s="2">
        <f>DATE(emdat_data[[#This Row],[Start Year]],emdat_data[[#This Row],[Start Month]],emdat_data[[#This Row],[Start Day]])</f>
        <v>38625</v>
      </c>
      <c r="AG1891">
        <v>2005</v>
      </c>
      <c r="AH1891">
        <v>10</v>
      </c>
      <c r="AJ1891" s="2">
        <f>DATE(emdat_data[[#This Row],[End Year]],emdat_data[[#This Row],[End Month]],emdat_data[[#This Row],[End Day]])</f>
        <v>38625</v>
      </c>
      <c r="AV1891">
        <v>66.731057986202799</v>
      </c>
      <c r="AX1891" t="s">
        <v>7223</v>
      </c>
      <c r="AY1891" t="s">
        <v>7224</v>
      </c>
    </row>
    <row r="1892" spans="1:51" hidden="1" x14ac:dyDescent="0.25">
      <c r="A1892" t="s">
        <v>8460</v>
      </c>
      <c r="B1892">
        <v>2005</v>
      </c>
      <c r="C1892">
        <v>9578</v>
      </c>
      <c r="E1892" t="s">
        <v>50</v>
      </c>
      <c r="F1892" t="s">
        <v>350</v>
      </c>
      <c r="G1892" t="s">
        <v>351</v>
      </c>
      <c r="H1892" t="s">
        <v>351</v>
      </c>
      <c r="K1892" t="s">
        <v>287</v>
      </c>
      <c r="L1892" t="s">
        <v>288</v>
      </c>
      <c r="M1892" t="s">
        <v>260</v>
      </c>
      <c r="N1892" t="s">
        <v>76</v>
      </c>
      <c r="O1892" t="s">
        <v>8461</v>
      </c>
      <c r="P1892" t="s">
        <v>8462</v>
      </c>
      <c r="Q1892" t="s">
        <v>353</v>
      </c>
      <c r="R1892" t="s">
        <v>1023</v>
      </c>
      <c r="X1892" t="s">
        <v>78</v>
      </c>
      <c r="AA1892" s="1"/>
      <c r="AC1892">
        <v>2005</v>
      </c>
      <c r="AD1892">
        <v>10</v>
      </c>
      <c r="AF1892" s="2">
        <f>DATE(emdat_data[[#This Row],[Start Year]],emdat_data[[#This Row],[Start Month]],emdat_data[[#This Row],[Start Day]])</f>
        <v>38625</v>
      </c>
      <c r="AG1892">
        <v>2006</v>
      </c>
      <c r="AH1892">
        <v>3</v>
      </c>
      <c r="AJ1892" s="2">
        <f>DATE(emdat_data[[#This Row],[End Year]],emdat_data[[#This Row],[End Month]],emdat_data[[#This Row],[End Day]])</f>
        <v>38776</v>
      </c>
      <c r="AM1892">
        <v>5100000</v>
      </c>
      <c r="AO1892">
        <v>5100000</v>
      </c>
      <c r="AV1892">
        <v>66.731057986202799</v>
      </c>
      <c r="AW1892" t="s">
        <v>8463</v>
      </c>
      <c r="AY1892" t="s">
        <v>8464</v>
      </c>
    </row>
    <row r="1893" spans="1:51" hidden="1" x14ac:dyDescent="0.25">
      <c r="A1893" t="s">
        <v>8662</v>
      </c>
      <c r="B1893">
        <v>2005</v>
      </c>
      <c r="C1893">
        <v>713</v>
      </c>
      <c r="E1893" t="s">
        <v>50</v>
      </c>
      <c r="F1893" t="s">
        <v>63</v>
      </c>
      <c r="G1893" t="s">
        <v>64</v>
      </c>
      <c r="H1893" t="s">
        <v>7143</v>
      </c>
      <c r="K1893" t="s">
        <v>2770</v>
      </c>
      <c r="L1893" t="s">
        <v>2771</v>
      </c>
      <c r="M1893" t="s">
        <v>211</v>
      </c>
      <c r="N1893" t="s">
        <v>190</v>
      </c>
      <c r="O1893" t="s">
        <v>2778</v>
      </c>
      <c r="Q1893" t="s">
        <v>2546</v>
      </c>
      <c r="W1893">
        <v>-32</v>
      </c>
      <c r="X1893" t="s">
        <v>67</v>
      </c>
      <c r="AA1893" s="1"/>
      <c r="AC1893">
        <v>2005</v>
      </c>
      <c r="AD1893">
        <v>10</v>
      </c>
      <c r="AF1893" s="2">
        <f>DATE(emdat_data[[#This Row],[Start Year]],emdat_data[[#This Row],[Start Month]],emdat_data[[#This Row],[Start Day]])</f>
        <v>38625</v>
      </c>
      <c r="AG1893">
        <v>2006</v>
      </c>
      <c r="AH1893">
        <v>2</v>
      </c>
      <c r="AI1893">
        <v>6</v>
      </c>
      <c r="AJ1893" s="2">
        <f>DATE(emdat_data[[#This Row],[End Year]],emdat_data[[#This Row],[End Month]],emdat_data[[#This Row],[End Day]])</f>
        <v>38754</v>
      </c>
      <c r="AK1893">
        <v>191</v>
      </c>
      <c r="AV1893">
        <v>66.731057986202799</v>
      </c>
      <c r="AW1893" t="s">
        <v>2779</v>
      </c>
      <c r="AY1893" t="s">
        <v>2780</v>
      </c>
    </row>
    <row r="1894" spans="1:51" x14ac:dyDescent="0.25">
      <c r="A1894" t="s">
        <v>8768</v>
      </c>
      <c r="B1894">
        <v>2005</v>
      </c>
      <c r="C1894">
        <v>634</v>
      </c>
      <c r="E1894" t="s">
        <v>50</v>
      </c>
      <c r="F1894" t="s">
        <v>119</v>
      </c>
      <c r="G1894" t="s">
        <v>120</v>
      </c>
      <c r="H1894" t="s">
        <v>121</v>
      </c>
      <c r="J1894" t="s">
        <v>8769</v>
      </c>
      <c r="K1894" t="s">
        <v>307</v>
      </c>
      <c r="L1894" t="s">
        <v>308</v>
      </c>
      <c r="M1894" t="s">
        <v>56</v>
      </c>
      <c r="N1894" t="s">
        <v>57</v>
      </c>
      <c r="O1894" t="s">
        <v>8770</v>
      </c>
      <c r="T1894" t="s">
        <v>128</v>
      </c>
      <c r="U1894" t="s">
        <v>128</v>
      </c>
      <c r="X1894" t="s">
        <v>129</v>
      </c>
      <c r="AA1894" s="1"/>
      <c r="AC1894">
        <v>2005</v>
      </c>
      <c r="AD1894">
        <v>10</v>
      </c>
      <c r="AF1894" s="2">
        <f>DATE(emdat_data[[#This Row],[Start Year]],emdat_data[[#This Row],[Start Month]],emdat_data[[#This Row],[Start Day]])</f>
        <v>38625</v>
      </c>
      <c r="AG1894">
        <v>2005</v>
      </c>
      <c r="AH1894">
        <v>10</v>
      </c>
      <c r="AJ1894" s="2">
        <f>DATE(emdat_data[[#This Row],[End Year]],emdat_data[[#This Row],[End Month]],emdat_data[[#This Row],[End Day]])</f>
        <v>38625</v>
      </c>
      <c r="AK1894">
        <v>22</v>
      </c>
      <c r="AL1894">
        <v>111</v>
      </c>
      <c r="AO1894">
        <v>111</v>
      </c>
      <c r="AV1894">
        <v>66.731057986202799</v>
      </c>
    </row>
    <row r="1895" spans="1:51" hidden="1" x14ac:dyDescent="0.25">
      <c r="A1895" t="s">
        <v>6941</v>
      </c>
      <c r="B1895">
        <v>2005</v>
      </c>
      <c r="C1895">
        <v>567</v>
      </c>
      <c r="E1895" t="s">
        <v>50</v>
      </c>
      <c r="F1895" t="s">
        <v>63</v>
      </c>
      <c r="G1895" t="s">
        <v>82</v>
      </c>
      <c r="H1895" t="s">
        <v>98</v>
      </c>
      <c r="J1895" t="s">
        <v>6942</v>
      </c>
      <c r="K1895" t="s">
        <v>202</v>
      </c>
      <c r="L1895" t="s">
        <v>203</v>
      </c>
      <c r="M1895" t="s">
        <v>204</v>
      </c>
      <c r="N1895" t="s">
        <v>86</v>
      </c>
      <c r="O1895" t="s">
        <v>6943</v>
      </c>
      <c r="Q1895" t="s">
        <v>176</v>
      </c>
      <c r="R1895" t="s">
        <v>72</v>
      </c>
      <c r="S1895" t="s">
        <v>127</v>
      </c>
      <c r="U1895" t="s">
        <v>127</v>
      </c>
      <c r="V1895">
        <v>25257</v>
      </c>
      <c r="X1895" t="s">
        <v>88</v>
      </c>
      <c r="AA1895" s="1"/>
      <c r="AC1895">
        <v>2005</v>
      </c>
      <c r="AD1895">
        <v>10</v>
      </c>
      <c r="AE1895">
        <v>1</v>
      </c>
      <c r="AF1895" s="2">
        <f>DATE(emdat_data[[#This Row],[Start Year]],emdat_data[[#This Row],[Start Month]],emdat_data[[#This Row],[Start Day]])</f>
        <v>38626</v>
      </c>
      <c r="AG1895">
        <v>2005</v>
      </c>
      <c r="AH1895">
        <v>10</v>
      </c>
      <c r="AI1895">
        <v>13</v>
      </c>
      <c r="AJ1895" s="2">
        <f>DATE(emdat_data[[#This Row],[End Year]],emdat_data[[#This Row],[End Month]],emdat_data[[#This Row],[End Day]])</f>
        <v>38638</v>
      </c>
      <c r="AK1895">
        <v>1513</v>
      </c>
      <c r="AL1895">
        <v>386</v>
      </c>
      <c r="AM1895">
        <v>474928</v>
      </c>
      <c r="AO1895">
        <v>475314</v>
      </c>
      <c r="AT1895">
        <v>988300</v>
      </c>
      <c r="AU1895">
        <v>1481020</v>
      </c>
      <c r="AV1895">
        <v>66.731057986202799</v>
      </c>
      <c r="AW1895" t="s">
        <v>6944</v>
      </c>
      <c r="AY1895" t="s">
        <v>6945</v>
      </c>
    </row>
    <row r="1896" spans="1:51" hidden="1" x14ac:dyDescent="0.25">
      <c r="A1896" t="s">
        <v>7332</v>
      </c>
      <c r="B1896">
        <v>2005</v>
      </c>
      <c r="C1896">
        <v>567</v>
      </c>
      <c r="E1896" t="s">
        <v>50</v>
      </c>
      <c r="F1896" t="s">
        <v>63</v>
      </c>
      <c r="G1896" t="s">
        <v>82</v>
      </c>
      <c r="H1896" t="s">
        <v>98</v>
      </c>
      <c r="J1896" t="s">
        <v>6942</v>
      </c>
      <c r="K1896" t="s">
        <v>1185</v>
      </c>
      <c r="L1896" t="s">
        <v>1186</v>
      </c>
      <c r="M1896" t="s">
        <v>204</v>
      </c>
      <c r="N1896" t="s">
        <v>86</v>
      </c>
      <c r="O1896" t="s">
        <v>7333</v>
      </c>
      <c r="X1896" t="s">
        <v>88</v>
      </c>
      <c r="AA1896" s="1"/>
      <c r="AC1896">
        <v>2005</v>
      </c>
      <c r="AD1896">
        <v>10</v>
      </c>
      <c r="AE1896">
        <v>1</v>
      </c>
      <c r="AF1896" s="2">
        <f>DATE(emdat_data[[#This Row],[Start Year]],emdat_data[[#This Row],[Start Month]],emdat_data[[#This Row],[Start Day]])</f>
        <v>38626</v>
      </c>
      <c r="AG1896">
        <v>2005</v>
      </c>
      <c r="AH1896">
        <v>10</v>
      </c>
      <c r="AI1896">
        <v>16</v>
      </c>
      <c r="AJ1896" s="2">
        <f>DATE(emdat_data[[#This Row],[End Year]],emdat_data[[#This Row],[End Month]],emdat_data[[#This Row],[End Day]])</f>
        <v>38641</v>
      </c>
      <c r="AK1896">
        <v>1</v>
      </c>
      <c r="AM1896">
        <v>1074</v>
      </c>
      <c r="AO1896">
        <v>1074</v>
      </c>
      <c r="AT1896">
        <v>20000</v>
      </c>
      <c r="AU1896">
        <v>29971</v>
      </c>
      <c r="AV1896">
        <v>66.731057986202799</v>
      </c>
      <c r="AW1896" t="s">
        <v>7334</v>
      </c>
      <c r="AX1896" t="s">
        <v>7335</v>
      </c>
      <c r="AY1896" t="s">
        <v>7336</v>
      </c>
    </row>
    <row r="1897" spans="1:51" hidden="1" x14ac:dyDescent="0.25">
      <c r="A1897" t="s">
        <v>8515</v>
      </c>
      <c r="B1897">
        <v>2005</v>
      </c>
      <c r="C1897">
        <v>567</v>
      </c>
      <c r="E1897" t="s">
        <v>50</v>
      </c>
      <c r="F1897" t="s">
        <v>63</v>
      </c>
      <c r="G1897" t="s">
        <v>82</v>
      </c>
      <c r="H1897" t="s">
        <v>98</v>
      </c>
      <c r="J1897" t="s">
        <v>6942</v>
      </c>
      <c r="K1897" t="s">
        <v>325</v>
      </c>
      <c r="L1897" t="s">
        <v>326</v>
      </c>
      <c r="M1897" t="s">
        <v>204</v>
      </c>
      <c r="N1897" t="s">
        <v>86</v>
      </c>
      <c r="O1897" t="s">
        <v>8516</v>
      </c>
      <c r="Q1897" t="s">
        <v>176</v>
      </c>
      <c r="X1897" t="s">
        <v>88</v>
      </c>
      <c r="AA1897" s="1"/>
      <c r="AC1897">
        <v>2005</v>
      </c>
      <c r="AD1897">
        <v>10</v>
      </c>
      <c r="AE1897">
        <v>1</v>
      </c>
      <c r="AF1897" s="2">
        <f>DATE(emdat_data[[#This Row],[Start Year]],emdat_data[[#This Row],[Start Month]],emdat_data[[#This Row],[Start Day]])</f>
        <v>38626</v>
      </c>
      <c r="AG1897">
        <v>2005</v>
      </c>
      <c r="AH1897">
        <v>10</v>
      </c>
      <c r="AI1897">
        <v>13</v>
      </c>
      <c r="AJ1897" s="2">
        <f>DATE(emdat_data[[#This Row],[End Year]],emdat_data[[#This Row],[End Month]],emdat_data[[#This Row],[End Day]])</f>
        <v>38638</v>
      </c>
      <c r="AK1897">
        <v>69</v>
      </c>
      <c r="AM1897">
        <v>72141</v>
      </c>
      <c r="AO1897">
        <v>72141</v>
      </c>
      <c r="AT1897">
        <v>355700</v>
      </c>
      <c r="AU1897">
        <v>533035</v>
      </c>
      <c r="AV1897">
        <v>66.731057986202799</v>
      </c>
      <c r="AX1897" t="s">
        <v>8517</v>
      </c>
      <c r="AY1897" t="s">
        <v>8518</v>
      </c>
    </row>
    <row r="1898" spans="1:51" hidden="1" x14ac:dyDescent="0.25">
      <c r="A1898" t="s">
        <v>8574</v>
      </c>
      <c r="B1898">
        <v>2005</v>
      </c>
      <c r="C1898">
        <v>567</v>
      </c>
      <c r="E1898" t="s">
        <v>50</v>
      </c>
      <c r="F1898" t="s">
        <v>63</v>
      </c>
      <c r="G1898" t="s">
        <v>82</v>
      </c>
      <c r="H1898" t="s">
        <v>98</v>
      </c>
      <c r="J1898" t="s">
        <v>6942</v>
      </c>
      <c r="K1898" t="s">
        <v>1548</v>
      </c>
      <c r="L1898" t="s">
        <v>1549</v>
      </c>
      <c r="M1898" t="s">
        <v>204</v>
      </c>
      <c r="N1898" t="s">
        <v>86</v>
      </c>
      <c r="O1898" t="s">
        <v>8575</v>
      </c>
      <c r="Q1898" t="s">
        <v>659</v>
      </c>
      <c r="U1898" t="s">
        <v>127</v>
      </c>
      <c r="W1898">
        <v>130</v>
      </c>
      <c r="X1898" t="s">
        <v>88</v>
      </c>
      <c r="AA1898" s="1"/>
      <c r="AC1898">
        <v>2005</v>
      </c>
      <c r="AD1898">
        <v>10</v>
      </c>
      <c r="AE1898">
        <v>1</v>
      </c>
      <c r="AF1898" s="2">
        <f>DATE(emdat_data[[#This Row],[Start Year]],emdat_data[[#This Row],[Start Month]],emdat_data[[#This Row],[Start Day]])</f>
        <v>38626</v>
      </c>
      <c r="AG1898">
        <v>2005</v>
      </c>
      <c r="AH1898">
        <v>10</v>
      </c>
      <c r="AI1898">
        <v>13</v>
      </c>
      <c r="AJ1898" s="2">
        <f>DATE(emdat_data[[#This Row],[End Year]],emdat_data[[#This Row],[End Month]],emdat_data[[#This Row],[End Day]])</f>
        <v>38638</v>
      </c>
      <c r="AK1898">
        <v>36</v>
      </c>
      <c r="AM1898">
        <v>1954571</v>
      </c>
      <c r="AO1898">
        <v>1954571</v>
      </c>
      <c r="AT1898">
        <v>2500000</v>
      </c>
      <c r="AU1898">
        <v>3746381</v>
      </c>
      <c r="AV1898">
        <v>66.731057986202799</v>
      </c>
      <c r="AW1898" t="s">
        <v>8576</v>
      </c>
      <c r="AY1898" t="s">
        <v>8577</v>
      </c>
    </row>
    <row r="1899" spans="1:51" hidden="1" x14ac:dyDescent="0.25">
      <c r="A1899" t="s">
        <v>8627</v>
      </c>
      <c r="B1899">
        <v>2005</v>
      </c>
      <c r="C1899">
        <v>567</v>
      </c>
      <c r="E1899" t="s">
        <v>50</v>
      </c>
      <c r="F1899" t="s">
        <v>63</v>
      </c>
      <c r="G1899" t="s">
        <v>82</v>
      </c>
      <c r="H1899" t="s">
        <v>98</v>
      </c>
      <c r="J1899" t="s">
        <v>6942</v>
      </c>
      <c r="K1899" t="s">
        <v>2612</v>
      </c>
      <c r="L1899" t="s">
        <v>2613</v>
      </c>
      <c r="M1899" t="s">
        <v>204</v>
      </c>
      <c r="N1899" t="s">
        <v>86</v>
      </c>
      <c r="O1899" t="s">
        <v>8628</v>
      </c>
      <c r="Q1899" t="s">
        <v>72</v>
      </c>
      <c r="U1899" t="s">
        <v>127</v>
      </c>
      <c r="X1899" t="s">
        <v>88</v>
      </c>
      <c r="AA1899" s="1"/>
      <c r="AC1899">
        <v>2005</v>
      </c>
      <c r="AD1899">
        <v>10</v>
      </c>
      <c r="AE1899">
        <v>1</v>
      </c>
      <c r="AF1899" s="2">
        <f>DATE(emdat_data[[#This Row],[Start Year]],emdat_data[[#This Row],[Start Month]],emdat_data[[#This Row],[Start Day]])</f>
        <v>38626</v>
      </c>
      <c r="AG1899">
        <v>2005</v>
      </c>
      <c r="AH1899">
        <v>10</v>
      </c>
      <c r="AI1899">
        <v>13</v>
      </c>
      <c r="AJ1899" s="2">
        <f>DATE(emdat_data[[#This Row],[End Year]],emdat_data[[#This Row],[End Month]],emdat_data[[#This Row],[End Day]])</f>
        <v>38638</v>
      </c>
      <c r="AK1899">
        <v>3</v>
      </c>
      <c r="AM1899">
        <v>7880</v>
      </c>
      <c r="AO1899">
        <v>7880</v>
      </c>
      <c r="AV1899">
        <v>66.731057986202799</v>
      </c>
      <c r="AW1899" t="s">
        <v>8629</v>
      </c>
      <c r="AX1899" t="s">
        <v>8630</v>
      </c>
      <c r="AY1899" t="s">
        <v>8631</v>
      </c>
    </row>
    <row r="1900" spans="1:51" hidden="1" x14ac:dyDescent="0.25">
      <c r="A1900" t="s">
        <v>8845</v>
      </c>
      <c r="B1900">
        <v>2005</v>
      </c>
      <c r="C1900">
        <v>570</v>
      </c>
      <c r="E1900" t="s">
        <v>50</v>
      </c>
      <c r="F1900" t="s">
        <v>51</v>
      </c>
      <c r="G1900" t="s">
        <v>1213</v>
      </c>
      <c r="H1900" t="s">
        <v>1214</v>
      </c>
      <c r="J1900" t="s">
        <v>8846</v>
      </c>
      <c r="K1900" t="s">
        <v>325</v>
      </c>
      <c r="L1900" t="s">
        <v>326</v>
      </c>
      <c r="M1900" t="s">
        <v>204</v>
      </c>
      <c r="N1900" t="s">
        <v>86</v>
      </c>
      <c r="O1900" t="s">
        <v>8847</v>
      </c>
      <c r="Y1900">
        <v>13852846</v>
      </c>
      <c r="Z1900">
        <v>-8963</v>
      </c>
      <c r="AA1900" s="1"/>
      <c r="AC1900">
        <v>2005</v>
      </c>
      <c r="AD1900">
        <v>10</v>
      </c>
      <c r="AE1900">
        <v>1</v>
      </c>
      <c r="AF1900" s="2">
        <f>DATE(emdat_data[[#This Row],[Start Year]],emdat_data[[#This Row],[Start Month]],emdat_data[[#This Row],[Start Day]])</f>
        <v>38626</v>
      </c>
      <c r="AG1900">
        <v>2005</v>
      </c>
      <c r="AH1900">
        <v>10</v>
      </c>
      <c r="AI1900">
        <v>1</v>
      </c>
      <c r="AJ1900" s="2">
        <f>DATE(emdat_data[[#This Row],[End Year]],emdat_data[[#This Row],[End Month]],emdat_data[[#This Row],[End Day]])</f>
        <v>38626</v>
      </c>
      <c r="AK1900">
        <v>2</v>
      </c>
      <c r="AM1900">
        <v>2000</v>
      </c>
      <c r="AO1900">
        <v>2000</v>
      </c>
      <c r="AV1900">
        <v>66.731057986202799</v>
      </c>
      <c r="AX1900" t="s">
        <v>8848</v>
      </c>
      <c r="AY1900" t="s">
        <v>8849</v>
      </c>
    </row>
    <row r="1901" spans="1:51" hidden="1" x14ac:dyDescent="0.25">
      <c r="A1901" t="s">
        <v>6933</v>
      </c>
      <c r="B1901">
        <v>2005</v>
      </c>
      <c r="C1901">
        <v>565</v>
      </c>
      <c r="E1901" t="s">
        <v>50</v>
      </c>
      <c r="F1901" t="s">
        <v>63</v>
      </c>
      <c r="G1901" t="s">
        <v>82</v>
      </c>
      <c r="H1901" t="s">
        <v>98</v>
      </c>
      <c r="J1901" t="s">
        <v>6934</v>
      </c>
      <c r="K1901" t="s">
        <v>159</v>
      </c>
      <c r="L1901" t="s">
        <v>160</v>
      </c>
      <c r="M1901" t="s">
        <v>161</v>
      </c>
      <c r="N1901" t="s">
        <v>57</v>
      </c>
      <c r="O1901" t="s">
        <v>6935</v>
      </c>
      <c r="Q1901" t="s">
        <v>176</v>
      </c>
      <c r="R1901" t="s">
        <v>72</v>
      </c>
      <c r="X1901" t="s">
        <v>88</v>
      </c>
      <c r="AA1901" s="1"/>
      <c r="AC1901">
        <v>2005</v>
      </c>
      <c r="AD1901">
        <v>10</v>
      </c>
      <c r="AE1901">
        <v>2</v>
      </c>
      <c r="AF1901" s="2">
        <f>DATE(emdat_data[[#This Row],[Start Year]],emdat_data[[#This Row],[Start Month]],emdat_data[[#This Row],[Start Day]])</f>
        <v>38627</v>
      </c>
      <c r="AG1901">
        <v>2005</v>
      </c>
      <c r="AH1901">
        <v>10</v>
      </c>
      <c r="AI1901">
        <v>2</v>
      </c>
      <c r="AJ1901" s="2">
        <f>DATE(emdat_data[[#This Row],[End Year]],emdat_data[[#This Row],[End Month]],emdat_data[[#This Row],[End Day]])</f>
        <v>38627</v>
      </c>
      <c r="AK1901">
        <v>95</v>
      </c>
      <c r="AM1901">
        <v>2460000</v>
      </c>
      <c r="AO1901">
        <v>2460000</v>
      </c>
      <c r="AT1901">
        <v>150000</v>
      </c>
      <c r="AU1901">
        <v>224783</v>
      </c>
      <c r="AV1901">
        <v>66.731057986202799</v>
      </c>
      <c r="AW1901" t="s">
        <v>1800</v>
      </c>
      <c r="AY1901" t="s">
        <v>4547</v>
      </c>
    </row>
    <row r="1902" spans="1:51" hidden="1" x14ac:dyDescent="0.25">
      <c r="A1902" t="s">
        <v>8877</v>
      </c>
      <c r="B1902">
        <v>2005</v>
      </c>
      <c r="C1902">
        <v>565</v>
      </c>
      <c r="E1902" t="s">
        <v>50</v>
      </c>
      <c r="F1902" t="s">
        <v>63</v>
      </c>
      <c r="G1902" t="s">
        <v>82</v>
      </c>
      <c r="H1902" t="s">
        <v>98</v>
      </c>
      <c r="J1902" t="s">
        <v>6934</v>
      </c>
      <c r="K1902" t="s">
        <v>2539</v>
      </c>
      <c r="L1902" t="s">
        <v>2540</v>
      </c>
      <c r="M1902" t="s">
        <v>161</v>
      </c>
      <c r="N1902" t="s">
        <v>57</v>
      </c>
      <c r="O1902" t="s">
        <v>2958</v>
      </c>
      <c r="X1902" t="s">
        <v>88</v>
      </c>
      <c r="AA1902" s="1"/>
      <c r="AC1902">
        <v>2005</v>
      </c>
      <c r="AD1902">
        <v>10</v>
      </c>
      <c r="AE1902">
        <v>2</v>
      </c>
      <c r="AF1902" s="2">
        <f>DATE(emdat_data[[#This Row],[Start Year]],emdat_data[[#This Row],[Start Month]],emdat_data[[#This Row],[Start Day]])</f>
        <v>38627</v>
      </c>
      <c r="AG1902">
        <v>2005</v>
      </c>
      <c r="AH1902">
        <v>10</v>
      </c>
      <c r="AI1902">
        <v>2</v>
      </c>
      <c r="AJ1902" s="2">
        <f>DATE(emdat_data[[#This Row],[End Year]],emdat_data[[#This Row],[End Month]],emdat_data[[#This Row],[End Day]])</f>
        <v>38627</v>
      </c>
      <c r="AK1902">
        <v>2</v>
      </c>
      <c r="AL1902">
        <v>46</v>
      </c>
      <c r="AO1902">
        <v>46</v>
      </c>
      <c r="AR1902">
        <v>50000</v>
      </c>
      <c r="AS1902">
        <v>74928</v>
      </c>
      <c r="AT1902">
        <v>100000</v>
      </c>
      <c r="AU1902">
        <v>149855</v>
      </c>
      <c r="AV1902">
        <v>66.731057986202799</v>
      </c>
      <c r="AW1902" t="s">
        <v>2542</v>
      </c>
      <c r="AY1902" t="s">
        <v>2543</v>
      </c>
    </row>
    <row r="1903" spans="1:51" hidden="1" x14ac:dyDescent="0.25">
      <c r="A1903" t="s">
        <v>7176</v>
      </c>
      <c r="B1903">
        <v>2005</v>
      </c>
      <c r="C1903">
        <v>590</v>
      </c>
      <c r="E1903" t="s">
        <v>50</v>
      </c>
      <c r="F1903" t="s">
        <v>71</v>
      </c>
      <c r="G1903" t="s">
        <v>72</v>
      </c>
      <c r="H1903" t="s">
        <v>170</v>
      </c>
      <c r="K1903" t="s">
        <v>527</v>
      </c>
      <c r="L1903" t="s">
        <v>528</v>
      </c>
      <c r="M1903" t="s">
        <v>56</v>
      </c>
      <c r="N1903" t="s">
        <v>57</v>
      </c>
      <c r="O1903" t="s">
        <v>7177</v>
      </c>
      <c r="P1903" t="s">
        <v>7178</v>
      </c>
      <c r="W1903">
        <v>22570</v>
      </c>
      <c r="X1903" t="s">
        <v>78</v>
      </c>
      <c r="AA1903" s="1"/>
      <c r="AB1903" t="s">
        <v>7179</v>
      </c>
      <c r="AC1903">
        <v>2005</v>
      </c>
      <c r="AD1903">
        <v>10</v>
      </c>
      <c r="AE1903">
        <v>3</v>
      </c>
      <c r="AF1903" s="2">
        <f>DATE(emdat_data[[#This Row],[Start Year]],emdat_data[[#This Row],[Start Month]],emdat_data[[#This Row],[Start Day]])</f>
        <v>38628</v>
      </c>
      <c r="AG1903">
        <v>2005</v>
      </c>
      <c r="AH1903">
        <v>10</v>
      </c>
      <c r="AI1903">
        <v>20</v>
      </c>
      <c r="AJ1903" s="2">
        <f>DATE(emdat_data[[#This Row],[End Year]],emdat_data[[#This Row],[End Month]],emdat_data[[#This Row],[End Day]])</f>
        <v>38645</v>
      </c>
      <c r="AK1903">
        <v>19</v>
      </c>
      <c r="AM1903">
        <v>100000</v>
      </c>
      <c r="AO1903">
        <v>100000</v>
      </c>
      <c r="AV1903">
        <v>66.731057986202799</v>
      </c>
      <c r="AX1903" t="s">
        <v>7180</v>
      </c>
      <c r="AY1903" t="s">
        <v>7181</v>
      </c>
    </row>
    <row r="1904" spans="1:51" hidden="1" x14ac:dyDescent="0.25">
      <c r="A1904" t="s">
        <v>7288</v>
      </c>
      <c r="B1904">
        <v>2005</v>
      </c>
      <c r="C1904">
        <v>600</v>
      </c>
      <c r="E1904" t="s">
        <v>50</v>
      </c>
      <c r="F1904" t="s">
        <v>71</v>
      </c>
      <c r="G1904" t="s">
        <v>72</v>
      </c>
      <c r="H1904" t="s">
        <v>102</v>
      </c>
      <c r="K1904" t="s">
        <v>159</v>
      </c>
      <c r="L1904" t="s">
        <v>160</v>
      </c>
      <c r="M1904" t="s">
        <v>161</v>
      </c>
      <c r="N1904" t="s">
        <v>57</v>
      </c>
      <c r="O1904" t="s">
        <v>7289</v>
      </c>
      <c r="P1904" t="s">
        <v>642</v>
      </c>
      <c r="W1904">
        <v>12380</v>
      </c>
      <c r="X1904" t="s">
        <v>78</v>
      </c>
      <c r="AA1904" s="1"/>
      <c r="AB1904" t="s">
        <v>7290</v>
      </c>
      <c r="AC1904">
        <v>2005</v>
      </c>
      <c r="AD1904">
        <v>10</v>
      </c>
      <c r="AE1904">
        <v>3</v>
      </c>
      <c r="AF1904" s="2">
        <f>DATE(emdat_data[[#This Row],[Start Year]],emdat_data[[#This Row],[Start Month]],emdat_data[[#This Row],[Start Day]])</f>
        <v>38628</v>
      </c>
      <c r="AG1904">
        <v>2005</v>
      </c>
      <c r="AH1904">
        <v>10</v>
      </c>
      <c r="AI1904">
        <v>6</v>
      </c>
      <c r="AJ1904" s="2">
        <f>DATE(emdat_data[[#This Row],[End Year]],emdat_data[[#This Row],[End Month]],emdat_data[[#This Row],[End Day]])</f>
        <v>38631</v>
      </c>
      <c r="AK1904">
        <v>20</v>
      </c>
      <c r="AN1904">
        <v>80000</v>
      </c>
      <c r="AO1904">
        <v>80000</v>
      </c>
      <c r="AT1904">
        <v>240000</v>
      </c>
      <c r="AU1904">
        <v>359653</v>
      </c>
      <c r="AV1904">
        <v>66.731057986202799</v>
      </c>
      <c r="AW1904" t="s">
        <v>7291</v>
      </c>
      <c r="AX1904" t="s">
        <v>7292</v>
      </c>
      <c r="AY1904" t="s">
        <v>7293</v>
      </c>
    </row>
    <row r="1905" spans="1:51" hidden="1" x14ac:dyDescent="0.25">
      <c r="A1905" t="s">
        <v>7393</v>
      </c>
      <c r="B1905">
        <v>2005</v>
      </c>
      <c r="C1905">
        <v>593</v>
      </c>
      <c r="E1905" t="s">
        <v>50</v>
      </c>
      <c r="F1905" t="s">
        <v>71</v>
      </c>
      <c r="G1905" t="s">
        <v>72</v>
      </c>
      <c r="H1905" t="s">
        <v>102</v>
      </c>
      <c r="K1905" t="s">
        <v>202</v>
      </c>
      <c r="L1905" t="s">
        <v>203</v>
      </c>
      <c r="M1905" t="s">
        <v>204</v>
      </c>
      <c r="N1905" t="s">
        <v>86</v>
      </c>
      <c r="O1905" t="s">
        <v>2009</v>
      </c>
      <c r="P1905" t="s">
        <v>642</v>
      </c>
      <c r="X1905" t="s">
        <v>78</v>
      </c>
      <c r="AA1905" s="1"/>
      <c r="AC1905">
        <v>2005</v>
      </c>
      <c r="AD1905">
        <v>10</v>
      </c>
      <c r="AE1905">
        <v>3</v>
      </c>
      <c r="AF1905" s="2">
        <f>DATE(emdat_data[[#This Row],[Start Year]],emdat_data[[#This Row],[Start Month]],emdat_data[[#This Row],[Start Day]])</f>
        <v>38628</v>
      </c>
      <c r="AG1905">
        <v>2005</v>
      </c>
      <c r="AH1905">
        <v>10</v>
      </c>
      <c r="AI1905">
        <v>3</v>
      </c>
      <c r="AJ1905" s="2">
        <f>DATE(emdat_data[[#This Row],[End Year]],emdat_data[[#This Row],[End Month]],emdat_data[[#This Row],[End Day]])</f>
        <v>38628</v>
      </c>
      <c r="AV1905">
        <v>66.731057986202799</v>
      </c>
      <c r="AW1905" t="s">
        <v>2010</v>
      </c>
      <c r="AY1905" t="s">
        <v>2011</v>
      </c>
    </row>
    <row r="1906" spans="1:51" hidden="1" x14ac:dyDescent="0.25">
      <c r="A1906" t="s">
        <v>8513</v>
      </c>
      <c r="B1906">
        <v>2005</v>
      </c>
      <c r="C1906">
        <v>593</v>
      </c>
      <c r="E1906" t="s">
        <v>50</v>
      </c>
      <c r="F1906" t="s">
        <v>71</v>
      </c>
      <c r="G1906" t="s">
        <v>72</v>
      </c>
      <c r="H1906" t="s">
        <v>102</v>
      </c>
      <c r="K1906" t="s">
        <v>325</v>
      </c>
      <c r="L1906" t="s">
        <v>326</v>
      </c>
      <c r="M1906" t="s">
        <v>204</v>
      </c>
      <c r="N1906" t="s">
        <v>86</v>
      </c>
      <c r="O1906" t="s">
        <v>8514</v>
      </c>
      <c r="P1906" t="s">
        <v>642</v>
      </c>
      <c r="Q1906" t="s">
        <v>176</v>
      </c>
      <c r="X1906" t="s">
        <v>78</v>
      </c>
      <c r="AA1906" s="1"/>
      <c r="AC1906">
        <v>2005</v>
      </c>
      <c r="AD1906">
        <v>10</v>
      </c>
      <c r="AE1906">
        <v>3</v>
      </c>
      <c r="AF1906" s="2">
        <f>DATE(emdat_data[[#This Row],[Start Year]],emdat_data[[#This Row],[Start Month]],emdat_data[[#This Row],[Start Day]])</f>
        <v>38628</v>
      </c>
      <c r="AG1906">
        <v>2005</v>
      </c>
      <c r="AH1906">
        <v>10</v>
      </c>
      <c r="AI1906">
        <v>3</v>
      </c>
      <c r="AJ1906" s="2">
        <f>DATE(emdat_data[[#This Row],[End Year]],emdat_data[[#This Row],[End Month]],emdat_data[[#This Row],[End Day]])</f>
        <v>38628</v>
      </c>
      <c r="AK1906">
        <v>15</v>
      </c>
      <c r="AV1906">
        <v>66.731057986202799</v>
      </c>
      <c r="AW1906" t="s">
        <v>328</v>
      </c>
      <c r="AY1906" t="s">
        <v>329</v>
      </c>
    </row>
    <row r="1907" spans="1:51" x14ac:dyDescent="0.25">
      <c r="A1907" t="s">
        <v>8719</v>
      </c>
      <c r="B1907">
        <v>2005</v>
      </c>
      <c r="C1907">
        <v>621</v>
      </c>
      <c r="E1907" t="s">
        <v>50</v>
      </c>
      <c r="F1907" t="s">
        <v>119</v>
      </c>
      <c r="G1907" t="s">
        <v>120</v>
      </c>
      <c r="H1907" t="s">
        <v>301</v>
      </c>
      <c r="J1907" t="s">
        <v>1145</v>
      </c>
      <c r="K1907" t="s">
        <v>1037</v>
      </c>
      <c r="L1907" t="s">
        <v>1038</v>
      </c>
      <c r="M1907" t="s">
        <v>125</v>
      </c>
      <c r="N1907" t="s">
        <v>76</v>
      </c>
      <c r="O1907" t="s">
        <v>8720</v>
      </c>
      <c r="T1907" t="s">
        <v>128</v>
      </c>
      <c r="U1907" t="s">
        <v>128</v>
      </c>
      <c r="W1907">
        <v>186553</v>
      </c>
      <c r="X1907" t="s">
        <v>129</v>
      </c>
      <c r="AA1907" s="1"/>
      <c r="AC1907">
        <v>2005</v>
      </c>
      <c r="AD1907">
        <v>10</v>
      </c>
      <c r="AE1907">
        <v>7</v>
      </c>
      <c r="AF1907" s="2">
        <f>DATE(emdat_data[[#This Row],[Start Year]],emdat_data[[#This Row],[Start Month]],emdat_data[[#This Row],[Start Day]])</f>
        <v>38632</v>
      </c>
      <c r="AG1907">
        <v>2005</v>
      </c>
      <c r="AH1907">
        <v>12</v>
      </c>
      <c r="AI1907">
        <v>13</v>
      </c>
      <c r="AJ1907" s="2">
        <f>DATE(emdat_data[[#This Row],[End Year]],emdat_data[[#This Row],[End Month]],emdat_data[[#This Row],[End Day]])</f>
        <v>38699</v>
      </c>
      <c r="AK1907">
        <v>23</v>
      </c>
      <c r="AM1907">
        <v>30</v>
      </c>
      <c r="AO1907">
        <v>30</v>
      </c>
      <c r="AV1907">
        <v>66.731057986202799</v>
      </c>
    </row>
    <row r="1908" spans="1:51" hidden="1" x14ac:dyDescent="0.25">
      <c r="A1908" t="s">
        <v>8929</v>
      </c>
      <c r="B1908">
        <v>2005</v>
      </c>
      <c r="C1908">
        <v>584</v>
      </c>
      <c r="E1908" t="s">
        <v>50</v>
      </c>
      <c r="F1908" t="s">
        <v>71</v>
      </c>
      <c r="G1908" t="s">
        <v>72</v>
      </c>
      <c r="H1908" t="s">
        <v>102</v>
      </c>
      <c r="K1908" t="s">
        <v>3068</v>
      </c>
      <c r="L1908" t="s">
        <v>3069</v>
      </c>
      <c r="M1908" t="s">
        <v>173</v>
      </c>
      <c r="N1908" t="s">
        <v>57</v>
      </c>
      <c r="O1908" t="s">
        <v>8930</v>
      </c>
      <c r="P1908" t="s">
        <v>642</v>
      </c>
      <c r="W1908">
        <v>8370</v>
      </c>
      <c r="X1908" t="s">
        <v>78</v>
      </c>
      <c r="AA1908" s="1"/>
      <c r="AB1908" t="s">
        <v>8931</v>
      </c>
      <c r="AC1908">
        <v>2005</v>
      </c>
      <c r="AD1908">
        <v>10</v>
      </c>
      <c r="AE1908">
        <v>7</v>
      </c>
      <c r="AF1908" s="2">
        <f>DATE(emdat_data[[#This Row],[Start Year]],emdat_data[[#This Row],[Start Month]],emdat_data[[#This Row],[Start Day]])</f>
        <v>38632</v>
      </c>
      <c r="AG1908">
        <v>2005</v>
      </c>
      <c r="AH1908">
        <v>10</v>
      </c>
      <c r="AI1908">
        <v>10</v>
      </c>
      <c r="AJ1908" s="2">
        <f>DATE(emdat_data[[#This Row],[End Year]],emdat_data[[#This Row],[End Month]],emdat_data[[#This Row],[End Day]])</f>
        <v>38635</v>
      </c>
      <c r="AK1908">
        <v>17</v>
      </c>
      <c r="AM1908">
        <v>10000</v>
      </c>
      <c r="AO1908">
        <v>10000</v>
      </c>
      <c r="AT1908">
        <v>15000</v>
      </c>
      <c r="AU1908">
        <v>22478</v>
      </c>
      <c r="AV1908">
        <v>66.731057986202799</v>
      </c>
      <c r="AW1908" t="s">
        <v>8932</v>
      </c>
      <c r="AY1908" t="s">
        <v>8933</v>
      </c>
    </row>
    <row r="1909" spans="1:51" hidden="1" x14ac:dyDescent="0.25">
      <c r="A1909" t="s">
        <v>6802</v>
      </c>
      <c r="B1909">
        <v>2005</v>
      </c>
      <c r="C1909">
        <v>575</v>
      </c>
      <c r="E1909" t="s">
        <v>50</v>
      </c>
      <c r="F1909" t="s">
        <v>51</v>
      </c>
      <c r="G1909" t="s">
        <v>52</v>
      </c>
      <c r="H1909" t="s">
        <v>53</v>
      </c>
      <c r="K1909" t="s">
        <v>54</v>
      </c>
      <c r="L1909" t="s">
        <v>55</v>
      </c>
      <c r="M1909" t="s">
        <v>56</v>
      </c>
      <c r="N1909" t="s">
        <v>57</v>
      </c>
      <c r="O1909" t="s">
        <v>6803</v>
      </c>
      <c r="W1909">
        <v>8</v>
      </c>
      <c r="X1909" t="s">
        <v>59</v>
      </c>
      <c r="Y1909">
        <v>34539</v>
      </c>
      <c r="Z1909">
        <v>73588</v>
      </c>
      <c r="AA1909" s="1"/>
      <c r="AC1909">
        <v>2005</v>
      </c>
      <c r="AD1909">
        <v>10</v>
      </c>
      <c r="AE1909">
        <v>8</v>
      </c>
      <c r="AF1909" s="2">
        <f>DATE(emdat_data[[#This Row],[Start Year]],emdat_data[[#This Row],[Start Month]],emdat_data[[#This Row],[Start Day]])</f>
        <v>38633</v>
      </c>
      <c r="AG1909">
        <v>2005</v>
      </c>
      <c r="AH1909">
        <v>10</v>
      </c>
      <c r="AI1909">
        <v>8</v>
      </c>
      <c r="AJ1909" s="2">
        <f>DATE(emdat_data[[#This Row],[End Year]],emdat_data[[#This Row],[End Month]],emdat_data[[#This Row],[End Day]])</f>
        <v>38633</v>
      </c>
      <c r="AK1909">
        <v>1</v>
      </c>
      <c r="AT1909">
        <v>50</v>
      </c>
      <c r="AU1909">
        <v>75</v>
      </c>
      <c r="AV1909">
        <v>66.731057986202799</v>
      </c>
      <c r="AX1909" t="s">
        <v>6804</v>
      </c>
      <c r="AY1909" t="s">
        <v>6805</v>
      </c>
    </row>
    <row r="1910" spans="1:51" hidden="1" x14ac:dyDescent="0.25">
      <c r="A1910" t="s">
        <v>6957</v>
      </c>
      <c r="B1910">
        <v>2005</v>
      </c>
      <c r="C1910">
        <v>575</v>
      </c>
      <c r="E1910" t="s">
        <v>50</v>
      </c>
      <c r="F1910" t="s">
        <v>51</v>
      </c>
      <c r="G1910" t="s">
        <v>52</v>
      </c>
      <c r="H1910" t="s">
        <v>53</v>
      </c>
      <c r="K1910" t="s">
        <v>226</v>
      </c>
      <c r="L1910" t="s">
        <v>227</v>
      </c>
      <c r="M1910" t="s">
        <v>56</v>
      </c>
      <c r="N1910" t="s">
        <v>57</v>
      </c>
      <c r="O1910" t="s">
        <v>5461</v>
      </c>
      <c r="Q1910" t="s">
        <v>4203</v>
      </c>
      <c r="S1910" t="s">
        <v>127</v>
      </c>
      <c r="W1910">
        <v>8</v>
      </c>
      <c r="X1910" t="s">
        <v>59</v>
      </c>
      <c r="Y1910">
        <v>34539</v>
      </c>
      <c r="Z1910">
        <v>73588</v>
      </c>
      <c r="AA1910" s="1"/>
      <c r="AC1910">
        <v>2005</v>
      </c>
      <c r="AD1910">
        <v>10</v>
      </c>
      <c r="AE1910">
        <v>8</v>
      </c>
      <c r="AF1910" s="2">
        <f>DATE(emdat_data[[#This Row],[Start Year]],emdat_data[[#This Row],[Start Month]],emdat_data[[#This Row],[Start Day]])</f>
        <v>38633</v>
      </c>
      <c r="AG1910">
        <v>2005</v>
      </c>
      <c r="AH1910">
        <v>10</v>
      </c>
      <c r="AI1910">
        <v>8</v>
      </c>
      <c r="AJ1910" s="2">
        <f>DATE(emdat_data[[#This Row],[End Year]],emdat_data[[#This Row],[End Month]],emdat_data[[#This Row],[End Day]])</f>
        <v>38633</v>
      </c>
      <c r="AK1910">
        <v>1309</v>
      </c>
      <c r="AL1910">
        <v>6622</v>
      </c>
      <c r="AN1910">
        <v>150000</v>
      </c>
      <c r="AO1910">
        <v>156622</v>
      </c>
      <c r="AT1910">
        <v>1000000</v>
      </c>
      <c r="AU1910">
        <v>1498553</v>
      </c>
      <c r="AV1910">
        <v>66.731057986202799</v>
      </c>
      <c r="AX1910" t="s">
        <v>6958</v>
      </c>
      <c r="AY1910" t="s">
        <v>2481</v>
      </c>
    </row>
    <row r="1911" spans="1:51" hidden="1" x14ac:dyDescent="0.25">
      <c r="A1911" t="s">
        <v>8604</v>
      </c>
      <c r="B1911">
        <v>2005</v>
      </c>
      <c r="C1911">
        <v>583</v>
      </c>
      <c r="E1911" t="s">
        <v>50</v>
      </c>
      <c r="F1911" t="s">
        <v>71</v>
      </c>
      <c r="G1911" t="s">
        <v>72</v>
      </c>
      <c r="H1911" t="s">
        <v>102</v>
      </c>
      <c r="K1911" t="s">
        <v>357</v>
      </c>
      <c r="L1911" t="s">
        <v>358</v>
      </c>
      <c r="M1911" t="s">
        <v>146</v>
      </c>
      <c r="N1911" t="s">
        <v>86</v>
      </c>
      <c r="O1911" t="s">
        <v>8605</v>
      </c>
      <c r="P1911" t="s">
        <v>134</v>
      </c>
      <c r="Q1911" t="s">
        <v>659</v>
      </c>
      <c r="W1911">
        <v>38290</v>
      </c>
      <c r="X1911" t="s">
        <v>78</v>
      </c>
      <c r="AA1911" s="1"/>
      <c r="AB1911" t="s">
        <v>8606</v>
      </c>
      <c r="AC1911">
        <v>2005</v>
      </c>
      <c r="AD1911">
        <v>10</v>
      </c>
      <c r="AE1911">
        <v>8</v>
      </c>
      <c r="AF1911" s="2">
        <f>DATE(emdat_data[[#This Row],[Start Year]],emdat_data[[#This Row],[Start Month]],emdat_data[[#This Row],[Start Day]])</f>
        <v>38633</v>
      </c>
      <c r="AG1911">
        <v>2005</v>
      </c>
      <c r="AH1911">
        <v>10</v>
      </c>
      <c r="AI1911">
        <v>16</v>
      </c>
      <c r="AJ1911" s="2">
        <f>DATE(emdat_data[[#This Row],[End Year]],emdat_data[[#This Row],[End Month]],emdat_data[[#This Row],[End Day]])</f>
        <v>38641</v>
      </c>
      <c r="AK1911">
        <v>11</v>
      </c>
      <c r="AM1911">
        <v>3000</v>
      </c>
      <c r="AO1911">
        <v>3000</v>
      </c>
      <c r="AR1911">
        <v>200000</v>
      </c>
      <c r="AS1911">
        <v>299711</v>
      </c>
      <c r="AV1911">
        <v>66.731057986202799</v>
      </c>
      <c r="AX1911" t="s">
        <v>8607</v>
      </c>
      <c r="AY1911" t="s">
        <v>8608</v>
      </c>
    </row>
    <row r="1912" spans="1:51" hidden="1" x14ac:dyDescent="0.25">
      <c r="A1912" t="s">
        <v>8754</v>
      </c>
      <c r="B1912">
        <v>2005</v>
      </c>
      <c r="C1912">
        <v>575</v>
      </c>
      <c r="E1912" t="s">
        <v>50</v>
      </c>
      <c r="F1912" t="s">
        <v>51</v>
      </c>
      <c r="G1912" t="s">
        <v>52</v>
      </c>
      <c r="H1912" t="s">
        <v>53</v>
      </c>
      <c r="K1912" t="s">
        <v>307</v>
      </c>
      <c r="L1912" t="s">
        <v>308</v>
      </c>
      <c r="M1912" t="s">
        <v>56</v>
      </c>
      <c r="N1912" t="s">
        <v>57</v>
      </c>
      <c r="O1912" t="s">
        <v>8755</v>
      </c>
      <c r="S1912" t="s">
        <v>127</v>
      </c>
      <c r="W1912">
        <v>8</v>
      </c>
      <c r="X1912" t="s">
        <v>59</v>
      </c>
      <c r="Y1912">
        <v>34539</v>
      </c>
      <c r="Z1912">
        <v>73588</v>
      </c>
      <c r="AA1912" s="1">
        <v>0.36805555555555558</v>
      </c>
      <c r="AC1912">
        <v>2005</v>
      </c>
      <c r="AD1912">
        <v>10</v>
      </c>
      <c r="AE1912">
        <v>8</v>
      </c>
      <c r="AF1912" s="2">
        <f>DATE(emdat_data[[#This Row],[Start Year]],emdat_data[[#This Row],[Start Month]],emdat_data[[#This Row],[Start Day]])</f>
        <v>38633</v>
      </c>
      <c r="AG1912">
        <v>2005</v>
      </c>
      <c r="AH1912">
        <v>10</v>
      </c>
      <c r="AI1912">
        <v>8</v>
      </c>
      <c r="AJ1912" s="2">
        <f>DATE(emdat_data[[#This Row],[End Year]],emdat_data[[#This Row],[End Month]],emdat_data[[#This Row],[End Day]])</f>
        <v>38633</v>
      </c>
      <c r="AK1912">
        <v>73338</v>
      </c>
      <c r="AL1912">
        <v>128309</v>
      </c>
      <c r="AN1912">
        <v>5000000</v>
      </c>
      <c r="AO1912">
        <v>5128309</v>
      </c>
      <c r="AP1912">
        <v>5200000</v>
      </c>
      <c r="AQ1912">
        <v>7792473</v>
      </c>
      <c r="AT1912">
        <v>5200000</v>
      </c>
      <c r="AU1912">
        <v>7792473</v>
      </c>
      <c r="AV1912">
        <v>66.731057986202799</v>
      </c>
      <c r="AX1912" t="s">
        <v>8756</v>
      </c>
      <c r="AY1912" t="s">
        <v>8757</v>
      </c>
    </row>
    <row r="1913" spans="1:51" hidden="1" x14ac:dyDescent="0.25">
      <c r="A1913" t="s">
        <v>7031</v>
      </c>
      <c r="B1913">
        <v>2005</v>
      </c>
      <c r="C1913">
        <v>589</v>
      </c>
      <c r="E1913" t="s">
        <v>50</v>
      </c>
      <c r="F1913" t="s">
        <v>71</v>
      </c>
      <c r="G1913" t="s">
        <v>72</v>
      </c>
      <c r="H1913" t="s">
        <v>170</v>
      </c>
      <c r="K1913" t="s">
        <v>171</v>
      </c>
      <c r="L1913" t="s">
        <v>172</v>
      </c>
      <c r="M1913" t="s">
        <v>173</v>
      </c>
      <c r="N1913" t="s">
        <v>57</v>
      </c>
      <c r="O1913" t="s">
        <v>7032</v>
      </c>
      <c r="P1913" t="s">
        <v>642</v>
      </c>
      <c r="Q1913" t="s">
        <v>176</v>
      </c>
      <c r="W1913">
        <v>2460</v>
      </c>
      <c r="X1913" t="s">
        <v>78</v>
      </c>
      <c r="AA1913" s="1"/>
      <c r="AB1913" t="s">
        <v>7033</v>
      </c>
      <c r="AC1913">
        <v>2005</v>
      </c>
      <c r="AD1913">
        <v>10</v>
      </c>
      <c r="AE1913">
        <v>18</v>
      </c>
      <c r="AF1913" s="2">
        <f>DATE(emdat_data[[#This Row],[Start Year]],emdat_data[[#This Row],[Start Month]],emdat_data[[#This Row],[Start Day]])</f>
        <v>38643</v>
      </c>
      <c r="AG1913">
        <v>2005</v>
      </c>
      <c r="AH1913">
        <v>10</v>
      </c>
      <c r="AI1913">
        <v>19</v>
      </c>
      <c r="AJ1913" s="2">
        <f>DATE(emdat_data[[#This Row],[End Year]],emdat_data[[#This Row],[End Month]],emdat_data[[#This Row],[End Day]])</f>
        <v>38644</v>
      </c>
      <c r="AK1913">
        <v>28</v>
      </c>
      <c r="AL1913">
        <v>211</v>
      </c>
      <c r="AM1913">
        <v>12000</v>
      </c>
      <c r="AO1913">
        <v>12211</v>
      </c>
      <c r="AV1913">
        <v>66.731057986202799</v>
      </c>
      <c r="AX1913" t="s">
        <v>7034</v>
      </c>
      <c r="AY1913" t="s">
        <v>7035</v>
      </c>
    </row>
    <row r="1914" spans="1:51" hidden="1" x14ac:dyDescent="0.25">
      <c r="A1914" t="s">
        <v>6899</v>
      </c>
      <c r="B1914">
        <v>2005</v>
      </c>
      <c r="C1914">
        <v>585</v>
      </c>
      <c r="E1914" t="s">
        <v>50</v>
      </c>
      <c r="F1914" t="s">
        <v>63</v>
      </c>
      <c r="G1914" t="s">
        <v>82</v>
      </c>
      <c r="H1914" t="s">
        <v>98</v>
      </c>
      <c r="J1914" t="s">
        <v>6900</v>
      </c>
      <c r="K1914" t="s">
        <v>1192</v>
      </c>
      <c r="L1914" t="s">
        <v>1193</v>
      </c>
      <c r="M1914" t="s">
        <v>1194</v>
      </c>
      <c r="N1914" t="s">
        <v>86</v>
      </c>
      <c r="O1914" t="s">
        <v>6901</v>
      </c>
      <c r="Q1914" t="s">
        <v>72</v>
      </c>
      <c r="R1914" t="s">
        <v>176</v>
      </c>
      <c r="S1914" t="s">
        <v>127</v>
      </c>
      <c r="X1914" t="s">
        <v>88</v>
      </c>
      <c r="AA1914" s="1"/>
      <c r="AC1914">
        <v>2005</v>
      </c>
      <c r="AD1914">
        <v>10</v>
      </c>
      <c r="AE1914">
        <v>19</v>
      </c>
      <c r="AF1914" s="2">
        <f>DATE(emdat_data[[#This Row],[Start Year]],emdat_data[[#This Row],[Start Month]],emdat_data[[#This Row],[Start Day]])</f>
        <v>38644</v>
      </c>
      <c r="AG1914">
        <v>2005</v>
      </c>
      <c r="AH1914">
        <v>10</v>
      </c>
      <c r="AI1914">
        <v>24</v>
      </c>
      <c r="AJ1914" s="2">
        <f>DATE(emdat_data[[#This Row],[End Year]],emdat_data[[#This Row],[End Month]],emdat_data[[#This Row],[End Day]])</f>
        <v>38649</v>
      </c>
      <c r="AK1914">
        <v>4</v>
      </c>
      <c r="AM1914">
        <v>100000</v>
      </c>
      <c r="AO1914">
        <v>100000</v>
      </c>
      <c r="AT1914">
        <v>700000</v>
      </c>
      <c r="AU1914">
        <v>1048987</v>
      </c>
      <c r="AV1914">
        <v>66.731057986202799</v>
      </c>
      <c r="AW1914" t="s">
        <v>6902</v>
      </c>
      <c r="AY1914" t="s">
        <v>6903</v>
      </c>
    </row>
    <row r="1915" spans="1:51" hidden="1" x14ac:dyDescent="0.25">
      <c r="A1915" t="s">
        <v>7126</v>
      </c>
      <c r="B1915">
        <v>2005</v>
      </c>
      <c r="C1915">
        <v>585</v>
      </c>
      <c r="E1915" t="s">
        <v>50</v>
      </c>
      <c r="F1915" t="s">
        <v>63</v>
      </c>
      <c r="G1915" t="s">
        <v>82</v>
      </c>
      <c r="H1915" t="s">
        <v>98</v>
      </c>
      <c r="J1915" t="s">
        <v>6900</v>
      </c>
      <c r="K1915" t="s">
        <v>1342</v>
      </c>
      <c r="L1915" t="s">
        <v>1343</v>
      </c>
      <c r="M1915" t="s">
        <v>1194</v>
      </c>
      <c r="N1915" t="s">
        <v>86</v>
      </c>
      <c r="O1915" t="s">
        <v>7127</v>
      </c>
      <c r="Q1915" t="s">
        <v>72</v>
      </c>
      <c r="X1915" t="s">
        <v>88</v>
      </c>
      <c r="AA1915" s="1"/>
      <c r="AC1915">
        <v>2005</v>
      </c>
      <c r="AD1915">
        <v>10</v>
      </c>
      <c r="AE1915">
        <v>19</v>
      </c>
      <c r="AF1915" s="2">
        <f>DATE(emdat_data[[#This Row],[Start Year]],emdat_data[[#This Row],[Start Month]],emdat_data[[#This Row],[Start Day]])</f>
        <v>38644</v>
      </c>
      <c r="AG1915">
        <v>2005</v>
      </c>
      <c r="AH1915">
        <v>10</v>
      </c>
      <c r="AI1915">
        <v>24</v>
      </c>
      <c r="AJ1915" s="2">
        <f>DATE(emdat_data[[#This Row],[End Year]],emdat_data[[#This Row],[End Month]],emdat_data[[#This Row],[End Day]])</f>
        <v>38649</v>
      </c>
      <c r="AK1915">
        <v>12</v>
      </c>
      <c r="AT1915">
        <v>500</v>
      </c>
      <c r="AU1915">
        <v>749</v>
      </c>
      <c r="AV1915">
        <v>66.731057986202799</v>
      </c>
      <c r="AW1915" t="s">
        <v>7128</v>
      </c>
      <c r="AY1915" t="s">
        <v>7129</v>
      </c>
    </row>
    <row r="1916" spans="1:51" hidden="1" x14ac:dyDescent="0.25">
      <c r="A1916" t="s">
        <v>8578</v>
      </c>
      <c r="B1916">
        <v>2005</v>
      </c>
      <c r="C1916">
        <v>585</v>
      </c>
      <c r="E1916" t="s">
        <v>50</v>
      </c>
      <c r="F1916" t="s">
        <v>63</v>
      </c>
      <c r="G1916" t="s">
        <v>82</v>
      </c>
      <c r="H1916" t="s">
        <v>98</v>
      </c>
      <c r="J1916" t="s">
        <v>6900</v>
      </c>
      <c r="K1916" t="s">
        <v>1548</v>
      </c>
      <c r="L1916" t="s">
        <v>1549</v>
      </c>
      <c r="M1916" t="s">
        <v>204</v>
      </c>
      <c r="N1916" t="s">
        <v>86</v>
      </c>
      <c r="O1916" t="s">
        <v>8579</v>
      </c>
      <c r="Q1916" t="s">
        <v>659</v>
      </c>
      <c r="S1916" t="s">
        <v>127</v>
      </c>
      <c r="U1916" t="s">
        <v>127</v>
      </c>
      <c r="X1916" t="s">
        <v>88</v>
      </c>
      <c r="AA1916" s="1"/>
      <c r="AC1916">
        <v>2005</v>
      </c>
      <c r="AD1916">
        <v>10</v>
      </c>
      <c r="AE1916">
        <v>19</v>
      </c>
      <c r="AF1916" s="2">
        <f>DATE(emdat_data[[#This Row],[Start Year]],emdat_data[[#This Row],[Start Month]],emdat_data[[#This Row],[Start Day]])</f>
        <v>38644</v>
      </c>
      <c r="AG1916">
        <v>2005</v>
      </c>
      <c r="AH1916">
        <v>10</v>
      </c>
      <c r="AI1916">
        <v>24</v>
      </c>
      <c r="AJ1916" s="2">
        <f>DATE(emdat_data[[#This Row],[End Year]],emdat_data[[#This Row],[End Month]],emdat_data[[#This Row],[End Day]])</f>
        <v>38649</v>
      </c>
      <c r="AK1916">
        <v>7</v>
      </c>
      <c r="AM1916">
        <v>700000</v>
      </c>
      <c r="AN1916">
        <v>300000</v>
      </c>
      <c r="AO1916">
        <v>1000000</v>
      </c>
      <c r="AR1916">
        <v>1800000</v>
      </c>
      <c r="AS1916">
        <v>2697395</v>
      </c>
      <c r="AT1916">
        <v>5000000</v>
      </c>
      <c r="AU1916">
        <v>7492763</v>
      </c>
      <c r="AV1916">
        <v>66.731057986202799</v>
      </c>
      <c r="AX1916" t="s">
        <v>8580</v>
      </c>
      <c r="AY1916" t="s">
        <v>8581</v>
      </c>
    </row>
    <row r="1917" spans="1:51" hidden="1" x14ac:dyDescent="0.25">
      <c r="A1917" t="s">
        <v>8918</v>
      </c>
      <c r="B1917">
        <v>2005</v>
      </c>
      <c r="C1917">
        <v>628</v>
      </c>
      <c r="E1917" t="s">
        <v>50</v>
      </c>
      <c r="F1917" t="s">
        <v>71</v>
      </c>
      <c r="G1917" t="s">
        <v>72</v>
      </c>
      <c r="H1917" t="s">
        <v>170</v>
      </c>
      <c r="K1917" t="s">
        <v>3068</v>
      </c>
      <c r="L1917" t="s">
        <v>3069</v>
      </c>
      <c r="M1917" t="s">
        <v>173</v>
      </c>
      <c r="N1917" t="s">
        <v>57</v>
      </c>
      <c r="O1917" t="s">
        <v>8919</v>
      </c>
      <c r="P1917" t="s">
        <v>642</v>
      </c>
      <c r="W1917">
        <v>28850</v>
      </c>
      <c r="X1917" t="s">
        <v>78</v>
      </c>
      <c r="AA1917" s="1"/>
      <c r="AB1917" t="s">
        <v>8920</v>
      </c>
      <c r="AC1917">
        <v>2005</v>
      </c>
      <c r="AD1917">
        <v>10</v>
      </c>
      <c r="AE1917">
        <v>20</v>
      </c>
      <c r="AF1917" s="2">
        <f>DATE(emdat_data[[#This Row],[Start Year]],emdat_data[[#This Row],[Start Month]],emdat_data[[#This Row],[Start Day]])</f>
        <v>38645</v>
      </c>
      <c r="AG1917">
        <v>2005</v>
      </c>
      <c r="AH1917">
        <v>10</v>
      </c>
      <c r="AI1917">
        <v>28</v>
      </c>
      <c r="AJ1917" s="2">
        <f>DATE(emdat_data[[#This Row],[End Year]],emdat_data[[#This Row],[End Month]],emdat_data[[#This Row],[End Day]])</f>
        <v>38653</v>
      </c>
      <c r="AK1917">
        <v>67</v>
      </c>
      <c r="AM1917">
        <v>33800</v>
      </c>
      <c r="AO1917">
        <v>33800</v>
      </c>
      <c r="AT1917">
        <v>12000</v>
      </c>
      <c r="AU1917">
        <v>17983</v>
      </c>
      <c r="AV1917">
        <v>66.731057986202799</v>
      </c>
      <c r="AW1917" t="s">
        <v>8921</v>
      </c>
      <c r="AY1917" t="s">
        <v>8922</v>
      </c>
    </row>
    <row r="1918" spans="1:51" hidden="1" x14ac:dyDescent="0.25">
      <c r="A1918" t="s">
        <v>20412</v>
      </c>
      <c r="B1918">
        <v>2005</v>
      </c>
      <c r="C1918">
        <v>821</v>
      </c>
      <c r="E1918" t="s">
        <v>50</v>
      </c>
      <c r="F1918" t="s">
        <v>71</v>
      </c>
      <c r="G1918" t="s">
        <v>217</v>
      </c>
      <c r="H1918" t="s">
        <v>696</v>
      </c>
      <c r="K1918" t="s">
        <v>303</v>
      </c>
      <c r="L1918" t="s">
        <v>304</v>
      </c>
      <c r="M1918" t="s">
        <v>56</v>
      </c>
      <c r="N1918" t="s">
        <v>57</v>
      </c>
      <c r="O1918" t="s">
        <v>18104</v>
      </c>
      <c r="AA1918" s="1"/>
      <c r="AC1918">
        <v>2005</v>
      </c>
      <c r="AD1918">
        <v>10</v>
      </c>
      <c r="AE1918">
        <v>20</v>
      </c>
      <c r="AF1918" s="2">
        <f>DATE(emdat_data[[#This Row],[Start Year]],emdat_data[[#This Row],[Start Month]],emdat_data[[#This Row],[Start Day]])</f>
        <v>38645</v>
      </c>
      <c r="AG1918">
        <v>2005</v>
      </c>
      <c r="AH1918">
        <v>10</v>
      </c>
      <c r="AI1918">
        <v>20</v>
      </c>
      <c r="AJ1918" s="2">
        <f>DATE(emdat_data[[#This Row],[End Year]],emdat_data[[#This Row],[End Month]],emdat_data[[#This Row],[End Day]])</f>
        <v>38645</v>
      </c>
      <c r="AK1918">
        <v>18</v>
      </c>
      <c r="AV1918">
        <v>66.731057986202799</v>
      </c>
      <c r="AX1918" t="s">
        <v>18101</v>
      </c>
      <c r="AY1918" t="s">
        <v>18102</v>
      </c>
    </row>
    <row r="1919" spans="1:51" hidden="1" x14ac:dyDescent="0.25">
      <c r="A1919" t="s">
        <v>7402</v>
      </c>
      <c r="B1919">
        <v>2005</v>
      </c>
      <c r="C1919">
        <v>585</v>
      </c>
      <c r="E1919" t="s">
        <v>50</v>
      </c>
      <c r="F1919" t="s">
        <v>63</v>
      </c>
      <c r="G1919" t="s">
        <v>82</v>
      </c>
      <c r="H1919" t="s">
        <v>98</v>
      </c>
      <c r="J1919" t="s">
        <v>6900</v>
      </c>
      <c r="K1919" t="s">
        <v>1020</v>
      </c>
      <c r="L1919" t="s">
        <v>1021</v>
      </c>
      <c r="M1919" t="s">
        <v>204</v>
      </c>
      <c r="N1919" t="s">
        <v>86</v>
      </c>
      <c r="O1919" t="s">
        <v>7403</v>
      </c>
      <c r="X1919" t="s">
        <v>88</v>
      </c>
      <c r="AA1919" s="1"/>
      <c r="AC1919">
        <v>2005</v>
      </c>
      <c r="AD1919">
        <v>10</v>
      </c>
      <c r="AE1919">
        <v>21</v>
      </c>
      <c r="AF1919" s="2">
        <f>DATE(emdat_data[[#This Row],[Start Year]],emdat_data[[#This Row],[Start Month]],emdat_data[[#This Row],[Start Day]])</f>
        <v>38646</v>
      </c>
      <c r="AG1919">
        <v>2005</v>
      </c>
      <c r="AH1919">
        <v>10</v>
      </c>
      <c r="AI1919">
        <v>21</v>
      </c>
      <c r="AJ1919" s="2">
        <f>DATE(emdat_data[[#This Row],[End Year]],emdat_data[[#This Row],[End Month]],emdat_data[[#This Row],[End Day]])</f>
        <v>38646</v>
      </c>
      <c r="AV1919">
        <v>66.731057986202799</v>
      </c>
      <c r="AX1919" t="s">
        <v>7404</v>
      </c>
      <c r="AY1919" t="s">
        <v>7405</v>
      </c>
    </row>
    <row r="1920" spans="1:51" hidden="1" x14ac:dyDescent="0.25">
      <c r="A1920" t="s">
        <v>7435</v>
      </c>
      <c r="B1920">
        <v>2005</v>
      </c>
      <c r="C1920">
        <v>599</v>
      </c>
      <c r="E1920" t="s">
        <v>50</v>
      </c>
      <c r="F1920" t="s">
        <v>71</v>
      </c>
      <c r="G1920" t="s">
        <v>72</v>
      </c>
      <c r="H1920" t="s">
        <v>102</v>
      </c>
      <c r="K1920" t="s">
        <v>226</v>
      </c>
      <c r="L1920" t="s">
        <v>227</v>
      </c>
      <c r="M1920" t="s">
        <v>56</v>
      </c>
      <c r="N1920" t="s">
        <v>57</v>
      </c>
      <c r="O1920" t="s">
        <v>7436</v>
      </c>
      <c r="P1920" t="s">
        <v>642</v>
      </c>
      <c r="W1920">
        <v>29110</v>
      </c>
      <c r="X1920" t="s">
        <v>78</v>
      </c>
      <c r="AA1920" s="1"/>
      <c r="AB1920" t="s">
        <v>7437</v>
      </c>
      <c r="AC1920">
        <v>2005</v>
      </c>
      <c r="AD1920">
        <v>10</v>
      </c>
      <c r="AE1920">
        <v>21</v>
      </c>
      <c r="AF1920" s="2">
        <f>DATE(emdat_data[[#This Row],[Start Year]],emdat_data[[#This Row],[Start Month]],emdat_data[[#This Row],[Start Day]])</f>
        <v>38646</v>
      </c>
      <c r="AG1920">
        <v>2005</v>
      </c>
      <c r="AH1920">
        <v>10</v>
      </c>
      <c r="AI1920">
        <v>24</v>
      </c>
      <c r="AJ1920" s="2">
        <f>DATE(emdat_data[[#This Row],[End Year]],emdat_data[[#This Row],[End Month]],emdat_data[[#This Row],[End Day]])</f>
        <v>38649</v>
      </c>
      <c r="AK1920">
        <v>19</v>
      </c>
      <c r="AM1920">
        <v>2000000</v>
      </c>
      <c r="AN1920">
        <v>250000</v>
      </c>
      <c r="AO1920">
        <v>2250000</v>
      </c>
      <c r="AT1920">
        <v>117000</v>
      </c>
      <c r="AU1920">
        <v>175331</v>
      </c>
      <c r="AV1920">
        <v>66.731057986202799</v>
      </c>
      <c r="AX1920" t="s">
        <v>7438</v>
      </c>
      <c r="AY1920" t="s">
        <v>7439</v>
      </c>
    </row>
    <row r="1921" spans="1:51" hidden="1" x14ac:dyDescent="0.25">
      <c r="A1921" t="s">
        <v>6904</v>
      </c>
      <c r="B1921">
        <v>2005</v>
      </c>
      <c r="C1921">
        <v>597</v>
      </c>
      <c r="E1921" t="s">
        <v>50</v>
      </c>
      <c r="F1921" t="s">
        <v>63</v>
      </c>
      <c r="G1921" t="s">
        <v>82</v>
      </c>
      <c r="H1921" t="s">
        <v>98</v>
      </c>
      <c r="J1921" t="s">
        <v>6905</v>
      </c>
      <c r="K1921" t="s">
        <v>1207</v>
      </c>
      <c r="L1921" t="s">
        <v>1208</v>
      </c>
      <c r="M1921" t="s">
        <v>1194</v>
      </c>
      <c r="N1921" t="s">
        <v>86</v>
      </c>
      <c r="O1921" t="s">
        <v>6906</v>
      </c>
      <c r="Q1921" t="s">
        <v>72</v>
      </c>
      <c r="R1921" t="s">
        <v>176</v>
      </c>
      <c r="X1921" t="s">
        <v>88</v>
      </c>
      <c r="AA1921" s="1"/>
      <c r="AC1921">
        <v>2005</v>
      </c>
      <c r="AD1921">
        <v>10</v>
      </c>
      <c r="AE1921">
        <v>22</v>
      </c>
      <c r="AF1921" s="2">
        <f>DATE(emdat_data[[#This Row],[Start Year]],emdat_data[[#This Row],[Start Month]],emdat_data[[#This Row],[Start Day]])</f>
        <v>38647</v>
      </c>
      <c r="AG1921">
        <v>2005</v>
      </c>
      <c r="AH1921">
        <v>10</v>
      </c>
      <c r="AI1921">
        <v>24</v>
      </c>
      <c r="AJ1921" s="2">
        <f>DATE(emdat_data[[#This Row],[End Year]],emdat_data[[#This Row],[End Month]],emdat_data[[#This Row],[End Day]])</f>
        <v>38649</v>
      </c>
      <c r="AK1921">
        <v>9</v>
      </c>
      <c r="AM1921">
        <v>1000</v>
      </c>
      <c r="AO1921">
        <v>1000</v>
      </c>
      <c r="AV1921">
        <v>66.731057986202799</v>
      </c>
      <c r="AW1921" t="s">
        <v>6907</v>
      </c>
      <c r="AY1921" t="s">
        <v>6908</v>
      </c>
    </row>
    <row r="1922" spans="1:51" hidden="1" x14ac:dyDescent="0.25">
      <c r="A1922" t="s">
        <v>6914</v>
      </c>
      <c r="B1922">
        <v>2005</v>
      </c>
      <c r="C1922">
        <v>597</v>
      </c>
      <c r="E1922" t="s">
        <v>50</v>
      </c>
      <c r="F1922" t="s">
        <v>63</v>
      </c>
      <c r="G1922" t="s">
        <v>82</v>
      </c>
      <c r="H1922" t="s">
        <v>98</v>
      </c>
      <c r="J1922" t="s">
        <v>6905</v>
      </c>
      <c r="K1922" t="s">
        <v>1342</v>
      </c>
      <c r="L1922" t="s">
        <v>1343</v>
      </c>
      <c r="M1922" t="s">
        <v>1194</v>
      </c>
      <c r="N1922" t="s">
        <v>86</v>
      </c>
      <c r="O1922" t="s">
        <v>6915</v>
      </c>
      <c r="Q1922" t="s">
        <v>72</v>
      </c>
      <c r="R1922" t="s">
        <v>176</v>
      </c>
      <c r="X1922" t="s">
        <v>88</v>
      </c>
      <c r="AA1922" s="1"/>
      <c r="AC1922">
        <v>2005</v>
      </c>
      <c r="AD1922">
        <v>10</v>
      </c>
      <c r="AE1922">
        <v>22</v>
      </c>
      <c r="AF1922" s="2">
        <f>DATE(emdat_data[[#This Row],[Start Year]],emdat_data[[#This Row],[Start Month]],emdat_data[[#This Row],[Start Day]])</f>
        <v>38647</v>
      </c>
      <c r="AG1922">
        <v>2005</v>
      </c>
      <c r="AH1922">
        <v>10</v>
      </c>
      <c r="AI1922">
        <v>24</v>
      </c>
      <c r="AJ1922" s="2">
        <f>DATE(emdat_data[[#This Row],[End Year]],emdat_data[[#This Row],[End Month]],emdat_data[[#This Row],[End Day]])</f>
        <v>38649</v>
      </c>
      <c r="AK1922">
        <v>12</v>
      </c>
      <c r="AL1922">
        <v>17</v>
      </c>
      <c r="AM1922">
        <v>2175</v>
      </c>
      <c r="AO1922">
        <v>2192</v>
      </c>
      <c r="AV1922">
        <v>66.731057986202799</v>
      </c>
      <c r="AX1922" t="s">
        <v>6916</v>
      </c>
      <c r="AY1922" t="s">
        <v>6917</v>
      </c>
    </row>
    <row r="1923" spans="1:51" hidden="1" x14ac:dyDescent="0.25">
      <c r="A1923" t="s">
        <v>7440</v>
      </c>
      <c r="B1923">
        <v>2005</v>
      </c>
      <c r="C1923">
        <v>627</v>
      </c>
      <c r="E1923" t="s">
        <v>50</v>
      </c>
      <c r="F1923" t="s">
        <v>71</v>
      </c>
      <c r="G1923" t="s">
        <v>72</v>
      </c>
      <c r="H1923" t="s">
        <v>102</v>
      </c>
      <c r="K1923" t="s">
        <v>226</v>
      </c>
      <c r="L1923" t="s">
        <v>227</v>
      </c>
      <c r="M1923" t="s">
        <v>56</v>
      </c>
      <c r="N1923" t="s">
        <v>57</v>
      </c>
      <c r="O1923" t="s">
        <v>7441</v>
      </c>
      <c r="P1923" t="s">
        <v>1309</v>
      </c>
      <c r="W1923">
        <v>131300</v>
      </c>
      <c r="X1923" t="s">
        <v>78</v>
      </c>
      <c r="AA1923" s="1"/>
      <c r="AB1923" t="s">
        <v>7442</v>
      </c>
      <c r="AC1923">
        <v>2005</v>
      </c>
      <c r="AD1923">
        <v>10</v>
      </c>
      <c r="AE1923">
        <v>23</v>
      </c>
      <c r="AF1923" s="2">
        <f>DATE(emdat_data[[#This Row],[Start Year]],emdat_data[[#This Row],[Start Month]],emdat_data[[#This Row],[Start Day]])</f>
        <v>38648</v>
      </c>
      <c r="AG1923">
        <v>2005</v>
      </c>
      <c r="AH1923">
        <v>11</v>
      </c>
      <c r="AI1923">
        <v>13</v>
      </c>
      <c r="AJ1923" s="2">
        <f>DATE(emdat_data[[#This Row],[End Year]],emdat_data[[#This Row],[End Month]],emdat_data[[#This Row],[End Day]])</f>
        <v>38669</v>
      </c>
      <c r="AK1923">
        <v>162</v>
      </c>
      <c r="AM1923">
        <v>2000000</v>
      </c>
      <c r="AO1923">
        <v>2000000</v>
      </c>
      <c r="AV1923">
        <v>66.731057986202799</v>
      </c>
      <c r="AW1923" t="s">
        <v>7443</v>
      </c>
      <c r="AX1923" t="s">
        <v>7444</v>
      </c>
      <c r="AY1923" t="s">
        <v>7445</v>
      </c>
    </row>
    <row r="1924" spans="1:51" x14ac:dyDescent="0.25">
      <c r="A1924" t="s">
        <v>8857</v>
      </c>
      <c r="B1924">
        <v>2005</v>
      </c>
      <c r="C1924">
        <v>632</v>
      </c>
      <c r="E1924" t="s">
        <v>50</v>
      </c>
      <c r="F1924" t="s">
        <v>119</v>
      </c>
      <c r="G1924" t="s">
        <v>120</v>
      </c>
      <c r="H1924" t="s">
        <v>301</v>
      </c>
      <c r="K1924" t="s">
        <v>2875</v>
      </c>
      <c r="L1924" t="s">
        <v>2876</v>
      </c>
      <c r="M1924" t="s">
        <v>260</v>
      </c>
      <c r="N1924" t="s">
        <v>76</v>
      </c>
      <c r="O1924" t="s">
        <v>8858</v>
      </c>
      <c r="T1924" t="s">
        <v>128</v>
      </c>
      <c r="U1924" t="s">
        <v>128</v>
      </c>
      <c r="X1924" t="s">
        <v>129</v>
      </c>
      <c r="AA1924" s="1"/>
      <c r="AC1924">
        <v>2005</v>
      </c>
      <c r="AD1924">
        <v>10</v>
      </c>
      <c r="AE1924">
        <v>23</v>
      </c>
      <c r="AF1924" s="2">
        <f>DATE(emdat_data[[#This Row],[Start Year]],emdat_data[[#This Row],[Start Month]],emdat_data[[#This Row],[Start Day]])</f>
        <v>38648</v>
      </c>
      <c r="AG1924">
        <v>2005</v>
      </c>
      <c r="AH1924">
        <v>11</v>
      </c>
      <c r="AI1924">
        <v>14</v>
      </c>
      <c r="AJ1924" s="2">
        <f>DATE(emdat_data[[#This Row],[End Year]],emdat_data[[#This Row],[End Month]],emdat_data[[#This Row],[End Day]])</f>
        <v>38670</v>
      </c>
      <c r="AK1924">
        <v>13</v>
      </c>
      <c r="AV1924">
        <v>66.731057986202799</v>
      </c>
    </row>
    <row r="1925" spans="1:51" hidden="1" x14ac:dyDescent="0.25">
      <c r="A1925" t="s">
        <v>8451</v>
      </c>
      <c r="B1925">
        <v>2005</v>
      </c>
      <c r="C1925">
        <v>585</v>
      </c>
      <c r="E1925" t="s">
        <v>50</v>
      </c>
      <c r="F1925" t="s">
        <v>63</v>
      </c>
      <c r="G1925" t="s">
        <v>82</v>
      </c>
      <c r="H1925" t="s">
        <v>98</v>
      </c>
      <c r="J1925" t="s">
        <v>6900</v>
      </c>
      <c r="K1925" t="s">
        <v>357</v>
      </c>
      <c r="L1925" t="s">
        <v>358</v>
      </c>
      <c r="M1925" t="s">
        <v>146</v>
      </c>
      <c r="N1925" t="s">
        <v>86</v>
      </c>
      <c r="O1925" t="s">
        <v>8452</v>
      </c>
      <c r="Q1925" t="s">
        <v>659</v>
      </c>
      <c r="R1925" t="s">
        <v>72</v>
      </c>
      <c r="U1925" t="s">
        <v>127</v>
      </c>
      <c r="W1925">
        <v>165</v>
      </c>
      <c r="X1925" t="s">
        <v>88</v>
      </c>
      <c r="AA1925" s="1"/>
      <c r="AC1925">
        <v>2005</v>
      </c>
      <c r="AD1925">
        <v>10</v>
      </c>
      <c r="AE1925">
        <v>24</v>
      </c>
      <c r="AF1925" s="2">
        <f>DATE(emdat_data[[#This Row],[Start Year]],emdat_data[[#This Row],[Start Month]],emdat_data[[#This Row],[Start Day]])</f>
        <v>38649</v>
      </c>
      <c r="AG1925">
        <v>2005</v>
      </c>
      <c r="AH1925">
        <v>10</v>
      </c>
      <c r="AI1925">
        <v>24</v>
      </c>
      <c r="AJ1925" s="2">
        <f>DATE(emdat_data[[#This Row],[End Year]],emdat_data[[#This Row],[End Month]],emdat_data[[#This Row],[End Day]])</f>
        <v>38649</v>
      </c>
      <c r="AK1925">
        <v>4</v>
      </c>
      <c r="AM1925">
        <v>30000</v>
      </c>
      <c r="AO1925">
        <v>30000</v>
      </c>
      <c r="AR1925">
        <v>10350000</v>
      </c>
      <c r="AS1925">
        <v>15510019</v>
      </c>
      <c r="AT1925">
        <v>14300000</v>
      </c>
      <c r="AU1925">
        <v>21429302</v>
      </c>
      <c r="AV1925">
        <v>66.731057986202799</v>
      </c>
      <c r="AX1925" t="s">
        <v>8453</v>
      </c>
      <c r="AY1925" t="s">
        <v>8454</v>
      </c>
    </row>
    <row r="1926" spans="1:51" hidden="1" x14ac:dyDescent="0.25">
      <c r="A1926" t="s">
        <v>7328</v>
      </c>
      <c r="B1926">
        <v>2005</v>
      </c>
      <c r="C1926">
        <v>625</v>
      </c>
      <c r="E1926" t="s">
        <v>50</v>
      </c>
      <c r="F1926" t="s">
        <v>63</v>
      </c>
      <c r="G1926" t="s">
        <v>82</v>
      </c>
      <c r="H1926" t="s">
        <v>98</v>
      </c>
      <c r="J1926" t="s">
        <v>7111</v>
      </c>
      <c r="K1926" t="s">
        <v>1159</v>
      </c>
      <c r="L1926" t="s">
        <v>1160</v>
      </c>
      <c r="M1926" t="s">
        <v>85</v>
      </c>
      <c r="N1926" t="s">
        <v>86</v>
      </c>
      <c r="O1926" t="s">
        <v>7329</v>
      </c>
      <c r="W1926">
        <v>175</v>
      </c>
      <c r="X1926" t="s">
        <v>88</v>
      </c>
      <c r="AA1926" s="1"/>
      <c r="AC1926">
        <v>2005</v>
      </c>
      <c r="AD1926">
        <v>10</v>
      </c>
      <c r="AE1926">
        <v>29</v>
      </c>
      <c r="AF1926" s="2">
        <f>DATE(emdat_data[[#This Row],[Start Year]],emdat_data[[#This Row],[Start Month]],emdat_data[[#This Row],[Start Day]])</f>
        <v>38654</v>
      </c>
      <c r="AG1926">
        <v>2005</v>
      </c>
      <c r="AH1926">
        <v>10</v>
      </c>
      <c r="AI1926">
        <v>29</v>
      </c>
      <c r="AJ1926" s="2">
        <f>DATE(emdat_data[[#This Row],[End Year]],emdat_data[[#This Row],[End Month]],emdat_data[[#This Row],[End Day]])</f>
        <v>38654</v>
      </c>
      <c r="AM1926">
        <v>3074</v>
      </c>
      <c r="AO1926">
        <v>3074</v>
      </c>
      <c r="AV1926">
        <v>66.731057986202799</v>
      </c>
      <c r="AX1926" t="s">
        <v>7330</v>
      </c>
      <c r="AY1926" t="s">
        <v>7331</v>
      </c>
    </row>
    <row r="1927" spans="1:51" hidden="1" x14ac:dyDescent="0.25">
      <c r="A1927" t="s">
        <v>7110</v>
      </c>
      <c r="B1927">
        <v>2005</v>
      </c>
      <c r="C1927">
        <v>625</v>
      </c>
      <c r="E1927" t="s">
        <v>50</v>
      </c>
      <c r="F1927" t="s">
        <v>63</v>
      </c>
      <c r="G1927" t="s">
        <v>82</v>
      </c>
      <c r="H1927" t="s">
        <v>98</v>
      </c>
      <c r="J1927" t="s">
        <v>7111</v>
      </c>
      <c r="K1927" t="s">
        <v>1020</v>
      </c>
      <c r="L1927" t="s">
        <v>1021</v>
      </c>
      <c r="M1927" t="s">
        <v>204</v>
      </c>
      <c r="N1927" t="s">
        <v>86</v>
      </c>
      <c r="O1927" t="s">
        <v>7112</v>
      </c>
      <c r="Q1927" t="s">
        <v>659</v>
      </c>
      <c r="X1927" t="s">
        <v>88</v>
      </c>
      <c r="AA1927" s="1"/>
      <c r="AC1927">
        <v>2005</v>
      </c>
      <c r="AD1927">
        <v>10</v>
      </c>
      <c r="AE1927">
        <v>30</v>
      </c>
      <c r="AF1927" s="2">
        <f>DATE(emdat_data[[#This Row],[Start Year]],emdat_data[[#This Row],[Start Month]],emdat_data[[#This Row],[Start Day]])</f>
        <v>38655</v>
      </c>
      <c r="AG1927">
        <v>2005</v>
      </c>
      <c r="AH1927">
        <v>11</v>
      </c>
      <c r="AI1927">
        <v>15</v>
      </c>
      <c r="AJ1927" s="2">
        <f>DATE(emdat_data[[#This Row],[End Year]],emdat_data[[#This Row],[End Month]],emdat_data[[#This Row],[End Day]])</f>
        <v>38671</v>
      </c>
      <c r="AM1927">
        <v>11000</v>
      </c>
      <c r="AO1927">
        <v>11000</v>
      </c>
      <c r="AV1927">
        <v>66.731057986202799</v>
      </c>
      <c r="AW1927" t="s">
        <v>7113</v>
      </c>
      <c r="AY1927" t="s">
        <v>7114</v>
      </c>
    </row>
    <row r="1928" spans="1:51" hidden="1" x14ac:dyDescent="0.25">
      <c r="A1928" t="s">
        <v>8592</v>
      </c>
      <c r="B1928">
        <v>2005</v>
      </c>
      <c r="C1928">
        <v>625</v>
      </c>
      <c r="E1928" t="s">
        <v>50</v>
      </c>
      <c r="F1928" t="s">
        <v>63</v>
      </c>
      <c r="G1928" t="s">
        <v>82</v>
      </c>
      <c r="H1928" t="s">
        <v>98</v>
      </c>
      <c r="J1928" t="s">
        <v>7111</v>
      </c>
      <c r="K1928" t="s">
        <v>2612</v>
      </c>
      <c r="L1928" t="s">
        <v>2613</v>
      </c>
      <c r="M1928" t="s">
        <v>204</v>
      </c>
      <c r="N1928" t="s">
        <v>86</v>
      </c>
      <c r="O1928" t="s">
        <v>8593</v>
      </c>
      <c r="Q1928" t="s">
        <v>659</v>
      </c>
      <c r="U1928" t="s">
        <v>127</v>
      </c>
      <c r="V1928">
        <v>37</v>
      </c>
      <c r="X1928" t="s">
        <v>88</v>
      </c>
      <c r="AA1928" s="1"/>
      <c r="AC1928">
        <v>2005</v>
      </c>
      <c r="AD1928">
        <v>10</v>
      </c>
      <c r="AE1928">
        <v>30</v>
      </c>
      <c r="AF1928" s="2">
        <f>DATE(emdat_data[[#This Row],[Start Year]],emdat_data[[#This Row],[Start Month]],emdat_data[[#This Row],[Start Day]])</f>
        <v>38655</v>
      </c>
      <c r="AG1928">
        <v>2005</v>
      </c>
      <c r="AH1928">
        <v>10</v>
      </c>
      <c r="AI1928">
        <v>30</v>
      </c>
      <c r="AJ1928" s="2">
        <f>DATE(emdat_data[[#This Row],[End Year]],emdat_data[[#This Row],[End Month]],emdat_data[[#This Row],[End Day]])</f>
        <v>38655</v>
      </c>
      <c r="AK1928">
        <v>4</v>
      </c>
      <c r="AN1928">
        <v>5763</v>
      </c>
      <c r="AO1928">
        <v>5763</v>
      </c>
      <c r="AV1928">
        <v>66.731057986202799</v>
      </c>
      <c r="AX1928" t="s">
        <v>8594</v>
      </c>
      <c r="AY1928" t="s">
        <v>8595</v>
      </c>
    </row>
    <row r="1929" spans="1:51" hidden="1" x14ac:dyDescent="0.25">
      <c r="A1929" t="s">
        <v>7130</v>
      </c>
      <c r="B1929">
        <v>2005</v>
      </c>
      <c r="C1929">
        <v>9747</v>
      </c>
      <c r="E1929" t="s">
        <v>50</v>
      </c>
      <c r="F1929" t="s">
        <v>350</v>
      </c>
      <c r="G1929" t="s">
        <v>351</v>
      </c>
      <c r="H1929" t="s">
        <v>351</v>
      </c>
      <c r="K1929" t="s">
        <v>1240</v>
      </c>
      <c r="L1929" t="s">
        <v>1241</v>
      </c>
      <c r="M1929" t="s">
        <v>260</v>
      </c>
      <c r="N1929" t="s">
        <v>76</v>
      </c>
      <c r="O1929" t="s">
        <v>7131</v>
      </c>
      <c r="P1929" t="s">
        <v>7132</v>
      </c>
      <c r="Q1929" t="s">
        <v>1023</v>
      </c>
      <c r="X1929" t="s">
        <v>78</v>
      </c>
      <c r="AA1929" s="1"/>
      <c r="AC1929">
        <v>2005</v>
      </c>
      <c r="AD1929">
        <v>11</v>
      </c>
      <c r="AF1929" s="2">
        <f>DATE(emdat_data[[#This Row],[Start Year]],emdat_data[[#This Row],[Start Month]],emdat_data[[#This Row],[Start Day]])</f>
        <v>38656</v>
      </c>
      <c r="AG1929">
        <v>2006</v>
      </c>
      <c r="AJ1929" s="2">
        <f>DATE(emdat_data[[#This Row],[End Year]],emdat_data[[#This Row],[End Month]],emdat_data[[#This Row],[End Day]])</f>
        <v>38686</v>
      </c>
      <c r="AM1929">
        <v>2600000</v>
      </c>
      <c r="AO1929">
        <v>2600000</v>
      </c>
      <c r="AV1929">
        <v>66.731057986202799</v>
      </c>
      <c r="AX1929" t="s">
        <v>7133</v>
      </c>
      <c r="AY1929" t="s">
        <v>7134</v>
      </c>
    </row>
    <row r="1930" spans="1:51" x14ac:dyDescent="0.25">
      <c r="A1930" t="s">
        <v>7389</v>
      </c>
      <c r="B1930">
        <v>2005</v>
      </c>
      <c r="C1930">
        <v>663</v>
      </c>
      <c r="E1930" t="s">
        <v>50</v>
      </c>
      <c r="F1930" t="s">
        <v>119</v>
      </c>
      <c r="G1930" t="s">
        <v>120</v>
      </c>
      <c r="H1930" t="s">
        <v>121</v>
      </c>
      <c r="J1930" t="s">
        <v>294</v>
      </c>
      <c r="K1930" t="s">
        <v>1306</v>
      </c>
      <c r="L1930" t="s">
        <v>1307</v>
      </c>
      <c r="M1930" t="s">
        <v>125</v>
      </c>
      <c r="N1930" t="s">
        <v>76</v>
      </c>
      <c r="O1930" t="s">
        <v>7390</v>
      </c>
      <c r="T1930" t="s">
        <v>128</v>
      </c>
      <c r="U1930" t="s">
        <v>128</v>
      </c>
      <c r="X1930" t="s">
        <v>129</v>
      </c>
      <c r="AA1930" s="1"/>
      <c r="AC1930">
        <v>2005</v>
      </c>
      <c r="AD1930">
        <v>11</v>
      </c>
      <c r="AF1930" s="2">
        <f>DATE(emdat_data[[#This Row],[Start Year]],emdat_data[[#This Row],[Start Month]],emdat_data[[#This Row],[Start Day]])</f>
        <v>38656</v>
      </c>
      <c r="AG1930">
        <v>2005</v>
      </c>
      <c r="AH1930">
        <v>12</v>
      </c>
      <c r="AJ1930" s="2">
        <f>DATE(emdat_data[[#This Row],[End Year]],emdat_data[[#This Row],[End Month]],emdat_data[[#This Row],[End Day]])</f>
        <v>38686</v>
      </c>
      <c r="AK1930">
        <v>40</v>
      </c>
      <c r="AM1930">
        <v>2248</v>
      </c>
      <c r="AO1930">
        <v>2248</v>
      </c>
      <c r="AV1930">
        <v>66.731057986202799</v>
      </c>
    </row>
    <row r="1931" spans="1:51" hidden="1" x14ac:dyDescent="0.25">
      <c r="A1931" t="s">
        <v>8455</v>
      </c>
      <c r="B1931">
        <v>2005</v>
      </c>
      <c r="C1931">
        <v>9637</v>
      </c>
      <c r="E1931" t="s">
        <v>50</v>
      </c>
      <c r="F1931" t="s">
        <v>350</v>
      </c>
      <c r="G1931" t="s">
        <v>351</v>
      </c>
      <c r="H1931" t="s">
        <v>351</v>
      </c>
      <c r="K1931" t="s">
        <v>1697</v>
      </c>
      <c r="L1931" t="s">
        <v>1698</v>
      </c>
      <c r="M1931" t="s">
        <v>260</v>
      </c>
      <c r="N1931" t="s">
        <v>76</v>
      </c>
      <c r="O1931" t="s">
        <v>8456</v>
      </c>
      <c r="P1931" t="s">
        <v>8457</v>
      </c>
      <c r="Q1931" t="s">
        <v>353</v>
      </c>
      <c r="R1931" t="s">
        <v>1023</v>
      </c>
      <c r="X1931" t="s">
        <v>78</v>
      </c>
      <c r="AA1931" s="1"/>
      <c r="AC1931">
        <v>2005</v>
      </c>
      <c r="AD1931">
        <v>11</v>
      </c>
      <c r="AF1931" s="2">
        <f>DATE(emdat_data[[#This Row],[Start Year]],emdat_data[[#This Row],[Start Month]],emdat_data[[#This Row],[Start Day]])</f>
        <v>38656</v>
      </c>
      <c r="AG1931">
        <v>2006</v>
      </c>
      <c r="AH1931">
        <v>12</v>
      </c>
      <c r="AJ1931" s="2">
        <f>DATE(emdat_data[[#This Row],[End Year]],emdat_data[[#This Row],[End Month]],emdat_data[[#This Row],[End Day]])</f>
        <v>39051</v>
      </c>
      <c r="AM1931">
        <v>14000</v>
      </c>
      <c r="AO1931">
        <v>14000</v>
      </c>
      <c r="AV1931">
        <v>66.731057986202799</v>
      </c>
      <c r="AX1931" t="s">
        <v>8458</v>
      </c>
      <c r="AY1931" t="s">
        <v>8459</v>
      </c>
    </row>
    <row r="1932" spans="1:51" x14ac:dyDescent="0.25">
      <c r="A1932" t="s">
        <v>8685</v>
      </c>
      <c r="B1932">
        <v>2005</v>
      </c>
      <c r="C1932">
        <v>813</v>
      </c>
      <c r="E1932" t="s">
        <v>50</v>
      </c>
      <c r="F1932" t="s">
        <v>119</v>
      </c>
      <c r="G1932" t="s">
        <v>120</v>
      </c>
      <c r="H1932" t="s">
        <v>301</v>
      </c>
      <c r="K1932" t="s">
        <v>258</v>
      </c>
      <c r="L1932" t="s">
        <v>259</v>
      </c>
      <c r="M1932" t="s">
        <v>260</v>
      </c>
      <c r="N1932" t="s">
        <v>76</v>
      </c>
      <c r="O1932" t="s">
        <v>8686</v>
      </c>
      <c r="T1932" t="s">
        <v>128</v>
      </c>
      <c r="U1932" t="s">
        <v>128</v>
      </c>
      <c r="X1932" t="s">
        <v>129</v>
      </c>
      <c r="AA1932" s="1"/>
      <c r="AC1932">
        <v>2005</v>
      </c>
      <c r="AD1932">
        <v>11</v>
      </c>
      <c r="AF1932" s="2">
        <f>DATE(emdat_data[[#This Row],[Start Year]],emdat_data[[#This Row],[Start Month]],emdat_data[[#This Row],[Start Day]])</f>
        <v>38656</v>
      </c>
      <c r="AG1932">
        <v>2006</v>
      </c>
      <c r="AH1932">
        <v>4</v>
      </c>
      <c r="AJ1932" s="2">
        <f>DATE(emdat_data[[#This Row],[End Year]],emdat_data[[#This Row],[End Month]],emdat_data[[#This Row],[End Day]])</f>
        <v>38807</v>
      </c>
      <c r="AK1932">
        <v>41</v>
      </c>
      <c r="AM1932">
        <v>1600</v>
      </c>
      <c r="AO1932">
        <v>1600</v>
      </c>
      <c r="AV1932">
        <v>66.731057986202799</v>
      </c>
    </row>
    <row r="1933" spans="1:51" hidden="1" x14ac:dyDescent="0.25">
      <c r="A1933" t="s">
        <v>9961</v>
      </c>
      <c r="B1933">
        <v>2005</v>
      </c>
      <c r="C1933">
        <v>815</v>
      </c>
      <c r="E1933" t="s">
        <v>50</v>
      </c>
      <c r="F1933" t="s">
        <v>71</v>
      </c>
      <c r="G1933" t="s">
        <v>72</v>
      </c>
      <c r="H1933" t="s">
        <v>102</v>
      </c>
      <c r="K1933" t="s">
        <v>434</v>
      </c>
      <c r="L1933" t="s">
        <v>435</v>
      </c>
      <c r="M1933" t="s">
        <v>260</v>
      </c>
      <c r="N1933" t="s">
        <v>76</v>
      </c>
      <c r="O1933" t="s">
        <v>9962</v>
      </c>
      <c r="P1933" t="s">
        <v>642</v>
      </c>
      <c r="X1933" t="s">
        <v>78</v>
      </c>
      <c r="AA1933" s="1"/>
      <c r="AB1933" t="s">
        <v>9963</v>
      </c>
      <c r="AC1933">
        <v>2005</v>
      </c>
      <c r="AD1933">
        <v>11</v>
      </c>
      <c r="AF1933" s="2">
        <f>DATE(emdat_data[[#This Row],[Start Year]],emdat_data[[#This Row],[Start Month]],emdat_data[[#This Row],[Start Day]])</f>
        <v>38656</v>
      </c>
      <c r="AG1933">
        <v>2005</v>
      </c>
      <c r="AH1933">
        <v>11</v>
      </c>
      <c r="AJ1933" s="2">
        <f>DATE(emdat_data[[#This Row],[End Year]],emdat_data[[#This Row],[End Month]],emdat_data[[#This Row],[End Day]])</f>
        <v>38656</v>
      </c>
      <c r="AM1933">
        <v>4000</v>
      </c>
      <c r="AO1933">
        <v>4000</v>
      </c>
      <c r="AV1933">
        <v>66.731057986202799</v>
      </c>
      <c r="AX1933" t="s">
        <v>9964</v>
      </c>
      <c r="AY1933" t="s">
        <v>9965</v>
      </c>
    </row>
    <row r="1934" spans="1:51" hidden="1" x14ac:dyDescent="0.25">
      <c r="A1934" t="s">
        <v>8934</v>
      </c>
      <c r="B1934">
        <v>2005</v>
      </c>
      <c r="C1934">
        <v>611</v>
      </c>
      <c r="E1934" t="s">
        <v>50</v>
      </c>
      <c r="F1934" t="s">
        <v>63</v>
      </c>
      <c r="G1934" t="s">
        <v>82</v>
      </c>
      <c r="H1934" t="s">
        <v>98</v>
      </c>
      <c r="J1934" t="s">
        <v>8935</v>
      </c>
      <c r="K1934" t="s">
        <v>3068</v>
      </c>
      <c r="L1934" t="s">
        <v>3069</v>
      </c>
      <c r="M1934" t="s">
        <v>173</v>
      </c>
      <c r="N1934" t="s">
        <v>57</v>
      </c>
      <c r="O1934" t="s">
        <v>8936</v>
      </c>
      <c r="X1934" t="s">
        <v>88</v>
      </c>
      <c r="AA1934" s="1"/>
      <c r="AC1934">
        <v>2005</v>
      </c>
      <c r="AD1934">
        <v>11</v>
      </c>
      <c r="AE1934">
        <v>2</v>
      </c>
      <c r="AF1934" s="2">
        <f>DATE(emdat_data[[#This Row],[Start Year]],emdat_data[[#This Row],[Start Month]],emdat_data[[#This Row],[Start Day]])</f>
        <v>38658</v>
      </c>
      <c r="AG1934">
        <v>2005</v>
      </c>
      <c r="AH1934">
        <v>11</v>
      </c>
      <c r="AI1934">
        <v>4</v>
      </c>
      <c r="AJ1934" s="2">
        <f>DATE(emdat_data[[#This Row],[End Year]],emdat_data[[#This Row],[End Month]],emdat_data[[#This Row],[End Day]])</f>
        <v>38660</v>
      </c>
      <c r="AK1934">
        <v>20</v>
      </c>
      <c r="AM1934">
        <v>15000</v>
      </c>
      <c r="AO1934">
        <v>15000</v>
      </c>
      <c r="AT1934">
        <v>11000</v>
      </c>
      <c r="AU1934">
        <v>16484</v>
      </c>
      <c r="AV1934">
        <v>66.731057986202799</v>
      </c>
      <c r="AW1934" t="s">
        <v>8937</v>
      </c>
      <c r="AX1934" t="s">
        <v>8938</v>
      </c>
      <c r="AY1934" t="s">
        <v>8939</v>
      </c>
    </row>
    <row r="1935" spans="1:51" hidden="1" x14ac:dyDescent="0.25">
      <c r="A1935" t="s">
        <v>7371</v>
      </c>
      <c r="B1935">
        <v>2005</v>
      </c>
      <c r="C1935">
        <v>647</v>
      </c>
      <c r="E1935" t="s">
        <v>50</v>
      </c>
      <c r="F1935" t="s">
        <v>71</v>
      </c>
      <c r="G1935" t="s">
        <v>72</v>
      </c>
      <c r="H1935" t="s">
        <v>102</v>
      </c>
      <c r="K1935" t="s">
        <v>187</v>
      </c>
      <c r="L1935" t="s">
        <v>188</v>
      </c>
      <c r="M1935" t="s">
        <v>189</v>
      </c>
      <c r="N1935" t="s">
        <v>190</v>
      </c>
      <c r="O1935" t="s">
        <v>7372</v>
      </c>
      <c r="P1935" t="s">
        <v>642</v>
      </c>
      <c r="W1935">
        <v>2000</v>
      </c>
      <c r="X1935" t="s">
        <v>78</v>
      </c>
      <c r="AA1935" s="1"/>
      <c r="AB1935" t="s">
        <v>7373</v>
      </c>
      <c r="AC1935">
        <v>2005</v>
      </c>
      <c r="AD1935">
        <v>11</v>
      </c>
      <c r="AE1935">
        <v>15</v>
      </c>
      <c r="AF1935" s="2">
        <f>DATE(emdat_data[[#This Row],[Start Year]],emdat_data[[#This Row],[Start Month]],emdat_data[[#This Row],[Start Day]])</f>
        <v>38671</v>
      </c>
      <c r="AG1935">
        <v>2005</v>
      </c>
      <c r="AH1935">
        <v>11</v>
      </c>
      <c r="AI1935">
        <v>17</v>
      </c>
      <c r="AJ1935" s="2">
        <f>DATE(emdat_data[[#This Row],[End Year]],emdat_data[[#This Row],[End Month]],emdat_data[[#This Row],[End Day]])</f>
        <v>38673</v>
      </c>
      <c r="AK1935">
        <v>2</v>
      </c>
      <c r="AM1935">
        <v>1000</v>
      </c>
      <c r="AO1935">
        <v>1000</v>
      </c>
      <c r="AV1935">
        <v>66.731057986202799</v>
      </c>
      <c r="AX1935" t="s">
        <v>7374</v>
      </c>
      <c r="AY1935" t="s">
        <v>7375</v>
      </c>
    </row>
    <row r="1936" spans="1:51" hidden="1" x14ac:dyDescent="0.25">
      <c r="A1936" t="s">
        <v>6909</v>
      </c>
      <c r="B1936">
        <v>2005</v>
      </c>
      <c r="C1936">
        <v>640</v>
      </c>
      <c r="E1936" t="s">
        <v>50</v>
      </c>
      <c r="F1936" t="s">
        <v>63</v>
      </c>
      <c r="G1936" t="s">
        <v>82</v>
      </c>
      <c r="H1936" t="s">
        <v>98</v>
      </c>
      <c r="J1936" t="s">
        <v>6910</v>
      </c>
      <c r="K1936" t="s">
        <v>1020</v>
      </c>
      <c r="L1936" t="s">
        <v>1021</v>
      </c>
      <c r="M1936" t="s">
        <v>204</v>
      </c>
      <c r="N1936" t="s">
        <v>86</v>
      </c>
      <c r="O1936" t="s">
        <v>6911</v>
      </c>
      <c r="Q1936" t="s">
        <v>72</v>
      </c>
      <c r="R1936" t="s">
        <v>176</v>
      </c>
      <c r="S1936" t="s">
        <v>127</v>
      </c>
      <c r="U1936" t="s">
        <v>127</v>
      </c>
      <c r="V1936">
        <v>507</v>
      </c>
      <c r="W1936">
        <v>75</v>
      </c>
      <c r="X1936" t="s">
        <v>88</v>
      </c>
      <c r="AA1936" s="1"/>
      <c r="AC1936">
        <v>2005</v>
      </c>
      <c r="AD1936">
        <v>11</v>
      </c>
      <c r="AE1936">
        <v>18</v>
      </c>
      <c r="AF1936" s="2">
        <f>DATE(emdat_data[[#This Row],[Start Year]],emdat_data[[#This Row],[Start Month]],emdat_data[[#This Row],[Start Day]])</f>
        <v>38674</v>
      </c>
      <c r="AG1936">
        <v>2005</v>
      </c>
      <c r="AH1936">
        <v>11</v>
      </c>
      <c r="AI1936">
        <v>20</v>
      </c>
      <c r="AJ1936" s="2">
        <f>DATE(emdat_data[[#This Row],[End Year]],emdat_data[[#This Row],[End Month]],emdat_data[[#This Row],[End Day]])</f>
        <v>38676</v>
      </c>
      <c r="AK1936">
        <v>47</v>
      </c>
      <c r="AM1936">
        <v>90000</v>
      </c>
      <c r="AO1936">
        <v>90000</v>
      </c>
      <c r="AT1936">
        <v>15500</v>
      </c>
      <c r="AU1936">
        <v>23228</v>
      </c>
      <c r="AV1936">
        <v>66.731057986202799</v>
      </c>
      <c r="AW1936" t="s">
        <v>6912</v>
      </c>
      <c r="AY1936" t="s">
        <v>6913</v>
      </c>
    </row>
    <row r="1937" spans="1:51" hidden="1" x14ac:dyDescent="0.25">
      <c r="A1937" t="s">
        <v>8489</v>
      </c>
      <c r="B1937">
        <v>2005</v>
      </c>
      <c r="C1937">
        <v>646</v>
      </c>
      <c r="E1937" t="s">
        <v>50</v>
      </c>
      <c r="F1937" t="s">
        <v>71</v>
      </c>
      <c r="G1937" t="s">
        <v>72</v>
      </c>
      <c r="H1937" t="s">
        <v>102</v>
      </c>
      <c r="K1937" t="s">
        <v>274</v>
      </c>
      <c r="L1937" t="s">
        <v>275</v>
      </c>
      <c r="M1937" t="s">
        <v>56</v>
      </c>
      <c r="N1937" t="s">
        <v>57</v>
      </c>
      <c r="O1937" t="s">
        <v>8490</v>
      </c>
      <c r="P1937" t="s">
        <v>1309</v>
      </c>
      <c r="Q1937" t="s">
        <v>176</v>
      </c>
      <c r="W1937">
        <v>29870</v>
      </c>
      <c r="X1937" t="s">
        <v>78</v>
      </c>
      <c r="AA1937" s="1"/>
      <c r="AC1937">
        <v>2005</v>
      </c>
      <c r="AD1937">
        <v>11</v>
      </c>
      <c r="AE1937">
        <v>21</v>
      </c>
      <c r="AF1937" s="2">
        <f>DATE(emdat_data[[#This Row],[Start Year]],emdat_data[[#This Row],[Start Month]],emdat_data[[#This Row],[Start Day]])</f>
        <v>38677</v>
      </c>
      <c r="AG1937">
        <v>2005</v>
      </c>
      <c r="AH1937">
        <v>11</v>
      </c>
      <c r="AI1937">
        <v>23</v>
      </c>
      <c r="AJ1937" s="2">
        <f>DATE(emdat_data[[#This Row],[End Year]],emdat_data[[#This Row],[End Month]],emdat_data[[#This Row],[End Day]])</f>
        <v>38679</v>
      </c>
      <c r="AK1937">
        <v>6</v>
      </c>
      <c r="AM1937">
        <v>145000</v>
      </c>
      <c r="AO1937">
        <v>145000</v>
      </c>
      <c r="AV1937">
        <v>66.731057986202799</v>
      </c>
      <c r="AX1937" t="s">
        <v>8491</v>
      </c>
      <c r="AY1937" t="s">
        <v>8492</v>
      </c>
    </row>
    <row r="1938" spans="1:51" hidden="1" x14ac:dyDescent="0.25">
      <c r="A1938" t="s">
        <v>7153</v>
      </c>
      <c r="B1938">
        <v>2005</v>
      </c>
      <c r="C1938">
        <v>655</v>
      </c>
      <c r="E1938" t="s">
        <v>50</v>
      </c>
      <c r="F1938" t="s">
        <v>63</v>
      </c>
      <c r="G1938" t="s">
        <v>64</v>
      </c>
      <c r="H1938" t="s">
        <v>65</v>
      </c>
      <c r="K1938" t="s">
        <v>187</v>
      </c>
      <c r="L1938" t="s">
        <v>188</v>
      </c>
      <c r="M1938" t="s">
        <v>189</v>
      </c>
      <c r="N1938" t="s">
        <v>190</v>
      </c>
      <c r="O1938" t="s">
        <v>4412</v>
      </c>
      <c r="Q1938" t="s">
        <v>2546</v>
      </c>
      <c r="X1938" t="s">
        <v>67</v>
      </c>
      <c r="AA1938" s="1"/>
      <c r="AC1938">
        <v>2005</v>
      </c>
      <c r="AD1938">
        <v>11</v>
      </c>
      <c r="AE1938">
        <v>23</v>
      </c>
      <c r="AF1938" s="2">
        <f>DATE(emdat_data[[#This Row],[Start Year]],emdat_data[[#This Row],[Start Month]],emdat_data[[#This Row],[Start Day]])</f>
        <v>38679</v>
      </c>
      <c r="AG1938">
        <v>2005</v>
      </c>
      <c r="AH1938">
        <v>11</v>
      </c>
      <c r="AI1938">
        <v>27</v>
      </c>
      <c r="AJ1938" s="2">
        <f>DATE(emdat_data[[#This Row],[End Year]],emdat_data[[#This Row],[End Month]],emdat_data[[#This Row],[End Day]])</f>
        <v>38683</v>
      </c>
      <c r="AK1938">
        <v>6</v>
      </c>
      <c r="AV1938">
        <v>66.731057986202799</v>
      </c>
      <c r="AW1938" t="s">
        <v>4413</v>
      </c>
      <c r="AY1938" t="s">
        <v>4414</v>
      </c>
    </row>
    <row r="1939" spans="1:51" hidden="1" x14ac:dyDescent="0.25">
      <c r="A1939" t="s">
        <v>8519</v>
      </c>
      <c r="B1939">
        <v>2005</v>
      </c>
      <c r="C1939">
        <v>690</v>
      </c>
      <c r="E1939" t="s">
        <v>50</v>
      </c>
      <c r="F1939" t="s">
        <v>71</v>
      </c>
      <c r="G1939" t="s">
        <v>72</v>
      </c>
      <c r="H1939" t="s">
        <v>170</v>
      </c>
      <c r="K1939" t="s">
        <v>2562</v>
      </c>
      <c r="L1939" t="s">
        <v>2563</v>
      </c>
      <c r="M1939" t="s">
        <v>173</v>
      </c>
      <c r="N1939" t="s">
        <v>57</v>
      </c>
      <c r="O1939" t="s">
        <v>8520</v>
      </c>
      <c r="P1939" t="s">
        <v>642</v>
      </c>
      <c r="Q1939" t="s">
        <v>176</v>
      </c>
      <c r="S1939" t="s">
        <v>127</v>
      </c>
      <c r="X1939" t="s">
        <v>78</v>
      </c>
      <c r="AA1939" s="1"/>
      <c r="AB1939" t="s">
        <v>8521</v>
      </c>
      <c r="AC1939">
        <v>2005</v>
      </c>
      <c r="AD1939">
        <v>11</v>
      </c>
      <c r="AE1939">
        <v>23</v>
      </c>
      <c r="AF1939" s="2">
        <f>DATE(emdat_data[[#This Row],[Start Year]],emdat_data[[#This Row],[Start Month]],emdat_data[[#This Row],[Start Day]])</f>
        <v>38679</v>
      </c>
      <c r="AG1939">
        <v>2006</v>
      </c>
      <c r="AH1939">
        <v>1</v>
      </c>
      <c r="AI1939">
        <v>12</v>
      </c>
      <c r="AJ1939" s="2">
        <f>DATE(emdat_data[[#This Row],[End Year]],emdat_data[[#This Row],[End Month]],emdat_data[[#This Row],[End Day]])</f>
        <v>38729</v>
      </c>
      <c r="AK1939">
        <v>55</v>
      </c>
      <c r="AM1939">
        <v>700000</v>
      </c>
      <c r="AO1939">
        <v>700000</v>
      </c>
      <c r="AT1939">
        <v>97000</v>
      </c>
      <c r="AU1939">
        <v>145360</v>
      </c>
      <c r="AV1939">
        <v>66.731057986202799</v>
      </c>
      <c r="AW1939" t="s">
        <v>8522</v>
      </c>
      <c r="AY1939" t="s">
        <v>8523</v>
      </c>
    </row>
    <row r="1940" spans="1:51" hidden="1" x14ac:dyDescent="0.25">
      <c r="A1940" t="s">
        <v>8736</v>
      </c>
      <c r="B1940">
        <v>2005</v>
      </c>
      <c r="C1940">
        <v>690</v>
      </c>
      <c r="E1940" t="s">
        <v>50</v>
      </c>
      <c r="F1940" t="s">
        <v>71</v>
      </c>
      <c r="G1940" t="s">
        <v>72</v>
      </c>
      <c r="H1940" t="s">
        <v>170</v>
      </c>
      <c r="K1940" t="s">
        <v>2634</v>
      </c>
      <c r="L1940" t="s">
        <v>2635</v>
      </c>
      <c r="M1940" t="s">
        <v>173</v>
      </c>
      <c r="N1940" t="s">
        <v>57</v>
      </c>
      <c r="O1940" t="s">
        <v>8737</v>
      </c>
      <c r="P1940" t="s">
        <v>642</v>
      </c>
      <c r="X1940" t="s">
        <v>78</v>
      </c>
      <c r="AA1940" s="1"/>
      <c r="AC1940">
        <v>2005</v>
      </c>
      <c r="AD1940">
        <v>11</v>
      </c>
      <c r="AE1940">
        <v>23</v>
      </c>
      <c r="AF1940" s="2">
        <f>DATE(emdat_data[[#This Row],[Start Year]],emdat_data[[#This Row],[Start Month]],emdat_data[[#This Row],[Start Day]])</f>
        <v>38679</v>
      </c>
      <c r="AG1940">
        <v>2006</v>
      </c>
      <c r="AH1940">
        <v>1</v>
      </c>
      <c r="AI1940">
        <v>12</v>
      </c>
      <c r="AJ1940" s="2">
        <f>DATE(emdat_data[[#This Row],[End Year]],emdat_data[[#This Row],[End Month]],emdat_data[[#This Row],[End Day]])</f>
        <v>38729</v>
      </c>
      <c r="AK1940">
        <v>9</v>
      </c>
      <c r="AM1940">
        <v>30000</v>
      </c>
      <c r="AO1940">
        <v>30000</v>
      </c>
      <c r="AV1940">
        <v>66.731057986202799</v>
      </c>
      <c r="AW1940" t="s">
        <v>8738</v>
      </c>
      <c r="AY1940" t="s">
        <v>8739</v>
      </c>
    </row>
    <row r="1941" spans="1:51" hidden="1" x14ac:dyDescent="0.25">
      <c r="A1941" t="s">
        <v>7318</v>
      </c>
      <c r="B1941">
        <v>2005</v>
      </c>
      <c r="C1941">
        <v>731</v>
      </c>
      <c r="E1941" t="s">
        <v>50</v>
      </c>
      <c r="F1941" t="s">
        <v>51</v>
      </c>
      <c r="G1941" t="s">
        <v>1213</v>
      </c>
      <c r="H1941" t="s">
        <v>1214</v>
      </c>
      <c r="J1941" t="s">
        <v>7319</v>
      </c>
      <c r="K1941" t="s">
        <v>1159</v>
      </c>
      <c r="L1941" t="s">
        <v>1160</v>
      </c>
      <c r="M1941" t="s">
        <v>85</v>
      </c>
      <c r="N1941" t="s">
        <v>86</v>
      </c>
      <c r="O1941" t="s">
        <v>7320</v>
      </c>
      <c r="U1941" t="s">
        <v>127</v>
      </c>
      <c r="Y1941">
        <v>122</v>
      </c>
      <c r="Z1941">
        <v>-7737</v>
      </c>
      <c r="AA1941" s="1"/>
      <c r="AC1941">
        <v>2005</v>
      </c>
      <c r="AD1941">
        <v>11</v>
      </c>
      <c r="AE1941">
        <v>24</v>
      </c>
      <c r="AF1941" s="2">
        <f>DATE(emdat_data[[#This Row],[Start Year]],emdat_data[[#This Row],[Start Month]],emdat_data[[#This Row],[Start Day]])</f>
        <v>38680</v>
      </c>
      <c r="AG1941">
        <v>2005</v>
      </c>
      <c r="AH1941">
        <v>11</v>
      </c>
      <c r="AI1941">
        <v>24</v>
      </c>
      <c r="AJ1941" s="2">
        <f>DATE(emdat_data[[#This Row],[End Year]],emdat_data[[#This Row],[End Month]],emdat_data[[#This Row],[End Day]])</f>
        <v>38680</v>
      </c>
      <c r="AV1941">
        <v>66.731057986202799</v>
      </c>
      <c r="AX1941" t="s">
        <v>7321</v>
      </c>
      <c r="AY1941" t="s">
        <v>7322</v>
      </c>
    </row>
    <row r="1942" spans="1:51" hidden="1" x14ac:dyDescent="0.25">
      <c r="A1942" t="s">
        <v>7140</v>
      </c>
      <c r="B1942">
        <v>2005</v>
      </c>
      <c r="C1942">
        <v>655</v>
      </c>
      <c r="E1942" t="s">
        <v>50</v>
      </c>
      <c r="F1942" t="s">
        <v>63</v>
      </c>
      <c r="G1942" t="s">
        <v>64</v>
      </c>
      <c r="H1942" t="s">
        <v>65</v>
      </c>
      <c r="K1942" t="s">
        <v>778</v>
      </c>
      <c r="L1942" t="s">
        <v>779</v>
      </c>
      <c r="M1942" t="s">
        <v>189</v>
      </c>
      <c r="N1942" t="s">
        <v>190</v>
      </c>
      <c r="O1942" t="s">
        <v>7141</v>
      </c>
      <c r="Q1942" t="s">
        <v>2546</v>
      </c>
      <c r="X1942" t="s">
        <v>67</v>
      </c>
      <c r="AA1942" s="1"/>
      <c r="AC1942">
        <v>2005</v>
      </c>
      <c r="AD1942">
        <v>11</v>
      </c>
      <c r="AE1942">
        <v>25</v>
      </c>
      <c r="AF1942" s="2">
        <f>DATE(emdat_data[[#This Row],[Start Year]],emdat_data[[#This Row],[Start Month]],emdat_data[[#This Row],[Start Day]])</f>
        <v>38681</v>
      </c>
      <c r="AG1942">
        <v>2005</v>
      </c>
      <c r="AH1942">
        <v>11</v>
      </c>
      <c r="AI1942">
        <v>26</v>
      </c>
      <c r="AJ1942" s="2">
        <f>DATE(emdat_data[[#This Row],[End Year]],emdat_data[[#This Row],[End Month]],emdat_data[[#This Row],[End Day]])</f>
        <v>38682</v>
      </c>
      <c r="AK1942">
        <v>2</v>
      </c>
      <c r="AV1942">
        <v>66.731057986202799</v>
      </c>
      <c r="AW1942" t="s">
        <v>3918</v>
      </c>
      <c r="AY1942" t="s">
        <v>3919</v>
      </c>
    </row>
    <row r="1943" spans="1:51" hidden="1" x14ac:dyDescent="0.25">
      <c r="A1943" t="s">
        <v>7145</v>
      </c>
      <c r="B1943">
        <v>2005</v>
      </c>
      <c r="C1943">
        <v>655</v>
      </c>
      <c r="E1943" t="s">
        <v>50</v>
      </c>
      <c r="F1943" t="s">
        <v>63</v>
      </c>
      <c r="G1943" t="s">
        <v>64</v>
      </c>
      <c r="H1943" t="s">
        <v>65</v>
      </c>
      <c r="K1943" t="s">
        <v>1200</v>
      </c>
      <c r="L1943" t="s">
        <v>1201</v>
      </c>
      <c r="M1943" t="s">
        <v>189</v>
      </c>
      <c r="N1943" t="s">
        <v>190</v>
      </c>
      <c r="O1943" t="s">
        <v>7146</v>
      </c>
      <c r="Q1943" t="s">
        <v>2546</v>
      </c>
      <c r="X1943" t="s">
        <v>67</v>
      </c>
      <c r="AA1943" s="1"/>
      <c r="AC1943">
        <v>2005</v>
      </c>
      <c r="AD1943">
        <v>11</v>
      </c>
      <c r="AE1943">
        <v>25</v>
      </c>
      <c r="AF1943" s="2">
        <f>DATE(emdat_data[[#This Row],[Start Year]],emdat_data[[#This Row],[Start Month]],emdat_data[[#This Row],[Start Day]])</f>
        <v>38681</v>
      </c>
      <c r="AG1943">
        <v>2005</v>
      </c>
      <c r="AH1943">
        <v>11</v>
      </c>
      <c r="AI1943">
        <v>27</v>
      </c>
      <c r="AJ1943" s="2">
        <f>DATE(emdat_data[[#This Row],[End Year]],emdat_data[[#This Row],[End Month]],emdat_data[[#This Row],[End Day]])</f>
        <v>38683</v>
      </c>
      <c r="AK1943">
        <v>1</v>
      </c>
      <c r="AL1943">
        <v>165</v>
      </c>
      <c r="AO1943">
        <v>165</v>
      </c>
      <c r="AR1943">
        <v>150000</v>
      </c>
      <c r="AS1943">
        <v>224783</v>
      </c>
      <c r="AT1943">
        <v>300000</v>
      </c>
      <c r="AU1943">
        <v>449566</v>
      </c>
      <c r="AV1943">
        <v>66.731057986202799</v>
      </c>
      <c r="AW1943" t="s">
        <v>7147</v>
      </c>
      <c r="AY1943" t="s">
        <v>7148</v>
      </c>
    </row>
    <row r="1944" spans="1:51" hidden="1" x14ac:dyDescent="0.25">
      <c r="A1944" t="s">
        <v>7380</v>
      </c>
      <c r="B1944">
        <v>2005</v>
      </c>
      <c r="C1944">
        <v>655</v>
      </c>
      <c r="E1944" t="s">
        <v>50</v>
      </c>
      <c r="F1944" t="s">
        <v>63</v>
      </c>
      <c r="G1944" t="s">
        <v>64</v>
      </c>
      <c r="H1944" t="s">
        <v>65</v>
      </c>
      <c r="K1944" t="s">
        <v>1292</v>
      </c>
      <c r="L1944" t="s">
        <v>1293</v>
      </c>
      <c r="M1944" t="s">
        <v>1294</v>
      </c>
      <c r="N1944" t="s">
        <v>190</v>
      </c>
      <c r="O1944" t="s">
        <v>7381</v>
      </c>
      <c r="X1944" t="s">
        <v>67</v>
      </c>
      <c r="AA1944" s="1"/>
      <c r="AC1944">
        <v>2005</v>
      </c>
      <c r="AD1944">
        <v>11</v>
      </c>
      <c r="AE1944">
        <v>25</v>
      </c>
      <c r="AF1944" s="2">
        <f>DATE(emdat_data[[#This Row],[Start Year]],emdat_data[[#This Row],[Start Month]],emdat_data[[#This Row],[Start Day]])</f>
        <v>38681</v>
      </c>
      <c r="AG1944">
        <v>2005</v>
      </c>
      <c r="AH1944">
        <v>11</v>
      </c>
      <c r="AI1944">
        <v>27</v>
      </c>
      <c r="AJ1944" s="2">
        <f>DATE(emdat_data[[#This Row],[End Year]],emdat_data[[#This Row],[End Month]],emdat_data[[#This Row],[End Day]])</f>
        <v>38683</v>
      </c>
      <c r="AV1944">
        <v>66.731057986202799</v>
      </c>
      <c r="AX1944" t="s">
        <v>7382</v>
      </c>
      <c r="AY1944" t="s">
        <v>7383</v>
      </c>
    </row>
    <row r="1945" spans="1:51" hidden="1" x14ac:dyDescent="0.25">
      <c r="A1945" t="s">
        <v>7264</v>
      </c>
      <c r="B1945">
        <v>2005</v>
      </c>
      <c r="C1945">
        <v>651</v>
      </c>
      <c r="E1945" t="s">
        <v>50</v>
      </c>
      <c r="F1945" t="s">
        <v>51</v>
      </c>
      <c r="G1945" t="s">
        <v>52</v>
      </c>
      <c r="H1945" t="s">
        <v>53</v>
      </c>
      <c r="K1945" t="s">
        <v>159</v>
      </c>
      <c r="L1945" t="s">
        <v>160</v>
      </c>
      <c r="M1945" t="s">
        <v>161</v>
      </c>
      <c r="N1945" t="s">
        <v>57</v>
      </c>
      <c r="O1945" t="s">
        <v>7265</v>
      </c>
      <c r="V1945">
        <v>166</v>
      </c>
      <c r="W1945">
        <v>5</v>
      </c>
      <c r="X1945" t="s">
        <v>59</v>
      </c>
      <c r="Y1945">
        <v>29671</v>
      </c>
      <c r="Z1945">
        <v>115688</v>
      </c>
      <c r="AA1945" s="1">
        <v>0.36736111111111114</v>
      </c>
      <c r="AC1945">
        <v>2005</v>
      </c>
      <c r="AD1945">
        <v>11</v>
      </c>
      <c r="AE1945">
        <v>26</v>
      </c>
      <c r="AF1945" s="2">
        <f>DATE(emdat_data[[#This Row],[Start Year]],emdat_data[[#This Row],[Start Month]],emdat_data[[#This Row],[Start Day]])</f>
        <v>38682</v>
      </c>
      <c r="AG1945">
        <v>2005</v>
      </c>
      <c r="AH1945">
        <v>11</v>
      </c>
      <c r="AI1945">
        <v>26</v>
      </c>
      <c r="AJ1945" s="2">
        <f>DATE(emdat_data[[#This Row],[End Year]],emdat_data[[#This Row],[End Month]],emdat_data[[#This Row],[End Day]])</f>
        <v>38682</v>
      </c>
      <c r="AK1945">
        <v>16</v>
      </c>
      <c r="AL1945">
        <v>8000</v>
      </c>
      <c r="AM1945">
        <v>607500</v>
      </c>
      <c r="AO1945">
        <v>615500</v>
      </c>
      <c r="AV1945">
        <v>66.731057986202799</v>
      </c>
      <c r="AX1945" t="s">
        <v>7266</v>
      </c>
      <c r="AY1945" t="s">
        <v>7267</v>
      </c>
    </row>
    <row r="1946" spans="1:51" hidden="1" x14ac:dyDescent="0.25">
      <c r="A1946" t="s">
        <v>7492</v>
      </c>
      <c r="B1946">
        <v>2005</v>
      </c>
      <c r="C1946">
        <v>654</v>
      </c>
      <c r="E1946" t="s">
        <v>50</v>
      </c>
      <c r="F1946" t="s">
        <v>51</v>
      </c>
      <c r="G1946" t="s">
        <v>52</v>
      </c>
      <c r="H1946" t="s">
        <v>53</v>
      </c>
      <c r="K1946" t="s">
        <v>1447</v>
      </c>
      <c r="L1946" t="s">
        <v>1448</v>
      </c>
      <c r="M1946" t="s">
        <v>56</v>
      </c>
      <c r="N1946" t="s">
        <v>57</v>
      </c>
      <c r="O1946" t="s">
        <v>7493</v>
      </c>
      <c r="W1946">
        <v>6</v>
      </c>
      <c r="X1946" t="s">
        <v>59</v>
      </c>
      <c r="Y1946">
        <v>26774</v>
      </c>
      <c r="Z1946">
        <v>55858</v>
      </c>
      <c r="AA1946" s="1">
        <v>0.57847222222222228</v>
      </c>
      <c r="AC1946">
        <v>2005</v>
      </c>
      <c r="AD1946">
        <v>11</v>
      </c>
      <c r="AE1946">
        <v>27</v>
      </c>
      <c r="AF1946" s="2">
        <f>DATE(emdat_data[[#This Row],[Start Year]],emdat_data[[#This Row],[Start Month]],emdat_data[[#This Row],[Start Day]])</f>
        <v>38683</v>
      </c>
      <c r="AG1946">
        <v>2005</v>
      </c>
      <c r="AH1946">
        <v>11</v>
      </c>
      <c r="AI1946">
        <v>27</v>
      </c>
      <c r="AJ1946" s="2">
        <f>DATE(emdat_data[[#This Row],[End Year]],emdat_data[[#This Row],[End Month]],emdat_data[[#This Row],[End Day]])</f>
        <v>38683</v>
      </c>
      <c r="AK1946">
        <v>13</v>
      </c>
      <c r="AL1946">
        <v>100</v>
      </c>
      <c r="AO1946">
        <v>100</v>
      </c>
      <c r="AV1946">
        <v>66.731057986202799</v>
      </c>
      <c r="AX1946" t="s">
        <v>7494</v>
      </c>
      <c r="AY1946" t="s">
        <v>7495</v>
      </c>
    </row>
    <row r="1947" spans="1:51" hidden="1" x14ac:dyDescent="0.25">
      <c r="A1947" t="s">
        <v>8700</v>
      </c>
      <c r="B1947">
        <v>2005</v>
      </c>
      <c r="C1947">
        <v>662</v>
      </c>
      <c r="E1947" t="s">
        <v>50</v>
      </c>
      <c r="F1947" t="s">
        <v>63</v>
      </c>
      <c r="G1947" t="s">
        <v>82</v>
      </c>
      <c r="H1947" t="s">
        <v>98</v>
      </c>
      <c r="K1947" t="s">
        <v>1541</v>
      </c>
      <c r="L1947" t="s">
        <v>1542</v>
      </c>
      <c r="M1947" t="s">
        <v>995</v>
      </c>
      <c r="N1947" t="s">
        <v>76</v>
      </c>
      <c r="O1947" t="s">
        <v>8701</v>
      </c>
      <c r="X1947" t="s">
        <v>88</v>
      </c>
      <c r="AA1947" s="1"/>
      <c r="AC1947">
        <v>2005</v>
      </c>
      <c r="AD1947">
        <v>11</v>
      </c>
      <c r="AE1947">
        <v>28</v>
      </c>
      <c r="AF1947" s="2">
        <f>DATE(emdat_data[[#This Row],[Start Year]],emdat_data[[#This Row],[Start Month]],emdat_data[[#This Row],[Start Day]])</f>
        <v>38684</v>
      </c>
      <c r="AG1947">
        <v>2005</v>
      </c>
      <c r="AH1947">
        <v>11</v>
      </c>
      <c r="AI1947">
        <v>28</v>
      </c>
      <c r="AJ1947" s="2">
        <f>DATE(emdat_data[[#This Row],[End Year]],emdat_data[[#This Row],[End Month]],emdat_data[[#This Row],[End Day]])</f>
        <v>38684</v>
      </c>
      <c r="AK1947">
        <v>1</v>
      </c>
      <c r="AT1947">
        <v>50</v>
      </c>
      <c r="AU1947">
        <v>75</v>
      </c>
      <c r="AV1947">
        <v>66.731057986202799</v>
      </c>
      <c r="AW1947" t="s">
        <v>8702</v>
      </c>
      <c r="AY1947" t="s">
        <v>8703</v>
      </c>
    </row>
    <row r="1948" spans="1:51" hidden="1" x14ac:dyDescent="0.25">
      <c r="A1948" t="s">
        <v>7163</v>
      </c>
      <c r="B1948">
        <v>2005</v>
      </c>
      <c r="C1948">
        <v>696</v>
      </c>
      <c r="E1948" t="s">
        <v>50</v>
      </c>
      <c r="F1948" t="s">
        <v>71</v>
      </c>
      <c r="G1948" t="s">
        <v>72</v>
      </c>
      <c r="H1948" t="s">
        <v>102</v>
      </c>
      <c r="K1948" t="s">
        <v>668</v>
      </c>
      <c r="L1948" t="s">
        <v>669</v>
      </c>
      <c r="M1948" t="s">
        <v>197</v>
      </c>
      <c r="N1948" t="s">
        <v>190</v>
      </c>
      <c r="O1948" t="s">
        <v>7164</v>
      </c>
      <c r="P1948" t="s">
        <v>642</v>
      </c>
      <c r="W1948">
        <v>10410</v>
      </c>
      <c r="X1948" t="s">
        <v>78</v>
      </c>
      <c r="AA1948" s="1"/>
      <c r="AB1948" t="s">
        <v>7165</v>
      </c>
      <c r="AC1948">
        <v>2005</v>
      </c>
      <c r="AD1948">
        <v>11</v>
      </c>
      <c r="AE1948">
        <v>30</v>
      </c>
      <c r="AF1948" s="2">
        <f>DATE(emdat_data[[#This Row],[Start Year]],emdat_data[[#This Row],[Start Month]],emdat_data[[#This Row],[Start Day]])</f>
        <v>38686</v>
      </c>
      <c r="AG1948">
        <v>2005</v>
      </c>
      <c r="AH1948">
        <v>12</v>
      </c>
      <c r="AI1948">
        <v>3</v>
      </c>
      <c r="AJ1948" s="2">
        <f>DATE(emdat_data[[#This Row],[End Year]],emdat_data[[#This Row],[End Month]],emdat_data[[#This Row],[End Day]])</f>
        <v>38689</v>
      </c>
      <c r="AK1948">
        <v>3</v>
      </c>
      <c r="AM1948">
        <v>500</v>
      </c>
      <c r="AO1948">
        <v>500</v>
      </c>
      <c r="AV1948">
        <v>66.731057986202799</v>
      </c>
      <c r="AW1948" t="s">
        <v>7166</v>
      </c>
      <c r="AY1948" t="s">
        <v>7167</v>
      </c>
    </row>
    <row r="1949" spans="1:51" hidden="1" x14ac:dyDescent="0.25">
      <c r="A1949" t="s">
        <v>7191</v>
      </c>
      <c r="B1949">
        <v>2005</v>
      </c>
      <c r="C1949">
        <v>701</v>
      </c>
      <c r="E1949" t="s">
        <v>50</v>
      </c>
      <c r="F1949" t="s">
        <v>63</v>
      </c>
      <c r="G1949" t="s">
        <v>64</v>
      </c>
      <c r="H1949" t="s">
        <v>7143</v>
      </c>
      <c r="K1949" t="s">
        <v>527</v>
      </c>
      <c r="L1949" t="s">
        <v>528</v>
      </c>
      <c r="M1949" t="s">
        <v>56</v>
      </c>
      <c r="N1949" t="s">
        <v>57</v>
      </c>
      <c r="O1949" t="s">
        <v>7192</v>
      </c>
      <c r="W1949">
        <v>8</v>
      </c>
      <c r="X1949" t="s">
        <v>67</v>
      </c>
      <c r="AA1949" s="1"/>
      <c r="AC1949">
        <v>2005</v>
      </c>
      <c r="AD1949">
        <v>12</v>
      </c>
      <c r="AF1949" s="2">
        <f>DATE(emdat_data[[#This Row],[Start Year]],emdat_data[[#This Row],[Start Month]],emdat_data[[#This Row],[Start Day]])</f>
        <v>38686</v>
      </c>
      <c r="AG1949">
        <v>2006</v>
      </c>
      <c r="AH1949">
        <v>1</v>
      </c>
      <c r="AJ1949" s="2">
        <f>DATE(emdat_data[[#This Row],[End Year]],emdat_data[[#This Row],[End Month]],emdat_data[[#This Row],[End Day]])</f>
        <v>38717</v>
      </c>
      <c r="AK1949">
        <v>100</v>
      </c>
      <c r="AM1949">
        <v>1000</v>
      </c>
      <c r="AO1949">
        <v>1000</v>
      </c>
      <c r="AV1949">
        <v>66.731057986202799</v>
      </c>
      <c r="AX1949" t="s">
        <v>7193</v>
      </c>
      <c r="AY1949" t="s">
        <v>7194</v>
      </c>
    </row>
    <row r="1950" spans="1:51" hidden="1" x14ac:dyDescent="0.25">
      <c r="A1950" t="s">
        <v>7464</v>
      </c>
      <c r="B1950">
        <v>2005</v>
      </c>
      <c r="C1950">
        <v>701</v>
      </c>
      <c r="E1950" t="s">
        <v>50</v>
      </c>
      <c r="F1950" t="s">
        <v>63</v>
      </c>
      <c r="G1950" t="s">
        <v>64</v>
      </c>
      <c r="H1950" t="s">
        <v>7143</v>
      </c>
      <c r="K1950" t="s">
        <v>226</v>
      </c>
      <c r="L1950" t="s">
        <v>227</v>
      </c>
      <c r="M1950" t="s">
        <v>56</v>
      </c>
      <c r="N1950" t="s">
        <v>57</v>
      </c>
      <c r="O1950" t="s">
        <v>7465</v>
      </c>
      <c r="W1950">
        <v>2</v>
      </c>
      <c r="X1950" t="s">
        <v>67</v>
      </c>
      <c r="AA1950" s="1"/>
      <c r="AC1950">
        <v>2005</v>
      </c>
      <c r="AD1950">
        <v>12</v>
      </c>
      <c r="AF1950" s="2">
        <f>DATE(emdat_data[[#This Row],[Start Year]],emdat_data[[#This Row],[Start Month]],emdat_data[[#This Row],[Start Day]])</f>
        <v>38686</v>
      </c>
      <c r="AG1950">
        <v>2006</v>
      </c>
      <c r="AH1950">
        <v>1</v>
      </c>
      <c r="AJ1950" s="2">
        <f>DATE(emdat_data[[#This Row],[End Year]],emdat_data[[#This Row],[End Month]],emdat_data[[#This Row],[End Day]])</f>
        <v>38717</v>
      </c>
      <c r="AK1950">
        <v>180</v>
      </c>
      <c r="AV1950">
        <v>66.731057986202799</v>
      </c>
      <c r="AW1950" t="s">
        <v>7466</v>
      </c>
      <c r="AY1950" t="s">
        <v>7467</v>
      </c>
    </row>
    <row r="1951" spans="1:51" x14ac:dyDescent="0.25">
      <c r="A1951" t="s">
        <v>7477</v>
      </c>
      <c r="B1951">
        <v>2005</v>
      </c>
      <c r="C1951">
        <v>754</v>
      </c>
      <c r="E1951" t="s">
        <v>50</v>
      </c>
      <c r="F1951" t="s">
        <v>119</v>
      </c>
      <c r="G1951" t="s">
        <v>120</v>
      </c>
      <c r="H1951" t="s">
        <v>301</v>
      </c>
      <c r="J1951" t="s">
        <v>7478</v>
      </c>
      <c r="K1951" t="s">
        <v>226</v>
      </c>
      <c r="L1951" t="s">
        <v>227</v>
      </c>
      <c r="M1951" t="s">
        <v>56</v>
      </c>
      <c r="N1951" t="s">
        <v>57</v>
      </c>
      <c r="O1951" t="s">
        <v>7479</v>
      </c>
      <c r="T1951" t="s">
        <v>128</v>
      </c>
      <c r="U1951" t="s">
        <v>128</v>
      </c>
      <c r="X1951" t="s">
        <v>129</v>
      </c>
      <c r="AA1951" s="1"/>
      <c r="AC1951">
        <v>2005</v>
      </c>
      <c r="AD1951">
        <v>12</v>
      </c>
      <c r="AF1951" s="2">
        <f>DATE(emdat_data[[#This Row],[Start Year]],emdat_data[[#This Row],[Start Month]],emdat_data[[#This Row],[Start Day]])</f>
        <v>38686</v>
      </c>
      <c r="AG1951">
        <v>2006</v>
      </c>
      <c r="AH1951">
        <v>4</v>
      </c>
      <c r="AJ1951" s="2">
        <f>DATE(emdat_data[[#This Row],[End Year]],emdat_data[[#This Row],[End Month]],emdat_data[[#This Row],[End Day]])</f>
        <v>38807</v>
      </c>
      <c r="AM1951">
        <v>153324</v>
      </c>
      <c r="AO1951">
        <v>153324</v>
      </c>
      <c r="AV1951">
        <v>66.731057986202799</v>
      </c>
    </row>
    <row r="1952" spans="1:51" hidden="1" x14ac:dyDescent="0.25">
      <c r="A1952" t="s">
        <v>8653</v>
      </c>
      <c r="B1952">
        <v>2005</v>
      </c>
      <c r="C1952">
        <v>9719</v>
      </c>
      <c r="E1952" t="s">
        <v>50</v>
      </c>
      <c r="F1952" t="s">
        <v>350</v>
      </c>
      <c r="G1952" t="s">
        <v>351</v>
      </c>
      <c r="H1952" t="s">
        <v>351</v>
      </c>
      <c r="K1952" t="s">
        <v>258</v>
      </c>
      <c r="L1952" t="s">
        <v>259</v>
      </c>
      <c r="M1952" t="s">
        <v>260</v>
      </c>
      <c r="N1952" t="s">
        <v>76</v>
      </c>
      <c r="O1952" t="s">
        <v>8654</v>
      </c>
      <c r="P1952" t="s">
        <v>8655</v>
      </c>
      <c r="Q1952" t="s">
        <v>353</v>
      </c>
      <c r="T1952" t="s">
        <v>127</v>
      </c>
      <c r="U1952" t="s">
        <v>127</v>
      </c>
      <c r="X1952" t="s">
        <v>78</v>
      </c>
      <c r="AA1952" s="1"/>
      <c r="AC1952">
        <v>2005</v>
      </c>
      <c r="AD1952">
        <v>12</v>
      </c>
      <c r="AF1952" s="2">
        <f>DATE(emdat_data[[#This Row],[Start Year]],emdat_data[[#This Row],[Start Month]],emdat_data[[#This Row],[Start Day]])</f>
        <v>38686</v>
      </c>
      <c r="AG1952">
        <v>2006</v>
      </c>
      <c r="AJ1952" s="2">
        <f>DATE(emdat_data[[#This Row],[End Year]],emdat_data[[#This Row],[End Month]],emdat_data[[#This Row],[End Day]])</f>
        <v>38686</v>
      </c>
      <c r="AK1952">
        <v>27</v>
      </c>
      <c r="AM1952">
        <v>3500000</v>
      </c>
      <c r="AO1952">
        <v>3500000</v>
      </c>
      <c r="AV1952">
        <v>66.731057986202799</v>
      </c>
      <c r="AX1952" t="s">
        <v>8656</v>
      </c>
      <c r="AY1952" t="s">
        <v>8657</v>
      </c>
    </row>
    <row r="1953" spans="1:51" x14ac:dyDescent="0.25">
      <c r="A1953" t="s">
        <v>8771</v>
      </c>
      <c r="B1953">
        <v>2005</v>
      </c>
      <c r="C1953">
        <v>722</v>
      </c>
      <c r="E1953" t="s">
        <v>50</v>
      </c>
      <c r="F1953" t="s">
        <v>119</v>
      </c>
      <c r="G1953" t="s">
        <v>120</v>
      </c>
      <c r="J1953" t="s">
        <v>5827</v>
      </c>
      <c r="K1953" t="s">
        <v>307</v>
      </c>
      <c r="L1953" t="s">
        <v>308</v>
      </c>
      <c r="M1953" t="s">
        <v>56</v>
      </c>
      <c r="N1953" t="s">
        <v>57</v>
      </c>
      <c r="O1953" t="s">
        <v>8772</v>
      </c>
      <c r="T1953" t="s">
        <v>128</v>
      </c>
      <c r="U1953" t="s">
        <v>128</v>
      </c>
      <c r="X1953" t="s">
        <v>129</v>
      </c>
      <c r="AA1953" s="1"/>
      <c r="AC1953">
        <v>2005</v>
      </c>
      <c r="AD1953">
        <v>12</v>
      </c>
      <c r="AF1953" s="2">
        <f>DATE(emdat_data[[#This Row],[Start Year]],emdat_data[[#This Row],[Start Month]],emdat_data[[#This Row],[Start Day]])</f>
        <v>38686</v>
      </c>
      <c r="AG1953">
        <v>2005</v>
      </c>
      <c r="AH1953">
        <v>12</v>
      </c>
      <c r="AJ1953" s="2">
        <f>DATE(emdat_data[[#This Row],[End Year]],emdat_data[[#This Row],[End Month]],emdat_data[[#This Row],[End Day]])</f>
        <v>38686</v>
      </c>
      <c r="AK1953">
        <v>20</v>
      </c>
      <c r="AV1953">
        <v>66.731057986202799</v>
      </c>
    </row>
    <row r="1954" spans="1:51" hidden="1" x14ac:dyDescent="0.25">
      <c r="A1954" t="s">
        <v>9021</v>
      </c>
      <c r="B1954">
        <v>2006</v>
      </c>
      <c r="C1954">
        <v>9756</v>
      </c>
      <c r="E1954" t="s">
        <v>50</v>
      </c>
      <c r="F1954" t="s">
        <v>350</v>
      </c>
      <c r="G1954" t="s">
        <v>351</v>
      </c>
      <c r="H1954" t="s">
        <v>351</v>
      </c>
      <c r="K1954" t="s">
        <v>397</v>
      </c>
      <c r="L1954" t="s">
        <v>398</v>
      </c>
      <c r="M1954" t="s">
        <v>260</v>
      </c>
      <c r="N1954" t="s">
        <v>76</v>
      </c>
      <c r="O1954" t="s">
        <v>9022</v>
      </c>
      <c r="R1954" t="s">
        <v>1023</v>
      </c>
      <c r="X1954" t="s">
        <v>78</v>
      </c>
      <c r="AA1954" s="1"/>
      <c r="AC1954">
        <v>2006</v>
      </c>
      <c r="AF1954" s="2">
        <f>DATE(emdat_data[[#This Row],[Start Year]],emdat_data[[#This Row],[Start Month]],emdat_data[[#This Row],[Start Day]])</f>
        <v>38686</v>
      </c>
      <c r="AG1954">
        <v>2006</v>
      </c>
      <c r="AJ1954" s="2">
        <f>DATE(emdat_data[[#This Row],[End Year]],emdat_data[[#This Row],[End Month]],emdat_data[[#This Row],[End Day]])</f>
        <v>38686</v>
      </c>
      <c r="AM1954">
        <v>3700000</v>
      </c>
      <c r="AO1954">
        <v>3700000</v>
      </c>
      <c r="AV1954">
        <v>68.883758712346406</v>
      </c>
      <c r="AW1954" t="s">
        <v>9023</v>
      </c>
      <c r="AY1954" t="s">
        <v>9024</v>
      </c>
    </row>
    <row r="1955" spans="1:51" x14ac:dyDescent="0.25">
      <c r="A1955" t="s">
        <v>9333</v>
      </c>
      <c r="B1955">
        <v>2006</v>
      </c>
      <c r="C1955">
        <v>749</v>
      </c>
      <c r="E1955" t="s">
        <v>50</v>
      </c>
      <c r="F1955" t="s">
        <v>119</v>
      </c>
      <c r="G1955" t="s">
        <v>120</v>
      </c>
      <c r="H1955" t="s">
        <v>301</v>
      </c>
      <c r="J1955" t="s">
        <v>843</v>
      </c>
      <c r="K1955" t="s">
        <v>1515</v>
      </c>
      <c r="L1955" t="s">
        <v>1516</v>
      </c>
      <c r="M1955" t="s">
        <v>173</v>
      </c>
      <c r="N1955" t="s">
        <v>57</v>
      </c>
      <c r="T1955" t="s">
        <v>128</v>
      </c>
      <c r="U1955" t="s">
        <v>128</v>
      </c>
      <c r="X1955" t="s">
        <v>129</v>
      </c>
      <c r="AA1955" s="1"/>
      <c r="AC1955">
        <v>2006</v>
      </c>
      <c r="AF1955" s="2">
        <f>DATE(emdat_data[[#This Row],[Start Year]],emdat_data[[#This Row],[Start Month]],emdat_data[[#This Row],[Start Day]])</f>
        <v>38686</v>
      </c>
      <c r="AG1955">
        <v>2006</v>
      </c>
      <c r="AJ1955" s="2">
        <f>DATE(emdat_data[[#This Row],[End Year]],emdat_data[[#This Row],[End Month]],emdat_data[[#This Row],[End Day]])</f>
        <v>38686</v>
      </c>
      <c r="AM1955">
        <v>4368</v>
      </c>
      <c r="AO1955">
        <v>4368</v>
      </c>
      <c r="AV1955">
        <v>68.883758712346406</v>
      </c>
    </row>
    <row r="1956" spans="1:51" x14ac:dyDescent="0.25">
      <c r="A1956" t="s">
        <v>8683</v>
      </c>
      <c r="B1956">
        <v>2005</v>
      </c>
      <c r="C1956">
        <v>755</v>
      </c>
      <c r="E1956" t="s">
        <v>50</v>
      </c>
      <c r="F1956" t="s">
        <v>119</v>
      </c>
      <c r="G1956" t="s">
        <v>120</v>
      </c>
      <c r="H1956" t="s">
        <v>121</v>
      </c>
      <c r="J1956" t="s">
        <v>122</v>
      </c>
      <c r="K1956" t="s">
        <v>258</v>
      </c>
      <c r="L1956" t="s">
        <v>259</v>
      </c>
      <c r="M1956" t="s">
        <v>260</v>
      </c>
      <c r="N1956" t="s">
        <v>76</v>
      </c>
      <c r="O1956" t="s">
        <v>8684</v>
      </c>
      <c r="T1956" t="s">
        <v>128</v>
      </c>
      <c r="U1956" t="s">
        <v>128</v>
      </c>
      <c r="X1956" t="s">
        <v>129</v>
      </c>
      <c r="AA1956" s="1"/>
      <c r="AC1956">
        <v>2005</v>
      </c>
      <c r="AD1956">
        <v>12</v>
      </c>
      <c r="AE1956">
        <v>1</v>
      </c>
      <c r="AF1956" s="2">
        <f>DATE(emdat_data[[#This Row],[Start Year]],emdat_data[[#This Row],[Start Month]],emdat_data[[#This Row],[Start Day]])</f>
        <v>38687</v>
      </c>
      <c r="AG1956">
        <v>2006</v>
      </c>
      <c r="AH1956">
        <v>2</v>
      </c>
      <c r="AI1956">
        <v>15</v>
      </c>
      <c r="AJ1956" s="2">
        <f>DATE(emdat_data[[#This Row],[End Year]],emdat_data[[#This Row],[End Month]],emdat_data[[#This Row],[End Day]])</f>
        <v>38763</v>
      </c>
      <c r="AK1956">
        <v>12</v>
      </c>
      <c r="AM1956">
        <v>45</v>
      </c>
      <c r="AO1956">
        <v>45</v>
      </c>
      <c r="AV1956">
        <v>66.731057986202799</v>
      </c>
    </row>
    <row r="1957" spans="1:51" hidden="1" x14ac:dyDescent="0.25">
      <c r="A1957" t="s">
        <v>7168</v>
      </c>
      <c r="B1957">
        <v>2005</v>
      </c>
      <c r="C1957">
        <v>697</v>
      </c>
      <c r="E1957" t="s">
        <v>50</v>
      </c>
      <c r="F1957" t="s">
        <v>63</v>
      </c>
      <c r="G1957" t="s">
        <v>82</v>
      </c>
      <c r="K1957" t="s">
        <v>93</v>
      </c>
      <c r="L1957" t="s">
        <v>94</v>
      </c>
      <c r="M1957" t="s">
        <v>95</v>
      </c>
      <c r="N1957" t="s">
        <v>96</v>
      </c>
      <c r="O1957" t="s">
        <v>7169</v>
      </c>
      <c r="X1957" t="s">
        <v>88</v>
      </c>
      <c r="AA1957" s="1"/>
      <c r="AC1957">
        <v>2005</v>
      </c>
      <c r="AD1957">
        <v>12</v>
      </c>
      <c r="AE1957">
        <v>2</v>
      </c>
      <c r="AF1957" s="2">
        <f>DATE(emdat_data[[#This Row],[Start Year]],emdat_data[[#This Row],[Start Month]],emdat_data[[#This Row],[Start Day]])</f>
        <v>38688</v>
      </c>
      <c r="AG1957">
        <v>2005</v>
      </c>
      <c r="AH1957">
        <v>12</v>
      </c>
      <c r="AI1957">
        <v>2</v>
      </c>
      <c r="AJ1957" s="2">
        <f>DATE(emdat_data[[#This Row],[End Year]],emdat_data[[#This Row],[End Month]],emdat_data[[#This Row],[End Day]])</f>
        <v>38688</v>
      </c>
      <c r="AK1957">
        <v>1</v>
      </c>
      <c r="AM1957">
        <v>600</v>
      </c>
      <c r="AO1957">
        <v>600</v>
      </c>
      <c r="AT1957">
        <v>15000</v>
      </c>
      <c r="AU1957">
        <v>22478</v>
      </c>
      <c r="AV1957">
        <v>66.731057986202799</v>
      </c>
      <c r="AW1957" t="s">
        <v>7170</v>
      </c>
      <c r="AY1957" t="s">
        <v>7171</v>
      </c>
    </row>
    <row r="1958" spans="1:51" hidden="1" x14ac:dyDescent="0.25">
      <c r="A1958" t="s">
        <v>7446</v>
      </c>
      <c r="B1958">
        <v>2005</v>
      </c>
      <c r="C1958">
        <v>677</v>
      </c>
      <c r="E1958" t="s">
        <v>50</v>
      </c>
      <c r="F1958" t="s">
        <v>71</v>
      </c>
      <c r="G1958" t="s">
        <v>72</v>
      </c>
      <c r="H1958" t="s">
        <v>102</v>
      </c>
      <c r="K1958" t="s">
        <v>226</v>
      </c>
      <c r="L1958" t="s">
        <v>227</v>
      </c>
      <c r="M1958" t="s">
        <v>56</v>
      </c>
      <c r="N1958" t="s">
        <v>57</v>
      </c>
      <c r="O1958" t="s">
        <v>7447</v>
      </c>
      <c r="P1958" t="s">
        <v>2496</v>
      </c>
      <c r="X1958" t="s">
        <v>78</v>
      </c>
      <c r="AA1958" s="1"/>
      <c r="AC1958">
        <v>2005</v>
      </c>
      <c r="AD1958">
        <v>12</v>
      </c>
      <c r="AE1958">
        <v>2</v>
      </c>
      <c r="AF1958" s="2">
        <f>DATE(emdat_data[[#This Row],[Start Year]],emdat_data[[#This Row],[Start Month]],emdat_data[[#This Row],[Start Day]])</f>
        <v>38688</v>
      </c>
      <c r="AG1958">
        <v>2005</v>
      </c>
      <c r="AH1958">
        <v>12</v>
      </c>
      <c r="AI1958">
        <v>3</v>
      </c>
      <c r="AJ1958" s="2">
        <f>DATE(emdat_data[[#This Row],[End Year]],emdat_data[[#This Row],[End Month]],emdat_data[[#This Row],[End Day]])</f>
        <v>38689</v>
      </c>
      <c r="AK1958">
        <v>30</v>
      </c>
      <c r="AM1958">
        <v>200000</v>
      </c>
      <c r="AO1958">
        <v>200000</v>
      </c>
      <c r="AV1958">
        <v>66.731057986202799</v>
      </c>
      <c r="AW1958" t="s">
        <v>7448</v>
      </c>
      <c r="AY1958" t="s">
        <v>7449</v>
      </c>
    </row>
    <row r="1959" spans="1:51" x14ac:dyDescent="0.25">
      <c r="A1959" t="s">
        <v>8882</v>
      </c>
      <c r="B1959">
        <v>2005</v>
      </c>
      <c r="C1959">
        <v>814</v>
      </c>
      <c r="E1959" t="s">
        <v>50</v>
      </c>
      <c r="F1959" t="s">
        <v>119</v>
      </c>
      <c r="G1959" t="s">
        <v>120</v>
      </c>
      <c r="H1959" t="s">
        <v>121</v>
      </c>
      <c r="J1959" t="s">
        <v>294</v>
      </c>
      <c r="K1959" t="s">
        <v>397</v>
      </c>
      <c r="L1959" t="s">
        <v>398</v>
      </c>
      <c r="M1959" t="s">
        <v>260</v>
      </c>
      <c r="N1959" t="s">
        <v>76</v>
      </c>
      <c r="T1959" t="s">
        <v>128</v>
      </c>
      <c r="U1959" t="s">
        <v>128</v>
      </c>
      <c r="X1959" t="s">
        <v>129</v>
      </c>
      <c r="AA1959" s="1"/>
      <c r="AC1959">
        <v>2005</v>
      </c>
      <c r="AD1959">
        <v>12</v>
      </c>
      <c r="AE1959">
        <v>2</v>
      </c>
      <c r="AF1959" s="2">
        <f>DATE(emdat_data[[#This Row],[Start Year]],emdat_data[[#This Row],[Start Month]],emdat_data[[#This Row],[Start Day]])</f>
        <v>38688</v>
      </c>
      <c r="AG1959">
        <v>2006</v>
      </c>
      <c r="AH1959">
        <v>3</v>
      </c>
      <c r="AJ1959" s="2">
        <f>DATE(emdat_data[[#This Row],[End Year]],emdat_data[[#This Row],[End Month]],emdat_data[[#This Row],[End Day]])</f>
        <v>38776</v>
      </c>
      <c r="AK1959">
        <v>6</v>
      </c>
      <c r="AM1959">
        <v>576</v>
      </c>
      <c r="AO1959">
        <v>576</v>
      </c>
      <c r="AV1959">
        <v>66.731057986202799</v>
      </c>
    </row>
    <row r="1960" spans="1:51" x14ac:dyDescent="0.25">
      <c r="A1960" t="s">
        <v>8831</v>
      </c>
      <c r="B1960">
        <v>2005</v>
      </c>
      <c r="C1960">
        <v>762</v>
      </c>
      <c r="E1960" t="s">
        <v>50</v>
      </c>
      <c r="F1960" t="s">
        <v>119</v>
      </c>
      <c r="G1960" t="s">
        <v>120</v>
      </c>
      <c r="H1960" t="s">
        <v>121</v>
      </c>
      <c r="J1960" t="s">
        <v>122</v>
      </c>
      <c r="K1960" t="s">
        <v>2855</v>
      </c>
      <c r="L1960" t="s">
        <v>2856</v>
      </c>
      <c r="M1960" t="s">
        <v>995</v>
      </c>
      <c r="N1960" t="s">
        <v>76</v>
      </c>
      <c r="O1960" t="s">
        <v>8832</v>
      </c>
      <c r="T1960" t="s">
        <v>128</v>
      </c>
      <c r="U1960" t="s">
        <v>128</v>
      </c>
      <c r="X1960" t="s">
        <v>129</v>
      </c>
      <c r="AA1960" s="1"/>
      <c r="AC1960">
        <v>2005</v>
      </c>
      <c r="AD1960">
        <v>12</v>
      </c>
      <c r="AE1960">
        <v>3</v>
      </c>
      <c r="AF1960" s="2">
        <f>DATE(emdat_data[[#This Row],[Start Year]],emdat_data[[#This Row],[Start Month]],emdat_data[[#This Row],[Start Day]])</f>
        <v>38689</v>
      </c>
      <c r="AG1960">
        <v>2006</v>
      </c>
      <c r="AH1960">
        <v>5</v>
      </c>
      <c r="AI1960">
        <v>3</v>
      </c>
      <c r="AJ1960" s="2">
        <f>DATE(emdat_data[[#This Row],[End Year]],emdat_data[[#This Row],[End Month]],emdat_data[[#This Row],[End Day]])</f>
        <v>38840</v>
      </c>
      <c r="AK1960">
        <v>382</v>
      </c>
      <c r="AM1960">
        <v>3436</v>
      </c>
      <c r="AO1960">
        <v>3436</v>
      </c>
      <c r="AV1960">
        <v>66.731057986202799</v>
      </c>
    </row>
    <row r="1961" spans="1:51" hidden="1" x14ac:dyDescent="0.25">
      <c r="A1961" t="s">
        <v>8539</v>
      </c>
      <c r="B1961">
        <v>2005</v>
      </c>
      <c r="C1961">
        <v>694</v>
      </c>
      <c r="E1961" t="s">
        <v>50</v>
      </c>
      <c r="F1961" t="s">
        <v>71</v>
      </c>
      <c r="G1961" t="s">
        <v>72</v>
      </c>
      <c r="H1961" t="s">
        <v>102</v>
      </c>
      <c r="K1961" t="s">
        <v>3068</v>
      </c>
      <c r="L1961" t="s">
        <v>3069</v>
      </c>
      <c r="M1961" t="s">
        <v>173</v>
      </c>
      <c r="N1961" t="s">
        <v>57</v>
      </c>
      <c r="O1961" t="s">
        <v>8540</v>
      </c>
      <c r="P1961" t="s">
        <v>2496</v>
      </c>
      <c r="Q1961" t="s">
        <v>176</v>
      </c>
      <c r="W1961">
        <v>63090</v>
      </c>
      <c r="X1961" t="s">
        <v>78</v>
      </c>
      <c r="AA1961" s="1"/>
      <c r="AB1961" t="s">
        <v>8541</v>
      </c>
      <c r="AC1961">
        <v>2005</v>
      </c>
      <c r="AD1961">
        <v>12</v>
      </c>
      <c r="AE1961">
        <v>4</v>
      </c>
      <c r="AF1961" s="2">
        <f>DATE(emdat_data[[#This Row],[Start Year]],emdat_data[[#This Row],[Start Month]],emdat_data[[#This Row],[Start Day]])</f>
        <v>38690</v>
      </c>
      <c r="AG1961">
        <v>2005</v>
      </c>
      <c r="AH1961">
        <v>12</v>
      </c>
      <c r="AI1961">
        <v>24</v>
      </c>
      <c r="AJ1961" s="2">
        <f>DATE(emdat_data[[#This Row],[End Year]],emdat_data[[#This Row],[End Month]],emdat_data[[#This Row],[End Day]])</f>
        <v>38710</v>
      </c>
      <c r="AK1961">
        <v>69</v>
      </c>
      <c r="AN1961">
        <v>18000</v>
      </c>
      <c r="AO1961">
        <v>18000</v>
      </c>
      <c r="AT1961">
        <v>27000</v>
      </c>
      <c r="AU1961">
        <v>40461</v>
      </c>
      <c r="AV1961">
        <v>66.731057986202799</v>
      </c>
      <c r="AW1961" t="s">
        <v>8542</v>
      </c>
      <c r="AY1961" t="s">
        <v>8543</v>
      </c>
    </row>
    <row r="1962" spans="1:51" hidden="1" x14ac:dyDescent="0.25">
      <c r="A1962" t="s">
        <v>8417</v>
      </c>
      <c r="B1962">
        <v>2005</v>
      </c>
      <c r="C1962">
        <v>669</v>
      </c>
      <c r="E1962" t="s">
        <v>50</v>
      </c>
      <c r="F1962" t="s">
        <v>71</v>
      </c>
      <c r="G1962" t="s">
        <v>72</v>
      </c>
      <c r="H1962" t="s">
        <v>102</v>
      </c>
      <c r="K1962" t="s">
        <v>364</v>
      </c>
      <c r="L1962" t="s">
        <v>365</v>
      </c>
      <c r="M1962" t="s">
        <v>173</v>
      </c>
      <c r="N1962" t="s">
        <v>57</v>
      </c>
      <c r="O1962" t="s">
        <v>8418</v>
      </c>
      <c r="P1962" t="s">
        <v>7427</v>
      </c>
      <c r="Q1962" t="s">
        <v>176</v>
      </c>
      <c r="R1962" t="s">
        <v>653</v>
      </c>
      <c r="U1962" t="s">
        <v>127</v>
      </c>
      <c r="W1962">
        <v>4630</v>
      </c>
      <c r="X1962" t="s">
        <v>78</v>
      </c>
      <c r="AA1962" s="1"/>
      <c r="AB1962" t="s">
        <v>8419</v>
      </c>
      <c r="AC1962">
        <v>2005</v>
      </c>
      <c r="AD1962">
        <v>12</v>
      </c>
      <c r="AE1962">
        <v>5</v>
      </c>
      <c r="AF1962" s="2">
        <f>DATE(emdat_data[[#This Row],[Start Year]],emdat_data[[#This Row],[Start Month]],emdat_data[[#This Row],[Start Day]])</f>
        <v>38691</v>
      </c>
      <c r="AG1962">
        <v>2005</v>
      </c>
      <c r="AH1962">
        <v>12</v>
      </c>
      <c r="AI1962">
        <v>29</v>
      </c>
      <c r="AJ1962" s="2">
        <f>DATE(emdat_data[[#This Row],[End Year]],emdat_data[[#This Row],[End Month]],emdat_data[[#This Row],[End Day]])</f>
        <v>38715</v>
      </c>
      <c r="AK1962">
        <v>4</v>
      </c>
      <c r="AM1962">
        <v>192946</v>
      </c>
      <c r="AO1962">
        <v>192946</v>
      </c>
      <c r="AT1962">
        <v>515</v>
      </c>
      <c r="AU1962">
        <v>772</v>
      </c>
      <c r="AV1962">
        <v>66.731057986202799</v>
      </c>
      <c r="AX1962" t="s">
        <v>8420</v>
      </c>
      <c r="AY1962" t="s">
        <v>8421</v>
      </c>
    </row>
    <row r="1963" spans="1:51" hidden="1" x14ac:dyDescent="0.25">
      <c r="A1963" t="s">
        <v>8878</v>
      </c>
      <c r="B1963">
        <v>2005</v>
      </c>
      <c r="C1963">
        <v>671</v>
      </c>
      <c r="E1963" t="s">
        <v>50</v>
      </c>
      <c r="F1963" t="s">
        <v>51</v>
      </c>
      <c r="G1963" t="s">
        <v>52</v>
      </c>
      <c r="H1963" t="s">
        <v>53</v>
      </c>
      <c r="K1963" t="s">
        <v>397</v>
      </c>
      <c r="L1963" t="s">
        <v>398</v>
      </c>
      <c r="M1963" t="s">
        <v>260</v>
      </c>
      <c r="N1963" t="s">
        <v>76</v>
      </c>
      <c r="O1963" t="s">
        <v>8879</v>
      </c>
      <c r="W1963">
        <v>7</v>
      </c>
      <c r="X1963" t="s">
        <v>59</v>
      </c>
      <c r="Y1963">
        <v>-6224</v>
      </c>
      <c r="Z1963">
        <v>2983</v>
      </c>
      <c r="AA1963" s="1"/>
      <c r="AC1963">
        <v>2005</v>
      </c>
      <c r="AD1963">
        <v>12</v>
      </c>
      <c r="AE1963">
        <v>5</v>
      </c>
      <c r="AF1963" s="2">
        <f>DATE(emdat_data[[#This Row],[Start Year]],emdat_data[[#This Row],[Start Month]],emdat_data[[#This Row],[Start Day]])</f>
        <v>38691</v>
      </c>
      <c r="AG1963">
        <v>2005</v>
      </c>
      <c r="AH1963">
        <v>12</v>
      </c>
      <c r="AI1963">
        <v>5</v>
      </c>
      <c r="AJ1963" s="2">
        <f>DATE(emdat_data[[#This Row],[End Year]],emdat_data[[#This Row],[End Month]],emdat_data[[#This Row],[End Day]])</f>
        <v>38691</v>
      </c>
      <c r="AK1963">
        <v>2</v>
      </c>
      <c r="AM1963">
        <v>5000</v>
      </c>
      <c r="AO1963">
        <v>5000</v>
      </c>
      <c r="AV1963">
        <v>66.731057986202799</v>
      </c>
      <c r="AW1963" t="s">
        <v>8880</v>
      </c>
      <c r="AY1963" t="s">
        <v>8881</v>
      </c>
    </row>
    <row r="1964" spans="1:51" hidden="1" x14ac:dyDescent="0.25">
      <c r="A1964" t="s">
        <v>8956</v>
      </c>
      <c r="B1964">
        <v>2005</v>
      </c>
      <c r="C1964">
        <v>671</v>
      </c>
      <c r="E1964" t="s">
        <v>50</v>
      </c>
      <c r="F1964" t="s">
        <v>51</v>
      </c>
      <c r="G1964" t="s">
        <v>52</v>
      </c>
      <c r="H1964" t="s">
        <v>53</v>
      </c>
      <c r="K1964" t="s">
        <v>3130</v>
      </c>
      <c r="L1964" t="s">
        <v>3131</v>
      </c>
      <c r="M1964" t="s">
        <v>75</v>
      </c>
      <c r="N1964" t="s">
        <v>76</v>
      </c>
      <c r="O1964" t="s">
        <v>8957</v>
      </c>
      <c r="W1964">
        <v>7</v>
      </c>
      <c r="X1964" t="s">
        <v>59</v>
      </c>
      <c r="Y1964">
        <v>-6224</v>
      </c>
      <c r="Z1964">
        <v>2983</v>
      </c>
      <c r="AA1964" s="1"/>
      <c r="AC1964">
        <v>2005</v>
      </c>
      <c r="AD1964">
        <v>12</v>
      </c>
      <c r="AE1964">
        <v>5</v>
      </c>
      <c r="AF1964" s="2">
        <f>DATE(emdat_data[[#This Row],[Start Year]],emdat_data[[#This Row],[Start Month]],emdat_data[[#This Row],[Start Day]])</f>
        <v>38691</v>
      </c>
      <c r="AG1964">
        <v>2005</v>
      </c>
      <c r="AH1964">
        <v>12</v>
      </c>
      <c r="AI1964">
        <v>5</v>
      </c>
      <c r="AJ1964" s="2">
        <f>DATE(emdat_data[[#This Row],[End Year]],emdat_data[[#This Row],[End Month]],emdat_data[[#This Row],[End Day]])</f>
        <v>38691</v>
      </c>
      <c r="AK1964">
        <v>6</v>
      </c>
      <c r="AL1964">
        <v>5</v>
      </c>
      <c r="AN1964">
        <v>1500</v>
      </c>
      <c r="AO1964">
        <v>1505</v>
      </c>
      <c r="AV1964">
        <v>66.731057986202799</v>
      </c>
      <c r="AX1964" t="s">
        <v>8958</v>
      </c>
      <c r="AY1964" t="s">
        <v>8959</v>
      </c>
    </row>
    <row r="1965" spans="1:51" hidden="1" x14ac:dyDescent="0.25">
      <c r="A1965" t="s">
        <v>8897</v>
      </c>
      <c r="B1965">
        <v>2005</v>
      </c>
      <c r="C1965">
        <v>682</v>
      </c>
      <c r="E1965" t="s">
        <v>50</v>
      </c>
      <c r="F1965" t="s">
        <v>63</v>
      </c>
      <c r="G1965" t="s">
        <v>82</v>
      </c>
      <c r="H1965" t="s">
        <v>157</v>
      </c>
      <c r="I1965" t="s">
        <v>158</v>
      </c>
      <c r="K1965" t="s">
        <v>357</v>
      </c>
      <c r="L1965" t="s">
        <v>358</v>
      </c>
      <c r="M1965" t="s">
        <v>146</v>
      </c>
      <c r="N1965" t="s">
        <v>86</v>
      </c>
      <c r="O1965" t="s">
        <v>8898</v>
      </c>
      <c r="X1965" t="s">
        <v>88</v>
      </c>
      <c r="AA1965" s="1"/>
      <c r="AC1965">
        <v>2005</v>
      </c>
      <c r="AD1965">
        <v>12</v>
      </c>
      <c r="AE1965">
        <v>8</v>
      </c>
      <c r="AF1965" s="2">
        <f>DATE(emdat_data[[#This Row],[Start Year]],emdat_data[[#This Row],[Start Month]],emdat_data[[#This Row],[Start Day]])</f>
        <v>38694</v>
      </c>
      <c r="AG1965">
        <v>2005</v>
      </c>
      <c r="AH1965">
        <v>12</v>
      </c>
      <c r="AI1965">
        <v>9</v>
      </c>
      <c r="AJ1965" s="2">
        <f>DATE(emdat_data[[#This Row],[End Year]],emdat_data[[#This Row],[End Month]],emdat_data[[#This Row],[End Day]])</f>
        <v>38695</v>
      </c>
      <c r="AK1965">
        <v>10</v>
      </c>
      <c r="AV1965">
        <v>66.731057986202799</v>
      </c>
      <c r="AW1965" t="s">
        <v>8899</v>
      </c>
      <c r="AY1965" t="s">
        <v>8900</v>
      </c>
    </row>
    <row r="1966" spans="1:51" hidden="1" x14ac:dyDescent="0.25">
      <c r="A1966" t="s">
        <v>8475</v>
      </c>
      <c r="B1966">
        <v>2005</v>
      </c>
      <c r="C1966">
        <v>723</v>
      </c>
      <c r="E1966" t="s">
        <v>50</v>
      </c>
      <c r="F1966" t="s">
        <v>63</v>
      </c>
      <c r="G1966" t="s">
        <v>82</v>
      </c>
      <c r="K1966" t="s">
        <v>245</v>
      </c>
      <c r="L1966" t="s">
        <v>246</v>
      </c>
      <c r="M1966" t="s">
        <v>161</v>
      </c>
      <c r="N1966" t="s">
        <v>57</v>
      </c>
      <c r="O1966" t="s">
        <v>8476</v>
      </c>
      <c r="Q1966" t="s">
        <v>65</v>
      </c>
      <c r="R1966" t="s">
        <v>4156</v>
      </c>
      <c r="X1966" t="s">
        <v>88</v>
      </c>
      <c r="AA1966" s="1"/>
      <c r="AC1966">
        <v>2005</v>
      </c>
      <c r="AD1966">
        <v>12</v>
      </c>
      <c r="AE1966">
        <v>9</v>
      </c>
      <c r="AF1966" s="2">
        <f>DATE(emdat_data[[#This Row],[Start Year]],emdat_data[[#This Row],[Start Month]],emdat_data[[#This Row],[Start Day]])</f>
        <v>38695</v>
      </c>
      <c r="AG1966">
        <v>2006</v>
      </c>
      <c r="AH1966">
        <v>1</v>
      </c>
      <c r="AI1966">
        <v>5</v>
      </c>
      <c r="AJ1966" s="2">
        <f>DATE(emdat_data[[#This Row],[End Year]],emdat_data[[#This Row],[End Month]],emdat_data[[#This Row],[End Day]])</f>
        <v>38722</v>
      </c>
      <c r="AK1966">
        <v>100</v>
      </c>
      <c r="AL1966">
        <v>1010</v>
      </c>
      <c r="AM1966">
        <v>1800</v>
      </c>
      <c r="AO1966">
        <v>2810</v>
      </c>
      <c r="AT1966">
        <v>33000</v>
      </c>
      <c r="AU1966">
        <v>49452</v>
      </c>
      <c r="AV1966">
        <v>66.731057986202799</v>
      </c>
      <c r="AW1966" t="s">
        <v>8477</v>
      </c>
      <c r="AY1966" t="s">
        <v>8478</v>
      </c>
    </row>
    <row r="1967" spans="1:51" x14ac:dyDescent="0.25">
      <c r="A1967" t="s">
        <v>9970</v>
      </c>
      <c r="B1967">
        <v>2005</v>
      </c>
      <c r="C1967">
        <v>726</v>
      </c>
      <c r="E1967" t="s">
        <v>50</v>
      </c>
      <c r="F1967" t="s">
        <v>119</v>
      </c>
      <c r="G1967" t="s">
        <v>120</v>
      </c>
      <c r="H1967" t="s">
        <v>121</v>
      </c>
      <c r="J1967" t="s">
        <v>294</v>
      </c>
      <c r="K1967" t="s">
        <v>440</v>
      </c>
      <c r="L1967" t="s">
        <v>441</v>
      </c>
      <c r="M1967" t="s">
        <v>260</v>
      </c>
      <c r="N1967" t="s">
        <v>76</v>
      </c>
      <c r="O1967" t="s">
        <v>9971</v>
      </c>
      <c r="T1967" t="s">
        <v>128</v>
      </c>
      <c r="U1967" t="s">
        <v>128</v>
      </c>
      <c r="X1967" t="s">
        <v>129</v>
      </c>
      <c r="AA1967" s="1"/>
      <c r="AC1967">
        <v>2005</v>
      </c>
      <c r="AD1967">
        <v>12</v>
      </c>
      <c r="AE1967">
        <v>10</v>
      </c>
      <c r="AF1967" s="2">
        <f>DATE(emdat_data[[#This Row],[Start Year]],emdat_data[[#This Row],[Start Month]],emdat_data[[#This Row],[Start Day]])</f>
        <v>38696</v>
      </c>
      <c r="AG1967">
        <v>2006</v>
      </c>
      <c r="AH1967">
        <v>5</v>
      </c>
      <c r="AI1967">
        <v>18</v>
      </c>
      <c r="AJ1967" s="2">
        <f>DATE(emdat_data[[#This Row],[End Year]],emdat_data[[#This Row],[End Month]],emdat_data[[#This Row],[End Day]])</f>
        <v>38855</v>
      </c>
      <c r="AK1967">
        <v>73</v>
      </c>
      <c r="AM1967">
        <v>980</v>
      </c>
      <c r="AO1967">
        <v>980</v>
      </c>
      <c r="AV1967">
        <v>66.731057986202799</v>
      </c>
    </row>
    <row r="1968" spans="1:51" hidden="1" x14ac:dyDescent="0.25">
      <c r="A1968" t="s">
        <v>6806</v>
      </c>
      <c r="B1968">
        <v>2005</v>
      </c>
      <c r="C1968">
        <v>686</v>
      </c>
      <c r="E1968" t="s">
        <v>50</v>
      </c>
      <c r="F1968" t="s">
        <v>51</v>
      </c>
      <c r="G1968" t="s">
        <v>52</v>
      </c>
      <c r="H1968" t="s">
        <v>53</v>
      </c>
      <c r="K1968" t="s">
        <v>54</v>
      </c>
      <c r="L1968" t="s">
        <v>55</v>
      </c>
      <c r="M1968" t="s">
        <v>56</v>
      </c>
      <c r="N1968" t="s">
        <v>57</v>
      </c>
      <c r="O1968" t="s">
        <v>6807</v>
      </c>
      <c r="W1968">
        <v>7</v>
      </c>
      <c r="X1968" t="s">
        <v>59</v>
      </c>
      <c r="Y1968">
        <v>36357</v>
      </c>
      <c r="Z1968">
        <v>71093</v>
      </c>
      <c r="AA1968" s="1">
        <v>9.583333333333334E-2</v>
      </c>
      <c r="AC1968">
        <v>2005</v>
      </c>
      <c r="AD1968">
        <v>12</v>
      </c>
      <c r="AE1968">
        <v>13</v>
      </c>
      <c r="AF1968" s="2">
        <f>DATE(emdat_data[[#This Row],[Start Year]],emdat_data[[#This Row],[Start Month]],emdat_data[[#This Row],[Start Day]])</f>
        <v>38699</v>
      </c>
      <c r="AG1968">
        <v>2005</v>
      </c>
      <c r="AH1968">
        <v>12</v>
      </c>
      <c r="AI1968">
        <v>13</v>
      </c>
      <c r="AJ1968" s="2">
        <f>DATE(emdat_data[[#This Row],[End Year]],emdat_data[[#This Row],[End Month]],emdat_data[[#This Row],[End Day]])</f>
        <v>38699</v>
      </c>
      <c r="AK1968">
        <v>5</v>
      </c>
      <c r="AL1968">
        <v>1</v>
      </c>
      <c r="AM1968">
        <v>500</v>
      </c>
      <c r="AO1968">
        <v>501</v>
      </c>
      <c r="AV1968">
        <v>66.731057986202799</v>
      </c>
      <c r="AW1968" t="s">
        <v>6808</v>
      </c>
      <c r="AX1968" t="s">
        <v>6809</v>
      </c>
      <c r="AY1968" t="s">
        <v>6810</v>
      </c>
    </row>
    <row r="1969" spans="1:51" hidden="1" x14ac:dyDescent="0.25">
      <c r="A1969" t="s">
        <v>8732</v>
      </c>
      <c r="B1969">
        <v>2005</v>
      </c>
      <c r="C1969">
        <v>693</v>
      </c>
      <c r="E1969" t="s">
        <v>50</v>
      </c>
      <c r="F1969" t="s">
        <v>63</v>
      </c>
      <c r="G1969" t="s">
        <v>82</v>
      </c>
      <c r="K1969" t="s">
        <v>287</v>
      </c>
      <c r="L1969" t="s">
        <v>288</v>
      </c>
      <c r="M1969" t="s">
        <v>260</v>
      </c>
      <c r="N1969" t="s">
        <v>76</v>
      </c>
      <c r="O1969" t="s">
        <v>8733</v>
      </c>
      <c r="X1969" t="s">
        <v>88</v>
      </c>
      <c r="AA1969" s="1"/>
      <c r="AC1969">
        <v>2005</v>
      </c>
      <c r="AD1969">
        <v>12</v>
      </c>
      <c r="AE1969">
        <v>17</v>
      </c>
      <c r="AF1969" s="2">
        <f>DATE(emdat_data[[#This Row],[Start Year]],emdat_data[[#This Row],[Start Month]],emdat_data[[#This Row],[Start Day]])</f>
        <v>38703</v>
      </c>
      <c r="AG1969">
        <v>2005</v>
      </c>
      <c r="AH1969">
        <v>12</v>
      </c>
      <c r="AI1969">
        <v>17</v>
      </c>
      <c r="AJ1969" s="2">
        <f>DATE(emdat_data[[#This Row],[End Year]],emdat_data[[#This Row],[End Month]],emdat_data[[#This Row],[End Day]])</f>
        <v>38703</v>
      </c>
      <c r="AK1969">
        <v>11</v>
      </c>
      <c r="AL1969">
        <v>8</v>
      </c>
      <c r="AO1969">
        <v>8</v>
      </c>
      <c r="AV1969">
        <v>66.731057986202799</v>
      </c>
      <c r="AX1969" t="s">
        <v>8734</v>
      </c>
      <c r="AY1969" t="s">
        <v>8735</v>
      </c>
    </row>
    <row r="1970" spans="1:51" hidden="1" x14ac:dyDescent="0.25">
      <c r="A1970" t="s">
        <v>8586</v>
      </c>
      <c r="B1970">
        <v>2005</v>
      </c>
      <c r="C1970">
        <v>715</v>
      </c>
      <c r="E1970" t="s">
        <v>50</v>
      </c>
      <c r="F1970" t="s">
        <v>71</v>
      </c>
      <c r="G1970" t="s">
        <v>72</v>
      </c>
      <c r="H1970" t="s">
        <v>102</v>
      </c>
      <c r="K1970" t="s">
        <v>280</v>
      </c>
      <c r="L1970" t="s">
        <v>281</v>
      </c>
      <c r="M1970" t="s">
        <v>260</v>
      </c>
      <c r="N1970" t="s">
        <v>76</v>
      </c>
      <c r="O1970" t="s">
        <v>8587</v>
      </c>
      <c r="P1970" t="s">
        <v>642</v>
      </c>
      <c r="Q1970" t="s">
        <v>659</v>
      </c>
      <c r="X1970" t="s">
        <v>78</v>
      </c>
      <c r="AA1970" s="1"/>
      <c r="AB1970" t="s">
        <v>8588</v>
      </c>
      <c r="AC1970">
        <v>2005</v>
      </c>
      <c r="AD1970">
        <v>12</v>
      </c>
      <c r="AE1970">
        <v>22</v>
      </c>
      <c r="AF1970" s="2">
        <f>DATE(emdat_data[[#This Row],[Start Year]],emdat_data[[#This Row],[Start Month]],emdat_data[[#This Row],[Start Day]])</f>
        <v>38708</v>
      </c>
      <c r="AG1970">
        <v>2006</v>
      </c>
      <c r="AH1970">
        <v>2</v>
      </c>
      <c r="AI1970">
        <v>7</v>
      </c>
      <c r="AJ1970" s="2">
        <f>DATE(emdat_data[[#This Row],[End Year]],emdat_data[[#This Row],[End Month]],emdat_data[[#This Row],[End Day]])</f>
        <v>38755</v>
      </c>
      <c r="AK1970">
        <v>16</v>
      </c>
      <c r="AL1970">
        <v>12</v>
      </c>
      <c r="AM1970">
        <v>20000</v>
      </c>
      <c r="AN1970">
        <v>9000</v>
      </c>
      <c r="AO1970">
        <v>29012</v>
      </c>
      <c r="AV1970">
        <v>66.731057986202799</v>
      </c>
      <c r="AW1970" t="s">
        <v>8589</v>
      </c>
      <c r="AX1970" t="s">
        <v>8590</v>
      </c>
      <c r="AY1970" t="s">
        <v>8591</v>
      </c>
    </row>
    <row r="1971" spans="1:51" hidden="1" x14ac:dyDescent="0.25">
      <c r="A1971" t="s">
        <v>8696</v>
      </c>
      <c r="B1971">
        <v>2005</v>
      </c>
      <c r="C1971">
        <v>723</v>
      </c>
      <c r="E1971" t="s">
        <v>50</v>
      </c>
      <c r="F1971" t="s">
        <v>63</v>
      </c>
      <c r="G1971" t="s">
        <v>82</v>
      </c>
      <c r="K1971" t="s">
        <v>268</v>
      </c>
      <c r="L1971" t="s">
        <v>269</v>
      </c>
      <c r="M1971" t="s">
        <v>161</v>
      </c>
      <c r="N1971" t="s">
        <v>57</v>
      </c>
      <c r="O1971" t="s">
        <v>8697</v>
      </c>
      <c r="X1971" t="s">
        <v>88</v>
      </c>
      <c r="AA1971" s="1"/>
      <c r="AC1971">
        <v>2005</v>
      </c>
      <c r="AD1971">
        <v>12</v>
      </c>
      <c r="AE1971">
        <v>22</v>
      </c>
      <c r="AF1971" s="2">
        <f>DATE(emdat_data[[#This Row],[Start Year]],emdat_data[[#This Row],[Start Month]],emdat_data[[#This Row],[Start Day]])</f>
        <v>38708</v>
      </c>
      <c r="AG1971">
        <v>2005</v>
      </c>
      <c r="AH1971">
        <v>12</v>
      </c>
      <c r="AI1971">
        <v>25</v>
      </c>
      <c r="AJ1971" s="2">
        <f>DATE(emdat_data[[#This Row],[End Year]],emdat_data[[#This Row],[End Month]],emdat_data[[#This Row],[End Day]])</f>
        <v>38711</v>
      </c>
      <c r="AK1971">
        <v>1</v>
      </c>
      <c r="AT1971">
        <v>160000</v>
      </c>
      <c r="AU1971">
        <v>239768</v>
      </c>
      <c r="AV1971">
        <v>66.731057986202799</v>
      </c>
      <c r="AW1971" t="s">
        <v>8698</v>
      </c>
      <c r="AY1971" t="s">
        <v>8699</v>
      </c>
    </row>
    <row r="1972" spans="1:51" hidden="1" x14ac:dyDescent="0.25">
      <c r="A1972" t="s">
        <v>8727</v>
      </c>
      <c r="B1972">
        <v>2005</v>
      </c>
      <c r="C1972">
        <v>715</v>
      </c>
      <c r="E1972" t="s">
        <v>50</v>
      </c>
      <c r="F1972" t="s">
        <v>71</v>
      </c>
      <c r="G1972" t="s">
        <v>72</v>
      </c>
      <c r="H1972" t="s">
        <v>102</v>
      </c>
      <c r="K1972" t="s">
        <v>287</v>
      </c>
      <c r="L1972" t="s">
        <v>288</v>
      </c>
      <c r="M1972" t="s">
        <v>260</v>
      </c>
      <c r="N1972" t="s">
        <v>76</v>
      </c>
      <c r="O1972" t="s">
        <v>8728</v>
      </c>
      <c r="P1972" t="s">
        <v>642</v>
      </c>
      <c r="X1972" t="s">
        <v>78</v>
      </c>
      <c r="AA1972" s="1"/>
      <c r="AB1972" t="s">
        <v>8729</v>
      </c>
      <c r="AC1972">
        <v>2005</v>
      </c>
      <c r="AD1972">
        <v>12</v>
      </c>
      <c r="AE1972">
        <v>22</v>
      </c>
      <c r="AF1972" s="2">
        <f>DATE(emdat_data[[#This Row],[Start Year]],emdat_data[[#This Row],[Start Month]],emdat_data[[#This Row],[Start Day]])</f>
        <v>38708</v>
      </c>
      <c r="AG1972">
        <v>2006</v>
      </c>
      <c r="AH1972">
        <v>2</v>
      </c>
      <c r="AI1972">
        <v>7</v>
      </c>
      <c r="AJ1972" s="2">
        <f>DATE(emdat_data[[#This Row],[End Year]],emdat_data[[#This Row],[End Month]],emdat_data[[#This Row],[End Day]])</f>
        <v>38755</v>
      </c>
      <c r="AK1972">
        <v>1</v>
      </c>
      <c r="AN1972">
        <v>44500</v>
      </c>
      <c r="AO1972">
        <v>44500</v>
      </c>
      <c r="AV1972">
        <v>66.731057986202799</v>
      </c>
      <c r="AX1972" t="s">
        <v>8730</v>
      </c>
      <c r="AY1972" t="s">
        <v>8731</v>
      </c>
    </row>
    <row r="1973" spans="1:51" hidden="1" x14ac:dyDescent="0.25">
      <c r="A1973" t="s">
        <v>7000</v>
      </c>
      <c r="B1973">
        <v>2005</v>
      </c>
      <c r="C1973">
        <v>711</v>
      </c>
      <c r="E1973" t="s">
        <v>50</v>
      </c>
      <c r="F1973" t="s">
        <v>71</v>
      </c>
      <c r="G1973" t="s">
        <v>72</v>
      </c>
      <c r="H1973" t="s">
        <v>102</v>
      </c>
      <c r="K1973" t="s">
        <v>1155</v>
      </c>
      <c r="L1973" t="s">
        <v>1156</v>
      </c>
      <c r="M1973" t="s">
        <v>75</v>
      </c>
      <c r="N1973" t="s">
        <v>76</v>
      </c>
      <c r="O1973" t="s">
        <v>7001</v>
      </c>
      <c r="P1973" t="s">
        <v>642</v>
      </c>
      <c r="Q1973" t="s">
        <v>176</v>
      </c>
      <c r="W1973">
        <v>1100</v>
      </c>
      <c r="X1973" t="s">
        <v>78</v>
      </c>
      <c r="AA1973" s="1"/>
      <c r="AB1973" t="s">
        <v>7002</v>
      </c>
      <c r="AC1973">
        <v>2005</v>
      </c>
      <c r="AD1973">
        <v>12</v>
      </c>
      <c r="AE1973">
        <v>24</v>
      </c>
      <c r="AF1973" s="2">
        <f>DATE(emdat_data[[#This Row],[Start Year]],emdat_data[[#This Row],[Start Month]],emdat_data[[#This Row],[Start Day]])</f>
        <v>38710</v>
      </c>
      <c r="AG1973">
        <v>2005</v>
      </c>
      <c r="AH1973">
        <v>12</v>
      </c>
      <c r="AI1973">
        <v>28</v>
      </c>
      <c r="AJ1973" s="2">
        <f>DATE(emdat_data[[#This Row],[End Year]],emdat_data[[#This Row],[End Month]],emdat_data[[#This Row],[End Day]])</f>
        <v>38714</v>
      </c>
      <c r="AK1973">
        <v>1</v>
      </c>
      <c r="AN1973">
        <v>2000</v>
      </c>
      <c r="AO1973">
        <v>2000</v>
      </c>
      <c r="AV1973">
        <v>66.731057986202799</v>
      </c>
      <c r="AX1973" t="s">
        <v>7003</v>
      </c>
      <c r="AY1973" t="s">
        <v>7004</v>
      </c>
    </row>
    <row r="1974" spans="1:51" hidden="1" x14ac:dyDescent="0.25">
      <c r="A1974" t="s">
        <v>8667</v>
      </c>
      <c r="B1974">
        <v>2005</v>
      </c>
      <c r="C1974">
        <v>713</v>
      </c>
      <c r="E1974" t="s">
        <v>50</v>
      </c>
      <c r="F1974" t="s">
        <v>63</v>
      </c>
      <c r="G1974" t="s">
        <v>64</v>
      </c>
      <c r="H1974" t="s">
        <v>7143</v>
      </c>
      <c r="K1974" t="s">
        <v>2924</v>
      </c>
      <c r="L1974" t="s">
        <v>2925</v>
      </c>
      <c r="M1974" t="s">
        <v>392</v>
      </c>
      <c r="N1974" t="s">
        <v>57</v>
      </c>
      <c r="O1974" t="s">
        <v>8668</v>
      </c>
      <c r="Q1974" t="s">
        <v>2546</v>
      </c>
      <c r="X1974" t="s">
        <v>67</v>
      </c>
      <c r="AA1974" s="1"/>
      <c r="AC1974">
        <v>2005</v>
      </c>
      <c r="AD1974">
        <v>12</v>
      </c>
      <c r="AE1974">
        <v>26</v>
      </c>
      <c r="AF1974" s="2">
        <f>DATE(emdat_data[[#This Row],[Start Year]],emdat_data[[#This Row],[Start Month]],emdat_data[[#This Row],[Start Day]])</f>
        <v>38712</v>
      </c>
      <c r="AG1974">
        <v>2006</v>
      </c>
      <c r="AH1974">
        <v>2</v>
      </c>
      <c r="AI1974">
        <v>6</v>
      </c>
      <c r="AJ1974" s="2">
        <f>DATE(emdat_data[[#This Row],[End Year]],emdat_data[[#This Row],[End Month]],emdat_data[[#This Row],[End Day]])</f>
        <v>38754</v>
      </c>
      <c r="AK1974">
        <v>17</v>
      </c>
      <c r="AL1974">
        <v>150</v>
      </c>
      <c r="AO1974">
        <v>150</v>
      </c>
      <c r="AV1974">
        <v>66.731057986202799</v>
      </c>
      <c r="AW1974" t="s">
        <v>8669</v>
      </c>
      <c r="AY1974" t="s">
        <v>8670</v>
      </c>
    </row>
    <row r="1975" spans="1:51" x14ac:dyDescent="0.25">
      <c r="A1975" t="s">
        <v>8944</v>
      </c>
      <c r="B1975">
        <v>2005</v>
      </c>
      <c r="C1975">
        <v>761</v>
      </c>
      <c r="E1975" t="s">
        <v>50</v>
      </c>
      <c r="F1975" t="s">
        <v>119</v>
      </c>
      <c r="G1975" t="s">
        <v>120</v>
      </c>
      <c r="J1975" t="s">
        <v>2667</v>
      </c>
      <c r="K1975" t="s">
        <v>3068</v>
      </c>
      <c r="L1975" t="s">
        <v>3069</v>
      </c>
      <c r="M1975" t="s">
        <v>173</v>
      </c>
      <c r="N1975" t="s">
        <v>57</v>
      </c>
      <c r="O1975" t="s">
        <v>8945</v>
      </c>
      <c r="T1975" t="s">
        <v>128</v>
      </c>
      <c r="U1975" t="s">
        <v>128</v>
      </c>
      <c r="X1975" t="s">
        <v>129</v>
      </c>
      <c r="AA1975" s="1"/>
      <c r="AC1975">
        <v>2005</v>
      </c>
      <c r="AD1975">
        <v>12</v>
      </c>
      <c r="AE1975">
        <v>26</v>
      </c>
      <c r="AF1975" s="2">
        <f>DATE(emdat_data[[#This Row],[Start Year]],emdat_data[[#This Row],[Start Month]],emdat_data[[#This Row],[Start Day]])</f>
        <v>38712</v>
      </c>
      <c r="AG1975">
        <v>2006</v>
      </c>
      <c r="AH1975">
        <v>4</v>
      </c>
      <c r="AI1975">
        <v>2</v>
      </c>
      <c r="AJ1975" s="2">
        <f>DATE(emdat_data[[#This Row],[End Year]],emdat_data[[#This Row],[End Month]],emdat_data[[#This Row],[End Day]])</f>
        <v>38809</v>
      </c>
      <c r="AK1975">
        <v>16</v>
      </c>
      <c r="AM1975">
        <v>83</v>
      </c>
      <c r="AO1975">
        <v>83</v>
      </c>
      <c r="AV1975">
        <v>66.731057986202799</v>
      </c>
    </row>
    <row r="1976" spans="1:51" hidden="1" x14ac:dyDescent="0.25">
      <c r="A1976" t="s">
        <v>6834</v>
      </c>
      <c r="B1976">
        <v>2005</v>
      </c>
      <c r="C1976">
        <v>736</v>
      </c>
      <c r="E1976" t="s">
        <v>50</v>
      </c>
      <c r="F1976" t="s">
        <v>71</v>
      </c>
      <c r="G1976" t="s">
        <v>72</v>
      </c>
      <c r="H1976" t="s">
        <v>102</v>
      </c>
      <c r="K1976" t="s">
        <v>54</v>
      </c>
      <c r="L1976" t="s">
        <v>55</v>
      </c>
      <c r="M1976" t="s">
        <v>56</v>
      </c>
      <c r="N1976" t="s">
        <v>57</v>
      </c>
      <c r="O1976" t="s">
        <v>6835</v>
      </c>
      <c r="P1976" t="s">
        <v>6836</v>
      </c>
      <c r="X1976" t="s">
        <v>78</v>
      </c>
      <c r="AA1976" s="1"/>
      <c r="AC1976">
        <v>2005</v>
      </c>
      <c r="AD1976">
        <v>12</v>
      </c>
      <c r="AE1976">
        <v>27</v>
      </c>
      <c r="AF1976" s="2">
        <f>DATE(emdat_data[[#This Row],[Start Year]],emdat_data[[#This Row],[Start Month]],emdat_data[[#This Row],[Start Day]])</f>
        <v>38713</v>
      </c>
      <c r="AG1976">
        <v>2005</v>
      </c>
      <c r="AH1976">
        <v>12</v>
      </c>
      <c r="AI1976">
        <v>29</v>
      </c>
      <c r="AJ1976" s="2">
        <f>DATE(emdat_data[[#This Row],[End Year]],emdat_data[[#This Row],[End Month]],emdat_data[[#This Row],[End Day]])</f>
        <v>38715</v>
      </c>
      <c r="AN1976">
        <v>125</v>
      </c>
      <c r="AO1976">
        <v>125</v>
      </c>
      <c r="AV1976">
        <v>66.731057986202799</v>
      </c>
      <c r="AX1976" t="s">
        <v>6837</v>
      </c>
      <c r="AY1976" t="s">
        <v>6838</v>
      </c>
    </row>
    <row r="1977" spans="1:51" hidden="1" x14ac:dyDescent="0.25">
      <c r="A1977" t="s">
        <v>7142</v>
      </c>
      <c r="B1977">
        <v>2005</v>
      </c>
      <c r="C1977">
        <v>713</v>
      </c>
      <c r="E1977" t="s">
        <v>50</v>
      </c>
      <c r="F1977" t="s">
        <v>63</v>
      </c>
      <c r="G1977" t="s">
        <v>64</v>
      </c>
      <c r="H1977" t="s">
        <v>7143</v>
      </c>
      <c r="K1977" t="s">
        <v>778</v>
      </c>
      <c r="L1977" t="s">
        <v>779</v>
      </c>
      <c r="M1977" t="s">
        <v>189</v>
      </c>
      <c r="N1977" t="s">
        <v>190</v>
      </c>
      <c r="O1977" t="s">
        <v>7144</v>
      </c>
      <c r="Q1977" t="s">
        <v>2546</v>
      </c>
      <c r="X1977" t="s">
        <v>67</v>
      </c>
      <c r="AA1977" s="1"/>
      <c r="AC1977">
        <v>2005</v>
      </c>
      <c r="AD1977">
        <v>12</v>
      </c>
      <c r="AE1977">
        <v>27</v>
      </c>
      <c r="AF1977" s="2">
        <f>DATE(emdat_data[[#This Row],[Start Year]],emdat_data[[#This Row],[Start Month]],emdat_data[[#This Row],[Start Day]])</f>
        <v>38713</v>
      </c>
      <c r="AG1977">
        <v>2005</v>
      </c>
      <c r="AH1977">
        <v>12</v>
      </c>
      <c r="AI1977">
        <v>30</v>
      </c>
      <c r="AJ1977" s="2">
        <f>DATE(emdat_data[[#This Row],[End Year]],emdat_data[[#This Row],[End Month]],emdat_data[[#This Row],[End Day]])</f>
        <v>38716</v>
      </c>
      <c r="AV1977">
        <v>66.731057986202799</v>
      </c>
      <c r="AW1977" t="s">
        <v>3918</v>
      </c>
      <c r="AY1977" t="s">
        <v>3919</v>
      </c>
    </row>
    <row r="1978" spans="1:51" hidden="1" x14ac:dyDescent="0.25">
      <c r="A1978" t="s">
        <v>7149</v>
      </c>
      <c r="B1978">
        <v>2005</v>
      </c>
      <c r="C1978">
        <v>713</v>
      </c>
      <c r="E1978" t="s">
        <v>50</v>
      </c>
      <c r="F1978" t="s">
        <v>63</v>
      </c>
      <c r="G1978" t="s">
        <v>64</v>
      </c>
      <c r="H1978" t="s">
        <v>7143</v>
      </c>
      <c r="K1978" t="s">
        <v>1231</v>
      </c>
      <c r="L1978" t="s">
        <v>1232</v>
      </c>
      <c r="M1978" t="s">
        <v>197</v>
      </c>
      <c r="N1978" t="s">
        <v>190</v>
      </c>
      <c r="O1978" t="s">
        <v>7150</v>
      </c>
      <c r="Q1978" t="s">
        <v>2546</v>
      </c>
      <c r="X1978" t="s">
        <v>67</v>
      </c>
      <c r="AA1978" s="1"/>
      <c r="AC1978">
        <v>2005</v>
      </c>
      <c r="AD1978">
        <v>12</v>
      </c>
      <c r="AE1978">
        <v>27</v>
      </c>
      <c r="AF1978" s="2">
        <f>DATE(emdat_data[[#This Row],[Start Year]],emdat_data[[#This Row],[Start Month]],emdat_data[[#This Row],[Start Day]])</f>
        <v>38713</v>
      </c>
      <c r="AG1978">
        <v>2006</v>
      </c>
      <c r="AH1978">
        <v>1</v>
      </c>
      <c r="AJ1978" s="2">
        <f>DATE(emdat_data[[#This Row],[End Year]],emdat_data[[#This Row],[End Month]],emdat_data[[#This Row],[End Day]])</f>
        <v>38717</v>
      </c>
      <c r="AK1978">
        <v>9</v>
      </c>
      <c r="AV1978">
        <v>66.731057986202799</v>
      </c>
      <c r="AW1978" t="s">
        <v>7151</v>
      </c>
      <c r="AY1978" t="s">
        <v>7152</v>
      </c>
    </row>
    <row r="1979" spans="1:51" hidden="1" x14ac:dyDescent="0.25">
      <c r="A1979" t="s">
        <v>7154</v>
      </c>
      <c r="B1979">
        <v>2005</v>
      </c>
      <c r="C1979">
        <v>713</v>
      </c>
      <c r="E1979" t="s">
        <v>50</v>
      </c>
      <c r="F1979" t="s">
        <v>63</v>
      </c>
      <c r="G1979" t="s">
        <v>64</v>
      </c>
      <c r="H1979" t="s">
        <v>7143</v>
      </c>
      <c r="K1979" t="s">
        <v>187</v>
      </c>
      <c r="L1979" t="s">
        <v>188</v>
      </c>
      <c r="M1979" t="s">
        <v>189</v>
      </c>
      <c r="N1979" t="s">
        <v>190</v>
      </c>
      <c r="O1979" t="s">
        <v>7155</v>
      </c>
      <c r="Q1979" t="s">
        <v>2546</v>
      </c>
      <c r="X1979" t="s">
        <v>67</v>
      </c>
      <c r="AA1979" s="1"/>
      <c r="AC1979">
        <v>2005</v>
      </c>
      <c r="AD1979">
        <v>12</v>
      </c>
      <c r="AE1979">
        <v>27</v>
      </c>
      <c r="AF1979" s="2">
        <f>DATE(emdat_data[[#This Row],[Start Year]],emdat_data[[#This Row],[Start Month]],emdat_data[[#This Row],[Start Day]])</f>
        <v>38713</v>
      </c>
      <c r="AG1979">
        <v>2005</v>
      </c>
      <c r="AH1979">
        <v>12</v>
      </c>
      <c r="AI1979">
        <v>30</v>
      </c>
      <c r="AJ1979" s="2">
        <f>DATE(emdat_data[[#This Row],[End Year]],emdat_data[[#This Row],[End Month]],emdat_data[[#This Row],[End Day]])</f>
        <v>38716</v>
      </c>
      <c r="AK1979">
        <v>2</v>
      </c>
      <c r="AV1979">
        <v>66.731057986202799</v>
      </c>
      <c r="AW1979" t="s">
        <v>4413</v>
      </c>
      <c r="AY1979" t="s">
        <v>4414</v>
      </c>
    </row>
    <row r="1980" spans="1:51" hidden="1" x14ac:dyDescent="0.25">
      <c r="A1980" t="s">
        <v>7156</v>
      </c>
      <c r="B1980">
        <v>2005</v>
      </c>
      <c r="C1980">
        <v>713</v>
      </c>
      <c r="E1980" t="s">
        <v>50</v>
      </c>
      <c r="F1980" t="s">
        <v>63</v>
      </c>
      <c r="G1980" t="s">
        <v>64</v>
      </c>
      <c r="H1980" t="s">
        <v>7143</v>
      </c>
      <c r="K1980" t="s">
        <v>1292</v>
      </c>
      <c r="L1980" t="s">
        <v>1293</v>
      </c>
      <c r="M1980" t="s">
        <v>1294</v>
      </c>
      <c r="N1980" t="s">
        <v>190</v>
      </c>
      <c r="O1980" t="s">
        <v>7157</v>
      </c>
      <c r="Q1980" t="s">
        <v>2546</v>
      </c>
      <c r="W1980">
        <v>-11</v>
      </c>
      <c r="X1980" t="s">
        <v>67</v>
      </c>
      <c r="AA1980" s="1"/>
      <c r="AC1980">
        <v>2005</v>
      </c>
      <c r="AD1980">
        <v>12</v>
      </c>
      <c r="AE1980">
        <v>27</v>
      </c>
      <c r="AF1980" s="2">
        <f>DATE(emdat_data[[#This Row],[Start Year]],emdat_data[[#This Row],[Start Month]],emdat_data[[#This Row],[Start Day]])</f>
        <v>38713</v>
      </c>
      <c r="AG1980">
        <v>2005</v>
      </c>
      <c r="AH1980">
        <v>12</v>
      </c>
      <c r="AI1980">
        <v>30</v>
      </c>
      <c r="AJ1980" s="2">
        <f>DATE(emdat_data[[#This Row],[End Year]],emdat_data[[#This Row],[End Month]],emdat_data[[#This Row],[End Day]])</f>
        <v>38716</v>
      </c>
      <c r="AK1980">
        <v>1</v>
      </c>
      <c r="AV1980">
        <v>66.731057986202799</v>
      </c>
      <c r="AW1980" t="s">
        <v>1965</v>
      </c>
      <c r="AX1980" t="s">
        <v>7158</v>
      </c>
      <c r="AY1980" t="s">
        <v>7159</v>
      </c>
    </row>
    <row r="1981" spans="1:51" hidden="1" x14ac:dyDescent="0.25">
      <c r="A1981" t="s">
        <v>7160</v>
      </c>
      <c r="B1981">
        <v>2005</v>
      </c>
      <c r="C1981">
        <v>713</v>
      </c>
      <c r="E1981" t="s">
        <v>50</v>
      </c>
      <c r="F1981" t="s">
        <v>63</v>
      </c>
      <c r="G1981" t="s">
        <v>64</v>
      </c>
      <c r="H1981" t="s">
        <v>7143</v>
      </c>
      <c r="K1981" t="s">
        <v>209</v>
      </c>
      <c r="L1981" t="s">
        <v>210</v>
      </c>
      <c r="M1981" t="s">
        <v>211</v>
      </c>
      <c r="N1981" t="s">
        <v>190</v>
      </c>
      <c r="O1981" t="s">
        <v>1352</v>
      </c>
      <c r="Q1981" t="s">
        <v>2546</v>
      </c>
      <c r="X1981" t="s">
        <v>67</v>
      </c>
      <c r="AA1981" s="1"/>
      <c r="AC1981">
        <v>2005</v>
      </c>
      <c r="AD1981">
        <v>12</v>
      </c>
      <c r="AE1981">
        <v>27</v>
      </c>
      <c r="AF1981" s="2">
        <f>DATE(emdat_data[[#This Row],[Start Year]],emdat_data[[#This Row],[Start Month]],emdat_data[[#This Row],[Start Day]])</f>
        <v>38713</v>
      </c>
      <c r="AG1981">
        <v>2006</v>
      </c>
      <c r="AH1981">
        <v>1</v>
      </c>
      <c r="AJ1981" s="2">
        <f>DATE(emdat_data[[#This Row],[End Year]],emdat_data[[#This Row],[End Month]],emdat_data[[#This Row],[End Day]])</f>
        <v>38717</v>
      </c>
      <c r="AK1981">
        <v>48</v>
      </c>
      <c r="AV1981">
        <v>66.731057986202799</v>
      </c>
      <c r="AW1981" t="s">
        <v>1353</v>
      </c>
      <c r="AY1981" t="s">
        <v>1354</v>
      </c>
    </row>
    <row r="1982" spans="1:51" hidden="1" x14ac:dyDescent="0.25">
      <c r="A1982" t="s">
        <v>7253</v>
      </c>
      <c r="B1982">
        <v>2005</v>
      </c>
      <c r="C1982">
        <v>713</v>
      </c>
      <c r="E1982" t="s">
        <v>50</v>
      </c>
      <c r="F1982" t="s">
        <v>63</v>
      </c>
      <c r="G1982" t="s">
        <v>64</v>
      </c>
      <c r="H1982" t="s">
        <v>7143</v>
      </c>
      <c r="K1982" t="s">
        <v>596</v>
      </c>
      <c r="L1982" t="s">
        <v>597</v>
      </c>
      <c r="M1982" t="s">
        <v>189</v>
      </c>
      <c r="N1982" t="s">
        <v>190</v>
      </c>
      <c r="O1982" t="s">
        <v>7254</v>
      </c>
      <c r="W1982">
        <v>-35</v>
      </c>
      <c r="X1982" t="s">
        <v>67</v>
      </c>
      <c r="AA1982" s="1"/>
      <c r="AC1982">
        <v>2005</v>
      </c>
      <c r="AD1982">
        <v>12</v>
      </c>
      <c r="AE1982">
        <v>27</v>
      </c>
      <c r="AF1982" s="2">
        <f>DATE(emdat_data[[#This Row],[Start Year]],emdat_data[[#This Row],[Start Month]],emdat_data[[#This Row],[Start Day]])</f>
        <v>38713</v>
      </c>
      <c r="AG1982">
        <v>2005</v>
      </c>
      <c r="AH1982">
        <v>12</v>
      </c>
      <c r="AI1982">
        <v>30</v>
      </c>
      <c r="AJ1982" s="2">
        <f>DATE(emdat_data[[#This Row],[End Year]],emdat_data[[#This Row],[End Month]],emdat_data[[#This Row],[End Day]])</f>
        <v>38716</v>
      </c>
      <c r="AV1982">
        <v>66.731057986202799</v>
      </c>
      <c r="AW1982" t="s">
        <v>7255</v>
      </c>
      <c r="AY1982" t="s">
        <v>7256</v>
      </c>
    </row>
    <row r="1983" spans="1:51" hidden="1" x14ac:dyDescent="0.25">
      <c r="A1983" t="s">
        <v>8658</v>
      </c>
      <c r="B1983">
        <v>2005</v>
      </c>
      <c r="C1983">
        <v>713</v>
      </c>
      <c r="E1983" t="s">
        <v>50</v>
      </c>
      <c r="F1983" t="s">
        <v>63</v>
      </c>
      <c r="G1983" t="s">
        <v>64</v>
      </c>
      <c r="H1983" t="s">
        <v>7143</v>
      </c>
      <c r="K1983" t="s">
        <v>239</v>
      </c>
      <c r="L1983" t="s">
        <v>240</v>
      </c>
      <c r="M1983" t="s">
        <v>197</v>
      </c>
      <c r="N1983" t="s">
        <v>190</v>
      </c>
      <c r="O1983" t="s">
        <v>8659</v>
      </c>
      <c r="Q1983" t="s">
        <v>2546</v>
      </c>
      <c r="W1983">
        <v>-21</v>
      </c>
      <c r="X1983" t="s">
        <v>67</v>
      </c>
      <c r="AA1983" s="1"/>
      <c r="AC1983">
        <v>2005</v>
      </c>
      <c r="AD1983">
        <v>12</v>
      </c>
      <c r="AE1983">
        <v>27</v>
      </c>
      <c r="AF1983" s="2">
        <f>DATE(emdat_data[[#This Row],[Start Year]],emdat_data[[#This Row],[Start Month]],emdat_data[[#This Row],[Start Day]])</f>
        <v>38713</v>
      </c>
      <c r="AG1983">
        <v>2006</v>
      </c>
      <c r="AH1983">
        <v>1</v>
      </c>
      <c r="AJ1983" s="2">
        <f>DATE(emdat_data[[#This Row],[End Year]],emdat_data[[#This Row],[End Month]],emdat_data[[#This Row],[End Day]])</f>
        <v>38717</v>
      </c>
      <c r="AK1983">
        <v>9</v>
      </c>
      <c r="AV1983">
        <v>66.731057986202799</v>
      </c>
      <c r="AW1983" t="s">
        <v>8660</v>
      </c>
      <c r="AY1983" t="s">
        <v>8661</v>
      </c>
    </row>
    <row r="1984" spans="1:51" hidden="1" x14ac:dyDescent="0.25">
      <c r="A1984" t="s">
        <v>8764</v>
      </c>
      <c r="B1984">
        <v>2005</v>
      </c>
      <c r="C1984">
        <v>714</v>
      </c>
      <c r="E1984" t="s">
        <v>50</v>
      </c>
      <c r="F1984" t="s">
        <v>71</v>
      </c>
      <c r="G1984" t="s">
        <v>217</v>
      </c>
      <c r="H1984" t="s">
        <v>696</v>
      </c>
      <c r="K1984" t="s">
        <v>307</v>
      </c>
      <c r="L1984" t="s">
        <v>308</v>
      </c>
      <c r="M1984" t="s">
        <v>56</v>
      </c>
      <c r="N1984" t="s">
        <v>57</v>
      </c>
      <c r="O1984" t="s">
        <v>8765</v>
      </c>
      <c r="AA1984" s="1"/>
      <c r="AC1984">
        <v>2005</v>
      </c>
      <c r="AD1984">
        <v>12</v>
      </c>
      <c r="AE1984">
        <v>27</v>
      </c>
      <c r="AF1984" s="2">
        <f>DATE(emdat_data[[#This Row],[Start Year]],emdat_data[[#This Row],[Start Month]],emdat_data[[#This Row],[Start Day]])</f>
        <v>38713</v>
      </c>
      <c r="AG1984">
        <v>2005</v>
      </c>
      <c r="AH1984">
        <v>12</v>
      </c>
      <c r="AI1984">
        <v>27</v>
      </c>
      <c r="AJ1984" s="2">
        <f>DATE(emdat_data[[#This Row],[End Year]],emdat_data[[#This Row],[End Month]],emdat_data[[#This Row],[End Day]])</f>
        <v>38713</v>
      </c>
      <c r="AK1984">
        <v>24</v>
      </c>
      <c r="AV1984">
        <v>66.731057986202799</v>
      </c>
      <c r="AX1984" t="s">
        <v>5749</v>
      </c>
      <c r="AY1984" t="s">
        <v>5750</v>
      </c>
    </row>
    <row r="1985" spans="1:51" hidden="1" x14ac:dyDescent="0.25">
      <c r="A1985" t="s">
        <v>8908</v>
      </c>
      <c r="B1985">
        <v>2005</v>
      </c>
      <c r="C1985">
        <v>724</v>
      </c>
      <c r="E1985" t="s">
        <v>50</v>
      </c>
      <c r="F1985" t="s">
        <v>350</v>
      </c>
      <c r="G1985" t="s">
        <v>477</v>
      </c>
      <c r="H1985" t="s">
        <v>478</v>
      </c>
      <c r="K1985" t="s">
        <v>357</v>
      </c>
      <c r="L1985" t="s">
        <v>358</v>
      </c>
      <c r="M1985" t="s">
        <v>146</v>
      </c>
      <c r="N1985" t="s">
        <v>86</v>
      </c>
      <c r="O1985" t="s">
        <v>8909</v>
      </c>
      <c r="U1985" t="s">
        <v>127</v>
      </c>
      <c r="X1985" t="s">
        <v>78</v>
      </c>
      <c r="AA1985" s="1"/>
      <c r="AC1985">
        <v>2005</v>
      </c>
      <c r="AD1985">
        <v>12</v>
      </c>
      <c r="AE1985">
        <v>27</v>
      </c>
      <c r="AF1985" s="2">
        <f>DATE(emdat_data[[#This Row],[Start Year]],emdat_data[[#This Row],[Start Month]],emdat_data[[#This Row],[Start Day]])</f>
        <v>38713</v>
      </c>
      <c r="AG1985">
        <v>2006</v>
      </c>
      <c r="AH1985">
        <v>1</v>
      </c>
      <c r="AI1985">
        <v>4</v>
      </c>
      <c r="AJ1985" s="2">
        <f>DATE(emdat_data[[#This Row],[End Year]],emdat_data[[#This Row],[End Month]],emdat_data[[#This Row],[End Day]])</f>
        <v>38721</v>
      </c>
      <c r="AK1985">
        <v>5</v>
      </c>
      <c r="AN1985">
        <v>1410</v>
      </c>
      <c r="AO1985">
        <v>1410</v>
      </c>
      <c r="AT1985">
        <v>100000</v>
      </c>
      <c r="AU1985">
        <v>149855</v>
      </c>
      <c r="AV1985">
        <v>66.731057986202799</v>
      </c>
      <c r="AW1985" t="s">
        <v>8910</v>
      </c>
      <c r="AY1985" t="s">
        <v>8911</v>
      </c>
    </row>
    <row r="1986" spans="1:51" hidden="1" x14ac:dyDescent="0.25">
      <c r="A1986" t="s">
        <v>6832</v>
      </c>
      <c r="B1986">
        <v>2005</v>
      </c>
      <c r="C1986">
        <v>725</v>
      </c>
      <c r="E1986" t="s">
        <v>50</v>
      </c>
      <c r="F1986" t="s">
        <v>71</v>
      </c>
      <c r="G1986" t="s">
        <v>72</v>
      </c>
      <c r="H1986" t="s">
        <v>102</v>
      </c>
      <c r="K1986" t="s">
        <v>54</v>
      </c>
      <c r="L1986" t="s">
        <v>55</v>
      </c>
      <c r="M1986" t="s">
        <v>56</v>
      </c>
      <c r="N1986" t="s">
        <v>57</v>
      </c>
      <c r="O1986" t="s">
        <v>6833</v>
      </c>
      <c r="P1986" t="s">
        <v>642</v>
      </c>
      <c r="X1986" t="s">
        <v>78</v>
      </c>
      <c r="AA1986" s="1"/>
      <c r="AC1986">
        <v>2005</v>
      </c>
      <c r="AD1986">
        <v>12</v>
      </c>
      <c r="AE1986">
        <v>28</v>
      </c>
      <c r="AF1986" s="2">
        <f>DATE(emdat_data[[#This Row],[Start Year]],emdat_data[[#This Row],[Start Month]],emdat_data[[#This Row],[Start Day]])</f>
        <v>38714</v>
      </c>
      <c r="AG1986">
        <v>2005</v>
      </c>
      <c r="AH1986">
        <v>12</v>
      </c>
      <c r="AI1986">
        <v>28</v>
      </c>
      <c r="AJ1986" s="2">
        <f>DATE(emdat_data[[#This Row],[End Year]],emdat_data[[#This Row],[End Month]],emdat_data[[#This Row],[End Day]])</f>
        <v>38714</v>
      </c>
      <c r="AN1986">
        <v>150</v>
      </c>
      <c r="AO1986">
        <v>150</v>
      </c>
      <c r="AV1986">
        <v>66.731057986202799</v>
      </c>
      <c r="AX1986" t="s">
        <v>710</v>
      </c>
      <c r="AY1986" t="s">
        <v>711</v>
      </c>
    </row>
    <row r="1987" spans="1:51" x14ac:dyDescent="0.25">
      <c r="A1987" t="s">
        <v>8886</v>
      </c>
      <c r="B1987">
        <v>2005</v>
      </c>
      <c r="C1987">
        <v>755</v>
      </c>
      <c r="E1987" t="s">
        <v>50</v>
      </c>
      <c r="F1987" t="s">
        <v>119</v>
      </c>
      <c r="G1987" t="s">
        <v>120</v>
      </c>
      <c r="H1987" t="s">
        <v>121</v>
      </c>
      <c r="J1987" t="s">
        <v>122</v>
      </c>
      <c r="K1987" t="s">
        <v>2972</v>
      </c>
      <c r="L1987" t="s">
        <v>2973</v>
      </c>
      <c r="M1987" t="s">
        <v>260</v>
      </c>
      <c r="N1987" t="s">
        <v>76</v>
      </c>
      <c r="O1987" t="s">
        <v>8887</v>
      </c>
      <c r="T1987" t="s">
        <v>128</v>
      </c>
      <c r="U1987" t="s">
        <v>128</v>
      </c>
      <c r="X1987" t="s">
        <v>129</v>
      </c>
      <c r="AA1987" s="1"/>
      <c r="AC1987">
        <v>2005</v>
      </c>
      <c r="AD1987">
        <v>12</v>
      </c>
      <c r="AE1987">
        <v>28</v>
      </c>
      <c r="AF1987" s="2">
        <f>DATE(emdat_data[[#This Row],[Start Year]],emdat_data[[#This Row],[Start Month]],emdat_data[[#This Row],[Start Day]])</f>
        <v>38714</v>
      </c>
      <c r="AG1987">
        <v>2006</v>
      </c>
      <c r="AH1987">
        <v>2</v>
      </c>
      <c r="AI1987">
        <v>12</v>
      </c>
      <c r="AJ1987" s="2">
        <f>DATE(emdat_data[[#This Row],[End Year]],emdat_data[[#This Row],[End Month]],emdat_data[[#This Row],[End Day]])</f>
        <v>38760</v>
      </c>
      <c r="AK1987">
        <v>11</v>
      </c>
      <c r="AM1987">
        <v>300</v>
      </c>
      <c r="AO1987">
        <v>300</v>
      </c>
      <c r="AV1987">
        <v>66.731057986202799</v>
      </c>
    </row>
    <row r="1988" spans="1:51" hidden="1" x14ac:dyDescent="0.25">
      <c r="A1988" t="s">
        <v>8950</v>
      </c>
      <c r="B1988">
        <v>2005</v>
      </c>
      <c r="C1988">
        <v>709</v>
      </c>
      <c r="E1988" t="s">
        <v>50</v>
      </c>
      <c r="F1988" t="s">
        <v>71</v>
      </c>
      <c r="G1988" t="s">
        <v>217</v>
      </c>
      <c r="H1988" t="s">
        <v>217</v>
      </c>
      <c r="K1988" t="s">
        <v>3101</v>
      </c>
      <c r="L1988" t="s">
        <v>3102</v>
      </c>
      <c r="M1988" t="s">
        <v>392</v>
      </c>
      <c r="N1988" t="s">
        <v>57</v>
      </c>
      <c r="O1988" t="s">
        <v>8951</v>
      </c>
      <c r="AA1988" s="1"/>
      <c r="AC1988">
        <v>2005</v>
      </c>
      <c r="AD1988">
        <v>12</v>
      </c>
      <c r="AE1988">
        <v>28</v>
      </c>
      <c r="AF1988" s="2">
        <f>DATE(emdat_data[[#This Row],[Start Year]],emdat_data[[#This Row],[Start Month]],emdat_data[[#This Row],[Start Day]])</f>
        <v>38714</v>
      </c>
      <c r="AG1988">
        <v>2005</v>
      </c>
      <c r="AH1988">
        <v>12</v>
      </c>
      <c r="AI1988">
        <v>29</v>
      </c>
      <c r="AJ1988" s="2">
        <f>DATE(emdat_data[[#This Row],[End Year]],emdat_data[[#This Row],[End Month]],emdat_data[[#This Row],[End Day]])</f>
        <v>38715</v>
      </c>
      <c r="AK1988">
        <v>65</v>
      </c>
      <c r="AL1988">
        <v>11</v>
      </c>
      <c r="AO1988">
        <v>11</v>
      </c>
      <c r="AV1988">
        <v>66.731057986202799</v>
      </c>
      <c r="AX1988" t="s">
        <v>8952</v>
      </c>
      <c r="AY1988" t="s">
        <v>8953</v>
      </c>
    </row>
    <row r="1989" spans="1:51" hidden="1" x14ac:dyDescent="0.25">
      <c r="A1989" t="s">
        <v>7036</v>
      </c>
      <c r="B1989">
        <v>2005</v>
      </c>
      <c r="C1989">
        <v>718</v>
      </c>
      <c r="E1989" t="s">
        <v>50</v>
      </c>
      <c r="F1989" t="s">
        <v>71</v>
      </c>
      <c r="G1989" t="s">
        <v>72</v>
      </c>
      <c r="H1989" t="s">
        <v>170</v>
      </c>
      <c r="K1989" t="s">
        <v>171</v>
      </c>
      <c r="L1989" t="s">
        <v>172</v>
      </c>
      <c r="M1989" t="s">
        <v>173</v>
      </c>
      <c r="N1989" t="s">
        <v>57</v>
      </c>
      <c r="O1989" t="s">
        <v>7037</v>
      </c>
      <c r="P1989" t="s">
        <v>642</v>
      </c>
      <c r="Q1989" t="s">
        <v>176</v>
      </c>
      <c r="V1989">
        <v>322</v>
      </c>
      <c r="X1989" t="s">
        <v>78</v>
      </c>
      <c r="AA1989" s="1"/>
      <c r="AB1989" t="s">
        <v>7038</v>
      </c>
      <c r="AC1989">
        <v>2005</v>
      </c>
      <c r="AD1989">
        <v>12</v>
      </c>
      <c r="AE1989">
        <v>31</v>
      </c>
      <c r="AF1989" s="2">
        <f>DATE(emdat_data[[#This Row],[Start Year]],emdat_data[[#This Row],[Start Month]],emdat_data[[#This Row],[Start Day]])</f>
        <v>38717</v>
      </c>
      <c r="AG1989">
        <v>2006</v>
      </c>
      <c r="AH1989">
        <v>1</v>
      </c>
      <c r="AI1989">
        <v>3</v>
      </c>
      <c r="AJ1989" s="2">
        <f>DATE(emdat_data[[#This Row],[End Year]],emdat_data[[#This Row],[End Month]],emdat_data[[#This Row],[End Day]])</f>
        <v>38720</v>
      </c>
      <c r="AK1989">
        <v>79</v>
      </c>
      <c r="AL1989">
        <v>30</v>
      </c>
      <c r="AM1989">
        <v>7781</v>
      </c>
      <c r="AO1989">
        <v>7811</v>
      </c>
      <c r="AV1989">
        <v>66.731057986202799</v>
      </c>
      <c r="AX1989" t="s">
        <v>7039</v>
      </c>
      <c r="AY1989" t="s">
        <v>7040</v>
      </c>
    </row>
    <row r="1990" spans="1:51" hidden="1" x14ac:dyDescent="0.25">
      <c r="A1990" t="s">
        <v>8436</v>
      </c>
      <c r="B1990">
        <v>2005</v>
      </c>
      <c r="C1990">
        <v>716</v>
      </c>
      <c r="E1990" t="s">
        <v>50</v>
      </c>
      <c r="F1990" t="s">
        <v>71</v>
      </c>
      <c r="G1990" t="s">
        <v>72</v>
      </c>
      <c r="H1990" t="s">
        <v>102</v>
      </c>
      <c r="K1990" t="s">
        <v>357</v>
      </c>
      <c r="L1990" t="s">
        <v>358</v>
      </c>
      <c r="M1990" t="s">
        <v>146</v>
      </c>
      <c r="N1990" t="s">
        <v>86</v>
      </c>
      <c r="O1990" t="s">
        <v>8437</v>
      </c>
      <c r="P1990" t="s">
        <v>82</v>
      </c>
      <c r="Q1990" t="s">
        <v>176</v>
      </c>
      <c r="R1990" t="s">
        <v>659</v>
      </c>
      <c r="U1990" t="s">
        <v>127</v>
      </c>
      <c r="W1990">
        <v>140500</v>
      </c>
      <c r="X1990" t="s">
        <v>78</v>
      </c>
      <c r="AA1990" s="1"/>
      <c r="AB1990" t="s">
        <v>8438</v>
      </c>
      <c r="AC1990">
        <v>2005</v>
      </c>
      <c r="AD1990">
        <v>12</v>
      </c>
      <c r="AE1990">
        <v>31</v>
      </c>
      <c r="AF1990" s="2">
        <f>DATE(emdat_data[[#This Row],[Start Year]],emdat_data[[#This Row],[Start Month]],emdat_data[[#This Row],[Start Day]])</f>
        <v>38717</v>
      </c>
      <c r="AG1990">
        <v>2006</v>
      </c>
      <c r="AH1990">
        <v>1</v>
      </c>
      <c r="AI1990">
        <v>18</v>
      </c>
      <c r="AJ1990" s="2">
        <f>DATE(emdat_data[[#This Row],[End Year]],emdat_data[[#This Row],[End Month]],emdat_data[[#This Row],[End Day]])</f>
        <v>38735</v>
      </c>
      <c r="AK1990">
        <v>3</v>
      </c>
      <c r="AM1990">
        <v>3600</v>
      </c>
      <c r="AO1990">
        <v>3600</v>
      </c>
      <c r="AT1990">
        <v>245000</v>
      </c>
      <c r="AU1990">
        <v>367145</v>
      </c>
      <c r="AV1990">
        <v>66.731057986202799</v>
      </c>
      <c r="AX1990" t="s">
        <v>8439</v>
      </c>
      <c r="AY1990" t="s">
        <v>8440</v>
      </c>
    </row>
    <row r="1991" spans="1:51" hidden="1" x14ac:dyDescent="0.25">
      <c r="A1991" t="s">
        <v>8663</v>
      </c>
      <c r="B1991">
        <v>2005</v>
      </c>
      <c r="C1991">
        <v>713</v>
      </c>
      <c r="E1991" t="s">
        <v>50</v>
      </c>
      <c r="F1991" t="s">
        <v>63</v>
      </c>
      <c r="G1991" t="s">
        <v>64</v>
      </c>
      <c r="H1991" t="s">
        <v>7143</v>
      </c>
      <c r="K1991" t="s">
        <v>383</v>
      </c>
      <c r="L1991" t="s">
        <v>384</v>
      </c>
      <c r="M1991" t="s">
        <v>211</v>
      </c>
      <c r="N1991" t="s">
        <v>190</v>
      </c>
      <c r="O1991" t="s">
        <v>8664</v>
      </c>
      <c r="Q1991" t="s">
        <v>2546</v>
      </c>
      <c r="W1991">
        <v>-43</v>
      </c>
      <c r="X1991" t="s">
        <v>67</v>
      </c>
      <c r="AA1991" s="1"/>
      <c r="AC1991">
        <v>2006</v>
      </c>
      <c r="AD1991">
        <v>1</v>
      </c>
      <c r="AF1991" s="2">
        <f>DATE(emdat_data[[#This Row],[Start Year]],emdat_data[[#This Row],[Start Month]],emdat_data[[#This Row],[Start Day]])</f>
        <v>38717</v>
      </c>
      <c r="AG1991">
        <v>2006</v>
      </c>
      <c r="AH1991">
        <v>1</v>
      </c>
      <c r="AJ1991" s="2">
        <f>DATE(emdat_data[[#This Row],[End Year]],emdat_data[[#This Row],[End Month]],emdat_data[[#This Row],[End Day]])</f>
        <v>38717</v>
      </c>
      <c r="AK1991">
        <v>116</v>
      </c>
      <c r="AL1991">
        <v>14</v>
      </c>
      <c r="AO1991">
        <v>14</v>
      </c>
      <c r="AT1991">
        <v>1000000</v>
      </c>
      <c r="AU1991">
        <v>1498553</v>
      </c>
      <c r="AV1991">
        <v>66.731057986202799</v>
      </c>
      <c r="AW1991" t="s">
        <v>8665</v>
      </c>
      <c r="AY1991" t="s">
        <v>8666</v>
      </c>
    </row>
    <row r="1992" spans="1:51" hidden="1" x14ac:dyDescent="0.25">
      <c r="A1992" t="s">
        <v>7798</v>
      </c>
      <c r="B1992">
        <v>2006</v>
      </c>
      <c r="C1992">
        <v>23</v>
      </c>
      <c r="E1992" t="s">
        <v>50</v>
      </c>
      <c r="F1992" t="s">
        <v>71</v>
      </c>
      <c r="G1992" t="s">
        <v>72</v>
      </c>
      <c r="H1992" t="s">
        <v>102</v>
      </c>
      <c r="K1992" t="s">
        <v>73</v>
      </c>
      <c r="L1992" t="s">
        <v>74</v>
      </c>
      <c r="M1992" t="s">
        <v>75</v>
      </c>
      <c r="N1992" t="s">
        <v>76</v>
      </c>
      <c r="O1992" t="s">
        <v>7799</v>
      </c>
      <c r="P1992" t="s">
        <v>642</v>
      </c>
      <c r="X1992" t="s">
        <v>78</v>
      </c>
      <c r="AA1992" s="1"/>
      <c r="AC1992">
        <v>2006</v>
      </c>
      <c r="AD1992">
        <v>1</v>
      </c>
      <c r="AF1992" s="2">
        <f>DATE(emdat_data[[#This Row],[Start Year]],emdat_data[[#This Row],[Start Month]],emdat_data[[#This Row],[Start Day]])</f>
        <v>38717</v>
      </c>
      <c r="AG1992">
        <v>2006</v>
      </c>
      <c r="AH1992">
        <v>1</v>
      </c>
      <c r="AJ1992" s="2">
        <f>DATE(emdat_data[[#This Row],[End Year]],emdat_data[[#This Row],[End Month]],emdat_data[[#This Row],[End Day]])</f>
        <v>38717</v>
      </c>
      <c r="AN1992">
        <v>225</v>
      </c>
      <c r="AO1992">
        <v>225</v>
      </c>
      <c r="AV1992">
        <v>68.883758712346406</v>
      </c>
      <c r="AW1992" t="s">
        <v>7800</v>
      </c>
      <c r="AY1992" t="s">
        <v>7801</v>
      </c>
    </row>
    <row r="1993" spans="1:51" hidden="1" x14ac:dyDescent="0.25">
      <c r="A1993" t="s">
        <v>7811</v>
      </c>
      <c r="B1993">
        <v>2006</v>
      </c>
      <c r="C1993">
        <v>57</v>
      </c>
      <c r="E1993" t="s">
        <v>50</v>
      </c>
      <c r="F1993" t="s">
        <v>350</v>
      </c>
      <c r="G1993" t="s">
        <v>477</v>
      </c>
      <c r="H1993" t="s">
        <v>478</v>
      </c>
      <c r="K1993" t="s">
        <v>93</v>
      </c>
      <c r="L1993" t="s">
        <v>94</v>
      </c>
      <c r="M1993" t="s">
        <v>95</v>
      </c>
      <c r="N1993" t="s">
        <v>96</v>
      </c>
      <c r="O1993" t="s">
        <v>7812</v>
      </c>
      <c r="X1993" t="s">
        <v>78</v>
      </c>
      <c r="AA1993" s="1"/>
      <c r="AC1993">
        <v>2006</v>
      </c>
      <c r="AD1993">
        <v>1</v>
      </c>
      <c r="AF1993" s="2">
        <f>DATE(emdat_data[[#This Row],[Start Year]],emdat_data[[#This Row],[Start Month]],emdat_data[[#This Row],[Start Day]])</f>
        <v>38717</v>
      </c>
      <c r="AG1993">
        <v>2006</v>
      </c>
      <c r="AH1993">
        <v>4</v>
      </c>
      <c r="AJ1993" s="2">
        <f>DATE(emdat_data[[#This Row],[End Year]],emdat_data[[#This Row],[End Month]],emdat_data[[#This Row],[End Day]])</f>
        <v>38807</v>
      </c>
      <c r="AK1993">
        <v>3</v>
      </c>
      <c r="AN1993">
        <v>81</v>
      </c>
      <c r="AO1993">
        <v>81</v>
      </c>
      <c r="AT1993">
        <v>50000</v>
      </c>
      <c r="AU1993">
        <v>72586</v>
      </c>
      <c r="AV1993">
        <v>68.883758712346406</v>
      </c>
      <c r="AW1993" t="s">
        <v>7813</v>
      </c>
      <c r="AY1993" t="s">
        <v>7814</v>
      </c>
    </row>
    <row r="1994" spans="1:51" x14ac:dyDescent="0.25">
      <c r="A1994" t="s">
        <v>7982</v>
      </c>
      <c r="B1994">
        <v>2006</v>
      </c>
      <c r="C1994">
        <v>488</v>
      </c>
      <c r="E1994" t="s">
        <v>50</v>
      </c>
      <c r="F1994" t="s">
        <v>119</v>
      </c>
      <c r="G1994" t="s">
        <v>120</v>
      </c>
      <c r="H1994" t="s">
        <v>121</v>
      </c>
      <c r="J1994" t="s">
        <v>294</v>
      </c>
      <c r="K1994" t="s">
        <v>1141</v>
      </c>
      <c r="L1994" t="s">
        <v>1142</v>
      </c>
      <c r="M1994" t="s">
        <v>125</v>
      </c>
      <c r="N1994" t="s">
        <v>76</v>
      </c>
      <c r="O1994" t="s">
        <v>7983</v>
      </c>
      <c r="T1994" t="s">
        <v>128</v>
      </c>
      <c r="U1994" t="s">
        <v>127</v>
      </c>
      <c r="X1994" t="s">
        <v>129</v>
      </c>
      <c r="AA1994" s="1"/>
      <c r="AC1994">
        <v>2006</v>
      </c>
      <c r="AD1994">
        <v>1</v>
      </c>
      <c r="AF1994" s="2">
        <f>DATE(emdat_data[[#This Row],[Start Year]],emdat_data[[#This Row],[Start Month]],emdat_data[[#This Row],[Start Day]])</f>
        <v>38717</v>
      </c>
      <c r="AG1994">
        <v>2006</v>
      </c>
      <c r="AH1994">
        <v>8</v>
      </c>
      <c r="AJ1994" s="2">
        <f>DATE(emdat_data[[#This Row],[End Year]],emdat_data[[#This Row],[End Month]],emdat_data[[#This Row],[End Day]])</f>
        <v>38929</v>
      </c>
      <c r="AK1994">
        <v>2</v>
      </c>
      <c r="AM1994">
        <v>361</v>
      </c>
      <c r="AO1994">
        <v>361</v>
      </c>
      <c r="AV1994">
        <v>68.883758712346406</v>
      </c>
    </row>
    <row r="1995" spans="1:51" x14ac:dyDescent="0.25">
      <c r="A1995" t="s">
        <v>8084</v>
      </c>
      <c r="B1995">
        <v>2006</v>
      </c>
      <c r="C1995">
        <v>324</v>
      </c>
      <c r="E1995" t="s">
        <v>50</v>
      </c>
      <c r="F1995" t="s">
        <v>119</v>
      </c>
      <c r="G1995" t="s">
        <v>120</v>
      </c>
      <c r="H1995" t="s">
        <v>121</v>
      </c>
      <c r="J1995" t="s">
        <v>294</v>
      </c>
      <c r="K1995" t="s">
        <v>1316</v>
      </c>
      <c r="L1995" t="s">
        <v>1317</v>
      </c>
      <c r="M1995" t="s">
        <v>125</v>
      </c>
      <c r="N1995" t="s">
        <v>76</v>
      </c>
      <c r="O1995" t="s">
        <v>8085</v>
      </c>
      <c r="T1995" t="s">
        <v>128</v>
      </c>
      <c r="U1995" t="s">
        <v>128</v>
      </c>
      <c r="X1995" t="s">
        <v>129</v>
      </c>
      <c r="AA1995" s="1"/>
      <c r="AC1995">
        <v>2006</v>
      </c>
      <c r="AD1995">
        <v>1</v>
      </c>
      <c r="AF1995" s="2">
        <f>DATE(emdat_data[[#This Row],[Start Year]],emdat_data[[#This Row],[Start Month]],emdat_data[[#This Row],[Start Day]])</f>
        <v>38717</v>
      </c>
      <c r="AG1995">
        <v>2006</v>
      </c>
      <c r="AH1995">
        <v>10</v>
      </c>
      <c r="AI1995">
        <v>22</v>
      </c>
      <c r="AJ1995" s="2">
        <f>DATE(emdat_data[[#This Row],[End Year]],emdat_data[[#This Row],[End Month]],emdat_data[[#This Row],[End Day]])</f>
        <v>39012</v>
      </c>
      <c r="AK1995">
        <v>111</v>
      </c>
      <c r="AM1995">
        <v>173</v>
      </c>
      <c r="AO1995">
        <v>173</v>
      </c>
      <c r="AV1995">
        <v>68.883758712346406</v>
      </c>
    </row>
    <row r="1996" spans="1:51" hidden="1" x14ac:dyDescent="0.25">
      <c r="A1996" t="s">
        <v>9200</v>
      </c>
      <c r="B1996">
        <v>2006</v>
      </c>
      <c r="C1996">
        <v>147</v>
      </c>
      <c r="E1996" t="s">
        <v>50</v>
      </c>
      <c r="F1996" t="s">
        <v>71</v>
      </c>
      <c r="G1996" t="s">
        <v>72</v>
      </c>
      <c r="H1996" t="s">
        <v>102</v>
      </c>
      <c r="K1996" t="s">
        <v>2573</v>
      </c>
      <c r="L1996" t="s">
        <v>2574</v>
      </c>
      <c r="M1996" t="s">
        <v>85</v>
      </c>
      <c r="N1996" t="s">
        <v>86</v>
      </c>
      <c r="O1996" t="s">
        <v>9201</v>
      </c>
      <c r="P1996" t="s">
        <v>9202</v>
      </c>
      <c r="Q1996" t="s">
        <v>659</v>
      </c>
      <c r="X1996" t="s">
        <v>78</v>
      </c>
      <c r="AA1996" s="1"/>
      <c r="AC1996">
        <v>2006</v>
      </c>
      <c r="AD1996">
        <v>1</v>
      </c>
      <c r="AF1996" s="2">
        <f>DATE(emdat_data[[#This Row],[Start Year]],emdat_data[[#This Row],[Start Month]],emdat_data[[#This Row],[Start Day]])</f>
        <v>38717</v>
      </c>
      <c r="AG1996">
        <v>2006</v>
      </c>
      <c r="AH1996">
        <v>3</v>
      </c>
      <c r="AJ1996" s="2">
        <f>DATE(emdat_data[[#This Row],[End Year]],emdat_data[[#This Row],[End Month]],emdat_data[[#This Row],[End Day]])</f>
        <v>38776</v>
      </c>
      <c r="AM1996">
        <v>15000</v>
      </c>
      <c r="AN1996">
        <v>325</v>
      </c>
      <c r="AO1996">
        <v>15325</v>
      </c>
      <c r="AV1996">
        <v>68.883758712346406</v>
      </c>
      <c r="AW1996" t="s">
        <v>9203</v>
      </c>
      <c r="AY1996" t="s">
        <v>9204</v>
      </c>
    </row>
    <row r="1997" spans="1:51" hidden="1" x14ac:dyDescent="0.25">
      <c r="A1997" t="s">
        <v>9288</v>
      </c>
      <c r="B1997">
        <v>2006</v>
      </c>
      <c r="C1997">
        <v>142</v>
      </c>
      <c r="E1997" t="s">
        <v>50</v>
      </c>
      <c r="F1997" t="s">
        <v>63</v>
      </c>
      <c r="G1997" t="s">
        <v>82</v>
      </c>
      <c r="K1997" t="s">
        <v>2261</v>
      </c>
      <c r="L1997" t="s">
        <v>2262</v>
      </c>
      <c r="M1997" t="s">
        <v>253</v>
      </c>
      <c r="N1997" t="s">
        <v>57</v>
      </c>
      <c r="O1997" t="s">
        <v>9289</v>
      </c>
      <c r="Q1997" t="s">
        <v>4156</v>
      </c>
      <c r="V1997">
        <v>5662</v>
      </c>
      <c r="X1997" t="s">
        <v>88</v>
      </c>
      <c r="AA1997" s="1"/>
      <c r="AC1997">
        <v>2006</v>
      </c>
      <c r="AD1997">
        <v>1</v>
      </c>
      <c r="AF1997" s="2">
        <f>DATE(emdat_data[[#This Row],[Start Year]],emdat_data[[#This Row],[Start Month]],emdat_data[[#This Row],[Start Day]])</f>
        <v>38717</v>
      </c>
      <c r="AG1997">
        <v>2006</v>
      </c>
      <c r="AH1997">
        <v>2</v>
      </c>
      <c r="AJ1997" s="2">
        <f>DATE(emdat_data[[#This Row],[End Year]],emdat_data[[#This Row],[End Month]],emdat_data[[#This Row],[End Day]])</f>
        <v>38748</v>
      </c>
      <c r="AK1997">
        <v>4</v>
      </c>
      <c r="AM1997">
        <v>9075</v>
      </c>
      <c r="AO1997">
        <v>9075</v>
      </c>
      <c r="AV1997">
        <v>68.883758712346406</v>
      </c>
      <c r="AW1997" t="s">
        <v>9290</v>
      </c>
      <c r="AY1997" t="s">
        <v>9291</v>
      </c>
    </row>
    <row r="1998" spans="1:51" x14ac:dyDescent="0.25">
      <c r="A1998" t="s">
        <v>9380</v>
      </c>
      <c r="B1998">
        <v>2006</v>
      </c>
      <c r="C1998">
        <v>80</v>
      </c>
      <c r="E1998" t="s">
        <v>50</v>
      </c>
      <c r="F1998" t="s">
        <v>119</v>
      </c>
      <c r="G1998" t="s">
        <v>120</v>
      </c>
      <c r="H1998" t="s">
        <v>121</v>
      </c>
      <c r="J1998" t="s">
        <v>294</v>
      </c>
      <c r="K1998" t="s">
        <v>280</v>
      </c>
      <c r="L1998" t="s">
        <v>281</v>
      </c>
      <c r="M1998" t="s">
        <v>260</v>
      </c>
      <c r="N1998" t="s">
        <v>76</v>
      </c>
      <c r="O1998" t="s">
        <v>9381</v>
      </c>
      <c r="T1998" t="s">
        <v>128</v>
      </c>
      <c r="U1998" t="s">
        <v>128</v>
      </c>
      <c r="X1998" t="s">
        <v>129</v>
      </c>
      <c r="AA1998" s="1"/>
      <c r="AC1998">
        <v>2006</v>
      </c>
      <c r="AD1998">
        <v>1</v>
      </c>
      <c r="AF1998" s="2">
        <f>DATE(emdat_data[[#This Row],[Start Year]],emdat_data[[#This Row],[Start Month]],emdat_data[[#This Row],[Start Day]])</f>
        <v>38717</v>
      </c>
      <c r="AG1998">
        <v>2006</v>
      </c>
      <c r="AH1998">
        <v>5</v>
      </c>
      <c r="AI1998">
        <v>18</v>
      </c>
      <c r="AJ1998" s="2">
        <f>DATE(emdat_data[[#This Row],[End Year]],emdat_data[[#This Row],[End Month]],emdat_data[[#This Row],[End Day]])</f>
        <v>38855</v>
      </c>
      <c r="AK1998">
        <v>27</v>
      </c>
      <c r="AM1998">
        <v>5692</v>
      </c>
      <c r="AO1998">
        <v>5692</v>
      </c>
      <c r="AV1998">
        <v>68.883758712346406</v>
      </c>
    </row>
    <row r="1999" spans="1:51" hidden="1" x14ac:dyDescent="0.25">
      <c r="A1999" t="s">
        <v>9471</v>
      </c>
      <c r="B1999">
        <v>2006</v>
      </c>
      <c r="C1999">
        <v>9016</v>
      </c>
      <c r="E1999" t="s">
        <v>50</v>
      </c>
      <c r="F1999" t="s">
        <v>350</v>
      </c>
      <c r="G1999" t="s">
        <v>351</v>
      </c>
      <c r="H1999" t="s">
        <v>351</v>
      </c>
      <c r="K1999" t="s">
        <v>2573</v>
      </c>
      <c r="L1999" t="s">
        <v>2574</v>
      </c>
      <c r="M1999" t="s">
        <v>85</v>
      </c>
      <c r="N1999" t="s">
        <v>86</v>
      </c>
      <c r="O1999" t="s">
        <v>9472</v>
      </c>
      <c r="U1999" t="s">
        <v>127</v>
      </c>
      <c r="X1999" t="s">
        <v>78</v>
      </c>
      <c r="AA1999" s="1"/>
      <c r="AC1999">
        <v>2006</v>
      </c>
      <c r="AD1999">
        <v>1</v>
      </c>
      <c r="AF1999" s="2">
        <f>DATE(emdat_data[[#This Row],[Start Year]],emdat_data[[#This Row],[Start Month]],emdat_data[[#This Row],[Start Day]])</f>
        <v>38717</v>
      </c>
      <c r="AG1999">
        <v>2006</v>
      </c>
      <c r="AH1999">
        <v>1</v>
      </c>
      <c r="AJ1999" s="2">
        <f>DATE(emdat_data[[#This Row],[End Year]],emdat_data[[#This Row],[End Month]],emdat_data[[#This Row],[End Day]])</f>
        <v>38717</v>
      </c>
      <c r="AV1999">
        <v>68.883758712346406</v>
      </c>
      <c r="AW1999" t="s">
        <v>9473</v>
      </c>
      <c r="AY1999" t="s">
        <v>9474</v>
      </c>
    </row>
    <row r="2000" spans="1:51" x14ac:dyDescent="0.25">
      <c r="A2000" t="s">
        <v>9560</v>
      </c>
      <c r="B2000">
        <v>2006</v>
      </c>
      <c r="C2000">
        <v>22</v>
      </c>
      <c r="E2000" t="s">
        <v>50</v>
      </c>
      <c r="F2000" t="s">
        <v>119</v>
      </c>
      <c r="G2000" t="s">
        <v>120</v>
      </c>
      <c r="H2000" t="s">
        <v>121</v>
      </c>
      <c r="J2000" t="s">
        <v>294</v>
      </c>
      <c r="K2000" t="s">
        <v>2842</v>
      </c>
      <c r="L2000" t="s">
        <v>2843</v>
      </c>
      <c r="M2000" t="s">
        <v>260</v>
      </c>
      <c r="N2000" t="s">
        <v>76</v>
      </c>
      <c r="O2000" t="s">
        <v>9561</v>
      </c>
      <c r="P2000" t="s">
        <v>9562</v>
      </c>
      <c r="T2000" t="s">
        <v>128</v>
      </c>
      <c r="U2000" t="s">
        <v>128</v>
      </c>
      <c r="X2000" t="s">
        <v>129</v>
      </c>
      <c r="AA2000" s="1"/>
      <c r="AC2000">
        <v>2006</v>
      </c>
      <c r="AD2000">
        <v>1</v>
      </c>
      <c r="AF2000" s="2">
        <f>DATE(emdat_data[[#This Row],[Start Year]],emdat_data[[#This Row],[Start Month]],emdat_data[[#This Row],[Start Day]])</f>
        <v>38717</v>
      </c>
      <c r="AG2000">
        <v>2006</v>
      </c>
      <c r="AH2000">
        <v>1</v>
      </c>
      <c r="AI2000">
        <v>10</v>
      </c>
      <c r="AJ2000" s="2">
        <f>DATE(emdat_data[[#This Row],[End Year]],emdat_data[[#This Row],[End Month]],emdat_data[[#This Row],[End Day]])</f>
        <v>38727</v>
      </c>
      <c r="AK2000">
        <v>35</v>
      </c>
      <c r="AM2000">
        <v>300</v>
      </c>
      <c r="AO2000">
        <v>300</v>
      </c>
      <c r="AV2000">
        <v>68.883758712346406</v>
      </c>
    </row>
    <row r="2001" spans="1:51" x14ac:dyDescent="0.25">
      <c r="A2001" t="s">
        <v>9679</v>
      </c>
      <c r="B2001">
        <v>2006</v>
      </c>
      <c r="C2001">
        <v>722</v>
      </c>
      <c r="E2001" t="s">
        <v>50</v>
      </c>
      <c r="F2001" t="s">
        <v>119</v>
      </c>
      <c r="G2001" t="s">
        <v>1116</v>
      </c>
      <c r="H2001" t="s">
        <v>9680</v>
      </c>
      <c r="K2001" t="s">
        <v>397</v>
      </c>
      <c r="L2001" t="s">
        <v>398</v>
      </c>
      <c r="M2001" t="s">
        <v>260</v>
      </c>
      <c r="N2001" t="s">
        <v>76</v>
      </c>
      <c r="O2001" t="s">
        <v>9681</v>
      </c>
      <c r="T2001" t="s">
        <v>128</v>
      </c>
      <c r="U2001" t="s">
        <v>128</v>
      </c>
      <c r="AA2001" s="1"/>
      <c r="AC2001">
        <v>2006</v>
      </c>
      <c r="AD2001">
        <v>1</v>
      </c>
      <c r="AF2001" s="2">
        <f>DATE(emdat_data[[#This Row],[Start Year]],emdat_data[[#This Row],[Start Month]],emdat_data[[#This Row],[Start Day]])</f>
        <v>38717</v>
      </c>
      <c r="AG2001">
        <v>2006</v>
      </c>
      <c r="AH2001">
        <v>2</v>
      </c>
      <c r="AJ2001" s="2">
        <f>DATE(emdat_data[[#This Row],[End Year]],emdat_data[[#This Row],[End Month]],emdat_data[[#This Row],[End Day]])</f>
        <v>38748</v>
      </c>
      <c r="AV2001">
        <v>68.883758712346406</v>
      </c>
    </row>
    <row r="2002" spans="1:51" x14ac:dyDescent="0.25">
      <c r="A2002" t="s">
        <v>9972</v>
      </c>
      <c r="B2002">
        <v>2006</v>
      </c>
      <c r="C2002">
        <v>60</v>
      </c>
      <c r="E2002" t="s">
        <v>50</v>
      </c>
      <c r="F2002" t="s">
        <v>119</v>
      </c>
      <c r="G2002" t="s">
        <v>120</v>
      </c>
      <c r="H2002" t="s">
        <v>121</v>
      </c>
      <c r="J2002" t="s">
        <v>294</v>
      </c>
      <c r="K2002" t="s">
        <v>3130</v>
      </c>
      <c r="L2002" t="s">
        <v>3131</v>
      </c>
      <c r="M2002" t="s">
        <v>75</v>
      </c>
      <c r="N2002" t="s">
        <v>76</v>
      </c>
      <c r="O2002" t="s">
        <v>9973</v>
      </c>
      <c r="T2002" t="s">
        <v>128</v>
      </c>
      <c r="U2002" t="s">
        <v>128</v>
      </c>
      <c r="X2002" t="s">
        <v>129</v>
      </c>
      <c r="AA2002" s="1"/>
      <c r="AC2002">
        <v>2006</v>
      </c>
      <c r="AD2002">
        <v>1</v>
      </c>
      <c r="AF2002" s="2">
        <f>DATE(emdat_data[[#This Row],[Start Year]],emdat_data[[#This Row],[Start Month]],emdat_data[[#This Row],[Start Day]])</f>
        <v>38717</v>
      </c>
      <c r="AG2002">
        <v>2006</v>
      </c>
      <c r="AH2002">
        <v>1</v>
      </c>
      <c r="AJ2002" s="2">
        <f>DATE(emdat_data[[#This Row],[End Year]],emdat_data[[#This Row],[End Month]],emdat_data[[#This Row],[End Day]])</f>
        <v>38717</v>
      </c>
      <c r="AK2002">
        <v>34</v>
      </c>
      <c r="AM2002">
        <v>770</v>
      </c>
      <c r="AO2002">
        <v>770</v>
      </c>
      <c r="AV2002">
        <v>68.883758712346406</v>
      </c>
    </row>
    <row r="2003" spans="1:51" hidden="1" x14ac:dyDescent="0.25">
      <c r="A2003" t="s">
        <v>7509</v>
      </c>
      <c r="B2003">
        <v>2006</v>
      </c>
      <c r="C2003">
        <v>15</v>
      </c>
      <c r="E2003" t="s">
        <v>50</v>
      </c>
      <c r="F2003" t="s">
        <v>71</v>
      </c>
      <c r="G2003" t="s">
        <v>72</v>
      </c>
      <c r="H2003" t="s">
        <v>102</v>
      </c>
      <c r="K2003" t="s">
        <v>131</v>
      </c>
      <c r="L2003" t="s">
        <v>132</v>
      </c>
      <c r="M2003" t="s">
        <v>85</v>
      </c>
      <c r="N2003" t="s">
        <v>86</v>
      </c>
      <c r="O2003" t="s">
        <v>7510</v>
      </c>
      <c r="P2003" t="s">
        <v>134</v>
      </c>
      <c r="Q2003" t="s">
        <v>3183</v>
      </c>
      <c r="R2003" t="s">
        <v>176</v>
      </c>
      <c r="X2003" t="s">
        <v>78</v>
      </c>
      <c r="AA2003" s="1"/>
      <c r="AC2003">
        <v>2006</v>
      </c>
      <c r="AD2003">
        <v>1</v>
      </c>
      <c r="AE2003">
        <v>1</v>
      </c>
      <c r="AF2003" s="2">
        <f>DATE(emdat_data[[#This Row],[Start Year]],emdat_data[[#This Row],[Start Month]],emdat_data[[#This Row],[Start Day]])</f>
        <v>38718</v>
      </c>
      <c r="AG2003">
        <v>2006</v>
      </c>
      <c r="AH2003">
        <v>1</v>
      </c>
      <c r="AI2003">
        <v>1</v>
      </c>
      <c r="AJ2003" s="2">
        <f>DATE(emdat_data[[#This Row],[End Year]],emdat_data[[#This Row],[End Month]],emdat_data[[#This Row],[End Day]])</f>
        <v>38718</v>
      </c>
      <c r="AL2003">
        <v>29</v>
      </c>
      <c r="AM2003">
        <v>475</v>
      </c>
      <c r="AO2003">
        <v>504</v>
      </c>
      <c r="AV2003">
        <v>68.883758712346406</v>
      </c>
      <c r="AX2003" t="s">
        <v>7511</v>
      </c>
      <c r="AY2003" t="s">
        <v>7512</v>
      </c>
    </row>
    <row r="2004" spans="1:51" hidden="1" x14ac:dyDescent="0.25">
      <c r="A2004" t="s">
        <v>7540</v>
      </c>
      <c r="B2004">
        <v>2006</v>
      </c>
      <c r="C2004">
        <v>140</v>
      </c>
      <c r="E2004" t="s">
        <v>50</v>
      </c>
      <c r="F2004" t="s">
        <v>71</v>
      </c>
      <c r="G2004" t="s">
        <v>72</v>
      </c>
      <c r="H2004" t="s">
        <v>102</v>
      </c>
      <c r="K2004" t="s">
        <v>1159</v>
      </c>
      <c r="L2004" t="s">
        <v>1160</v>
      </c>
      <c r="M2004" t="s">
        <v>85</v>
      </c>
      <c r="N2004" t="s">
        <v>86</v>
      </c>
      <c r="O2004" t="s">
        <v>7541</v>
      </c>
      <c r="Q2004" t="s">
        <v>176</v>
      </c>
      <c r="R2004" t="s">
        <v>659</v>
      </c>
      <c r="S2004" t="s">
        <v>127</v>
      </c>
      <c r="V2004">
        <v>415</v>
      </c>
      <c r="X2004" t="s">
        <v>78</v>
      </c>
      <c r="Y2004">
        <v>543</v>
      </c>
      <c r="Z2004">
        <v>-756</v>
      </c>
      <c r="AA2004" s="1"/>
      <c r="AB2004" t="s">
        <v>7542</v>
      </c>
      <c r="AC2004">
        <v>2006</v>
      </c>
      <c r="AD2004">
        <v>1</v>
      </c>
      <c r="AE2004">
        <v>1</v>
      </c>
      <c r="AF2004" s="2">
        <f>DATE(emdat_data[[#This Row],[Start Year]],emdat_data[[#This Row],[Start Month]],emdat_data[[#This Row],[Start Day]])</f>
        <v>38718</v>
      </c>
      <c r="AG2004">
        <v>2006</v>
      </c>
      <c r="AH2004">
        <v>4</v>
      </c>
      <c r="AI2004">
        <v>27</v>
      </c>
      <c r="AJ2004" s="2">
        <f>DATE(emdat_data[[#This Row],[End Year]],emdat_data[[#This Row],[End Month]],emdat_data[[#This Row],[End Day]])</f>
        <v>38834</v>
      </c>
      <c r="AK2004">
        <v>150</v>
      </c>
      <c r="AL2004">
        <v>227</v>
      </c>
      <c r="AM2004">
        <v>221238</v>
      </c>
      <c r="AO2004">
        <v>221465</v>
      </c>
      <c r="AV2004">
        <v>68.883758712346406</v>
      </c>
      <c r="AW2004" t="s">
        <v>7543</v>
      </c>
      <c r="AY2004" t="s">
        <v>7544</v>
      </c>
    </row>
    <row r="2005" spans="1:51" hidden="1" x14ac:dyDescent="0.25">
      <c r="A2005" t="s">
        <v>7549</v>
      </c>
      <c r="B2005">
        <v>2006</v>
      </c>
      <c r="C2005">
        <v>29</v>
      </c>
      <c r="E2005" t="s">
        <v>50</v>
      </c>
      <c r="F2005" t="s">
        <v>63</v>
      </c>
      <c r="G2005" t="s">
        <v>82</v>
      </c>
      <c r="K2005" t="s">
        <v>54</v>
      </c>
      <c r="L2005" t="s">
        <v>55</v>
      </c>
      <c r="M2005" t="s">
        <v>56</v>
      </c>
      <c r="N2005" t="s">
        <v>57</v>
      </c>
      <c r="O2005" t="s">
        <v>7550</v>
      </c>
      <c r="Q2005" t="s">
        <v>65</v>
      </c>
      <c r="R2005" t="s">
        <v>659</v>
      </c>
      <c r="X2005" t="s">
        <v>88</v>
      </c>
      <c r="AA2005" s="1"/>
      <c r="AC2005">
        <v>2006</v>
      </c>
      <c r="AD2005">
        <v>1</v>
      </c>
      <c r="AE2005">
        <v>1</v>
      </c>
      <c r="AF2005" s="2">
        <f>DATE(emdat_data[[#This Row],[Start Year]],emdat_data[[#This Row],[Start Month]],emdat_data[[#This Row],[Start Day]])</f>
        <v>38718</v>
      </c>
      <c r="AG2005">
        <v>2006</v>
      </c>
      <c r="AH2005">
        <v>2</v>
      </c>
      <c r="AJ2005" s="2">
        <f>DATE(emdat_data[[#This Row],[End Year]],emdat_data[[#This Row],[End Month]],emdat_data[[#This Row],[End Day]])</f>
        <v>38748</v>
      </c>
      <c r="AK2005">
        <v>29</v>
      </c>
      <c r="AV2005">
        <v>68.883758712346406</v>
      </c>
      <c r="AW2005" t="s">
        <v>7551</v>
      </c>
      <c r="AX2005" t="s">
        <v>7552</v>
      </c>
      <c r="AY2005" t="s">
        <v>7553</v>
      </c>
    </row>
    <row r="2006" spans="1:51" x14ac:dyDescent="0.25">
      <c r="A2006" t="s">
        <v>7857</v>
      </c>
      <c r="B2006">
        <v>2006</v>
      </c>
      <c r="C2006">
        <v>133</v>
      </c>
      <c r="E2006" t="s">
        <v>50</v>
      </c>
      <c r="F2006" t="s">
        <v>119</v>
      </c>
      <c r="G2006" t="s">
        <v>120</v>
      </c>
      <c r="H2006" t="s">
        <v>121</v>
      </c>
      <c r="J2006" t="s">
        <v>122</v>
      </c>
      <c r="K2006" t="s">
        <v>123</v>
      </c>
      <c r="L2006" t="s">
        <v>124</v>
      </c>
      <c r="M2006" t="s">
        <v>125</v>
      </c>
      <c r="N2006" t="s">
        <v>76</v>
      </c>
      <c r="O2006" t="s">
        <v>7858</v>
      </c>
      <c r="T2006" t="s">
        <v>128</v>
      </c>
      <c r="U2006" t="s">
        <v>128</v>
      </c>
      <c r="X2006" t="s">
        <v>129</v>
      </c>
      <c r="AA2006" s="1"/>
      <c r="AC2006">
        <v>2006</v>
      </c>
      <c r="AD2006">
        <v>1</v>
      </c>
      <c r="AE2006">
        <v>1</v>
      </c>
      <c r="AF2006" s="2">
        <f>DATE(emdat_data[[#This Row],[Start Year]],emdat_data[[#This Row],[Start Month]],emdat_data[[#This Row],[Start Day]])</f>
        <v>38718</v>
      </c>
      <c r="AG2006">
        <v>2006</v>
      </c>
      <c r="AH2006">
        <v>4</v>
      </c>
      <c r="AI2006">
        <v>23</v>
      </c>
      <c r="AJ2006" s="2">
        <f>DATE(emdat_data[[#This Row],[End Year]],emdat_data[[#This Row],[End Month]],emdat_data[[#This Row],[End Day]])</f>
        <v>38830</v>
      </c>
      <c r="AK2006">
        <v>784</v>
      </c>
      <c r="AM2006">
        <v>7402</v>
      </c>
      <c r="AO2006">
        <v>7402</v>
      </c>
      <c r="AV2006">
        <v>68.883758712346406</v>
      </c>
    </row>
    <row r="2007" spans="1:51" x14ac:dyDescent="0.25">
      <c r="A2007" t="s">
        <v>8082</v>
      </c>
      <c r="B2007">
        <v>2006</v>
      </c>
      <c r="C2007">
        <v>185</v>
      </c>
      <c r="E2007" t="s">
        <v>50</v>
      </c>
      <c r="F2007" t="s">
        <v>119</v>
      </c>
      <c r="G2007" t="s">
        <v>120</v>
      </c>
      <c r="H2007" t="s">
        <v>121</v>
      </c>
      <c r="J2007" t="s">
        <v>182</v>
      </c>
      <c r="K2007" t="s">
        <v>1316</v>
      </c>
      <c r="L2007" t="s">
        <v>1317</v>
      </c>
      <c r="M2007" t="s">
        <v>125</v>
      </c>
      <c r="N2007" t="s">
        <v>76</v>
      </c>
      <c r="O2007" t="s">
        <v>8083</v>
      </c>
      <c r="T2007" t="s">
        <v>128</v>
      </c>
      <c r="U2007" t="s">
        <v>128</v>
      </c>
      <c r="X2007" t="s">
        <v>129</v>
      </c>
      <c r="AA2007" s="1"/>
      <c r="AC2007">
        <v>2006</v>
      </c>
      <c r="AD2007">
        <v>1</v>
      </c>
      <c r="AE2007">
        <v>1</v>
      </c>
      <c r="AF2007" s="2">
        <f>DATE(emdat_data[[#This Row],[Start Year]],emdat_data[[#This Row],[Start Month]],emdat_data[[#This Row],[Start Day]])</f>
        <v>38718</v>
      </c>
      <c r="AG2007">
        <v>2006</v>
      </c>
      <c r="AH2007">
        <v>3</v>
      </c>
      <c r="AI2007">
        <v>31</v>
      </c>
      <c r="AJ2007" s="2">
        <f>DATE(emdat_data[[#This Row],[End Year]],emdat_data[[#This Row],[End Month]],emdat_data[[#This Row],[End Day]])</f>
        <v>38807</v>
      </c>
      <c r="AK2007">
        <v>18</v>
      </c>
      <c r="AM2007">
        <v>125</v>
      </c>
      <c r="AO2007">
        <v>125</v>
      </c>
      <c r="AV2007">
        <v>68.883758712346406</v>
      </c>
    </row>
    <row r="2008" spans="1:51" hidden="1" x14ac:dyDescent="0.25">
      <c r="A2008" t="s">
        <v>8126</v>
      </c>
      <c r="B2008">
        <v>2006</v>
      </c>
      <c r="C2008">
        <v>7</v>
      </c>
      <c r="E2008" t="s">
        <v>50</v>
      </c>
      <c r="F2008" t="s">
        <v>71</v>
      </c>
      <c r="G2008" t="s">
        <v>217</v>
      </c>
      <c r="H2008" t="s">
        <v>217</v>
      </c>
      <c r="K2008" t="s">
        <v>171</v>
      </c>
      <c r="L2008" t="s">
        <v>172</v>
      </c>
      <c r="M2008" t="s">
        <v>173</v>
      </c>
      <c r="N2008" t="s">
        <v>57</v>
      </c>
      <c r="O2008" t="s">
        <v>8127</v>
      </c>
      <c r="P2008" t="s">
        <v>642</v>
      </c>
      <c r="Y2008">
        <v>-802</v>
      </c>
      <c r="Z2008">
        <v>11334</v>
      </c>
      <c r="AA2008" s="1"/>
      <c r="AC2008">
        <v>2006</v>
      </c>
      <c r="AD2008">
        <v>1</v>
      </c>
      <c r="AE2008">
        <v>1</v>
      </c>
      <c r="AF2008" s="2">
        <f>DATE(emdat_data[[#This Row],[Start Year]],emdat_data[[#This Row],[Start Month]],emdat_data[[#This Row],[Start Day]])</f>
        <v>38718</v>
      </c>
      <c r="AG2008">
        <v>2006</v>
      </c>
      <c r="AH2008">
        <v>1</v>
      </c>
      <c r="AI2008">
        <v>4</v>
      </c>
      <c r="AJ2008" s="2">
        <f>DATE(emdat_data[[#This Row],[End Year]],emdat_data[[#This Row],[End Month]],emdat_data[[#This Row],[End Day]])</f>
        <v>38721</v>
      </c>
      <c r="AK2008">
        <v>156</v>
      </c>
      <c r="AL2008">
        <v>13</v>
      </c>
      <c r="AN2008">
        <v>8300</v>
      </c>
      <c r="AO2008">
        <v>8313</v>
      </c>
      <c r="AT2008">
        <v>27000</v>
      </c>
      <c r="AU2008">
        <v>39196</v>
      </c>
      <c r="AV2008">
        <v>68.883758712346406</v>
      </c>
      <c r="AX2008" t="s">
        <v>8128</v>
      </c>
      <c r="AY2008" t="s">
        <v>8129</v>
      </c>
    </row>
    <row r="2009" spans="1:51" x14ac:dyDescent="0.25">
      <c r="A2009" t="s">
        <v>9316</v>
      </c>
      <c r="B2009">
        <v>2006</v>
      </c>
      <c r="C2009">
        <v>136</v>
      </c>
      <c r="E2009" t="s">
        <v>50</v>
      </c>
      <c r="F2009" t="s">
        <v>119</v>
      </c>
      <c r="G2009" t="s">
        <v>120</v>
      </c>
      <c r="H2009" t="s">
        <v>121</v>
      </c>
      <c r="J2009" t="s">
        <v>122</v>
      </c>
      <c r="K2009" t="s">
        <v>258</v>
      </c>
      <c r="L2009" t="s">
        <v>259</v>
      </c>
      <c r="M2009" t="s">
        <v>260</v>
      </c>
      <c r="N2009" t="s">
        <v>76</v>
      </c>
      <c r="O2009" t="s">
        <v>9317</v>
      </c>
      <c r="T2009" t="s">
        <v>128</v>
      </c>
      <c r="U2009" t="s">
        <v>128</v>
      </c>
      <c r="X2009" t="s">
        <v>129</v>
      </c>
      <c r="AA2009" s="1"/>
      <c r="AC2009">
        <v>2006</v>
      </c>
      <c r="AD2009">
        <v>1</v>
      </c>
      <c r="AE2009">
        <v>1</v>
      </c>
      <c r="AF2009" s="2">
        <f>DATE(emdat_data[[#This Row],[Start Year]],emdat_data[[#This Row],[Start Month]],emdat_data[[#This Row],[Start Day]])</f>
        <v>38718</v>
      </c>
      <c r="AG2009">
        <v>2006</v>
      </c>
      <c r="AH2009">
        <v>1</v>
      </c>
      <c r="AI2009">
        <v>28</v>
      </c>
      <c r="AJ2009" s="2">
        <f>DATE(emdat_data[[#This Row],[End Year]],emdat_data[[#This Row],[End Month]],emdat_data[[#This Row],[End Day]])</f>
        <v>38745</v>
      </c>
      <c r="AK2009">
        <v>15</v>
      </c>
      <c r="AM2009">
        <v>59</v>
      </c>
      <c r="AO2009">
        <v>59</v>
      </c>
      <c r="AV2009">
        <v>68.883758712346406</v>
      </c>
    </row>
    <row r="2010" spans="1:51" x14ac:dyDescent="0.25">
      <c r="A2010" t="s">
        <v>9369</v>
      </c>
      <c r="B2010">
        <v>2006</v>
      </c>
      <c r="C2010">
        <v>131</v>
      </c>
      <c r="E2010" t="s">
        <v>50</v>
      </c>
      <c r="F2010" t="s">
        <v>119</v>
      </c>
      <c r="G2010" t="s">
        <v>120</v>
      </c>
      <c r="H2010" t="s">
        <v>121</v>
      </c>
      <c r="K2010" t="s">
        <v>1037</v>
      </c>
      <c r="L2010" t="s">
        <v>1038</v>
      </c>
      <c r="M2010" t="s">
        <v>125</v>
      </c>
      <c r="N2010" t="s">
        <v>76</v>
      </c>
      <c r="O2010" t="s">
        <v>9370</v>
      </c>
      <c r="T2010" t="s">
        <v>128</v>
      </c>
      <c r="U2010" t="s">
        <v>128</v>
      </c>
      <c r="X2010" t="s">
        <v>129</v>
      </c>
      <c r="AA2010" s="1"/>
      <c r="AC2010">
        <v>2006</v>
      </c>
      <c r="AD2010">
        <v>1</v>
      </c>
      <c r="AE2010">
        <v>1</v>
      </c>
      <c r="AF2010" s="2">
        <f>DATE(emdat_data[[#This Row],[Start Year]],emdat_data[[#This Row],[Start Month]],emdat_data[[#This Row],[Start Day]])</f>
        <v>38718</v>
      </c>
      <c r="AG2010">
        <v>2006</v>
      </c>
      <c r="AH2010">
        <v>4</v>
      </c>
      <c r="AJ2010" s="2">
        <f>DATE(emdat_data[[#This Row],[End Year]],emdat_data[[#This Row],[End Month]],emdat_data[[#This Row],[End Day]])</f>
        <v>38807</v>
      </c>
      <c r="AK2010">
        <v>9</v>
      </c>
      <c r="AM2010">
        <v>151</v>
      </c>
      <c r="AO2010">
        <v>151</v>
      </c>
      <c r="AV2010">
        <v>68.883758712346406</v>
      </c>
    </row>
    <row r="2011" spans="1:51" x14ac:dyDescent="0.25">
      <c r="A2011" t="s">
        <v>9413</v>
      </c>
      <c r="B2011">
        <v>2006</v>
      </c>
      <c r="C2011">
        <v>132</v>
      </c>
      <c r="E2011" t="s">
        <v>50</v>
      </c>
      <c r="F2011" t="s">
        <v>119</v>
      </c>
      <c r="G2011" t="s">
        <v>120</v>
      </c>
      <c r="H2011" t="s">
        <v>121</v>
      </c>
      <c r="J2011" t="s">
        <v>122</v>
      </c>
      <c r="K2011" t="s">
        <v>2624</v>
      </c>
      <c r="L2011" t="s">
        <v>2625</v>
      </c>
      <c r="M2011" t="s">
        <v>125</v>
      </c>
      <c r="N2011" t="s">
        <v>76</v>
      </c>
      <c r="O2011" t="s">
        <v>9414</v>
      </c>
      <c r="T2011" t="s">
        <v>128</v>
      </c>
      <c r="U2011" t="s">
        <v>128</v>
      </c>
      <c r="X2011" t="s">
        <v>129</v>
      </c>
      <c r="AA2011" s="1"/>
      <c r="AC2011">
        <v>2006</v>
      </c>
      <c r="AD2011">
        <v>1</v>
      </c>
      <c r="AE2011">
        <v>1</v>
      </c>
      <c r="AF2011" s="2">
        <f>DATE(emdat_data[[#This Row],[Start Year]],emdat_data[[#This Row],[Start Month]],emdat_data[[#This Row],[Start Day]])</f>
        <v>38718</v>
      </c>
      <c r="AG2011">
        <v>2006</v>
      </c>
      <c r="AH2011">
        <v>3</v>
      </c>
      <c r="AI2011">
        <v>26</v>
      </c>
      <c r="AJ2011" s="2">
        <f>DATE(emdat_data[[#This Row],[End Year]],emdat_data[[#This Row],[End Month]],emdat_data[[#This Row],[End Day]])</f>
        <v>38802</v>
      </c>
      <c r="AK2011">
        <v>44</v>
      </c>
      <c r="AM2011">
        <v>570</v>
      </c>
      <c r="AO2011">
        <v>570</v>
      </c>
      <c r="AV2011">
        <v>68.883758712346406</v>
      </c>
    </row>
    <row r="2012" spans="1:51" x14ac:dyDescent="0.25">
      <c r="A2012" t="s">
        <v>9415</v>
      </c>
      <c r="B2012">
        <v>2006</v>
      </c>
      <c r="C2012">
        <v>512</v>
      </c>
      <c r="E2012" t="s">
        <v>50</v>
      </c>
      <c r="F2012" t="s">
        <v>119</v>
      </c>
      <c r="G2012" t="s">
        <v>120</v>
      </c>
      <c r="H2012" t="s">
        <v>121</v>
      </c>
      <c r="J2012" t="s">
        <v>294</v>
      </c>
      <c r="K2012" t="s">
        <v>2624</v>
      </c>
      <c r="L2012" t="s">
        <v>2625</v>
      </c>
      <c r="M2012" t="s">
        <v>125</v>
      </c>
      <c r="N2012" t="s">
        <v>76</v>
      </c>
      <c r="O2012" t="s">
        <v>9416</v>
      </c>
      <c r="T2012" t="s">
        <v>128</v>
      </c>
      <c r="U2012" t="s">
        <v>128</v>
      </c>
      <c r="X2012" t="s">
        <v>129</v>
      </c>
      <c r="AA2012" s="1"/>
      <c r="AC2012">
        <v>2006</v>
      </c>
      <c r="AD2012">
        <v>1</v>
      </c>
      <c r="AE2012">
        <v>1</v>
      </c>
      <c r="AF2012" s="2">
        <f>DATE(emdat_data[[#This Row],[Start Year]],emdat_data[[#This Row],[Start Month]],emdat_data[[#This Row],[Start Day]])</f>
        <v>38718</v>
      </c>
      <c r="AG2012">
        <v>2006</v>
      </c>
      <c r="AH2012">
        <v>9</v>
      </c>
      <c r="AI2012">
        <v>18</v>
      </c>
      <c r="AJ2012" s="2">
        <f>DATE(emdat_data[[#This Row],[End Year]],emdat_data[[#This Row],[End Month]],emdat_data[[#This Row],[End Day]])</f>
        <v>38978</v>
      </c>
      <c r="AK2012">
        <v>18</v>
      </c>
      <c r="AM2012">
        <v>214</v>
      </c>
      <c r="AO2012">
        <v>214</v>
      </c>
      <c r="AV2012">
        <v>68.883758712346406</v>
      </c>
    </row>
    <row r="2013" spans="1:51" x14ac:dyDescent="0.25">
      <c r="A2013" t="s">
        <v>9572</v>
      </c>
      <c r="B2013">
        <v>2006</v>
      </c>
      <c r="C2013">
        <v>76</v>
      </c>
      <c r="E2013" t="s">
        <v>50</v>
      </c>
      <c r="F2013" t="s">
        <v>119</v>
      </c>
      <c r="G2013" t="s">
        <v>120</v>
      </c>
      <c r="H2013" t="s">
        <v>121</v>
      </c>
      <c r="J2013" t="s">
        <v>122</v>
      </c>
      <c r="K2013" t="s">
        <v>2855</v>
      </c>
      <c r="L2013" t="s">
        <v>2856</v>
      </c>
      <c r="M2013" t="s">
        <v>995</v>
      </c>
      <c r="N2013" t="s">
        <v>76</v>
      </c>
      <c r="O2013" t="s">
        <v>9573</v>
      </c>
      <c r="T2013" t="s">
        <v>128</v>
      </c>
      <c r="U2013" t="s">
        <v>128</v>
      </c>
      <c r="X2013" t="s">
        <v>129</v>
      </c>
      <c r="AA2013" s="1"/>
      <c r="AC2013">
        <v>2006</v>
      </c>
      <c r="AD2013">
        <v>1</v>
      </c>
      <c r="AE2013">
        <v>1</v>
      </c>
      <c r="AF2013" s="2">
        <f>DATE(emdat_data[[#This Row],[Start Year]],emdat_data[[#This Row],[Start Month]],emdat_data[[#This Row],[Start Day]])</f>
        <v>38718</v>
      </c>
      <c r="AG2013">
        <v>2006</v>
      </c>
      <c r="AH2013">
        <v>2</v>
      </c>
      <c r="AI2013">
        <v>3</v>
      </c>
      <c r="AJ2013" s="2">
        <f>DATE(emdat_data[[#This Row],[End Year]],emdat_data[[#This Row],[End Month]],emdat_data[[#This Row],[End Day]])</f>
        <v>38751</v>
      </c>
      <c r="AK2013">
        <v>24</v>
      </c>
      <c r="AM2013">
        <v>554</v>
      </c>
      <c r="AO2013">
        <v>554</v>
      </c>
      <c r="AV2013">
        <v>68.883758712346406</v>
      </c>
    </row>
    <row r="2014" spans="1:51" x14ac:dyDescent="0.25">
      <c r="A2014" t="s">
        <v>9653</v>
      </c>
      <c r="B2014">
        <v>2006</v>
      </c>
      <c r="C2014">
        <v>428</v>
      </c>
      <c r="E2014" t="s">
        <v>50</v>
      </c>
      <c r="F2014" t="s">
        <v>119</v>
      </c>
      <c r="G2014" t="s">
        <v>120</v>
      </c>
      <c r="H2014" t="s">
        <v>301</v>
      </c>
      <c r="J2014" t="s">
        <v>9654</v>
      </c>
      <c r="K2014" t="s">
        <v>2924</v>
      </c>
      <c r="L2014" t="s">
        <v>2925</v>
      </c>
      <c r="M2014" t="s">
        <v>392</v>
      </c>
      <c r="N2014" t="s">
        <v>57</v>
      </c>
      <c r="O2014" t="s">
        <v>9655</v>
      </c>
      <c r="T2014" t="s">
        <v>128</v>
      </c>
      <c r="U2014" t="s">
        <v>128</v>
      </c>
      <c r="X2014" t="s">
        <v>129</v>
      </c>
      <c r="AA2014" s="1"/>
      <c r="AC2014">
        <v>2006</v>
      </c>
      <c r="AD2014">
        <v>1</v>
      </c>
      <c r="AE2014">
        <v>1</v>
      </c>
      <c r="AF2014" s="2">
        <f>DATE(emdat_data[[#This Row],[Start Year]],emdat_data[[#This Row],[Start Month]],emdat_data[[#This Row],[Start Day]])</f>
        <v>38718</v>
      </c>
      <c r="AG2014">
        <v>2006</v>
      </c>
      <c r="AH2014">
        <v>8</v>
      </c>
      <c r="AI2014">
        <v>4</v>
      </c>
      <c r="AJ2014" s="2">
        <f>DATE(emdat_data[[#This Row],[End Year]],emdat_data[[#This Row],[End Month]],emdat_data[[#This Row],[End Day]])</f>
        <v>38933</v>
      </c>
      <c r="AK2014">
        <v>20</v>
      </c>
      <c r="AM2014">
        <v>222</v>
      </c>
      <c r="AO2014">
        <v>222</v>
      </c>
      <c r="AV2014">
        <v>68.883758712346406</v>
      </c>
    </row>
    <row r="2015" spans="1:51" x14ac:dyDescent="0.25">
      <c r="A2015" t="s">
        <v>9671</v>
      </c>
      <c r="B2015">
        <v>2006</v>
      </c>
      <c r="C2015">
        <v>235</v>
      </c>
      <c r="E2015" t="s">
        <v>50</v>
      </c>
      <c r="F2015" t="s">
        <v>119</v>
      </c>
      <c r="G2015" t="s">
        <v>120</v>
      </c>
      <c r="H2015" t="s">
        <v>121</v>
      </c>
      <c r="J2015" t="s">
        <v>294</v>
      </c>
      <c r="K2015" t="s">
        <v>397</v>
      </c>
      <c r="L2015" t="s">
        <v>398</v>
      </c>
      <c r="M2015" t="s">
        <v>260</v>
      </c>
      <c r="N2015" t="s">
        <v>76</v>
      </c>
      <c r="O2015" t="s">
        <v>9672</v>
      </c>
      <c r="T2015" t="s">
        <v>128</v>
      </c>
      <c r="U2015" t="s">
        <v>128</v>
      </c>
      <c r="X2015" t="s">
        <v>129</v>
      </c>
      <c r="AA2015" s="1"/>
      <c r="AC2015">
        <v>2006</v>
      </c>
      <c r="AD2015">
        <v>1</v>
      </c>
      <c r="AE2015">
        <v>2</v>
      </c>
      <c r="AF2015" s="2">
        <f>DATE(emdat_data[[#This Row],[Start Year]],emdat_data[[#This Row],[Start Month]],emdat_data[[#This Row],[Start Day]])</f>
        <v>38719</v>
      </c>
      <c r="AG2015">
        <v>2006</v>
      </c>
      <c r="AH2015">
        <v>4</v>
      </c>
      <c r="AI2015">
        <v>30</v>
      </c>
      <c r="AJ2015" s="2">
        <f>DATE(emdat_data[[#This Row],[End Year]],emdat_data[[#This Row],[End Month]],emdat_data[[#This Row],[End Day]])</f>
        <v>38837</v>
      </c>
      <c r="AK2015">
        <v>15</v>
      </c>
      <c r="AM2015">
        <v>300</v>
      </c>
      <c r="AO2015">
        <v>300</v>
      </c>
      <c r="AV2015">
        <v>68.883758712346406</v>
      </c>
    </row>
    <row r="2016" spans="1:51" hidden="1" x14ac:dyDescent="0.25">
      <c r="A2016" t="s">
        <v>7727</v>
      </c>
      <c r="B2016">
        <v>2006</v>
      </c>
      <c r="C2016">
        <v>8</v>
      </c>
      <c r="E2016" t="s">
        <v>50</v>
      </c>
      <c r="F2016" t="s">
        <v>63</v>
      </c>
      <c r="G2016" t="s">
        <v>82</v>
      </c>
      <c r="H2016" t="s">
        <v>157</v>
      </c>
      <c r="I2016" t="s">
        <v>158</v>
      </c>
      <c r="K2016" t="s">
        <v>159</v>
      </c>
      <c r="L2016" t="s">
        <v>160</v>
      </c>
      <c r="M2016" t="s">
        <v>161</v>
      </c>
      <c r="N2016" t="s">
        <v>57</v>
      </c>
      <c r="O2016" t="s">
        <v>7728</v>
      </c>
      <c r="Q2016" t="s">
        <v>65</v>
      </c>
      <c r="X2016" t="s">
        <v>88</v>
      </c>
      <c r="AA2016" s="1"/>
      <c r="AC2016">
        <v>2006</v>
      </c>
      <c r="AD2016">
        <v>1</v>
      </c>
      <c r="AE2016">
        <v>6</v>
      </c>
      <c r="AF2016" s="2">
        <f>DATE(emdat_data[[#This Row],[Start Year]],emdat_data[[#This Row],[Start Month]],emdat_data[[#This Row],[Start Day]])</f>
        <v>38723</v>
      </c>
      <c r="AG2016">
        <v>2006</v>
      </c>
      <c r="AH2016">
        <v>1</v>
      </c>
      <c r="AI2016">
        <v>14</v>
      </c>
      <c r="AJ2016" s="2">
        <f>DATE(emdat_data[[#This Row],[End Year]],emdat_data[[#This Row],[End Month]],emdat_data[[#This Row],[End Day]])</f>
        <v>38731</v>
      </c>
      <c r="AL2016">
        <v>5000</v>
      </c>
      <c r="AN2016">
        <v>100000</v>
      </c>
      <c r="AO2016">
        <v>105000</v>
      </c>
      <c r="AV2016">
        <v>68.883758712346406</v>
      </c>
      <c r="AX2016" t="s">
        <v>7729</v>
      </c>
      <c r="AY2016" t="s">
        <v>7730</v>
      </c>
    </row>
    <row r="2017" spans="1:51" x14ac:dyDescent="0.25">
      <c r="A2017" t="s">
        <v>9974</v>
      </c>
      <c r="B2017">
        <v>2006</v>
      </c>
      <c r="C2017">
        <v>144</v>
      </c>
      <c r="E2017" t="s">
        <v>50</v>
      </c>
      <c r="F2017" t="s">
        <v>119</v>
      </c>
      <c r="G2017" t="s">
        <v>120</v>
      </c>
      <c r="H2017" t="s">
        <v>121</v>
      </c>
      <c r="J2017" t="s">
        <v>294</v>
      </c>
      <c r="K2017" t="s">
        <v>3130</v>
      </c>
      <c r="L2017" t="s">
        <v>3131</v>
      </c>
      <c r="M2017" t="s">
        <v>75</v>
      </c>
      <c r="N2017" t="s">
        <v>76</v>
      </c>
      <c r="O2017" t="s">
        <v>9975</v>
      </c>
      <c r="T2017" t="s">
        <v>128</v>
      </c>
      <c r="U2017" t="s">
        <v>128</v>
      </c>
      <c r="X2017" t="s">
        <v>129</v>
      </c>
      <c r="AA2017" s="1"/>
      <c r="AC2017">
        <v>2006</v>
      </c>
      <c r="AD2017">
        <v>1</v>
      </c>
      <c r="AE2017">
        <v>6</v>
      </c>
      <c r="AF2017" s="2">
        <f>DATE(emdat_data[[#This Row],[Start Year]],emdat_data[[#This Row],[Start Month]],emdat_data[[#This Row],[Start Day]])</f>
        <v>38723</v>
      </c>
      <c r="AG2017">
        <v>2006</v>
      </c>
      <c r="AH2017">
        <v>1</v>
      </c>
      <c r="AI2017">
        <v>31</v>
      </c>
      <c r="AJ2017" s="2">
        <f>DATE(emdat_data[[#This Row],[End Year]],emdat_data[[#This Row],[End Month]],emdat_data[[#This Row],[End Day]])</f>
        <v>38748</v>
      </c>
      <c r="AK2017">
        <v>13</v>
      </c>
      <c r="AM2017">
        <v>948</v>
      </c>
      <c r="AO2017">
        <v>948</v>
      </c>
      <c r="AV2017">
        <v>68.883758712346406</v>
      </c>
    </row>
    <row r="2018" spans="1:51" hidden="1" x14ac:dyDescent="0.25">
      <c r="A2018" t="s">
        <v>7739</v>
      </c>
      <c r="B2018">
        <v>2006</v>
      </c>
      <c r="C2018">
        <v>43</v>
      </c>
      <c r="E2018" t="s">
        <v>50</v>
      </c>
      <c r="F2018" t="s">
        <v>63</v>
      </c>
      <c r="G2018" t="s">
        <v>82</v>
      </c>
      <c r="H2018" t="s">
        <v>98</v>
      </c>
      <c r="J2018" t="s">
        <v>7740</v>
      </c>
      <c r="K2018" t="s">
        <v>93</v>
      </c>
      <c r="L2018" t="s">
        <v>94</v>
      </c>
      <c r="M2018" t="s">
        <v>95</v>
      </c>
      <c r="N2018" t="s">
        <v>96</v>
      </c>
      <c r="O2018" t="s">
        <v>7741</v>
      </c>
      <c r="Q2018" t="s">
        <v>72</v>
      </c>
      <c r="X2018" t="s">
        <v>88</v>
      </c>
      <c r="Y2018">
        <v>-2326</v>
      </c>
      <c r="Z2018">
        <v>11694</v>
      </c>
      <c r="AA2018" s="1"/>
      <c r="AC2018">
        <v>2006</v>
      </c>
      <c r="AD2018">
        <v>1</v>
      </c>
      <c r="AE2018">
        <v>9</v>
      </c>
      <c r="AF2018" s="2">
        <f>DATE(emdat_data[[#This Row],[Start Year]],emdat_data[[#This Row],[Start Month]],emdat_data[[#This Row],[Start Day]])</f>
        <v>38726</v>
      </c>
      <c r="AG2018">
        <v>2006</v>
      </c>
      <c r="AH2018">
        <v>1</v>
      </c>
      <c r="AI2018">
        <v>31</v>
      </c>
      <c r="AJ2018" s="2">
        <f>DATE(emdat_data[[#This Row],[End Year]],emdat_data[[#This Row],[End Month]],emdat_data[[#This Row],[End Day]])</f>
        <v>38748</v>
      </c>
      <c r="AM2018">
        <v>1500</v>
      </c>
      <c r="AO2018">
        <v>1500</v>
      </c>
      <c r="AT2018">
        <v>2354</v>
      </c>
      <c r="AU2018">
        <v>3417</v>
      </c>
      <c r="AV2018">
        <v>68.883758712346406</v>
      </c>
      <c r="AX2018" t="s">
        <v>7742</v>
      </c>
      <c r="AY2018" t="s">
        <v>7743</v>
      </c>
    </row>
    <row r="2019" spans="1:51" hidden="1" x14ac:dyDescent="0.25">
      <c r="A2019" t="s">
        <v>9401</v>
      </c>
      <c r="B2019">
        <v>2006</v>
      </c>
      <c r="C2019">
        <v>37</v>
      </c>
      <c r="E2019" t="s">
        <v>50</v>
      </c>
      <c r="F2019" t="s">
        <v>71</v>
      </c>
      <c r="G2019" t="s">
        <v>72</v>
      </c>
      <c r="H2019" t="s">
        <v>102</v>
      </c>
      <c r="K2019" t="s">
        <v>2634</v>
      </c>
      <c r="L2019" t="s">
        <v>2635</v>
      </c>
      <c r="M2019" t="s">
        <v>173</v>
      </c>
      <c r="N2019" t="s">
        <v>57</v>
      </c>
      <c r="O2019" t="s">
        <v>6280</v>
      </c>
      <c r="P2019" t="s">
        <v>642</v>
      </c>
      <c r="X2019" t="s">
        <v>78</v>
      </c>
      <c r="AA2019" s="1"/>
      <c r="AC2019">
        <v>2006</v>
      </c>
      <c r="AD2019">
        <v>1</v>
      </c>
      <c r="AE2019">
        <v>9</v>
      </c>
      <c r="AF2019" s="2">
        <f>DATE(emdat_data[[#This Row],[Start Year]],emdat_data[[#This Row],[Start Month]],emdat_data[[#This Row],[Start Day]])</f>
        <v>38726</v>
      </c>
      <c r="AG2019">
        <v>2006</v>
      </c>
      <c r="AH2019">
        <v>1</v>
      </c>
      <c r="AI2019">
        <v>9</v>
      </c>
      <c r="AJ2019" s="2">
        <f>DATE(emdat_data[[#This Row],[End Year]],emdat_data[[#This Row],[End Month]],emdat_data[[#This Row],[End Day]])</f>
        <v>38726</v>
      </c>
      <c r="AM2019">
        <v>1112</v>
      </c>
      <c r="AO2019">
        <v>1112</v>
      </c>
      <c r="AV2019">
        <v>68.883758712346406</v>
      </c>
      <c r="AW2019" t="s">
        <v>6281</v>
      </c>
      <c r="AY2019" t="s">
        <v>6282</v>
      </c>
    </row>
    <row r="2020" spans="1:51" x14ac:dyDescent="0.25">
      <c r="A2020" t="s">
        <v>9696</v>
      </c>
      <c r="B2020">
        <v>2006</v>
      </c>
      <c r="C2020">
        <v>724</v>
      </c>
      <c r="E2020" t="s">
        <v>50</v>
      </c>
      <c r="F2020" t="s">
        <v>119</v>
      </c>
      <c r="G2020" t="s">
        <v>120</v>
      </c>
      <c r="H2020" t="s">
        <v>121</v>
      </c>
      <c r="J2020" t="s">
        <v>122</v>
      </c>
      <c r="K2020" t="s">
        <v>2972</v>
      </c>
      <c r="L2020" t="s">
        <v>2973</v>
      </c>
      <c r="M2020" t="s">
        <v>260</v>
      </c>
      <c r="N2020" t="s">
        <v>76</v>
      </c>
      <c r="O2020" t="s">
        <v>9697</v>
      </c>
      <c r="T2020" t="s">
        <v>128</v>
      </c>
      <c r="U2020" t="s">
        <v>128</v>
      </c>
      <c r="X2020" t="s">
        <v>129</v>
      </c>
      <c r="AA2020" s="1"/>
      <c r="AC2020">
        <v>2006</v>
      </c>
      <c r="AD2020">
        <v>1</v>
      </c>
      <c r="AE2020">
        <v>9</v>
      </c>
      <c r="AF2020" s="2">
        <f>DATE(emdat_data[[#This Row],[Start Year]],emdat_data[[#This Row],[Start Month]],emdat_data[[#This Row],[Start Day]])</f>
        <v>38726</v>
      </c>
      <c r="AG2020">
        <v>2006</v>
      </c>
      <c r="AH2020">
        <v>3</v>
      </c>
      <c r="AI2020">
        <v>5</v>
      </c>
      <c r="AJ2020" s="2">
        <f>DATE(emdat_data[[#This Row],[End Year]],emdat_data[[#This Row],[End Month]],emdat_data[[#This Row],[End Day]])</f>
        <v>38781</v>
      </c>
      <c r="AK2020">
        <v>49</v>
      </c>
      <c r="AM2020">
        <v>551</v>
      </c>
      <c r="AO2020">
        <v>551</v>
      </c>
      <c r="AV2020">
        <v>68.883758712346406</v>
      </c>
    </row>
    <row r="2021" spans="1:51" hidden="1" x14ac:dyDescent="0.25">
      <c r="A2021" t="s">
        <v>7924</v>
      </c>
      <c r="B2021">
        <v>2006</v>
      </c>
      <c r="C2021">
        <v>61</v>
      </c>
      <c r="E2021" t="s">
        <v>50</v>
      </c>
      <c r="F2021" t="s">
        <v>51</v>
      </c>
      <c r="G2021" t="s">
        <v>52</v>
      </c>
      <c r="H2021" t="s">
        <v>53</v>
      </c>
      <c r="K2021" t="s">
        <v>159</v>
      </c>
      <c r="L2021" t="s">
        <v>160</v>
      </c>
      <c r="M2021" t="s">
        <v>161</v>
      </c>
      <c r="N2021" t="s">
        <v>57</v>
      </c>
      <c r="O2021" t="s">
        <v>7925</v>
      </c>
      <c r="W2021">
        <v>5</v>
      </c>
      <c r="X2021" t="s">
        <v>59</v>
      </c>
      <c r="Y2021">
        <v>23282</v>
      </c>
      <c r="Z2021">
        <v>101693</v>
      </c>
      <c r="AA2021" s="1"/>
      <c r="AC2021">
        <v>2006</v>
      </c>
      <c r="AD2021">
        <v>1</v>
      </c>
      <c r="AE2021">
        <v>12</v>
      </c>
      <c r="AF2021" s="2">
        <f>DATE(emdat_data[[#This Row],[Start Year]],emdat_data[[#This Row],[Start Month]],emdat_data[[#This Row],[Start Day]])</f>
        <v>38729</v>
      </c>
      <c r="AG2021">
        <v>2006</v>
      </c>
      <c r="AH2021">
        <v>1</v>
      </c>
      <c r="AI2021">
        <v>12</v>
      </c>
      <c r="AJ2021" s="2">
        <f>DATE(emdat_data[[#This Row],[End Year]],emdat_data[[#This Row],[End Month]],emdat_data[[#This Row],[End Day]])</f>
        <v>38729</v>
      </c>
      <c r="AL2021">
        <v>1</v>
      </c>
      <c r="AN2021">
        <v>68760</v>
      </c>
      <c r="AO2021">
        <v>68761</v>
      </c>
      <c r="AT2021">
        <v>6900</v>
      </c>
      <c r="AU2021">
        <v>10017</v>
      </c>
      <c r="AV2021">
        <v>68.883758712346406</v>
      </c>
      <c r="AX2021" t="s">
        <v>1089</v>
      </c>
      <c r="AY2021" t="s">
        <v>1090</v>
      </c>
    </row>
    <row r="2022" spans="1:51" hidden="1" x14ac:dyDescent="0.25">
      <c r="A2022" t="s">
        <v>7789</v>
      </c>
      <c r="B2022">
        <v>2006</v>
      </c>
      <c r="C2022">
        <v>21</v>
      </c>
      <c r="E2022" t="s">
        <v>50</v>
      </c>
      <c r="F2022" t="s">
        <v>71</v>
      </c>
      <c r="G2022" t="s">
        <v>217</v>
      </c>
      <c r="H2022" t="s">
        <v>217</v>
      </c>
      <c r="K2022" t="s">
        <v>54</v>
      </c>
      <c r="L2022" t="s">
        <v>55</v>
      </c>
      <c r="M2022" t="s">
        <v>56</v>
      </c>
      <c r="N2022" t="s">
        <v>57</v>
      </c>
      <c r="O2022" t="s">
        <v>7790</v>
      </c>
      <c r="P2022" t="s">
        <v>7791</v>
      </c>
      <c r="AA2022" s="1"/>
      <c r="AC2022">
        <v>2006</v>
      </c>
      <c r="AD2022">
        <v>1</v>
      </c>
      <c r="AE2022">
        <v>13</v>
      </c>
      <c r="AF2022" s="2">
        <f>DATE(emdat_data[[#This Row],[Start Year]],emdat_data[[#This Row],[Start Month]],emdat_data[[#This Row],[Start Day]])</f>
        <v>38730</v>
      </c>
      <c r="AG2022">
        <v>2006</v>
      </c>
      <c r="AH2022">
        <v>1</v>
      </c>
      <c r="AI2022">
        <v>13</v>
      </c>
      <c r="AJ2022" s="2">
        <f>DATE(emdat_data[[#This Row],[End Year]],emdat_data[[#This Row],[End Month]],emdat_data[[#This Row],[End Day]])</f>
        <v>38730</v>
      </c>
      <c r="AK2022">
        <v>13</v>
      </c>
      <c r="AM2022">
        <v>300000</v>
      </c>
      <c r="AO2022">
        <v>300000</v>
      </c>
      <c r="AV2022">
        <v>68.883758712346406</v>
      </c>
      <c r="AX2022" t="s">
        <v>7792</v>
      </c>
      <c r="AY2022" t="s">
        <v>7793</v>
      </c>
    </row>
    <row r="2023" spans="1:51" hidden="1" x14ac:dyDescent="0.25">
      <c r="A2023" t="s">
        <v>8671</v>
      </c>
      <c r="B2023">
        <v>2005</v>
      </c>
      <c r="C2023">
        <v>713</v>
      </c>
      <c r="E2023" t="s">
        <v>50</v>
      </c>
      <c r="F2023" t="s">
        <v>63</v>
      </c>
      <c r="G2023" t="s">
        <v>64</v>
      </c>
      <c r="H2023" t="s">
        <v>7143</v>
      </c>
      <c r="K2023" t="s">
        <v>411</v>
      </c>
      <c r="L2023" t="s">
        <v>412</v>
      </c>
      <c r="M2023" t="s">
        <v>211</v>
      </c>
      <c r="N2023" t="s">
        <v>190</v>
      </c>
      <c r="O2023" t="s">
        <v>8672</v>
      </c>
      <c r="Q2023" t="s">
        <v>2546</v>
      </c>
      <c r="W2023">
        <v>-30</v>
      </c>
      <c r="X2023" t="s">
        <v>67</v>
      </c>
      <c r="AA2023" s="1"/>
      <c r="AC2023">
        <v>2006</v>
      </c>
      <c r="AD2023">
        <v>1</v>
      </c>
      <c r="AE2023">
        <v>16</v>
      </c>
      <c r="AF2023" s="2">
        <f>DATE(emdat_data[[#This Row],[Start Year]],emdat_data[[#This Row],[Start Month]],emdat_data[[#This Row],[Start Day]])</f>
        <v>38733</v>
      </c>
      <c r="AG2023">
        <v>2006</v>
      </c>
      <c r="AH2023">
        <v>2</v>
      </c>
      <c r="AI2023">
        <v>6</v>
      </c>
      <c r="AJ2023" s="2">
        <f>DATE(emdat_data[[#This Row],[End Year]],emdat_data[[#This Row],[End Month]],emdat_data[[#This Row],[End Day]])</f>
        <v>38754</v>
      </c>
      <c r="AK2023">
        <v>801</v>
      </c>
      <c r="AL2023">
        <v>9600</v>
      </c>
      <c r="AM2023">
        <v>50000</v>
      </c>
      <c r="AO2023">
        <v>59600</v>
      </c>
      <c r="AV2023">
        <v>66.731057986202799</v>
      </c>
      <c r="AW2023" t="s">
        <v>8673</v>
      </c>
      <c r="AY2023" t="s">
        <v>8674</v>
      </c>
    </row>
    <row r="2024" spans="1:51" x14ac:dyDescent="0.25">
      <c r="A2024" t="s">
        <v>9398</v>
      </c>
      <c r="B2024">
        <v>2006</v>
      </c>
      <c r="C2024">
        <v>54</v>
      </c>
      <c r="E2024" t="s">
        <v>50</v>
      </c>
      <c r="F2024" t="s">
        <v>119</v>
      </c>
      <c r="G2024" t="s">
        <v>120</v>
      </c>
      <c r="H2024" t="s">
        <v>121</v>
      </c>
      <c r="J2024" t="s">
        <v>294</v>
      </c>
      <c r="K2024" t="s">
        <v>287</v>
      </c>
      <c r="L2024" t="s">
        <v>288</v>
      </c>
      <c r="M2024" t="s">
        <v>260</v>
      </c>
      <c r="N2024" t="s">
        <v>76</v>
      </c>
      <c r="O2024" t="s">
        <v>9399</v>
      </c>
      <c r="P2024" t="s">
        <v>9400</v>
      </c>
      <c r="T2024" t="s">
        <v>128</v>
      </c>
      <c r="U2024" t="s">
        <v>128</v>
      </c>
      <c r="X2024" t="s">
        <v>129</v>
      </c>
      <c r="AA2024" s="1"/>
      <c r="AC2024">
        <v>2006</v>
      </c>
      <c r="AD2024">
        <v>1</v>
      </c>
      <c r="AE2024">
        <v>16</v>
      </c>
      <c r="AF2024" s="2">
        <f>DATE(emdat_data[[#This Row],[Start Year]],emdat_data[[#This Row],[Start Month]],emdat_data[[#This Row],[Start Day]])</f>
        <v>38733</v>
      </c>
      <c r="AG2024">
        <v>2006</v>
      </c>
      <c r="AH2024">
        <v>5</v>
      </c>
      <c r="AI2024">
        <v>18</v>
      </c>
      <c r="AJ2024" s="2">
        <f>DATE(emdat_data[[#This Row],[End Year]],emdat_data[[#This Row],[End Month]],emdat_data[[#This Row],[End Day]])</f>
        <v>38855</v>
      </c>
      <c r="AK2024">
        <v>20</v>
      </c>
      <c r="AM2024">
        <v>852</v>
      </c>
      <c r="AO2024">
        <v>852</v>
      </c>
      <c r="AV2024">
        <v>68.883758712346406</v>
      </c>
    </row>
    <row r="2025" spans="1:51" hidden="1" x14ac:dyDescent="0.25">
      <c r="A2025" t="s">
        <v>8824</v>
      </c>
      <c r="B2025">
        <v>2005</v>
      </c>
      <c r="C2025">
        <v>713</v>
      </c>
      <c r="E2025" t="s">
        <v>50</v>
      </c>
      <c r="F2025" t="s">
        <v>63</v>
      </c>
      <c r="G2025" t="s">
        <v>64</v>
      </c>
      <c r="H2025" t="s">
        <v>7143</v>
      </c>
      <c r="K2025" t="s">
        <v>376</v>
      </c>
      <c r="L2025" t="s">
        <v>377</v>
      </c>
      <c r="M2025" t="s">
        <v>211</v>
      </c>
      <c r="N2025" t="s">
        <v>190</v>
      </c>
      <c r="O2025" t="s">
        <v>3938</v>
      </c>
      <c r="W2025">
        <v>-34</v>
      </c>
      <c r="X2025" t="s">
        <v>67</v>
      </c>
      <c r="AA2025" s="1"/>
      <c r="AC2025">
        <v>2006</v>
      </c>
      <c r="AD2025">
        <v>1</v>
      </c>
      <c r="AE2025">
        <v>20</v>
      </c>
      <c r="AF2025" s="2">
        <f>DATE(emdat_data[[#This Row],[Start Year]],emdat_data[[#This Row],[Start Month]],emdat_data[[#This Row],[Start Day]])</f>
        <v>38737</v>
      </c>
      <c r="AG2025">
        <v>2006</v>
      </c>
      <c r="AH2025">
        <v>1</v>
      </c>
      <c r="AI2025">
        <v>28</v>
      </c>
      <c r="AJ2025" s="2">
        <f>DATE(emdat_data[[#This Row],[End Year]],emdat_data[[#This Row],[End Month]],emdat_data[[#This Row],[End Day]])</f>
        <v>38745</v>
      </c>
      <c r="AK2025">
        <v>68</v>
      </c>
      <c r="AV2025">
        <v>66.731057986202799</v>
      </c>
      <c r="AW2025" t="s">
        <v>3940</v>
      </c>
      <c r="AY2025" t="s">
        <v>3941</v>
      </c>
    </row>
    <row r="2026" spans="1:51" hidden="1" x14ac:dyDescent="0.25">
      <c r="A2026" t="s">
        <v>9521</v>
      </c>
      <c r="B2026">
        <v>2006</v>
      </c>
      <c r="C2026">
        <v>59</v>
      </c>
      <c r="E2026" t="s">
        <v>50</v>
      </c>
      <c r="F2026" t="s">
        <v>71</v>
      </c>
      <c r="G2026" t="s">
        <v>217</v>
      </c>
      <c r="H2026" t="s">
        <v>217</v>
      </c>
      <c r="K2026" t="s">
        <v>2556</v>
      </c>
      <c r="L2026" t="s">
        <v>2557</v>
      </c>
      <c r="M2026" t="s">
        <v>1262</v>
      </c>
      <c r="N2026" t="s">
        <v>96</v>
      </c>
      <c r="O2026" t="s">
        <v>9522</v>
      </c>
      <c r="P2026" t="s">
        <v>4129</v>
      </c>
      <c r="AA2026" s="1"/>
      <c r="AC2026">
        <v>2006</v>
      </c>
      <c r="AD2026">
        <v>1</v>
      </c>
      <c r="AE2026">
        <v>20</v>
      </c>
      <c r="AF2026" s="2">
        <f>DATE(emdat_data[[#This Row],[Start Year]],emdat_data[[#This Row],[Start Month]],emdat_data[[#This Row],[Start Day]])</f>
        <v>38737</v>
      </c>
      <c r="AG2026">
        <v>2006</v>
      </c>
      <c r="AH2026">
        <v>4</v>
      </c>
      <c r="AI2026">
        <v>18</v>
      </c>
      <c r="AJ2026" s="2">
        <f>DATE(emdat_data[[#This Row],[End Year]],emdat_data[[#This Row],[End Month]],emdat_data[[#This Row],[End Day]])</f>
        <v>38825</v>
      </c>
      <c r="AK2026">
        <v>14</v>
      </c>
      <c r="AN2026">
        <v>10000</v>
      </c>
      <c r="AO2026">
        <v>10000</v>
      </c>
      <c r="AV2026">
        <v>68.883758712346406</v>
      </c>
      <c r="AX2026" t="s">
        <v>2559</v>
      </c>
      <c r="AY2026" t="s">
        <v>2560</v>
      </c>
    </row>
    <row r="2027" spans="1:51" hidden="1" x14ac:dyDescent="0.25">
      <c r="A2027" t="s">
        <v>9240</v>
      </c>
      <c r="B2027">
        <v>2006</v>
      </c>
      <c r="C2027">
        <v>742</v>
      </c>
      <c r="E2027" t="s">
        <v>50</v>
      </c>
      <c r="F2027" t="s">
        <v>63</v>
      </c>
      <c r="G2027" t="s">
        <v>82</v>
      </c>
      <c r="K2027" t="s">
        <v>245</v>
      </c>
      <c r="L2027" t="s">
        <v>246</v>
      </c>
      <c r="M2027" t="s">
        <v>161</v>
      </c>
      <c r="N2027" t="s">
        <v>57</v>
      </c>
      <c r="O2027" t="s">
        <v>9241</v>
      </c>
      <c r="Q2027" t="s">
        <v>65</v>
      </c>
      <c r="X2027" t="s">
        <v>88</v>
      </c>
      <c r="AA2027" s="1"/>
      <c r="AC2027">
        <v>2006</v>
      </c>
      <c r="AD2027">
        <v>1</v>
      </c>
      <c r="AE2027">
        <v>21</v>
      </c>
      <c r="AF2027" s="2">
        <f>DATE(emdat_data[[#This Row],[Start Year]],emdat_data[[#This Row],[Start Month]],emdat_data[[#This Row],[Start Day]])</f>
        <v>38738</v>
      </c>
      <c r="AG2027">
        <v>2006</v>
      </c>
      <c r="AH2027">
        <v>1</v>
      </c>
      <c r="AI2027">
        <v>24</v>
      </c>
      <c r="AJ2027" s="2">
        <f>DATE(emdat_data[[#This Row],[End Year]],emdat_data[[#This Row],[End Month]],emdat_data[[#This Row],[End Day]])</f>
        <v>38741</v>
      </c>
      <c r="AK2027">
        <v>1</v>
      </c>
      <c r="AL2027">
        <v>246</v>
      </c>
      <c r="AO2027">
        <v>246</v>
      </c>
      <c r="AR2027">
        <v>25000</v>
      </c>
      <c r="AS2027">
        <v>36293</v>
      </c>
      <c r="AV2027">
        <v>68.883758712346406</v>
      </c>
      <c r="AW2027" t="s">
        <v>9242</v>
      </c>
      <c r="AY2027" t="s">
        <v>9243</v>
      </c>
    </row>
    <row r="2028" spans="1:51" hidden="1" x14ac:dyDescent="0.25">
      <c r="A2028" t="s">
        <v>7213</v>
      </c>
      <c r="B2028">
        <v>2005</v>
      </c>
      <c r="C2028">
        <v>713</v>
      </c>
      <c r="E2028" t="s">
        <v>50</v>
      </c>
      <c r="F2028" t="s">
        <v>63</v>
      </c>
      <c r="G2028" t="s">
        <v>64</v>
      </c>
      <c r="H2028" t="s">
        <v>7143</v>
      </c>
      <c r="K2028" t="s">
        <v>558</v>
      </c>
      <c r="L2028" t="s">
        <v>559</v>
      </c>
      <c r="M2028" t="s">
        <v>211</v>
      </c>
      <c r="N2028" t="s">
        <v>190</v>
      </c>
      <c r="O2028" t="s">
        <v>7214</v>
      </c>
      <c r="W2028">
        <v>-23</v>
      </c>
      <c r="X2028" t="s">
        <v>67</v>
      </c>
      <c r="AA2028" s="1"/>
      <c r="AC2028">
        <v>2006</v>
      </c>
      <c r="AD2028">
        <v>1</v>
      </c>
      <c r="AE2028">
        <v>22</v>
      </c>
      <c r="AF2028" s="2">
        <f>DATE(emdat_data[[#This Row],[Start Year]],emdat_data[[#This Row],[Start Month]],emdat_data[[#This Row],[Start Day]])</f>
        <v>38739</v>
      </c>
      <c r="AG2028">
        <v>2006</v>
      </c>
      <c r="AH2028">
        <v>1</v>
      </c>
      <c r="AI2028">
        <v>25</v>
      </c>
      <c r="AJ2028" s="2">
        <f>DATE(emdat_data[[#This Row],[End Year]],emdat_data[[#This Row],[End Month]],emdat_data[[#This Row],[End Day]])</f>
        <v>38742</v>
      </c>
      <c r="AK2028">
        <v>18</v>
      </c>
      <c r="AL2028">
        <v>20</v>
      </c>
      <c r="AO2028">
        <v>20</v>
      </c>
      <c r="AV2028">
        <v>66.731057986202799</v>
      </c>
      <c r="AW2028" t="s">
        <v>7215</v>
      </c>
      <c r="AY2028" t="s">
        <v>7216</v>
      </c>
    </row>
    <row r="2029" spans="1:51" hidden="1" x14ac:dyDescent="0.25">
      <c r="A2029" t="s">
        <v>7344</v>
      </c>
      <c r="B2029">
        <v>2005</v>
      </c>
      <c r="C2029">
        <v>713</v>
      </c>
      <c r="E2029" t="s">
        <v>50</v>
      </c>
      <c r="F2029" t="s">
        <v>63</v>
      </c>
      <c r="G2029" t="s">
        <v>64</v>
      </c>
      <c r="H2029" t="s">
        <v>7143</v>
      </c>
      <c r="K2029" t="s">
        <v>1200</v>
      </c>
      <c r="L2029" t="s">
        <v>1201</v>
      </c>
      <c r="M2029" t="s">
        <v>189</v>
      </c>
      <c r="N2029" t="s">
        <v>190</v>
      </c>
      <c r="O2029" t="s">
        <v>2413</v>
      </c>
      <c r="W2029">
        <v>-20</v>
      </c>
      <c r="X2029" t="s">
        <v>67</v>
      </c>
      <c r="AA2029" s="1"/>
      <c r="AC2029">
        <v>2006</v>
      </c>
      <c r="AD2029">
        <v>1</v>
      </c>
      <c r="AE2029">
        <v>22</v>
      </c>
      <c r="AF2029" s="2">
        <f>DATE(emdat_data[[#This Row],[Start Year]],emdat_data[[#This Row],[Start Month]],emdat_data[[#This Row],[Start Day]])</f>
        <v>38739</v>
      </c>
      <c r="AG2029">
        <v>2006</v>
      </c>
      <c r="AH2029">
        <v>1</v>
      </c>
      <c r="AI2029">
        <v>28</v>
      </c>
      <c r="AJ2029" s="2">
        <f>DATE(emdat_data[[#This Row],[End Year]],emdat_data[[#This Row],[End Month]],emdat_data[[#This Row],[End Day]])</f>
        <v>38745</v>
      </c>
      <c r="AK2029">
        <v>10</v>
      </c>
      <c r="AV2029">
        <v>66.731057986202799</v>
      </c>
      <c r="AW2029" t="s">
        <v>2414</v>
      </c>
      <c r="AY2029" t="s">
        <v>2415</v>
      </c>
    </row>
    <row r="2030" spans="1:51" hidden="1" x14ac:dyDescent="0.25">
      <c r="A2030" t="s">
        <v>8130</v>
      </c>
      <c r="B2030">
        <v>2006</v>
      </c>
      <c r="C2030">
        <v>69</v>
      </c>
      <c r="E2030" t="s">
        <v>50</v>
      </c>
      <c r="F2030" t="s">
        <v>71</v>
      </c>
      <c r="G2030" t="s">
        <v>217</v>
      </c>
      <c r="H2030" t="s">
        <v>217</v>
      </c>
      <c r="K2030" t="s">
        <v>171</v>
      </c>
      <c r="L2030" t="s">
        <v>172</v>
      </c>
      <c r="M2030" t="s">
        <v>173</v>
      </c>
      <c r="N2030" t="s">
        <v>57</v>
      </c>
      <c r="O2030" t="s">
        <v>8131</v>
      </c>
      <c r="P2030" t="s">
        <v>642</v>
      </c>
      <c r="Y2030">
        <v>-844</v>
      </c>
      <c r="Z2030">
        <v>11729</v>
      </c>
      <c r="AA2030" s="1"/>
      <c r="AC2030">
        <v>2006</v>
      </c>
      <c r="AD2030">
        <v>1</v>
      </c>
      <c r="AE2030">
        <v>22</v>
      </c>
      <c r="AF2030" s="2">
        <f>DATE(emdat_data[[#This Row],[Start Year]],emdat_data[[#This Row],[Start Month]],emdat_data[[#This Row],[Start Day]])</f>
        <v>38739</v>
      </c>
      <c r="AG2030">
        <v>2006</v>
      </c>
      <c r="AH2030">
        <v>1</v>
      </c>
      <c r="AI2030">
        <v>27</v>
      </c>
      <c r="AJ2030" s="2">
        <f>DATE(emdat_data[[#This Row],[End Year]],emdat_data[[#This Row],[End Month]],emdat_data[[#This Row],[End Day]])</f>
        <v>38744</v>
      </c>
      <c r="AK2030">
        <v>11</v>
      </c>
      <c r="AM2030">
        <v>3000</v>
      </c>
      <c r="AO2030">
        <v>3000</v>
      </c>
      <c r="AT2030">
        <v>10943</v>
      </c>
      <c r="AU2030">
        <v>15886</v>
      </c>
      <c r="AV2030">
        <v>68.883758712346406</v>
      </c>
      <c r="AW2030" t="s">
        <v>8132</v>
      </c>
      <c r="AX2030" t="s">
        <v>8133</v>
      </c>
      <c r="AY2030" t="s">
        <v>8134</v>
      </c>
    </row>
    <row r="2031" spans="1:51" hidden="1" x14ac:dyDescent="0.25">
      <c r="A2031" t="s">
        <v>7563</v>
      </c>
      <c r="B2031">
        <v>2006</v>
      </c>
      <c r="C2031">
        <v>39</v>
      </c>
      <c r="E2031" t="s">
        <v>50</v>
      </c>
      <c r="F2031" t="s">
        <v>71</v>
      </c>
      <c r="G2031" t="s">
        <v>72</v>
      </c>
      <c r="H2031" t="s">
        <v>102</v>
      </c>
      <c r="K2031" t="s">
        <v>131</v>
      </c>
      <c r="L2031" t="s">
        <v>132</v>
      </c>
      <c r="M2031" t="s">
        <v>85</v>
      </c>
      <c r="N2031" t="s">
        <v>86</v>
      </c>
      <c r="O2031" t="s">
        <v>7564</v>
      </c>
      <c r="P2031" t="s">
        <v>642</v>
      </c>
      <c r="Q2031" t="s">
        <v>176</v>
      </c>
      <c r="S2031" t="s">
        <v>127</v>
      </c>
      <c r="T2031" t="s">
        <v>127</v>
      </c>
      <c r="U2031" t="s">
        <v>127</v>
      </c>
      <c r="V2031">
        <v>2932</v>
      </c>
      <c r="W2031">
        <v>955800</v>
      </c>
      <c r="X2031" t="s">
        <v>78</v>
      </c>
      <c r="Y2031">
        <v>-1603</v>
      </c>
      <c r="Z2031">
        <v>-6343</v>
      </c>
      <c r="AA2031" s="1"/>
      <c r="AB2031" t="s">
        <v>7565</v>
      </c>
      <c r="AC2031">
        <v>2006</v>
      </c>
      <c r="AD2031">
        <v>1</v>
      </c>
      <c r="AE2031">
        <v>25</v>
      </c>
      <c r="AF2031" s="2">
        <f>DATE(emdat_data[[#This Row],[Start Year]],emdat_data[[#This Row],[Start Month]],emdat_data[[#This Row],[Start Day]])</f>
        <v>38742</v>
      </c>
      <c r="AG2031">
        <v>2006</v>
      </c>
      <c r="AH2031">
        <v>4</v>
      </c>
      <c r="AI2031">
        <v>17</v>
      </c>
      <c r="AJ2031" s="2">
        <f>DATE(emdat_data[[#This Row],[End Year]],emdat_data[[#This Row],[End Month]],emdat_data[[#This Row],[End Day]])</f>
        <v>38824</v>
      </c>
      <c r="AK2031">
        <v>25</v>
      </c>
      <c r="AL2031">
        <v>21</v>
      </c>
      <c r="AM2031">
        <v>126075</v>
      </c>
      <c r="AO2031">
        <v>126096</v>
      </c>
      <c r="AT2031">
        <v>35000</v>
      </c>
      <c r="AU2031">
        <v>50810</v>
      </c>
      <c r="AV2031">
        <v>68.883758712346406</v>
      </c>
      <c r="AW2031" t="s">
        <v>7566</v>
      </c>
      <c r="AX2031" t="s">
        <v>7567</v>
      </c>
      <c r="AY2031" t="s">
        <v>7568</v>
      </c>
    </row>
    <row r="2032" spans="1:51" hidden="1" x14ac:dyDescent="0.25">
      <c r="A2032" t="s">
        <v>7635</v>
      </c>
      <c r="B2032">
        <v>2006</v>
      </c>
      <c r="C2032">
        <v>74</v>
      </c>
      <c r="E2032" t="s">
        <v>50</v>
      </c>
      <c r="F2032" t="s">
        <v>71</v>
      </c>
      <c r="G2032" t="s">
        <v>72</v>
      </c>
      <c r="H2032" t="s">
        <v>102</v>
      </c>
      <c r="K2032" t="s">
        <v>171</v>
      </c>
      <c r="L2032" t="s">
        <v>172</v>
      </c>
      <c r="M2032" t="s">
        <v>173</v>
      </c>
      <c r="N2032" t="s">
        <v>57</v>
      </c>
      <c r="O2032" t="s">
        <v>7636</v>
      </c>
      <c r="P2032" t="s">
        <v>7637</v>
      </c>
      <c r="Q2032" t="s">
        <v>176</v>
      </c>
      <c r="W2032">
        <v>73070</v>
      </c>
      <c r="X2032" t="s">
        <v>78</v>
      </c>
      <c r="Y2032">
        <v>-685</v>
      </c>
      <c r="Z2032">
        <v>10859</v>
      </c>
      <c r="AA2032" s="1"/>
      <c r="AB2032" t="s">
        <v>7638</v>
      </c>
      <c r="AC2032">
        <v>2006</v>
      </c>
      <c r="AD2032">
        <v>1</v>
      </c>
      <c r="AE2032">
        <v>26</v>
      </c>
      <c r="AF2032" s="2">
        <f>DATE(emdat_data[[#This Row],[Start Year]],emdat_data[[#This Row],[Start Month]],emdat_data[[#This Row],[Start Day]])</f>
        <v>38743</v>
      </c>
      <c r="AG2032">
        <v>2006</v>
      </c>
      <c r="AH2032">
        <v>2</v>
      </c>
      <c r="AI2032">
        <v>14</v>
      </c>
      <c r="AJ2032" s="2">
        <f>DATE(emdat_data[[#This Row],[End Year]],emdat_data[[#This Row],[End Month]],emdat_data[[#This Row],[End Day]])</f>
        <v>38762</v>
      </c>
      <c r="AK2032">
        <v>19</v>
      </c>
      <c r="AM2032">
        <v>10000</v>
      </c>
      <c r="AO2032">
        <v>10000</v>
      </c>
      <c r="AT2032">
        <v>27100</v>
      </c>
      <c r="AU2032">
        <v>39342</v>
      </c>
      <c r="AV2032">
        <v>68.883758712346406</v>
      </c>
      <c r="AW2032" t="s">
        <v>178</v>
      </c>
      <c r="AX2032" t="s">
        <v>7639</v>
      </c>
      <c r="AY2032" t="s">
        <v>7640</v>
      </c>
    </row>
    <row r="2033" spans="1:51" hidden="1" x14ac:dyDescent="0.25">
      <c r="A2033" t="s">
        <v>9477</v>
      </c>
      <c r="B2033">
        <v>2006</v>
      </c>
      <c r="C2033">
        <v>40</v>
      </c>
      <c r="E2033" t="s">
        <v>50</v>
      </c>
      <c r="F2033" t="s">
        <v>71</v>
      </c>
      <c r="G2033" t="s">
        <v>72</v>
      </c>
      <c r="H2033" t="s">
        <v>170</v>
      </c>
      <c r="K2033" t="s">
        <v>364</v>
      </c>
      <c r="L2033" t="s">
        <v>365</v>
      </c>
      <c r="M2033" t="s">
        <v>173</v>
      </c>
      <c r="N2033" t="s">
        <v>57</v>
      </c>
      <c r="O2033" t="s">
        <v>9478</v>
      </c>
      <c r="P2033" t="s">
        <v>9479</v>
      </c>
      <c r="W2033">
        <v>63470</v>
      </c>
      <c r="X2033" t="s">
        <v>78</v>
      </c>
      <c r="Y2033">
        <v>1702</v>
      </c>
      <c r="Z2033">
        <v>12182</v>
      </c>
      <c r="AA2033" s="1"/>
      <c r="AB2033" t="s">
        <v>9480</v>
      </c>
      <c r="AC2033">
        <v>2006</v>
      </c>
      <c r="AD2033">
        <v>1</v>
      </c>
      <c r="AE2033">
        <v>26</v>
      </c>
      <c r="AF2033" s="2">
        <f>DATE(emdat_data[[#This Row],[Start Year]],emdat_data[[#This Row],[Start Month]],emdat_data[[#This Row],[Start Day]])</f>
        <v>38743</v>
      </c>
      <c r="AG2033">
        <v>2006</v>
      </c>
      <c r="AH2033">
        <v>2</v>
      </c>
      <c r="AI2033">
        <v>5</v>
      </c>
      <c r="AJ2033" s="2">
        <f>DATE(emdat_data[[#This Row],[End Year]],emdat_data[[#This Row],[End Month]],emdat_data[[#This Row],[End Day]])</f>
        <v>38753</v>
      </c>
      <c r="AK2033">
        <v>4</v>
      </c>
      <c r="AM2033">
        <v>256641</v>
      </c>
      <c r="AO2033">
        <v>256641</v>
      </c>
      <c r="AT2033">
        <v>9600</v>
      </c>
      <c r="AU2033">
        <v>13937</v>
      </c>
      <c r="AV2033">
        <v>68.883758712346406</v>
      </c>
      <c r="AX2033" t="s">
        <v>9481</v>
      </c>
      <c r="AY2033" t="s">
        <v>9482</v>
      </c>
    </row>
    <row r="2034" spans="1:51" hidden="1" x14ac:dyDescent="0.25">
      <c r="A2034" t="s">
        <v>9641</v>
      </c>
      <c r="B2034">
        <v>2006</v>
      </c>
      <c r="C2034">
        <v>53</v>
      </c>
      <c r="E2034" t="s">
        <v>50</v>
      </c>
      <c r="F2034" t="s">
        <v>71</v>
      </c>
      <c r="G2034" t="s">
        <v>217</v>
      </c>
      <c r="H2034" t="s">
        <v>696</v>
      </c>
      <c r="K2034" t="s">
        <v>2910</v>
      </c>
      <c r="L2034" t="s">
        <v>2911</v>
      </c>
      <c r="M2034" t="s">
        <v>253</v>
      </c>
      <c r="N2034" t="s">
        <v>57</v>
      </c>
      <c r="O2034" t="s">
        <v>9642</v>
      </c>
      <c r="AA2034" s="1"/>
      <c r="AC2034">
        <v>2006</v>
      </c>
      <c r="AD2034">
        <v>1</v>
      </c>
      <c r="AE2034">
        <v>26</v>
      </c>
      <c r="AF2034" s="2">
        <f>DATE(emdat_data[[#This Row],[Start Year]],emdat_data[[#This Row],[Start Month]],emdat_data[[#This Row],[Start Day]])</f>
        <v>38743</v>
      </c>
      <c r="AG2034">
        <v>2006</v>
      </c>
      <c r="AH2034">
        <v>2</v>
      </c>
      <c r="AI2034">
        <v>2</v>
      </c>
      <c r="AJ2034" s="2">
        <f>DATE(emdat_data[[#This Row],[End Year]],emdat_data[[#This Row],[End Month]],emdat_data[[#This Row],[End Day]])</f>
        <v>38750</v>
      </c>
      <c r="AK2034">
        <v>21</v>
      </c>
      <c r="AL2034">
        <v>5</v>
      </c>
      <c r="AM2034">
        <v>723</v>
      </c>
      <c r="AO2034">
        <v>728</v>
      </c>
      <c r="AV2034">
        <v>68.883758712346406</v>
      </c>
      <c r="AX2034" t="s">
        <v>9643</v>
      </c>
      <c r="AY2034" t="s">
        <v>9644</v>
      </c>
    </row>
    <row r="2035" spans="1:51" hidden="1" x14ac:dyDescent="0.25">
      <c r="A2035" t="s">
        <v>7886</v>
      </c>
      <c r="B2035">
        <v>2006</v>
      </c>
      <c r="C2035">
        <v>38</v>
      </c>
      <c r="E2035" t="s">
        <v>50</v>
      </c>
      <c r="F2035" t="s">
        <v>71</v>
      </c>
      <c r="G2035" t="s">
        <v>72</v>
      </c>
      <c r="H2035" t="s">
        <v>170</v>
      </c>
      <c r="K2035" t="s">
        <v>335</v>
      </c>
      <c r="L2035" t="s">
        <v>336</v>
      </c>
      <c r="M2035" t="s">
        <v>85</v>
      </c>
      <c r="N2035" t="s">
        <v>86</v>
      </c>
      <c r="O2035" t="s">
        <v>7887</v>
      </c>
      <c r="P2035" t="s">
        <v>175</v>
      </c>
      <c r="W2035">
        <v>9335</v>
      </c>
      <c r="X2035" t="s">
        <v>78</v>
      </c>
      <c r="Y2035">
        <v>-2256</v>
      </c>
      <c r="Z2035">
        <v>-4336</v>
      </c>
      <c r="AA2035" s="1"/>
      <c r="AC2035">
        <v>2006</v>
      </c>
      <c r="AD2035">
        <v>1</v>
      </c>
      <c r="AE2035">
        <v>27</v>
      </c>
      <c r="AF2035" s="2">
        <f>DATE(emdat_data[[#This Row],[Start Year]],emdat_data[[#This Row],[Start Month]],emdat_data[[#This Row],[Start Day]])</f>
        <v>38744</v>
      </c>
      <c r="AG2035">
        <v>2006</v>
      </c>
      <c r="AH2035">
        <v>1</v>
      </c>
      <c r="AI2035">
        <v>30</v>
      </c>
      <c r="AJ2035" s="2">
        <f>DATE(emdat_data[[#This Row],[End Year]],emdat_data[[#This Row],[End Month]],emdat_data[[#This Row],[End Day]])</f>
        <v>38747</v>
      </c>
      <c r="AK2035">
        <v>12</v>
      </c>
      <c r="AV2035">
        <v>68.883758712346406</v>
      </c>
      <c r="AX2035" t="s">
        <v>7888</v>
      </c>
      <c r="AY2035" t="s">
        <v>7889</v>
      </c>
    </row>
    <row r="2036" spans="1:51" x14ac:dyDescent="0.25">
      <c r="A2036" t="s">
        <v>9574</v>
      </c>
      <c r="B2036">
        <v>2006</v>
      </c>
      <c r="C2036">
        <v>77</v>
      </c>
      <c r="E2036" t="s">
        <v>50</v>
      </c>
      <c r="F2036" t="s">
        <v>119</v>
      </c>
      <c r="G2036" t="s">
        <v>120</v>
      </c>
      <c r="H2036" t="s">
        <v>121</v>
      </c>
      <c r="J2036" t="s">
        <v>294</v>
      </c>
      <c r="K2036" t="s">
        <v>2855</v>
      </c>
      <c r="L2036" t="s">
        <v>2856</v>
      </c>
      <c r="M2036" t="s">
        <v>995</v>
      </c>
      <c r="N2036" t="s">
        <v>76</v>
      </c>
      <c r="O2036" t="s">
        <v>9575</v>
      </c>
      <c r="T2036" t="s">
        <v>128</v>
      </c>
      <c r="U2036" t="s">
        <v>128</v>
      </c>
      <c r="X2036" t="s">
        <v>129</v>
      </c>
      <c r="AA2036" s="1"/>
      <c r="AC2036">
        <v>2006</v>
      </c>
      <c r="AD2036">
        <v>1</v>
      </c>
      <c r="AE2036">
        <v>28</v>
      </c>
      <c r="AF2036" s="2">
        <f>DATE(emdat_data[[#This Row],[Start Year]],emdat_data[[#This Row],[Start Month]],emdat_data[[#This Row],[Start Day]])</f>
        <v>38745</v>
      </c>
      <c r="AG2036">
        <v>2006</v>
      </c>
      <c r="AH2036">
        <v>9</v>
      </c>
      <c r="AI2036">
        <v>24</v>
      </c>
      <c r="AJ2036" s="2">
        <f>DATE(emdat_data[[#This Row],[End Year]],emdat_data[[#This Row],[End Month]],emdat_data[[#This Row],[End Day]])</f>
        <v>38984</v>
      </c>
      <c r="AK2036">
        <v>476</v>
      </c>
      <c r="AM2036">
        <v>15711</v>
      </c>
      <c r="AO2036">
        <v>15711</v>
      </c>
      <c r="AV2036">
        <v>68.883758712346406</v>
      </c>
    </row>
    <row r="2037" spans="1:51" hidden="1" x14ac:dyDescent="0.25">
      <c r="A2037" t="s">
        <v>7766</v>
      </c>
      <c r="B2037">
        <v>2006</v>
      </c>
      <c r="C2037">
        <v>73</v>
      </c>
      <c r="E2037" t="s">
        <v>50</v>
      </c>
      <c r="F2037" t="s">
        <v>63</v>
      </c>
      <c r="G2037" t="s">
        <v>82</v>
      </c>
      <c r="H2037" t="s">
        <v>98</v>
      </c>
      <c r="J2037" t="s">
        <v>7767</v>
      </c>
      <c r="K2037" t="s">
        <v>1260</v>
      </c>
      <c r="L2037" t="s">
        <v>1261</v>
      </c>
      <c r="M2037" t="s">
        <v>1262</v>
      </c>
      <c r="N2037" t="s">
        <v>96</v>
      </c>
      <c r="O2037" t="s">
        <v>7768</v>
      </c>
      <c r="Q2037" t="s">
        <v>72</v>
      </c>
      <c r="X2037" t="s">
        <v>88</v>
      </c>
      <c r="Y2037">
        <v>-1782</v>
      </c>
      <c r="Z2037">
        <v>17768</v>
      </c>
      <c r="AA2037" s="1"/>
      <c r="AC2037">
        <v>2006</v>
      </c>
      <c r="AD2037">
        <v>1</v>
      </c>
      <c r="AE2037">
        <v>29</v>
      </c>
      <c r="AF2037" s="2">
        <f>DATE(emdat_data[[#This Row],[Start Year]],emdat_data[[#This Row],[Start Month]],emdat_data[[#This Row],[Start Day]])</f>
        <v>38746</v>
      </c>
      <c r="AG2037">
        <v>2006</v>
      </c>
      <c r="AH2037">
        <v>2</v>
      </c>
      <c r="AI2037">
        <v>6</v>
      </c>
      <c r="AJ2037" s="2">
        <f>DATE(emdat_data[[#This Row],[End Year]],emdat_data[[#This Row],[End Month]],emdat_data[[#This Row],[End Day]])</f>
        <v>38754</v>
      </c>
      <c r="AM2037">
        <v>168</v>
      </c>
      <c r="AO2037">
        <v>168</v>
      </c>
      <c r="AV2037">
        <v>68.883758712346406</v>
      </c>
      <c r="AX2037" t="s">
        <v>7769</v>
      </c>
      <c r="AY2037" t="s">
        <v>7770</v>
      </c>
    </row>
    <row r="2038" spans="1:51" hidden="1" x14ac:dyDescent="0.25">
      <c r="A2038" t="s">
        <v>7785</v>
      </c>
      <c r="B2038">
        <v>2006</v>
      </c>
      <c r="C2038">
        <v>45</v>
      </c>
      <c r="E2038" t="s">
        <v>50</v>
      </c>
      <c r="F2038" t="s">
        <v>71</v>
      </c>
      <c r="G2038" t="s">
        <v>217</v>
      </c>
      <c r="H2038" t="s">
        <v>696</v>
      </c>
      <c r="K2038" t="s">
        <v>54</v>
      </c>
      <c r="L2038" t="s">
        <v>55</v>
      </c>
      <c r="M2038" t="s">
        <v>56</v>
      </c>
      <c r="N2038" t="s">
        <v>57</v>
      </c>
      <c r="O2038" t="s">
        <v>7786</v>
      </c>
      <c r="AA2038" s="1"/>
      <c r="AC2038">
        <v>2006</v>
      </c>
      <c r="AD2038">
        <v>1</v>
      </c>
      <c r="AE2038">
        <v>31</v>
      </c>
      <c r="AF2038" s="2">
        <f>DATE(emdat_data[[#This Row],[Start Year]],emdat_data[[#This Row],[Start Month]],emdat_data[[#This Row],[Start Day]])</f>
        <v>38748</v>
      </c>
      <c r="AG2038">
        <v>2006</v>
      </c>
      <c r="AH2038">
        <v>1</v>
      </c>
      <c r="AI2038">
        <v>31</v>
      </c>
      <c r="AJ2038" s="2">
        <f>DATE(emdat_data[[#This Row],[End Year]],emdat_data[[#This Row],[End Month]],emdat_data[[#This Row],[End Day]])</f>
        <v>38748</v>
      </c>
      <c r="AK2038">
        <v>15</v>
      </c>
      <c r="AV2038">
        <v>68.883758712346406</v>
      </c>
      <c r="AX2038" t="s">
        <v>7787</v>
      </c>
      <c r="AY2038" t="s">
        <v>7788</v>
      </c>
    </row>
    <row r="2039" spans="1:51" hidden="1" x14ac:dyDescent="0.25">
      <c r="A2039" t="s">
        <v>7843</v>
      </c>
      <c r="B2039">
        <v>2006</v>
      </c>
      <c r="C2039">
        <v>51</v>
      </c>
      <c r="E2039" t="s">
        <v>50</v>
      </c>
      <c r="F2039" t="s">
        <v>63</v>
      </c>
      <c r="G2039" t="s">
        <v>82</v>
      </c>
      <c r="K2039" t="s">
        <v>761</v>
      </c>
      <c r="L2039" t="s">
        <v>762</v>
      </c>
      <c r="M2039" t="s">
        <v>260</v>
      </c>
      <c r="N2039" t="s">
        <v>76</v>
      </c>
      <c r="O2039" t="s">
        <v>7844</v>
      </c>
      <c r="X2039" t="s">
        <v>88</v>
      </c>
      <c r="AA2039" s="1"/>
      <c r="AC2039">
        <v>2006</v>
      </c>
      <c r="AD2039">
        <v>1</v>
      </c>
      <c r="AE2039">
        <v>31</v>
      </c>
      <c r="AF2039" s="2">
        <f>DATE(emdat_data[[#This Row],[Start Year]],emdat_data[[#This Row],[Start Month]],emdat_data[[#This Row],[Start Day]])</f>
        <v>38748</v>
      </c>
      <c r="AG2039">
        <v>2006</v>
      </c>
      <c r="AH2039">
        <v>1</v>
      </c>
      <c r="AI2039">
        <v>31</v>
      </c>
      <c r="AJ2039" s="2">
        <f>DATE(emdat_data[[#This Row],[End Year]],emdat_data[[#This Row],[End Month]],emdat_data[[#This Row],[End Day]])</f>
        <v>38748</v>
      </c>
      <c r="AL2039">
        <v>5</v>
      </c>
      <c r="AN2039">
        <v>1500</v>
      </c>
      <c r="AO2039">
        <v>1505</v>
      </c>
      <c r="AV2039">
        <v>68.883758712346406</v>
      </c>
      <c r="AX2039" t="s">
        <v>7845</v>
      </c>
      <c r="AY2039" t="s">
        <v>7846</v>
      </c>
    </row>
    <row r="2040" spans="1:51" hidden="1" x14ac:dyDescent="0.25">
      <c r="A2040" t="s">
        <v>6839</v>
      </c>
      <c r="B2040">
        <v>2006</v>
      </c>
      <c r="C2040">
        <v>68</v>
      </c>
      <c r="E2040" t="s">
        <v>50</v>
      </c>
      <c r="F2040" t="s">
        <v>63</v>
      </c>
      <c r="G2040" t="s">
        <v>82</v>
      </c>
      <c r="H2040" t="s">
        <v>157</v>
      </c>
      <c r="I2040" t="s">
        <v>158</v>
      </c>
      <c r="K2040" t="s">
        <v>54</v>
      </c>
      <c r="L2040" t="s">
        <v>55</v>
      </c>
      <c r="M2040" t="s">
        <v>56</v>
      </c>
      <c r="N2040" t="s">
        <v>57</v>
      </c>
      <c r="O2040" t="s">
        <v>6840</v>
      </c>
      <c r="X2040" t="s">
        <v>88</v>
      </c>
      <c r="AA2040" s="1"/>
      <c r="AC2040">
        <v>2006</v>
      </c>
      <c r="AD2040">
        <v>2</v>
      </c>
      <c r="AF2040" s="2">
        <f>DATE(emdat_data[[#This Row],[Start Year]],emdat_data[[#This Row],[Start Month]],emdat_data[[#This Row],[Start Day]])</f>
        <v>38748</v>
      </c>
      <c r="AG2040">
        <v>2006</v>
      </c>
      <c r="AH2040">
        <v>2</v>
      </c>
      <c r="AJ2040" s="2">
        <f>DATE(emdat_data[[#This Row],[End Year]],emdat_data[[#This Row],[End Month]],emdat_data[[#This Row],[End Day]])</f>
        <v>38748</v>
      </c>
      <c r="AK2040">
        <v>42</v>
      </c>
      <c r="AV2040">
        <v>68.883758712346406</v>
      </c>
      <c r="AW2040" t="s">
        <v>6808</v>
      </c>
      <c r="AY2040" t="s">
        <v>6841</v>
      </c>
    </row>
    <row r="2041" spans="1:51" hidden="1" x14ac:dyDescent="0.25">
      <c r="A2041" t="s">
        <v>9516</v>
      </c>
      <c r="B2041">
        <v>2006</v>
      </c>
      <c r="C2041">
        <v>82</v>
      </c>
      <c r="E2041" t="s">
        <v>50</v>
      </c>
      <c r="F2041" t="s">
        <v>71</v>
      </c>
      <c r="G2041" t="s">
        <v>72</v>
      </c>
      <c r="H2041" t="s">
        <v>102</v>
      </c>
      <c r="K2041" t="s">
        <v>2556</v>
      </c>
      <c r="L2041" t="s">
        <v>2557</v>
      </c>
      <c r="M2041" t="s">
        <v>1262</v>
      </c>
      <c r="N2041" t="s">
        <v>96</v>
      </c>
      <c r="O2041" t="s">
        <v>9517</v>
      </c>
      <c r="P2041" t="s">
        <v>642</v>
      </c>
      <c r="W2041">
        <v>34450</v>
      </c>
      <c r="X2041" t="s">
        <v>78</v>
      </c>
      <c r="Y2041">
        <v>-907</v>
      </c>
      <c r="Z2041">
        <v>14728</v>
      </c>
      <c r="AA2041" s="1"/>
      <c r="AB2041" t="s">
        <v>9518</v>
      </c>
      <c r="AC2041">
        <v>2006</v>
      </c>
      <c r="AD2041">
        <v>2</v>
      </c>
      <c r="AE2041">
        <v>3</v>
      </c>
      <c r="AF2041" s="2">
        <f>DATE(emdat_data[[#This Row],[Start Year]],emdat_data[[#This Row],[Start Month]],emdat_data[[#This Row],[Start Day]])</f>
        <v>38751</v>
      </c>
      <c r="AG2041">
        <v>2006</v>
      </c>
      <c r="AH2041">
        <v>2</v>
      </c>
      <c r="AI2041">
        <v>19</v>
      </c>
      <c r="AJ2041" s="2">
        <f>DATE(emdat_data[[#This Row],[End Year]],emdat_data[[#This Row],[End Month]],emdat_data[[#This Row],[End Day]])</f>
        <v>38767</v>
      </c>
      <c r="AK2041">
        <v>1</v>
      </c>
      <c r="AN2041">
        <v>12000</v>
      </c>
      <c r="AO2041">
        <v>12000</v>
      </c>
      <c r="AV2041">
        <v>68.883758712346406</v>
      </c>
      <c r="AX2041" t="s">
        <v>9519</v>
      </c>
      <c r="AY2041" t="s">
        <v>9520</v>
      </c>
    </row>
    <row r="2042" spans="1:51" hidden="1" x14ac:dyDescent="0.25">
      <c r="A2042" t="s">
        <v>7604</v>
      </c>
      <c r="B2042">
        <v>2006</v>
      </c>
      <c r="C2042">
        <v>71</v>
      </c>
      <c r="E2042" t="s">
        <v>50</v>
      </c>
      <c r="F2042" t="s">
        <v>71</v>
      </c>
      <c r="G2042" t="s">
        <v>72</v>
      </c>
      <c r="H2042" t="s">
        <v>102</v>
      </c>
      <c r="K2042" t="s">
        <v>1260</v>
      </c>
      <c r="L2042" t="s">
        <v>1261</v>
      </c>
      <c r="M2042" t="s">
        <v>1262</v>
      </c>
      <c r="N2042" t="s">
        <v>96</v>
      </c>
      <c r="O2042" t="s">
        <v>7605</v>
      </c>
      <c r="P2042" t="s">
        <v>134</v>
      </c>
      <c r="Q2042" t="s">
        <v>176</v>
      </c>
      <c r="W2042">
        <v>2370</v>
      </c>
      <c r="X2042" t="s">
        <v>78</v>
      </c>
      <c r="Y2042">
        <v>-1645</v>
      </c>
      <c r="Z2042">
        <v>17965</v>
      </c>
      <c r="AA2042" s="1"/>
      <c r="AB2042" t="s">
        <v>7606</v>
      </c>
      <c r="AC2042">
        <v>2006</v>
      </c>
      <c r="AD2042">
        <v>2</v>
      </c>
      <c r="AE2042">
        <v>4</v>
      </c>
      <c r="AF2042" s="2">
        <f>DATE(emdat_data[[#This Row],[Start Year]],emdat_data[[#This Row],[Start Month]],emdat_data[[#This Row],[Start Day]])</f>
        <v>38752</v>
      </c>
      <c r="AG2042">
        <v>2006</v>
      </c>
      <c r="AH2042">
        <v>2</v>
      </c>
      <c r="AI2042">
        <v>9</v>
      </c>
      <c r="AJ2042" s="2">
        <f>DATE(emdat_data[[#This Row],[End Year]],emdat_data[[#This Row],[End Month]],emdat_data[[#This Row],[End Day]])</f>
        <v>38757</v>
      </c>
      <c r="AK2042">
        <v>4</v>
      </c>
      <c r="AM2042">
        <v>224</v>
      </c>
      <c r="AO2042">
        <v>224</v>
      </c>
      <c r="AT2042">
        <v>500</v>
      </c>
      <c r="AU2042">
        <v>726</v>
      </c>
      <c r="AV2042">
        <v>68.883758712346406</v>
      </c>
      <c r="AX2042" t="s">
        <v>7607</v>
      </c>
      <c r="AY2042" t="s">
        <v>7608</v>
      </c>
    </row>
    <row r="2043" spans="1:51" hidden="1" x14ac:dyDescent="0.25">
      <c r="A2043" t="s">
        <v>8219</v>
      </c>
      <c r="B2043">
        <v>2006</v>
      </c>
      <c r="C2043">
        <v>65</v>
      </c>
      <c r="E2043" t="s">
        <v>50</v>
      </c>
      <c r="F2043" t="s">
        <v>71</v>
      </c>
      <c r="G2043" t="s">
        <v>72</v>
      </c>
      <c r="H2043" t="s">
        <v>102</v>
      </c>
      <c r="K2043" t="s">
        <v>4722</v>
      </c>
      <c r="L2043" t="s">
        <v>4723</v>
      </c>
      <c r="M2043" t="s">
        <v>392</v>
      </c>
      <c r="N2043" t="s">
        <v>57</v>
      </c>
      <c r="O2043" t="s">
        <v>8220</v>
      </c>
      <c r="P2043" t="s">
        <v>8221</v>
      </c>
      <c r="W2043">
        <v>77640</v>
      </c>
      <c r="X2043" t="s">
        <v>78</v>
      </c>
      <c r="Y2043">
        <v>3421</v>
      </c>
      <c r="Z2043">
        <v>4549</v>
      </c>
      <c r="AA2043" s="1"/>
      <c r="AB2043" t="s">
        <v>8222</v>
      </c>
      <c r="AC2043">
        <v>2006</v>
      </c>
      <c r="AD2043">
        <v>2</v>
      </c>
      <c r="AE2043">
        <v>4</v>
      </c>
      <c r="AF2043" s="2">
        <f>DATE(emdat_data[[#This Row],[Start Year]],emdat_data[[#This Row],[Start Month]],emdat_data[[#This Row],[Start Day]])</f>
        <v>38752</v>
      </c>
      <c r="AG2043">
        <v>2006</v>
      </c>
      <c r="AH2043">
        <v>2</v>
      </c>
      <c r="AI2043">
        <v>12</v>
      </c>
      <c r="AJ2043" s="2">
        <f>DATE(emdat_data[[#This Row],[End Year]],emdat_data[[#This Row],[End Month]],emdat_data[[#This Row],[End Day]])</f>
        <v>38760</v>
      </c>
      <c r="AM2043">
        <v>41890</v>
      </c>
      <c r="AO2043">
        <v>41890</v>
      </c>
      <c r="AT2043">
        <v>1300</v>
      </c>
      <c r="AU2043">
        <v>1887</v>
      </c>
      <c r="AV2043">
        <v>68.883758712346406</v>
      </c>
      <c r="AW2043" t="s">
        <v>8223</v>
      </c>
      <c r="AY2043" t="s">
        <v>8224</v>
      </c>
    </row>
    <row r="2044" spans="1:51" hidden="1" x14ac:dyDescent="0.25">
      <c r="A2044" t="s">
        <v>9346</v>
      </c>
      <c r="B2044">
        <v>2006</v>
      </c>
      <c r="C2044">
        <v>89</v>
      </c>
      <c r="E2044" t="s">
        <v>50</v>
      </c>
      <c r="F2044" t="s">
        <v>63</v>
      </c>
      <c r="G2044" t="s">
        <v>82</v>
      </c>
      <c r="H2044" t="s">
        <v>98</v>
      </c>
      <c r="J2044" t="s">
        <v>9347</v>
      </c>
      <c r="K2044" t="s">
        <v>1697</v>
      </c>
      <c r="L2044" t="s">
        <v>1698</v>
      </c>
      <c r="M2044" t="s">
        <v>260</v>
      </c>
      <c r="N2044" t="s">
        <v>76</v>
      </c>
      <c r="O2044" t="s">
        <v>9348</v>
      </c>
      <c r="W2044">
        <v>160</v>
      </c>
      <c r="X2044" t="s">
        <v>88</v>
      </c>
      <c r="AA2044" s="1"/>
      <c r="AC2044">
        <v>2006</v>
      </c>
      <c r="AD2044">
        <v>2</v>
      </c>
      <c r="AE2044">
        <v>4</v>
      </c>
      <c r="AF2044" s="2">
        <f>DATE(emdat_data[[#This Row],[Start Year]],emdat_data[[#This Row],[Start Month]],emdat_data[[#This Row],[Start Day]])</f>
        <v>38752</v>
      </c>
      <c r="AG2044">
        <v>2006</v>
      </c>
      <c r="AH2044">
        <v>2</v>
      </c>
      <c r="AI2044">
        <v>4</v>
      </c>
      <c r="AJ2044" s="2">
        <f>DATE(emdat_data[[#This Row],[End Year]],emdat_data[[#This Row],[End Month]],emdat_data[[#This Row],[End Day]])</f>
        <v>38752</v>
      </c>
      <c r="AK2044">
        <v>3</v>
      </c>
      <c r="AM2044">
        <v>6112</v>
      </c>
      <c r="AN2044">
        <v>100</v>
      </c>
      <c r="AO2044">
        <v>6212</v>
      </c>
      <c r="AV2044">
        <v>68.883758712346406</v>
      </c>
      <c r="AX2044" t="s">
        <v>9349</v>
      </c>
      <c r="AY2044" t="s">
        <v>9350</v>
      </c>
    </row>
    <row r="2045" spans="1:51" hidden="1" x14ac:dyDescent="0.25">
      <c r="A2045" t="s">
        <v>8013</v>
      </c>
      <c r="B2045">
        <v>2006</v>
      </c>
      <c r="C2045">
        <v>88</v>
      </c>
      <c r="E2045" t="s">
        <v>50</v>
      </c>
      <c r="F2045" t="s">
        <v>71</v>
      </c>
      <c r="G2045" t="s">
        <v>72</v>
      </c>
      <c r="H2045" t="s">
        <v>102</v>
      </c>
      <c r="K2045" t="s">
        <v>993</v>
      </c>
      <c r="L2045" t="s">
        <v>994</v>
      </c>
      <c r="M2045" t="s">
        <v>995</v>
      </c>
      <c r="N2045" t="s">
        <v>76</v>
      </c>
      <c r="O2045" t="s">
        <v>8014</v>
      </c>
      <c r="P2045" t="s">
        <v>134</v>
      </c>
      <c r="S2045" t="s">
        <v>127</v>
      </c>
      <c r="V2045">
        <v>2962</v>
      </c>
      <c r="W2045">
        <v>180500</v>
      </c>
      <c r="X2045" t="s">
        <v>78</v>
      </c>
      <c r="Y2045">
        <v>2767</v>
      </c>
      <c r="Z2045">
        <v>-591</v>
      </c>
      <c r="AA2045" s="1"/>
      <c r="AB2045" t="s">
        <v>8015</v>
      </c>
      <c r="AC2045">
        <v>2006</v>
      </c>
      <c r="AD2045">
        <v>2</v>
      </c>
      <c r="AE2045">
        <v>10</v>
      </c>
      <c r="AF2045" s="2">
        <f>DATE(emdat_data[[#This Row],[Start Year]],emdat_data[[#This Row],[Start Month]],emdat_data[[#This Row],[Start Day]])</f>
        <v>38758</v>
      </c>
      <c r="AG2045">
        <v>2006</v>
      </c>
      <c r="AH2045">
        <v>2</v>
      </c>
      <c r="AI2045">
        <v>15</v>
      </c>
      <c r="AJ2045" s="2">
        <f>DATE(emdat_data[[#This Row],[End Year]],emdat_data[[#This Row],[End Month]],emdat_data[[#This Row],[End Day]])</f>
        <v>38763</v>
      </c>
      <c r="AK2045">
        <v>1</v>
      </c>
      <c r="AM2045">
        <v>60000</v>
      </c>
      <c r="AO2045">
        <v>60000</v>
      </c>
      <c r="AT2045">
        <v>1200</v>
      </c>
      <c r="AU2045">
        <v>1742</v>
      </c>
      <c r="AV2045">
        <v>68.883758712346406</v>
      </c>
      <c r="AW2045" t="s">
        <v>8016</v>
      </c>
      <c r="AY2045" t="s">
        <v>8017</v>
      </c>
    </row>
    <row r="2046" spans="1:51" hidden="1" x14ac:dyDescent="0.25">
      <c r="A2046" t="s">
        <v>9402</v>
      </c>
      <c r="B2046">
        <v>2006</v>
      </c>
      <c r="C2046">
        <v>113</v>
      </c>
      <c r="E2046" t="s">
        <v>50</v>
      </c>
      <c r="F2046" t="s">
        <v>71</v>
      </c>
      <c r="G2046" t="s">
        <v>72</v>
      </c>
      <c r="H2046" t="s">
        <v>102</v>
      </c>
      <c r="K2046" t="s">
        <v>2634</v>
      </c>
      <c r="L2046" t="s">
        <v>2635</v>
      </c>
      <c r="M2046" t="s">
        <v>173</v>
      </c>
      <c r="N2046" t="s">
        <v>57</v>
      </c>
      <c r="O2046" t="s">
        <v>9403</v>
      </c>
      <c r="P2046" t="s">
        <v>642</v>
      </c>
      <c r="X2046" t="s">
        <v>78</v>
      </c>
      <c r="Y2046">
        <v>433</v>
      </c>
      <c r="Z2046">
        <v>10254</v>
      </c>
      <c r="AA2046" s="1"/>
      <c r="AB2046" t="s">
        <v>9404</v>
      </c>
      <c r="AC2046">
        <v>2006</v>
      </c>
      <c r="AD2046">
        <v>2</v>
      </c>
      <c r="AE2046">
        <v>10</v>
      </c>
      <c r="AF2046" s="2">
        <f>DATE(emdat_data[[#This Row],[Start Year]],emdat_data[[#This Row],[Start Month]],emdat_data[[#This Row],[Start Day]])</f>
        <v>38758</v>
      </c>
      <c r="AG2046">
        <v>2006</v>
      </c>
      <c r="AH2046">
        <v>2</v>
      </c>
      <c r="AI2046">
        <v>18</v>
      </c>
      <c r="AJ2046" s="2">
        <f>DATE(emdat_data[[#This Row],[End Year]],emdat_data[[#This Row],[End Month]],emdat_data[[#This Row],[End Day]])</f>
        <v>38766</v>
      </c>
      <c r="AM2046">
        <v>4906</v>
      </c>
      <c r="AO2046">
        <v>4906</v>
      </c>
      <c r="AV2046">
        <v>68.883758712346406</v>
      </c>
      <c r="AW2046" t="s">
        <v>2642</v>
      </c>
      <c r="AY2046" t="s">
        <v>2643</v>
      </c>
    </row>
    <row r="2047" spans="1:51" hidden="1" x14ac:dyDescent="0.25">
      <c r="A2047" t="s">
        <v>9633</v>
      </c>
      <c r="B2047">
        <v>2006</v>
      </c>
      <c r="C2047">
        <v>113</v>
      </c>
      <c r="E2047" t="s">
        <v>50</v>
      </c>
      <c r="F2047" t="s">
        <v>71</v>
      </c>
      <c r="G2047" t="s">
        <v>72</v>
      </c>
      <c r="H2047" t="s">
        <v>102</v>
      </c>
      <c r="K2047" t="s">
        <v>2562</v>
      </c>
      <c r="L2047" t="s">
        <v>2563</v>
      </c>
      <c r="M2047" t="s">
        <v>173</v>
      </c>
      <c r="N2047" t="s">
        <v>57</v>
      </c>
      <c r="O2047" t="s">
        <v>9634</v>
      </c>
      <c r="P2047" t="s">
        <v>642</v>
      </c>
      <c r="X2047" t="s">
        <v>78</v>
      </c>
      <c r="Y2047">
        <v>433</v>
      </c>
      <c r="Z2047">
        <v>10254</v>
      </c>
      <c r="AA2047" s="1"/>
      <c r="AC2047">
        <v>2006</v>
      </c>
      <c r="AD2047">
        <v>2</v>
      </c>
      <c r="AE2047">
        <v>10</v>
      </c>
      <c r="AF2047" s="2">
        <f>DATE(emdat_data[[#This Row],[Start Year]],emdat_data[[#This Row],[Start Month]],emdat_data[[#This Row],[Start Day]])</f>
        <v>38758</v>
      </c>
      <c r="AG2047">
        <v>2006</v>
      </c>
      <c r="AH2047">
        <v>2</v>
      </c>
      <c r="AI2047">
        <v>18</v>
      </c>
      <c r="AJ2047" s="2">
        <f>DATE(emdat_data[[#This Row],[End Year]],emdat_data[[#This Row],[End Month]],emdat_data[[#This Row],[End Day]])</f>
        <v>38766</v>
      </c>
      <c r="AM2047">
        <v>2000</v>
      </c>
      <c r="AO2047">
        <v>2000</v>
      </c>
      <c r="AV2047">
        <v>68.883758712346406</v>
      </c>
      <c r="AW2047" t="s">
        <v>9635</v>
      </c>
      <c r="AY2047" t="s">
        <v>9636</v>
      </c>
    </row>
    <row r="2048" spans="1:51" hidden="1" x14ac:dyDescent="0.25">
      <c r="A2048" t="s">
        <v>7621</v>
      </c>
      <c r="B2048">
        <v>2006</v>
      </c>
      <c r="C2048">
        <v>99</v>
      </c>
      <c r="E2048" t="s">
        <v>50</v>
      </c>
      <c r="F2048" t="s">
        <v>71</v>
      </c>
      <c r="G2048" t="s">
        <v>72</v>
      </c>
      <c r="H2048" t="s">
        <v>170</v>
      </c>
      <c r="K2048" t="s">
        <v>171</v>
      </c>
      <c r="L2048" t="s">
        <v>172</v>
      </c>
      <c r="M2048" t="s">
        <v>173</v>
      </c>
      <c r="N2048" t="s">
        <v>57</v>
      </c>
      <c r="O2048" t="s">
        <v>7622</v>
      </c>
      <c r="P2048" t="s">
        <v>7427</v>
      </c>
      <c r="Q2048" t="s">
        <v>176</v>
      </c>
      <c r="W2048">
        <v>33830</v>
      </c>
      <c r="X2048" t="s">
        <v>78</v>
      </c>
      <c r="Y2048">
        <v>107</v>
      </c>
      <c r="Z2048">
        <v>12466</v>
      </c>
      <c r="AA2048" s="1"/>
      <c r="AB2048" t="s">
        <v>7623</v>
      </c>
      <c r="AC2048">
        <v>2006</v>
      </c>
      <c r="AD2048">
        <v>2</v>
      </c>
      <c r="AE2048">
        <v>13</v>
      </c>
      <c r="AF2048" s="2">
        <f>DATE(emdat_data[[#This Row],[Start Year]],emdat_data[[#This Row],[Start Month]],emdat_data[[#This Row],[Start Day]])</f>
        <v>38761</v>
      </c>
      <c r="AG2048">
        <v>2006</v>
      </c>
      <c r="AH2048">
        <v>2</v>
      </c>
      <c r="AI2048">
        <v>23</v>
      </c>
      <c r="AJ2048" s="2">
        <f>DATE(emdat_data[[#This Row],[End Year]],emdat_data[[#This Row],[End Month]],emdat_data[[#This Row],[End Day]])</f>
        <v>38771</v>
      </c>
      <c r="AK2048">
        <v>39</v>
      </c>
      <c r="AL2048">
        <v>39</v>
      </c>
      <c r="AM2048">
        <v>17500</v>
      </c>
      <c r="AO2048">
        <v>17539</v>
      </c>
      <c r="AT2048">
        <v>25000</v>
      </c>
      <c r="AU2048">
        <v>36293</v>
      </c>
      <c r="AV2048">
        <v>68.883758712346406</v>
      </c>
      <c r="AX2048" t="s">
        <v>7624</v>
      </c>
      <c r="AY2048" t="s">
        <v>7625</v>
      </c>
    </row>
    <row r="2049" spans="1:51" x14ac:dyDescent="0.25">
      <c r="A2049" t="s">
        <v>7802</v>
      </c>
      <c r="B2049">
        <v>2006</v>
      </c>
      <c r="C2049">
        <v>187</v>
      </c>
      <c r="E2049" t="s">
        <v>50</v>
      </c>
      <c r="F2049" t="s">
        <v>119</v>
      </c>
      <c r="G2049" t="s">
        <v>120</v>
      </c>
      <c r="H2049" t="s">
        <v>121</v>
      </c>
      <c r="J2049" t="s">
        <v>294</v>
      </c>
      <c r="K2049" t="s">
        <v>73</v>
      </c>
      <c r="L2049" t="s">
        <v>74</v>
      </c>
      <c r="M2049" t="s">
        <v>75</v>
      </c>
      <c r="N2049" t="s">
        <v>76</v>
      </c>
      <c r="O2049" t="s">
        <v>7803</v>
      </c>
      <c r="S2049" t="s">
        <v>127</v>
      </c>
      <c r="X2049" t="s">
        <v>129</v>
      </c>
      <c r="AA2049" s="1"/>
      <c r="AC2049">
        <v>2006</v>
      </c>
      <c r="AD2049">
        <v>2</v>
      </c>
      <c r="AE2049">
        <v>13</v>
      </c>
      <c r="AF2049" s="2">
        <f>DATE(emdat_data[[#This Row],[Start Year]],emdat_data[[#This Row],[Start Month]],emdat_data[[#This Row],[Start Day]])</f>
        <v>38761</v>
      </c>
      <c r="AG2049">
        <v>2007</v>
      </c>
      <c r="AH2049">
        <v>2</v>
      </c>
      <c r="AI2049">
        <v>8</v>
      </c>
      <c r="AJ2049" s="2">
        <f>DATE(emdat_data[[#This Row],[End Year]],emdat_data[[#This Row],[End Month]],emdat_data[[#This Row],[End Day]])</f>
        <v>39121</v>
      </c>
      <c r="AK2049">
        <v>2354</v>
      </c>
      <c r="AM2049">
        <v>57570</v>
      </c>
      <c r="AO2049">
        <v>57570</v>
      </c>
      <c r="AV2049">
        <v>68.883758712346406</v>
      </c>
    </row>
    <row r="2050" spans="1:51" hidden="1" x14ac:dyDescent="0.25">
      <c r="A2050" t="s">
        <v>9493</v>
      </c>
      <c r="B2050">
        <v>2006</v>
      </c>
      <c r="C2050">
        <v>87</v>
      </c>
      <c r="E2050" t="s">
        <v>50</v>
      </c>
      <c r="F2050" t="s">
        <v>71</v>
      </c>
      <c r="G2050" t="s">
        <v>217</v>
      </c>
      <c r="H2050" t="s">
        <v>217</v>
      </c>
      <c r="K2050" t="s">
        <v>364</v>
      </c>
      <c r="L2050" t="s">
        <v>365</v>
      </c>
      <c r="M2050" t="s">
        <v>173</v>
      </c>
      <c r="N2050" t="s">
        <v>57</v>
      </c>
      <c r="O2050" t="s">
        <v>9494</v>
      </c>
      <c r="P2050" t="s">
        <v>9495</v>
      </c>
      <c r="AA2050" s="1"/>
      <c r="AC2050">
        <v>2006</v>
      </c>
      <c r="AD2050">
        <v>2</v>
      </c>
      <c r="AE2050">
        <v>14</v>
      </c>
      <c r="AF2050" s="2">
        <f>DATE(emdat_data[[#This Row],[Start Year]],emdat_data[[#This Row],[Start Month]],emdat_data[[#This Row],[Start Day]])</f>
        <v>38762</v>
      </c>
      <c r="AG2050">
        <v>2006</v>
      </c>
      <c r="AH2050">
        <v>2</v>
      </c>
      <c r="AI2050">
        <v>14</v>
      </c>
      <c r="AJ2050" s="2">
        <f>DATE(emdat_data[[#This Row],[End Year]],emdat_data[[#This Row],[End Month]],emdat_data[[#This Row],[End Day]])</f>
        <v>38762</v>
      </c>
      <c r="AK2050">
        <v>11</v>
      </c>
      <c r="AL2050">
        <v>25</v>
      </c>
      <c r="AM2050">
        <v>7500</v>
      </c>
      <c r="AO2050">
        <v>7525</v>
      </c>
      <c r="AV2050">
        <v>68.883758712346406</v>
      </c>
      <c r="AX2050" t="s">
        <v>9496</v>
      </c>
      <c r="AY2050" t="s">
        <v>9497</v>
      </c>
    </row>
    <row r="2051" spans="1:51" hidden="1" x14ac:dyDescent="0.25">
      <c r="A2051" t="s">
        <v>7598</v>
      </c>
      <c r="B2051">
        <v>2006</v>
      </c>
      <c r="C2051">
        <v>93</v>
      </c>
      <c r="E2051" t="s">
        <v>50</v>
      </c>
      <c r="F2051" t="s">
        <v>71</v>
      </c>
      <c r="G2051" t="s">
        <v>72</v>
      </c>
      <c r="H2051" t="s">
        <v>102</v>
      </c>
      <c r="K2051" t="s">
        <v>1216</v>
      </c>
      <c r="L2051" t="s">
        <v>1217</v>
      </c>
      <c r="M2051" t="s">
        <v>85</v>
      </c>
      <c r="N2051" t="s">
        <v>86</v>
      </c>
      <c r="O2051" t="s">
        <v>7599</v>
      </c>
      <c r="P2051" t="s">
        <v>642</v>
      </c>
      <c r="Q2051" t="s">
        <v>176</v>
      </c>
      <c r="S2051" t="s">
        <v>127</v>
      </c>
      <c r="V2051">
        <v>1670</v>
      </c>
      <c r="W2051">
        <v>30150</v>
      </c>
      <c r="X2051" t="s">
        <v>78</v>
      </c>
      <c r="Y2051">
        <v>-223</v>
      </c>
      <c r="Z2051">
        <v>-7998</v>
      </c>
      <c r="AA2051" s="1"/>
      <c r="AB2051" t="s">
        <v>7600</v>
      </c>
      <c r="AC2051">
        <v>2006</v>
      </c>
      <c r="AD2051">
        <v>2</v>
      </c>
      <c r="AE2051">
        <v>16</v>
      </c>
      <c r="AF2051" s="2">
        <f>DATE(emdat_data[[#This Row],[Start Year]],emdat_data[[#This Row],[Start Month]],emdat_data[[#This Row],[Start Day]])</f>
        <v>38764</v>
      </c>
      <c r="AG2051">
        <v>2006</v>
      </c>
      <c r="AH2051">
        <v>5</v>
      </c>
      <c r="AI2051">
        <v>6</v>
      </c>
      <c r="AJ2051" s="2">
        <f>DATE(emdat_data[[#This Row],[End Year]],emdat_data[[#This Row],[End Month]],emdat_data[[#This Row],[End Day]])</f>
        <v>38843</v>
      </c>
      <c r="AK2051">
        <v>16</v>
      </c>
      <c r="AM2051">
        <v>57670</v>
      </c>
      <c r="AO2051">
        <v>57670</v>
      </c>
      <c r="AT2051">
        <v>2800</v>
      </c>
      <c r="AU2051">
        <v>4065</v>
      </c>
      <c r="AV2051">
        <v>68.883758712346406</v>
      </c>
      <c r="AW2051" t="s">
        <v>7601</v>
      </c>
      <c r="AX2051" t="s">
        <v>7602</v>
      </c>
      <c r="AY2051" t="s">
        <v>7603</v>
      </c>
    </row>
    <row r="2052" spans="1:51" hidden="1" x14ac:dyDescent="0.25">
      <c r="A2052" t="s">
        <v>9498</v>
      </c>
      <c r="B2052">
        <v>2006</v>
      </c>
      <c r="C2052">
        <v>96</v>
      </c>
      <c r="E2052" t="s">
        <v>50</v>
      </c>
      <c r="F2052" t="s">
        <v>71</v>
      </c>
      <c r="G2052" t="s">
        <v>217</v>
      </c>
      <c r="H2052" t="s">
        <v>217</v>
      </c>
      <c r="K2052" t="s">
        <v>364</v>
      </c>
      <c r="L2052" t="s">
        <v>365</v>
      </c>
      <c r="M2052" t="s">
        <v>173</v>
      </c>
      <c r="N2052" t="s">
        <v>57</v>
      </c>
      <c r="O2052" t="s">
        <v>9499</v>
      </c>
      <c r="S2052" t="s">
        <v>127</v>
      </c>
      <c r="V2052">
        <v>5494</v>
      </c>
      <c r="AA2052" s="1"/>
      <c r="AC2052">
        <v>2006</v>
      </c>
      <c r="AD2052">
        <v>2</v>
      </c>
      <c r="AE2052">
        <v>17</v>
      </c>
      <c r="AF2052" s="2">
        <f>DATE(emdat_data[[#This Row],[Start Year]],emdat_data[[#This Row],[Start Month]],emdat_data[[#This Row],[Start Day]])</f>
        <v>38765</v>
      </c>
      <c r="AG2052">
        <v>2006</v>
      </c>
      <c r="AH2052">
        <v>2</v>
      </c>
      <c r="AI2052">
        <v>17</v>
      </c>
      <c r="AJ2052" s="2">
        <f>DATE(emdat_data[[#This Row],[End Year]],emdat_data[[#This Row],[End Month]],emdat_data[[#This Row],[End Day]])</f>
        <v>38765</v>
      </c>
      <c r="AK2052">
        <v>1126</v>
      </c>
      <c r="AL2052">
        <v>19</v>
      </c>
      <c r="AM2052">
        <v>5907</v>
      </c>
      <c r="AO2052">
        <v>5926</v>
      </c>
      <c r="AT2052">
        <v>2203</v>
      </c>
      <c r="AU2052">
        <v>3198</v>
      </c>
      <c r="AV2052">
        <v>68.883758712346406</v>
      </c>
      <c r="AX2052" t="s">
        <v>9496</v>
      </c>
      <c r="AY2052" t="s">
        <v>9497</v>
      </c>
    </row>
    <row r="2053" spans="1:51" hidden="1" x14ac:dyDescent="0.25">
      <c r="A2053" t="s">
        <v>9800</v>
      </c>
      <c r="B2053">
        <v>2006</v>
      </c>
      <c r="C2053">
        <v>145</v>
      </c>
      <c r="E2053" t="s">
        <v>50</v>
      </c>
      <c r="F2053" t="s">
        <v>71</v>
      </c>
      <c r="G2053" t="s">
        <v>72</v>
      </c>
      <c r="H2053" t="s">
        <v>102</v>
      </c>
      <c r="K2053" t="s">
        <v>3130</v>
      </c>
      <c r="L2053" t="s">
        <v>3131</v>
      </c>
      <c r="M2053" t="s">
        <v>75</v>
      </c>
      <c r="N2053" t="s">
        <v>76</v>
      </c>
      <c r="O2053" t="s">
        <v>9801</v>
      </c>
      <c r="P2053" t="s">
        <v>642</v>
      </c>
      <c r="X2053" t="s">
        <v>78</v>
      </c>
      <c r="AA2053" s="1"/>
      <c r="AC2053">
        <v>2006</v>
      </c>
      <c r="AD2053">
        <v>2</v>
      </c>
      <c r="AE2053">
        <v>18</v>
      </c>
      <c r="AF2053" s="2">
        <f>DATE(emdat_data[[#This Row],[Start Year]],emdat_data[[#This Row],[Start Month]],emdat_data[[#This Row],[Start Day]])</f>
        <v>38766</v>
      </c>
      <c r="AG2053">
        <v>2006</v>
      </c>
      <c r="AH2053">
        <v>2</v>
      </c>
      <c r="AI2053">
        <v>20</v>
      </c>
      <c r="AJ2053" s="2">
        <f>DATE(emdat_data[[#This Row],[End Year]],emdat_data[[#This Row],[End Month]],emdat_data[[#This Row],[End Day]])</f>
        <v>38768</v>
      </c>
      <c r="AM2053">
        <v>3870</v>
      </c>
      <c r="AO2053">
        <v>3870</v>
      </c>
      <c r="AV2053">
        <v>68.883758712346406</v>
      </c>
      <c r="AX2053" t="s">
        <v>9802</v>
      </c>
      <c r="AY2053" t="s">
        <v>9803</v>
      </c>
    </row>
    <row r="2054" spans="1:51" hidden="1" x14ac:dyDescent="0.25">
      <c r="A2054" t="s">
        <v>7873</v>
      </c>
      <c r="B2054">
        <v>2006</v>
      </c>
      <c r="C2054">
        <v>148</v>
      </c>
      <c r="E2054" t="s">
        <v>50</v>
      </c>
      <c r="F2054" t="s">
        <v>51</v>
      </c>
      <c r="G2054" t="s">
        <v>52</v>
      </c>
      <c r="H2054" t="s">
        <v>53</v>
      </c>
      <c r="K2054" t="s">
        <v>558</v>
      </c>
      <c r="L2054" t="s">
        <v>559</v>
      </c>
      <c r="M2054" t="s">
        <v>211</v>
      </c>
      <c r="N2054" t="s">
        <v>190</v>
      </c>
      <c r="O2054" t="s">
        <v>7874</v>
      </c>
      <c r="W2054">
        <v>5</v>
      </c>
      <c r="X2054" t="s">
        <v>59</v>
      </c>
      <c r="Y2054">
        <v>41708</v>
      </c>
      <c r="Z2054">
        <v>25544</v>
      </c>
      <c r="AA2054" s="1"/>
      <c r="AC2054">
        <v>2006</v>
      </c>
      <c r="AD2054">
        <v>2</v>
      </c>
      <c r="AE2054">
        <v>20</v>
      </c>
      <c r="AF2054" s="2">
        <f>DATE(emdat_data[[#This Row],[Start Year]],emdat_data[[#This Row],[Start Month]],emdat_data[[#This Row],[Start Day]])</f>
        <v>38768</v>
      </c>
      <c r="AG2054">
        <v>2006</v>
      </c>
      <c r="AH2054">
        <v>2</v>
      </c>
      <c r="AI2054">
        <v>20</v>
      </c>
      <c r="AJ2054" s="2">
        <f>DATE(emdat_data[[#This Row],[End Year]],emdat_data[[#This Row],[End Month]],emdat_data[[#This Row],[End Day]])</f>
        <v>38768</v>
      </c>
      <c r="AL2054">
        <v>2</v>
      </c>
      <c r="AM2054">
        <v>525</v>
      </c>
      <c r="AO2054">
        <v>527</v>
      </c>
      <c r="AV2054">
        <v>68.883758712346406</v>
      </c>
      <c r="AX2054" t="s">
        <v>7875</v>
      </c>
      <c r="AY2054" t="s">
        <v>7876</v>
      </c>
    </row>
    <row r="2055" spans="1:51" hidden="1" x14ac:dyDescent="0.25">
      <c r="A2055" t="s">
        <v>9787</v>
      </c>
      <c r="B2055">
        <v>2006</v>
      </c>
      <c r="C2055">
        <v>95</v>
      </c>
      <c r="E2055" t="s">
        <v>50</v>
      </c>
      <c r="F2055" t="s">
        <v>71</v>
      </c>
      <c r="G2055" t="s">
        <v>72</v>
      </c>
      <c r="H2055" t="s">
        <v>170</v>
      </c>
      <c r="K2055" t="s">
        <v>3101</v>
      </c>
      <c r="L2055" t="s">
        <v>3102</v>
      </c>
      <c r="M2055" t="s">
        <v>392</v>
      </c>
      <c r="N2055" t="s">
        <v>57</v>
      </c>
      <c r="O2055" t="s">
        <v>9788</v>
      </c>
      <c r="P2055" t="s">
        <v>134</v>
      </c>
      <c r="W2055">
        <v>10710</v>
      </c>
      <c r="X2055" t="s">
        <v>78</v>
      </c>
      <c r="Y2055">
        <v>1454</v>
      </c>
      <c r="Z2055">
        <v>4418</v>
      </c>
      <c r="AA2055" s="1"/>
      <c r="AC2055">
        <v>2006</v>
      </c>
      <c r="AD2055">
        <v>2</v>
      </c>
      <c r="AE2055">
        <v>20</v>
      </c>
      <c r="AF2055" s="2">
        <f>DATE(emdat_data[[#This Row],[Start Year]],emdat_data[[#This Row],[Start Month]],emdat_data[[#This Row],[Start Day]])</f>
        <v>38768</v>
      </c>
      <c r="AG2055">
        <v>2006</v>
      </c>
      <c r="AH2055">
        <v>2</v>
      </c>
      <c r="AI2055">
        <v>23</v>
      </c>
      <c r="AJ2055" s="2">
        <f>DATE(emdat_data[[#This Row],[End Year]],emdat_data[[#This Row],[End Month]],emdat_data[[#This Row],[End Day]])</f>
        <v>38771</v>
      </c>
      <c r="AK2055">
        <v>5</v>
      </c>
      <c r="AN2055">
        <v>2000</v>
      </c>
      <c r="AO2055">
        <v>2000</v>
      </c>
      <c r="AV2055">
        <v>68.883758712346406</v>
      </c>
      <c r="AX2055" t="s">
        <v>9789</v>
      </c>
      <c r="AY2055" t="s">
        <v>9790</v>
      </c>
    </row>
    <row r="2056" spans="1:51" hidden="1" x14ac:dyDescent="0.25">
      <c r="A2056" t="s">
        <v>9376</v>
      </c>
      <c r="B2056">
        <v>2006</v>
      </c>
      <c r="C2056">
        <v>100</v>
      </c>
      <c r="E2056" t="s">
        <v>50</v>
      </c>
      <c r="F2056" t="s">
        <v>51</v>
      </c>
      <c r="G2056" t="s">
        <v>52</v>
      </c>
      <c r="H2056" t="s">
        <v>53</v>
      </c>
      <c r="K2056" t="s">
        <v>280</v>
      </c>
      <c r="L2056" t="s">
        <v>281</v>
      </c>
      <c r="M2056" t="s">
        <v>260</v>
      </c>
      <c r="N2056" t="s">
        <v>76</v>
      </c>
      <c r="O2056" t="s">
        <v>9377</v>
      </c>
      <c r="W2056">
        <v>7</v>
      </c>
      <c r="X2056" t="s">
        <v>59</v>
      </c>
      <c r="Y2056">
        <v>-21324</v>
      </c>
      <c r="Z2056">
        <v>33583</v>
      </c>
      <c r="AA2056" s="1">
        <v>0.5131944444444444</v>
      </c>
      <c r="AC2056">
        <v>2006</v>
      </c>
      <c r="AD2056">
        <v>2</v>
      </c>
      <c r="AE2056">
        <v>22</v>
      </c>
      <c r="AF2056" s="2">
        <f>DATE(emdat_data[[#This Row],[Start Year]],emdat_data[[#This Row],[Start Month]],emdat_data[[#This Row],[Start Day]])</f>
        <v>38770</v>
      </c>
      <c r="AG2056">
        <v>2006</v>
      </c>
      <c r="AH2056">
        <v>2</v>
      </c>
      <c r="AI2056">
        <v>22</v>
      </c>
      <c r="AJ2056" s="2">
        <f>DATE(emdat_data[[#This Row],[End Year]],emdat_data[[#This Row],[End Month]],emdat_data[[#This Row],[End Day]])</f>
        <v>38770</v>
      </c>
      <c r="AK2056">
        <v>4</v>
      </c>
      <c r="AL2056">
        <v>36</v>
      </c>
      <c r="AN2056">
        <v>1440</v>
      </c>
      <c r="AO2056">
        <v>1476</v>
      </c>
      <c r="AV2056">
        <v>68.883758712346406</v>
      </c>
      <c r="AX2056" t="s">
        <v>9378</v>
      </c>
      <c r="AY2056" t="s">
        <v>9379</v>
      </c>
    </row>
    <row r="2057" spans="1:51" x14ac:dyDescent="0.25">
      <c r="A2057" t="s">
        <v>7980</v>
      </c>
      <c r="B2057">
        <v>2006</v>
      </c>
      <c r="C2057">
        <v>135</v>
      </c>
      <c r="E2057" t="s">
        <v>50</v>
      </c>
      <c r="F2057" t="s">
        <v>119</v>
      </c>
      <c r="G2057" t="s">
        <v>120</v>
      </c>
      <c r="H2057" t="s">
        <v>121</v>
      </c>
      <c r="J2057" t="s">
        <v>122</v>
      </c>
      <c r="K2057" t="s">
        <v>1141</v>
      </c>
      <c r="L2057" t="s">
        <v>1142</v>
      </c>
      <c r="M2057" t="s">
        <v>125</v>
      </c>
      <c r="N2057" t="s">
        <v>76</v>
      </c>
      <c r="O2057" t="s">
        <v>7981</v>
      </c>
      <c r="T2057" t="s">
        <v>128</v>
      </c>
      <c r="U2057" t="s">
        <v>128</v>
      </c>
      <c r="X2057" t="s">
        <v>129</v>
      </c>
      <c r="AA2057" s="1"/>
      <c r="AC2057">
        <v>2006</v>
      </c>
      <c r="AD2057">
        <v>2</v>
      </c>
      <c r="AE2057">
        <v>25</v>
      </c>
      <c r="AF2057" s="2">
        <f>DATE(emdat_data[[#This Row],[Start Year]],emdat_data[[#This Row],[Start Month]],emdat_data[[#This Row],[Start Day]])</f>
        <v>38773</v>
      </c>
      <c r="AG2057">
        <v>2006</v>
      </c>
      <c r="AH2057">
        <v>2</v>
      </c>
      <c r="AI2057">
        <v>25</v>
      </c>
      <c r="AJ2057" s="2">
        <f>DATE(emdat_data[[#This Row],[End Year]],emdat_data[[#This Row],[End Month]],emdat_data[[#This Row],[End Day]])</f>
        <v>38773</v>
      </c>
      <c r="AK2057">
        <v>40</v>
      </c>
      <c r="AM2057">
        <v>90</v>
      </c>
      <c r="AO2057">
        <v>90</v>
      </c>
      <c r="AV2057">
        <v>68.883758712346406</v>
      </c>
    </row>
    <row r="2058" spans="1:51" hidden="1" x14ac:dyDescent="0.25">
      <c r="A2058" t="s">
        <v>8201</v>
      </c>
      <c r="B2058">
        <v>2006</v>
      </c>
      <c r="C2058">
        <v>123</v>
      </c>
      <c r="E2058" t="s">
        <v>50</v>
      </c>
      <c r="F2058" t="s">
        <v>51</v>
      </c>
      <c r="G2058" t="s">
        <v>52</v>
      </c>
      <c r="H2058" t="s">
        <v>53</v>
      </c>
      <c r="K2058" t="s">
        <v>1447</v>
      </c>
      <c r="L2058" t="s">
        <v>1448</v>
      </c>
      <c r="M2058" t="s">
        <v>56</v>
      </c>
      <c r="N2058" t="s">
        <v>57</v>
      </c>
      <c r="O2058" t="s">
        <v>8202</v>
      </c>
      <c r="W2058">
        <v>6</v>
      </c>
      <c r="X2058" t="s">
        <v>59</v>
      </c>
      <c r="Y2058">
        <v>2812</v>
      </c>
      <c r="Z2058">
        <v>56865</v>
      </c>
      <c r="AA2058" s="1"/>
      <c r="AC2058">
        <v>2006</v>
      </c>
      <c r="AD2058">
        <v>2</v>
      </c>
      <c r="AE2058">
        <v>28</v>
      </c>
      <c r="AF2058" s="2">
        <f>DATE(emdat_data[[#This Row],[Start Year]],emdat_data[[#This Row],[Start Month]],emdat_data[[#This Row],[Start Day]])</f>
        <v>38776</v>
      </c>
      <c r="AG2058">
        <v>2006</v>
      </c>
      <c r="AH2058">
        <v>2</v>
      </c>
      <c r="AI2058">
        <v>28</v>
      </c>
      <c r="AJ2058" s="2">
        <f>DATE(emdat_data[[#This Row],[End Year]],emdat_data[[#This Row],[End Month]],emdat_data[[#This Row],[End Day]])</f>
        <v>38776</v>
      </c>
      <c r="AL2058">
        <v>6</v>
      </c>
      <c r="AM2058">
        <v>7000</v>
      </c>
      <c r="AO2058">
        <v>7006</v>
      </c>
      <c r="AV2058">
        <v>68.883758712346406</v>
      </c>
      <c r="AX2058" t="s">
        <v>8203</v>
      </c>
      <c r="AY2058" t="s">
        <v>8204</v>
      </c>
    </row>
    <row r="2059" spans="1:51" hidden="1" x14ac:dyDescent="0.25">
      <c r="A2059" t="s">
        <v>7559</v>
      </c>
      <c r="B2059">
        <v>2006</v>
      </c>
      <c r="C2059">
        <v>242</v>
      </c>
      <c r="E2059" t="s">
        <v>50</v>
      </c>
      <c r="F2059" t="s">
        <v>71</v>
      </c>
      <c r="G2059" t="s">
        <v>72</v>
      </c>
      <c r="K2059" t="s">
        <v>83</v>
      </c>
      <c r="L2059" t="s">
        <v>84</v>
      </c>
      <c r="M2059" t="s">
        <v>85</v>
      </c>
      <c r="N2059" t="s">
        <v>86</v>
      </c>
      <c r="O2059" t="s">
        <v>7560</v>
      </c>
      <c r="Q2059" t="s">
        <v>176</v>
      </c>
      <c r="X2059" t="s">
        <v>78</v>
      </c>
      <c r="AA2059" s="1"/>
      <c r="AC2059">
        <v>2006</v>
      </c>
      <c r="AD2059">
        <v>3</v>
      </c>
      <c r="AF2059" s="2">
        <f>DATE(emdat_data[[#This Row],[Start Year]],emdat_data[[#This Row],[Start Month]],emdat_data[[#This Row],[Start Day]])</f>
        <v>38776</v>
      </c>
      <c r="AG2059">
        <v>2006</v>
      </c>
      <c r="AH2059">
        <v>4</v>
      </c>
      <c r="AJ2059" s="2">
        <f>DATE(emdat_data[[#This Row],[End Year]],emdat_data[[#This Row],[End Month]],emdat_data[[#This Row],[End Day]])</f>
        <v>38807</v>
      </c>
      <c r="AM2059">
        <v>4500</v>
      </c>
      <c r="AO2059">
        <v>4500</v>
      </c>
      <c r="AV2059">
        <v>68.883758712346406</v>
      </c>
      <c r="AW2059" t="s">
        <v>7561</v>
      </c>
      <c r="AY2059" t="s">
        <v>7562</v>
      </c>
    </row>
    <row r="2060" spans="1:51" hidden="1" x14ac:dyDescent="0.25">
      <c r="A2060" t="s">
        <v>7731</v>
      </c>
      <c r="B2060">
        <v>2006</v>
      </c>
      <c r="C2060">
        <v>124</v>
      </c>
      <c r="E2060" t="s">
        <v>50</v>
      </c>
      <c r="F2060" t="s">
        <v>63</v>
      </c>
      <c r="G2060" t="s">
        <v>82</v>
      </c>
      <c r="K2060" t="s">
        <v>187</v>
      </c>
      <c r="L2060" t="s">
        <v>188</v>
      </c>
      <c r="M2060" t="s">
        <v>189</v>
      </c>
      <c r="N2060" t="s">
        <v>190</v>
      </c>
      <c r="O2060" t="s">
        <v>7732</v>
      </c>
      <c r="Q2060" t="s">
        <v>65</v>
      </c>
      <c r="X2060" t="s">
        <v>88</v>
      </c>
      <c r="AA2060" s="1"/>
      <c r="AC2060">
        <v>2006</v>
      </c>
      <c r="AD2060">
        <v>3</v>
      </c>
      <c r="AF2060" s="2">
        <f>DATE(emdat_data[[#This Row],[Start Year]],emdat_data[[#This Row],[Start Month]],emdat_data[[#This Row],[Start Day]])</f>
        <v>38776</v>
      </c>
      <c r="AG2060">
        <v>2006</v>
      </c>
      <c r="AH2060">
        <v>3</v>
      </c>
      <c r="AJ2060" s="2">
        <f>DATE(emdat_data[[#This Row],[End Year]],emdat_data[[#This Row],[End Month]],emdat_data[[#This Row],[End Day]])</f>
        <v>38776</v>
      </c>
      <c r="AK2060">
        <v>4</v>
      </c>
      <c r="AV2060">
        <v>68.883758712346406</v>
      </c>
      <c r="AW2060" t="s">
        <v>7733</v>
      </c>
      <c r="AY2060" t="s">
        <v>7734</v>
      </c>
    </row>
    <row r="2061" spans="1:51" hidden="1" x14ac:dyDescent="0.25">
      <c r="A2061" t="s">
        <v>7920</v>
      </c>
      <c r="B2061">
        <v>2006</v>
      </c>
      <c r="C2061">
        <v>124</v>
      </c>
      <c r="E2061" t="s">
        <v>50</v>
      </c>
      <c r="F2061" t="s">
        <v>63</v>
      </c>
      <c r="G2061" t="s">
        <v>82</v>
      </c>
      <c r="K2061" t="s">
        <v>596</v>
      </c>
      <c r="L2061" t="s">
        <v>597</v>
      </c>
      <c r="M2061" t="s">
        <v>189</v>
      </c>
      <c r="N2061" t="s">
        <v>190</v>
      </c>
      <c r="O2061" t="s">
        <v>7921</v>
      </c>
      <c r="X2061" t="s">
        <v>88</v>
      </c>
      <c r="AA2061" s="1"/>
      <c r="AC2061">
        <v>2006</v>
      </c>
      <c r="AD2061">
        <v>3</v>
      </c>
      <c r="AF2061" s="2">
        <f>DATE(emdat_data[[#This Row],[Start Year]],emdat_data[[#This Row],[Start Month]],emdat_data[[#This Row],[Start Day]])</f>
        <v>38776</v>
      </c>
      <c r="AG2061">
        <v>2006</v>
      </c>
      <c r="AH2061">
        <v>3</v>
      </c>
      <c r="AJ2061" s="2">
        <f>DATE(emdat_data[[#This Row],[End Year]],emdat_data[[#This Row],[End Month]],emdat_data[[#This Row],[End Day]])</f>
        <v>38776</v>
      </c>
      <c r="AK2061">
        <v>1</v>
      </c>
      <c r="AV2061">
        <v>68.883758712346406</v>
      </c>
      <c r="AW2061" t="s">
        <v>7922</v>
      </c>
      <c r="AY2061" t="s">
        <v>7923</v>
      </c>
    </row>
    <row r="2062" spans="1:51" hidden="1" x14ac:dyDescent="0.25">
      <c r="A2062" t="s">
        <v>8005</v>
      </c>
      <c r="B2062">
        <v>2006</v>
      </c>
      <c r="C2062">
        <v>124</v>
      </c>
      <c r="E2062" t="s">
        <v>50</v>
      </c>
      <c r="F2062" t="s">
        <v>63</v>
      </c>
      <c r="G2062" t="s">
        <v>82</v>
      </c>
      <c r="K2062" t="s">
        <v>1200</v>
      </c>
      <c r="L2062" t="s">
        <v>1201</v>
      </c>
      <c r="M2062" t="s">
        <v>189</v>
      </c>
      <c r="N2062" t="s">
        <v>190</v>
      </c>
      <c r="O2062" t="s">
        <v>8006</v>
      </c>
      <c r="X2062" t="s">
        <v>88</v>
      </c>
      <c r="AA2062" s="1"/>
      <c r="AC2062">
        <v>2006</v>
      </c>
      <c r="AD2062">
        <v>3</v>
      </c>
      <c r="AF2062" s="2">
        <f>DATE(emdat_data[[#This Row],[Start Year]],emdat_data[[#This Row],[Start Month]],emdat_data[[#This Row],[Start Day]])</f>
        <v>38776</v>
      </c>
      <c r="AG2062">
        <v>2006</v>
      </c>
      <c r="AH2062">
        <v>3</v>
      </c>
      <c r="AJ2062" s="2">
        <f>DATE(emdat_data[[#This Row],[End Year]],emdat_data[[#This Row],[End Month]],emdat_data[[#This Row],[End Day]])</f>
        <v>38776</v>
      </c>
      <c r="AK2062">
        <v>10</v>
      </c>
      <c r="AL2062">
        <v>200</v>
      </c>
      <c r="AO2062">
        <v>200</v>
      </c>
      <c r="AV2062">
        <v>68.883758712346406</v>
      </c>
      <c r="AW2062" t="s">
        <v>8007</v>
      </c>
      <c r="AY2062" t="s">
        <v>8008</v>
      </c>
    </row>
    <row r="2063" spans="1:51" hidden="1" x14ac:dyDescent="0.25">
      <c r="A2063" t="s">
        <v>9292</v>
      </c>
      <c r="B2063">
        <v>2006</v>
      </c>
      <c r="C2063">
        <v>124</v>
      </c>
      <c r="E2063" t="s">
        <v>50</v>
      </c>
      <c r="F2063" t="s">
        <v>63</v>
      </c>
      <c r="G2063" t="s">
        <v>82</v>
      </c>
      <c r="K2063" t="s">
        <v>239</v>
      </c>
      <c r="L2063" t="s">
        <v>240</v>
      </c>
      <c r="M2063" t="s">
        <v>197</v>
      </c>
      <c r="N2063" t="s">
        <v>190</v>
      </c>
      <c r="O2063" t="s">
        <v>9293</v>
      </c>
      <c r="X2063" t="s">
        <v>88</v>
      </c>
      <c r="AA2063" s="1"/>
      <c r="AC2063">
        <v>2006</v>
      </c>
      <c r="AD2063">
        <v>3</v>
      </c>
      <c r="AF2063" s="2">
        <f>DATE(emdat_data[[#This Row],[Start Year]],emdat_data[[#This Row],[Start Month]],emdat_data[[#This Row],[Start Day]])</f>
        <v>38776</v>
      </c>
      <c r="AG2063">
        <v>2006</v>
      </c>
      <c r="AH2063">
        <v>3</v>
      </c>
      <c r="AJ2063" s="2">
        <f>DATE(emdat_data[[#This Row],[End Year]],emdat_data[[#This Row],[End Month]],emdat_data[[#This Row],[End Day]])</f>
        <v>38776</v>
      </c>
      <c r="AK2063">
        <v>1</v>
      </c>
      <c r="AV2063">
        <v>68.883758712346406</v>
      </c>
      <c r="AW2063" t="s">
        <v>1664</v>
      </c>
      <c r="AY2063" t="s">
        <v>9294</v>
      </c>
    </row>
    <row r="2064" spans="1:51" hidden="1" x14ac:dyDescent="0.25">
      <c r="A2064" t="s">
        <v>9530</v>
      </c>
      <c r="B2064">
        <v>2006</v>
      </c>
      <c r="C2064">
        <v>127</v>
      </c>
      <c r="E2064" t="s">
        <v>50</v>
      </c>
      <c r="F2064" t="s">
        <v>71</v>
      </c>
      <c r="G2064" t="s">
        <v>72</v>
      </c>
      <c r="H2064" t="s">
        <v>102</v>
      </c>
      <c r="K2064" t="s">
        <v>376</v>
      </c>
      <c r="L2064" t="s">
        <v>377</v>
      </c>
      <c r="M2064" t="s">
        <v>211</v>
      </c>
      <c r="N2064" t="s">
        <v>190</v>
      </c>
      <c r="O2064" t="s">
        <v>9531</v>
      </c>
      <c r="P2064" t="s">
        <v>642</v>
      </c>
      <c r="X2064" t="s">
        <v>78</v>
      </c>
      <c r="AA2064" s="1"/>
      <c r="AC2064">
        <v>2006</v>
      </c>
      <c r="AD2064">
        <v>3</v>
      </c>
      <c r="AF2064" s="2">
        <f>DATE(emdat_data[[#This Row],[Start Year]],emdat_data[[#This Row],[Start Month]],emdat_data[[#This Row],[Start Day]])</f>
        <v>38776</v>
      </c>
      <c r="AG2064">
        <v>2006</v>
      </c>
      <c r="AH2064">
        <v>3</v>
      </c>
      <c r="AJ2064" s="2">
        <f>DATE(emdat_data[[#This Row],[End Year]],emdat_data[[#This Row],[End Month]],emdat_data[[#This Row],[End Day]])</f>
        <v>38776</v>
      </c>
      <c r="AM2064">
        <v>600</v>
      </c>
      <c r="AO2064">
        <v>600</v>
      </c>
      <c r="AV2064">
        <v>68.883758712346406</v>
      </c>
      <c r="AW2064" t="s">
        <v>9532</v>
      </c>
      <c r="AY2064" t="s">
        <v>9533</v>
      </c>
    </row>
    <row r="2065" spans="1:51" hidden="1" x14ac:dyDescent="0.25">
      <c r="A2065" t="s">
        <v>7859</v>
      </c>
      <c r="B2065">
        <v>2006</v>
      </c>
      <c r="C2065">
        <v>146</v>
      </c>
      <c r="E2065" t="s">
        <v>50</v>
      </c>
      <c r="F2065" t="s">
        <v>63</v>
      </c>
      <c r="G2065" t="s">
        <v>82</v>
      </c>
      <c r="H2065" t="s">
        <v>157</v>
      </c>
      <c r="I2065" t="s">
        <v>418</v>
      </c>
      <c r="K2065" t="s">
        <v>527</v>
      </c>
      <c r="L2065" t="s">
        <v>528</v>
      </c>
      <c r="M2065" t="s">
        <v>56</v>
      </c>
      <c r="N2065" t="s">
        <v>57</v>
      </c>
      <c r="O2065" t="s">
        <v>7860</v>
      </c>
      <c r="W2065">
        <v>150</v>
      </c>
      <c r="X2065" t="s">
        <v>88</v>
      </c>
      <c r="AA2065" s="1"/>
      <c r="AC2065">
        <v>2006</v>
      </c>
      <c r="AD2065">
        <v>3</v>
      </c>
      <c r="AE2065">
        <v>4</v>
      </c>
      <c r="AF2065" s="2">
        <f>DATE(emdat_data[[#This Row],[Start Year]],emdat_data[[#This Row],[Start Month]],emdat_data[[#This Row],[Start Day]])</f>
        <v>38780</v>
      </c>
      <c r="AG2065">
        <v>2006</v>
      </c>
      <c r="AH2065">
        <v>3</v>
      </c>
      <c r="AI2065">
        <v>4</v>
      </c>
      <c r="AJ2065" s="2">
        <f>DATE(emdat_data[[#This Row],[End Year]],emdat_data[[#This Row],[End Month]],emdat_data[[#This Row],[End Day]])</f>
        <v>38780</v>
      </c>
      <c r="AK2065">
        <v>4</v>
      </c>
      <c r="AL2065">
        <v>549</v>
      </c>
      <c r="AM2065">
        <v>5350</v>
      </c>
      <c r="AO2065">
        <v>5899</v>
      </c>
      <c r="AV2065">
        <v>68.883758712346406</v>
      </c>
      <c r="AX2065" t="s">
        <v>7861</v>
      </c>
      <c r="AY2065" t="s">
        <v>7862</v>
      </c>
    </row>
    <row r="2066" spans="1:51" hidden="1" x14ac:dyDescent="0.25">
      <c r="A2066" t="s">
        <v>9483</v>
      </c>
      <c r="B2066">
        <v>2006</v>
      </c>
      <c r="C2066">
        <v>137</v>
      </c>
      <c r="E2066" t="s">
        <v>50</v>
      </c>
      <c r="F2066" t="s">
        <v>71</v>
      </c>
      <c r="G2066" t="s">
        <v>72</v>
      </c>
      <c r="H2066" t="s">
        <v>170</v>
      </c>
      <c r="K2066" t="s">
        <v>364</v>
      </c>
      <c r="L2066" t="s">
        <v>365</v>
      </c>
      <c r="M2066" t="s">
        <v>173</v>
      </c>
      <c r="N2066" t="s">
        <v>57</v>
      </c>
      <c r="O2066" t="s">
        <v>9484</v>
      </c>
      <c r="P2066" t="s">
        <v>642</v>
      </c>
      <c r="W2066">
        <v>630</v>
      </c>
      <c r="X2066" t="s">
        <v>78</v>
      </c>
      <c r="Y2066">
        <v>717</v>
      </c>
      <c r="Z2066">
        <v>12557</v>
      </c>
      <c r="AA2066" s="1"/>
      <c r="AC2066">
        <v>2006</v>
      </c>
      <c r="AD2066">
        <v>3</v>
      </c>
      <c r="AE2066">
        <v>4</v>
      </c>
      <c r="AF2066" s="2">
        <f>DATE(emdat_data[[#This Row],[Start Year]],emdat_data[[#This Row],[Start Month]],emdat_data[[#This Row],[Start Day]])</f>
        <v>38780</v>
      </c>
      <c r="AG2066">
        <v>2006</v>
      </c>
      <c r="AH2066">
        <v>3</v>
      </c>
      <c r="AI2066">
        <v>6</v>
      </c>
      <c r="AJ2066" s="2">
        <f>DATE(emdat_data[[#This Row],[End Year]],emdat_data[[#This Row],[End Month]],emdat_data[[#This Row],[End Day]])</f>
        <v>38782</v>
      </c>
      <c r="AK2066">
        <v>1</v>
      </c>
      <c r="AM2066">
        <v>1000</v>
      </c>
      <c r="AO2066">
        <v>1000</v>
      </c>
      <c r="AV2066">
        <v>68.883758712346406</v>
      </c>
      <c r="AX2066" t="s">
        <v>9485</v>
      </c>
      <c r="AY2066" t="s">
        <v>9486</v>
      </c>
    </row>
    <row r="2067" spans="1:51" hidden="1" x14ac:dyDescent="0.25">
      <c r="A2067" t="s">
        <v>9393</v>
      </c>
      <c r="B2067">
        <v>2006</v>
      </c>
      <c r="C2067">
        <v>115</v>
      </c>
      <c r="E2067" t="s">
        <v>50</v>
      </c>
      <c r="F2067" t="s">
        <v>71</v>
      </c>
      <c r="G2067" t="s">
        <v>72</v>
      </c>
      <c r="H2067" t="s">
        <v>102</v>
      </c>
      <c r="K2067" t="s">
        <v>287</v>
      </c>
      <c r="L2067" t="s">
        <v>288</v>
      </c>
      <c r="M2067" t="s">
        <v>260</v>
      </c>
      <c r="N2067" t="s">
        <v>76</v>
      </c>
      <c r="O2067" t="s">
        <v>9394</v>
      </c>
      <c r="P2067" t="s">
        <v>642</v>
      </c>
      <c r="W2067">
        <v>64890</v>
      </c>
      <c r="X2067" t="s">
        <v>78</v>
      </c>
      <c r="Y2067">
        <v>-1459</v>
      </c>
      <c r="Z2067">
        <v>3512</v>
      </c>
      <c r="AA2067" s="1"/>
      <c r="AB2067" t="s">
        <v>9395</v>
      </c>
      <c r="AC2067">
        <v>2006</v>
      </c>
      <c r="AD2067">
        <v>3</v>
      </c>
      <c r="AE2067">
        <v>7</v>
      </c>
      <c r="AF2067" s="2">
        <f>DATE(emdat_data[[#This Row],[Start Year]],emdat_data[[#This Row],[Start Month]],emdat_data[[#This Row],[Start Day]])</f>
        <v>38783</v>
      </c>
      <c r="AG2067">
        <v>2006</v>
      </c>
      <c r="AH2067">
        <v>3</v>
      </c>
      <c r="AI2067">
        <v>14</v>
      </c>
      <c r="AJ2067" s="2">
        <f>DATE(emdat_data[[#This Row],[End Year]],emdat_data[[#This Row],[End Month]],emdat_data[[#This Row],[End Day]])</f>
        <v>38790</v>
      </c>
      <c r="AK2067">
        <v>3</v>
      </c>
      <c r="AN2067">
        <v>8000</v>
      </c>
      <c r="AO2067">
        <v>8000</v>
      </c>
      <c r="AV2067">
        <v>68.883758712346406</v>
      </c>
      <c r="AX2067" t="s">
        <v>9396</v>
      </c>
      <c r="AY2067" t="s">
        <v>9397</v>
      </c>
    </row>
    <row r="2068" spans="1:51" hidden="1" x14ac:dyDescent="0.25">
      <c r="A2068" t="s">
        <v>9279</v>
      </c>
      <c r="B2068">
        <v>2006</v>
      </c>
      <c r="C2068">
        <v>141</v>
      </c>
      <c r="E2068" t="s">
        <v>50</v>
      </c>
      <c r="F2068" t="s">
        <v>63</v>
      </c>
      <c r="G2068" t="s">
        <v>82</v>
      </c>
      <c r="H2068" t="s">
        <v>157</v>
      </c>
      <c r="I2068" t="s">
        <v>418</v>
      </c>
      <c r="K2068" t="s">
        <v>3130</v>
      </c>
      <c r="L2068" t="s">
        <v>3131</v>
      </c>
      <c r="M2068" t="s">
        <v>75</v>
      </c>
      <c r="N2068" t="s">
        <v>76</v>
      </c>
      <c r="O2068" t="s">
        <v>9280</v>
      </c>
      <c r="Q2068" t="s">
        <v>72</v>
      </c>
      <c r="V2068">
        <v>22</v>
      </c>
      <c r="X2068" t="s">
        <v>88</v>
      </c>
      <c r="AA2068" s="1"/>
      <c r="AC2068">
        <v>2006</v>
      </c>
      <c r="AD2068">
        <v>3</v>
      </c>
      <c r="AE2068">
        <v>8</v>
      </c>
      <c r="AF2068" s="2">
        <f>DATE(emdat_data[[#This Row],[Start Year]],emdat_data[[#This Row],[Start Month]],emdat_data[[#This Row],[Start Day]])</f>
        <v>38784</v>
      </c>
      <c r="AG2068">
        <v>2006</v>
      </c>
      <c r="AH2068">
        <v>3</v>
      </c>
      <c r="AI2068">
        <v>8</v>
      </c>
      <c r="AJ2068" s="2">
        <f>DATE(emdat_data[[#This Row],[End Year]],emdat_data[[#This Row],[End Month]],emdat_data[[#This Row],[End Day]])</f>
        <v>38784</v>
      </c>
      <c r="AK2068">
        <v>3</v>
      </c>
      <c r="AL2068">
        <v>66</v>
      </c>
      <c r="AM2068">
        <v>75000</v>
      </c>
      <c r="AO2068">
        <v>75066</v>
      </c>
      <c r="AV2068">
        <v>68.883758712346406</v>
      </c>
      <c r="AX2068" t="s">
        <v>9281</v>
      </c>
      <c r="AY2068" t="s">
        <v>9282</v>
      </c>
    </row>
    <row r="2069" spans="1:51" hidden="1" x14ac:dyDescent="0.25">
      <c r="A2069" t="s">
        <v>8192</v>
      </c>
      <c r="B2069">
        <v>2006</v>
      </c>
      <c r="C2069">
        <v>731</v>
      </c>
      <c r="E2069" t="s">
        <v>50</v>
      </c>
      <c r="F2069" t="s">
        <v>71</v>
      </c>
      <c r="G2069" t="s">
        <v>72</v>
      </c>
      <c r="H2069" t="s">
        <v>102</v>
      </c>
      <c r="K2069" t="s">
        <v>226</v>
      </c>
      <c r="L2069" t="s">
        <v>227</v>
      </c>
      <c r="M2069" t="s">
        <v>56</v>
      </c>
      <c r="N2069" t="s">
        <v>57</v>
      </c>
      <c r="O2069" t="s">
        <v>8193</v>
      </c>
      <c r="P2069" t="s">
        <v>8194</v>
      </c>
      <c r="X2069" t="s">
        <v>78</v>
      </c>
      <c r="AA2069" s="1"/>
      <c r="AC2069">
        <v>2006</v>
      </c>
      <c r="AD2069">
        <v>3</v>
      </c>
      <c r="AE2069">
        <v>9</v>
      </c>
      <c r="AF2069" s="2">
        <f>DATE(emdat_data[[#This Row],[Start Year]],emdat_data[[#This Row],[Start Month]],emdat_data[[#This Row],[Start Day]])</f>
        <v>38785</v>
      </c>
      <c r="AG2069">
        <v>2006</v>
      </c>
      <c r="AH2069">
        <v>3</v>
      </c>
      <c r="AI2069">
        <v>10</v>
      </c>
      <c r="AJ2069" s="2">
        <f>DATE(emdat_data[[#This Row],[End Year]],emdat_data[[#This Row],[End Month]],emdat_data[[#This Row],[End Day]])</f>
        <v>38786</v>
      </c>
      <c r="AK2069">
        <v>61</v>
      </c>
      <c r="AL2069">
        <v>113</v>
      </c>
      <c r="AO2069">
        <v>113</v>
      </c>
      <c r="AV2069">
        <v>68.883758712346406</v>
      </c>
      <c r="AW2069" t="s">
        <v>8195</v>
      </c>
      <c r="AY2069" t="s">
        <v>8196</v>
      </c>
    </row>
    <row r="2070" spans="1:51" hidden="1" x14ac:dyDescent="0.25">
      <c r="A2070" t="s">
        <v>9259</v>
      </c>
      <c r="B2070">
        <v>2006</v>
      </c>
      <c r="C2070">
        <v>128</v>
      </c>
      <c r="E2070" t="s">
        <v>50</v>
      </c>
      <c r="F2070" t="s">
        <v>63</v>
      </c>
      <c r="G2070" t="s">
        <v>82</v>
      </c>
      <c r="H2070" t="s">
        <v>157</v>
      </c>
      <c r="I2070" t="s">
        <v>418</v>
      </c>
      <c r="K2070" t="s">
        <v>357</v>
      </c>
      <c r="L2070" t="s">
        <v>358</v>
      </c>
      <c r="M2070" t="s">
        <v>146</v>
      </c>
      <c r="N2070" t="s">
        <v>86</v>
      </c>
      <c r="O2070" t="s">
        <v>9260</v>
      </c>
      <c r="Q2070" t="s">
        <v>72</v>
      </c>
      <c r="W2070">
        <v>202</v>
      </c>
      <c r="X2070" t="s">
        <v>88</v>
      </c>
      <c r="AA2070" s="1"/>
      <c r="AC2070">
        <v>2006</v>
      </c>
      <c r="AD2070">
        <v>3</v>
      </c>
      <c r="AE2070">
        <v>11</v>
      </c>
      <c r="AF2070" s="2">
        <f>DATE(emdat_data[[#This Row],[Start Year]],emdat_data[[#This Row],[Start Month]],emdat_data[[#This Row],[Start Day]])</f>
        <v>38787</v>
      </c>
      <c r="AG2070">
        <v>2006</v>
      </c>
      <c r="AH2070">
        <v>3</v>
      </c>
      <c r="AI2070">
        <v>13</v>
      </c>
      <c r="AJ2070" s="2">
        <f>DATE(emdat_data[[#This Row],[End Year]],emdat_data[[#This Row],[End Month]],emdat_data[[#This Row],[End Day]])</f>
        <v>38789</v>
      </c>
      <c r="AK2070">
        <v>10</v>
      </c>
      <c r="AL2070">
        <v>42</v>
      </c>
      <c r="AO2070">
        <v>42</v>
      </c>
      <c r="AR2070">
        <v>800000</v>
      </c>
      <c r="AS2070">
        <v>1161377</v>
      </c>
      <c r="AT2070">
        <v>1200000</v>
      </c>
      <c r="AU2070">
        <v>1742065</v>
      </c>
      <c r="AV2070">
        <v>68.883758712346406</v>
      </c>
      <c r="AW2070" t="s">
        <v>9261</v>
      </c>
      <c r="AY2070" t="s">
        <v>9262</v>
      </c>
    </row>
    <row r="2071" spans="1:51" x14ac:dyDescent="0.25">
      <c r="A2071" t="s">
        <v>7984</v>
      </c>
      <c r="B2071">
        <v>2006</v>
      </c>
      <c r="C2071">
        <v>381</v>
      </c>
      <c r="E2071" t="s">
        <v>50</v>
      </c>
      <c r="F2071" t="s">
        <v>119</v>
      </c>
      <c r="G2071" t="s">
        <v>120</v>
      </c>
      <c r="H2071" t="s">
        <v>121</v>
      </c>
      <c r="J2071" t="s">
        <v>294</v>
      </c>
      <c r="K2071" t="s">
        <v>183</v>
      </c>
      <c r="L2071" t="s">
        <v>184</v>
      </c>
      <c r="M2071" t="s">
        <v>75</v>
      </c>
      <c r="N2071" t="s">
        <v>76</v>
      </c>
      <c r="O2071" t="s">
        <v>7985</v>
      </c>
      <c r="T2071" t="s">
        <v>128</v>
      </c>
      <c r="U2071" t="s">
        <v>128</v>
      </c>
      <c r="X2071" t="s">
        <v>129</v>
      </c>
      <c r="AA2071" s="1"/>
      <c r="AC2071">
        <v>2006</v>
      </c>
      <c r="AD2071">
        <v>3</v>
      </c>
      <c r="AE2071">
        <v>12</v>
      </c>
      <c r="AF2071" s="2">
        <f>DATE(emdat_data[[#This Row],[Start Year]],emdat_data[[#This Row],[Start Month]],emdat_data[[#This Row],[Start Day]])</f>
        <v>38788</v>
      </c>
      <c r="AG2071">
        <v>2006</v>
      </c>
      <c r="AH2071">
        <v>4</v>
      </c>
      <c r="AI2071">
        <v>24</v>
      </c>
      <c r="AJ2071" s="2">
        <f>DATE(emdat_data[[#This Row],[End Year]],emdat_data[[#This Row],[End Month]],emdat_data[[#This Row],[End Day]])</f>
        <v>38831</v>
      </c>
      <c r="AK2071">
        <v>8</v>
      </c>
      <c r="AM2071">
        <v>71</v>
      </c>
      <c r="AO2071">
        <v>71</v>
      </c>
      <c r="AV2071">
        <v>68.883758712346406</v>
      </c>
    </row>
    <row r="2072" spans="1:51" hidden="1" x14ac:dyDescent="0.25">
      <c r="A2072" t="s">
        <v>9211</v>
      </c>
      <c r="B2072">
        <v>2006</v>
      </c>
      <c r="C2072">
        <v>156</v>
      </c>
      <c r="E2072" t="s">
        <v>50</v>
      </c>
      <c r="F2072" t="s">
        <v>71</v>
      </c>
      <c r="G2072" t="s">
        <v>72</v>
      </c>
      <c r="H2072" t="s">
        <v>102</v>
      </c>
      <c r="K2072" t="s">
        <v>376</v>
      </c>
      <c r="L2072" t="s">
        <v>377</v>
      </c>
      <c r="M2072" t="s">
        <v>211</v>
      </c>
      <c r="N2072" t="s">
        <v>190</v>
      </c>
      <c r="O2072" t="s">
        <v>9212</v>
      </c>
      <c r="P2072" t="s">
        <v>2814</v>
      </c>
      <c r="Q2072" t="s">
        <v>659</v>
      </c>
      <c r="S2072" t="s">
        <v>127</v>
      </c>
      <c r="W2072">
        <v>143700</v>
      </c>
      <c r="X2072" t="s">
        <v>78</v>
      </c>
      <c r="AA2072" s="1"/>
      <c r="AB2072" t="s">
        <v>9213</v>
      </c>
      <c r="AC2072">
        <v>2006</v>
      </c>
      <c r="AD2072">
        <v>3</v>
      </c>
      <c r="AE2072">
        <v>13</v>
      </c>
      <c r="AF2072" s="2">
        <f>DATE(emdat_data[[#This Row],[Start Year]],emdat_data[[#This Row],[Start Month]],emdat_data[[#This Row],[Start Day]])</f>
        <v>38789</v>
      </c>
      <c r="AG2072">
        <v>2006</v>
      </c>
      <c r="AH2072">
        <v>4</v>
      </c>
      <c r="AI2072">
        <v>7</v>
      </c>
      <c r="AJ2072" s="2">
        <f>DATE(emdat_data[[#This Row],[End Year]],emdat_data[[#This Row],[End Month]],emdat_data[[#This Row],[End Day]])</f>
        <v>38814</v>
      </c>
      <c r="AK2072">
        <v>6</v>
      </c>
      <c r="AL2072">
        <v>2</v>
      </c>
      <c r="AM2072">
        <v>12069</v>
      </c>
      <c r="AN2072">
        <v>5000</v>
      </c>
      <c r="AO2072">
        <v>17071</v>
      </c>
      <c r="AV2072">
        <v>68.883758712346406</v>
      </c>
      <c r="AW2072" t="s">
        <v>9214</v>
      </c>
      <c r="AY2072" t="s">
        <v>9215</v>
      </c>
    </row>
    <row r="2073" spans="1:51" hidden="1" x14ac:dyDescent="0.25">
      <c r="A2073" t="s">
        <v>7666</v>
      </c>
      <c r="B2073">
        <v>2006</v>
      </c>
      <c r="C2073">
        <v>231</v>
      </c>
      <c r="E2073" t="s">
        <v>50</v>
      </c>
      <c r="F2073" t="s">
        <v>51</v>
      </c>
      <c r="G2073" t="s">
        <v>52</v>
      </c>
      <c r="H2073" t="s">
        <v>1617</v>
      </c>
      <c r="K2073" t="s">
        <v>171</v>
      </c>
      <c r="L2073" t="s">
        <v>172</v>
      </c>
      <c r="M2073" t="s">
        <v>173</v>
      </c>
      <c r="N2073" t="s">
        <v>57</v>
      </c>
      <c r="O2073" t="s">
        <v>7667</v>
      </c>
      <c r="Q2073" t="s">
        <v>1619</v>
      </c>
      <c r="W2073">
        <v>7</v>
      </c>
      <c r="X2073" t="s">
        <v>59</v>
      </c>
      <c r="Y2073">
        <v>-3595</v>
      </c>
      <c r="Z2073">
        <v>127214</v>
      </c>
      <c r="AA2073" s="1"/>
      <c r="AC2073">
        <v>2006</v>
      </c>
      <c r="AD2073">
        <v>3</v>
      </c>
      <c r="AE2073">
        <v>14</v>
      </c>
      <c r="AF2073" s="2">
        <f>DATE(emdat_data[[#This Row],[Start Year]],emdat_data[[#This Row],[Start Month]],emdat_data[[#This Row],[Start Day]])</f>
        <v>38790</v>
      </c>
      <c r="AG2073">
        <v>2006</v>
      </c>
      <c r="AH2073">
        <v>3</v>
      </c>
      <c r="AI2073">
        <v>14</v>
      </c>
      <c r="AJ2073" s="2">
        <f>DATE(emdat_data[[#This Row],[End Year]],emdat_data[[#This Row],[End Month]],emdat_data[[#This Row],[End Day]])</f>
        <v>38790</v>
      </c>
      <c r="AK2073">
        <v>3</v>
      </c>
      <c r="AL2073">
        <v>2</v>
      </c>
      <c r="AM2073">
        <v>1200</v>
      </c>
      <c r="AO2073">
        <v>1202</v>
      </c>
      <c r="AV2073">
        <v>68.883758712346406</v>
      </c>
      <c r="AX2073" t="s">
        <v>7668</v>
      </c>
      <c r="AY2073" t="s">
        <v>7669</v>
      </c>
    </row>
    <row r="2074" spans="1:51" hidden="1" x14ac:dyDescent="0.25">
      <c r="A2074" t="s">
        <v>8968</v>
      </c>
      <c r="B2074">
        <v>2006</v>
      </c>
      <c r="C2074">
        <v>182</v>
      </c>
      <c r="E2074" t="s">
        <v>50</v>
      </c>
      <c r="F2074" t="s">
        <v>71</v>
      </c>
      <c r="G2074" t="s">
        <v>72</v>
      </c>
      <c r="H2074" t="s">
        <v>102</v>
      </c>
      <c r="K2074" t="s">
        <v>357</v>
      </c>
      <c r="L2074" t="s">
        <v>358</v>
      </c>
      <c r="M2074" t="s">
        <v>146</v>
      </c>
      <c r="N2074" t="s">
        <v>86</v>
      </c>
      <c r="O2074" t="s">
        <v>8969</v>
      </c>
      <c r="P2074" t="s">
        <v>134</v>
      </c>
      <c r="Q2074" t="s">
        <v>653</v>
      </c>
      <c r="R2074" t="s">
        <v>176</v>
      </c>
      <c r="W2074">
        <v>585</v>
      </c>
      <c r="X2074" t="s">
        <v>78</v>
      </c>
      <c r="Y2074">
        <v>2215</v>
      </c>
      <c r="Z2074">
        <v>-9999</v>
      </c>
      <c r="AA2074" s="1"/>
      <c r="AB2074" t="s">
        <v>8970</v>
      </c>
      <c r="AC2074">
        <v>2006</v>
      </c>
      <c r="AD2074">
        <v>3</v>
      </c>
      <c r="AE2074">
        <v>14</v>
      </c>
      <c r="AF2074" s="2">
        <f>DATE(emdat_data[[#This Row],[Start Year]],emdat_data[[#This Row],[Start Month]],emdat_data[[#This Row],[Start Day]])</f>
        <v>38790</v>
      </c>
      <c r="AG2074">
        <v>2006</v>
      </c>
      <c r="AH2074">
        <v>3</v>
      </c>
      <c r="AI2074">
        <v>23</v>
      </c>
      <c r="AJ2074" s="2">
        <f>DATE(emdat_data[[#This Row],[End Year]],emdat_data[[#This Row],[End Month]],emdat_data[[#This Row],[End Day]])</f>
        <v>38799</v>
      </c>
      <c r="AK2074">
        <v>7</v>
      </c>
      <c r="AT2074">
        <v>12000</v>
      </c>
      <c r="AU2074">
        <v>17421</v>
      </c>
      <c r="AV2074">
        <v>68.883758712346406</v>
      </c>
      <c r="AX2074" t="s">
        <v>8971</v>
      </c>
      <c r="AY2074" t="s">
        <v>8972</v>
      </c>
    </row>
    <row r="2075" spans="1:51" hidden="1" x14ac:dyDescent="0.25">
      <c r="A2075" t="s">
        <v>7744</v>
      </c>
      <c r="B2075">
        <v>2006</v>
      </c>
      <c r="C2075">
        <v>139</v>
      </c>
      <c r="E2075" t="s">
        <v>50</v>
      </c>
      <c r="F2075" t="s">
        <v>63</v>
      </c>
      <c r="G2075" t="s">
        <v>82</v>
      </c>
      <c r="H2075" t="s">
        <v>98</v>
      </c>
      <c r="J2075" t="s">
        <v>7745</v>
      </c>
      <c r="K2075" t="s">
        <v>93</v>
      </c>
      <c r="L2075" t="s">
        <v>94</v>
      </c>
      <c r="M2075" t="s">
        <v>95</v>
      </c>
      <c r="N2075" t="s">
        <v>96</v>
      </c>
      <c r="O2075" t="s">
        <v>7746</v>
      </c>
      <c r="Q2075" t="s">
        <v>72</v>
      </c>
      <c r="U2075" t="s">
        <v>127</v>
      </c>
      <c r="W2075">
        <v>290</v>
      </c>
      <c r="X2075" t="s">
        <v>88</v>
      </c>
      <c r="Y2075">
        <v>-1791</v>
      </c>
      <c r="Z2075">
        <v>14554</v>
      </c>
      <c r="AA2075" s="1"/>
      <c r="AC2075">
        <v>2006</v>
      </c>
      <c r="AD2075">
        <v>3</v>
      </c>
      <c r="AE2075">
        <v>20</v>
      </c>
      <c r="AF2075" s="2">
        <f>DATE(emdat_data[[#This Row],[Start Year]],emdat_data[[#This Row],[Start Month]],emdat_data[[#This Row],[Start Day]])</f>
        <v>38796</v>
      </c>
      <c r="AG2075">
        <v>2006</v>
      </c>
      <c r="AH2075">
        <v>4</v>
      </c>
      <c r="AI2075">
        <v>2</v>
      </c>
      <c r="AJ2075" s="2">
        <f>DATE(emdat_data[[#This Row],[End Year]],emdat_data[[#This Row],[End Month]],emdat_data[[#This Row],[End Day]])</f>
        <v>38809</v>
      </c>
      <c r="AL2075">
        <v>30</v>
      </c>
      <c r="AN2075">
        <v>7000</v>
      </c>
      <c r="AO2075">
        <v>7030</v>
      </c>
      <c r="AR2075">
        <v>335000</v>
      </c>
      <c r="AS2075">
        <v>486327</v>
      </c>
      <c r="AT2075">
        <v>1180000</v>
      </c>
      <c r="AU2075">
        <v>1713031</v>
      </c>
      <c r="AV2075">
        <v>68.883758712346406</v>
      </c>
      <c r="AX2075" t="s">
        <v>7747</v>
      </c>
      <c r="AY2075" t="s">
        <v>7748</v>
      </c>
    </row>
    <row r="2076" spans="1:51" hidden="1" x14ac:dyDescent="0.25">
      <c r="A2076" t="s">
        <v>8009</v>
      </c>
      <c r="B2076">
        <v>2006</v>
      </c>
      <c r="C2076">
        <v>149</v>
      </c>
      <c r="E2076" t="s">
        <v>50</v>
      </c>
      <c r="F2076" t="s">
        <v>51</v>
      </c>
      <c r="G2076" t="s">
        <v>52</v>
      </c>
      <c r="H2076" t="s">
        <v>53</v>
      </c>
      <c r="K2076" t="s">
        <v>993</v>
      </c>
      <c r="L2076" t="s">
        <v>994</v>
      </c>
      <c r="M2076" t="s">
        <v>995</v>
      </c>
      <c r="N2076" t="s">
        <v>76</v>
      </c>
      <c r="O2076" t="s">
        <v>8010</v>
      </c>
      <c r="W2076">
        <v>5</v>
      </c>
      <c r="X2076" t="s">
        <v>59</v>
      </c>
      <c r="Y2076">
        <v>36623</v>
      </c>
      <c r="Z2076">
        <v>5328</v>
      </c>
      <c r="AA2076" s="1"/>
      <c r="AC2076">
        <v>2006</v>
      </c>
      <c r="AD2076">
        <v>3</v>
      </c>
      <c r="AE2076">
        <v>20</v>
      </c>
      <c r="AF2076" s="2">
        <f>DATE(emdat_data[[#This Row],[Start Year]],emdat_data[[#This Row],[Start Month]],emdat_data[[#This Row],[Start Day]])</f>
        <v>38796</v>
      </c>
      <c r="AG2076">
        <v>2006</v>
      </c>
      <c r="AH2076">
        <v>3</v>
      </c>
      <c r="AI2076">
        <v>20</v>
      </c>
      <c r="AJ2076" s="2">
        <f>DATE(emdat_data[[#This Row],[End Year]],emdat_data[[#This Row],[End Month]],emdat_data[[#This Row],[End Day]])</f>
        <v>38796</v>
      </c>
      <c r="AK2076">
        <v>4</v>
      </c>
      <c r="AL2076">
        <v>9</v>
      </c>
      <c r="AM2076">
        <v>160</v>
      </c>
      <c r="AN2076">
        <v>150</v>
      </c>
      <c r="AO2076">
        <v>319</v>
      </c>
      <c r="AV2076">
        <v>68.883758712346406</v>
      </c>
      <c r="AX2076" t="s">
        <v>8011</v>
      </c>
      <c r="AY2076" t="s">
        <v>8012</v>
      </c>
    </row>
    <row r="2077" spans="1:51" hidden="1" x14ac:dyDescent="0.25">
      <c r="A2077" t="s">
        <v>7890</v>
      </c>
      <c r="B2077">
        <v>2006</v>
      </c>
      <c r="C2077">
        <v>201</v>
      </c>
      <c r="E2077" t="s">
        <v>50</v>
      </c>
      <c r="F2077" t="s">
        <v>71</v>
      </c>
      <c r="G2077" t="s">
        <v>72</v>
      </c>
      <c r="H2077" t="s">
        <v>102</v>
      </c>
      <c r="K2077" t="s">
        <v>335</v>
      </c>
      <c r="L2077" t="s">
        <v>336</v>
      </c>
      <c r="M2077" t="s">
        <v>85</v>
      </c>
      <c r="N2077" t="s">
        <v>86</v>
      </c>
      <c r="O2077" t="s">
        <v>7891</v>
      </c>
      <c r="P2077" t="s">
        <v>2496</v>
      </c>
      <c r="U2077" t="s">
        <v>127</v>
      </c>
      <c r="W2077">
        <v>1164000</v>
      </c>
      <c r="X2077" t="s">
        <v>78</v>
      </c>
      <c r="Y2077">
        <v>281</v>
      </c>
      <c r="Z2077">
        <v>-5229</v>
      </c>
      <c r="AA2077" s="1"/>
      <c r="AB2077" t="s">
        <v>7892</v>
      </c>
      <c r="AC2077">
        <v>2006</v>
      </c>
      <c r="AD2077">
        <v>3</v>
      </c>
      <c r="AE2077">
        <v>25</v>
      </c>
      <c r="AF2077" s="2">
        <f>DATE(emdat_data[[#This Row],[Start Year]],emdat_data[[#This Row],[Start Month]],emdat_data[[#This Row],[Start Day]])</f>
        <v>38801</v>
      </c>
      <c r="AG2077">
        <v>2006</v>
      </c>
      <c r="AH2077">
        <v>4</v>
      </c>
      <c r="AI2077">
        <v>23</v>
      </c>
      <c r="AJ2077" s="2">
        <f>DATE(emdat_data[[#This Row],[End Year]],emdat_data[[#This Row],[End Month]],emdat_data[[#This Row],[End Day]])</f>
        <v>38830</v>
      </c>
      <c r="AK2077">
        <v>8</v>
      </c>
      <c r="AM2077">
        <v>116000</v>
      </c>
      <c r="AO2077">
        <v>116000</v>
      </c>
      <c r="AV2077">
        <v>68.883758712346406</v>
      </c>
      <c r="AX2077" t="s">
        <v>7893</v>
      </c>
      <c r="AY2077" t="s">
        <v>7894</v>
      </c>
    </row>
    <row r="2078" spans="1:51" hidden="1" x14ac:dyDescent="0.25">
      <c r="A2078" t="s">
        <v>9791</v>
      </c>
      <c r="B2078">
        <v>2006</v>
      </c>
      <c r="C2078">
        <v>181</v>
      </c>
      <c r="E2078" t="s">
        <v>50</v>
      </c>
      <c r="F2078" t="s">
        <v>71</v>
      </c>
      <c r="G2078" t="s">
        <v>72</v>
      </c>
      <c r="H2078" t="s">
        <v>102</v>
      </c>
      <c r="K2078" t="s">
        <v>427</v>
      </c>
      <c r="L2078" t="s">
        <v>428</v>
      </c>
      <c r="M2078" t="s">
        <v>429</v>
      </c>
      <c r="N2078" t="s">
        <v>76</v>
      </c>
      <c r="O2078" t="s">
        <v>9792</v>
      </c>
      <c r="P2078" t="s">
        <v>134</v>
      </c>
      <c r="W2078">
        <v>2500</v>
      </c>
      <c r="X2078" t="s">
        <v>78</v>
      </c>
      <c r="Y2078">
        <v>-2744</v>
      </c>
      <c r="Z2078">
        <v>2483</v>
      </c>
      <c r="AA2078" s="1"/>
      <c r="AC2078">
        <v>2006</v>
      </c>
      <c r="AD2078">
        <v>3</v>
      </c>
      <c r="AE2078">
        <v>26</v>
      </c>
      <c r="AF2078" s="2">
        <f>DATE(emdat_data[[#This Row],[Start Year]],emdat_data[[#This Row],[Start Month]],emdat_data[[#This Row],[Start Day]])</f>
        <v>38802</v>
      </c>
      <c r="AG2078">
        <v>2006</v>
      </c>
      <c r="AH2078">
        <v>3</v>
      </c>
      <c r="AI2078">
        <v>30</v>
      </c>
      <c r="AJ2078" s="2">
        <f>DATE(emdat_data[[#This Row],[End Year]],emdat_data[[#This Row],[End Month]],emdat_data[[#This Row],[End Day]])</f>
        <v>38806</v>
      </c>
      <c r="AK2078">
        <v>6</v>
      </c>
      <c r="AM2078">
        <v>4160</v>
      </c>
      <c r="AO2078">
        <v>4160</v>
      </c>
      <c r="AP2078">
        <v>127548</v>
      </c>
      <c r="AQ2078">
        <v>185164</v>
      </c>
      <c r="AT2078">
        <v>71000</v>
      </c>
      <c r="AU2078">
        <v>103072</v>
      </c>
      <c r="AV2078">
        <v>68.883758712346406</v>
      </c>
      <c r="AX2078" t="s">
        <v>9793</v>
      </c>
      <c r="AY2078" t="s">
        <v>9794</v>
      </c>
    </row>
    <row r="2079" spans="1:51" hidden="1" x14ac:dyDescent="0.25">
      <c r="A2079" t="s">
        <v>9466</v>
      </c>
      <c r="B2079">
        <v>2006</v>
      </c>
      <c r="C2079">
        <v>213</v>
      </c>
      <c r="E2079" t="s">
        <v>50</v>
      </c>
      <c r="F2079" t="s">
        <v>51</v>
      </c>
      <c r="G2079" t="s">
        <v>1213</v>
      </c>
      <c r="H2079" t="s">
        <v>1214</v>
      </c>
      <c r="J2079" t="s">
        <v>9467</v>
      </c>
      <c r="K2079" t="s">
        <v>2573</v>
      </c>
      <c r="L2079" t="s">
        <v>2574</v>
      </c>
      <c r="M2079" t="s">
        <v>85</v>
      </c>
      <c r="N2079" t="s">
        <v>86</v>
      </c>
      <c r="O2079" t="s">
        <v>9468</v>
      </c>
      <c r="U2079" t="s">
        <v>127</v>
      </c>
      <c r="V2079">
        <v>61</v>
      </c>
      <c r="Y2079">
        <v>-16355</v>
      </c>
      <c r="Z2079">
        <v>-709</v>
      </c>
      <c r="AA2079" s="1"/>
      <c r="AC2079">
        <v>2006</v>
      </c>
      <c r="AD2079">
        <v>3</v>
      </c>
      <c r="AE2079">
        <v>27</v>
      </c>
      <c r="AF2079" s="2">
        <f>DATE(emdat_data[[#This Row],[Start Year]],emdat_data[[#This Row],[Start Month]],emdat_data[[#This Row],[Start Day]])</f>
        <v>38803</v>
      </c>
      <c r="AG2079">
        <v>2006</v>
      </c>
      <c r="AH2079">
        <v>4</v>
      </c>
      <c r="AI2079">
        <v>23</v>
      </c>
      <c r="AJ2079" s="2">
        <f>DATE(emdat_data[[#This Row],[End Year]],emdat_data[[#This Row],[End Month]],emdat_data[[#This Row],[End Day]])</f>
        <v>38830</v>
      </c>
      <c r="AM2079">
        <v>3000</v>
      </c>
      <c r="AO2079">
        <v>3000</v>
      </c>
      <c r="AV2079">
        <v>68.883758712346406</v>
      </c>
      <c r="AX2079" t="s">
        <v>9469</v>
      </c>
      <c r="AY2079" t="s">
        <v>9470</v>
      </c>
    </row>
    <row r="2080" spans="1:51" hidden="1" x14ac:dyDescent="0.25">
      <c r="A2080" t="s">
        <v>7682</v>
      </c>
      <c r="B2080">
        <v>2006</v>
      </c>
      <c r="C2080">
        <v>156</v>
      </c>
      <c r="E2080" t="s">
        <v>50</v>
      </c>
      <c r="F2080" t="s">
        <v>71</v>
      </c>
      <c r="G2080" t="s">
        <v>72</v>
      </c>
      <c r="H2080" t="s">
        <v>102</v>
      </c>
      <c r="K2080" t="s">
        <v>1200</v>
      </c>
      <c r="L2080" t="s">
        <v>1201</v>
      </c>
      <c r="M2080" t="s">
        <v>189</v>
      </c>
      <c r="N2080" t="s">
        <v>190</v>
      </c>
      <c r="O2080" t="s">
        <v>7683</v>
      </c>
      <c r="P2080" t="s">
        <v>7684</v>
      </c>
      <c r="Q2080" t="s">
        <v>653</v>
      </c>
      <c r="X2080" t="s">
        <v>78</v>
      </c>
      <c r="Y2080">
        <v>4986</v>
      </c>
      <c r="Z2080">
        <v>1609</v>
      </c>
      <c r="AA2080" s="1"/>
      <c r="AB2080" t="s">
        <v>7685</v>
      </c>
      <c r="AC2080">
        <v>2006</v>
      </c>
      <c r="AD2080">
        <v>3</v>
      </c>
      <c r="AE2080">
        <v>28</v>
      </c>
      <c r="AF2080" s="2">
        <f>DATE(emdat_data[[#This Row],[Start Year]],emdat_data[[#This Row],[Start Month]],emdat_data[[#This Row],[Start Day]])</f>
        <v>38804</v>
      </c>
      <c r="AG2080">
        <v>2006</v>
      </c>
      <c r="AH2080">
        <v>4</v>
      </c>
      <c r="AI2080">
        <v>17</v>
      </c>
      <c r="AJ2080" s="2">
        <f>DATE(emdat_data[[#This Row],[End Year]],emdat_data[[#This Row],[End Month]],emdat_data[[#This Row],[End Day]])</f>
        <v>38824</v>
      </c>
      <c r="AM2080">
        <v>1000</v>
      </c>
      <c r="AO2080">
        <v>1000</v>
      </c>
      <c r="AV2080">
        <v>68.883758712346406</v>
      </c>
      <c r="AW2080" t="s">
        <v>7686</v>
      </c>
      <c r="AX2080" t="s">
        <v>7687</v>
      </c>
      <c r="AY2080" t="s">
        <v>7688</v>
      </c>
    </row>
    <row r="2081" spans="1:51" hidden="1" x14ac:dyDescent="0.25">
      <c r="A2081" t="s">
        <v>7988</v>
      </c>
      <c r="B2081">
        <v>2006</v>
      </c>
      <c r="C2081">
        <v>154</v>
      </c>
      <c r="E2081" t="s">
        <v>50</v>
      </c>
      <c r="F2081" t="s">
        <v>51</v>
      </c>
      <c r="G2081" t="s">
        <v>1213</v>
      </c>
      <c r="H2081" t="s">
        <v>1214</v>
      </c>
      <c r="J2081" t="s">
        <v>7319</v>
      </c>
      <c r="K2081" t="s">
        <v>1159</v>
      </c>
      <c r="L2081" t="s">
        <v>1160</v>
      </c>
      <c r="M2081" t="s">
        <v>85</v>
      </c>
      <c r="N2081" t="s">
        <v>86</v>
      </c>
      <c r="O2081" t="s">
        <v>7989</v>
      </c>
      <c r="V2081">
        <v>248</v>
      </c>
      <c r="AA2081" s="1"/>
      <c r="AC2081">
        <v>2006</v>
      </c>
      <c r="AD2081">
        <v>3</v>
      </c>
      <c r="AE2081">
        <v>28</v>
      </c>
      <c r="AF2081" s="2">
        <f>DATE(emdat_data[[#This Row],[Start Year]],emdat_data[[#This Row],[Start Month]],emdat_data[[#This Row],[Start Day]])</f>
        <v>38804</v>
      </c>
      <c r="AG2081">
        <v>2006</v>
      </c>
      <c r="AH2081">
        <v>7</v>
      </c>
      <c r="AI2081">
        <v>12</v>
      </c>
      <c r="AJ2081" s="2">
        <f>DATE(emdat_data[[#This Row],[End Year]],emdat_data[[#This Row],[End Month]],emdat_data[[#This Row],[End Day]])</f>
        <v>38910</v>
      </c>
      <c r="AM2081">
        <v>8500</v>
      </c>
      <c r="AO2081">
        <v>8500</v>
      </c>
      <c r="AV2081">
        <v>68.883758712346406</v>
      </c>
      <c r="AX2081" t="s">
        <v>7990</v>
      </c>
      <c r="AY2081" t="s">
        <v>7991</v>
      </c>
    </row>
    <row r="2082" spans="1:51" hidden="1" x14ac:dyDescent="0.25">
      <c r="A2082" t="s">
        <v>8098</v>
      </c>
      <c r="B2082">
        <v>2006</v>
      </c>
      <c r="C2082">
        <v>156</v>
      </c>
      <c r="E2082" t="s">
        <v>50</v>
      </c>
      <c r="F2082" t="s">
        <v>71</v>
      </c>
      <c r="G2082" t="s">
        <v>72</v>
      </c>
      <c r="H2082" t="s">
        <v>102</v>
      </c>
      <c r="K2082" t="s">
        <v>209</v>
      </c>
      <c r="L2082" t="s">
        <v>210</v>
      </c>
      <c r="M2082" t="s">
        <v>211</v>
      </c>
      <c r="N2082" t="s">
        <v>190</v>
      </c>
      <c r="O2082" t="s">
        <v>8099</v>
      </c>
      <c r="P2082" t="s">
        <v>8100</v>
      </c>
      <c r="U2082" t="s">
        <v>127</v>
      </c>
      <c r="X2082" t="s">
        <v>78</v>
      </c>
      <c r="AA2082" s="1"/>
      <c r="AB2082" t="s">
        <v>8101</v>
      </c>
      <c r="AC2082">
        <v>2006</v>
      </c>
      <c r="AD2082">
        <v>3</v>
      </c>
      <c r="AE2082">
        <v>28</v>
      </c>
      <c r="AF2082" s="2">
        <f>DATE(emdat_data[[#This Row],[Start Year]],emdat_data[[#This Row],[Start Month]],emdat_data[[#This Row],[Start Day]])</f>
        <v>38804</v>
      </c>
      <c r="AG2082">
        <v>2006</v>
      </c>
      <c r="AH2082">
        <v>5</v>
      </c>
      <c r="AI2082">
        <v>9</v>
      </c>
      <c r="AJ2082" s="2">
        <f>DATE(emdat_data[[#This Row],[End Year]],emdat_data[[#This Row],[End Month]],emdat_data[[#This Row],[End Day]])</f>
        <v>38846</v>
      </c>
      <c r="AM2082">
        <v>32000</v>
      </c>
      <c r="AO2082">
        <v>32000</v>
      </c>
      <c r="AV2082">
        <v>68.883758712346406</v>
      </c>
      <c r="AW2082" t="s">
        <v>8102</v>
      </c>
      <c r="AY2082" t="s">
        <v>8103</v>
      </c>
    </row>
    <row r="2083" spans="1:51" hidden="1" x14ac:dyDescent="0.25">
      <c r="A2083" t="s">
        <v>7701</v>
      </c>
      <c r="B2083">
        <v>2006</v>
      </c>
      <c r="C2083">
        <v>155</v>
      </c>
      <c r="E2083" t="s">
        <v>50</v>
      </c>
      <c r="F2083" t="s">
        <v>63</v>
      </c>
      <c r="G2083" t="s">
        <v>82</v>
      </c>
      <c r="H2083" t="s">
        <v>98</v>
      </c>
      <c r="J2083" t="s">
        <v>7702</v>
      </c>
      <c r="K2083" t="s">
        <v>93</v>
      </c>
      <c r="L2083" t="s">
        <v>94</v>
      </c>
      <c r="M2083" t="s">
        <v>95</v>
      </c>
      <c r="N2083" t="s">
        <v>96</v>
      </c>
      <c r="O2083" t="s">
        <v>7703</v>
      </c>
      <c r="Q2083" t="s">
        <v>659</v>
      </c>
      <c r="W2083">
        <v>235</v>
      </c>
      <c r="X2083" t="s">
        <v>88</v>
      </c>
      <c r="Y2083">
        <v>-2568</v>
      </c>
      <c r="Z2083">
        <v>11513</v>
      </c>
      <c r="AA2083" s="1"/>
      <c r="AC2083">
        <v>2006</v>
      </c>
      <c r="AD2083">
        <v>3</v>
      </c>
      <c r="AE2083">
        <v>30</v>
      </c>
      <c r="AF2083" s="2">
        <f>DATE(emdat_data[[#This Row],[Start Year]],emdat_data[[#This Row],[Start Month]],emdat_data[[#This Row],[Start Day]])</f>
        <v>38806</v>
      </c>
      <c r="AG2083">
        <v>2006</v>
      </c>
      <c r="AH2083">
        <v>4</v>
      </c>
      <c r="AI2083">
        <v>5</v>
      </c>
      <c r="AJ2083" s="2">
        <f>DATE(emdat_data[[#This Row],[End Year]],emdat_data[[#This Row],[End Month]],emdat_data[[#This Row],[End Day]])</f>
        <v>38812</v>
      </c>
      <c r="AM2083">
        <v>500</v>
      </c>
      <c r="AO2083">
        <v>500</v>
      </c>
      <c r="AV2083">
        <v>68.883758712346406</v>
      </c>
      <c r="AX2083" t="s">
        <v>7704</v>
      </c>
      <c r="AY2083" t="s">
        <v>7705</v>
      </c>
    </row>
    <row r="2084" spans="1:51" hidden="1" x14ac:dyDescent="0.25">
      <c r="A2084" t="s">
        <v>8205</v>
      </c>
      <c r="B2084">
        <v>2006</v>
      </c>
      <c r="C2084">
        <v>153</v>
      </c>
      <c r="E2084" t="s">
        <v>50</v>
      </c>
      <c r="F2084" t="s">
        <v>51</v>
      </c>
      <c r="G2084" t="s">
        <v>52</v>
      </c>
      <c r="H2084" t="s">
        <v>53</v>
      </c>
      <c r="K2084" t="s">
        <v>1447</v>
      </c>
      <c r="L2084" t="s">
        <v>1448</v>
      </c>
      <c r="M2084" t="s">
        <v>56</v>
      </c>
      <c r="N2084" t="s">
        <v>57</v>
      </c>
      <c r="O2084" t="s">
        <v>8206</v>
      </c>
      <c r="V2084">
        <v>5315</v>
      </c>
      <c r="W2084">
        <v>6</v>
      </c>
      <c r="X2084" t="s">
        <v>59</v>
      </c>
      <c r="Y2084">
        <v>335</v>
      </c>
      <c r="Z2084">
        <v>4878</v>
      </c>
      <c r="AA2084" s="1"/>
      <c r="AC2084">
        <v>2006</v>
      </c>
      <c r="AD2084">
        <v>3</v>
      </c>
      <c r="AE2084">
        <v>31</v>
      </c>
      <c r="AF2084" s="2">
        <f>DATE(emdat_data[[#This Row],[Start Year]],emdat_data[[#This Row],[Start Month]],emdat_data[[#This Row],[Start Day]])</f>
        <v>38807</v>
      </c>
      <c r="AG2084">
        <v>2006</v>
      </c>
      <c r="AH2084">
        <v>3</v>
      </c>
      <c r="AI2084">
        <v>31</v>
      </c>
      <c r="AJ2084" s="2">
        <f>DATE(emdat_data[[#This Row],[End Year]],emdat_data[[#This Row],[End Month]],emdat_data[[#This Row],[End Day]])</f>
        <v>38807</v>
      </c>
      <c r="AK2084">
        <v>63</v>
      </c>
      <c r="AL2084">
        <v>1418</v>
      </c>
      <c r="AM2084">
        <v>160000</v>
      </c>
      <c r="AO2084">
        <v>161418</v>
      </c>
      <c r="AT2084">
        <v>42262</v>
      </c>
      <c r="AU2084">
        <v>61353</v>
      </c>
      <c r="AV2084">
        <v>68.883758712346406</v>
      </c>
      <c r="AX2084" t="s">
        <v>8207</v>
      </c>
      <c r="AY2084" t="s">
        <v>8208</v>
      </c>
    </row>
    <row r="2085" spans="1:51" x14ac:dyDescent="0.25">
      <c r="A2085" t="s">
        <v>9976</v>
      </c>
      <c r="B2085">
        <v>2006</v>
      </c>
      <c r="C2085">
        <v>186</v>
      </c>
      <c r="E2085" t="s">
        <v>50</v>
      </c>
      <c r="F2085" t="s">
        <v>119</v>
      </c>
      <c r="G2085" t="s">
        <v>120</v>
      </c>
      <c r="H2085" t="s">
        <v>121</v>
      </c>
      <c r="K2085" t="s">
        <v>3130</v>
      </c>
      <c r="L2085" t="s">
        <v>3131</v>
      </c>
      <c r="M2085" t="s">
        <v>75</v>
      </c>
      <c r="N2085" t="s">
        <v>76</v>
      </c>
      <c r="O2085" t="s">
        <v>9977</v>
      </c>
      <c r="T2085" t="s">
        <v>128</v>
      </c>
      <c r="U2085" t="s">
        <v>128</v>
      </c>
      <c r="X2085" t="s">
        <v>129</v>
      </c>
      <c r="AA2085" s="1"/>
      <c r="AC2085">
        <v>2006</v>
      </c>
      <c r="AD2085">
        <v>4</v>
      </c>
      <c r="AF2085" s="2">
        <f>DATE(emdat_data[[#This Row],[Start Year]],emdat_data[[#This Row],[Start Month]],emdat_data[[#This Row],[Start Day]])</f>
        <v>38807</v>
      </c>
      <c r="AG2085">
        <v>2006</v>
      </c>
      <c r="AH2085">
        <v>4</v>
      </c>
      <c r="AJ2085" s="2">
        <f>DATE(emdat_data[[#This Row],[End Year]],emdat_data[[#This Row],[End Month]],emdat_data[[#This Row],[End Day]])</f>
        <v>38807</v>
      </c>
      <c r="AK2085">
        <v>20</v>
      </c>
      <c r="AM2085">
        <v>16</v>
      </c>
      <c r="AO2085">
        <v>16</v>
      </c>
      <c r="AV2085">
        <v>68.883758712346406</v>
      </c>
    </row>
    <row r="2086" spans="1:51" hidden="1" x14ac:dyDescent="0.25">
      <c r="A2086" t="s">
        <v>9168</v>
      </c>
      <c r="B2086">
        <v>2006</v>
      </c>
      <c r="C2086">
        <v>161</v>
      </c>
      <c r="E2086" t="s">
        <v>50</v>
      </c>
      <c r="F2086" t="s">
        <v>63</v>
      </c>
      <c r="G2086" t="s">
        <v>82</v>
      </c>
      <c r="H2086" t="s">
        <v>157</v>
      </c>
      <c r="I2086" t="s">
        <v>900</v>
      </c>
      <c r="K2086" t="s">
        <v>357</v>
      </c>
      <c r="L2086" t="s">
        <v>358</v>
      </c>
      <c r="M2086" t="s">
        <v>146</v>
      </c>
      <c r="N2086" t="s">
        <v>86</v>
      </c>
      <c r="O2086" t="s">
        <v>9169</v>
      </c>
      <c r="Q2086" t="s">
        <v>900</v>
      </c>
      <c r="X2086" t="s">
        <v>88</v>
      </c>
      <c r="AA2086" s="1"/>
      <c r="AC2086">
        <v>2006</v>
      </c>
      <c r="AD2086">
        <v>4</v>
      </c>
      <c r="AE2086">
        <v>2</v>
      </c>
      <c r="AF2086" s="2">
        <f>DATE(emdat_data[[#This Row],[Start Year]],emdat_data[[#This Row],[Start Month]],emdat_data[[#This Row],[Start Day]])</f>
        <v>38809</v>
      </c>
      <c r="AG2086">
        <v>2006</v>
      </c>
      <c r="AH2086">
        <v>4</v>
      </c>
      <c r="AI2086">
        <v>3</v>
      </c>
      <c r="AJ2086" s="2">
        <f>DATE(emdat_data[[#This Row],[End Year]],emdat_data[[#This Row],[End Month]],emdat_data[[#This Row],[End Day]])</f>
        <v>38810</v>
      </c>
      <c r="AK2086">
        <v>28</v>
      </c>
      <c r="AL2086">
        <v>36</v>
      </c>
      <c r="AM2086">
        <v>3600</v>
      </c>
      <c r="AO2086">
        <v>3636</v>
      </c>
      <c r="AR2086">
        <v>450000</v>
      </c>
      <c r="AS2086">
        <v>653274</v>
      </c>
      <c r="AT2086">
        <v>600000</v>
      </c>
      <c r="AU2086">
        <v>871033</v>
      </c>
      <c r="AV2086">
        <v>68.883758712346406</v>
      </c>
      <c r="AW2086" t="s">
        <v>9170</v>
      </c>
      <c r="AY2086" t="s">
        <v>9171</v>
      </c>
    </row>
    <row r="2087" spans="1:51" hidden="1" x14ac:dyDescent="0.25">
      <c r="A2087" t="s">
        <v>9235</v>
      </c>
      <c r="B2087">
        <v>2006</v>
      </c>
      <c r="C2087">
        <v>165</v>
      </c>
      <c r="E2087" t="s">
        <v>50</v>
      </c>
      <c r="F2087" t="s">
        <v>71</v>
      </c>
      <c r="G2087" t="s">
        <v>72</v>
      </c>
      <c r="H2087" t="s">
        <v>102</v>
      </c>
      <c r="K2087" t="s">
        <v>3101</v>
      </c>
      <c r="L2087" t="s">
        <v>3102</v>
      </c>
      <c r="M2087" t="s">
        <v>392</v>
      </c>
      <c r="N2087" t="s">
        <v>57</v>
      </c>
      <c r="O2087" t="s">
        <v>9236</v>
      </c>
      <c r="P2087" t="s">
        <v>9237</v>
      </c>
      <c r="Q2087" t="s">
        <v>659</v>
      </c>
      <c r="W2087">
        <v>91480</v>
      </c>
      <c r="X2087" t="s">
        <v>78</v>
      </c>
      <c r="Y2087">
        <v>151</v>
      </c>
      <c r="Z2087">
        <v>4388</v>
      </c>
      <c r="AA2087" s="1"/>
      <c r="AC2087">
        <v>2006</v>
      </c>
      <c r="AD2087">
        <v>4</v>
      </c>
      <c r="AE2087">
        <v>3</v>
      </c>
      <c r="AF2087" s="2">
        <f>DATE(emdat_data[[#This Row],[Start Year]],emdat_data[[#This Row],[Start Month]],emdat_data[[#This Row],[Start Day]])</f>
        <v>38810</v>
      </c>
      <c r="AG2087">
        <v>2006</v>
      </c>
      <c r="AH2087">
        <v>4</v>
      </c>
      <c r="AI2087">
        <v>5</v>
      </c>
      <c r="AJ2087" s="2">
        <f>DATE(emdat_data[[#This Row],[End Year]],emdat_data[[#This Row],[End Month]],emdat_data[[#This Row],[End Day]])</f>
        <v>38812</v>
      </c>
      <c r="AK2087">
        <v>25</v>
      </c>
      <c r="AL2087">
        <v>20</v>
      </c>
      <c r="AN2087">
        <v>300</v>
      </c>
      <c r="AO2087">
        <v>320</v>
      </c>
      <c r="AV2087">
        <v>68.883758712346406</v>
      </c>
      <c r="AW2087" t="s">
        <v>9238</v>
      </c>
      <c r="AY2087" t="s">
        <v>9239</v>
      </c>
    </row>
    <row r="2088" spans="1:51" hidden="1" x14ac:dyDescent="0.25">
      <c r="A2088" t="s">
        <v>8963</v>
      </c>
      <c r="B2088">
        <v>2006</v>
      </c>
      <c r="C2088">
        <v>180</v>
      </c>
      <c r="E2088" t="s">
        <v>50</v>
      </c>
      <c r="F2088" t="s">
        <v>71</v>
      </c>
      <c r="G2088" t="s">
        <v>72</v>
      </c>
      <c r="H2088" t="s">
        <v>102</v>
      </c>
      <c r="K2088" t="s">
        <v>357</v>
      </c>
      <c r="L2088" t="s">
        <v>358</v>
      </c>
      <c r="M2088" t="s">
        <v>146</v>
      </c>
      <c r="N2088" t="s">
        <v>86</v>
      </c>
      <c r="O2088" t="s">
        <v>8964</v>
      </c>
      <c r="P2088" t="s">
        <v>642</v>
      </c>
      <c r="Q2088" t="s">
        <v>653</v>
      </c>
      <c r="R2088" t="s">
        <v>176</v>
      </c>
      <c r="U2088" t="s">
        <v>127</v>
      </c>
      <c r="W2088">
        <v>44110</v>
      </c>
      <c r="X2088" t="s">
        <v>78</v>
      </c>
      <c r="Y2088">
        <v>3769</v>
      </c>
      <c r="Z2088">
        <v>-9999</v>
      </c>
      <c r="AA2088" s="1"/>
      <c r="AB2088" t="s">
        <v>8965</v>
      </c>
      <c r="AC2088">
        <v>2006</v>
      </c>
      <c r="AD2088">
        <v>4</v>
      </c>
      <c r="AE2088">
        <v>4</v>
      </c>
      <c r="AF2088" s="2">
        <f>DATE(emdat_data[[#This Row],[Start Year]],emdat_data[[#This Row],[Start Month]],emdat_data[[#This Row],[Start Day]])</f>
        <v>38811</v>
      </c>
      <c r="AG2088">
        <v>2006</v>
      </c>
      <c r="AH2088">
        <v>4</v>
      </c>
      <c r="AI2088">
        <v>17</v>
      </c>
      <c r="AJ2088" s="2">
        <f>DATE(emdat_data[[#This Row],[End Year]],emdat_data[[#This Row],[End Month]],emdat_data[[#This Row],[End Day]])</f>
        <v>38824</v>
      </c>
      <c r="AK2088">
        <v>1</v>
      </c>
      <c r="AM2088">
        <v>600</v>
      </c>
      <c r="AO2088">
        <v>600</v>
      </c>
      <c r="AT2088">
        <v>259000</v>
      </c>
      <c r="AU2088">
        <v>375996</v>
      </c>
      <c r="AV2088">
        <v>68.883758712346406</v>
      </c>
      <c r="AX2088" t="s">
        <v>8966</v>
      </c>
      <c r="AY2088" t="s">
        <v>8967</v>
      </c>
    </row>
    <row r="2089" spans="1:51" hidden="1" x14ac:dyDescent="0.25">
      <c r="A2089" t="s">
        <v>9298</v>
      </c>
      <c r="B2089">
        <v>2006</v>
      </c>
      <c r="C2089">
        <v>178</v>
      </c>
      <c r="E2089" t="s">
        <v>50</v>
      </c>
      <c r="F2089" t="s">
        <v>71</v>
      </c>
      <c r="G2089" t="s">
        <v>72</v>
      </c>
      <c r="H2089" t="s">
        <v>102</v>
      </c>
      <c r="K2089" t="s">
        <v>258</v>
      </c>
      <c r="L2089" t="s">
        <v>259</v>
      </c>
      <c r="M2089" t="s">
        <v>260</v>
      </c>
      <c r="N2089" t="s">
        <v>76</v>
      </c>
      <c r="O2089" t="s">
        <v>9299</v>
      </c>
      <c r="P2089" t="s">
        <v>642</v>
      </c>
      <c r="W2089">
        <v>538000</v>
      </c>
      <c r="X2089" t="s">
        <v>78</v>
      </c>
      <c r="Y2089">
        <v>225</v>
      </c>
      <c r="Z2089">
        <v>3753</v>
      </c>
      <c r="AA2089" s="1"/>
      <c r="AB2089" t="s">
        <v>9300</v>
      </c>
      <c r="AC2089">
        <v>2006</v>
      </c>
      <c r="AD2089">
        <v>4</v>
      </c>
      <c r="AE2089">
        <v>4</v>
      </c>
      <c r="AF2089" s="2">
        <f>DATE(emdat_data[[#This Row],[Start Year]],emdat_data[[#This Row],[Start Month]],emdat_data[[#This Row],[Start Day]])</f>
        <v>38811</v>
      </c>
      <c r="AG2089">
        <v>2006</v>
      </c>
      <c r="AH2089">
        <v>5</v>
      </c>
      <c r="AI2089">
        <v>22</v>
      </c>
      <c r="AJ2089" s="2">
        <f>DATE(emdat_data[[#This Row],[End Year]],emdat_data[[#This Row],[End Month]],emdat_data[[#This Row],[End Day]])</f>
        <v>38859</v>
      </c>
      <c r="AK2089">
        <v>60</v>
      </c>
      <c r="AM2089">
        <v>17300</v>
      </c>
      <c r="AO2089">
        <v>17300</v>
      </c>
      <c r="AV2089">
        <v>68.883758712346406</v>
      </c>
      <c r="AX2089" t="s">
        <v>9301</v>
      </c>
      <c r="AY2089" t="s">
        <v>9302</v>
      </c>
    </row>
    <row r="2090" spans="1:51" hidden="1" x14ac:dyDescent="0.25">
      <c r="A2090" t="s">
        <v>7806</v>
      </c>
      <c r="B2090">
        <v>2006</v>
      </c>
      <c r="C2090">
        <v>179</v>
      </c>
      <c r="E2090" t="s">
        <v>50</v>
      </c>
      <c r="F2090" t="s">
        <v>71</v>
      </c>
      <c r="G2090" t="s">
        <v>72</v>
      </c>
      <c r="H2090" t="s">
        <v>102</v>
      </c>
      <c r="K2090" t="s">
        <v>93</v>
      </c>
      <c r="L2090" t="s">
        <v>94</v>
      </c>
      <c r="M2090" t="s">
        <v>95</v>
      </c>
      <c r="N2090" t="s">
        <v>96</v>
      </c>
      <c r="O2090" t="s">
        <v>7807</v>
      </c>
      <c r="P2090" t="s">
        <v>1309</v>
      </c>
      <c r="U2090" t="s">
        <v>127</v>
      </c>
      <c r="W2090">
        <v>39370</v>
      </c>
      <c r="X2090" t="s">
        <v>78</v>
      </c>
      <c r="Y2090">
        <v>-1418</v>
      </c>
      <c r="Z2090">
        <v>13239</v>
      </c>
      <c r="AA2090" s="1"/>
      <c r="AB2090" t="s">
        <v>7808</v>
      </c>
      <c r="AC2090">
        <v>2006</v>
      </c>
      <c r="AD2090">
        <v>4</v>
      </c>
      <c r="AE2090">
        <v>5</v>
      </c>
      <c r="AF2090" s="2">
        <f>DATE(emdat_data[[#This Row],[Start Year]],emdat_data[[#This Row],[Start Month]],emdat_data[[#This Row],[Start Day]])</f>
        <v>38812</v>
      </c>
      <c r="AG2090">
        <v>2006</v>
      </c>
      <c r="AH2090">
        <v>4</v>
      </c>
      <c r="AI2090">
        <v>10</v>
      </c>
      <c r="AJ2090" s="2">
        <f>DATE(emdat_data[[#This Row],[End Year]],emdat_data[[#This Row],[End Month]],emdat_data[[#This Row],[End Day]])</f>
        <v>38817</v>
      </c>
      <c r="AM2090">
        <v>1100</v>
      </c>
      <c r="AO2090">
        <v>1100</v>
      </c>
      <c r="AV2090">
        <v>68.883758712346406</v>
      </c>
      <c r="AX2090" t="s">
        <v>7809</v>
      </c>
      <c r="AY2090" t="s">
        <v>7810</v>
      </c>
    </row>
    <row r="2091" spans="1:51" hidden="1" x14ac:dyDescent="0.25">
      <c r="A2091" t="s">
        <v>7872</v>
      </c>
      <c r="B2091">
        <v>2006</v>
      </c>
      <c r="C2091">
        <v>737</v>
      </c>
      <c r="E2091" t="s">
        <v>50</v>
      </c>
      <c r="F2091" t="s">
        <v>63</v>
      </c>
      <c r="G2091" t="s">
        <v>82</v>
      </c>
      <c r="H2091" t="s">
        <v>98</v>
      </c>
      <c r="K2091" t="s">
        <v>527</v>
      </c>
      <c r="L2091" t="s">
        <v>528</v>
      </c>
      <c r="M2091" t="s">
        <v>56</v>
      </c>
      <c r="N2091" t="s">
        <v>57</v>
      </c>
      <c r="O2091" t="s">
        <v>4464</v>
      </c>
      <c r="X2091" t="s">
        <v>88</v>
      </c>
      <c r="AA2091" s="1"/>
      <c r="AC2091">
        <v>2006</v>
      </c>
      <c r="AD2091">
        <v>4</v>
      </c>
      <c r="AE2091">
        <v>5</v>
      </c>
      <c r="AF2091" s="2">
        <f>DATE(emdat_data[[#This Row],[Start Year]],emdat_data[[#This Row],[Start Month]],emdat_data[[#This Row],[Start Day]])</f>
        <v>38812</v>
      </c>
      <c r="AG2091">
        <v>2006</v>
      </c>
      <c r="AH2091">
        <v>4</v>
      </c>
      <c r="AI2091">
        <v>6</v>
      </c>
      <c r="AJ2091" s="2">
        <f>DATE(emdat_data[[#This Row],[End Year]],emdat_data[[#This Row],[End Month]],emdat_data[[#This Row],[End Day]])</f>
        <v>38813</v>
      </c>
      <c r="AK2091">
        <v>9</v>
      </c>
      <c r="AL2091">
        <v>65</v>
      </c>
      <c r="AN2091">
        <v>1400</v>
      </c>
      <c r="AO2091">
        <v>1465</v>
      </c>
      <c r="AV2091">
        <v>68.883758712346406</v>
      </c>
      <c r="AW2091" t="s">
        <v>4465</v>
      </c>
      <c r="AY2091" t="s">
        <v>4466</v>
      </c>
    </row>
    <row r="2092" spans="1:51" hidden="1" x14ac:dyDescent="0.25">
      <c r="A2092" t="s">
        <v>9172</v>
      </c>
      <c r="B2092">
        <v>2006</v>
      </c>
      <c r="C2092">
        <v>171</v>
      </c>
      <c r="E2092" t="s">
        <v>50</v>
      </c>
      <c r="F2092" t="s">
        <v>63</v>
      </c>
      <c r="G2092" t="s">
        <v>82</v>
      </c>
      <c r="H2092" t="s">
        <v>157</v>
      </c>
      <c r="I2092" t="s">
        <v>900</v>
      </c>
      <c r="K2092" t="s">
        <v>357</v>
      </c>
      <c r="L2092" t="s">
        <v>358</v>
      </c>
      <c r="M2092" t="s">
        <v>146</v>
      </c>
      <c r="N2092" t="s">
        <v>86</v>
      </c>
      <c r="O2092" t="s">
        <v>9173</v>
      </c>
      <c r="Q2092" t="s">
        <v>900</v>
      </c>
      <c r="X2092" t="s">
        <v>88</v>
      </c>
      <c r="AA2092" s="1"/>
      <c r="AC2092">
        <v>2006</v>
      </c>
      <c r="AD2092">
        <v>4</v>
      </c>
      <c r="AE2092">
        <v>6</v>
      </c>
      <c r="AF2092" s="2">
        <f>DATE(emdat_data[[#This Row],[Start Year]],emdat_data[[#This Row],[Start Month]],emdat_data[[#This Row],[Start Day]])</f>
        <v>38813</v>
      </c>
      <c r="AG2092">
        <v>2006</v>
      </c>
      <c r="AH2092">
        <v>4</v>
      </c>
      <c r="AI2092">
        <v>8</v>
      </c>
      <c r="AJ2092" s="2">
        <f>DATE(emdat_data[[#This Row],[End Year]],emdat_data[[#This Row],[End Month]],emdat_data[[#This Row],[End Day]])</f>
        <v>38815</v>
      </c>
      <c r="AK2092">
        <v>12</v>
      </c>
      <c r="AL2092">
        <v>160</v>
      </c>
      <c r="AM2092">
        <v>465</v>
      </c>
      <c r="AO2092">
        <v>625</v>
      </c>
      <c r="AR2092">
        <v>1280000</v>
      </c>
      <c r="AS2092">
        <v>1858203</v>
      </c>
      <c r="AT2092">
        <v>1600000</v>
      </c>
      <c r="AU2092">
        <v>2322754</v>
      </c>
      <c r="AV2092">
        <v>68.883758712346406</v>
      </c>
      <c r="AW2092" t="s">
        <v>9174</v>
      </c>
      <c r="AX2092" t="s">
        <v>9175</v>
      </c>
      <c r="AY2092" t="s">
        <v>9176</v>
      </c>
    </row>
    <row r="2093" spans="1:51" hidden="1" x14ac:dyDescent="0.25">
      <c r="A2093" t="s">
        <v>7881</v>
      </c>
      <c r="B2093">
        <v>2006</v>
      </c>
      <c r="C2093">
        <v>209</v>
      </c>
      <c r="E2093" t="s">
        <v>50</v>
      </c>
      <c r="F2093" t="s">
        <v>71</v>
      </c>
      <c r="G2093" t="s">
        <v>72</v>
      </c>
      <c r="H2093" t="s">
        <v>102</v>
      </c>
      <c r="K2093" t="s">
        <v>558</v>
      </c>
      <c r="L2093" t="s">
        <v>559</v>
      </c>
      <c r="M2093" t="s">
        <v>211</v>
      </c>
      <c r="N2093" t="s">
        <v>190</v>
      </c>
      <c r="O2093" t="s">
        <v>7882</v>
      </c>
      <c r="X2093" t="s">
        <v>78</v>
      </c>
      <c r="AA2093" s="1"/>
      <c r="AC2093">
        <v>2006</v>
      </c>
      <c r="AD2093">
        <v>4</v>
      </c>
      <c r="AE2093">
        <v>7</v>
      </c>
      <c r="AF2093" s="2">
        <f>DATE(emdat_data[[#This Row],[Start Year]],emdat_data[[#This Row],[Start Month]],emdat_data[[#This Row],[Start Day]])</f>
        <v>38814</v>
      </c>
      <c r="AG2093">
        <v>2006</v>
      </c>
      <c r="AH2093">
        <v>5</v>
      </c>
      <c r="AI2093">
        <v>24</v>
      </c>
      <c r="AJ2093" s="2">
        <f>DATE(emdat_data[[#This Row],[End Year]],emdat_data[[#This Row],[End Month]],emdat_data[[#This Row],[End Day]])</f>
        <v>38861</v>
      </c>
      <c r="AV2093">
        <v>68.883758712346406</v>
      </c>
      <c r="AW2093" t="s">
        <v>7883</v>
      </c>
      <c r="AX2093" t="s">
        <v>7884</v>
      </c>
      <c r="AY2093" t="s">
        <v>7885</v>
      </c>
    </row>
    <row r="2094" spans="1:51" hidden="1" x14ac:dyDescent="0.25">
      <c r="A2094" t="s">
        <v>9145</v>
      </c>
      <c r="B2094">
        <v>2006</v>
      </c>
      <c r="C2094">
        <v>209</v>
      </c>
      <c r="E2094" t="s">
        <v>50</v>
      </c>
      <c r="F2094" t="s">
        <v>71</v>
      </c>
      <c r="G2094" t="s">
        <v>72</v>
      </c>
      <c r="H2094" t="s">
        <v>102</v>
      </c>
      <c r="K2094" t="s">
        <v>376</v>
      </c>
      <c r="L2094" t="s">
        <v>377</v>
      </c>
      <c r="M2094" t="s">
        <v>211</v>
      </c>
      <c r="N2094" t="s">
        <v>190</v>
      </c>
      <c r="O2094" t="s">
        <v>9146</v>
      </c>
      <c r="P2094" t="s">
        <v>7911</v>
      </c>
      <c r="Q2094" t="s">
        <v>653</v>
      </c>
      <c r="X2094" t="s">
        <v>78</v>
      </c>
      <c r="Y2094">
        <v>445</v>
      </c>
      <c r="Z2094">
        <v>2387</v>
      </c>
      <c r="AA2094" s="1"/>
      <c r="AC2094">
        <v>2006</v>
      </c>
      <c r="AD2094">
        <v>4</v>
      </c>
      <c r="AE2094">
        <v>7</v>
      </c>
      <c r="AF2094" s="2">
        <f>DATE(emdat_data[[#This Row],[Start Year]],emdat_data[[#This Row],[Start Month]],emdat_data[[#This Row],[Start Day]])</f>
        <v>38814</v>
      </c>
      <c r="AG2094">
        <v>2006</v>
      </c>
      <c r="AH2094">
        <v>5</v>
      </c>
      <c r="AI2094">
        <v>24</v>
      </c>
      <c r="AJ2094" s="2">
        <f>DATE(emdat_data[[#This Row],[End Year]],emdat_data[[#This Row],[End Month]],emdat_data[[#This Row],[End Day]])</f>
        <v>38861</v>
      </c>
      <c r="AV2094">
        <v>68.883758712346406</v>
      </c>
      <c r="AW2094" t="s">
        <v>9147</v>
      </c>
      <c r="AY2094" t="s">
        <v>9148</v>
      </c>
    </row>
    <row r="2095" spans="1:51" hidden="1" x14ac:dyDescent="0.25">
      <c r="A2095" t="s">
        <v>9160</v>
      </c>
      <c r="B2095">
        <v>2006</v>
      </c>
      <c r="C2095">
        <v>209</v>
      </c>
      <c r="E2095" t="s">
        <v>50</v>
      </c>
      <c r="F2095" t="s">
        <v>71</v>
      </c>
      <c r="G2095" t="s">
        <v>72</v>
      </c>
      <c r="H2095" t="s">
        <v>102</v>
      </c>
      <c r="K2095" t="s">
        <v>411</v>
      </c>
      <c r="L2095" t="s">
        <v>412</v>
      </c>
      <c r="M2095" t="s">
        <v>211</v>
      </c>
      <c r="N2095" t="s">
        <v>190</v>
      </c>
      <c r="O2095" t="s">
        <v>9161</v>
      </c>
      <c r="Q2095" t="s">
        <v>653</v>
      </c>
      <c r="X2095" t="s">
        <v>78</v>
      </c>
      <c r="Y2095">
        <v>445</v>
      </c>
      <c r="Z2095">
        <v>2387</v>
      </c>
      <c r="AA2095" s="1"/>
      <c r="AC2095">
        <v>2006</v>
      </c>
      <c r="AD2095">
        <v>4</v>
      </c>
      <c r="AE2095">
        <v>7</v>
      </c>
      <c r="AF2095" s="2">
        <f>DATE(emdat_data[[#This Row],[Start Year]],emdat_data[[#This Row],[Start Month]],emdat_data[[#This Row],[Start Day]])</f>
        <v>38814</v>
      </c>
      <c r="AG2095">
        <v>2006</v>
      </c>
      <c r="AH2095">
        <v>5</v>
      </c>
      <c r="AI2095">
        <v>24</v>
      </c>
      <c r="AJ2095" s="2">
        <f>DATE(emdat_data[[#This Row],[End Year]],emdat_data[[#This Row],[End Month]],emdat_data[[#This Row],[End Day]])</f>
        <v>38861</v>
      </c>
      <c r="AV2095">
        <v>68.883758712346406</v>
      </c>
      <c r="AW2095" t="s">
        <v>9162</v>
      </c>
      <c r="AY2095" t="s">
        <v>9163</v>
      </c>
    </row>
    <row r="2096" spans="1:51" hidden="1" x14ac:dyDescent="0.25">
      <c r="A2096" t="s">
        <v>9185</v>
      </c>
      <c r="B2096">
        <v>2006</v>
      </c>
      <c r="C2096">
        <v>211</v>
      </c>
      <c r="E2096" t="s">
        <v>50</v>
      </c>
      <c r="F2096" t="s">
        <v>63</v>
      </c>
      <c r="G2096" t="s">
        <v>82</v>
      </c>
      <c r="K2096" t="s">
        <v>3068</v>
      </c>
      <c r="L2096" t="s">
        <v>3069</v>
      </c>
      <c r="M2096" t="s">
        <v>173</v>
      </c>
      <c r="N2096" t="s">
        <v>57</v>
      </c>
      <c r="O2096" t="s">
        <v>9186</v>
      </c>
      <c r="Q2096" t="s">
        <v>900</v>
      </c>
      <c r="X2096" t="s">
        <v>88</v>
      </c>
      <c r="AA2096" s="1"/>
      <c r="AC2096">
        <v>2006</v>
      </c>
      <c r="AD2096">
        <v>4</v>
      </c>
      <c r="AE2096">
        <v>7</v>
      </c>
      <c r="AF2096" s="2">
        <f>DATE(emdat_data[[#This Row],[Start Year]],emdat_data[[#This Row],[Start Month]],emdat_data[[#This Row],[Start Day]])</f>
        <v>38814</v>
      </c>
      <c r="AG2096">
        <v>2006</v>
      </c>
      <c r="AH2096">
        <v>4</v>
      </c>
      <c r="AI2096">
        <v>7</v>
      </c>
      <c r="AJ2096" s="2">
        <f>DATE(emdat_data[[#This Row],[End Year]],emdat_data[[#This Row],[End Month]],emdat_data[[#This Row],[End Day]])</f>
        <v>38814</v>
      </c>
      <c r="AK2096">
        <v>1</v>
      </c>
      <c r="AL2096">
        <v>5</v>
      </c>
      <c r="AM2096">
        <v>1000</v>
      </c>
      <c r="AO2096">
        <v>1005</v>
      </c>
      <c r="AV2096">
        <v>68.883758712346406</v>
      </c>
      <c r="AX2096" t="s">
        <v>9187</v>
      </c>
      <c r="AY2096" t="s">
        <v>9188</v>
      </c>
    </row>
    <row r="2097" spans="1:51" hidden="1" x14ac:dyDescent="0.25">
      <c r="A2097" t="s">
        <v>7753</v>
      </c>
      <c r="B2097">
        <v>2006</v>
      </c>
      <c r="C2097">
        <v>738</v>
      </c>
      <c r="E2097" t="s">
        <v>50</v>
      </c>
      <c r="F2097" t="s">
        <v>63</v>
      </c>
      <c r="G2097" t="s">
        <v>82</v>
      </c>
      <c r="H2097" t="s">
        <v>98</v>
      </c>
      <c r="K2097" t="s">
        <v>527</v>
      </c>
      <c r="L2097" t="s">
        <v>528</v>
      </c>
      <c r="M2097" t="s">
        <v>56</v>
      </c>
      <c r="N2097" t="s">
        <v>57</v>
      </c>
      <c r="O2097" t="s">
        <v>7754</v>
      </c>
      <c r="Q2097" t="s">
        <v>72</v>
      </c>
      <c r="X2097" t="s">
        <v>88</v>
      </c>
      <c r="AA2097" s="1"/>
      <c r="AC2097">
        <v>2006</v>
      </c>
      <c r="AD2097">
        <v>4</v>
      </c>
      <c r="AE2097">
        <v>8</v>
      </c>
      <c r="AF2097" s="2">
        <f>DATE(emdat_data[[#This Row],[Start Year]],emdat_data[[#This Row],[Start Month]],emdat_data[[#This Row],[Start Day]])</f>
        <v>38815</v>
      </c>
      <c r="AG2097">
        <v>2006</v>
      </c>
      <c r="AH2097">
        <v>4</v>
      </c>
      <c r="AI2097">
        <v>8</v>
      </c>
      <c r="AJ2097" s="2">
        <f>DATE(emdat_data[[#This Row],[End Year]],emdat_data[[#This Row],[End Month]],emdat_data[[#This Row],[End Day]])</f>
        <v>38815</v>
      </c>
      <c r="AK2097">
        <v>22</v>
      </c>
      <c r="AL2097">
        <v>500</v>
      </c>
      <c r="AN2097">
        <v>1000</v>
      </c>
      <c r="AO2097">
        <v>1500</v>
      </c>
      <c r="AV2097">
        <v>68.883758712346406</v>
      </c>
      <c r="AX2097" t="s">
        <v>7755</v>
      </c>
      <c r="AY2097" t="s">
        <v>7756</v>
      </c>
    </row>
    <row r="2098" spans="1:51" hidden="1" x14ac:dyDescent="0.25">
      <c r="A2098" t="s">
        <v>9129</v>
      </c>
      <c r="B2098">
        <v>2006</v>
      </c>
      <c r="C2098">
        <v>172</v>
      </c>
      <c r="E2098" t="s">
        <v>50</v>
      </c>
      <c r="F2098" t="s">
        <v>71</v>
      </c>
      <c r="G2098" t="s">
        <v>72</v>
      </c>
      <c r="H2098" t="s">
        <v>102</v>
      </c>
      <c r="K2098" t="s">
        <v>3130</v>
      </c>
      <c r="L2098" t="s">
        <v>3131</v>
      </c>
      <c r="M2098" t="s">
        <v>75</v>
      </c>
      <c r="N2098" t="s">
        <v>76</v>
      </c>
      <c r="O2098" t="s">
        <v>9130</v>
      </c>
      <c r="P2098" t="s">
        <v>2496</v>
      </c>
      <c r="Q2098" t="s">
        <v>176</v>
      </c>
      <c r="W2098">
        <v>45540</v>
      </c>
      <c r="X2098" t="s">
        <v>78</v>
      </c>
      <c r="Y2098">
        <v>-436</v>
      </c>
      <c r="Z2098">
        <v>1617</v>
      </c>
      <c r="AA2098" s="1"/>
      <c r="AB2098" t="s">
        <v>9131</v>
      </c>
      <c r="AC2098">
        <v>2006</v>
      </c>
      <c r="AD2098">
        <v>4</v>
      </c>
      <c r="AE2098">
        <v>8</v>
      </c>
      <c r="AF2098" s="2">
        <f>DATE(emdat_data[[#This Row],[Start Year]],emdat_data[[#This Row],[Start Month]],emdat_data[[#This Row],[Start Day]])</f>
        <v>38815</v>
      </c>
      <c r="AG2098">
        <v>2006</v>
      </c>
      <c r="AH2098">
        <v>4</v>
      </c>
      <c r="AI2098">
        <v>27</v>
      </c>
      <c r="AJ2098" s="2">
        <f>DATE(emdat_data[[#This Row],[End Year]],emdat_data[[#This Row],[End Month]],emdat_data[[#This Row],[End Day]])</f>
        <v>38834</v>
      </c>
      <c r="AK2098">
        <v>1</v>
      </c>
      <c r="AM2098">
        <v>5500</v>
      </c>
      <c r="AO2098">
        <v>5500</v>
      </c>
      <c r="AV2098">
        <v>68.883758712346406</v>
      </c>
      <c r="AX2098" t="s">
        <v>3137</v>
      </c>
      <c r="AY2098" t="s">
        <v>3138</v>
      </c>
    </row>
    <row r="2099" spans="1:51" hidden="1" x14ac:dyDescent="0.25">
      <c r="A2099" t="s">
        <v>7715</v>
      </c>
      <c r="B2099">
        <v>2006</v>
      </c>
      <c r="C2099">
        <v>199</v>
      </c>
      <c r="E2099" t="s">
        <v>50</v>
      </c>
      <c r="F2099" t="s">
        <v>71</v>
      </c>
      <c r="G2099" t="s">
        <v>72</v>
      </c>
      <c r="H2099" t="s">
        <v>102</v>
      </c>
      <c r="K2099" t="s">
        <v>159</v>
      </c>
      <c r="L2099" t="s">
        <v>160</v>
      </c>
      <c r="M2099" t="s">
        <v>161</v>
      </c>
      <c r="N2099" t="s">
        <v>57</v>
      </c>
      <c r="O2099" t="s">
        <v>7716</v>
      </c>
      <c r="P2099" t="s">
        <v>4129</v>
      </c>
      <c r="Q2099" t="s">
        <v>659</v>
      </c>
      <c r="X2099" t="s">
        <v>78</v>
      </c>
      <c r="AA2099" s="1"/>
      <c r="AC2099">
        <v>2006</v>
      </c>
      <c r="AD2099">
        <v>4</v>
      </c>
      <c r="AE2099">
        <v>9</v>
      </c>
      <c r="AF2099" s="2">
        <f>DATE(emdat_data[[#This Row],[Start Year]],emdat_data[[#This Row],[Start Month]],emdat_data[[#This Row],[Start Day]])</f>
        <v>38816</v>
      </c>
      <c r="AG2099">
        <v>2006</v>
      </c>
      <c r="AH2099">
        <v>5</v>
      </c>
      <c r="AI2099">
        <v>11</v>
      </c>
      <c r="AJ2099" s="2">
        <f>DATE(emdat_data[[#This Row],[End Year]],emdat_data[[#This Row],[End Month]],emdat_data[[#This Row],[End Day]])</f>
        <v>38848</v>
      </c>
      <c r="AK2099">
        <v>21</v>
      </c>
      <c r="AL2099">
        <v>461</v>
      </c>
      <c r="AN2099">
        <v>10000</v>
      </c>
      <c r="AO2099">
        <v>10461</v>
      </c>
      <c r="AT2099">
        <v>333000</v>
      </c>
      <c r="AU2099">
        <v>483423</v>
      </c>
      <c r="AV2099">
        <v>68.883758712346406</v>
      </c>
      <c r="AW2099" t="s">
        <v>7717</v>
      </c>
      <c r="AY2099" t="s">
        <v>7718</v>
      </c>
    </row>
    <row r="2100" spans="1:51" hidden="1" x14ac:dyDescent="0.25">
      <c r="A2100" t="s">
        <v>8045</v>
      </c>
      <c r="B2100">
        <v>2006</v>
      </c>
      <c r="C2100">
        <v>204</v>
      </c>
      <c r="E2100" t="s">
        <v>50</v>
      </c>
      <c r="F2100" t="s">
        <v>71</v>
      </c>
      <c r="G2100" t="s">
        <v>72</v>
      </c>
      <c r="H2100" t="s">
        <v>102</v>
      </c>
      <c r="K2100" t="s">
        <v>1240</v>
      </c>
      <c r="L2100" t="s">
        <v>1241</v>
      </c>
      <c r="M2100" t="s">
        <v>260</v>
      </c>
      <c r="N2100" t="s">
        <v>76</v>
      </c>
      <c r="O2100" t="s">
        <v>8046</v>
      </c>
      <c r="P2100" t="s">
        <v>134</v>
      </c>
      <c r="W2100">
        <v>83390</v>
      </c>
      <c r="X2100" t="s">
        <v>78</v>
      </c>
      <c r="Y2100">
        <v>1099</v>
      </c>
      <c r="Z2100">
        <v>4163</v>
      </c>
      <c r="AA2100" s="1"/>
      <c r="AB2100" t="s">
        <v>8047</v>
      </c>
      <c r="AC2100">
        <v>2006</v>
      </c>
      <c r="AD2100">
        <v>4</v>
      </c>
      <c r="AE2100">
        <v>9</v>
      </c>
      <c r="AF2100" s="2">
        <f>DATE(emdat_data[[#This Row],[Start Year]],emdat_data[[#This Row],[Start Month]],emdat_data[[#This Row],[Start Day]])</f>
        <v>38816</v>
      </c>
      <c r="AG2100">
        <v>2006</v>
      </c>
      <c r="AH2100">
        <v>4</v>
      </c>
      <c r="AI2100">
        <v>25</v>
      </c>
      <c r="AJ2100" s="2">
        <f>DATE(emdat_data[[#This Row],[End Year]],emdat_data[[#This Row],[End Month]],emdat_data[[#This Row],[End Day]])</f>
        <v>38832</v>
      </c>
      <c r="AM2100">
        <v>10000</v>
      </c>
      <c r="AO2100">
        <v>10000</v>
      </c>
      <c r="AV2100">
        <v>68.883758712346406</v>
      </c>
      <c r="AW2100" t="s">
        <v>8048</v>
      </c>
      <c r="AY2100" t="s">
        <v>8049</v>
      </c>
    </row>
    <row r="2101" spans="1:51" hidden="1" x14ac:dyDescent="0.25">
      <c r="A2101" t="s">
        <v>7877</v>
      </c>
      <c r="B2101">
        <v>2006</v>
      </c>
      <c r="C2101">
        <v>156</v>
      </c>
      <c r="E2101" t="s">
        <v>50</v>
      </c>
      <c r="F2101" t="s">
        <v>71</v>
      </c>
      <c r="G2101" t="s">
        <v>72</v>
      </c>
      <c r="H2101" t="s">
        <v>102</v>
      </c>
      <c r="K2101" t="s">
        <v>558</v>
      </c>
      <c r="L2101" t="s">
        <v>559</v>
      </c>
      <c r="M2101" t="s">
        <v>211</v>
      </c>
      <c r="N2101" t="s">
        <v>190</v>
      </c>
      <c r="O2101" t="s">
        <v>7878</v>
      </c>
      <c r="X2101" t="s">
        <v>78</v>
      </c>
      <c r="AA2101" s="1"/>
      <c r="AC2101">
        <v>2006</v>
      </c>
      <c r="AD2101">
        <v>4</v>
      </c>
      <c r="AE2101">
        <v>10</v>
      </c>
      <c r="AF2101" s="2">
        <f>DATE(emdat_data[[#This Row],[Start Year]],emdat_data[[#This Row],[Start Month]],emdat_data[[#This Row],[Start Day]])</f>
        <v>38817</v>
      </c>
      <c r="AG2101">
        <v>2006</v>
      </c>
      <c r="AH2101">
        <v>4</v>
      </c>
      <c r="AI2101">
        <v>13</v>
      </c>
      <c r="AJ2101" s="2">
        <f>DATE(emdat_data[[#This Row],[End Year]],emdat_data[[#This Row],[End Month]],emdat_data[[#This Row],[End Day]])</f>
        <v>38820</v>
      </c>
      <c r="AV2101">
        <v>68.883758712346406</v>
      </c>
      <c r="AW2101" t="s">
        <v>7879</v>
      </c>
      <c r="AY2101" t="s">
        <v>7880</v>
      </c>
    </row>
    <row r="2102" spans="1:51" hidden="1" x14ac:dyDescent="0.25">
      <c r="A2102" t="s">
        <v>7899</v>
      </c>
      <c r="B2102">
        <v>2006</v>
      </c>
      <c r="C2102">
        <v>206</v>
      </c>
      <c r="E2102" t="s">
        <v>50</v>
      </c>
      <c r="F2102" t="s">
        <v>71</v>
      </c>
      <c r="G2102" t="s">
        <v>72</v>
      </c>
      <c r="H2102" t="s">
        <v>102</v>
      </c>
      <c r="K2102" t="s">
        <v>144</v>
      </c>
      <c r="L2102" t="s">
        <v>145</v>
      </c>
      <c r="M2102" t="s">
        <v>146</v>
      </c>
      <c r="N2102" t="s">
        <v>86</v>
      </c>
      <c r="O2102" t="s">
        <v>7900</v>
      </c>
      <c r="P2102" t="s">
        <v>134</v>
      </c>
      <c r="W2102">
        <v>63270</v>
      </c>
      <c r="X2102" t="s">
        <v>78</v>
      </c>
      <c r="Y2102">
        <v>5354</v>
      </c>
      <c r="Z2102">
        <v>-9999</v>
      </c>
      <c r="AA2102" s="1"/>
      <c r="AB2102" t="s">
        <v>7901</v>
      </c>
      <c r="AC2102">
        <v>2006</v>
      </c>
      <c r="AD2102">
        <v>4</v>
      </c>
      <c r="AE2102">
        <v>12</v>
      </c>
      <c r="AF2102" s="2">
        <f>DATE(emdat_data[[#This Row],[Start Year]],emdat_data[[#This Row],[Start Month]],emdat_data[[#This Row],[Start Day]])</f>
        <v>38819</v>
      </c>
      <c r="AG2102">
        <v>2006</v>
      </c>
      <c r="AH2102">
        <v>4</v>
      </c>
      <c r="AI2102">
        <v>20</v>
      </c>
      <c r="AJ2102" s="2">
        <f>DATE(emdat_data[[#This Row],[End Year]],emdat_data[[#This Row],[End Month]],emdat_data[[#This Row],[End Day]])</f>
        <v>38827</v>
      </c>
      <c r="AM2102">
        <v>1000</v>
      </c>
      <c r="AO2102">
        <v>1000</v>
      </c>
      <c r="AV2102">
        <v>68.883758712346406</v>
      </c>
      <c r="AX2102" t="s">
        <v>7902</v>
      </c>
      <c r="AY2102" t="s">
        <v>7903</v>
      </c>
    </row>
    <row r="2103" spans="1:51" hidden="1" x14ac:dyDescent="0.25">
      <c r="A2103" t="s">
        <v>9079</v>
      </c>
      <c r="B2103">
        <v>2006</v>
      </c>
      <c r="C2103">
        <v>205</v>
      </c>
      <c r="E2103" t="s">
        <v>50</v>
      </c>
      <c r="F2103" t="s">
        <v>71</v>
      </c>
      <c r="G2103" t="s">
        <v>72</v>
      </c>
      <c r="H2103" t="s">
        <v>102</v>
      </c>
      <c r="K2103" t="s">
        <v>2556</v>
      </c>
      <c r="L2103" t="s">
        <v>2557</v>
      </c>
      <c r="M2103" t="s">
        <v>1262</v>
      </c>
      <c r="N2103" t="s">
        <v>96</v>
      </c>
      <c r="O2103" t="s">
        <v>9080</v>
      </c>
      <c r="P2103" t="s">
        <v>134</v>
      </c>
      <c r="Q2103" t="s">
        <v>176</v>
      </c>
      <c r="W2103">
        <v>41560</v>
      </c>
      <c r="X2103" t="s">
        <v>78</v>
      </c>
      <c r="Y2103">
        <v>-426</v>
      </c>
      <c r="Z2103">
        <v>14322</v>
      </c>
      <c r="AA2103" s="1"/>
      <c r="AB2103" t="s">
        <v>9081</v>
      </c>
      <c r="AC2103">
        <v>2006</v>
      </c>
      <c r="AD2103">
        <v>4</v>
      </c>
      <c r="AE2103">
        <v>12</v>
      </c>
      <c r="AF2103" s="2">
        <f>DATE(emdat_data[[#This Row],[Start Year]],emdat_data[[#This Row],[Start Month]],emdat_data[[#This Row],[Start Day]])</f>
        <v>38819</v>
      </c>
      <c r="AG2103">
        <v>2006</v>
      </c>
      <c r="AH2103">
        <v>4</v>
      </c>
      <c r="AI2103">
        <v>18</v>
      </c>
      <c r="AJ2103" s="2">
        <f>DATE(emdat_data[[#This Row],[End Year]],emdat_data[[#This Row],[End Month]],emdat_data[[#This Row],[End Day]])</f>
        <v>38825</v>
      </c>
      <c r="AM2103">
        <v>400</v>
      </c>
      <c r="AO2103">
        <v>400</v>
      </c>
      <c r="AV2103">
        <v>68.883758712346406</v>
      </c>
      <c r="AX2103" t="s">
        <v>9082</v>
      </c>
      <c r="AY2103" t="s">
        <v>9083</v>
      </c>
    </row>
    <row r="2104" spans="1:51" x14ac:dyDescent="0.25">
      <c r="A2104" t="s">
        <v>8071</v>
      </c>
      <c r="B2104">
        <v>2006</v>
      </c>
      <c r="C2104">
        <v>433</v>
      </c>
      <c r="E2104" t="s">
        <v>50</v>
      </c>
      <c r="F2104" t="s">
        <v>119</v>
      </c>
      <c r="G2104" t="s">
        <v>120</v>
      </c>
      <c r="J2104" t="s">
        <v>8072</v>
      </c>
      <c r="K2104" t="s">
        <v>1240</v>
      </c>
      <c r="L2104" t="s">
        <v>1241</v>
      </c>
      <c r="M2104" t="s">
        <v>260</v>
      </c>
      <c r="N2104" t="s">
        <v>76</v>
      </c>
      <c r="O2104" t="s">
        <v>8073</v>
      </c>
      <c r="T2104" t="s">
        <v>128</v>
      </c>
      <c r="U2104" t="s">
        <v>128</v>
      </c>
      <c r="X2104" t="s">
        <v>129</v>
      </c>
      <c r="AA2104" s="1"/>
      <c r="AC2104">
        <v>2006</v>
      </c>
      <c r="AD2104">
        <v>4</v>
      </c>
      <c r="AE2104">
        <v>15</v>
      </c>
      <c r="AF2104" s="2">
        <f>DATE(emdat_data[[#This Row],[Start Year]],emdat_data[[#This Row],[Start Month]],emdat_data[[#This Row],[Start Day]])</f>
        <v>38822</v>
      </c>
      <c r="AG2104">
        <v>2006</v>
      </c>
      <c r="AH2104">
        <v>4</v>
      </c>
      <c r="AI2104">
        <v>22</v>
      </c>
      <c r="AJ2104" s="2">
        <f>DATE(emdat_data[[#This Row],[End Year]],emdat_data[[#This Row],[End Month]],emdat_data[[#This Row],[End Day]])</f>
        <v>38829</v>
      </c>
      <c r="AK2104">
        <v>132</v>
      </c>
      <c r="AM2104">
        <v>10966</v>
      </c>
      <c r="AO2104">
        <v>10966</v>
      </c>
      <c r="AV2104">
        <v>68.883758712346406</v>
      </c>
    </row>
    <row r="2105" spans="1:51" x14ac:dyDescent="0.25">
      <c r="A2105" t="s">
        <v>8074</v>
      </c>
      <c r="B2105">
        <v>2006</v>
      </c>
      <c r="C2105">
        <v>552</v>
      </c>
      <c r="E2105" t="s">
        <v>50</v>
      </c>
      <c r="F2105" t="s">
        <v>119</v>
      </c>
      <c r="G2105" t="s">
        <v>120</v>
      </c>
      <c r="J2105" t="s">
        <v>8075</v>
      </c>
      <c r="K2105" t="s">
        <v>1240</v>
      </c>
      <c r="L2105" t="s">
        <v>1241</v>
      </c>
      <c r="M2105" t="s">
        <v>260</v>
      </c>
      <c r="N2105" t="s">
        <v>76</v>
      </c>
      <c r="O2105" t="s">
        <v>8076</v>
      </c>
      <c r="T2105" t="s">
        <v>128</v>
      </c>
      <c r="U2105" t="s">
        <v>128</v>
      </c>
      <c r="X2105" t="s">
        <v>129</v>
      </c>
      <c r="AA2105" s="1"/>
      <c r="AC2105">
        <v>2006</v>
      </c>
      <c r="AD2105">
        <v>4</v>
      </c>
      <c r="AE2105">
        <v>15</v>
      </c>
      <c r="AF2105" s="2">
        <f>DATE(emdat_data[[#This Row],[Start Year]],emdat_data[[#This Row],[Start Month]],emdat_data[[#This Row],[Start Day]])</f>
        <v>38822</v>
      </c>
      <c r="AG2105">
        <v>2007</v>
      </c>
      <c r="AH2105">
        <v>2</v>
      </c>
      <c r="AI2105">
        <v>19</v>
      </c>
      <c r="AJ2105" s="2">
        <f>DATE(emdat_data[[#This Row],[End Year]],emdat_data[[#This Row],[End Month]],emdat_data[[#This Row],[End Day]])</f>
        <v>39132</v>
      </c>
      <c r="AK2105">
        <v>219</v>
      </c>
      <c r="AM2105">
        <v>21882</v>
      </c>
      <c r="AO2105">
        <v>21882</v>
      </c>
      <c r="AV2105">
        <v>68.883758712346406</v>
      </c>
    </row>
    <row r="2106" spans="1:51" hidden="1" x14ac:dyDescent="0.25">
      <c r="A2106" t="s">
        <v>8140</v>
      </c>
      <c r="B2106">
        <v>2006</v>
      </c>
      <c r="C2106">
        <v>207</v>
      </c>
      <c r="E2106" t="s">
        <v>50</v>
      </c>
      <c r="F2106" t="s">
        <v>71</v>
      </c>
      <c r="G2106" t="s">
        <v>72</v>
      </c>
      <c r="H2106" t="s">
        <v>170</v>
      </c>
      <c r="K2106" t="s">
        <v>226</v>
      </c>
      <c r="L2106" t="s">
        <v>227</v>
      </c>
      <c r="M2106" t="s">
        <v>56</v>
      </c>
      <c r="N2106" t="s">
        <v>57</v>
      </c>
      <c r="O2106" t="s">
        <v>8141</v>
      </c>
      <c r="P2106" t="s">
        <v>134</v>
      </c>
      <c r="W2106">
        <v>190900</v>
      </c>
      <c r="X2106" t="s">
        <v>78</v>
      </c>
      <c r="Y2106">
        <v>1743</v>
      </c>
      <c r="Z2106">
        <v>8281</v>
      </c>
      <c r="AA2106" s="1"/>
      <c r="AC2106">
        <v>2006</v>
      </c>
      <c r="AD2106">
        <v>4</v>
      </c>
      <c r="AE2106">
        <v>15</v>
      </c>
      <c r="AF2106" s="2">
        <f>DATE(emdat_data[[#This Row],[Start Year]],emdat_data[[#This Row],[Start Month]],emdat_data[[#This Row],[Start Day]])</f>
        <v>38822</v>
      </c>
      <c r="AG2106">
        <v>2006</v>
      </c>
      <c r="AH2106">
        <v>4</v>
      </c>
      <c r="AI2106">
        <v>18</v>
      </c>
      <c r="AJ2106" s="2">
        <f>DATE(emdat_data[[#This Row],[End Year]],emdat_data[[#This Row],[End Month]],emdat_data[[#This Row],[End Day]])</f>
        <v>38825</v>
      </c>
      <c r="AK2106">
        <v>20</v>
      </c>
      <c r="AV2106">
        <v>68.883758712346406</v>
      </c>
      <c r="AX2106" t="s">
        <v>8142</v>
      </c>
      <c r="AY2106" t="s">
        <v>8143</v>
      </c>
    </row>
    <row r="2107" spans="1:51" x14ac:dyDescent="0.25">
      <c r="A2107" t="s">
        <v>9691</v>
      </c>
      <c r="B2107">
        <v>2006</v>
      </c>
      <c r="C2107">
        <v>679</v>
      </c>
      <c r="E2107" t="s">
        <v>50</v>
      </c>
      <c r="F2107" t="s">
        <v>119</v>
      </c>
      <c r="G2107" t="s">
        <v>120</v>
      </c>
      <c r="H2107" t="s">
        <v>121</v>
      </c>
      <c r="J2107" t="s">
        <v>294</v>
      </c>
      <c r="K2107" t="s">
        <v>2972</v>
      </c>
      <c r="L2107" t="s">
        <v>2973</v>
      </c>
      <c r="M2107" t="s">
        <v>260</v>
      </c>
      <c r="N2107" t="s">
        <v>76</v>
      </c>
      <c r="O2107" t="s">
        <v>9692</v>
      </c>
      <c r="T2107" t="s">
        <v>128</v>
      </c>
      <c r="U2107" t="s">
        <v>128</v>
      </c>
      <c r="X2107" t="s">
        <v>129</v>
      </c>
      <c r="AA2107" s="1"/>
      <c r="AC2107">
        <v>2006</v>
      </c>
      <c r="AD2107">
        <v>4</v>
      </c>
      <c r="AE2107">
        <v>16</v>
      </c>
      <c r="AF2107" s="2">
        <f>DATE(emdat_data[[#This Row],[Start Year]],emdat_data[[#This Row],[Start Month]],emdat_data[[#This Row],[Start Day]])</f>
        <v>38823</v>
      </c>
      <c r="AG2107">
        <v>2006</v>
      </c>
      <c r="AH2107">
        <v>12</v>
      </c>
      <c r="AI2107">
        <v>31</v>
      </c>
      <c r="AJ2107" s="2">
        <f>DATE(emdat_data[[#This Row],[End Year]],emdat_data[[#This Row],[End Month]],emdat_data[[#This Row],[End Day]])</f>
        <v>39082</v>
      </c>
      <c r="AK2107">
        <v>43</v>
      </c>
      <c r="AM2107">
        <v>403</v>
      </c>
      <c r="AO2107">
        <v>403</v>
      </c>
      <c r="AV2107">
        <v>68.883758712346406</v>
      </c>
    </row>
    <row r="2108" spans="1:51" hidden="1" x14ac:dyDescent="0.25">
      <c r="A2108" t="s">
        <v>7895</v>
      </c>
      <c r="B2108">
        <v>2006</v>
      </c>
      <c r="C2108">
        <v>203</v>
      </c>
      <c r="E2108" t="s">
        <v>50</v>
      </c>
      <c r="F2108" t="s">
        <v>71</v>
      </c>
      <c r="G2108" t="s">
        <v>72</v>
      </c>
      <c r="H2108" t="s">
        <v>102</v>
      </c>
      <c r="K2108" t="s">
        <v>144</v>
      </c>
      <c r="L2108" t="s">
        <v>145</v>
      </c>
      <c r="M2108" t="s">
        <v>146</v>
      </c>
      <c r="N2108" t="s">
        <v>86</v>
      </c>
      <c r="O2108" t="s">
        <v>7896</v>
      </c>
      <c r="P2108" t="s">
        <v>134</v>
      </c>
      <c r="U2108" t="s">
        <v>127</v>
      </c>
      <c r="W2108">
        <v>730</v>
      </c>
      <c r="X2108" t="s">
        <v>78</v>
      </c>
      <c r="Y2108">
        <v>4972</v>
      </c>
      <c r="Z2108">
        <v>-5605</v>
      </c>
      <c r="AA2108" s="1"/>
      <c r="AC2108">
        <v>2006</v>
      </c>
      <c r="AD2108">
        <v>4</v>
      </c>
      <c r="AE2108">
        <v>18</v>
      </c>
      <c r="AF2108" s="2">
        <f>DATE(emdat_data[[#This Row],[Start Year]],emdat_data[[#This Row],[Start Month]],emdat_data[[#This Row],[Start Day]])</f>
        <v>38825</v>
      </c>
      <c r="AG2108">
        <v>2006</v>
      </c>
      <c r="AH2108">
        <v>4</v>
      </c>
      <c r="AI2108">
        <v>24</v>
      </c>
      <c r="AJ2108" s="2">
        <f>DATE(emdat_data[[#This Row],[End Year]],emdat_data[[#This Row],[End Month]],emdat_data[[#This Row],[End Day]])</f>
        <v>38831</v>
      </c>
      <c r="AM2108">
        <v>200</v>
      </c>
      <c r="AO2108">
        <v>200</v>
      </c>
      <c r="AV2108">
        <v>68.883758712346406</v>
      </c>
      <c r="AX2108" t="s">
        <v>7897</v>
      </c>
      <c r="AY2108" t="s">
        <v>7898</v>
      </c>
    </row>
    <row r="2109" spans="1:51" hidden="1" x14ac:dyDescent="0.25">
      <c r="A2109" t="s">
        <v>8116</v>
      </c>
      <c r="B2109">
        <v>2006</v>
      </c>
      <c r="C2109">
        <v>196</v>
      </c>
      <c r="E2109" t="s">
        <v>50</v>
      </c>
      <c r="F2109" t="s">
        <v>51</v>
      </c>
      <c r="G2109" t="s">
        <v>1213</v>
      </c>
      <c r="H2109" t="s">
        <v>1214</v>
      </c>
      <c r="J2109" t="s">
        <v>8117</v>
      </c>
      <c r="K2109" t="s">
        <v>171</v>
      </c>
      <c r="L2109" t="s">
        <v>172</v>
      </c>
      <c r="M2109" t="s">
        <v>173</v>
      </c>
      <c r="N2109" t="s">
        <v>57</v>
      </c>
      <c r="O2109" t="s">
        <v>8118</v>
      </c>
      <c r="V2109">
        <v>100</v>
      </c>
      <c r="AA2109" s="1"/>
      <c r="AC2109">
        <v>2006</v>
      </c>
      <c r="AD2109">
        <v>4</v>
      </c>
      <c r="AE2109">
        <v>18</v>
      </c>
      <c r="AF2109" s="2">
        <f>DATE(emdat_data[[#This Row],[Start Year]],emdat_data[[#This Row],[Start Month]],emdat_data[[#This Row],[Start Day]])</f>
        <v>38825</v>
      </c>
      <c r="AG2109">
        <v>2006</v>
      </c>
      <c r="AH2109">
        <v>5</v>
      </c>
      <c r="AI2109">
        <v>15</v>
      </c>
      <c r="AJ2109" s="2">
        <f>DATE(emdat_data[[#This Row],[End Year]],emdat_data[[#This Row],[End Month]],emdat_data[[#This Row],[End Day]])</f>
        <v>38852</v>
      </c>
      <c r="AM2109">
        <v>11000</v>
      </c>
      <c r="AO2109">
        <v>11000</v>
      </c>
      <c r="AV2109">
        <v>68.883758712346406</v>
      </c>
      <c r="AX2109" t="s">
        <v>8119</v>
      </c>
      <c r="AY2109" t="s">
        <v>8120</v>
      </c>
    </row>
    <row r="2110" spans="1:51" hidden="1" x14ac:dyDescent="0.25">
      <c r="A2110" t="s">
        <v>7641</v>
      </c>
      <c r="B2110">
        <v>2006</v>
      </c>
      <c r="C2110">
        <v>192</v>
      </c>
      <c r="E2110" t="s">
        <v>50</v>
      </c>
      <c r="F2110" t="s">
        <v>71</v>
      </c>
      <c r="G2110" t="s">
        <v>72</v>
      </c>
      <c r="H2110" t="s">
        <v>102</v>
      </c>
      <c r="K2110" t="s">
        <v>171</v>
      </c>
      <c r="L2110" t="s">
        <v>172</v>
      </c>
      <c r="M2110" t="s">
        <v>173</v>
      </c>
      <c r="N2110" t="s">
        <v>57</v>
      </c>
      <c r="O2110" t="s">
        <v>7642</v>
      </c>
      <c r="P2110" t="s">
        <v>134</v>
      </c>
      <c r="Q2110" t="s">
        <v>176</v>
      </c>
      <c r="W2110">
        <v>19040</v>
      </c>
      <c r="X2110" t="s">
        <v>78</v>
      </c>
      <c r="Y2110">
        <v>-784</v>
      </c>
      <c r="Z2110">
        <v>11186</v>
      </c>
      <c r="AA2110" s="1"/>
      <c r="AB2110" t="s">
        <v>7643</v>
      </c>
      <c r="AC2110">
        <v>2006</v>
      </c>
      <c r="AD2110">
        <v>4</v>
      </c>
      <c r="AE2110">
        <v>19</v>
      </c>
      <c r="AF2110" s="2">
        <f>DATE(emdat_data[[#This Row],[Start Year]],emdat_data[[#This Row],[Start Month]],emdat_data[[#This Row],[Start Day]])</f>
        <v>38826</v>
      </c>
      <c r="AG2110">
        <v>2006</v>
      </c>
      <c r="AH2110">
        <v>4</v>
      </c>
      <c r="AI2110">
        <v>23</v>
      </c>
      <c r="AJ2110" s="2">
        <f>DATE(emdat_data[[#This Row],[End Year]],emdat_data[[#This Row],[End Month]],emdat_data[[#This Row],[End Day]])</f>
        <v>38830</v>
      </c>
      <c r="AK2110">
        <v>22</v>
      </c>
      <c r="AL2110">
        <v>2</v>
      </c>
      <c r="AM2110">
        <v>400</v>
      </c>
      <c r="AO2110">
        <v>402</v>
      </c>
      <c r="AV2110">
        <v>68.883758712346406</v>
      </c>
      <c r="AX2110" t="s">
        <v>7644</v>
      </c>
      <c r="AY2110" t="s">
        <v>7645</v>
      </c>
    </row>
    <row r="2111" spans="1:51" hidden="1" x14ac:dyDescent="0.25">
      <c r="A2111" t="s">
        <v>9405</v>
      </c>
      <c r="B2111">
        <v>2006</v>
      </c>
      <c r="C2111">
        <v>226</v>
      </c>
      <c r="E2111" t="s">
        <v>50</v>
      </c>
      <c r="F2111" t="s">
        <v>71</v>
      </c>
      <c r="G2111" t="s">
        <v>72</v>
      </c>
      <c r="H2111" t="s">
        <v>102</v>
      </c>
      <c r="K2111" t="s">
        <v>2634</v>
      </c>
      <c r="L2111" t="s">
        <v>2635</v>
      </c>
      <c r="M2111" t="s">
        <v>173</v>
      </c>
      <c r="N2111" t="s">
        <v>57</v>
      </c>
      <c r="O2111" t="s">
        <v>9406</v>
      </c>
      <c r="P2111" t="s">
        <v>134</v>
      </c>
      <c r="W2111">
        <v>2590</v>
      </c>
      <c r="X2111" t="s">
        <v>78</v>
      </c>
      <c r="Y2111">
        <v>527</v>
      </c>
      <c r="Z2111">
        <v>10215</v>
      </c>
      <c r="AA2111" s="1"/>
      <c r="AC2111">
        <v>2006</v>
      </c>
      <c r="AD2111">
        <v>4</v>
      </c>
      <c r="AE2111">
        <v>20</v>
      </c>
      <c r="AF2111" s="2">
        <f>DATE(emdat_data[[#This Row],[Start Year]],emdat_data[[#This Row],[Start Month]],emdat_data[[#This Row],[Start Day]])</f>
        <v>38827</v>
      </c>
      <c r="AG2111">
        <v>2006</v>
      </c>
      <c r="AH2111">
        <v>4</v>
      </c>
      <c r="AI2111">
        <v>21</v>
      </c>
      <c r="AJ2111" s="2">
        <f>DATE(emdat_data[[#This Row],[End Year]],emdat_data[[#This Row],[End Month]],emdat_data[[#This Row],[End Day]])</f>
        <v>38828</v>
      </c>
      <c r="AM2111">
        <v>500</v>
      </c>
      <c r="AO2111">
        <v>500</v>
      </c>
      <c r="AV2111">
        <v>68.883758712346406</v>
      </c>
      <c r="AX2111" t="s">
        <v>9407</v>
      </c>
      <c r="AY2111" t="s">
        <v>9408</v>
      </c>
    </row>
    <row r="2112" spans="1:51" hidden="1" x14ac:dyDescent="0.25">
      <c r="A2112" t="s">
        <v>9542</v>
      </c>
      <c r="B2112">
        <v>2006</v>
      </c>
      <c r="C2112">
        <v>214</v>
      </c>
      <c r="E2112" t="s">
        <v>50</v>
      </c>
      <c r="F2112" t="s">
        <v>51</v>
      </c>
      <c r="G2112" t="s">
        <v>52</v>
      </c>
      <c r="H2112" t="s">
        <v>53</v>
      </c>
      <c r="K2112" t="s">
        <v>383</v>
      </c>
      <c r="L2112" t="s">
        <v>384</v>
      </c>
      <c r="M2112" t="s">
        <v>211</v>
      </c>
      <c r="N2112" t="s">
        <v>190</v>
      </c>
      <c r="O2112" t="s">
        <v>9543</v>
      </c>
      <c r="W2112">
        <v>8</v>
      </c>
      <c r="X2112" t="s">
        <v>59</v>
      </c>
      <c r="Y2112">
        <v>60949</v>
      </c>
      <c r="Z2112">
        <v>167089</v>
      </c>
      <c r="AA2112" s="1">
        <v>1.7361111111111112E-2</v>
      </c>
      <c r="AC2112">
        <v>2006</v>
      </c>
      <c r="AD2112">
        <v>4</v>
      </c>
      <c r="AE2112">
        <v>20</v>
      </c>
      <c r="AF2112" s="2">
        <f>DATE(emdat_data[[#This Row],[Start Year]],emdat_data[[#This Row],[Start Month]],emdat_data[[#This Row],[Start Day]])</f>
        <v>38827</v>
      </c>
      <c r="AG2112">
        <v>2006</v>
      </c>
      <c r="AH2112">
        <v>4</v>
      </c>
      <c r="AI2112">
        <v>20</v>
      </c>
      <c r="AJ2112" s="2">
        <f>DATE(emdat_data[[#This Row],[End Year]],emdat_data[[#This Row],[End Month]],emdat_data[[#This Row],[End Day]])</f>
        <v>38827</v>
      </c>
      <c r="AL2112">
        <v>40</v>
      </c>
      <c r="AM2112">
        <v>12000</v>
      </c>
      <c r="AO2112">
        <v>12040</v>
      </c>
      <c r="AT2112">
        <v>55000</v>
      </c>
      <c r="AU2112">
        <v>79845</v>
      </c>
      <c r="AV2112">
        <v>68.883758712346406</v>
      </c>
      <c r="AW2112" t="s">
        <v>9544</v>
      </c>
      <c r="AY2112" t="s">
        <v>9545</v>
      </c>
    </row>
    <row r="2113" spans="1:51" hidden="1" x14ac:dyDescent="0.25">
      <c r="A2113" t="s">
        <v>7945</v>
      </c>
      <c r="B2113">
        <v>2006</v>
      </c>
      <c r="C2113">
        <v>250</v>
      </c>
      <c r="E2113" t="s">
        <v>50</v>
      </c>
      <c r="F2113" t="s">
        <v>71</v>
      </c>
      <c r="G2113" t="s">
        <v>72</v>
      </c>
      <c r="H2113" t="s">
        <v>102</v>
      </c>
      <c r="K2113" t="s">
        <v>159</v>
      </c>
      <c r="L2113" t="s">
        <v>160</v>
      </c>
      <c r="M2113" t="s">
        <v>161</v>
      </c>
      <c r="N2113" t="s">
        <v>57</v>
      </c>
      <c r="O2113" t="s">
        <v>5086</v>
      </c>
      <c r="P2113" t="s">
        <v>642</v>
      </c>
      <c r="W2113">
        <v>175200</v>
      </c>
      <c r="X2113" t="s">
        <v>78</v>
      </c>
      <c r="Y2113">
        <v>2692</v>
      </c>
      <c r="Z2113">
        <v>10658</v>
      </c>
      <c r="AA2113" s="1"/>
      <c r="AC2113">
        <v>2006</v>
      </c>
      <c r="AD2113">
        <v>4</v>
      </c>
      <c r="AE2113">
        <v>21</v>
      </c>
      <c r="AF2113" s="2">
        <f>DATE(emdat_data[[#This Row],[Start Year]],emdat_data[[#This Row],[Start Month]],emdat_data[[#This Row],[Start Day]])</f>
        <v>38828</v>
      </c>
      <c r="AG2113">
        <v>2006</v>
      </c>
      <c r="AH2113">
        <v>5</v>
      </c>
      <c r="AI2113">
        <v>15</v>
      </c>
      <c r="AJ2113" s="2">
        <f>DATE(emdat_data[[#This Row],[End Year]],emdat_data[[#This Row],[End Month]],emdat_data[[#This Row],[End Day]])</f>
        <v>38852</v>
      </c>
      <c r="AK2113">
        <v>22</v>
      </c>
      <c r="AM2113">
        <v>36900</v>
      </c>
      <c r="AO2113">
        <v>36900</v>
      </c>
      <c r="AT2113">
        <v>36000</v>
      </c>
      <c r="AU2113">
        <v>52262</v>
      </c>
      <c r="AV2113">
        <v>68.883758712346406</v>
      </c>
      <c r="AW2113" t="s">
        <v>5088</v>
      </c>
      <c r="AY2113" t="s">
        <v>5089</v>
      </c>
    </row>
    <row r="2114" spans="1:51" hidden="1" x14ac:dyDescent="0.25">
      <c r="A2114" t="s">
        <v>9546</v>
      </c>
      <c r="B2114">
        <v>2006</v>
      </c>
      <c r="C2114">
        <v>225</v>
      </c>
      <c r="E2114" t="s">
        <v>50</v>
      </c>
      <c r="F2114" t="s">
        <v>71</v>
      </c>
      <c r="G2114" t="s">
        <v>72</v>
      </c>
      <c r="H2114" t="s">
        <v>102</v>
      </c>
      <c r="K2114" t="s">
        <v>383</v>
      </c>
      <c r="L2114" t="s">
        <v>384</v>
      </c>
      <c r="M2114" t="s">
        <v>211</v>
      </c>
      <c r="N2114" t="s">
        <v>190</v>
      </c>
      <c r="O2114" t="s">
        <v>9547</v>
      </c>
      <c r="P2114" t="s">
        <v>2814</v>
      </c>
      <c r="W2114">
        <v>144900</v>
      </c>
      <c r="X2114" t="s">
        <v>78</v>
      </c>
      <c r="Y2114">
        <v>5078</v>
      </c>
      <c r="Z2114">
        <v>8714</v>
      </c>
      <c r="AA2114" s="1"/>
      <c r="AB2114" t="s">
        <v>9548</v>
      </c>
      <c r="AC2114">
        <v>2006</v>
      </c>
      <c r="AD2114">
        <v>4</v>
      </c>
      <c r="AE2114">
        <v>21</v>
      </c>
      <c r="AF2114" s="2">
        <f>DATE(emdat_data[[#This Row],[Start Year]],emdat_data[[#This Row],[Start Month]],emdat_data[[#This Row],[Start Day]])</f>
        <v>38828</v>
      </c>
      <c r="AG2114">
        <v>2006</v>
      </c>
      <c r="AH2114">
        <v>5</v>
      </c>
      <c r="AI2114">
        <v>11</v>
      </c>
      <c r="AJ2114" s="2">
        <f>DATE(emdat_data[[#This Row],[End Year]],emdat_data[[#This Row],[End Month]],emdat_data[[#This Row],[End Day]])</f>
        <v>38848</v>
      </c>
      <c r="AM2114">
        <v>420</v>
      </c>
      <c r="AO2114">
        <v>420</v>
      </c>
      <c r="AT2114">
        <v>7411</v>
      </c>
      <c r="AU2114">
        <v>10759</v>
      </c>
      <c r="AV2114">
        <v>68.883758712346406</v>
      </c>
      <c r="AW2114" t="s">
        <v>9549</v>
      </c>
      <c r="AY2114" t="s">
        <v>9550</v>
      </c>
    </row>
    <row r="2115" spans="1:51" x14ac:dyDescent="0.25">
      <c r="A2115" t="s">
        <v>9576</v>
      </c>
      <c r="B2115">
        <v>2006</v>
      </c>
      <c r="C2115">
        <v>289</v>
      </c>
      <c r="E2115" t="s">
        <v>50</v>
      </c>
      <c r="F2115" t="s">
        <v>119</v>
      </c>
      <c r="G2115" t="s">
        <v>120</v>
      </c>
      <c r="H2115" t="s">
        <v>121</v>
      </c>
      <c r="J2115" t="s">
        <v>9577</v>
      </c>
      <c r="K2115" t="s">
        <v>2855</v>
      </c>
      <c r="L2115" t="s">
        <v>2856</v>
      </c>
      <c r="M2115" t="s">
        <v>995</v>
      </c>
      <c r="N2115" t="s">
        <v>76</v>
      </c>
      <c r="O2115" t="s">
        <v>9578</v>
      </c>
      <c r="T2115" t="s">
        <v>128</v>
      </c>
      <c r="U2115" t="s">
        <v>128</v>
      </c>
      <c r="X2115" t="s">
        <v>129</v>
      </c>
      <c r="AA2115" s="1"/>
      <c r="AC2115">
        <v>2006</v>
      </c>
      <c r="AD2115">
        <v>4</v>
      </c>
      <c r="AE2115">
        <v>21</v>
      </c>
      <c r="AF2115" s="2">
        <f>DATE(emdat_data[[#This Row],[Start Year]],emdat_data[[#This Row],[Start Month]],emdat_data[[#This Row],[Start Day]])</f>
        <v>38828</v>
      </c>
      <c r="AG2115">
        <v>2006</v>
      </c>
      <c r="AH2115">
        <v>10</v>
      </c>
      <c r="AI2115">
        <v>6</v>
      </c>
      <c r="AJ2115" s="2">
        <f>DATE(emdat_data[[#This Row],[End Year]],emdat_data[[#This Row],[End Month]],emdat_data[[#This Row],[End Day]])</f>
        <v>38996</v>
      </c>
      <c r="AK2115">
        <v>196</v>
      </c>
      <c r="AM2115">
        <v>5757</v>
      </c>
      <c r="AO2115">
        <v>5757</v>
      </c>
      <c r="AV2115">
        <v>68.883758712346406</v>
      </c>
    </row>
    <row r="2116" spans="1:51" hidden="1" x14ac:dyDescent="0.25">
      <c r="A2116" t="s">
        <v>7674</v>
      </c>
      <c r="B2116">
        <v>2006</v>
      </c>
      <c r="C2116">
        <v>224</v>
      </c>
      <c r="E2116" t="s">
        <v>50</v>
      </c>
      <c r="F2116" t="s">
        <v>71</v>
      </c>
      <c r="G2116" t="s">
        <v>72</v>
      </c>
      <c r="H2116" t="s">
        <v>102</v>
      </c>
      <c r="K2116" t="s">
        <v>144</v>
      </c>
      <c r="L2116" t="s">
        <v>145</v>
      </c>
      <c r="M2116" t="s">
        <v>146</v>
      </c>
      <c r="N2116" t="s">
        <v>86</v>
      </c>
      <c r="O2116" t="s">
        <v>7675</v>
      </c>
      <c r="P2116" t="s">
        <v>2814</v>
      </c>
      <c r="Q2116" t="s">
        <v>653</v>
      </c>
      <c r="W2116">
        <v>7030</v>
      </c>
      <c r="X2116" t="s">
        <v>78</v>
      </c>
      <c r="Y2116">
        <v>5253</v>
      </c>
      <c r="Z2116">
        <v>-8209</v>
      </c>
      <c r="AA2116" s="1"/>
      <c r="AC2116">
        <v>2006</v>
      </c>
      <c r="AD2116">
        <v>4</v>
      </c>
      <c r="AE2116">
        <v>22</v>
      </c>
      <c r="AF2116" s="2">
        <f>DATE(emdat_data[[#This Row],[Start Year]],emdat_data[[#This Row],[Start Month]],emdat_data[[#This Row],[Start Day]])</f>
        <v>38829</v>
      </c>
      <c r="AG2116">
        <v>2006</v>
      </c>
      <c r="AH2116">
        <v>5</v>
      </c>
      <c r="AI2116">
        <v>31</v>
      </c>
      <c r="AJ2116" s="2">
        <f>DATE(emdat_data[[#This Row],[End Year]],emdat_data[[#This Row],[End Month]],emdat_data[[#This Row],[End Day]])</f>
        <v>38868</v>
      </c>
      <c r="AM2116">
        <v>2000</v>
      </c>
      <c r="AO2116">
        <v>2000</v>
      </c>
      <c r="AV2116">
        <v>68.883758712346406</v>
      </c>
      <c r="AX2116" t="s">
        <v>7676</v>
      </c>
      <c r="AY2116" t="s">
        <v>7677</v>
      </c>
    </row>
    <row r="2117" spans="1:51" hidden="1" x14ac:dyDescent="0.25">
      <c r="A2117" t="s">
        <v>7689</v>
      </c>
      <c r="B2117">
        <v>2006</v>
      </c>
      <c r="C2117">
        <v>739</v>
      </c>
      <c r="E2117" t="s">
        <v>50</v>
      </c>
      <c r="F2117" t="s">
        <v>63</v>
      </c>
      <c r="G2117" t="s">
        <v>82</v>
      </c>
      <c r="K2117" t="s">
        <v>527</v>
      </c>
      <c r="L2117" t="s">
        <v>528</v>
      </c>
      <c r="M2117" t="s">
        <v>56</v>
      </c>
      <c r="N2117" t="s">
        <v>57</v>
      </c>
      <c r="O2117" t="s">
        <v>7690</v>
      </c>
      <c r="Q2117" t="s">
        <v>900</v>
      </c>
      <c r="X2117" t="s">
        <v>88</v>
      </c>
      <c r="AA2117" s="1"/>
      <c r="AC2117">
        <v>2006</v>
      </c>
      <c r="AD2117">
        <v>4</v>
      </c>
      <c r="AE2117">
        <v>22</v>
      </c>
      <c r="AF2117" s="2">
        <f>DATE(emdat_data[[#This Row],[Start Year]],emdat_data[[#This Row],[Start Month]],emdat_data[[#This Row],[Start Day]])</f>
        <v>38829</v>
      </c>
      <c r="AG2117">
        <v>2006</v>
      </c>
      <c r="AH2117">
        <v>4</v>
      </c>
      <c r="AI2117">
        <v>24</v>
      </c>
      <c r="AJ2117" s="2">
        <f>DATE(emdat_data[[#This Row],[End Year]],emdat_data[[#This Row],[End Month]],emdat_data[[#This Row],[End Day]])</f>
        <v>38831</v>
      </c>
      <c r="AK2117">
        <v>4</v>
      </c>
      <c r="AL2117">
        <v>150</v>
      </c>
      <c r="AO2117">
        <v>150</v>
      </c>
      <c r="AV2117">
        <v>68.883758712346406</v>
      </c>
      <c r="AW2117" t="s">
        <v>7691</v>
      </c>
      <c r="AY2117" t="s">
        <v>7692</v>
      </c>
    </row>
    <row r="2118" spans="1:51" hidden="1" x14ac:dyDescent="0.25">
      <c r="A2118" t="s">
        <v>7706</v>
      </c>
      <c r="B2118">
        <v>2006</v>
      </c>
      <c r="C2118">
        <v>230</v>
      </c>
      <c r="E2118" t="s">
        <v>50</v>
      </c>
      <c r="F2118" t="s">
        <v>71</v>
      </c>
      <c r="G2118" t="s">
        <v>72</v>
      </c>
      <c r="H2118" t="s">
        <v>170</v>
      </c>
      <c r="K2118" t="s">
        <v>761</v>
      </c>
      <c r="L2118" t="s">
        <v>762</v>
      </c>
      <c r="M2118" t="s">
        <v>260</v>
      </c>
      <c r="N2118" t="s">
        <v>76</v>
      </c>
      <c r="O2118" t="s">
        <v>7707</v>
      </c>
      <c r="P2118" t="s">
        <v>642</v>
      </c>
      <c r="Q2118" t="s">
        <v>659</v>
      </c>
      <c r="X2118" t="s">
        <v>78</v>
      </c>
      <c r="AA2118" s="1"/>
      <c r="AB2118" t="s">
        <v>7708</v>
      </c>
      <c r="AC2118">
        <v>2006</v>
      </c>
      <c r="AD2118">
        <v>4</v>
      </c>
      <c r="AE2118">
        <v>24</v>
      </c>
      <c r="AF2118" s="2">
        <f>DATE(emdat_data[[#This Row],[Start Year]],emdat_data[[#This Row],[Start Month]],emdat_data[[#This Row],[Start Day]])</f>
        <v>38831</v>
      </c>
      <c r="AG2118">
        <v>2006</v>
      </c>
      <c r="AH2118">
        <v>4</v>
      </c>
      <c r="AI2118">
        <v>24</v>
      </c>
      <c r="AJ2118" s="2">
        <f>DATE(emdat_data[[#This Row],[End Year]],emdat_data[[#This Row],[End Month]],emdat_data[[#This Row],[End Day]])</f>
        <v>38831</v>
      </c>
      <c r="AK2118">
        <v>1</v>
      </c>
      <c r="AN2118">
        <v>1200</v>
      </c>
      <c r="AO2118">
        <v>1200</v>
      </c>
      <c r="AV2118">
        <v>68.883758712346406</v>
      </c>
      <c r="AX2118" t="s">
        <v>7709</v>
      </c>
      <c r="AY2118" t="s">
        <v>7710</v>
      </c>
    </row>
    <row r="2119" spans="1:51" hidden="1" x14ac:dyDescent="0.25">
      <c r="A2119" t="s">
        <v>9111</v>
      </c>
      <c r="B2119">
        <v>2006</v>
      </c>
      <c r="C2119">
        <v>256</v>
      </c>
      <c r="E2119" t="s">
        <v>50</v>
      </c>
      <c r="F2119" t="s">
        <v>71</v>
      </c>
      <c r="G2119" t="s">
        <v>217</v>
      </c>
      <c r="H2119" t="s">
        <v>647</v>
      </c>
      <c r="K2119" t="s">
        <v>2910</v>
      </c>
      <c r="L2119" t="s">
        <v>2911</v>
      </c>
      <c r="M2119" t="s">
        <v>253</v>
      </c>
      <c r="N2119" t="s">
        <v>57</v>
      </c>
      <c r="O2119" t="s">
        <v>9112</v>
      </c>
      <c r="Q2119" t="s">
        <v>176</v>
      </c>
      <c r="AA2119" s="1"/>
      <c r="AC2119">
        <v>2006</v>
      </c>
      <c r="AD2119">
        <v>4</v>
      </c>
      <c r="AE2119">
        <v>24</v>
      </c>
      <c r="AF2119" s="2">
        <f>DATE(emdat_data[[#This Row],[Start Year]],emdat_data[[#This Row],[Start Month]],emdat_data[[#This Row],[Start Day]])</f>
        <v>38831</v>
      </c>
      <c r="AG2119">
        <v>2006</v>
      </c>
      <c r="AH2119">
        <v>5</v>
      </c>
      <c r="AI2119">
        <v>8</v>
      </c>
      <c r="AJ2119" s="2">
        <f>DATE(emdat_data[[#This Row],[End Year]],emdat_data[[#This Row],[End Month]],emdat_data[[#This Row],[End Day]])</f>
        <v>38845</v>
      </c>
      <c r="AK2119">
        <v>1</v>
      </c>
      <c r="AM2119">
        <v>13000</v>
      </c>
      <c r="AO2119">
        <v>13000</v>
      </c>
      <c r="AV2119">
        <v>68.883758712346406</v>
      </c>
      <c r="AX2119" t="s">
        <v>9113</v>
      </c>
      <c r="AY2119" t="s">
        <v>9114</v>
      </c>
    </row>
    <row r="2120" spans="1:51" hidden="1" x14ac:dyDescent="0.25">
      <c r="A2120" t="s">
        <v>9303</v>
      </c>
      <c r="B2120">
        <v>2006</v>
      </c>
      <c r="C2120">
        <v>234</v>
      </c>
      <c r="E2120" t="s">
        <v>50</v>
      </c>
      <c r="F2120" t="s">
        <v>71</v>
      </c>
      <c r="G2120" t="s">
        <v>72</v>
      </c>
      <c r="H2120" t="s">
        <v>102</v>
      </c>
      <c r="K2120" t="s">
        <v>258</v>
      </c>
      <c r="L2120" t="s">
        <v>259</v>
      </c>
      <c r="M2120" t="s">
        <v>260</v>
      </c>
      <c r="N2120" t="s">
        <v>76</v>
      </c>
      <c r="O2120" t="s">
        <v>9304</v>
      </c>
      <c r="P2120" t="s">
        <v>134</v>
      </c>
      <c r="X2120" t="s">
        <v>78</v>
      </c>
      <c r="AA2120" s="1"/>
      <c r="AC2120">
        <v>2006</v>
      </c>
      <c r="AD2120">
        <v>4</v>
      </c>
      <c r="AE2120">
        <v>25</v>
      </c>
      <c r="AF2120" s="2">
        <f>DATE(emdat_data[[#This Row],[Start Year]],emdat_data[[#This Row],[Start Month]],emdat_data[[#This Row],[Start Day]])</f>
        <v>38832</v>
      </c>
      <c r="AG2120">
        <v>2006</v>
      </c>
      <c r="AH2120">
        <v>5</v>
      </c>
      <c r="AI2120">
        <v>4</v>
      </c>
      <c r="AJ2120" s="2">
        <f>DATE(emdat_data[[#This Row],[End Year]],emdat_data[[#This Row],[End Month]],emdat_data[[#This Row],[End Day]])</f>
        <v>38841</v>
      </c>
      <c r="AK2120">
        <v>8</v>
      </c>
      <c r="AM2120">
        <v>13000</v>
      </c>
      <c r="AO2120">
        <v>13000</v>
      </c>
      <c r="AV2120">
        <v>68.883758712346406</v>
      </c>
      <c r="AW2120" t="s">
        <v>9305</v>
      </c>
      <c r="AY2120" t="s">
        <v>9306</v>
      </c>
    </row>
    <row r="2121" spans="1:51" hidden="1" x14ac:dyDescent="0.25">
      <c r="A2121" t="s">
        <v>7693</v>
      </c>
      <c r="B2121">
        <v>2006</v>
      </c>
      <c r="C2121">
        <v>745</v>
      </c>
      <c r="E2121" t="s">
        <v>50</v>
      </c>
      <c r="F2121" t="s">
        <v>63</v>
      </c>
      <c r="G2121" t="s">
        <v>82</v>
      </c>
      <c r="H2121" t="s">
        <v>157</v>
      </c>
      <c r="I2121" t="s">
        <v>900</v>
      </c>
      <c r="K2121" t="s">
        <v>159</v>
      </c>
      <c r="L2121" t="s">
        <v>160</v>
      </c>
      <c r="M2121" t="s">
        <v>161</v>
      </c>
      <c r="N2121" t="s">
        <v>57</v>
      </c>
      <c r="O2121" t="s">
        <v>7694</v>
      </c>
      <c r="Q2121" t="s">
        <v>900</v>
      </c>
      <c r="X2121" t="s">
        <v>88</v>
      </c>
      <c r="AA2121" s="1"/>
      <c r="AC2121">
        <v>2006</v>
      </c>
      <c r="AD2121">
        <v>4</v>
      </c>
      <c r="AE2121">
        <v>26</v>
      </c>
      <c r="AF2121" s="2">
        <f>DATE(emdat_data[[#This Row],[Start Year]],emdat_data[[#This Row],[Start Month]],emdat_data[[#This Row],[Start Day]])</f>
        <v>38833</v>
      </c>
      <c r="AG2121">
        <v>2006</v>
      </c>
      <c r="AH2121">
        <v>4</v>
      </c>
      <c r="AI2121">
        <v>28</v>
      </c>
      <c r="AJ2121" s="2">
        <f>DATE(emdat_data[[#This Row],[End Year]],emdat_data[[#This Row],[End Month]],emdat_data[[#This Row],[End Day]])</f>
        <v>38835</v>
      </c>
      <c r="AK2121">
        <v>17</v>
      </c>
      <c r="AL2121">
        <v>58</v>
      </c>
      <c r="AN2121">
        <v>6400</v>
      </c>
      <c r="AO2121">
        <v>6458</v>
      </c>
      <c r="AT2121">
        <v>282000</v>
      </c>
      <c r="AU2121">
        <v>409385</v>
      </c>
      <c r="AV2121">
        <v>68.883758712346406</v>
      </c>
      <c r="AX2121" t="s">
        <v>7695</v>
      </c>
      <c r="AY2121" t="s">
        <v>7696</v>
      </c>
    </row>
    <row r="2122" spans="1:51" hidden="1" x14ac:dyDescent="0.25">
      <c r="A2122" t="s">
        <v>9438</v>
      </c>
      <c r="B2122">
        <v>2006</v>
      </c>
      <c r="C2122">
        <v>223</v>
      </c>
      <c r="E2122" t="s">
        <v>50</v>
      </c>
      <c r="F2122" t="s">
        <v>71</v>
      </c>
      <c r="G2122" t="s">
        <v>72</v>
      </c>
      <c r="H2122" t="s">
        <v>170</v>
      </c>
      <c r="K2122" t="s">
        <v>2601</v>
      </c>
      <c r="L2122" t="s">
        <v>2602</v>
      </c>
      <c r="M2122" t="s">
        <v>95</v>
      </c>
      <c r="N2122" t="s">
        <v>96</v>
      </c>
      <c r="O2122" t="s">
        <v>9439</v>
      </c>
      <c r="P2122" t="s">
        <v>175</v>
      </c>
      <c r="W2122">
        <v>4630</v>
      </c>
      <c r="X2122" t="s">
        <v>78</v>
      </c>
      <c r="Y2122">
        <v>-4569</v>
      </c>
      <c r="Z2122">
        <v>17037</v>
      </c>
      <c r="AA2122" s="1"/>
      <c r="AB2122" t="s">
        <v>9440</v>
      </c>
      <c r="AC2122">
        <v>2006</v>
      </c>
      <c r="AD2122">
        <v>4</v>
      </c>
      <c r="AE2122">
        <v>26</v>
      </c>
      <c r="AF2122" s="2">
        <f>DATE(emdat_data[[#This Row],[Start Year]],emdat_data[[#This Row],[Start Month]],emdat_data[[#This Row],[Start Day]])</f>
        <v>38833</v>
      </c>
      <c r="AG2122">
        <v>2006</v>
      </c>
      <c r="AH2122">
        <v>4</v>
      </c>
      <c r="AI2122">
        <v>28</v>
      </c>
      <c r="AJ2122" s="2">
        <f>DATE(emdat_data[[#This Row],[End Year]],emdat_data[[#This Row],[End Month]],emdat_data[[#This Row],[End Day]])</f>
        <v>38835</v>
      </c>
      <c r="AM2122">
        <v>1200</v>
      </c>
      <c r="AO2122">
        <v>1200</v>
      </c>
      <c r="AT2122">
        <v>3000</v>
      </c>
      <c r="AU2122">
        <v>4355</v>
      </c>
      <c r="AV2122">
        <v>68.883758712346406</v>
      </c>
      <c r="AW2122" t="s">
        <v>9441</v>
      </c>
      <c r="AY2122" t="s">
        <v>9442</v>
      </c>
    </row>
    <row r="2123" spans="1:51" hidden="1" x14ac:dyDescent="0.25">
      <c r="A2123" t="s">
        <v>9084</v>
      </c>
      <c r="B2123">
        <v>2006</v>
      </c>
      <c r="C2123">
        <v>222</v>
      </c>
      <c r="E2123" t="s">
        <v>50</v>
      </c>
      <c r="F2123" t="s">
        <v>71</v>
      </c>
      <c r="G2123" t="s">
        <v>217</v>
      </c>
      <c r="H2123" t="s">
        <v>647</v>
      </c>
      <c r="K2123" t="s">
        <v>2556</v>
      </c>
      <c r="L2123" t="s">
        <v>2557</v>
      </c>
      <c r="M2123" t="s">
        <v>1262</v>
      </c>
      <c r="N2123" t="s">
        <v>96</v>
      </c>
      <c r="O2123" t="s">
        <v>9085</v>
      </c>
      <c r="Q2123" t="s">
        <v>176</v>
      </c>
      <c r="W2123">
        <v>4700</v>
      </c>
      <c r="Y2123">
        <v>-616</v>
      </c>
      <c r="Z2123">
        <v>1437</v>
      </c>
      <c r="AA2123" s="1"/>
      <c r="AC2123">
        <v>2006</v>
      </c>
      <c r="AD2123">
        <v>4</v>
      </c>
      <c r="AE2123">
        <v>27</v>
      </c>
      <c r="AF2123" s="2">
        <f>DATE(emdat_data[[#This Row],[Start Year]],emdat_data[[#This Row],[Start Month]],emdat_data[[#This Row],[Start Day]])</f>
        <v>38834</v>
      </c>
      <c r="AG2123">
        <v>2006</v>
      </c>
      <c r="AH2123">
        <v>4</v>
      </c>
      <c r="AI2123">
        <v>30</v>
      </c>
      <c r="AJ2123" s="2">
        <f>DATE(emdat_data[[#This Row],[End Year]],emdat_data[[#This Row],[End Month]],emdat_data[[#This Row],[End Day]])</f>
        <v>38837</v>
      </c>
      <c r="AK2123">
        <v>1</v>
      </c>
      <c r="AM2123">
        <v>300</v>
      </c>
      <c r="AO2123">
        <v>300</v>
      </c>
      <c r="AV2123">
        <v>68.883758712346406</v>
      </c>
      <c r="AX2123" t="s">
        <v>9086</v>
      </c>
      <c r="AY2123" t="s">
        <v>9087</v>
      </c>
    </row>
    <row r="2124" spans="1:51" hidden="1" x14ac:dyDescent="0.25">
      <c r="A2124" t="s">
        <v>6846</v>
      </c>
      <c r="B2124">
        <v>2006</v>
      </c>
      <c r="C2124">
        <v>221</v>
      </c>
      <c r="E2124" t="s">
        <v>50</v>
      </c>
      <c r="F2124" t="s">
        <v>71</v>
      </c>
      <c r="G2124" t="s">
        <v>72</v>
      </c>
      <c r="H2124" t="s">
        <v>170</v>
      </c>
      <c r="K2124" t="s">
        <v>54</v>
      </c>
      <c r="L2124" t="s">
        <v>55</v>
      </c>
      <c r="M2124" t="s">
        <v>56</v>
      </c>
      <c r="N2124" t="s">
        <v>57</v>
      </c>
      <c r="O2124" t="s">
        <v>6847</v>
      </c>
      <c r="P2124" t="s">
        <v>6848</v>
      </c>
      <c r="W2124">
        <v>58310</v>
      </c>
      <c r="X2124" t="s">
        <v>78</v>
      </c>
      <c r="Y2124">
        <v>3567</v>
      </c>
      <c r="Z2124">
        <v>6683</v>
      </c>
      <c r="AA2124" s="1"/>
      <c r="AC2124">
        <v>2006</v>
      </c>
      <c r="AD2124">
        <v>4</v>
      </c>
      <c r="AE2124">
        <v>28</v>
      </c>
      <c r="AF2124" s="2">
        <f>DATE(emdat_data[[#This Row],[Start Year]],emdat_data[[#This Row],[Start Month]],emdat_data[[#This Row],[Start Day]])</f>
        <v>38835</v>
      </c>
      <c r="AG2124">
        <v>2006</v>
      </c>
      <c r="AH2124">
        <v>5</v>
      </c>
      <c r="AI2124">
        <v>1</v>
      </c>
      <c r="AJ2124" s="2">
        <f>DATE(emdat_data[[#This Row],[End Year]],emdat_data[[#This Row],[End Month]],emdat_data[[#This Row],[End Day]])</f>
        <v>38838</v>
      </c>
      <c r="AK2124">
        <v>19</v>
      </c>
      <c r="AL2124">
        <v>25</v>
      </c>
      <c r="AM2124">
        <v>5000</v>
      </c>
      <c r="AO2124">
        <v>5025</v>
      </c>
      <c r="AV2124">
        <v>68.883758712346406</v>
      </c>
      <c r="AX2124" t="s">
        <v>6849</v>
      </c>
      <c r="AY2124" t="s">
        <v>6850</v>
      </c>
    </row>
    <row r="2125" spans="1:51" hidden="1" x14ac:dyDescent="0.25">
      <c r="A2125" t="s">
        <v>9249</v>
      </c>
      <c r="B2125">
        <v>2006</v>
      </c>
      <c r="C2125">
        <v>241</v>
      </c>
      <c r="E2125" t="s">
        <v>50</v>
      </c>
      <c r="F2125" t="s">
        <v>63</v>
      </c>
      <c r="G2125" t="s">
        <v>82</v>
      </c>
      <c r="H2125" t="s">
        <v>98</v>
      </c>
      <c r="J2125" t="s">
        <v>9250</v>
      </c>
      <c r="K2125" t="s">
        <v>1583</v>
      </c>
      <c r="L2125" t="s">
        <v>1584</v>
      </c>
      <c r="M2125" t="s">
        <v>173</v>
      </c>
      <c r="N2125" t="s">
        <v>57</v>
      </c>
      <c r="O2125" t="s">
        <v>9251</v>
      </c>
      <c r="Q2125" t="s">
        <v>72</v>
      </c>
      <c r="W2125">
        <v>240</v>
      </c>
      <c r="X2125" t="s">
        <v>88</v>
      </c>
      <c r="Y2125">
        <v>1837</v>
      </c>
      <c r="Z2125">
        <v>9495</v>
      </c>
      <c r="AA2125" s="1"/>
      <c r="AC2125">
        <v>2006</v>
      </c>
      <c r="AD2125">
        <v>4</v>
      </c>
      <c r="AE2125">
        <v>29</v>
      </c>
      <c r="AF2125" s="2">
        <f>DATE(emdat_data[[#This Row],[Start Year]],emdat_data[[#This Row],[Start Month]],emdat_data[[#This Row],[Start Day]])</f>
        <v>38836</v>
      </c>
      <c r="AG2125">
        <v>2006</v>
      </c>
      <c r="AH2125">
        <v>5</v>
      </c>
      <c r="AI2125">
        <v>5</v>
      </c>
      <c r="AJ2125" s="2">
        <f>DATE(emdat_data[[#This Row],[End Year]],emdat_data[[#This Row],[End Month]],emdat_data[[#This Row],[End Day]])</f>
        <v>38842</v>
      </c>
      <c r="AK2125">
        <v>34</v>
      </c>
      <c r="AL2125">
        <v>31</v>
      </c>
      <c r="AM2125">
        <v>60075</v>
      </c>
      <c r="AO2125">
        <v>60106</v>
      </c>
      <c r="AV2125">
        <v>68.883758712346406</v>
      </c>
      <c r="AW2125" t="s">
        <v>9252</v>
      </c>
      <c r="AX2125" t="s">
        <v>9253</v>
      </c>
      <c r="AY2125" t="s">
        <v>9254</v>
      </c>
    </row>
    <row r="2126" spans="1:51" hidden="1" x14ac:dyDescent="0.25">
      <c r="A2126" t="s">
        <v>9295</v>
      </c>
      <c r="B2126">
        <v>2006</v>
      </c>
      <c r="C2126">
        <v>219</v>
      </c>
      <c r="E2126" t="s">
        <v>50</v>
      </c>
      <c r="F2126" t="s">
        <v>71</v>
      </c>
      <c r="G2126" t="s">
        <v>217</v>
      </c>
      <c r="K2126" t="s">
        <v>239</v>
      </c>
      <c r="L2126" t="s">
        <v>240</v>
      </c>
      <c r="M2126" t="s">
        <v>197</v>
      </c>
      <c r="N2126" t="s">
        <v>190</v>
      </c>
      <c r="O2126" t="s">
        <v>9296</v>
      </c>
      <c r="AA2126" s="1"/>
      <c r="AC2126">
        <v>2006</v>
      </c>
      <c r="AD2126">
        <v>4</v>
      </c>
      <c r="AE2126">
        <v>30</v>
      </c>
      <c r="AF2126" s="2">
        <f>DATE(emdat_data[[#This Row],[Start Year]],emdat_data[[#This Row],[Start Month]],emdat_data[[#This Row],[Start Day]])</f>
        <v>38837</v>
      </c>
      <c r="AG2126">
        <v>2006</v>
      </c>
      <c r="AH2126">
        <v>4</v>
      </c>
      <c r="AI2126">
        <v>30</v>
      </c>
      <c r="AJ2126" s="2">
        <f>DATE(emdat_data[[#This Row],[End Year]],emdat_data[[#This Row],[End Month]],emdat_data[[#This Row],[End Day]])</f>
        <v>38837</v>
      </c>
      <c r="AK2126">
        <v>4</v>
      </c>
      <c r="AL2126">
        <v>9</v>
      </c>
      <c r="AM2126">
        <v>150</v>
      </c>
      <c r="AO2126">
        <v>159</v>
      </c>
      <c r="AV2126">
        <v>68.883758712346406</v>
      </c>
      <c r="AX2126" t="s">
        <v>1479</v>
      </c>
      <c r="AY2126" t="s">
        <v>1480</v>
      </c>
    </row>
    <row r="2127" spans="1:51" hidden="1" x14ac:dyDescent="0.25">
      <c r="A2127" t="s">
        <v>6865</v>
      </c>
      <c r="B2127">
        <v>2006</v>
      </c>
      <c r="C2127">
        <v>291</v>
      </c>
      <c r="E2127" t="s">
        <v>50</v>
      </c>
      <c r="F2127" t="s">
        <v>71</v>
      </c>
      <c r="G2127" t="s">
        <v>72</v>
      </c>
      <c r="H2127" t="s">
        <v>102</v>
      </c>
      <c r="K2127" t="s">
        <v>54</v>
      </c>
      <c r="L2127" t="s">
        <v>55</v>
      </c>
      <c r="M2127" t="s">
        <v>56</v>
      </c>
      <c r="N2127" t="s">
        <v>57</v>
      </c>
      <c r="O2127" t="s">
        <v>6866</v>
      </c>
      <c r="P2127" t="s">
        <v>6867</v>
      </c>
      <c r="X2127" t="s">
        <v>78</v>
      </c>
      <c r="AA2127" s="1"/>
      <c r="AC2127">
        <v>2006</v>
      </c>
      <c r="AD2127">
        <v>5</v>
      </c>
      <c r="AF2127" s="2">
        <f>DATE(emdat_data[[#This Row],[Start Year]],emdat_data[[#This Row],[Start Month]],emdat_data[[#This Row],[Start Day]])</f>
        <v>38837</v>
      </c>
      <c r="AG2127">
        <v>2006</v>
      </c>
      <c r="AH2127">
        <v>5</v>
      </c>
      <c r="AJ2127" s="2">
        <f>DATE(emdat_data[[#This Row],[End Year]],emdat_data[[#This Row],[End Month]],emdat_data[[#This Row],[End Day]])</f>
        <v>38837</v>
      </c>
      <c r="AM2127">
        <v>1735</v>
      </c>
      <c r="AO2127">
        <v>1735</v>
      </c>
      <c r="AV2127">
        <v>68.883758712346406</v>
      </c>
      <c r="AX2127" t="s">
        <v>6868</v>
      </c>
      <c r="AY2127" t="s">
        <v>6869</v>
      </c>
    </row>
    <row r="2128" spans="1:51" hidden="1" x14ac:dyDescent="0.25">
      <c r="A2128" t="s">
        <v>8197</v>
      </c>
      <c r="B2128">
        <v>2006</v>
      </c>
      <c r="C2128">
        <v>237</v>
      </c>
      <c r="E2128" t="s">
        <v>50</v>
      </c>
      <c r="F2128" t="s">
        <v>63</v>
      </c>
      <c r="G2128" t="s">
        <v>64</v>
      </c>
      <c r="H2128" t="s">
        <v>1766</v>
      </c>
      <c r="K2128" t="s">
        <v>226</v>
      </c>
      <c r="L2128" t="s">
        <v>227</v>
      </c>
      <c r="M2128" t="s">
        <v>56</v>
      </c>
      <c r="N2128" t="s">
        <v>57</v>
      </c>
      <c r="O2128" t="s">
        <v>8198</v>
      </c>
      <c r="X2128" t="s">
        <v>67</v>
      </c>
      <c r="AA2128" s="1"/>
      <c r="AC2128">
        <v>2006</v>
      </c>
      <c r="AD2128">
        <v>5</v>
      </c>
      <c r="AF2128" s="2">
        <f>DATE(emdat_data[[#This Row],[Start Year]],emdat_data[[#This Row],[Start Month]],emdat_data[[#This Row],[Start Day]])</f>
        <v>38837</v>
      </c>
      <c r="AG2128">
        <v>2006</v>
      </c>
      <c r="AH2128">
        <v>5</v>
      </c>
      <c r="AJ2128" s="2">
        <f>DATE(emdat_data[[#This Row],[End Year]],emdat_data[[#This Row],[End Month]],emdat_data[[#This Row],[End Day]])</f>
        <v>38837</v>
      </c>
      <c r="AK2128">
        <v>47</v>
      </c>
      <c r="AV2128">
        <v>68.883758712346406</v>
      </c>
      <c r="AW2128" t="s">
        <v>8199</v>
      </c>
      <c r="AY2128" t="s">
        <v>8200</v>
      </c>
    </row>
    <row r="2129" spans="1:51" x14ac:dyDescent="0.25">
      <c r="A2129" t="s">
        <v>9318</v>
      </c>
      <c r="B2129">
        <v>2006</v>
      </c>
      <c r="C2129">
        <v>322</v>
      </c>
      <c r="E2129" t="s">
        <v>50</v>
      </c>
      <c r="F2129" t="s">
        <v>119</v>
      </c>
      <c r="G2129" t="s">
        <v>120</v>
      </c>
      <c r="H2129" t="s">
        <v>592</v>
      </c>
      <c r="J2129" t="s">
        <v>9319</v>
      </c>
      <c r="K2129" t="s">
        <v>258</v>
      </c>
      <c r="L2129" t="s">
        <v>259</v>
      </c>
      <c r="M2129" t="s">
        <v>260</v>
      </c>
      <c r="N2129" t="s">
        <v>76</v>
      </c>
      <c r="O2129" t="s">
        <v>9320</v>
      </c>
      <c r="P2129" t="s">
        <v>9321</v>
      </c>
      <c r="T2129" t="s">
        <v>128</v>
      </c>
      <c r="U2129" t="s">
        <v>128</v>
      </c>
      <c r="X2129" t="s">
        <v>129</v>
      </c>
      <c r="AA2129" s="1"/>
      <c r="AC2129">
        <v>2006</v>
      </c>
      <c r="AD2129">
        <v>5</v>
      </c>
      <c r="AF2129" s="2">
        <f>DATE(emdat_data[[#This Row],[Start Year]],emdat_data[[#This Row],[Start Month]],emdat_data[[#This Row],[Start Day]])</f>
        <v>38837</v>
      </c>
      <c r="AG2129">
        <v>2006</v>
      </c>
      <c r="AH2129">
        <v>5</v>
      </c>
      <c r="AJ2129" s="2">
        <f>DATE(emdat_data[[#This Row],[End Year]],emdat_data[[#This Row],[End Month]],emdat_data[[#This Row],[End Day]])</f>
        <v>38837</v>
      </c>
      <c r="AK2129">
        <v>13</v>
      </c>
      <c r="AV2129">
        <v>68.883758712346406</v>
      </c>
    </row>
    <row r="2130" spans="1:51" hidden="1" x14ac:dyDescent="0.25">
      <c r="A2130" t="s">
        <v>9460</v>
      </c>
      <c r="B2130">
        <v>2006</v>
      </c>
      <c r="C2130">
        <v>254</v>
      </c>
      <c r="E2130" t="s">
        <v>50</v>
      </c>
      <c r="F2130" t="s">
        <v>63</v>
      </c>
      <c r="G2130" t="s">
        <v>64</v>
      </c>
      <c r="H2130" t="s">
        <v>1766</v>
      </c>
      <c r="K2130" t="s">
        <v>307</v>
      </c>
      <c r="L2130" t="s">
        <v>308</v>
      </c>
      <c r="M2130" t="s">
        <v>56</v>
      </c>
      <c r="N2130" t="s">
        <v>57</v>
      </c>
      <c r="O2130" t="s">
        <v>9461</v>
      </c>
      <c r="W2130">
        <v>50</v>
      </c>
      <c r="X2130" t="s">
        <v>67</v>
      </c>
      <c r="AA2130" s="1"/>
      <c r="AC2130">
        <v>2006</v>
      </c>
      <c r="AD2130">
        <v>5</v>
      </c>
      <c r="AF2130" s="2">
        <f>DATE(emdat_data[[#This Row],[Start Year]],emdat_data[[#This Row],[Start Month]],emdat_data[[#This Row],[Start Day]])</f>
        <v>38837</v>
      </c>
      <c r="AG2130">
        <v>2006</v>
      </c>
      <c r="AH2130">
        <v>5</v>
      </c>
      <c r="AJ2130" s="2">
        <f>DATE(emdat_data[[#This Row],[End Year]],emdat_data[[#This Row],[End Month]],emdat_data[[#This Row],[End Day]])</f>
        <v>38837</v>
      </c>
      <c r="AK2130">
        <v>84</v>
      </c>
      <c r="AL2130">
        <v>100</v>
      </c>
      <c r="AO2130">
        <v>100</v>
      </c>
      <c r="AV2130">
        <v>68.883758712346406</v>
      </c>
      <c r="AW2130" t="s">
        <v>3356</v>
      </c>
      <c r="AY2130" t="s">
        <v>3357</v>
      </c>
    </row>
    <row r="2131" spans="1:51" x14ac:dyDescent="0.25">
      <c r="A2131" t="s">
        <v>9616</v>
      </c>
      <c r="B2131">
        <v>2006</v>
      </c>
      <c r="C2131">
        <v>243</v>
      </c>
      <c r="E2131" t="s">
        <v>50</v>
      </c>
      <c r="F2131" t="s">
        <v>119</v>
      </c>
      <c r="G2131" t="s">
        <v>120</v>
      </c>
      <c r="K2131" t="s">
        <v>2875</v>
      </c>
      <c r="L2131" t="s">
        <v>2876</v>
      </c>
      <c r="M2131" t="s">
        <v>260</v>
      </c>
      <c r="N2131" t="s">
        <v>76</v>
      </c>
      <c r="O2131" t="s">
        <v>9617</v>
      </c>
      <c r="T2131" t="s">
        <v>128</v>
      </c>
      <c r="U2131" t="s">
        <v>128</v>
      </c>
      <c r="X2131" t="s">
        <v>129</v>
      </c>
      <c r="AA2131" s="1"/>
      <c r="AC2131">
        <v>2006</v>
      </c>
      <c r="AD2131">
        <v>5</v>
      </c>
      <c r="AF2131" s="2">
        <f>DATE(emdat_data[[#This Row],[Start Year]],emdat_data[[#This Row],[Start Month]],emdat_data[[#This Row],[Start Day]])</f>
        <v>38837</v>
      </c>
      <c r="AG2131">
        <v>2006</v>
      </c>
      <c r="AH2131">
        <v>5</v>
      </c>
      <c r="AJ2131" s="2">
        <f>DATE(emdat_data[[#This Row],[End Year]],emdat_data[[#This Row],[End Month]],emdat_data[[#This Row],[End Day]])</f>
        <v>38837</v>
      </c>
      <c r="AK2131">
        <v>12</v>
      </c>
      <c r="AM2131">
        <v>80</v>
      </c>
      <c r="AO2131">
        <v>80</v>
      </c>
      <c r="AV2131">
        <v>68.883758712346406</v>
      </c>
    </row>
    <row r="2132" spans="1:51" hidden="1" x14ac:dyDescent="0.25">
      <c r="A2132" t="s">
        <v>7735</v>
      </c>
      <c r="B2132">
        <v>2006</v>
      </c>
      <c r="C2132">
        <v>9741</v>
      </c>
      <c r="E2132" t="s">
        <v>50</v>
      </c>
      <c r="F2132" t="s">
        <v>350</v>
      </c>
      <c r="G2132" t="s">
        <v>351</v>
      </c>
      <c r="H2132" t="s">
        <v>351</v>
      </c>
      <c r="K2132" t="s">
        <v>159</v>
      </c>
      <c r="L2132" t="s">
        <v>160</v>
      </c>
      <c r="M2132" t="s">
        <v>161</v>
      </c>
      <c r="N2132" t="s">
        <v>57</v>
      </c>
      <c r="O2132" t="s">
        <v>7736</v>
      </c>
      <c r="Q2132" t="s">
        <v>1766</v>
      </c>
      <c r="X2132" t="s">
        <v>78</v>
      </c>
      <c r="AA2132" s="1"/>
      <c r="AC2132">
        <v>2006</v>
      </c>
      <c r="AD2132">
        <v>5</v>
      </c>
      <c r="AE2132">
        <v>1</v>
      </c>
      <c r="AF2132" s="2">
        <f>DATE(emdat_data[[#This Row],[Start Year]],emdat_data[[#This Row],[Start Month]],emdat_data[[#This Row],[Start Day]])</f>
        <v>38838</v>
      </c>
      <c r="AG2132">
        <v>2006</v>
      </c>
      <c r="AH2132">
        <v>9</v>
      </c>
      <c r="AI2132">
        <v>10</v>
      </c>
      <c r="AJ2132" s="2">
        <f>DATE(emdat_data[[#This Row],[End Year]],emdat_data[[#This Row],[End Month]],emdat_data[[#This Row],[End Day]])</f>
        <v>38970</v>
      </c>
      <c r="AK2132">
        <v>134</v>
      </c>
      <c r="AM2132">
        <v>18000000</v>
      </c>
      <c r="AO2132">
        <v>18000000</v>
      </c>
      <c r="AT2132">
        <v>2910000</v>
      </c>
      <c r="AU2132">
        <v>4224508</v>
      </c>
      <c r="AV2132">
        <v>68.883758712346406</v>
      </c>
      <c r="AW2132" t="s">
        <v>7737</v>
      </c>
      <c r="AY2132" t="s">
        <v>7738</v>
      </c>
    </row>
    <row r="2133" spans="1:51" hidden="1" x14ac:dyDescent="0.25">
      <c r="A2133" t="s">
        <v>9177</v>
      </c>
      <c r="B2133">
        <v>2006</v>
      </c>
      <c r="C2133">
        <v>257</v>
      </c>
      <c r="E2133" t="s">
        <v>50</v>
      </c>
      <c r="F2133" t="s">
        <v>63</v>
      </c>
      <c r="G2133" t="s">
        <v>82</v>
      </c>
      <c r="H2133" t="s">
        <v>157</v>
      </c>
      <c r="I2133" t="s">
        <v>572</v>
      </c>
      <c r="K2133" t="s">
        <v>357</v>
      </c>
      <c r="L2133" t="s">
        <v>358</v>
      </c>
      <c r="M2133" t="s">
        <v>146</v>
      </c>
      <c r="N2133" t="s">
        <v>86</v>
      </c>
      <c r="O2133" t="s">
        <v>9178</v>
      </c>
      <c r="Q2133" t="s">
        <v>900</v>
      </c>
      <c r="X2133" t="s">
        <v>88</v>
      </c>
      <c r="AA2133" s="1"/>
      <c r="AC2133">
        <v>2006</v>
      </c>
      <c r="AD2133">
        <v>5</v>
      </c>
      <c r="AE2133">
        <v>1</v>
      </c>
      <c r="AF2133" s="2">
        <f>DATE(emdat_data[[#This Row],[Start Year]],emdat_data[[#This Row],[Start Month]],emdat_data[[#This Row],[Start Day]])</f>
        <v>38838</v>
      </c>
      <c r="AG2133">
        <v>2006</v>
      </c>
      <c r="AH2133">
        <v>5</v>
      </c>
      <c r="AI2133">
        <v>7</v>
      </c>
      <c r="AJ2133" s="2">
        <f>DATE(emdat_data[[#This Row],[End Year]],emdat_data[[#This Row],[End Month]],emdat_data[[#This Row],[End Day]])</f>
        <v>38844</v>
      </c>
      <c r="AK2133">
        <v>1</v>
      </c>
      <c r="AM2133">
        <v>600</v>
      </c>
      <c r="AO2133">
        <v>600</v>
      </c>
      <c r="AR2133">
        <v>400000</v>
      </c>
      <c r="AS2133">
        <v>580688</v>
      </c>
      <c r="AT2133">
        <v>450000</v>
      </c>
      <c r="AU2133">
        <v>653274</v>
      </c>
      <c r="AV2133">
        <v>68.883758712346406</v>
      </c>
      <c r="AX2133" t="s">
        <v>9179</v>
      </c>
      <c r="AY2133" t="s">
        <v>9180</v>
      </c>
    </row>
    <row r="2134" spans="1:51" hidden="1" x14ac:dyDescent="0.25">
      <c r="A2134" t="s">
        <v>9591</v>
      </c>
      <c r="B2134">
        <v>2006</v>
      </c>
      <c r="C2134">
        <v>229</v>
      </c>
      <c r="E2134" t="s">
        <v>50</v>
      </c>
      <c r="F2134" t="s">
        <v>71</v>
      </c>
      <c r="G2134" t="s">
        <v>72</v>
      </c>
      <c r="H2134" t="s">
        <v>170</v>
      </c>
      <c r="K2134" t="s">
        <v>2875</v>
      </c>
      <c r="L2134" t="s">
        <v>2876</v>
      </c>
      <c r="M2134" t="s">
        <v>260</v>
      </c>
      <c r="N2134" t="s">
        <v>76</v>
      </c>
      <c r="O2134" t="s">
        <v>9592</v>
      </c>
      <c r="P2134" t="s">
        <v>4129</v>
      </c>
      <c r="X2134" t="s">
        <v>78</v>
      </c>
      <c r="AA2134" s="1"/>
      <c r="AC2134">
        <v>2006</v>
      </c>
      <c r="AD2134">
        <v>5</v>
      </c>
      <c r="AE2134">
        <v>1</v>
      </c>
      <c r="AF2134" s="2">
        <f>DATE(emdat_data[[#This Row],[Start Year]],emdat_data[[#This Row],[Start Month]],emdat_data[[#This Row],[Start Day]])</f>
        <v>38838</v>
      </c>
      <c r="AG2134">
        <v>2006</v>
      </c>
      <c r="AH2134">
        <v>5</v>
      </c>
      <c r="AI2134">
        <v>1</v>
      </c>
      <c r="AJ2134" s="2">
        <f>DATE(emdat_data[[#This Row],[End Year]],emdat_data[[#This Row],[End Month]],emdat_data[[#This Row],[End Day]])</f>
        <v>38838</v>
      </c>
      <c r="AK2134">
        <v>5</v>
      </c>
      <c r="AV2134">
        <v>68.883758712346406</v>
      </c>
      <c r="AW2134" t="s">
        <v>9593</v>
      </c>
      <c r="AY2134" t="s">
        <v>9594</v>
      </c>
    </row>
    <row r="2135" spans="1:51" hidden="1" x14ac:dyDescent="0.25">
      <c r="A2135" t="s">
        <v>7723</v>
      </c>
      <c r="B2135">
        <v>2006</v>
      </c>
      <c r="C2135">
        <v>740</v>
      </c>
      <c r="E2135" t="s">
        <v>50</v>
      </c>
      <c r="F2135" t="s">
        <v>63</v>
      </c>
      <c r="G2135" t="s">
        <v>82</v>
      </c>
      <c r="H2135" t="s">
        <v>157</v>
      </c>
      <c r="I2135" t="s">
        <v>572</v>
      </c>
      <c r="K2135" t="s">
        <v>226</v>
      </c>
      <c r="L2135" t="s">
        <v>227</v>
      </c>
      <c r="M2135" t="s">
        <v>56</v>
      </c>
      <c r="N2135" t="s">
        <v>57</v>
      </c>
      <c r="O2135" t="s">
        <v>7724</v>
      </c>
      <c r="Q2135" t="s">
        <v>659</v>
      </c>
      <c r="X2135" t="s">
        <v>88</v>
      </c>
      <c r="AA2135" s="1"/>
      <c r="AC2135">
        <v>2006</v>
      </c>
      <c r="AD2135">
        <v>5</v>
      </c>
      <c r="AE2135">
        <v>2</v>
      </c>
      <c r="AF2135" s="2">
        <f>DATE(emdat_data[[#This Row],[Start Year]],emdat_data[[#This Row],[Start Month]],emdat_data[[#This Row],[Start Day]])</f>
        <v>38839</v>
      </c>
      <c r="AG2135">
        <v>2006</v>
      </c>
      <c r="AH2135">
        <v>5</v>
      </c>
      <c r="AI2135">
        <v>2</v>
      </c>
      <c r="AJ2135" s="2">
        <f>DATE(emdat_data[[#This Row],[End Year]],emdat_data[[#This Row],[End Month]],emdat_data[[#This Row],[End Day]])</f>
        <v>38839</v>
      </c>
      <c r="AK2135">
        <v>76</v>
      </c>
      <c r="AV2135">
        <v>68.883758712346406</v>
      </c>
      <c r="AW2135" t="s">
        <v>7725</v>
      </c>
      <c r="AY2135" t="s">
        <v>7726</v>
      </c>
    </row>
    <row r="2136" spans="1:51" hidden="1" x14ac:dyDescent="0.25">
      <c r="A2136" t="s">
        <v>7588</v>
      </c>
      <c r="B2136">
        <v>2006</v>
      </c>
      <c r="C2136">
        <v>732</v>
      </c>
      <c r="E2136" t="s">
        <v>50</v>
      </c>
      <c r="F2136" t="s">
        <v>71</v>
      </c>
      <c r="G2136" t="s">
        <v>72</v>
      </c>
      <c r="H2136" t="s">
        <v>102</v>
      </c>
      <c r="K2136" t="s">
        <v>159</v>
      </c>
      <c r="L2136" t="s">
        <v>160</v>
      </c>
      <c r="M2136" t="s">
        <v>161</v>
      </c>
      <c r="N2136" t="s">
        <v>57</v>
      </c>
      <c r="O2136" t="s">
        <v>7589</v>
      </c>
      <c r="P2136" t="s">
        <v>134</v>
      </c>
      <c r="Q2136" t="s">
        <v>176</v>
      </c>
      <c r="X2136" t="s">
        <v>78</v>
      </c>
      <c r="AA2136" s="1"/>
      <c r="AC2136">
        <v>2006</v>
      </c>
      <c r="AD2136">
        <v>5</v>
      </c>
      <c r="AE2136">
        <v>4</v>
      </c>
      <c r="AF2136" s="2">
        <f>DATE(emdat_data[[#This Row],[Start Year]],emdat_data[[#This Row],[Start Month]],emdat_data[[#This Row],[Start Day]])</f>
        <v>38841</v>
      </c>
      <c r="AG2136">
        <v>2006</v>
      </c>
      <c r="AH2136">
        <v>5</v>
      </c>
      <c r="AI2136">
        <v>8</v>
      </c>
      <c r="AJ2136" s="2">
        <f>DATE(emdat_data[[#This Row],[End Year]],emdat_data[[#This Row],[End Month]],emdat_data[[#This Row],[End Day]])</f>
        <v>38845</v>
      </c>
      <c r="AK2136">
        <v>16</v>
      </c>
      <c r="AN2136">
        <v>7000</v>
      </c>
      <c r="AO2136">
        <v>7000</v>
      </c>
      <c r="AT2136">
        <v>57000</v>
      </c>
      <c r="AU2136">
        <v>82748</v>
      </c>
      <c r="AV2136">
        <v>68.883758712346406</v>
      </c>
      <c r="AW2136" t="s">
        <v>7590</v>
      </c>
      <c r="AX2136" t="s">
        <v>7591</v>
      </c>
      <c r="AY2136" t="s">
        <v>7592</v>
      </c>
    </row>
    <row r="2137" spans="1:51" hidden="1" x14ac:dyDescent="0.25">
      <c r="A2137" t="s">
        <v>8209</v>
      </c>
      <c r="B2137">
        <v>2006</v>
      </c>
      <c r="C2137">
        <v>239</v>
      </c>
      <c r="E2137" t="s">
        <v>50</v>
      </c>
      <c r="F2137" t="s">
        <v>51</v>
      </c>
      <c r="G2137" t="s">
        <v>52</v>
      </c>
      <c r="H2137" t="s">
        <v>53</v>
      </c>
      <c r="K2137" t="s">
        <v>1447</v>
      </c>
      <c r="L2137" t="s">
        <v>1448</v>
      </c>
      <c r="M2137" t="s">
        <v>56</v>
      </c>
      <c r="N2137" t="s">
        <v>57</v>
      </c>
      <c r="O2137" t="s">
        <v>8210</v>
      </c>
      <c r="W2137">
        <v>5</v>
      </c>
      <c r="X2137" t="s">
        <v>59</v>
      </c>
      <c r="Y2137">
        <v>3079</v>
      </c>
      <c r="Z2137">
        <v>567</v>
      </c>
      <c r="AA2137" s="1">
        <v>0.40972222222222221</v>
      </c>
      <c r="AC2137">
        <v>2006</v>
      </c>
      <c r="AD2137">
        <v>5</v>
      </c>
      <c r="AE2137">
        <v>7</v>
      </c>
      <c r="AF2137" s="2">
        <f>DATE(emdat_data[[#This Row],[Start Year]],emdat_data[[#This Row],[Start Month]],emdat_data[[#This Row],[Start Day]])</f>
        <v>38844</v>
      </c>
      <c r="AG2137">
        <v>2006</v>
      </c>
      <c r="AH2137">
        <v>5</v>
      </c>
      <c r="AI2137">
        <v>7</v>
      </c>
      <c r="AJ2137" s="2">
        <f>DATE(emdat_data[[#This Row],[End Year]],emdat_data[[#This Row],[End Month]],emdat_data[[#This Row],[End Day]])</f>
        <v>38844</v>
      </c>
      <c r="AL2137">
        <v>70</v>
      </c>
      <c r="AO2137">
        <v>70</v>
      </c>
      <c r="AV2137">
        <v>68.883758712346406</v>
      </c>
      <c r="AX2137" t="s">
        <v>5470</v>
      </c>
      <c r="AY2137" t="s">
        <v>5471</v>
      </c>
    </row>
    <row r="2138" spans="1:51" hidden="1" x14ac:dyDescent="0.25">
      <c r="A2138" t="s">
        <v>8211</v>
      </c>
      <c r="B2138">
        <v>2006</v>
      </c>
      <c r="C2138">
        <v>245</v>
      </c>
      <c r="E2138" t="s">
        <v>50</v>
      </c>
      <c r="F2138" t="s">
        <v>71</v>
      </c>
      <c r="G2138" t="s">
        <v>72</v>
      </c>
      <c r="H2138" t="s">
        <v>102</v>
      </c>
      <c r="K2138" t="s">
        <v>1447</v>
      </c>
      <c r="L2138" t="s">
        <v>1448</v>
      </c>
      <c r="M2138" t="s">
        <v>56</v>
      </c>
      <c r="N2138" t="s">
        <v>57</v>
      </c>
      <c r="O2138" t="s">
        <v>8212</v>
      </c>
      <c r="P2138" t="s">
        <v>642</v>
      </c>
      <c r="W2138">
        <v>18310</v>
      </c>
      <c r="X2138" t="s">
        <v>78</v>
      </c>
      <c r="Y2138">
        <v>3869</v>
      </c>
      <c r="Z2138">
        <v>4788</v>
      </c>
      <c r="AA2138" s="1"/>
      <c r="AC2138">
        <v>2006</v>
      </c>
      <c r="AD2138">
        <v>5</v>
      </c>
      <c r="AE2138">
        <v>8</v>
      </c>
      <c r="AF2138" s="2">
        <f>DATE(emdat_data[[#This Row],[Start Year]],emdat_data[[#This Row],[Start Month]],emdat_data[[#This Row],[Start Day]])</f>
        <v>38845</v>
      </c>
      <c r="AG2138">
        <v>2006</v>
      </c>
      <c r="AH2138">
        <v>5</v>
      </c>
      <c r="AI2138">
        <v>13</v>
      </c>
      <c r="AJ2138" s="2">
        <f>DATE(emdat_data[[#This Row],[End Year]],emdat_data[[#This Row],[End Month]],emdat_data[[#This Row],[End Day]])</f>
        <v>38850</v>
      </c>
      <c r="AK2138">
        <v>14</v>
      </c>
      <c r="AM2138">
        <v>2800</v>
      </c>
      <c r="AO2138">
        <v>2800</v>
      </c>
      <c r="AT2138">
        <v>16000</v>
      </c>
      <c r="AU2138">
        <v>23228</v>
      </c>
      <c r="AV2138">
        <v>68.883758712346406</v>
      </c>
      <c r="AW2138" t="s">
        <v>8213</v>
      </c>
      <c r="AY2138" t="s">
        <v>8214</v>
      </c>
    </row>
    <row r="2139" spans="1:51" hidden="1" x14ac:dyDescent="0.25">
      <c r="A2139" t="s">
        <v>9663</v>
      </c>
      <c r="B2139">
        <v>2006</v>
      </c>
      <c r="C2139">
        <v>255</v>
      </c>
      <c r="E2139" t="s">
        <v>50</v>
      </c>
      <c r="F2139" t="s">
        <v>71</v>
      </c>
      <c r="G2139" t="s">
        <v>72</v>
      </c>
      <c r="H2139" t="s">
        <v>102</v>
      </c>
      <c r="K2139" t="s">
        <v>397</v>
      </c>
      <c r="L2139" t="s">
        <v>398</v>
      </c>
      <c r="M2139" t="s">
        <v>260</v>
      </c>
      <c r="N2139" t="s">
        <v>76</v>
      </c>
      <c r="O2139" t="s">
        <v>9664</v>
      </c>
      <c r="P2139" t="s">
        <v>134</v>
      </c>
      <c r="W2139">
        <v>12430</v>
      </c>
      <c r="X2139" t="s">
        <v>78</v>
      </c>
      <c r="Y2139">
        <v>-333</v>
      </c>
      <c r="Z2139">
        <v>3722</v>
      </c>
      <c r="AA2139" s="1"/>
      <c r="AC2139">
        <v>2006</v>
      </c>
      <c r="AD2139">
        <v>5</v>
      </c>
      <c r="AE2139">
        <v>9</v>
      </c>
      <c r="AF2139" s="2">
        <f>DATE(emdat_data[[#This Row],[Start Year]],emdat_data[[#This Row],[Start Month]],emdat_data[[#This Row],[Start Day]])</f>
        <v>38846</v>
      </c>
      <c r="AG2139">
        <v>2006</v>
      </c>
      <c r="AH2139">
        <v>5</v>
      </c>
      <c r="AI2139">
        <v>17</v>
      </c>
      <c r="AJ2139" s="2">
        <f>DATE(emdat_data[[#This Row],[End Year]],emdat_data[[#This Row],[End Month]],emdat_data[[#This Row],[End Day]])</f>
        <v>38854</v>
      </c>
      <c r="AN2139">
        <v>19000</v>
      </c>
      <c r="AO2139">
        <v>19000</v>
      </c>
      <c r="AV2139">
        <v>68.883758712346406</v>
      </c>
      <c r="AX2139" t="s">
        <v>9665</v>
      </c>
      <c r="AY2139" t="s">
        <v>9666</v>
      </c>
    </row>
    <row r="2140" spans="1:51" hidden="1" x14ac:dyDescent="0.25">
      <c r="A2140" t="s">
        <v>8018</v>
      </c>
      <c r="B2140">
        <v>2006</v>
      </c>
      <c r="C2140">
        <v>283</v>
      </c>
      <c r="E2140" t="s">
        <v>50</v>
      </c>
      <c r="F2140" t="s">
        <v>51</v>
      </c>
      <c r="G2140" t="s">
        <v>1213</v>
      </c>
      <c r="H2140" t="s">
        <v>1214</v>
      </c>
      <c r="J2140" t="s">
        <v>1215</v>
      </c>
      <c r="K2140" t="s">
        <v>1216</v>
      </c>
      <c r="L2140" t="s">
        <v>1217</v>
      </c>
      <c r="M2140" t="s">
        <v>85</v>
      </c>
      <c r="N2140" t="s">
        <v>86</v>
      </c>
      <c r="O2140" t="s">
        <v>8019</v>
      </c>
      <c r="U2140" t="s">
        <v>127</v>
      </c>
      <c r="Y2140">
        <v>-1467</v>
      </c>
      <c r="Z2140">
        <v>-78442</v>
      </c>
      <c r="AA2140" s="1"/>
      <c r="AC2140">
        <v>2006</v>
      </c>
      <c r="AD2140">
        <v>5</v>
      </c>
      <c r="AE2140">
        <v>10</v>
      </c>
      <c r="AF2140" s="2">
        <f>DATE(emdat_data[[#This Row],[Start Year]],emdat_data[[#This Row],[Start Month]],emdat_data[[#This Row],[Start Day]])</f>
        <v>38847</v>
      </c>
      <c r="AG2140">
        <v>2006</v>
      </c>
      <c r="AH2140">
        <v>5</v>
      </c>
      <c r="AI2140">
        <v>23</v>
      </c>
      <c r="AJ2140" s="2">
        <f>DATE(emdat_data[[#This Row],[End Year]],emdat_data[[#This Row],[End Month]],emdat_data[[#This Row],[End Day]])</f>
        <v>38860</v>
      </c>
      <c r="AM2140">
        <v>250</v>
      </c>
      <c r="AO2140">
        <v>250</v>
      </c>
      <c r="AV2140">
        <v>68.883758712346406</v>
      </c>
      <c r="AW2140" t="s">
        <v>8020</v>
      </c>
      <c r="AY2140" t="s">
        <v>8021</v>
      </c>
    </row>
    <row r="2141" spans="1:51" hidden="1" x14ac:dyDescent="0.25">
      <c r="A2141" t="s">
        <v>8986</v>
      </c>
      <c r="B2141">
        <v>2006</v>
      </c>
      <c r="C2141">
        <v>251</v>
      </c>
      <c r="E2141" t="s">
        <v>50</v>
      </c>
      <c r="F2141" t="s">
        <v>63</v>
      </c>
      <c r="G2141" t="s">
        <v>82</v>
      </c>
      <c r="H2141" t="s">
        <v>98</v>
      </c>
      <c r="J2141" t="s">
        <v>7524</v>
      </c>
      <c r="K2141" t="s">
        <v>364</v>
      </c>
      <c r="L2141" t="s">
        <v>365</v>
      </c>
      <c r="M2141" t="s">
        <v>173</v>
      </c>
      <c r="N2141" t="s">
        <v>57</v>
      </c>
      <c r="O2141" t="s">
        <v>8987</v>
      </c>
      <c r="Q2141" t="s">
        <v>72</v>
      </c>
      <c r="R2141" t="s">
        <v>176</v>
      </c>
      <c r="W2141">
        <v>185</v>
      </c>
      <c r="X2141" t="s">
        <v>88</v>
      </c>
      <c r="AA2141" s="1"/>
      <c r="AC2141">
        <v>2006</v>
      </c>
      <c r="AD2141">
        <v>5</v>
      </c>
      <c r="AE2141">
        <v>11</v>
      </c>
      <c r="AF2141" s="2">
        <f>DATE(emdat_data[[#This Row],[Start Year]],emdat_data[[#This Row],[Start Month]],emdat_data[[#This Row],[Start Day]])</f>
        <v>38848</v>
      </c>
      <c r="AG2141">
        <v>2006</v>
      </c>
      <c r="AH2141">
        <v>5</v>
      </c>
      <c r="AI2141">
        <v>12</v>
      </c>
      <c r="AJ2141" s="2">
        <f>DATE(emdat_data[[#This Row],[End Year]],emdat_data[[#This Row],[End Month]],emdat_data[[#This Row],[End Day]])</f>
        <v>38849</v>
      </c>
      <c r="AK2141">
        <v>41</v>
      </c>
      <c r="AM2141">
        <v>42000</v>
      </c>
      <c r="AO2141">
        <v>42000</v>
      </c>
      <c r="AT2141">
        <v>3328</v>
      </c>
      <c r="AU2141">
        <v>4831</v>
      </c>
      <c r="AV2141">
        <v>68.883758712346406</v>
      </c>
      <c r="AW2141" t="s">
        <v>8988</v>
      </c>
      <c r="AY2141" t="s">
        <v>8989</v>
      </c>
    </row>
    <row r="2142" spans="1:51" hidden="1" x14ac:dyDescent="0.25">
      <c r="A2142" t="s">
        <v>9220</v>
      </c>
      <c r="B2142">
        <v>2006</v>
      </c>
      <c r="C2142">
        <v>260</v>
      </c>
      <c r="E2142" t="s">
        <v>50</v>
      </c>
      <c r="F2142" t="s">
        <v>71</v>
      </c>
      <c r="G2142" t="s">
        <v>72</v>
      </c>
      <c r="H2142" t="s">
        <v>102</v>
      </c>
      <c r="K2142" t="s">
        <v>357</v>
      </c>
      <c r="L2142" t="s">
        <v>358</v>
      </c>
      <c r="M2142" t="s">
        <v>146</v>
      </c>
      <c r="N2142" t="s">
        <v>86</v>
      </c>
      <c r="O2142" t="s">
        <v>9221</v>
      </c>
      <c r="P2142" t="s">
        <v>642</v>
      </c>
      <c r="Q2142" t="s">
        <v>659</v>
      </c>
      <c r="U2142" t="s">
        <v>127</v>
      </c>
      <c r="W2142">
        <v>42910</v>
      </c>
      <c r="X2142" t="s">
        <v>78</v>
      </c>
      <c r="Y2142">
        <v>4316</v>
      </c>
      <c r="Z2142">
        <v>-7079</v>
      </c>
      <c r="AA2142" s="1"/>
      <c r="AB2142" t="s">
        <v>9222</v>
      </c>
      <c r="AC2142">
        <v>2006</v>
      </c>
      <c r="AD2142">
        <v>5</v>
      </c>
      <c r="AE2142">
        <v>11</v>
      </c>
      <c r="AF2142" s="2">
        <f>DATE(emdat_data[[#This Row],[Start Year]],emdat_data[[#This Row],[Start Month]],emdat_data[[#This Row],[Start Day]])</f>
        <v>38848</v>
      </c>
      <c r="AG2142">
        <v>2006</v>
      </c>
      <c r="AH2142">
        <v>5</v>
      </c>
      <c r="AI2142">
        <v>22</v>
      </c>
      <c r="AJ2142" s="2">
        <f>DATE(emdat_data[[#This Row],[End Year]],emdat_data[[#This Row],[End Month]],emdat_data[[#This Row],[End Day]])</f>
        <v>38859</v>
      </c>
      <c r="AK2142">
        <v>2</v>
      </c>
      <c r="AM2142">
        <v>2500</v>
      </c>
      <c r="AO2142">
        <v>2500</v>
      </c>
      <c r="AR2142">
        <v>62500</v>
      </c>
      <c r="AS2142">
        <v>90733</v>
      </c>
      <c r="AT2142">
        <v>85000</v>
      </c>
      <c r="AU2142">
        <v>123396</v>
      </c>
      <c r="AV2142">
        <v>68.883758712346406</v>
      </c>
      <c r="AW2142" t="s">
        <v>9223</v>
      </c>
      <c r="AY2142" t="s">
        <v>9224</v>
      </c>
    </row>
    <row r="2143" spans="1:51" x14ac:dyDescent="0.25">
      <c r="A2143" t="s">
        <v>9978</v>
      </c>
      <c r="B2143">
        <v>2006</v>
      </c>
      <c r="C2143">
        <v>290</v>
      </c>
      <c r="E2143" t="s">
        <v>50</v>
      </c>
      <c r="F2143" t="s">
        <v>119</v>
      </c>
      <c r="G2143" t="s">
        <v>120</v>
      </c>
      <c r="H2143" t="s">
        <v>121</v>
      </c>
      <c r="K2143" t="s">
        <v>3130</v>
      </c>
      <c r="L2143" t="s">
        <v>3131</v>
      </c>
      <c r="M2143" t="s">
        <v>75</v>
      </c>
      <c r="N2143" t="s">
        <v>76</v>
      </c>
      <c r="O2143" t="s">
        <v>9979</v>
      </c>
      <c r="T2143" t="s">
        <v>128</v>
      </c>
      <c r="U2143" t="s">
        <v>128</v>
      </c>
      <c r="X2143" t="s">
        <v>129</v>
      </c>
      <c r="AA2143" s="1"/>
      <c r="AC2143">
        <v>2006</v>
      </c>
      <c r="AD2143">
        <v>5</v>
      </c>
      <c r="AE2143">
        <v>13</v>
      </c>
      <c r="AF2143" s="2">
        <f>DATE(emdat_data[[#This Row],[Start Year]],emdat_data[[#This Row],[Start Month]],emdat_data[[#This Row],[Start Day]])</f>
        <v>38850</v>
      </c>
      <c r="AG2143">
        <v>2006</v>
      </c>
      <c r="AH2143">
        <v>6</v>
      </c>
      <c r="AI2143">
        <v>18</v>
      </c>
      <c r="AJ2143" s="2">
        <f>DATE(emdat_data[[#This Row],[End Year]],emdat_data[[#This Row],[End Month]],emdat_data[[#This Row],[End Day]])</f>
        <v>38886</v>
      </c>
      <c r="AK2143">
        <v>19</v>
      </c>
      <c r="AM2143">
        <v>81</v>
      </c>
      <c r="AO2143">
        <v>81</v>
      </c>
      <c r="AV2143">
        <v>68.883758712346406</v>
      </c>
    </row>
    <row r="2144" spans="1:51" hidden="1" x14ac:dyDescent="0.25">
      <c r="A2144" t="s">
        <v>7830</v>
      </c>
      <c r="B2144">
        <v>2006</v>
      </c>
      <c r="C2144">
        <v>268</v>
      </c>
      <c r="E2144" t="s">
        <v>50</v>
      </c>
      <c r="F2144" t="s">
        <v>71</v>
      </c>
      <c r="G2144" t="s">
        <v>72</v>
      </c>
      <c r="H2144" t="s">
        <v>102</v>
      </c>
      <c r="K2144" t="s">
        <v>761</v>
      </c>
      <c r="L2144" t="s">
        <v>762</v>
      </c>
      <c r="M2144" t="s">
        <v>260</v>
      </c>
      <c r="N2144" t="s">
        <v>76</v>
      </c>
      <c r="O2144" t="s">
        <v>7831</v>
      </c>
      <c r="P2144" t="s">
        <v>642</v>
      </c>
      <c r="W2144">
        <v>2700</v>
      </c>
      <c r="X2144" t="s">
        <v>78</v>
      </c>
      <c r="Y2144">
        <v>-386</v>
      </c>
      <c r="Z2144">
        <v>2967</v>
      </c>
      <c r="AA2144" s="1"/>
      <c r="AC2144">
        <v>2006</v>
      </c>
      <c r="AD2144">
        <v>5</v>
      </c>
      <c r="AE2144">
        <v>17</v>
      </c>
      <c r="AF2144" s="2">
        <f>DATE(emdat_data[[#This Row],[Start Year]],emdat_data[[#This Row],[Start Month]],emdat_data[[#This Row],[Start Day]])</f>
        <v>38854</v>
      </c>
      <c r="AG2144">
        <v>2006</v>
      </c>
      <c r="AH2144">
        <v>5</v>
      </c>
      <c r="AI2144">
        <v>28</v>
      </c>
      <c r="AJ2144" s="2">
        <f>DATE(emdat_data[[#This Row],[End Year]],emdat_data[[#This Row],[End Month]],emdat_data[[#This Row],[End Day]])</f>
        <v>38865</v>
      </c>
      <c r="AK2144">
        <v>1</v>
      </c>
      <c r="AM2144">
        <v>5000</v>
      </c>
      <c r="AO2144">
        <v>5000</v>
      </c>
      <c r="AV2144">
        <v>68.883758712346406</v>
      </c>
      <c r="AX2144" t="s">
        <v>7832</v>
      </c>
      <c r="AY2144" t="s">
        <v>7833</v>
      </c>
    </row>
    <row r="2145" spans="1:51" hidden="1" x14ac:dyDescent="0.25">
      <c r="A2145" t="s">
        <v>9779</v>
      </c>
      <c r="B2145">
        <v>2006</v>
      </c>
      <c r="C2145">
        <v>251</v>
      </c>
      <c r="E2145" t="s">
        <v>50</v>
      </c>
      <c r="F2145" t="s">
        <v>63</v>
      </c>
      <c r="G2145" t="s">
        <v>82</v>
      </c>
      <c r="H2145" t="s">
        <v>98</v>
      </c>
      <c r="J2145" t="s">
        <v>7524</v>
      </c>
      <c r="K2145" t="s">
        <v>3068</v>
      </c>
      <c r="L2145" t="s">
        <v>3069</v>
      </c>
      <c r="M2145" t="s">
        <v>173</v>
      </c>
      <c r="N2145" t="s">
        <v>57</v>
      </c>
      <c r="O2145" t="s">
        <v>9780</v>
      </c>
      <c r="X2145" t="s">
        <v>88</v>
      </c>
      <c r="AA2145" s="1"/>
      <c r="AC2145">
        <v>2006</v>
      </c>
      <c r="AD2145">
        <v>5</v>
      </c>
      <c r="AE2145">
        <v>17</v>
      </c>
      <c r="AF2145" s="2">
        <f>DATE(emdat_data[[#This Row],[Start Year]],emdat_data[[#This Row],[Start Month]],emdat_data[[#This Row],[Start Day]])</f>
        <v>38854</v>
      </c>
      <c r="AG2145">
        <v>2006</v>
      </c>
      <c r="AH2145">
        <v>5</v>
      </c>
      <c r="AI2145">
        <v>17</v>
      </c>
      <c r="AJ2145" s="2">
        <f>DATE(emdat_data[[#This Row],[End Year]],emdat_data[[#This Row],[End Month]],emdat_data[[#This Row],[End Day]])</f>
        <v>38854</v>
      </c>
      <c r="AK2145">
        <v>204</v>
      </c>
      <c r="AM2145">
        <v>600000</v>
      </c>
      <c r="AO2145">
        <v>600000</v>
      </c>
      <c r="AV2145">
        <v>68.883758712346406</v>
      </c>
      <c r="AW2145" t="s">
        <v>9781</v>
      </c>
      <c r="AY2145" t="s">
        <v>9782</v>
      </c>
    </row>
    <row r="2146" spans="1:51" hidden="1" x14ac:dyDescent="0.25">
      <c r="A2146" t="s">
        <v>7523</v>
      </c>
      <c r="B2146">
        <v>2006</v>
      </c>
      <c r="C2146">
        <v>251</v>
      </c>
      <c r="E2146" t="s">
        <v>50</v>
      </c>
      <c r="F2146" t="s">
        <v>63</v>
      </c>
      <c r="G2146" t="s">
        <v>82</v>
      </c>
      <c r="H2146" t="s">
        <v>98</v>
      </c>
      <c r="J2146" t="s">
        <v>7524</v>
      </c>
      <c r="K2146" t="s">
        <v>159</v>
      </c>
      <c r="L2146" t="s">
        <v>160</v>
      </c>
      <c r="M2146" t="s">
        <v>161</v>
      </c>
      <c r="N2146" t="s">
        <v>57</v>
      </c>
      <c r="O2146" t="s">
        <v>7525</v>
      </c>
      <c r="Q2146" t="s">
        <v>72</v>
      </c>
      <c r="R2146" t="s">
        <v>176</v>
      </c>
      <c r="X2146" t="s">
        <v>88</v>
      </c>
      <c r="Y2146">
        <v>2597</v>
      </c>
      <c r="Z2146">
        <v>11877</v>
      </c>
      <c r="AA2146" s="1"/>
      <c r="AC2146">
        <v>2006</v>
      </c>
      <c r="AD2146">
        <v>5</v>
      </c>
      <c r="AE2146">
        <v>18</v>
      </c>
      <c r="AF2146" s="2">
        <f>DATE(emdat_data[[#This Row],[Start Year]],emdat_data[[#This Row],[Start Month]],emdat_data[[#This Row],[Start Day]])</f>
        <v>38855</v>
      </c>
      <c r="AG2146">
        <v>2006</v>
      </c>
      <c r="AH2146">
        <v>5</v>
      </c>
      <c r="AI2146">
        <v>22</v>
      </c>
      <c r="AJ2146" s="2">
        <f>DATE(emdat_data[[#This Row],[End Year]],emdat_data[[#This Row],[End Month]],emdat_data[[#This Row],[End Day]])</f>
        <v>38859</v>
      </c>
      <c r="AK2146">
        <v>23</v>
      </c>
      <c r="AM2146">
        <v>3150000</v>
      </c>
      <c r="AO2146">
        <v>3150000</v>
      </c>
      <c r="AT2146">
        <v>475000</v>
      </c>
      <c r="AU2146">
        <v>689567</v>
      </c>
      <c r="AV2146">
        <v>68.883758712346406</v>
      </c>
      <c r="AW2146" t="s">
        <v>7526</v>
      </c>
      <c r="AX2146" t="s">
        <v>7527</v>
      </c>
      <c r="AY2146" t="s">
        <v>7528</v>
      </c>
    </row>
    <row r="2147" spans="1:51" hidden="1" x14ac:dyDescent="0.25">
      <c r="A2147" t="s">
        <v>7825</v>
      </c>
      <c r="B2147">
        <v>2006</v>
      </c>
      <c r="C2147">
        <v>259</v>
      </c>
      <c r="E2147" t="s">
        <v>50</v>
      </c>
      <c r="F2147" t="s">
        <v>71</v>
      </c>
      <c r="G2147" t="s">
        <v>72</v>
      </c>
      <c r="H2147" t="s">
        <v>170</v>
      </c>
      <c r="K2147" t="s">
        <v>761</v>
      </c>
      <c r="L2147" t="s">
        <v>762</v>
      </c>
      <c r="M2147" t="s">
        <v>260</v>
      </c>
      <c r="N2147" t="s">
        <v>76</v>
      </c>
      <c r="O2147" t="s">
        <v>7826</v>
      </c>
      <c r="P2147" t="s">
        <v>7827</v>
      </c>
      <c r="X2147" t="s">
        <v>78</v>
      </c>
      <c r="AA2147" s="1"/>
      <c r="AC2147">
        <v>2006</v>
      </c>
      <c r="AD2147">
        <v>5</v>
      </c>
      <c r="AE2147">
        <v>18</v>
      </c>
      <c r="AF2147" s="2">
        <f>DATE(emdat_data[[#This Row],[Start Year]],emdat_data[[#This Row],[Start Month]],emdat_data[[#This Row],[Start Day]])</f>
        <v>38855</v>
      </c>
      <c r="AG2147">
        <v>2006</v>
      </c>
      <c r="AH2147">
        <v>5</v>
      </c>
      <c r="AI2147">
        <v>18</v>
      </c>
      <c r="AJ2147" s="2">
        <f>DATE(emdat_data[[#This Row],[End Year]],emdat_data[[#This Row],[End Month]],emdat_data[[#This Row],[End Day]])</f>
        <v>38855</v>
      </c>
      <c r="AK2147">
        <v>9</v>
      </c>
      <c r="AM2147">
        <v>2000</v>
      </c>
      <c r="AO2147">
        <v>2000</v>
      </c>
      <c r="AV2147">
        <v>68.883758712346406</v>
      </c>
      <c r="AW2147" t="s">
        <v>7828</v>
      </c>
      <c r="AY2147" t="s">
        <v>7829</v>
      </c>
    </row>
    <row r="2148" spans="1:51" hidden="1" x14ac:dyDescent="0.25">
      <c r="A2148" t="s">
        <v>6861</v>
      </c>
      <c r="B2148">
        <v>2006</v>
      </c>
      <c r="C2148">
        <v>271</v>
      </c>
      <c r="E2148" t="s">
        <v>50</v>
      </c>
      <c r="F2148" t="s">
        <v>71</v>
      </c>
      <c r="G2148" t="s">
        <v>72</v>
      </c>
      <c r="H2148" t="s">
        <v>102</v>
      </c>
      <c r="K2148" t="s">
        <v>54</v>
      </c>
      <c r="L2148" t="s">
        <v>55</v>
      </c>
      <c r="M2148" t="s">
        <v>56</v>
      </c>
      <c r="N2148" t="s">
        <v>57</v>
      </c>
      <c r="O2148" t="s">
        <v>6862</v>
      </c>
      <c r="P2148" t="s">
        <v>642</v>
      </c>
      <c r="W2148">
        <v>21480</v>
      </c>
      <c r="X2148" t="s">
        <v>78</v>
      </c>
      <c r="Y2148">
        <v>3452</v>
      </c>
      <c r="Z2148">
        <v>6556</v>
      </c>
      <c r="AA2148" s="1"/>
      <c r="AC2148">
        <v>2006</v>
      </c>
      <c r="AD2148">
        <v>5</v>
      </c>
      <c r="AE2148">
        <v>19</v>
      </c>
      <c r="AF2148" s="2">
        <f>DATE(emdat_data[[#This Row],[Start Year]],emdat_data[[#This Row],[Start Month]],emdat_data[[#This Row],[Start Day]])</f>
        <v>38856</v>
      </c>
      <c r="AG2148">
        <v>2006</v>
      </c>
      <c r="AH2148">
        <v>5</v>
      </c>
      <c r="AI2148">
        <v>23</v>
      </c>
      <c r="AJ2148" s="2">
        <f>DATE(emdat_data[[#This Row],[End Year]],emdat_data[[#This Row],[End Month]],emdat_data[[#This Row],[End Day]])</f>
        <v>38860</v>
      </c>
      <c r="AK2148">
        <v>21</v>
      </c>
      <c r="AL2148">
        <v>150</v>
      </c>
      <c r="AM2148">
        <v>465</v>
      </c>
      <c r="AO2148">
        <v>615</v>
      </c>
      <c r="AV2148">
        <v>68.883758712346406</v>
      </c>
      <c r="AX2148" t="s">
        <v>6863</v>
      </c>
      <c r="AY2148" t="s">
        <v>6864</v>
      </c>
    </row>
    <row r="2149" spans="1:51" hidden="1" x14ac:dyDescent="0.25">
      <c r="A2149" t="s">
        <v>7909</v>
      </c>
      <c r="B2149">
        <v>2006</v>
      </c>
      <c r="C2149">
        <v>269</v>
      </c>
      <c r="E2149" t="s">
        <v>50</v>
      </c>
      <c r="F2149" t="s">
        <v>71</v>
      </c>
      <c r="G2149" t="s">
        <v>72</v>
      </c>
      <c r="H2149" t="s">
        <v>102</v>
      </c>
      <c r="K2149" t="s">
        <v>144</v>
      </c>
      <c r="L2149" t="s">
        <v>145</v>
      </c>
      <c r="M2149" t="s">
        <v>146</v>
      </c>
      <c r="N2149" t="s">
        <v>86</v>
      </c>
      <c r="O2149" t="s">
        <v>7910</v>
      </c>
      <c r="P2149" t="s">
        <v>7911</v>
      </c>
      <c r="X2149" t="s">
        <v>78</v>
      </c>
      <c r="Y2149">
        <v>5013</v>
      </c>
      <c r="Z2149">
        <v>-9999</v>
      </c>
      <c r="AA2149" s="1"/>
      <c r="AB2149" t="s">
        <v>7912</v>
      </c>
      <c r="AC2149">
        <v>2006</v>
      </c>
      <c r="AD2149">
        <v>5</v>
      </c>
      <c r="AE2149">
        <v>20</v>
      </c>
      <c r="AF2149" s="2">
        <f>DATE(emdat_data[[#This Row],[Start Year]],emdat_data[[#This Row],[Start Month]],emdat_data[[#This Row],[Start Day]])</f>
        <v>38857</v>
      </c>
      <c r="AG2149">
        <v>2006</v>
      </c>
      <c r="AH2149">
        <v>5</v>
      </c>
      <c r="AI2149">
        <v>28</v>
      </c>
      <c r="AJ2149" s="2">
        <f>DATE(emdat_data[[#This Row],[End Year]],emdat_data[[#This Row],[End Month]],emdat_data[[#This Row],[End Day]])</f>
        <v>38865</v>
      </c>
      <c r="AK2149">
        <v>1</v>
      </c>
      <c r="AM2149">
        <v>400</v>
      </c>
      <c r="AO2149">
        <v>400</v>
      </c>
      <c r="AV2149">
        <v>68.883758712346406</v>
      </c>
      <c r="AX2149" t="s">
        <v>7913</v>
      </c>
      <c r="AY2149" t="s">
        <v>7914</v>
      </c>
    </row>
    <row r="2150" spans="1:51" hidden="1" x14ac:dyDescent="0.25">
      <c r="A2150" t="s">
        <v>9101</v>
      </c>
      <c r="B2150">
        <v>2006</v>
      </c>
      <c r="C2150">
        <v>270</v>
      </c>
      <c r="E2150" t="s">
        <v>50</v>
      </c>
      <c r="F2150" t="s">
        <v>71</v>
      </c>
      <c r="G2150" t="s">
        <v>72</v>
      </c>
      <c r="H2150" t="s">
        <v>170</v>
      </c>
      <c r="K2150" t="s">
        <v>2562</v>
      </c>
      <c r="L2150" t="s">
        <v>2563</v>
      </c>
      <c r="M2150" t="s">
        <v>173</v>
      </c>
      <c r="N2150" t="s">
        <v>57</v>
      </c>
      <c r="O2150" t="s">
        <v>9102</v>
      </c>
      <c r="P2150" t="s">
        <v>1309</v>
      </c>
      <c r="Q2150" t="s">
        <v>176</v>
      </c>
      <c r="S2150" t="s">
        <v>127</v>
      </c>
      <c r="V2150">
        <v>201</v>
      </c>
      <c r="W2150">
        <v>78280</v>
      </c>
      <c r="X2150" t="s">
        <v>78</v>
      </c>
      <c r="Y2150">
        <v>1818</v>
      </c>
      <c r="Z2150">
        <v>10015</v>
      </c>
      <c r="AA2150" s="1"/>
      <c r="AB2150" t="s">
        <v>9103</v>
      </c>
      <c r="AC2150">
        <v>2006</v>
      </c>
      <c r="AD2150">
        <v>5</v>
      </c>
      <c r="AE2150">
        <v>22</v>
      </c>
      <c r="AF2150" s="2">
        <f>DATE(emdat_data[[#This Row],[Start Year]],emdat_data[[#This Row],[Start Month]],emdat_data[[#This Row],[Start Day]])</f>
        <v>38859</v>
      </c>
      <c r="AG2150">
        <v>2006</v>
      </c>
      <c r="AH2150">
        <v>6</v>
      </c>
      <c r="AI2150">
        <v>11</v>
      </c>
      <c r="AJ2150" s="2">
        <f>DATE(emdat_data[[#This Row],[End Year]],emdat_data[[#This Row],[End Month]],emdat_data[[#This Row],[End Day]])</f>
        <v>38879</v>
      </c>
      <c r="AK2150">
        <v>116</v>
      </c>
      <c r="AM2150">
        <v>342895</v>
      </c>
      <c r="AO2150">
        <v>342895</v>
      </c>
      <c r="AT2150">
        <v>25000</v>
      </c>
      <c r="AU2150">
        <v>36293</v>
      </c>
      <c r="AV2150">
        <v>68.883758712346406</v>
      </c>
      <c r="AW2150" t="s">
        <v>9104</v>
      </c>
      <c r="AY2150" t="s">
        <v>9105</v>
      </c>
    </row>
    <row r="2151" spans="1:51" hidden="1" x14ac:dyDescent="0.25">
      <c r="A2151" t="s">
        <v>7946</v>
      </c>
      <c r="B2151">
        <v>2006</v>
      </c>
      <c r="C2151">
        <v>266</v>
      </c>
      <c r="E2151" t="s">
        <v>50</v>
      </c>
      <c r="F2151" t="s">
        <v>71</v>
      </c>
      <c r="G2151" t="s">
        <v>72</v>
      </c>
      <c r="H2151" t="s">
        <v>102</v>
      </c>
      <c r="K2151" t="s">
        <v>159</v>
      </c>
      <c r="L2151" t="s">
        <v>160</v>
      </c>
      <c r="M2151" t="s">
        <v>161</v>
      </c>
      <c r="N2151" t="s">
        <v>57</v>
      </c>
      <c r="O2151" t="s">
        <v>7947</v>
      </c>
      <c r="P2151" t="s">
        <v>134</v>
      </c>
      <c r="W2151">
        <v>107400</v>
      </c>
      <c r="X2151" t="s">
        <v>78</v>
      </c>
      <c r="Y2151">
        <v>3092</v>
      </c>
      <c r="Z2151">
        <v>1129</v>
      </c>
      <c r="AA2151" s="1"/>
      <c r="AC2151">
        <v>2006</v>
      </c>
      <c r="AD2151">
        <v>5</v>
      </c>
      <c r="AE2151">
        <v>24</v>
      </c>
      <c r="AF2151" s="2">
        <f>DATE(emdat_data[[#This Row],[Start Year]],emdat_data[[#This Row],[Start Month]],emdat_data[[#This Row],[Start Day]])</f>
        <v>38861</v>
      </c>
      <c r="AG2151">
        <v>2006</v>
      </c>
      <c r="AH2151">
        <v>5</v>
      </c>
      <c r="AI2151">
        <v>31</v>
      </c>
      <c r="AJ2151" s="2">
        <f>DATE(emdat_data[[#This Row],[End Year]],emdat_data[[#This Row],[End Month]],emdat_data[[#This Row],[End Day]])</f>
        <v>38868</v>
      </c>
      <c r="AK2151">
        <v>3</v>
      </c>
      <c r="AL2151">
        <v>35</v>
      </c>
      <c r="AN2151">
        <v>350000</v>
      </c>
      <c r="AO2151">
        <v>350035</v>
      </c>
      <c r="AV2151">
        <v>68.883758712346406</v>
      </c>
      <c r="AX2151" t="s">
        <v>7948</v>
      </c>
      <c r="AY2151" t="s">
        <v>7949</v>
      </c>
    </row>
    <row r="2152" spans="1:51" hidden="1" x14ac:dyDescent="0.25">
      <c r="A2152" t="s">
        <v>8153</v>
      </c>
      <c r="B2152">
        <v>2006</v>
      </c>
      <c r="C2152">
        <v>263</v>
      </c>
      <c r="E2152" t="s">
        <v>50</v>
      </c>
      <c r="F2152" t="s">
        <v>71</v>
      </c>
      <c r="G2152" t="s">
        <v>72</v>
      </c>
      <c r="H2152" t="s">
        <v>102</v>
      </c>
      <c r="K2152" t="s">
        <v>226</v>
      </c>
      <c r="L2152" t="s">
        <v>227</v>
      </c>
      <c r="M2152" t="s">
        <v>56</v>
      </c>
      <c r="N2152" t="s">
        <v>57</v>
      </c>
      <c r="O2152" t="s">
        <v>8154</v>
      </c>
      <c r="P2152" t="s">
        <v>1309</v>
      </c>
      <c r="W2152">
        <v>42690</v>
      </c>
      <c r="X2152" t="s">
        <v>78</v>
      </c>
      <c r="Y2152">
        <v>1054</v>
      </c>
      <c r="Z2152">
        <v>7605</v>
      </c>
      <c r="AA2152" s="1"/>
      <c r="AC2152">
        <v>2006</v>
      </c>
      <c r="AD2152">
        <v>5</v>
      </c>
      <c r="AE2152">
        <v>25</v>
      </c>
      <c r="AF2152" s="2">
        <f>DATE(emdat_data[[#This Row],[Start Year]],emdat_data[[#This Row],[Start Month]],emdat_data[[#This Row],[Start Day]])</f>
        <v>38862</v>
      </c>
      <c r="AG2152">
        <v>2006</v>
      </c>
      <c r="AH2152">
        <v>6</v>
      </c>
      <c r="AI2152">
        <v>2</v>
      </c>
      <c r="AJ2152" s="2">
        <f>DATE(emdat_data[[#This Row],[End Year]],emdat_data[[#This Row],[End Month]],emdat_data[[#This Row],[End Day]])</f>
        <v>38870</v>
      </c>
      <c r="AK2152">
        <v>32</v>
      </c>
      <c r="AM2152">
        <v>10800</v>
      </c>
      <c r="AO2152">
        <v>10800</v>
      </c>
      <c r="AV2152">
        <v>68.883758712346406</v>
      </c>
      <c r="AW2152" t="s">
        <v>8155</v>
      </c>
      <c r="AY2152" t="s">
        <v>8156</v>
      </c>
    </row>
    <row r="2153" spans="1:51" hidden="1" x14ac:dyDescent="0.25">
      <c r="A2153" t="s">
        <v>7904</v>
      </c>
      <c r="B2153">
        <v>2006</v>
      </c>
      <c r="C2153">
        <v>261</v>
      </c>
      <c r="E2153" t="s">
        <v>50</v>
      </c>
      <c r="F2153" t="s">
        <v>71</v>
      </c>
      <c r="G2153" t="s">
        <v>72</v>
      </c>
      <c r="H2153" t="s">
        <v>102</v>
      </c>
      <c r="K2153" t="s">
        <v>144</v>
      </c>
      <c r="L2153" t="s">
        <v>145</v>
      </c>
      <c r="M2153" t="s">
        <v>146</v>
      </c>
      <c r="N2153" t="s">
        <v>86</v>
      </c>
      <c r="O2153" t="s">
        <v>7905</v>
      </c>
      <c r="P2153" t="s">
        <v>2814</v>
      </c>
      <c r="W2153">
        <v>3210</v>
      </c>
      <c r="X2153" t="s">
        <v>78</v>
      </c>
      <c r="Y2153">
        <v>6793</v>
      </c>
      <c r="Z2153">
        <v>-9999</v>
      </c>
      <c r="AA2153" s="1"/>
      <c r="AB2153" t="s">
        <v>7906</v>
      </c>
      <c r="AC2153">
        <v>2006</v>
      </c>
      <c r="AD2153">
        <v>5</v>
      </c>
      <c r="AE2153">
        <v>26</v>
      </c>
      <c r="AF2153" s="2">
        <f>DATE(emdat_data[[#This Row],[Start Year]],emdat_data[[#This Row],[Start Month]],emdat_data[[#This Row],[Start Day]])</f>
        <v>38863</v>
      </c>
      <c r="AG2153">
        <v>2006</v>
      </c>
      <c r="AH2153">
        <v>6</v>
      </c>
      <c r="AI2153">
        <v>2</v>
      </c>
      <c r="AJ2153" s="2">
        <f>DATE(emdat_data[[#This Row],[End Year]],emdat_data[[#This Row],[End Month]],emdat_data[[#This Row],[End Day]])</f>
        <v>38870</v>
      </c>
      <c r="AM2153">
        <v>300</v>
      </c>
      <c r="AO2153">
        <v>300</v>
      </c>
      <c r="AV2153">
        <v>68.883758712346406</v>
      </c>
      <c r="AX2153" t="s">
        <v>7907</v>
      </c>
      <c r="AY2153" t="s">
        <v>7908</v>
      </c>
    </row>
    <row r="2154" spans="1:51" hidden="1" x14ac:dyDescent="0.25">
      <c r="A2154" t="s">
        <v>8104</v>
      </c>
      <c r="B2154">
        <v>2006</v>
      </c>
      <c r="C2154">
        <v>279</v>
      </c>
      <c r="E2154" t="s">
        <v>50</v>
      </c>
      <c r="F2154" t="s">
        <v>51</v>
      </c>
      <c r="G2154" t="s">
        <v>52</v>
      </c>
      <c r="H2154" t="s">
        <v>53</v>
      </c>
      <c r="K2154" t="s">
        <v>171</v>
      </c>
      <c r="L2154" t="s">
        <v>172</v>
      </c>
      <c r="M2154" t="s">
        <v>173</v>
      </c>
      <c r="N2154" t="s">
        <v>57</v>
      </c>
      <c r="O2154" t="s">
        <v>8105</v>
      </c>
      <c r="S2154" t="s">
        <v>127</v>
      </c>
      <c r="V2154">
        <v>88051</v>
      </c>
      <c r="W2154">
        <v>6</v>
      </c>
      <c r="X2154" t="s">
        <v>59</v>
      </c>
      <c r="Y2154">
        <v>-7961</v>
      </c>
      <c r="Z2154">
        <v>110446</v>
      </c>
      <c r="AA2154" s="1">
        <v>0.24513888888888888</v>
      </c>
      <c r="AC2154">
        <v>2006</v>
      </c>
      <c r="AD2154">
        <v>5</v>
      </c>
      <c r="AE2154">
        <v>26</v>
      </c>
      <c r="AF2154" s="2">
        <f>DATE(emdat_data[[#This Row],[Start Year]],emdat_data[[#This Row],[Start Month]],emdat_data[[#This Row],[Start Day]])</f>
        <v>38863</v>
      </c>
      <c r="AG2154">
        <v>2006</v>
      </c>
      <c r="AH2154">
        <v>5</v>
      </c>
      <c r="AI2154">
        <v>26</v>
      </c>
      <c r="AJ2154" s="2">
        <f>DATE(emdat_data[[#This Row],[End Year]],emdat_data[[#This Row],[End Month]],emdat_data[[#This Row],[End Day]])</f>
        <v>38863</v>
      </c>
      <c r="AK2154">
        <v>5778</v>
      </c>
      <c r="AL2154">
        <v>137883</v>
      </c>
      <c r="AM2154">
        <v>2340745</v>
      </c>
      <c r="AN2154">
        <v>699295</v>
      </c>
      <c r="AO2154">
        <v>3177923</v>
      </c>
      <c r="AR2154">
        <v>40000</v>
      </c>
      <c r="AS2154">
        <v>58069</v>
      </c>
      <c r="AT2154">
        <v>3100000</v>
      </c>
      <c r="AU2154">
        <v>4500335</v>
      </c>
      <c r="AV2154">
        <v>68.883758712346406</v>
      </c>
      <c r="AX2154" t="s">
        <v>8106</v>
      </c>
      <c r="AY2154" t="s">
        <v>8107</v>
      </c>
    </row>
    <row r="2155" spans="1:51" hidden="1" x14ac:dyDescent="0.25">
      <c r="A2155" t="s">
        <v>9334</v>
      </c>
      <c r="B2155">
        <v>2006</v>
      </c>
      <c r="C2155">
        <v>267</v>
      </c>
      <c r="E2155" t="s">
        <v>50</v>
      </c>
      <c r="F2155" t="s">
        <v>71</v>
      </c>
      <c r="G2155" t="s">
        <v>72</v>
      </c>
      <c r="H2155" t="s">
        <v>102</v>
      </c>
      <c r="K2155" t="s">
        <v>1541</v>
      </c>
      <c r="L2155" t="s">
        <v>1542</v>
      </c>
      <c r="M2155" t="s">
        <v>995</v>
      </c>
      <c r="N2155" t="s">
        <v>76</v>
      </c>
      <c r="O2155" t="s">
        <v>9335</v>
      </c>
      <c r="P2155" t="s">
        <v>134</v>
      </c>
      <c r="W2155">
        <v>33210</v>
      </c>
      <c r="X2155" t="s">
        <v>78</v>
      </c>
      <c r="Y2155">
        <v>3215</v>
      </c>
      <c r="Z2155">
        <v>-405</v>
      </c>
      <c r="AA2155" s="1"/>
      <c r="AC2155">
        <v>2006</v>
      </c>
      <c r="AD2155">
        <v>5</v>
      </c>
      <c r="AE2155">
        <v>26</v>
      </c>
      <c r="AF2155" s="2">
        <f>DATE(emdat_data[[#This Row],[Start Year]],emdat_data[[#This Row],[Start Month]],emdat_data[[#This Row],[Start Day]])</f>
        <v>38863</v>
      </c>
      <c r="AG2155">
        <v>2006</v>
      </c>
      <c r="AH2155">
        <v>5</v>
      </c>
      <c r="AI2155">
        <v>28</v>
      </c>
      <c r="AJ2155" s="2">
        <f>DATE(emdat_data[[#This Row],[End Year]],emdat_data[[#This Row],[End Month]],emdat_data[[#This Row],[End Day]])</f>
        <v>38865</v>
      </c>
      <c r="AK2155">
        <v>6</v>
      </c>
      <c r="AM2155">
        <v>1100</v>
      </c>
      <c r="AO2155">
        <v>1100</v>
      </c>
      <c r="AV2155">
        <v>68.883758712346406</v>
      </c>
      <c r="AX2155" t="s">
        <v>9336</v>
      </c>
      <c r="AY2155" t="s">
        <v>9337</v>
      </c>
    </row>
    <row r="2156" spans="1:51" hidden="1" x14ac:dyDescent="0.25">
      <c r="A2156" t="s">
        <v>7678</v>
      </c>
      <c r="B2156">
        <v>2006</v>
      </c>
      <c r="C2156">
        <v>264</v>
      </c>
      <c r="E2156" t="s">
        <v>50</v>
      </c>
      <c r="F2156" t="s">
        <v>71</v>
      </c>
      <c r="G2156" t="s">
        <v>72</v>
      </c>
      <c r="H2156" t="s">
        <v>102</v>
      </c>
      <c r="K2156" t="s">
        <v>159</v>
      </c>
      <c r="L2156" t="s">
        <v>160</v>
      </c>
      <c r="M2156" t="s">
        <v>161</v>
      </c>
      <c r="N2156" t="s">
        <v>57</v>
      </c>
      <c r="O2156" t="s">
        <v>7679</v>
      </c>
      <c r="P2156" t="s">
        <v>1309</v>
      </c>
      <c r="Q2156" t="s">
        <v>653</v>
      </c>
      <c r="W2156">
        <v>76600</v>
      </c>
      <c r="X2156" t="s">
        <v>78</v>
      </c>
      <c r="Y2156">
        <v>2675</v>
      </c>
      <c r="Z2156">
        <v>11857</v>
      </c>
      <c r="AA2156" s="1"/>
      <c r="AB2156" t="s">
        <v>7680</v>
      </c>
      <c r="AC2156">
        <v>2006</v>
      </c>
      <c r="AD2156">
        <v>5</v>
      </c>
      <c r="AE2156">
        <v>30</v>
      </c>
      <c r="AF2156" s="2">
        <f>DATE(emdat_data[[#This Row],[Start Year]],emdat_data[[#This Row],[Start Month]],emdat_data[[#This Row],[Start Day]])</f>
        <v>38867</v>
      </c>
      <c r="AG2156">
        <v>2006</v>
      </c>
      <c r="AH2156">
        <v>6</v>
      </c>
      <c r="AI2156">
        <v>9</v>
      </c>
      <c r="AJ2156" s="2">
        <f>DATE(emdat_data[[#This Row],[End Year]],emdat_data[[#This Row],[End Month]],emdat_data[[#This Row],[End Day]])</f>
        <v>38877</v>
      </c>
      <c r="AK2156">
        <v>57</v>
      </c>
      <c r="AM2156">
        <v>356000</v>
      </c>
      <c r="AO2156">
        <v>356000</v>
      </c>
      <c r="AT2156">
        <v>393000</v>
      </c>
      <c r="AU2156">
        <v>570526</v>
      </c>
      <c r="AV2156">
        <v>68.883758712346406</v>
      </c>
      <c r="AW2156" t="s">
        <v>7526</v>
      </c>
      <c r="AY2156" t="s">
        <v>7681</v>
      </c>
    </row>
    <row r="2157" spans="1:51" hidden="1" x14ac:dyDescent="0.25">
      <c r="A2157" t="s">
        <v>7863</v>
      </c>
      <c r="B2157">
        <v>2006</v>
      </c>
      <c r="C2157">
        <v>262</v>
      </c>
      <c r="E2157" t="s">
        <v>50</v>
      </c>
      <c r="F2157" t="s">
        <v>71</v>
      </c>
      <c r="G2157" t="s">
        <v>72</v>
      </c>
      <c r="H2157" t="s">
        <v>102</v>
      </c>
      <c r="K2157" t="s">
        <v>527</v>
      </c>
      <c r="L2157" t="s">
        <v>528</v>
      </c>
      <c r="M2157" t="s">
        <v>56</v>
      </c>
      <c r="N2157" t="s">
        <v>57</v>
      </c>
      <c r="O2157" t="s">
        <v>7864</v>
      </c>
      <c r="P2157" t="s">
        <v>1309</v>
      </c>
      <c r="X2157" t="s">
        <v>78</v>
      </c>
      <c r="AA2157" s="1"/>
      <c r="AB2157" t="s">
        <v>7865</v>
      </c>
      <c r="AC2157">
        <v>2006</v>
      </c>
      <c r="AD2157">
        <v>5</v>
      </c>
      <c r="AE2157">
        <v>31</v>
      </c>
      <c r="AF2157" s="2">
        <f>DATE(emdat_data[[#This Row],[Start Year]],emdat_data[[#This Row],[Start Month]],emdat_data[[#This Row],[Start Day]])</f>
        <v>38868</v>
      </c>
      <c r="AG2157">
        <v>2006</v>
      </c>
      <c r="AH2157">
        <v>7</v>
      </c>
      <c r="AI2157">
        <v>24</v>
      </c>
      <c r="AJ2157" s="2">
        <f>DATE(emdat_data[[#This Row],[End Year]],emdat_data[[#This Row],[End Month]],emdat_data[[#This Row],[End Day]])</f>
        <v>38922</v>
      </c>
      <c r="AM2157">
        <v>76000</v>
      </c>
      <c r="AO2157">
        <v>76000</v>
      </c>
      <c r="AV2157">
        <v>68.883758712346406</v>
      </c>
      <c r="AW2157" t="s">
        <v>534</v>
      </c>
      <c r="AX2157" t="s">
        <v>7866</v>
      </c>
      <c r="AY2157" t="s">
        <v>7867</v>
      </c>
    </row>
    <row r="2158" spans="1:51" hidden="1" x14ac:dyDescent="0.25">
      <c r="A2158" t="s">
        <v>8148</v>
      </c>
      <c r="B2158">
        <v>2006</v>
      </c>
      <c r="C2158">
        <v>262</v>
      </c>
      <c r="E2158" t="s">
        <v>50</v>
      </c>
      <c r="F2158" t="s">
        <v>71</v>
      </c>
      <c r="G2158" t="s">
        <v>72</v>
      </c>
      <c r="H2158" t="s">
        <v>102</v>
      </c>
      <c r="K2158" t="s">
        <v>226</v>
      </c>
      <c r="L2158" t="s">
        <v>227</v>
      </c>
      <c r="M2158" t="s">
        <v>56</v>
      </c>
      <c r="N2158" t="s">
        <v>57</v>
      </c>
      <c r="O2158" t="s">
        <v>8149</v>
      </c>
      <c r="P2158" t="s">
        <v>1309</v>
      </c>
      <c r="W2158">
        <v>47020</v>
      </c>
      <c r="X2158" t="s">
        <v>78</v>
      </c>
      <c r="Y2158">
        <v>266</v>
      </c>
      <c r="Z2158">
        <v>9402</v>
      </c>
      <c r="AA2158" s="1"/>
      <c r="AB2158" t="s">
        <v>8150</v>
      </c>
      <c r="AC2158">
        <v>2006</v>
      </c>
      <c r="AD2158">
        <v>5</v>
      </c>
      <c r="AE2158">
        <v>31</v>
      </c>
      <c r="AF2158" s="2">
        <f>DATE(emdat_data[[#This Row],[Start Year]],emdat_data[[#This Row],[Start Month]],emdat_data[[#This Row],[Start Day]])</f>
        <v>38868</v>
      </c>
      <c r="AG2158">
        <v>2006</v>
      </c>
      <c r="AH2158">
        <v>7</v>
      </c>
      <c r="AI2158">
        <v>24</v>
      </c>
      <c r="AJ2158" s="2">
        <f>DATE(emdat_data[[#This Row],[End Year]],emdat_data[[#This Row],[End Month]],emdat_data[[#This Row],[End Day]])</f>
        <v>38922</v>
      </c>
      <c r="AK2158">
        <v>21</v>
      </c>
      <c r="AM2158">
        <v>504000</v>
      </c>
      <c r="AO2158">
        <v>504000</v>
      </c>
      <c r="AV2158">
        <v>68.883758712346406</v>
      </c>
      <c r="AW2158" t="s">
        <v>8151</v>
      </c>
      <c r="AY2158" t="s">
        <v>8152</v>
      </c>
    </row>
    <row r="2159" spans="1:51" hidden="1" x14ac:dyDescent="0.25">
      <c r="A2159" t="s">
        <v>8157</v>
      </c>
      <c r="B2159">
        <v>2006</v>
      </c>
      <c r="C2159">
        <v>265</v>
      </c>
      <c r="E2159" t="s">
        <v>50</v>
      </c>
      <c r="F2159" t="s">
        <v>71</v>
      </c>
      <c r="G2159" t="s">
        <v>72</v>
      </c>
      <c r="H2159" t="s">
        <v>102</v>
      </c>
      <c r="K2159" t="s">
        <v>226</v>
      </c>
      <c r="L2159" t="s">
        <v>227</v>
      </c>
      <c r="M2159" t="s">
        <v>56</v>
      </c>
      <c r="N2159" t="s">
        <v>57</v>
      </c>
      <c r="O2159" t="s">
        <v>8158</v>
      </c>
      <c r="P2159" t="s">
        <v>1309</v>
      </c>
      <c r="W2159">
        <v>395400</v>
      </c>
      <c r="X2159" t="s">
        <v>78</v>
      </c>
      <c r="Y2159">
        <v>1873</v>
      </c>
      <c r="Z2159">
        <v>7523</v>
      </c>
      <c r="AA2159" s="1"/>
      <c r="AC2159">
        <v>2006</v>
      </c>
      <c r="AD2159">
        <v>5</v>
      </c>
      <c r="AE2159">
        <v>31</v>
      </c>
      <c r="AF2159" s="2">
        <f>DATE(emdat_data[[#This Row],[Start Year]],emdat_data[[#This Row],[Start Month]],emdat_data[[#This Row],[Start Day]])</f>
        <v>38868</v>
      </c>
      <c r="AG2159">
        <v>2006</v>
      </c>
      <c r="AH2159">
        <v>6</v>
      </c>
      <c r="AI2159">
        <v>4</v>
      </c>
      <c r="AJ2159" s="2">
        <f>DATE(emdat_data[[#This Row],[End Year]],emdat_data[[#This Row],[End Month]],emdat_data[[#This Row],[End Day]])</f>
        <v>38872</v>
      </c>
      <c r="AK2159">
        <v>41</v>
      </c>
      <c r="AV2159">
        <v>68.883758712346406</v>
      </c>
      <c r="AW2159" t="s">
        <v>8159</v>
      </c>
      <c r="AY2159" t="s">
        <v>8160</v>
      </c>
    </row>
    <row r="2160" spans="1:51" hidden="1" x14ac:dyDescent="0.25">
      <c r="A2160" t="s">
        <v>7847</v>
      </c>
      <c r="B2160">
        <v>2006</v>
      </c>
      <c r="C2160">
        <v>318</v>
      </c>
      <c r="E2160" t="s">
        <v>50</v>
      </c>
      <c r="F2160" t="s">
        <v>71</v>
      </c>
      <c r="G2160" t="s">
        <v>72</v>
      </c>
      <c r="K2160" t="s">
        <v>761</v>
      </c>
      <c r="L2160" t="s">
        <v>762</v>
      </c>
      <c r="M2160" t="s">
        <v>260</v>
      </c>
      <c r="N2160" t="s">
        <v>76</v>
      </c>
      <c r="O2160" t="s">
        <v>7848</v>
      </c>
      <c r="X2160" t="s">
        <v>78</v>
      </c>
      <c r="AA2160" s="1"/>
      <c r="AC2160">
        <v>2006</v>
      </c>
      <c r="AD2160">
        <v>6</v>
      </c>
      <c r="AF2160" s="2">
        <f>DATE(emdat_data[[#This Row],[Start Year]],emdat_data[[#This Row],[Start Month]],emdat_data[[#This Row],[Start Day]])</f>
        <v>38868</v>
      </c>
      <c r="AG2160">
        <v>2006</v>
      </c>
      <c r="AH2160">
        <v>6</v>
      </c>
      <c r="AJ2160" s="2">
        <f>DATE(emdat_data[[#This Row],[End Year]],emdat_data[[#This Row],[End Month]],emdat_data[[#This Row],[End Day]])</f>
        <v>38868</v>
      </c>
      <c r="AK2160">
        <v>11</v>
      </c>
      <c r="AN2160">
        <v>1000</v>
      </c>
      <c r="AO2160">
        <v>1000</v>
      </c>
      <c r="AV2160">
        <v>68.883758712346406</v>
      </c>
      <c r="AW2160" t="s">
        <v>7849</v>
      </c>
      <c r="AY2160" t="s">
        <v>7850</v>
      </c>
    </row>
    <row r="2161" spans="1:51" hidden="1" x14ac:dyDescent="0.25">
      <c r="A2161" t="s">
        <v>7851</v>
      </c>
      <c r="B2161">
        <v>2006</v>
      </c>
      <c r="C2161">
        <v>383</v>
      </c>
      <c r="E2161" t="s">
        <v>50</v>
      </c>
      <c r="F2161" t="s">
        <v>63</v>
      </c>
      <c r="G2161" t="s">
        <v>64</v>
      </c>
      <c r="H2161" t="s">
        <v>1766</v>
      </c>
      <c r="K2161" t="s">
        <v>778</v>
      </c>
      <c r="L2161" t="s">
        <v>779</v>
      </c>
      <c r="M2161" t="s">
        <v>189</v>
      </c>
      <c r="N2161" t="s">
        <v>190</v>
      </c>
      <c r="O2161" t="s">
        <v>7852</v>
      </c>
      <c r="X2161" t="s">
        <v>67</v>
      </c>
      <c r="AA2161" s="1"/>
      <c r="AC2161">
        <v>2006</v>
      </c>
      <c r="AD2161">
        <v>6</v>
      </c>
      <c r="AF2161" s="2">
        <f>DATE(emdat_data[[#This Row],[Start Year]],emdat_data[[#This Row],[Start Month]],emdat_data[[#This Row],[Start Day]])</f>
        <v>38868</v>
      </c>
      <c r="AG2161">
        <v>2006</v>
      </c>
      <c r="AH2161">
        <v>7</v>
      </c>
      <c r="AJ2161" s="2">
        <f>DATE(emdat_data[[#This Row],[End Year]],emdat_data[[#This Row],[End Month]],emdat_data[[#This Row],[End Day]])</f>
        <v>38898</v>
      </c>
      <c r="AK2161">
        <v>940</v>
      </c>
      <c r="AV2161">
        <v>68.883758712346406</v>
      </c>
      <c r="AW2161" t="s">
        <v>3918</v>
      </c>
      <c r="AY2161" t="s">
        <v>3919</v>
      </c>
    </row>
    <row r="2162" spans="1:51" x14ac:dyDescent="0.25">
      <c r="A2162" t="s">
        <v>9618</v>
      </c>
      <c r="B2162">
        <v>2006</v>
      </c>
      <c r="C2162">
        <v>317</v>
      </c>
      <c r="E2162" t="s">
        <v>50</v>
      </c>
      <c r="F2162" t="s">
        <v>119</v>
      </c>
      <c r="G2162" t="s">
        <v>120</v>
      </c>
      <c r="K2162" t="s">
        <v>2875</v>
      </c>
      <c r="L2162" t="s">
        <v>2876</v>
      </c>
      <c r="M2162" t="s">
        <v>260</v>
      </c>
      <c r="N2162" t="s">
        <v>76</v>
      </c>
      <c r="O2162" t="s">
        <v>9619</v>
      </c>
      <c r="T2162" t="s">
        <v>128</v>
      </c>
      <c r="U2162" t="s">
        <v>128</v>
      </c>
      <c r="X2162" t="s">
        <v>129</v>
      </c>
      <c r="AA2162" s="1"/>
      <c r="AC2162">
        <v>2006</v>
      </c>
      <c r="AD2162">
        <v>6</v>
      </c>
      <c r="AF2162" s="2">
        <f>DATE(emdat_data[[#This Row],[Start Year]],emdat_data[[#This Row],[Start Month]],emdat_data[[#This Row],[Start Day]])</f>
        <v>38868</v>
      </c>
      <c r="AG2162">
        <v>2006</v>
      </c>
      <c r="AH2162">
        <v>6</v>
      </c>
      <c r="AJ2162" s="2">
        <f>DATE(emdat_data[[#This Row],[End Year]],emdat_data[[#This Row],[End Month]],emdat_data[[#This Row],[End Day]])</f>
        <v>38868</v>
      </c>
      <c r="AK2162">
        <v>20</v>
      </c>
      <c r="AV2162">
        <v>68.883758712346406</v>
      </c>
    </row>
    <row r="2163" spans="1:51" hidden="1" x14ac:dyDescent="0.25">
      <c r="A2163" t="s">
        <v>9149</v>
      </c>
      <c r="B2163">
        <v>2006</v>
      </c>
      <c r="C2163">
        <v>306</v>
      </c>
      <c r="E2163" t="s">
        <v>50</v>
      </c>
      <c r="F2163" t="s">
        <v>71</v>
      </c>
      <c r="G2163" t="s">
        <v>72</v>
      </c>
      <c r="H2163" t="s">
        <v>102</v>
      </c>
      <c r="K2163" t="s">
        <v>383</v>
      </c>
      <c r="L2163" t="s">
        <v>384</v>
      </c>
      <c r="M2163" t="s">
        <v>211</v>
      </c>
      <c r="N2163" t="s">
        <v>190</v>
      </c>
      <c r="O2163" t="s">
        <v>9150</v>
      </c>
      <c r="P2163" t="s">
        <v>9151</v>
      </c>
      <c r="Q2163" t="s">
        <v>653</v>
      </c>
      <c r="W2163">
        <v>274800</v>
      </c>
      <c r="X2163" t="s">
        <v>78</v>
      </c>
      <c r="Y2163">
        <v>5833</v>
      </c>
      <c r="Z2163">
        <v>11458</v>
      </c>
      <c r="AA2163" s="1"/>
      <c r="AB2163" t="s">
        <v>9152</v>
      </c>
      <c r="AC2163">
        <v>2006</v>
      </c>
      <c r="AD2163">
        <v>6</v>
      </c>
      <c r="AE2163">
        <v>4</v>
      </c>
      <c r="AF2163" s="2">
        <f>DATE(emdat_data[[#This Row],[Start Year]],emdat_data[[#This Row],[Start Month]],emdat_data[[#This Row],[Start Day]])</f>
        <v>38872</v>
      </c>
      <c r="AG2163">
        <v>2006</v>
      </c>
      <c r="AH2163">
        <v>6</v>
      </c>
      <c r="AI2163">
        <v>12</v>
      </c>
      <c r="AJ2163" s="2">
        <f>DATE(emdat_data[[#This Row],[End Year]],emdat_data[[#This Row],[End Month]],emdat_data[[#This Row],[End Day]])</f>
        <v>38880</v>
      </c>
      <c r="AM2163">
        <v>1300</v>
      </c>
      <c r="AO2163">
        <v>1300</v>
      </c>
      <c r="AT2163">
        <v>125000</v>
      </c>
      <c r="AU2163">
        <v>181465</v>
      </c>
      <c r="AV2163">
        <v>68.883758712346406</v>
      </c>
      <c r="AW2163" t="s">
        <v>9153</v>
      </c>
      <c r="AY2163" t="s">
        <v>9154</v>
      </c>
    </row>
    <row r="2164" spans="1:51" hidden="1" x14ac:dyDescent="0.25">
      <c r="A2164" t="s">
        <v>9523</v>
      </c>
      <c r="B2164">
        <v>2006</v>
      </c>
      <c r="C2164">
        <v>302</v>
      </c>
      <c r="E2164" t="s">
        <v>50</v>
      </c>
      <c r="F2164" t="s">
        <v>71</v>
      </c>
      <c r="G2164" t="s">
        <v>72</v>
      </c>
      <c r="H2164" t="s">
        <v>102</v>
      </c>
      <c r="K2164" t="s">
        <v>2770</v>
      </c>
      <c r="L2164" t="s">
        <v>2771</v>
      </c>
      <c r="M2164" t="s">
        <v>211</v>
      </c>
      <c r="N2164" t="s">
        <v>190</v>
      </c>
      <c r="O2164" t="s">
        <v>9524</v>
      </c>
      <c r="P2164" t="s">
        <v>134</v>
      </c>
      <c r="W2164">
        <v>27580</v>
      </c>
      <c r="X2164" t="s">
        <v>78</v>
      </c>
      <c r="Y2164">
        <v>495</v>
      </c>
      <c r="Z2164">
        <v>2093</v>
      </c>
      <c r="AA2164" s="1"/>
      <c r="AC2164">
        <v>2006</v>
      </c>
      <c r="AD2164">
        <v>6</v>
      </c>
      <c r="AE2164">
        <v>4</v>
      </c>
      <c r="AF2164" s="2">
        <f>DATE(emdat_data[[#This Row],[Start Year]],emdat_data[[#This Row],[Start Month]],emdat_data[[#This Row],[Start Day]])</f>
        <v>38872</v>
      </c>
      <c r="AG2164">
        <v>2006</v>
      </c>
      <c r="AH2164">
        <v>6</v>
      </c>
      <c r="AI2164">
        <v>6</v>
      </c>
      <c r="AJ2164" s="2">
        <f>DATE(emdat_data[[#This Row],[End Year]],emdat_data[[#This Row],[End Month]],emdat_data[[#This Row],[End Day]])</f>
        <v>38874</v>
      </c>
      <c r="AM2164">
        <v>500</v>
      </c>
      <c r="AO2164">
        <v>500</v>
      </c>
      <c r="AV2164">
        <v>68.883758712346406</v>
      </c>
      <c r="AX2164" t="s">
        <v>9525</v>
      </c>
      <c r="AY2164" t="s">
        <v>9526</v>
      </c>
    </row>
    <row r="2165" spans="1:51" hidden="1" x14ac:dyDescent="0.25">
      <c r="A2165" t="s">
        <v>7571</v>
      </c>
      <c r="B2165">
        <v>2006</v>
      </c>
      <c r="C2165">
        <v>300</v>
      </c>
      <c r="E2165" t="s">
        <v>50</v>
      </c>
      <c r="F2165" t="s">
        <v>71</v>
      </c>
      <c r="G2165" t="s">
        <v>72</v>
      </c>
      <c r="H2165" t="s">
        <v>102</v>
      </c>
      <c r="K2165" t="s">
        <v>159</v>
      </c>
      <c r="L2165" t="s">
        <v>160</v>
      </c>
      <c r="M2165" t="s">
        <v>161</v>
      </c>
      <c r="N2165" t="s">
        <v>57</v>
      </c>
      <c r="O2165" t="s">
        <v>7572</v>
      </c>
      <c r="P2165" t="s">
        <v>134</v>
      </c>
      <c r="Q2165" t="s">
        <v>176</v>
      </c>
      <c r="W2165">
        <v>4210</v>
      </c>
      <c r="X2165" t="s">
        <v>78</v>
      </c>
      <c r="Y2165">
        <v>2342</v>
      </c>
      <c r="Z2165">
        <v>11138</v>
      </c>
      <c r="AA2165" s="1"/>
      <c r="AC2165">
        <v>2006</v>
      </c>
      <c r="AD2165">
        <v>6</v>
      </c>
      <c r="AE2165">
        <v>8</v>
      </c>
      <c r="AF2165" s="2">
        <f>DATE(emdat_data[[#This Row],[Start Year]],emdat_data[[#This Row],[Start Month]],emdat_data[[#This Row],[Start Day]])</f>
        <v>38876</v>
      </c>
      <c r="AG2165">
        <v>2006</v>
      </c>
      <c r="AH2165">
        <v>6</v>
      </c>
      <c r="AI2165">
        <v>15</v>
      </c>
      <c r="AJ2165" s="2">
        <f>DATE(emdat_data[[#This Row],[End Year]],emdat_data[[#This Row],[End Month]],emdat_data[[#This Row],[End Day]])</f>
        <v>38883</v>
      </c>
      <c r="AK2165">
        <v>21</v>
      </c>
      <c r="AL2165">
        <v>24</v>
      </c>
      <c r="AM2165">
        <v>4600000</v>
      </c>
      <c r="AO2165">
        <v>4600024</v>
      </c>
      <c r="AV2165">
        <v>68.883758712346406</v>
      </c>
      <c r="AX2165" t="s">
        <v>7573</v>
      </c>
      <c r="AY2165" t="s">
        <v>7574</v>
      </c>
    </row>
    <row r="2166" spans="1:51" hidden="1" x14ac:dyDescent="0.25">
      <c r="A2166" t="s">
        <v>7997</v>
      </c>
      <c r="B2166">
        <v>2006</v>
      </c>
      <c r="C2166">
        <v>319</v>
      </c>
      <c r="E2166" t="s">
        <v>50</v>
      </c>
      <c r="F2166" t="s">
        <v>71</v>
      </c>
      <c r="G2166" t="s">
        <v>72</v>
      </c>
      <c r="H2166" t="s">
        <v>102</v>
      </c>
      <c r="K2166" t="s">
        <v>1192</v>
      </c>
      <c r="L2166" t="s">
        <v>1193</v>
      </c>
      <c r="M2166" t="s">
        <v>1194</v>
      </c>
      <c r="N2166" t="s">
        <v>86</v>
      </c>
      <c r="O2166" t="s">
        <v>7998</v>
      </c>
      <c r="P2166" t="s">
        <v>642</v>
      </c>
      <c r="X2166" t="s">
        <v>78</v>
      </c>
      <c r="AA2166" s="1"/>
      <c r="AC2166">
        <v>2006</v>
      </c>
      <c r="AD2166">
        <v>6</v>
      </c>
      <c r="AE2166">
        <v>8</v>
      </c>
      <c r="AF2166" s="2">
        <f>DATE(emdat_data[[#This Row],[Start Year]],emdat_data[[#This Row],[Start Month]],emdat_data[[#This Row],[Start Day]])</f>
        <v>38876</v>
      </c>
      <c r="AG2166">
        <v>2006</v>
      </c>
      <c r="AH2166">
        <v>6</v>
      </c>
      <c r="AI2166">
        <v>8</v>
      </c>
      <c r="AJ2166" s="2">
        <f>DATE(emdat_data[[#This Row],[End Year]],emdat_data[[#This Row],[End Month]],emdat_data[[#This Row],[End Day]])</f>
        <v>38876</v>
      </c>
      <c r="AK2166">
        <v>2</v>
      </c>
      <c r="AM2166">
        <v>1500</v>
      </c>
      <c r="AO2166">
        <v>1500</v>
      </c>
      <c r="AV2166">
        <v>68.883758712346406</v>
      </c>
      <c r="AW2166" t="s">
        <v>7999</v>
      </c>
      <c r="AY2166" t="s">
        <v>8000</v>
      </c>
    </row>
    <row r="2167" spans="1:51" hidden="1" x14ac:dyDescent="0.25">
      <c r="A2167" t="s">
        <v>9658</v>
      </c>
      <c r="B2167">
        <v>2006</v>
      </c>
      <c r="C2167">
        <v>299</v>
      </c>
      <c r="E2167" t="s">
        <v>50</v>
      </c>
      <c r="F2167" t="s">
        <v>71</v>
      </c>
      <c r="G2167" t="s">
        <v>72</v>
      </c>
      <c r="H2167" t="s">
        <v>102</v>
      </c>
      <c r="K2167" t="s">
        <v>2539</v>
      </c>
      <c r="L2167" t="s">
        <v>2540</v>
      </c>
      <c r="M2167" t="s">
        <v>161</v>
      </c>
      <c r="N2167" t="s">
        <v>57</v>
      </c>
      <c r="O2167" t="s">
        <v>9659</v>
      </c>
      <c r="P2167" t="s">
        <v>134</v>
      </c>
      <c r="W2167">
        <v>14310</v>
      </c>
      <c r="X2167" t="s">
        <v>78</v>
      </c>
      <c r="Y2167">
        <v>2407</v>
      </c>
      <c r="Z2167">
        <v>12079</v>
      </c>
      <c r="AA2167" s="1"/>
      <c r="AC2167">
        <v>2006</v>
      </c>
      <c r="AD2167">
        <v>6</v>
      </c>
      <c r="AE2167">
        <v>10</v>
      </c>
      <c r="AF2167" s="2">
        <f>DATE(emdat_data[[#This Row],[Start Year]],emdat_data[[#This Row],[Start Month]],emdat_data[[#This Row],[Start Day]])</f>
        <v>38878</v>
      </c>
      <c r="AG2167">
        <v>2006</v>
      </c>
      <c r="AH2167">
        <v>6</v>
      </c>
      <c r="AI2167">
        <v>13</v>
      </c>
      <c r="AJ2167" s="2">
        <f>DATE(emdat_data[[#This Row],[End Year]],emdat_data[[#This Row],[End Month]],emdat_data[[#This Row],[End Day]])</f>
        <v>38881</v>
      </c>
      <c r="AK2167">
        <v>3</v>
      </c>
      <c r="AM2167">
        <v>300</v>
      </c>
      <c r="AO2167">
        <v>300</v>
      </c>
      <c r="AT2167">
        <v>116130</v>
      </c>
      <c r="AU2167">
        <v>168588</v>
      </c>
      <c r="AV2167">
        <v>68.883758712346406</v>
      </c>
      <c r="AW2167" t="s">
        <v>2542</v>
      </c>
      <c r="AY2167" t="s">
        <v>2543</v>
      </c>
    </row>
    <row r="2168" spans="1:51" hidden="1" x14ac:dyDescent="0.25">
      <c r="A2168" t="s">
        <v>7759</v>
      </c>
      <c r="B2168">
        <v>2006</v>
      </c>
      <c r="C2168">
        <v>272</v>
      </c>
      <c r="E2168" t="s">
        <v>50</v>
      </c>
      <c r="F2168" t="s">
        <v>63</v>
      </c>
      <c r="G2168" t="s">
        <v>82</v>
      </c>
      <c r="H2168" t="s">
        <v>98</v>
      </c>
      <c r="J2168" t="s">
        <v>7760</v>
      </c>
      <c r="K2168" t="s">
        <v>1192</v>
      </c>
      <c r="L2168" t="s">
        <v>1193</v>
      </c>
      <c r="M2168" t="s">
        <v>1194</v>
      </c>
      <c r="N2168" t="s">
        <v>86</v>
      </c>
      <c r="O2168" t="s">
        <v>7761</v>
      </c>
      <c r="Q2168" t="s">
        <v>72</v>
      </c>
      <c r="W2168">
        <v>75</v>
      </c>
      <c r="X2168" t="s">
        <v>88</v>
      </c>
      <c r="AA2168" s="1"/>
      <c r="AC2168">
        <v>2006</v>
      </c>
      <c r="AD2168">
        <v>6</v>
      </c>
      <c r="AE2168">
        <v>11</v>
      </c>
      <c r="AF2168" s="2">
        <f>DATE(emdat_data[[#This Row],[Start Year]],emdat_data[[#This Row],[Start Month]],emdat_data[[#This Row],[Start Day]])</f>
        <v>38879</v>
      </c>
      <c r="AG2168">
        <v>2006</v>
      </c>
      <c r="AH2168">
        <v>6</v>
      </c>
      <c r="AI2168">
        <v>11</v>
      </c>
      <c r="AJ2168" s="2">
        <f>DATE(emdat_data[[#This Row],[End Year]],emdat_data[[#This Row],[End Month]],emdat_data[[#This Row],[End Day]])</f>
        <v>38879</v>
      </c>
      <c r="AL2168">
        <v>8</v>
      </c>
      <c r="AM2168">
        <v>260</v>
      </c>
      <c r="AO2168">
        <v>268</v>
      </c>
      <c r="AV2168">
        <v>68.883758712346406</v>
      </c>
      <c r="AX2168" t="s">
        <v>7762</v>
      </c>
      <c r="AY2168" t="s">
        <v>7763</v>
      </c>
    </row>
    <row r="2169" spans="1:51" hidden="1" x14ac:dyDescent="0.25">
      <c r="A2169" t="s">
        <v>7711</v>
      </c>
      <c r="B2169">
        <v>2006</v>
      </c>
      <c r="C2169">
        <v>298</v>
      </c>
      <c r="E2169" t="s">
        <v>50</v>
      </c>
      <c r="F2169" t="s">
        <v>71</v>
      </c>
      <c r="G2169" t="s">
        <v>72</v>
      </c>
      <c r="H2169" t="s">
        <v>170</v>
      </c>
      <c r="K2169" t="s">
        <v>159</v>
      </c>
      <c r="L2169" t="s">
        <v>160</v>
      </c>
      <c r="M2169" t="s">
        <v>161</v>
      </c>
      <c r="N2169" t="s">
        <v>57</v>
      </c>
      <c r="O2169" t="s">
        <v>7712</v>
      </c>
      <c r="P2169" t="s">
        <v>134</v>
      </c>
      <c r="Q2169" t="s">
        <v>659</v>
      </c>
      <c r="W2169">
        <v>11680</v>
      </c>
      <c r="X2169" t="s">
        <v>78</v>
      </c>
      <c r="Y2169">
        <v>2551</v>
      </c>
      <c r="Z2169">
        <v>10651</v>
      </c>
      <c r="AA2169" s="1"/>
      <c r="AC2169">
        <v>2006</v>
      </c>
      <c r="AD2169">
        <v>6</v>
      </c>
      <c r="AE2169">
        <v>12</v>
      </c>
      <c r="AF2169" s="2">
        <f>DATE(emdat_data[[#This Row],[Start Year]],emdat_data[[#This Row],[Start Month]],emdat_data[[#This Row],[Start Day]])</f>
        <v>38880</v>
      </c>
      <c r="AG2169">
        <v>2006</v>
      </c>
      <c r="AH2169">
        <v>6</v>
      </c>
      <c r="AI2169">
        <v>16</v>
      </c>
      <c r="AJ2169" s="2">
        <f>DATE(emdat_data[[#This Row],[End Year]],emdat_data[[#This Row],[End Month]],emdat_data[[#This Row],[End Day]])</f>
        <v>38884</v>
      </c>
      <c r="AK2169">
        <v>50</v>
      </c>
      <c r="AN2169">
        <v>12000</v>
      </c>
      <c r="AO2169">
        <v>12000</v>
      </c>
      <c r="AT2169">
        <v>141000</v>
      </c>
      <c r="AU2169">
        <v>204693</v>
      </c>
      <c r="AV2169">
        <v>68.883758712346406</v>
      </c>
      <c r="AX2169" t="s">
        <v>7713</v>
      </c>
      <c r="AY2169" t="s">
        <v>7714</v>
      </c>
    </row>
    <row r="2170" spans="1:51" hidden="1" x14ac:dyDescent="0.25">
      <c r="A2170" t="s">
        <v>7950</v>
      </c>
      <c r="B2170">
        <v>2006</v>
      </c>
      <c r="C2170">
        <v>297</v>
      </c>
      <c r="E2170" t="s">
        <v>50</v>
      </c>
      <c r="F2170" t="s">
        <v>71</v>
      </c>
      <c r="G2170" t="s">
        <v>72</v>
      </c>
      <c r="H2170" t="s">
        <v>102</v>
      </c>
      <c r="K2170" t="s">
        <v>159</v>
      </c>
      <c r="L2170" t="s">
        <v>160</v>
      </c>
      <c r="M2170" t="s">
        <v>161</v>
      </c>
      <c r="N2170" t="s">
        <v>57</v>
      </c>
      <c r="O2170" t="s">
        <v>7951</v>
      </c>
      <c r="W2170">
        <v>58070</v>
      </c>
      <c r="X2170" t="s">
        <v>78</v>
      </c>
      <c r="Y2170">
        <v>262</v>
      </c>
      <c r="Z2170">
        <v>11275</v>
      </c>
      <c r="AA2170" s="1"/>
      <c r="AB2170" t="s">
        <v>7952</v>
      </c>
      <c r="AC2170">
        <v>2006</v>
      </c>
      <c r="AD2170">
        <v>6</v>
      </c>
      <c r="AE2170">
        <v>13</v>
      </c>
      <c r="AF2170" s="2">
        <f>DATE(emdat_data[[#This Row],[Start Year]],emdat_data[[#This Row],[Start Month]],emdat_data[[#This Row],[Start Day]])</f>
        <v>38881</v>
      </c>
      <c r="AG2170">
        <v>2006</v>
      </c>
      <c r="AH2170">
        <v>6</v>
      </c>
      <c r="AI2170">
        <v>16</v>
      </c>
      <c r="AJ2170" s="2">
        <f>DATE(emdat_data[[#This Row],[End Year]],emdat_data[[#This Row],[End Month]],emdat_data[[#This Row],[End Day]])</f>
        <v>38884</v>
      </c>
      <c r="AK2170">
        <v>2</v>
      </c>
      <c r="AM2170">
        <v>1410000</v>
      </c>
      <c r="AO2170">
        <v>1410000</v>
      </c>
      <c r="AV2170">
        <v>68.883758712346406</v>
      </c>
      <c r="AX2170" t="s">
        <v>7953</v>
      </c>
      <c r="AY2170" t="s">
        <v>7954</v>
      </c>
    </row>
    <row r="2171" spans="1:51" x14ac:dyDescent="0.25">
      <c r="A2171" t="s">
        <v>9631</v>
      </c>
      <c r="B2171">
        <v>2006</v>
      </c>
      <c r="C2171">
        <v>639</v>
      </c>
      <c r="E2171" t="s">
        <v>50</v>
      </c>
      <c r="F2171" t="s">
        <v>119</v>
      </c>
      <c r="G2171" t="s">
        <v>120</v>
      </c>
      <c r="H2171" t="s">
        <v>121</v>
      </c>
      <c r="J2171" t="s">
        <v>294</v>
      </c>
      <c r="K2171" t="s">
        <v>2618</v>
      </c>
      <c r="L2171" t="s">
        <v>2619</v>
      </c>
      <c r="M2171" t="s">
        <v>75</v>
      </c>
      <c r="N2171" t="s">
        <v>76</v>
      </c>
      <c r="O2171" t="s">
        <v>9632</v>
      </c>
      <c r="T2171" t="s">
        <v>127</v>
      </c>
      <c r="U2171" t="s">
        <v>127</v>
      </c>
      <c r="X2171" t="s">
        <v>129</v>
      </c>
      <c r="AA2171" s="1"/>
      <c r="AC2171">
        <v>2006</v>
      </c>
      <c r="AD2171">
        <v>6</v>
      </c>
      <c r="AE2171">
        <v>13</v>
      </c>
      <c r="AF2171" s="2">
        <f>DATE(emdat_data[[#This Row],[Start Year]],emdat_data[[#This Row],[Start Month]],emdat_data[[#This Row],[Start Day]])</f>
        <v>38881</v>
      </c>
      <c r="AG2171">
        <v>2006</v>
      </c>
      <c r="AH2171">
        <v>6</v>
      </c>
      <c r="AI2171">
        <v>30</v>
      </c>
      <c r="AJ2171" s="2">
        <f>DATE(emdat_data[[#This Row],[End Year]],emdat_data[[#This Row],[End Month]],emdat_data[[#This Row],[End Day]])</f>
        <v>38898</v>
      </c>
      <c r="AK2171">
        <v>20</v>
      </c>
      <c r="AM2171">
        <v>216</v>
      </c>
      <c r="AO2171">
        <v>216</v>
      </c>
      <c r="AV2171">
        <v>68.883758712346406</v>
      </c>
    </row>
    <row r="2172" spans="1:51" hidden="1" x14ac:dyDescent="0.25">
      <c r="A2172" t="s">
        <v>7955</v>
      </c>
      <c r="B2172">
        <v>2006</v>
      </c>
      <c r="C2172">
        <v>323</v>
      </c>
      <c r="E2172" t="s">
        <v>50</v>
      </c>
      <c r="F2172" t="s">
        <v>71</v>
      </c>
      <c r="G2172" t="s">
        <v>72</v>
      </c>
      <c r="H2172" t="s">
        <v>102</v>
      </c>
      <c r="K2172" t="s">
        <v>159</v>
      </c>
      <c r="L2172" t="s">
        <v>160</v>
      </c>
      <c r="M2172" t="s">
        <v>161</v>
      </c>
      <c r="N2172" t="s">
        <v>57</v>
      </c>
      <c r="O2172" t="s">
        <v>7956</v>
      </c>
      <c r="P2172" t="s">
        <v>2496</v>
      </c>
      <c r="W2172">
        <v>36280</v>
      </c>
      <c r="X2172" t="s">
        <v>78</v>
      </c>
      <c r="Y2172">
        <v>2473</v>
      </c>
      <c r="Z2172">
        <v>11687</v>
      </c>
      <c r="AA2172" s="1"/>
      <c r="AC2172">
        <v>2006</v>
      </c>
      <c r="AD2172">
        <v>6</v>
      </c>
      <c r="AE2172">
        <v>17</v>
      </c>
      <c r="AF2172" s="2">
        <f>DATE(emdat_data[[#This Row],[Start Year]],emdat_data[[#This Row],[Start Month]],emdat_data[[#This Row],[Start Day]])</f>
        <v>38885</v>
      </c>
      <c r="AG2172">
        <v>2006</v>
      </c>
      <c r="AH2172">
        <v>6</v>
      </c>
      <c r="AI2172">
        <v>19</v>
      </c>
      <c r="AJ2172" s="2">
        <f>DATE(emdat_data[[#This Row],[End Year]],emdat_data[[#This Row],[End Month]],emdat_data[[#This Row],[End Day]])</f>
        <v>38887</v>
      </c>
      <c r="AK2172">
        <v>23</v>
      </c>
      <c r="AM2172">
        <v>5000</v>
      </c>
      <c r="AO2172">
        <v>5000</v>
      </c>
      <c r="AV2172">
        <v>68.883758712346406</v>
      </c>
      <c r="AX2172" t="s">
        <v>7957</v>
      </c>
      <c r="AY2172" t="s">
        <v>7958</v>
      </c>
    </row>
    <row r="2173" spans="1:51" hidden="1" x14ac:dyDescent="0.25">
      <c r="A2173" t="s">
        <v>7937</v>
      </c>
      <c r="B2173">
        <v>2006</v>
      </c>
      <c r="C2173">
        <v>304</v>
      </c>
      <c r="E2173" t="s">
        <v>50</v>
      </c>
      <c r="F2173" t="s">
        <v>51</v>
      </c>
      <c r="G2173" t="s">
        <v>1886</v>
      </c>
      <c r="H2173" t="s">
        <v>217</v>
      </c>
      <c r="K2173" t="s">
        <v>159</v>
      </c>
      <c r="L2173" t="s">
        <v>160</v>
      </c>
      <c r="M2173" t="s">
        <v>161</v>
      </c>
      <c r="N2173" t="s">
        <v>57</v>
      </c>
      <c r="O2173" t="s">
        <v>7938</v>
      </c>
      <c r="AA2173" s="1"/>
      <c r="AC2173">
        <v>2006</v>
      </c>
      <c r="AD2173">
        <v>6</v>
      </c>
      <c r="AE2173">
        <v>18</v>
      </c>
      <c r="AF2173" s="2">
        <f>DATE(emdat_data[[#This Row],[Start Year]],emdat_data[[#This Row],[Start Month]],emdat_data[[#This Row],[Start Day]])</f>
        <v>38886</v>
      </c>
      <c r="AG2173">
        <v>2006</v>
      </c>
      <c r="AH2173">
        <v>6</v>
      </c>
      <c r="AI2173">
        <v>18</v>
      </c>
      <c r="AJ2173" s="2">
        <f>DATE(emdat_data[[#This Row],[End Year]],emdat_data[[#This Row],[End Month]],emdat_data[[#This Row],[End Day]])</f>
        <v>38886</v>
      </c>
      <c r="AK2173">
        <v>11</v>
      </c>
      <c r="AL2173">
        <v>5</v>
      </c>
      <c r="AO2173">
        <v>5</v>
      </c>
      <c r="AV2173">
        <v>68.883758712346406</v>
      </c>
      <c r="AX2173" t="s">
        <v>167</v>
      </c>
      <c r="AY2173" t="s">
        <v>168</v>
      </c>
    </row>
    <row r="2174" spans="1:51" hidden="1" x14ac:dyDescent="0.25">
      <c r="A2174" t="s">
        <v>7626</v>
      </c>
      <c r="B2174">
        <v>2006</v>
      </c>
      <c r="C2174">
        <v>311</v>
      </c>
      <c r="E2174" t="s">
        <v>50</v>
      </c>
      <c r="F2174" t="s">
        <v>71</v>
      </c>
      <c r="G2174" t="s">
        <v>72</v>
      </c>
      <c r="H2174" t="s">
        <v>170</v>
      </c>
      <c r="K2174" t="s">
        <v>171</v>
      </c>
      <c r="L2174" t="s">
        <v>172</v>
      </c>
      <c r="M2174" t="s">
        <v>173</v>
      </c>
      <c r="N2174" t="s">
        <v>57</v>
      </c>
      <c r="O2174" t="s">
        <v>7627</v>
      </c>
      <c r="P2174" t="s">
        <v>642</v>
      </c>
      <c r="Q2174" t="s">
        <v>176</v>
      </c>
      <c r="V2174">
        <v>144</v>
      </c>
      <c r="W2174">
        <v>3100</v>
      </c>
      <c r="X2174" t="s">
        <v>78</v>
      </c>
      <c r="Y2174">
        <v>-517</v>
      </c>
      <c r="Z2174">
        <v>12011</v>
      </c>
      <c r="AA2174" s="1"/>
      <c r="AC2174">
        <v>2006</v>
      </c>
      <c r="AD2174">
        <v>6</v>
      </c>
      <c r="AE2174">
        <v>19</v>
      </c>
      <c r="AF2174" s="2">
        <f>DATE(emdat_data[[#This Row],[Start Year]],emdat_data[[#This Row],[Start Month]],emdat_data[[#This Row],[Start Day]])</f>
        <v>38887</v>
      </c>
      <c r="AG2174">
        <v>2006</v>
      </c>
      <c r="AH2174">
        <v>6</v>
      </c>
      <c r="AI2174">
        <v>23</v>
      </c>
      <c r="AJ2174" s="2">
        <f>DATE(emdat_data[[#This Row],[End Year]],emdat_data[[#This Row],[End Month]],emdat_data[[#This Row],[End Day]])</f>
        <v>38891</v>
      </c>
      <c r="AK2174">
        <v>236</v>
      </c>
      <c r="AL2174">
        <v>56</v>
      </c>
      <c r="AM2174">
        <v>28505</v>
      </c>
      <c r="AN2174">
        <v>670</v>
      </c>
      <c r="AO2174">
        <v>29231</v>
      </c>
      <c r="AT2174">
        <v>55200</v>
      </c>
      <c r="AU2174">
        <v>80135</v>
      </c>
      <c r="AV2174">
        <v>68.883758712346406</v>
      </c>
      <c r="AX2174" t="s">
        <v>7628</v>
      </c>
      <c r="AY2174" t="s">
        <v>7629</v>
      </c>
    </row>
    <row r="2175" spans="1:51" hidden="1" x14ac:dyDescent="0.25">
      <c r="A2175" t="s">
        <v>9025</v>
      </c>
      <c r="B2175">
        <v>2006</v>
      </c>
      <c r="C2175">
        <v>378</v>
      </c>
      <c r="E2175" t="s">
        <v>50</v>
      </c>
      <c r="F2175" t="s">
        <v>71</v>
      </c>
      <c r="G2175" t="s">
        <v>72</v>
      </c>
      <c r="H2175" t="s">
        <v>102</v>
      </c>
      <c r="K2175" t="s">
        <v>245</v>
      </c>
      <c r="L2175" t="s">
        <v>246</v>
      </c>
      <c r="M2175" t="s">
        <v>161</v>
      </c>
      <c r="N2175" t="s">
        <v>57</v>
      </c>
      <c r="O2175" t="s">
        <v>9026</v>
      </c>
      <c r="P2175" t="s">
        <v>134</v>
      </c>
      <c r="Q2175" t="s">
        <v>176</v>
      </c>
      <c r="W2175">
        <v>47890</v>
      </c>
      <c r="X2175" t="s">
        <v>78</v>
      </c>
      <c r="Y2175">
        <v>3534</v>
      </c>
      <c r="Z2175">
        <v>13622</v>
      </c>
      <c r="AA2175" s="1"/>
      <c r="AB2175" t="s">
        <v>9027</v>
      </c>
      <c r="AC2175">
        <v>2006</v>
      </c>
      <c r="AD2175">
        <v>6</v>
      </c>
      <c r="AE2175">
        <v>19</v>
      </c>
      <c r="AF2175" s="2">
        <f>DATE(emdat_data[[#This Row],[Start Year]],emdat_data[[#This Row],[Start Month]],emdat_data[[#This Row],[Start Day]])</f>
        <v>38887</v>
      </c>
      <c r="AG2175">
        <v>2006</v>
      </c>
      <c r="AH2175">
        <v>7</v>
      </c>
      <c r="AI2175">
        <v>20</v>
      </c>
      <c r="AJ2175" s="2">
        <f>DATE(emdat_data[[#This Row],[End Year]],emdat_data[[#This Row],[End Month]],emdat_data[[#This Row],[End Day]])</f>
        <v>38918</v>
      </c>
      <c r="AK2175">
        <v>34</v>
      </c>
      <c r="AL2175">
        <v>32</v>
      </c>
      <c r="AM2175">
        <v>6200</v>
      </c>
      <c r="AO2175">
        <v>6232</v>
      </c>
      <c r="AV2175">
        <v>68.883758712346406</v>
      </c>
      <c r="AX2175" t="s">
        <v>9028</v>
      </c>
      <c r="AY2175" t="s">
        <v>9029</v>
      </c>
    </row>
    <row r="2176" spans="1:51" hidden="1" x14ac:dyDescent="0.25">
      <c r="A2176" t="s">
        <v>9216</v>
      </c>
      <c r="B2176">
        <v>2006</v>
      </c>
      <c r="C2176">
        <v>320</v>
      </c>
      <c r="E2176" t="s">
        <v>50</v>
      </c>
      <c r="F2176" t="s">
        <v>71</v>
      </c>
      <c r="G2176" t="s">
        <v>72</v>
      </c>
      <c r="H2176" t="s">
        <v>102</v>
      </c>
      <c r="K2176" t="s">
        <v>376</v>
      </c>
      <c r="L2176" t="s">
        <v>377</v>
      </c>
      <c r="M2176" t="s">
        <v>211</v>
      </c>
      <c r="N2176" t="s">
        <v>190</v>
      </c>
      <c r="O2176" t="s">
        <v>9217</v>
      </c>
      <c r="Q2176" t="s">
        <v>659</v>
      </c>
      <c r="X2176" t="s">
        <v>78</v>
      </c>
      <c r="AA2176" s="1"/>
      <c r="AC2176">
        <v>2006</v>
      </c>
      <c r="AD2176">
        <v>6</v>
      </c>
      <c r="AE2176">
        <v>19</v>
      </c>
      <c r="AF2176" s="2">
        <f>DATE(emdat_data[[#This Row],[Start Year]],emdat_data[[#This Row],[Start Month]],emdat_data[[#This Row],[Start Day]])</f>
        <v>38887</v>
      </c>
      <c r="AG2176">
        <v>2006</v>
      </c>
      <c r="AH2176">
        <v>6</v>
      </c>
      <c r="AI2176">
        <v>19</v>
      </c>
      <c r="AJ2176" s="2">
        <f>DATE(emdat_data[[#This Row],[End Year]],emdat_data[[#This Row],[End Month]],emdat_data[[#This Row],[End Day]])</f>
        <v>38887</v>
      </c>
      <c r="AK2176">
        <v>1</v>
      </c>
      <c r="AM2176">
        <v>600</v>
      </c>
      <c r="AO2176">
        <v>600</v>
      </c>
      <c r="AV2176">
        <v>68.883758712346406</v>
      </c>
      <c r="AW2176" t="s">
        <v>9218</v>
      </c>
      <c r="AY2176" t="s">
        <v>9219</v>
      </c>
    </row>
    <row r="2177" spans="1:51" hidden="1" x14ac:dyDescent="0.25">
      <c r="A2177" t="s">
        <v>7928</v>
      </c>
      <c r="B2177">
        <v>2006</v>
      </c>
      <c r="C2177">
        <v>464</v>
      </c>
      <c r="E2177" t="s">
        <v>50</v>
      </c>
      <c r="F2177" t="s">
        <v>51</v>
      </c>
      <c r="G2177" t="s">
        <v>52</v>
      </c>
      <c r="H2177" t="s">
        <v>53</v>
      </c>
      <c r="K2177" t="s">
        <v>159</v>
      </c>
      <c r="L2177" t="s">
        <v>160</v>
      </c>
      <c r="M2177" t="s">
        <v>161</v>
      </c>
      <c r="N2177" t="s">
        <v>57</v>
      </c>
      <c r="O2177" t="s">
        <v>7929</v>
      </c>
      <c r="W2177">
        <v>5</v>
      </c>
      <c r="X2177" t="s">
        <v>59</v>
      </c>
      <c r="Y2177">
        <v>33068</v>
      </c>
      <c r="Z2177">
        <v>10495</v>
      </c>
      <c r="AA2177" s="1"/>
      <c r="AC2177">
        <v>2006</v>
      </c>
      <c r="AD2177">
        <v>6</v>
      </c>
      <c r="AE2177">
        <v>20</v>
      </c>
      <c r="AF2177" s="2">
        <f>DATE(emdat_data[[#This Row],[Start Year]],emdat_data[[#This Row],[Start Month]],emdat_data[[#This Row],[Start Day]])</f>
        <v>38888</v>
      </c>
      <c r="AG2177">
        <v>2006</v>
      </c>
      <c r="AH2177">
        <v>6</v>
      </c>
      <c r="AI2177">
        <v>20</v>
      </c>
      <c r="AJ2177" s="2">
        <f>DATE(emdat_data[[#This Row],[End Year]],emdat_data[[#This Row],[End Month]],emdat_data[[#This Row],[End Day]])</f>
        <v>38888</v>
      </c>
      <c r="AL2177">
        <v>5</v>
      </c>
      <c r="AM2177">
        <v>125</v>
      </c>
      <c r="AO2177">
        <v>130</v>
      </c>
      <c r="AV2177">
        <v>68.883758712346406</v>
      </c>
      <c r="AX2177" t="s">
        <v>7930</v>
      </c>
      <c r="AY2177" t="s">
        <v>7931</v>
      </c>
    </row>
    <row r="2178" spans="1:51" hidden="1" x14ac:dyDescent="0.25">
      <c r="A2178" t="s">
        <v>9096</v>
      </c>
      <c r="B2178">
        <v>2006</v>
      </c>
      <c r="C2178">
        <v>312</v>
      </c>
      <c r="E2178" t="s">
        <v>50</v>
      </c>
      <c r="F2178" t="s">
        <v>71</v>
      </c>
      <c r="G2178" t="s">
        <v>72</v>
      </c>
      <c r="H2178" t="s">
        <v>170</v>
      </c>
      <c r="K2178" t="s">
        <v>376</v>
      </c>
      <c r="L2178" t="s">
        <v>377</v>
      </c>
      <c r="M2178" t="s">
        <v>211</v>
      </c>
      <c r="N2178" t="s">
        <v>190</v>
      </c>
      <c r="O2178" t="s">
        <v>9097</v>
      </c>
      <c r="P2178" t="s">
        <v>4129</v>
      </c>
      <c r="Q2178" t="s">
        <v>176</v>
      </c>
      <c r="W2178">
        <v>5540</v>
      </c>
      <c r="X2178" t="s">
        <v>78</v>
      </c>
      <c r="Y2178">
        <v>4715</v>
      </c>
      <c r="Z2178">
        <v>4746</v>
      </c>
      <c r="AA2178" s="1"/>
      <c r="AB2178" t="s">
        <v>9098</v>
      </c>
      <c r="AC2178">
        <v>2006</v>
      </c>
      <c r="AD2178">
        <v>6</v>
      </c>
      <c r="AE2178">
        <v>20</v>
      </c>
      <c r="AF2178" s="2">
        <f>DATE(emdat_data[[#This Row],[Start Year]],emdat_data[[#This Row],[Start Month]],emdat_data[[#This Row],[Start Day]])</f>
        <v>38888</v>
      </c>
      <c r="AG2178">
        <v>2006</v>
      </c>
      <c r="AH2178">
        <v>6</v>
      </c>
      <c r="AI2178">
        <v>26</v>
      </c>
      <c r="AJ2178" s="2">
        <f>DATE(emdat_data[[#This Row],[End Year]],emdat_data[[#This Row],[End Month]],emdat_data[[#This Row],[End Day]])</f>
        <v>38894</v>
      </c>
      <c r="AK2178">
        <v>14</v>
      </c>
      <c r="AM2178">
        <v>5712</v>
      </c>
      <c r="AO2178">
        <v>5712</v>
      </c>
      <c r="AV2178">
        <v>68.883758712346406</v>
      </c>
      <c r="AW2178" t="s">
        <v>9099</v>
      </c>
      <c r="AY2178" t="s">
        <v>9100</v>
      </c>
    </row>
    <row r="2179" spans="1:51" hidden="1" x14ac:dyDescent="0.25">
      <c r="A2179" t="s">
        <v>9710</v>
      </c>
      <c r="B2179">
        <v>2006</v>
      </c>
      <c r="C2179">
        <v>344</v>
      </c>
      <c r="E2179" t="s">
        <v>50</v>
      </c>
      <c r="F2179" t="s">
        <v>71</v>
      </c>
      <c r="G2179" t="s">
        <v>72</v>
      </c>
      <c r="H2179" t="s">
        <v>102</v>
      </c>
      <c r="K2179" t="s">
        <v>357</v>
      </c>
      <c r="L2179" t="s">
        <v>358</v>
      </c>
      <c r="M2179" t="s">
        <v>146</v>
      </c>
      <c r="N2179" t="s">
        <v>86</v>
      </c>
      <c r="O2179" t="s">
        <v>9711</v>
      </c>
      <c r="P2179" t="s">
        <v>9712</v>
      </c>
      <c r="W2179">
        <v>6780</v>
      </c>
      <c r="X2179" t="s">
        <v>78</v>
      </c>
      <c r="Y2179">
        <v>4141</v>
      </c>
      <c r="Z2179">
        <v>-8691</v>
      </c>
      <c r="AA2179" s="1"/>
      <c r="AB2179" t="s">
        <v>9713</v>
      </c>
      <c r="AC2179">
        <v>2006</v>
      </c>
      <c r="AD2179">
        <v>6</v>
      </c>
      <c r="AE2179">
        <v>22</v>
      </c>
      <c r="AF2179" s="2">
        <f>DATE(emdat_data[[#This Row],[Start Year]],emdat_data[[#This Row],[Start Month]],emdat_data[[#This Row],[Start Day]])</f>
        <v>38890</v>
      </c>
      <c r="AG2179">
        <v>2006</v>
      </c>
      <c r="AH2179">
        <v>6</v>
      </c>
      <c r="AI2179">
        <v>25</v>
      </c>
      <c r="AJ2179" s="2">
        <f>DATE(emdat_data[[#This Row],[End Year]],emdat_data[[#This Row],[End Month]],emdat_data[[#This Row],[End Day]])</f>
        <v>38893</v>
      </c>
      <c r="AK2179">
        <v>2</v>
      </c>
      <c r="AM2179">
        <v>2400</v>
      </c>
      <c r="AO2179">
        <v>2400</v>
      </c>
      <c r="AT2179">
        <v>7000</v>
      </c>
      <c r="AU2179">
        <v>10162</v>
      </c>
      <c r="AV2179">
        <v>68.883758712346406</v>
      </c>
      <c r="AX2179" t="s">
        <v>9714</v>
      </c>
      <c r="AY2179" t="s">
        <v>9715</v>
      </c>
    </row>
    <row r="2180" spans="1:51" hidden="1" x14ac:dyDescent="0.25">
      <c r="A2180" t="s">
        <v>8121</v>
      </c>
      <c r="B2180">
        <v>2006</v>
      </c>
      <c r="C2180">
        <v>343</v>
      </c>
      <c r="E2180" t="s">
        <v>50</v>
      </c>
      <c r="F2180" t="s">
        <v>71</v>
      </c>
      <c r="G2180" t="s">
        <v>72</v>
      </c>
      <c r="H2180" t="s">
        <v>102</v>
      </c>
      <c r="K2180" t="s">
        <v>171</v>
      </c>
      <c r="L2180" t="s">
        <v>172</v>
      </c>
      <c r="M2180" t="s">
        <v>173</v>
      </c>
      <c r="N2180" t="s">
        <v>57</v>
      </c>
      <c r="O2180" t="s">
        <v>8122</v>
      </c>
      <c r="P2180" t="s">
        <v>642</v>
      </c>
      <c r="W2180">
        <v>890</v>
      </c>
      <c r="X2180" t="s">
        <v>78</v>
      </c>
      <c r="Y2180">
        <v>55</v>
      </c>
      <c r="Z2180">
        <v>12301</v>
      </c>
      <c r="AA2180" s="1"/>
      <c r="AB2180" t="s">
        <v>8123</v>
      </c>
      <c r="AC2180">
        <v>2006</v>
      </c>
      <c r="AD2180">
        <v>6</v>
      </c>
      <c r="AE2180">
        <v>23</v>
      </c>
      <c r="AF2180" s="2">
        <f>DATE(emdat_data[[#This Row],[Start Year]],emdat_data[[#This Row],[Start Month]],emdat_data[[#This Row],[Start Day]])</f>
        <v>38891</v>
      </c>
      <c r="AG2180">
        <v>2006</v>
      </c>
      <c r="AH2180">
        <v>6</v>
      </c>
      <c r="AI2180">
        <v>27</v>
      </c>
      <c r="AJ2180" s="2">
        <f>DATE(emdat_data[[#This Row],[End Year]],emdat_data[[#This Row],[End Month]],emdat_data[[#This Row],[End Day]])</f>
        <v>38895</v>
      </c>
      <c r="AM2180">
        <v>5000</v>
      </c>
      <c r="AO2180">
        <v>5000</v>
      </c>
      <c r="AV2180">
        <v>68.883758712346406</v>
      </c>
      <c r="AX2180" t="s">
        <v>8124</v>
      </c>
      <c r="AY2180" t="s">
        <v>8125</v>
      </c>
    </row>
    <row r="2181" spans="1:51" hidden="1" x14ac:dyDescent="0.25">
      <c r="A2181" t="s">
        <v>7646</v>
      </c>
      <c r="B2181">
        <v>2006</v>
      </c>
      <c r="C2181">
        <v>328</v>
      </c>
      <c r="E2181" t="s">
        <v>50</v>
      </c>
      <c r="F2181" t="s">
        <v>71</v>
      </c>
      <c r="G2181" t="s">
        <v>72</v>
      </c>
      <c r="K2181" t="s">
        <v>171</v>
      </c>
      <c r="L2181" t="s">
        <v>172</v>
      </c>
      <c r="M2181" t="s">
        <v>173</v>
      </c>
      <c r="N2181" t="s">
        <v>57</v>
      </c>
      <c r="O2181" t="s">
        <v>7647</v>
      </c>
      <c r="Q2181" t="s">
        <v>176</v>
      </c>
      <c r="X2181" t="s">
        <v>78</v>
      </c>
      <c r="AA2181" s="1"/>
      <c r="AC2181">
        <v>2006</v>
      </c>
      <c r="AD2181">
        <v>6</v>
      </c>
      <c r="AE2181">
        <v>24</v>
      </c>
      <c r="AF2181" s="2">
        <f>DATE(emdat_data[[#This Row],[Start Year]],emdat_data[[#This Row],[Start Month]],emdat_data[[#This Row],[Start Day]])</f>
        <v>38892</v>
      </c>
      <c r="AG2181">
        <v>2006</v>
      </c>
      <c r="AH2181">
        <v>6</v>
      </c>
      <c r="AI2181">
        <v>26</v>
      </c>
      <c r="AJ2181" s="2">
        <f>DATE(emdat_data[[#This Row],[End Year]],emdat_data[[#This Row],[End Month]],emdat_data[[#This Row],[End Day]])</f>
        <v>38894</v>
      </c>
      <c r="AK2181">
        <v>41</v>
      </c>
      <c r="AV2181">
        <v>68.883758712346406</v>
      </c>
      <c r="AX2181" t="s">
        <v>7648</v>
      </c>
      <c r="AY2181" t="s">
        <v>7649</v>
      </c>
    </row>
    <row r="2182" spans="1:51" hidden="1" x14ac:dyDescent="0.25">
      <c r="A2182" t="s">
        <v>8161</v>
      </c>
      <c r="B2182">
        <v>2006</v>
      </c>
      <c r="C2182">
        <v>342</v>
      </c>
      <c r="E2182" t="s">
        <v>50</v>
      </c>
      <c r="F2182" t="s">
        <v>71</v>
      </c>
      <c r="G2182" t="s">
        <v>72</v>
      </c>
      <c r="H2182" t="s">
        <v>102</v>
      </c>
      <c r="K2182" t="s">
        <v>226</v>
      </c>
      <c r="L2182" t="s">
        <v>227</v>
      </c>
      <c r="M2182" t="s">
        <v>56</v>
      </c>
      <c r="N2182" t="s">
        <v>57</v>
      </c>
      <c r="O2182" t="s">
        <v>8162</v>
      </c>
      <c r="P2182" t="s">
        <v>1309</v>
      </c>
      <c r="W2182">
        <v>13110</v>
      </c>
      <c r="X2182" t="s">
        <v>78</v>
      </c>
      <c r="Y2182">
        <v>2562</v>
      </c>
      <c r="Z2182">
        <v>8367</v>
      </c>
      <c r="AA2182" s="1"/>
      <c r="AB2182" t="s">
        <v>8163</v>
      </c>
      <c r="AC2182">
        <v>2006</v>
      </c>
      <c r="AD2182">
        <v>6</v>
      </c>
      <c r="AE2182">
        <v>24</v>
      </c>
      <c r="AF2182" s="2">
        <f>DATE(emdat_data[[#This Row],[Start Year]],emdat_data[[#This Row],[Start Month]],emdat_data[[#This Row],[Start Day]])</f>
        <v>38892</v>
      </c>
      <c r="AG2182">
        <v>2006</v>
      </c>
      <c r="AH2182">
        <v>6</v>
      </c>
      <c r="AI2182">
        <v>27</v>
      </c>
      <c r="AJ2182" s="2">
        <f>DATE(emdat_data[[#This Row],[End Year]],emdat_data[[#This Row],[End Month]],emdat_data[[#This Row],[End Day]])</f>
        <v>38895</v>
      </c>
      <c r="AK2182">
        <v>130</v>
      </c>
      <c r="AM2182">
        <v>300000</v>
      </c>
      <c r="AO2182">
        <v>300000</v>
      </c>
      <c r="AV2182">
        <v>68.883758712346406</v>
      </c>
      <c r="AX2182" t="s">
        <v>8164</v>
      </c>
      <c r="AY2182" t="s">
        <v>8165</v>
      </c>
    </row>
    <row r="2183" spans="1:51" hidden="1" x14ac:dyDescent="0.25">
      <c r="A2183" t="s">
        <v>9426</v>
      </c>
      <c r="B2183">
        <v>2006</v>
      </c>
      <c r="C2183">
        <v>342</v>
      </c>
      <c r="E2183" t="s">
        <v>50</v>
      </c>
      <c r="F2183" t="s">
        <v>71</v>
      </c>
      <c r="G2183" t="s">
        <v>72</v>
      </c>
      <c r="H2183" t="s">
        <v>102</v>
      </c>
      <c r="K2183" t="s">
        <v>303</v>
      </c>
      <c r="L2183" t="s">
        <v>304</v>
      </c>
      <c r="M2183" t="s">
        <v>56</v>
      </c>
      <c r="N2183" t="s">
        <v>57</v>
      </c>
      <c r="O2183" t="s">
        <v>9427</v>
      </c>
      <c r="P2183" t="s">
        <v>1309</v>
      </c>
      <c r="X2183" t="s">
        <v>78</v>
      </c>
      <c r="Y2183">
        <v>2562</v>
      </c>
      <c r="Z2183">
        <v>8367</v>
      </c>
      <c r="AA2183" s="1"/>
      <c r="AC2183">
        <v>2006</v>
      </c>
      <c r="AD2183">
        <v>6</v>
      </c>
      <c r="AE2183">
        <v>24</v>
      </c>
      <c r="AF2183" s="2">
        <f>DATE(emdat_data[[#This Row],[Start Year]],emdat_data[[#This Row],[Start Month]],emdat_data[[#This Row],[Start Day]])</f>
        <v>38892</v>
      </c>
      <c r="AG2183">
        <v>2006</v>
      </c>
      <c r="AH2183">
        <v>8</v>
      </c>
      <c r="AI2183">
        <v>3</v>
      </c>
      <c r="AJ2183" s="2">
        <f>DATE(emdat_data[[#This Row],[End Year]],emdat_data[[#This Row],[End Month]],emdat_data[[#This Row],[End Day]])</f>
        <v>38932</v>
      </c>
      <c r="AV2183">
        <v>68.883758712346406</v>
      </c>
      <c r="AX2183" t="s">
        <v>9428</v>
      </c>
      <c r="AY2183" t="s">
        <v>9429</v>
      </c>
    </row>
    <row r="2184" spans="1:51" hidden="1" x14ac:dyDescent="0.25">
      <c r="A2184" t="s">
        <v>7575</v>
      </c>
      <c r="B2184">
        <v>2006</v>
      </c>
      <c r="C2184">
        <v>340</v>
      </c>
      <c r="E2184" t="s">
        <v>50</v>
      </c>
      <c r="F2184" t="s">
        <v>71</v>
      </c>
      <c r="G2184" t="s">
        <v>72</v>
      </c>
      <c r="H2184" t="s">
        <v>102</v>
      </c>
      <c r="K2184" t="s">
        <v>159</v>
      </c>
      <c r="L2184" t="s">
        <v>160</v>
      </c>
      <c r="M2184" t="s">
        <v>161</v>
      </c>
      <c r="N2184" t="s">
        <v>57</v>
      </c>
      <c r="O2184" t="s">
        <v>7576</v>
      </c>
      <c r="P2184" t="s">
        <v>134</v>
      </c>
      <c r="Q2184" t="s">
        <v>176</v>
      </c>
      <c r="W2184">
        <v>34990</v>
      </c>
      <c r="X2184" t="s">
        <v>78</v>
      </c>
      <c r="Y2184">
        <v>2706</v>
      </c>
      <c r="Z2184">
        <v>11106</v>
      </c>
      <c r="AA2184" s="1"/>
      <c r="AC2184">
        <v>2006</v>
      </c>
      <c r="AD2184">
        <v>6</v>
      </c>
      <c r="AE2184">
        <v>25</v>
      </c>
      <c r="AF2184" s="2">
        <f>DATE(emdat_data[[#This Row],[Start Year]],emdat_data[[#This Row],[Start Month]],emdat_data[[#This Row],[Start Day]])</f>
        <v>38893</v>
      </c>
      <c r="AG2184">
        <v>2006</v>
      </c>
      <c r="AH2184">
        <v>6</v>
      </c>
      <c r="AI2184">
        <v>26</v>
      </c>
      <c r="AJ2184" s="2">
        <f>DATE(emdat_data[[#This Row],[End Year]],emdat_data[[#This Row],[End Month]],emdat_data[[#This Row],[End Day]])</f>
        <v>38894</v>
      </c>
      <c r="AK2184">
        <v>29</v>
      </c>
      <c r="AL2184">
        <v>16</v>
      </c>
      <c r="AM2184">
        <v>2375000</v>
      </c>
      <c r="AO2184">
        <v>2375016</v>
      </c>
      <c r="AV2184">
        <v>68.883758712346406</v>
      </c>
      <c r="AX2184" t="s">
        <v>7577</v>
      </c>
      <c r="AY2184" t="s">
        <v>7578</v>
      </c>
    </row>
    <row r="2185" spans="1:51" hidden="1" x14ac:dyDescent="0.25">
      <c r="A2185" t="s">
        <v>7630</v>
      </c>
      <c r="B2185">
        <v>2006</v>
      </c>
      <c r="C2185">
        <v>332</v>
      </c>
      <c r="E2185" t="s">
        <v>50</v>
      </c>
      <c r="F2185" t="s">
        <v>71</v>
      </c>
      <c r="G2185" t="s">
        <v>72</v>
      </c>
      <c r="H2185" t="s">
        <v>170</v>
      </c>
      <c r="K2185" t="s">
        <v>171</v>
      </c>
      <c r="L2185" t="s">
        <v>172</v>
      </c>
      <c r="M2185" t="s">
        <v>173</v>
      </c>
      <c r="N2185" t="s">
        <v>57</v>
      </c>
      <c r="O2185" t="s">
        <v>7631</v>
      </c>
      <c r="P2185" t="s">
        <v>4129</v>
      </c>
      <c r="Q2185" t="s">
        <v>176</v>
      </c>
      <c r="W2185">
        <v>23710</v>
      </c>
      <c r="X2185" t="s">
        <v>78</v>
      </c>
      <c r="Y2185">
        <v>-329</v>
      </c>
      <c r="Z2185">
        <v>11549</v>
      </c>
      <c r="AA2185" s="1"/>
      <c r="AB2185" t="s">
        <v>7632</v>
      </c>
      <c r="AC2185">
        <v>2006</v>
      </c>
      <c r="AD2185">
        <v>6</v>
      </c>
      <c r="AE2185">
        <v>25</v>
      </c>
      <c r="AF2185" s="2">
        <f>DATE(emdat_data[[#This Row],[Start Year]],emdat_data[[#This Row],[Start Month]],emdat_data[[#This Row],[Start Day]])</f>
        <v>38893</v>
      </c>
      <c r="AG2185">
        <v>2006</v>
      </c>
      <c r="AH2185">
        <v>6</v>
      </c>
      <c r="AI2185">
        <v>29</v>
      </c>
      <c r="AJ2185" s="2">
        <f>DATE(emdat_data[[#This Row],[End Year]],emdat_data[[#This Row],[End Month]],emdat_data[[#This Row],[End Day]])</f>
        <v>38897</v>
      </c>
      <c r="AK2185">
        <v>52</v>
      </c>
      <c r="AM2185">
        <v>18250</v>
      </c>
      <c r="AO2185">
        <v>18250</v>
      </c>
      <c r="AV2185">
        <v>68.883758712346406</v>
      </c>
      <c r="AX2185" t="s">
        <v>7633</v>
      </c>
      <c r="AY2185" t="s">
        <v>7634</v>
      </c>
    </row>
    <row r="2186" spans="1:51" hidden="1" x14ac:dyDescent="0.25">
      <c r="A2186" t="s">
        <v>7959</v>
      </c>
      <c r="B2186">
        <v>2006</v>
      </c>
      <c r="C2186">
        <v>339</v>
      </c>
      <c r="E2186" t="s">
        <v>50</v>
      </c>
      <c r="F2186" t="s">
        <v>71</v>
      </c>
      <c r="G2186" t="s">
        <v>72</v>
      </c>
      <c r="H2186" t="s">
        <v>102</v>
      </c>
      <c r="K2186" t="s">
        <v>159</v>
      </c>
      <c r="L2186" t="s">
        <v>160</v>
      </c>
      <c r="M2186" t="s">
        <v>161</v>
      </c>
      <c r="N2186" t="s">
        <v>57</v>
      </c>
      <c r="O2186" t="s">
        <v>7960</v>
      </c>
      <c r="P2186" t="s">
        <v>2496</v>
      </c>
      <c r="W2186">
        <v>11360</v>
      </c>
      <c r="X2186" t="s">
        <v>78</v>
      </c>
      <c r="Y2186">
        <v>2601</v>
      </c>
      <c r="Z2186">
        <v>10845</v>
      </c>
      <c r="AA2186" s="1"/>
      <c r="AB2186" t="s">
        <v>7961</v>
      </c>
      <c r="AC2186">
        <v>2006</v>
      </c>
      <c r="AD2186">
        <v>6</v>
      </c>
      <c r="AE2186">
        <v>25</v>
      </c>
      <c r="AF2186" s="2">
        <f>DATE(emdat_data[[#This Row],[Start Year]],emdat_data[[#This Row],[Start Month]],emdat_data[[#This Row],[Start Day]])</f>
        <v>38893</v>
      </c>
      <c r="AG2186">
        <v>2006</v>
      </c>
      <c r="AH2186">
        <v>6</v>
      </c>
      <c r="AI2186">
        <v>26</v>
      </c>
      <c r="AJ2186" s="2">
        <f>DATE(emdat_data[[#This Row],[End Year]],emdat_data[[#This Row],[End Month]],emdat_data[[#This Row],[End Day]])</f>
        <v>38894</v>
      </c>
      <c r="AK2186">
        <v>6</v>
      </c>
      <c r="AM2186">
        <v>270000</v>
      </c>
      <c r="AO2186">
        <v>270000</v>
      </c>
      <c r="AT2186">
        <v>6500</v>
      </c>
      <c r="AU2186">
        <v>9436</v>
      </c>
      <c r="AV2186">
        <v>68.883758712346406</v>
      </c>
      <c r="AX2186" t="s">
        <v>5079</v>
      </c>
      <c r="AY2186" t="s">
        <v>5080</v>
      </c>
    </row>
    <row r="2187" spans="1:51" hidden="1" x14ac:dyDescent="0.25">
      <c r="A2187" t="s">
        <v>8087</v>
      </c>
      <c r="B2187">
        <v>2006</v>
      </c>
      <c r="C2187">
        <v>338</v>
      </c>
      <c r="E2187" t="s">
        <v>50</v>
      </c>
      <c r="F2187" t="s">
        <v>71</v>
      </c>
      <c r="G2187" t="s">
        <v>72</v>
      </c>
      <c r="H2187" t="s">
        <v>102</v>
      </c>
      <c r="K2187" t="s">
        <v>1020</v>
      </c>
      <c r="L2187" t="s">
        <v>1021</v>
      </c>
      <c r="M2187" t="s">
        <v>204</v>
      </c>
      <c r="N2187" t="s">
        <v>86</v>
      </c>
      <c r="O2187" t="s">
        <v>8088</v>
      </c>
      <c r="P2187" t="s">
        <v>134</v>
      </c>
      <c r="W2187">
        <v>9980</v>
      </c>
      <c r="X2187" t="s">
        <v>78</v>
      </c>
      <c r="AA2187" s="1"/>
      <c r="AB2187" t="s">
        <v>8089</v>
      </c>
      <c r="AC2187">
        <v>2006</v>
      </c>
      <c r="AD2187">
        <v>6</v>
      </c>
      <c r="AE2187">
        <v>25</v>
      </c>
      <c r="AF2187" s="2">
        <f>DATE(emdat_data[[#This Row],[Start Year]],emdat_data[[#This Row],[Start Month]],emdat_data[[#This Row],[Start Day]])</f>
        <v>38893</v>
      </c>
      <c r="AG2187">
        <v>2006</v>
      </c>
      <c r="AH2187">
        <v>7</v>
      </c>
      <c r="AI2187">
        <v>1</v>
      </c>
      <c r="AJ2187" s="2">
        <f>DATE(emdat_data[[#This Row],[End Year]],emdat_data[[#This Row],[End Month]],emdat_data[[#This Row],[End Day]])</f>
        <v>38899</v>
      </c>
      <c r="AK2187">
        <v>4</v>
      </c>
      <c r="AM2187">
        <v>1500</v>
      </c>
      <c r="AO2187">
        <v>1500</v>
      </c>
      <c r="AT2187">
        <v>8000</v>
      </c>
      <c r="AU2187">
        <v>11614</v>
      </c>
      <c r="AV2187">
        <v>68.883758712346406</v>
      </c>
      <c r="AW2187" t="s">
        <v>8090</v>
      </c>
      <c r="AY2187" t="s">
        <v>8091</v>
      </c>
    </row>
    <row r="2188" spans="1:51" hidden="1" x14ac:dyDescent="0.25">
      <c r="A2188" t="s">
        <v>9115</v>
      </c>
      <c r="B2188">
        <v>2006</v>
      </c>
      <c r="C2188">
        <v>341</v>
      </c>
      <c r="E2188" t="s">
        <v>50</v>
      </c>
      <c r="F2188" t="s">
        <v>71</v>
      </c>
      <c r="G2188" t="s">
        <v>72</v>
      </c>
      <c r="H2188" t="s">
        <v>102</v>
      </c>
      <c r="K2188" t="s">
        <v>357</v>
      </c>
      <c r="L2188" t="s">
        <v>358</v>
      </c>
      <c r="M2188" t="s">
        <v>146</v>
      </c>
      <c r="N2188" t="s">
        <v>86</v>
      </c>
      <c r="O2188" t="s">
        <v>9116</v>
      </c>
      <c r="P2188" t="s">
        <v>9117</v>
      </c>
      <c r="Q2188" t="s">
        <v>176</v>
      </c>
      <c r="W2188">
        <v>122600</v>
      </c>
      <c r="X2188" t="s">
        <v>78</v>
      </c>
      <c r="Y2188">
        <v>4041</v>
      </c>
      <c r="Z2188">
        <v>-7578</v>
      </c>
      <c r="AA2188" s="1"/>
      <c r="AC2188">
        <v>2006</v>
      </c>
      <c r="AD2188">
        <v>6</v>
      </c>
      <c r="AE2188">
        <v>25</v>
      </c>
      <c r="AF2188" s="2">
        <f>DATE(emdat_data[[#This Row],[Start Year]],emdat_data[[#This Row],[Start Month]],emdat_data[[#This Row],[Start Day]])</f>
        <v>38893</v>
      </c>
      <c r="AG2188">
        <v>2006</v>
      </c>
      <c r="AH2188">
        <v>7</v>
      </c>
      <c r="AI2188">
        <v>1</v>
      </c>
      <c r="AJ2188" s="2">
        <f>DATE(emdat_data[[#This Row],[End Year]],emdat_data[[#This Row],[End Month]],emdat_data[[#This Row],[End Day]])</f>
        <v>38899</v>
      </c>
      <c r="AK2188">
        <v>11</v>
      </c>
      <c r="AM2188">
        <v>65000</v>
      </c>
      <c r="AO2188">
        <v>65000</v>
      </c>
      <c r="AR2188">
        <v>401000</v>
      </c>
      <c r="AS2188">
        <v>582140</v>
      </c>
      <c r="AT2188">
        <v>1000000</v>
      </c>
      <c r="AU2188">
        <v>1451721</v>
      </c>
      <c r="AV2188">
        <v>68.883758712346406</v>
      </c>
      <c r="AW2188" t="s">
        <v>9118</v>
      </c>
      <c r="AY2188" t="s">
        <v>9119</v>
      </c>
    </row>
    <row r="2189" spans="1:51" hidden="1" x14ac:dyDescent="0.25">
      <c r="A2189" t="s">
        <v>7513</v>
      </c>
      <c r="B2189">
        <v>2006</v>
      </c>
      <c r="C2189">
        <v>336</v>
      </c>
      <c r="E2189" t="s">
        <v>50</v>
      </c>
      <c r="F2189" t="s">
        <v>71</v>
      </c>
      <c r="G2189" t="s">
        <v>72</v>
      </c>
      <c r="H2189" t="s">
        <v>102</v>
      </c>
      <c r="K2189" t="s">
        <v>159</v>
      </c>
      <c r="L2189" t="s">
        <v>160</v>
      </c>
      <c r="M2189" t="s">
        <v>161</v>
      </c>
      <c r="N2189" t="s">
        <v>57</v>
      </c>
      <c r="O2189" t="s">
        <v>7514</v>
      </c>
      <c r="P2189" t="s">
        <v>134</v>
      </c>
      <c r="Q2189" t="s">
        <v>653</v>
      </c>
      <c r="R2189" t="s">
        <v>176</v>
      </c>
      <c r="W2189">
        <v>22760</v>
      </c>
      <c r="X2189" t="s">
        <v>78</v>
      </c>
      <c r="Y2189">
        <v>3404</v>
      </c>
      <c r="Z2189">
        <v>11703</v>
      </c>
      <c r="AA2189" s="1"/>
      <c r="AB2189" t="s">
        <v>7515</v>
      </c>
      <c r="AC2189">
        <v>2006</v>
      </c>
      <c r="AD2189">
        <v>6</v>
      </c>
      <c r="AE2189">
        <v>28</v>
      </c>
      <c r="AF2189" s="2">
        <f>DATE(emdat_data[[#This Row],[Start Year]],emdat_data[[#This Row],[Start Month]],emdat_data[[#This Row],[Start Day]])</f>
        <v>38896</v>
      </c>
      <c r="AG2189">
        <v>2006</v>
      </c>
      <c r="AH2189">
        <v>7</v>
      </c>
      <c r="AI2189">
        <v>6</v>
      </c>
      <c r="AJ2189" s="2">
        <f>DATE(emdat_data[[#This Row],[End Year]],emdat_data[[#This Row],[End Month]],emdat_data[[#This Row],[End Day]])</f>
        <v>38904</v>
      </c>
      <c r="AK2189">
        <v>30</v>
      </c>
      <c r="AM2189">
        <v>4120000</v>
      </c>
      <c r="AO2189">
        <v>4120000</v>
      </c>
      <c r="AT2189">
        <v>679000</v>
      </c>
      <c r="AU2189">
        <v>985719</v>
      </c>
      <c r="AV2189">
        <v>68.883758712346406</v>
      </c>
      <c r="AW2189" t="s">
        <v>7516</v>
      </c>
      <c r="AX2189" t="s">
        <v>7517</v>
      </c>
      <c r="AY2189" t="s">
        <v>7518</v>
      </c>
    </row>
    <row r="2190" spans="1:51" hidden="1" x14ac:dyDescent="0.25">
      <c r="A2190" t="s">
        <v>7536</v>
      </c>
      <c r="B2190">
        <v>2006</v>
      </c>
      <c r="C2190">
        <v>337</v>
      </c>
      <c r="E2190" t="s">
        <v>50</v>
      </c>
      <c r="F2190" t="s">
        <v>71</v>
      </c>
      <c r="G2190" t="s">
        <v>72</v>
      </c>
      <c r="H2190" t="s">
        <v>102</v>
      </c>
      <c r="K2190" t="s">
        <v>159</v>
      </c>
      <c r="L2190" t="s">
        <v>160</v>
      </c>
      <c r="M2190" t="s">
        <v>161</v>
      </c>
      <c r="N2190" t="s">
        <v>57</v>
      </c>
      <c r="O2190" t="s">
        <v>7537</v>
      </c>
      <c r="P2190" t="s">
        <v>134</v>
      </c>
      <c r="Q2190" t="s">
        <v>176</v>
      </c>
      <c r="R2190" t="s">
        <v>659</v>
      </c>
      <c r="W2190">
        <v>109600</v>
      </c>
      <c r="X2190" t="s">
        <v>78</v>
      </c>
      <c r="AA2190" s="1"/>
      <c r="AC2190">
        <v>2006</v>
      </c>
      <c r="AD2190">
        <v>6</v>
      </c>
      <c r="AE2190">
        <v>28</v>
      </c>
      <c r="AF2190" s="2">
        <f>DATE(emdat_data[[#This Row],[Start Year]],emdat_data[[#This Row],[Start Month]],emdat_data[[#This Row],[Start Day]])</f>
        <v>38896</v>
      </c>
      <c r="AG2190">
        <v>2006</v>
      </c>
      <c r="AH2190">
        <v>7</v>
      </c>
      <c r="AI2190">
        <v>8</v>
      </c>
      <c r="AJ2190" s="2">
        <f>DATE(emdat_data[[#This Row],[End Year]],emdat_data[[#This Row],[End Month]],emdat_data[[#This Row],[End Day]])</f>
        <v>38906</v>
      </c>
      <c r="AK2190">
        <v>42</v>
      </c>
      <c r="AL2190">
        <v>9</v>
      </c>
      <c r="AM2190">
        <v>10000</v>
      </c>
      <c r="AO2190">
        <v>10009</v>
      </c>
      <c r="AT2190">
        <v>11000</v>
      </c>
      <c r="AU2190">
        <v>15969</v>
      </c>
      <c r="AV2190">
        <v>68.883758712346406</v>
      </c>
      <c r="AX2190" t="s">
        <v>7538</v>
      </c>
      <c r="AY2190" t="s">
        <v>7539</v>
      </c>
    </row>
    <row r="2191" spans="1:51" hidden="1" x14ac:dyDescent="0.25">
      <c r="A2191" t="s">
        <v>7697</v>
      </c>
      <c r="B2191">
        <v>2006</v>
      </c>
      <c r="C2191">
        <v>352</v>
      </c>
      <c r="E2191" t="s">
        <v>50</v>
      </c>
      <c r="F2191" t="s">
        <v>63</v>
      </c>
      <c r="G2191" t="s">
        <v>82</v>
      </c>
      <c r="H2191" t="s">
        <v>157</v>
      </c>
      <c r="I2191" t="s">
        <v>900</v>
      </c>
      <c r="K2191" t="s">
        <v>1200</v>
      </c>
      <c r="L2191" t="s">
        <v>1201</v>
      </c>
      <c r="M2191" t="s">
        <v>189</v>
      </c>
      <c r="N2191" t="s">
        <v>190</v>
      </c>
      <c r="O2191" t="s">
        <v>7698</v>
      </c>
      <c r="Q2191" t="s">
        <v>900</v>
      </c>
      <c r="X2191" t="s">
        <v>88</v>
      </c>
      <c r="AA2191" s="1"/>
      <c r="AC2191">
        <v>2006</v>
      </c>
      <c r="AD2191">
        <v>6</v>
      </c>
      <c r="AE2191">
        <v>28</v>
      </c>
      <c r="AF2191" s="2">
        <f>DATE(emdat_data[[#This Row],[Start Year]],emdat_data[[#This Row],[Start Month]],emdat_data[[#This Row],[Start Day]])</f>
        <v>38896</v>
      </c>
      <c r="AG2191">
        <v>2006</v>
      </c>
      <c r="AH2191">
        <v>6</v>
      </c>
      <c r="AI2191">
        <v>29</v>
      </c>
      <c r="AJ2191" s="2">
        <f>DATE(emdat_data[[#This Row],[End Year]],emdat_data[[#This Row],[End Month]],emdat_data[[#This Row],[End Day]])</f>
        <v>38897</v>
      </c>
      <c r="AK2191">
        <v>1</v>
      </c>
      <c r="AL2191">
        <v>100</v>
      </c>
      <c r="AO2191">
        <v>100</v>
      </c>
      <c r="AV2191">
        <v>68.883758712346406</v>
      </c>
      <c r="AW2191" t="s">
        <v>7699</v>
      </c>
      <c r="AY2191" t="s">
        <v>7700</v>
      </c>
    </row>
    <row r="2192" spans="1:51" hidden="1" x14ac:dyDescent="0.25">
      <c r="A2192" t="s">
        <v>9538</v>
      </c>
      <c r="B2192">
        <v>2006</v>
      </c>
      <c r="C2192">
        <v>348</v>
      </c>
      <c r="E2192" t="s">
        <v>50</v>
      </c>
      <c r="F2192" t="s">
        <v>63</v>
      </c>
      <c r="G2192" t="s">
        <v>64</v>
      </c>
      <c r="H2192" t="s">
        <v>1766</v>
      </c>
      <c r="K2192" t="s">
        <v>376</v>
      </c>
      <c r="L2192" t="s">
        <v>377</v>
      </c>
      <c r="M2192" t="s">
        <v>211</v>
      </c>
      <c r="N2192" t="s">
        <v>190</v>
      </c>
      <c r="O2192" t="s">
        <v>9539</v>
      </c>
      <c r="W2192">
        <v>36</v>
      </c>
      <c r="X2192" t="s">
        <v>67</v>
      </c>
      <c r="AA2192" s="1"/>
      <c r="AC2192">
        <v>2006</v>
      </c>
      <c r="AD2192">
        <v>6</v>
      </c>
      <c r="AE2192">
        <v>29</v>
      </c>
      <c r="AF2192" s="2">
        <f>DATE(emdat_data[[#This Row],[Start Year]],emdat_data[[#This Row],[Start Month]],emdat_data[[#This Row],[Start Day]])</f>
        <v>38897</v>
      </c>
      <c r="AG2192">
        <v>2006</v>
      </c>
      <c r="AH2192">
        <v>7</v>
      </c>
      <c r="AJ2192" s="2">
        <f>DATE(emdat_data[[#This Row],[End Year]],emdat_data[[#This Row],[End Month]],emdat_data[[#This Row],[End Day]])</f>
        <v>38898</v>
      </c>
      <c r="AK2192">
        <v>26</v>
      </c>
      <c r="AL2192">
        <v>200</v>
      </c>
      <c r="AO2192">
        <v>200</v>
      </c>
      <c r="AV2192">
        <v>68.883758712346406</v>
      </c>
      <c r="AW2192" t="s">
        <v>9540</v>
      </c>
      <c r="AY2192" t="s">
        <v>9541</v>
      </c>
    </row>
    <row r="2193" spans="1:51" hidden="1" x14ac:dyDescent="0.25">
      <c r="A2193" t="s">
        <v>9206</v>
      </c>
      <c r="B2193">
        <v>2006</v>
      </c>
      <c r="C2193">
        <v>415</v>
      </c>
      <c r="E2193" t="s">
        <v>50</v>
      </c>
      <c r="F2193" t="s">
        <v>63</v>
      </c>
      <c r="G2193" t="s">
        <v>82</v>
      </c>
      <c r="H2193" t="s">
        <v>98</v>
      </c>
      <c r="J2193" t="s">
        <v>9207</v>
      </c>
      <c r="K2193" t="s">
        <v>364</v>
      </c>
      <c r="L2193" t="s">
        <v>365</v>
      </c>
      <c r="M2193" t="s">
        <v>173</v>
      </c>
      <c r="N2193" t="s">
        <v>57</v>
      </c>
      <c r="O2193" t="s">
        <v>9208</v>
      </c>
      <c r="Q2193" t="s">
        <v>659</v>
      </c>
      <c r="X2193" t="s">
        <v>88</v>
      </c>
      <c r="Y2193">
        <v>1586</v>
      </c>
      <c r="Z2193">
        <v>12074</v>
      </c>
      <c r="AA2193" s="1"/>
      <c r="AC2193">
        <v>2006</v>
      </c>
      <c r="AD2193">
        <v>6</v>
      </c>
      <c r="AE2193">
        <v>30</v>
      </c>
      <c r="AF2193" s="2">
        <f>DATE(emdat_data[[#This Row],[Start Year]],emdat_data[[#This Row],[Start Month]],emdat_data[[#This Row],[Start Day]])</f>
        <v>38898</v>
      </c>
      <c r="AG2193">
        <v>2006</v>
      </c>
      <c r="AH2193">
        <v>8</v>
      </c>
      <c r="AI2193">
        <v>2</v>
      </c>
      <c r="AJ2193" s="2">
        <f>DATE(emdat_data[[#This Row],[End Year]],emdat_data[[#This Row],[End Month]],emdat_data[[#This Row],[End Day]])</f>
        <v>38931</v>
      </c>
      <c r="AK2193">
        <v>8</v>
      </c>
      <c r="AM2193">
        <v>476027</v>
      </c>
      <c r="AO2193">
        <v>476027</v>
      </c>
      <c r="AT2193">
        <v>645</v>
      </c>
      <c r="AU2193">
        <v>936</v>
      </c>
      <c r="AV2193">
        <v>68.883758712346406</v>
      </c>
      <c r="AX2193" t="s">
        <v>9209</v>
      </c>
      <c r="AY2193" t="s">
        <v>9210</v>
      </c>
    </row>
    <row r="2194" spans="1:51" hidden="1" x14ac:dyDescent="0.25">
      <c r="A2194" t="s">
        <v>9534</v>
      </c>
      <c r="B2194">
        <v>2006</v>
      </c>
      <c r="C2194">
        <v>335</v>
      </c>
      <c r="E2194" t="s">
        <v>50</v>
      </c>
      <c r="F2194" t="s">
        <v>71</v>
      </c>
      <c r="G2194" t="s">
        <v>72</v>
      </c>
      <c r="H2194" t="s">
        <v>102</v>
      </c>
      <c r="K2194" t="s">
        <v>376</v>
      </c>
      <c r="L2194" t="s">
        <v>377</v>
      </c>
      <c r="M2194" t="s">
        <v>211</v>
      </c>
      <c r="N2194" t="s">
        <v>190</v>
      </c>
      <c r="O2194" t="s">
        <v>9535</v>
      </c>
      <c r="P2194" t="s">
        <v>642</v>
      </c>
      <c r="W2194">
        <v>1120</v>
      </c>
      <c r="X2194" t="s">
        <v>78</v>
      </c>
      <c r="Y2194">
        <v>478</v>
      </c>
      <c r="Z2194">
        <v>2595</v>
      </c>
      <c r="AA2194" s="1"/>
      <c r="AC2194">
        <v>2006</v>
      </c>
      <c r="AD2194">
        <v>6</v>
      </c>
      <c r="AE2194">
        <v>30</v>
      </c>
      <c r="AF2194" s="2">
        <f>DATE(emdat_data[[#This Row],[Start Year]],emdat_data[[#This Row],[Start Month]],emdat_data[[#This Row],[Start Day]])</f>
        <v>38898</v>
      </c>
      <c r="AG2194">
        <v>2006</v>
      </c>
      <c r="AH2194">
        <v>7</v>
      </c>
      <c r="AI2194">
        <v>3</v>
      </c>
      <c r="AJ2194" s="2">
        <f>DATE(emdat_data[[#This Row],[End Year]],emdat_data[[#This Row],[End Month]],emdat_data[[#This Row],[End Day]])</f>
        <v>38901</v>
      </c>
      <c r="AK2194">
        <v>30</v>
      </c>
      <c r="AM2194">
        <v>600</v>
      </c>
      <c r="AO2194">
        <v>600</v>
      </c>
      <c r="AV2194">
        <v>68.883758712346406</v>
      </c>
      <c r="AW2194" t="s">
        <v>9536</v>
      </c>
      <c r="AY2194" t="s">
        <v>9537</v>
      </c>
    </row>
    <row r="2195" spans="1:51" hidden="1" x14ac:dyDescent="0.25">
      <c r="A2195" t="s">
        <v>7794</v>
      </c>
      <c r="B2195">
        <v>2006</v>
      </c>
      <c r="C2195">
        <v>9570</v>
      </c>
      <c r="E2195" t="s">
        <v>50</v>
      </c>
      <c r="F2195" t="s">
        <v>350</v>
      </c>
      <c r="G2195" t="s">
        <v>351</v>
      </c>
      <c r="H2195" t="s">
        <v>351</v>
      </c>
      <c r="K2195" t="s">
        <v>54</v>
      </c>
      <c r="L2195" t="s">
        <v>55</v>
      </c>
      <c r="M2195" t="s">
        <v>56</v>
      </c>
      <c r="N2195" t="s">
        <v>57</v>
      </c>
      <c r="O2195" t="s">
        <v>7795</v>
      </c>
      <c r="V2195">
        <v>73511</v>
      </c>
      <c r="X2195" t="s">
        <v>78</v>
      </c>
      <c r="AA2195" s="1"/>
      <c r="AC2195">
        <v>2006</v>
      </c>
      <c r="AD2195">
        <v>7</v>
      </c>
      <c r="AF2195" s="2">
        <f>DATE(emdat_data[[#This Row],[Start Year]],emdat_data[[#This Row],[Start Month]],emdat_data[[#This Row],[Start Day]])</f>
        <v>38898</v>
      </c>
      <c r="AG2195">
        <v>2006</v>
      </c>
      <c r="AJ2195" s="2">
        <f>DATE(emdat_data[[#This Row],[End Year]],emdat_data[[#This Row],[End Month]],emdat_data[[#This Row],[End Day]])</f>
        <v>38686</v>
      </c>
      <c r="AM2195">
        <v>1900000</v>
      </c>
      <c r="AO2195">
        <v>1900000</v>
      </c>
      <c r="AV2195">
        <v>68.883758712346406</v>
      </c>
      <c r="AW2195" t="s">
        <v>7796</v>
      </c>
      <c r="AY2195" t="s">
        <v>7797</v>
      </c>
    </row>
    <row r="2196" spans="1:51" hidden="1" x14ac:dyDescent="0.25">
      <c r="A2196" t="s">
        <v>7974</v>
      </c>
      <c r="B2196">
        <v>2006</v>
      </c>
      <c r="C2196">
        <v>357</v>
      </c>
      <c r="E2196" t="s">
        <v>50</v>
      </c>
      <c r="F2196" t="s">
        <v>71</v>
      </c>
      <c r="G2196" t="s">
        <v>217</v>
      </c>
      <c r="H2196" t="s">
        <v>217</v>
      </c>
      <c r="K2196" t="s">
        <v>159</v>
      </c>
      <c r="L2196" t="s">
        <v>160</v>
      </c>
      <c r="M2196" t="s">
        <v>161</v>
      </c>
      <c r="N2196" t="s">
        <v>57</v>
      </c>
      <c r="O2196" t="s">
        <v>7975</v>
      </c>
      <c r="P2196" t="s">
        <v>134</v>
      </c>
      <c r="AA2196" s="1"/>
      <c r="AC2196">
        <v>2006</v>
      </c>
      <c r="AD2196">
        <v>7</v>
      </c>
      <c r="AF2196" s="2">
        <f>DATE(emdat_data[[#This Row],[Start Year]],emdat_data[[#This Row],[Start Month]],emdat_data[[#This Row],[Start Day]])</f>
        <v>38898</v>
      </c>
      <c r="AG2196">
        <v>2006</v>
      </c>
      <c r="AH2196">
        <v>7</v>
      </c>
      <c r="AJ2196" s="2">
        <f>DATE(emdat_data[[#This Row],[End Year]],emdat_data[[#This Row],[End Month]],emdat_data[[#This Row],[End Day]])</f>
        <v>38898</v>
      </c>
      <c r="AK2196">
        <v>11</v>
      </c>
      <c r="AV2196">
        <v>68.883758712346406</v>
      </c>
      <c r="AW2196" t="s">
        <v>7976</v>
      </c>
      <c r="AY2196" t="s">
        <v>7977</v>
      </c>
    </row>
    <row r="2197" spans="1:51" hidden="1" x14ac:dyDescent="0.25">
      <c r="A2197" t="s">
        <v>9434</v>
      </c>
      <c r="B2197">
        <v>2006</v>
      </c>
      <c r="C2197">
        <v>9723</v>
      </c>
      <c r="E2197" t="s">
        <v>50</v>
      </c>
      <c r="F2197" t="s">
        <v>350</v>
      </c>
      <c r="G2197" t="s">
        <v>351</v>
      </c>
      <c r="H2197" t="s">
        <v>351</v>
      </c>
      <c r="K2197" t="s">
        <v>303</v>
      </c>
      <c r="L2197" t="s">
        <v>304</v>
      </c>
      <c r="M2197" t="s">
        <v>56</v>
      </c>
      <c r="N2197" t="s">
        <v>57</v>
      </c>
      <c r="O2197" t="s">
        <v>9435</v>
      </c>
      <c r="P2197" t="s">
        <v>4803</v>
      </c>
      <c r="X2197" t="s">
        <v>78</v>
      </c>
      <c r="AA2197" s="1"/>
      <c r="AC2197">
        <v>2006</v>
      </c>
      <c r="AD2197">
        <v>7</v>
      </c>
      <c r="AF2197" s="2">
        <f>DATE(emdat_data[[#This Row],[Start Year]],emdat_data[[#This Row],[Start Month]],emdat_data[[#This Row],[Start Day]])</f>
        <v>38898</v>
      </c>
      <c r="AG2197">
        <v>2006</v>
      </c>
      <c r="AJ2197" s="2">
        <f>DATE(emdat_data[[#This Row],[End Year]],emdat_data[[#This Row],[End Month]],emdat_data[[#This Row],[End Day]])</f>
        <v>38686</v>
      </c>
      <c r="AM2197">
        <v>200000</v>
      </c>
      <c r="AO2197">
        <v>200000</v>
      </c>
      <c r="AV2197">
        <v>68.883758712346406</v>
      </c>
      <c r="AW2197" t="s">
        <v>9436</v>
      </c>
      <c r="AY2197" t="s">
        <v>9437</v>
      </c>
    </row>
    <row r="2198" spans="1:51" x14ac:dyDescent="0.25">
      <c r="A2198" t="s">
        <v>9984</v>
      </c>
      <c r="B2198">
        <v>2006</v>
      </c>
      <c r="C2198">
        <v>558</v>
      </c>
      <c r="E2198" t="s">
        <v>50</v>
      </c>
      <c r="F2198" t="s">
        <v>119</v>
      </c>
      <c r="G2198" t="s">
        <v>120</v>
      </c>
      <c r="H2198" t="s">
        <v>301</v>
      </c>
      <c r="J2198" t="s">
        <v>9985</v>
      </c>
      <c r="K2198" t="s">
        <v>3130</v>
      </c>
      <c r="L2198" t="s">
        <v>3131</v>
      </c>
      <c r="M2198" t="s">
        <v>75</v>
      </c>
      <c r="N2198" t="s">
        <v>76</v>
      </c>
      <c r="O2198" t="s">
        <v>9986</v>
      </c>
      <c r="T2198" t="s">
        <v>128</v>
      </c>
      <c r="U2198" t="s">
        <v>128</v>
      </c>
      <c r="X2198" t="s">
        <v>129</v>
      </c>
      <c r="AA2198" s="1"/>
      <c r="AC2198">
        <v>2006</v>
      </c>
      <c r="AD2198">
        <v>7</v>
      </c>
      <c r="AF2198" s="2">
        <f>DATE(emdat_data[[#This Row],[Start Year]],emdat_data[[#This Row],[Start Month]],emdat_data[[#This Row],[Start Day]])</f>
        <v>38898</v>
      </c>
      <c r="AG2198">
        <v>2006</v>
      </c>
      <c r="AH2198">
        <v>10</v>
      </c>
      <c r="AJ2198" s="2">
        <f>DATE(emdat_data[[#This Row],[End Year]],emdat_data[[#This Row],[End Month]],emdat_data[[#This Row],[End Day]])</f>
        <v>38990</v>
      </c>
      <c r="AK2198">
        <v>13</v>
      </c>
      <c r="AM2198">
        <v>341</v>
      </c>
      <c r="AO2198">
        <v>341</v>
      </c>
      <c r="AV2198">
        <v>68.883758712346406</v>
      </c>
    </row>
    <row r="2199" spans="1:51" hidden="1" x14ac:dyDescent="0.25">
      <c r="A2199" t="s">
        <v>9649</v>
      </c>
      <c r="B2199">
        <v>2006</v>
      </c>
      <c r="C2199">
        <v>334</v>
      </c>
      <c r="E2199" t="s">
        <v>50</v>
      </c>
      <c r="F2199" t="s">
        <v>71</v>
      </c>
      <c r="G2199" t="s">
        <v>72</v>
      </c>
      <c r="H2199" t="s">
        <v>102</v>
      </c>
      <c r="K2199" t="s">
        <v>2924</v>
      </c>
      <c r="L2199" t="s">
        <v>2925</v>
      </c>
      <c r="M2199" t="s">
        <v>392</v>
      </c>
      <c r="N2199" t="s">
        <v>57</v>
      </c>
      <c r="O2199" t="s">
        <v>9650</v>
      </c>
      <c r="P2199" t="s">
        <v>134</v>
      </c>
      <c r="W2199">
        <v>69640</v>
      </c>
      <c r="X2199" t="s">
        <v>78</v>
      </c>
      <c r="Y2199">
        <v>3974</v>
      </c>
      <c r="Z2199">
        <v>411</v>
      </c>
      <c r="AA2199" s="1"/>
      <c r="AC2199">
        <v>2006</v>
      </c>
      <c r="AD2199">
        <v>7</v>
      </c>
      <c r="AE2199">
        <v>1</v>
      </c>
      <c r="AF2199" s="2">
        <f>DATE(emdat_data[[#This Row],[Start Year]],emdat_data[[#This Row],[Start Month]],emdat_data[[#This Row],[Start Day]])</f>
        <v>38899</v>
      </c>
      <c r="AG2199">
        <v>2006</v>
      </c>
      <c r="AH2199">
        <v>7</v>
      </c>
      <c r="AI2199">
        <v>3</v>
      </c>
      <c r="AJ2199" s="2">
        <f>DATE(emdat_data[[#This Row],[End Year]],emdat_data[[#This Row],[End Month]],emdat_data[[#This Row],[End Day]])</f>
        <v>38901</v>
      </c>
      <c r="AK2199">
        <v>12</v>
      </c>
      <c r="AV2199">
        <v>68.883758712346406</v>
      </c>
      <c r="AW2199" t="s">
        <v>9651</v>
      </c>
      <c r="AY2199" t="s">
        <v>9652</v>
      </c>
    </row>
    <row r="2200" spans="1:51" hidden="1" x14ac:dyDescent="0.25">
      <c r="A2200" t="s">
        <v>7579</v>
      </c>
      <c r="B2200">
        <v>2006</v>
      </c>
      <c r="C2200">
        <v>371</v>
      </c>
      <c r="E2200" t="s">
        <v>50</v>
      </c>
      <c r="F2200" t="s">
        <v>71</v>
      </c>
      <c r="G2200" t="s">
        <v>72</v>
      </c>
      <c r="H2200" t="s">
        <v>102</v>
      </c>
      <c r="K2200" t="s">
        <v>159</v>
      </c>
      <c r="L2200" t="s">
        <v>160</v>
      </c>
      <c r="M2200" t="s">
        <v>161</v>
      </c>
      <c r="N2200" t="s">
        <v>57</v>
      </c>
      <c r="O2200" t="s">
        <v>7580</v>
      </c>
      <c r="P2200" t="s">
        <v>134</v>
      </c>
      <c r="Q2200" t="s">
        <v>176</v>
      </c>
      <c r="W2200">
        <v>138200</v>
      </c>
      <c r="X2200" t="s">
        <v>78</v>
      </c>
      <c r="Y2200">
        <v>4332</v>
      </c>
      <c r="Z2200">
        <v>8377</v>
      </c>
      <c r="AA2200" s="1"/>
      <c r="AC2200">
        <v>2006</v>
      </c>
      <c r="AD2200">
        <v>7</v>
      </c>
      <c r="AE2200">
        <v>2</v>
      </c>
      <c r="AF2200" s="2">
        <f>DATE(emdat_data[[#This Row],[Start Year]],emdat_data[[#This Row],[Start Month]],emdat_data[[#This Row],[Start Day]])</f>
        <v>38900</v>
      </c>
      <c r="AG2200">
        <v>2006</v>
      </c>
      <c r="AH2200">
        <v>7</v>
      </c>
      <c r="AI2200">
        <v>5</v>
      </c>
      <c r="AJ2200" s="2">
        <f>DATE(emdat_data[[#This Row],[End Year]],emdat_data[[#This Row],[End Month]],emdat_data[[#This Row],[End Day]])</f>
        <v>38903</v>
      </c>
      <c r="AK2200">
        <v>20</v>
      </c>
      <c r="AL2200">
        <v>16</v>
      </c>
      <c r="AM2200">
        <v>2400</v>
      </c>
      <c r="AO2200">
        <v>2416</v>
      </c>
      <c r="AV2200">
        <v>68.883758712346406</v>
      </c>
      <c r="AX2200" t="s">
        <v>7581</v>
      </c>
      <c r="AY2200" t="s">
        <v>7582</v>
      </c>
    </row>
    <row r="2201" spans="1:51" hidden="1" x14ac:dyDescent="0.25">
      <c r="A2201" t="s">
        <v>9164</v>
      </c>
      <c r="B2201">
        <v>2006</v>
      </c>
      <c r="C2201">
        <v>333</v>
      </c>
      <c r="E2201" t="s">
        <v>50</v>
      </c>
      <c r="F2201" t="s">
        <v>71</v>
      </c>
      <c r="G2201" t="s">
        <v>72</v>
      </c>
      <c r="H2201" t="s">
        <v>102</v>
      </c>
      <c r="K2201" t="s">
        <v>411</v>
      </c>
      <c r="L2201" t="s">
        <v>412</v>
      </c>
      <c r="M2201" t="s">
        <v>211</v>
      </c>
      <c r="N2201" t="s">
        <v>190</v>
      </c>
      <c r="O2201" t="s">
        <v>9165</v>
      </c>
      <c r="P2201" t="s">
        <v>2388</v>
      </c>
      <c r="Q2201" t="s">
        <v>653</v>
      </c>
      <c r="W2201">
        <v>600</v>
      </c>
      <c r="X2201" t="s">
        <v>78</v>
      </c>
      <c r="Y2201">
        <v>4509</v>
      </c>
      <c r="Z2201">
        <v>3462</v>
      </c>
      <c r="AA2201" s="1"/>
      <c r="AC2201">
        <v>2006</v>
      </c>
      <c r="AD2201">
        <v>7</v>
      </c>
      <c r="AE2201">
        <v>2</v>
      </c>
      <c r="AF2201" s="2">
        <f>DATE(emdat_data[[#This Row],[Start Year]],emdat_data[[#This Row],[Start Month]],emdat_data[[#This Row],[Start Day]])</f>
        <v>38900</v>
      </c>
      <c r="AG2201">
        <v>2006</v>
      </c>
      <c r="AH2201">
        <v>7</v>
      </c>
      <c r="AI2201">
        <v>3</v>
      </c>
      <c r="AJ2201" s="2">
        <f>DATE(emdat_data[[#This Row],[End Year]],emdat_data[[#This Row],[End Month]],emdat_data[[#This Row],[End Day]])</f>
        <v>38901</v>
      </c>
      <c r="AK2201">
        <v>2</v>
      </c>
      <c r="AM2201">
        <v>5000</v>
      </c>
      <c r="AO2201">
        <v>5000</v>
      </c>
      <c r="AT2201">
        <v>23855</v>
      </c>
      <c r="AU2201">
        <v>34631</v>
      </c>
      <c r="AV2201">
        <v>68.883758712346406</v>
      </c>
      <c r="AW2201" t="s">
        <v>9166</v>
      </c>
      <c r="AY2201" t="s">
        <v>9167</v>
      </c>
    </row>
    <row r="2202" spans="1:51" hidden="1" x14ac:dyDescent="0.25">
      <c r="A2202" t="s">
        <v>7656</v>
      </c>
      <c r="B2202">
        <v>2006</v>
      </c>
      <c r="C2202">
        <v>370</v>
      </c>
      <c r="E2202" t="s">
        <v>50</v>
      </c>
      <c r="F2202" t="s">
        <v>71</v>
      </c>
      <c r="G2202" t="s">
        <v>72</v>
      </c>
      <c r="H2202" t="s">
        <v>102</v>
      </c>
      <c r="K2202" t="s">
        <v>226</v>
      </c>
      <c r="L2202" t="s">
        <v>227</v>
      </c>
      <c r="M2202" t="s">
        <v>56</v>
      </c>
      <c r="N2202" t="s">
        <v>57</v>
      </c>
      <c r="O2202" t="s">
        <v>7657</v>
      </c>
      <c r="P2202" t="s">
        <v>1309</v>
      </c>
      <c r="Q2202" t="s">
        <v>176</v>
      </c>
      <c r="W2202">
        <v>31360</v>
      </c>
      <c r="X2202" t="s">
        <v>78</v>
      </c>
      <c r="Y2202">
        <v>1917</v>
      </c>
      <c r="Z2202">
        <v>8365</v>
      </c>
      <c r="AA2202" s="1"/>
      <c r="AB2202" t="s">
        <v>7658</v>
      </c>
      <c r="AC2202">
        <v>2006</v>
      </c>
      <c r="AD2202">
        <v>7</v>
      </c>
      <c r="AE2202">
        <v>3</v>
      </c>
      <c r="AF2202" s="2">
        <f>DATE(emdat_data[[#This Row],[Start Year]],emdat_data[[#This Row],[Start Month]],emdat_data[[#This Row],[Start Day]])</f>
        <v>38901</v>
      </c>
      <c r="AG2202">
        <v>2006</v>
      </c>
      <c r="AH2202">
        <v>7</v>
      </c>
      <c r="AI2202">
        <v>8</v>
      </c>
      <c r="AJ2202" s="2">
        <f>DATE(emdat_data[[#This Row],[End Year]],emdat_data[[#This Row],[End Month]],emdat_data[[#This Row],[End Day]])</f>
        <v>38906</v>
      </c>
      <c r="AK2202">
        <v>33</v>
      </c>
      <c r="AV2202">
        <v>68.883758712346406</v>
      </c>
      <c r="AX2202" t="s">
        <v>7659</v>
      </c>
      <c r="AY2202" t="s">
        <v>7660</v>
      </c>
    </row>
    <row r="2203" spans="1:51" hidden="1" x14ac:dyDescent="0.25">
      <c r="A2203" t="s">
        <v>9456</v>
      </c>
      <c r="B2203">
        <v>2006</v>
      </c>
      <c r="C2203">
        <v>345</v>
      </c>
      <c r="E2203" t="s">
        <v>50</v>
      </c>
      <c r="F2203" t="s">
        <v>71</v>
      </c>
      <c r="G2203" t="s">
        <v>217</v>
      </c>
      <c r="H2203" t="s">
        <v>217</v>
      </c>
      <c r="K2203" t="s">
        <v>307</v>
      </c>
      <c r="L2203" t="s">
        <v>308</v>
      </c>
      <c r="M2203" t="s">
        <v>56</v>
      </c>
      <c r="N2203" t="s">
        <v>57</v>
      </c>
      <c r="O2203" t="s">
        <v>9457</v>
      </c>
      <c r="P2203" t="s">
        <v>1309</v>
      </c>
      <c r="Y2203">
        <v>3535</v>
      </c>
      <c r="Z2203">
        <v>7262</v>
      </c>
      <c r="AA2203" s="1"/>
      <c r="AC2203">
        <v>2006</v>
      </c>
      <c r="AD2203">
        <v>7</v>
      </c>
      <c r="AE2203">
        <v>3</v>
      </c>
      <c r="AF2203" s="2">
        <f>DATE(emdat_data[[#This Row],[Start Year]],emdat_data[[#This Row],[Start Month]],emdat_data[[#This Row],[Start Day]])</f>
        <v>38901</v>
      </c>
      <c r="AG2203">
        <v>2006</v>
      </c>
      <c r="AH2203">
        <v>7</v>
      </c>
      <c r="AI2203">
        <v>4</v>
      </c>
      <c r="AJ2203" s="2">
        <f>DATE(emdat_data[[#This Row],[End Year]],emdat_data[[#This Row],[End Month]],emdat_data[[#This Row],[End Day]])</f>
        <v>38902</v>
      </c>
      <c r="AK2203">
        <v>29</v>
      </c>
      <c r="AL2203">
        <v>5</v>
      </c>
      <c r="AO2203">
        <v>5</v>
      </c>
      <c r="AV2203">
        <v>68.883758712346406</v>
      </c>
      <c r="AX2203" t="s">
        <v>9458</v>
      </c>
      <c r="AY2203" t="s">
        <v>9459</v>
      </c>
    </row>
    <row r="2204" spans="1:51" hidden="1" x14ac:dyDescent="0.25">
      <c r="A2204" t="s">
        <v>8166</v>
      </c>
      <c r="B2204">
        <v>2006</v>
      </c>
      <c r="C2204">
        <v>369</v>
      </c>
      <c r="E2204" t="s">
        <v>50</v>
      </c>
      <c r="F2204" t="s">
        <v>71</v>
      </c>
      <c r="G2204" t="s">
        <v>72</v>
      </c>
      <c r="H2204" t="s">
        <v>102</v>
      </c>
      <c r="K2204" t="s">
        <v>226</v>
      </c>
      <c r="L2204" t="s">
        <v>227</v>
      </c>
      <c r="M2204" t="s">
        <v>56</v>
      </c>
      <c r="N2204" t="s">
        <v>57</v>
      </c>
      <c r="O2204" t="s">
        <v>8167</v>
      </c>
      <c r="P2204" t="s">
        <v>134</v>
      </c>
      <c r="W2204">
        <v>170100</v>
      </c>
      <c r="X2204" t="s">
        <v>78</v>
      </c>
      <c r="Y2204">
        <v>2241</v>
      </c>
      <c r="Z2204">
        <v>7131</v>
      </c>
      <c r="AA2204" s="1"/>
      <c r="AC2204">
        <v>2006</v>
      </c>
      <c r="AD2204">
        <v>7</v>
      </c>
      <c r="AE2204">
        <v>4</v>
      </c>
      <c r="AF2204" s="2">
        <f>DATE(emdat_data[[#This Row],[Start Year]],emdat_data[[#This Row],[Start Month]],emdat_data[[#This Row],[Start Day]])</f>
        <v>38902</v>
      </c>
      <c r="AG2204">
        <v>2006</v>
      </c>
      <c r="AH2204">
        <v>7</v>
      </c>
      <c r="AI2204">
        <v>7</v>
      </c>
      <c r="AJ2204" s="2">
        <f>DATE(emdat_data[[#This Row],[End Year]],emdat_data[[#This Row],[End Month]],emdat_data[[#This Row],[End Day]])</f>
        <v>38905</v>
      </c>
      <c r="AK2204">
        <v>24</v>
      </c>
      <c r="AM2204">
        <v>8400</v>
      </c>
      <c r="AO2204">
        <v>8400</v>
      </c>
      <c r="AV2204">
        <v>68.883758712346406</v>
      </c>
      <c r="AX2204" t="s">
        <v>8168</v>
      </c>
      <c r="AY2204" t="s">
        <v>8169</v>
      </c>
    </row>
    <row r="2205" spans="1:51" hidden="1" x14ac:dyDescent="0.25">
      <c r="A2205" t="s">
        <v>9329</v>
      </c>
      <c r="B2205">
        <v>2006</v>
      </c>
      <c r="C2205">
        <v>368</v>
      </c>
      <c r="E2205" t="s">
        <v>50</v>
      </c>
      <c r="F2205" t="s">
        <v>71</v>
      </c>
      <c r="G2205" t="s">
        <v>72</v>
      </c>
      <c r="H2205" t="s">
        <v>102</v>
      </c>
      <c r="K2205" t="s">
        <v>1515</v>
      </c>
      <c r="L2205" t="s">
        <v>1516</v>
      </c>
      <c r="M2205" t="s">
        <v>173</v>
      </c>
      <c r="N2205" t="s">
        <v>57</v>
      </c>
      <c r="O2205" t="s">
        <v>9330</v>
      </c>
      <c r="P2205" t="s">
        <v>1309</v>
      </c>
      <c r="W2205">
        <v>11610</v>
      </c>
      <c r="X2205" t="s">
        <v>78</v>
      </c>
      <c r="Y2205">
        <v>1143</v>
      </c>
      <c r="Z2205">
        <v>10353</v>
      </c>
      <c r="AA2205" s="1"/>
      <c r="AC2205">
        <v>2006</v>
      </c>
      <c r="AD2205">
        <v>7</v>
      </c>
      <c r="AE2205">
        <v>6</v>
      </c>
      <c r="AF2205" s="2">
        <f>DATE(emdat_data[[#This Row],[Start Year]],emdat_data[[#This Row],[Start Month]],emdat_data[[#This Row],[Start Day]])</f>
        <v>38904</v>
      </c>
      <c r="AG2205">
        <v>2006</v>
      </c>
      <c r="AH2205">
        <v>7</v>
      </c>
      <c r="AI2205">
        <v>7</v>
      </c>
      <c r="AJ2205" s="2">
        <f>DATE(emdat_data[[#This Row],[End Year]],emdat_data[[#This Row],[End Month]],emdat_data[[#This Row],[End Day]])</f>
        <v>38905</v>
      </c>
      <c r="AM2205">
        <v>5000</v>
      </c>
      <c r="AO2205">
        <v>5000</v>
      </c>
      <c r="AV2205">
        <v>68.883758712346406</v>
      </c>
      <c r="AW2205" t="s">
        <v>9331</v>
      </c>
      <c r="AY2205" t="s">
        <v>9332</v>
      </c>
    </row>
    <row r="2206" spans="1:51" hidden="1" x14ac:dyDescent="0.25">
      <c r="A2206" t="s">
        <v>7764</v>
      </c>
      <c r="B2206">
        <v>2006</v>
      </c>
      <c r="C2206">
        <v>356</v>
      </c>
      <c r="E2206" t="s">
        <v>50</v>
      </c>
      <c r="F2206" t="s">
        <v>63</v>
      </c>
      <c r="G2206" t="s">
        <v>82</v>
      </c>
      <c r="K2206" t="s">
        <v>1200</v>
      </c>
      <c r="L2206" t="s">
        <v>1201</v>
      </c>
      <c r="M2206" t="s">
        <v>189</v>
      </c>
      <c r="N2206" t="s">
        <v>190</v>
      </c>
      <c r="O2206" t="s">
        <v>7765</v>
      </c>
      <c r="Q2206" t="s">
        <v>72</v>
      </c>
      <c r="U2206" t="s">
        <v>127</v>
      </c>
      <c r="X2206" t="s">
        <v>88</v>
      </c>
      <c r="AA2206" s="1"/>
      <c r="AC2206">
        <v>2006</v>
      </c>
      <c r="AD2206">
        <v>7</v>
      </c>
      <c r="AE2206">
        <v>7</v>
      </c>
      <c r="AF2206" s="2">
        <f>DATE(emdat_data[[#This Row],[Start Year]],emdat_data[[#This Row],[Start Month]],emdat_data[[#This Row],[Start Day]])</f>
        <v>38905</v>
      </c>
      <c r="AG2206">
        <v>2006</v>
      </c>
      <c r="AH2206">
        <v>7</v>
      </c>
      <c r="AI2206">
        <v>7</v>
      </c>
      <c r="AJ2206" s="2">
        <f>DATE(emdat_data[[#This Row],[End Year]],emdat_data[[#This Row],[End Month]],emdat_data[[#This Row],[End Day]])</f>
        <v>38905</v>
      </c>
      <c r="AV2206">
        <v>68.883758712346406</v>
      </c>
      <c r="AW2206" t="s">
        <v>1864</v>
      </c>
      <c r="AY2206" t="s">
        <v>1865</v>
      </c>
    </row>
    <row r="2207" spans="1:51" hidden="1" x14ac:dyDescent="0.25">
      <c r="A2207" t="s">
        <v>7966</v>
      </c>
      <c r="B2207">
        <v>2006</v>
      </c>
      <c r="C2207">
        <v>367</v>
      </c>
      <c r="E2207" t="s">
        <v>50</v>
      </c>
      <c r="F2207" t="s">
        <v>71</v>
      </c>
      <c r="G2207" t="s">
        <v>72</v>
      </c>
      <c r="H2207" t="s">
        <v>102</v>
      </c>
      <c r="K2207" t="s">
        <v>159</v>
      </c>
      <c r="L2207" t="s">
        <v>160</v>
      </c>
      <c r="M2207" t="s">
        <v>161</v>
      </c>
      <c r="N2207" t="s">
        <v>57</v>
      </c>
      <c r="O2207" t="s">
        <v>7967</v>
      </c>
      <c r="P2207" t="s">
        <v>1309</v>
      </c>
      <c r="W2207">
        <v>20120</v>
      </c>
      <c r="X2207" t="s">
        <v>78</v>
      </c>
      <c r="Y2207">
        <v>2235</v>
      </c>
      <c r="Z2207">
        <v>1094</v>
      </c>
      <c r="AA2207" s="1"/>
      <c r="AC2207">
        <v>2006</v>
      </c>
      <c r="AD2207">
        <v>7</v>
      </c>
      <c r="AE2207">
        <v>7</v>
      </c>
      <c r="AF2207" s="2">
        <f>DATE(emdat_data[[#This Row],[Start Year]],emdat_data[[#This Row],[Start Month]],emdat_data[[#This Row],[Start Day]])</f>
        <v>38905</v>
      </c>
      <c r="AG2207">
        <v>2006</v>
      </c>
      <c r="AH2207">
        <v>7</v>
      </c>
      <c r="AI2207">
        <v>11</v>
      </c>
      <c r="AJ2207" s="2">
        <f>DATE(emdat_data[[#This Row],[End Year]],emdat_data[[#This Row],[End Month]],emdat_data[[#This Row],[End Day]])</f>
        <v>38909</v>
      </c>
      <c r="AK2207">
        <v>10</v>
      </c>
      <c r="AM2207">
        <v>1400000</v>
      </c>
      <c r="AO2207">
        <v>1400000</v>
      </c>
      <c r="AT2207">
        <v>31000</v>
      </c>
      <c r="AU2207">
        <v>45003</v>
      </c>
      <c r="AV2207">
        <v>68.883758712346406</v>
      </c>
      <c r="AX2207" t="s">
        <v>7968</v>
      </c>
      <c r="AY2207" t="s">
        <v>7969</v>
      </c>
    </row>
    <row r="2208" spans="1:51" hidden="1" x14ac:dyDescent="0.25">
      <c r="A2208" t="s">
        <v>6870</v>
      </c>
      <c r="B2208">
        <v>2006</v>
      </c>
      <c r="C2208">
        <v>365</v>
      </c>
      <c r="E2208" t="s">
        <v>50</v>
      </c>
      <c r="F2208" t="s">
        <v>71</v>
      </c>
      <c r="G2208" t="s">
        <v>72</v>
      </c>
      <c r="H2208" t="s">
        <v>102</v>
      </c>
      <c r="K2208" t="s">
        <v>54</v>
      </c>
      <c r="L2208" t="s">
        <v>55</v>
      </c>
      <c r="M2208" t="s">
        <v>56</v>
      </c>
      <c r="N2208" t="s">
        <v>57</v>
      </c>
      <c r="O2208" t="s">
        <v>6871</v>
      </c>
      <c r="P2208" t="s">
        <v>134</v>
      </c>
      <c r="X2208" t="s">
        <v>78</v>
      </c>
      <c r="Y2208">
        <v>3306</v>
      </c>
      <c r="Z2208">
        <v>6995</v>
      </c>
      <c r="AA2208" s="1"/>
      <c r="AC2208">
        <v>2006</v>
      </c>
      <c r="AD2208">
        <v>7</v>
      </c>
      <c r="AE2208">
        <v>9</v>
      </c>
      <c r="AF2208" s="2">
        <f>DATE(emdat_data[[#This Row],[Start Year]],emdat_data[[#This Row],[Start Month]],emdat_data[[#This Row],[Start Day]])</f>
        <v>38907</v>
      </c>
      <c r="AG2208">
        <v>2006</v>
      </c>
      <c r="AH2208">
        <v>7</v>
      </c>
      <c r="AI2208">
        <v>13</v>
      </c>
      <c r="AJ2208" s="2">
        <f>DATE(emdat_data[[#This Row],[End Year]],emdat_data[[#This Row],[End Month]],emdat_data[[#This Row],[End Day]])</f>
        <v>38911</v>
      </c>
      <c r="AK2208">
        <v>10</v>
      </c>
      <c r="AV2208">
        <v>68.883758712346406</v>
      </c>
      <c r="AW2208" t="s">
        <v>6872</v>
      </c>
      <c r="AY2208" t="s">
        <v>6873</v>
      </c>
    </row>
    <row r="2209" spans="1:51" hidden="1" x14ac:dyDescent="0.25">
      <c r="A2209" t="s">
        <v>9445</v>
      </c>
      <c r="B2209">
        <v>2006</v>
      </c>
      <c r="C2209">
        <v>365</v>
      </c>
      <c r="E2209" t="s">
        <v>50</v>
      </c>
      <c r="F2209" t="s">
        <v>71</v>
      </c>
      <c r="G2209" t="s">
        <v>72</v>
      </c>
      <c r="H2209" t="s">
        <v>102</v>
      </c>
      <c r="K2209" t="s">
        <v>307</v>
      </c>
      <c r="L2209" t="s">
        <v>308</v>
      </c>
      <c r="M2209" t="s">
        <v>56</v>
      </c>
      <c r="N2209" t="s">
        <v>57</v>
      </c>
      <c r="O2209" t="s">
        <v>9446</v>
      </c>
      <c r="P2209" t="s">
        <v>134</v>
      </c>
      <c r="X2209" t="s">
        <v>78</v>
      </c>
      <c r="Y2209">
        <v>3306</v>
      </c>
      <c r="Z2209">
        <v>6995</v>
      </c>
      <c r="AA2209" s="1"/>
      <c r="AC2209">
        <v>2006</v>
      </c>
      <c r="AD2209">
        <v>7</v>
      </c>
      <c r="AE2209">
        <v>9</v>
      </c>
      <c r="AF2209" s="2">
        <f>DATE(emdat_data[[#This Row],[Start Year]],emdat_data[[#This Row],[Start Month]],emdat_data[[#This Row],[Start Day]])</f>
        <v>38907</v>
      </c>
      <c r="AG2209">
        <v>2006</v>
      </c>
      <c r="AH2209">
        <v>7</v>
      </c>
      <c r="AI2209">
        <v>13</v>
      </c>
      <c r="AJ2209" s="2">
        <f>DATE(emdat_data[[#This Row],[End Year]],emdat_data[[#This Row],[End Month]],emdat_data[[#This Row],[End Day]])</f>
        <v>38911</v>
      </c>
      <c r="AK2209">
        <v>13</v>
      </c>
      <c r="AL2209">
        <v>300</v>
      </c>
      <c r="AO2209">
        <v>300</v>
      </c>
      <c r="AV2209">
        <v>68.883758712346406</v>
      </c>
      <c r="AX2209" t="s">
        <v>6661</v>
      </c>
      <c r="AY2209" t="s">
        <v>6662</v>
      </c>
    </row>
    <row r="2210" spans="1:51" hidden="1" x14ac:dyDescent="0.25">
      <c r="A2210" t="s">
        <v>9757</v>
      </c>
      <c r="B2210">
        <v>2006</v>
      </c>
      <c r="C2210">
        <v>374</v>
      </c>
      <c r="E2210" t="s">
        <v>50</v>
      </c>
      <c r="F2210" t="s">
        <v>350</v>
      </c>
      <c r="G2210" t="s">
        <v>477</v>
      </c>
      <c r="K2210" t="s">
        <v>357</v>
      </c>
      <c r="L2210" t="s">
        <v>358</v>
      </c>
      <c r="M2210" t="s">
        <v>146</v>
      </c>
      <c r="N2210" t="s">
        <v>86</v>
      </c>
      <c r="O2210" t="s">
        <v>9758</v>
      </c>
      <c r="U2210" t="s">
        <v>127</v>
      </c>
      <c r="W2210">
        <v>350</v>
      </c>
      <c r="X2210" t="s">
        <v>78</v>
      </c>
      <c r="AA2210" s="1"/>
      <c r="AC2210">
        <v>2006</v>
      </c>
      <c r="AD2210">
        <v>7</v>
      </c>
      <c r="AE2210">
        <v>9</v>
      </c>
      <c r="AF2210" s="2">
        <f>DATE(emdat_data[[#This Row],[Start Year]],emdat_data[[#This Row],[Start Month]],emdat_data[[#This Row],[Start Day]])</f>
        <v>38907</v>
      </c>
      <c r="AG2210">
        <v>2006</v>
      </c>
      <c r="AH2210">
        <v>7</v>
      </c>
      <c r="AI2210">
        <v>14</v>
      </c>
      <c r="AJ2210" s="2">
        <f>DATE(emdat_data[[#This Row],[End Year]],emdat_data[[#This Row],[End Month]],emdat_data[[#This Row],[End Day]])</f>
        <v>38912</v>
      </c>
      <c r="AK2210">
        <v>1</v>
      </c>
      <c r="AL2210">
        <v>17</v>
      </c>
      <c r="AN2210">
        <v>150</v>
      </c>
      <c r="AO2210">
        <v>167</v>
      </c>
      <c r="AT2210">
        <v>16000</v>
      </c>
      <c r="AU2210">
        <v>23228</v>
      </c>
      <c r="AV2210">
        <v>68.883758712346406</v>
      </c>
      <c r="AW2210" t="s">
        <v>9759</v>
      </c>
      <c r="AY2210" t="s">
        <v>9760</v>
      </c>
    </row>
    <row r="2211" spans="1:51" hidden="1" x14ac:dyDescent="0.25">
      <c r="A2211" t="s">
        <v>9767</v>
      </c>
      <c r="B2211">
        <v>2006</v>
      </c>
      <c r="C2211">
        <v>366</v>
      </c>
      <c r="E2211" t="s">
        <v>50</v>
      </c>
      <c r="F2211" t="s">
        <v>71</v>
      </c>
      <c r="G2211" t="s">
        <v>72</v>
      </c>
      <c r="H2211" t="s">
        <v>170</v>
      </c>
      <c r="K2211" t="s">
        <v>3068</v>
      </c>
      <c r="L2211" t="s">
        <v>3069</v>
      </c>
      <c r="M2211" t="s">
        <v>173</v>
      </c>
      <c r="N2211" t="s">
        <v>57</v>
      </c>
      <c r="O2211" t="s">
        <v>9768</v>
      </c>
      <c r="P2211" t="s">
        <v>134</v>
      </c>
      <c r="W2211">
        <v>560</v>
      </c>
      <c r="X2211" t="s">
        <v>78</v>
      </c>
      <c r="AA2211" s="1"/>
      <c r="AB2211" t="s">
        <v>9003</v>
      </c>
      <c r="AC2211">
        <v>2006</v>
      </c>
      <c r="AD2211">
        <v>7</v>
      </c>
      <c r="AE2211">
        <v>9</v>
      </c>
      <c r="AF2211" s="2">
        <f>DATE(emdat_data[[#This Row],[Start Year]],emdat_data[[#This Row],[Start Month]],emdat_data[[#This Row],[Start Day]])</f>
        <v>38907</v>
      </c>
      <c r="AG2211">
        <v>2006</v>
      </c>
      <c r="AH2211">
        <v>7</v>
      </c>
      <c r="AI2211">
        <v>11</v>
      </c>
      <c r="AJ2211" s="2">
        <f>DATE(emdat_data[[#This Row],[End Year]],emdat_data[[#This Row],[End Month]],emdat_data[[#This Row],[End Day]])</f>
        <v>38909</v>
      </c>
      <c r="AK2211">
        <v>4</v>
      </c>
      <c r="AL2211">
        <v>100</v>
      </c>
      <c r="AO2211">
        <v>100</v>
      </c>
      <c r="AT2211">
        <v>1000</v>
      </c>
      <c r="AU2211">
        <v>1452</v>
      </c>
      <c r="AV2211">
        <v>68.883758712346406</v>
      </c>
      <c r="AX2211" t="s">
        <v>9769</v>
      </c>
      <c r="AY2211" t="s">
        <v>9770</v>
      </c>
    </row>
    <row r="2212" spans="1:51" hidden="1" x14ac:dyDescent="0.25">
      <c r="A2212" t="s">
        <v>7534</v>
      </c>
      <c r="B2212">
        <v>2006</v>
      </c>
      <c r="C2212">
        <v>363</v>
      </c>
      <c r="E2212" t="s">
        <v>50</v>
      </c>
      <c r="F2212" t="s">
        <v>71</v>
      </c>
      <c r="G2212" t="s">
        <v>72</v>
      </c>
      <c r="H2212" t="s">
        <v>102</v>
      </c>
      <c r="K2212" t="s">
        <v>151</v>
      </c>
      <c r="L2212" t="s">
        <v>152</v>
      </c>
      <c r="M2212" t="s">
        <v>85</v>
      </c>
      <c r="N2212" t="s">
        <v>86</v>
      </c>
      <c r="O2212" t="s">
        <v>883</v>
      </c>
      <c r="P2212" t="s">
        <v>134</v>
      </c>
      <c r="Q2212" t="s">
        <v>176</v>
      </c>
      <c r="R2212" t="s">
        <v>659</v>
      </c>
      <c r="U2212" t="s">
        <v>127</v>
      </c>
      <c r="W2212">
        <v>5030</v>
      </c>
      <c r="X2212" t="s">
        <v>78</v>
      </c>
      <c r="Y2212">
        <v>-7264</v>
      </c>
      <c r="Z2212">
        <v>-3726</v>
      </c>
      <c r="AA2212" s="1"/>
      <c r="AB2212" t="s">
        <v>7535</v>
      </c>
      <c r="AC2212">
        <v>2006</v>
      </c>
      <c r="AD2212">
        <v>7</v>
      </c>
      <c r="AE2212">
        <v>11</v>
      </c>
      <c r="AF2212" s="2">
        <f>DATE(emdat_data[[#This Row],[Start Year]],emdat_data[[#This Row],[Start Month]],emdat_data[[#This Row],[Start Day]])</f>
        <v>38909</v>
      </c>
      <c r="AG2212">
        <v>2006</v>
      </c>
      <c r="AH2212">
        <v>7</v>
      </c>
      <c r="AI2212">
        <v>17</v>
      </c>
      <c r="AJ2212" s="2">
        <f>DATE(emdat_data[[#This Row],[End Year]],emdat_data[[#This Row],[End Month]],emdat_data[[#This Row],[End Day]])</f>
        <v>38915</v>
      </c>
      <c r="AK2212">
        <v>18</v>
      </c>
      <c r="AM2212">
        <v>95862</v>
      </c>
      <c r="AO2212">
        <v>95862</v>
      </c>
      <c r="AV2212">
        <v>68.883758712346406</v>
      </c>
      <c r="AW2212" t="s">
        <v>885</v>
      </c>
      <c r="AY2212" t="s">
        <v>886</v>
      </c>
    </row>
    <row r="2213" spans="1:51" hidden="1" x14ac:dyDescent="0.25">
      <c r="A2213" t="s">
        <v>7962</v>
      </c>
      <c r="B2213">
        <v>2006</v>
      </c>
      <c r="C2213">
        <v>364</v>
      </c>
      <c r="E2213" t="s">
        <v>50</v>
      </c>
      <c r="F2213" t="s">
        <v>71</v>
      </c>
      <c r="G2213" t="s">
        <v>72</v>
      </c>
      <c r="H2213" t="s">
        <v>102</v>
      </c>
      <c r="K2213" t="s">
        <v>159</v>
      </c>
      <c r="L2213" t="s">
        <v>160</v>
      </c>
      <c r="M2213" t="s">
        <v>161</v>
      </c>
      <c r="N2213" t="s">
        <v>57</v>
      </c>
      <c r="O2213" t="s">
        <v>7963</v>
      </c>
      <c r="P2213" t="s">
        <v>134</v>
      </c>
      <c r="W2213">
        <v>1400</v>
      </c>
      <c r="X2213" t="s">
        <v>78</v>
      </c>
      <c r="Y2213">
        <v>4773</v>
      </c>
      <c r="Z2213">
        <v>1289</v>
      </c>
      <c r="AA2213" s="1"/>
      <c r="AC2213">
        <v>2006</v>
      </c>
      <c r="AD2213">
        <v>7</v>
      </c>
      <c r="AE2213">
        <v>11</v>
      </c>
      <c r="AF2213" s="2">
        <f>DATE(emdat_data[[#This Row],[Start Year]],emdat_data[[#This Row],[Start Month]],emdat_data[[#This Row],[Start Day]])</f>
        <v>38909</v>
      </c>
      <c r="AG2213">
        <v>2006</v>
      </c>
      <c r="AH2213">
        <v>7</v>
      </c>
      <c r="AI2213">
        <v>13</v>
      </c>
      <c r="AJ2213" s="2">
        <f>DATE(emdat_data[[#This Row],[End Year]],emdat_data[[#This Row],[End Month]],emdat_data[[#This Row],[End Day]])</f>
        <v>38911</v>
      </c>
      <c r="AM2213">
        <v>4000</v>
      </c>
      <c r="AO2213">
        <v>4000</v>
      </c>
      <c r="AV2213">
        <v>68.883758712346406</v>
      </c>
      <c r="AX2213" t="s">
        <v>7964</v>
      </c>
      <c r="AY2213" t="s">
        <v>7965</v>
      </c>
    </row>
    <row r="2214" spans="1:51" hidden="1" x14ac:dyDescent="0.25">
      <c r="A2214" t="s">
        <v>8990</v>
      </c>
      <c r="B2214">
        <v>2006</v>
      </c>
      <c r="C2214">
        <v>362</v>
      </c>
      <c r="E2214" t="s">
        <v>50</v>
      </c>
      <c r="F2214" t="s">
        <v>63</v>
      </c>
      <c r="G2214" t="s">
        <v>82</v>
      </c>
      <c r="H2214" t="s">
        <v>98</v>
      </c>
      <c r="J2214" t="s">
        <v>7555</v>
      </c>
      <c r="K2214" t="s">
        <v>364</v>
      </c>
      <c r="L2214" t="s">
        <v>365</v>
      </c>
      <c r="M2214" t="s">
        <v>173</v>
      </c>
      <c r="N2214" t="s">
        <v>57</v>
      </c>
      <c r="O2214" t="s">
        <v>8991</v>
      </c>
      <c r="Q2214" t="s">
        <v>72</v>
      </c>
      <c r="R2214" t="s">
        <v>176</v>
      </c>
      <c r="W2214">
        <v>120</v>
      </c>
      <c r="X2214" t="s">
        <v>88</v>
      </c>
      <c r="Y2214">
        <v>24</v>
      </c>
      <c r="Z2214">
        <v>11211</v>
      </c>
      <c r="AA2214" s="1"/>
      <c r="AC2214">
        <v>2006</v>
      </c>
      <c r="AD2214">
        <v>7</v>
      </c>
      <c r="AE2214">
        <v>11</v>
      </c>
      <c r="AF2214" s="2">
        <f>DATE(emdat_data[[#This Row],[Start Year]],emdat_data[[#This Row],[Start Month]],emdat_data[[#This Row],[Start Day]])</f>
        <v>38909</v>
      </c>
      <c r="AG2214">
        <v>2006</v>
      </c>
      <c r="AH2214">
        <v>7</v>
      </c>
      <c r="AI2214">
        <v>17</v>
      </c>
      <c r="AJ2214" s="2">
        <f>DATE(emdat_data[[#This Row],[End Year]],emdat_data[[#This Row],[End Month]],emdat_data[[#This Row],[End Day]])</f>
        <v>38915</v>
      </c>
      <c r="AK2214">
        <v>37</v>
      </c>
      <c r="AM2214">
        <v>51680</v>
      </c>
      <c r="AO2214">
        <v>51680</v>
      </c>
      <c r="AT2214">
        <v>3000</v>
      </c>
      <c r="AU2214">
        <v>4355</v>
      </c>
      <c r="AV2214">
        <v>68.883758712346406</v>
      </c>
      <c r="AW2214" t="s">
        <v>2765</v>
      </c>
      <c r="AY2214" t="s">
        <v>2766</v>
      </c>
    </row>
    <row r="2215" spans="1:51" hidden="1" x14ac:dyDescent="0.25">
      <c r="A2215" t="s">
        <v>9001</v>
      </c>
      <c r="B2215">
        <v>2006</v>
      </c>
      <c r="C2215">
        <v>362</v>
      </c>
      <c r="E2215" t="s">
        <v>50</v>
      </c>
      <c r="F2215" t="s">
        <v>63</v>
      </c>
      <c r="G2215" t="s">
        <v>82</v>
      </c>
      <c r="H2215" t="s">
        <v>98</v>
      </c>
      <c r="J2215" t="s">
        <v>7555</v>
      </c>
      <c r="K2215" t="s">
        <v>3068</v>
      </c>
      <c r="L2215" t="s">
        <v>3069</v>
      </c>
      <c r="M2215" t="s">
        <v>173</v>
      </c>
      <c r="N2215" t="s">
        <v>57</v>
      </c>
      <c r="O2215" t="s">
        <v>9002</v>
      </c>
      <c r="Q2215" t="s">
        <v>72</v>
      </c>
      <c r="R2215" t="s">
        <v>176</v>
      </c>
      <c r="X2215" t="s">
        <v>88</v>
      </c>
      <c r="Y2215">
        <v>24</v>
      </c>
      <c r="Z2215">
        <v>11211</v>
      </c>
      <c r="AA2215" s="1"/>
      <c r="AB2215" t="s">
        <v>9003</v>
      </c>
      <c r="AC2215">
        <v>2006</v>
      </c>
      <c r="AD2215">
        <v>7</v>
      </c>
      <c r="AE2215">
        <v>11</v>
      </c>
      <c r="AF2215" s="2">
        <f>DATE(emdat_data[[#This Row],[Start Year]],emdat_data[[#This Row],[Start Month]],emdat_data[[#This Row],[Start Day]])</f>
        <v>38909</v>
      </c>
      <c r="AG2215">
        <v>2006</v>
      </c>
      <c r="AH2215">
        <v>7</v>
      </c>
      <c r="AI2215">
        <v>19</v>
      </c>
      <c r="AJ2215" s="2">
        <f>DATE(emdat_data[[#This Row],[End Year]],emdat_data[[#This Row],[End Month]],emdat_data[[#This Row],[End Day]])</f>
        <v>38917</v>
      </c>
      <c r="AK2215">
        <v>17</v>
      </c>
      <c r="AN2215">
        <v>2000</v>
      </c>
      <c r="AO2215">
        <v>2000</v>
      </c>
      <c r="AV2215">
        <v>68.883758712346406</v>
      </c>
      <c r="AW2215" t="s">
        <v>9004</v>
      </c>
      <c r="AY2215" t="s">
        <v>9005</v>
      </c>
    </row>
    <row r="2216" spans="1:51" hidden="1" x14ac:dyDescent="0.25">
      <c r="A2216" t="s">
        <v>9529</v>
      </c>
      <c r="B2216">
        <v>2006</v>
      </c>
      <c r="C2216">
        <v>383</v>
      </c>
      <c r="E2216" t="s">
        <v>50</v>
      </c>
      <c r="F2216" t="s">
        <v>63</v>
      </c>
      <c r="G2216" t="s">
        <v>64</v>
      </c>
      <c r="H2216" t="s">
        <v>1766</v>
      </c>
      <c r="K2216" t="s">
        <v>318</v>
      </c>
      <c r="L2216" t="s">
        <v>319</v>
      </c>
      <c r="M2216" t="s">
        <v>197</v>
      </c>
      <c r="N2216" t="s">
        <v>190</v>
      </c>
      <c r="O2216" t="s">
        <v>5791</v>
      </c>
      <c r="W2216">
        <v>47</v>
      </c>
      <c r="X2216" t="s">
        <v>67</v>
      </c>
      <c r="AA2216" s="1"/>
      <c r="AC2216">
        <v>2006</v>
      </c>
      <c r="AD2216">
        <v>7</v>
      </c>
      <c r="AE2216">
        <v>11</v>
      </c>
      <c r="AF2216" s="2">
        <f>DATE(emdat_data[[#This Row],[Start Year]],emdat_data[[#This Row],[Start Month]],emdat_data[[#This Row],[Start Day]])</f>
        <v>38909</v>
      </c>
      <c r="AG2216">
        <v>2006</v>
      </c>
      <c r="AH2216">
        <v>7</v>
      </c>
      <c r="AI2216">
        <v>17</v>
      </c>
      <c r="AJ2216" s="2">
        <f>DATE(emdat_data[[#This Row],[End Year]],emdat_data[[#This Row],[End Month]],emdat_data[[#This Row],[End Day]])</f>
        <v>38915</v>
      </c>
      <c r="AK2216">
        <v>41</v>
      </c>
      <c r="AV2216">
        <v>68.883758712346406</v>
      </c>
      <c r="AW2216" t="s">
        <v>5792</v>
      </c>
      <c r="AY2216" t="s">
        <v>5793</v>
      </c>
    </row>
    <row r="2217" spans="1:51" hidden="1" x14ac:dyDescent="0.25">
      <c r="A2217" t="s">
        <v>7992</v>
      </c>
      <c r="B2217">
        <v>2006</v>
      </c>
      <c r="C2217">
        <v>380</v>
      </c>
      <c r="E2217" t="s">
        <v>50</v>
      </c>
      <c r="F2217" t="s">
        <v>51</v>
      </c>
      <c r="G2217" t="s">
        <v>1213</v>
      </c>
      <c r="H2217" t="s">
        <v>1214</v>
      </c>
      <c r="J2217" t="s">
        <v>7993</v>
      </c>
      <c r="K2217" t="s">
        <v>1159</v>
      </c>
      <c r="L2217" t="s">
        <v>1160</v>
      </c>
      <c r="M2217" t="s">
        <v>85</v>
      </c>
      <c r="N2217" t="s">
        <v>86</v>
      </c>
      <c r="O2217" t="s">
        <v>7994</v>
      </c>
      <c r="U2217" t="s">
        <v>127</v>
      </c>
      <c r="AA2217" s="1">
        <v>0.60416666666666663</v>
      </c>
      <c r="AC2217">
        <v>2006</v>
      </c>
      <c r="AD2217">
        <v>7</v>
      </c>
      <c r="AE2217">
        <v>12</v>
      </c>
      <c r="AF2217" s="2">
        <f>DATE(emdat_data[[#This Row],[Start Year]],emdat_data[[#This Row],[Start Month]],emdat_data[[#This Row],[Start Day]])</f>
        <v>38910</v>
      </c>
      <c r="AG2217">
        <v>2006</v>
      </c>
      <c r="AH2217">
        <v>7</v>
      </c>
      <c r="AI2217">
        <v>12</v>
      </c>
      <c r="AJ2217" s="2">
        <f>DATE(emdat_data[[#This Row],[End Year]],emdat_data[[#This Row],[End Month]],emdat_data[[#This Row],[End Day]])</f>
        <v>38910</v>
      </c>
      <c r="AM2217">
        <v>8500</v>
      </c>
      <c r="AO2217">
        <v>8500</v>
      </c>
      <c r="AV2217">
        <v>68.883758712346406</v>
      </c>
      <c r="AX2217" t="s">
        <v>7995</v>
      </c>
      <c r="AY2217" t="s">
        <v>7996</v>
      </c>
    </row>
    <row r="2218" spans="1:51" hidden="1" x14ac:dyDescent="0.25">
      <c r="A2218" t="s">
        <v>9035</v>
      </c>
      <c r="B2218">
        <v>2006</v>
      </c>
      <c r="C2218">
        <v>361</v>
      </c>
      <c r="E2218" t="s">
        <v>50</v>
      </c>
      <c r="F2218" t="s">
        <v>71</v>
      </c>
      <c r="G2218" t="s">
        <v>72</v>
      </c>
      <c r="H2218" t="s">
        <v>170</v>
      </c>
      <c r="K2218" t="s">
        <v>268</v>
      </c>
      <c r="L2218" t="s">
        <v>269</v>
      </c>
      <c r="M2218" t="s">
        <v>161</v>
      </c>
      <c r="N2218" t="s">
        <v>57</v>
      </c>
      <c r="O2218" t="s">
        <v>9036</v>
      </c>
      <c r="P2218" t="s">
        <v>1309</v>
      </c>
      <c r="Q2218" t="s">
        <v>176</v>
      </c>
      <c r="S2218" t="s">
        <v>127</v>
      </c>
      <c r="V2218">
        <v>703</v>
      </c>
      <c r="W2218">
        <v>9610</v>
      </c>
      <c r="X2218" t="s">
        <v>78</v>
      </c>
      <c r="Y2218">
        <v>3756</v>
      </c>
      <c r="Z2218">
        <v>12717</v>
      </c>
      <c r="AA2218" s="1"/>
      <c r="AB2218" t="s">
        <v>9037</v>
      </c>
      <c r="AC2218">
        <v>2006</v>
      </c>
      <c r="AD2218">
        <v>7</v>
      </c>
      <c r="AE2218">
        <v>12</v>
      </c>
      <c r="AF2218" s="2">
        <f>DATE(emdat_data[[#This Row],[Start Year]],emdat_data[[#This Row],[Start Month]],emdat_data[[#This Row],[Start Day]])</f>
        <v>38910</v>
      </c>
      <c r="AG2218">
        <v>2006</v>
      </c>
      <c r="AH2218">
        <v>7</v>
      </c>
      <c r="AI2218">
        <v>20</v>
      </c>
      <c r="AJ2218" s="2">
        <f>DATE(emdat_data[[#This Row],[End Year]],emdat_data[[#This Row],[End Month]],emdat_data[[#This Row],[End Day]])</f>
        <v>38918</v>
      </c>
      <c r="AK2218">
        <v>46</v>
      </c>
      <c r="AM2218">
        <v>4630</v>
      </c>
      <c r="AO2218">
        <v>4630</v>
      </c>
      <c r="AV2218">
        <v>68.883758712346406</v>
      </c>
      <c r="AW2218" t="s">
        <v>9038</v>
      </c>
      <c r="AY2218" t="s">
        <v>9039</v>
      </c>
    </row>
    <row r="2219" spans="1:51" hidden="1" x14ac:dyDescent="0.25">
      <c r="A2219" t="s">
        <v>9088</v>
      </c>
      <c r="B2219">
        <v>2006</v>
      </c>
      <c r="C2219">
        <v>361</v>
      </c>
      <c r="E2219" t="s">
        <v>50</v>
      </c>
      <c r="F2219" t="s">
        <v>71</v>
      </c>
      <c r="G2219" t="s">
        <v>72</v>
      </c>
      <c r="H2219" t="s">
        <v>170</v>
      </c>
      <c r="K2219" t="s">
        <v>2595</v>
      </c>
      <c r="L2219" t="s">
        <v>2596</v>
      </c>
      <c r="M2219" t="s">
        <v>161</v>
      </c>
      <c r="N2219" t="s">
        <v>57</v>
      </c>
      <c r="O2219" t="s">
        <v>9089</v>
      </c>
      <c r="P2219" t="s">
        <v>1309</v>
      </c>
      <c r="Q2219" t="s">
        <v>176</v>
      </c>
      <c r="W2219">
        <v>55620</v>
      </c>
      <c r="X2219" t="s">
        <v>78</v>
      </c>
      <c r="Y2219">
        <v>3756</v>
      </c>
      <c r="Z2219">
        <v>12717</v>
      </c>
      <c r="AA2219" s="1"/>
      <c r="AC2219">
        <v>2006</v>
      </c>
      <c r="AD2219">
        <v>7</v>
      </c>
      <c r="AE2219">
        <v>12</v>
      </c>
      <c r="AF2219" s="2">
        <f>DATE(emdat_data[[#This Row],[Start Year]],emdat_data[[#This Row],[Start Month]],emdat_data[[#This Row],[Start Day]])</f>
        <v>38910</v>
      </c>
      <c r="AG2219">
        <v>2006</v>
      </c>
      <c r="AH2219">
        <v>7</v>
      </c>
      <c r="AI2219">
        <v>20</v>
      </c>
      <c r="AJ2219" s="2">
        <f>DATE(emdat_data[[#This Row],[End Year]],emdat_data[[#This Row],[End Month]],emdat_data[[#This Row],[End Day]])</f>
        <v>38918</v>
      </c>
      <c r="AK2219">
        <v>278</v>
      </c>
      <c r="AN2219">
        <v>84500</v>
      </c>
      <c r="AO2219">
        <v>84500</v>
      </c>
      <c r="AV2219">
        <v>68.883758712346406</v>
      </c>
      <c r="AW2219" t="s">
        <v>9090</v>
      </c>
      <c r="AY2219" t="s">
        <v>9091</v>
      </c>
    </row>
    <row r="2220" spans="1:51" hidden="1" x14ac:dyDescent="0.25">
      <c r="A2220" t="s">
        <v>9551</v>
      </c>
      <c r="B2220">
        <v>2006</v>
      </c>
      <c r="C2220">
        <v>360</v>
      </c>
      <c r="E2220" t="s">
        <v>50</v>
      </c>
      <c r="F2220" t="s">
        <v>71</v>
      </c>
      <c r="G2220" t="s">
        <v>72</v>
      </c>
      <c r="H2220" t="s">
        <v>102</v>
      </c>
      <c r="K2220" t="s">
        <v>383</v>
      </c>
      <c r="L2220" t="s">
        <v>384</v>
      </c>
      <c r="M2220" t="s">
        <v>211</v>
      </c>
      <c r="N2220" t="s">
        <v>190</v>
      </c>
      <c r="O2220" t="s">
        <v>9552</v>
      </c>
      <c r="P2220" t="s">
        <v>134</v>
      </c>
      <c r="W2220">
        <v>22760</v>
      </c>
      <c r="X2220" t="s">
        <v>78</v>
      </c>
      <c r="Y2220">
        <v>5079</v>
      </c>
      <c r="Z2220">
        <v>10652</v>
      </c>
      <c r="AA2220" s="1"/>
      <c r="AB2220" t="s">
        <v>9553</v>
      </c>
      <c r="AC2220">
        <v>2006</v>
      </c>
      <c r="AD2220">
        <v>7</v>
      </c>
      <c r="AE2220">
        <v>12</v>
      </c>
      <c r="AF2220" s="2">
        <f>DATE(emdat_data[[#This Row],[Start Year]],emdat_data[[#This Row],[Start Month]],emdat_data[[#This Row],[Start Day]])</f>
        <v>38910</v>
      </c>
      <c r="AG2220">
        <v>2006</v>
      </c>
      <c r="AH2220">
        <v>7</v>
      </c>
      <c r="AI2220">
        <v>14</v>
      </c>
      <c r="AJ2220" s="2">
        <f>DATE(emdat_data[[#This Row],[End Year]],emdat_data[[#This Row],[End Month]],emdat_data[[#This Row],[End Day]])</f>
        <v>38912</v>
      </c>
      <c r="AM2220">
        <v>6000</v>
      </c>
      <c r="AO2220">
        <v>6000</v>
      </c>
      <c r="AV2220">
        <v>68.883758712346406</v>
      </c>
      <c r="AW2220" t="s">
        <v>9554</v>
      </c>
      <c r="AY2220" t="s">
        <v>9555</v>
      </c>
    </row>
    <row r="2221" spans="1:51" hidden="1" x14ac:dyDescent="0.25">
      <c r="A2221" t="s">
        <v>9511</v>
      </c>
      <c r="B2221">
        <v>2006</v>
      </c>
      <c r="C2221">
        <v>715</v>
      </c>
      <c r="E2221" t="s">
        <v>50</v>
      </c>
      <c r="F2221" t="s">
        <v>51</v>
      </c>
      <c r="G2221" t="s">
        <v>1213</v>
      </c>
      <c r="H2221" t="s">
        <v>1214</v>
      </c>
      <c r="J2221" t="s">
        <v>9512</v>
      </c>
      <c r="K2221" t="s">
        <v>2556</v>
      </c>
      <c r="L2221" t="s">
        <v>2557</v>
      </c>
      <c r="M2221" t="s">
        <v>1262</v>
      </c>
      <c r="N2221" t="s">
        <v>96</v>
      </c>
      <c r="O2221" t="s">
        <v>9513</v>
      </c>
      <c r="AA2221" s="1"/>
      <c r="AC2221">
        <v>2006</v>
      </c>
      <c r="AD2221">
        <v>7</v>
      </c>
      <c r="AE2221">
        <v>13</v>
      </c>
      <c r="AF2221" s="2">
        <f>DATE(emdat_data[[#This Row],[Start Year]],emdat_data[[#This Row],[Start Month]],emdat_data[[#This Row],[Start Day]])</f>
        <v>38911</v>
      </c>
      <c r="AG2221">
        <v>2006</v>
      </c>
      <c r="AH2221">
        <v>7</v>
      </c>
      <c r="AI2221">
        <v>13</v>
      </c>
      <c r="AJ2221" s="2">
        <f>DATE(emdat_data[[#This Row],[End Year]],emdat_data[[#This Row],[End Month]],emdat_data[[#This Row],[End Day]])</f>
        <v>38911</v>
      </c>
      <c r="AM2221">
        <v>2078</v>
      </c>
      <c r="AO2221">
        <v>2078</v>
      </c>
      <c r="AV2221">
        <v>68.883758712346406</v>
      </c>
      <c r="AX2221" t="s">
        <v>9514</v>
      </c>
      <c r="AY2221" t="s">
        <v>9515</v>
      </c>
    </row>
    <row r="2222" spans="1:51" hidden="1" x14ac:dyDescent="0.25">
      <c r="A2222" t="s">
        <v>7970</v>
      </c>
      <c r="B2222">
        <v>2006</v>
      </c>
      <c r="C2222">
        <v>394</v>
      </c>
      <c r="E2222" t="s">
        <v>50</v>
      </c>
      <c r="F2222" t="s">
        <v>71</v>
      </c>
      <c r="G2222" t="s">
        <v>72</v>
      </c>
      <c r="H2222" t="s">
        <v>102</v>
      </c>
      <c r="K2222" t="s">
        <v>159</v>
      </c>
      <c r="L2222" t="s">
        <v>160</v>
      </c>
      <c r="M2222" t="s">
        <v>161</v>
      </c>
      <c r="N2222" t="s">
        <v>57</v>
      </c>
      <c r="O2222" t="s">
        <v>7971</v>
      </c>
      <c r="P2222" t="s">
        <v>1309</v>
      </c>
      <c r="W2222">
        <v>1726</v>
      </c>
      <c r="X2222" t="s">
        <v>78</v>
      </c>
      <c r="Y2222">
        <v>3904</v>
      </c>
      <c r="Z2222">
        <v>10659</v>
      </c>
      <c r="AA2222" s="1"/>
      <c r="AC2222">
        <v>2006</v>
      </c>
      <c r="AD2222">
        <v>7</v>
      </c>
      <c r="AE2222">
        <v>14</v>
      </c>
      <c r="AF2222" s="2">
        <f>DATE(emdat_data[[#This Row],[Start Year]],emdat_data[[#This Row],[Start Month]],emdat_data[[#This Row],[Start Day]])</f>
        <v>38912</v>
      </c>
      <c r="AG2222">
        <v>2006</v>
      </c>
      <c r="AH2222">
        <v>7</v>
      </c>
      <c r="AI2222">
        <v>17</v>
      </c>
      <c r="AJ2222" s="2">
        <f>DATE(emdat_data[[#This Row],[End Year]],emdat_data[[#This Row],[End Month]],emdat_data[[#This Row],[End Day]])</f>
        <v>38915</v>
      </c>
      <c r="AK2222">
        <v>1</v>
      </c>
      <c r="AM2222">
        <v>1200</v>
      </c>
      <c r="AO2222">
        <v>1200</v>
      </c>
      <c r="AV2222">
        <v>68.883758712346406</v>
      </c>
      <c r="AX2222" t="s">
        <v>7972</v>
      </c>
      <c r="AY2222" t="s">
        <v>7973</v>
      </c>
    </row>
    <row r="2223" spans="1:51" hidden="1" x14ac:dyDescent="0.25">
      <c r="A2223" t="s">
        <v>8022</v>
      </c>
      <c r="B2223">
        <v>2006</v>
      </c>
      <c r="C2223">
        <v>373</v>
      </c>
      <c r="E2223" t="s">
        <v>50</v>
      </c>
      <c r="F2223" t="s">
        <v>51</v>
      </c>
      <c r="G2223" t="s">
        <v>1213</v>
      </c>
      <c r="H2223" t="s">
        <v>1214</v>
      </c>
      <c r="J2223" t="s">
        <v>1215</v>
      </c>
      <c r="K2223" t="s">
        <v>1216</v>
      </c>
      <c r="L2223" t="s">
        <v>1217</v>
      </c>
      <c r="M2223" t="s">
        <v>85</v>
      </c>
      <c r="N2223" t="s">
        <v>86</v>
      </c>
      <c r="O2223" t="s">
        <v>8023</v>
      </c>
      <c r="S2223" t="s">
        <v>127</v>
      </c>
      <c r="T2223" t="s">
        <v>127</v>
      </c>
      <c r="U2223" t="s">
        <v>127</v>
      </c>
      <c r="V2223">
        <v>8040</v>
      </c>
      <c r="Y2223">
        <v>-1467</v>
      </c>
      <c r="Z2223">
        <v>-78442</v>
      </c>
      <c r="AA2223" s="1"/>
      <c r="AC2223">
        <v>2006</v>
      </c>
      <c r="AD2223">
        <v>7</v>
      </c>
      <c r="AE2223">
        <v>14</v>
      </c>
      <c r="AF2223" s="2">
        <f>DATE(emdat_data[[#This Row],[Start Year]],emdat_data[[#This Row],[Start Month]],emdat_data[[#This Row],[Start Day]])</f>
        <v>38912</v>
      </c>
      <c r="AG2223">
        <v>2006</v>
      </c>
      <c r="AH2223">
        <v>8</v>
      </c>
      <c r="AI2223">
        <v>17</v>
      </c>
      <c r="AJ2223" s="2">
        <f>DATE(emdat_data[[#This Row],[End Year]],emdat_data[[#This Row],[End Month]],emdat_data[[#This Row],[End Day]])</f>
        <v>38946</v>
      </c>
      <c r="AK2223">
        <v>5</v>
      </c>
      <c r="AL2223">
        <v>13</v>
      </c>
      <c r="AM2223">
        <v>300000</v>
      </c>
      <c r="AO2223">
        <v>300013</v>
      </c>
      <c r="AT2223">
        <v>150000</v>
      </c>
      <c r="AU2223">
        <v>217758</v>
      </c>
      <c r="AV2223">
        <v>68.883758712346406</v>
      </c>
      <c r="AW2223" t="s">
        <v>8024</v>
      </c>
      <c r="AY2223" t="s">
        <v>8025</v>
      </c>
    </row>
    <row r="2224" spans="1:51" hidden="1" x14ac:dyDescent="0.25">
      <c r="A2224" t="s">
        <v>9741</v>
      </c>
      <c r="B2224">
        <v>2006</v>
      </c>
      <c r="C2224">
        <v>387</v>
      </c>
      <c r="E2224" t="s">
        <v>50</v>
      </c>
      <c r="F2224" t="s">
        <v>63</v>
      </c>
      <c r="G2224" t="s">
        <v>64</v>
      </c>
      <c r="H2224" t="s">
        <v>1766</v>
      </c>
      <c r="K2224" t="s">
        <v>357</v>
      </c>
      <c r="L2224" t="s">
        <v>358</v>
      </c>
      <c r="M2224" t="s">
        <v>146</v>
      </c>
      <c r="N2224" t="s">
        <v>86</v>
      </c>
      <c r="O2224" t="s">
        <v>9742</v>
      </c>
      <c r="W2224">
        <v>50</v>
      </c>
      <c r="X2224" t="s">
        <v>67</v>
      </c>
      <c r="AA2224" s="1"/>
      <c r="AC2224">
        <v>2006</v>
      </c>
      <c r="AD2224">
        <v>7</v>
      </c>
      <c r="AE2224">
        <v>14</v>
      </c>
      <c r="AF2224" s="2">
        <f>DATE(emdat_data[[#This Row],[Start Year]],emdat_data[[#This Row],[Start Month]],emdat_data[[#This Row],[Start Day]])</f>
        <v>38912</v>
      </c>
      <c r="AG2224">
        <v>2006</v>
      </c>
      <c r="AH2224">
        <v>8</v>
      </c>
      <c r="AI2224">
        <v>15</v>
      </c>
      <c r="AJ2224" s="2">
        <f>DATE(emdat_data[[#This Row],[End Year]],emdat_data[[#This Row],[End Month]],emdat_data[[#This Row],[End Day]])</f>
        <v>38944</v>
      </c>
      <c r="AK2224">
        <v>164</v>
      </c>
      <c r="AV2224">
        <v>68.883758712346406</v>
      </c>
      <c r="AX2224" t="s">
        <v>9743</v>
      </c>
      <c r="AY2224" t="s">
        <v>9744</v>
      </c>
    </row>
    <row r="2225" spans="1:51" hidden="1" x14ac:dyDescent="0.25">
      <c r="A2225" t="s">
        <v>8001</v>
      </c>
      <c r="B2225">
        <v>2006</v>
      </c>
      <c r="C2225">
        <v>383</v>
      </c>
      <c r="E2225" t="s">
        <v>50</v>
      </c>
      <c r="F2225" t="s">
        <v>63</v>
      </c>
      <c r="G2225" t="s">
        <v>64</v>
      </c>
      <c r="H2225" t="s">
        <v>1766</v>
      </c>
      <c r="K2225" t="s">
        <v>1200</v>
      </c>
      <c r="L2225" t="s">
        <v>1201</v>
      </c>
      <c r="M2225" t="s">
        <v>189</v>
      </c>
      <c r="N2225" t="s">
        <v>190</v>
      </c>
      <c r="O2225" t="s">
        <v>8002</v>
      </c>
      <c r="X2225" t="s">
        <v>67</v>
      </c>
      <c r="AA2225" s="1"/>
      <c r="AC2225">
        <v>2006</v>
      </c>
      <c r="AD2225">
        <v>7</v>
      </c>
      <c r="AE2225">
        <v>15</v>
      </c>
      <c r="AF2225" s="2">
        <f>DATE(emdat_data[[#This Row],[Start Year]],emdat_data[[#This Row],[Start Month]],emdat_data[[#This Row],[Start Day]])</f>
        <v>38913</v>
      </c>
      <c r="AG2225">
        <v>2006</v>
      </c>
      <c r="AH2225">
        <v>7</v>
      </c>
      <c r="AI2225">
        <v>23</v>
      </c>
      <c r="AJ2225" s="2">
        <f>DATE(emdat_data[[#This Row],[End Year]],emdat_data[[#This Row],[End Month]],emdat_data[[#This Row],[End Day]])</f>
        <v>38921</v>
      </c>
      <c r="AK2225">
        <v>2</v>
      </c>
      <c r="AV2225">
        <v>68.883758712346406</v>
      </c>
      <c r="AX2225" t="s">
        <v>8003</v>
      </c>
      <c r="AY2225" t="s">
        <v>8004</v>
      </c>
    </row>
    <row r="2226" spans="1:51" hidden="1" x14ac:dyDescent="0.25">
      <c r="A2226" t="s">
        <v>8031</v>
      </c>
      <c r="B2226">
        <v>2006</v>
      </c>
      <c r="C2226">
        <v>383</v>
      </c>
      <c r="E2226" t="s">
        <v>50</v>
      </c>
      <c r="F2226" t="s">
        <v>63</v>
      </c>
      <c r="G2226" t="s">
        <v>64</v>
      </c>
      <c r="H2226" t="s">
        <v>1766</v>
      </c>
      <c r="K2226" t="s">
        <v>1231</v>
      </c>
      <c r="L2226" t="s">
        <v>1232</v>
      </c>
      <c r="M2226" t="s">
        <v>197</v>
      </c>
      <c r="N2226" t="s">
        <v>190</v>
      </c>
      <c r="O2226" t="s">
        <v>8032</v>
      </c>
      <c r="W2226">
        <v>40</v>
      </c>
      <c r="X2226" t="s">
        <v>67</v>
      </c>
      <c r="AA2226" s="1"/>
      <c r="AC2226">
        <v>2006</v>
      </c>
      <c r="AD2226">
        <v>7</v>
      </c>
      <c r="AE2226">
        <v>15</v>
      </c>
      <c r="AF2226" s="2">
        <f>DATE(emdat_data[[#This Row],[Start Year]],emdat_data[[#This Row],[Start Month]],emdat_data[[#This Row],[Start Day]])</f>
        <v>38913</v>
      </c>
      <c r="AG2226">
        <v>2006</v>
      </c>
      <c r="AH2226">
        <v>8</v>
      </c>
      <c r="AI2226">
        <v>4</v>
      </c>
      <c r="AJ2226" s="2">
        <f>DATE(emdat_data[[#This Row],[End Year]],emdat_data[[#This Row],[End Month]],emdat_data[[#This Row],[End Day]])</f>
        <v>38933</v>
      </c>
      <c r="AK2226">
        <v>21</v>
      </c>
      <c r="AV2226">
        <v>68.883758712346406</v>
      </c>
      <c r="AW2226" t="s">
        <v>8033</v>
      </c>
      <c r="AY2226" t="s">
        <v>8034</v>
      </c>
    </row>
    <row r="2227" spans="1:51" hidden="1" x14ac:dyDescent="0.25">
      <c r="A2227" t="s">
        <v>8077</v>
      </c>
      <c r="B2227">
        <v>2006</v>
      </c>
      <c r="C2227">
        <v>383</v>
      </c>
      <c r="E2227" t="s">
        <v>50</v>
      </c>
      <c r="F2227" t="s">
        <v>63</v>
      </c>
      <c r="G2227" t="s">
        <v>64</v>
      </c>
      <c r="H2227" t="s">
        <v>1766</v>
      </c>
      <c r="K2227" t="s">
        <v>187</v>
      </c>
      <c r="L2227" t="s">
        <v>188</v>
      </c>
      <c r="M2227" t="s">
        <v>189</v>
      </c>
      <c r="N2227" t="s">
        <v>190</v>
      </c>
      <c r="O2227" t="s">
        <v>4412</v>
      </c>
      <c r="W2227">
        <v>37</v>
      </c>
      <c r="X2227" t="s">
        <v>67</v>
      </c>
      <c r="AA2227" s="1"/>
      <c r="AC2227">
        <v>2006</v>
      </c>
      <c r="AD2227">
        <v>7</v>
      </c>
      <c r="AE2227">
        <v>15</v>
      </c>
      <c r="AF2227" s="2">
        <f>DATE(emdat_data[[#This Row],[Start Year]],emdat_data[[#This Row],[Start Month]],emdat_data[[#This Row],[Start Day]])</f>
        <v>38913</v>
      </c>
      <c r="AG2227">
        <v>2006</v>
      </c>
      <c r="AH2227">
        <v>7</v>
      </c>
      <c r="AI2227">
        <v>23</v>
      </c>
      <c r="AJ2227" s="2">
        <f>DATE(emdat_data[[#This Row],[End Year]],emdat_data[[#This Row],[End Month]],emdat_data[[#This Row],[End Day]])</f>
        <v>38921</v>
      </c>
      <c r="AK2227">
        <v>1388</v>
      </c>
      <c r="AV2227">
        <v>68.883758712346406</v>
      </c>
      <c r="AW2227" t="s">
        <v>4413</v>
      </c>
      <c r="AY2227" t="s">
        <v>4414</v>
      </c>
    </row>
    <row r="2228" spans="1:51" hidden="1" x14ac:dyDescent="0.25">
      <c r="A2228" t="s">
        <v>9421</v>
      </c>
      <c r="B2228">
        <v>2006</v>
      </c>
      <c r="C2228">
        <v>393</v>
      </c>
      <c r="E2228" t="s">
        <v>50</v>
      </c>
      <c r="F2228" t="s">
        <v>71</v>
      </c>
      <c r="G2228" t="s">
        <v>72</v>
      </c>
      <c r="H2228" t="s">
        <v>102</v>
      </c>
      <c r="K2228" t="s">
        <v>297</v>
      </c>
      <c r="L2228" t="s">
        <v>298</v>
      </c>
      <c r="M2228" t="s">
        <v>125</v>
      </c>
      <c r="N2228" t="s">
        <v>76</v>
      </c>
      <c r="O2228" t="s">
        <v>9422</v>
      </c>
      <c r="P2228" t="s">
        <v>642</v>
      </c>
      <c r="W2228">
        <v>724</v>
      </c>
      <c r="X2228" t="s">
        <v>78</v>
      </c>
      <c r="Y2228">
        <v>694</v>
      </c>
      <c r="Z2228">
        <v>635</v>
      </c>
      <c r="AA2228" s="1"/>
      <c r="AB2228" t="s">
        <v>9423</v>
      </c>
      <c r="AC2228">
        <v>2006</v>
      </c>
      <c r="AD2228">
        <v>7</v>
      </c>
      <c r="AE2228">
        <v>15</v>
      </c>
      <c r="AF2228" s="2">
        <f>DATE(emdat_data[[#This Row],[Start Year]],emdat_data[[#This Row],[Start Month]],emdat_data[[#This Row],[Start Day]])</f>
        <v>38913</v>
      </c>
      <c r="AG2228">
        <v>2006</v>
      </c>
      <c r="AH2228">
        <v>7</v>
      </c>
      <c r="AI2228">
        <v>17</v>
      </c>
      <c r="AJ2228" s="2">
        <f>DATE(emdat_data[[#This Row],[End Year]],emdat_data[[#This Row],[End Month]],emdat_data[[#This Row],[End Day]])</f>
        <v>38915</v>
      </c>
      <c r="AM2228">
        <v>2000</v>
      </c>
      <c r="AO2228">
        <v>2000</v>
      </c>
      <c r="AV2228">
        <v>68.883758712346406</v>
      </c>
      <c r="AW2228" t="s">
        <v>9424</v>
      </c>
      <c r="AY2228" t="s">
        <v>9425</v>
      </c>
    </row>
    <row r="2229" spans="1:51" hidden="1" x14ac:dyDescent="0.25">
      <c r="A2229" t="s">
        <v>7554</v>
      </c>
      <c r="B2229">
        <v>2006</v>
      </c>
      <c r="C2229">
        <v>362</v>
      </c>
      <c r="E2229" t="s">
        <v>50</v>
      </c>
      <c r="F2229" t="s">
        <v>63</v>
      </c>
      <c r="G2229" t="s">
        <v>82</v>
      </c>
      <c r="H2229" t="s">
        <v>98</v>
      </c>
      <c r="J2229" t="s">
        <v>7555</v>
      </c>
      <c r="K2229" t="s">
        <v>159</v>
      </c>
      <c r="L2229" t="s">
        <v>160</v>
      </c>
      <c r="M2229" t="s">
        <v>161</v>
      </c>
      <c r="N2229" t="s">
        <v>57</v>
      </c>
      <c r="O2229" t="s">
        <v>7556</v>
      </c>
      <c r="Q2229" t="s">
        <v>176</v>
      </c>
      <c r="R2229" t="s">
        <v>72</v>
      </c>
      <c r="X2229" t="s">
        <v>88</v>
      </c>
      <c r="Y2229">
        <v>24</v>
      </c>
      <c r="Z2229">
        <v>11211</v>
      </c>
      <c r="AA2229" s="1"/>
      <c r="AC2229">
        <v>2006</v>
      </c>
      <c r="AD2229">
        <v>7</v>
      </c>
      <c r="AE2229">
        <v>16</v>
      </c>
      <c r="AF2229" s="2">
        <f>DATE(emdat_data[[#This Row],[Start Year]],emdat_data[[#This Row],[Start Month]],emdat_data[[#This Row],[Start Day]])</f>
        <v>38914</v>
      </c>
      <c r="AG2229">
        <v>2006</v>
      </c>
      <c r="AH2229">
        <v>7</v>
      </c>
      <c r="AI2229">
        <v>19</v>
      </c>
      <c r="AJ2229" s="2">
        <f>DATE(emdat_data[[#This Row],[End Year]],emdat_data[[#This Row],[End Month]],emdat_data[[#This Row],[End Day]])</f>
        <v>38917</v>
      </c>
      <c r="AK2229">
        <v>820</v>
      </c>
      <c r="AM2229">
        <v>29622000</v>
      </c>
      <c r="AO2229">
        <v>29622000</v>
      </c>
      <c r="AT2229">
        <v>3325000</v>
      </c>
      <c r="AU2229">
        <v>4826972</v>
      </c>
      <c r="AV2229">
        <v>68.883758712346406</v>
      </c>
      <c r="AW2229" t="s">
        <v>7557</v>
      </c>
      <c r="AY2229" t="s">
        <v>7558</v>
      </c>
    </row>
    <row r="2230" spans="1:51" hidden="1" x14ac:dyDescent="0.25">
      <c r="A2230" t="s">
        <v>8112</v>
      </c>
      <c r="B2230">
        <v>2006</v>
      </c>
      <c r="C2230">
        <v>372</v>
      </c>
      <c r="E2230" t="s">
        <v>50</v>
      </c>
      <c r="F2230" t="s">
        <v>51</v>
      </c>
      <c r="G2230" t="s">
        <v>52</v>
      </c>
      <c r="H2230" t="s">
        <v>1617</v>
      </c>
      <c r="K2230" t="s">
        <v>171</v>
      </c>
      <c r="L2230" t="s">
        <v>172</v>
      </c>
      <c r="M2230" t="s">
        <v>173</v>
      </c>
      <c r="N2230" t="s">
        <v>57</v>
      </c>
      <c r="O2230" t="s">
        <v>8113</v>
      </c>
      <c r="P2230" t="s">
        <v>52</v>
      </c>
      <c r="S2230" t="s">
        <v>127</v>
      </c>
      <c r="V2230">
        <v>3817</v>
      </c>
      <c r="W2230">
        <v>8</v>
      </c>
      <c r="X2230" t="s">
        <v>59</v>
      </c>
      <c r="Y2230">
        <v>-9284</v>
      </c>
      <c r="Z2230">
        <v>107419</v>
      </c>
      <c r="AA2230" s="1"/>
      <c r="AC2230">
        <v>2006</v>
      </c>
      <c r="AD2230">
        <v>7</v>
      </c>
      <c r="AE2230">
        <v>17</v>
      </c>
      <c r="AF2230" s="2">
        <f>DATE(emdat_data[[#This Row],[Start Year]],emdat_data[[#This Row],[Start Month]],emdat_data[[#This Row],[Start Day]])</f>
        <v>38915</v>
      </c>
      <c r="AG2230">
        <v>2006</v>
      </c>
      <c r="AH2230">
        <v>7</v>
      </c>
      <c r="AI2230">
        <v>17</v>
      </c>
      <c r="AJ2230" s="2">
        <f>DATE(emdat_data[[#This Row],[End Year]],emdat_data[[#This Row],[End Month]],emdat_data[[#This Row],[End Day]])</f>
        <v>38915</v>
      </c>
      <c r="AK2230">
        <v>802</v>
      </c>
      <c r="AL2230">
        <v>543</v>
      </c>
      <c r="AM2230">
        <v>35000</v>
      </c>
      <c r="AO2230">
        <v>35543</v>
      </c>
      <c r="AR2230">
        <v>1000</v>
      </c>
      <c r="AS2230">
        <v>1452</v>
      </c>
      <c r="AT2230">
        <v>55000</v>
      </c>
      <c r="AU2230">
        <v>79845</v>
      </c>
      <c r="AV2230">
        <v>68.883758712346406</v>
      </c>
      <c r="AX2230" t="s">
        <v>8114</v>
      </c>
      <c r="AY2230" t="s">
        <v>8115</v>
      </c>
    </row>
    <row r="2231" spans="1:51" hidden="1" x14ac:dyDescent="0.25">
      <c r="A2231" t="s">
        <v>9660</v>
      </c>
      <c r="B2231">
        <v>2006</v>
      </c>
      <c r="C2231">
        <v>362</v>
      </c>
      <c r="E2231" t="s">
        <v>50</v>
      </c>
      <c r="F2231" t="s">
        <v>63</v>
      </c>
      <c r="G2231" t="s">
        <v>82</v>
      </c>
      <c r="H2231" t="s">
        <v>98</v>
      </c>
      <c r="J2231" t="s">
        <v>7555</v>
      </c>
      <c r="K2231" t="s">
        <v>2539</v>
      </c>
      <c r="L2231" t="s">
        <v>2540</v>
      </c>
      <c r="M2231" t="s">
        <v>161</v>
      </c>
      <c r="N2231" t="s">
        <v>57</v>
      </c>
      <c r="O2231" t="s">
        <v>2958</v>
      </c>
      <c r="X2231" t="s">
        <v>88</v>
      </c>
      <c r="AA2231" s="1"/>
      <c r="AC2231">
        <v>2006</v>
      </c>
      <c r="AD2231">
        <v>7</v>
      </c>
      <c r="AE2231">
        <v>17</v>
      </c>
      <c r="AF2231" s="2">
        <f>DATE(emdat_data[[#This Row],[Start Year]],emdat_data[[#This Row],[Start Month]],emdat_data[[#This Row],[Start Day]])</f>
        <v>38915</v>
      </c>
      <c r="AG2231">
        <v>2006</v>
      </c>
      <c r="AH2231">
        <v>7</v>
      </c>
      <c r="AI2231">
        <v>17</v>
      </c>
      <c r="AJ2231" s="2">
        <f>DATE(emdat_data[[#This Row],[End Year]],emdat_data[[#This Row],[End Month]],emdat_data[[#This Row],[End Day]])</f>
        <v>38915</v>
      </c>
      <c r="AK2231">
        <v>3</v>
      </c>
      <c r="AV2231">
        <v>68.883758712346406</v>
      </c>
      <c r="AW2231" t="s">
        <v>2542</v>
      </c>
      <c r="AY2231" t="s">
        <v>2543</v>
      </c>
    </row>
    <row r="2232" spans="1:51" hidden="1" x14ac:dyDescent="0.25">
      <c r="A2232" t="s">
        <v>9120</v>
      </c>
      <c r="B2232">
        <v>2006</v>
      </c>
      <c r="C2232">
        <v>429</v>
      </c>
      <c r="E2232" t="s">
        <v>50</v>
      </c>
      <c r="F2232" t="s">
        <v>71</v>
      </c>
      <c r="G2232" t="s">
        <v>72</v>
      </c>
      <c r="H2232" t="s">
        <v>170</v>
      </c>
      <c r="K2232" t="s">
        <v>3068</v>
      </c>
      <c r="L2232" t="s">
        <v>3069</v>
      </c>
      <c r="M2232" t="s">
        <v>173</v>
      </c>
      <c r="N2232" t="s">
        <v>57</v>
      </c>
      <c r="O2232" t="s">
        <v>9121</v>
      </c>
      <c r="P2232" t="s">
        <v>642</v>
      </c>
      <c r="Q2232" t="s">
        <v>176</v>
      </c>
      <c r="X2232" t="s">
        <v>78</v>
      </c>
      <c r="AA2232" s="1"/>
      <c r="AC2232">
        <v>2006</v>
      </c>
      <c r="AD2232">
        <v>7</v>
      </c>
      <c r="AE2232">
        <v>18</v>
      </c>
      <c r="AF2232" s="2">
        <f>DATE(emdat_data[[#This Row],[Start Year]],emdat_data[[#This Row],[Start Month]],emdat_data[[#This Row],[Start Day]])</f>
        <v>38916</v>
      </c>
      <c r="AG2232">
        <v>2006</v>
      </c>
      <c r="AH2232">
        <v>7</v>
      </c>
      <c r="AI2232">
        <v>18</v>
      </c>
      <c r="AJ2232" s="2">
        <f>DATE(emdat_data[[#This Row],[End Year]],emdat_data[[#This Row],[End Month]],emdat_data[[#This Row],[End Day]])</f>
        <v>38916</v>
      </c>
      <c r="AK2232">
        <v>12</v>
      </c>
      <c r="AN2232">
        <v>2000</v>
      </c>
      <c r="AO2232">
        <v>2000</v>
      </c>
      <c r="AV2232">
        <v>68.883758712346406</v>
      </c>
      <c r="AW2232" t="s">
        <v>9122</v>
      </c>
      <c r="AY2232" t="s">
        <v>9123</v>
      </c>
    </row>
    <row r="2233" spans="1:51" hidden="1" x14ac:dyDescent="0.25">
      <c r="A2233" t="s">
        <v>7939</v>
      </c>
      <c r="B2233">
        <v>2006</v>
      </c>
      <c r="C2233">
        <v>392</v>
      </c>
      <c r="E2233" t="s">
        <v>50</v>
      </c>
      <c r="F2233" t="s">
        <v>71</v>
      </c>
      <c r="G2233" t="s">
        <v>72</v>
      </c>
      <c r="H2233" t="s">
        <v>170</v>
      </c>
      <c r="K2233" t="s">
        <v>159</v>
      </c>
      <c r="L2233" t="s">
        <v>160</v>
      </c>
      <c r="M2233" t="s">
        <v>161</v>
      </c>
      <c r="N2233" t="s">
        <v>57</v>
      </c>
      <c r="O2233" t="s">
        <v>7940</v>
      </c>
      <c r="P2233" t="s">
        <v>134</v>
      </c>
      <c r="W2233">
        <v>1666</v>
      </c>
      <c r="X2233" t="s">
        <v>78</v>
      </c>
      <c r="Y2233">
        <v>2466</v>
      </c>
      <c r="Z2233">
        <v>10218</v>
      </c>
      <c r="AA2233" s="1"/>
      <c r="AC2233">
        <v>2006</v>
      </c>
      <c r="AD2233">
        <v>7</v>
      </c>
      <c r="AE2233">
        <v>20</v>
      </c>
      <c r="AF2233" s="2">
        <f>DATE(emdat_data[[#This Row],[Start Year]],emdat_data[[#This Row],[Start Month]],emdat_data[[#This Row],[Start Day]])</f>
        <v>38918</v>
      </c>
      <c r="AG2233">
        <v>2006</v>
      </c>
      <c r="AH2233">
        <v>7</v>
      </c>
      <c r="AI2233">
        <v>21</v>
      </c>
      <c r="AJ2233" s="2">
        <f>DATE(emdat_data[[#This Row],[End Year]],emdat_data[[#This Row],[End Month]],emdat_data[[#This Row],[End Day]])</f>
        <v>38919</v>
      </c>
      <c r="AK2233">
        <v>35</v>
      </c>
      <c r="AV2233">
        <v>68.883758712346406</v>
      </c>
      <c r="AX2233" t="s">
        <v>7586</v>
      </c>
      <c r="AY2233" t="s">
        <v>7587</v>
      </c>
    </row>
    <row r="2234" spans="1:51" hidden="1" x14ac:dyDescent="0.25">
      <c r="A2234" t="s">
        <v>7926</v>
      </c>
      <c r="B2234">
        <v>2006</v>
      </c>
      <c r="C2234">
        <v>397</v>
      </c>
      <c r="E2234" t="s">
        <v>50</v>
      </c>
      <c r="F2234" t="s">
        <v>51</v>
      </c>
      <c r="G2234" t="s">
        <v>52</v>
      </c>
      <c r="H2234" t="s">
        <v>53</v>
      </c>
      <c r="K2234" t="s">
        <v>159</v>
      </c>
      <c r="L2234" t="s">
        <v>160</v>
      </c>
      <c r="M2234" t="s">
        <v>161</v>
      </c>
      <c r="N2234" t="s">
        <v>57</v>
      </c>
      <c r="O2234" t="s">
        <v>7927</v>
      </c>
      <c r="W2234">
        <v>5</v>
      </c>
      <c r="X2234" t="s">
        <v>59</v>
      </c>
      <c r="Y2234">
        <v>27995</v>
      </c>
      <c r="Z2234">
        <v>104138</v>
      </c>
      <c r="AA2234" s="1"/>
      <c r="AC2234">
        <v>2006</v>
      </c>
      <c r="AD2234">
        <v>7</v>
      </c>
      <c r="AE2234">
        <v>22</v>
      </c>
      <c r="AF2234" s="2">
        <f>DATE(emdat_data[[#This Row],[Start Year]],emdat_data[[#This Row],[Start Month]],emdat_data[[#This Row],[Start Day]])</f>
        <v>38920</v>
      </c>
      <c r="AG2234">
        <v>2006</v>
      </c>
      <c r="AH2234">
        <v>7</v>
      </c>
      <c r="AI2234">
        <v>22</v>
      </c>
      <c r="AJ2234" s="2">
        <f>DATE(emdat_data[[#This Row],[End Year]],emdat_data[[#This Row],[End Month]],emdat_data[[#This Row],[End Day]])</f>
        <v>38920</v>
      </c>
      <c r="AK2234">
        <v>22</v>
      </c>
      <c r="AL2234">
        <v>106</v>
      </c>
      <c r="AM2234">
        <v>190000</v>
      </c>
      <c r="AN2234">
        <v>75000</v>
      </c>
      <c r="AO2234">
        <v>265106</v>
      </c>
      <c r="AV2234">
        <v>68.883758712346406</v>
      </c>
      <c r="AX2234" t="s">
        <v>4526</v>
      </c>
      <c r="AY2234" t="s">
        <v>4527</v>
      </c>
    </row>
    <row r="2235" spans="1:51" hidden="1" x14ac:dyDescent="0.25">
      <c r="A2235" t="s">
        <v>9030</v>
      </c>
      <c r="B2235">
        <v>2006</v>
      </c>
      <c r="C2235">
        <v>390</v>
      </c>
      <c r="E2235" t="s">
        <v>50</v>
      </c>
      <c r="F2235" t="s">
        <v>71</v>
      </c>
      <c r="G2235" t="s">
        <v>72</v>
      </c>
      <c r="H2235" t="s">
        <v>102</v>
      </c>
      <c r="K2235" t="s">
        <v>245</v>
      </c>
      <c r="L2235" t="s">
        <v>246</v>
      </c>
      <c r="M2235" t="s">
        <v>161</v>
      </c>
      <c r="N2235" t="s">
        <v>57</v>
      </c>
      <c r="O2235" t="s">
        <v>9031</v>
      </c>
      <c r="P2235" t="s">
        <v>134</v>
      </c>
      <c r="Q2235" t="s">
        <v>176</v>
      </c>
      <c r="W2235">
        <v>6130</v>
      </c>
      <c r="X2235" t="s">
        <v>78</v>
      </c>
      <c r="Y2235">
        <v>3154</v>
      </c>
      <c r="Z2235">
        <v>13099</v>
      </c>
      <c r="AA2235" s="1"/>
      <c r="AB2235" t="s">
        <v>9032</v>
      </c>
      <c r="AC2235">
        <v>2006</v>
      </c>
      <c r="AD2235">
        <v>7</v>
      </c>
      <c r="AE2235">
        <v>22</v>
      </c>
      <c r="AF2235" s="2">
        <f>DATE(emdat_data[[#This Row],[Start Year]],emdat_data[[#This Row],[Start Month]],emdat_data[[#This Row],[Start Day]])</f>
        <v>38920</v>
      </c>
      <c r="AG2235">
        <v>2006</v>
      </c>
      <c r="AH2235">
        <v>7</v>
      </c>
      <c r="AI2235">
        <v>26</v>
      </c>
      <c r="AJ2235" s="2">
        <f>DATE(emdat_data[[#This Row],[End Year]],emdat_data[[#This Row],[End Month]],emdat_data[[#This Row],[End Day]])</f>
        <v>38924</v>
      </c>
      <c r="AK2235">
        <v>8</v>
      </c>
      <c r="AM2235">
        <v>4300</v>
      </c>
      <c r="AO2235">
        <v>4300</v>
      </c>
      <c r="AV2235">
        <v>68.883758712346406</v>
      </c>
      <c r="AX2235" t="s">
        <v>9033</v>
      </c>
      <c r="AY2235" t="s">
        <v>9034</v>
      </c>
    </row>
    <row r="2236" spans="1:51" hidden="1" x14ac:dyDescent="0.25">
      <c r="A2236" t="s">
        <v>9386</v>
      </c>
      <c r="B2236">
        <v>2006</v>
      </c>
      <c r="C2236">
        <v>391</v>
      </c>
      <c r="E2236" t="s">
        <v>50</v>
      </c>
      <c r="F2236" t="s">
        <v>71</v>
      </c>
      <c r="G2236" t="s">
        <v>72</v>
      </c>
      <c r="H2236" t="s">
        <v>102</v>
      </c>
      <c r="K2236" t="s">
        <v>1027</v>
      </c>
      <c r="L2236" t="s">
        <v>1028</v>
      </c>
      <c r="M2236" t="s">
        <v>125</v>
      </c>
      <c r="N2236" t="s">
        <v>76</v>
      </c>
      <c r="O2236" t="s">
        <v>9387</v>
      </c>
      <c r="P2236" t="s">
        <v>9388</v>
      </c>
      <c r="W2236">
        <v>60</v>
      </c>
      <c r="X2236" t="s">
        <v>78</v>
      </c>
      <c r="Y2236">
        <v>1775</v>
      </c>
      <c r="Z2236">
        <v>-15</v>
      </c>
      <c r="AA2236" s="1"/>
      <c r="AC2236">
        <v>2006</v>
      </c>
      <c r="AD2236">
        <v>7</v>
      </c>
      <c r="AE2236">
        <v>22</v>
      </c>
      <c r="AF2236" s="2">
        <f>DATE(emdat_data[[#This Row],[Start Year]],emdat_data[[#This Row],[Start Month]],emdat_data[[#This Row],[Start Day]])</f>
        <v>38920</v>
      </c>
      <c r="AG2236">
        <v>2006</v>
      </c>
      <c r="AH2236">
        <v>7</v>
      </c>
      <c r="AI2236">
        <v>24</v>
      </c>
      <c r="AJ2236" s="2">
        <f>DATE(emdat_data[[#This Row],[End Year]],emdat_data[[#This Row],[End Month]],emdat_data[[#This Row],[End Day]])</f>
        <v>38922</v>
      </c>
      <c r="AK2236">
        <v>7</v>
      </c>
      <c r="AL2236">
        <v>19</v>
      </c>
      <c r="AN2236">
        <v>1600</v>
      </c>
      <c r="AO2236">
        <v>1619</v>
      </c>
      <c r="AV2236">
        <v>68.883758712346406</v>
      </c>
      <c r="AW2236" t="s">
        <v>9389</v>
      </c>
      <c r="AY2236" t="s">
        <v>9390</v>
      </c>
    </row>
    <row r="2237" spans="1:51" hidden="1" x14ac:dyDescent="0.25">
      <c r="A2237" t="s">
        <v>7529</v>
      </c>
      <c r="B2237">
        <v>2006</v>
      </c>
      <c r="C2237">
        <v>388</v>
      </c>
      <c r="E2237" t="s">
        <v>50</v>
      </c>
      <c r="F2237" t="s">
        <v>63</v>
      </c>
      <c r="G2237" t="s">
        <v>82</v>
      </c>
      <c r="H2237" t="s">
        <v>98</v>
      </c>
      <c r="J2237" t="s">
        <v>7530</v>
      </c>
      <c r="K2237" t="s">
        <v>159</v>
      </c>
      <c r="L2237" t="s">
        <v>160</v>
      </c>
      <c r="M2237" t="s">
        <v>161</v>
      </c>
      <c r="N2237" t="s">
        <v>57</v>
      </c>
      <c r="O2237" t="s">
        <v>7531</v>
      </c>
      <c r="Q2237" t="s">
        <v>72</v>
      </c>
      <c r="R2237" t="s">
        <v>176</v>
      </c>
      <c r="X2237" t="s">
        <v>88</v>
      </c>
      <c r="Y2237">
        <v>2639</v>
      </c>
      <c r="Z2237">
        <v>11728</v>
      </c>
      <c r="AA2237" s="1"/>
      <c r="AC2237">
        <v>2006</v>
      </c>
      <c r="AD2237">
        <v>7</v>
      </c>
      <c r="AE2237">
        <v>24</v>
      </c>
      <c r="AF2237" s="2">
        <f>DATE(emdat_data[[#This Row],[Start Year]],emdat_data[[#This Row],[Start Month]],emdat_data[[#This Row],[Start Day]])</f>
        <v>38922</v>
      </c>
      <c r="AG2237">
        <v>2006</v>
      </c>
      <c r="AH2237">
        <v>7</v>
      </c>
      <c r="AI2237">
        <v>28</v>
      </c>
      <c r="AJ2237" s="2">
        <f>DATE(emdat_data[[#This Row],[End Year]],emdat_data[[#This Row],[End Month]],emdat_data[[#This Row],[End Day]])</f>
        <v>38926</v>
      </c>
      <c r="AK2237">
        <v>109</v>
      </c>
      <c r="AM2237">
        <v>6531000</v>
      </c>
      <c r="AO2237">
        <v>6531000</v>
      </c>
      <c r="AT2237">
        <v>367000</v>
      </c>
      <c r="AU2237">
        <v>532782</v>
      </c>
      <c r="AV2237">
        <v>68.883758712346406</v>
      </c>
      <c r="AW2237" t="s">
        <v>7532</v>
      </c>
      <c r="AY2237" t="s">
        <v>7533</v>
      </c>
    </row>
    <row r="2238" spans="1:51" hidden="1" x14ac:dyDescent="0.25">
      <c r="A2238" t="s">
        <v>8170</v>
      </c>
      <c r="B2238">
        <v>2006</v>
      </c>
      <c r="C2238">
        <v>389</v>
      </c>
      <c r="E2238" t="s">
        <v>50</v>
      </c>
      <c r="F2238" t="s">
        <v>71</v>
      </c>
      <c r="G2238" t="s">
        <v>72</v>
      </c>
      <c r="H2238" t="s">
        <v>102</v>
      </c>
      <c r="K2238" t="s">
        <v>226</v>
      </c>
      <c r="L2238" t="s">
        <v>227</v>
      </c>
      <c r="M2238" t="s">
        <v>56</v>
      </c>
      <c r="N2238" t="s">
        <v>57</v>
      </c>
      <c r="O2238" t="s">
        <v>7651</v>
      </c>
      <c r="P2238" t="s">
        <v>1309</v>
      </c>
      <c r="X2238" t="s">
        <v>78</v>
      </c>
      <c r="Y2238">
        <v>3461</v>
      </c>
      <c r="Z2238">
        <v>732</v>
      </c>
      <c r="AA2238" s="1"/>
      <c r="AB2238" t="s">
        <v>8171</v>
      </c>
      <c r="AC2238">
        <v>2006</v>
      </c>
      <c r="AD2238">
        <v>7</v>
      </c>
      <c r="AE2238">
        <v>24</v>
      </c>
      <c r="AF2238" s="2">
        <f>DATE(emdat_data[[#This Row],[Start Year]],emdat_data[[#This Row],[Start Month]],emdat_data[[#This Row],[Start Day]])</f>
        <v>38922</v>
      </c>
      <c r="AG2238">
        <v>2006</v>
      </c>
      <c r="AH2238">
        <v>8</v>
      </c>
      <c r="AI2238">
        <v>22</v>
      </c>
      <c r="AJ2238" s="2">
        <f>DATE(emdat_data[[#This Row],[End Year]],emdat_data[[#This Row],[End Month]],emdat_data[[#This Row],[End Day]])</f>
        <v>38951</v>
      </c>
      <c r="AK2238">
        <v>15</v>
      </c>
      <c r="AM2238">
        <v>800</v>
      </c>
      <c r="AO2238">
        <v>800</v>
      </c>
      <c r="AV2238">
        <v>68.883758712346406</v>
      </c>
      <c r="AW2238" t="s">
        <v>7654</v>
      </c>
      <c r="AY2238" t="s">
        <v>7655</v>
      </c>
    </row>
    <row r="2239" spans="1:51" hidden="1" x14ac:dyDescent="0.25">
      <c r="A2239" t="s">
        <v>9050</v>
      </c>
      <c r="B2239">
        <v>2006</v>
      </c>
      <c r="C2239">
        <v>389</v>
      </c>
      <c r="E2239" t="s">
        <v>50</v>
      </c>
      <c r="F2239" t="s">
        <v>71</v>
      </c>
      <c r="G2239" t="s">
        <v>72</v>
      </c>
      <c r="H2239" t="s">
        <v>102</v>
      </c>
      <c r="K2239" t="s">
        <v>307</v>
      </c>
      <c r="L2239" t="s">
        <v>308</v>
      </c>
      <c r="M2239" t="s">
        <v>56</v>
      </c>
      <c r="N2239" t="s">
        <v>57</v>
      </c>
      <c r="O2239" t="s">
        <v>9051</v>
      </c>
      <c r="P2239" t="s">
        <v>1309</v>
      </c>
      <c r="Q2239" t="s">
        <v>176</v>
      </c>
      <c r="V2239">
        <v>124</v>
      </c>
      <c r="W2239">
        <v>42570</v>
      </c>
      <c r="X2239" t="s">
        <v>78</v>
      </c>
      <c r="Y2239">
        <v>3461</v>
      </c>
      <c r="Z2239">
        <v>732</v>
      </c>
      <c r="AA2239" s="1"/>
      <c r="AB2239" t="s">
        <v>9052</v>
      </c>
      <c r="AC2239">
        <v>2006</v>
      </c>
      <c r="AD2239">
        <v>7</v>
      </c>
      <c r="AE2239">
        <v>24</v>
      </c>
      <c r="AF2239" s="2">
        <f>DATE(emdat_data[[#This Row],[Start Year]],emdat_data[[#This Row],[Start Month]],emdat_data[[#This Row],[Start Day]])</f>
        <v>38922</v>
      </c>
      <c r="AG2239">
        <v>2006</v>
      </c>
      <c r="AH2239">
        <v>8</v>
      </c>
      <c r="AI2239">
        <v>22</v>
      </c>
      <c r="AJ2239" s="2">
        <f>DATE(emdat_data[[#This Row],[End Year]],emdat_data[[#This Row],[End Month]],emdat_data[[#This Row],[End Day]])</f>
        <v>38951</v>
      </c>
      <c r="AK2239">
        <v>40</v>
      </c>
      <c r="AM2239">
        <v>2000</v>
      </c>
      <c r="AO2239">
        <v>2000</v>
      </c>
      <c r="AV2239">
        <v>68.883758712346406</v>
      </c>
      <c r="AW2239" t="s">
        <v>9053</v>
      </c>
      <c r="AY2239" t="s">
        <v>9054</v>
      </c>
    </row>
    <row r="2240" spans="1:51" hidden="1" x14ac:dyDescent="0.25">
      <c r="A2240" t="s">
        <v>9205</v>
      </c>
      <c r="B2240">
        <v>2006</v>
      </c>
      <c r="C2240">
        <v>388</v>
      </c>
      <c r="E2240" t="s">
        <v>50</v>
      </c>
      <c r="F2240" t="s">
        <v>63</v>
      </c>
      <c r="G2240" t="s">
        <v>82</v>
      </c>
      <c r="H2240" t="s">
        <v>98</v>
      </c>
      <c r="J2240" t="s">
        <v>7530</v>
      </c>
      <c r="K2240" t="s">
        <v>364</v>
      </c>
      <c r="L2240" t="s">
        <v>365</v>
      </c>
      <c r="M2240" t="s">
        <v>173</v>
      </c>
      <c r="N2240" t="s">
        <v>57</v>
      </c>
      <c r="O2240" t="s">
        <v>2759</v>
      </c>
      <c r="Q2240" t="s">
        <v>659</v>
      </c>
      <c r="X2240" t="s">
        <v>88</v>
      </c>
      <c r="Y2240">
        <v>2639</v>
      </c>
      <c r="Z2240">
        <v>11739</v>
      </c>
      <c r="AA2240" s="1"/>
      <c r="AC2240">
        <v>2006</v>
      </c>
      <c r="AD2240">
        <v>7</v>
      </c>
      <c r="AE2240">
        <v>24</v>
      </c>
      <c r="AF2240" s="2">
        <f>DATE(emdat_data[[#This Row],[Start Year]],emdat_data[[#This Row],[Start Month]],emdat_data[[#This Row],[Start Day]])</f>
        <v>38922</v>
      </c>
      <c r="AG2240">
        <v>2006</v>
      </c>
      <c r="AH2240">
        <v>7</v>
      </c>
      <c r="AI2240">
        <v>28</v>
      </c>
      <c r="AJ2240" s="2">
        <f>DATE(emdat_data[[#This Row],[End Year]],emdat_data[[#This Row],[End Month]],emdat_data[[#This Row],[End Day]])</f>
        <v>38926</v>
      </c>
      <c r="AK2240">
        <v>4</v>
      </c>
      <c r="AM2240">
        <v>200355</v>
      </c>
      <c r="AO2240">
        <v>200355</v>
      </c>
      <c r="AT2240">
        <v>471</v>
      </c>
      <c r="AU2240">
        <v>684</v>
      </c>
      <c r="AV2240">
        <v>68.883758712346406</v>
      </c>
      <c r="AW2240" t="s">
        <v>2760</v>
      </c>
      <c r="AY2240" t="s">
        <v>2761</v>
      </c>
    </row>
    <row r="2241" spans="1:51" hidden="1" x14ac:dyDescent="0.25">
      <c r="A2241" t="s">
        <v>9661</v>
      </c>
      <c r="B2241">
        <v>2006</v>
      </c>
      <c r="C2241">
        <v>388</v>
      </c>
      <c r="E2241" t="s">
        <v>50</v>
      </c>
      <c r="F2241" t="s">
        <v>63</v>
      </c>
      <c r="G2241" t="s">
        <v>82</v>
      </c>
      <c r="H2241" t="s">
        <v>98</v>
      </c>
      <c r="J2241" t="s">
        <v>7530</v>
      </c>
      <c r="K2241" t="s">
        <v>2539</v>
      </c>
      <c r="L2241" t="s">
        <v>2540</v>
      </c>
      <c r="M2241" t="s">
        <v>161</v>
      </c>
      <c r="N2241" t="s">
        <v>57</v>
      </c>
      <c r="O2241" t="s">
        <v>9662</v>
      </c>
      <c r="X2241" t="s">
        <v>88</v>
      </c>
      <c r="Y2241">
        <v>2639</v>
      </c>
      <c r="Z2241">
        <v>11728</v>
      </c>
      <c r="AA2241" s="1"/>
      <c r="AC2241">
        <v>2006</v>
      </c>
      <c r="AD2241">
        <v>7</v>
      </c>
      <c r="AE2241">
        <v>24</v>
      </c>
      <c r="AF2241" s="2">
        <f>DATE(emdat_data[[#This Row],[Start Year]],emdat_data[[#This Row],[Start Month]],emdat_data[[#This Row],[Start Day]])</f>
        <v>38922</v>
      </c>
      <c r="AG2241">
        <v>2006</v>
      </c>
      <c r="AH2241">
        <v>7</v>
      </c>
      <c r="AI2241">
        <v>28</v>
      </c>
      <c r="AJ2241" s="2">
        <f>DATE(emdat_data[[#This Row],[End Year]],emdat_data[[#This Row],[End Month]],emdat_data[[#This Row],[End Day]])</f>
        <v>38926</v>
      </c>
      <c r="AM2241">
        <v>800</v>
      </c>
      <c r="AO2241">
        <v>800</v>
      </c>
      <c r="AV2241">
        <v>68.883758712346406</v>
      </c>
      <c r="AW2241" t="s">
        <v>2542</v>
      </c>
      <c r="AY2241" t="s">
        <v>2543</v>
      </c>
    </row>
    <row r="2242" spans="1:51" hidden="1" x14ac:dyDescent="0.25">
      <c r="A2242" t="s">
        <v>7915</v>
      </c>
      <c r="B2242">
        <v>2006</v>
      </c>
      <c r="C2242">
        <v>419</v>
      </c>
      <c r="E2242" t="s">
        <v>50</v>
      </c>
      <c r="F2242" t="s">
        <v>71</v>
      </c>
      <c r="G2242" t="s">
        <v>72</v>
      </c>
      <c r="H2242" t="s">
        <v>102</v>
      </c>
      <c r="K2242" t="s">
        <v>596</v>
      </c>
      <c r="L2242" t="s">
        <v>597</v>
      </c>
      <c r="M2242" t="s">
        <v>189</v>
      </c>
      <c r="N2242" t="s">
        <v>190</v>
      </c>
      <c r="O2242" t="s">
        <v>7916</v>
      </c>
      <c r="P2242" t="s">
        <v>134</v>
      </c>
      <c r="W2242">
        <v>364</v>
      </c>
      <c r="X2242" t="s">
        <v>78</v>
      </c>
      <c r="Y2242">
        <v>4604</v>
      </c>
      <c r="Z2242">
        <v>739</v>
      </c>
      <c r="AA2242" s="1"/>
      <c r="AB2242" t="s">
        <v>7917</v>
      </c>
      <c r="AC2242">
        <v>2006</v>
      </c>
      <c r="AD2242">
        <v>7</v>
      </c>
      <c r="AE2242">
        <v>26</v>
      </c>
      <c r="AF2242" s="2">
        <f>DATE(emdat_data[[#This Row],[Start Year]],emdat_data[[#This Row],[Start Month]],emdat_data[[#This Row],[Start Day]])</f>
        <v>38924</v>
      </c>
      <c r="AG2242">
        <v>2006</v>
      </c>
      <c r="AH2242">
        <v>7</v>
      </c>
      <c r="AI2242">
        <v>27</v>
      </c>
      <c r="AJ2242" s="2">
        <f>DATE(emdat_data[[#This Row],[End Year]],emdat_data[[#This Row],[End Month]],emdat_data[[#This Row],[End Day]])</f>
        <v>38925</v>
      </c>
      <c r="AM2242">
        <v>3000</v>
      </c>
      <c r="AO2242">
        <v>3000</v>
      </c>
      <c r="AV2242">
        <v>68.883758712346406</v>
      </c>
      <c r="AW2242" t="s">
        <v>7918</v>
      </c>
      <c r="AY2242" t="s">
        <v>7919</v>
      </c>
    </row>
    <row r="2243" spans="1:51" hidden="1" x14ac:dyDescent="0.25">
      <c r="A2243" t="s">
        <v>9351</v>
      </c>
      <c r="B2243">
        <v>2006</v>
      </c>
      <c r="C2243">
        <v>413</v>
      </c>
      <c r="E2243" t="s">
        <v>50</v>
      </c>
      <c r="F2243" t="s">
        <v>71</v>
      </c>
      <c r="G2243" t="s">
        <v>72</v>
      </c>
      <c r="H2243" t="s">
        <v>102</v>
      </c>
      <c r="K2243" t="s">
        <v>1548</v>
      </c>
      <c r="L2243" t="s">
        <v>1549</v>
      </c>
      <c r="M2243" t="s">
        <v>204</v>
      </c>
      <c r="N2243" t="s">
        <v>86</v>
      </c>
      <c r="O2243" t="s">
        <v>9352</v>
      </c>
      <c r="P2243" t="s">
        <v>134</v>
      </c>
      <c r="X2243" t="s">
        <v>78</v>
      </c>
      <c r="Y2243">
        <v>3176</v>
      </c>
      <c r="Z2243">
        <v>-10639</v>
      </c>
      <c r="AA2243" s="1"/>
      <c r="AC2243">
        <v>2006</v>
      </c>
      <c r="AD2243">
        <v>7</v>
      </c>
      <c r="AE2243">
        <v>27</v>
      </c>
      <c r="AF2243" s="2">
        <f>DATE(emdat_data[[#This Row],[Start Year]],emdat_data[[#This Row],[Start Month]],emdat_data[[#This Row],[Start Day]])</f>
        <v>38925</v>
      </c>
      <c r="AG2243">
        <v>2006</v>
      </c>
      <c r="AH2243">
        <v>8</v>
      </c>
      <c r="AI2243">
        <v>7</v>
      </c>
      <c r="AJ2243" s="2">
        <f>DATE(emdat_data[[#This Row],[End Year]],emdat_data[[#This Row],[End Month]],emdat_data[[#This Row],[End Day]])</f>
        <v>38936</v>
      </c>
      <c r="AV2243">
        <v>68.883758712346406</v>
      </c>
      <c r="AX2243" t="s">
        <v>9353</v>
      </c>
      <c r="AY2243" t="s">
        <v>9354</v>
      </c>
    </row>
    <row r="2244" spans="1:51" hidden="1" x14ac:dyDescent="0.25">
      <c r="A2244" t="s">
        <v>9716</v>
      </c>
      <c r="B2244">
        <v>2006</v>
      </c>
      <c r="C2244">
        <v>413</v>
      </c>
      <c r="E2244" t="s">
        <v>50</v>
      </c>
      <c r="F2244" t="s">
        <v>71</v>
      </c>
      <c r="G2244" t="s">
        <v>72</v>
      </c>
      <c r="H2244" t="s">
        <v>102</v>
      </c>
      <c r="K2244" t="s">
        <v>357</v>
      </c>
      <c r="L2244" t="s">
        <v>358</v>
      </c>
      <c r="M2244" t="s">
        <v>146</v>
      </c>
      <c r="N2244" t="s">
        <v>86</v>
      </c>
      <c r="O2244" t="s">
        <v>9717</v>
      </c>
      <c r="P2244" t="s">
        <v>134</v>
      </c>
      <c r="W2244">
        <v>3610</v>
      </c>
      <c r="X2244" t="s">
        <v>78</v>
      </c>
      <c r="Y2244">
        <v>3176</v>
      </c>
      <c r="Z2244">
        <v>-10639</v>
      </c>
      <c r="AA2244" s="1"/>
      <c r="AB2244" t="s">
        <v>9718</v>
      </c>
      <c r="AC2244">
        <v>2006</v>
      </c>
      <c r="AD2244">
        <v>7</v>
      </c>
      <c r="AE2244">
        <v>27</v>
      </c>
      <c r="AF2244" s="2">
        <f>DATE(emdat_data[[#This Row],[Start Year]],emdat_data[[#This Row],[Start Month]],emdat_data[[#This Row],[Start Day]])</f>
        <v>38925</v>
      </c>
      <c r="AG2244">
        <v>2006</v>
      </c>
      <c r="AH2244">
        <v>8</v>
      </c>
      <c r="AI2244">
        <v>7</v>
      </c>
      <c r="AJ2244" s="2">
        <f>DATE(emdat_data[[#This Row],[End Year]],emdat_data[[#This Row],[End Month]],emdat_data[[#This Row],[End Day]])</f>
        <v>38936</v>
      </c>
      <c r="AT2244">
        <v>100000</v>
      </c>
      <c r="AU2244">
        <v>145172</v>
      </c>
      <c r="AV2244">
        <v>68.883758712346406</v>
      </c>
      <c r="AX2244" t="s">
        <v>9719</v>
      </c>
      <c r="AY2244" t="s">
        <v>9720</v>
      </c>
    </row>
    <row r="2245" spans="1:51" hidden="1" x14ac:dyDescent="0.25">
      <c r="A2245" t="s">
        <v>9721</v>
      </c>
      <c r="B2245">
        <v>2006</v>
      </c>
      <c r="C2245">
        <v>418</v>
      </c>
      <c r="E2245" t="s">
        <v>50</v>
      </c>
      <c r="F2245" t="s">
        <v>71</v>
      </c>
      <c r="G2245" t="s">
        <v>72</v>
      </c>
      <c r="H2245" t="s">
        <v>102</v>
      </c>
      <c r="K2245" t="s">
        <v>357</v>
      </c>
      <c r="L2245" t="s">
        <v>358</v>
      </c>
      <c r="M2245" t="s">
        <v>146</v>
      </c>
      <c r="N2245" t="s">
        <v>86</v>
      </c>
      <c r="O2245" t="s">
        <v>9722</v>
      </c>
      <c r="P2245" t="s">
        <v>134</v>
      </c>
      <c r="W2245">
        <v>4720</v>
      </c>
      <c r="X2245" t="s">
        <v>78</v>
      </c>
      <c r="Y2245">
        <v>4152</v>
      </c>
      <c r="Z2245">
        <v>-8109</v>
      </c>
      <c r="AA2245" s="1"/>
      <c r="AB2245" t="s">
        <v>9723</v>
      </c>
      <c r="AC2245">
        <v>2006</v>
      </c>
      <c r="AD2245">
        <v>7</v>
      </c>
      <c r="AE2245">
        <v>27</v>
      </c>
      <c r="AF2245" s="2">
        <f>DATE(emdat_data[[#This Row],[Start Year]],emdat_data[[#This Row],[Start Month]],emdat_data[[#This Row],[Start Day]])</f>
        <v>38925</v>
      </c>
      <c r="AG2245">
        <v>2006</v>
      </c>
      <c r="AH2245">
        <v>7</v>
      </c>
      <c r="AI2245">
        <v>30</v>
      </c>
      <c r="AJ2245" s="2">
        <f>DATE(emdat_data[[#This Row],[End Year]],emdat_data[[#This Row],[End Month]],emdat_data[[#This Row],[End Day]])</f>
        <v>38928</v>
      </c>
      <c r="AK2245">
        <v>1</v>
      </c>
      <c r="AM2245">
        <v>600</v>
      </c>
      <c r="AO2245">
        <v>600</v>
      </c>
      <c r="AV2245">
        <v>68.883758712346406</v>
      </c>
      <c r="AX2245" t="s">
        <v>9724</v>
      </c>
      <c r="AY2245" t="s">
        <v>9725</v>
      </c>
    </row>
    <row r="2246" spans="1:51" hidden="1" x14ac:dyDescent="0.25">
      <c r="A2246" t="s">
        <v>7661</v>
      </c>
      <c r="B2246">
        <v>2006</v>
      </c>
      <c r="C2246">
        <v>417</v>
      </c>
      <c r="E2246" t="s">
        <v>50</v>
      </c>
      <c r="F2246" t="s">
        <v>71</v>
      </c>
      <c r="G2246" t="s">
        <v>72</v>
      </c>
      <c r="H2246" t="s">
        <v>102</v>
      </c>
      <c r="K2246" t="s">
        <v>226</v>
      </c>
      <c r="L2246" t="s">
        <v>227</v>
      </c>
      <c r="M2246" t="s">
        <v>56</v>
      </c>
      <c r="N2246" t="s">
        <v>57</v>
      </c>
      <c r="O2246" t="s">
        <v>7662</v>
      </c>
      <c r="P2246" t="s">
        <v>1309</v>
      </c>
      <c r="Q2246" t="s">
        <v>176</v>
      </c>
      <c r="V2246">
        <v>4474</v>
      </c>
      <c r="W2246">
        <v>165400</v>
      </c>
      <c r="X2246" t="s">
        <v>78</v>
      </c>
      <c r="Y2246">
        <v>2019</v>
      </c>
      <c r="Z2246">
        <v>7382</v>
      </c>
      <c r="AA2246" s="1"/>
      <c r="AB2246" t="s">
        <v>7663</v>
      </c>
      <c r="AC2246">
        <v>2006</v>
      </c>
      <c r="AD2246">
        <v>7</v>
      </c>
      <c r="AE2246">
        <v>28</v>
      </c>
      <c r="AF2246" s="2">
        <f>DATE(emdat_data[[#This Row],[Start Year]],emdat_data[[#This Row],[Start Month]],emdat_data[[#This Row],[Start Day]])</f>
        <v>38926</v>
      </c>
      <c r="AG2246">
        <v>2006</v>
      </c>
      <c r="AH2246">
        <v>9</v>
      </c>
      <c r="AI2246">
        <v>12</v>
      </c>
      <c r="AJ2246" s="2">
        <f>DATE(emdat_data[[#This Row],[End Year]],emdat_data[[#This Row],[End Month]],emdat_data[[#This Row],[End Day]])</f>
        <v>38972</v>
      </c>
      <c r="AK2246">
        <v>350</v>
      </c>
      <c r="AL2246">
        <v>65</v>
      </c>
      <c r="AN2246">
        <v>4000000</v>
      </c>
      <c r="AO2246">
        <v>4000065</v>
      </c>
      <c r="AR2246">
        <v>407000</v>
      </c>
      <c r="AS2246">
        <v>590850</v>
      </c>
      <c r="AT2246">
        <v>3390000</v>
      </c>
      <c r="AU2246">
        <v>4921334</v>
      </c>
      <c r="AV2246">
        <v>68.883758712346406</v>
      </c>
      <c r="AW2246" t="s">
        <v>7664</v>
      </c>
      <c r="AY2246" t="s">
        <v>7665</v>
      </c>
    </row>
    <row r="2247" spans="1:51" hidden="1" x14ac:dyDescent="0.25">
      <c r="A2247" t="s">
        <v>9452</v>
      </c>
      <c r="B2247">
        <v>2006</v>
      </c>
      <c r="C2247">
        <v>417</v>
      </c>
      <c r="E2247" t="s">
        <v>50</v>
      </c>
      <c r="F2247" t="s">
        <v>71</v>
      </c>
      <c r="G2247" t="s">
        <v>72</v>
      </c>
      <c r="H2247" t="s">
        <v>102</v>
      </c>
      <c r="K2247" t="s">
        <v>307</v>
      </c>
      <c r="L2247" t="s">
        <v>308</v>
      </c>
      <c r="M2247" t="s">
        <v>56</v>
      </c>
      <c r="N2247" t="s">
        <v>57</v>
      </c>
      <c r="O2247" t="s">
        <v>9453</v>
      </c>
      <c r="P2247" t="s">
        <v>1309</v>
      </c>
      <c r="X2247" t="s">
        <v>78</v>
      </c>
      <c r="Y2247">
        <v>2019</v>
      </c>
      <c r="Z2247">
        <v>7382</v>
      </c>
      <c r="AA2247" s="1"/>
      <c r="AC2247">
        <v>2006</v>
      </c>
      <c r="AD2247">
        <v>7</v>
      </c>
      <c r="AE2247">
        <v>28</v>
      </c>
      <c r="AF2247" s="2">
        <f>DATE(emdat_data[[#This Row],[Start Year]],emdat_data[[#This Row],[Start Month]],emdat_data[[#This Row],[Start Day]])</f>
        <v>38926</v>
      </c>
      <c r="AG2247">
        <v>2006</v>
      </c>
      <c r="AH2247">
        <v>9</v>
      </c>
      <c r="AI2247">
        <v>12</v>
      </c>
      <c r="AJ2247" s="2">
        <f>DATE(emdat_data[[#This Row],[End Year]],emdat_data[[#This Row],[End Month]],emdat_data[[#This Row],[End Day]])</f>
        <v>38972</v>
      </c>
      <c r="AV2247">
        <v>68.883758712346406</v>
      </c>
      <c r="AW2247" t="s">
        <v>9454</v>
      </c>
      <c r="AY2247" t="s">
        <v>9455</v>
      </c>
    </row>
    <row r="2248" spans="1:51" hidden="1" x14ac:dyDescent="0.25">
      <c r="A2248" t="s">
        <v>6842</v>
      </c>
      <c r="B2248">
        <v>2006</v>
      </c>
      <c r="C2248">
        <v>405</v>
      </c>
      <c r="E2248" t="s">
        <v>50</v>
      </c>
      <c r="F2248" t="s">
        <v>51</v>
      </c>
      <c r="G2248" t="s">
        <v>52</v>
      </c>
      <c r="H2248" t="s">
        <v>53</v>
      </c>
      <c r="K2248" t="s">
        <v>54</v>
      </c>
      <c r="L2248" t="s">
        <v>55</v>
      </c>
      <c r="M2248" t="s">
        <v>56</v>
      </c>
      <c r="N2248" t="s">
        <v>57</v>
      </c>
      <c r="O2248" t="s">
        <v>6843</v>
      </c>
      <c r="W2248">
        <v>6</v>
      </c>
      <c r="X2248" t="s">
        <v>59</v>
      </c>
      <c r="Y2248">
        <v>37255</v>
      </c>
      <c r="Z2248">
        <v>68828</v>
      </c>
      <c r="AA2248" s="1"/>
      <c r="AC2248">
        <v>2006</v>
      </c>
      <c r="AD2248">
        <v>7</v>
      </c>
      <c r="AE2248">
        <v>29</v>
      </c>
      <c r="AF2248" s="2">
        <f>DATE(emdat_data[[#This Row],[Start Year]],emdat_data[[#This Row],[Start Month]],emdat_data[[#This Row],[Start Day]])</f>
        <v>38927</v>
      </c>
      <c r="AG2248">
        <v>2006</v>
      </c>
      <c r="AH2248">
        <v>7</v>
      </c>
      <c r="AI2248">
        <v>29</v>
      </c>
      <c r="AJ2248" s="2">
        <f>DATE(emdat_data[[#This Row],[End Year]],emdat_data[[#This Row],[End Month]],emdat_data[[#This Row],[End Day]])</f>
        <v>38927</v>
      </c>
      <c r="AK2248">
        <v>1</v>
      </c>
      <c r="AM2248">
        <v>740</v>
      </c>
      <c r="AN2248">
        <v>195</v>
      </c>
      <c r="AO2248">
        <v>935</v>
      </c>
      <c r="AV2248">
        <v>68.883758712346406</v>
      </c>
      <c r="AX2248" t="s">
        <v>6844</v>
      </c>
      <c r="AY2248" t="s">
        <v>6845</v>
      </c>
    </row>
    <row r="2249" spans="1:51" hidden="1" x14ac:dyDescent="0.25">
      <c r="A2249" t="s">
        <v>9637</v>
      </c>
      <c r="B2249">
        <v>2006</v>
      </c>
      <c r="C2249">
        <v>405</v>
      </c>
      <c r="E2249" t="s">
        <v>50</v>
      </c>
      <c r="F2249" t="s">
        <v>51</v>
      </c>
      <c r="G2249" t="s">
        <v>52</v>
      </c>
      <c r="H2249" t="s">
        <v>53</v>
      </c>
      <c r="K2249" t="s">
        <v>2910</v>
      </c>
      <c r="L2249" t="s">
        <v>2911</v>
      </c>
      <c r="M2249" t="s">
        <v>253</v>
      </c>
      <c r="N2249" t="s">
        <v>57</v>
      </c>
      <c r="O2249" t="s">
        <v>9638</v>
      </c>
      <c r="S2249" t="s">
        <v>127</v>
      </c>
      <c r="T2249" t="s">
        <v>127</v>
      </c>
      <c r="V2249">
        <v>257</v>
      </c>
      <c r="W2249">
        <v>6</v>
      </c>
      <c r="X2249" t="s">
        <v>59</v>
      </c>
      <c r="Y2249">
        <v>37255</v>
      </c>
      <c r="Z2249">
        <v>68828</v>
      </c>
      <c r="AA2249" s="1">
        <v>0.6645833333333333</v>
      </c>
      <c r="AC2249">
        <v>2006</v>
      </c>
      <c r="AD2249">
        <v>7</v>
      </c>
      <c r="AE2249">
        <v>29</v>
      </c>
      <c r="AF2249" s="2">
        <f>DATE(emdat_data[[#This Row],[Start Year]],emdat_data[[#This Row],[Start Month]],emdat_data[[#This Row],[Start Day]])</f>
        <v>38927</v>
      </c>
      <c r="AG2249">
        <v>2006</v>
      </c>
      <c r="AH2249">
        <v>7</v>
      </c>
      <c r="AI2249">
        <v>29</v>
      </c>
      <c r="AJ2249" s="2">
        <f>DATE(emdat_data[[#This Row],[End Year]],emdat_data[[#This Row],[End Month]],emdat_data[[#This Row],[End Day]])</f>
        <v>38927</v>
      </c>
      <c r="AK2249">
        <v>3</v>
      </c>
      <c r="AL2249">
        <v>19</v>
      </c>
      <c r="AM2249">
        <v>15408</v>
      </c>
      <c r="AO2249">
        <v>15427</v>
      </c>
      <c r="AT2249">
        <v>22000</v>
      </c>
      <c r="AU2249">
        <v>31938</v>
      </c>
      <c r="AV2249">
        <v>68.883758712346406</v>
      </c>
      <c r="AX2249" t="s">
        <v>9639</v>
      </c>
      <c r="AY2249" t="s">
        <v>9640</v>
      </c>
    </row>
    <row r="2250" spans="1:51" hidden="1" x14ac:dyDescent="0.25">
      <c r="A2250" t="s">
        <v>6851</v>
      </c>
      <c r="B2250">
        <v>2006</v>
      </c>
      <c r="C2250">
        <v>424</v>
      </c>
      <c r="E2250" t="s">
        <v>50</v>
      </c>
      <c r="F2250" t="s">
        <v>71</v>
      </c>
      <c r="G2250" t="s">
        <v>72</v>
      </c>
      <c r="H2250" t="s">
        <v>170</v>
      </c>
      <c r="K2250" t="s">
        <v>54</v>
      </c>
      <c r="L2250" t="s">
        <v>55</v>
      </c>
      <c r="M2250" t="s">
        <v>56</v>
      </c>
      <c r="N2250" t="s">
        <v>57</v>
      </c>
      <c r="O2250" t="s">
        <v>6852</v>
      </c>
      <c r="P2250" t="s">
        <v>6853</v>
      </c>
      <c r="X2250" t="s">
        <v>78</v>
      </c>
      <c r="AA2250" s="1"/>
      <c r="AC2250">
        <v>2006</v>
      </c>
      <c r="AD2250">
        <v>7</v>
      </c>
      <c r="AE2250">
        <v>30</v>
      </c>
      <c r="AF2250" s="2">
        <f>DATE(emdat_data[[#This Row],[Start Year]],emdat_data[[#This Row],[Start Month]],emdat_data[[#This Row],[Start Day]])</f>
        <v>38928</v>
      </c>
      <c r="AG2250">
        <v>2006</v>
      </c>
      <c r="AH2250">
        <v>7</v>
      </c>
      <c r="AI2250">
        <v>30</v>
      </c>
      <c r="AJ2250" s="2">
        <f>DATE(emdat_data[[#This Row],[End Year]],emdat_data[[#This Row],[End Month]],emdat_data[[#This Row],[End Day]])</f>
        <v>38928</v>
      </c>
      <c r="AK2250">
        <v>12</v>
      </c>
      <c r="AL2250">
        <v>5</v>
      </c>
      <c r="AN2250">
        <v>15</v>
      </c>
      <c r="AO2250">
        <v>20</v>
      </c>
      <c r="AV2250">
        <v>68.883758712346406</v>
      </c>
      <c r="AX2250" t="s">
        <v>6854</v>
      </c>
      <c r="AY2250" t="s">
        <v>6855</v>
      </c>
    </row>
    <row r="2251" spans="1:51" hidden="1" x14ac:dyDescent="0.25">
      <c r="A2251" t="s">
        <v>6874</v>
      </c>
      <c r="B2251">
        <v>2006</v>
      </c>
      <c r="C2251">
        <v>416</v>
      </c>
      <c r="E2251" t="s">
        <v>50</v>
      </c>
      <c r="F2251" t="s">
        <v>71</v>
      </c>
      <c r="G2251" t="s">
        <v>72</v>
      </c>
      <c r="H2251" t="s">
        <v>102</v>
      </c>
      <c r="K2251" t="s">
        <v>54</v>
      </c>
      <c r="L2251" t="s">
        <v>55</v>
      </c>
      <c r="M2251" t="s">
        <v>56</v>
      </c>
      <c r="N2251" t="s">
        <v>57</v>
      </c>
      <c r="O2251" t="s">
        <v>6875</v>
      </c>
      <c r="P2251" t="s">
        <v>134</v>
      </c>
      <c r="W2251">
        <v>3116</v>
      </c>
      <c r="X2251" t="s">
        <v>78</v>
      </c>
      <c r="Y2251">
        <v>3408</v>
      </c>
      <c r="Z2251">
        <v>6975</v>
      </c>
      <c r="AA2251" s="1"/>
      <c r="AC2251">
        <v>2006</v>
      </c>
      <c r="AD2251">
        <v>7</v>
      </c>
      <c r="AE2251">
        <v>30</v>
      </c>
      <c r="AF2251" s="2">
        <f>DATE(emdat_data[[#This Row],[Start Year]],emdat_data[[#This Row],[Start Month]],emdat_data[[#This Row],[Start Day]])</f>
        <v>38928</v>
      </c>
      <c r="AG2251">
        <v>2006</v>
      </c>
      <c r="AH2251">
        <v>8</v>
      </c>
      <c r="AI2251">
        <v>9</v>
      </c>
      <c r="AJ2251" s="2">
        <f>DATE(emdat_data[[#This Row],[End Year]],emdat_data[[#This Row],[End Month]],emdat_data[[#This Row],[End Day]])</f>
        <v>38938</v>
      </c>
      <c r="AK2251">
        <v>54</v>
      </c>
      <c r="AN2251">
        <v>8000</v>
      </c>
      <c r="AO2251">
        <v>8000</v>
      </c>
      <c r="AV2251">
        <v>68.883758712346406</v>
      </c>
      <c r="AW2251" t="s">
        <v>4076</v>
      </c>
      <c r="AX2251" t="s">
        <v>6876</v>
      </c>
      <c r="AY2251" t="s">
        <v>6877</v>
      </c>
    </row>
    <row r="2252" spans="1:51" hidden="1" x14ac:dyDescent="0.25">
      <c r="A2252" t="s">
        <v>8092</v>
      </c>
      <c r="B2252">
        <v>2006</v>
      </c>
      <c r="C2252">
        <v>716</v>
      </c>
      <c r="E2252" t="s">
        <v>50</v>
      </c>
      <c r="F2252" t="s">
        <v>71</v>
      </c>
      <c r="G2252" t="s">
        <v>72</v>
      </c>
      <c r="H2252" t="s">
        <v>92</v>
      </c>
      <c r="K2252" t="s">
        <v>1342</v>
      </c>
      <c r="L2252" t="s">
        <v>1343</v>
      </c>
      <c r="M2252" t="s">
        <v>1194</v>
      </c>
      <c r="N2252" t="s">
        <v>86</v>
      </c>
      <c r="O2252" t="s">
        <v>4646</v>
      </c>
      <c r="P2252" t="s">
        <v>8093</v>
      </c>
      <c r="X2252" t="s">
        <v>78</v>
      </c>
      <c r="AA2252" s="1"/>
      <c r="AC2252">
        <v>2006</v>
      </c>
      <c r="AD2252">
        <v>7</v>
      </c>
      <c r="AE2252">
        <v>30</v>
      </c>
      <c r="AF2252" s="2">
        <f>DATE(emdat_data[[#This Row],[Start Year]],emdat_data[[#This Row],[Start Month]],emdat_data[[#This Row],[Start Day]])</f>
        <v>38928</v>
      </c>
      <c r="AG2252">
        <v>2006</v>
      </c>
      <c r="AH2252">
        <v>7</v>
      </c>
      <c r="AI2252">
        <v>31</v>
      </c>
      <c r="AJ2252" s="2">
        <f>DATE(emdat_data[[#This Row],[End Year]],emdat_data[[#This Row],[End Month]],emdat_data[[#This Row],[End Day]])</f>
        <v>38929</v>
      </c>
      <c r="AM2252">
        <v>4690</v>
      </c>
      <c r="AO2252">
        <v>4690</v>
      </c>
      <c r="AV2252">
        <v>68.883758712346406</v>
      </c>
      <c r="AX2252" t="s">
        <v>4648</v>
      </c>
      <c r="AY2252" t="s">
        <v>4649</v>
      </c>
    </row>
    <row r="2253" spans="1:51" hidden="1" x14ac:dyDescent="0.25">
      <c r="A2253" t="s">
        <v>9745</v>
      </c>
      <c r="B2253">
        <v>2006</v>
      </c>
      <c r="C2253">
        <v>427</v>
      </c>
      <c r="E2253" t="s">
        <v>50</v>
      </c>
      <c r="F2253" t="s">
        <v>63</v>
      </c>
      <c r="G2253" t="s">
        <v>64</v>
      </c>
      <c r="H2253" t="s">
        <v>1766</v>
      </c>
      <c r="K2253" t="s">
        <v>357</v>
      </c>
      <c r="L2253" t="s">
        <v>358</v>
      </c>
      <c r="M2253" t="s">
        <v>146</v>
      </c>
      <c r="N2253" t="s">
        <v>86</v>
      </c>
      <c r="O2253" t="s">
        <v>9746</v>
      </c>
      <c r="U2253" t="s">
        <v>127</v>
      </c>
      <c r="W2253">
        <v>44</v>
      </c>
      <c r="X2253" t="s">
        <v>67</v>
      </c>
      <c r="AA2253" s="1"/>
      <c r="AC2253">
        <v>2006</v>
      </c>
      <c r="AD2253">
        <v>7</v>
      </c>
      <c r="AE2253">
        <v>30</v>
      </c>
      <c r="AF2253" s="2">
        <f>DATE(emdat_data[[#This Row],[Start Year]],emdat_data[[#This Row],[Start Month]],emdat_data[[#This Row],[Start Day]])</f>
        <v>38928</v>
      </c>
      <c r="AG2253">
        <v>2006</v>
      </c>
      <c r="AH2253">
        <v>8</v>
      </c>
      <c r="AI2253">
        <v>6</v>
      </c>
      <c r="AJ2253" s="2">
        <f>DATE(emdat_data[[#This Row],[End Year]],emdat_data[[#This Row],[End Month]],emdat_data[[#This Row],[End Day]])</f>
        <v>38935</v>
      </c>
      <c r="AK2253">
        <v>24</v>
      </c>
      <c r="AV2253">
        <v>68.883758712346406</v>
      </c>
      <c r="AW2253" t="s">
        <v>9747</v>
      </c>
      <c r="AY2253" t="s">
        <v>9748</v>
      </c>
    </row>
    <row r="2254" spans="1:51" x14ac:dyDescent="0.25">
      <c r="A2254" t="s">
        <v>9980</v>
      </c>
      <c r="B2254">
        <v>2006</v>
      </c>
      <c r="C2254">
        <v>551</v>
      </c>
      <c r="E2254" t="s">
        <v>50</v>
      </c>
      <c r="F2254" t="s">
        <v>119</v>
      </c>
      <c r="G2254" t="s">
        <v>120</v>
      </c>
      <c r="H2254" t="s">
        <v>121</v>
      </c>
      <c r="K2254" t="s">
        <v>3130</v>
      </c>
      <c r="L2254" t="s">
        <v>3131</v>
      </c>
      <c r="M2254" t="s">
        <v>75</v>
      </c>
      <c r="N2254" t="s">
        <v>76</v>
      </c>
      <c r="O2254" t="s">
        <v>9981</v>
      </c>
      <c r="T2254" t="s">
        <v>128</v>
      </c>
      <c r="U2254" t="s">
        <v>128</v>
      </c>
      <c r="X2254" t="s">
        <v>129</v>
      </c>
      <c r="AA2254" s="1"/>
      <c r="AC2254">
        <v>2006</v>
      </c>
      <c r="AD2254">
        <v>7</v>
      </c>
      <c r="AE2254">
        <v>31</v>
      </c>
      <c r="AF2254" s="2">
        <f>DATE(emdat_data[[#This Row],[Start Year]],emdat_data[[#This Row],[Start Month]],emdat_data[[#This Row],[Start Day]])</f>
        <v>38929</v>
      </c>
      <c r="AG2254">
        <v>2006</v>
      </c>
      <c r="AH2254">
        <v>10</v>
      </c>
      <c r="AI2254">
        <v>8</v>
      </c>
      <c r="AJ2254" s="2">
        <f>DATE(emdat_data[[#This Row],[End Year]],emdat_data[[#This Row],[End Month]],emdat_data[[#This Row],[End Day]])</f>
        <v>38998</v>
      </c>
      <c r="AK2254">
        <v>42</v>
      </c>
      <c r="AM2254">
        <v>584</v>
      </c>
      <c r="AO2254">
        <v>584</v>
      </c>
      <c r="AV2254">
        <v>68.883758712346406</v>
      </c>
    </row>
    <row r="2255" spans="1:51" hidden="1" x14ac:dyDescent="0.25">
      <c r="A2255" t="s">
        <v>8136</v>
      </c>
      <c r="B2255">
        <v>2006</v>
      </c>
      <c r="C2255">
        <v>471</v>
      </c>
      <c r="E2255" t="s">
        <v>50</v>
      </c>
      <c r="F2255" t="s">
        <v>350</v>
      </c>
      <c r="G2255" t="s">
        <v>477</v>
      </c>
      <c r="H2255" t="s">
        <v>478</v>
      </c>
      <c r="K2255" t="s">
        <v>171</v>
      </c>
      <c r="L2255" t="s">
        <v>172</v>
      </c>
      <c r="M2255" t="s">
        <v>173</v>
      </c>
      <c r="N2255" t="s">
        <v>57</v>
      </c>
      <c r="O2255" t="s">
        <v>8137</v>
      </c>
      <c r="X2255" t="s">
        <v>78</v>
      </c>
      <c r="AA2255" s="1"/>
      <c r="AC2255">
        <v>2006</v>
      </c>
      <c r="AD2255">
        <v>8</v>
      </c>
      <c r="AF2255" s="2">
        <f>DATE(emdat_data[[#This Row],[Start Year]],emdat_data[[#This Row],[Start Month]],emdat_data[[#This Row],[Start Day]])</f>
        <v>38929</v>
      </c>
      <c r="AG2255">
        <v>2006</v>
      </c>
      <c r="AH2255">
        <v>8</v>
      </c>
      <c r="AJ2255" s="2">
        <f>DATE(emdat_data[[#This Row],[End Year]],emdat_data[[#This Row],[End Month]],emdat_data[[#This Row],[End Day]])</f>
        <v>38929</v>
      </c>
      <c r="AL2255">
        <v>200</v>
      </c>
      <c r="AO2255">
        <v>200</v>
      </c>
      <c r="AT2255">
        <v>14000</v>
      </c>
      <c r="AU2255">
        <v>20324</v>
      </c>
      <c r="AV2255">
        <v>68.883758712346406</v>
      </c>
      <c r="AX2255" t="s">
        <v>8138</v>
      </c>
      <c r="AY2255" t="s">
        <v>8139</v>
      </c>
    </row>
    <row r="2256" spans="1:51" hidden="1" x14ac:dyDescent="0.25">
      <c r="A2256" t="s">
        <v>8172</v>
      </c>
      <c r="B2256">
        <v>2006</v>
      </c>
      <c r="C2256">
        <v>443</v>
      </c>
      <c r="E2256" t="s">
        <v>50</v>
      </c>
      <c r="F2256" t="s">
        <v>71</v>
      </c>
      <c r="G2256" t="s">
        <v>72</v>
      </c>
      <c r="H2256" t="s">
        <v>102</v>
      </c>
      <c r="K2256" t="s">
        <v>226</v>
      </c>
      <c r="L2256" t="s">
        <v>227</v>
      </c>
      <c r="M2256" t="s">
        <v>56</v>
      </c>
      <c r="N2256" t="s">
        <v>57</v>
      </c>
      <c r="O2256" t="s">
        <v>2483</v>
      </c>
      <c r="P2256" t="s">
        <v>1309</v>
      </c>
      <c r="X2256" t="s">
        <v>78</v>
      </c>
      <c r="AA2256" s="1"/>
      <c r="AC2256">
        <v>2006</v>
      </c>
      <c r="AD2256">
        <v>8</v>
      </c>
      <c r="AF2256" s="2">
        <f>DATE(emdat_data[[#This Row],[Start Year]],emdat_data[[#This Row],[Start Month]],emdat_data[[#This Row],[Start Day]])</f>
        <v>38929</v>
      </c>
      <c r="AG2256">
        <v>2006</v>
      </c>
      <c r="AH2256">
        <v>8</v>
      </c>
      <c r="AJ2256" s="2">
        <f>DATE(emdat_data[[#This Row],[End Year]],emdat_data[[#This Row],[End Month]],emdat_data[[#This Row],[End Day]])</f>
        <v>38929</v>
      </c>
      <c r="AM2256">
        <v>50000</v>
      </c>
      <c r="AO2256">
        <v>50000</v>
      </c>
      <c r="AV2256">
        <v>68.883758712346406</v>
      </c>
      <c r="AW2256" t="s">
        <v>2484</v>
      </c>
      <c r="AY2256" t="s">
        <v>2485</v>
      </c>
    </row>
    <row r="2257" spans="1:51" hidden="1" x14ac:dyDescent="0.25">
      <c r="A2257" t="s">
        <v>9075</v>
      </c>
      <c r="B2257">
        <v>2006</v>
      </c>
      <c r="C2257">
        <v>448</v>
      </c>
      <c r="E2257" t="s">
        <v>50</v>
      </c>
      <c r="F2257" t="s">
        <v>71</v>
      </c>
      <c r="G2257" t="s">
        <v>72</v>
      </c>
      <c r="K2257" t="s">
        <v>364</v>
      </c>
      <c r="L2257" t="s">
        <v>365</v>
      </c>
      <c r="M2257" t="s">
        <v>173</v>
      </c>
      <c r="N2257" t="s">
        <v>57</v>
      </c>
      <c r="O2257" t="s">
        <v>9076</v>
      </c>
      <c r="Q2257" t="s">
        <v>176</v>
      </c>
      <c r="X2257" t="s">
        <v>78</v>
      </c>
      <c r="AA2257" s="1"/>
      <c r="AC2257">
        <v>2006</v>
      </c>
      <c r="AD2257">
        <v>8</v>
      </c>
      <c r="AF2257" s="2">
        <f>DATE(emdat_data[[#This Row],[Start Year]],emdat_data[[#This Row],[Start Month]],emdat_data[[#This Row],[Start Day]])</f>
        <v>38929</v>
      </c>
      <c r="AG2257">
        <v>2006</v>
      </c>
      <c r="AH2257">
        <v>8</v>
      </c>
      <c r="AJ2257" s="2">
        <f>DATE(emdat_data[[#This Row],[End Year]],emdat_data[[#This Row],[End Month]],emdat_data[[#This Row],[End Day]])</f>
        <v>38929</v>
      </c>
      <c r="AK2257">
        <v>26</v>
      </c>
      <c r="AM2257">
        <v>15000</v>
      </c>
      <c r="AO2257">
        <v>15000</v>
      </c>
      <c r="AV2257">
        <v>68.883758712346406</v>
      </c>
      <c r="AX2257" t="s">
        <v>9077</v>
      </c>
      <c r="AY2257" t="s">
        <v>9078</v>
      </c>
    </row>
    <row r="2258" spans="1:51" hidden="1" x14ac:dyDescent="0.25">
      <c r="A2258" t="s">
        <v>9283</v>
      </c>
      <c r="B2258">
        <v>2006</v>
      </c>
      <c r="C2258">
        <v>9425</v>
      </c>
      <c r="E2258" t="s">
        <v>50</v>
      </c>
      <c r="F2258" t="s">
        <v>350</v>
      </c>
      <c r="G2258" t="s">
        <v>351</v>
      </c>
      <c r="H2258" t="s">
        <v>351</v>
      </c>
      <c r="K2258" t="s">
        <v>1037</v>
      </c>
      <c r="L2258" t="s">
        <v>1038</v>
      </c>
      <c r="M2258" t="s">
        <v>125</v>
      </c>
      <c r="N2258" t="s">
        <v>76</v>
      </c>
      <c r="O2258" t="s">
        <v>9284</v>
      </c>
      <c r="P2258" t="s">
        <v>9285</v>
      </c>
      <c r="Q2258" t="s">
        <v>353</v>
      </c>
      <c r="T2258" t="s">
        <v>127</v>
      </c>
      <c r="X2258" t="s">
        <v>78</v>
      </c>
      <c r="AA2258" s="1"/>
      <c r="AC2258">
        <v>2006</v>
      </c>
      <c r="AD2258">
        <v>8</v>
      </c>
      <c r="AF2258" s="2">
        <f>DATE(emdat_data[[#This Row],[Start Year]],emdat_data[[#This Row],[Start Month]],emdat_data[[#This Row],[Start Day]])</f>
        <v>38929</v>
      </c>
      <c r="AG2258">
        <v>2006</v>
      </c>
      <c r="AH2258">
        <v>9</v>
      </c>
      <c r="AJ2258" s="2">
        <f>DATE(emdat_data[[#This Row],[End Year]],emdat_data[[#This Row],[End Month]],emdat_data[[#This Row],[End Day]])</f>
        <v>38960</v>
      </c>
      <c r="AM2258">
        <v>25000</v>
      </c>
      <c r="AO2258">
        <v>25000</v>
      </c>
      <c r="AV2258">
        <v>68.883758712346406</v>
      </c>
      <c r="AW2258" t="s">
        <v>9286</v>
      </c>
      <c r="AY2258" t="s">
        <v>9287</v>
      </c>
    </row>
    <row r="2259" spans="1:51" hidden="1" x14ac:dyDescent="0.25">
      <c r="A2259" t="s">
        <v>9563</v>
      </c>
      <c r="B2259">
        <v>2006</v>
      </c>
      <c r="C2259">
        <v>422</v>
      </c>
      <c r="E2259" t="s">
        <v>50</v>
      </c>
      <c r="F2259" t="s">
        <v>71</v>
      </c>
      <c r="G2259" t="s">
        <v>72</v>
      </c>
      <c r="H2259" t="s">
        <v>170</v>
      </c>
      <c r="K2259" t="s">
        <v>2855</v>
      </c>
      <c r="L2259" t="s">
        <v>2856</v>
      </c>
      <c r="M2259" t="s">
        <v>995</v>
      </c>
      <c r="N2259" t="s">
        <v>76</v>
      </c>
      <c r="O2259" t="s">
        <v>9564</v>
      </c>
      <c r="X2259" t="s">
        <v>78</v>
      </c>
      <c r="AA2259" s="1"/>
      <c r="AC2259">
        <v>2006</v>
      </c>
      <c r="AD2259">
        <v>8</v>
      </c>
      <c r="AF2259" s="2">
        <f>DATE(emdat_data[[#This Row],[Start Year]],emdat_data[[#This Row],[Start Month]],emdat_data[[#This Row],[Start Day]])</f>
        <v>38929</v>
      </c>
      <c r="AG2259">
        <v>2006</v>
      </c>
      <c r="AH2259">
        <v>9</v>
      </c>
      <c r="AJ2259" s="2">
        <f>DATE(emdat_data[[#This Row],[End Year]],emdat_data[[#This Row],[End Month]],emdat_data[[#This Row],[End Day]])</f>
        <v>38960</v>
      </c>
      <c r="AM2259">
        <v>150000</v>
      </c>
      <c r="AO2259">
        <v>150000</v>
      </c>
      <c r="AV2259">
        <v>68.883758712346406</v>
      </c>
      <c r="AX2259" t="s">
        <v>9565</v>
      </c>
      <c r="AY2259" t="s">
        <v>9566</v>
      </c>
    </row>
    <row r="2260" spans="1:51" x14ac:dyDescent="0.25">
      <c r="A2260" t="s">
        <v>9673</v>
      </c>
      <c r="B2260">
        <v>2006</v>
      </c>
      <c r="C2260">
        <v>440</v>
      </c>
      <c r="E2260" t="s">
        <v>50</v>
      </c>
      <c r="F2260" t="s">
        <v>119</v>
      </c>
      <c r="G2260" t="s">
        <v>120</v>
      </c>
      <c r="H2260" t="s">
        <v>121</v>
      </c>
      <c r="J2260" t="s">
        <v>294</v>
      </c>
      <c r="K2260" t="s">
        <v>397</v>
      </c>
      <c r="L2260" t="s">
        <v>398</v>
      </c>
      <c r="M2260" t="s">
        <v>260</v>
      </c>
      <c r="N2260" t="s">
        <v>76</v>
      </c>
      <c r="O2260" t="s">
        <v>9674</v>
      </c>
      <c r="T2260" t="s">
        <v>128</v>
      </c>
      <c r="U2260" t="s">
        <v>128</v>
      </c>
      <c r="X2260" t="s">
        <v>129</v>
      </c>
      <c r="AA2260" s="1"/>
      <c r="AC2260">
        <v>2006</v>
      </c>
      <c r="AD2260">
        <v>8</v>
      </c>
      <c r="AF2260" s="2">
        <f>DATE(emdat_data[[#This Row],[Start Year]],emdat_data[[#This Row],[Start Month]],emdat_data[[#This Row],[Start Day]])</f>
        <v>38929</v>
      </c>
      <c r="AG2260">
        <v>2006</v>
      </c>
      <c r="AH2260">
        <v>8</v>
      </c>
      <c r="AJ2260" s="2">
        <f>DATE(emdat_data[[#This Row],[End Year]],emdat_data[[#This Row],[End Month]],emdat_data[[#This Row],[End Day]])</f>
        <v>38929</v>
      </c>
      <c r="AK2260">
        <v>50</v>
      </c>
      <c r="AM2260">
        <v>106</v>
      </c>
      <c r="AO2260">
        <v>106</v>
      </c>
      <c r="AV2260">
        <v>68.883758712346406</v>
      </c>
    </row>
    <row r="2261" spans="1:51" hidden="1" x14ac:dyDescent="0.25">
      <c r="A2261" t="s">
        <v>8188</v>
      </c>
      <c r="B2261">
        <v>2006</v>
      </c>
      <c r="C2261">
        <v>712</v>
      </c>
      <c r="E2261" t="s">
        <v>50</v>
      </c>
      <c r="F2261" t="s">
        <v>71</v>
      </c>
      <c r="G2261" t="s">
        <v>72</v>
      </c>
      <c r="H2261" t="s">
        <v>102</v>
      </c>
      <c r="K2261" t="s">
        <v>226</v>
      </c>
      <c r="L2261" t="s">
        <v>227</v>
      </c>
      <c r="M2261" t="s">
        <v>56</v>
      </c>
      <c r="N2261" t="s">
        <v>57</v>
      </c>
      <c r="O2261" t="s">
        <v>8189</v>
      </c>
      <c r="P2261" t="s">
        <v>1309</v>
      </c>
      <c r="W2261">
        <v>302800</v>
      </c>
      <c r="X2261" t="s">
        <v>78</v>
      </c>
      <c r="Y2261">
        <v>181</v>
      </c>
      <c r="Z2261">
        <v>8153</v>
      </c>
      <c r="AA2261" s="1"/>
      <c r="AC2261">
        <v>2006</v>
      </c>
      <c r="AD2261">
        <v>8</v>
      </c>
      <c r="AE2261">
        <v>1</v>
      </c>
      <c r="AF2261" s="2">
        <f>DATE(emdat_data[[#This Row],[Start Year]],emdat_data[[#This Row],[Start Month]],emdat_data[[#This Row],[Start Day]])</f>
        <v>38930</v>
      </c>
      <c r="AG2261">
        <v>2006</v>
      </c>
      <c r="AH2261">
        <v>9</v>
      </c>
      <c r="AI2261">
        <v>10</v>
      </c>
      <c r="AJ2261" s="2">
        <f>DATE(emdat_data[[#This Row],[End Year]],emdat_data[[#This Row],[End Month]],emdat_data[[#This Row],[End Day]])</f>
        <v>38970</v>
      </c>
      <c r="AK2261">
        <v>185</v>
      </c>
      <c r="AM2261">
        <v>2000000</v>
      </c>
      <c r="AO2261">
        <v>2000000</v>
      </c>
      <c r="AV2261">
        <v>68.883758712346406</v>
      </c>
      <c r="AW2261" t="s">
        <v>8190</v>
      </c>
      <c r="AY2261" t="s">
        <v>8191</v>
      </c>
    </row>
    <row r="2262" spans="1:51" hidden="1" x14ac:dyDescent="0.25">
      <c r="A2262" t="s">
        <v>9447</v>
      </c>
      <c r="B2262">
        <v>2006</v>
      </c>
      <c r="C2262">
        <v>414</v>
      </c>
      <c r="E2262" t="s">
        <v>50</v>
      </c>
      <c r="F2262" t="s">
        <v>71</v>
      </c>
      <c r="G2262" t="s">
        <v>72</v>
      </c>
      <c r="H2262" t="s">
        <v>102</v>
      </c>
      <c r="K2262" t="s">
        <v>307</v>
      </c>
      <c r="L2262" t="s">
        <v>308</v>
      </c>
      <c r="M2262" t="s">
        <v>56</v>
      </c>
      <c r="N2262" t="s">
        <v>57</v>
      </c>
      <c r="O2262" t="s">
        <v>9448</v>
      </c>
      <c r="P2262" t="s">
        <v>1309</v>
      </c>
      <c r="W2262">
        <v>2748</v>
      </c>
      <c r="X2262" t="s">
        <v>78</v>
      </c>
      <c r="Y2262">
        <v>2503</v>
      </c>
      <c r="Z2262">
        <v>6712</v>
      </c>
      <c r="AA2262" s="1"/>
      <c r="AB2262" t="s">
        <v>9449</v>
      </c>
      <c r="AC2262">
        <v>2006</v>
      </c>
      <c r="AD2262">
        <v>8</v>
      </c>
      <c r="AE2262">
        <v>1</v>
      </c>
      <c r="AF2262" s="2">
        <f>DATE(emdat_data[[#This Row],[Start Year]],emdat_data[[#This Row],[Start Month]],emdat_data[[#This Row],[Start Day]])</f>
        <v>38930</v>
      </c>
      <c r="AG2262">
        <v>2006</v>
      </c>
      <c r="AH2262">
        <v>8</v>
      </c>
      <c r="AI2262">
        <v>22</v>
      </c>
      <c r="AJ2262" s="2">
        <f>DATE(emdat_data[[#This Row],[End Year]],emdat_data[[#This Row],[End Month]],emdat_data[[#This Row],[End Day]])</f>
        <v>38951</v>
      </c>
      <c r="AK2262">
        <v>74</v>
      </c>
      <c r="AL2262">
        <v>50</v>
      </c>
      <c r="AN2262">
        <v>5000</v>
      </c>
      <c r="AO2262">
        <v>5050</v>
      </c>
      <c r="AV2262">
        <v>68.883758712346406</v>
      </c>
      <c r="AX2262" t="s">
        <v>9450</v>
      </c>
      <c r="AY2262" t="s">
        <v>9451</v>
      </c>
    </row>
    <row r="2263" spans="1:51" hidden="1" x14ac:dyDescent="0.25">
      <c r="A2263" t="s">
        <v>9271</v>
      </c>
      <c r="B2263">
        <v>2006</v>
      </c>
      <c r="C2263">
        <v>466</v>
      </c>
      <c r="E2263" t="s">
        <v>50</v>
      </c>
      <c r="F2263" t="s">
        <v>63</v>
      </c>
      <c r="G2263" t="s">
        <v>82</v>
      </c>
      <c r="H2263" t="s">
        <v>98</v>
      </c>
      <c r="J2263" t="s">
        <v>7777</v>
      </c>
      <c r="K2263" t="s">
        <v>357</v>
      </c>
      <c r="L2263" t="s">
        <v>358</v>
      </c>
      <c r="M2263" t="s">
        <v>146</v>
      </c>
      <c r="N2263" t="s">
        <v>86</v>
      </c>
      <c r="O2263" t="s">
        <v>9272</v>
      </c>
      <c r="Q2263" t="s">
        <v>72</v>
      </c>
      <c r="W2263">
        <v>119</v>
      </c>
      <c r="X2263" t="s">
        <v>88</v>
      </c>
      <c r="Y2263">
        <v>3474</v>
      </c>
      <c r="Z2263">
        <v>-7787</v>
      </c>
      <c r="AA2263" s="1"/>
      <c r="AC2263">
        <v>2006</v>
      </c>
      <c r="AD2263">
        <v>8</v>
      </c>
      <c r="AE2263">
        <v>2</v>
      </c>
      <c r="AF2263" s="2">
        <f>DATE(emdat_data[[#This Row],[Start Year]],emdat_data[[#This Row],[Start Month]],emdat_data[[#This Row],[Start Day]])</f>
        <v>38931</v>
      </c>
      <c r="AG2263">
        <v>2006</v>
      </c>
      <c r="AH2263">
        <v>9</v>
      </c>
      <c r="AI2263">
        <v>7</v>
      </c>
      <c r="AJ2263" s="2">
        <f>DATE(emdat_data[[#This Row],[End Year]],emdat_data[[#This Row],[End Month]],emdat_data[[#This Row],[End Day]])</f>
        <v>38967</v>
      </c>
      <c r="AK2263">
        <v>6</v>
      </c>
      <c r="AM2263">
        <v>140</v>
      </c>
      <c r="AO2263">
        <v>140</v>
      </c>
      <c r="AT2263">
        <v>32860</v>
      </c>
      <c r="AU2263">
        <v>47704</v>
      </c>
      <c r="AV2263">
        <v>68.883758712346406</v>
      </c>
      <c r="AW2263" t="s">
        <v>9273</v>
      </c>
      <c r="AY2263" t="s">
        <v>9274</v>
      </c>
    </row>
    <row r="2264" spans="1:51" hidden="1" x14ac:dyDescent="0.25">
      <c r="A2264" t="s">
        <v>9355</v>
      </c>
      <c r="B2264">
        <v>2006</v>
      </c>
      <c r="C2264">
        <v>407</v>
      </c>
      <c r="E2264" t="s">
        <v>50</v>
      </c>
      <c r="F2264" t="s">
        <v>71</v>
      </c>
      <c r="G2264" t="s">
        <v>217</v>
      </c>
      <c r="H2264" t="s">
        <v>217</v>
      </c>
      <c r="K2264" t="s">
        <v>1548</v>
      </c>
      <c r="L2264" t="s">
        <v>1549</v>
      </c>
      <c r="M2264" t="s">
        <v>204</v>
      </c>
      <c r="N2264" t="s">
        <v>86</v>
      </c>
      <c r="O2264" t="s">
        <v>9356</v>
      </c>
      <c r="AA2264" s="1"/>
      <c r="AC2264">
        <v>2006</v>
      </c>
      <c r="AD2264">
        <v>8</v>
      </c>
      <c r="AE2264">
        <v>2</v>
      </c>
      <c r="AF2264" s="2">
        <f>DATE(emdat_data[[#This Row],[Start Year]],emdat_data[[#This Row],[Start Month]],emdat_data[[#This Row],[Start Day]])</f>
        <v>38931</v>
      </c>
      <c r="AG2264">
        <v>2006</v>
      </c>
      <c r="AH2264">
        <v>8</v>
      </c>
      <c r="AI2264">
        <v>2</v>
      </c>
      <c r="AJ2264" s="2">
        <f>DATE(emdat_data[[#This Row],[End Year]],emdat_data[[#This Row],[End Month]],emdat_data[[#This Row],[End Day]])</f>
        <v>38931</v>
      </c>
      <c r="AK2264">
        <v>11</v>
      </c>
      <c r="AV2264">
        <v>68.883758712346406</v>
      </c>
      <c r="AX2264" t="s">
        <v>5680</v>
      </c>
      <c r="AY2264" t="s">
        <v>5681</v>
      </c>
    </row>
    <row r="2265" spans="1:51" hidden="1" x14ac:dyDescent="0.25">
      <c r="A2265" t="s">
        <v>9500</v>
      </c>
      <c r="B2265">
        <v>2006</v>
      </c>
      <c r="C2265">
        <v>410</v>
      </c>
      <c r="E2265" t="s">
        <v>50</v>
      </c>
      <c r="F2265" t="s">
        <v>63</v>
      </c>
      <c r="G2265" t="s">
        <v>82</v>
      </c>
      <c r="H2265" t="s">
        <v>98</v>
      </c>
      <c r="J2265" t="s">
        <v>7594</v>
      </c>
      <c r="K2265" t="s">
        <v>364</v>
      </c>
      <c r="L2265" t="s">
        <v>365</v>
      </c>
      <c r="M2265" t="s">
        <v>173</v>
      </c>
      <c r="N2265" t="s">
        <v>57</v>
      </c>
      <c r="O2265" t="s">
        <v>9501</v>
      </c>
      <c r="X2265" t="s">
        <v>88</v>
      </c>
      <c r="Y2265">
        <v>2111</v>
      </c>
      <c r="Z2265">
        <v>11011</v>
      </c>
      <c r="AA2265" s="1"/>
      <c r="AC2265">
        <v>2006</v>
      </c>
      <c r="AD2265">
        <v>8</v>
      </c>
      <c r="AE2265">
        <v>2</v>
      </c>
      <c r="AF2265" s="2">
        <f>DATE(emdat_data[[#This Row],[Start Year]],emdat_data[[#This Row],[Start Month]],emdat_data[[#This Row],[Start Day]])</f>
        <v>38931</v>
      </c>
      <c r="AG2265">
        <v>2006</v>
      </c>
      <c r="AH2265">
        <v>8</v>
      </c>
      <c r="AI2265">
        <v>6</v>
      </c>
      <c r="AJ2265" s="2">
        <f>DATE(emdat_data[[#This Row],[End Year]],emdat_data[[#This Row],[End Month]],emdat_data[[#This Row],[End Day]])</f>
        <v>38935</v>
      </c>
      <c r="AK2265">
        <v>6</v>
      </c>
      <c r="AM2265">
        <v>15000</v>
      </c>
      <c r="AO2265">
        <v>15000</v>
      </c>
      <c r="AT2265">
        <v>135000</v>
      </c>
      <c r="AU2265">
        <v>195982</v>
      </c>
      <c r="AV2265">
        <v>68.883758712346406</v>
      </c>
      <c r="AX2265" t="s">
        <v>9502</v>
      </c>
      <c r="AY2265" t="s">
        <v>9503</v>
      </c>
    </row>
    <row r="2266" spans="1:51" hidden="1" x14ac:dyDescent="0.25">
      <c r="A2266" t="s">
        <v>9795</v>
      </c>
      <c r="B2266">
        <v>2006</v>
      </c>
      <c r="C2266">
        <v>431</v>
      </c>
      <c r="E2266" t="s">
        <v>50</v>
      </c>
      <c r="F2266" t="s">
        <v>71</v>
      </c>
      <c r="G2266" t="s">
        <v>72</v>
      </c>
      <c r="H2266" t="s">
        <v>102</v>
      </c>
      <c r="K2266" t="s">
        <v>427</v>
      </c>
      <c r="L2266" t="s">
        <v>428</v>
      </c>
      <c r="M2266" t="s">
        <v>429</v>
      </c>
      <c r="N2266" t="s">
        <v>76</v>
      </c>
      <c r="O2266" t="s">
        <v>9796</v>
      </c>
      <c r="P2266" t="s">
        <v>134</v>
      </c>
      <c r="W2266">
        <v>21840</v>
      </c>
      <c r="X2266" t="s">
        <v>78</v>
      </c>
      <c r="Y2266">
        <v>-33538</v>
      </c>
      <c r="Z2266">
        <v>263</v>
      </c>
      <c r="AA2266" s="1"/>
      <c r="AB2266" t="s">
        <v>9797</v>
      </c>
      <c r="AC2266">
        <v>2006</v>
      </c>
      <c r="AD2266">
        <v>8</v>
      </c>
      <c r="AE2266">
        <v>2</v>
      </c>
      <c r="AF2266" s="2">
        <f>DATE(emdat_data[[#This Row],[Start Year]],emdat_data[[#This Row],[Start Month]],emdat_data[[#This Row],[Start Day]])</f>
        <v>38931</v>
      </c>
      <c r="AG2266">
        <v>2006</v>
      </c>
      <c r="AH2266">
        <v>8</v>
      </c>
      <c r="AI2266">
        <v>4</v>
      </c>
      <c r="AJ2266" s="2">
        <f>DATE(emdat_data[[#This Row],[End Year]],emdat_data[[#This Row],[End Month]],emdat_data[[#This Row],[End Day]])</f>
        <v>38933</v>
      </c>
      <c r="AK2266">
        <v>6</v>
      </c>
      <c r="AM2266">
        <v>3000</v>
      </c>
      <c r="AO2266">
        <v>3000</v>
      </c>
      <c r="AT2266">
        <v>145000</v>
      </c>
      <c r="AU2266">
        <v>210500</v>
      </c>
      <c r="AV2266">
        <v>68.883758712346406</v>
      </c>
      <c r="AW2266" t="s">
        <v>9798</v>
      </c>
      <c r="AY2266" t="s">
        <v>9799</v>
      </c>
    </row>
    <row r="2267" spans="1:51" hidden="1" x14ac:dyDescent="0.25">
      <c r="A2267" t="s">
        <v>7593</v>
      </c>
      <c r="B2267">
        <v>2006</v>
      </c>
      <c r="C2267">
        <v>410</v>
      </c>
      <c r="E2267" t="s">
        <v>50</v>
      </c>
      <c r="F2267" t="s">
        <v>63</v>
      </c>
      <c r="G2267" t="s">
        <v>82</v>
      </c>
      <c r="H2267" t="s">
        <v>98</v>
      </c>
      <c r="J2267" t="s">
        <v>7594</v>
      </c>
      <c r="K2267" t="s">
        <v>159</v>
      </c>
      <c r="L2267" t="s">
        <v>160</v>
      </c>
      <c r="M2267" t="s">
        <v>161</v>
      </c>
      <c r="N2267" t="s">
        <v>57</v>
      </c>
      <c r="O2267" t="s">
        <v>1103</v>
      </c>
      <c r="Q2267" t="s">
        <v>176</v>
      </c>
      <c r="X2267" t="s">
        <v>88</v>
      </c>
      <c r="Y2267">
        <v>2111</v>
      </c>
      <c r="Z2267">
        <v>11011</v>
      </c>
      <c r="AA2267" s="1"/>
      <c r="AC2267">
        <v>2006</v>
      </c>
      <c r="AD2267">
        <v>8</v>
      </c>
      <c r="AE2267">
        <v>3</v>
      </c>
      <c r="AF2267" s="2">
        <f>DATE(emdat_data[[#This Row],[Start Year]],emdat_data[[#This Row],[Start Month]],emdat_data[[#This Row],[Start Day]])</f>
        <v>38932</v>
      </c>
      <c r="AG2267">
        <v>2006</v>
      </c>
      <c r="AH2267">
        <v>8</v>
      </c>
      <c r="AI2267">
        <v>6</v>
      </c>
      <c r="AJ2267" s="2">
        <f>DATE(emdat_data[[#This Row],[End Year]],emdat_data[[#This Row],[End Month]],emdat_data[[#This Row],[End Day]])</f>
        <v>38935</v>
      </c>
      <c r="AK2267">
        <v>89</v>
      </c>
      <c r="AM2267">
        <v>10000000</v>
      </c>
      <c r="AO2267">
        <v>10000000</v>
      </c>
      <c r="AT2267">
        <v>900000</v>
      </c>
      <c r="AU2267">
        <v>1306549</v>
      </c>
      <c r="AV2267">
        <v>68.883758712346406</v>
      </c>
      <c r="AW2267" t="s">
        <v>1104</v>
      </c>
      <c r="AY2267" t="s">
        <v>1105</v>
      </c>
    </row>
    <row r="2268" spans="1:51" hidden="1" x14ac:dyDescent="0.25">
      <c r="A2268" t="s">
        <v>7670</v>
      </c>
      <c r="B2268">
        <v>2006</v>
      </c>
      <c r="C2268">
        <v>445</v>
      </c>
      <c r="E2268" t="s">
        <v>50</v>
      </c>
      <c r="F2268" t="s">
        <v>71</v>
      </c>
      <c r="G2268" t="s">
        <v>72</v>
      </c>
      <c r="H2268" t="s">
        <v>170</v>
      </c>
      <c r="K2268" t="s">
        <v>123</v>
      </c>
      <c r="L2268" t="s">
        <v>124</v>
      </c>
      <c r="M2268" t="s">
        <v>125</v>
      </c>
      <c r="N2268" t="s">
        <v>76</v>
      </c>
      <c r="O2268" t="s">
        <v>7671</v>
      </c>
      <c r="Q2268" t="s">
        <v>653</v>
      </c>
      <c r="X2268" t="s">
        <v>78</v>
      </c>
      <c r="Y2268">
        <v>1442</v>
      </c>
      <c r="Z2268">
        <v>-102</v>
      </c>
      <c r="AA2268" s="1"/>
      <c r="AC2268">
        <v>2006</v>
      </c>
      <c r="AD2268">
        <v>8</v>
      </c>
      <c r="AE2268">
        <v>3</v>
      </c>
      <c r="AF2268" s="2">
        <f>DATE(emdat_data[[#This Row],[Start Year]],emdat_data[[#This Row],[Start Month]],emdat_data[[#This Row],[Start Day]])</f>
        <v>38932</v>
      </c>
      <c r="AG2268">
        <v>2006</v>
      </c>
      <c r="AH2268">
        <v>10</v>
      </c>
      <c r="AI2268">
        <v>11</v>
      </c>
      <c r="AJ2268" s="2">
        <f>DATE(emdat_data[[#This Row],[End Year]],emdat_data[[#This Row],[End Month]],emdat_data[[#This Row],[End Day]])</f>
        <v>39001</v>
      </c>
      <c r="AM2268">
        <v>15610</v>
      </c>
      <c r="AO2268">
        <v>15610</v>
      </c>
      <c r="AV2268">
        <v>68.883758712346406</v>
      </c>
      <c r="AX2268" t="s">
        <v>7672</v>
      </c>
      <c r="AY2268" t="s">
        <v>7673</v>
      </c>
    </row>
    <row r="2269" spans="1:51" hidden="1" x14ac:dyDescent="0.25">
      <c r="A2269" t="s">
        <v>9055</v>
      </c>
      <c r="B2269">
        <v>2006</v>
      </c>
      <c r="C2269">
        <v>733</v>
      </c>
      <c r="E2269" t="s">
        <v>50</v>
      </c>
      <c r="F2269" t="s">
        <v>71</v>
      </c>
      <c r="G2269" t="s">
        <v>72</v>
      </c>
      <c r="H2269" t="s">
        <v>102</v>
      </c>
      <c r="K2269" t="s">
        <v>307</v>
      </c>
      <c r="L2269" t="s">
        <v>308</v>
      </c>
      <c r="M2269" t="s">
        <v>56</v>
      </c>
      <c r="N2269" t="s">
        <v>57</v>
      </c>
      <c r="O2269" t="s">
        <v>9056</v>
      </c>
      <c r="P2269" t="s">
        <v>1309</v>
      </c>
      <c r="Q2269" t="s">
        <v>176</v>
      </c>
      <c r="X2269" t="s">
        <v>78</v>
      </c>
      <c r="AA2269" s="1"/>
      <c r="AC2269">
        <v>2006</v>
      </c>
      <c r="AD2269">
        <v>8</v>
      </c>
      <c r="AE2269">
        <v>3</v>
      </c>
      <c r="AF2269" s="2">
        <f>DATE(emdat_data[[#This Row],[Start Year]],emdat_data[[#This Row],[Start Month]],emdat_data[[#This Row],[Start Day]])</f>
        <v>38932</v>
      </c>
      <c r="AG2269">
        <v>2006</v>
      </c>
      <c r="AH2269">
        <v>8</v>
      </c>
      <c r="AI2269">
        <v>8</v>
      </c>
      <c r="AJ2269" s="2">
        <f>DATE(emdat_data[[#This Row],[End Year]],emdat_data[[#This Row],[End Month]],emdat_data[[#This Row],[End Day]])</f>
        <v>38937</v>
      </c>
      <c r="AK2269">
        <v>233</v>
      </c>
      <c r="AL2269">
        <v>175</v>
      </c>
      <c r="AN2269">
        <v>600</v>
      </c>
      <c r="AO2269">
        <v>775</v>
      </c>
      <c r="AV2269">
        <v>68.883758712346406</v>
      </c>
      <c r="AX2269" t="s">
        <v>9057</v>
      </c>
      <c r="AY2269" t="s">
        <v>9058</v>
      </c>
    </row>
    <row r="2270" spans="1:51" hidden="1" x14ac:dyDescent="0.25">
      <c r="A2270" t="s">
        <v>9365</v>
      </c>
      <c r="B2270">
        <v>2006</v>
      </c>
      <c r="C2270">
        <v>445</v>
      </c>
      <c r="E2270" t="s">
        <v>50</v>
      </c>
      <c r="F2270" t="s">
        <v>71</v>
      </c>
      <c r="G2270" t="s">
        <v>72</v>
      </c>
      <c r="H2270" t="s">
        <v>170</v>
      </c>
      <c r="K2270" t="s">
        <v>1037</v>
      </c>
      <c r="L2270" t="s">
        <v>1038</v>
      </c>
      <c r="M2270" t="s">
        <v>125</v>
      </c>
      <c r="N2270" t="s">
        <v>76</v>
      </c>
      <c r="O2270" t="s">
        <v>9366</v>
      </c>
      <c r="P2270" t="s">
        <v>134</v>
      </c>
      <c r="X2270" t="s">
        <v>78</v>
      </c>
      <c r="Y2270">
        <v>1442</v>
      </c>
      <c r="Z2270">
        <v>-102</v>
      </c>
      <c r="AA2270" s="1"/>
      <c r="AC2270">
        <v>2006</v>
      </c>
      <c r="AD2270">
        <v>8</v>
      </c>
      <c r="AE2270">
        <v>3</v>
      </c>
      <c r="AF2270" s="2">
        <f>DATE(emdat_data[[#This Row],[Start Year]],emdat_data[[#This Row],[Start Month]],emdat_data[[#This Row],[Start Day]])</f>
        <v>38932</v>
      </c>
      <c r="AG2270">
        <v>2006</v>
      </c>
      <c r="AH2270">
        <v>10</v>
      </c>
      <c r="AI2270">
        <v>11</v>
      </c>
      <c r="AJ2270" s="2">
        <f>DATE(emdat_data[[#This Row],[End Year]],emdat_data[[#This Row],[End Month]],emdat_data[[#This Row],[End Day]])</f>
        <v>39001</v>
      </c>
      <c r="AK2270">
        <v>1</v>
      </c>
      <c r="AN2270">
        <v>1000</v>
      </c>
      <c r="AO2270">
        <v>1000</v>
      </c>
      <c r="AV2270">
        <v>68.883758712346406</v>
      </c>
      <c r="AW2270" t="s">
        <v>9367</v>
      </c>
      <c r="AY2270" t="s">
        <v>9368</v>
      </c>
    </row>
    <row r="2271" spans="1:51" hidden="1" x14ac:dyDescent="0.25">
      <c r="A2271" t="s">
        <v>9382</v>
      </c>
      <c r="B2271">
        <v>2006</v>
      </c>
      <c r="C2271">
        <v>445</v>
      </c>
      <c r="E2271" t="s">
        <v>50</v>
      </c>
      <c r="F2271" t="s">
        <v>71</v>
      </c>
      <c r="G2271" t="s">
        <v>72</v>
      </c>
      <c r="H2271" t="s">
        <v>170</v>
      </c>
      <c r="K2271" t="s">
        <v>1027</v>
      </c>
      <c r="L2271" t="s">
        <v>1028</v>
      </c>
      <c r="M2271" t="s">
        <v>125</v>
      </c>
      <c r="N2271" t="s">
        <v>76</v>
      </c>
      <c r="O2271" t="s">
        <v>9383</v>
      </c>
      <c r="X2271" t="s">
        <v>78</v>
      </c>
      <c r="Y2271">
        <v>1442</v>
      </c>
      <c r="Z2271">
        <v>-102</v>
      </c>
      <c r="AA2271" s="1"/>
      <c r="AC2271">
        <v>2006</v>
      </c>
      <c r="AD2271">
        <v>8</v>
      </c>
      <c r="AE2271">
        <v>3</v>
      </c>
      <c r="AF2271" s="2">
        <f>DATE(emdat_data[[#This Row],[Start Year]],emdat_data[[#This Row],[Start Month]],emdat_data[[#This Row],[Start Day]])</f>
        <v>38932</v>
      </c>
      <c r="AG2271">
        <v>2006</v>
      </c>
      <c r="AH2271">
        <v>10</v>
      </c>
      <c r="AI2271">
        <v>11</v>
      </c>
      <c r="AJ2271" s="2">
        <f>DATE(emdat_data[[#This Row],[End Year]],emdat_data[[#This Row],[End Month]],emdat_data[[#This Row],[End Day]])</f>
        <v>39001</v>
      </c>
      <c r="AN2271">
        <v>9000</v>
      </c>
      <c r="AO2271">
        <v>9000</v>
      </c>
      <c r="AV2271">
        <v>68.883758712346406</v>
      </c>
      <c r="AW2271" t="s">
        <v>9384</v>
      </c>
      <c r="AY2271" t="s">
        <v>9385</v>
      </c>
    </row>
    <row r="2272" spans="1:51" hidden="1" x14ac:dyDescent="0.25">
      <c r="A2272" t="s">
        <v>9409</v>
      </c>
      <c r="B2272">
        <v>2006</v>
      </c>
      <c r="C2272">
        <v>445</v>
      </c>
      <c r="E2272" t="s">
        <v>50</v>
      </c>
      <c r="F2272" t="s">
        <v>71</v>
      </c>
      <c r="G2272" t="s">
        <v>72</v>
      </c>
      <c r="H2272" t="s">
        <v>170</v>
      </c>
      <c r="K2272" t="s">
        <v>2624</v>
      </c>
      <c r="L2272" t="s">
        <v>2625</v>
      </c>
      <c r="M2272" t="s">
        <v>125</v>
      </c>
      <c r="N2272" t="s">
        <v>76</v>
      </c>
      <c r="O2272" t="s">
        <v>9410</v>
      </c>
      <c r="P2272" t="s">
        <v>134</v>
      </c>
      <c r="T2272" t="s">
        <v>127</v>
      </c>
      <c r="V2272">
        <v>328</v>
      </c>
      <c r="X2272" t="s">
        <v>78</v>
      </c>
      <c r="AA2272" s="1"/>
      <c r="AC2272">
        <v>2006</v>
      </c>
      <c r="AD2272">
        <v>8</v>
      </c>
      <c r="AE2272">
        <v>3</v>
      </c>
      <c r="AF2272" s="2">
        <f>DATE(emdat_data[[#This Row],[Start Year]],emdat_data[[#This Row],[Start Month]],emdat_data[[#This Row],[Start Day]])</f>
        <v>38932</v>
      </c>
      <c r="AG2272">
        <v>2006</v>
      </c>
      <c r="AH2272">
        <v>10</v>
      </c>
      <c r="AI2272">
        <v>11</v>
      </c>
      <c r="AJ2272" s="2">
        <f>DATE(emdat_data[[#This Row],[End Year]],emdat_data[[#This Row],[End Month]],emdat_data[[#This Row],[End Day]])</f>
        <v>39001</v>
      </c>
      <c r="AK2272">
        <v>4</v>
      </c>
      <c r="AN2272">
        <v>46472</v>
      </c>
      <c r="AO2272">
        <v>46472</v>
      </c>
      <c r="AV2272">
        <v>68.883758712346406</v>
      </c>
      <c r="AW2272" t="s">
        <v>9411</v>
      </c>
      <c r="AY2272" t="s">
        <v>9412</v>
      </c>
    </row>
    <row r="2273" spans="1:51" hidden="1" x14ac:dyDescent="0.25">
      <c r="A2273" t="s">
        <v>9417</v>
      </c>
      <c r="B2273">
        <v>2006</v>
      </c>
      <c r="C2273">
        <v>445</v>
      </c>
      <c r="E2273" t="s">
        <v>50</v>
      </c>
      <c r="F2273" t="s">
        <v>71</v>
      </c>
      <c r="G2273" t="s">
        <v>72</v>
      </c>
      <c r="H2273" t="s">
        <v>170</v>
      </c>
      <c r="K2273" t="s">
        <v>297</v>
      </c>
      <c r="L2273" t="s">
        <v>298</v>
      </c>
      <c r="M2273" t="s">
        <v>125</v>
      </c>
      <c r="N2273" t="s">
        <v>76</v>
      </c>
      <c r="O2273" t="s">
        <v>9418</v>
      </c>
      <c r="P2273" t="s">
        <v>134</v>
      </c>
      <c r="X2273" t="s">
        <v>78</v>
      </c>
      <c r="Y2273">
        <v>1442</v>
      </c>
      <c r="Z2273">
        <v>-102</v>
      </c>
      <c r="AA2273" s="1"/>
      <c r="AC2273">
        <v>2006</v>
      </c>
      <c r="AD2273">
        <v>8</v>
      </c>
      <c r="AE2273">
        <v>3</v>
      </c>
      <c r="AF2273" s="2">
        <f>DATE(emdat_data[[#This Row],[Start Year]],emdat_data[[#This Row],[Start Month]],emdat_data[[#This Row],[Start Day]])</f>
        <v>38932</v>
      </c>
      <c r="AG2273">
        <v>2006</v>
      </c>
      <c r="AH2273">
        <v>10</v>
      </c>
      <c r="AI2273">
        <v>11</v>
      </c>
      <c r="AJ2273" s="2">
        <f>DATE(emdat_data[[#This Row],[End Year]],emdat_data[[#This Row],[End Month]],emdat_data[[#This Row],[End Day]])</f>
        <v>39001</v>
      </c>
      <c r="AN2273">
        <v>10000</v>
      </c>
      <c r="AO2273">
        <v>10000</v>
      </c>
      <c r="AV2273">
        <v>68.883758712346406</v>
      </c>
      <c r="AW2273" t="s">
        <v>9419</v>
      </c>
      <c r="AY2273" t="s">
        <v>9420</v>
      </c>
    </row>
    <row r="2274" spans="1:51" hidden="1" x14ac:dyDescent="0.25">
      <c r="A2274" t="s">
        <v>9430</v>
      </c>
      <c r="B2274">
        <v>2006</v>
      </c>
      <c r="C2274">
        <v>409</v>
      </c>
      <c r="E2274" t="s">
        <v>50</v>
      </c>
      <c r="F2274" t="s">
        <v>71</v>
      </c>
      <c r="G2274" t="s">
        <v>217</v>
      </c>
      <c r="H2274" t="s">
        <v>217</v>
      </c>
      <c r="K2274" t="s">
        <v>303</v>
      </c>
      <c r="L2274" t="s">
        <v>304</v>
      </c>
      <c r="M2274" t="s">
        <v>56</v>
      </c>
      <c r="N2274" t="s">
        <v>57</v>
      </c>
      <c r="O2274" t="s">
        <v>9431</v>
      </c>
      <c r="AA2274" s="1"/>
      <c r="AC2274">
        <v>2006</v>
      </c>
      <c r="AD2274">
        <v>8</v>
      </c>
      <c r="AE2274">
        <v>3</v>
      </c>
      <c r="AF2274" s="2">
        <f>DATE(emdat_data[[#This Row],[Start Year]],emdat_data[[#This Row],[Start Month]],emdat_data[[#This Row],[Start Day]])</f>
        <v>38932</v>
      </c>
      <c r="AG2274">
        <v>2006</v>
      </c>
      <c r="AH2274">
        <v>8</v>
      </c>
      <c r="AI2274">
        <v>3</v>
      </c>
      <c r="AJ2274" s="2">
        <f>DATE(emdat_data[[#This Row],[End Year]],emdat_data[[#This Row],[End Month]],emdat_data[[#This Row],[End Day]])</f>
        <v>38932</v>
      </c>
      <c r="AK2274">
        <v>10</v>
      </c>
      <c r="AV2274">
        <v>68.883758712346406</v>
      </c>
      <c r="AX2274" t="s">
        <v>9432</v>
      </c>
      <c r="AY2274" t="s">
        <v>9433</v>
      </c>
    </row>
    <row r="2275" spans="1:51" hidden="1" x14ac:dyDescent="0.25">
      <c r="A2275" t="s">
        <v>8035</v>
      </c>
      <c r="B2275">
        <v>2006</v>
      </c>
      <c r="C2275">
        <v>444</v>
      </c>
      <c r="E2275" t="s">
        <v>50</v>
      </c>
      <c r="F2275" t="s">
        <v>350</v>
      </c>
      <c r="G2275" t="s">
        <v>477</v>
      </c>
      <c r="H2275" t="s">
        <v>478</v>
      </c>
      <c r="K2275" t="s">
        <v>1231</v>
      </c>
      <c r="L2275" t="s">
        <v>1232</v>
      </c>
      <c r="M2275" t="s">
        <v>197</v>
      </c>
      <c r="N2275" t="s">
        <v>190</v>
      </c>
      <c r="O2275" t="s">
        <v>8036</v>
      </c>
      <c r="P2275" t="s">
        <v>8037</v>
      </c>
      <c r="X2275" t="s">
        <v>78</v>
      </c>
      <c r="AA2275" s="1"/>
      <c r="AC2275">
        <v>2006</v>
      </c>
      <c r="AD2275">
        <v>8</v>
      </c>
      <c r="AE2275">
        <v>4</v>
      </c>
      <c r="AF2275" s="2">
        <f>DATE(emdat_data[[#This Row],[Start Year]],emdat_data[[#This Row],[Start Month]],emdat_data[[#This Row],[Start Day]])</f>
        <v>38933</v>
      </c>
      <c r="AG2275">
        <v>2006</v>
      </c>
      <c r="AH2275">
        <v>8</v>
      </c>
      <c r="AI2275">
        <v>15</v>
      </c>
      <c r="AJ2275" s="2">
        <f>DATE(emdat_data[[#This Row],[End Year]],emdat_data[[#This Row],[End Month]],emdat_data[[#This Row],[End Day]])</f>
        <v>38944</v>
      </c>
      <c r="AK2275">
        <v>4</v>
      </c>
      <c r="AR2275">
        <v>120000</v>
      </c>
      <c r="AS2275">
        <v>174207</v>
      </c>
      <c r="AT2275">
        <v>659000</v>
      </c>
      <c r="AU2275">
        <v>956684</v>
      </c>
      <c r="AV2275">
        <v>68.883758712346406</v>
      </c>
      <c r="AW2275" t="s">
        <v>8028</v>
      </c>
      <c r="AY2275" t="s">
        <v>8038</v>
      </c>
    </row>
    <row r="2276" spans="1:51" hidden="1" x14ac:dyDescent="0.25">
      <c r="A2276" t="s">
        <v>9595</v>
      </c>
      <c r="B2276">
        <v>2006</v>
      </c>
      <c r="C2276">
        <v>422</v>
      </c>
      <c r="E2276" t="s">
        <v>50</v>
      </c>
      <c r="F2276" t="s">
        <v>71</v>
      </c>
      <c r="G2276" t="s">
        <v>72</v>
      </c>
      <c r="H2276" t="s">
        <v>170</v>
      </c>
      <c r="K2276" t="s">
        <v>2875</v>
      </c>
      <c r="L2276" t="s">
        <v>2876</v>
      </c>
      <c r="M2276" t="s">
        <v>260</v>
      </c>
      <c r="N2276" t="s">
        <v>76</v>
      </c>
      <c r="O2276" t="s">
        <v>9596</v>
      </c>
      <c r="P2276" t="s">
        <v>642</v>
      </c>
      <c r="W2276">
        <v>3845</v>
      </c>
      <c r="X2276" t="s">
        <v>78</v>
      </c>
      <c r="Y2276">
        <v>2665</v>
      </c>
      <c r="Z2276">
        <v>4545</v>
      </c>
      <c r="AA2276" s="1"/>
      <c r="AB2276" t="s">
        <v>9597</v>
      </c>
      <c r="AC2276">
        <v>2006</v>
      </c>
      <c r="AD2276">
        <v>8</v>
      </c>
      <c r="AE2276">
        <v>4</v>
      </c>
      <c r="AF2276" s="2">
        <f>DATE(emdat_data[[#This Row],[Start Year]],emdat_data[[#This Row],[Start Month]],emdat_data[[#This Row],[Start Day]])</f>
        <v>38933</v>
      </c>
      <c r="AG2276">
        <v>2006</v>
      </c>
      <c r="AH2276">
        <v>8</v>
      </c>
      <c r="AI2276">
        <v>9</v>
      </c>
      <c r="AJ2276" s="2">
        <f>DATE(emdat_data[[#This Row],[End Year]],emdat_data[[#This Row],[End Month]],emdat_data[[#This Row],[End Day]])</f>
        <v>38938</v>
      </c>
      <c r="AK2276">
        <v>5</v>
      </c>
      <c r="AM2276">
        <v>2000</v>
      </c>
      <c r="AO2276">
        <v>2000</v>
      </c>
      <c r="AV2276">
        <v>68.883758712346406</v>
      </c>
      <c r="AX2276" t="s">
        <v>9598</v>
      </c>
      <c r="AY2276" t="s">
        <v>9599</v>
      </c>
    </row>
    <row r="2277" spans="1:51" hidden="1" x14ac:dyDescent="0.25">
      <c r="A2277" t="s">
        <v>8039</v>
      </c>
      <c r="B2277">
        <v>2006</v>
      </c>
      <c r="C2277">
        <v>422</v>
      </c>
      <c r="E2277" t="s">
        <v>50</v>
      </c>
      <c r="F2277" t="s">
        <v>71</v>
      </c>
      <c r="G2277" t="s">
        <v>72</v>
      </c>
      <c r="H2277" t="s">
        <v>170</v>
      </c>
      <c r="K2277" t="s">
        <v>1240</v>
      </c>
      <c r="L2277" t="s">
        <v>1241</v>
      </c>
      <c r="M2277" t="s">
        <v>260</v>
      </c>
      <c r="N2277" t="s">
        <v>76</v>
      </c>
      <c r="O2277" t="s">
        <v>8040</v>
      </c>
      <c r="P2277" t="s">
        <v>8041</v>
      </c>
      <c r="W2277">
        <v>4225</v>
      </c>
      <c r="X2277" t="s">
        <v>78</v>
      </c>
      <c r="Y2277">
        <v>967</v>
      </c>
      <c r="Z2277">
        <v>4219</v>
      </c>
      <c r="AA2277" s="1"/>
      <c r="AB2277" t="s">
        <v>8042</v>
      </c>
      <c r="AC2277">
        <v>2006</v>
      </c>
      <c r="AD2277">
        <v>8</v>
      </c>
      <c r="AE2277">
        <v>5</v>
      </c>
      <c r="AF2277" s="2">
        <f>DATE(emdat_data[[#This Row],[Start Year]],emdat_data[[#This Row],[Start Month]],emdat_data[[#This Row],[Start Day]])</f>
        <v>38934</v>
      </c>
      <c r="AG2277">
        <v>2006</v>
      </c>
      <c r="AH2277">
        <v>8</v>
      </c>
      <c r="AI2277">
        <v>8</v>
      </c>
      <c r="AJ2277" s="2">
        <f>DATE(emdat_data[[#This Row],[End Year]],emdat_data[[#This Row],[End Month]],emdat_data[[#This Row],[End Day]])</f>
        <v>38937</v>
      </c>
      <c r="AK2277">
        <v>498</v>
      </c>
      <c r="AL2277">
        <v>96</v>
      </c>
      <c r="AM2277">
        <v>10000</v>
      </c>
      <c r="AO2277">
        <v>10096</v>
      </c>
      <c r="AT2277">
        <v>3200</v>
      </c>
      <c r="AU2277">
        <v>4646</v>
      </c>
      <c r="AV2277">
        <v>68.883758712346406</v>
      </c>
      <c r="AX2277" t="s">
        <v>8043</v>
      </c>
      <c r="AY2277" t="s">
        <v>8044</v>
      </c>
    </row>
    <row r="2278" spans="1:51" hidden="1" x14ac:dyDescent="0.25">
      <c r="A2278" t="s">
        <v>7757</v>
      </c>
      <c r="B2278">
        <v>2006</v>
      </c>
      <c r="C2278">
        <v>437</v>
      </c>
      <c r="E2278" t="s">
        <v>50</v>
      </c>
      <c r="F2278" t="s">
        <v>63</v>
      </c>
      <c r="G2278" t="s">
        <v>82</v>
      </c>
      <c r="H2278" t="s">
        <v>98</v>
      </c>
      <c r="J2278" t="s">
        <v>7758</v>
      </c>
      <c r="K2278" t="s">
        <v>159</v>
      </c>
      <c r="L2278" t="s">
        <v>160</v>
      </c>
      <c r="M2278" t="s">
        <v>161</v>
      </c>
      <c r="N2278" t="s">
        <v>57</v>
      </c>
      <c r="O2278" t="s">
        <v>4973</v>
      </c>
      <c r="Q2278" t="s">
        <v>72</v>
      </c>
      <c r="W2278">
        <v>216</v>
      </c>
      <c r="X2278" t="s">
        <v>88</v>
      </c>
      <c r="AA2278" s="1"/>
      <c r="AC2278">
        <v>2006</v>
      </c>
      <c r="AD2278">
        <v>8</v>
      </c>
      <c r="AE2278">
        <v>6</v>
      </c>
      <c r="AF2278" s="2">
        <f>DATE(emdat_data[[#This Row],[Start Year]],emdat_data[[#This Row],[Start Month]],emdat_data[[#This Row],[Start Day]])</f>
        <v>38935</v>
      </c>
      <c r="AG2278">
        <v>2006</v>
      </c>
      <c r="AH2278">
        <v>8</v>
      </c>
      <c r="AI2278">
        <v>11</v>
      </c>
      <c r="AJ2278" s="2">
        <f>DATE(emdat_data[[#This Row],[End Year]],emdat_data[[#This Row],[End Month]],emdat_data[[#This Row],[End Day]])</f>
        <v>38940</v>
      </c>
      <c r="AK2278">
        <v>441</v>
      </c>
      <c r="AL2278">
        <v>1350</v>
      </c>
      <c r="AM2278">
        <v>5920000</v>
      </c>
      <c r="AN2278">
        <v>2000</v>
      </c>
      <c r="AO2278">
        <v>5923350</v>
      </c>
      <c r="AT2278">
        <v>2510000</v>
      </c>
      <c r="AU2278">
        <v>3643820</v>
      </c>
      <c r="AV2278">
        <v>68.883758712346406</v>
      </c>
      <c r="AW2278" t="s">
        <v>1094</v>
      </c>
      <c r="AY2278" t="s">
        <v>1095</v>
      </c>
    </row>
    <row r="2279" spans="1:51" hidden="1" x14ac:dyDescent="0.25">
      <c r="A2279" t="s">
        <v>9155</v>
      </c>
      <c r="B2279">
        <v>2006</v>
      </c>
      <c r="C2279">
        <v>447</v>
      </c>
      <c r="E2279" t="s">
        <v>50</v>
      </c>
      <c r="F2279" t="s">
        <v>71</v>
      </c>
      <c r="G2279" t="s">
        <v>72</v>
      </c>
      <c r="H2279" t="s">
        <v>102</v>
      </c>
      <c r="K2279" t="s">
        <v>2855</v>
      </c>
      <c r="L2279" t="s">
        <v>2856</v>
      </c>
      <c r="M2279" t="s">
        <v>995</v>
      </c>
      <c r="N2279" t="s">
        <v>76</v>
      </c>
      <c r="O2279" t="s">
        <v>9156</v>
      </c>
      <c r="Q2279" t="s">
        <v>653</v>
      </c>
      <c r="X2279" t="s">
        <v>78</v>
      </c>
      <c r="AA2279" s="1"/>
      <c r="AB2279" t="s">
        <v>9157</v>
      </c>
      <c r="AC2279">
        <v>2006</v>
      </c>
      <c r="AD2279">
        <v>8</v>
      </c>
      <c r="AE2279">
        <v>7</v>
      </c>
      <c r="AF2279" s="2">
        <f>DATE(emdat_data[[#This Row],[Start Year]],emdat_data[[#This Row],[Start Month]],emdat_data[[#This Row],[Start Day]])</f>
        <v>38936</v>
      </c>
      <c r="AG2279">
        <v>2006</v>
      </c>
      <c r="AH2279">
        <v>8</v>
      </c>
      <c r="AI2279">
        <v>7</v>
      </c>
      <c r="AJ2279" s="2">
        <f>DATE(emdat_data[[#This Row],[End Year]],emdat_data[[#This Row],[End Month]],emdat_data[[#This Row],[End Day]])</f>
        <v>38936</v>
      </c>
      <c r="AM2279">
        <v>11000</v>
      </c>
      <c r="AO2279">
        <v>11000</v>
      </c>
      <c r="AV2279">
        <v>68.883758712346406</v>
      </c>
      <c r="AX2279" t="s">
        <v>9158</v>
      </c>
      <c r="AY2279" t="s">
        <v>9159</v>
      </c>
    </row>
    <row r="2280" spans="1:51" hidden="1" x14ac:dyDescent="0.25">
      <c r="A2280" t="s">
        <v>8050</v>
      </c>
      <c r="B2280">
        <v>2006</v>
      </c>
      <c r="C2280">
        <v>436</v>
      </c>
      <c r="E2280" t="s">
        <v>50</v>
      </c>
      <c r="F2280" t="s">
        <v>71</v>
      </c>
      <c r="G2280" t="s">
        <v>72</v>
      </c>
      <c r="H2280" t="s">
        <v>102</v>
      </c>
      <c r="K2280" t="s">
        <v>1240</v>
      </c>
      <c r="L2280" t="s">
        <v>1241</v>
      </c>
      <c r="M2280" t="s">
        <v>260</v>
      </c>
      <c r="N2280" t="s">
        <v>76</v>
      </c>
      <c r="O2280" t="s">
        <v>8051</v>
      </c>
      <c r="X2280" t="s">
        <v>78</v>
      </c>
      <c r="AA2280" s="1"/>
      <c r="AB2280" t="s">
        <v>8052</v>
      </c>
      <c r="AC2280">
        <v>2006</v>
      </c>
      <c r="AD2280">
        <v>8</v>
      </c>
      <c r="AE2280">
        <v>9</v>
      </c>
      <c r="AF2280" s="2">
        <f>DATE(emdat_data[[#This Row],[Start Year]],emdat_data[[#This Row],[Start Month]],emdat_data[[#This Row],[Start Day]])</f>
        <v>38938</v>
      </c>
      <c r="AG2280">
        <v>2006</v>
      </c>
      <c r="AH2280">
        <v>8</v>
      </c>
      <c r="AI2280">
        <v>9</v>
      </c>
      <c r="AJ2280" s="2">
        <f>DATE(emdat_data[[#This Row],[End Year]],emdat_data[[#This Row],[End Month]],emdat_data[[#This Row],[End Day]])</f>
        <v>38938</v>
      </c>
      <c r="AK2280">
        <v>5</v>
      </c>
      <c r="AM2280">
        <v>450</v>
      </c>
      <c r="AO2280">
        <v>450</v>
      </c>
      <c r="AV2280">
        <v>68.883758712346406</v>
      </c>
      <c r="AW2280" t="s">
        <v>8053</v>
      </c>
      <c r="AY2280" t="s">
        <v>8054</v>
      </c>
    </row>
    <row r="2281" spans="1:51" hidden="1" x14ac:dyDescent="0.25">
      <c r="A2281" t="s">
        <v>9189</v>
      </c>
      <c r="B2281">
        <v>2006</v>
      </c>
      <c r="C2281">
        <v>451</v>
      </c>
      <c r="E2281" t="s">
        <v>50</v>
      </c>
      <c r="F2281" t="s">
        <v>71</v>
      </c>
      <c r="G2281" t="s">
        <v>72</v>
      </c>
      <c r="H2281" t="s">
        <v>102</v>
      </c>
      <c r="K2281" t="s">
        <v>1515</v>
      </c>
      <c r="L2281" t="s">
        <v>1516</v>
      </c>
      <c r="M2281" t="s">
        <v>173</v>
      </c>
      <c r="N2281" t="s">
        <v>57</v>
      </c>
      <c r="O2281" t="s">
        <v>9190</v>
      </c>
      <c r="P2281" t="s">
        <v>1309</v>
      </c>
      <c r="Q2281" t="s">
        <v>659</v>
      </c>
      <c r="W2281">
        <v>55860</v>
      </c>
      <c r="X2281" t="s">
        <v>78</v>
      </c>
      <c r="Y2281">
        <v>1106</v>
      </c>
      <c r="Z2281">
        <v>10468</v>
      </c>
      <c r="AA2281" s="1"/>
      <c r="AB2281" t="s">
        <v>9191</v>
      </c>
      <c r="AC2281">
        <v>2006</v>
      </c>
      <c r="AD2281">
        <v>8</v>
      </c>
      <c r="AE2281">
        <v>10</v>
      </c>
      <c r="AF2281" s="2">
        <f>DATE(emdat_data[[#This Row],[Start Year]],emdat_data[[#This Row],[Start Month]],emdat_data[[#This Row],[Start Day]])</f>
        <v>38939</v>
      </c>
      <c r="AG2281">
        <v>2006</v>
      </c>
      <c r="AH2281">
        <v>11</v>
      </c>
      <c r="AI2281">
        <v>1</v>
      </c>
      <c r="AJ2281" s="2">
        <f>DATE(emdat_data[[#This Row],[End Year]],emdat_data[[#This Row],[End Month]],emdat_data[[#This Row],[End Day]])</f>
        <v>39022</v>
      </c>
      <c r="AK2281">
        <v>5</v>
      </c>
      <c r="AM2281">
        <v>33000</v>
      </c>
      <c r="AO2281">
        <v>33000</v>
      </c>
      <c r="AV2281">
        <v>68.883758712346406</v>
      </c>
      <c r="AW2281" t="s">
        <v>9192</v>
      </c>
      <c r="AX2281" t="s">
        <v>9193</v>
      </c>
      <c r="AY2281" t="s">
        <v>9194</v>
      </c>
    </row>
    <row r="2282" spans="1:51" hidden="1" x14ac:dyDescent="0.25">
      <c r="A2282" t="s">
        <v>9771</v>
      </c>
      <c r="B2282">
        <v>2006</v>
      </c>
      <c r="C2282">
        <v>451</v>
      </c>
      <c r="E2282" t="s">
        <v>50</v>
      </c>
      <c r="F2282" t="s">
        <v>71</v>
      </c>
      <c r="G2282" t="s">
        <v>72</v>
      </c>
      <c r="H2282" t="s">
        <v>102</v>
      </c>
      <c r="K2282" t="s">
        <v>3068</v>
      </c>
      <c r="L2282" t="s">
        <v>3069</v>
      </c>
      <c r="M2282" t="s">
        <v>173</v>
      </c>
      <c r="N2282" t="s">
        <v>57</v>
      </c>
      <c r="O2282" t="s">
        <v>9772</v>
      </c>
      <c r="P2282" t="s">
        <v>1309</v>
      </c>
      <c r="X2282" t="s">
        <v>78</v>
      </c>
      <c r="Y2282">
        <v>1106</v>
      </c>
      <c r="Z2282">
        <v>10468</v>
      </c>
      <c r="AA2282" s="1"/>
      <c r="AC2282">
        <v>2006</v>
      </c>
      <c r="AD2282">
        <v>8</v>
      </c>
      <c r="AE2282">
        <v>10</v>
      </c>
      <c r="AF2282" s="2">
        <f>DATE(emdat_data[[#This Row],[Start Year]],emdat_data[[#This Row],[Start Month]],emdat_data[[#This Row],[Start Day]])</f>
        <v>38939</v>
      </c>
      <c r="AG2282">
        <v>2006</v>
      </c>
      <c r="AH2282">
        <v>11</v>
      </c>
      <c r="AI2282">
        <v>1</v>
      </c>
      <c r="AJ2282" s="2">
        <f>DATE(emdat_data[[#This Row],[End Year]],emdat_data[[#This Row],[End Month]],emdat_data[[#This Row],[End Day]])</f>
        <v>39022</v>
      </c>
      <c r="AK2282">
        <v>60</v>
      </c>
      <c r="AV2282">
        <v>68.883758712346406</v>
      </c>
      <c r="AW2282" t="s">
        <v>8926</v>
      </c>
      <c r="AY2282" t="s">
        <v>9773</v>
      </c>
    </row>
    <row r="2283" spans="1:51" hidden="1" x14ac:dyDescent="0.25">
      <c r="A2283" t="s">
        <v>9124</v>
      </c>
      <c r="B2283">
        <v>2006</v>
      </c>
      <c r="C2283">
        <v>446</v>
      </c>
      <c r="E2283" t="s">
        <v>50</v>
      </c>
      <c r="F2283" t="s">
        <v>71</v>
      </c>
      <c r="G2283" t="s">
        <v>72</v>
      </c>
      <c r="H2283" t="s">
        <v>102</v>
      </c>
      <c r="K2283" t="s">
        <v>3068</v>
      </c>
      <c r="L2283" t="s">
        <v>3069</v>
      </c>
      <c r="M2283" t="s">
        <v>173</v>
      </c>
      <c r="N2283" t="s">
        <v>57</v>
      </c>
      <c r="O2283" t="s">
        <v>9125</v>
      </c>
      <c r="P2283" t="s">
        <v>134</v>
      </c>
      <c r="Q2283" t="s">
        <v>176</v>
      </c>
      <c r="W2283">
        <v>119500</v>
      </c>
      <c r="X2283" t="s">
        <v>78</v>
      </c>
      <c r="Y2283">
        <v>1776</v>
      </c>
      <c r="Z2283">
        <v>10615</v>
      </c>
      <c r="AA2283" s="1"/>
      <c r="AB2283" t="s">
        <v>9126</v>
      </c>
      <c r="AC2283">
        <v>2006</v>
      </c>
      <c r="AD2283">
        <v>8</v>
      </c>
      <c r="AE2283">
        <v>12</v>
      </c>
      <c r="AF2283" s="2">
        <f>DATE(emdat_data[[#This Row],[Start Year]],emdat_data[[#This Row],[Start Month]],emdat_data[[#This Row],[Start Day]])</f>
        <v>38941</v>
      </c>
      <c r="AG2283">
        <v>2006</v>
      </c>
      <c r="AH2283">
        <v>8</v>
      </c>
      <c r="AI2283">
        <v>30</v>
      </c>
      <c r="AJ2283" s="2">
        <f>DATE(emdat_data[[#This Row],[End Year]],emdat_data[[#This Row],[End Month]],emdat_data[[#This Row],[End Day]])</f>
        <v>38959</v>
      </c>
      <c r="AK2283">
        <v>42</v>
      </c>
      <c r="AL2283">
        <v>20</v>
      </c>
      <c r="AM2283">
        <v>50000</v>
      </c>
      <c r="AO2283">
        <v>50020</v>
      </c>
      <c r="AT2283">
        <v>8000</v>
      </c>
      <c r="AU2283">
        <v>11614</v>
      </c>
      <c r="AV2283">
        <v>68.883758712346406</v>
      </c>
      <c r="AW2283" t="s">
        <v>9127</v>
      </c>
      <c r="AY2283" t="s">
        <v>9128</v>
      </c>
    </row>
    <row r="2284" spans="1:51" hidden="1" x14ac:dyDescent="0.25">
      <c r="A2284" t="s">
        <v>9682</v>
      </c>
      <c r="B2284">
        <v>2006</v>
      </c>
      <c r="C2284">
        <v>462</v>
      </c>
      <c r="E2284" t="s">
        <v>50</v>
      </c>
      <c r="F2284" t="s">
        <v>71</v>
      </c>
      <c r="G2284" t="s">
        <v>72</v>
      </c>
      <c r="H2284" t="s">
        <v>102</v>
      </c>
      <c r="K2284" t="s">
        <v>2972</v>
      </c>
      <c r="L2284" t="s">
        <v>2973</v>
      </c>
      <c r="M2284" t="s">
        <v>260</v>
      </c>
      <c r="N2284" t="s">
        <v>76</v>
      </c>
      <c r="O2284" t="s">
        <v>9683</v>
      </c>
      <c r="P2284" t="s">
        <v>134</v>
      </c>
      <c r="W2284">
        <v>4050</v>
      </c>
      <c r="X2284" t="s">
        <v>78</v>
      </c>
      <c r="Y2284">
        <v>138</v>
      </c>
      <c r="Z2284">
        <v>3428</v>
      </c>
      <c r="AA2284" s="1"/>
      <c r="AB2284" t="s">
        <v>9684</v>
      </c>
      <c r="AC2284">
        <v>2006</v>
      </c>
      <c r="AD2284">
        <v>8</v>
      </c>
      <c r="AE2284">
        <v>12</v>
      </c>
      <c r="AF2284" s="2">
        <f>DATE(emdat_data[[#This Row],[Start Year]],emdat_data[[#This Row],[Start Month]],emdat_data[[#This Row],[Start Day]])</f>
        <v>38941</v>
      </c>
      <c r="AG2284">
        <v>2006</v>
      </c>
      <c r="AH2284">
        <v>8</v>
      </c>
      <c r="AI2284">
        <v>21</v>
      </c>
      <c r="AJ2284" s="2">
        <f>DATE(emdat_data[[#This Row],[End Year]],emdat_data[[#This Row],[End Month]],emdat_data[[#This Row],[End Day]])</f>
        <v>38950</v>
      </c>
      <c r="AK2284">
        <v>3</v>
      </c>
      <c r="AM2284">
        <v>1680</v>
      </c>
      <c r="AO2284">
        <v>1680</v>
      </c>
      <c r="AV2284">
        <v>68.883758712346406</v>
      </c>
      <c r="AX2284" t="s">
        <v>9685</v>
      </c>
      <c r="AY2284" t="s">
        <v>9686</v>
      </c>
    </row>
    <row r="2285" spans="1:51" hidden="1" x14ac:dyDescent="0.25">
      <c r="A2285" t="s">
        <v>8055</v>
      </c>
      <c r="B2285">
        <v>2006</v>
      </c>
      <c r="C2285">
        <v>438</v>
      </c>
      <c r="E2285" t="s">
        <v>50</v>
      </c>
      <c r="F2285" t="s">
        <v>71</v>
      </c>
      <c r="G2285" t="s">
        <v>72</v>
      </c>
      <c r="H2285" t="s">
        <v>102</v>
      </c>
      <c r="K2285" t="s">
        <v>1240</v>
      </c>
      <c r="L2285" t="s">
        <v>1241</v>
      </c>
      <c r="M2285" t="s">
        <v>260</v>
      </c>
      <c r="N2285" t="s">
        <v>76</v>
      </c>
      <c r="O2285" t="s">
        <v>8056</v>
      </c>
      <c r="P2285" t="s">
        <v>134</v>
      </c>
      <c r="V2285">
        <v>8168</v>
      </c>
      <c r="W2285">
        <v>13560</v>
      </c>
      <c r="X2285" t="s">
        <v>78</v>
      </c>
      <c r="Y2285">
        <v>524</v>
      </c>
      <c r="Z2285">
        <v>3622</v>
      </c>
      <c r="AA2285" s="1"/>
      <c r="AB2285" t="s">
        <v>8057</v>
      </c>
      <c r="AC2285">
        <v>2006</v>
      </c>
      <c r="AD2285">
        <v>8</v>
      </c>
      <c r="AE2285">
        <v>13</v>
      </c>
      <c r="AF2285" s="2">
        <f>DATE(emdat_data[[#This Row],[Start Year]],emdat_data[[#This Row],[Start Month]],emdat_data[[#This Row],[Start Day]])</f>
        <v>38942</v>
      </c>
      <c r="AG2285">
        <v>2006</v>
      </c>
      <c r="AH2285">
        <v>9</v>
      </c>
      <c r="AI2285">
        <v>11</v>
      </c>
      <c r="AJ2285" s="2">
        <f>DATE(emdat_data[[#This Row],[End Year]],emdat_data[[#This Row],[End Month]],emdat_data[[#This Row],[End Day]])</f>
        <v>38971</v>
      </c>
      <c r="AK2285">
        <v>364</v>
      </c>
      <c r="AM2285">
        <v>8000</v>
      </c>
      <c r="AO2285">
        <v>8000</v>
      </c>
      <c r="AV2285">
        <v>68.883758712346406</v>
      </c>
      <c r="AX2285" t="s">
        <v>8058</v>
      </c>
      <c r="AY2285" t="s">
        <v>8059</v>
      </c>
    </row>
    <row r="2286" spans="1:51" hidden="1" x14ac:dyDescent="0.25">
      <c r="A2286" t="s">
        <v>8060</v>
      </c>
      <c r="B2286">
        <v>2006</v>
      </c>
      <c r="C2286">
        <v>442</v>
      </c>
      <c r="E2286" t="s">
        <v>50</v>
      </c>
      <c r="F2286" t="s">
        <v>71</v>
      </c>
      <c r="G2286" t="s">
        <v>72</v>
      </c>
      <c r="H2286" t="s">
        <v>102</v>
      </c>
      <c r="K2286" t="s">
        <v>1240</v>
      </c>
      <c r="L2286" t="s">
        <v>1241</v>
      </c>
      <c r="M2286" t="s">
        <v>260</v>
      </c>
      <c r="N2286" t="s">
        <v>76</v>
      </c>
      <c r="O2286" t="s">
        <v>8061</v>
      </c>
      <c r="P2286" t="s">
        <v>134</v>
      </c>
      <c r="X2286" t="s">
        <v>78</v>
      </c>
      <c r="Y2286">
        <v>1321</v>
      </c>
      <c r="Z2286">
        <v>3476</v>
      </c>
      <c r="AA2286" s="1"/>
      <c r="AC2286">
        <v>2006</v>
      </c>
      <c r="AD2286">
        <v>8</v>
      </c>
      <c r="AE2286">
        <v>13</v>
      </c>
      <c r="AF2286" s="2">
        <f>DATE(emdat_data[[#This Row],[Start Year]],emdat_data[[#This Row],[Start Month]],emdat_data[[#This Row],[Start Day]])</f>
        <v>38942</v>
      </c>
      <c r="AG2286">
        <v>2006</v>
      </c>
      <c r="AH2286">
        <v>9</v>
      </c>
      <c r="AI2286">
        <v>26</v>
      </c>
      <c r="AJ2286" s="2">
        <f>DATE(emdat_data[[#This Row],[End Year]],emdat_data[[#This Row],[End Month]],emdat_data[[#This Row],[End Day]])</f>
        <v>38986</v>
      </c>
      <c r="AK2286">
        <v>2</v>
      </c>
      <c r="AM2286">
        <v>38000</v>
      </c>
      <c r="AO2286">
        <v>38000</v>
      </c>
      <c r="AV2286">
        <v>68.883758712346406</v>
      </c>
      <c r="AW2286" t="s">
        <v>8062</v>
      </c>
      <c r="AY2286" t="s">
        <v>8063</v>
      </c>
    </row>
    <row r="2287" spans="1:51" hidden="1" x14ac:dyDescent="0.25">
      <c r="A2287" t="s">
        <v>9475</v>
      </c>
      <c r="B2287">
        <v>2006</v>
      </c>
      <c r="C2287">
        <v>450</v>
      </c>
      <c r="E2287" t="s">
        <v>50</v>
      </c>
      <c r="F2287" t="s">
        <v>51</v>
      </c>
      <c r="G2287" t="s">
        <v>1213</v>
      </c>
      <c r="H2287" t="s">
        <v>1214</v>
      </c>
      <c r="J2287" t="s">
        <v>2738</v>
      </c>
      <c r="K2287" t="s">
        <v>364</v>
      </c>
      <c r="L2287" t="s">
        <v>365</v>
      </c>
      <c r="M2287" t="s">
        <v>173</v>
      </c>
      <c r="N2287" t="s">
        <v>57</v>
      </c>
      <c r="O2287" t="s">
        <v>9476</v>
      </c>
      <c r="V2287">
        <v>120</v>
      </c>
      <c r="Y2287">
        <v>13257</v>
      </c>
      <c r="Z2287">
        <v>123685</v>
      </c>
      <c r="AA2287" s="1"/>
      <c r="AC2287">
        <v>2006</v>
      </c>
      <c r="AD2287">
        <v>8</v>
      </c>
      <c r="AE2287">
        <v>13</v>
      </c>
      <c r="AF2287" s="2">
        <f>DATE(emdat_data[[#This Row],[Start Year]],emdat_data[[#This Row],[Start Month]],emdat_data[[#This Row],[Start Day]])</f>
        <v>38942</v>
      </c>
      <c r="AG2287">
        <v>2006</v>
      </c>
      <c r="AH2287">
        <v>8</v>
      </c>
      <c r="AI2287">
        <v>13</v>
      </c>
      <c r="AJ2287" s="2">
        <f>DATE(emdat_data[[#This Row],[End Year]],emdat_data[[#This Row],[End Month]],emdat_data[[#This Row],[End Day]])</f>
        <v>38942</v>
      </c>
      <c r="AM2287">
        <v>43849</v>
      </c>
      <c r="AO2287">
        <v>43849</v>
      </c>
      <c r="AV2287">
        <v>68.883758712346406</v>
      </c>
      <c r="AX2287" t="s">
        <v>2740</v>
      </c>
      <c r="AY2287" t="s">
        <v>2741</v>
      </c>
    </row>
    <row r="2288" spans="1:51" hidden="1" x14ac:dyDescent="0.25">
      <c r="A2288" t="s">
        <v>9489</v>
      </c>
      <c r="B2288">
        <v>2006</v>
      </c>
      <c r="C2288">
        <v>439</v>
      </c>
      <c r="E2288" t="s">
        <v>50</v>
      </c>
      <c r="F2288" t="s">
        <v>71</v>
      </c>
      <c r="G2288" t="s">
        <v>217</v>
      </c>
      <c r="H2288" t="s">
        <v>696</v>
      </c>
      <c r="K2288" t="s">
        <v>364</v>
      </c>
      <c r="L2288" t="s">
        <v>365</v>
      </c>
      <c r="M2288" t="s">
        <v>173</v>
      </c>
      <c r="N2288" t="s">
        <v>57</v>
      </c>
      <c r="O2288" t="s">
        <v>9490</v>
      </c>
      <c r="P2288" t="s">
        <v>642</v>
      </c>
      <c r="AA2288" s="1"/>
      <c r="AC2288">
        <v>2006</v>
      </c>
      <c r="AD2288">
        <v>8</v>
      </c>
      <c r="AE2288">
        <v>13</v>
      </c>
      <c r="AF2288" s="2">
        <f>DATE(emdat_data[[#This Row],[Start Year]],emdat_data[[#This Row],[Start Month]],emdat_data[[#This Row],[Start Day]])</f>
        <v>38942</v>
      </c>
      <c r="AG2288">
        <v>2006</v>
      </c>
      <c r="AH2288">
        <v>8</v>
      </c>
      <c r="AI2288">
        <v>13</v>
      </c>
      <c r="AJ2288" s="2">
        <f>DATE(emdat_data[[#This Row],[End Year]],emdat_data[[#This Row],[End Month]],emdat_data[[#This Row],[End Day]])</f>
        <v>38942</v>
      </c>
      <c r="AK2288">
        <v>6</v>
      </c>
      <c r="AM2288">
        <v>1200</v>
      </c>
      <c r="AO2288">
        <v>1200</v>
      </c>
      <c r="AV2288">
        <v>68.883758712346406</v>
      </c>
      <c r="AX2288" t="s">
        <v>9491</v>
      </c>
      <c r="AY2288" t="s">
        <v>9492</v>
      </c>
    </row>
    <row r="2289" spans="1:51" hidden="1" x14ac:dyDescent="0.25">
      <c r="A2289" t="s">
        <v>9567</v>
      </c>
      <c r="B2289">
        <v>2006</v>
      </c>
      <c r="C2289">
        <v>442</v>
      </c>
      <c r="E2289" t="s">
        <v>50</v>
      </c>
      <c r="F2289" t="s">
        <v>71</v>
      </c>
      <c r="G2289" t="s">
        <v>72</v>
      </c>
      <c r="H2289" t="s">
        <v>102</v>
      </c>
      <c r="K2289" t="s">
        <v>2855</v>
      </c>
      <c r="L2289" t="s">
        <v>2856</v>
      </c>
      <c r="M2289" t="s">
        <v>995</v>
      </c>
      <c r="N2289" t="s">
        <v>76</v>
      </c>
      <c r="O2289" t="s">
        <v>9568</v>
      </c>
      <c r="P2289" t="s">
        <v>134</v>
      </c>
      <c r="X2289" t="s">
        <v>78</v>
      </c>
      <c r="Y2289">
        <v>1321</v>
      </c>
      <c r="Z2289">
        <v>3476</v>
      </c>
      <c r="AA2289" s="1"/>
      <c r="AB2289" t="s">
        <v>9569</v>
      </c>
      <c r="AC2289">
        <v>2006</v>
      </c>
      <c r="AD2289">
        <v>8</v>
      </c>
      <c r="AE2289">
        <v>13</v>
      </c>
      <c r="AF2289" s="2">
        <f>DATE(emdat_data[[#This Row],[Start Year]],emdat_data[[#This Row],[Start Month]],emdat_data[[#This Row],[Start Day]])</f>
        <v>38942</v>
      </c>
      <c r="AG2289">
        <v>2006</v>
      </c>
      <c r="AH2289">
        <v>9</v>
      </c>
      <c r="AI2289">
        <v>26</v>
      </c>
      <c r="AJ2289" s="2">
        <f>DATE(emdat_data[[#This Row],[End Year]],emdat_data[[#This Row],[End Month]],emdat_data[[#This Row],[End Day]])</f>
        <v>38986</v>
      </c>
      <c r="AK2289">
        <v>27</v>
      </c>
      <c r="AN2289">
        <v>6000</v>
      </c>
      <c r="AO2289">
        <v>6000</v>
      </c>
      <c r="AV2289">
        <v>68.883758712346406</v>
      </c>
      <c r="AX2289" t="s">
        <v>9570</v>
      </c>
      <c r="AY2289" t="s">
        <v>9571</v>
      </c>
    </row>
    <row r="2290" spans="1:51" hidden="1" x14ac:dyDescent="0.25">
      <c r="A2290" t="s">
        <v>8173</v>
      </c>
      <c r="B2290">
        <v>2006</v>
      </c>
      <c r="C2290">
        <v>469</v>
      </c>
      <c r="E2290" t="s">
        <v>50</v>
      </c>
      <c r="F2290" t="s">
        <v>71</v>
      </c>
      <c r="G2290" t="s">
        <v>72</v>
      </c>
      <c r="H2290" t="s">
        <v>102</v>
      </c>
      <c r="K2290" t="s">
        <v>226</v>
      </c>
      <c r="L2290" t="s">
        <v>227</v>
      </c>
      <c r="M2290" t="s">
        <v>56</v>
      </c>
      <c r="N2290" t="s">
        <v>57</v>
      </c>
      <c r="O2290" t="s">
        <v>8174</v>
      </c>
      <c r="P2290" t="s">
        <v>1309</v>
      </c>
      <c r="X2290" t="s">
        <v>78</v>
      </c>
      <c r="AA2290" s="1"/>
      <c r="AC2290">
        <v>2006</v>
      </c>
      <c r="AD2290">
        <v>8</v>
      </c>
      <c r="AE2290">
        <v>18</v>
      </c>
      <c r="AF2290" s="2">
        <f>DATE(emdat_data[[#This Row],[Start Year]],emdat_data[[#This Row],[Start Month]],emdat_data[[#This Row],[Start Day]])</f>
        <v>38947</v>
      </c>
      <c r="AG2290">
        <v>2006</v>
      </c>
      <c r="AH2290">
        <v>9</v>
      </c>
      <c r="AI2290">
        <v>2</v>
      </c>
      <c r="AJ2290" s="2">
        <f>DATE(emdat_data[[#This Row],[End Year]],emdat_data[[#This Row],[End Month]],emdat_data[[#This Row],[End Day]])</f>
        <v>38962</v>
      </c>
      <c r="AK2290">
        <v>135</v>
      </c>
      <c r="AM2290">
        <v>20000</v>
      </c>
      <c r="AO2290">
        <v>20000</v>
      </c>
      <c r="AV2290">
        <v>68.883758712346406</v>
      </c>
      <c r="AX2290" t="s">
        <v>8175</v>
      </c>
      <c r="AY2290" t="s">
        <v>8176</v>
      </c>
    </row>
    <row r="2291" spans="1:51" hidden="1" x14ac:dyDescent="0.25">
      <c r="A2291" t="s">
        <v>9726</v>
      </c>
      <c r="B2291">
        <v>2006</v>
      </c>
      <c r="C2291">
        <v>461</v>
      </c>
      <c r="E2291" t="s">
        <v>50</v>
      </c>
      <c r="F2291" t="s">
        <v>71</v>
      </c>
      <c r="G2291" t="s">
        <v>72</v>
      </c>
      <c r="H2291" t="s">
        <v>102</v>
      </c>
      <c r="K2291" t="s">
        <v>357</v>
      </c>
      <c r="L2291" t="s">
        <v>358</v>
      </c>
      <c r="M2291" t="s">
        <v>146</v>
      </c>
      <c r="N2291" t="s">
        <v>86</v>
      </c>
      <c r="O2291" t="s">
        <v>9727</v>
      </c>
      <c r="P2291" t="s">
        <v>134</v>
      </c>
      <c r="W2291">
        <v>95940</v>
      </c>
      <c r="X2291" t="s">
        <v>78</v>
      </c>
      <c r="Y2291">
        <v>6245</v>
      </c>
      <c r="Z2291">
        <v>-9999</v>
      </c>
      <c r="AA2291" s="1"/>
      <c r="AB2291" t="s">
        <v>9728</v>
      </c>
      <c r="AC2291">
        <v>2006</v>
      </c>
      <c r="AD2291">
        <v>8</v>
      </c>
      <c r="AE2291">
        <v>19</v>
      </c>
      <c r="AF2291" s="2">
        <f>DATE(emdat_data[[#This Row],[Start Year]],emdat_data[[#This Row],[Start Month]],emdat_data[[#This Row],[Start Day]])</f>
        <v>38948</v>
      </c>
      <c r="AG2291">
        <v>2006</v>
      </c>
      <c r="AH2291">
        <v>8</v>
      </c>
      <c r="AI2291">
        <v>24</v>
      </c>
      <c r="AJ2291" s="2">
        <f>DATE(emdat_data[[#This Row],[End Year]],emdat_data[[#This Row],[End Month]],emdat_data[[#This Row],[End Day]])</f>
        <v>38953</v>
      </c>
      <c r="AM2291">
        <v>150</v>
      </c>
      <c r="AO2291">
        <v>150</v>
      </c>
      <c r="AT2291">
        <v>15500</v>
      </c>
      <c r="AU2291">
        <v>22502</v>
      </c>
      <c r="AV2291">
        <v>68.883758712346406</v>
      </c>
      <c r="AW2291" t="s">
        <v>9729</v>
      </c>
      <c r="AY2291" t="s">
        <v>9730</v>
      </c>
    </row>
    <row r="2292" spans="1:51" hidden="1" x14ac:dyDescent="0.25">
      <c r="A2292" t="s">
        <v>7719</v>
      </c>
      <c r="B2292">
        <v>2006</v>
      </c>
      <c r="C2292">
        <v>454</v>
      </c>
      <c r="E2292" t="s">
        <v>50</v>
      </c>
      <c r="F2292" t="s">
        <v>63</v>
      </c>
      <c r="G2292" t="s">
        <v>82</v>
      </c>
      <c r="K2292" t="s">
        <v>209</v>
      </c>
      <c r="L2292" t="s">
        <v>210</v>
      </c>
      <c r="M2292" t="s">
        <v>211</v>
      </c>
      <c r="N2292" t="s">
        <v>190</v>
      </c>
      <c r="O2292" t="s">
        <v>7720</v>
      </c>
      <c r="P2292" t="s">
        <v>134</v>
      </c>
      <c r="Q2292" t="s">
        <v>659</v>
      </c>
      <c r="W2292">
        <v>120</v>
      </c>
      <c r="X2292" t="s">
        <v>88</v>
      </c>
      <c r="AA2292" s="1"/>
      <c r="AC2292">
        <v>2006</v>
      </c>
      <c r="AD2292">
        <v>8</v>
      </c>
      <c r="AE2292">
        <v>20</v>
      </c>
      <c r="AF2292" s="2">
        <f>DATE(emdat_data[[#This Row],[Start Year]],emdat_data[[#This Row],[Start Month]],emdat_data[[#This Row],[Start Day]])</f>
        <v>38949</v>
      </c>
      <c r="AG2292">
        <v>2006</v>
      </c>
      <c r="AH2292">
        <v>8</v>
      </c>
      <c r="AI2292">
        <v>20</v>
      </c>
      <c r="AJ2292" s="2">
        <f>DATE(emdat_data[[#This Row],[End Year]],emdat_data[[#This Row],[End Month]],emdat_data[[#This Row],[End Day]])</f>
        <v>38949</v>
      </c>
      <c r="AK2292">
        <v>5</v>
      </c>
      <c r="AL2292">
        <v>300</v>
      </c>
      <c r="AO2292">
        <v>300</v>
      </c>
      <c r="AR2292">
        <v>5000</v>
      </c>
      <c r="AS2292">
        <v>7259</v>
      </c>
      <c r="AT2292">
        <v>10000</v>
      </c>
      <c r="AU2292">
        <v>14517</v>
      </c>
      <c r="AV2292">
        <v>68.883758712346406</v>
      </c>
      <c r="AW2292" t="s">
        <v>7721</v>
      </c>
      <c r="AY2292" t="s">
        <v>7722</v>
      </c>
    </row>
    <row r="2293" spans="1:51" hidden="1" x14ac:dyDescent="0.25">
      <c r="A2293" t="s">
        <v>9106</v>
      </c>
      <c r="B2293">
        <v>2006</v>
      </c>
      <c r="C2293">
        <v>530</v>
      </c>
      <c r="E2293" t="s">
        <v>50</v>
      </c>
      <c r="F2293" t="s">
        <v>71</v>
      </c>
      <c r="G2293" t="s">
        <v>72</v>
      </c>
      <c r="H2293" t="s">
        <v>102</v>
      </c>
      <c r="K2293" t="s">
        <v>2562</v>
      </c>
      <c r="L2293" t="s">
        <v>2563</v>
      </c>
      <c r="M2293" t="s">
        <v>173</v>
      </c>
      <c r="N2293" t="s">
        <v>57</v>
      </c>
      <c r="O2293" t="s">
        <v>9107</v>
      </c>
      <c r="P2293" t="s">
        <v>1309</v>
      </c>
      <c r="Q2293" t="s">
        <v>176</v>
      </c>
      <c r="W2293">
        <v>175800</v>
      </c>
      <c r="X2293" t="s">
        <v>78</v>
      </c>
      <c r="Y2293">
        <v>1876</v>
      </c>
      <c r="Z2293">
        <v>10002</v>
      </c>
      <c r="AA2293" s="1"/>
      <c r="AB2293" t="s">
        <v>9108</v>
      </c>
      <c r="AC2293">
        <v>2006</v>
      </c>
      <c r="AD2293">
        <v>8</v>
      </c>
      <c r="AE2293">
        <v>20</v>
      </c>
      <c r="AF2293" s="2">
        <f>DATE(emdat_data[[#This Row],[Start Year]],emdat_data[[#This Row],[Start Month]],emdat_data[[#This Row],[Start Day]])</f>
        <v>38949</v>
      </c>
      <c r="AG2293">
        <v>2006</v>
      </c>
      <c r="AH2293">
        <v>12</v>
      </c>
      <c r="AI2293">
        <v>13</v>
      </c>
      <c r="AJ2293" s="2">
        <f>DATE(emdat_data[[#This Row],[End Year]],emdat_data[[#This Row],[End Month]],emdat_data[[#This Row],[End Day]])</f>
        <v>39064</v>
      </c>
      <c r="AK2293">
        <v>164</v>
      </c>
      <c r="AM2293">
        <v>2212413</v>
      </c>
      <c r="AO2293">
        <v>2212413</v>
      </c>
      <c r="AT2293">
        <v>9940</v>
      </c>
      <c r="AU2293">
        <v>14430</v>
      </c>
      <c r="AV2293">
        <v>68.883758712346406</v>
      </c>
      <c r="AW2293" t="s">
        <v>9109</v>
      </c>
      <c r="AY2293" t="s">
        <v>9110</v>
      </c>
    </row>
    <row r="2294" spans="1:51" hidden="1" x14ac:dyDescent="0.25">
      <c r="A2294" t="s">
        <v>8064</v>
      </c>
      <c r="B2294">
        <v>2006</v>
      </c>
      <c r="C2294">
        <v>489</v>
      </c>
      <c r="E2294" t="s">
        <v>50</v>
      </c>
      <c r="F2294" t="s">
        <v>71</v>
      </c>
      <c r="G2294" t="s">
        <v>72</v>
      </c>
      <c r="H2294" t="s">
        <v>102</v>
      </c>
      <c r="K2294" t="s">
        <v>1240</v>
      </c>
      <c r="L2294" t="s">
        <v>1241</v>
      </c>
      <c r="M2294" t="s">
        <v>260</v>
      </c>
      <c r="N2294" t="s">
        <v>76</v>
      </c>
      <c r="O2294" t="s">
        <v>1251</v>
      </c>
      <c r="X2294" t="s">
        <v>78</v>
      </c>
      <c r="AA2294" s="1"/>
      <c r="AB2294" t="s">
        <v>8065</v>
      </c>
      <c r="AC2294">
        <v>2006</v>
      </c>
      <c r="AD2294">
        <v>8</v>
      </c>
      <c r="AE2294">
        <v>23</v>
      </c>
      <c r="AF2294" s="2">
        <f>DATE(emdat_data[[#This Row],[Start Year]],emdat_data[[#This Row],[Start Month]],emdat_data[[#This Row],[Start Day]])</f>
        <v>38952</v>
      </c>
      <c r="AG2294">
        <v>2006</v>
      </c>
      <c r="AH2294">
        <v>8</v>
      </c>
      <c r="AI2294">
        <v>23</v>
      </c>
      <c r="AJ2294" s="2">
        <f>DATE(emdat_data[[#This Row],[End Year]],emdat_data[[#This Row],[End Month]],emdat_data[[#This Row],[End Day]])</f>
        <v>38952</v>
      </c>
      <c r="AK2294">
        <v>2</v>
      </c>
      <c r="AM2294">
        <v>6000</v>
      </c>
      <c r="AO2294">
        <v>6000</v>
      </c>
      <c r="AV2294">
        <v>68.883758712346406</v>
      </c>
      <c r="AW2294" t="s">
        <v>1252</v>
      </c>
      <c r="AY2294" t="s">
        <v>1253</v>
      </c>
    </row>
    <row r="2295" spans="1:51" hidden="1" x14ac:dyDescent="0.25">
      <c r="A2295" t="s">
        <v>7868</v>
      </c>
      <c r="B2295">
        <v>2006</v>
      </c>
      <c r="C2295">
        <v>502</v>
      </c>
      <c r="E2295" t="s">
        <v>50</v>
      </c>
      <c r="F2295" t="s">
        <v>71</v>
      </c>
      <c r="G2295" t="s">
        <v>72</v>
      </c>
      <c r="H2295" t="s">
        <v>102</v>
      </c>
      <c r="K2295" t="s">
        <v>527</v>
      </c>
      <c r="L2295" t="s">
        <v>528</v>
      </c>
      <c r="M2295" t="s">
        <v>56</v>
      </c>
      <c r="N2295" t="s">
        <v>57</v>
      </c>
      <c r="O2295" t="s">
        <v>7869</v>
      </c>
      <c r="P2295" t="s">
        <v>1309</v>
      </c>
      <c r="W2295">
        <v>28080</v>
      </c>
      <c r="X2295" t="s">
        <v>78</v>
      </c>
      <c r="Y2295">
        <v>2323</v>
      </c>
      <c r="Z2295">
        <v>8927</v>
      </c>
      <c r="AA2295" s="1"/>
      <c r="AC2295">
        <v>2006</v>
      </c>
      <c r="AD2295">
        <v>8</v>
      </c>
      <c r="AE2295">
        <v>24</v>
      </c>
      <c r="AF2295" s="2">
        <f>DATE(emdat_data[[#This Row],[Start Year]],emdat_data[[#This Row],[Start Month]],emdat_data[[#This Row],[Start Day]])</f>
        <v>38953</v>
      </c>
      <c r="AG2295">
        <v>2006</v>
      </c>
      <c r="AH2295">
        <v>9</v>
      </c>
      <c r="AI2295">
        <v>20</v>
      </c>
      <c r="AJ2295" s="2">
        <f>DATE(emdat_data[[#This Row],[End Year]],emdat_data[[#This Row],[End Month]],emdat_data[[#This Row],[End Day]])</f>
        <v>38980</v>
      </c>
      <c r="AM2295">
        <v>135775</v>
      </c>
      <c r="AO2295">
        <v>135775</v>
      </c>
      <c r="AV2295">
        <v>68.883758712346406</v>
      </c>
      <c r="AX2295" t="s">
        <v>7870</v>
      </c>
      <c r="AY2295" t="s">
        <v>7871</v>
      </c>
    </row>
    <row r="2296" spans="1:51" hidden="1" x14ac:dyDescent="0.25">
      <c r="A2296" t="s">
        <v>9600</v>
      </c>
      <c r="B2296">
        <v>2006</v>
      </c>
      <c r="C2296">
        <v>550</v>
      </c>
      <c r="E2296" t="s">
        <v>50</v>
      </c>
      <c r="F2296" t="s">
        <v>71</v>
      </c>
      <c r="G2296" t="s">
        <v>72</v>
      </c>
      <c r="H2296" t="s">
        <v>102</v>
      </c>
      <c r="K2296" t="s">
        <v>2875</v>
      </c>
      <c r="L2296" t="s">
        <v>2876</v>
      </c>
      <c r="M2296" t="s">
        <v>260</v>
      </c>
      <c r="N2296" t="s">
        <v>76</v>
      </c>
      <c r="O2296" t="s">
        <v>9601</v>
      </c>
      <c r="P2296" t="s">
        <v>1309</v>
      </c>
      <c r="W2296">
        <v>22490</v>
      </c>
      <c r="X2296" t="s">
        <v>78</v>
      </c>
      <c r="Y2296">
        <v>31</v>
      </c>
      <c r="Z2296">
        <v>4544</v>
      </c>
      <c r="AA2296" s="1"/>
      <c r="AC2296">
        <v>2006</v>
      </c>
      <c r="AD2296">
        <v>8</v>
      </c>
      <c r="AE2296">
        <v>24</v>
      </c>
      <c r="AF2296" s="2">
        <f>DATE(emdat_data[[#This Row],[Start Year]],emdat_data[[#This Row],[Start Month]],emdat_data[[#This Row],[Start Day]])</f>
        <v>38953</v>
      </c>
      <c r="AG2296">
        <v>2006</v>
      </c>
      <c r="AH2296">
        <v>10</v>
      </c>
      <c r="AI2296">
        <v>10</v>
      </c>
      <c r="AJ2296" s="2">
        <f>DATE(emdat_data[[#This Row],[End Year]],emdat_data[[#This Row],[End Month]],emdat_data[[#This Row],[End Day]])</f>
        <v>39000</v>
      </c>
      <c r="AK2296">
        <v>5</v>
      </c>
      <c r="AM2296">
        <v>30000</v>
      </c>
      <c r="AO2296">
        <v>30000</v>
      </c>
      <c r="AV2296">
        <v>68.883758712346406</v>
      </c>
      <c r="AX2296" t="s">
        <v>9602</v>
      </c>
      <c r="AY2296" t="s">
        <v>9603</v>
      </c>
    </row>
    <row r="2297" spans="1:51" hidden="1" x14ac:dyDescent="0.25">
      <c r="A2297" t="s">
        <v>7569</v>
      </c>
      <c r="B2297">
        <v>2006</v>
      </c>
      <c r="C2297">
        <v>475</v>
      </c>
      <c r="E2297" t="s">
        <v>50</v>
      </c>
      <c r="F2297" t="s">
        <v>51</v>
      </c>
      <c r="G2297" t="s">
        <v>52</v>
      </c>
      <c r="H2297" t="s">
        <v>53</v>
      </c>
      <c r="K2297" t="s">
        <v>159</v>
      </c>
      <c r="L2297" t="s">
        <v>160</v>
      </c>
      <c r="M2297" t="s">
        <v>161</v>
      </c>
      <c r="N2297" t="s">
        <v>57</v>
      </c>
      <c r="O2297" t="s">
        <v>7570</v>
      </c>
      <c r="Q2297" t="s">
        <v>176</v>
      </c>
      <c r="W2297">
        <v>5</v>
      </c>
      <c r="X2297" t="s">
        <v>59</v>
      </c>
      <c r="Y2297">
        <v>28012</v>
      </c>
      <c r="Z2297">
        <v>104151</v>
      </c>
      <c r="AA2297" s="1"/>
      <c r="AC2297">
        <v>2006</v>
      </c>
      <c r="AD2297">
        <v>8</v>
      </c>
      <c r="AE2297">
        <v>25</v>
      </c>
      <c r="AF2297" s="2">
        <f>DATE(emdat_data[[#This Row],[Start Year]],emdat_data[[#This Row],[Start Month]],emdat_data[[#This Row],[Start Day]])</f>
        <v>38954</v>
      </c>
      <c r="AG2297">
        <v>2006</v>
      </c>
      <c r="AH2297">
        <v>8</v>
      </c>
      <c r="AI2297">
        <v>25</v>
      </c>
      <c r="AJ2297" s="2">
        <f>DATE(emdat_data[[#This Row],[End Year]],emdat_data[[#This Row],[End Month]],emdat_data[[#This Row],[End Day]])</f>
        <v>38954</v>
      </c>
      <c r="AK2297">
        <v>1</v>
      </c>
      <c r="AL2297">
        <v>31</v>
      </c>
      <c r="AM2297">
        <v>45520</v>
      </c>
      <c r="AO2297">
        <v>45551</v>
      </c>
      <c r="AV2297">
        <v>68.883758712346406</v>
      </c>
      <c r="AX2297" t="s">
        <v>4526</v>
      </c>
      <c r="AY2297" t="s">
        <v>4527</v>
      </c>
    </row>
    <row r="2298" spans="1:51" hidden="1" x14ac:dyDescent="0.25">
      <c r="A2298" t="s">
        <v>7776</v>
      </c>
      <c r="B2298">
        <v>2006</v>
      </c>
      <c r="C2298">
        <v>466</v>
      </c>
      <c r="E2298" t="s">
        <v>50</v>
      </c>
      <c r="F2298" t="s">
        <v>63</v>
      </c>
      <c r="G2298" t="s">
        <v>82</v>
      </c>
      <c r="H2298" t="s">
        <v>98</v>
      </c>
      <c r="J2298" t="s">
        <v>7777</v>
      </c>
      <c r="K2298" t="s">
        <v>1342</v>
      </c>
      <c r="L2298" t="s">
        <v>1343</v>
      </c>
      <c r="M2298" t="s">
        <v>1194</v>
      </c>
      <c r="N2298" t="s">
        <v>86</v>
      </c>
      <c r="O2298" t="s">
        <v>7778</v>
      </c>
      <c r="Q2298" t="s">
        <v>72</v>
      </c>
      <c r="X2298" t="s">
        <v>88</v>
      </c>
      <c r="AA2298" s="1"/>
      <c r="AC2298">
        <v>2006</v>
      </c>
      <c r="AD2298">
        <v>8</v>
      </c>
      <c r="AE2298">
        <v>25</v>
      </c>
      <c r="AF2298" s="2">
        <f>DATE(emdat_data[[#This Row],[Start Year]],emdat_data[[#This Row],[Start Month]],emdat_data[[#This Row],[Start Day]])</f>
        <v>38954</v>
      </c>
      <c r="AG2298">
        <v>2006</v>
      </c>
      <c r="AH2298">
        <v>8</v>
      </c>
      <c r="AI2298">
        <v>26</v>
      </c>
      <c r="AJ2298" s="2">
        <f>DATE(emdat_data[[#This Row],[End Year]],emdat_data[[#This Row],[End Month]],emdat_data[[#This Row],[End Day]])</f>
        <v>38955</v>
      </c>
      <c r="AK2298">
        <v>5</v>
      </c>
      <c r="AM2298">
        <v>15000</v>
      </c>
      <c r="AO2298">
        <v>15000</v>
      </c>
      <c r="AV2298">
        <v>68.883758712346406</v>
      </c>
      <c r="AW2298" t="s">
        <v>7779</v>
      </c>
      <c r="AY2298" t="s">
        <v>7780</v>
      </c>
    </row>
    <row r="2299" spans="1:51" hidden="1" x14ac:dyDescent="0.25">
      <c r="A2299" t="s">
        <v>7834</v>
      </c>
      <c r="B2299">
        <v>2006</v>
      </c>
      <c r="C2299">
        <v>480</v>
      </c>
      <c r="E2299" t="s">
        <v>50</v>
      </c>
      <c r="F2299" t="s">
        <v>71</v>
      </c>
      <c r="G2299" t="s">
        <v>72</v>
      </c>
      <c r="H2299" t="s">
        <v>102</v>
      </c>
      <c r="K2299" t="s">
        <v>761</v>
      </c>
      <c r="L2299" t="s">
        <v>762</v>
      </c>
      <c r="M2299" t="s">
        <v>260</v>
      </c>
      <c r="N2299" t="s">
        <v>76</v>
      </c>
      <c r="O2299" t="s">
        <v>7835</v>
      </c>
      <c r="P2299" t="s">
        <v>4129</v>
      </c>
      <c r="X2299" t="s">
        <v>78</v>
      </c>
      <c r="AA2299" s="1"/>
      <c r="AC2299">
        <v>2006</v>
      </c>
      <c r="AD2299">
        <v>8</v>
      </c>
      <c r="AE2299">
        <v>26</v>
      </c>
      <c r="AF2299" s="2">
        <f>DATE(emdat_data[[#This Row],[Start Year]],emdat_data[[#This Row],[Start Month]],emdat_data[[#This Row],[Start Day]])</f>
        <v>38955</v>
      </c>
      <c r="AG2299">
        <v>2006</v>
      </c>
      <c r="AH2299">
        <v>8</v>
      </c>
      <c r="AJ2299" s="2">
        <f>DATE(emdat_data[[#This Row],[End Year]],emdat_data[[#This Row],[End Month]],emdat_data[[#This Row],[End Day]])</f>
        <v>38929</v>
      </c>
      <c r="AN2299">
        <v>1500</v>
      </c>
      <c r="AO2299">
        <v>1500</v>
      </c>
      <c r="AV2299">
        <v>68.883758712346406</v>
      </c>
      <c r="AX2299" t="s">
        <v>7836</v>
      </c>
      <c r="AY2299" t="s">
        <v>7837</v>
      </c>
    </row>
    <row r="2300" spans="1:51" hidden="1" x14ac:dyDescent="0.25">
      <c r="A2300" t="s">
        <v>9255</v>
      </c>
      <c r="B2300">
        <v>2006</v>
      </c>
      <c r="C2300">
        <v>473</v>
      </c>
      <c r="E2300" t="s">
        <v>50</v>
      </c>
      <c r="F2300" t="s">
        <v>71</v>
      </c>
      <c r="G2300" t="s">
        <v>217</v>
      </c>
      <c r="H2300" t="s">
        <v>217</v>
      </c>
      <c r="K2300" t="s">
        <v>303</v>
      </c>
      <c r="L2300" t="s">
        <v>304</v>
      </c>
      <c r="M2300" t="s">
        <v>56</v>
      </c>
      <c r="N2300" t="s">
        <v>57</v>
      </c>
      <c r="O2300" t="s">
        <v>9256</v>
      </c>
      <c r="P2300" t="s">
        <v>7427</v>
      </c>
      <c r="Q2300" t="s">
        <v>72</v>
      </c>
      <c r="V2300">
        <v>422</v>
      </c>
      <c r="Y2300">
        <v>2869</v>
      </c>
      <c r="Z2300">
        <v>8131</v>
      </c>
      <c r="AA2300" s="1"/>
      <c r="AC2300">
        <v>2006</v>
      </c>
      <c r="AD2300">
        <v>8</v>
      </c>
      <c r="AE2300">
        <v>26</v>
      </c>
      <c r="AF2300" s="2">
        <f>DATE(emdat_data[[#This Row],[Start Year]],emdat_data[[#This Row],[Start Month]],emdat_data[[#This Row],[Start Day]])</f>
        <v>38955</v>
      </c>
      <c r="AG2300">
        <v>2006</v>
      </c>
      <c r="AH2300">
        <v>9</v>
      </c>
      <c r="AI2300">
        <v>13</v>
      </c>
      <c r="AJ2300" s="2">
        <f>DATE(emdat_data[[#This Row],[End Year]],emdat_data[[#This Row],[End Month]],emdat_data[[#This Row],[End Day]])</f>
        <v>38973</v>
      </c>
      <c r="AK2300">
        <v>147</v>
      </c>
      <c r="AN2300">
        <v>80000</v>
      </c>
      <c r="AO2300">
        <v>80000</v>
      </c>
      <c r="AV2300">
        <v>68.883758712346406</v>
      </c>
      <c r="AX2300" t="s">
        <v>9257</v>
      </c>
      <c r="AY2300" t="s">
        <v>9258</v>
      </c>
    </row>
    <row r="2301" spans="1:51" hidden="1" x14ac:dyDescent="0.25">
      <c r="A2301" t="s">
        <v>8177</v>
      </c>
      <c r="B2301">
        <v>2006</v>
      </c>
      <c r="C2301">
        <v>549</v>
      </c>
      <c r="E2301" t="s">
        <v>50</v>
      </c>
      <c r="F2301" t="s">
        <v>71</v>
      </c>
      <c r="G2301" t="s">
        <v>72</v>
      </c>
      <c r="H2301" t="s">
        <v>102</v>
      </c>
      <c r="K2301" t="s">
        <v>226</v>
      </c>
      <c r="L2301" t="s">
        <v>227</v>
      </c>
      <c r="M2301" t="s">
        <v>56</v>
      </c>
      <c r="N2301" t="s">
        <v>57</v>
      </c>
      <c r="O2301" t="s">
        <v>8178</v>
      </c>
      <c r="P2301" t="s">
        <v>1309</v>
      </c>
      <c r="W2301">
        <v>32700</v>
      </c>
      <c r="X2301" t="s">
        <v>78</v>
      </c>
      <c r="Y2301">
        <v>2759</v>
      </c>
      <c r="Z2301">
        <v>8152</v>
      </c>
      <c r="AA2301" s="1"/>
      <c r="AB2301" t="s">
        <v>8179</v>
      </c>
      <c r="AC2301">
        <v>2006</v>
      </c>
      <c r="AD2301">
        <v>8</v>
      </c>
      <c r="AE2301">
        <v>29</v>
      </c>
      <c r="AF2301" s="2">
        <f>DATE(emdat_data[[#This Row],[Start Year]],emdat_data[[#This Row],[Start Month]],emdat_data[[#This Row],[Start Day]])</f>
        <v>38958</v>
      </c>
      <c r="AG2301">
        <v>2006</v>
      </c>
      <c r="AH2301">
        <v>9</v>
      </c>
      <c r="AI2301">
        <v>4</v>
      </c>
      <c r="AJ2301" s="2">
        <f>DATE(emdat_data[[#This Row],[End Year]],emdat_data[[#This Row],[End Month]],emdat_data[[#This Row],[End Day]])</f>
        <v>38964</v>
      </c>
      <c r="AK2301">
        <v>42</v>
      </c>
      <c r="AM2301">
        <v>100000</v>
      </c>
      <c r="AO2301">
        <v>100000</v>
      </c>
      <c r="AV2301">
        <v>68.883758712346406</v>
      </c>
      <c r="AX2301" t="s">
        <v>8180</v>
      </c>
      <c r="AY2301" t="s">
        <v>8181</v>
      </c>
    </row>
    <row r="2302" spans="1:51" hidden="1" x14ac:dyDescent="0.25">
      <c r="A2302" t="s">
        <v>7941</v>
      </c>
      <c r="B2302">
        <v>2006</v>
      </c>
      <c r="C2302">
        <v>481</v>
      </c>
      <c r="E2302" t="s">
        <v>50</v>
      </c>
      <c r="F2302" t="s">
        <v>71</v>
      </c>
      <c r="G2302" t="s">
        <v>72</v>
      </c>
      <c r="H2302" t="s">
        <v>170</v>
      </c>
      <c r="K2302" t="s">
        <v>159</v>
      </c>
      <c r="L2302" t="s">
        <v>160</v>
      </c>
      <c r="M2302" t="s">
        <v>161</v>
      </c>
      <c r="N2302" t="s">
        <v>57</v>
      </c>
      <c r="O2302" t="s">
        <v>7942</v>
      </c>
      <c r="P2302" t="s">
        <v>175</v>
      </c>
      <c r="W2302">
        <v>16920</v>
      </c>
      <c r="X2302" t="s">
        <v>78</v>
      </c>
      <c r="Y2302">
        <v>347</v>
      </c>
      <c r="Z2302">
        <v>10268</v>
      </c>
      <c r="AA2302" s="1"/>
      <c r="AC2302">
        <v>2006</v>
      </c>
      <c r="AD2302">
        <v>8</v>
      </c>
      <c r="AE2302">
        <v>30</v>
      </c>
      <c r="AF2302" s="2">
        <f>DATE(emdat_data[[#This Row],[Start Year]],emdat_data[[#This Row],[Start Month]],emdat_data[[#This Row],[Start Day]])</f>
        <v>38959</v>
      </c>
      <c r="AG2302">
        <v>2006</v>
      </c>
      <c r="AH2302">
        <v>8</v>
      </c>
      <c r="AI2302">
        <v>31</v>
      </c>
      <c r="AJ2302" s="2">
        <f>DATE(emdat_data[[#This Row],[End Year]],emdat_data[[#This Row],[End Month]],emdat_data[[#This Row],[End Day]])</f>
        <v>38960</v>
      </c>
      <c r="AK2302">
        <v>15</v>
      </c>
      <c r="AV2302">
        <v>68.883758712346406</v>
      </c>
      <c r="AX2302" t="s">
        <v>7943</v>
      </c>
      <c r="AY2302" t="s">
        <v>7944</v>
      </c>
    </row>
    <row r="2303" spans="1:51" hidden="1" x14ac:dyDescent="0.25">
      <c r="A2303" t="s">
        <v>7650</v>
      </c>
      <c r="B2303">
        <v>2006</v>
      </c>
      <c r="C2303">
        <v>548</v>
      </c>
      <c r="E2303" t="s">
        <v>50</v>
      </c>
      <c r="F2303" t="s">
        <v>71</v>
      </c>
      <c r="G2303" t="s">
        <v>72</v>
      </c>
      <c r="H2303" t="s">
        <v>170</v>
      </c>
      <c r="K2303" t="s">
        <v>226</v>
      </c>
      <c r="L2303" t="s">
        <v>227</v>
      </c>
      <c r="M2303" t="s">
        <v>56</v>
      </c>
      <c r="N2303" t="s">
        <v>57</v>
      </c>
      <c r="O2303" t="s">
        <v>7651</v>
      </c>
      <c r="P2303" t="s">
        <v>7652</v>
      </c>
      <c r="Q2303" t="s">
        <v>176</v>
      </c>
      <c r="X2303" t="s">
        <v>78</v>
      </c>
      <c r="Y2303">
        <v>3289</v>
      </c>
      <c r="Z2303">
        <v>7388</v>
      </c>
      <c r="AA2303" s="1"/>
      <c r="AB2303" t="s">
        <v>7653</v>
      </c>
      <c r="AC2303">
        <v>2006</v>
      </c>
      <c r="AD2303">
        <v>8</v>
      </c>
      <c r="AE2303">
        <v>31</v>
      </c>
      <c r="AF2303" s="2">
        <f>DATE(emdat_data[[#This Row],[Start Year]],emdat_data[[#This Row],[Start Month]],emdat_data[[#This Row],[Start Day]])</f>
        <v>38960</v>
      </c>
      <c r="AG2303">
        <v>2006</v>
      </c>
      <c r="AH2303">
        <v>9</v>
      </c>
      <c r="AI2303">
        <v>11</v>
      </c>
      <c r="AJ2303" s="2">
        <f>DATE(emdat_data[[#This Row],[End Year]],emdat_data[[#This Row],[End Month]],emdat_data[[#This Row],[End Day]])</f>
        <v>38971</v>
      </c>
      <c r="AK2303">
        <v>19</v>
      </c>
      <c r="AM2303">
        <v>15000</v>
      </c>
      <c r="AO2303">
        <v>15000</v>
      </c>
      <c r="AV2303">
        <v>68.883758712346406</v>
      </c>
      <c r="AW2303" t="s">
        <v>7654</v>
      </c>
      <c r="AY2303" t="s">
        <v>7655</v>
      </c>
    </row>
    <row r="2304" spans="1:51" hidden="1" x14ac:dyDescent="0.25">
      <c r="A2304" t="s">
        <v>8078</v>
      </c>
      <c r="B2304">
        <v>2006</v>
      </c>
      <c r="C2304">
        <v>531</v>
      </c>
      <c r="E2304" t="s">
        <v>50</v>
      </c>
      <c r="F2304" t="s">
        <v>71</v>
      </c>
      <c r="G2304" t="s">
        <v>72</v>
      </c>
      <c r="H2304" t="s">
        <v>102</v>
      </c>
      <c r="K2304" t="s">
        <v>1316</v>
      </c>
      <c r="L2304" t="s">
        <v>1317</v>
      </c>
      <c r="M2304" t="s">
        <v>125</v>
      </c>
      <c r="N2304" t="s">
        <v>76</v>
      </c>
      <c r="O2304" t="s">
        <v>8079</v>
      </c>
      <c r="P2304" t="s">
        <v>4129</v>
      </c>
      <c r="V2304">
        <v>55</v>
      </c>
      <c r="X2304" t="s">
        <v>78</v>
      </c>
      <c r="AA2304" s="1"/>
      <c r="AC2304">
        <v>2006</v>
      </c>
      <c r="AD2304">
        <v>8</v>
      </c>
      <c r="AE2304">
        <v>31</v>
      </c>
      <c r="AF2304" s="2">
        <f>DATE(emdat_data[[#This Row],[Start Year]],emdat_data[[#This Row],[Start Month]],emdat_data[[#This Row],[Start Day]])</f>
        <v>38960</v>
      </c>
      <c r="AG2304">
        <v>2006</v>
      </c>
      <c r="AH2304">
        <v>9</v>
      </c>
      <c r="AI2304">
        <v>1</v>
      </c>
      <c r="AJ2304" s="2">
        <f>DATE(emdat_data[[#This Row],[End Year]],emdat_data[[#This Row],[End Month]],emdat_data[[#This Row],[End Day]])</f>
        <v>38961</v>
      </c>
      <c r="AM2304">
        <v>1200</v>
      </c>
      <c r="AO2304">
        <v>1200</v>
      </c>
      <c r="AV2304">
        <v>68.883758712346406</v>
      </c>
      <c r="AX2304" t="s">
        <v>8080</v>
      </c>
      <c r="AY2304" t="s">
        <v>8081</v>
      </c>
    </row>
    <row r="2305" spans="1:51" hidden="1" x14ac:dyDescent="0.25">
      <c r="A2305" t="s">
        <v>9443</v>
      </c>
      <c r="B2305">
        <v>2006</v>
      </c>
      <c r="C2305">
        <v>548</v>
      </c>
      <c r="E2305" t="s">
        <v>50</v>
      </c>
      <c r="F2305" t="s">
        <v>71</v>
      </c>
      <c r="G2305" t="s">
        <v>72</v>
      </c>
      <c r="H2305" t="s">
        <v>170</v>
      </c>
      <c r="K2305" t="s">
        <v>307</v>
      </c>
      <c r="L2305" t="s">
        <v>308</v>
      </c>
      <c r="M2305" t="s">
        <v>56</v>
      </c>
      <c r="N2305" t="s">
        <v>57</v>
      </c>
      <c r="O2305" t="s">
        <v>9444</v>
      </c>
      <c r="P2305" t="s">
        <v>1309</v>
      </c>
      <c r="X2305" t="s">
        <v>78</v>
      </c>
      <c r="Y2305">
        <v>3289</v>
      </c>
      <c r="Z2305">
        <v>7388</v>
      </c>
      <c r="AA2305" s="1"/>
      <c r="AC2305">
        <v>2006</v>
      </c>
      <c r="AD2305">
        <v>8</v>
      </c>
      <c r="AE2305">
        <v>31</v>
      </c>
      <c r="AF2305" s="2">
        <f>DATE(emdat_data[[#This Row],[Start Year]],emdat_data[[#This Row],[Start Month]],emdat_data[[#This Row],[Start Day]])</f>
        <v>38960</v>
      </c>
      <c r="AG2305">
        <v>2006</v>
      </c>
      <c r="AH2305">
        <v>9</v>
      </c>
      <c r="AI2305">
        <v>11</v>
      </c>
      <c r="AJ2305" s="2">
        <f>DATE(emdat_data[[#This Row],[End Year]],emdat_data[[#This Row],[End Month]],emdat_data[[#This Row],[End Day]])</f>
        <v>38971</v>
      </c>
      <c r="AK2305">
        <v>20</v>
      </c>
      <c r="AV2305">
        <v>68.883758712346406</v>
      </c>
      <c r="AW2305" t="s">
        <v>6343</v>
      </c>
      <c r="AY2305" t="s">
        <v>6344</v>
      </c>
    </row>
    <row r="2306" spans="1:51" x14ac:dyDescent="0.25">
      <c r="A2306" t="s">
        <v>9620</v>
      </c>
      <c r="B2306">
        <v>2006</v>
      </c>
      <c r="C2306">
        <v>670</v>
      </c>
      <c r="E2306" t="s">
        <v>50</v>
      </c>
      <c r="F2306" t="s">
        <v>119</v>
      </c>
      <c r="G2306" t="s">
        <v>120</v>
      </c>
      <c r="K2306" t="s">
        <v>2875</v>
      </c>
      <c r="L2306" t="s">
        <v>2876</v>
      </c>
      <c r="M2306" t="s">
        <v>260</v>
      </c>
      <c r="N2306" t="s">
        <v>76</v>
      </c>
      <c r="O2306" t="s">
        <v>9621</v>
      </c>
      <c r="T2306" t="s">
        <v>128</v>
      </c>
      <c r="U2306" t="s">
        <v>128</v>
      </c>
      <c r="X2306" t="s">
        <v>129</v>
      </c>
      <c r="AA2306" s="1"/>
      <c r="AC2306">
        <v>2006</v>
      </c>
      <c r="AD2306">
        <v>9</v>
      </c>
      <c r="AF2306" s="2">
        <f>DATE(emdat_data[[#This Row],[Start Year]],emdat_data[[#This Row],[Start Month]],emdat_data[[#This Row],[Start Day]])</f>
        <v>38960</v>
      </c>
      <c r="AG2306">
        <v>2006</v>
      </c>
      <c r="AH2306">
        <v>11</v>
      </c>
      <c r="AJ2306" s="2">
        <f>DATE(emdat_data[[#This Row],[End Year]],emdat_data[[#This Row],[End Month]],emdat_data[[#This Row],[End Day]])</f>
        <v>39021</v>
      </c>
      <c r="AK2306">
        <v>40</v>
      </c>
      <c r="AM2306">
        <v>5733</v>
      </c>
      <c r="AO2306">
        <v>5733</v>
      </c>
      <c r="AV2306">
        <v>68.883758712346406</v>
      </c>
    </row>
    <row r="2307" spans="1:51" x14ac:dyDescent="0.25">
      <c r="A2307" t="s">
        <v>9579</v>
      </c>
      <c r="B2307">
        <v>2006</v>
      </c>
      <c r="C2307">
        <v>611</v>
      </c>
      <c r="E2307" t="s">
        <v>50</v>
      </c>
      <c r="F2307" t="s">
        <v>119</v>
      </c>
      <c r="G2307" t="s">
        <v>120</v>
      </c>
      <c r="H2307" t="s">
        <v>121</v>
      </c>
      <c r="J2307" t="s">
        <v>122</v>
      </c>
      <c r="K2307" t="s">
        <v>2855</v>
      </c>
      <c r="L2307" t="s">
        <v>2856</v>
      </c>
      <c r="M2307" t="s">
        <v>995</v>
      </c>
      <c r="N2307" t="s">
        <v>76</v>
      </c>
      <c r="O2307" t="s">
        <v>9580</v>
      </c>
      <c r="T2307" t="s">
        <v>128</v>
      </c>
      <c r="U2307" t="s">
        <v>128</v>
      </c>
      <c r="X2307" t="s">
        <v>129</v>
      </c>
      <c r="AA2307" s="1"/>
      <c r="AC2307">
        <v>2006</v>
      </c>
      <c r="AD2307">
        <v>9</v>
      </c>
      <c r="AE2307">
        <v>1</v>
      </c>
      <c r="AF2307" s="2">
        <f>DATE(emdat_data[[#This Row],[Start Year]],emdat_data[[#This Row],[Start Month]],emdat_data[[#This Row],[Start Day]])</f>
        <v>38961</v>
      </c>
      <c r="AG2307">
        <v>2006</v>
      </c>
      <c r="AH2307">
        <v>11</v>
      </c>
      <c r="AI2307">
        <v>18</v>
      </c>
      <c r="AJ2307" s="2">
        <f>DATE(emdat_data[[#This Row],[End Year]],emdat_data[[#This Row],[End Month]],emdat_data[[#This Row],[End Day]])</f>
        <v>39039</v>
      </c>
      <c r="AK2307">
        <v>16</v>
      </c>
      <c r="AM2307">
        <v>231</v>
      </c>
      <c r="AO2307">
        <v>231</v>
      </c>
      <c r="AV2307">
        <v>68.883758712346406</v>
      </c>
    </row>
    <row r="2308" spans="1:51" hidden="1" x14ac:dyDescent="0.25">
      <c r="A2308" t="s">
        <v>8978</v>
      </c>
      <c r="B2308">
        <v>2006</v>
      </c>
      <c r="C2308">
        <v>483</v>
      </c>
      <c r="E2308" t="s">
        <v>50</v>
      </c>
      <c r="F2308" t="s">
        <v>63</v>
      </c>
      <c r="G2308" t="s">
        <v>82</v>
      </c>
      <c r="H2308" t="s">
        <v>98</v>
      </c>
      <c r="J2308" t="s">
        <v>8979</v>
      </c>
      <c r="K2308" t="s">
        <v>1548</v>
      </c>
      <c r="L2308" t="s">
        <v>1549</v>
      </c>
      <c r="M2308" t="s">
        <v>204</v>
      </c>
      <c r="N2308" t="s">
        <v>86</v>
      </c>
      <c r="O2308" t="s">
        <v>8980</v>
      </c>
      <c r="Q2308" t="s">
        <v>72</v>
      </c>
      <c r="R2308" t="s">
        <v>176</v>
      </c>
      <c r="W2308">
        <v>215</v>
      </c>
      <c r="X2308" t="s">
        <v>88</v>
      </c>
      <c r="Y2308">
        <v>2535</v>
      </c>
      <c r="Z2308">
        <v>-11181</v>
      </c>
      <c r="AA2308" s="1"/>
      <c r="AC2308">
        <v>2006</v>
      </c>
      <c r="AD2308">
        <v>9</v>
      </c>
      <c r="AE2308">
        <v>2</v>
      </c>
      <c r="AF2308" s="2">
        <f>DATE(emdat_data[[#This Row],[Start Year]],emdat_data[[#This Row],[Start Month]],emdat_data[[#This Row],[Start Day]])</f>
        <v>38962</v>
      </c>
      <c r="AG2308">
        <v>2006</v>
      </c>
      <c r="AH2308">
        <v>9</v>
      </c>
      <c r="AI2308">
        <v>4</v>
      </c>
      <c r="AJ2308" s="2">
        <f>DATE(emdat_data[[#This Row],[End Year]],emdat_data[[#This Row],[End Month]],emdat_data[[#This Row],[End Day]])</f>
        <v>38964</v>
      </c>
      <c r="AK2308">
        <v>7</v>
      </c>
      <c r="AM2308">
        <v>10000</v>
      </c>
      <c r="AO2308">
        <v>10000</v>
      </c>
      <c r="AV2308">
        <v>68.883758712346406</v>
      </c>
      <c r="AX2308" t="s">
        <v>5609</v>
      </c>
      <c r="AY2308" t="s">
        <v>5610</v>
      </c>
    </row>
    <row r="2309" spans="1:51" hidden="1" x14ac:dyDescent="0.25">
      <c r="A2309" t="s">
        <v>9627</v>
      </c>
      <c r="B2309">
        <v>2006</v>
      </c>
      <c r="C2309">
        <v>711</v>
      </c>
      <c r="E2309" t="s">
        <v>50</v>
      </c>
      <c r="F2309" t="s">
        <v>71</v>
      </c>
      <c r="G2309" t="s">
        <v>72</v>
      </c>
      <c r="H2309" t="s">
        <v>102</v>
      </c>
      <c r="K2309" t="s">
        <v>2618</v>
      </c>
      <c r="L2309" t="s">
        <v>2619</v>
      </c>
      <c r="M2309" t="s">
        <v>75</v>
      </c>
      <c r="N2309" t="s">
        <v>76</v>
      </c>
      <c r="O2309" t="s">
        <v>9628</v>
      </c>
      <c r="P2309" t="s">
        <v>642</v>
      </c>
      <c r="X2309" t="s">
        <v>78</v>
      </c>
      <c r="Y2309">
        <v>1033</v>
      </c>
      <c r="Z2309">
        <v>1533</v>
      </c>
      <c r="AA2309" s="1"/>
      <c r="AC2309">
        <v>2006</v>
      </c>
      <c r="AD2309">
        <v>9</v>
      </c>
      <c r="AE2309">
        <v>5</v>
      </c>
      <c r="AF2309" s="2">
        <f>DATE(emdat_data[[#This Row],[Start Year]],emdat_data[[#This Row],[Start Month]],emdat_data[[#This Row],[Start Day]])</f>
        <v>38965</v>
      </c>
      <c r="AG2309">
        <v>2006</v>
      </c>
      <c r="AH2309">
        <v>10</v>
      </c>
      <c r="AI2309">
        <v>17</v>
      </c>
      <c r="AJ2309" s="2">
        <f>DATE(emdat_data[[#This Row],[End Year]],emdat_data[[#This Row],[End Month]],emdat_data[[#This Row],[End Day]])</f>
        <v>39007</v>
      </c>
      <c r="AK2309">
        <v>52</v>
      </c>
      <c r="AV2309">
        <v>68.883758712346406</v>
      </c>
      <c r="AX2309" t="s">
        <v>9629</v>
      </c>
      <c r="AY2309" t="s">
        <v>9630</v>
      </c>
    </row>
    <row r="2310" spans="1:51" hidden="1" x14ac:dyDescent="0.25">
      <c r="A2310" t="s">
        <v>9357</v>
      </c>
      <c r="B2310">
        <v>2006</v>
      </c>
      <c r="C2310">
        <v>498</v>
      </c>
      <c r="E2310" t="s">
        <v>50</v>
      </c>
      <c r="F2310" t="s">
        <v>71</v>
      </c>
      <c r="G2310" t="s">
        <v>217</v>
      </c>
      <c r="H2310" t="s">
        <v>217</v>
      </c>
      <c r="K2310" t="s">
        <v>1548</v>
      </c>
      <c r="L2310" t="s">
        <v>1549</v>
      </c>
      <c r="M2310" t="s">
        <v>204</v>
      </c>
      <c r="N2310" t="s">
        <v>86</v>
      </c>
      <c r="O2310" t="s">
        <v>9358</v>
      </c>
      <c r="AA2310" s="1"/>
      <c r="AC2310">
        <v>2006</v>
      </c>
      <c r="AD2310">
        <v>9</v>
      </c>
      <c r="AE2310">
        <v>6</v>
      </c>
      <c r="AF2310" s="2">
        <f>DATE(emdat_data[[#This Row],[Start Year]],emdat_data[[#This Row],[Start Month]],emdat_data[[#This Row],[Start Day]])</f>
        <v>38966</v>
      </c>
      <c r="AG2310">
        <v>2006</v>
      </c>
      <c r="AH2310">
        <v>9</v>
      </c>
      <c r="AI2310">
        <v>6</v>
      </c>
      <c r="AJ2310" s="2">
        <f>DATE(emdat_data[[#This Row],[End Year]],emdat_data[[#This Row],[End Month]],emdat_data[[#This Row],[End Day]])</f>
        <v>38966</v>
      </c>
      <c r="AK2310">
        <v>10</v>
      </c>
      <c r="AV2310">
        <v>68.883758712346406</v>
      </c>
      <c r="AX2310" t="s">
        <v>9359</v>
      </c>
      <c r="AY2310" t="s">
        <v>9360</v>
      </c>
    </row>
    <row r="2311" spans="1:51" hidden="1" x14ac:dyDescent="0.25">
      <c r="A2311" t="s">
        <v>7853</v>
      </c>
      <c r="B2311">
        <v>2006</v>
      </c>
      <c r="C2311">
        <v>507</v>
      </c>
      <c r="E2311" t="s">
        <v>50</v>
      </c>
      <c r="F2311" t="s">
        <v>71</v>
      </c>
      <c r="G2311" t="s">
        <v>72</v>
      </c>
      <c r="H2311" t="s">
        <v>102</v>
      </c>
      <c r="K2311" t="s">
        <v>123</v>
      </c>
      <c r="L2311" t="s">
        <v>124</v>
      </c>
      <c r="M2311" t="s">
        <v>125</v>
      </c>
      <c r="N2311" t="s">
        <v>76</v>
      </c>
      <c r="O2311" t="s">
        <v>7854</v>
      </c>
      <c r="P2311" t="s">
        <v>642</v>
      </c>
      <c r="X2311" t="s">
        <v>78</v>
      </c>
      <c r="AA2311" s="1"/>
      <c r="AC2311">
        <v>2006</v>
      </c>
      <c r="AD2311">
        <v>9</v>
      </c>
      <c r="AE2311">
        <v>12</v>
      </c>
      <c r="AF2311" s="2">
        <f>DATE(emdat_data[[#This Row],[Start Year]],emdat_data[[#This Row],[Start Month]],emdat_data[[#This Row],[Start Day]])</f>
        <v>38972</v>
      </c>
      <c r="AG2311">
        <v>2006</v>
      </c>
      <c r="AH2311">
        <v>9</v>
      </c>
      <c r="AI2311">
        <v>12</v>
      </c>
      <c r="AJ2311" s="2">
        <f>DATE(emdat_data[[#This Row],[End Year]],emdat_data[[#This Row],[End Month]],emdat_data[[#This Row],[End Day]])</f>
        <v>38972</v>
      </c>
      <c r="AN2311">
        <v>10000</v>
      </c>
      <c r="AO2311">
        <v>10000</v>
      </c>
      <c r="AV2311">
        <v>68.883758712346406</v>
      </c>
      <c r="AX2311" t="s">
        <v>7855</v>
      </c>
      <c r="AY2311" t="s">
        <v>7856</v>
      </c>
    </row>
    <row r="2312" spans="1:51" hidden="1" x14ac:dyDescent="0.25">
      <c r="A2312" t="s">
        <v>8973</v>
      </c>
      <c r="B2312">
        <v>2006</v>
      </c>
      <c r="C2312">
        <v>504</v>
      </c>
      <c r="E2312" t="s">
        <v>50</v>
      </c>
      <c r="F2312" t="s">
        <v>63</v>
      </c>
      <c r="G2312" t="s">
        <v>82</v>
      </c>
      <c r="H2312" t="s">
        <v>98</v>
      </c>
      <c r="J2312" t="s">
        <v>8974</v>
      </c>
      <c r="K2312" t="s">
        <v>245</v>
      </c>
      <c r="L2312" t="s">
        <v>246</v>
      </c>
      <c r="M2312" t="s">
        <v>161</v>
      </c>
      <c r="N2312" t="s">
        <v>57</v>
      </c>
      <c r="O2312" t="s">
        <v>8975</v>
      </c>
      <c r="Q2312" t="s">
        <v>72</v>
      </c>
      <c r="R2312" t="s">
        <v>176</v>
      </c>
      <c r="X2312" t="s">
        <v>88</v>
      </c>
      <c r="AA2312" s="1"/>
      <c r="AC2312">
        <v>2006</v>
      </c>
      <c r="AD2312">
        <v>9</v>
      </c>
      <c r="AE2312">
        <v>15</v>
      </c>
      <c r="AF2312" s="2">
        <f>DATE(emdat_data[[#This Row],[Start Year]],emdat_data[[#This Row],[Start Month]],emdat_data[[#This Row],[Start Day]])</f>
        <v>38975</v>
      </c>
      <c r="AG2312">
        <v>2006</v>
      </c>
      <c r="AH2312">
        <v>9</v>
      </c>
      <c r="AI2312">
        <v>20</v>
      </c>
      <c r="AJ2312" s="2">
        <f>DATE(emdat_data[[#This Row],[End Year]],emdat_data[[#This Row],[End Month]],emdat_data[[#This Row],[End Day]])</f>
        <v>38980</v>
      </c>
      <c r="AK2312">
        <v>10</v>
      </c>
      <c r="AL2312">
        <v>448</v>
      </c>
      <c r="AM2312">
        <v>12000</v>
      </c>
      <c r="AO2312">
        <v>12448</v>
      </c>
      <c r="AR2312">
        <v>1020000</v>
      </c>
      <c r="AS2312">
        <v>1480755</v>
      </c>
      <c r="AT2312">
        <v>2500000</v>
      </c>
      <c r="AU2312">
        <v>3629303</v>
      </c>
      <c r="AV2312">
        <v>68.883758712346406</v>
      </c>
      <c r="AW2312" t="s">
        <v>8976</v>
      </c>
      <c r="AY2312" t="s">
        <v>8977</v>
      </c>
    </row>
    <row r="2313" spans="1:51" hidden="1" x14ac:dyDescent="0.25">
      <c r="A2313" t="s">
        <v>9371</v>
      </c>
      <c r="B2313">
        <v>2006</v>
      </c>
      <c r="C2313">
        <v>544</v>
      </c>
      <c r="E2313" t="s">
        <v>50</v>
      </c>
      <c r="F2313" t="s">
        <v>71</v>
      </c>
      <c r="G2313" t="s">
        <v>72</v>
      </c>
      <c r="H2313" t="s">
        <v>102</v>
      </c>
      <c r="K2313" t="s">
        <v>1583</v>
      </c>
      <c r="L2313" t="s">
        <v>1584</v>
      </c>
      <c r="M2313" t="s">
        <v>173</v>
      </c>
      <c r="N2313" t="s">
        <v>57</v>
      </c>
      <c r="O2313" t="s">
        <v>9372</v>
      </c>
      <c r="P2313" t="s">
        <v>1309</v>
      </c>
      <c r="W2313">
        <v>188000</v>
      </c>
      <c r="X2313" t="s">
        <v>78</v>
      </c>
      <c r="Y2313">
        <v>1991</v>
      </c>
      <c r="Z2313">
        <v>9545</v>
      </c>
      <c r="AA2313" s="1"/>
      <c r="AB2313" t="s">
        <v>9373</v>
      </c>
      <c r="AC2313">
        <v>2006</v>
      </c>
      <c r="AD2313">
        <v>9</v>
      </c>
      <c r="AE2313">
        <v>15</v>
      </c>
      <c r="AF2313" s="2">
        <f>DATE(emdat_data[[#This Row],[Start Year]],emdat_data[[#This Row],[Start Month]],emdat_data[[#This Row],[Start Day]])</f>
        <v>38975</v>
      </c>
      <c r="AG2313">
        <v>2006</v>
      </c>
      <c r="AH2313">
        <v>10</v>
      </c>
      <c r="AI2313">
        <v>19</v>
      </c>
      <c r="AJ2313" s="2">
        <f>DATE(emdat_data[[#This Row],[End Year]],emdat_data[[#This Row],[End Month]],emdat_data[[#This Row],[End Day]])</f>
        <v>39009</v>
      </c>
      <c r="AK2313">
        <v>25</v>
      </c>
      <c r="AM2313">
        <v>10000</v>
      </c>
      <c r="AO2313">
        <v>10000</v>
      </c>
      <c r="AV2313">
        <v>68.883758712346406</v>
      </c>
      <c r="AW2313" t="s">
        <v>9374</v>
      </c>
      <c r="AY2313" t="s">
        <v>9375</v>
      </c>
    </row>
    <row r="2314" spans="1:51" hidden="1" x14ac:dyDescent="0.25">
      <c r="A2314" t="s">
        <v>8981</v>
      </c>
      <c r="B2314">
        <v>2006</v>
      </c>
      <c r="C2314">
        <v>505</v>
      </c>
      <c r="E2314" t="s">
        <v>50</v>
      </c>
      <c r="F2314" t="s">
        <v>63</v>
      </c>
      <c r="G2314" t="s">
        <v>82</v>
      </c>
      <c r="H2314" t="s">
        <v>98</v>
      </c>
      <c r="J2314" t="s">
        <v>8982</v>
      </c>
      <c r="K2314" t="s">
        <v>1548</v>
      </c>
      <c r="L2314" t="s">
        <v>1549</v>
      </c>
      <c r="M2314" t="s">
        <v>204</v>
      </c>
      <c r="N2314" t="s">
        <v>86</v>
      </c>
      <c r="O2314" t="s">
        <v>8983</v>
      </c>
      <c r="Q2314" t="s">
        <v>72</v>
      </c>
      <c r="R2314" t="s">
        <v>176</v>
      </c>
      <c r="W2314">
        <v>250</v>
      </c>
      <c r="X2314" t="s">
        <v>88</v>
      </c>
      <c r="Y2314">
        <v>2447</v>
      </c>
      <c r="Z2314">
        <v>-10704</v>
      </c>
      <c r="AA2314" s="1"/>
      <c r="AC2314">
        <v>2006</v>
      </c>
      <c r="AD2314">
        <v>9</v>
      </c>
      <c r="AE2314">
        <v>16</v>
      </c>
      <c r="AF2314" s="2">
        <f>DATE(emdat_data[[#This Row],[Start Year]],emdat_data[[#This Row],[Start Month]],emdat_data[[#This Row],[Start Day]])</f>
        <v>38976</v>
      </c>
      <c r="AG2314">
        <v>2006</v>
      </c>
      <c r="AH2314">
        <v>9</v>
      </c>
      <c r="AI2314">
        <v>18</v>
      </c>
      <c r="AJ2314" s="2">
        <f>DATE(emdat_data[[#This Row],[End Year]],emdat_data[[#This Row],[End Month]],emdat_data[[#This Row],[End Day]])</f>
        <v>38978</v>
      </c>
      <c r="AK2314">
        <v>4</v>
      </c>
      <c r="AM2314">
        <v>240700</v>
      </c>
      <c r="AO2314">
        <v>240700</v>
      </c>
      <c r="AT2314">
        <v>2700</v>
      </c>
      <c r="AU2314">
        <v>3920</v>
      </c>
      <c r="AV2314">
        <v>68.883758712346406</v>
      </c>
      <c r="AX2314" t="s">
        <v>8984</v>
      </c>
      <c r="AY2314" t="s">
        <v>8985</v>
      </c>
    </row>
    <row r="2315" spans="1:51" hidden="1" x14ac:dyDescent="0.25">
      <c r="A2315" t="s">
        <v>7749</v>
      </c>
      <c r="B2315">
        <v>2006</v>
      </c>
      <c r="C2315">
        <v>510</v>
      </c>
      <c r="E2315" t="s">
        <v>50</v>
      </c>
      <c r="F2315" t="s">
        <v>63</v>
      </c>
      <c r="G2315" t="s">
        <v>82</v>
      </c>
      <c r="H2315" t="s">
        <v>98</v>
      </c>
      <c r="K2315" t="s">
        <v>527</v>
      </c>
      <c r="L2315" t="s">
        <v>528</v>
      </c>
      <c r="M2315" t="s">
        <v>56</v>
      </c>
      <c r="N2315" t="s">
        <v>57</v>
      </c>
      <c r="O2315" t="s">
        <v>7750</v>
      </c>
      <c r="Q2315" t="s">
        <v>72</v>
      </c>
      <c r="X2315" t="s">
        <v>88</v>
      </c>
      <c r="Y2315">
        <v>1973</v>
      </c>
      <c r="Z2315">
        <v>8375</v>
      </c>
      <c r="AA2315" s="1"/>
      <c r="AC2315">
        <v>2006</v>
      </c>
      <c r="AD2315">
        <v>9</v>
      </c>
      <c r="AE2315">
        <v>18</v>
      </c>
      <c r="AF2315" s="2">
        <f>DATE(emdat_data[[#This Row],[Start Year]],emdat_data[[#This Row],[Start Month]],emdat_data[[#This Row],[Start Day]])</f>
        <v>38978</v>
      </c>
      <c r="AG2315">
        <v>2006</v>
      </c>
      <c r="AH2315">
        <v>10</v>
      </c>
      <c r="AI2315">
        <v>5</v>
      </c>
      <c r="AJ2315" s="2">
        <f>DATE(emdat_data[[#This Row],[End Year]],emdat_data[[#This Row],[End Month]],emdat_data[[#This Row],[End Day]])</f>
        <v>38995</v>
      </c>
      <c r="AK2315">
        <v>115</v>
      </c>
      <c r="AM2315">
        <v>9135</v>
      </c>
      <c r="AO2315">
        <v>9135</v>
      </c>
      <c r="AV2315">
        <v>68.883758712346406</v>
      </c>
      <c r="AX2315" t="s">
        <v>7751</v>
      </c>
      <c r="AY2315" t="s">
        <v>7752</v>
      </c>
    </row>
    <row r="2316" spans="1:51" hidden="1" x14ac:dyDescent="0.25">
      <c r="A2316" t="s">
        <v>7781</v>
      </c>
      <c r="B2316">
        <v>2006</v>
      </c>
      <c r="C2316">
        <v>510</v>
      </c>
      <c r="E2316" t="s">
        <v>50</v>
      </c>
      <c r="F2316" t="s">
        <v>63</v>
      </c>
      <c r="G2316" t="s">
        <v>82</v>
      </c>
      <c r="H2316" t="s">
        <v>98</v>
      </c>
      <c r="K2316" t="s">
        <v>226</v>
      </c>
      <c r="L2316" t="s">
        <v>227</v>
      </c>
      <c r="M2316" t="s">
        <v>56</v>
      </c>
      <c r="N2316" t="s">
        <v>57</v>
      </c>
      <c r="O2316" t="s">
        <v>7782</v>
      </c>
      <c r="P2316" t="s">
        <v>1309</v>
      </c>
      <c r="Q2316" t="s">
        <v>72</v>
      </c>
      <c r="X2316" t="s">
        <v>88</v>
      </c>
      <c r="Y2316">
        <v>1973</v>
      </c>
      <c r="Z2316">
        <v>8375</v>
      </c>
      <c r="AA2316" s="1"/>
      <c r="AC2316">
        <v>2006</v>
      </c>
      <c r="AD2316">
        <v>9</v>
      </c>
      <c r="AE2316">
        <v>18</v>
      </c>
      <c r="AF2316" s="2">
        <f>DATE(emdat_data[[#This Row],[Start Year]],emdat_data[[#This Row],[Start Month]],emdat_data[[#This Row],[Start Day]])</f>
        <v>38978</v>
      </c>
      <c r="AG2316">
        <v>2006</v>
      </c>
      <c r="AH2316">
        <v>10</v>
      </c>
      <c r="AI2316">
        <v>5</v>
      </c>
      <c r="AJ2316" s="2">
        <f>DATE(emdat_data[[#This Row],[End Year]],emdat_data[[#This Row],[End Month]],emdat_data[[#This Row],[End Day]])</f>
        <v>38995</v>
      </c>
      <c r="AK2316">
        <v>114</v>
      </c>
      <c r="AL2316">
        <v>300</v>
      </c>
      <c r="AN2316">
        <v>150000</v>
      </c>
      <c r="AO2316">
        <v>150300</v>
      </c>
      <c r="AV2316">
        <v>68.883758712346406</v>
      </c>
      <c r="AW2316" t="s">
        <v>7783</v>
      </c>
      <c r="AY2316" t="s">
        <v>7784</v>
      </c>
    </row>
    <row r="2317" spans="1:51" hidden="1" x14ac:dyDescent="0.25">
      <c r="A2317" t="s">
        <v>9225</v>
      </c>
      <c r="B2317">
        <v>2006</v>
      </c>
      <c r="C2317">
        <v>546</v>
      </c>
      <c r="E2317" t="s">
        <v>50</v>
      </c>
      <c r="F2317" t="s">
        <v>71</v>
      </c>
      <c r="G2317" t="s">
        <v>72</v>
      </c>
      <c r="H2317" t="s">
        <v>102</v>
      </c>
      <c r="K2317" t="s">
        <v>357</v>
      </c>
      <c r="L2317" t="s">
        <v>358</v>
      </c>
      <c r="M2317" t="s">
        <v>146</v>
      </c>
      <c r="N2317" t="s">
        <v>86</v>
      </c>
      <c r="O2317" t="s">
        <v>9226</v>
      </c>
      <c r="P2317" t="s">
        <v>134</v>
      </c>
      <c r="Q2317" t="s">
        <v>659</v>
      </c>
      <c r="U2317" t="s">
        <v>127</v>
      </c>
      <c r="W2317">
        <v>146000</v>
      </c>
      <c r="X2317" t="s">
        <v>78</v>
      </c>
      <c r="Y2317">
        <v>3721</v>
      </c>
      <c r="Z2317">
        <v>-8762</v>
      </c>
      <c r="AA2317" s="1"/>
      <c r="AB2317" t="s">
        <v>9227</v>
      </c>
      <c r="AC2317">
        <v>2006</v>
      </c>
      <c r="AD2317">
        <v>9</v>
      </c>
      <c r="AE2317">
        <v>22</v>
      </c>
      <c r="AF2317" s="2">
        <f>DATE(emdat_data[[#This Row],[Start Year]],emdat_data[[#This Row],[Start Month]],emdat_data[[#This Row],[Start Day]])</f>
        <v>38982</v>
      </c>
      <c r="AG2317">
        <v>2006</v>
      </c>
      <c r="AH2317">
        <v>9</v>
      </c>
      <c r="AI2317">
        <v>26</v>
      </c>
      <c r="AJ2317" s="2">
        <f>DATE(emdat_data[[#This Row],[End Year]],emdat_data[[#This Row],[End Month]],emdat_data[[#This Row],[End Day]])</f>
        <v>38986</v>
      </c>
      <c r="AK2317">
        <v>14</v>
      </c>
      <c r="AL2317">
        <v>10</v>
      </c>
      <c r="AM2317">
        <v>1200</v>
      </c>
      <c r="AO2317">
        <v>1210</v>
      </c>
      <c r="AV2317">
        <v>68.883758712346406</v>
      </c>
      <c r="AW2317" t="s">
        <v>9228</v>
      </c>
      <c r="AX2317" t="s">
        <v>9229</v>
      </c>
      <c r="AY2317" t="s">
        <v>9230</v>
      </c>
    </row>
    <row r="2318" spans="1:51" hidden="1" x14ac:dyDescent="0.25">
      <c r="A2318" t="s">
        <v>8992</v>
      </c>
      <c r="B2318">
        <v>2006</v>
      </c>
      <c r="C2318">
        <v>517</v>
      </c>
      <c r="E2318" t="s">
        <v>50</v>
      </c>
      <c r="F2318" t="s">
        <v>63</v>
      </c>
      <c r="G2318" t="s">
        <v>82</v>
      </c>
      <c r="H2318" t="s">
        <v>98</v>
      </c>
      <c r="J2318" t="s">
        <v>7979</v>
      </c>
      <c r="K2318" t="s">
        <v>364</v>
      </c>
      <c r="L2318" t="s">
        <v>365</v>
      </c>
      <c r="M2318" t="s">
        <v>173</v>
      </c>
      <c r="N2318" t="s">
        <v>57</v>
      </c>
      <c r="O2318" t="s">
        <v>8993</v>
      </c>
      <c r="Q2318" t="s">
        <v>72</v>
      </c>
      <c r="R2318" t="s">
        <v>176</v>
      </c>
      <c r="U2318" t="s">
        <v>127</v>
      </c>
      <c r="W2318">
        <v>160</v>
      </c>
      <c r="X2318" t="s">
        <v>88</v>
      </c>
      <c r="Y2318">
        <v>1668</v>
      </c>
      <c r="Z2318">
        <v>10721</v>
      </c>
      <c r="AA2318" s="1"/>
      <c r="AC2318">
        <v>2006</v>
      </c>
      <c r="AD2318">
        <v>9</v>
      </c>
      <c r="AE2318">
        <v>27</v>
      </c>
      <c r="AF2318" s="2">
        <f>DATE(emdat_data[[#This Row],[Start Year]],emdat_data[[#This Row],[Start Month]],emdat_data[[#This Row],[Start Day]])</f>
        <v>38987</v>
      </c>
      <c r="AG2318">
        <v>2006</v>
      </c>
      <c r="AH2318">
        <v>10</v>
      </c>
      <c r="AI2318">
        <v>6</v>
      </c>
      <c r="AJ2318" s="2">
        <f>DATE(emdat_data[[#This Row],[End Year]],emdat_data[[#This Row],[End Month]],emdat_data[[#This Row],[End Day]])</f>
        <v>38996</v>
      </c>
      <c r="AK2318">
        <v>228</v>
      </c>
      <c r="AL2318">
        <v>406</v>
      </c>
      <c r="AM2318">
        <v>3842000</v>
      </c>
      <c r="AO2318">
        <v>3842406</v>
      </c>
      <c r="AT2318">
        <v>113000</v>
      </c>
      <c r="AU2318">
        <v>164044</v>
      </c>
      <c r="AV2318">
        <v>68.883758712346406</v>
      </c>
      <c r="AW2318" t="s">
        <v>8994</v>
      </c>
      <c r="AY2318" t="s">
        <v>8995</v>
      </c>
    </row>
    <row r="2319" spans="1:51" hidden="1" x14ac:dyDescent="0.25">
      <c r="A2319" t="s">
        <v>9783</v>
      </c>
      <c r="B2319">
        <v>2006</v>
      </c>
      <c r="C2319">
        <v>517</v>
      </c>
      <c r="E2319" t="s">
        <v>50</v>
      </c>
      <c r="F2319" t="s">
        <v>63</v>
      </c>
      <c r="G2319" t="s">
        <v>82</v>
      </c>
      <c r="H2319" t="s">
        <v>98</v>
      </c>
      <c r="J2319" t="s">
        <v>7979</v>
      </c>
      <c r="K2319" t="s">
        <v>3068</v>
      </c>
      <c r="L2319" t="s">
        <v>3069</v>
      </c>
      <c r="M2319" t="s">
        <v>173</v>
      </c>
      <c r="N2319" t="s">
        <v>57</v>
      </c>
      <c r="O2319" t="s">
        <v>9784</v>
      </c>
      <c r="W2319">
        <v>148</v>
      </c>
      <c r="X2319" t="s">
        <v>88</v>
      </c>
      <c r="Y2319">
        <v>1668</v>
      </c>
      <c r="Z2319">
        <v>10721</v>
      </c>
      <c r="AA2319" s="1"/>
      <c r="AC2319">
        <v>2006</v>
      </c>
      <c r="AD2319">
        <v>9</v>
      </c>
      <c r="AE2319">
        <v>27</v>
      </c>
      <c r="AF2319" s="2">
        <f>DATE(emdat_data[[#This Row],[Start Year]],emdat_data[[#This Row],[Start Month]],emdat_data[[#This Row],[Start Day]])</f>
        <v>38987</v>
      </c>
      <c r="AG2319">
        <v>2006</v>
      </c>
      <c r="AH2319">
        <v>10</v>
      </c>
      <c r="AI2319">
        <v>6</v>
      </c>
      <c r="AJ2319" s="2">
        <f>DATE(emdat_data[[#This Row],[End Year]],emdat_data[[#This Row],[End Month]],emdat_data[[#This Row],[End Day]])</f>
        <v>38996</v>
      </c>
      <c r="AK2319">
        <v>71</v>
      </c>
      <c r="AL2319">
        <v>525</v>
      </c>
      <c r="AM2319">
        <v>1368720</v>
      </c>
      <c r="AN2319">
        <v>98680</v>
      </c>
      <c r="AO2319">
        <v>1467925</v>
      </c>
      <c r="AT2319">
        <v>624000</v>
      </c>
      <c r="AU2319">
        <v>905874</v>
      </c>
      <c r="AV2319">
        <v>68.883758712346406</v>
      </c>
      <c r="AW2319" t="s">
        <v>9785</v>
      </c>
      <c r="AY2319" t="s">
        <v>9786</v>
      </c>
    </row>
    <row r="2320" spans="1:51" hidden="1" x14ac:dyDescent="0.25">
      <c r="A2320" t="s">
        <v>7817</v>
      </c>
      <c r="B2320">
        <v>2006</v>
      </c>
      <c r="C2320">
        <v>9554</v>
      </c>
      <c r="E2320" t="s">
        <v>50</v>
      </c>
      <c r="F2320" t="s">
        <v>350</v>
      </c>
      <c r="G2320" t="s">
        <v>351</v>
      </c>
      <c r="H2320" t="s">
        <v>351</v>
      </c>
      <c r="K2320" t="s">
        <v>93</v>
      </c>
      <c r="L2320" t="s">
        <v>94</v>
      </c>
      <c r="M2320" t="s">
        <v>95</v>
      </c>
      <c r="N2320" t="s">
        <v>96</v>
      </c>
      <c r="O2320" t="s">
        <v>7818</v>
      </c>
      <c r="X2320" t="s">
        <v>78</v>
      </c>
      <c r="AA2320" s="1"/>
      <c r="AC2320">
        <v>2006</v>
      </c>
      <c r="AD2320">
        <v>10</v>
      </c>
      <c r="AF2320" s="2">
        <f>DATE(emdat_data[[#This Row],[Start Year]],emdat_data[[#This Row],[Start Month]],emdat_data[[#This Row],[Start Day]])</f>
        <v>38990</v>
      </c>
      <c r="AG2320">
        <v>2006</v>
      </c>
      <c r="AJ2320" s="2">
        <f>DATE(emdat_data[[#This Row],[End Year]],emdat_data[[#This Row],[End Month]],emdat_data[[#This Row],[End Day]])</f>
        <v>38686</v>
      </c>
      <c r="AV2320">
        <v>68.883758712346406</v>
      </c>
      <c r="AW2320" t="s">
        <v>7819</v>
      </c>
      <c r="AY2320" t="s">
        <v>7820</v>
      </c>
    </row>
    <row r="2321" spans="1:51" hidden="1" x14ac:dyDescent="0.25">
      <c r="A2321" t="s">
        <v>7978</v>
      </c>
      <c r="B2321">
        <v>2006</v>
      </c>
      <c r="C2321">
        <v>517</v>
      </c>
      <c r="E2321" t="s">
        <v>50</v>
      </c>
      <c r="F2321" t="s">
        <v>63</v>
      </c>
      <c r="G2321" t="s">
        <v>82</v>
      </c>
      <c r="H2321" t="s">
        <v>98</v>
      </c>
      <c r="J2321" t="s">
        <v>7979</v>
      </c>
      <c r="K2321" t="s">
        <v>159</v>
      </c>
      <c r="L2321" t="s">
        <v>160</v>
      </c>
      <c r="M2321" t="s">
        <v>161</v>
      </c>
      <c r="N2321" t="s">
        <v>57</v>
      </c>
      <c r="O2321" t="s">
        <v>1103</v>
      </c>
      <c r="X2321" t="s">
        <v>88</v>
      </c>
      <c r="AA2321" s="1"/>
      <c r="AC2321">
        <v>2006</v>
      </c>
      <c r="AD2321">
        <v>10</v>
      </c>
      <c r="AF2321" s="2">
        <f>DATE(emdat_data[[#This Row],[Start Year]],emdat_data[[#This Row],[Start Month]],emdat_data[[#This Row],[Start Day]])</f>
        <v>38990</v>
      </c>
      <c r="AG2321">
        <v>2006</v>
      </c>
      <c r="AH2321">
        <v>10</v>
      </c>
      <c r="AJ2321" s="2">
        <f>DATE(emdat_data[[#This Row],[End Year]],emdat_data[[#This Row],[End Month]],emdat_data[[#This Row],[End Day]])</f>
        <v>38990</v>
      </c>
      <c r="AK2321">
        <v>1</v>
      </c>
      <c r="AL2321">
        <v>12</v>
      </c>
      <c r="AO2321">
        <v>12</v>
      </c>
      <c r="AV2321">
        <v>68.883758712346406</v>
      </c>
      <c r="AW2321" t="s">
        <v>1104</v>
      </c>
      <c r="AY2321" t="s">
        <v>1105</v>
      </c>
    </row>
    <row r="2322" spans="1:51" hidden="1" x14ac:dyDescent="0.25">
      <c r="A2322" t="s">
        <v>9059</v>
      </c>
      <c r="B2322">
        <v>2006</v>
      </c>
      <c r="C2322">
        <v>640</v>
      </c>
      <c r="E2322" t="s">
        <v>50</v>
      </c>
      <c r="F2322" t="s">
        <v>71</v>
      </c>
      <c r="G2322" t="s">
        <v>72</v>
      </c>
      <c r="H2322" t="s">
        <v>102</v>
      </c>
      <c r="K2322" t="s">
        <v>2706</v>
      </c>
      <c r="L2322" t="s">
        <v>2707</v>
      </c>
      <c r="M2322" t="s">
        <v>204</v>
      </c>
      <c r="N2322" t="s">
        <v>86</v>
      </c>
      <c r="O2322" t="s">
        <v>9060</v>
      </c>
      <c r="P2322" t="s">
        <v>2496</v>
      </c>
      <c r="Q2322" t="s">
        <v>176</v>
      </c>
      <c r="X2322" t="s">
        <v>78</v>
      </c>
      <c r="AA2322" s="1"/>
      <c r="AB2322" t="s">
        <v>9061</v>
      </c>
      <c r="AC2322">
        <v>2006</v>
      </c>
      <c r="AD2322">
        <v>10</v>
      </c>
      <c r="AF2322" s="2">
        <f>DATE(emdat_data[[#This Row],[Start Year]],emdat_data[[#This Row],[Start Month]],emdat_data[[#This Row],[Start Day]])</f>
        <v>38990</v>
      </c>
      <c r="AG2322">
        <v>2006</v>
      </c>
      <c r="AH2322">
        <v>10</v>
      </c>
      <c r="AJ2322" s="2">
        <f>DATE(emdat_data[[#This Row],[End Year]],emdat_data[[#This Row],[End Month]],emdat_data[[#This Row],[End Day]])</f>
        <v>38990</v>
      </c>
      <c r="AM2322">
        <v>1900</v>
      </c>
      <c r="AO2322">
        <v>1900</v>
      </c>
      <c r="AV2322">
        <v>68.883758712346406</v>
      </c>
      <c r="AW2322" t="s">
        <v>9062</v>
      </c>
      <c r="AX2322" t="s">
        <v>9063</v>
      </c>
      <c r="AY2322" t="s">
        <v>9064</v>
      </c>
    </row>
    <row r="2323" spans="1:51" x14ac:dyDescent="0.25">
      <c r="A2323" t="s">
        <v>9982</v>
      </c>
      <c r="B2323">
        <v>2006</v>
      </c>
      <c r="C2323">
        <v>730</v>
      </c>
      <c r="E2323" t="s">
        <v>50</v>
      </c>
      <c r="F2323" t="s">
        <v>119</v>
      </c>
      <c r="G2323" t="s">
        <v>120</v>
      </c>
      <c r="H2323" t="s">
        <v>121</v>
      </c>
      <c r="J2323" t="s">
        <v>294</v>
      </c>
      <c r="K2323" t="s">
        <v>3130</v>
      </c>
      <c r="L2323" t="s">
        <v>3131</v>
      </c>
      <c r="M2323" t="s">
        <v>75</v>
      </c>
      <c r="N2323" t="s">
        <v>76</v>
      </c>
      <c r="O2323" t="s">
        <v>9983</v>
      </c>
      <c r="T2323" t="s">
        <v>128</v>
      </c>
      <c r="U2323" t="s">
        <v>128</v>
      </c>
      <c r="X2323" t="s">
        <v>129</v>
      </c>
      <c r="AA2323" s="1"/>
      <c r="AC2323">
        <v>2006</v>
      </c>
      <c r="AD2323">
        <v>10</v>
      </c>
      <c r="AF2323" s="2">
        <f>DATE(emdat_data[[#This Row],[Start Year]],emdat_data[[#This Row],[Start Month]],emdat_data[[#This Row],[Start Day]])</f>
        <v>38990</v>
      </c>
      <c r="AG2323">
        <v>2006</v>
      </c>
      <c r="AH2323">
        <v>11</v>
      </c>
      <c r="AJ2323" s="2">
        <f>DATE(emdat_data[[#This Row],[End Year]],emdat_data[[#This Row],[End Month]],emdat_data[[#This Row],[End Day]])</f>
        <v>39021</v>
      </c>
      <c r="AK2323">
        <v>10</v>
      </c>
      <c r="AM2323">
        <v>246</v>
      </c>
      <c r="AO2323">
        <v>246</v>
      </c>
      <c r="AV2323">
        <v>68.883758712346406</v>
      </c>
    </row>
    <row r="2324" spans="1:51" hidden="1" x14ac:dyDescent="0.25">
      <c r="A2324" t="s">
        <v>8144</v>
      </c>
      <c r="B2324">
        <v>2006</v>
      </c>
      <c r="C2324">
        <v>734</v>
      </c>
      <c r="E2324" t="s">
        <v>50</v>
      </c>
      <c r="F2324" t="s">
        <v>71</v>
      </c>
      <c r="G2324" t="s">
        <v>72</v>
      </c>
      <c r="H2324" t="s">
        <v>170</v>
      </c>
      <c r="K2324" t="s">
        <v>226</v>
      </c>
      <c r="L2324" t="s">
        <v>227</v>
      </c>
      <c r="M2324" t="s">
        <v>56</v>
      </c>
      <c r="N2324" t="s">
        <v>57</v>
      </c>
      <c r="O2324" t="s">
        <v>8145</v>
      </c>
      <c r="X2324" t="s">
        <v>78</v>
      </c>
      <c r="AA2324" s="1"/>
      <c r="AC2324">
        <v>2006</v>
      </c>
      <c r="AD2324">
        <v>10</v>
      </c>
      <c r="AE2324">
        <v>1</v>
      </c>
      <c r="AF2324" s="2">
        <f>DATE(emdat_data[[#This Row],[Start Year]],emdat_data[[#This Row],[Start Month]],emdat_data[[#This Row],[Start Day]])</f>
        <v>38991</v>
      </c>
      <c r="AG2324">
        <v>2006</v>
      </c>
      <c r="AH2324">
        <v>10</v>
      </c>
      <c r="AI2324">
        <v>1</v>
      </c>
      <c r="AJ2324" s="2">
        <f>DATE(emdat_data[[#This Row],[End Year]],emdat_data[[#This Row],[End Month]],emdat_data[[#This Row],[End Day]])</f>
        <v>38991</v>
      </c>
      <c r="AK2324">
        <v>39</v>
      </c>
      <c r="AV2324">
        <v>68.883758712346406</v>
      </c>
      <c r="AW2324" t="s">
        <v>8146</v>
      </c>
      <c r="AY2324" t="s">
        <v>8147</v>
      </c>
    </row>
    <row r="2325" spans="1:51" hidden="1" x14ac:dyDescent="0.25">
      <c r="A2325" t="s">
        <v>9136</v>
      </c>
      <c r="B2325">
        <v>2006</v>
      </c>
      <c r="C2325">
        <v>556</v>
      </c>
      <c r="E2325" t="s">
        <v>50</v>
      </c>
      <c r="F2325" t="s">
        <v>71</v>
      </c>
      <c r="G2325" t="s">
        <v>72</v>
      </c>
      <c r="H2325" t="s">
        <v>170</v>
      </c>
      <c r="K2325" t="s">
        <v>297</v>
      </c>
      <c r="L2325" t="s">
        <v>298</v>
      </c>
      <c r="M2325" t="s">
        <v>125</v>
      </c>
      <c r="N2325" t="s">
        <v>76</v>
      </c>
      <c r="O2325" t="s">
        <v>9137</v>
      </c>
      <c r="P2325" t="s">
        <v>9138</v>
      </c>
      <c r="Q2325" t="s">
        <v>653</v>
      </c>
      <c r="X2325" t="s">
        <v>78</v>
      </c>
      <c r="AA2325" s="1"/>
      <c r="AC2325">
        <v>2006</v>
      </c>
      <c r="AD2325">
        <v>10</v>
      </c>
      <c r="AE2325">
        <v>1</v>
      </c>
      <c r="AF2325" s="2">
        <f>DATE(emdat_data[[#This Row],[Start Year]],emdat_data[[#This Row],[Start Month]],emdat_data[[#This Row],[Start Day]])</f>
        <v>38991</v>
      </c>
      <c r="AG2325">
        <v>2006</v>
      </c>
      <c r="AH2325">
        <v>10</v>
      </c>
      <c r="AI2325">
        <v>1</v>
      </c>
      <c r="AJ2325" s="2">
        <f>DATE(emdat_data[[#This Row],[End Year]],emdat_data[[#This Row],[End Month]],emdat_data[[#This Row],[End Day]])</f>
        <v>38991</v>
      </c>
      <c r="AK2325">
        <v>40</v>
      </c>
      <c r="AM2325">
        <v>1000</v>
      </c>
      <c r="AO2325">
        <v>1000</v>
      </c>
      <c r="AV2325">
        <v>68.883758712346406</v>
      </c>
      <c r="AX2325" t="s">
        <v>9139</v>
      </c>
      <c r="AY2325" t="s">
        <v>9140</v>
      </c>
    </row>
    <row r="2326" spans="1:51" hidden="1" x14ac:dyDescent="0.25">
      <c r="A2326" t="s">
        <v>9487</v>
      </c>
      <c r="B2326">
        <v>2006</v>
      </c>
      <c r="C2326">
        <v>563</v>
      </c>
      <c r="E2326" t="s">
        <v>50</v>
      </c>
      <c r="F2326" t="s">
        <v>71</v>
      </c>
      <c r="G2326" t="s">
        <v>72</v>
      </c>
      <c r="H2326" t="s">
        <v>102</v>
      </c>
      <c r="K2326" t="s">
        <v>364</v>
      </c>
      <c r="L2326" t="s">
        <v>365</v>
      </c>
      <c r="M2326" t="s">
        <v>173</v>
      </c>
      <c r="N2326" t="s">
        <v>57</v>
      </c>
      <c r="O2326" t="s">
        <v>9488</v>
      </c>
      <c r="P2326" t="s">
        <v>642</v>
      </c>
      <c r="X2326" t="s">
        <v>78</v>
      </c>
      <c r="AA2326" s="1"/>
      <c r="AC2326">
        <v>2006</v>
      </c>
      <c r="AD2326">
        <v>10</v>
      </c>
      <c r="AE2326">
        <v>4</v>
      </c>
      <c r="AF2326" s="2">
        <f>DATE(emdat_data[[#This Row],[Start Year]],emdat_data[[#This Row],[Start Month]],emdat_data[[#This Row],[Start Day]])</f>
        <v>38994</v>
      </c>
      <c r="AG2326">
        <v>2006</v>
      </c>
      <c r="AH2326">
        <v>10</v>
      </c>
      <c r="AI2326">
        <v>8</v>
      </c>
      <c r="AJ2326" s="2">
        <f>DATE(emdat_data[[#This Row],[End Year]],emdat_data[[#This Row],[End Month]],emdat_data[[#This Row],[End Day]])</f>
        <v>38998</v>
      </c>
      <c r="AK2326">
        <v>3</v>
      </c>
      <c r="AM2326">
        <v>4250</v>
      </c>
      <c r="AO2326">
        <v>4250</v>
      </c>
      <c r="AT2326">
        <v>399</v>
      </c>
      <c r="AU2326">
        <v>579</v>
      </c>
      <c r="AV2326">
        <v>68.883758712346406</v>
      </c>
      <c r="AX2326" t="s">
        <v>2750</v>
      </c>
      <c r="AY2326" t="s">
        <v>2751</v>
      </c>
    </row>
    <row r="2327" spans="1:51" hidden="1" x14ac:dyDescent="0.25">
      <c r="A2327" t="s">
        <v>7583</v>
      </c>
      <c r="B2327">
        <v>2006</v>
      </c>
      <c r="C2327">
        <v>567</v>
      </c>
      <c r="E2327" t="s">
        <v>50</v>
      </c>
      <c r="F2327" t="s">
        <v>71</v>
      </c>
      <c r="G2327" t="s">
        <v>72</v>
      </c>
      <c r="H2327" t="s">
        <v>102</v>
      </c>
      <c r="K2327" t="s">
        <v>159</v>
      </c>
      <c r="L2327" t="s">
        <v>160</v>
      </c>
      <c r="M2327" t="s">
        <v>161</v>
      </c>
      <c r="N2327" t="s">
        <v>57</v>
      </c>
      <c r="O2327" t="s">
        <v>7584</v>
      </c>
      <c r="P2327" t="s">
        <v>7585</v>
      </c>
      <c r="Q2327" t="s">
        <v>176</v>
      </c>
      <c r="W2327">
        <v>24770</v>
      </c>
      <c r="X2327" t="s">
        <v>78</v>
      </c>
      <c r="Y2327">
        <v>2334</v>
      </c>
      <c r="Z2327">
        <v>10264</v>
      </c>
      <c r="AA2327" s="1"/>
      <c r="AC2327">
        <v>2006</v>
      </c>
      <c r="AD2327">
        <v>10</v>
      </c>
      <c r="AE2327">
        <v>6</v>
      </c>
      <c r="AF2327" s="2">
        <f>DATE(emdat_data[[#This Row],[Start Year]],emdat_data[[#This Row],[Start Month]],emdat_data[[#This Row],[Start Day]])</f>
        <v>38996</v>
      </c>
      <c r="AG2327">
        <v>2006</v>
      </c>
      <c r="AH2327">
        <v>10</v>
      </c>
      <c r="AI2327">
        <v>12</v>
      </c>
      <c r="AJ2327" s="2">
        <f>DATE(emdat_data[[#This Row],[End Year]],emdat_data[[#This Row],[End Month]],emdat_data[[#This Row],[End Day]])</f>
        <v>39002</v>
      </c>
      <c r="AK2327">
        <v>27</v>
      </c>
      <c r="AL2327">
        <v>4</v>
      </c>
      <c r="AM2327">
        <v>20000</v>
      </c>
      <c r="AO2327">
        <v>20004</v>
      </c>
      <c r="AV2327">
        <v>68.883758712346406</v>
      </c>
      <c r="AX2327" t="s">
        <v>7586</v>
      </c>
      <c r="AY2327" t="s">
        <v>7587</v>
      </c>
    </row>
    <row r="2328" spans="1:51" hidden="1" x14ac:dyDescent="0.25">
      <c r="A2328" t="s">
        <v>9506</v>
      </c>
      <c r="B2328">
        <v>2006</v>
      </c>
      <c r="C2328">
        <v>540</v>
      </c>
      <c r="E2328" t="s">
        <v>50</v>
      </c>
      <c r="F2328" t="s">
        <v>51</v>
      </c>
      <c r="G2328" t="s">
        <v>1213</v>
      </c>
      <c r="H2328" t="s">
        <v>1214</v>
      </c>
      <c r="J2328" t="s">
        <v>9507</v>
      </c>
      <c r="K2328" t="s">
        <v>2556</v>
      </c>
      <c r="L2328" t="s">
        <v>2557</v>
      </c>
      <c r="M2328" t="s">
        <v>1262</v>
      </c>
      <c r="N2328" t="s">
        <v>96</v>
      </c>
      <c r="O2328" t="s">
        <v>9508</v>
      </c>
      <c r="AA2328" s="1">
        <v>0.36458333333333331</v>
      </c>
      <c r="AC2328">
        <v>2006</v>
      </c>
      <c r="AD2328">
        <v>10</v>
      </c>
      <c r="AE2328">
        <v>7</v>
      </c>
      <c r="AF2328" s="2">
        <f>DATE(emdat_data[[#This Row],[Start Year]],emdat_data[[#This Row],[Start Month]],emdat_data[[#This Row],[Start Day]])</f>
        <v>38997</v>
      </c>
      <c r="AG2328">
        <v>2006</v>
      </c>
      <c r="AH2328">
        <v>10</v>
      </c>
      <c r="AI2328">
        <v>7</v>
      </c>
      <c r="AJ2328" s="2">
        <f>DATE(emdat_data[[#This Row],[End Year]],emdat_data[[#This Row],[End Month]],emdat_data[[#This Row],[End Day]])</f>
        <v>38997</v>
      </c>
      <c r="AM2328">
        <v>1221</v>
      </c>
      <c r="AO2328">
        <v>1221</v>
      </c>
      <c r="AV2328">
        <v>68.883758712346406</v>
      </c>
      <c r="AX2328" t="s">
        <v>9509</v>
      </c>
      <c r="AY2328" t="s">
        <v>9510</v>
      </c>
    </row>
    <row r="2329" spans="1:51" hidden="1" x14ac:dyDescent="0.25">
      <c r="A2329" t="s">
        <v>7545</v>
      </c>
      <c r="B2329">
        <v>2006</v>
      </c>
      <c r="C2329">
        <v>541</v>
      </c>
      <c r="E2329" t="s">
        <v>50</v>
      </c>
      <c r="F2329" t="s">
        <v>71</v>
      </c>
      <c r="G2329" t="s">
        <v>72</v>
      </c>
      <c r="H2329" t="s">
        <v>102</v>
      </c>
      <c r="K2329" t="s">
        <v>195</v>
      </c>
      <c r="L2329" t="s">
        <v>196</v>
      </c>
      <c r="M2329" t="s">
        <v>197</v>
      </c>
      <c r="N2329" t="s">
        <v>190</v>
      </c>
      <c r="O2329" t="s">
        <v>7546</v>
      </c>
      <c r="P2329" t="s">
        <v>134</v>
      </c>
      <c r="Q2329" t="s">
        <v>176</v>
      </c>
      <c r="R2329" t="s">
        <v>659</v>
      </c>
      <c r="U2329" t="s">
        <v>127</v>
      </c>
      <c r="W2329">
        <v>17970</v>
      </c>
      <c r="X2329" t="s">
        <v>78</v>
      </c>
      <c r="Y2329">
        <v>4076</v>
      </c>
      <c r="Z2329">
        <v>2365</v>
      </c>
      <c r="AA2329" s="1"/>
      <c r="AC2329">
        <v>2006</v>
      </c>
      <c r="AD2329">
        <v>10</v>
      </c>
      <c r="AE2329">
        <v>8</v>
      </c>
      <c r="AF2329" s="2">
        <f>DATE(emdat_data[[#This Row],[Start Year]],emdat_data[[#This Row],[Start Month]],emdat_data[[#This Row],[Start Day]])</f>
        <v>38998</v>
      </c>
      <c r="AG2329">
        <v>2006</v>
      </c>
      <c r="AH2329">
        <v>10</v>
      </c>
      <c r="AI2329">
        <v>12</v>
      </c>
      <c r="AJ2329" s="2">
        <f>DATE(emdat_data[[#This Row],[End Year]],emdat_data[[#This Row],[End Month]],emdat_data[[#This Row],[End Day]])</f>
        <v>39002</v>
      </c>
      <c r="AK2329">
        <v>1</v>
      </c>
      <c r="AM2329">
        <v>3000</v>
      </c>
      <c r="AO2329">
        <v>3000</v>
      </c>
      <c r="AT2329">
        <v>5659</v>
      </c>
      <c r="AU2329">
        <v>8215</v>
      </c>
      <c r="AV2329">
        <v>68.883758712346406</v>
      </c>
      <c r="AX2329" t="s">
        <v>7547</v>
      </c>
      <c r="AY2329" t="s">
        <v>7548</v>
      </c>
    </row>
    <row r="2330" spans="1:51" hidden="1" x14ac:dyDescent="0.25">
      <c r="A2330" t="s">
        <v>9731</v>
      </c>
      <c r="B2330">
        <v>2006</v>
      </c>
      <c r="C2330">
        <v>566</v>
      </c>
      <c r="E2330" t="s">
        <v>50</v>
      </c>
      <c r="F2330" t="s">
        <v>71</v>
      </c>
      <c r="G2330" t="s">
        <v>72</v>
      </c>
      <c r="H2330" t="s">
        <v>102</v>
      </c>
      <c r="K2330" t="s">
        <v>357</v>
      </c>
      <c r="L2330" t="s">
        <v>358</v>
      </c>
      <c r="M2330" t="s">
        <v>146</v>
      </c>
      <c r="N2330" t="s">
        <v>86</v>
      </c>
      <c r="O2330" t="s">
        <v>9732</v>
      </c>
      <c r="P2330" t="s">
        <v>134</v>
      </c>
      <c r="W2330">
        <v>51560</v>
      </c>
      <c r="X2330" t="s">
        <v>78</v>
      </c>
      <c r="Y2330">
        <v>6088</v>
      </c>
      <c r="Z2330">
        <v>-14599</v>
      </c>
      <c r="AA2330" s="1"/>
      <c r="AB2330" t="s">
        <v>9733</v>
      </c>
      <c r="AC2330">
        <v>2006</v>
      </c>
      <c r="AD2330">
        <v>10</v>
      </c>
      <c r="AE2330">
        <v>9</v>
      </c>
      <c r="AF2330" s="2">
        <f>DATE(emdat_data[[#This Row],[Start Year]],emdat_data[[#This Row],[Start Month]],emdat_data[[#This Row],[Start Day]])</f>
        <v>38999</v>
      </c>
      <c r="AG2330">
        <v>2006</v>
      </c>
      <c r="AH2330">
        <v>10</v>
      </c>
      <c r="AI2330">
        <v>14</v>
      </c>
      <c r="AJ2330" s="2">
        <f>DATE(emdat_data[[#This Row],[End Year]],emdat_data[[#This Row],[End Month]],emdat_data[[#This Row],[End Day]])</f>
        <v>39004</v>
      </c>
      <c r="AM2330">
        <v>100</v>
      </c>
      <c r="AO2330">
        <v>100</v>
      </c>
      <c r="AV2330">
        <v>68.883758712346406</v>
      </c>
      <c r="AX2330" t="s">
        <v>9734</v>
      </c>
      <c r="AY2330" t="s">
        <v>9735</v>
      </c>
    </row>
    <row r="2331" spans="1:51" hidden="1" x14ac:dyDescent="0.25">
      <c r="A2331" t="s">
        <v>9267</v>
      </c>
      <c r="B2331">
        <v>2006</v>
      </c>
      <c r="C2331">
        <v>642</v>
      </c>
      <c r="E2331" t="s">
        <v>50</v>
      </c>
      <c r="F2331" t="s">
        <v>63</v>
      </c>
      <c r="G2331" t="s">
        <v>82</v>
      </c>
      <c r="H2331" t="s">
        <v>157</v>
      </c>
      <c r="I2331" t="s">
        <v>158</v>
      </c>
      <c r="K2331" t="s">
        <v>357</v>
      </c>
      <c r="L2331" t="s">
        <v>358</v>
      </c>
      <c r="M2331" t="s">
        <v>146</v>
      </c>
      <c r="N2331" t="s">
        <v>86</v>
      </c>
      <c r="O2331" t="s">
        <v>9268</v>
      </c>
      <c r="Q2331" t="s">
        <v>72</v>
      </c>
      <c r="U2331" t="s">
        <v>127</v>
      </c>
      <c r="X2331" t="s">
        <v>88</v>
      </c>
      <c r="AA2331" s="1"/>
      <c r="AC2331">
        <v>2006</v>
      </c>
      <c r="AD2331">
        <v>10</v>
      </c>
      <c r="AE2331">
        <v>12</v>
      </c>
      <c r="AF2331" s="2">
        <f>DATE(emdat_data[[#This Row],[Start Year]],emdat_data[[#This Row],[Start Month]],emdat_data[[#This Row],[Start Day]])</f>
        <v>39002</v>
      </c>
      <c r="AG2331">
        <v>2006</v>
      </c>
      <c r="AH2331">
        <v>10</v>
      </c>
      <c r="AI2331">
        <v>14</v>
      </c>
      <c r="AJ2331" s="2">
        <f>DATE(emdat_data[[#This Row],[End Year]],emdat_data[[#This Row],[End Month]],emdat_data[[#This Row],[End Day]])</f>
        <v>39004</v>
      </c>
      <c r="AK2331">
        <v>3</v>
      </c>
      <c r="AR2331">
        <v>200000</v>
      </c>
      <c r="AS2331">
        <v>290344</v>
      </c>
      <c r="AT2331">
        <v>300000</v>
      </c>
      <c r="AU2331">
        <v>435516</v>
      </c>
      <c r="AV2331">
        <v>68.883758712346406</v>
      </c>
      <c r="AX2331" t="s">
        <v>9269</v>
      </c>
      <c r="AY2331" t="s">
        <v>9270</v>
      </c>
    </row>
    <row r="2332" spans="1:51" hidden="1" x14ac:dyDescent="0.25">
      <c r="A2332" t="s">
        <v>9774</v>
      </c>
      <c r="B2332">
        <v>2006</v>
      </c>
      <c r="C2332">
        <v>736</v>
      </c>
      <c r="E2332" t="s">
        <v>50</v>
      </c>
      <c r="F2332" t="s">
        <v>71</v>
      </c>
      <c r="G2332" t="s">
        <v>72</v>
      </c>
      <c r="H2332" t="s">
        <v>102</v>
      </c>
      <c r="K2332" t="s">
        <v>3068</v>
      </c>
      <c r="L2332" t="s">
        <v>3069</v>
      </c>
      <c r="M2332" t="s">
        <v>173</v>
      </c>
      <c r="N2332" t="s">
        <v>57</v>
      </c>
      <c r="O2332" t="s">
        <v>9775</v>
      </c>
      <c r="P2332" t="s">
        <v>134</v>
      </c>
      <c r="X2332" t="s">
        <v>78</v>
      </c>
      <c r="AA2332" s="1"/>
      <c r="AB2332" t="s">
        <v>9776</v>
      </c>
      <c r="AC2332">
        <v>2006</v>
      </c>
      <c r="AD2332">
        <v>10</v>
      </c>
      <c r="AE2332">
        <v>12</v>
      </c>
      <c r="AF2332" s="2">
        <f>DATE(emdat_data[[#This Row],[Start Year]],emdat_data[[#This Row],[Start Month]],emdat_data[[#This Row],[Start Day]])</f>
        <v>39002</v>
      </c>
      <c r="AG2332">
        <v>2006</v>
      </c>
      <c r="AH2332">
        <v>10</v>
      </c>
      <c r="AI2332">
        <v>17</v>
      </c>
      <c r="AJ2332" s="2">
        <f>DATE(emdat_data[[#This Row],[End Year]],emdat_data[[#This Row],[End Month]],emdat_data[[#This Row],[End Day]])</f>
        <v>39007</v>
      </c>
      <c r="AK2332">
        <v>60</v>
      </c>
      <c r="AV2332">
        <v>68.883758712346406</v>
      </c>
      <c r="AW2332" t="s">
        <v>9777</v>
      </c>
      <c r="AY2332" t="s">
        <v>9778</v>
      </c>
    </row>
    <row r="2333" spans="1:51" hidden="1" x14ac:dyDescent="0.25">
      <c r="A2333" t="s">
        <v>9006</v>
      </c>
      <c r="B2333">
        <v>2006</v>
      </c>
      <c r="C2333">
        <v>704</v>
      </c>
      <c r="E2333" t="s">
        <v>50</v>
      </c>
      <c r="F2333" t="s">
        <v>51</v>
      </c>
      <c r="G2333" t="s">
        <v>52</v>
      </c>
      <c r="H2333" t="s">
        <v>53</v>
      </c>
      <c r="K2333" t="s">
        <v>357</v>
      </c>
      <c r="L2333" t="s">
        <v>358</v>
      </c>
      <c r="M2333" t="s">
        <v>146</v>
      </c>
      <c r="N2333" t="s">
        <v>86</v>
      </c>
      <c r="O2333" t="s">
        <v>9007</v>
      </c>
      <c r="Q2333" t="s">
        <v>176</v>
      </c>
      <c r="R2333" t="s">
        <v>1619</v>
      </c>
      <c r="W2333">
        <v>7</v>
      </c>
      <c r="X2333" t="s">
        <v>59</v>
      </c>
      <c r="Y2333">
        <v>19878</v>
      </c>
      <c r="Z2333">
        <v>-155935</v>
      </c>
      <c r="AA2333" s="1"/>
      <c r="AC2333">
        <v>2006</v>
      </c>
      <c r="AD2333">
        <v>10</v>
      </c>
      <c r="AE2333">
        <v>15</v>
      </c>
      <c r="AF2333" s="2">
        <f>DATE(emdat_data[[#This Row],[Start Year]],emdat_data[[#This Row],[Start Month]],emdat_data[[#This Row],[Start Day]])</f>
        <v>39005</v>
      </c>
      <c r="AG2333">
        <v>2006</v>
      </c>
      <c r="AH2333">
        <v>10</v>
      </c>
      <c r="AI2333">
        <v>15</v>
      </c>
      <c r="AJ2333" s="2">
        <f>DATE(emdat_data[[#This Row],[End Year]],emdat_data[[#This Row],[End Month]],emdat_data[[#This Row],[End Day]])</f>
        <v>39005</v>
      </c>
      <c r="AL2333">
        <v>10</v>
      </c>
      <c r="AM2333">
        <v>3519</v>
      </c>
      <c r="AO2333">
        <v>3529</v>
      </c>
      <c r="AR2333">
        <v>40000</v>
      </c>
      <c r="AS2333">
        <v>58069</v>
      </c>
      <c r="AT2333">
        <v>150000</v>
      </c>
      <c r="AU2333">
        <v>217758</v>
      </c>
      <c r="AV2333">
        <v>68.883758712346406</v>
      </c>
      <c r="AW2333" t="s">
        <v>9008</v>
      </c>
      <c r="AY2333" t="s">
        <v>9009</v>
      </c>
    </row>
    <row r="2334" spans="1:51" hidden="1" x14ac:dyDescent="0.25">
      <c r="A2334" t="s">
        <v>9307</v>
      </c>
      <c r="B2334">
        <v>2006</v>
      </c>
      <c r="C2334">
        <v>587</v>
      </c>
      <c r="E2334" t="s">
        <v>50</v>
      </c>
      <c r="F2334" t="s">
        <v>71</v>
      </c>
      <c r="G2334" t="s">
        <v>72</v>
      </c>
      <c r="H2334" t="s">
        <v>102</v>
      </c>
      <c r="K2334" t="s">
        <v>258</v>
      </c>
      <c r="L2334" t="s">
        <v>259</v>
      </c>
      <c r="M2334" t="s">
        <v>260</v>
      </c>
      <c r="N2334" t="s">
        <v>76</v>
      </c>
      <c r="O2334" t="s">
        <v>9308</v>
      </c>
      <c r="P2334" t="s">
        <v>134</v>
      </c>
      <c r="X2334" t="s">
        <v>78</v>
      </c>
      <c r="Y2334">
        <v>-324</v>
      </c>
      <c r="Z2334">
        <v>4001</v>
      </c>
      <c r="AA2334" s="1"/>
      <c r="AB2334" t="s">
        <v>9309</v>
      </c>
      <c r="AC2334">
        <v>2006</v>
      </c>
      <c r="AD2334">
        <v>10</v>
      </c>
      <c r="AE2334">
        <v>15</v>
      </c>
      <c r="AF2334" s="2">
        <f>DATE(emdat_data[[#This Row],[Start Year]],emdat_data[[#This Row],[Start Month]],emdat_data[[#This Row],[Start Day]])</f>
        <v>39005</v>
      </c>
      <c r="AG2334">
        <v>2006</v>
      </c>
      <c r="AH2334">
        <v>10</v>
      </c>
      <c r="AI2334">
        <v>26</v>
      </c>
      <c r="AJ2334" s="2">
        <f>DATE(emdat_data[[#This Row],[End Year]],emdat_data[[#This Row],[End Month]],emdat_data[[#This Row],[End Day]])</f>
        <v>39016</v>
      </c>
      <c r="AK2334">
        <v>30</v>
      </c>
      <c r="AM2334">
        <v>30000</v>
      </c>
      <c r="AO2334">
        <v>30000</v>
      </c>
      <c r="AV2334">
        <v>68.883758712346406</v>
      </c>
      <c r="AX2334" t="s">
        <v>9310</v>
      </c>
      <c r="AY2334" t="s">
        <v>9311</v>
      </c>
    </row>
    <row r="2335" spans="1:51" x14ac:dyDescent="0.25">
      <c r="A2335" t="s">
        <v>9987</v>
      </c>
      <c r="B2335">
        <v>2006</v>
      </c>
      <c r="C2335">
        <v>634</v>
      </c>
      <c r="E2335" t="s">
        <v>50</v>
      </c>
      <c r="F2335" t="s">
        <v>119</v>
      </c>
      <c r="G2335" t="s">
        <v>120</v>
      </c>
      <c r="H2335" t="s">
        <v>121</v>
      </c>
      <c r="J2335" t="s">
        <v>294</v>
      </c>
      <c r="K2335" t="s">
        <v>434</v>
      </c>
      <c r="L2335" t="s">
        <v>435</v>
      </c>
      <c r="M2335" t="s">
        <v>260</v>
      </c>
      <c r="N2335" t="s">
        <v>76</v>
      </c>
      <c r="O2335" t="s">
        <v>9988</v>
      </c>
      <c r="T2335" t="s">
        <v>128</v>
      </c>
      <c r="U2335" t="s">
        <v>128</v>
      </c>
      <c r="X2335" t="s">
        <v>129</v>
      </c>
      <c r="AA2335" s="1"/>
      <c r="AC2335">
        <v>2006</v>
      </c>
      <c r="AD2335">
        <v>10</v>
      </c>
      <c r="AE2335">
        <v>15</v>
      </c>
      <c r="AF2335" s="2">
        <f>DATE(emdat_data[[#This Row],[Start Year]],emdat_data[[#This Row],[Start Month]],emdat_data[[#This Row],[Start Day]])</f>
        <v>39005</v>
      </c>
      <c r="AG2335">
        <v>2006</v>
      </c>
      <c r="AH2335">
        <v>11</v>
      </c>
      <c r="AJ2335" s="2">
        <f>DATE(emdat_data[[#This Row],[End Year]],emdat_data[[#This Row],[End Month]],emdat_data[[#This Row],[End Day]])</f>
        <v>39021</v>
      </c>
      <c r="AK2335">
        <v>5</v>
      </c>
      <c r="AM2335">
        <v>105</v>
      </c>
      <c r="AO2335">
        <v>105</v>
      </c>
      <c r="AV2335">
        <v>68.883758712346406</v>
      </c>
    </row>
    <row r="2336" spans="1:51" hidden="1" x14ac:dyDescent="0.25">
      <c r="A2336" t="s">
        <v>7613</v>
      </c>
      <c r="B2336">
        <v>2006</v>
      </c>
      <c r="C2336">
        <v>560</v>
      </c>
      <c r="E2336" t="s">
        <v>50</v>
      </c>
      <c r="F2336" t="s">
        <v>63</v>
      </c>
      <c r="G2336" t="s">
        <v>82</v>
      </c>
      <c r="K2336" t="s">
        <v>195</v>
      </c>
      <c r="L2336" t="s">
        <v>196</v>
      </c>
      <c r="M2336" t="s">
        <v>197</v>
      </c>
      <c r="N2336" t="s">
        <v>190</v>
      </c>
      <c r="O2336" t="s">
        <v>7614</v>
      </c>
      <c r="Q2336" t="s">
        <v>176</v>
      </c>
      <c r="U2336" t="s">
        <v>127</v>
      </c>
      <c r="X2336" t="s">
        <v>88</v>
      </c>
      <c r="AA2336" s="1"/>
      <c r="AC2336">
        <v>2006</v>
      </c>
      <c r="AD2336">
        <v>10</v>
      </c>
      <c r="AE2336">
        <v>17</v>
      </c>
      <c r="AF2336" s="2">
        <f>DATE(emdat_data[[#This Row],[Start Year]],emdat_data[[#This Row],[Start Month]],emdat_data[[#This Row],[Start Day]])</f>
        <v>39007</v>
      </c>
      <c r="AG2336">
        <v>2006</v>
      </c>
      <c r="AH2336">
        <v>10</v>
      </c>
      <c r="AI2336">
        <v>18</v>
      </c>
      <c r="AJ2336" s="2">
        <f>DATE(emdat_data[[#This Row],[End Year]],emdat_data[[#This Row],[End Month]],emdat_data[[#This Row],[End Day]])</f>
        <v>39008</v>
      </c>
      <c r="AK2336">
        <v>3</v>
      </c>
      <c r="AM2336">
        <v>600</v>
      </c>
      <c r="AO2336">
        <v>600</v>
      </c>
      <c r="AV2336">
        <v>68.883758712346406</v>
      </c>
      <c r="AX2336" t="s">
        <v>7615</v>
      </c>
      <c r="AY2336" t="s">
        <v>7616</v>
      </c>
    </row>
    <row r="2337" spans="1:51" hidden="1" x14ac:dyDescent="0.25">
      <c r="A2337" t="s">
        <v>9763</v>
      </c>
      <c r="B2337">
        <v>2006</v>
      </c>
      <c r="C2337">
        <v>643</v>
      </c>
      <c r="E2337" t="s">
        <v>50</v>
      </c>
      <c r="F2337" t="s">
        <v>71</v>
      </c>
      <c r="G2337" t="s">
        <v>72</v>
      </c>
      <c r="H2337" t="s">
        <v>102</v>
      </c>
      <c r="K2337" t="s">
        <v>3768</v>
      </c>
      <c r="L2337" t="s">
        <v>3769</v>
      </c>
      <c r="M2337" t="s">
        <v>85</v>
      </c>
      <c r="N2337" t="s">
        <v>86</v>
      </c>
      <c r="O2337" t="s">
        <v>9764</v>
      </c>
      <c r="P2337" t="s">
        <v>642</v>
      </c>
      <c r="X2337" t="s">
        <v>78</v>
      </c>
      <c r="AA2337" s="1"/>
      <c r="AC2337">
        <v>2006</v>
      </c>
      <c r="AD2337">
        <v>10</v>
      </c>
      <c r="AE2337">
        <v>17</v>
      </c>
      <c r="AF2337" s="2">
        <f>DATE(emdat_data[[#This Row],[Start Year]],emdat_data[[#This Row],[Start Month]],emdat_data[[#This Row],[Start Day]])</f>
        <v>39007</v>
      </c>
      <c r="AG2337">
        <v>2006</v>
      </c>
      <c r="AH2337">
        <v>10</v>
      </c>
      <c r="AI2337">
        <v>17</v>
      </c>
      <c r="AJ2337" s="2">
        <f>DATE(emdat_data[[#This Row],[End Year]],emdat_data[[#This Row],[End Month]],emdat_data[[#This Row],[End Day]])</f>
        <v>39007</v>
      </c>
      <c r="AM2337">
        <v>95</v>
      </c>
      <c r="AN2337">
        <v>40</v>
      </c>
      <c r="AO2337">
        <v>135</v>
      </c>
      <c r="AV2337">
        <v>68.883758712346406</v>
      </c>
      <c r="AW2337" t="s">
        <v>9765</v>
      </c>
      <c r="AY2337" t="s">
        <v>9766</v>
      </c>
    </row>
    <row r="2338" spans="1:51" hidden="1" x14ac:dyDescent="0.25">
      <c r="A2338" t="s">
        <v>7609</v>
      </c>
      <c r="B2338">
        <v>2006</v>
      </c>
      <c r="C2338">
        <v>568</v>
      </c>
      <c r="E2338" t="s">
        <v>50</v>
      </c>
      <c r="F2338" t="s">
        <v>71</v>
      </c>
      <c r="G2338" t="s">
        <v>72</v>
      </c>
      <c r="H2338" t="s">
        <v>102</v>
      </c>
      <c r="K2338" t="s">
        <v>195</v>
      </c>
      <c r="L2338" t="s">
        <v>196</v>
      </c>
      <c r="M2338" t="s">
        <v>197</v>
      </c>
      <c r="N2338" t="s">
        <v>190</v>
      </c>
      <c r="O2338" t="s">
        <v>7610</v>
      </c>
      <c r="P2338" t="s">
        <v>134</v>
      </c>
      <c r="Q2338" t="s">
        <v>176</v>
      </c>
      <c r="X2338" t="s">
        <v>78</v>
      </c>
      <c r="AA2338" s="1"/>
      <c r="AC2338">
        <v>2006</v>
      </c>
      <c r="AD2338">
        <v>10</v>
      </c>
      <c r="AE2338">
        <v>21</v>
      </c>
      <c r="AF2338" s="2">
        <f>DATE(emdat_data[[#This Row],[Start Year]],emdat_data[[#This Row],[Start Month]],emdat_data[[#This Row],[Start Day]])</f>
        <v>39011</v>
      </c>
      <c r="AG2338">
        <v>2006</v>
      </c>
      <c r="AH2338">
        <v>10</v>
      </c>
      <c r="AI2338">
        <v>22</v>
      </c>
      <c r="AJ2338" s="2">
        <f>DATE(emdat_data[[#This Row],[End Year]],emdat_data[[#This Row],[End Month]],emdat_data[[#This Row],[End Day]])</f>
        <v>39012</v>
      </c>
      <c r="AM2338">
        <v>90</v>
      </c>
      <c r="AO2338">
        <v>90</v>
      </c>
      <c r="AV2338">
        <v>68.883758712346406</v>
      </c>
      <c r="AX2338" t="s">
        <v>7611</v>
      </c>
      <c r="AY2338" t="s">
        <v>7612</v>
      </c>
    </row>
    <row r="2339" spans="1:51" hidden="1" x14ac:dyDescent="0.25">
      <c r="A2339" t="s">
        <v>9132</v>
      </c>
      <c r="B2339">
        <v>2006</v>
      </c>
      <c r="C2339">
        <v>623</v>
      </c>
      <c r="E2339" t="s">
        <v>50</v>
      </c>
      <c r="F2339" t="s">
        <v>71</v>
      </c>
      <c r="G2339" t="s">
        <v>72</v>
      </c>
      <c r="H2339" t="s">
        <v>92</v>
      </c>
      <c r="K2339" t="s">
        <v>2595</v>
      </c>
      <c r="L2339" t="s">
        <v>2596</v>
      </c>
      <c r="M2339" t="s">
        <v>161</v>
      </c>
      <c r="N2339" t="s">
        <v>57</v>
      </c>
      <c r="O2339" t="s">
        <v>9133</v>
      </c>
      <c r="Q2339" t="s">
        <v>1619</v>
      </c>
      <c r="X2339" t="s">
        <v>78</v>
      </c>
      <c r="AA2339" s="1"/>
      <c r="AC2339">
        <v>2006</v>
      </c>
      <c r="AD2339">
        <v>10</v>
      </c>
      <c r="AE2339">
        <v>21</v>
      </c>
      <c r="AF2339" s="2">
        <f>DATE(emdat_data[[#This Row],[Start Year]],emdat_data[[#This Row],[Start Month]],emdat_data[[#This Row],[Start Day]])</f>
        <v>39011</v>
      </c>
      <c r="AG2339">
        <v>2006</v>
      </c>
      <c r="AH2339">
        <v>10</v>
      </c>
      <c r="AI2339">
        <v>25</v>
      </c>
      <c r="AJ2339" s="2">
        <f>DATE(emdat_data[[#This Row],[End Year]],emdat_data[[#This Row],[End Month]],emdat_data[[#This Row],[End Day]])</f>
        <v>39015</v>
      </c>
      <c r="AL2339">
        <v>14</v>
      </c>
      <c r="AM2339">
        <v>7310</v>
      </c>
      <c r="AO2339">
        <v>7324</v>
      </c>
      <c r="AV2339">
        <v>68.883758712346406</v>
      </c>
      <c r="AX2339" t="s">
        <v>9134</v>
      </c>
      <c r="AY2339" t="s">
        <v>9135</v>
      </c>
    </row>
    <row r="2340" spans="1:51" hidden="1" x14ac:dyDescent="0.25">
      <c r="A2340" t="s">
        <v>9141</v>
      </c>
      <c r="B2340">
        <v>2006</v>
      </c>
      <c r="C2340">
        <v>605</v>
      </c>
      <c r="E2340" t="s">
        <v>50</v>
      </c>
      <c r="F2340" t="s">
        <v>71</v>
      </c>
      <c r="G2340" t="s">
        <v>72</v>
      </c>
      <c r="H2340" t="s">
        <v>102</v>
      </c>
      <c r="K2340" t="s">
        <v>364</v>
      </c>
      <c r="L2340" t="s">
        <v>365</v>
      </c>
      <c r="M2340" t="s">
        <v>173</v>
      </c>
      <c r="N2340" t="s">
        <v>57</v>
      </c>
      <c r="O2340" t="s">
        <v>9142</v>
      </c>
      <c r="P2340" t="s">
        <v>134</v>
      </c>
      <c r="Q2340" t="s">
        <v>653</v>
      </c>
      <c r="W2340">
        <v>3680</v>
      </c>
      <c r="X2340" t="s">
        <v>78</v>
      </c>
      <c r="Y2340">
        <v>761</v>
      </c>
      <c r="Z2340">
        <v>12583</v>
      </c>
      <c r="AA2340" s="1"/>
      <c r="AC2340">
        <v>2006</v>
      </c>
      <c r="AD2340">
        <v>10</v>
      </c>
      <c r="AE2340">
        <v>21</v>
      </c>
      <c r="AF2340" s="2">
        <f>DATE(emdat_data[[#This Row],[Start Year]],emdat_data[[#This Row],[Start Month]],emdat_data[[#This Row],[Start Day]])</f>
        <v>39011</v>
      </c>
      <c r="AG2340">
        <v>2006</v>
      </c>
      <c r="AH2340">
        <v>10</v>
      </c>
      <c r="AI2340">
        <v>27</v>
      </c>
      <c r="AJ2340" s="2">
        <f>DATE(emdat_data[[#This Row],[End Year]],emdat_data[[#This Row],[End Month]],emdat_data[[#This Row],[End Day]])</f>
        <v>39017</v>
      </c>
      <c r="AK2340">
        <v>2</v>
      </c>
      <c r="AM2340">
        <v>40000</v>
      </c>
      <c r="AO2340">
        <v>40000</v>
      </c>
      <c r="AT2340">
        <v>763</v>
      </c>
      <c r="AU2340">
        <v>1108</v>
      </c>
      <c r="AV2340">
        <v>68.883758712346406</v>
      </c>
      <c r="AX2340" t="s">
        <v>9143</v>
      </c>
      <c r="AY2340" t="s">
        <v>9144</v>
      </c>
    </row>
    <row r="2341" spans="1:51" hidden="1" x14ac:dyDescent="0.25">
      <c r="A2341" t="s">
        <v>8026</v>
      </c>
      <c r="B2341">
        <v>2006</v>
      </c>
      <c r="C2341">
        <v>617</v>
      </c>
      <c r="E2341" t="s">
        <v>50</v>
      </c>
      <c r="F2341" t="s">
        <v>71</v>
      </c>
      <c r="G2341" t="s">
        <v>72</v>
      </c>
      <c r="H2341" t="s">
        <v>102</v>
      </c>
      <c r="K2341" t="s">
        <v>1231</v>
      </c>
      <c r="L2341" t="s">
        <v>1232</v>
      </c>
      <c r="M2341" t="s">
        <v>197</v>
      </c>
      <c r="N2341" t="s">
        <v>190</v>
      </c>
      <c r="O2341" t="s">
        <v>8027</v>
      </c>
      <c r="P2341" t="s">
        <v>134</v>
      </c>
      <c r="X2341" t="s">
        <v>78</v>
      </c>
      <c r="Y2341">
        <v>4165</v>
      </c>
      <c r="Z2341">
        <v>-787</v>
      </c>
      <c r="AA2341" s="1"/>
      <c r="AC2341">
        <v>2006</v>
      </c>
      <c r="AD2341">
        <v>10</v>
      </c>
      <c r="AE2341">
        <v>22</v>
      </c>
      <c r="AF2341" s="2">
        <f>DATE(emdat_data[[#This Row],[Start Year]],emdat_data[[#This Row],[Start Month]],emdat_data[[#This Row],[Start Day]])</f>
        <v>39012</v>
      </c>
      <c r="AG2341">
        <v>2006</v>
      </c>
      <c r="AH2341">
        <v>11</v>
      </c>
      <c r="AI2341">
        <v>8</v>
      </c>
      <c r="AJ2341" s="2">
        <f>DATE(emdat_data[[#This Row],[End Year]],emdat_data[[#This Row],[End Month]],emdat_data[[#This Row],[End Day]])</f>
        <v>39029</v>
      </c>
      <c r="AV2341">
        <v>68.883758712346406</v>
      </c>
      <c r="AW2341" t="s">
        <v>8028</v>
      </c>
      <c r="AX2341" t="s">
        <v>8029</v>
      </c>
      <c r="AY2341" t="s">
        <v>8030</v>
      </c>
    </row>
    <row r="2342" spans="1:51" hidden="1" x14ac:dyDescent="0.25">
      <c r="A2342" t="s">
        <v>9092</v>
      </c>
      <c r="B2342">
        <v>2006</v>
      </c>
      <c r="C2342">
        <v>617</v>
      </c>
      <c r="E2342" t="s">
        <v>50</v>
      </c>
      <c r="F2342" t="s">
        <v>71</v>
      </c>
      <c r="G2342" t="s">
        <v>72</v>
      </c>
      <c r="H2342" t="s">
        <v>102</v>
      </c>
      <c r="K2342" t="s">
        <v>318</v>
      </c>
      <c r="L2342" t="s">
        <v>319</v>
      </c>
      <c r="M2342" t="s">
        <v>197</v>
      </c>
      <c r="N2342" t="s">
        <v>190</v>
      </c>
      <c r="O2342" t="s">
        <v>9093</v>
      </c>
      <c r="P2342" t="s">
        <v>642</v>
      </c>
      <c r="Q2342" t="s">
        <v>176</v>
      </c>
      <c r="X2342" t="s">
        <v>78</v>
      </c>
      <c r="Y2342">
        <v>4165</v>
      </c>
      <c r="Z2342">
        <v>-787</v>
      </c>
      <c r="AA2342" s="1"/>
      <c r="AC2342">
        <v>2006</v>
      </c>
      <c r="AD2342">
        <v>10</v>
      </c>
      <c r="AE2342">
        <v>22</v>
      </c>
      <c r="AF2342" s="2">
        <f>DATE(emdat_data[[#This Row],[Start Year]],emdat_data[[#This Row],[Start Month]],emdat_data[[#This Row],[Start Day]])</f>
        <v>39012</v>
      </c>
      <c r="AG2342">
        <v>2006</v>
      </c>
      <c r="AH2342">
        <v>11</v>
      </c>
      <c r="AI2342">
        <v>8</v>
      </c>
      <c r="AJ2342" s="2">
        <f>DATE(emdat_data[[#This Row],[End Year]],emdat_data[[#This Row],[End Month]],emdat_data[[#This Row],[End Day]])</f>
        <v>39029</v>
      </c>
      <c r="AM2342">
        <v>240</v>
      </c>
      <c r="AO2342">
        <v>240</v>
      </c>
      <c r="AV2342">
        <v>68.883758712346406</v>
      </c>
      <c r="AW2342" t="s">
        <v>9094</v>
      </c>
      <c r="AY2342" t="s">
        <v>9095</v>
      </c>
    </row>
    <row r="2343" spans="1:51" hidden="1" x14ac:dyDescent="0.25">
      <c r="A2343" t="s">
        <v>7771</v>
      </c>
      <c r="B2343">
        <v>2006</v>
      </c>
      <c r="C2343">
        <v>573</v>
      </c>
      <c r="E2343" t="s">
        <v>50</v>
      </c>
      <c r="F2343" t="s">
        <v>63</v>
      </c>
      <c r="G2343" t="s">
        <v>82</v>
      </c>
      <c r="H2343" t="s">
        <v>157</v>
      </c>
      <c r="I2343" t="s">
        <v>418</v>
      </c>
      <c r="K2343" t="s">
        <v>187</v>
      </c>
      <c r="L2343" t="s">
        <v>188</v>
      </c>
      <c r="M2343" t="s">
        <v>189</v>
      </c>
      <c r="N2343" t="s">
        <v>190</v>
      </c>
      <c r="O2343" t="s">
        <v>7772</v>
      </c>
      <c r="Q2343" t="s">
        <v>72</v>
      </c>
      <c r="W2343">
        <v>133</v>
      </c>
      <c r="X2343" t="s">
        <v>88</v>
      </c>
      <c r="AA2343" s="1"/>
      <c r="AC2343">
        <v>2006</v>
      </c>
      <c r="AD2343">
        <v>10</v>
      </c>
      <c r="AE2343">
        <v>23</v>
      </c>
      <c r="AF2343" s="2">
        <f>DATE(emdat_data[[#This Row],[Start Year]],emdat_data[[#This Row],[Start Month]],emdat_data[[#This Row],[Start Day]])</f>
        <v>39013</v>
      </c>
      <c r="AG2343">
        <v>2006</v>
      </c>
      <c r="AH2343">
        <v>10</v>
      </c>
      <c r="AI2343">
        <v>24</v>
      </c>
      <c r="AJ2343" s="2">
        <f>DATE(emdat_data[[#This Row],[End Year]],emdat_data[[#This Row],[End Month]],emdat_data[[#This Row],[End Day]])</f>
        <v>39014</v>
      </c>
      <c r="AK2343">
        <v>1</v>
      </c>
      <c r="AL2343">
        <v>2</v>
      </c>
      <c r="AM2343">
        <v>600</v>
      </c>
      <c r="AO2343">
        <v>602</v>
      </c>
      <c r="AV2343">
        <v>68.883758712346406</v>
      </c>
      <c r="AW2343" t="s">
        <v>7773</v>
      </c>
      <c r="AX2343" t="s">
        <v>7774</v>
      </c>
      <c r="AY2343" t="s">
        <v>7775</v>
      </c>
    </row>
    <row r="2344" spans="1:51" hidden="1" x14ac:dyDescent="0.25">
      <c r="A2344" t="s">
        <v>9312</v>
      </c>
      <c r="B2344">
        <v>2006</v>
      </c>
      <c r="C2344">
        <v>624</v>
      </c>
      <c r="E2344" t="s">
        <v>50</v>
      </c>
      <c r="F2344" t="s">
        <v>71</v>
      </c>
      <c r="G2344" t="s">
        <v>72</v>
      </c>
      <c r="H2344" t="s">
        <v>102</v>
      </c>
      <c r="K2344" t="s">
        <v>258</v>
      </c>
      <c r="L2344" t="s">
        <v>259</v>
      </c>
      <c r="M2344" t="s">
        <v>260</v>
      </c>
      <c r="N2344" t="s">
        <v>76</v>
      </c>
      <c r="O2344" t="s">
        <v>9313</v>
      </c>
      <c r="P2344" t="s">
        <v>4129</v>
      </c>
      <c r="V2344">
        <v>50041</v>
      </c>
      <c r="X2344" t="s">
        <v>78</v>
      </c>
      <c r="AA2344" s="1"/>
      <c r="AC2344">
        <v>2006</v>
      </c>
      <c r="AD2344">
        <v>10</v>
      </c>
      <c r="AE2344">
        <v>23</v>
      </c>
      <c r="AF2344" s="2">
        <f>DATE(emdat_data[[#This Row],[Start Year]],emdat_data[[#This Row],[Start Month]],emdat_data[[#This Row],[Start Day]])</f>
        <v>39013</v>
      </c>
      <c r="AG2344">
        <v>2006</v>
      </c>
      <c r="AH2344">
        <v>12</v>
      </c>
      <c r="AI2344">
        <v>19</v>
      </c>
      <c r="AJ2344" s="2">
        <f>DATE(emdat_data[[#This Row],[End Year]],emdat_data[[#This Row],[End Month]],emdat_data[[#This Row],[End Day]])</f>
        <v>39070</v>
      </c>
      <c r="AK2344">
        <v>114</v>
      </c>
      <c r="AM2344">
        <v>723000</v>
      </c>
      <c r="AO2344">
        <v>723000</v>
      </c>
      <c r="AV2344">
        <v>68.883758712346406</v>
      </c>
      <c r="AX2344" t="s">
        <v>9314</v>
      </c>
      <c r="AY2344" t="s">
        <v>9315</v>
      </c>
    </row>
    <row r="2345" spans="1:51" hidden="1" x14ac:dyDescent="0.25">
      <c r="A2345" t="s">
        <v>9609</v>
      </c>
      <c r="B2345">
        <v>2006</v>
      </c>
      <c r="C2345">
        <v>624</v>
      </c>
      <c r="E2345" t="s">
        <v>50</v>
      </c>
      <c r="F2345" t="s">
        <v>71</v>
      </c>
      <c r="G2345" t="s">
        <v>72</v>
      </c>
      <c r="H2345" t="s">
        <v>102</v>
      </c>
      <c r="K2345" t="s">
        <v>2875</v>
      </c>
      <c r="L2345" t="s">
        <v>2876</v>
      </c>
      <c r="M2345" t="s">
        <v>260</v>
      </c>
      <c r="N2345" t="s">
        <v>76</v>
      </c>
      <c r="O2345" t="s">
        <v>9610</v>
      </c>
      <c r="X2345" t="s">
        <v>78</v>
      </c>
      <c r="Y2345">
        <v>78</v>
      </c>
      <c r="Z2345">
        <v>3972</v>
      </c>
      <c r="AA2345" s="1"/>
      <c r="AC2345">
        <v>2006</v>
      </c>
      <c r="AD2345">
        <v>10</v>
      </c>
      <c r="AE2345">
        <v>23</v>
      </c>
      <c r="AF2345" s="2">
        <f>DATE(emdat_data[[#This Row],[Start Year]],emdat_data[[#This Row],[Start Month]],emdat_data[[#This Row],[Start Day]])</f>
        <v>39013</v>
      </c>
      <c r="AG2345">
        <v>2006</v>
      </c>
      <c r="AH2345">
        <v>12</v>
      </c>
      <c r="AI2345">
        <v>19</v>
      </c>
      <c r="AJ2345" s="2">
        <f>DATE(emdat_data[[#This Row],[End Year]],emdat_data[[#This Row],[End Month]],emdat_data[[#This Row],[End Day]])</f>
        <v>39070</v>
      </c>
      <c r="AK2345">
        <v>35</v>
      </c>
      <c r="AM2345">
        <v>155500</v>
      </c>
      <c r="AO2345">
        <v>155500</v>
      </c>
      <c r="AV2345">
        <v>68.883758712346406</v>
      </c>
      <c r="AW2345" t="s">
        <v>3573</v>
      </c>
      <c r="AY2345" t="s">
        <v>9611</v>
      </c>
    </row>
    <row r="2346" spans="1:51" hidden="1" x14ac:dyDescent="0.25">
      <c r="A2346" t="s">
        <v>9667</v>
      </c>
      <c r="B2346">
        <v>2006</v>
      </c>
      <c r="C2346">
        <v>624</v>
      </c>
      <c r="E2346" t="s">
        <v>50</v>
      </c>
      <c r="F2346" t="s">
        <v>71</v>
      </c>
      <c r="G2346" t="s">
        <v>72</v>
      </c>
      <c r="H2346" t="s">
        <v>102</v>
      </c>
      <c r="K2346" t="s">
        <v>397</v>
      </c>
      <c r="L2346" t="s">
        <v>398</v>
      </c>
      <c r="M2346" t="s">
        <v>260</v>
      </c>
      <c r="N2346" t="s">
        <v>76</v>
      </c>
      <c r="O2346" t="s">
        <v>9668</v>
      </c>
      <c r="P2346" t="s">
        <v>134</v>
      </c>
      <c r="X2346" t="s">
        <v>78</v>
      </c>
      <c r="AA2346" s="1"/>
      <c r="AC2346">
        <v>2006</v>
      </c>
      <c r="AD2346">
        <v>10</v>
      </c>
      <c r="AE2346">
        <v>23</v>
      </c>
      <c r="AF2346" s="2">
        <f>DATE(emdat_data[[#This Row],[Start Year]],emdat_data[[#This Row],[Start Month]],emdat_data[[#This Row],[Start Day]])</f>
        <v>39013</v>
      </c>
      <c r="AG2346">
        <v>2006</v>
      </c>
      <c r="AH2346">
        <v>12</v>
      </c>
      <c r="AI2346">
        <v>19</v>
      </c>
      <c r="AJ2346" s="2">
        <f>DATE(emdat_data[[#This Row],[End Year]],emdat_data[[#This Row],[End Month]],emdat_data[[#This Row],[End Day]])</f>
        <v>39070</v>
      </c>
      <c r="AL2346">
        <v>28</v>
      </c>
      <c r="AN2346">
        <v>2500</v>
      </c>
      <c r="AO2346">
        <v>2528</v>
      </c>
      <c r="AV2346">
        <v>68.883758712346406</v>
      </c>
      <c r="AW2346" t="s">
        <v>9669</v>
      </c>
      <c r="AY2346" t="s">
        <v>9670</v>
      </c>
    </row>
    <row r="2347" spans="1:51" hidden="1" x14ac:dyDescent="0.25">
      <c r="A2347" t="s">
        <v>9687</v>
      </c>
      <c r="B2347">
        <v>2006</v>
      </c>
      <c r="C2347">
        <v>624</v>
      </c>
      <c r="E2347" t="s">
        <v>50</v>
      </c>
      <c r="F2347" t="s">
        <v>71</v>
      </c>
      <c r="G2347" t="s">
        <v>72</v>
      </c>
      <c r="H2347" t="s">
        <v>102</v>
      </c>
      <c r="K2347" t="s">
        <v>2972</v>
      </c>
      <c r="L2347" t="s">
        <v>2973</v>
      </c>
      <c r="M2347" t="s">
        <v>260</v>
      </c>
      <c r="N2347" t="s">
        <v>76</v>
      </c>
      <c r="O2347" t="s">
        <v>9688</v>
      </c>
      <c r="P2347" t="s">
        <v>134</v>
      </c>
      <c r="X2347" t="s">
        <v>78</v>
      </c>
      <c r="Y2347">
        <v>78</v>
      </c>
      <c r="Z2347">
        <v>3972</v>
      </c>
      <c r="AA2347" s="1"/>
      <c r="AC2347">
        <v>2006</v>
      </c>
      <c r="AD2347">
        <v>10</v>
      </c>
      <c r="AE2347">
        <v>23</v>
      </c>
      <c r="AF2347" s="2">
        <f>DATE(emdat_data[[#This Row],[Start Year]],emdat_data[[#This Row],[Start Month]],emdat_data[[#This Row],[Start Day]])</f>
        <v>39013</v>
      </c>
      <c r="AG2347">
        <v>2006</v>
      </c>
      <c r="AH2347">
        <v>12</v>
      </c>
      <c r="AI2347">
        <v>19</v>
      </c>
      <c r="AJ2347" s="2">
        <f>DATE(emdat_data[[#This Row],[End Year]],emdat_data[[#This Row],[End Month]],emdat_data[[#This Row],[End Day]])</f>
        <v>39070</v>
      </c>
      <c r="AM2347">
        <v>4000</v>
      </c>
      <c r="AO2347">
        <v>4000</v>
      </c>
      <c r="AV2347">
        <v>68.883758712346406</v>
      </c>
      <c r="AW2347" t="s">
        <v>9689</v>
      </c>
      <c r="AY2347" t="s">
        <v>9690</v>
      </c>
    </row>
    <row r="2348" spans="1:51" x14ac:dyDescent="0.25">
      <c r="A2348" t="s">
        <v>7804</v>
      </c>
      <c r="B2348">
        <v>2006</v>
      </c>
      <c r="C2348">
        <v>636</v>
      </c>
      <c r="E2348" t="s">
        <v>50</v>
      </c>
      <c r="F2348" t="s">
        <v>119</v>
      </c>
      <c r="G2348" t="s">
        <v>120</v>
      </c>
      <c r="H2348" t="s">
        <v>121</v>
      </c>
      <c r="J2348" t="s">
        <v>294</v>
      </c>
      <c r="K2348" t="s">
        <v>73</v>
      </c>
      <c r="L2348" t="s">
        <v>74</v>
      </c>
      <c r="M2348" t="s">
        <v>75</v>
      </c>
      <c r="N2348" t="s">
        <v>76</v>
      </c>
      <c r="O2348" t="s">
        <v>7805</v>
      </c>
      <c r="T2348" t="s">
        <v>128</v>
      </c>
      <c r="U2348" t="s">
        <v>128</v>
      </c>
      <c r="X2348" t="s">
        <v>129</v>
      </c>
      <c r="AA2348" s="1"/>
      <c r="AC2348">
        <v>2006</v>
      </c>
      <c r="AD2348">
        <v>10</v>
      </c>
      <c r="AE2348">
        <v>24</v>
      </c>
      <c r="AF2348" s="2">
        <f>DATE(emdat_data[[#This Row],[Start Year]],emdat_data[[#This Row],[Start Month]],emdat_data[[#This Row],[Start Day]])</f>
        <v>39014</v>
      </c>
      <c r="AG2348">
        <v>2006</v>
      </c>
      <c r="AH2348">
        <v>11</v>
      </c>
      <c r="AJ2348" s="2">
        <f>DATE(emdat_data[[#This Row],[End Year]],emdat_data[[#This Row],[End Month]],emdat_data[[#This Row],[End Day]])</f>
        <v>39021</v>
      </c>
      <c r="AK2348">
        <v>68</v>
      </c>
      <c r="AV2348">
        <v>68.883758712346406</v>
      </c>
    </row>
    <row r="2349" spans="1:51" hidden="1" x14ac:dyDescent="0.25">
      <c r="A2349" t="s">
        <v>9244</v>
      </c>
      <c r="B2349">
        <v>2006</v>
      </c>
      <c r="C2349">
        <v>604</v>
      </c>
      <c r="E2349" t="s">
        <v>50</v>
      </c>
      <c r="F2349" t="s">
        <v>63</v>
      </c>
      <c r="G2349" t="s">
        <v>82</v>
      </c>
      <c r="H2349" t="s">
        <v>98</v>
      </c>
      <c r="J2349" t="s">
        <v>9245</v>
      </c>
      <c r="K2349" t="s">
        <v>1548</v>
      </c>
      <c r="L2349" t="s">
        <v>1549</v>
      </c>
      <c r="M2349" t="s">
        <v>204</v>
      </c>
      <c r="N2349" t="s">
        <v>86</v>
      </c>
      <c r="O2349" t="s">
        <v>9246</v>
      </c>
      <c r="Q2349" t="s">
        <v>72</v>
      </c>
      <c r="X2349" t="s">
        <v>88</v>
      </c>
      <c r="Y2349">
        <v>2493</v>
      </c>
      <c r="Z2349">
        <v>-10753</v>
      </c>
      <c r="AA2349" s="1"/>
      <c r="AC2349">
        <v>2006</v>
      </c>
      <c r="AD2349">
        <v>10</v>
      </c>
      <c r="AE2349">
        <v>25</v>
      </c>
      <c r="AF2349" s="2">
        <f>DATE(emdat_data[[#This Row],[Start Year]],emdat_data[[#This Row],[Start Month]],emdat_data[[#This Row],[Start Day]])</f>
        <v>39015</v>
      </c>
      <c r="AG2349">
        <v>2006</v>
      </c>
      <c r="AH2349">
        <v>10</v>
      </c>
      <c r="AI2349">
        <v>28</v>
      </c>
      <c r="AJ2349" s="2">
        <f>DATE(emdat_data[[#This Row],[End Year]],emdat_data[[#This Row],[End Month]],emdat_data[[#This Row],[End Day]])</f>
        <v>39018</v>
      </c>
      <c r="AK2349">
        <v>4</v>
      </c>
      <c r="AM2349">
        <v>20000</v>
      </c>
      <c r="AO2349">
        <v>20000</v>
      </c>
      <c r="AV2349">
        <v>68.883758712346406</v>
      </c>
      <c r="AX2349" t="s">
        <v>9247</v>
      </c>
      <c r="AY2349" t="s">
        <v>9248</v>
      </c>
    </row>
    <row r="2350" spans="1:51" hidden="1" x14ac:dyDescent="0.25">
      <c r="A2350" t="s">
        <v>9338</v>
      </c>
      <c r="B2350">
        <v>2006</v>
      </c>
      <c r="C2350">
        <v>575</v>
      </c>
      <c r="E2350" t="s">
        <v>50</v>
      </c>
      <c r="F2350" t="s">
        <v>71</v>
      </c>
      <c r="G2350" t="s">
        <v>72</v>
      </c>
      <c r="H2350" t="s">
        <v>102</v>
      </c>
      <c r="K2350" t="s">
        <v>1541</v>
      </c>
      <c r="L2350" t="s">
        <v>1542</v>
      </c>
      <c r="M2350" t="s">
        <v>995</v>
      </c>
      <c r="N2350" t="s">
        <v>76</v>
      </c>
      <c r="O2350" t="s">
        <v>9339</v>
      </c>
      <c r="P2350" t="s">
        <v>134</v>
      </c>
      <c r="X2350" t="s">
        <v>78</v>
      </c>
      <c r="AA2350" s="1"/>
      <c r="AC2350">
        <v>2006</v>
      </c>
      <c r="AD2350">
        <v>10</v>
      </c>
      <c r="AE2350">
        <v>25</v>
      </c>
      <c r="AF2350" s="2">
        <f>DATE(emdat_data[[#This Row],[Start Year]],emdat_data[[#This Row],[Start Month]],emdat_data[[#This Row],[Start Day]])</f>
        <v>39015</v>
      </c>
      <c r="AG2350">
        <v>2006</v>
      </c>
      <c r="AH2350">
        <v>10</v>
      </c>
      <c r="AI2350">
        <v>27</v>
      </c>
      <c r="AJ2350" s="2">
        <f>DATE(emdat_data[[#This Row],[End Year]],emdat_data[[#This Row],[End Month]],emdat_data[[#This Row],[End Day]])</f>
        <v>39017</v>
      </c>
      <c r="AK2350">
        <v>11</v>
      </c>
      <c r="AV2350">
        <v>68.883758712346406</v>
      </c>
      <c r="AX2350" t="s">
        <v>9340</v>
      </c>
      <c r="AY2350" t="s">
        <v>9341</v>
      </c>
    </row>
    <row r="2351" spans="1:51" hidden="1" x14ac:dyDescent="0.25">
      <c r="A2351" t="s">
        <v>8182</v>
      </c>
      <c r="B2351">
        <v>2006</v>
      </c>
      <c r="C2351">
        <v>601</v>
      </c>
      <c r="E2351" t="s">
        <v>50</v>
      </c>
      <c r="F2351" t="s">
        <v>71</v>
      </c>
      <c r="G2351" t="s">
        <v>72</v>
      </c>
      <c r="H2351" t="s">
        <v>102</v>
      </c>
      <c r="K2351" t="s">
        <v>226</v>
      </c>
      <c r="L2351" t="s">
        <v>227</v>
      </c>
      <c r="M2351" t="s">
        <v>56</v>
      </c>
      <c r="N2351" t="s">
        <v>57</v>
      </c>
      <c r="O2351" t="s">
        <v>8183</v>
      </c>
      <c r="P2351" t="s">
        <v>8184</v>
      </c>
      <c r="W2351">
        <v>40090</v>
      </c>
      <c r="X2351" t="s">
        <v>78</v>
      </c>
      <c r="Y2351">
        <v>1413</v>
      </c>
      <c r="Z2351">
        <v>7993</v>
      </c>
      <c r="AA2351" s="1"/>
      <c r="AB2351" t="s">
        <v>8185</v>
      </c>
      <c r="AC2351">
        <v>2006</v>
      </c>
      <c r="AD2351">
        <v>10</v>
      </c>
      <c r="AE2351">
        <v>26</v>
      </c>
      <c r="AF2351" s="2">
        <f>DATE(emdat_data[[#This Row],[Start Year]],emdat_data[[#This Row],[Start Month]],emdat_data[[#This Row],[Start Day]])</f>
        <v>39016</v>
      </c>
      <c r="AG2351">
        <v>2006</v>
      </c>
      <c r="AH2351">
        <v>11</v>
      </c>
      <c r="AI2351">
        <v>4</v>
      </c>
      <c r="AJ2351" s="2">
        <f>DATE(emdat_data[[#This Row],[End Year]],emdat_data[[#This Row],[End Month]],emdat_data[[#This Row],[End Day]])</f>
        <v>39025</v>
      </c>
      <c r="AK2351">
        <v>47</v>
      </c>
      <c r="AM2351">
        <v>225000</v>
      </c>
      <c r="AO2351">
        <v>225000</v>
      </c>
      <c r="AV2351">
        <v>68.883758712346406</v>
      </c>
      <c r="AW2351" t="s">
        <v>8186</v>
      </c>
      <c r="AY2351" t="s">
        <v>8187</v>
      </c>
    </row>
    <row r="2352" spans="1:51" hidden="1" x14ac:dyDescent="0.25">
      <c r="A2352" t="s">
        <v>9040</v>
      </c>
      <c r="B2352">
        <v>2006</v>
      </c>
      <c r="C2352">
        <v>602</v>
      </c>
      <c r="E2352" t="s">
        <v>50</v>
      </c>
      <c r="F2352" t="s">
        <v>71</v>
      </c>
      <c r="G2352" t="s">
        <v>72</v>
      </c>
      <c r="H2352" t="s">
        <v>102</v>
      </c>
      <c r="K2352" t="s">
        <v>274</v>
      </c>
      <c r="L2352" t="s">
        <v>275</v>
      </c>
      <c r="M2352" t="s">
        <v>56</v>
      </c>
      <c r="N2352" t="s">
        <v>57</v>
      </c>
      <c r="O2352" t="s">
        <v>9041</v>
      </c>
      <c r="P2352" t="s">
        <v>9042</v>
      </c>
      <c r="Q2352" t="s">
        <v>176</v>
      </c>
      <c r="V2352">
        <v>289</v>
      </c>
      <c r="W2352">
        <v>6890</v>
      </c>
      <c r="X2352" t="s">
        <v>78</v>
      </c>
      <c r="Y2352">
        <v>732</v>
      </c>
      <c r="Z2352">
        <v>8003</v>
      </c>
      <c r="AA2352" s="1"/>
      <c r="AC2352">
        <v>2006</v>
      </c>
      <c r="AD2352">
        <v>10</v>
      </c>
      <c r="AE2352">
        <v>26</v>
      </c>
      <c r="AF2352" s="2">
        <f>DATE(emdat_data[[#This Row],[Start Year]],emdat_data[[#This Row],[Start Month]],emdat_data[[#This Row],[Start Day]])</f>
        <v>39016</v>
      </c>
      <c r="AG2352">
        <v>2006</v>
      </c>
      <c r="AH2352">
        <v>11</v>
      </c>
      <c r="AI2352">
        <v>20</v>
      </c>
      <c r="AJ2352" s="2">
        <f>DATE(emdat_data[[#This Row],[End Year]],emdat_data[[#This Row],[End Month]],emdat_data[[#This Row],[End Day]])</f>
        <v>39041</v>
      </c>
      <c r="AK2352">
        <v>25</v>
      </c>
      <c r="AL2352">
        <v>2</v>
      </c>
      <c r="AM2352">
        <v>333000</v>
      </c>
      <c r="AO2352">
        <v>333002</v>
      </c>
      <c r="AT2352">
        <v>3000</v>
      </c>
      <c r="AU2352">
        <v>4355</v>
      </c>
      <c r="AV2352">
        <v>68.883758712346406</v>
      </c>
      <c r="AW2352" t="s">
        <v>9043</v>
      </c>
      <c r="AX2352" t="s">
        <v>9044</v>
      </c>
      <c r="AY2352" t="s">
        <v>9045</v>
      </c>
    </row>
    <row r="2353" spans="1:51" hidden="1" x14ac:dyDescent="0.25">
      <c r="A2353" t="s">
        <v>9604</v>
      </c>
      <c r="B2353">
        <v>2006</v>
      </c>
      <c r="C2353">
        <v>618</v>
      </c>
      <c r="E2353" t="s">
        <v>50</v>
      </c>
      <c r="F2353" t="s">
        <v>71</v>
      </c>
      <c r="G2353" t="s">
        <v>72</v>
      </c>
      <c r="H2353" t="s">
        <v>102</v>
      </c>
      <c r="K2353" t="s">
        <v>2875</v>
      </c>
      <c r="L2353" t="s">
        <v>2876</v>
      </c>
      <c r="M2353" t="s">
        <v>260</v>
      </c>
      <c r="N2353" t="s">
        <v>76</v>
      </c>
      <c r="O2353" t="s">
        <v>9605</v>
      </c>
      <c r="P2353" t="s">
        <v>642</v>
      </c>
      <c r="V2353">
        <v>21822</v>
      </c>
      <c r="X2353" t="s">
        <v>78</v>
      </c>
      <c r="Y2353">
        <v>464</v>
      </c>
      <c r="Z2353">
        <v>446</v>
      </c>
      <c r="AA2353" s="1"/>
      <c r="AB2353" t="s">
        <v>9606</v>
      </c>
      <c r="AC2353">
        <v>2006</v>
      </c>
      <c r="AD2353">
        <v>10</v>
      </c>
      <c r="AE2353">
        <v>26</v>
      </c>
      <c r="AF2353" s="2">
        <f>DATE(emdat_data[[#This Row],[Start Year]],emdat_data[[#This Row],[Start Month]],emdat_data[[#This Row],[Start Day]])</f>
        <v>39016</v>
      </c>
      <c r="AG2353">
        <v>2006</v>
      </c>
      <c r="AH2353">
        <v>12</v>
      </c>
      <c r="AI2353">
        <v>1</v>
      </c>
      <c r="AJ2353" s="2">
        <f>DATE(emdat_data[[#This Row],[End Year]],emdat_data[[#This Row],[End Month]],emdat_data[[#This Row],[End Day]])</f>
        <v>39052</v>
      </c>
      <c r="AK2353">
        <v>52</v>
      </c>
      <c r="AM2353">
        <v>299000</v>
      </c>
      <c r="AO2353">
        <v>299000</v>
      </c>
      <c r="AV2353">
        <v>68.883758712346406</v>
      </c>
      <c r="AX2353" t="s">
        <v>9607</v>
      </c>
      <c r="AY2353" t="s">
        <v>9608</v>
      </c>
    </row>
    <row r="2354" spans="1:51" hidden="1" x14ac:dyDescent="0.25">
      <c r="A2354" t="s">
        <v>9749</v>
      </c>
      <c r="B2354">
        <v>2006</v>
      </c>
      <c r="C2354">
        <v>576</v>
      </c>
      <c r="E2354" t="s">
        <v>50</v>
      </c>
      <c r="F2354" t="s">
        <v>350</v>
      </c>
      <c r="G2354" t="s">
        <v>477</v>
      </c>
      <c r="H2354" t="s">
        <v>503</v>
      </c>
      <c r="K2354" t="s">
        <v>357</v>
      </c>
      <c r="L2354" t="s">
        <v>358</v>
      </c>
      <c r="M2354" t="s">
        <v>146</v>
      </c>
      <c r="N2354" t="s">
        <v>86</v>
      </c>
      <c r="O2354" t="s">
        <v>9750</v>
      </c>
      <c r="U2354" t="s">
        <v>127</v>
      </c>
      <c r="X2354" t="s">
        <v>78</v>
      </c>
      <c r="AA2354" s="1"/>
      <c r="AC2354">
        <v>2006</v>
      </c>
      <c r="AD2354">
        <v>10</v>
      </c>
      <c r="AE2354">
        <v>26</v>
      </c>
      <c r="AF2354" s="2">
        <f>DATE(emdat_data[[#This Row],[Start Year]],emdat_data[[#This Row],[Start Month]],emdat_data[[#This Row],[Start Day]])</f>
        <v>39016</v>
      </c>
      <c r="AG2354">
        <v>2006</v>
      </c>
      <c r="AH2354">
        <v>10</v>
      </c>
      <c r="AI2354">
        <v>27</v>
      </c>
      <c r="AJ2354" s="2">
        <f>DATE(emdat_data[[#This Row],[End Year]],emdat_data[[#This Row],[End Month]],emdat_data[[#This Row],[End Day]])</f>
        <v>39017</v>
      </c>
      <c r="AK2354">
        <v>4</v>
      </c>
      <c r="AL2354">
        <v>1</v>
      </c>
      <c r="AN2354">
        <v>102</v>
      </c>
      <c r="AO2354">
        <v>103</v>
      </c>
      <c r="AT2354">
        <v>25000</v>
      </c>
      <c r="AU2354">
        <v>36293</v>
      </c>
      <c r="AV2354">
        <v>68.883758712346406</v>
      </c>
      <c r="AX2354" t="s">
        <v>9751</v>
      </c>
      <c r="AY2354" t="s">
        <v>9752</v>
      </c>
    </row>
    <row r="2355" spans="1:51" hidden="1" x14ac:dyDescent="0.25">
      <c r="A2355" t="s">
        <v>7932</v>
      </c>
      <c r="B2355">
        <v>2006</v>
      </c>
      <c r="C2355">
        <v>586</v>
      </c>
      <c r="E2355" t="s">
        <v>50</v>
      </c>
      <c r="F2355" t="s">
        <v>51</v>
      </c>
      <c r="G2355" t="s">
        <v>52</v>
      </c>
      <c r="H2355" t="s">
        <v>53</v>
      </c>
      <c r="K2355" t="s">
        <v>159</v>
      </c>
      <c r="L2355" t="s">
        <v>160</v>
      </c>
      <c r="M2355" t="s">
        <v>161</v>
      </c>
      <c r="N2355" t="s">
        <v>57</v>
      </c>
      <c r="O2355" t="s">
        <v>7933</v>
      </c>
      <c r="W2355">
        <v>5</v>
      </c>
      <c r="X2355" t="s">
        <v>59</v>
      </c>
      <c r="Y2355">
        <v>3156</v>
      </c>
      <c r="Z2355">
        <v>11321</v>
      </c>
      <c r="AA2355" s="1"/>
      <c r="AC2355">
        <v>2006</v>
      </c>
      <c r="AD2355">
        <v>10</v>
      </c>
      <c r="AE2355">
        <v>27</v>
      </c>
      <c r="AF2355" s="2">
        <f>DATE(emdat_data[[#This Row],[Start Year]],emdat_data[[#This Row],[Start Month]],emdat_data[[#This Row],[Start Day]])</f>
        <v>39017</v>
      </c>
      <c r="AG2355">
        <v>2006</v>
      </c>
      <c r="AH2355">
        <v>10</v>
      </c>
      <c r="AI2355">
        <v>27</v>
      </c>
      <c r="AJ2355" s="2">
        <f>DATE(emdat_data[[#This Row],[End Year]],emdat_data[[#This Row],[End Month]],emdat_data[[#This Row],[End Day]])</f>
        <v>39017</v>
      </c>
      <c r="AM2355">
        <v>20000</v>
      </c>
      <c r="AO2355">
        <v>20000</v>
      </c>
      <c r="AV2355">
        <v>68.883758712346406</v>
      </c>
      <c r="AW2355" t="s">
        <v>7291</v>
      </c>
      <c r="AY2355" t="s">
        <v>7934</v>
      </c>
    </row>
    <row r="2356" spans="1:51" hidden="1" x14ac:dyDescent="0.25">
      <c r="A2356" t="s">
        <v>8066</v>
      </c>
      <c r="B2356">
        <v>2006</v>
      </c>
      <c r="C2356">
        <v>578</v>
      </c>
      <c r="E2356" t="s">
        <v>50</v>
      </c>
      <c r="F2356" t="s">
        <v>71</v>
      </c>
      <c r="G2356" t="s">
        <v>72</v>
      </c>
      <c r="H2356" t="s">
        <v>102</v>
      </c>
      <c r="K2356" t="s">
        <v>1240</v>
      </c>
      <c r="L2356" t="s">
        <v>1241</v>
      </c>
      <c r="M2356" t="s">
        <v>260</v>
      </c>
      <c r="N2356" t="s">
        <v>76</v>
      </c>
      <c r="O2356" t="s">
        <v>8067</v>
      </c>
      <c r="P2356" t="s">
        <v>134</v>
      </c>
      <c r="S2356" t="s">
        <v>127</v>
      </c>
      <c r="V2356">
        <v>4524</v>
      </c>
      <c r="X2356" t="s">
        <v>78</v>
      </c>
      <c r="Y2356">
        <v>462</v>
      </c>
      <c r="Z2356">
        <v>446</v>
      </c>
      <c r="AA2356" s="1"/>
      <c r="AB2356" t="s">
        <v>8068</v>
      </c>
      <c r="AC2356">
        <v>2006</v>
      </c>
      <c r="AD2356">
        <v>10</v>
      </c>
      <c r="AE2356">
        <v>27</v>
      </c>
      <c r="AF2356" s="2">
        <f>DATE(emdat_data[[#This Row],[Start Year]],emdat_data[[#This Row],[Start Month]],emdat_data[[#This Row],[Start Day]])</f>
        <v>39017</v>
      </c>
      <c r="AG2356">
        <v>2006</v>
      </c>
      <c r="AH2356">
        <v>12</v>
      </c>
      <c r="AI2356">
        <v>18</v>
      </c>
      <c r="AJ2356" s="2">
        <f>DATE(emdat_data[[#This Row],[End Year]],emdat_data[[#This Row],[End Month]],emdat_data[[#This Row],[End Day]])</f>
        <v>39069</v>
      </c>
      <c r="AK2356">
        <v>80</v>
      </c>
      <c r="AM2356">
        <v>361600</v>
      </c>
      <c r="AO2356">
        <v>361600</v>
      </c>
      <c r="AV2356">
        <v>68.883758712346406</v>
      </c>
      <c r="AX2356" t="s">
        <v>8069</v>
      </c>
      <c r="AY2356" t="s">
        <v>8070</v>
      </c>
    </row>
    <row r="2357" spans="1:51" hidden="1" x14ac:dyDescent="0.25">
      <c r="A2357" t="s">
        <v>9645</v>
      </c>
      <c r="B2357">
        <v>2006</v>
      </c>
      <c r="C2357">
        <v>619</v>
      </c>
      <c r="E2357" t="s">
        <v>50</v>
      </c>
      <c r="F2357" t="s">
        <v>71</v>
      </c>
      <c r="G2357" t="s">
        <v>72</v>
      </c>
      <c r="H2357" t="s">
        <v>170</v>
      </c>
      <c r="K2357" t="s">
        <v>2924</v>
      </c>
      <c r="L2357" t="s">
        <v>2925</v>
      </c>
      <c r="M2357" t="s">
        <v>392</v>
      </c>
      <c r="N2357" t="s">
        <v>57</v>
      </c>
      <c r="O2357" t="s">
        <v>9646</v>
      </c>
      <c r="P2357" t="s">
        <v>2496</v>
      </c>
      <c r="T2357" t="s">
        <v>127</v>
      </c>
      <c r="W2357">
        <v>122300</v>
      </c>
      <c r="X2357" t="s">
        <v>78</v>
      </c>
      <c r="Y2357">
        <v>3764</v>
      </c>
      <c r="Z2357">
        <v>3965</v>
      </c>
      <c r="AA2357" s="1"/>
      <c r="AC2357">
        <v>2006</v>
      </c>
      <c r="AD2357">
        <v>10</v>
      </c>
      <c r="AE2357">
        <v>27</v>
      </c>
      <c r="AF2357" s="2">
        <f>DATE(emdat_data[[#This Row],[Start Year]],emdat_data[[#This Row],[Start Month]],emdat_data[[#This Row],[Start Day]])</f>
        <v>39017</v>
      </c>
      <c r="AG2357">
        <v>2006</v>
      </c>
      <c r="AH2357">
        <v>11</v>
      </c>
      <c r="AI2357">
        <v>7</v>
      </c>
      <c r="AJ2357" s="2">
        <f>DATE(emdat_data[[#This Row],[End Year]],emdat_data[[#This Row],[End Month]],emdat_data[[#This Row],[End Day]])</f>
        <v>39028</v>
      </c>
      <c r="AK2357">
        <v>47</v>
      </c>
      <c r="AL2357">
        <v>15</v>
      </c>
      <c r="AM2357">
        <v>63000</v>
      </c>
      <c r="AO2357">
        <v>63015</v>
      </c>
      <c r="AT2357">
        <v>317000</v>
      </c>
      <c r="AU2357">
        <v>460196</v>
      </c>
      <c r="AV2357">
        <v>68.883758712346406</v>
      </c>
      <c r="AX2357" t="s">
        <v>9647</v>
      </c>
      <c r="AY2357" t="s">
        <v>9648</v>
      </c>
    </row>
    <row r="2358" spans="1:51" hidden="1" x14ac:dyDescent="0.25">
      <c r="A2358" t="s">
        <v>9342</v>
      </c>
      <c r="B2358">
        <v>2006</v>
      </c>
      <c r="C2358">
        <v>585</v>
      </c>
      <c r="E2358" t="s">
        <v>50</v>
      </c>
      <c r="F2358" t="s">
        <v>71</v>
      </c>
      <c r="G2358" t="s">
        <v>72</v>
      </c>
      <c r="H2358" t="s">
        <v>102</v>
      </c>
      <c r="K2358" t="s">
        <v>1541</v>
      </c>
      <c r="L2358" t="s">
        <v>1542</v>
      </c>
      <c r="M2358" t="s">
        <v>995</v>
      </c>
      <c r="N2358" t="s">
        <v>76</v>
      </c>
      <c r="O2358" t="s">
        <v>9343</v>
      </c>
      <c r="P2358" t="s">
        <v>642</v>
      </c>
      <c r="X2358" t="s">
        <v>78</v>
      </c>
      <c r="AA2358" s="1"/>
      <c r="AC2358">
        <v>2006</v>
      </c>
      <c r="AD2358">
        <v>10</v>
      </c>
      <c r="AE2358">
        <v>28</v>
      </c>
      <c r="AF2358" s="2">
        <f>DATE(emdat_data[[#This Row],[Start Year]],emdat_data[[#This Row],[Start Month]],emdat_data[[#This Row],[Start Day]])</f>
        <v>39018</v>
      </c>
      <c r="AG2358">
        <v>2006</v>
      </c>
      <c r="AH2358">
        <v>10</v>
      </c>
      <c r="AI2358">
        <v>29</v>
      </c>
      <c r="AJ2358" s="2">
        <f>DATE(emdat_data[[#This Row],[End Year]],emdat_data[[#This Row],[End Month]],emdat_data[[#This Row],[End Day]])</f>
        <v>39019</v>
      </c>
      <c r="AM2358">
        <v>1000</v>
      </c>
      <c r="AO2358">
        <v>1000</v>
      </c>
      <c r="AV2358">
        <v>68.883758712346406</v>
      </c>
      <c r="AX2358" t="s">
        <v>9344</v>
      </c>
      <c r="AY2358" t="s">
        <v>9345</v>
      </c>
    </row>
    <row r="2359" spans="1:51" hidden="1" x14ac:dyDescent="0.25">
      <c r="A2359" t="s">
        <v>9622</v>
      </c>
      <c r="B2359">
        <v>2006</v>
      </c>
      <c r="C2359">
        <v>584</v>
      </c>
      <c r="E2359" t="s">
        <v>50</v>
      </c>
      <c r="F2359" t="s">
        <v>71</v>
      </c>
      <c r="G2359" t="s">
        <v>72</v>
      </c>
      <c r="H2359" t="s">
        <v>102</v>
      </c>
      <c r="K2359" t="s">
        <v>390</v>
      </c>
      <c r="L2359" t="s">
        <v>391</v>
      </c>
      <c r="M2359" t="s">
        <v>392</v>
      </c>
      <c r="N2359" t="s">
        <v>57</v>
      </c>
      <c r="O2359" t="s">
        <v>9623</v>
      </c>
      <c r="P2359" t="s">
        <v>134</v>
      </c>
      <c r="U2359" t="s">
        <v>127</v>
      </c>
      <c r="X2359" t="s">
        <v>78</v>
      </c>
      <c r="AA2359" s="1"/>
      <c r="AB2359" t="s">
        <v>9624</v>
      </c>
      <c r="AC2359">
        <v>2006</v>
      </c>
      <c r="AD2359">
        <v>10</v>
      </c>
      <c r="AE2359">
        <v>29</v>
      </c>
      <c r="AF2359" s="2">
        <f>DATE(emdat_data[[#This Row],[Start Year]],emdat_data[[#This Row],[Start Month]],emdat_data[[#This Row],[Start Day]])</f>
        <v>39019</v>
      </c>
      <c r="AG2359">
        <v>2006</v>
      </c>
      <c r="AH2359">
        <v>10</v>
      </c>
      <c r="AI2359">
        <v>29</v>
      </c>
      <c r="AJ2359" s="2">
        <f>DATE(emdat_data[[#This Row],[End Year]],emdat_data[[#This Row],[End Month]],emdat_data[[#This Row],[End Day]])</f>
        <v>39019</v>
      </c>
      <c r="AK2359">
        <v>6</v>
      </c>
      <c r="AV2359">
        <v>68.883758712346406</v>
      </c>
      <c r="AW2359" t="s">
        <v>9625</v>
      </c>
      <c r="AY2359" t="s">
        <v>9626</v>
      </c>
    </row>
    <row r="2360" spans="1:51" hidden="1" x14ac:dyDescent="0.25">
      <c r="A2360" t="s">
        <v>8996</v>
      </c>
      <c r="B2360">
        <v>2006</v>
      </c>
      <c r="C2360">
        <v>600</v>
      </c>
      <c r="E2360" t="s">
        <v>50</v>
      </c>
      <c r="F2360" t="s">
        <v>63</v>
      </c>
      <c r="G2360" t="s">
        <v>82</v>
      </c>
      <c r="H2360" t="s">
        <v>98</v>
      </c>
      <c r="J2360" t="s">
        <v>8997</v>
      </c>
      <c r="K2360" t="s">
        <v>364</v>
      </c>
      <c r="L2360" t="s">
        <v>365</v>
      </c>
      <c r="M2360" t="s">
        <v>173</v>
      </c>
      <c r="N2360" t="s">
        <v>57</v>
      </c>
      <c r="O2360" t="s">
        <v>8998</v>
      </c>
      <c r="Q2360" t="s">
        <v>72</v>
      </c>
      <c r="R2360" t="s">
        <v>176</v>
      </c>
      <c r="W2360">
        <v>230</v>
      </c>
      <c r="X2360" t="s">
        <v>88</v>
      </c>
      <c r="Y2360">
        <v>1702</v>
      </c>
      <c r="Z2360">
        <v>12182</v>
      </c>
      <c r="AA2360" s="1"/>
      <c r="AC2360">
        <v>2006</v>
      </c>
      <c r="AD2360">
        <v>10</v>
      </c>
      <c r="AE2360">
        <v>30</v>
      </c>
      <c r="AF2360" s="2">
        <f>DATE(emdat_data[[#This Row],[Start Year]],emdat_data[[#This Row],[Start Month]],emdat_data[[#This Row],[Start Day]])</f>
        <v>39020</v>
      </c>
      <c r="AG2360">
        <v>2006</v>
      </c>
      <c r="AH2360">
        <v>11</v>
      </c>
      <c r="AI2360">
        <v>1</v>
      </c>
      <c r="AJ2360" s="2">
        <f>DATE(emdat_data[[#This Row],[End Year]],emdat_data[[#This Row],[End Month]],emdat_data[[#This Row],[End Day]])</f>
        <v>39022</v>
      </c>
      <c r="AK2360">
        <v>34</v>
      </c>
      <c r="AL2360">
        <v>58</v>
      </c>
      <c r="AM2360">
        <v>282963</v>
      </c>
      <c r="AO2360">
        <v>283021</v>
      </c>
      <c r="AT2360">
        <v>9077</v>
      </c>
      <c r="AU2360">
        <v>13177</v>
      </c>
      <c r="AV2360">
        <v>68.883758712346406</v>
      </c>
      <c r="AX2360" t="s">
        <v>8999</v>
      </c>
      <c r="AY2360" t="s">
        <v>9000</v>
      </c>
    </row>
    <row r="2361" spans="1:51" hidden="1" x14ac:dyDescent="0.25">
      <c r="A2361" t="s">
        <v>8086</v>
      </c>
      <c r="B2361">
        <v>2006</v>
      </c>
      <c r="C2361">
        <v>709</v>
      </c>
      <c r="E2361" t="s">
        <v>50</v>
      </c>
      <c r="F2361" t="s">
        <v>63</v>
      </c>
      <c r="G2361" t="s">
        <v>64</v>
      </c>
      <c r="H2361" t="s">
        <v>65</v>
      </c>
      <c r="K2361" t="s">
        <v>202</v>
      </c>
      <c r="L2361" t="s">
        <v>203</v>
      </c>
      <c r="M2361" t="s">
        <v>204</v>
      </c>
      <c r="N2361" t="s">
        <v>86</v>
      </c>
      <c r="O2361" t="s">
        <v>2009</v>
      </c>
      <c r="X2361" t="s">
        <v>67</v>
      </c>
      <c r="AA2361" s="1"/>
      <c r="AC2361">
        <v>2006</v>
      </c>
      <c r="AD2361">
        <v>11</v>
      </c>
      <c r="AF2361" s="2">
        <f>DATE(emdat_data[[#This Row],[Start Year]],emdat_data[[#This Row],[Start Month]],emdat_data[[#This Row],[Start Day]])</f>
        <v>39021</v>
      </c>
      <c r="AG2361">
        <v>2006</v>
      </c>
      <c r="AH2361">
        <v>11</v>
      </c>
      <c r="AI2361">
        <v>23</v>
      </c>
      <c r="AJ2361" s="2">
        <f>DATE(emdat_data[[#This Row],[End Year]],emdat_data[[#This Row],[End Month]],emdat_data[[#This Row],[End Day]])</f>
        <v>39044</v>
      </c>
      <c r="AK2361">
        <v>6</v>
      </c>
      <c r="AV2361">
        <v>68.883758712346406</v>
      </c>
      <c r="AW2361" t="s">
        <v>2010</v>
      </c>
      <c r="AY2361" t="s">
        <v>2011</v>
      </c>
    </row>
    <row r="2362" spans="1:51" hidden="1" x14ac:dyDescent="0.25">
      <c r="A2362" t="s">
        <v>9297</v>
      </c>
      <c r="B2362">
        <v>2006</v>
      </c>
      <c r="C2362">
        <v>616</v>
      </c>
      <c r="E2362" t="s">
        <v>50</v>
      </c>
      <c r="F2362" t="s">
        <v>63</v>
      </c>
      <c r="G2362" t="s">
        <v>82</v>
      </c>
      <c r="H2362" t="s">
        <v>157</v>
      </c>
      <c r="I2362" t="s">
        <v>418</v>
      </c>
      <c r="K2362" t="s">
        <v>245</v>
      </c>
      <c r="L2362" t="s">
        <v>246</v>
      </c>
      <c r="M2362" t="s">
        <v>161</v>
      </c>
      <c r="N2362" t="s">
        <v>57</v>
      </c>
      <c r="O2362" t="s">
        <v>2228</v>
      </c>
      <c r="X2362" t="s">
        <v>88</v>
      </c>
      <c r="AA2362" s="1"/>
      <c r="AC2362">
        <v>2006</v>
      </c>
      <c r="AD2362">
        <v>11</v>
      </c>
      <c r="AF2362" s="2">
        <f>DATE(emdat_data[[#This Row],[Start Year]],emdat_data[[#This Row],[Start Month]],emdat_data[[#This Row],[Start Day]])</f>
        <v>39021</v>
      </c>
      <c r="AG2362">
        <v>2006</v>
      </c>
      <c r="AH2362">
        <v>11</v>
      </c>
      <c r="AJ2362" s="2">
        <f>DATE(emdat_data[[#This Row],[End Year]],emdat_data[[#This Row],[End Month]],emdat_data[[#This Row],[End Day]])</f>
        <v>39021</v>
      </c>
      <c r="AK2362">
        <v>9</v>
      </c>
      <c r="AL2362">
        <v>21</v>
      </c>
      <c r="AM2362">
        <v>87</v>
      </c>
      <c r="AN2362">
        <v>99</v>
      </c>
      <c r="AO2362">
        <v>207</v>
      </c>
      <c r="AV2362">
        <v>68.883758712346406</v>
      </c>
      <c r="AW2362" t="s">
        <v>2229</v>
      </c>
      <c r="AY2362" t="s">
        <v>2230</v>
      </c>
    </row>
    <row r="2363" spans="1:51" hidden="1" x14ac:dyDescent="0.25">
      <c r="A2363" t="s">
        <v>9361</v>
      </c>
      <c r="B2363">
        <v>2006</v>
      </c>
      <c r="C2363">
        <v>709</v>
      </c>
      <c r="E2363" t="s">
        <v>50</v>
      </c>
      <c r="F2363" t="s">
        <v>63</v>
      </c>
      <c r="G2363" t="s">
        <v>64</v>
      </c>
      <c r="H2363" t="s">
        <v>65</v>
      </c>
      <c r="K2363" t="s">
        <v>1548</v>
      </c>
      <c r="L2363" t="s">
        <v>1549</v>
      </c>
      <c r="M2363" t="s">
        <v>204</v>
      </c>
      <c r="N2363" t="s">
        <v>86</v>
      </c>
      <c r="O2363" t="s">
        <v>9362</v>
      </c>
      <c r="X2363" t="s">
        <v>67</v>
      </c>
      <c r="AA2363" s="1"/>
      <c r="AC2363">
        <v>2006</v>
      </c>
      <c r="AD2363">
        <v>11</v>
      </c>
      <c r="AF2363" s="2">
        <f>DATE(emdat_data[[#This Row],[Start Year]],emdat_data[[#This Row],[Start Month]],emdat_data[[#This Row],[Start Day]])</f>
        <v>39021</v>
      </c>
      <c r="AG2363">
        <v>2006</v>
      </c>
      <c r="AH2363">
        <v>11</v>
      </c>
      <c r="AJ2363" s="2">
        <f>DATE(emdat_data[[#This Row],[End Year]],emdat_data[[#This Row],[End Month]],emdat_data[[#This Row],[End Day]])</f>
        <v>39021</v>
      </c>
      <c r="AK2363">
        <v>5</v>
      </c>
      <c r="AV2363">
        <v>68.883758712346406</v>
      </c>
      <c r="AW2363" t="s">
        <v>9363</v>
      </c>
      <c r="AY2363" t="s">
        <v>9364</v>
      </c>
    </row>
    <row r="2364" spans="1:51" x14ac:dyDescent="0.25">
      <c r="A2364" t="s">
        <v>9527</v>
      </c>
      <c r="B2364">
        <v>2006</v>
      </c>
      <c r="C2364">
        <v>726</v>
      </c>
      <c r="E2364" t="s">
        <v>50</v>
      </c>
      <c r="F2364" t="s">
        <v>119</v>
      </c>
      <c r="G2364" t="s">
        <v>120</v>
      </c>
      <c r="H2364" t="s">
        <v>301</v>
      </c>
      <c r="K2364" t="s">
        <v>2595</v>
      </c>
      <c r="L2364" t="s">
        <v>2596</v>
      </c>
      <c r="M2364" t="s">
        <v>161</v>
      </c>
      <c r="N2364" t="s">
        <v>57</v>
      </c>
      <c r="O2364" t="s">
        <v>9528</v>
      </c>
      <c r="T2364" t="s">
        <v>128</v>
      </c>
      <c r="U2364" t="s">
        <v>128</v>
      </c>
      <c r="X2364" t="s">
        <v>129</v>
      </c>
      <c r="AA2364" s="1"/>
      <c r="AC2364">
        <v>2006</v>
      </c>
      <c r="AD2364">
        <v>11</v>
      </c>
      <c r="AF2364" s="2">
        <f>DATE(emdat_data[[#This Row],[Start Year]],emdat_data[[#This Row],[Start Month]],emdat_data[[#This Row],[Start Day]])</f>
        <v>39021</v>
      </c>
      <c r="AG2364">
        <v>2007</v>
      </c>
      <c r="AH2364">
        <v>2</v>
      </c>
      <c r="AJ2364" s="2">
        <f>DATE(emdat_data[[#This Row],[End Year]],emdat_data[[#This Row],[End Month]],emdat_data[[#This Row],[End Day]])</f>
        <v>39113</v>
      </c>
      <c r="AK2364">
        <v>4</v>
      </c>
      <c r="AM2364">
        <v>3000</v>
      </c>
      <c r="AO2364">
        <v>3000</v>
      </c>
      <c r="AV2364">
        <v>68.883758712346406</v>
      </c>
    </row>
    <row r="2365" spans="1:51" hidden="1" x14ac:dyDescent="0.25">
      <c r="A2365" t="s">
        <v>9587</v>
      </c>
      <c r="B2365">
        <v>2006</v>
      </c>
      <c r="C2365">
        <v>709</v>
      </c>
      <c r="E2365" t="s">
        <v>50</v>
      </c>
      <c r="F2365" t="s">
        <v>63</v>
      </c>
      <c r="G2365" t="s">
        <v>64</v>
      </c>
      <c r="H2365" t="s">
        <v>65</v>
      </c>
      <c r="K2365" t="s">
        <v>325</v>
      </c>
      <c r="L2365" t="s">
        <v>326</v>
      </c>
      <c r="M2365" t="s">
        <v>204</v>
      </c>
      <c r="N2365" t="s">
        <v>86</v>
      </c>
      <c r="O2365" t="s">
        <v>9588</v>
      </c>
      <c r="X2365" t="s">
        <v>67</v>
      </c>
      <c r="AA2365" s="1"/>
      <c r="AC2365">
        <v>2006</v>
      </c>
      <c r="AD2365">
        <v>11</v>
      </c>
      <c r="AF2365" s="2">
        <f>DATE(emdat_data[[#This Row],[Start Year]],emdat_data[[#This Row],[Start Month]],emdat_data[[#This Row],[Start Day]])</f>
        <v>39021</v>
      </c>
      <c r="AG2365">
        <v>2006</v>
      </c>
      <c r="AH2365">
        <v>11</v>
      </c>
      <c r="AJ2365" s="2">
        <f>DATE(emdat_data[[#This Row],[End Year]],emdat_data[[#This Row],[End Month]],emdat_data[[#This Row],[End Day]])</f>
        <v>39021</v>
      </c>
      <c r="AK2365">
        <v>1</v>
      </c>
      <c r="AV2365">
        <v>68.883758712346406</v>
      </c>
      <c r="AX2365" t="s">
        <v>9589</v>
      </c>
      <c r="AY2365" t="s">
        <v>9590</v>
      </c>
    </row>
    <row r="2366" spans="1:51" x14ac:dyDescent="0.25">
      <c r="A2366" t="s">
        <v>9675</v>
      </c>
      <c r="B2366">
        <v>2006</v>
      </c>
      <c r="C2366">
        <v>635</v>
      </c>
      <c r="E2366" t="s">
        <v>50</v>
      </c>
      <c r="F2366" t="s">
        <v>119</v>
      </c>
      <c r="G2366" t="s">
        <v>120</v>
      </c>
      <c r="H2366" t="s">
        <v>121</v>
      </c>
      <c r="J2366" t="s">
        <v>294</v>
      </c>
      <c r="K2366" t="s">
        <v>397</v>
      </c>
      <c r="L2366" t="s">
        <v>398</v>
      </c>
      <c r="M2366" t="s">
        <v>260</v>
      </c>
      <c r="N2366" t="s">
        <v>76</v>
      </c>
      <c r="O2366" t="s">
        <v>9676</v>
      </c>
      <c r="T2366" t="s">
        <v>128</v>
      </c>
      <c r="U2366" t="s">
        <v>128</v>
      </c>
      <c r="X2366" t="s">
        <v>129</v>
      </c>
      <c r="AA2366" s="1"/>
      <c r="AC2366">
        <v>2006</v>
      </c>
      <c r="AD2366">
        <v>11</v>
      </c>
      <c r="AF2366" s="2">
        <f>DATE(emdat_data[[#This Row],[Start Year]],emdat_data[[#This Row],[Start Month]],emdat_data[[#This Row],[Start Day]])</f>
        <v>39021</v>
      </c>
      <c r="AG2366">
        <v>2006</v>
      </c>
      <c r="AH2366">
        <v>11</v>
      </c>
      <c r="AJ2366" s="2">
        <f>DATE(emdat_data[[#This Row],[End Year]],emdat_data[[#This Row],[End Month]],emdat_data[[#This Row],[End Day]])</f>
        <v>39021</v>
      </c>
      <c r="AK2366">
        <v>5</v>
      </c>
      <c r="AM2366">
        <v>820</v>
      </c>
      <c r="AO2366">
        <v>820</v>
      </c>
      <c r="AV2366">
        <v>68.883758712346406</v>
      </c>
    </row>
    <row r="2367" spans="1:51" hidden="1" x14ac:dyDescent="0.25">
      <c r="A2367" t="s">
        <v>7935</v>
      </c>
      <c r="B2367">
        <v>2006</v>
      </c>
      <c r="C2367">
        <v>620</v>
      </c>
      <c r="E2367" t="s">
        <v>50</v>
      </c>
      <c r="F2367" t="s">
        <v>51</v>
      </c>
      <c r="G2367" t="s">
        <v>52</v>
      </c>
      <c r="H2367" t="s">
        <v>53</v>
      </c>
      <c r="K2367" t="s">
        <v>159</v>
      </c>
      <c r="L2367" t="s">
        <v>160</v>
      </c>
      <c r="M2367" t="s">
        <v>161</v>
      </c>
      <c r="N2367" t="s">
        <v>57</v>
      </c>
      <c r="O2367" t="s">
        <v>7936</v>
      </c>
      <c r="W2367">
        <v>5</v>
      </c>
      <c r="X2367" t="s">
        <v>59</v>
      </c>
      <c r="Y2367">
        <v>43469</v>
      </c>
      <c r="Z2367">
        <v>119558</v>
      </c>
      <c r="AA2367" s="1"/>
      <c r="AC2367">
        <v>2006</v>
      </c>
      <c r="AD2367">
        <v>11</v>
      </c>
      <c r="AE2367">
        <v>3</v>
      </c>
      <c r="AF2367" s="2">
        <f>DATE(emdat_data[[#This Row],[Start Year]],emdat_data[[#This Row],[Start Month]],emdat_data[[#This Row],[Start Day]])</f>
        <v>39024</v>
      </c>
      <c r="AG2367">
        <v>2006</v>
      </c>
      <c r="AH2367">
        <v>11</v>
      </c>
      <c r="AI2367">
        <v>3</v>
      </c>
      <c r="AJ2367" s="2">
        <f>DATE(emdat_data[[#This Row],[End Year]],emdat_data[[#This Row],[End Month]],emdat_data[[#This Row],[End Day]])</f>
        <v>39024</v>
      </c>
      <c r="AM2367">
        <v>12000</v>
      </c>
      <c r="AO2367">
        <v>12000</v>
      </c>
      <c r="AT2367">
        <v>291</v>
      </c>
      <c r="AU2367">
        <v>422</v>
      </c>
      <c r="AV2367">
        <v>68.883758712346406</v>
      </c>
      <c r="AX2367" t="s">
        <v>4513</v>
      </c>
      <c r="AY2367" t="s">
        <v>4514</v>
      </c>
    </row>
    <row r="2368" spans="1:51" hidden="1" x14ac:dyDescent="0.25">
      <c r="A2368" t="s">
        <v>7595</v>
      </c>
      <c r="B2368">
        <v>2006</v>
      </c>
      <c r="C2368">
        <v>597</v>
      </c>
      <c r="E2368" t="s">
        <v>50</v>
      </c>
      <c r="F2368" t="s">
        <v>71</v>
      </c>
      <c r="G2368" t="s">
        <v>72</v>
      </c>
      <c r="H2368" t="s">
        <v>102</v>
      </c>
      <c r="K2368" t="s">
        <v>1155</v>
      </c>
      <c r="L2368" t="s">
        <v>1156</v>
      </c>
      <c r="M2368" t="s">
        <v>75</v>
      </c>
      <c r="N2368" t="s">
        <v>76</v>
      </c>
      <c r="O2368" t="s">
        <v>7596</v>
      </c>
      <c r="P2368" t="s">
        <v>642</v>
      </c>
      <c r="Q2368" t="s">
        <v>176</v>
      </c>
      <c r="S2368" t="s">
        <v>127</v>
      </c>
      <c r="W2368">
        <v>1300</v>
      </c>
      <c r="X2368" t="s">
        <v>78</v>
      </c>
      <c r="Y2368">
        <v>-424</v>
      </c>
      <c r="Z2368">
        <v>1543</v>
      </c>
      <c r="AA2368" s="1"/>
      <c r="AB2368" t="s">
        <v>7597</v>
      </c>
      <c r="AC2368">
        <v>2006</v>
      </c>
      <c r="AD2368">
        <v>11</v>
      </c>
      <c r="AE2368">
        <v>4</v>
      </c>
      <c r="AF2368" s="2">
        <f>DATE(emdat_data[[#This Row],[Start Year]],emdat_data[[#This Row],[Start Month]],emdat_data[[#This Row],[Start Day]])</f>
        <v>39025</v>
      </c>
      <c r="AG2368">
        <v>2006</v>
      </c>
      <c r="AH2368">
        <v>11</v>
      </c>
      <c r="AI2368">
        <v>18</v>
      </c>
      <c r="AJ2368" s="2">
        <f>DATE(emdat_data[[#This Row],[End Year]],emdat_data[[#This Row],[End Month]],emdat_data[[#This Row],[End Day]])</f>
        <v>39039</v>
      </c>
      <c r="AK2368">
        <v>6</v>
      </c>
      <c r="AN2368">
        <v>5000</v>
      </c>
      <c r="AO2368">
        <v>5000</v>
      </c>
      <c r="AV2368">
        <v>68.883758712346406</v>
      </c>
      <c r="AX2368" t="s">
        <v>7003</v>
      </c>
      <c r="AY2368" t="s">
        <v>7004</v>
      </c>
    </row>
    <row r="2369" spans="1:51" hidden="1" x14ac:dyDescent="0.25">
      <c r="A2369" t="s">
        <v>8215</v>
      </c>
      <c r="B2369">
        <v>2006</v>
      </c>
      <c r="C2369">
        <v>599</v>
      </c>
      <c r="E2369" t="s">
        <v>50</v>
      </c>
      <c r="F2369" t="s">
        <v>71</v>
      </c>
      <c r="G2369" t="s">
        <v>72</v>
      </c>
      <c r="H2369" t="s">
        <v>170</v>
      </c>
      <c r="K2369" t="s">
        <v>4722</v>
      </c>
      <c r="L2369" t="s">
        <v>4723</v>
      </c>
      <c r="M2369" t="s">
        <v>392</v>
      </c>
      <c r="N2369" t="s">
        <v>57</v>
      </c>
      <c r="O2369" t="s">
        <v>8216</v>
      </c>
      <c r="P2369" t="s">
        <v>642</v>
      </c>
      <c r="W2369">
        <v>19960</v>
      </c>
      <c r="X2369" t="s">
        <v>78</v>
      </c>
      <c r="Y2369">
        <v>3623</v>
      </c>
      <c r="Z2369">
        <v>4481</v>
      </c>
      <c r="AA2369" s="1"/>
      <c r="AC2369">
        <v>2006</v>
      </c>
      <c r="AD2369">
        <v>11</v>
      </c>
      <c r="AE2369">
        <v>5</v>
      </c>
      <c r="AF2369" s="2">
        <f>DATE(emdat_data[[#This Row],[Start Year]],emdat_data[[#This Row],[Start Month]],emdat_data[[#This Row],[Start Day]])</f>
        <v>39026</v>
      </c>
      <c r="AG2369">
        <v>2006</v>
      </c>
      <c r="AH2369">
        <v>11</v>
      </c>
      <c r="AI2369">
        <v>7</v>
      </c>
      <c r="AJ2369" s="2">
        <f>DATE(emdat_data[[#This Row],[End Year]],emdat_data[[#This Row],[End Month]],emdat_data[[#This Row],[End Day]])</f>
        <v>39028</v>
      </c>
      <c r="AK2369">
        <v>20</v>
      </c>
      <c r="AL2369">
        <v>20</v>
      </c>
      <c r="AM2369">
        <v>18000</v>
      </c>
      <c r="AO2369">
        <v>18020</v>
      </c>
      <c r="AV2369">
        <v>68.883758712346406</v>
      </c>
      <c r="AX2369" t="s">
        <v>8217</v>
      </c>
      <c r="AY2369" t="s">
        <v>8218</v>
      </c>
    </row>
    <row r="2370" spans="1:51" hidden="1" x14ac:dyDescent="0.25">
      <c r="A2370" t="s">
        <v>9736</v>
      </c>
      <c r="B2370">
        <v>2006</v>
      </c>
      <c r="C2370">
        <v>598</v>
      </c>
      <c r="E2370" t="s">
        <v>50</v>
      </c>
      <c r="F2370" t="s">
        <v>71</v>
      </c>
      <c r="G2370" t="s">
        <v>72</v>
      </c>
      <c r="H2370" t="s">
        <v>102</v>
      </c>
      <c r="K2370" t="s">
        <v>357</v>
      </c>
      <c r="L2370" t="s">
        <v>358</v>
      </c>
      <c r="M2370" t="s">
        <v>146</v>
      </c>
      <c r="N2370" t="s">
        <v>86</v>
      </c>
      <c r="O2370" t="s">
        <v>9737</v>
      </c>
      <c r="P2370" t="s">
        <v>642</v>
      </c>
      <c r="W2370">
        <v>57890</v>
      </c>
      <c r="X2370" t="s">
        <v>78</v>
      </c>
      <c r="Y2370">
        <v>4786</v>
      </c>
      <c r="Z2370">
        <v>-12215</v>
      </c>
      <c r="AA2370" s="1"/>
      <c r="AB2370" t="s">
        <v>9738</v>
      </c>
      <c r="AC2370">
        <v>2006</v>
      </c>
      <c r="AD2370">
        <v>11</v>
      </c>
      <c r="AE2370">
        <v>5</v>
      </c>
      <c r="AF2370" s="2">
        <f>DATE(emdat_data[[#This Row],[Start Year]],emdat_data[[#This Row],[Start Month]],emdat_data[[#This Row],[Start Day]])</f>
        <v>39026</v>
      </c>
      <c r="AG2370">
        <v>2006</v>
      </c>
      <c r="AH2370">
        <v>11</v>
      </c>
      <c r="AI2370">
        <v>10</v>
      </c>
      <c r="AJ2370" s="2">
        <f>DATE(emdat_data[[#This Row],[End Year]],emdat_data[[#This Row],[End Month]],emdat_data[[#This Row],[End Day]])</f>
        <v>39031</v>
      </c>
      <c r="AK2370">
        <v>2</v>
      </c>
      <c r="AM2370">
        <v>1500</v>
      </c>
      <c r="AO2370">
        <v>1500</v>
      </c>
      <c r="AV2370">
        <v>68.883758712346406</v>
      </c>
      <c r="AW2370" t="s">
        <v>9739</v>
      </c>
      <c r="AY2370" t="s">
        <v>9740</v>
      </c>
    </row>
    <row r="2371" spans="1:51" hidden="1" x14ac:dyDescent="0.25">
      <c r="A2371" t="s">
        <v>9070</v>
      </c>
      <c r="B2371">
        <v>2006</v>
      </c>
      <c r="C2371">
        <v>610</v>
      </c>
      <c r="E2371" t="s">
        <v>50</v>
      </c>
      <c r="F2371" t="s">
        <v>63</v>
      </c>
      <c r="G2371" t="s">
        <v>82</v>
      </c>
      <c r="H2371" t="s">
        <v>98</v>
      </c>
      <c r="J2371" t="s">
        <v>9071</v>
      </c>
      <c r="K2371" t="s">
        <v>364</v>
      </c>
      <c r="L2371" t="s">
        <v>365</v>
      </c>
      <c r="M2371" t="s">
        <v>173</v>
      </c>
      <c r="N2371" t="s">
        <v>57</v>
      </c>
      <c r="O2371" t="s">
        <v>9072</v>
      </c>
      <c r="Q2371" t="s">
        <v>176</v>
      </c>
      <c r="W2371">
        <v>130</v>
      </c>
      <c r="X2371" t="s">
        <v>88</v>
      </c>
      <c r="AA2371" s="1"/>
      <c r="AC2371">
        <v>2006</v>
      </c>
      <c r="AD2371">
        <v>11</v>
      </c>
      <c r="AE2371">
        <v>13</v>
      </c>
      <c r="AF2371" s="2">
        <f>DATE(emdat_data[[#This Row],[Start Year]],emdat_data[[#This Row],[Start Month]],emdat_data[[#This Row],[Start Day]])</f>
        <v>39034</v>
      </c>
      <c r="AG2371">
        <v>2006</v>
      </c>
      <c r="AH2371">
        <v>11</v>
      </c>
      <c r="AI2371">
        <v>13</v>
      </c>
      <c r="AJ2371" s="2">
        <f>DATE(emdat_data[[#This Row],[End Year]],emdat_data[[#This Row],[End Month]],emdat_data[[#This Row],[End Day]])</f>
        <v>39034</v>
      </c>
      <c r="AK2371">
        <v>6</v>
      </c>
      <c r="AL2371">
        <v>10</v>
      </c>
      <c r="AM2371">
        <v>21250</v>
      </c>
      <c r="AO2371">
        <v>21260</v>
      </c>
      <c r="AV2371">
        <v>68.883758712346406</v>
      </c>
      <c r="AX2371" t="s">
        <v>9073</v>
      </c>
      <c r="AY2371" t="s">
        <v>9074</v>
      </c>
    </row>
    <row r="2372" spans="1:51" hidden="1" x14ac:dyDescent="0.25">
      <c r="A2372" t="s">
        <v>9263</v>
      </c>
      <c r="B2372">
        <v>2006</v>
      </c>
      <c r="C2372">
        <v>595</v>
      </c>
      <c r="E2372" t="s">
        <v>50</v>
      </c>
      <c r="F2372" t="s">
        <v>63</v>
      </c>
      <c r="G2372" t="s">
        <v>82</v>
      </c>
      <c r="H2372" t="s">
        <v>157</v>
      </c>
      <c r="I2372" t="s">
        <v>418</v>
      </c>
      <c r="K2372" t="s">
        <v>357</v>
      </c>
      <c r="L2372" t="s">
        <v>358</v>
      </c>
      <c r="M2372" t="s">
        <v>146</v>
      </c>
      <c r="N2372" t="s">
        <v>86</v>
      </c>
      <c r="O2372" t="s">
        <v>9264</v>
      </c>
      <c r="Q2372" t="s">
        <v>72</v>
      </c>
      <c r="X2372" t="s">
        <v>88</v>
      </c>
      <c r="AA2372" s="1"/>
      <c r="AC2372">
        <v>2006</v>
      </c>
      <c r="AD2372">
        <v>11</v>
      </c>
      <c r="AE2372">
        <v>15</v>
      </c>
      <c r="AF2372" s="2">
        <f>DATE(emdat_data[[#This Row],[Start Year]],emdat_data[[#This Row],[Start Month]],emdat_data[[#This Row],[Start Day]])</f>
        <v>39036</v>
      </c>
      <c r="AG2372">
        <v>2006</v>
      </c>
      <c r="AH2372">
        <v>11</v>
      </c>
      <c r="AI2372">
        <v>16</v>
      </c>
      <c r="AJ2372" s="2">
        <f>DATE(emdat_data[[#This Row],[End Year]],emdat_data[[#This Row],[End Month]],emdat_data[[#This Row],[End Day]])</f>
        <v>39037</v>
      </c>
      <c r="AK2372">
        <v>12</v>
      </c>
      <c r="AL2372">
        <v>20</v>
      </c>
      <c r="AO2372">
        <v>20</v>
      </c>
      <c r="AR2372">
        <v>62500</v>
      </c>
      <c r="AS2372">
        <v>90733</v>
      </c>
      <c r="AT2372">
        <v>95000</v>
      </c>
      <c r="AU2372">
        <v>137913</v>
      </c>
      <c r="AV2372">
        <v>68.883758712346406</v>
      </c>
      <c r="AW2372" t="s">
        <v>9265</v>
      </c>
      <c r="AY2372" t="s">
        <v>9266</v>
      </c>
    </row>
    <row r="2373" spans="1:51" hidden="1" x14ac:dyDescent="0.25">
      <c r="A2373" t="s">
        <v>6856</v>
      </c>
      <c r="B2373">
        <v>2006</v>
      </c>
      <c r="C2373">
        <v>596</v>
      </c>
      <c r="E2373" t="s">
        <v>50</v>
      </c>
      <c r="F2373" t="s">
        <v>71</v>
      </c>
      <c r="G2373" t="s">
        <v>72</v>
      </c>
      <c r="H2373" t="s">
        <v>170</v>
      </c>
      <c r="K2373" t="s">
        <v>54</v>
      </c>
      <c r="L2373" t="s">
        <v>55</v>
      </c>
      <c r="M2373" t="s">
        <v>56</v>
      </c>
      <c r="N2373" t="s">
        <v>57</v>
      </c>
      <c r="O2373" t="s">
        <v>6857</v>
      </c>
      <c r="P2373" t="s">
        <v>642</v>
      </c>
      <c r="V2373">
        <v>812</v>
      </c>
      <c r="W2373">
        <v>5000</v>
      </c>
      <c r="X2373" t="s">
        <v>78</v>
      </c>
      <c r="Y2373">
        <v>3562</v>
      </c>
      <c r="Z2373">
        <v>6354</v>
      </c>
      <c r="AA2373" s="1"/>
      <c r="AB2373" t="s">
        <v>6858</v>
      </c>
      <c r="AC2373">
        <v>2006</v>
      </c>
      <c r="AD2373">
        <v>11</v>
      </c>
      <c r="AE2373">
        <v>16</v>
      </c>
      <c r="AF2373" s="2">
        <f>DATE(emdat_data[[#This Row],[Start Year]],emdat_data[[#This Row],[Start Month]],emdat_data[[#This Row],[Start Day]])</f>
        <v>39037</v>
      </c>
      <c r="AG2373">
        <v>2006</v>
      </c>
      <c r="AH2373">
        <v>11</v>
      </c>
      <c r="AI2373">
        <v>20</v>
      </c>
      <c r="AJ2373" s="2">
        <f>DATE(emdat_data[[#This Row],[End Year]],emdat_data[[#This Row],[End Month]],emdat_data[[#This Row],[End Day]])</f>
        <v>39041</v>
      </c>
      <c r="AK2373">
        <v>166</v>
      </c>
      <c r="AL2373">
        <v>5</v>
      </c>
      <c r="AM2373">
        <v>17575</v>
      </c>
      <c r="AO2373">
        <v>17580</v>
      </c>
      <c r="AV2373">
        <v>68.883758712346406</v>
      </c>
      <c r="AX2373" t="s">
        <v>6859</v>
      </c>
      <c r="AY2373" t="s">
        <v>6860</v>
      </c>
    </row>
    <row r="2374" spans="1:51" hidden="1" x14ac:dyDescent="0.25">
      <c r="A2374" t="s">
        <v>7821</v>
      </c>
      <c r="B2374">
        <v>2006</v>
      </c>
      <c r="C2374">
        <v>660</v>
      </c>
      <c r="E2374" t="s">
        <v>50</v>
      </c>
      <c r="F2374" t="s">
        <v>350</v>
      </c>
      <c r="G2374" t="s">
        <v>477</v>
      </c>
      <c r="K2374" t="s">
        <v>93</v>
      </c>
      <c r="L2374" t="s">
        <v>94</v>
      </c>
      <c r="M2374" t="s">
        <v>95</v>
      </c>
      <c r="N2374" t="s">
        <v>96</v>
      </c>
      <c r="O2374" t="s">
        <v>7822</v>
      </c>
      <c r="U2374" t="s">
        <v>127</v>
      </c>
      <c r="X2374" t="s">
        <v>78</v>
      </c>
      <c r="AA2374" s="1"/>
      <c r="AC2374">
        <v>2006</v>
      </c>
      <c r="AD2374">
        <v>11</v>
      </c>
      <c r="AE2374">
        <v>16</v>
      </c>
      <c r="AF2374" s="2">
        <f>DATE(emdat_data[[#This Row],[Start Year]],emdat_data[[#This Row],[Start Month]],emdat_data[[#This Row],[Start Day]])</f>
        <v>39037</v>
      </c>
      <c r="AG2374">
        <v>2006</v>
      </c>
      <c r="AH2374">
        <v>11</v>
      </c>
      <c r="AI2374">
        <v>16</v>
      </c>
      <c r="AJ2374" s="2">
        <f>DATE(emdat_data[[#This Row],[End Year]],emdat_data[[#This Row],[End Month]],emdat_data[[#This Row],[End Day]])</f>
        <v>39037</v>
      </c>
      <c r="AV2374">
        <v>68.883758712346406</v>
      </c>
      <c r="AX2374" t="s">
        <v>7823</v>
      </c>
      <c r="AY2374" t="s">
        <v>7824</v>
      </c>
    </row>
    <row r="2375" spans="1:51" hidden="1" x14ac:dyDescent="0.25">
      <c r="A2375" t="s">
        <v>9181</v>
      </c>
      <c r="B2375">
        <v>2006</v>
      </c>
      <c r="C2375">
        <v>659</v>
      </c>
      <c r="E2375" t="s">
        <v>50</v>
      </c>
      <c r="F2375" t="s">
        <v>63</v>
      </c>
      <c r="G2375" t="s">
        <v>82</v>
      </c>
      <c r="H2375" t="s">
        <v>157</v>
      </c>
      <c r="I2375" t="s">
        <v>900</v>
      </c>
      <c r="K2375" t="s">
        <v>3068</v>
      </c>
      <c r="L2375" t="s">
        <v>3069</v>
      </c>
      <c r="M2375" t="s">
        <v>173</v>
      </c>
      <c r="N2375" t="s">
        <v>57</v>
      </c>
      <c r="O2375" t="s">
        <v>9182</v>
      </c>
      <c r="Q2375" t="s">
        <v>900</v>
      </c>
      <c r="X2375" t="s">
        <v>88</v>
      </c>
      <c r="AA2375" s="1"/>
      <c r="AC2375">
        <v>2006</v>
      </c>
      <c r="AD2375">
        <v>11</v>
      </c>
      <c r="AE2375">
        <v>20</v>
      </c>
      <c r="AF2375" s="2">
        <f>DATE(emdat_data[[#This Row],[Start Year]],emdat_data[[#This Row],[Start Month]],emdat_data[[#This Row],[Start Day]])</f>
        <v>39041</v>
      </c>
      <c r="AG2375">
        <v>2006</v>
      </c>
      <c r="AH2375">
        <v>11</v>
      </c>
      <c r="AI2375">
        <v>20</v>
      </c>
      <c r="AJ2375" s="2">
        <f>DATE(emdat_data[[#This Row],[End Year]],emdat_data[[#This Row],[End Month]],emdat_data[[#This Row],[End Day]])</f>
        <v>39041</v>
      </c>
      <c r="AK2375">
        <v>13</v>
      </c>
      <c r="AT2375">
        <v>10000</v>
      </c>
      <c r="AU2375">
        <v>14517</v>
      </c>
      <c r="AV2375">
        <v>68.883758712346406</v>
      </c>
      <c r="AW2375" t="s">
        <v>9183</v>
      </c>
      <c r="AY2375" t="s">
        <v>9184</v>
      </c>
    </row>
    <row r="2376" spans="1:51" hidden="1" x14ac:dyDescent="0.25">
      <c r="A2376" t="s">
        <v>9010</v>
      </c>
      <c r="B2376">
        <v>2006</v>
      </c>
      <c r="C2376">
        <v>647</v>
      </c>
      <c r="E2376" t="s">
        <v>50</v>
      </c>
      <c r="F2376" t="s">
        <v>71</v>
      </c>
      <c r="G2376" t="s">
        <v>72</v>
      </c>
      <c r="H2376" t="s">
        <v>102</v>
      </c>
      <c r="K2376" t="s">
        <v>2706</v>
      </c>
      <c r="L2376" t="s">
        <v>2707</v>
      </c>
      <c r="M2376" t="s">
        <v>204</v>
      </c>
      <c r="N2376" t="s">
        <v>86</v>
      </c>
      <c r="O2376" t="s">
        <v>9011</v>
      </c>
      <c r="P2376" t="s">
        <v>642</v>
      </c>
      <c r="Q2376" t="s">
        <v>176</v>
      </c>
      <c r="R2376" t="s">
        <v>659</v>
      </c>
      <c r="U2376" t="s">
        <v>127</v>
      </c>
      <c r="V2376">
        <v>173</v>
      </c>
      <c r="W2376">
        <v>17730</v>
      </c>
      <c r="X2376" t="s">
        <v>78</v>
      </c>
      <c r="Y2376">
        <v>89</v>
      </c>
      <c r="Z2376">
        <v>-7871</v>
      </c>
      <c r="AA2376" s="1"/>
      <c r="AC2376">
        <v>2006</v>
      </c>
      <c r="AD2376">
        <v>11</v>
      </c>
      <c r="AE2376">
        <v>21</v>
      </c>
      <c r="AF2376" s="2">
        <f>DATE(emdat_data[[#This Row],[Start Year]],emdat_data[[#This Row],[Start Month]],emdat_data[[#This Row],[Start Day]])</f>
        <v>39042</v>
      </c>
      <c r="AG2376">
        <v>2006</v>
      </c>
      <c r="AH2376">
        <v>11</v>
      </c>
      <c r="AI2376">
        <v>30</v>
      </c>
      <c r="AJ2376" s="2">
        <f>DATE(emdat_data[[#This Row],[End Year]],emdat_data[[#This Row],[End Month]],emdat_data[[#This Row],[End Day]])</f>
        <v>39051</v>
      </c>
      <c r="AK2376">
        <v>11</v>
      </c>
      <c r="AM2376">
        <v>3240</v>
      </c>
      <c r="AN2376">
        <v>1290</v>
      </c>
      <c r="AO2376">
        <v>4530</v>
      </c>
      <c r="AV2376">
        <v>68.883758712346406</v>
      </c>
      <c r="AX2376" t="s">
        <v>9012</v>
      </c>
      <c r="AY2376" t="s">
        <v>9013</v>
      </c>
    </row>
    <row r="2377" spans="1:51" hidden="1" x14ac:dyDescent="0.25">
      <c r="A2377" t="s">
        <v>9391</v>
      </c>
      <c r="B2377">
        <v>2006</v>
      </c>
      <c r="C2377">
        <v>649</v>
      </c>
      <c r="E2377" t="s">
        <v>50</v>
      </c>
      <c r="F2377" t="s">
        <v>71</v>
      </c>
      <c r="G2377" t="s">
        <v>72</v>
      </c>
      <c r="H2377" t="s">
        <v>170</v>
      </c>
      <c r="K2377" t="s">
        <v>287</v>
      </c>
      <c r="L2377" t="s">
        <v>288</v>
      </c>
      <c r="M2377" t="s">
        <v>260</v>
      </c>
      <c r="N2377" t="s">
        <v>76</v>
      </c>
      <c r="O2377" t="s">
        <v>2630</v>
      </c>
      <c r="P2377" t="s">
        <v>642</v>
      </c>
      <c r="W2377">
        <v>2760</v>
      </c>
      <c r="X2377" t="s">
        <v>78</v>
      </c>
      <c r="Y2377">
        <v>-1596</v>
      </c>
      <c r="Z2377">
        <v>3451</v>
      </c>
      <c r="AA2377" s="1"/>
      <c r="AB2377" t="s">
        <v>9392</v>
      </c>
      <c r="AC2377">
        <v>2006</v>
      </c>
      <c r="AD2377">
        <v>11</v>
      </c>
      <c r="AE2377">
        <v>27</v>
      </c>
      <c r="AF2377" s="2">
        <f>DATE(emdat_data[[#This Row],[Start Year]],emdat_data[[#This Row],[Start Month]],emdat_data[[#This Row],[Start Day]])</f>
        <v>39048</v>
      </c>
      <c r="AG2377">
        <v>2006</v>
      </c>
      <c r="AH2377">
        <v>11</v>
      </c>
      <c r="AI2377">
        <v>29</v>
      </c>
      <c r="AJ2377" s="2">
        <f>DATE(emdat_data[[#This Row],[End Year]],emdat_data[[#This Row],[End Month]],emdat_data[[#This Row],[End Day]])</f>
        <v>39050</v>
      </c>
      <c r="AK2377">
        <v>5</v>
      </c>
      <c r="AN2377">
        <v>8000</v>
      </c>
      <c r="AO2377">
        <v>8000</v>
      </c>
      <c r="AV2377">
        <v>68.883758712346406</v>
      </c>
      <c r="AX2377" t="s">
        <v>2631</v>
      </c>
      <c r="AY2377" t="s">
        <v>2632</v>
      </c>
    </row>
    <row r="2378" spans="1:51" hidden="1" x14ac:dyDescent="0.25">
      <c r="A2378" t="s">
        <v>8094</v>
      </c>
      <c r="B2378">
        <v>2006</v>
      </c>
      <c r="C2378">
        <v>651</v>
      </c>
      <c r="E2378" t="s">
        <v>50</v>
      </c>
      <c r="F2378" t="s">
        <v>71</v>
      </c>
      <c r="G2378" t="s">
        <v>72</v>
      </c>
      <c r="H2378" t="s">
        <v>170</v>
      </c>
      <c r="K2378" t="s">
        <v>1342</v>
      </c>
      <c r="L2378" t="s">
        <v>1343</v>
      </c>
      <c r="M2378" t="s">
        <v>1194</v>
      </c>
      <c r="N2378" t="s">
        <v>86</v>
      </c>
      <c r="O2378" t="s">
        <v>8095</v>
      </c>
      <c r="P2378" t="s">
        <v>642</v>
      </c>
      <c r="V2378">
        <v>65</v>
      </c>
      <c r="W2378">
        <v>6300</v>
      </c>
      <c r="X2378" t="s">
        <v>78</v>
      </c>
      <c r="Y2378">
        <v>185</v>
      </c>
      <c r="Z2378">
        <v>-7348</v>
      </c>
      <c r="AA2378" s="1"/>
      <c r="AC2378">
        <v>2006</v>
      </c>
      <c r="AD2378">
        <v>11</v>
      </c>
      <c r="AE2378">
        <v>28</v>
      </c>
      <c r="AF2378" s="2">
        <f>DATE(emdat_data[[#This Row],[Start Year]],emdat_data[[#This Row],[Start Month]],emdat_data[[#This Row],[Start Day]])</f>
        <v>39049</v>
      </c>
      <c r="AG2378">
        <v>2006</v>
      </c>
      <c r="AH2378">
        <v>12</v>
      </c>
      <c r="AI2378">
        <v>1</v>
      </c>
      <c r="AJ2378" s="2">
        <f>DATE(emdat_data[[#This Row],[End Year]],emdat_data[[#This Row],[End Month]],emdat_data[[#This Row],[End Day]])</f>
        <v>39052</v>
      </c>
      <c r="AK2378">
        <v>11</v>
      </c>
      <c r="AL2378">
        <v>10</v>
      </c>
      <c r="AM2378">
        <v>20000</v>
      </c>
      <c r="AO2378">
        <v>20010</v>
      </c>
      <c r="AV2378">
        <v>68.883758712346406</v>
      </c>
      <c r="AW2378" t="s">
        <v>8096</v>
      </c>
      <c r="AY2378" t="s">
        <v>8097</v>
      </c>
    </row>
    <row r="2379" spans="1:51" hidden="1" x14ac:dyDescent="0.25">
      <c r="A2379" t="s">
        <v>9556</v>
      </c>
      <c r="B2379">
        <v>2006</v>
      </c>
      <c r="C2379">
        <v>646</v>
      </c>
      <c r="E2379" t="s">
        <v>50</v>
      </c>
      <c r="F2379" t="s">
        <v>71</v>
      </c>
      <c r="G2379" t="s">
        <v>217</v>
      </c>
      <c r="H2379" t="s">
        <v>217</v>
      </c>
      <c r="K2379" t="s">
        <v>2842</v>
      </c>
      <c r="L2379" t="s">
        <v>2843</v>
      </c>
      <c r="M2379" t="s">
        <v>260</v>
      </c>
      <c r="N2379" t="s">
        <v>76</v>
      </c>
      <c r="O2379" t="s">
        <v>9557</v>
      </c>
      <c r="P2379" t="s">
        <v>642</v>
      </c>
      <c r="Y2379">
        <v>-179</v>
      </c>
      <c r="Z2379">
        <v>2994</v>
      </c>
      <c r="AA2379" s="1"/>
      <c r="AC2379">
        <v>2006</v>
      </c>
      <c r="AD2379">
        <v>11</v>
      </c>
      <c r="AE2379">
        <v>28</v>
      </c>
      <c r="AF2379" s="2">
        <f>DATE(emdat_data[[#This Row],[Start Year]],emdat_data[[#This Row],[Start Month]],emdat_data[[#This Row],[Start Day]])</f>
        <v>39049</v>
      </c>
      <c r="AG2379">
        <v>2006</v>
      </c>
      <c r="AH2379">
        <v>11</v>
      </c>
      <c r="AI2379">
        <v>30</v>
      </c>
      <c r="AJ2379" s="2">
        <f>DATE(emdat_data[[#This Row],[End Year]],emdat_data[[#This Row],[End Month]],emdat_data[[#This Row],[End Day]])</f>
        <v>39051</v>
      </c>
      <c r="AK2379">
        <v>24</v>
      </c>
      <c r="AM2379">
        <v>2000</v>
      </c>
      <c r="AO2379">
        <v>2000</v>
      </c>
      <c r="AV2379">
        <v>68.883758712346406</v>
      </c>
      <c r="AX2379" t="s">
        <v>9558</v>
      </c>
      <c r="AY2379" t="s">
        <v>9559</v>
      </c>
    </row>
    <row r="2380" spans="1:51" hidden="1" x14ac:dyDescent="0.25">
      <c r="A2380" t="s">
        <v>9016</v>
      </c>
      <c r="B2380">
        <v>2006</v>
      </c>
      <c r="C2380">
        <v>648</v>
      </c>
      <c r="E2380" t="s">
        <v>50</v>
      </c>
      <c r="F2380" t="s">
        <v>63</v>
      </c>
      <c r="G2380" t="s">
        <v>82</v>
      </c>
      <c r="H2380" t="s">
        <v>98</v>
      </c>
      <c r="J2380" t="s">
        <v>9017</v>
      </c>
      <c r="K2380" t="s">
        <v>364</v>
      </c>
      <c r="L2380" t="s">
        <v>365</v>
      </c>
      <c r="M2380" t="s">
        <v>173</v>
      </c>
      <c r="N2380" t="s">
        <v>57</v>
      </c>
      <c r="O2380" t="s">
        <v>9018</v>
      </c>
      <c r="Q2380" t="s">
        <v>176</v>
      </c>
      <c r="R2380" t="s">
        <v>72</v>
      </c>
      <c r="S2380" t="s">
        <v>127</v>
      </c>
      <c r="U2380" t="s">
        <v>127</v>
      </c>
      <c r="V2380">
        <v>14414</v>
      </c>
      <c r="W2380">
        <v>195</v>
      </c>
      <c r="X2380" t="s">
        <v>88</v>
      </c>
      <c r="Y2380">
        <v>1033</v>
      </c>
      <c r="Z2380">
        <v>10674</v>
      </c>
      <c r="AA2380" s="1"/>
      <c r="AC2380">
        <v>2006</v>
      </c>
      <c r="AD2380">
        <v>11</v>
      </c>
      <c r="AE2380">
        <v>30</v>
      </c>
      <c r="AF2380" s="2">
        <f>DATE(emdat_data[[#This Row],[Start Year]],emdat_data[[#This Row],[Start Month]],emdat_data[[#This Row],[Start Day]])</f>
        <v>39051</v>
      </c>
      <c r="AG2380">
        <v>2006</v>
      </c>
      <c r="AH2380">
        <v>12</v>
      </c>
      <c r="AI2380">
        <v>8</v>
      </c>
      <c r="AJ2380" s="2">
        <f>DATE(emdat_data[[#This Row],[End Year]],emdat_data[[#This Row],[End Month]],emdat_data[[#This Row],[End Day]])</f>
        <v>39059</v>
      </c>
      <c r="AK2380">
        <v>1399</v>
      </c>
      <c r="AL2380">
        <v>2143</v>
      </c>
      <c r="AM2380">
        <v>2560374</v>
      </c>
      <c r="AO2380">
        <v>2562517</v>
      </c>
      <c r="AT2380">
        <v>66400</v>
      </c>
      <c r="AU2380">
        <v>96394</v>
      </c>
      <c r="AV2380">
        <v>68.883758712346406</v>
      </c>
      <c r="AX2380" t="s">
        <v>9019</v>
      </c>
      <c r="AY2380" t="s">
        <v>9020</v>
      </c>
    </row>
    <row r="2381" spans="1:51" hidden="1" x14ac:dyDescent="0.25">
      <c r="A2381" t="s">
        <v>9231</v>
      </c>
      <c r="B2381">
        <v>2006</v>
      </c>
      <c r="C2381">
        <v>743</v>
      </c>
      <c r="E2381" t="s">
        <v>50</v>
      </c>
      <c r="F2381" t="s">
        <v>63</v>
      </c>
      <c r="G2381" t="s">
        <v>82</v>
      </c>
      <c r="K2381" t="s">
        <v>357</v>
      </c>
      <c r="L2381" t="s">
        <v>358</v>
      </c>
      <c r="M2381" t="s">
        <v>146</v>
      </c>
      <c r="N2381" t="s">
        <v>86</v>
      </c>
      <c r="O2381" t="s">
        <v>9232</v>
      </c>
      <c r="Q2381" t="s">
        <v>659</v>
      </c>
      <c r="X2381" t="s">
        <v>88</v>
      </c>
      <c r="AA2381" s="1"/>
      <c r="AC2381">
        <v>2006</v>
      </c>
      <c r="AD2381">
        <v>11</v>
      </c>
      <c r="AE2381">
        <v>30</v>
      </c>
      <c r="AF2381" s="2">
        <f>DATE(emdat_data[[#This Row],[Start Year]],emdat_data[[#This Row],[Start Month]],emdat_data[[#This Row],[Start Day]])</f>
        <v>39051</v>
      </c>
      <c r="AG2381">
        <v>2006</v>
      </c>
      <c r="AH2381">
        <v>12</v>
      </c>
      <c r="AI2381">
        <v>3</v>
      </c>
      <c r="AJ2381" s="2">
        <f>DATE(emdat_data[[#This Row],[End Year]],emdat_data[[#This Row],[End Month]],emdat_data[[#This Row],[End Day]])</f>
        <v>39054</v>
      </c>
      <c r="AK2381">
        <v>11</v>
      </c>
      <c r="AR2381">
        <v>450000</v>
      </c>
      <c r="AS2381">
        <v>653274</v>
      </c>
      <c r="AV2381">
        <v>68.883758712346406</v>
      </c>
      <c r="AW2381" t="s">
        <v>9233</v>
      </c>
      <c r="AY2381" t="s">
        <v>9234</v>
      </c>
    </row>
    <row r="2382" spans="1:51" hidden="1" x14ac:dyDescent="0.25">
      <c r="A2382" t="s">
        <v>9275</v>
      </c>
      <c r="B2382">
        <v>2006</v>
      </c>
      <c r="C2382">
        <v>648</v>
      </c>
      <c r="E2382" t="s">
        <v>50</v>
      </c>
      <c r="F2382" t="s">
        <v>63</v>
      </c>
      <c r="G2382" t="s">
        <v>82</v>
      </c>
      <c r="H2382" t="s">
        <v>98</v>
      </c>
      <c r="J2382" t="s">
        <v>9017</v>
      </c>
      <c r="K2382" t="s">
        <v>3068</v>
      </c>
      <c r="L2382" t="s">
        <v>3069</v>
      </c>
      <c r="M2382" t="s">
        <v>173</v>
      </c>
      <c r="N2382" t="s">
        <v>57</v>
      </c>
      <c r="O2382" t="s">
        <v>9276</v>
      </c>
      <c r="Q2382" t="s">
        <v>72</v>
      </c>
      <c r="V2382">
        <v>467</v>
      </c>
      <c r="X2382" t="s">
        <v>88</v>
      </c>
      <c r="Y2382">
        <v>1033</v>
      </c>
      <c r="Z2382">
        <v>10674</v>
      </c>
      <c r="AA2382" s="1"/>
      <c r="AC2382">
        <v>2006</v>
      </c>
      <c r="AD2382">
        <v>11</v>
      </c>
      <c r="AE2382">
        <v>30</v>
      </c>
      <c r="AF2382" s="2">
        <f>DATE(emdat_data[[#This Row],[Start Year]],emdat_data[[#This Row],[Start Month]],emdat_data[[#This Row],[Start Day]])</f>
        <v>39051</v>
      </c>
      <c r="AG2382">
        <v>2006</v>
      </c>
      <c r="AH2382">
        <v>12</v>
      </c>
      <c r="AI2382">
        <v>8</v>
      </c>
      <c r="AJ2382" s="2">
        <f>DATE(emdat_data[[#This Row],[End Year]],emdat_data[[#This Row],[End Month]],emdat_data[[#This Row],[End Day]])</f>
        <v>39059</v>
      </c>
      <c r="AK2382">
        <v>95</v>
      </c>
      <c r="AL2382">
        <v>1360</v>
      </c>
      <c r="AM2382">
        <v>975000</v>
      </c>
      <c r="AN2382">
        <v>250000</v>
      </c>
      <c r="AO2382">
        <v>1226360</v>
      </c>
      <c r="AT2382">
        <v>456000</v>
      </c>
      <c r="AU2382">
        <v>661985</v>
      </c>
      <c r="AV2382">
        <v>68.883758712346406</v>
      </c>
      <c r="AW2382" t="s">
        <v>9277</v>
      </c>
      <c r="AY2382" t="s">
        <v>9278</v>
      </c>
    </row>
    <row r="2383" spans="1:51" x14ac:dyDescent="0.25">
      <c r="A2383" t="s">
        <v>9322</v>
      </c>
      <c r="B2383">
        <v>2006</v>
      </c>
      <c r="C2383">
        <v>750</v>
      </c>
      <c r="E2383" t="s">
        <v>50</v>
      </c>
      <c r="F2383" t="s">
        <v>119</v>
      </c>
      <c r="G2383" t="s">
        <v>120</v>
      </c>
      <c r="H2383" t="s">
        <v>301</v>
      </c>
      <c r="J2383" t="s">
        <v>9323</v>
      </c>
      <c r="K2383" t="s">
        <v>258</v>
      </c>
      <c r="L2383" t="s">
        <v>259</v>
      </c>
      <c r="M2383" t="s">
        <v>260</v>
      </c>
      <c r="N2383" t="s">
        <v>76</v>
      </c>
      <c r="O2383" t="s">
        <v>9324</v>
      </c>
      <c r="T2383" t="s">
        <v>128</v>
      </c>
      <c r="U2383" t="s">
        <v>128</v>
      </c>
      <c r="X2383" t="s">
        <v>129</v>
      </c>
      <c r="AA2383" s="1"/>
      <c r="AC2383">
        <v>2006</v>
      </c>
      <c r="AD2383">
        <v>11</v>
      </c>
      <c r="AE2383">
        <v>30</v>
      </c>
      <c r="AF2383" s="2">
        <f>DATE(emdat_data[[#This Row],[Start Year]],emdat_data[[#This Row],[Start Month]],emdat_data[[#This Row],[Start Day]])</f>
        <v>39051</v>
      </c>
      <c r="AG2383">
        <v>2007</v>
      </c>
      <c r="AH2383">
        <v>3</v>
      </c>
      <c r="AI2383">
        <v>12</v>
      </c>
      <c r="AJ2383" s="2">
        <f>DATE(emdat_data[[#This Row],[End Year]],emdat_data[[#This Row],[End Month]],emdat_data[[#This Row],[End Day]])</f>
        <v>39153</v>
      </c>
      <c r="AK2383">
        <v>155</v>
      </c>
      <c r="AM2383">
        <v>529</v>
      </c>
      <c r="AO2383">
        <v>529</v>
      </c>
      <c r="AV2383">
        <v>68.883758712346406</v>
      </c>
    </row>
    <row r="2384" spans="1:51" hidden="1" x14ac:dyDescent="0.25">
      <c r="A2384" t="s">
        <v>7815</v>
      </c>
      <c r="B2384">
        <v>2006</v>
      </c>
      <c r="C2384">
        <v>666</v>
      </c>
      <c r="E2384" t="s">
        <v>50</v>
      </c>
      <c r="F2384" t="s">
        <v>350</v>
      </c>
      <c r="G2384" t="s">
        <v>477</v>
      </c>
      <c r="H2384" t="s">
        <v>478</v>
      </c>
      <c r="K2384" t="s">
        <v>93</v>
      </c>
      <c r="L2384" t="s">
        <v>94</v>
      </c>
      <c r="M2384" t="s">
        <v>95</v>
      </c>
      <c r="N2384" t="s">
        <v>96</v>
      </c>
      <c r="O2384" t="s">
        <v>7816</v>
      </c>
      <c r="X2384" t="s">
        <v>78</v>
      </c>
      <c r="AA2384" s="1"/>
      <c r="AC2384">
        <v>2006</v>
      </c>
      <c r="AD2384">
        <v>12</v>
      </c>
      <c r="AF2384" s="2">
        <f>DATE(emdat_data[[#This Row],[Start Year]],emdat_data[[#This Row],[Start Month]],emdat_data[[#This Row],[Start Day]])</f>
        <v>39051</v>
      </c>
      <c r="AG2384">
        <v>2006</v>
      </c>
      <c r="AH2384">
        <v>12</v>
      </c>
      <c r="AJ2384" s="2">
        <f>DATE(emdat_data[[#This Row],[End Year]],emdat_data[[#This Row],[End Month]],emdat_data[[#This Row],[End Day]])</f>
        <v>39051</v>
      </c>
      <c r="AK2384">
        <v>1</v>
      </c>
      <c r="AN2384">
        <v>60</v>
      </c>
      <c r="AO2384">
        <v>60</v>
      </c>
      <c r="AT2384">
        <v>50000</v>
      </c>
      <c r="AU2384">
        <v>72586</v>
      </c>
      <c r="AV2384">
        <v>68.883758712346406</v>
      </c>
      <c r="AW2384" t="s">
        <v>7813</v>
      </c>
      <c r="AY2384" t="s">
        <v>7814</v>
      </c>
    </row>
    <row r="2385" spans="1:51" hidden="1" x14ac:dyDescent="0.25">
      <c r="A2385" t="s">
        <v>7838</v>
      </c>
      <c r="B2385">
        <v>2006</v>
      </c>
      <c r="C2385">
        <v>701</v>
      </c>
      <c r="E2385" t="s">
        <v>50</v>
      </c>
      <c r="F2385" t="s">
        <v>71</v>
      </c>
      <c r="G2385" t="s">
        <v>72</v>
      </c>
      <c r="H2385" t="s">
        <v>102</v>
      </c>
      <c r="K2385" t="s">
        <v>761</v>
      </c>
      <c r="L2385" t="s">
        <v>762</v>
      </c>
      <c r="M2385" t="s">
        <v>260</v>
      </c>
      <c r="N2385" t="s">
        <v>76</v>
      </c>
      <c r="O2385" t="s">
        <v>7839</v>
      </c>
      <c r="P2385" t="s">
        <v>5176</v>
      </c>
      <c r="X2385" t="s">
        <v>78</v>
      </c>
      <c r="Y2385">
        <v>-314</v>
      </c>
      <c r="Z2385">
        <v>304</v>
      </c>
      <c r="AA2385" s="1"/>
      <c r="AB2385" t="s">
        <v>7840</v>
      </c>
      <c r="AC2385">
        <v>2006</v>
      </c>
      <c r="AD2385">
        <v>12</v>
      </c>
      <c r="AF2385" s="2">
        <f>DATE(emdat_data[[#This Row],[Start Year]],emdat_data[[#This Row],[Start Month]],emdat_data[[#This Row],[Start Day]])</f>
        <v>39051</v>
      </c>
      <c r="AG2385">
        <v>2007</v>
      </c>
      <c r="AH2385">
        <v>1</v>
      </c>
      <c r="AJ2385" s="2">
        <f>DATE(emdat_data[[#This Row],[End Year]],emdat_data[[#This Row],[End Month]],emdat_data[[#This Row],[End Day]])</f>
        <v>39082</v>
      </c>
      <c r="AN2385">
        <v>4105</v>
      </c>
      <c r="AO2385">
        <v>4105</v>
      </c>
      <c r="AV2385">
        <v>68.883758712346406</v>
      </c>
      <c r="AW2385" t="s">
        <v>7841</v>
      </c>
      <c r="AY2385" t="s">
        <v>7842</v>
      </c>
    </row>
    <row r="2386" spans="1:51" hidden="1" x14ac:dyDescent="0.25">
      <c r="A2386" t="s">
        <v>9014</v>
      </c>
      <c r="B2386">
        <v>2006</v>
      </c>
      <c r="C2386">
        <v>663</v>
      </c>
      <c r="E2386" t="s">
        <v>50</v>
      </c>
      <c r="F2386" t="s">
        <v>71</v>
      </c>
      <c r="G2386" t="s">
        <v>72</v>
      </c>
      <c r="K2386" t="s">
        <v>307</v>
      </c>
      <c r="L2386" t="s">
        <v>308</v>
      </c>
      <c r="M2386" t="s">
        <v>56</v>
      </c>
      <c r="N2386" t="s">
        <v>57</v>
      </c>
      <c r="O2386" t="s">
        <v>7651</v>
      </c>
      <c r="Q2386" t="s">
        <v>176</v>
      </c>
      <c r="R2386" t="s">
        <v>65</v>
      </c>
      <c r="X2386" t="s">
        <v>78</v>
      </c>
      <c r="AA2386" s="1"/>
      <c r="AC2386">
        <v>2006</v>
      </c>
      <c r="AD2386">
        <v>12</v>
      </c>
      <c r="AF2386" s="2">
        <f>DATE(emdat_data[[#This Row],[Start Year]],emdat_data[[#This Row],[Start Month]],emdat_data[[#This Row],[Start Day]])</f>
        <v>39051</v>
      </c>
      <c r="AG2386">
        <v>2006</v>
      </c>
      <c r="AH2386">
        <v>12</v>
      </c>
      <c r="AJ2386" s="2">
        <f>DATE(emdat_data[[#This Row],[End Year]],emdat_data[[#This Row],[End Month]],emdat_data[[#This Row],[End Day]])</f>
        <v>39051</v>
      </c>
      <c r="AK2386">
        <v>20</v>
      </c>
      <c r="AV2386">
        <v>68.883758712346406</v>
      </c>
      <c r="AW2386" t="s">
        <v>9015</v>
      </c>
      <c r="AY2386" t="s">
        <v>7655</v>
      </c>
    </row>
    <row r="2387" spans="1:51" x14ac:dyDescent="0.25">
      <c r="A2387" t="s">
        <v>9581</v>
      </c>
      <c r="B2387">
        <v>2006</v>
      </c>
      <c r="C2387">
        <v>725</v>
      </c>
      <c r="E2387" t="s">
        <v>50</v>
      </c>
      <c r="F2387" t="s">
        <v>119</v>
      </c>
      <c r="G2387" t="s">
        <v>120</v>
      </c>
      <c r="H2387" t="s">
        <v>121</v>
      </c>
      <c r="J2387" t="s">
        <v>122</v>
      </c>
      <c r="K2387" t="s">
        <v>2855</v>
      </c>
      <c r="L2387" t="s">
        <v>2856</v>
      </c>
      <c r="M2387" t="s">
        <v>995</v>
      </c>
      <c r="N2387" t="s">
        <v>76</v>
      </c>
      <c r="O2387" t="s">
        <v>9582</v>
      </c>
      <c r="T2387" t="s">
        <v>128</v>
      </c>
      <c r="U2387" t="s">
        <v>128</v>
      </c>
      <c r="X2387" t="s">
        <v>129</v>
      </c>
      <c r="AA2387" s="1"/>
      <c r="AC2387">
        <v>2006</v>
      </c>
      <c r="AD2387">
        <v>12</v>
      </c>
      <c r="AF2387" s="2">
        <f>DATE(emdat_data[[#This Row],[Start Year]],emdat_data[[#This Row],[Start Month]],emdat_data[[#This Row],[Start Day]])</f>
        <v>39051</v>
      </c>
      <c r="AG2387">
        <v>2007</v>
      </c>
      <c r="AH2387">
        <v>3</v>
      </c>
      <c r="AI2387">
        <v>25</v>
      </c>
      <c r="AJ2387" s="2">
        <f>DATE(emdat_data[[#This Row],[End Year]],emdat_data[[#This Row],[End Month]],emdat_data[[#This Row],[End Day]])</f>
        <v>39166</v>
      </c>
      <c r="AK2387">
        <v>430</v>
      </c>
      <c r="AM2387">
        <v>6516</v>
      </c>
      <c r="AO2387">
        <v>6516</v>
      </c>
      <c r="AV2387">
        <v>68.883758712346406</v>
      </c>
    </row>
    <row r="2388" spans="1:51" x14ac:dyDescent="0.25">
      <c r="A2388" t="s">
        <v>9612</v>
      </c>
      <c r="B2388">
        <v>2006</v>
      </c>
      <c r="C2388">
        <v>665</v>
      </c>
      <c r="E2388" t="s">
        <v>50</v>
      </c>
      <c r="F2388" t="s">
        <v>119</v>
      </c>
      <c r="G2388" t="s">
        <v>120</v>
      </c>
      <c r="H2388" t="s">
        <v>592</v>
      </c>
      <c r="K2388" t="s">
        <v>2875</v>
      </c>
      <c r="L2388" t="s">
        <v>2876</v>
      </c>
      <c r="M2388" t="s">
        <v>260</v>
      </c>
      <c r="N2388" t="s">
        <v>76</v>
      </c>
      <c r="O2388" t="s">
        <v>9613</v>
      </c>
      <c r="T2388" t="s">
        <v>128</v>
      </c>
      <c r="U2388" t="s">
        <v>128</v>
      </c>
      <c r="X2388" t="s">
        <v>129</v>
      </c>
      <c r="AA2388" s="1"/>
      <c r="AC2388">
        <v>2006</v>
      </c>
      <c r="AD2388">
        <v>12</v>
      </c>
      <c r="AF2388" s="2">
        <f>DATE(emdat_data[[#This Row],[Start Year]],emdat_data[[#This Row],[Start Month]],emdat_data[[#This Row],[Start Day]])</f>
        <v>39051</v>
      </c>
      <c r="AG2388">
        <v>2006</v>
      </c>
      <c r="AH2388">
        <v>12</v>
      </c>
      <c r="AJ2388" s="2">
        <f>DATE(emdat_data[[#This Row],[End Year]],emdat_data[[#This Row],[End Month]],emdat_data[[#This Row],[End Day]])</f>
        <v>39051</v>
      </c>
      <c r="AK2388">
        <v>21</v>
      </c>
      <c r="AV2388">
        <v>68.883758712346406</v>
      </c>
    </row>
    <row r="2389" spans="1:51" x14ac:dyDescent="0.25">
      <c r="A2389" t="s">
        <v>9677</v>
      </c>
      <c r="B2389">
        <v>2006</v>
      </c>
      <c r="C2389">
        <v>717</v>
      </c>
      <c r="E2389" t="s">
        <v>50</v>
      </c>
      <c r="F2389" t="s">
        <v>119</v>
      </c>
      <c r="G2389" t="s">
        <v>120</v>
      </c>
      <c r="H2389" t="s">
        <v>301</v>
      </c>
      <c r="K2389" t="s">
        <v>397</v>
      </c>
      <c r="L2389" t="s">
        <v>398</v>
      </c>
      <c r="M2389" t="s">
        <v>260</v>
      </c>
      <c r="N2389" t="s">
        <v>76</v>
      </c>
      <c r="O2389" t="s">
        <v>9678</v>
      </c>
      <c r="T2389" t="s">
        <v>128</v>
      </c>
      <c r="U2389" t="s">
        <v>128</v>
      </c>
      <c r="X2389" t="s">
        <v>129</v>
      </c>
      <c r="AA2389" s="1"/>
      <c r="AC2389">
        <v>2006</v>
      </c>
      <c r="AD2389">
        <v>12</v>
      </c>
      <c r="AF2389" s="2">
        <f>DATE(emdat_data[[#This Row],[Start Year]],emdat_data[[#This Row],[Start Month]],emdat_data[[#This Row],[Start Day]])</f>
        <v>39051</v>
      </c>
      <c r="AG2389">
        <v>2006</v>
      </c>
      <c r="AH2389">
        <v>12</v>
      </c>
      <c r="AJ2389" s="2">
        <f>DATE(emdat_data[[#This Row],[End Year]],emdat_data[[#This Row],[End Month]],emdat_data[[#This Row],[End Day]])</f>
        <v>39051</v>
      </c>
      <c r="AM2389">
        <v>184</v>
      </c>
      <c r="AO2389">
        <v>184</v>
      </c>
      <c r="AV2389">
        <v>68.883758712346406</v>
      </c>
    </row>
    <row r="2390" spans="1:51" x14ac:dyDescent="0.25">
      <c r="A2390" t="s">
        <v>9698</v>
      </c>
      <c r="B2390">
        <v>2006</v>
      </c>
      <c r="C2390">
        <v>753</v>
      </c>
      <c r="E2390" t="s">
        <v>50</v>
      </c>
      <c r="F2390" t="s">
        <v>119</v>
      </c>
      <c r="G2390" t="s">
        <v>120</v>
      </c>
      <c r="H2390" t="s">
        <v>121</v>
      </c>
      <c r="J2390" t="s">
        <v>294</v>
      </c>
      <c r="K2390" t="s">
        <v>2972</v>
      </c>
      <c r="L2390" t="s">
        <v>2973</v>
      </c>
      <c r="M2390" t="s">
        <v>260</v>
      </c>
      <c r="N2390" t="s">
        <v>76</v>
      </c>
      <c r="O2390" t="s">
        <v>9699</v>
      </c>
      <c r="T2390" t="s">
        <v>128</v>
      </c>
      <c r="U2390" t="s">
        <v>128</v>
      </c>
      <c r="X2390" t="s">
        <v>129</v>
      </c>
      <c r="AA2390" s="1"/>
      <c r="AC2390">
        <v>2006</v>
      </c>
      <c r="AD2390">
        <v>12</v>
      </c>
      <c r="AF2390" s="2">
        <f>DATE(emdat_data[[#This Row],[Start Year]],emdat_data[[#This Row],[Start Month]],emdat_data[[#This Row],[Start Day]])</f>
        <v>39051</v>
      </c>
      <c r="AG2390">
        <v>2007</v>
      </c>
      <c r="AH2390">
        <v>3</v>
      </c>
      <c r="AJ2390" s="2">
        <f>DATE(emdat_data[[#This Row],[End Year]],emdat_data[[#This Row],[End Month]],emdat_data[[#This Row],[End Day]])</f>
        <v>39141</v>
      </c>
      <c r="AK2390">
        <v>11</v>
      </c>
      <c r="AM2390">
        <v>1099</v>
      </c>
      <c r="AO2390">
        <v>1099</v>
      </c>
      <c r="AV2390">
        <v>68.883758712346406</v>
      </c>
    </row>
    <row r="2391" spans="1:51" hidden="1" x14ac:dyDescent="0.25">
      <c r="A2391" t="s">
        <v>9804</v>
      </c>
      <c r="B2391">
        <v>2006</v>
      </c>
      <c r="C2391">
        <v>673</v>
      </c>
      <c r="E2391" t="s">
        <v>50</v>
      </c>
      <c r="F2391" t="s">
        <v>71</v>
      </c>
      <c r="G2391" t="s">
        <v>72</v>
      </c>
      <c r="H2391" t="s">
        <v>102</v>
      </c>
      <c r="K2391" t="s">
        <v>3130</v>
      </c>
      <c r="L2391" t="s">
        <v>3131</v>
      </c>
      <c r="M2391" t="s">
        <v>75</v>
      </c>
      <c r="N2391" t="s">
        <v>76</v>
      </c>
      <c r="O2391" t="s">
        <v>9805</v>
      </c>
      <c r="P2391" t="s">
        <v>642</v>
      </c>
      <c r="X2391" t="s">
        <v>78</v>
      </c>
      <c r="AA2391" s="1"/>
      <c r="AC2391">
        <v>2006</v>
      </c>
      <c r="AD2391">
        <v>12</v>
      </c>
      <c r="AF2391" s="2">
        <f>DATE(emdat_data[[#This Row],[Start Year]],emdat_data[[#This Row],[Start Month]],emdat_data[[#This Row],[Start Day]])</f>
        <v>39051</v>
      </c>
      <c r="AG2391">
        <v>2006</v>
      </c>
      <c r="AH2391">
        <v>12</v>
      </c>
      <c r="AJ2391" s="2">
        <f>DATE(emdat_data[[#This Row],[End Year]],emdat_data[[#This Row],[End Month]],emdat_data[[#This Row],[End Day]])</f>
        <v>39051</v>
      </c>
      <c r="AN2391">
        <v>3600</v>
      </c>
      <c r="AO2391">
        <v>3600</v>
      </c>
      <c r="AV2391">
        <v>68.883758712346406</v>
      </c>
      <c r="AX2391" t="s">
        <v>9806</v>
      </c>
      <c r="AY2391" t="s">
        <v>9807</v>
      </c>
    </row>
    <row r="2392" spans="1:51" hidden="1" x14ac:dyDescent="0.25">
      <c r="A2392" t="s">
        <v>8108</v>
      </c>
      <c r="B2392">
        <v>2006</v>
      </c>
      <c r="C2392">
        <v>705</v>
      </c>
      <c r="E2392" t="s">
        <v>50</v>
      </c>
      <c r="F2392" t="s">
        <v>51</v>
      </c>
      <c r="G2392" t="s">
        <v>52</v>
      </c>
      <c r="H2392" t="s">
        <v>53</v>
      </c>
      <c r="K2392" t="s">
        <v>171</v>
      </c>
      <c r="L2392" t="s">
        <v>172</v>
      </c>
      <c r="M2392" t="s">
        <v>173</v>
      </c>
      <c r="N2392" t="s">
        <v>57</v>
      </c>
      <c r="O2392" t="s">
        <v>8109</v>
      </c>
      <c r="W2392">
        <v>6</v>
      </c>
      <c r="X2392" t="s">
        <v>59</v>
      </c>
      <c r="Y2392">
        <v>-8261</v>
      </c>
      <c r="Z2392">
        <v>118753</v>
      </c>
      <c r="AA2392" s="1"/>
      <c r="AC2392">
        <v>2006</v>
      </c>
      <c r="AD2392">
        <v>12</v>
      </c>
      <c r="AE2392">
        <v>1</v>
      </c>
      <c r="AF2392" s="2">
        <f>DATE(emdat_data[[#This Row],[Start Year]],emdat_data[[#This Row],[Start Month]],emdat_data[[#This Row],[Start Day]])</f>
        <v>39052</v>
      </c>
      <c r="AG2392">
        <v>2006</v>
      </c>
      <c r="AH2392">
        <v>12</v>
      </c>
      <c r="AI2392">
        <v>1</v>
      </c>
      <c r="AJ2392" s="2">
        <f>DATE(emdat_data[[#This Row],[End Year]],emdat_data[[#This Row],[End Month]],emdat_data[[#This Row],[End Day]])</f>
        <v>39052</v>
      </c>
      <c r="AK2392">
        <v>1</v>
      </c>
      <c r="AL2392">
        <v>14</v>
      </c>
      <c r="AN2392">
        <v>100</v>
      </c>
      <c r="AO2392">
        <v>114</v>
      </c>
      <c r="AV2392">
        <v>68.883758712346406</v>
      </c>
      <c r="AX2392" t="s">
        <v>8110</v>
      </c>
      <c r="AY2392" t="s">
        <v>8111</v>
      </c>
    </row>
    <row r="2393" spans="1:51" hidden="1" x14ac:dyDescent="0.25">
      <c r="A2393" t="s">
        <v>9753</v>
      </c>
      <c r="B2393">
        <v>2006</v>
      </c>
      <c r="C2393">
        <v>662</v>
      </c>
      <c r="E2393" t="s">
        <v>50</v>
      </c>
      <c r="F2393" t="s">
        <v>350</v>
      </c>
      <c r="G2393" t="s">
        <v>477</v>
      </c>
      <c r="H2393" t="s">
        <v>503</v>
      </c>
      <c r="K2393" t="s">
        <v>357</v>
      </c>
      <c r="L2393" t="s">
        <v>358</v>
      </c>
      <c r="M2393" t="s">
        <v>146</v>
      </c>
      <c r="N2393" t="s">
        <v>86</v>
      </c>
      <c r="O2393" t="s">
        <v>9754</v>
      </c>
      <c r="U2393" t="s">
        <v>127</v>
      </c>
      <c r="X2393" t="s">
        <v>78</v>
      </c>
      <c r="AA2393" s="1"/>
      <c r="AC2393">
        <v>2006</v>
      </c>
      <c r="AD2393">
        <v>12</v>
      </c>
      <c r="AE2393">
        <v>3</v>
      </c>
      <c r="AF2393" s="2">
        <f>DATE(emdat_data[[#This Row],[Start Year]],emdat_data[[#This Row],[Start Month]],emdat_data[[#This Row],[Start Day]])</f>
        <v>39054</v>
      </c>
      <c r="AG2393">
        <v>2006</v>
      </c>
      <c r="AH2393">
        <v>12</v>
      </c>
      <c r="AI2393">
        <v>6</v>
      </c>
      <c r="AJ2393" s="2">
        <f>DATE(emdat_data[[#This Row],[End Year]],emdat_data[[#This Row],[End Month]],emdat_data[[#This Row],[End Day]])</f>
        <v>39057</v>
      </c>
      <c r="AN2393">
        <v>15</v>
      </c>
      <c r="AO2393">
        <v>15</v>
      </c>
      <c r="AT2393">
        <v>25000</v>
      </c>
      <c r="AU2393">
        <v>36293</v>
      </c>
      <c r="AV2393">
        <v>68.883758712346406</v>
      </c>
      <c r="AX2393" t="s">
        <v>9755</v>
      </c>
      <c r="AY2393" t="s">
        <v>9756</v>
      </c>
    </row>
    <row r="2394" spans="1:51" x14ac:dyDescent="0.25">
      <c r="A2394" t="s">
        <v>7986</v>
      </c>
      <c r="B2394">
        <v>2006</v>
      </c>
      <c r="C2394">
        <v>719</v>
      </c>
      <c r="E2394" t="s">
        <v>50</v>
      </c>
      <c r="F2394" t="s">
        <v>119</v>
      </c>
      <c r="G2394" t="s">
        <v>120</v>
      </c>
      <c r="H2394" t="s">
        <v>121</v>
      </c>
      <c r="J2394" t="s">
        <v>294</v>
      </c>
      <c r="K2394" t="s">
        <v>1155</v>
      </c>
      <c r="L2394" t="s">
        <v>1156</v>
      </c>
      <c r="M2394" t="s">
        <v>75</v>
      </c>
      <c r="N2394" t="s">
        <v>76</v>
      </c>
      <c r="O2394" t="s">
        <v>7987</v>
      </c>
      <c r="T2394" t="s">
        <v>128</v>
      </c>
      <c r="U2394" t="s">
        <v>128</v>
      </c>
      <c r="X2394" t="s">
        <v>129</v>
      </c>
      <c r="AA2394" s="1"/>
      <c r="AC2394">
        <v>2006</v>
      </c>
      <c r="AD2394">
        <v>12</v>
      </c>
      <c r="AE2394">
        <v>4</v>
      </c>
      <c r="AF2394" s="2">
        <f>DATE(emdat_data[[#This Row],[Start Year]],emdat_data[[#This Row],[Start Month]],emdat_data[[#This Row],[Start Day]])</f>
        <v>39055</v>
      </c>
      <c r="AG2394">
        <v>2007</v>
      </c>
      <c r="AH2394">
        <v>4</v>
      </c>
      <c r="AI2394">
        <v>4</v>
      </c>
      <c r="AJ2394" s="2">
        <f>DATE(emdat_data[[#This Row],[End Year]],emdat_data[[#This Row],[End Month]],emdat_data[[#This Row],[End Day]])</f>
        <v>39176</v>
      </c>
      <c r="AK2394">
        <v>50</v>
      </c>
      <c r="AM2394">
        <v>3030</v>
      </c>
      <c r="AO2394">
        <v>3030</v>
      </c>
      <c r="AV2394">
        <v>68.883758712346406</v>
      </c>
    </row>
    <row r="2395" spans="1:51" hidden="1" x14ac:dyDescent="0.25">
      <c r="A2395" t="s">
        <v>9504</v>
      </c>
      <c r="B2395">
        <v>2006</v>
      </c>
      <c r="C2395">
        <v>667</v>
      </c>
      <c r="E2395" t="s">
        <v>50</v>
      </c>
      <c r="F2395" t="s">
        <v>63</v>
      </c>
      <c r="G2395" t="s">
        <v>82</v>
      </c>
      <c r="H2395" t="s">
        <v>98</v>
      </c>
      <c r="J2395" t="s">
        <v>9505</v>
      </c>
      <c r="K2395" t="s">
        <v>364</v>
      </c>
      <c r="L2395" t="s">
        <v>365</v>
      </c>
      <c r="M2395" t="s">
        <v>173</v>
      </c>
      <c r="N2395" t="s">
        <v>57</v>
      </c>
      <c r="O2395" t="s">
        <v>8987</v>
      </c>
      <c r="W2395">
        <v>150</v>
      </c>
      <c r="X2395" t="s">
        <v>88</v>
      </c>
      <c r="AA2395" s="1"/>
      <c r="AC2395">
        <v>2006</v>
      </c>
      <c r="AD2395">
        <v>12</v>
      </c>
      <c r="AE2395">
        <v>11</v>
      </c>
      <c r="AF2395" s="2">
        <f>DATE(emdat_data[[#This Row],[Start Year]],emdat_data[[#This Row],[Start Month]],emdat_data[[#This Row],[Start Day]])</f>
        <v>39062</v>
      </c>
      <c r="AG2395">
        <v>2006</v>
      </c>
      <c r="AH2395">
        <v>12</v>
      </c>
      <c r="AI2395">
        <v>11</v>
      </c>
      <c r="AJ2395" s="2">
        <f>DATE(emdat_data[[#This Row],[End Year]],emdat_data[[#This Row],[End Month]],emdat_data[[#This Row],[End Day]])</f>
        <v>39062</v>
      </c>
      <c r="AK2395">
        <v>42</v>
      </c>
      <c r="AL2395">
        <v>42</v>
      </c>
      <c r="AM2395">
        <v>327500</v>
      </c>
      <c r="AO2395">
        <v>327542</v>
      </c>
      <c r="AV2395">
        <v>68.883758712346406</v>
      </c>
      <c r="AW2395" t="s">
        <v>8988</v>
      </c>
      <c r="AY2395" t="s">
        <v>8989</v>
      </c>
    </row>
    <row r="2396" spans="1:51" hidden="1" x14ac:dyDescent="0.25">
      <c r="A2396" t="s">
        <v>9761</v>
      </c>
      <c r="B2396">
        <v>2006</v>
      </c>
      <c r="C2396">
        <v>744</v>
      </c>
      <c r="E2396" t="s">
        <v>50</v>
      </c>
      <c r="F2396" t="s">
        <v>63</v>
      </c>
      <c r="G2396" t="s">
        <v>82</v>
      </c>
      <c r="K2396" t="s">
        <v>357</v>
      </c>
      <c r="L2396" t="s">
        <v>358</v>
      </c>
      <c r="M2396" t="s">
        <v>146</v>
      </c>
      <c r="N2396" t="s">
        <v>86</v>
      </c>
      <c r="O2396" t="s">
        <v>9762</v>
      </c>
      <c r="X2396" t="s">
        <v>88</v>
      </c>
      <c r="AA2396" s="1"/>
      <c r="AC2396">
        <v>2006</v>
      </c>
      <c r="AD2396">
        <v>12</v>
      </c>
      <c r="AE2396">
        <v>14</v>
      </c>
      <c r="AF2396" s="2">
        <f>DATE(emdat_data[[#This Row],[Start Year]],emdat_data[[#This Row],[Start Month]],emdat_data[[#This Row],[Start Day]])</f>
        <v>39065</v>
      </c>
      <c r="AG2396">
        <v>2006</v>
      </c>
      <c r="AH2396">
        <v>12</v>
      </c>
      <c r="AI2396">
        <v>15</v>
      </c>
      <c r="AJ2396" s="2">
        <f>DATE(emdat_data[[#This Row],[End Year]],emdat_data[[#This Row],[End Month]],emdat_data[[#This Row],[End Day]])</f>
        <v>39066</v>
      </c>
      <c r="AK2396">
        <v>10</v>
      </c>
      <c r="AR2396">
        <v>200000</v>
      </c>
      <c r="AS2396">
        <v>290344</v>
      </c>
      <c r="AV2396">
        <v>68.883758712346406</v>
      </c>
      <c r="AW2396" t="s">
        <v>9739</v>
      </c>
      <c r="AY2396" t="s">
        <v>9740</v>
      </c>
    </row>
    <row r="2397" spans="1:51" hidden="1" x14ac:dyDescent="0.25">
      <c r="A2397" t="s">
        <v>8135</v>
      </c>
      <c r="B2397">
        <v>2006</v>
      </c>
      <c r="C2397">
        <v>668</v>
      </c>
      <c r="E2397" t="s">
        <v>50</v>
      </c>
      <c r="F2397" t="s">
        <v>71</v>
      </c>
      <c r="G2397" t="s">
        <v>217</v>
      </c>
      <c r="H2397" t="s">
        <v>217</v>
      </c>
      <c r="K2397" t="s">
        <v>171</v>
      </c>
      <c r="L2397" t="s">
        <v>172</v>
      </c>
      <c r="M2397" t="s">
        <v>173</v>
      </c>
      <c r="N2397" t="s">
        <v>57</v>
      </c>
      <c r="O2397" t="s">
        <v>5457</v>
      </c>
      <c r="P2397" t="s">
        <v>642</v>
      </c>
      <c r="AA2397" s="1"/>
      <c r="AC2397">
        <v>2006</v>
      </c>
      <c r="AD2397">
        <v>12</v>
      </c>
      <c r="AE2397">
        <v>15</v>
      </c>
      <c r="AF2397" s="2">
        <f>DATE(emdat_data[[#This Row],[Start Year]],emdat_data[[#This Row],[Start Month]],emdat_data[[#This Row],[Start Day]])</f>
        <v>39066</v>
      </c>
      <c r="AG2397">
        <v>2006</v>
      </c>
      <c r="AH2397">
        <v>12</v>
      </c>
      <c r="AI2397">
        <v>15</v>
      </c>
      <c r="AJ2397" s="2">
        <f>DATE(emdat_data[[#This Row],[End Year]],emdat_data[[#This Row],[End Month]],emdat_data[[#This Row],[End Day]])</f>
        <v>39066</v>
      </c>
      <c r="AK2397">
        <v>17</v>
      </c>
      <c r="AV2397">
        <v>68.883758712346406</v>
      </c>
      <c r="AX2397" t="s">
        <v>2472</v>
      </c>
      <c r="AY2397" t="s">
        <v>2473</v>
      </c>
    </row>
    <row r="2398" spans="1:51" hidden="1" x14ac:dyDescent="0.25">
      <c r="A2398" t="s">
        <v>7617</v>
      </c>
      <c r="B2398">
        <v>2006</v>
      </c>
      <c r="C2398">
        <v>678</v>
      </c>
      <c r="E2398" t="s">
        <v>50</v>
      </c>
      <c r="F2398" t="s">
        <v>51</v>
      </c>
      <c r="G2398" t="s">
        <v>52</v>
      </c>
      <c r="H2398" t="s">
        <v>53</v>
      </c>
      <c r="K2398" t="s">
        <v>171</v>
      </c>
      <c r="L2398" t="s">
        <v>172</v>
      </c>
      <c r="M2398" t="s">
        <v>173</v>
      </c>
      <c r="N2398" t="s">
        <v>57</v>
      </c>
      <c r="O2398" t="s">
        <v>7618</v>
      </c>
      <c r="Q2398" t="s">
        <v>176</v>
      </c>
      <c r="W2398">
        <v>6</v>
      </c>
      <c r="X2398" t="s">
        <v>59</v>
      </c>
      <c r="Y2398">
        <v>626</v>
      </c>
      <c r="Z2398">
        <v>99859</v>
      </c>
      <c r="AA2398" s="1">
        <v>0.19375000000000001</v>
      </c>
      <c r="AC2398">
        <v>2006</v>
      </c>
      <c r="AD2398">
        <v>12</v>
      </c>
      <c r="AE2398">
        <v>17</v>
      </c>
      <c r="AF2398" s="2">
        <f>DATE(emdat_data[[#This Row],[Start Year]],emdat_data[[#This Row],[Start Month]],emdat_data[[#This Row],[Start Day]])</f>
        <v>39068</v>
      </c>
      <c r="AG2398">
        <v>2006</v>
      </c>
      <c r="AH2398">
        <v>12</v>
      </c>
      <c r="AI2398">
        <v>17</v>
      </c>
      <c r="AJ2398" s="2">
        <f>DATE(emdat_data[[#This Row],[End Year]],emdat_data[[#This Row],[End Month]],emdat_data[[#This Row],[End Day]])</f>
        <v>39068</v>
      </c>
      <c r="AK2398">
        <v>8</v>
      </c>
      <c r="AL2398">
        <v>200</v>
      </c>
      <c r="AM2398">
        <v>1000</v>
      </c>
      <c r="AO2398">
        <v>1200</v>
      </c>
      <c r="AV2398">
        <v>68.883758712346406</v>
      </c>
      <c r="AX2398" t="s">
        <v>7619</v>
      </c>
      <c r="AY2398" t="s">
        <v>7620</v>
      </c>
    </row>
    <row r="2399" spans="1:51" hidden="1" x14ac:dyDescent="0.25">
      <c r="A2399" t="s">
        <v>9583</v>
      </c>
      <c r="B2399">
        <v>2006</v>
      </c>
      <c r="C2399">
        <v>699</v>
      </c>
      <c r="E2399" t="s">
        <v>50</v>
      </c>
      <c r="F2399" t="s">
        <v>51</v>
      </c>
      <c r="G2399" t="s">
        <v>52</v>
      </c>
      <c r="H2399" t="s">
        <v>53</v>
      </c>
      <c r="K2399" t="s">
        <v>325</v>
      </c>
      <c r="L2399" t="s">
        <v>326</v>
      </c>
      <c r="M2399" t="s">
        <v>204</v>
      </c>
      <c r="N2399" t="s">
        <v>86</v>
      </c>
      <c r="O2399" t="s">
        <v>9584</v>
      </c>
      <c r="U2399" t="s">
        <v>127</v>
      </c>
      <c r="W2399">
        <v>4</v>
      </c>
      <c r="X2399" t="s">
        <v>59</v>
      </c>
      <c r="Y2399">
        <v>14028</v>
      </c>
      <c r="Z2399">
        <v>-89785</v>
      </c>
      <c r="AA2399" s="1"/>
      <c r="AC2399">
        <v>2006</v>
      </c>
      <c r="AD2399">
        <v>12</v>
      </c>
      <c r="AE2399">
        <v>17</v>
      </c>
      <c r="AF2399" s="2">
        <f>DATE(emdat_data[[#This Row],[Start Year]],emdat_data[[#This Row],[Start Month]],emdat_data[[#This Row],[Start Day]])</f>
        <v>39068</v>
      </c>
      <c r="AG2399">
        <v>2006</v>
      </c>
      <c r="AH2399">
        <v>12</v>
      </c>
      <c r="AI2399">
        <v>17</v>
      </c>
      <c r="AJ2399" s="2">
        <f>DATE(emdat_data[[#This Row],[End Year]],emdat_data[[#This Row],[End Month]],emdat_data[[#This Row],[End Day]])</f>
        <v>39068</v>
      </c>
      <c r="AM2399">
        <v>16470</v>
      </c>
      <c r="AO2399">
        <v>16470</v>
      </c>
      <c r="AV2399">
        <v>68.883758712346406</v>
      </c>
      <c r="AX2399" t="s">
        <v>9585</v>
      </c>
      <c r="AY2399" t="s">
        <v>9586</v>
      </c>
    </row>
    <row r="2400" spans="1:51" hidden="1" x14ac:dyDescent="0.25">
      <c r="A2400" t="s">
        <v>9046</v>
      </c>
      <c r="B2400">
        <v>2006</v>
      </c>
      <c r="C2400">
        <v>680</v>
      </c>
      <c r="E2400" t="s">
        <v>50</v>
      </c>
      <c r="F2400" t="s">
        <v>71</v>
      </c>
      <c r="G2400" t="s">
        <v>72</v>
      </c>
      <c r="H2400" t="s">
        <v>170</v>
      </c>
      <c r="K2400" t="s">
        <v>2634</v>
      </c>
      <c r="L2400" t="s">
        <v>2635</v>
      </c>
      <c r="M2400" t="s">
        <v>173</v>
      </c>
      <c r="N2400" t="s">
        <v>57</v>
      </c>
      <c r="O2400" t="s">
        <v>9047</v>
      </c>
      <c r="P2400" t="s">
        <v>1309</v>
      </c>
      <c r="Q2400" t="s">
        <v>176</v>
      </c>
      <c r="W2400">
        <v>18300</v>
      </c>
      <c r="X2400" t="s">
        <v>78</v>
      </c>
      <c r="Y2400">
        <v>187</v>
      </c>
      <c r="Z2400">
        <v>10322</v>
      </c>
      <c r="AA2400" s="1"/>
      <c r="AC2400">
        <v>2006</v>
      </c>
      <c r="AD2400">
        <v>12</v>
      </c>
      <c r="AE2400">
        <v>19</v>
      </c>
      <c r="AF2400" s="2">
        <f>DATE(emdat_data[[#This Row],[Start Year]],emdat_data[[#This Row],[Start Month]],emdat_data[[#This Row],[Start Day]])</f>
        <v>39070</v>
      </c>
      <c r="AG2400">
        <v>2006</v>
      </c>
      <c r="AH2400">
        <v>12</v>
      </c>
      <c r="AI2400">
        <v>20</v>
      </c>
      <c r="AJ2400" s="2">
        <f>DATE(emdat_data[[#This Row],[End Year]],emdat_data[[#This Row],[End Month]],emdat_data[[#This Row],[End Day]])</f>
        <v>39071</v>
      </c>
      <c r="AK2400">
        <v>6</v>
      </c>
      <c r="AM2400">
        <v>100000</v>
      </c>
      <c r="AO2400">
        <v>100000</v>
      </c>
      <c r="AT2400">
        <v>22000</v>
      </c>
      <c r="AU2400">
        <v>31938</v>
      </c>
      <c r="AV2400">
        <v>68.883758712346406</v>
      </c>
      <c r="AW2400" t="s">
        <v>9048</v>
      </c>
      <c r="AY2400" t="s">
        <v>9049</v>
      </c>
    </row>
    <row r="2401" spans="1:51" x14ac:dyDescent="0.25">
      <c r="A2401" t="s">
        <v>9614</v>
      </c>
      <c r="B2401">
        <v>2006</v>
      </c>
      <c r="C2401">
        <v>750</v>
      </c>
      <c r="E2401" t="s">
        <v>50</v>
      </c>
      <c r="F2401" t="s">
        <v>119</v>
      </c>
      <c r="G2401" t="s">
        <v>120</v>
      </c>
      <c r="H2401" t="s">
        <v>301</v>
      </c>
      <c r="J2401" t="s">
        <v>9323</v>
      </c>
      <c r="K2401" t="s">
        <v>2875</v>
      </c>
      <c r="L2401" t="s">
        <v>2876</v>
      </c>
      <c r="M2401" t="s">
        <v>260</v>
      </c>
      <c r="N2401" t="s">
        <v>76</v>
      </c>
      <c r="O2401" t="s">
        <v>9615</v>
      </c>
      <c r="T2401" t="s">
        <v>128</v>
      </c>
      <c r="U2401" t="s">
        <v>128</v>
      </c>
      <c r="X2401" t="s">
        <v>129</v>
      </c>
      <c r="AA2401" s="1"/>
      <c r="AC2401">
        <v>2006</v>
      </c>
      <c r="AD2401">
        <v>12</v>
      </c>
      <c r="AE2401">
        <v>19</v>
      </c>
      <c r="AF2401" s="2">
        <f>DATE(emdat_data[[#This Row],[Start Year]],emdat_data[[#This Row],[Start Month]],emdat_data[[#This Row],[Start Day]])</f>
        <v>39070</v>
      </c>
      <c r="AG2401">
        <v>2007</v>
      </c>
      <c r="AH2401">
        <v>2</v>
      </c>
      <c r="AI2401">
        <v>20</v>
      </c>
      <c r="AJ2401" s="2">
        <f>DATE(emdat_data[[#This Row],[End Year]],emdat_data[[#This Row],[End Month]],emdat_data[[#This Row],[End Day]])</f>
        <v>39133</v>
      </c>
      <c r="AK2401">
        <v>51</v>
      </c>
      <c r="AM2401">
        <v>63</v>
      </c>
      <c r="AO2401">
        <v>63</v>
      </c>
      <c r="AV2401">
        <v>68.883758712346406</v>
      </c>
    </row>
    <row r="2402" spans="1:51" hidden="1" x14ac:dyDescent="0.25">
      <c r="A2402" t="s">
        <v>9462</v>
      </c>
      <c r="B2402">
        <v>2006</v>
      </c>
      <c r="C2402">
        <v>728</v>
      </c>
      <c r="E2402" t="s">
        <v>50</v>
      </c>
      <c r="F2402" t="s">
        <v>350</v>
      </c>
      <c r="G2402" t="s">
        <v>477</v>
      </c>
      <c r="K2402" t="s">
        <v>2706</v>
      </c>
      <c r="L2402" t="s">
        <v>2707</v>
      </c>
      <c r="M2402" t="s">
        <v>204</v>
      </c>
      <c r="N2402" t="s">
        <v>86</v>
      </c>
      <c r="O2402" t="s">
        <v>9463</v>
      </c>
      <c r="X2402" t="s">
        <v>78</v>
      </c>
      <c r="AA2402" s="1"/>
      <c r="AC2402">
        <v>2006</v>
      </c>
      <c r="AD2402">
        <v>12</v>
      </c>
      <c r="AE2402">
        <v>20</v>
      </c>
      <c r="AF2402" s="2">
        <f>DATE(emdat_data[[#This Row],[Start Year]],emdat_data[[#This Row],[Start Month]],emdat_data[[#This Row],[Start Day]])</f>
        <v>39071</v>
      </c>
      <c r="AG2402">
        <v>2006</v>
      </c>
      <c r="AJ2402" s="2">
        <f>DATE(emdat_data[[#This Row],[End Year]],emdat_data[[#This Row],[End Month]],emdat_data[[#This Row],[End Day]])</f>
        <v>38686</v>
      </c>
      <c r="AM2402">
        <v>1436</v>
      </c>
      <c r="AO2402">
        <v>1436</v>
      </c>
      <c r="AV2402">
        <v>68.883758712346406</v>
      </c>
      <c r="AX2402" t="s">
        <v>9464</v>
      </c>
      <c r="AY2402" t="s">
        <v>9465</v>
      </c>
    </row>
    <row r="2403" spans="1:51" hidden="1" x14ac:dyDescent="0.25">
      <c r="A2403" t="s">
        <v>9704</v>
      </c>
      <c r="B2403">
        <v>2006</v>
      </c>
      <c r="C2403">
        <v>707</v>
      </c>
      <c r="E2403" t="s">
        <v>50</v>
      </c>
      <c r="F2403" t="s">
        <v>63</v>
      </c>
      <c r="G2403" t="s">
        <v>82</v>
      </c>
      <c r="H2403" t="s">
        <v>157</v>
      </c>
      <c r="I2403" t="s">
        <v>158</v>
      </c>
      <c r="K2403" t="s">
        <v>357</v>
      </c>
      <c r="L2403" t="s">
        <v>358</v>
      </c>
      <c r="M2403" t="s">
        <v>146</v>
      </c>
      <c r="N2403" t="s">
        <v>86</v>
      </c>
      <c r="O2403" t="s">
        <v>9705</v>
      </c>
      <c r="U2403" t="s">
        <v>127</v>
      </c>
      <c r="X2403" t="s">
        <v>88</v>
      </c>
      <c r="AA2403" s="1"/>
      <c r="AC2403">
        <v>2006</v>
      </c>
      <c r="AD2403">
        <v>12</v>
      </c>
      <c r="AE2403">
        <v>21</v>
      </c>
      <c r="AF2403" s="2">
        <f>DATE(emdat_data[[#This Row],[Start Year]],emdat_data[[#This Row],[Start Month]],emdat_data[[#This Row],[Start Day]])</f>
        <v>39072</v>
      </c>
      <c r="AG2403">
        <v>2006</v>
      </c>
      <c r="AH2403">
        <v>12</v>
      </c>
      <c r="AI2403">
        <v>21</v>
      </c>
      <c r="AJ2403" s="2">
        <f>DATE(emdat_data[[#This Row],[End Year]],emdat_data[[#This Row],[End Month]],emdat_data[[#This Row],[End Day]])</f>
        <v>39072</v>
      </c>
      <c r="AV2403">
        <v>68.883758712346406</v>
      </c>
      <c r="AW2403" t="s">
        <v>3732</v>
      </c>
      <c r="AY2403" t="s">
        <v>3733</v>
      </c>
    </row>
    <row r="2404" spans="1:51" hidden="1" x14ac:dyDescent="0.25">
      <c r="A2404" t="s">
        <v>7519</v>
      </c>
      <c r="B2404">
        <v>2006</v>
      </c>
      <c r="C2404">
        <v>680</v>
      </c>
      <c r="E2404" t="s">
        <v>50</v>
      </c>
      <c r="F2404" t="s">
        <v>71</v>
      </c>
      <c r="G2404" t="s">
        <v>72</v>
      </c>
      <c r="H2404" t="s">
        <v>170</v>
      </c>
      <c r="K2404" t="s">
        <v>171</v>
      </c>
      <c r="L2404" t="s">
        <v>172</v>
      </c>
      <c r="M2404" t="s">
        <v>173</v>
      </c>
      <c r="N2404" t="s">
        <v>57</v>
      </c>
      <c r="O2404" t="s">
        <v>7520</v>
      </c>
      <c r="P2404" t="s">
        <v>1309</v>
      </c>
      <c r="Q2404" t="s">
        <v>653</v>
      </c>
      <c r="R2404" t="s">
        <v>176</v>
      </c>
      <c r="S2404" t="s">
        <v>127</v>
      </c>
      <c r="V2404">
        <v>4984</v>
      </c>
      <c r="X2404" t="s">
        <v>78</v>
      </c>
      <c r="AA2404" s="1"/>
      <c r="AC2404">
        <v>2006</v>
      </c>
      <c r="AD2404">
        <v>12</v>
      </c>
      <c r="AE2404">
        <v>22</v>
      </c>
      <c r="AF2404" s="2">
        <f>DATE(emdat_data[[#This Row],[Start Year]],emdat_data[[#This Row],[Start Month]],emdat_data[[#This Row],[Start Day]])</f>
        <v>39073</v>
      </c>
      <c r="AG2404">
        <v>2007</v>
      </c>
      <c r="AH2404">
        <v>1</v>
      </c>
      <c r="AI2404">
        <v>4</v>
      </c>
      <c r="AJ2404" s="2">
        <f>DATE(emdat_data[[#This Row],[End Year]],emdat_data[[#This Row],[End Month]],emdat_data[[#This Row],[End Day]])</f>
        <v>39086</v>
      </c>
      <c r="AK2404">
        <v>236</v>
      </c>
      <c r="AM2404">
        <v>618486</v>
      </c>
      <c r="AO2404">
        <v>618486</v>
      </c>
      <c r="AV2404">
        <v>68.883758712346406</v>
      </c>
      <c r="AX2404" t="s">
        <v>7521</v>
      </c>
      <c r="AY2404" t="s">
        <v>7522</v>
      </c>
    </row>
    <row r="2405" spans="1:51" hidden="1" x14ac:dyDescent="0.25">
      <c r="A2405" t="s">
        <v>9195</v>
      </c>
      <c r="B2405">
        <v>2006</v>
      </c>
      <c r="C2405">
        <v>687</v>
      </c>
      <c r="E2405" t="s">
        <v>50</v>
      </c>
      <c r="F2405" t="s">
        <v>63</v>
      </c>
      <c r="G2405" t="s">
        <v>82</v>
      </c>
      <c r="H2405" t="s">
        <v>98</v>
      </c>
      <c r="J2405" t="s">
        <v>9196</v>
      </c>
      <c r="K2405" t="s">
        <v>1697</v>
      </c>
      <c r="L2405" t="s">
        <v>1698</v>
      </c>
      <c r="M2405" t="s">
        <v>260</v>
      </c>
      <c r="N2405" t="s">
        <v>76</v>
      </c>
      <c r="O2405" t="s">
        <v>9197</v>
      </c>
      <c r="Q2405" t="s">
        <v>659</v>
      </c>
      <c r="W2405">
        <v>150</v>
      </c>
      <c r="X2405" t="s">
        <v>88</v>
      </c>
      <c r="AA2405" s="1"/>
      <c r="AC2405">
        <v>2006</v>
      </c>
      <c r="AD2405">
        <v>12</v>
      </c>
      <c r="AE2405">
        <v>25</v>
      </c>
      <c r="AF2405" s="2">
        <f>DATE(emdat_data[[#This Row],[Start Year]],emdat_data[[#This Row],[Start Month]],emdat_data[[#This Row],[Start Day]])</f>
        <v>39076</v>
      </c>
      <c r="AG2405">
        <v>2006</v>
      </c>
      <c r="AH2405">
        <v>12</v>
      </c>
      <c r="AI2405">
        <v>25</v>
      </c>
      <c r="AJ2405" s="2">
        <f>DATE(emdat_data[[#This Row],[End Year]],emdat_data[[#This Row],[End Month]],emdat_data[[#This Row],[End Day]])</f>
        <v>39076</v>
      </c>
      <c r="AK2405">
        <v>1</v>
      </c>
      <c r="AN2405">
        <v>304</v>
      </c>
      <c r="AO2405">
        <v>304</v>
      </c>
      <c r="AV2405">
        <v>68.883758712346406</v>
      </c>
      <c r="AX2405" t="s">
        <v>9198</v>
      </c>
      <c r="AY2405" t="s">
        <v>9199</v>
      </c>
    </row>
    <row r="2406" spans="1:51" hidden="1" x14ac:dyDescent="0.25">
      <c r="A2406" t="s">
        <v>9700</v>
      </c>
      <c r="B2406">
        <v>2006</v>
      </c>
      <c r="C2406">
        <v>706</v>
      </c>
      <c r="E2406" t="s">
        <v>50</v>
      </c>
      <c r="F2406" t="s">
        <v>63</v>
      </c>
      <c r="G2406" t="s">
        <v>82</v>
      </c>
      <c r="H2406" t="s">
        <v>157</v>
      </c>
      <c r="I2406" t="s">
        <v>418</v>
      </c>
      <c r="K2406" t="s">
        <v>357</v>
      </c>
      <c r="L2406" t="s">
        <v>358</v>
      </c>
      <c r="M2406" t="s">
        <v>146</v>
      </c>
      <c r="N2406" t="s">
        <v>86</v>
      </c>
      <c r="O2406" t="s">
        <v>9701</v>
      </c>
      <c r="W2406">
        <v>193</v>
      </c>
      <c r="X2406" t="s">
        <v>88</v>
      </c>
      <c r="AA2406" s="1"/>
      <c r="AC2406">
        <v>2006</v>
      </c>
      <c r="AD2406">
        <v>12</v>
      </c>
      <c r="AE2406">
        <v>25</v>
      </c>
      <c r="AF2406" s="2">
        <f>DATE(emdat_data[[#This Row],[Start Year]],emdat_data[[#This Row],[Start Month]],emdat_data[[#This Row],[Start Day]])</f>
        <v>39076</v>
      </c>
      <c r="AG2406">
        <v>2006</v>
      </c>
      <c r="AH2406">
        <v>12</v>
      </c>
      <c r="AI2406">
        <v>25</v>
      </c>
      <c r="AJ2406" s="2">
        <f>DATE(emdat_data[[#This Row],[End Year]],emdat_data[[#This Row],[End Month]],emdat_data[[#This Row],[End Day]])</f>
        <v>39076</v>
      </c>
      <c r="AM2406">
        <v>600</v>
      </c>
      <c r="AO2406">
        <v>600</v>
      </c>
      <c r="AR2406">
        <v>56000</v>
      </c>
      <c r="AS2406">
        <v>81296</v>
      </c>
      <c r="AT2406">
        <v>90000</v>
      </c>
      <c r="AU2406">
        <v>130655</v>
      </c>
      <c r="AV2406">
        <v>68.883758712346406</v>
      </c>
      <c r="AX2406" t="s">
        <v>9702</v>
      </c>
      <c r="AY2406" t="s">
        <v>9703</v>
      </c>
    </row>
    <row r="2407" spans="1:51" hidden="1" x14ac:dyDescent="0.25">
      <c r="A2407" t="s">
        <v>9325</v>
      </c>
      <c r="B2407">
        <v>2006</v>
      </c>
      <c r="C2407">
        <v>694</v>
      </c>
      <c r="E2407" t="s">
        <v>50</v>
      </c>
      <c r="F2407" t="s">
        <v>51</v>
      </c>
      <c r="G2407" t="s">
        <v>52</v>
      </c>
      <c r="H2407" t="s">
        <v>53</v>
      </c>
      <c r="K2407" t="s">
        <v>2261</v>
      </c>
      <c r="L2407" t="s">
        <v>2262</v>
      </c>
      <c r="M2407" t="s">
        <v>253</v>
      </c>
      <c r="N2407" t="s">
        <v>57</v>
      </c>
      <c r="O2407" t="s">
        <v>9326</v>
      </c>
      <c r="V2407">
        <v>312</v>
      </c>
      <c r="W2407">
        <v>6</v>
      </c>
      <c r="X2407" t="s">
        <v>59</v>
      </c>
      <c r="Y2407">
        <v>42156</v>
      </c>
      <c r="Z2407">
        <v>76163</v>
      </c>
      <c r="AA2407" s="1">
        <v>8.3333333333333329E-2</v>
      </c>
      <c r="AC2407">
        <v>2006</v>
      </c>
      <c r="AD2407">
        <v>12</v>
      </c>
      <c r="AE2407">
        <v>26</v>
      </c>
      <c r="AF2407" s="2">
        <f>DATE(emdat_data[[#This Row],[Start Year]],emdat_data[[#This Row],[Start Month]],emdat_data[[#This Row],[Start Day]])</f>
        <v>39077</v>
      </c>
      <c r="AG2407">
        <v>2006</v>
      </c>
      <c r="AH2407">
        <v>12</v>
      </c>
      <c r="AI2407">
        <v>26</v>
      </c>
      <c r="AJ2407" s="2">
        <f>DATE(emdat_data[[#This Row],[End Year]],emdat_data[[#This Row],[End Month]],emdat_data[[#This Row],[End Day]])</f>
        <v>39077</v>
      </c>
      <c r="AM2407">
        <v>12000</v>
      </c>
      <c r="AN2407">
        <v>50</v>
      </c>
      <c r="AO2407">
        <v>12050</v>
      </c>
      <c r="AV2407">
        <v>68.883758712346406</v>
      </c>
      <c r="AX2407" t="s">
        <v>9327</v>
      </c>
      <c r="AY2407" t="s">
        <v>9328</v>
      </c>
    </row>
    <row r="2408" spans="1:51" hidden="1" x14ac:dyDescent="0.25">
      <c r="A2408" t="s">
        <v>9656</v>
      </c>
      <c r="B2408">
        <v>2006</v>
      </c>
      <c r="C2408">
        <v>688</v>
      </c>
      <c r="E2408" t="s">
        <v>50</v>
      </c>
      <c r="F2408" t="s">
        <v>51</v>
      </c>
      <c r="G2408" t="s">
        <v>52</v>
      </c>
      <c r="H2408" t="s">
        <v>53</v>
      </c>
      <c r="K2408" t="s">
        <v>2539</v>
      </c>
      <c r="L2408" t="s">
        <v>2540</v>
      </c>
      <c r="M2408" t="s">
        <v>161</v>
      </c>
      <c r="N2408" t="s">
        <v>57</v>
      </c>
      <c r="O2408" t="s">
        <v>9657</v>
      </c>
      <c r="W2408">
        <v>7</v>
      </c>
      <c r="X2408" t="s">
        <v>59</v>
      </c>
      <c r="Y2408">
        <v>21799</v>
      </c>
      <c r="Z2408">
        <v>120547</v>
      </c>
      <c r="AA2408" s="1">
        <v>0.85138888888888886</v>
      </c>
      <c r="AC2408">
        <v>2006</v>
      </c>
      <c r="AD2408">
        <v>12</v>
      </c>
      <c r="AE2408">
        <v>26</v>
      </c>
      <c r="AF2408" s="2">
        <f>DATE(emdat_data[[#This Row],[Start Year]],emdat_data[[#This Row],[Start Month]],emdat_data[[#This Row],[Start Day]])</f>
        <v>39077</v>
      </c>
      <c r="AG2408">
        <v>2006</v>
      </c>
      <c r="AH2408">
        <v>12</v>
      </c>
      <c r="AI2408">
        <v>26</v>
      </c>
      <c r="AJ2408" s="2">
        <f>DATE(emdat_data[[#This Row],[End Year]],emdat_data[[#This Row],[End Month]],emdat_data[[#This Row],[End Day]])</f>
        <v>39077</v>
      </c>
      <c r="AK2408">
        <v>2</v>
      </c>
      <c r="AL2408">
        <v>42</v>
      </c>
      <c r="AO2408">
        <v>42</v>
      </c>
      <c r="AV2408">
        <v>68.883758712346406</v>
      </c>
      <c r="AX2408" t="s">
        <v>3173</v>
      </c>
      <c r="AY2408" t="s">
        <v>1076</v>
      </c>
    </row>
    <row r="2409" spans="1:51" hidden="1" x14ac:dyDescent="0.25">
      <c r="A2409" t="s">
        <v>9065</v>
      </c>
      <c r="B2409">
        <v>2006</v>
      </c>
      <c r="C2409">
        <v>702</v>
      </c>
      <c r="E2409" t="s">
        <v>50</v>
      </c>
      <c r="F2409" t="s">
        <v>71</v>
      </c>
      <c r="G2409" t="s">
        <v>72</v>
      </c>
      <c r="H2409" t="s">
        <v>102</v>
      </c>
      <c r="K2409" t="s">
        <v>364</v>
      </c>
      <c r="L2409" t="s">
        <v>365</v>
      </c>
      <c r="M2409" t="s">
        <v>173</v>
      </c>
      <c r="N2409" t="s">
        <v>57</v>
      </c>
      <c r="O2409" t="s">
        <v>9066</v>
      </c>
      <c r="P2409" t="s">
        <v>5235</v>
      </c>
      <c r="Q2409" t="s">
        <v>176</v>
      </c>
      <c r="U2409" t="s">
        <v>127</v>
      </c>
      <c r="W2409">
        <v>1410</v>
      </c>
      <c r="X2409" t="s">
        <v>78</v>
      </c>
      <c r="Y2409">
        <v>1244</v>
      </c>
      <c r="Z2409">
        <v>12477</v>
      </c>
      <c r="AA2409" s="1"/>
      <c r="AB2409" t="s">
        <v>9067</v>
      </c>
      <c r="AC2409">
        <v>2006</v>
      </c>
      <c r="AD2409">
        <v>12</v>
      </c>
      <c r="AE2409">
        <v>27</v>
      </c>
      <c r="AF2409" s="2">
        <f>DATE(emdat_data[[#This Row],[Start Year]],emdat_data[[#This Row],[Start Month]],emdat_data[[#This Row],[Start Day]])</f>
        <v>39078</v>
      </c>
      <c r="AG2409">
        <v>2006</v>
      </c>
      <c r="AH2409">
        <v>12</v>
      </c>
      <c r="AI2409">
        <v>29</v>
      </c>
      <c r="AJ2409" s="2">
        <f>DATE(emdat_data[[#This Row],[End Year]],emdat_data[[#This Row],[End Month]],emdat_data[[#This Row],[End Day]])</f>
        <v>39080</v>
      </c>
      <c r="AM2409">
        <v>415618</v>
      </c>
      <c r="AO2409">
        <v>415618</v>
      </c>
      <c r="AT2409">
        <v>3395</v>
      </c>
      <c r="AU2409">
        <v>4929</v>
      </c>
      <c r="AV2409">
        <v>68.883758712346406</v>
      </c>
      <c r="AX2409" t="s">
        <v>9068</v>
      </c>
      <c r="AY2409" t="s">
        <v>9069</v>
      </c>
    </row>
    <row r="2410" spans="1:51" hidden="1" x14ac:dyDescent="0.25">
      <c r="A2410" t="s">
        <v>9706</v>
      </c>
      <c r="B2410">
        <v>2006</v>
      </c>
      <c r="C2410">
        <v>718</v>
      </c>
      <c r="E2410" t="s">
        <v>50</v>
      </c>
      <c r="F2410" t="s">
        <v>63</v>
      </c>
      <c r="G2410" t="s">
        <v>82</v>
      </c>
      <c r="H2410" t="s">
        <v>157</v>
      </c>
      <c r="I2410" t="s">
        <v>158</v>
      </c>
      <c r="K2410" t="s">
        <v>357</v>
      </c>
      <c r="L2410" t="s">
        <v>358</v>
      </c>
      <c r="M2410" t="s">
        <v>146</v>
      </c>
      <c r="N2410" t="s">
        <v>86</v>
      </c>
      <c r="O2410" t="s">
        <v>9707</v>
      </c>
      <c r="U2410" t="s">
        <v>127</v>
      </c>
      <c r="X2410" t="s">
        <v>88</v>
      </c>
      <c r="AA2410" s="1"/>
      <c r="AC2410">
        <v>2006</v>
      </c>
      <c r="AD2410">
        <v>12</v>
      </c>
      <c r="AE2410">
        <v>27</v>
      </c>
      <c r="AF2410" s="2">
        <f>DATE(emdat_data[[#This Row],[Start Year]],emdat_data[[#This Row],[Start Month]],emdat_data[[#This Row],[Start Day]])</f>
        <v>39078</v>
      </c>
      <c r="AG2410">
        <v>2006</v>
      </c>
      <c r="AH2410">
        <v>12</v>
      </c>
      <c r="AI2410">
        <v>31</v>
      </c>
      <c r="AJ2410" s="2">
        <f>DATE(emdat_data[[#This Row],[End Year]],emdat_data[[#This Row],[End Month]],emdat_data[[#This Row],[End Day]])</f>
        <v>39082</v>
      </c>
      <c r="AT2410">
        <v>360000</v>
      </c>
      <c r="AU2410">
        <v>522620</v>
      </c>
      <c r="AV2410">
        <v>68.883758712346406</v>
      </c>
      <c r="AW2410" t="s">
        <v>9708</v>
      </c>
      <c r="AY2410" t="s">
        <v>9709</v>
      </c>
    </row>
    <row r="2411" spans="1:51" x14ac:dyDescent="0.25">
      <c r="A2411" t="s">
        <v>9693</v>
      </c>
      <c r="B2411">
        <v>2006</v>
      </c>
      <c r="C2411">
        <v>720</v>
      </c>
      <c r="E2411" t="s">
        <v>50</v>
      </c>
      <c r="F2411" t="s">
        <v>119</v>
      </c>
      <c r="G2411" t="s">
        <v>120</v>
      </c>
      <c r="H2411" t="s">
        <v>121</v>
      </c>
      <c r="J2411" t="s">
        <v>9694</v>
      </c>
      <c r="K2411" t="s">
        <v>2972</v>
      </c>
      <c r="L2411" t="s">
        <v>2973</v>
      </c>
      <c r="M2411" t="s">
        <v>260</v>
      </c>
      <c r="N2411" t="s">
        <v>76</v>
      </c>
      <c r="O2411" t="s">
        <v>9695</v>
      </c>
      <c r="T2411" t="s">
        <v>128</v>
      </c>
      <c r="U2411" t="s">
        <v>128</v>
      </c>
      <c r="X2411" t="s">
        <v>129</v>
      </c>
      <c r="AA2411" s="1"/>
      <c r="AC2411">
        <v>2006</v>
      </c>
      <c r="AD2411">
        <v>12</v>
      </c>
      <c r="AE2411">
        <v>28</v>
      </c>
      <c r="AF2411" s="2">
        <f>DATE(emdat_data[[#This Row],[Start Year]],emdat_data[[#This Row],[Start Month]],emdat_data[[#This Row],[Start Day]])</f>
        <v>39079</v>
      </c>
      <c r="AG2411">
        <v>2007</v>
      </c>
      <c r="AH2411">
        <v>4</v>
      </c>
      <c r="AI2411">
        <v>8</v>
      </c>
      <c r="AJ2411" s="2">
        <f>DATE(emdat_data[[#This Row],[End Year]],emdat_data[[#This Row],[End Month]],emdat_data[[#This Row],[End Day]])</f>
        <v>39180</v>
      </c>
      <c r="AK2411">
        <v>100</v>
      </c>
      <c r="AM2411">
        <v>3649</v>
      </c>
      <c r="AO2411">
        <v>3649</v>
      </c>
      <c r="AV2411">
        <v>68.883758712346406</v>
      </c>
    </row>
    <row r="2412" spans="1:51" hidden="1" x14ac:dyDescent="0.25">
      <c r="A2412" t="s">
        <v>8332</v>
      </c>
      <c r="B2412">
        <v>2007</v>
      </c>
      <c r="C2412">
        <v>33</v>
      </c>
      <c r="D2412" t="s">
        <v>8333</v>
      </c>
      <c r="E2412" t="s">
        <v>50</v>
      </c>
      <c r="F2412" t="s">
        <v>63</v>
      </c>
      <c r="G2412" t="s">
        <v>64</v>
      </c>
      <c r="H2412" t="s">
        <v>7143</v>
      </c>
      <c r="K2412" t="s">
        <v>527</v>
      </c>
      <c r="L2412" t="s">
        <v>528</v>
      </c>
      <c r="M2412" t="s">
        <v>56</v>
      </c>
      <c r="N2412" t="s">
        <v>57</v>
      </c>
      <c r="O2412" t="s">
        <v>8334</v>
      </c>
      <c r="W2412">
        <v>5</v>
      </c>
      <c r="X2412" t="s">
        <v>67</v>
      </c>
      <c r="AA2412" s="1"/>
      <c r="AC2412">
        <v>2007</v>
      </c>
      <c r="AD2412">
        <v>1</v>
      </c>
      <c r="AF2412" s="2">
        <f>DATE(emdat_data[[#This Row],[Start Year]],emdat_data[[#This Row],[Start Month]],emdat_data[[#This Row],[Start Day]])</f>
        <v>39082</v>
      </c>
      <c r="AG2412">
        <v>2007</v>
      </c>
      <c r="AH2412">
        <v>1</v>
      </c>
      <c r="AJ2412" s="2">
        <f>DATE(emdat_data[[#This Row],[End Year]],emdat_data[[#This Row],[End Month]],emdat_data[[#This Row],[End Day]])</f>
        <v>39082</v>
      </c>
      <c r="AK2412">
        <v>130</v>
      </c>
      <c r="AM2412">
        <v>100000</v>
      </c>
      <c r="AO2412">
        <v>100000</v>
      </c>
      <c r="AV2412">
        <v>70.848792703252997</v>
      </c>
      <c r="AX2412" t="s">
        <v>8335</v>
      </c>
      <c r="AY2412" t="s">
        <v>8336</v>
      </c>
    </row>
    <row r="2413" spans="1:51" x14ac:dyDescent="0.25">
      <c r="A2413" t="s">
        <v>8351</v>
      </c>
      <c r="B2413">
        <v>2007</v>
      </c>
      <c r="C2413">
        <v>62</v>
      </c>
      <c r="D2413" t="s">
        <v>8330</v>
      </c>
      <c r="E2413" t="s">
        <v>50</v>
      </c>
      <c r="F2413" t="s">
        <v>119</v>
      </c>
      <c r="G2413" t="s">
        <v>120</v>
      </c>
      <c r="H2413" t="s">
        <v>121</v>
      </c>
      <c r="J2413" t="s">
        <v>122</v>
      </c>
      <c r="K2413" t="s">
        <v>1141</v>
      </c>
      <c r="L2413" t="s">
        <v>1142</v>
      </c>
      <c r="M2413" t="s">
        <v>125</v>
      </c>
      <c r="N2413" t="s">
        <v>76</v>
      </c>
      <c r="T2413" t="s">
        <v>128</v>
      </c>
      <c r="U2413" t="s">
        <v>128</v>
      </c>
      <c r="X2413" t="s">
        <v>129</v>
      </c>
      <c r="AA2413" s="1"/>
      <c r="AC2413">
        <v>2007</v>
      </c>
      <c r="AD2413">
        <v>1</v>
      </c>
      <c r="AF2413" s="2">
        <f>DATE(emdat_data[[#This Row],[Start Year]],emdat_data[[#This Row],[Start Month]],emdat_data[[#This Row],[Start Day]])</f>
        <v>39082</v>
      </c>
      <c r="AG2413">
        <v>2007</v>
      </c>
      <c r="AH2413">
        <v>2</v>
      </c>
      <c r="AI2413">
        <v>17</v>
      </c>
      <c r="AJ2413" s="2">
        <f>DATE(emdat_data[[#This Row],[End Year]],emdat_data[[#This Row],[End Month]],emdat_data[[#This Row],[End Day]])</f>
        <v>39130</v>
      </c>
      <c r="AK2413">
        <v>30</v>
      </c>
      <c r="AM2413">
        <v>150</v>
      </c>
      <c r="AO2413">
        <v>150</v>
      </c>
      <c r="AV2413">
        <v>70.848792703252997</v>
      </c>
    </row>
    <row r="2414" spans="1:51" x14ac:dyDescent="0.25">
      <c r="A2414" t="s">
        <v>10476</v>
      </c>
      <c r="B2414">
        <v>2007</v>
      </c>
      <c r="C2414">
        <v>423</v>
      </c>
      <c r="E2414" t="s">
        <v>50</v>
      </c>
      <c r="F2414" t="s">
        <v>119</v>
      </c>
      <c r="G2414" t="s">
        <v>120</v>
      </c>
      <c r="H2414" t="s">
        <v>121</v>
      </c>
      <c r="J2414" t="s">
        <v>294</v>
      </c>
      <c r="K2414" t="s">
        <v>1316</v>
      </c>
      <c r="L2414" t="s">
        <v>1317</v>
      </c>
      <c r="M2414" t="s">
        <v>125</v>
      </c>
      <c r="N2414" t="s">
        <v>76</v>
      </c>
      <c r="T2414" t="s">
        <v>128</v>
      </c>
      <c r="U2414" t="s">
        <v>128</v>
      </c>
      <c r="X2414" t="s">
        <v>129</v>
      </c>
      <c r="AA2414" s="1"/>
      <c r="AC2414">
        <v>2007</v>
      </c>
      <c r="AD2414">
        <v>1</v>
      </c>
      <c r="AF2414" s="2">
        <f>DATE(emdat_data[[#This Row],[Start Year]],emdat_data[[#This Row],[Start Month]],emdat_data[[#This Row],[Start Day]])</f>
        <v>39082</v>
      </c>
      <c r="AG2414">
        <v>2007</v>
      </c>
      <c r="AH2414">
        <v>8</v>
      </c>
      <c r="AJ2414" s="2">
        <f>DATE(emdat_data[[#This Row],[End Year]],emdat_data[[#This Row],[End Month]],emdat_data[[#This Row],[End Day]])</f>
        <v>39294</v>
      </c>
      <c r="AK2414">
        <v>90</v>
      </c>
      <c r="AM2414">
        <v>2410</v>
      </c>
      <c r="AO2414">
        <v>2410</v>
      </c>
      <c r="AV2414">
        <v>70.848792703252997</v>
      </c>
    </row>
    <row r="2415" spans="1:51" hidden="1" x14ac:dyDescent="0.25">
      <c r="A2415" t="s">
        <v>13115</v>
      </c>
      <c r="B2415">
        <v>2007</v>
      </c>
      <c r="C2415">
        <v>9675</v>
      </c>
      <c r="D2415" t="s">
        <v>13116</v>
      </c>
      <c r="E2415" t="s">
        <v>50</v>
      </c>
      <c r="F2415" t="s">
        <v>350</v>
      </c>
      <c r="G2415" t="s">
        <v>351</v>
      </c>
      <c r="H2415" t="s">
        <v>351</v>
      </c>
      <c r="K2415" t="s">
        <v>440</v>
      </c>
      <c r="L2415" t="s">
        <v>441</v>
      </c>
      <c r="M2415" t="s">
        <v>260</v>
      </c>
      <c r="N2415" t="s">
        <v>76</v>
      </c>
      <c r="O2415" t="s">
        <v>13117</v>
      </c>
      <c r="Q2415" t="s">
        <v>1023</v>
      </c>
      <c r="X2415" t="s">
        <v>78</v>
      </c>
      <c r="AA2415" s="1"/>
      <c r="AC2415">
        <v>2007</v>
      </c>
      <c r="AD2415">
        <v>1</v>
      </c>
      <c r="AF2415" s="2">
        <f>DATE(emdat_data[[#This Row],[Start Year]],emdat_data[[#This Row],[Start Month]],emdat_data[[#This Row],[Start Day]])</f>
        <v>39082</v>
      </c>
      <c r="AG2415">
        <v>2009</v>
      </c>
      <c r="AH2415">
        <v>6</v>
      </c>
      <c r="AJ2415" s="2">
        <f>DATE(emdat_data[[#This Row],[End Year]],emdat_data[[#This Row],[End Month]],emdat_data[[#This Row],[End Day]])</f>
        <v>39964</v>
      </c>
      <c r="AM2415">
        <v>2100000</v>
      </c>
      <c r="AO2415">
        <v>2100000</v>
      </c>
      <c r="AV2415">
        <v>70.848792703252997</v>
      </c>
      <c r="AW2415" t="s">
        <v>13118</v>
      </c>
      <c r="AY2415" t="s">
        <v>13119</v>
      </c>
    </row>
    <row r="2416" spans="1:51" hidden="1" x14ac:dyDescent="0.25">
      <c r="A2416" t="s">
        <v>8249</v>
      </c>
      <c r="B2416">
        <v>2007</v>
      </c>
      <c r="C2416">
        <v>3</v>
      </c>
      <c r="D2416" t="s">
        <v>8250</v>
      </c>
      <c r="E2416" t="s">
        <v>50</v>
      </c>
      <c r="F2416" t="s">
        <v>71</v>
      </c>
      <c r="G2416" t="s">
        <v>72</v>
      </c>
      <c r="H2416" t="s">
        <v>170</v>
      </c>
      <c r="K2416" t="s">
        <v>335</v>
      </c>
      <c r="L2416" t="s">
        <v>336</v>
      </c>
      <c r="M2416" t="s">
        <v>85</v>
      </c>
      <c r="N2416" t="s">
        <v>86</v>
      </c>
      <c r="O2416" t="s">
        <v>8251</v>
      </c>
      <c r="P2416" t="s">
        <v>134</v>
      </c>
      <c r="Q2416" t="s">
        <v>176</v>
      </c>
      <c r="U2416" t="s">
        <v>127</v>
      </c>
      <c r="W2416">
        <v>210600</v>
      </c>
      <c r="X2416" t="s">
        <v>78</v>
      </c>
      <c r="Y2416">
        <v>-2242</v>
      </c>
      <c r="Z2416">
        <v>-44</v>
      </c>
      <c r="AA2416" s="1"/>
      <c r="AB2416" t="s">
        <v>8252</v>
      </c>
      <c r="AC2416">
        <v>2007</v>
      </c>
      <c r="AD2416">
        <v>1</v>
      </c>
      <c r="AE2416">
        <v>1</v>
      </c>
      <c r="AF2416" s="2">
        <f>DATE(emdat_data[[#This Row],[Start Year]],emdat_data[[#This Row],[Start Month]],emdat_data[[#This Row],[Start Day]])</f>
        <v>39083</v>
      </c>
      <c r="AG2416">
        <v>2007</v>
      </c>
      <c r="AH2416">
        <v>1</v>
      </c>
      <c r="AI2416">
        <v>12</v>
      </c>
      <c r="AJ2416" s="2">
        <f>DATE(emdat_data[[#This Row],[End Year]],emdat_data[[#This Row],[End Month]],emdat_data[[#This Row],[End Day]])</f>
        <v>39094</v>
      </c>
      <c r="AK2416">
        <v>59</v>
      </c>
      <c r="AL2416">
        <v>80</v>
      </c>
      <c r="AM2416">
        <v>200000</v>
      </c>
      <c r="AO2416">
        <v>200080</v>
      </c>
      <c r="AT2416">
        <v>125000</v>
      </c>
      <c r="AU2416">
        <v>176432</v>
      </c>
      <c r="AV2416">
        <v>70.848792703252997</v>
      </c>
      <c r="AW2416" t="s">
        <v>8253</v>
      </c>
      <c r="AX2416" t="s">
        <v>8254</v>
      </c>
      <c r="AY2416" t="s">
        <v>8255</v>
      </c>
    </row>
    <row r="2417" spans="1:51" x14ac:dyDescent="0.25">
      <c r="A2417" t="s">
        <v>8313</v>
      </c>
      <c r="B2417">
        <v>2007</v>
      </c>
      <c r="C2417">
        <v>56</v>
      </c>
      <c r="E2417" t="s">
        <v>50</v>
      </c>
      <c r="F2417" t="s">
        <v>119</v>
      </c>
      <c r="G2417" t="s">
        <v>120</v>
      </c>
      <c r="H2417" t="s">
        <v>121</v>
      </c>
      <c r="J2417" t="s">
        <v>294</v>
      </c>
      <c r="K2417" t="s">
        <v>73</v>
      </c>
      <c r="L2417" t="s">
        <v>74</v>
      </c>
      <c r="M2417" t="s">
        <v>75</v>
      </c>
      <c r="N2417" t="s">
        <v>76</v>
      </c>
      <c r="O2417" t="s">
        <v>8314</v>
      </c>
      <c r="P2417" t="s">
        <v>8315</v>
      </c>
      <c r="T2417" t="s">
        <v>128</v>
      </c>
      <c r="U2417" t="s">
        <v>128</v>
      </c>
      <c r="X2417" t="s">
        <v>129</v>
      </c>
      <c r="AA2417" s="1"/>
      <c r="AC2417">
        <v>2007</v>
      </c>
      <c r="AD2417">
        <v>1</v>
      </c>
      <c r="AE2417">
        <v>1</v>
      </c>
      <c r="AF2417" s="2">
        <f>DATE(emdat_data[[#This Row],[Start Year]],emdat_data[[#This Row],[Start Month]],emdat_data[[#This Row],[Start Day]])</f>
        <v>39083</v>
      </c>
      <c r="AG2417">
        <v>2007</v>
      </c>
      <c r="AH2417">
        <v>12</v>
      </c>
      <c r="AI2417">
        <v>31</v>
      </c>
      <c r="AJ2417" s="2">
        <f>DATE(emdat_data[[#This Row],[End Year]],emdat_data[[#This Row],[End Month]],emdat_data[[#This Row],[End Day]])</f>
        <v>39447</v>
      </c>
      <c r="AK2417">
        <v>515</v>
      </c>
      <c r="AM2417">
        <v>17875</v>
      </c>
      <c r="AO2417">
        <v>17875</v>
      </c>
      <c r="AV2417">
        <v>70.848792703252997</v>
      </c>
    </row>
    <row r="2418" spans="1:51" hidden="1" x14ac:dyDescent="0.25">
      <c r="A2418" t="s">
        <v>8322</v>
      </c>
      <c r="B2418">
        <v>2007</v>
      </c>
      <c r="C2418">
        <v>28</v>
      </c>
      <c r="E2418" t="s">
        <v>50</v>
      </c>
      <c r="F2418" t="s">
        <v>71</v>
      </c>
      <c r="G2418" t="s">
        <v>72</v>
      </c>
      <c r="H2418" t="s">
        <v>102</v>
      </c>
      <c r="K2418" t="s">
        <v>761</v>
      </c>
      <c r="L2418" t="s">
        <v>762</v>
      </c>
      <c r="M2418" t="s">
        <v>260</v>
      </c>
      <c r="N2418" t="s">
        <v>76</v>
      </c>
      <c r="O2418" t="s">
        <v>8323</v>
      </c>
      <c r="P2418" t="s">
        <v>4129</v>
      </c>
      <c r="U2418" t="s">
        <v>127</v>
      </c>
      <c r="X2418" t="s">
        <v>78</v>
      </c>
      <c r="Y2418">
        <v>-314</v>
      </c>
      <c r="Z2418">
        <v>304</v>
      </c>
      <c r="AA2418" s="1"/>
      <c r="AC2418">
        <v>2007</v>
      </c>
      <c r="AD2418">
        <v>1</v>
      </c>
      <c r="AE2418">
        <v>1</v>
      </c>
      <c r="AF2418" s="2">
        <f>DATE(emdat_data[[#This Row],[Start Year]],emdat_data[[#This Row],[Start Month]],emdat_data[[#This Row],[Start Day]])</f>
        <v>39083</v>
      </c>
      <c r="AG2418">
        <v>2007</v>
      </c>
      <c r="AH2418">
        <v>1</v>
      </c>
      <c r="AI2418">
        <v>17</v>
      </c>
      <c r="AJ2418" s="2">
        <f>DATE(emdat_data[[#This Row],[End Year]],emdat_data[[#This Row],[End Month]],emdat_data[[#This Row],[End Day]])</f>
        <v>39099</v>
      </c>
      <c r="AK2418">
        <v>4</v>
      </c>
      <c r="AN2418">
        <v>23000</v>
      </c>
      <c r="AO2418">
        <v>23000</v>
      </c>
      <c r="AV2418">
        <v>70.848792703252997</v>
      </c>
      <c r="AW2418" t="s">
        <v>8324</v>
      </c>
      <c r="AY2418" t="s">
        <v>8325</v>
      </c>
    </row>
    <row r="2419" spans="1:51" x14ac:dyDescent="0.25">
      <c r="A2419" t="s">
        <v>8329</v>
      </c>
      <c r="B2419">
        <v>2007</v>
      </c>
      <c r="C2419">
        <v>62</v>
      </c>
      <c r="D2419" t="s">
        <v>8330</v>
      </c>
      <c r="E2419" t="s">
        <v>50</v>
      </c>
      <c r="F2419" t="s">
        <v>119</v>
      </c>
      <c r="G2419" t="s">
        <v>120</v>
      </c>
      <c r="H2419" t="s">
        <v>121</v>
      </c>
      <c r="J2419" t="s">
        <v>122</v>
      </c>
      <c r="K2419" t="s">
        <v>123</v>
      </c>
      <c r="L2419" t="s">
        <v>124</v>
      </c>
      <c r="M2419" t="s">
        <v>125</v>
      </c>
      <c r="N2419" t="s">
        <v>76</v>
      </c>
      <c r="O2419" t="s">
        <v>8331</v>
      </c>
      <c r="S2419" t="s">
        <v>127</v>
      </c>
      <c r="T2419" t="s">
        <v>128</v>
      </c>
      <c r="U2419" t="s">
        <v>128</v>
      </c>
      <c r="W2419">
        <v>1000000</v>
      </c>
      <c r="X2419" t="s">
        <v>129</v>
      </c>
      <c r="AA2419" s="1"/>
      <c r="AC2419">
        <v>2007</v>
      </c>
      <c r="AD2419">
        <v>1</v>
      </c>
      <c r="AE2419">
        <v>1</v>
      </c>
      <c r="AF2419" s="2">
        <f>DATE(emdat_data[[#This Row],[Start Year]],emdat_data[[#This Row],[Start Month]],emdat_data[[#This Row],[Start Day]])</f>
        <v>39083</v>
      </c>
      <c r="AG2419">
        <v>2007</v>
      </c>
      <c r="AH2419">
        <v>4</v>
      </c>
      <c r="AI2419">
        <v>8</v>
      </c>
      <c r="AJ2419" s="2">
        <f>DATE(emdat_data[[#This Row],[End Year]],emdat_data[[#This Row],[End Month]],emdat_data[[#This Row],[End Day]])</f>
        <v>39180</v>
      </c>
      <c r="AK2419">
        <v>1490</v>
      </c>
      <c r="AM2419">
        <v>20765</v>
      </c>
      <c r="AO2419">
        <v>20765</v>
      </c>
      <c r="AV2419">
        <v>70.848792703252997</v>
      </c>
    </row>
    <row r="2420" spans="1:51" hidden="1" x14ac:dyDescent="0.25">
      <c r="A2420" t="s">
        <v>9860</v>
      </c>
      <c r="B2420">
        <v>2007</v>
      </c>
      <c r="C2420">
        <v>24</v>
      </c>
      <c r="E2420" t="s">
        <v>50</v>
      </c>
      <c r="F2420" t="s">
        <v>71</v>
      </c>
      <c r="G2420" t="s">
        <v>72</v>
      </c>
      <c r="H2420" t="s">
        <v>102</v>
      </c>
      <c r="K2420" t="s">
        <v>3101</v>
      </c>
      <c r="L2420" t="s">
        <v>3102</v>
      </c>
      <c r="M2420" t="s">
        <v>392</v>
      </c>
      <c r="N2420" t="s">
        <v>57</v>
      </c>
      <c r="O2420" t="s">
        <v>9861</v>
      </c>
      <c r="P2420" t="s">
        <v>134</v>
      </c>
      <c r="Q2420" t="s">
        <v>176</v>
      </c>
      <c r="W2420">
        <v>25390</v>
      </c>
      <c r="X2420" t="s">
        <v>78</v>
      </c>
      <c r="Y2420">
        <v>151</v>
      </c>
      <c r="Z2420">
        <v>4388</v>
      </c>
      <c r="AA2420" s="1"/>
      <c r="AC2420">
        <v>2007</v>
      </c>
      <c r="AD2420">
        <v>1</v>
      </c>
      <c r="AE2420">
        <v>1</v>
      </c>
      <c r="AF2420" s="2">
        <f>DATE(emdat_data[[#This Row],[Start Year]],emdat_data[[#This Row],[Start Month]],emdat_data[[#This Row],[Start Day]])</f>
        <v>39083</v>
      </c>
      <c r="AG2420">
        <v>2007</v>
      </c>
      <c r="AH2420">
        <v>1</v>
      </c>
      <c r="AI2420">
        <v>4</v>
      </c>
      <c r="AJ2420" s="2">
        <f>DATE(emdat_data[[#This Row],[End Year]],emdat_data[[#This Row],[End Month]],emdat_data[[#This Row],[End Day]])</f>
        <v>39086</v>
      </c>
      <c r="AK2420">
        <v>7</v>
      </c>
      <c r="AM2420">
        <v>2000</v>
      </c>
      <c r="AO2420">
        <v>2000</v>
      </c>
      <c r="AV2420">
        <v>70.848792703252997</v>
      </c>
      <c r="AW2420" t="s">
        <v>9862</v>
      </c>
      <c r="AY2420" t="s">
        <v>9863</v>
      </c>
    </row>
    <row r="2421" spans="1:51" x14ac:dyDescent="0.25">
      <c r="A2421" t="s">
        <v>10223</v>
      </c>
      <c r="B2421">
        <v>2007</v>
      </c>
      <c r="C2421">
        <v>114</v>
      </c>
      <c r="E2421" t="s">
        <v>50</v>
      </c>
      <c r="F2421" t="s">
        <v>119</v>
      </c>
      <c r="G2421" t="s">
        <v>120</v>
      </c>
      <c r="H2421" t="s">
        <v>121</v>
      </c>
      <c r="J2421" t="s">
        <v>122</v>
      </c>
      <c r="K2421" t="s">
        <v>3130</v>
      </c>
      <c r="L2421" t="s">
        <v>3131</v>
      </c>
      <c r="M2421" t="s">
        <v>75</v>
      </c>
      <c r="N2421" t="s">
        <v>76</v>
      </c>
      <c r="O2421" t="s">
        <v>10224</v>
      </c>
      <c r="T2421" t="s">
        <v>128</v>
      </c>
      <c r="U2421" t="s">
        <v>128</v>
      </c>
      <c r="X2421" t="s">
        <v>129</v>
      </c>
      <c r="AA2421" s="1"/>
      <c r="AC2421">
        <v>2007</v>
      </c>
      <c r="AD2421">
        <v>1</v>
      </c>
      <c r="AE2421">
        <v>1</v>
      </c>
      <c r="AF2421" s="2">
        <f>DATE(emdat_data[[#This Row],[Start Year]],emdat_data[[#This Row],[Start Month]],emdat_data[[#This Row],[Start Day]])</f>
        <v>39083</v>
      </c>
      <c r="AG2421">
        <v>2007</v>
      </c>
      <c r="AH2421">
        <v>2</v>
      </c>
      <c r="AI2421">
        <v>24</v>
      </c>
      <c r="AJ2421" s="2">
        <f>DATE(emdat_data[[#This Row],[End Year]],emdat_data[[#This Row],[End Month]],emdat_data[[#This Row],[End Day]])</f>
        <v>39137</v>
      </c>
      <c r="AK2421">
        <v>6</v>
      </c>
      <c r="AM2421">
        <v>47</v>
      </c>
      <c r="AO2421">
        <v>47</v>
      </c>
      <c r="AV2421">
        <v>70.848792703252997</v>
      </c>
    </row>
    <row r="2422" spans="1:51" x14ac:dyDescent="0.25">
      <c r="A2422" t="s">
        <v>12035</v>
      </c>
      <c r="B2422">
        <v>2007</v>
      </c>
      <c r="C2422">
        <v>657</v>
      </c>
      <c r="E2422" t="s">
        <v>50</v>
      </c>
      <c r="F2422" t="s">
        <v>119</v>
      </c>
      <c r="G2422" t="s">
        <v>120</v>
      </c>
      <c r="H2422" t="s">
        <v>121</v>
      </c>
      <c r="J2422" t="s">
        <v>122</v>
      </c>
      <c r="K2422" t="s">
        <v>2855</v>
      </c>
      <c r="L2422" t="s">
        <v>2856</v>
      </c>
      <c r="M2422" t="s">
        <v>995</v>
      </c>
      <c r="N2422" t="s">
        <v>76</v>
      </c>
      <c r="O2422" t="s">
        <v>12036</v>
      </c>
      <c r="T2422" t="s">
        <v>128</v>
      </c>
      <c r="U2422" t="s">
        <v>128</v>
      </c>
      <c r="X2422" t="s">
        <v>129</v>
      </c>
      <c r="AA2422" s="1"/>
      <c r="AC2422">
        <v>2007</v>
      </c>
      <c r="AD2422">
        <v>1</v>
      </c>
      <c r="AE2422">
        <v>1</v>
      </c>
      <c r="AF2422" s="2">
        <f>DATE(emdat_data[[#This Row],[Start Year]],emdat_data[[#This Row],[Start Month]],emdat_data[[#This Row],[Start Day]])</f>
        <v>39083</v>
      </c>
      <c r="AG2422">
        <v>2007</v>
      </c>
      <c r="AH2422">
        <v>3</v>
      </c>
      <c r="AI2422">
        <v>11</v>
      </c>
      <c r="AJ2422" s="2">
        <f>DATE(emdat_data[[#This Row],[End Year]],emdat_data[[#This Row],[End Month]],emdat_data[[#This Row],[End Day]])</f>
        <v>39152</v>
      </c>
      <c r="AK2422">
        <v>430</v>
      </c>
      <c r="AM2422">
        <v>6516</v>
      </c>
      <c r="AO2422">
        <v>6516</v>
      </c>
      <c r="AV2422">
        <v>70.848792703252997</v>
      </c>
    </row>
    <row r="2423" spans="1:51" hidden="1" x14ac:dyDescent="0.25">
      <c r="A2423" t="s">
        <v>9873</v>
      </c>
      <c r="B2423">
        <v>2007</v>
      </c>
      <c r="C2423">
        <v>32</v>
      </c>
      <c r="D2423" t="s">
        <v>9874</v>
      </c>
      <c r="E2423" t="s">
        <v>50</v>
      </c>
      <c r="F2423" t="s">
        <v>63</v>
      </c>
      <c r="G2423" t="s">
        <v>82</v>
      </c>
      <c r="H2423" t="s">
        <v>98</v>
      </c>
      <c r="J2423" t="s">
        <v>9875</v>
      </c>
      <c r="K2423" t="s">
        <v>1697</v>
      </c>
      <c r="L2423" t="s">
        <v>1698</v>
      </c>
      <c r="M2423" t="s">
        <v>260</v>
      </c>
      <c r="N2423" t="s">
        <v>76</v>
      </c>
      <c r="O2423" t="s">
        <v>9876</v>
      </c>
      <c r="Q2423" t="s">
        <v>72</v>
      </c>
      <c r="W2423">
        <v>90</v>
      </c>
      <c r="X2423" t="s">
        <v>88</v>
      </c>
      <c r="AA2423" s="1"/>
      <c r="AC2423">
        <v>2007</v>
      </c>
      <c r="AD2423">
        <v>1</v>
      </c>
      <c r="AE2423">
        <v>3</v>
      </c>
      <c r="AF2423" s="2">
        <f>DATE(emdat_data[[#This Row],[Start Year]],emdat_data[[#This Row],[Start Month]],emdat_data[[#This Row],[Start Day]])</f>
        <v>39085</v>
      </c>
      <c r="AG2423">
        <v>2007</v>
      </c>
      <c r="AH2423">
        <v>1</v>
      </c>
      <c r="AI2423">
        <v>3</v>
      </c>
      <c r="AJ2423" s="2">
        <f>DATE(emdat_data[[#This Row],[End Year]],emdat_data[[#This Row],[End Month]],emdat_data[[#This Row],[End Day]])</f>
        <v>39085</v>
      </c>
      <c r="AK2423">
        <v>1</v>
      </c>
      <c r="AM2423">
        <v>7313</v>
      </c>
      <c r="AO2423">
        <v>7313</v>
      </c>
      <c r="AV2423">
        <v>70.848792703252997</v>
      </c>
      <c r="AX2423" t="s">
        <v>9877</v>
      </c>
      <c r="AY2423" t="s">
        <v>9878</v>
      </c>
    </row>
    <row r="2424" spans="1:51" hidden="1" x14ac:dyDescent="0.25">
      <c r="A2424" t="s">
        <v>9918</v>
      </c>
      <c r="B2424">
        <v>2007</v>
      </c>
      <c r="C2424">
        <v>7</v>
      </c>
      <c r="E2424" t="s">
        <v>50</v>
      </c>
      <c r="F2424" t="s">
        <v>71</v>
      </c>
      <c r="G2424" t="s">
        <v>217</v>
      </c>
      <c r="H2424" t="s">
        <v>217</v>
      </c>
      <c r="K2424" t="s">
        <v>307</v>
      </c>
      <c r="L2424" t="s">
        <v>308</v>
      </c>
      <c r="M2424" t="s">
        <v>56</v>
      </c>
      <c r="N2424" t="s">
        <v>57</v>
      </c>
      <c r="O2424" t="s">
        <v>2479</v>
      </c>
      <c r="AA2424" s="1"/>
      <c r="AC2424">
        <v>2007</v>
      </c>
      <c r="AD2424">
        <v>1</v>
      </c>
      <c r="AE2424">
        <v>5</v>
      </c>
      <c r="AF2424" s="2">
        <f>DATE(emdat_data[[#This Row],[Start Year]],emdat_data[[#This Row],[Start Month]],emdat_data[[#This Row],[Start Day]])</f>
        <v>39087</v>
      </c>
      <c r="AG2424">
        <v>2007</v>
      </c>
      <c r="AH2424">
        <v>1</v>
      </c>
      <c r="AI2424">
        <v>5</v>
      </c>
      <c r="AJ2424" s="2">
        <f>DATE(emdat_data[[#This Row],[End Year]],emdat_data[[#This Row],[End Month]],emdat_data[[#This Row],[End Day]])</f>
        <v>39087</v>
      </c>
      <c r="AK2424">
        <v>20</v>
      </c>
      <c r="AM2424">
        <v>2</v>
      </c>
      <c r="AO2424">
        <v>2</v>
      </c>
      <c r="AV2424">
        <v>70.848792703252997</v>
      </c>
      <c r="AX2424" t="s">
        <v>9919</v>
      </c>
      <c r="AY2424" t="s">
        <v>2481</v>
      </c>
    </row>
    <row r="2425" spans="1:51" hidden="1" x14ac:dyDescent="0.25">
      <c r="A2425" t="s">
        <v>9898</v>
      </c>
      <c r="B2425">
        <v>2007</v>
      </c>
      <c r="C2425">
        <v>8</v>
      </c>
      <c r="D2425" t="s">
        <v>9899</v>
      </c>
      <c r="E2425" t="s">
        <v>50</v>
      </c>
      <c r="F2425" t="s">
        <v>71</v>
      </c>
      <c r="G2425" t="s">
        <v>72</v>
      </c>
      <c r="H2425" t="s">
        <v>102</v>
      </c>
      <c r="K2425" t="s">
        <v>287</v>
      </c>
      <c r="L2425" t="s">
        <v>288</v>
      </c>
      <c r="M2425" t="s">
        <v>260</v>
      </c>
      <c r="N2425" t="s">
        <v>76</v>
      </c>
      <c r="O2425" t="s">
        <v>9900</v>
      </c>
      <c r="P2425" t="s">
        <v>642</v>
      </c>
      <c r="X2425" t="s">
        <v>78</v>
      </c>
      <c r="Y2425">
        <v>-1747</v>
      </c>
      <c r="Z2425">
        <v>3515</v>
      </c>
      <c r="AA2425" s="1"/>
      <c r="AB2425" t="s">
        <v>9901</v>
      </c>
      <c r="AC2425">
        <v>2007</v>
      </c>
      <c r="AD2425">
        <v>1</v>
      </c>
      <c r="AE2425">
        <v>8</v>
      </c>
      <c r="AF2425" s="2">
        <f>DATE(emdat_data[[#This Row],[Start Year]],emdat_data[[#This Row],[Start Month]],emdat_data[[#This Row],[Start Day]])</f>
        <v>39090</v>
      </c>
      <c r="AG2425">
        <v>2007</v>
      </c>
      <c r="AH2425">
        <v>1</v>
      </c>
      <c r="AI2425">
        <v>8</v>
      </c>
      <c r="AJ2425" s="2">
        <f>DATE(emdat_data[[#This Row],[End Year]],emdat_data[[#This Row],[End Month]],emdat_data[[#This Row],[End Day]])</f>
        <v>39090</v>
      </c>
      <c r="AK2425">
        <v>2</v>
      </c>
      <c r="AM2425">
        <v>17060</v>
      </c>
      <c r="AN2425">
        <v>659</v>
      </c>
      <c r="AO2425">
        <v>17719</v>
      </c>
      <c r="AV2425">
        <v>70.848792703252997</v>
      </c>
      <c r="AX2425" t="s">
        <v>9902</v>
      </c>
      <c r="AY2425" t="s">
        <v>9903</v>
      </c>
    </row>
    <row r="2426" spans="1:51" hidden="1" x14ac:dyDescent="0.25">
      <c r="A2426" t="s">
        <v>8395</v>
      </c>
      <c r="B2426">
        <v>2007</v>
      </c>
      <c r="C2426">
        <v>11</v>
      </c>
      <c r="E2426" t="s">
        <v>50</v>
      </c>
      <c r="F2426" t="s">
        <v>71</v>
      </c>
      <c r="G2426" t="s">
        <v>217</v>
      </c>
      <c r="H2426" t="s">
        <v>217</v>
      </c>
      <c r="K2426" t="s">
        <v>171</v>
      </c>
      <c r="L2426" t="s">
        <v>172</v>
      </c>
      <c r="M2426" t="s">
        <v>173</v>
      </c>
      <c r="N2426" t="s">
        <v>57</v>
      </c>
      <c r="O2426" t="s">
        <v>8396</v>
      </c>
      <c r="P2426" t="s">
        <v>134</v>
      </c>
      <c r="AA2426" s="1"/>
      <c r="AC2426">
        <v>2007</v>
      </c>
      <c r="AD2426">
        <v>1</v>
      </c>
      <c r="AE2426">
        <v>9</v>
      </c>
      <c r="AF2426" s="2">
        <f>DATE(emdat_data[[#This Row],[Start Year]],emdat_data[[#This Row],[Start Month]],emdat_data[[#This Row],[Start Day]])</f>
        <v>39091</v>
      </c>
      <c r="AG2426">
        <v>2007</v>
      </c>
      <c r="AH2426">
        <v>1</v>
      </c>
      <c r="AI2426">
        <v>9</v>
      </c>
      <c r="AJ2426" s="2">
        <f>DATE(emdat_data[[#This Row],[End Year]],emdat_data[[#This Row],[End Month]],emdat_data[[#This Row],[End Day]])</f>
        <v>39091</v>
      </c>
      <c r="AK2426">
        <v>11</v>
      </c>
      <c r="AV2426">
        <v>70.848792703252997</v>
      </c>
      <c r="AX2426" t="s">
        <v>8397</v>
      </c>
      <c r="AY2426" t="s">
        <v>8398</v>
      </c>
    </row>
    <row r="2427" spans="1:51" hidden="1" x14ac:dyDescent="0.25">
      <c r="A2427" t="s">
        <v>8246</v>
      </c>
      <c r="B2427">
        <v>2007</v>
      </c>
      <c r="C2427">
        <v>42</v>
      </c>
      <c r="E2427" t="s">
        <v>50</v>
      </c>
      <c r="F2427" t="s">
        <v>71</v>
      </c>
      <c r="G2427" t="s">
        <v>72</v>
      </c>
      <c r="H2427" t="s">
        <v>102</v>
      </c>
      <c r="K2427" t="s">
        <v>131</v>
      </c>
      <c r="L2427" t="s">
        <v>132</v>
      </c>
      <c r="M2427" t="s">
        <v>85</v>
      </c>
      <c r="N2427" t="s">
        <v>86</v>
      </c>
      <c r="O2427" t="s">
        <v>133</v>
      </c>
      <c r="P2427" t="s">
        <v>8247</v>
      </c>
      <c r="Q2427" t="s">
        <v>176</v>
      </c>
      <c r="S2427" t="s">
        <v>127</v>
      </c>
      <c r="U2427" t="s">
        <v>127</v>
      </c>
      <c r="V2427">
        <v>13000</v>
      </c>
      <c r="W2427">
        <v>801000</v>
      </c>
      <c r="X2427" t="s">
        <v>78</v>
      </c>
      <c r="Y2427">
        <v>-1697</v>
      </c>
      <c r="Z2427">
        <v>-6196</v>
      </c>
      <c r="AA2427" s="1"/>
      <c r="AB2427" t="s">
        <v>8248</v>
      </c>
      <c r="AC2427">
        <v>2007</v>
      </c>
      <c r="AD2427">
        <v>1</v>
      </c>
      <c r="AE2427">
        <v>10</v>
      </c>
      <c r="AF2427" s="2">
        <f>DATE(emdat_data[[#This Row],[Start Year]],emdat_data[[#This Row],[Start Month]],emdat_data[[#This Row],[Start Day]])</f>
        <v>39092</v>
      </c>
      <c r="AG2427">
        <v>2007</v>
      </c>
      <c r="AH2427">
        <v>5</v>
      </c>
      <c r="AI2427">
        <v>1</v>
      </c>
      <c r="AJ2427" s="2">
        <f>DATE(emdat_data[[#This Row],[End Year]],emdat_data[[#This Row],[End Month]],emdat_data[[#This Row],[End Day]])</f>
        <v>39203</v>
      </c>
      <c r="AK2427">
        <v>40</v>
      </c>
      <c r="AM2427">
        <v>339495</v>
      </c>
      <c r="AO2427">
        <v>339495</v>
      </c>
      <c r="AT2427">
        <v>90000</v>
      </c>
      <c r="AU2427">
        <v>127031</v>
      </c>
      <c r="AV2427">
        <v>70.848792703252997</v>
      </c>
      <c r="AW2427" t="s">
        <v>135</v>
      </c>
      <c r="AY2427" t="s">
        <v>136</v>
      </c>
    </row>
    <row r="2428" spans="1:51" hidden="1" x14ac:dyDescent="0.25">
      <c r="A2428" t="s">
        <v>8303</v>
      </c>
      <c r="B2428">
        <v>2007</v>
      </c>
      <c r="C2428">
        <v>10</v>
      </c>
      <c r="E2428" t="s">
        <v>50</v>
      </c>
      <c r="F2428" t="s">
        <v>71</v>
      </c>
      <c r="G2428" t="s">
        <v>72</v>
      </c>
      <c r="H2428" t="s">
        <v>102</v>
      </c>
      <c r="K2428" t="s">
        <v>73</v>
      </c>
      <c r="L2428" t="s">
        <v>74</v>
      </c>
      <c r="M2428" t="s">
        <v>75</v>
      </c>
      <c r="N2428" t="s">
        <v>76</v>
      </c>
      <c r="O2428" t="s">
        <v>8304</v>
      </c>
      <c r="P2428" t="s">
        <v>134</v>
      </c>
      <c r="X2428" t="s">
        <v>78</v>
      </c>
      <c r="Y2428">
        <v>-1295</v>
      </c>
      <c r="Z2428">
        <v>2437</v>
      </c>
      <c r="AA2428" s="1"/>
      <c r="AB2428" t="s">
        <v>8305</v>
      </c>
      <c r="AC2428">
        <v>2007</v>
      </c>
      <c r="AD2428">
        <v>1</v>
      </c>
      <c r="AE2428">
        <v>10</v>
      </c>
      <c r="AF2428" s="2">
        <f>DATE(emdat_data[[#This Row],[Start Year]],emdat_data[[#This Row],[Start Month]],emdat_data[[#This Row],[Start Day]])</f>
        <v>39092</v>
      </c>
      <c r="AG2428">
        <v>2007</v>
      </c>
      <c r="AH2428">
        <v>5</v>
      </c>
      <c r="AI2428">
        <v>10</v>
      </c>
      <c r="AJ2428" s="2">
        <f>DATE(emdat_data[[#This Row],[End Year]],emdat_data[[#This Row],[End Month]],emdat_data[[#This Row],[End Day]])</f>
        <v>39212</v>
      </c>
      <c r="AN2428">
        <v>6000</v>
      </c>
      <c r="AO2428">
        <v>6000</v>
      </c>
      <c r="AV2428">
        <v>70.848792703252997</v>
      </c>
      <c r="AW2428" t="s">
        <v>8306</v>
      </c>
      <c r="AY2428" t="s">
        <v>8307</v>
      </c>
    </row>
    <row r="2429" spans="1:51" hidden="1" x14ac:dyDescent="0.25">
      <c r="A2429" t="s">
        <v>8338</v>
      </c>
      <c r="B2429">
        <v>2007</v>
      </c>
      <c r="C2429">
        <v>15</v>
      </c>
      <c r="E2429" t="s">
        <v>50</v>
      </c>
      <c r="F2429" t="s">
        <v>71</v>
      </c>
      <c r="G2429" t="s">
        <v>217</v>
      </c>
      <c r="H2429" t="s">
        <v>647</v>
      </c>
      <c r="K2429" t="s">
        <v>335</v>
      </c>
      <c r="L2429" t="s">
        <v>336</v>
      </c>
      <c r="M2429" t="s">
        <v>85</v>
      </c>
      <c r="N2429" t="s">
        <v>86</v>
      </c>
      <c r="O2429" t="s">
        <v>8339</v>
      </c>
      <c r="P2429" t="s">
        <v>8340</v>
      </c>
      <c r="AA2429" s="1"/>
      <c r="AC2429">
        <v>2007</v>
      </c>
      <c r="AD2429">
        <v>1</v>
      </c>
      <c r="AE2429">
        <v>10</v>
      </c>
      <c r="AF2429" s="2">
        <f>DATE(emdat_data[[#This Row],[Start Year]],emdat_data[[#This Row],[Start Month]],emdat_data[[#This Row],[Start Day]])</f>
        <v>39092</v>
      </c>
      <c r="AG2429">
        <v>2007</v>
      </c>
      <c r="AH2429">
        <v>1</v>
      </c>
      <c r="AI2429">
        <v>10</v>
      </c>
      <c r="AJ2429" s="2">
        <f>DATE(emdat_data[[#This Row],[End Year]],emdat_data[[#This Row],[End Month]],emdat_data[[#This Row],[End Day]])</f>
        <v>39092</v>
      </c>
      <c r="AM2429">
        <v>5000</v>
      </c>
      <c r="AO2429">
        <v>5000</v>
      </c>
      <c r="AV2429">
        <v>70.848792703252997</v>
      </c>
      <c r="AX2429" t="s">
        <v>8341</v>
      </c>
      <c r="AY2429" t="s">
        <v>8342</v>
      </c>
    </row>
    <row r="2430" spans="1:51" hidden="1" x14ac:dyDescent="0.25">
      <c r="A2430" t="s">
        <v>9845</v>
      </c>
      <c r="B2430">
        <v>2007</v>
      </c>
      <c r="C2430">
        <v>22</v>
      </c>
      <c r="E2430" t="s">
        <v>50</v>
      </c>
      <c r="F2430" t="s">
        <v>71</v>
      </c>
      <c r="G2430" t="s">
        <v>72</v>
      </c>
      <c r="H2430" t="s">
        <v>102</v>
      </c>
      <c r="K2430" t="s">
        <v>364</v>
      </c>
      <c r="L2430" t="s">
        <v>365</v>
      </c>
      <c r="M2430" t="s">
        <v>173</v>
      </c>
      <c r="N2430" t="s">
        <v>57</v>
      </c>
      <c r="O2430" t="s">
        <v>9846</v>
      </c>
      <c r="P2430" t="s">
        <v>642</v>
      </c>
      <c r="Q2430" t="s">
        <v>176</v>
      </c>
      <c r="U2430" t="s">
        <v>127</v>
      </c>
      <c r="W2430">
        <v>44620</v>
      </c>
      <c r="X2430" t="s">
        <v>78</v>
      </c>
      <c r="Y2430">
        <v>771</v>
      </c>
      <c r="Z2430">
        <v>12522</v>
      </c>
      <c r="AA2430" s="1"/>
      <c r="AB2430" t="s">
        <v>9847</v>
      </c>
      <c r="AC2430">
        <v>2007</v>
      </c>
      <c r="AD2430">
        <v>1</v>
      </c>
      <c r="AE2430">
        <v>10</v>
      </c>
      <c r="AF2430" s="2">
        <f>DATE(emdat_data[[#This Row],[Start Year]],emdat_data[[#This Row],[Start Month]],emdat_data[[#This Row],[Start Day]])</f>
        <v>39092</v>
      </c>
      <c r="AG2430">
        <v>2007</v>
      </c>
      <c r="AH2430">
        <v>1</v>
      </c>
      <c r="AI2430">
        <v>24</v>
      </c>
      <c r="AJ2430" s="2">
        <f>DATE(emdat_data[[#This Row],[End Year]],emdat_data[[#This Row],[End Month]],emdat_data[[#This Row],[End Day]])</f>
        <v>39106</v>
      </c>
      <c r="AK2430">
        <v>9</v>
      </c>
      <c r="AM2430">
        <v>24508</v>
      </c>
      <c r="AO2430">
        <v>24508</v>
      </c>
      <c r="AT2430">
        <v>4080</v>
      </c>
      <c r="AU2430">
        <v>5759</v>
      </c>
      <c r="AV2430">
        <v>70.848792703252997</v>
      </c>
      <c r="AW2430" t="s">
        <v>9848</v>
      </c>
      <c r="AX2430" t="s">
        <v>9849</v>
      </c>
      <c r="AY2430" t="s">
        <v>9850</v>
      </c>
    </row>
    <row r="2431" spans="1:51" hidden="1" x14ac:dyDescent="0.25">
      <c r="A2431" t="s">
        <v>10225</v>
      </c>
      <c r="B2431">
        <v>2007</v>
      </c>
      <c r="C2431">
        <v>10</v>
      </c>
      <c r="E2431" t="s">
        <v>50</v>
      </c>
      <c r="F2431" t="s">
        <v>71</v>
      </c>
      <c r="G2431" t="s">
        <v>72</v>
      </c>
      <c r="H2431" t="s">
        <v>102</v>
      </c>
      <c r="K2431" t="s">
        <v>434</v>
      </c>
      <c r="L2431" t="s">
        <v>435</v>
      </c>
      <c r="M2431" t="s">
        <v>260</v>
      </c>
      <c r="N2431" t="s">
        <v>76</v>
      </c>
      <c r="O2431" t="s">
        <v>10226</v>
      </c>
      <c r="P2431" t="s">
        <v>4129</v>
      </c>
      <c r="V2431">
        <v>1929</v>
      </c>
      <c r="W2431">
        <v>290</v>
      </c>
      <c r="X2431" t="s">
        <v>78</v>
      </c>
      <c r="Y2431">
        <v>-1295</v>
      </c>
      <c r="Z2431">
        <v>2437</v>
      </c>
      <c r="AA2431" s="1"/>
      <c r="AB2431" t="s">
        <v>10227</v>
      </c>
      <c r="AC2431">
        <v>2007</v>
      </c>
      <c r="AD2431">
        <v>1</v>
      </c>
      <c r="AE2431">
        <v>10</v>
      </c>
      <c r="AF2431" s="2">
        <f>DATE(emdat_data[[#This Row],[Start Year]],emdat_data[[#This Row],[Start Month]],emdat_data[[#This Row],[Start Day]])</f>
        <v>39092</v>
      </c>
      <c r="AG2431">
        <v>2007</v>
      </c>
      <c r="AH2431">
        <v>5</v>
      </c>
      <c r="AI2431">
        <v>10</v>
      </c>
      <c r="AJ2431" s="2">
        <f>DATE(emdat_data[[#This Row],[End Year]],emdat_data[[#This Row],[End Month]],emdat_data[[#This Row],[End Day]])</f>
        <v>39212</v>
      </c>
      <c r="AK2431">
        <v>4</v>
      </c>
      <c r="AM2431">
        <v>1400000</v>
      </c>
      <c r="AO2431">
        <v>1400000</v>
      </c>
      <c r="AV2431">
        <v>70.848792703252997</v>
      </c>
      <c r="AW2431" t="s">
        <v>10228</v>
      </c>
      <c r="AY2431" t="s">
        <v>10229</v>
      </c>
    </row>
    <row r="2432" spans="1:51" hidden="1" x14ac:dyDescent="0.25">
      <c r="A2432" t="s">
        <v>9908</v>
      </c>
      <c r="B2432">
        <v>2007</v>
      </c>
      <c r="C2432">
        <v>21</v>
      </c>
      <c r="E2432" t="s">
        <v>50</v>
      </c>
      <c r="F2432" t="s">
        <v>71</v>
      </c>
      <c r="G2432" t="s">
        <v>72</v>
      </c>
      <c r="H2432" t="s">
        <v>102</v>
      </c>
      <c r="K2432" t="s">
        <v>2634</v>
      </c>
      <c r="L2432" t="s">
        <v>2635</v>
      </c>
      <c r="M2432" t="s">
        <v>173</v>
      </c>
      <c r="N2432" t="s">
        <v>57</v>
      </c>
      <c r="O2432" t="s">
        <v>9909</v>
      </c>
      <c r="P2432" t="s">
        <v>1309</v>
      </c>
      <c r="S2432" t="s">
        <v>127</v>
      </c>
      <c r="W2432">
        <v>26380</v>
      </c>
      <c r="X2432" t="s">
        <v>78</v>
      </c>
      <c r="Y2432">
        <v>219</v>
      </c>
      <c r="Z2432">
        <v>10337</v>
      </c>
      <c r="AA2432" s="1"/>
      <c r="AB2432" t="s">
        <v>9910</v>
      </c>
      <c r="AC2432">
        <v>2007</v>
      </c>
      <c r="AD2432">
        <v>1</v>
      </c>
      <c r="AE2432">
        <v>11</v>
      </c>
      <c r="AF2432" s="2">
        <f>DATE(emdat_data[[#This Row],[Start Year]],emdat_data[[#This Row],[Start Month]],emdat_data[[#This Row],[Start Day]])</f>
        <v>39093</v>
      </c>
      <c r="AG2432">
        <v>2007</v>
      </c>
      <c r="AH2432">
        <v>2</v>
      </c>
      <c r="AI2432">
        <v>1</v>
      </c>
      <c r="AJ2432" s="2">
        <f>DATE(emdat_data[[#This Row],[End Year]],emdat_data[[#This Row],[End Month]],emdat_data[[#This Row],[End Day]])</f>
        <v>39114</v>
      </c>
      <c r="AK2432">
        <v>17</v>
      </c>
      <c r="AM2432">
        <v>137533</v>
      </c>
      <c r="AO2432">
        <v>137533</v>
      </c>
      <c r="AT2432">
        <v>605000</v>
      </c>
      <c r="AU2432">
        <v>853931</v>
      </c>
      <c r="AV2432">
        <v>70.848792703252997</v>
      </c>
      <c r="AW2432" t="s">
        <v>9911</v>
      </c>
      <c r="AY2432" t="s">
        <v>9912</v>
      </c>
    </row>
    <row r="2433" spans="1:51" hidden="1" x14ac:dyDescent="0.25">
      <c r="A2433" t="s">
        <v>8295</v>
      </c>
      <c r="B2433">
        <v>2007</v>
      </c>
      <c r="C2433">
        <v>16</v>
      </c>
      <c r="E2433" t="s">
        <v>50</v>
      </c>
      <c r="F2433" t="s">
        <v>71</v>
      </c>
      <c r="G2433" t="s">
        <v>217</v>
      </c>
      <c r="H2433" t="s">
        <v>217</v>
      </c>
      <c r="K2433" t="s">
        <v>171</v>
      </c>
      <c r="L2433" t="s">
        <v>172</v>
      </c>
      <c r="M2433" t="s">
        <v>173</v>
      </c>
      <c r="N2433" t="s">
        <v>57</v>
      </c>
      <c r="O2433" t="s">
        <v>8296</v>
      </c>
      <c r="Q2433" t="s">
        <v>72</v>
      </c>
      <c r="Y2433">
        <v>356</v>
      </c>
      <c r="Z2433">
        <v>12554</v>
      </c>
      <c r="AA2433" s="1"/>
      <c r="AC2433">
        <v>2007</v>
      </c>
      <c r="AD2433">
        <v>1</v>
      </c>
      <c r="AE2433">
        <v>12</v>
      </c>
      <c r="AF2433" s="2">
        <f>DATE(emdat_data[[#This Row],[Start Year]],emdat_data[[#This Row],[Start Month]],emdat_data[[#This Row],[Start Day]])</f>
        <v>39094</v>
      </c>
      <c r="AG2433">
        <v>2007</v>
      </c>
      <c r="AH2433">
        <v>1</v>
      </c>
      <c r="AI2433">
        <v>14</v>
      </c>
      <c r="AJ2433" s="2">
        <f>DATE(emdat_data[[#This Row],[End Year]],emdat_data[[#This Row],[End Month]],emdat_data[[#This Row],[End Day]])</f>
        <v>39096</v>
      </c>
      <c r="AK2433">
        <v>32</v>
      </c>
      <c r="AM2433">
        <v>3990</v>
      </c>
      <c r="AO2433">
        <v>3990</v>
      </c>
      <c r="AV2433">
        <v>70.848792703252997</v>
      </c>
      <c r="AX2433" t="s">
        <v>223</v>
      </c>
      <c r="AY2433" t="s">
        <v>224</v>
      </c>
    </row>
    <row r="2434" spans="1:51" hidden="1" x14ac:dyDescent="0.25">
      <c r="A2434" t="s">
        <v>9825</v>
      </c>
      <c r="B2434">
        <v>2007</v>
      </c>
      <c r="C2434">
        <v>26</v>
      </c>
      <c r="E2434" t="s">
        <v>50</v>
      </c>
      <c r="F2434" t="s">
        <v>63</v>
      </c>
      <c r="G2434" t="s">
        <v>82</v>
      </c>
      <c r="K2434" t="s">
        <v>357</v>
      </c>
      <c r="L2434" t="s">
        <v>358</v>
      </c>
      <c r="M2434" t="s">
        <v>146</v>
      </c>
      <c r="N2434" t="s">
        <v>86</v>
      </c>
      <c r="O2434" t="s">
        <v>9826</v>
      </c>
      <c r="Q2434" t="s">
        <v>659</v>
      </c>
      <c r="R2434" t="s">
        <v>65</v>
      </c>
      <c r="U2434" t="s">
        <v>127</v>
      </c>
      <c r="X2434" t="s">
        <v>88</v>
      </c>
      <c r="AA2434" s="1"/>
      <c r="AC2434">
        <v>2007</v>
      </c>
      <c r="AD2434">
        <v>1</v>
      </c>
      <c r="AE2434">
        <v>12</v>
      </c>
      <c r="AF2434" s="2">
        <f>DATE(emdat_data[[#This Row],[Start Year]],emdat_data[[#This Row],[Start Month]],emdat_data[[#This Row],[Start Day]])</f>
        <v>39094</v>
      </c>
      <c r="AG2434">
        <v>2007</v>
      </c>
      <c r="AH2434">
        <v>1</v>
      </c>
      <c r="AI2434">
        <v>17</v>
      </c>
      <c r="AJ2434" s="2">
        <f>DATE(emdat_data[[#This Row],[End Year]],emdat_data[[#This Row],[End Month]],emdat_data[[#This Row],[End Day]])</f>
        <v>39099</v>
      </c>
      <c r="AK2434">
        <v>65</v>
      </c>
      <c r="AL2434">
        <v>220</v>
      </c>
      <c r="AO2434">
        <v>220</v>
      </c>
      <c r="AR2434">
        <v>200000</v>
      </c>
      <c r="AS2434">
        <v>282291</v>
      </c>
      <c r="AT2434">
        <v>500000</v>
      </c>
      <c r="AU2434">
        <v>705728</v>
      </c>
      <c r="AV2434">
        <v>70.848792703252997</v>
      </c>
      <c r="AW2434" t="s">
        <v>9827</v>
      </c>
      <c r="AY2434" t="s">
        <v>9828</v>
      </c>
    </row>
    <row r="2435" spans="1:51" hidden="1" x14ac:dyDescent="0.25">
      <c r="A2435" t="s">
        <v>9829</v>
      </c>
      <c r="B2435">
        <v>2007</v>
      </c>
      <c r="C2435">
        <v>12</v>
      </c>
      <c r="D2435" t="s">
        <v>9830</v>
      </c>
      <c r="E2435" t="s">
        <v>50</v>
      </c>
      <c r="F2435" t="s">
        <v>71</v>
      </c>
      <c r="G2435" t="s">
        <v>72</v>
      </c>
      <c r="H2435" t="s">
        <v>102</v>
      </c>
      <c r="K2435" t="s">
        <v>274</v>
      </c>
      <c r="L2435" t="s">
        <v>275</v>
      </c>
      <c r="M2435" t="s">
        <v>56</v>
      </c>
      <c r="N2435" t="s">
        <v>57</v>
      </c>
      <c r="O2435" t="s">
        <v>9831</v>
      </c>
      <c r="P2435" t="s">
        <v>642</v>
      </c>
      <c r="Q2435" t="s">
        <v>176</v>
      </c>
      <c r="W2435">
        <v>10420</v>
      </c>
      <c r="X2435" t="s">
        <v>78</v>
      </c>
      <c r="Y2435">
        <v>671</v>
      </c>
      <c r="Z2435">
        <v>8095</v>
      </c>
      <c r="AA2435" s="1"/>
      <c r="AC2435">
        <v>2007</v>
      </c>
      <c r="AD2435">
        <v>1</v>
      </c>
      <c r="AE2435">
        <v>12</v>
      </c>
      <c r="AF2435" s="2">
        <f>DATE(emdat_data[[#This Row],[Start Year]],emdat_data[[#This Row],[Start Month]],emdat_data[[#This Row],[Start Day]])</f>
        <v>39094</v>
      </c>
      <c r="AG2435">
        <v>2007</v>
      </c>
      <c r="AH2435">
        <v>1</v>
      </c>
      <c r="AI2435">
        <v>14</v>
      </c>
      <c r="AJ2435" s="2">
        <f>DATE(emdat_data[[#This Row],[End Year]],emdat_data[[#This Row],[End Month]],emdat_data[[#This Row],[End Day]])</f>
        <v>39096</v>
      </c>
      <c r="AK2435">
        <v>18</v>
      </c>
      <c r="AM2435">
        <v>35000</v>
      </c>
      <c r="AO2435">
        <v>35000</v>
      </c>
      <c r="AV2435">
        <v>70.848792703252997</v>
      </c>
      <c r="AX2435" t="s">
        <v>9832</v>
      </c>
      <c r="AY2435" t="s">
        <v>9833</v>
      </c>
    </row>
    <row r="2436" spans="1:51" x14ac:dyDescent="0.25">
      <c r="A2436" t="s">
        <v>9935</v>
      </c>
      <c r="B2436">
        <v>2007</v>
      </c>
      <c r="C2436">
        <v>113</v>
      </c>
      <c r="E2436" t="s">
        <v>50</v>
      </c>
      <c r="F2436" t="s">
        <v>119</v>
      </c>
      <c r="G2436" t="s">
        <v>120</v>
      </c>
      <c r="H2436" t="s">
        <v>301</v>
      </c>
      <c r="J2436" t="s">
        <v>9323</v>
      </c>
      <c r="K2436" t="s">
        <v>397</v>
      </c>
      <c r="L2436" t="s">
        <v>398</v>
      </c>
      <c r="M2436" t="s">
        <v>260</v>
      </c>
      <c r="N2436" t="s">
        <v>76</v>
      </c>
      <c r="O2436" t="s">
        <v>9936</v>
      </c>
      <c r="T2436" t="s">
        <v>128</v>
      </c>
      <c r="U2436" t="s">
        <v>128</v>
      </c>
      <c r="X2436" t="s">
        <v>129</v>
      </c>
      <c r="AA2436" s="1"/>
      <c r="AC2436">
        <v>2007</v>
      </c>
      <c r="AD2436">
        <v>1</v>
      </c>
      <c r="AE2436">
        <v>13</v>
      </c>
      <c r="AF2436" s="2">
        <f>DATE(emdat_data[[#This Row],[Start Year]],emdat_data[[#This Row],[Start Month]],emdat_data[[#This Row],[Start Day]])</f>
        <v>39095</v>
      </c>
      <c r="AG2436">
        <v>2007</v>
      </c>
      <c r="AH2436">
        <v>5</v>
      </c>
      <c r="AI2436">
        <v>3</v>
      </c>
      <c r="AJ2436" s="2">
        <f>DATE(emdat_data[[#This Row],[End Year]],emdat_data[[#This Row],[End Month]],emdat_data[[#This Row],[End Day]])</f>
        <v>39205</v>
      </c>
      <c r="AK2436">
        <v>109</v>
      </c>
      <c r="AM2436">
        <v>264</v>
      </c>
      <c r="AO2436">
        <v>264</v>
      </c>
      <c r="AV2436">
        <v>70.848792703252997</v>
      </c>
    </row>
    <row r="2437" spans="1:51" hidden="1" x14ac:dyDescent="0.25">
      <c r="A2437" t="s">
        <v>9948</v>
      </c>
      <c r="B2437">
        <v>2007</v>
      </c>
      <c r="C2437">
        <v>41</v>
      </c>
      <c r="E2437" t="s">
        <v>50</v>
      </c>
      <c r="F2437" t="s">
        <v>71</v>
      </c>
      <c r="G2437" t="s">
        <v>72</v>
      </c>
      <c r="H2437" t="s">
        <v>102</v>
      </c>
      <c r="K2437" t="s">
        <v>357</v>
      </c>
      <c r="L2437" t="s">
        <v>358</v>
      </c>
      <c r="M2437" t="s">
        <v>146</v>
      </c>
      <c r="N2437" t="s">
        <v>86</v>
      </c>
      <c r="O2437" t="s">
        <v>9949</v>
      </c>
      <c r="P2437" t="s">
        <v>642</v>
      </c>
      <c r="W2437">
        <v>434</v>
      </c>
      <c r="X2437" t="s">
        <v>78</v>
      </c>
      <c r="Y2437">
        <v>3488</v>
      </c>
      <c r="Z2437">
        <v>-9007</v>
      </c>
      <c r="AA2437" s="1"/>
      <c r="AB2437" t="s">
        <v>9950</v>
      </c>
      <c r="AC2437">
        <v>2007</v>
      </c>
      <c r="AD2437">
        <v>1</v>
      </c>
      <c r="AE2437">
        <v>15</v>
      </c>
      <c r="AF2437" s="2">
        <f>DATE(emdat_data[[#This Row],[Start Year]],emdat_data[[#This Row],[Start Month]],emdat_data[[#This Row],[Start Day]])</f>
        <v>39097</v>
      </c>
      <c r="AG2437">
        <v>2007</v>
      </c>
      <c r="AH2437">
        <v>1</v>
      </c>
      <c r="AI2437">
        <v>25</v>
      </c>
      <c r="AJ2437" s="2">
        <f>DATE(emdat_data[[#This Row],[End Year]],emdat_data[[#This Row],[End Month]],emdat_data[[#This Row],[End Day]])</f>
        <v>39107</v>
      </c>
      <c r="AK2437">
        <v>24</v>
      </c>
      <c r="AV2437">
        <v>70.848792703252997</v>
      </c>
      <c r="AW2437" t="s">
        <v>9951</v>
      </c>
      <c r="AY2437" t="s">
        <v>9952</v>
      </c>
    </row>
    <row r="2438" spans="1:51" hidden="1" x14ac:dyDescent="0.25">
      <c r="A2438" t="s">
        <v>8308</v>
      </c>
      <c r="B2438">
        <v>2007</v>
      </c>
      <c r="C2438">
        <v>27</v>
      </c>
      <c r="E2438" t="s">
        <v>50</v>
      </c>
      <c r="F2438" t="s">
        <v>71</v>
      </c>
      <c r="G2438" t="s">
        <v>72</v>
      </c>
      <c r="H2438" t="s">
        <v>102</v>
      </c>
      <c r="K2438" t="s">
        <v>73</v>
      </c>
      <c r="L2438" t="s">
        <v>74</v>
      </c>
      <c r="M2438" t="s">
        <v>75</v>
      </c>
      <c r="N2438" t="s">
        <v>76</v>
      </c>
      <c r="O2438" t="s">
        <v>8309</v>
      </c>
      <c r="P2438" t="s">
        <v>8310</v>
      </c>
      <c r="W2438">
        <v>1600</v>
      </c>
      <c r="X2438" t="s">
        <v>78</v>
      </c>
      <c r="Y2438">
        <v>-887</v>
      </c>
      <c r="Z2438">
        <v>1336</v>
      </c>
      <c r="AA2438" s="1"/>
      <c r="AC2438">
        <v>2007</v>
      </c>
      <c r="AD2438">
        <v>1</v>
      </c>
      <c r="AE2438">
        <v>17</v>
      </c>
      <c r="AF2438" s="2">
        <f>DATE(emdat_data[[#This Row],[Start Year]],emdat_data[[#This Row],[Start Month]],emdat_data[[#This Row],[Start Day]])</f>
        <v>39099</v>
      </c>
      <c r="AG2438">
        <v>2007</v>
      </c>
      <c r="AH2438">
        <v>1</v>
      </c>
      <c r="AI2438">
        <v>25</v>
      </c>
      <c r="AJ2438" s="2">
        <f>DATE(emdat_data[[#This Row],[End Year]],emdat_data[[#This Row],[End Month]],emdat_data[[#This Row],[End Day]])</f>
        <v>39107</v>
      </c>
      <c r="AK2438">
        <v>105</v>
      </c>
      <c r="AM2438">
        <v>40000</v>
      </c>
      <c r="AO2438">
        <v>40000</v>
      </c>
      <c r="AV2438">
        <v>70.848792703252997</v>
      </c>
      <c r="AW2438" t="s">
        <v>8311</v>
      </c>
      <c r="AY2438" t="s">
        <v>8312</v>
      </c>
    </row>
    <row r="2439" spans="1:51" hidden="1" x14ac:dyDescent="0.25">
      <c r="A2439" t="s">
        <v>8350</v>
      </c>
      <c r="B2439">
        <v>2007</v>
      </c>
      <c r="C2439">
        <v>19</v>
      </c>
      <c r="E2439" t="s">
        <v>50</v>
      </c>
      <c r="F2439" t="s">
        <v>63</v>
      </c>
      <c r="G2439" t="s">
        <v>82</v>
      </c>
      <c r="H2439" t="s">
        <v>789</v>
      </c>
      <c r="J2439" t="s">
        <v>8327</v>
      </c>
      <c r="K2439" t="s">
        <v>596</v>
      </c>
      <c r="L2439" t="s">
        <v>597</v>
      </c>
      <c r="M2439" t="s">
        <v>189</v>
      </c>
      <c r="N2439" t="s">
        <v>190</v>
      </c>
      <c r="O2439" t="s">
        <v>8349</v>
      </c>
      <c r="X2439" t="s">
        <v>88</v>
      </c>
      <c r="AA2439" s="1"/>
      <c r="AC2439">
        <v>2007</v>
      </c>
      <c r="AD2439">
        <v>1</v>
      </c>
      <c r="AE2439">
        <v>17</v>
      </c>
      <c r="AF2439" s="2">
        <f>DATE(emdat_data[[#This Row],[Start Year]],emdat_data[[#This Row],[Start Month]],emdat_data[[#This Row],[Start Day]])</f>
        <v>39099</v>
      </c>
      <c r="AG2439">
        <v>2007</v>
      </c>
      <c r="AH2439">
        <v>1</v>
      </c>
      <c r="AI2439">
        <v>18</v>
      </c>
      <c r="AJ2439" s="2">
        <f>DATE(emdat_data[[#This Row],[End Year]],emdat_data[[#This Row],[End Month]],emdat_data[[#This Row],[End Day]])</f>
        <v>39100</v>
      </c>
      <c r="AT2439">
        <v>100000</v>
      </c>
      <c r="AU2439">
        <v>141146</v>
      </c>
      <c r="AV2439">
        <v>70.848792703252997</v>
      </c>
      <c r="AW2439" t="s">
        <v>880</v>
      </c>
      <c r="AY2439" t="s">
        <v>881</v>
      </c>
    </row>
    <row r="2440" spans="1:51" hidden="1" x14ac:dyDescent="0.25">
      <c r="A2440" t="s">
        <v>9864</v>
      </c>
      <c r="B2440">
        <v>2007</v>
      </c>
      <c r="C2440">
        <v>20</v>
      </c>
      <c r="E2440" t="s">
        <v>50</v>
      </c>
      <c r="F2440" t="s">
        <v>71</v>
      </c>
      <c r="G2440" t="s">
        <v>72</v>
      </c>
      <c r="H2440" t="s">
        <v>102</v>
      </c>
      <c r="K2440" t="s">
        <v>280</v>
      </c>
      <c r="L2440" t="s">
        <v>281</v>
      </c>
      <c r="M2440" t="s">
        <v>260</v>
      </c>
      <c r="N2440" t="s">
        <v>76</v>
      </c>
      <c r="O2440" t="s">
        <v>9865</v>
      </c>
      <c r="P2440" t="s">
        <v>642</v>
      </c>
      <c r="Q2440" t="s">
        <v>659</v>
      </c>
      <c r="V2440">
        <v>47505</v>
      </c>
      <c r="X2440" t="s">
        <v>78</v>
      </c>
      <c r="Y2440">
        <v>-1747</v>
      </c>
      <c r="Z2440">
        <v>3515</v>
      </c>
      <c r="AA2440" s="1"/>
      <c r="AB2440" t="s">
        <v>9866</v>
      </c>
      <c r="AC2440">
        <v>2007</v>
      </c>
      <c r="AD2440">
        <v>1</v>
      </c>
      <c r="AE2440">
        <v>17</v>
      </c>
      <c r="AF2440" s="2">
        <f>DATE(emdat_data[[#This Row],[Start Year]],emdat_data[[#This Row],[Start Month]],emdat_data[[#This Row],[Start Day]])</f>
        <v>39099</v>
      </c>
      <c r="AG2440">
        <v>2007</v>
      </c>
      <c r="AH2440">
        <v>2</v>
      </c>
      <c r="AJ2440" s="2">
        <f>DATE(emdat_data[[#This Row],[End Year]],emdat_data[[#This Row],[End Month]],emdat_data[[#This Row],[End Day]])</f>
        <v>39113</v>
      </c>
      <c r="AK2440">
        <v>29</v>
      </c>
      <c r="AM2440">
        <v>285000</v>
      </c>
      <c r="AO2440">
        <v>285000</v>
      </c>
      <c r="AT2440">
        <v>71000</v>
      </c>
      <c r="AU2440">
        <v>100213</v>
      </c>
      <c r="AV2440">
        <v>70.848792703252997</v>
      </c>
      <c r="AX2440" t="s">
        <v>9867</v>
      </c>
      <c r="AY2440" t="s">
        <v>9868</v>
      </c>
    </row>
    <row r="2441" spans="1:51" hidden="1" x14ac:dyDescent="0.25">
      <c r="A2441" t="s">
        <v>9937</v>
      </c>
      <c r="B2441">
        <v>2007</v>
      </c>
      <c r="C2441">
        <v>19</v>
      </c>
      <c r="E2441" t="s">
        <v>50</v>
      </c>
      <c r="F2441" t="s">
        <v>63</v>
      </c>
      <c r="G2441" t="s">
        <v>82</v>
      </c>
      <c r="H2441" t="s">
        <v>789</v>
      </c>
      <c r="J2441" t="s">
        <v>8327</v>
      </c>
      <c r="K2441" t="s">
        <v>411</v>
      </c>
      <c r="L2441" t="s">
        <v>412</v>
      </c>
      <c r="M2441" t="s">
        <v>211</v>
      </c>
      <c r="N2441" t="s">
        <v>190</v>
      </c>
      <c r="O2441" t="s">
        <v>9938</v>
      </c>
      <c r="X2441" t="s">
        <v>88</v>
      </c>
      <c r="AA2441" s="1"/>
      <c r="AC2441">
        <v>2007</v>
      </c>
      <c r="AD2441">
        <v>1</v>
      </c>
      <c r="AE2441">
        <v>17</v>
      </c>
      <c r="AF2441" s="2">
        <f>DATE(emdat_data[[#This Row],[Start Year]],emdat_data[[#This Row],[Start Month]],emdat_data[[#This Row],[Start Day]])</f>
        <v>39099</v>
      </c>
      <c r="AG2441">
        <v>2007</v>
      </c>
      <c r="AH2441">
        <v>1</v>
      </c>
      <c r="AI2441">
        <v>18</v>
      </c>
      <c r="AJ2441" s="2">
        <f>DATE(emdat_data[[#This Row],[End Year]],emdat_data[[#This Row],[End Month]],emdat_data[[#This Row],[End Day]])</f>
        <v>39100</v>
      </c>
      <c r="AT2441">
        <v>100000</v>
      </c>
      <c r="AU2441">
        <v>141146</v>
      </c>
      <c r="AV2441">
        <v>70.848792703252997</v>
      </c>
      <c r="AW2441" t="s">
        <v>8673</v>
      </c>
      <c r="AY2441" t="s">
        <v>8674</v>
      </c>
    </row>
    <row r="2442" spans="1:51" hidden="1" x14ac:dyDescent="0.25">
      <c r="A2442" t="s">
        <v>8235</v>
      </c>
      <c r="B2442">
        <v>2007</v>
      </c>
      <c r="C2442">
        <v>60</v>
      </c>
      <c r="D2442" t="s">
        <v>8236</v>
      </c>
      <c r="E2442" t="s">
        <v>50</v>
      </c>
      <c r="F2442" t="s">
        <v>71</v>
      </c>
      <c r="G2442" t="s">
        <v>72</v>
      </c>
      <c r="H2442" t="s">
        <v>102</v>
      </c>
      <c r="K2442" t="s">
        <v>83</v>
      </c>
      <c r="L2442" t="s">
        <v>84</v>
      </c>
      <c r="M2442" t="s">
        <v>85</v>
      </c>
      <c r="N2442" t="s">
        <v>86</v>
      </c>
      <c r="O2442" t="s">
        <v>8237</v>
      </c>
      <c r="P2442" t="s">
        <v>642</v>
      </c>
      <c r="R2442" t="s">
        <v>659</v>
      </c>
      <c r="W2442">
        <v>518000</v>
      </c>
      <c r="X2442" t="s">
        <v>78</v>
      </c>
      <c r="AA2442" s="1"/>
      <c r="AB2442" t="s">
        <v>8238</v>
      </c>
      <c r="AC2442">
        <v>2007</v>
      </c>
      <c r="AD2442">
        <v>1</v>
      </c>
      <c r="AE2442">
        <v>18</v>
      </c>
      <c r="AF2442" s="2">
        <f>DATE(emdat_data[[#This Row],[Start Year]],emdat_data[[#This Row],[Start Month]],emdat_data[[#This Row],[Start Day]])</f>
        <v>39100</v>
      </c>
      <c r="AG2442">
        <v>2007</v>
      </c>
      <c r="AH2442">
        <v>3</v>
      </c>
      <c r="AI2442">
        <v>20</v>
      </c>
      <c r="AJ2442" s="2">
        <f>DATE(emdat_data[[#This Row],[End Year]],emdat_data[[#This Row],[End Month]],emdat_data[[#This Row],[End Day]])</f>
        <v>39161</v>
      </c>
      <c r="AK2442">
        <v>5</v>
      </c>
      <c r="AM2442">
        <v>60000</v>
      </c>
      <c r="AN2442">
        <v>5000</v>
      </c>
      <c r="AO2442">
        <v>65000</v>
      </c>
      <c r="AT2442">
        <v>30000</v>
      </c>
      <c r="AU2442">
        <v>42344</v>
      </c>
      <c r="AV2442">
        <v>70.848792703252997</v>
      </c>
      <c r="AW2442" t="s">
        <v>8239</v>
      </c>
      <c r="AY2442" t="s">
        <v>8240</v>
      </c>
    </row>
    <row r="2443" spans="1:51" hidden="1" x14ac:dyDescent="0.25">
      <c r="A2443" t="s">
        <v>8326</v>
      </c>
      <c r="B2443">
        <v>2007</v>
      </c>
      <c r="C2443">
        <v>19</v>
      </c>
      <c r="E2443" t="s">
        <v>50</v>
      </c>
      <c r="F2443" t="s">
        <v>63</v>
      </c>
      <c r="G2443" t="s">
        <v>82</v>
      </c>
      <c r="H2443" t="s">
        <v>789</v>
      </c>
      <c r="J2443" t="s">
        <v>8327</v>
      </c>
      <c r="K2443" t="s">
        <v>778</v>
      </c>
      <c r="L2443" t="s">
        <v>779</v>
      </c>
      <c r="M2443" t="s">
        <v>189</v>
      </c>
      <c r="N2443" t="s">
        <v>190</v>
      </c>
      <c r="O2443" t="s">
        <v>8328</v>
      </c>
      <c r="W2443">
        <v>130</v>
      </c>
      <c r="X2443" t="s">
        <v>88</v>
      </c>
      <c r="AA2443" s="1"/>
      <c r="AC2443">
        <v>2007</v>
      </c>
      <c r="AD2443">
        <v>1</v>
      </c>
      <c r="AE2443">
        <v>18</v>
      </c>
      <c r="AF2443" s="2">
        <f>DATE(emdat_data[[#This Row],[Start Year]],emdat_data[[#This Row],[Start Month]],emdat_data[[#This Row],[Start Day]])</f>
        <v>39100</v>
      </c>
      <c r="AG2443">
        <v>2007</v>
      </c>
      <c r="AH2443">
        <v>1</v>
      </c>
      <c r="AI2443">
        <v>18</v>
      </c>
      <c r="AJ2443" s="2">
        <f>DATE(emdat_data[[#This Row],[End Year]],emdat_data[[#This Row],[End Month]],emdat_data[[#This Row],[End Day]])</f>
        <v>39100</v>
      </c>
      <c r="AK2443">
        <v>2</v>
      </c>
      <c r="AL2443">
        <v>2</v>
      </c>
      <c r="AO2443">
        <v>2</v>
      </c>
      <c r="AR2443">
        <v>280000</v>
      </c>
      <c r="AS2443">
        <v>395208</v>
      </c>
      <c r="AT2443">
        <v>450000</v>
      </c>
      <c r="AU2443">
        <v>635155</v>
      </c>
      <c r="AV2443">
        <v>70.848792703252997</v>
      </c>
      <c r="AW2443" t="s">
        <v>3918</v>
      </c>
      <c r="AY2443" t="s">
        <v>3919</v>
      </c>
    </row>
    <row r="2444" spans="1:51" hidden="1" x14ac:dyDescent="0.25">
      <c r="A2444" t="s">
        <v>8356</v>
      </c>
      <c r="B2444">
        <v>2007</v>
      </c>
      <c r="C2444">
        <v>19</v>
      </c>
      <c r="E2444" t="s">
        <v>50</v>
      </c>
      <c r="F2444" t="s">
        <v>63</v>
      </c>
      <c r="G2444" t="s">
        <v>82</v>
      </c>
      <c r="H2444" t="s">
        <v>789</v>
      </c>
      <c r="J2444" t="s">
        <v>8327</v>
      </c>
      <c r="K2444" t="s">
        <v>1200</v>
      </c>
      <c r="L2444" t="s">
        <v>1201</v>
      </c>
      <c r="M2444" t="s">
        <v>189</v>
      </c>
      <c r="N2444" t="s">
        <v>190</v>
      </c>
      <c r="O2444" t="s">
        <v>2413</v>
      </c>
      <c r="W2444">
        <v>200</v>
      </c>
      <c r="X2444" t="s">
        <v>88</v>
      </c>
      <c r="AA2444" s="1"/>
      <c r="AC2444">
        <v>2007</v>
      </c>
      <c r="AD2444">
        <v>1</v>
      </c>
      <c r="AE2444">
        <v>18</v>
      </c>
      <c r="AF2444" s="2">
        <f>DATE(emdat_data[[#This Row],[Start Year]],emdat_data[[#This Row],[Start Month]],emdat_data[[#This Row],[Start Day]])</f>
        <v>39100</v>
      </c>
      <c r="AG2444">
        <v>2007</v>
      </c>
      <c r="AH2444">
        <v>1</v>
      </c>
      <c r="AI2444">
        <v>18</v>
      </c>
      <c r="AJ2444" s="2">
        <f>DATE(emdat_data[[#This Row],[End Year]],emdat_data[[#This Row],[End Month]],emdat_data[[#This Row],[End Day]])</f>
        <v>39100</v>
      </c>
      <c r="AK2444">
        <v>11</v>
      </c>
      <c r="AL2444">
        <v>130</v>
      </c>
      <c r="AO2444">
        <v>130</v>
      </c>
      <c r="AR2444">
        <v>3120000</v>
      </c>
      <c r="AS2444">
        <v>4403745</v>
      </c>
      <c r="AT2444">
        <v>5500000</v>
      </c>
      <c r="AU2444">
        <v>7763012</v>
      </c>
      <c r="AV2444">
        <v>70.848792703252997</v>
      </c>
      <c r="AW2444" t="s">
        <v>2414</v>
      </c>
      <c r="AY2444" t="s">
        <v>2415</v>
      </c>
    </row>
    <row r="2445" spans="1:51" hidden="1" x14ac:dyDescent="0.25">
      <c r="A2445" t="s">
        <v>8378</v>
      </c>
      <c r="B2445">
        <v>2007</v>
      </c>
      <c r="C2445">
        <v>19</v>
      </c>
      <c r="E2445" t="s">
        <v>50</v>
      </c>
      <c r="F2445" t="s">
        <v>63</v>
      </c>
      <c r="G2445" t="s">
        <v>82</v>
      </c>
      <c r="H2445" t="s">
        <v>789</v>
      </c>
      <c r="J2445" t="s">
        <v>8327</v>
      </c>
      <c r="K2445" t="s">
        <v>187</v>
      </c>
      <c r="L2445" t="s">
        <v>188</v>
      </c>
      <c r="M2445" t="s">
        <v>189</v>
      </c>
      <c r="N2445" t="s">
        <v>190</v>
      </c>
      <c r="O2445" t="s">
        <v>8379</v>
      </c>
      <c r="X2445" t="s">
        <v>88</v>
      </c>
      <c r="AA2445" s="1"/>
      <c r="AC2445">
        <v>2007</v>
      </c>
      <c r="AD2445">
        <v>1</v>
      </c>
      <c r="AE2445">
        <v>18</v>
      </c>
      <c r="AF2445" s="2">
        <f>DATE(emdat_data[[#This Row],[Start Year]],emdat_data[[#This Row],[Start Month]],emdat_data[[#This Row],[Start Day]])</f>
        <v>39100</v>
      </c>
      <c r="AG2445">
        <v>2007</v>
      </c>
      <c r="AH2445">
        <v>1</v>
      </c>
      <c r="AI2445">
        <v>18</v>
      </c>
      <c r="AJ2445" s="2">
        <f>DATE(emdat_data[[#This Row],[End Year]],emdat_data[[#This Row],[End Month]],emdat_data[[#This Row],[End Day]])</f>
        <v>39100</v>
      </c>
      <c r="AK2445">
        <v>3</v>
      </c>
      <c r="AR2445">
        <v>130000</v>
      </c>
      <c r="AS2445">
        <v>183489</v>
      </c>
      <c r="AT2445">
        <v>250000</v>
      </c>
      <c r="AU2445">
        <v>352864</v>
      </c>
      <c r="AV2445">
        <v>70.848792703252997</v>
      </c>
      <c r="AW2445" t="s">
        <v>8380</v>
      </c>
      <c r="AY2445" t="s">
        <v>8381</v>
      </c>
    </row>
    <row r="2446" spans="1:51" hidden="1" x14ac:dyDescent="0.25">
      <c r="A2446" t="s">
        <v>8382</v>
      </c>
      <c r="B2446">
        <v>2007</v>
      </c>
      <c r="C2446">
        <v>19</v>
      </c>
      <c r="E2446" t="s">
        <v>50</v>
      </c>
      <c r="F2446" t="s">
        <v>63</v>
      </c>
      <c r="G2446" t="s">
        <v>82</v>
      </c>
      <c r="H2446" t="s">
        <v>789</v>
      </c>
      <c r="J2446" t="s">
        <v>8327</v>
      </c>
      <c r="K2446" t="s">
        <v>1292</v>
      </c>
      <c r="L2446" t="s">
        <v>1293</v>
      </c>
      <c r="M2446" t="s">
        <v>1294</v>
      </c>
      <c r="N2446" t="s">
        <v>190</v>
      </c>
      <c r="O2446" t="s">
        <v>8383</v>
      </c>
      <c r="W2446">
        <v>160</v>
      </c>
      <c r="X2446" t="s">
        <v>88</v>
      </c>
      <c r="AA2446" s="1"/>
      <c r="AC2446">
        <v>2007</v>
      </c>
      <c r="AD2446">
        <v>1</v>
      </c>
      <c r="AE2446">
        <v>18</v>
      </c>
      <c r="AF2446" s="2">
        <f>DATE(emdat_data[[#This Row],[Start Year]],emdat_data[[#This Row],[Start Month]],emdat_data[[#This Row],[Start Day]])</f>
        <v>39100</v>
      </c>
      <c r="AG2446">
        <v>2007</v>
      </c>
      <c r="AH2446">
        <v>1</v>
      </c>
      <c r="AI2446">
        <v>18</v>
      </c>
      <c r="AJ2446" s="2">
        <f>DATE(emdat_data[[#This Row],[End Year]],emdat_data[[#This Row],[End Month]],emdat_data[[#This Row],[End Day]])</f>
        <v>39100</v>
      </c>
      <c r="AK2446">
        <v>13</v>
      </c>
      <c r="AR2446">
        <v>670000</v>
      </c>
      <c r="AS2446">
        <v>945676</v>
      </c>
      <c r="AT2446">
        <v>1200000</v>
      </c>
      <c r="AU2446">
        <v>1693748</v>
      </c>
      <c r="AV2446">
        <v>70.848792703252997</v>
      </c>
      <c r="AW2446" t="s">
        <v>7387</v>
      </c>
      <c r="AY2446" t="s">
        <v>7388</v>
      </c>
    </row>
    <row r="2447" spans="1:51" hidden="1" x14ac:dyDescent="0.25">
      <c r="A2447" t="s">
        <v>9924</v>
      </c>
      <c r="B2447">
        <v>2007</v>
      </c>
      <c r="C2447">
        <v>19</v>
      </c>
      <c r="E2447" t="s">
        <v>50</v>
      </c>
      <c r="F2447" t="s">
        <v>63</v>
      </c>
      <c r="G2447" t="s">
        <v>82</v>
      </c>
      <c r="H2447" t="s">
        <v>789</v>
      </c>
      <c r="J2447" t="s">
        <v>8327</v>
      </c>
      <c r="K2447" t="s">
        <v>2770</v>
      </c>
      <c r="L2447" t="s">
        <v>2771</v>
      </c>
      <c r="M2447" t="s">
        <v>211</v>
      </c>
      <c r="N2447" t="s">
        <v>190</v>
      </c>
      <c r="O2447" t="s">
        <v>9925</v>
      </c>
      <c r="W2447">
        <v>130</v>
      </c>
      <c r="X2447" t="s">
        <v>88</v>
      </c>
      <c r="AA2447" s="1"/>
      <c r="AC2447">
        <v>2007</v>
      </c>
      <c r="AD2447">
        <v>1</v>
      </c>
      <c r="AE2447">
        <v>18</v>
      </c>
      <c r="AF2447" s="2">
        <f>DATE(emdat_data[[#This Row],[Start Year]],emdat_data[[#This Row],[Start Month]],emdat_data[[#This Row],[Start Day]])</f>
        <v>39100</v>
      </c>
      <c r="AG2447">
        <v>2007</v>
      </c>
      <c r="AH2447">
        <v>1</v>
      </c>
      <c r="AI2447">
        <v>18</v>
      </c>
      <c r="AJ2447" s="2">
        <f>DATE(emdat_data[[#This Row],[End Year]],emdat_data[[#This Row],[End Month]],emdat_data[[#This Row],[End Day]])</f>
        <v>39100</v>
      </c>
      <c r="AK2447">
        <v>6</v>
      </c>
      <c r="AT2447">
        <v>100000</v>
      </c>
      <c r="AU2447">
        <v>141146</v>
      </c>
      <c r="AV2447">
        <v>70.848792703252997</v>
      </c>
      <c r="AW2447" t="s">
        <v>2779</v>
      </c>
      <c r="AY2447" t="s">
        <v>2780</v>
      </c>
    </row>
    <row r="2448" spans="1:51" hidden="1" x14ac:dyDescent="0.25">
      <c r="A2448" t="s">
        <v>9926</v>
      </c>
      <c r="B2448">
        <v>2007</v>
      </c>
      <c r="C2448">
        <v>37</v>
      </c>
      <c r="E2448" t="s">
        <v>50</v>
      </c>
      <c r="F2448" t="s">
        <v>63</v>
      </c>
      <c r="G2448" t="s">
        <v>82</v>
      </c>
      <c r="H2448" t="s">
        <v>157</v>
      </c>
      <c r="I2448" t="s">
        <v>158</v>
      </c>
      <c r="K2448" t="s">
        <v>383</v>
      </c>
      <c r="L2448" t="s">
        <v>384</v>
      </c>
      <c r="M2448" t="s">
        <v>211</v>
      </c>
      <c r="N2448" t="s">
        <v>190</v>
      </c>
      <c r="O2448" t="s">
        <v>9927</v>
      </c>
      <c r="X2448" t="s">
        <v>88</v>
      </c>
      <c r="AA2448" s="1"/>
      <c r="AC2448">
        <v>2007</v>
      </c>
      <c r="AD2448">
        <v>1</v>
      </c>
      <c r="AE2448">
        <v>19</v>
      </c>
      <c r="AF2448" s="2">
        <f>DATE(emdat_data[[#This Row],[Start Year]],emdat_data[[#This Row],[Start Month]],emdat_data[[#This Row],[Start Day]])</f>
        <v>39101</v>
      </c>
      <c r="AG2448">
        <v>2007</v>
      </c>
      <c r="AH2448">
        <v>1</v>
      </c>
      <c r="AI2448">
        <v>26</v>
      </c>
      <c r="AJ2448" s="2">
        <f>DATE(emdat_data[[#This Row],[End Year]],emdat_data[[#This Row],[End Month]],emdat_data[[#This Row],[End Day]])</f>
        <v>39108</v>
      </c>
      <c r="AV2448">
        <v>70.848792703252997</v>
      </c>
      <c r="AW2448" t="s">
        <v>9928</v>
      </c>
      <c r="AY2448" t="s">
        <v>9929</v>
      </c>
    </row>
    <row r="2449" spans="1:51" hidden="1" x14ac:dyDescent="0.25">
      <c r="A2449" t="s">
        <v>9889</v>
      </c>
      <c r="B2449">
        <v>2007</v>
      </c>
      <c r="C2449">
        <v>34</v>
      </c>
      <c r="E2449" t="s">
        <v>50</v>
      </c>
      <c r="F2449" t="s">
        <v>71</v>
      </c>
      <c r="G2449" t="s">
        <v>72</v>
      </c>
      <c r="H2449" t="s">
        <v>102</v>
      </c>
      <c r="K2449" t="s">
        <v>280</v>
      </c>
      <c r="L2449" t="s">
        <v>281</v>
      </c>
      <c r="M2449" t="s">
        <v>260</v>
      </c>
      <c r="N2449" t="s">
        <v>76</v>
      </c>
      <c r="O2449" t="s">
        <v>9890</v>
      </c>
      <c r="P2449" t="s">
        <v>2496</v>
      </c>
      <c r="X2449" t="s">
        <v>78</v>
      </c>
      <c r="AA2449" s="1"/>
      <c r="AC2449">
        <v>2007</v>
      </c>
      <c r="AD2449">
        <v>1</v>
      </c>
      <c r="AE2449">
        <v>20</v>
      </c>
      <c r="AF2449" s="2">
        <f>DATE(emdat_data[[#This Row],[Start Year]],emdat_data[[#This Row],[Start Month]],emdat_data[[#This Row],[Start Day]])</f>
        <v>39102</v>
      </c>
      <c r="AG2449">
        <v>2007</v>
      </c>
      <c r="AH2449">
        <v>1</v>
      </c>
      <c r="AI2449">
        <v>23</v>
      </c>
      <c r="AJ2449" s="2">
        <f>DATE(emdat_data[[#This Row],[End Year]],emdat_data[[#This Row],[End Month]],emdat_data[[#This Row],[End Day]])</f>
        <v>39105</v>
      </c>
      <c r="AK2449">
        <v>5</v>
      </c>
      <c r="AN2449">
        <v>3500</v>
      </c>
      <c r="AO2449">
        <v>3500</v>
      </c>
      <c r="AV2449">
        <v>70.848792703252997</v>
      </c>
      <c r="AX2449" t="s">
        <v>9891</v>
      </c>
      <c r="AY2449" t="s">
        <v>9892</v>
      </c>
    </row>
    <row r="2450" spans="1:51" hidden="1" x14ac:dyDescent="0.25">
      <c r="A2450" t="s">
        <v>9904</v>
      </c>
      <c r="B2450">
        <v>2007</v>
      </c>
      <c r="C2450">
        <v>40</v>
      </c>
      <c r="E2450" t="s">
        <v>50</v>
      </c>
      <c r="F2450" t="s">
        <v>71</v>
      </c>
      <c r="G2450" t="s">
        <v>72</v>
      </c>
      <c r="H2450" t="s">
        <v>102</v>
      </c>
      <c r="K2450" t="s">
        <v>287</v>
      </c>
      <c r="L2450" t="s">
        <v>288</v>
      </c>
      <c r="M2450" t="s">
        <v>260</v>
      </c>
      <c r="N2450" t="s">
        <v>76</v>
      </c>
      <c r="O2450" t="s">
        <v>9905</v>
      </c>
      <c r="P2450" t="s">
        <v>134</v>
      </c>
      <c r="X2450" t="s">
        <v>78</v>
      </c>
      <c r="Y2450">
        <v>-1062</v>
      </c>
      <c r="Z2450">
        <v>3259</v>
      </c>
      <c r="AA2450" s="1"/>
      <c r="AC2450">
        <v>2007</v>
      </c>
      <c r="AD2450">
        <v>1</v>
      </c>
      <c r="AE2450">
        <v>20</v>
      </c>
      <c r="AF2450" s="2">
        <f>DATE(emdat_data[[#This Row],[Start Year]],emdat_data[[#This Row],[Start Month]],emdat_data[[#This Row],[Start Day]])</f>
        <v>39102</v>
      </c>
      <c r="AG2450">
        <v>2007</v>
      </c>
      <c r="AH2450">
        <v>3</v>
      </c>
      <c r="AI2450">
        <v>10</v>
      </c>
      <c r="AJ2450" s="2">
        <f>DATE(emdat_data[[#This Row],[End Year]],emdat_data[[#This Row],[End Month]],emdat_data[[#This Row],[End Day]])</f>
        <v>39151</v>
      </c>
      <c r="AN2450">
        <v>2000</v>
      </c>
      <c r="AO2450">
        <v>2000</v>
      </c>
      <c r="AV2450">
        <v>70.848792703252997</v>
      </c>
      <c r="AX2450" t="s">
        <v>9906</v>
      </c>
      <c r="AY2450" t="s">
        <v>9907</v>
      </c>
    </row>
    <row r="2451" spans="1:51" hidden="1" x14ac:dyDescent="0.25">
      <c r="A2451" t="s">
        <v>10230</v>
      </c>
      <c r="B2451">
        <v>2007</v>
      </c>
      <c r="C2451">
        <v>40</v>
      </c>
      <c r="E2451" t="s">
        <v>50</v>
      </c>
      <c r="F2451" t="s">
        <v>71</v>
      </c>
      <c r="G2451" t="s">
        <v>72</v>
      </c>
      <c r="H2451" t="s">
        <v>102</v>
      </c>
      <c r="K2451" t="s">
        <v>434</v>
      </c>
      <c r="L2451" t="s">
        <v>435</v>
      </c>
      <c r="M2451" t="s">
        <v>260</v>
      </c>
      <c r="N2451" t="s">
        <v>76</v>
      </c>
      <c r="O2451" t="s">
        <v>10231</v>
      </c>
      <c r="P2451" t="s">
        <v>642</v>
      </c>
      <c r="X2451" t="s">
        <v>78</v>
      </c>
      <c r="Y2451">
        <v>-1062</v>
      </c>
      <c r="Z2451">
        <v>3259</v>
      </c>
      <c r="AA2451" s="1"/>
      <c r="AC2451">
        <v>2007</v>
      </c>
      <c r="AD2451">
        <v>1</v>
      </c>
      <c r="AE2451">
        <v>20</v>
      </c>
      <c r="AF2451" s="2">
        <f>DATE(emdat_data[[#This Row],[Start Year]],emdat_data[[#This Row],[Start Month]],emdat_data[[#This Row],[Start Day]])</f>
        <v>39102</v>
      </c>
      <c r="AG2451">
        <v>2007</v>
      </c>
      <c r="AH2451">
        <v>3</v>
      </c>
      <c r="AI2451">
        <v>10</v>
      </c>
      <c r="AJ2451" s="2">
        <f>DATE(emdat_data[[#This Row],[End Year]],emdat_data[[#This Row],[End Month]],emdat_data[[#This Row],[End Day]])</f>
        <v>39151</v>
      </c>
      <c r="AM2451">
        <v>118755</v>
      </c>
      <c r="AO2451">
        <v>118755</v>
      </c>
      <c r="AV2451">
        <v>70.848792703252997</v>
      </c>
      <c r="AX2451" t="s">
        <v>10232</v>
      </c>
      <c r="AY2451" t="s">
        <v>10233</v>
      </c>
    </row>
    <row r="2452" spans="1:51" hidden="1" x14ac:dyDescent="0.25">
      <c r="A2452" t="s">
        <v>9839</v>
      </c>
      <c r="B2452">
        <v>2007</v>
      </c>
      <c r="C2452">
        <v>39</v>
      </c>
      <c r="D2452" t="s">
        <v>9840</v>
      </c>
      <c r="E2452" t="s">
        <v>50</v>
      </c>
      <c r="F2452" t="s">
        <v>71</v>
      </c>
      <c r="G2452" t="s">
        <v>72</v>
      </c>
      <c r="H2452" t="s">
        <v>102</v>
      </c>
      <c r="K2452" t="s">
        <v>2573</v>
      </c>
      <c r="L2452" t="s">
        <v>2574</v>
      </c>
      <c r="M2452" t="s">
        <v>85</v>
      </c>
      <c r="N2452" t="s">
        <v>86</v>
      </c>
      <c r="O2452" t="s">
        <v>9841</v>
      </c>
      <c r="P2452" t="s">
        <v>134</v>
      </c>
      <c r="Q2452" t="s">
        <v>176</v>
      </c>
      <c r="X2452" t="s">
        <v>78</v>
      </c>
      <c r="Y2452">
        <v>-1147</v>
      </c>
      <c r="Z2452">
        <v>-7446</v>
      </c>
      <c r="AA2452" s="1"/>
      <c r="AB2452" t="s">
        <v>9842</v>
      </c>
      <c r="AC2452">
        <v>2007</v>
      </c>
      <c r="AD2452">
        <v>1</v>
      </c>
      <c r="AE2452">
        <v>21</v>
      </c>
      <c r="AF2452" s="2">
        <f>DATE(emdat_data[[#This Row],[Start Year]],emdat_data[[#This Row],[Start Month]],emdat_data[[#This Row],[Start Day]])</f>
        <v>39103</v>
      </c>
      <c r="AG2452">
        <v>2007</v>
      </c>
      <c r="AH2452">
        <v>2</v>
      </c>
      <c r="AI2452">
        <v>10</v>
      </c>
      <c r="AJ2452" s="2">
        <f>DATE(emdat_data[[#This Row],[End Year]],emdat_data[[#This Row],[End Month]],emdat_data[[#This Row],[End Day]])</f>
        <v>39123</v>
      </c>
      <c r="AK2452">
        <v>17</v>
      </c>
      <c r="AL2452">
        <v>11</v>
      </c>
      <c r="AM2452">
        <v>47703</v>
      </c>
      <c r="AO2452">
        <v>47714</v>
      </c>
      <c r="AV2452">
        <v>70.848792703252997</v>
      </c>
      <c r="AW2452" t="s">
        <v>9843</v>
      </c>
      <c r="AY2452" t="s">
        <v>9844</v>
      </c>
    </row>
    <row r="2453" spans="1:51" hidden="1" x14ac:dyDescent="0.25">
      <c r="A2453" t="s">
        <v>8348</v>
      </c>
      <c r="B2453">
        <v>2007</v>
      </c>
      <c r="C2453">
        <v>37</v>
      </c>
      <c r="E2453" t="s">
        <v>50</v>
      </c>
      <c r="F2453" t="s">
        <v>63</v>
      </c>
      <c r="G2453" t="s">
        <v>82</v>
      </c>
      <c r="H2453" t="s">
        <v>157</v>
      </c>
      <c r="I2453" t="s">
        <v>158</v>
      </c>
      <c r="K2453" t="s">
        <v>596</v>
      </c>
      <c r="L2453" t="s">
        <v>597</v>
      </c>
      <c r="M2453" t="s">
        <v>189</v>
      </c>
      <c r="N2453" t="s">
        <v>190</v>
      </c>
      <c r="O2453" t="s">
        <v>8349</v>
      </c>
      <c r="X2453" t="s">
        <v>88</v>
      </c>
      <c r="AA2453" s="1"/>
      <c r="AC2453">
        <v>2007</v>
      </c>
      <c r="AD2453">
        <v>1</v>
      </c>
      <c r="AE2453">
        <v>23</v>
      </c>
      <c r="AF2453" s="2">
        <f>DATE(emdat_data[[#This Row],[Start Year]],emdat_data[[#This Row],[Start Month]],emdat_data[[#This Row],[Start Day]])</f>
        <v>39105</v>
      </c>
      <c r="AG2453">
        <v>2007</v>
      </c>
      <c r="AH2453">
        <v>1</v>
      </c>
      <c r="AI2453">
        <v>26</v>
      </c>
      <c r="AJ2453" s="2">
        <f>DATE(emdat_data[[#This Row],[End Year]],emdat_data[[#This Row],[End Month]],emdat_data[[#This Row],[End Day]])</f>
        <v>39108</v>
      </c>
      <c r="AV2453">
        <v>70.848792703252997</v>
      </c>
      <c r="AW2453" t="s">
        <v>880</v>
      </c>
      <c r="AY2453" t="s">
        <v>881</v>
      </c>
    </row>
    <row r="2454" spans="1:51" hidden="1" x14ac:dyDescent="0.25">
      <c r="A2454" t="s">
        <v>8352</v>
      </c>
      <c r="B2454">
        <v>2007</v>
      </c>
      <c r="C2454">
        <v>37</v>
      </c>
      <c r="E2454" t="s">
        <v>50</v>
      </c>
      <c r="F2454" t="s">
        <v>63</v>
      </c>
      <c r="G2454" t="s">
        <v>82</v>
      </c>
      <c r="H2454" t="s">
        <v>157</v>
      </c>
      <c r="I2454" t="s">
        <v>158</v>
      </c>
      <c r="K2454" t="s">
        <v>1200</v>
      </c>
      <c r="L2454" t="s">
        <v>1201</v>
      </c>
      <c r="M2454" t="s">
        <v>189</v>
      </c>
      <c r="N2454" t="s">
        <v>190</v>
      </c>
      <c r="O2454" t="s">
        <v>8353</v>
      </c>
      <c r="X2454" t="s">
        <v>88</v>
      </c>
      <c r="AA2454" s="1"/>
      <c r="AC2454">
        <v>2007</v>
      </c>
      <c r="AD2454">
        <v>1</v>
      </c>
      <c r="AE2454">
        <v>23</v>
      </c>
      <c r="AF2454" s="2">
        <f>DATE(emdat_data[[#This Row],[Start Year]],emdat_data[[#This Row],[Start Month]],emdat_data[[#This Row],[Start Day]])</f>
        <v>39105</v>
      </c>
      <c r="AG2454">
        <v>2007</v>
      </c>
      <c r="AH2454">
        <v>1</v>
      </c>
      <c r="AI2454">
        <v>25</v>
      </c>
      <c r="AJ2454" s="2">
        <f>DATE(emdat_data[[#This Row],[End Year]],emdat_data[[#This Row],[End Month]],emdat_data[[#This Row],[End Day]])</f>
        <v>39107</v>
      </c>
      <c r="AK2454">
        <v>7</v>
      </c>
      <c r="AV2454">
        <v>70.848792703252997</v>
      </c>
      <c r="AW2454" t="s">
        <v>8354</v>
      </c>
      <c r="AY2454" t="s">
        <v>8355</v>
      </c>
    </row>
    <row r="2455" spans="1:51" hidden="1" x14ac:dyDescent="0.25">
      <c r="A2455" t="s">
        <v>8362</v>
      </c>
      <c r="B2455">
        <v>2007</v>
      </c>
      <c r="C2455">
        <v>37</v>
      </c>
      <c r="E2455" t="s">
        <v>50</v>
      </c>
      <c r="F2455" t="s">
        <v>63</v>
      </c>
      <c r="G2455" t="s">
        <v>82</v>
      </c>
      <c r="H2455" t="s">
        <v>157</v>
      </c>
      <c r="I2455" t="s">
        <v>158</v>
      </c>
      <c r="K2455" t="s">
        <v>1231</v>
      </c>
      <c r="L2455" t="s">
        <v>1232</v>
      </c>
      <c r="M2455" t="s">
        <v>197</v>
      </c>
      <c r="N2455" t="s">
        <v>190</v>
      </c>
      <c r="O2455" t="s">
        <v>8363</v>
      </c>
      <c r="X2455" t="s">
        <v>88</v>
      </c>
      <c r="AA2455" s="1"/>
      <c r="AC2455">
        <v>2007</v>
      </c>
      <c r="AD2455">
        <v>1</v>
      </c>
      <c r="AE2455">
        <v>23</v>
      </c>
      <c r="AF2455" s="2">
        <f>DATE(emdat_data[[#This Row],[Start Year]],emdat_data[[#This Row],[Start Month]],emdat_data[[#This Row],[Start Day]])</f>
        <v>39105</v>
      </c>
      <c r="AG2455">
        <v>2007</v>
      </c>
      <c r="AH2455">
        <v>1</v>
      </c>
      <c r="AI2455">
        <v>26</v>
      </c>
      <c r="AJ2455" s="2">
        <f>DATE(emdat_data[[#This Row],[End Year]],emdat_data[[#This Row],[End Month]],emdat_data[[#This Row],[End Day]])</f>
        <v>39108</v>
      </c>
      <c r="AK2455">
        <v>1</v>
      </c>
      <c r="AV2455">
        <v>70.848792703252997</v>
      </c>
      <c r="AW2455" t="s">
        <v>8364</v>
      </c>
      <c r="AY2455" t="s">
        <v>8365</v>
      </c>
    </row>
    <row r="2456" spans="1:51" hidden="1" x14ac:dyDescent="0.25">
      <c r="A2456" t="s">
        <v>8374</v>
      </c>
      <c r="B2456">
        <v>2007</v>
      </c>
      <c r="C2456">
        <v>37</v>
      </c>
      <c r="E2456" t="s">
        <v>50</v>
      </c>
      <c r="F2456" t="s">
        <v>63</v>
      </c>
      <c r="G2456" t="s">
        <v>82</v>
      </c>
      <c r="H2456" t="s">
        <v>157</v>
      </c>
      <c r="I2456" t="s">
        <v>158</v>
      </c>
      <c r="K2456" t="s">
        <v>187</v>
      </c>
      <c r="L2456" t="s">
        <v>188</v>
      </c>
      <c r="M2456" t="s">
        <v>189</v>
      </c>
      <c r="N2456" t="s">
        <v>190</v>
      </c>
      <c r="O2456" t="s">
        <v>8375</v>
      </c>
      <c r="X2456" t="s">
        <v>88</v>
      </c>
      <c r="AA2456" s="1"/>
      <c r="AC2456">
        <v>2007</v>
      </c>
      <c r="AD2456">
        <v>1</v>
      </c>
      <c r="AE2456">
        <v>23</v>
      </c>
      <c r="AF2456" s="2">
        <f>DATE(emdat_data[[#This Row],[Start Year]],emdat_data[[#This Row],[Start Month]],emdat_data[[#This Row],[Start Day]])</f>
        <v>39105</v>
      </c>
      <c r="AG2456">
        <v>2007</v>
      </c>
      <c r="AH2456">
        <v>1</v>
      </c>
      <c r="AI2456">
        <v>26</v>
      </c>
      <c r="AJ2456" s="2">
        <f>DATE(emdat_data[[#This Row],[End Year]],emdat_data[[#This Row],[End Month]],emdat_data[[#This Row],[End Day]])</f>
        <v>39108</v>
      </c>
      <c r="AK2456">
        <v>1</v>
      </c>
      <c r="AV2456">
        <v>70.848792703252997</v>
      </c>
      <c r="AW2456" t="s">
        <v>8376</v>
      </c>
      <c r="AY2456" t="s">
        <v>8377</v>
      </c>
    </row>
    <row r="2457" spans="1:51" hidden="1" x14ac:dyDescent="0.25">
      <c r="A2457" t="s">
        <v>8389</v>
      </c>
      <c r="B2457">
        <v>2007</v>
      </c>
      <c r="C2457">
        <v>50</v>
      </c>
      <c r="D2457" t="s">
        <v>8390</v>
      </c>
      <c r="E2457" t="s">
        <v>50</v>
      </c>
      <c r="F2457" t="s">
        <v>71</v>
      </c>
      <c r="G2457" t="s">
        <v>72</v>
      </c>
      <c r="H2457" t="s">
        <v>102</v>
      </c>
      <c r="K2457" t="s">
        <v>171</v>
      </c>
      <c r="L2457" t="s">
        <v>172</v>
      </c>
      <c r="M2457" t="s">
        <v>173</v>
      </c>
      <c r="N2457" t="s">
        <v>57</v>
      </c>
      <c r="O2457" t="s">
        <v>8391</v>
      </c>
      <c r="P2457" t="s">
        <v>2496</v>
      </c>
      <c r="S2457" t="s">
        <v>127</v>
      </c>
      <c r="V2457">
        <v>6102</v>
      </c>
      <c r="W2457">
        <v>1800</v>
      </c>
      <c r="X2457" t="s">
        <v>78</v>
      </c>
      <c r="Y2457">
        <v>-622</v>
      </c>
      <c r="Z2457">
        <v>10683</v>
      </c>
      <c r="AA2457" s="1"/>
      <c r="AB2457" t="s">
        <v>8392</v>
      </c>
      <c r="AC2457">
        <v>2007</v>
      </c>
      <c r="AD2457">
        <v>1</v>
      </c>
      <c r="AE2457">
        <v>31</v>
      </c>
      <c r="AF2457" s="2">
        <f>DATE(emdat_data[[#This Row],[Start Year]],emdat_data[[#This Row],[Start Month]],emdat_data[[#This Row],[Start Day]])</f>
        <v>39113</v>
      </c>
      <c r="AG2457">
        <v>2007</v>
      </c>
      <c r="AH2457">
        <v>2</v>
      </c>
      <c r="AI2457">
        <v>22</v>
      </c>
      <c r="AJ2457" s="2">
        <f>DATE(emdat_data[[#This Row],[End Year]],emdat_data[[#This Row],[End Month]],emdat_data[[#This Row],[End Day]])</f>
        <v>39135</v>
      </c>
      <c r="AK2457">
        <v>68</v>
      </c>
      <c r="AL2457">
        <v>1</v>
      </c>
      <c r="AM2457">
        <v>217086</v>
      </c>
      <c r="AO2457">
        <v>217087</v>
      </c>
      <c r="AR2457">
        <v>450000</v>
      </c>
      <c r="AS2457">
        <v>635155</v>
      </c>
      <c r="AT2457">
        <v>971000</v>
      </c>
      <c r="AU2457">
        <v>1370524</v>
      </c>
      <c r="AV2457">
        <v>70.848792703252997</v>
      </c>
      <c r="AX2457" t="s">
        <v>8393</v>
      </c>
      <c r="AY2457" t="s">
        <v>8394</v>
      </c>
    </row>
    <row r="2458" spans="1:51" x14ac:dyDescent="0.25">
      <c r="A2458" t="s">
        <v>8337</v>
      </c>
      <c r="B2458">
        <v>2007</v>
      </c>
      <c r="C2458">
        <v>65</v>
      </c>
      <c r="E2458" t="s">
        <v>50</v>
      </c>
      <c r="F2458" t="s">
        <v>119</v>
      </c>
      <c r="G2458" t="s">
        <v>120</v>
      </c>
      <c r="H2458" t="s">
        <v>301</v>
      </c>
      <c r="J2458" t="s">
        <v>843</v>
      </c>
      <c r="K2458" t="s">
        <v>131</v>
      </c>
      <c r="L2458" t="s">
        <v>132</v>
      </c>
      <c r="M2458" t="s">
        <v>85</v>
      </c>
      <c r="N2458" t="s">
        <v>86</v>
      </c>
      <c r="T2458" t="s">
        <v>128</v>
      </c>
      <c r="U2458" t="s">
        <v>128</v>
      </c>
      <c r="X2458" t="s">
        <v>129</v>
      </c>
      <c r="AA2458" s="1"/>
      <c r="AC2458">
        <v>2007</v>
      </c>
      <c r="AD2458">
        <v>2</v>
      </c>
      <c r="AF2458" s="2">
        <f>DATE(emdat_data[[#This Row],[Start Year]],emdat_data[[#This Row],[Start Month]],emdat_data[[#This Row],[Start Day]])</f>
        <v>39113</v>
      </c>
      <c r="AG2458">
        <v>2007</v>
      </c>
      <c r="AH2458">
        <v>2</v>
      </c>
      <c r="AJ2458" s="2">
        <f>DATE(emdat_data[[#This Row],[End Year]],emdat_data[[#This Row],[End Month]],emdat_data[[#This Row],[End Day]])</f>
        <v>39113</v>
      </c>
      <c r="AK2458">
        <v>1</v>
      </c>
      <c r="AM2458">
        <v>228</v>
      </c>
      <c r="AO2458">
        <v>228</v>
      </c>
      <c r="AV2458">
        <v>70.848792703252997</v>
      </c>
    </row>
    <row r="2459" spans="1:51" x14ac:dyDescent="0.25">
      <c r="A2459" t="s">
        <v>8399</v>
      </c>
      <c r="B2459">
        <v>2007</v>
      </c>
      <c r="C2459">
        <v>67</v>
      </c>
      <c r="E2459" t="s">
        <v>50</v>
      </c>
      <c r="F2459" t="s">
        <v>119</v>
      </c>
      <c r="G2459" t="s">
        <v>120</v>
      </c>
      <c r="K2459" t="s">
        <v>171</v>
      </c>
      <c r="L2459" t="s">
        <v>172</v>
      </c>
      <c r="M2459" t="s">
        <v>173</v>
      </c>
      <c r="N2459" t="s">
        <v>57</v>
      </c>
      <c r="O2459" t="s">
        <v>8400</v>
      </c>
      <c r="T2459" t="s">
        <v>128</v>
      </c>
      <c r="U2459" t="s">
        <v>128</v>
      </c>
      <c r="X2459" t="s">
        <v>129</v>
      </c>
      <c r="AA2459" s="1"/>
      <c r="AC2459">
        <v>2007</v>
      </c>
      <c r="AD2459">
        <v>2</v>
      </c>
      <c r="AF2459" s="2">
        <f>DATE(emdat_data[[#This Row],[Start Year]],emdat_data[[#This Row],[Start Month]],emdat_data[[#This Row],[Start Day]])</f>
        <v>39113</v>
      </c>
      <c r="AG2459">
        <v>2007</v>
      </c>
      <c r="AH2459">
        <v>2</v>
      </c>
      <c r="AJ2459" s="2">
        <f>DATE(emdat_data[[#This Row],[End Year]],emdat_data[[#This Row],[End Month]],emdat_data[[#This Row],[End Day]])</f>
        <v>39113</v>
      </c>
      <c r="AK2459">
        <v>22</v>
      </c>
      <c r="AM2459">
        <v>357</v>
      </c>
      <c r="AO2459">
        <v>357</v>
      </c>
      <c r="AV2459">
        <v>70.848792703252997</v>
      </c>
    </row>
    <row r="2460" spans="1:51" x14ac:dyDescent="0.25">
      <c r="A2460" t="s">
        <v>10234</v>
      </c>
      <c r="B2460">
        <v>2007</v>
      </c>
      <c r="C2460">
        <v>57</v>
      </c>
      <c r="E2460" t="s">
        <v>50</v>
      </c>
      <c r="F2460" t="s">
        <v>119</v>
      </c>
      <c r="G2460" t="s">
        <v>120</v>
      </c>
      <c r="H2460" t="s">
        <v>121</v>
      </c>
      <c r="J2460" t="s">
        <v>294</v>
      </c>
      <c r="K2460" t="s">
        <v>434</v>
      </c>
      <c r="L2460" t="s">
        <v>435</v>
      </c>
      <c r="M2460" t="s">
        <v>260</v>
      </c>
      <c r="N2460" t="s">
        <v>76</v>
      </c>
      <c r="O2460" t="s">
        <v>10235</v>
      </c>
      <c r="P2460" t="s">
        <v>10236</v>
      </c>
      <c r="T2460" t="s">
        <v>128</v>
      </c>
      <c r="U2460" t="s">
        <v>128</v>
      </c>
      <c r="X2460" t="s">
        <v>129</v>
      </c>
      <c r="AA2460" s="1"/>
      <c r="AC2460">
        <v>2007</v>
      </c>
      <c r="AD2460">
        <v>2</v>
      </c>
      <c r="AF2460" s="2">
        <f>DATE(emdat_data[[#This Row],[Start Year]],emdat_data[[#This Row],[Start Month]],emdat_data[[#This Row],[Start Day]])</f>
        <v>39113</v>
      </c>
      <c r="AG2460">
        <v>2007</v>
      </c>
      <c r="AH2460">
        <v>2</v>
      </c>
      <c r="AJ2460" s="2">
        <f>DATE(emdat_data[[#This Row],[End Year]],emdat_data[[#This Row],[End Month]],emdat_data[[#This Row],[End Day]])</f>
        <v>39113</v>
      </c>
      <c r="AK2460">
        <v>5</v>
      </c>
      <c r="AM2460">
        <v>115</v>
      </c>
      <c r="AO2460">
        <v>115</v>
      </c>
      <c r="AV2460">
        <v>70.848792703252997</v>
      </c>
    </row>
    <row r="2461" spans="1:51" x14ac:dyDescent="0.25">
      <c r="A2461" t="s">
        <v>10545</v>
      </c>
      <c r="B2461">
        <v>2007</v>
      </c>
      <c r="C2461">
        <v>651</v>
      </c>
      <c r="E2461" t="s">
        <v>50</v>
      </c>
      <c r="F2461" t="s">
        <v>119</v>
      </c>
      <c r="G2461" t="s">
        <v>120</v>
      </c>
      <c r="H2461" t="s">
        <v>301</v>
      </c>
      <c r="J2461" t="s">
        <v>843</v>
      </c>
      <c r="K2461" t="s">
        <v>171</v>
      </c>
      <c r="L2461" t="s">
        <v>172</v>
      </c>
      <c r="M2461" t="s">
        <v>173</v>
      </c>
      <c r="N2461" t="s">
        <v>57</v>
      </c>
      <c r="O2461" t="s">
        <v>10546</v>
      </c>
      <c r="T2461" t="s">
        <v>128</v>
      </c>
      <c r="U2461" t="s">
        <v>128</v>
      </c>
      <c r="X2461" t="s">
        <v>129</v>
      </c>
      <c r="AA2461" s="1"/>
      <c r="AC2461">
        <v>2007</v>
      </c>
      <c r="AD2461">
        <v>2</v>
      </c>
      <c r="AF2461" s="2">
        <f>DATE(emdat_data[[#This Row],[Start Year]],emdat_data[[#This Row],[Start Month]],emdat_data[[#This Row],[Start Day]])</f>
        <v>39113</v>
      </c>
      <c r="AG2461">
        <v>2007</v>
      </c>
      <c r="AH2461">
        <v>3</v>
      </c>
      <c r="AJ2461" s="2">
        <f>DATE(emdat_data[[#This Row],[End Year]],emdat_data[[#This Row],[End Month]],emdat_data[[#This Row],[End Day]])</f>
        <v>39141</v>
      </c>
      <c r="AK2461">
        <v>16</v>
      </c>
      <c r="AM2461">
        <v>312</v>
      </c>
      <c r="AO2461">
        <v>312</v>
      </c>
      <c r="AV2461">
        <v>70.848792703252997</v>
      </c>
    </row>
    <row r="2462" spans="1:51" hidden="1" x14ac:dyDescent="0.25">
      <c r="A2462" t="s">
        <v>9939</v>
      </c>
      <c r="B2462">
        <v>2007</v>
      </c>
      <c r="C2462">
        <v>48</v>
      </c>
      <c r="D2462" t="s">
        <v>9940</v>
      </c>
      <c r="E2462" t="s">
        <v>50</v>
      </c>
      <c r="F2462" t="s">
        <v>63</v>
      </c>
      <c r="G2462" t="s">
        <v>82</v>
      </c>
      <c r="H2462" t="s">
        <v>157</v>
      </c>
      <c r="I2462" t="s">
        <v>418</v>
      </c>
      <c r="K2462" t="s">
        <v>357</v>
      </c>
      <c r="L2462" t="s">
        <v>358</v>
      </c>
      <c r="M2462" t="s">
        <v>146</v>
      </c>
      <c r="N2462" t="s">
        <v>86</v>
      </c>
      <c r="O2462" t="s">
        <v>9941</v>
      </c>
      <c r="U2462" t="s">
        <v>127</v>
      </c>
      <c r="W2462">
        <v>265</v>
      </c>
      <c r="X2462" t="s">
        <v>88</v>
      </c>
      <c r="AA2462" s="1"/>
      <c r="AC2462">
        <v>2007</v>
      </c>
      <c r="AD2462">
        <v>2</v>
      </c>
      <c r="AE2462">
        <v>2</v>
      </c>
      <c r="AF2462" s="2">
        <f>DATE(emdat_data[[#This Row],[Start Year]],emdat_data[[#This Row],[Start Month]],emdat_data[[#This Row],[Start Day]])</f>
        <v>39115</v>
      </c>
      <c r="AG2462">
        <v>2007</v>
      </c>
      <c r="AH2462">
        <v>2</v>
      </c>
      <c r="AI2462">
        <v>2</v>
      </c>
      <c r="AJ2462" s="2">
        <f>DATE(emdat_data[[#This Row],[End Year]],emdat_data[[#This Row],[End Month]],emdat_data[[#This Row],[End Day]])</f>
        <v>39115</v>
      </c>
      <c r="AK2462">
        <v>20</v>
      </c>
      <c r="AM2462">
        <v>6600</v>
      </c>
      <c r="AO2462">
        <v>6600</v>
      </c>
      <c r="AR2462">
        <v>100000</v>
      </c>
      <c r="AS2462">
        <v>141146</v>
      </c>
      <c r="AT2462">
        <v>130000</v>
      </c>
      <c r="AU2462">
        <v>183489</v>
      </c>
      <c r="AV2462">
        <v>70.848792703252997</v>
      </c>
      <c r="AX2462" t="s">
        <v>9942</v>
      </c>
      <c r="AY2462" t="s">
        <v>9943</v>
      </c>
    </row>
    <row r="2463" spans="1:51" hidden="1" x14ac:dyDescent="0.25">
      <c r="A2463" t="s">
        <v>8371</v>
      </c>
      <c r="B2463">
        <v>2007</v>
      </c>
      <c r="C2463">
        <v>108</v>
      </c>
      <c r="E2463" t="s">
        <v>50</v>
      </c>
      <c r="F2463" t="s">
        <v>71</v>
      </c>
      <c r="G2463" t="s">
        <v>72</v>
      </c>
      <c r="H2463" t="s">
        <v>102</v>
      </c>
      <c r="K2463" t="s">
        <v>1260</v>
      </c>
      <c r="L2463" t="s">
        <v>1261</v>
      </c>
      <c r="M2463" t="s">
        <v>1262</v>
      </c>
      <c r="N2463" t="s">
        <v>96</v>
      </c>
      <c r="O2463" t="s">
        <v>8372</v>
      </c>
      <c r="P2463" t="s">
        <v>134</v>
      </c>
      <c r="W2463">
        <v>1690</v>
      </c>
      <c r="X2463" t="s">
        <v>78</v>
      </c>
      <c r="Y2463">
        <v>-1777</v>
      </c>
      <c r="Z2463">
        <v>17748</v>
      </c>
      <c r="AA2463" s="1"/>
      <c r="AB2463" t="s">
        <v>8373</v>
      </c>
      <c r="AC2463">
        <v>2007</v>
      </c>
      <c r="AD2463">
        <v>2</v>
      </c>
      <c r="AE2463">
        <v>3</v>
      </c>
      <c r="AF2463" s="2">
        <f>DATE(emdat_data[[#This Row],[Start Year]],emdat_data[[#This Row],[Start Month]],emdat_data[[#This Row],[Start Day]])</f>
        <v>39116</v>
      </c>
      <c r="AG2463">
        <v>2007</v>
      </c>
      <c r="AH2463">
        <v>2</v>
      </c>
      <c r="AI2463">
        <v>20</v>
      </c>
      <c r="AJ2463" s="2">
        <f>DATE(emdat_data[[#This Row],[End Year]],emdat_data[[#This Row],[End Month]],emdat_data[[#This Row],[End Day]])</f>
        <v>39133</v>
      </c>
      <c r="AK2463">
        <v>1</v>
      </c>
      <c r="AM2463">
        <v>900</v>
      </c>
      <c r="AO2463">
        <v>900</v>
      </c>
      <c r="AT2463">
        <v>30000</v>
      </c>
      <c r="AU2463">
        <v>42344</v>
      </c>
      <c r="AV2463">
        <v>70.848792703252997</v>
      </c>
      <c r="AW2463" t="s">
        <v>4764</v>
      </c>
      <c r="AY2463" t="s">
        <v>4765</v>
      </c>
    </row>
    <row r="2464" spans="1:51" hidden="1" x14ac:dyDescent="0.25">
      <c r="A2464" t="s">
        <v>9930</v>
      </c>
      <c r="B2464">
        <v>2007</v>
      </c>
      <c r="C2464">
        <v>59</v>
      </c>
      <c r="E2464" t="s">
        <v>50</v>
      </c>
      <c r="F2464" t="s">
        <v>71</v>
      </c>
      <c r="G2464" t="s">
        <v>72</v>
      </c>
      <c r="H2464" t="s">
        <v>102</v>
      </c>
      <c r="K2464" t="s">
        <v>2842</v>
      </c>
      <c r="L2464" t="s">
        <v>2843</v>
      </c>
      <c r="M2464" t="s">
        <v>260</v>
      </c>
      <c r="N2464" t="s">
        <v>76</v>
      </c>
      <c r="O2464" t="s">
        <v>9931</v>
      </c>
      <c r="P2464" t="s">
        <v>134</v>
      </c>
      <c r="W2464">
        <v>1340</v>
      </c>
      <c r="X2464" t="s">
        <v>78</v>
      </c>
      <c r="Y2464">
        <v>-173</v>
      </c>
      <c r="Z2464">
        <v>2948</v>
      </c>
      <c r="AA2464" s="1"/>
      <c r="AB2464" t="s">
        <v>9932</v>
      </c>
      <c r="AC2464">
        <v>2007</v>
      </c>
      <c r="AD2464">
        <v>2</v>
      </c>
      <c r="AE2464">
        <v>3</v>
      </c>
      <c r="AF2464" s="2">
        <f>DATE(emdat_data[[#This Row],[Start Year]],emdat_data[[#This Row],[Start Month]],emdat_data[[#This Row],[Start Day]])</f>
        <v>39116</v>
      </c>
      <c r="AG2464">
        <v>2007</v>
      </c>
      <c r="AH2464">
        <v>2</v>
      </c>
      <c r="AI2464">
        <v>16</v>
      </c>
      <c r="AJ2464" s="2">
        <f>DATE(emdat_data[[#This Row],[End Year]],emdat_data[[#This Row],[End Month]],emdat_data[[#This Row],[End Day]])</f>
        <v>39129</v>
      </c>
      <c r="AK2464">
        <v>10</v>
      </c>
      <c r="AM2464">
        <v>500</v>
      </c>
      <c r="AO2464">
        <v>500</v>
      </c>
      <c r="AT2464">
        <v>9</v>
      </c>
      <c r="AU2464">
        <v>13</v>
      </c>
      <c r="AV2464">
        <v>70.848792703252997</v>
      </c>
      <c r="AX2464" t="s">
        <v>9933</v>
      </c>
      <c r="AY2464" t="s">
        <v>9934</v>
      </c>
    </row>
    <row r="2465" spans="1:51" hidden="1" x14ac:dyDescent="0.25">
      <c r="A2465" t="s">
        <v>9880</v>
      </c>
      <c r="B2465">
        <v>2007</v>
      </c>
      <c r="C2465">
        <v>69</v>
      </c>
      <c r="E2465" t="s">
        <v>50</v>
      </c>
      <c r="F2465" t="s">
        <v>71</v>
      </c>
      <c r="G2465" t="s">
        <v>72</v>
      </c>
      <c r="H2465" t="s">
        <v>92</v>
      </c>
      <c r="K2465" t="s">
        <v>1697</v>
      </c>
      <c r="L2465" t="s">
        <v>1698</v>
      </c>
      <c r="M2465" t="s">
        <v>260</v>
      </c>
      <c r="N2465" t="s">
        <v>76</v>
      </c>
      <c r="O2465" t="s">
        <v>9881</v>
      </c>
      <c r="P2465" t="s">
        <v>9882</v>
      </c>
      <c r="W2465">
        <v>438800</v>
      </c>
      <c r="X2465" t="s">
        <v>78</v>
      </c>
      <c r="Y2465">
        <v>-1849</v>
      </c>
      <c r="Z2465">
        <v>4634</v>
      </c>
      <c r="AA2465" s="1"/>
      <c r="AC2465">
        <v>2007</v>
      </c>
      <c r="AD2465">
        <v>2</v>
      </c>
      <c r="AE2465">
        <v>8</v>
      </c>
      <c r="AF2465" s="2">
        <f>DATE(emdat_data[[#This Row],[Start Year]],emdat_data[[#This Row],[Start Month]],emdat_data[[#This Row],[Start Day]])</f>
        <v>39121</v>
      </c>
      <c r="AG2465">
        <v>2007</v>
      </c>
      <c r="AH2465">
        <v>2</v>
      </c>
      <c r="AI2465">
        <v>8</v>
      </c>
      <c r="AJ2465" s="2">
        <f>DATE(emdat_data[[#This Row],[End Year]],emdat_data[[#This Row],[End Month]],emdat_data[[#This Row],[End Day]])</f>
        <v>39121</v>
      </c>
      <c r="AK2465">
        <v>7</v>
      </c>
      <c r="AM2465">
        <v>33000</v>
      </c>
      <c r="AO2465">
        <v>33000</v>
      </c>
      <c r="AV2465">
        <v>70.848792703252997</v>
      </c>
      <c r="AX2465" t="s">
        <v>2499</v>
      </c>
      <c r="AY2465" t="s">
        <v>9883</v>
      </c>
    </row>
    <row r="2466" spans="1:51" hidden="1" x14ac:dyDescent="0.25">
      <c r="A2466" t="s">
        <v>11719</v>
      </c>
      <c r="B2466">
        <v>2007</v>
      </c>
      <c r="C2466">
        <v>683</v>
      </c>
      <c r="E2466" t="s">
        <v>50</v>
      </c>
      <c r="F2466" t="s">
        <v>71</v>
      </c>
      <c r="G2466" t="s">
        <v>72</v>
      </c>
      <c r="K2466" t="s">
        <v>226</v>
      </c>
      <c r="L2466" t="s">
        <v>227</v>
      </c>
      <c r="M2466" t="s">
        <v>56</v>
      </c>
      <c r="N2466" t="s">
        <v>57</v>
      </c>
      <c r="O2466" t="s">
        <v>11720</v>
      </c>
      <c r="P2466" t="s">
        <v>642</v>
      </c>
      <c r="Q2466" t="s">
        <v>659</v>
      </c>
      <c r="X2466" t="s">
        <v>78</v>
      </c>
      <c r="AA2466" s="1"/>
      <c r="AC2466">
        <v>2007</v>
      </c>
      <c r="AD2466">
        <v>2</v>
      </c>
      <c r="AE2466">
        <v>11</v>
      </c>
      <c r="AF2466" s="2">
        <f>DATE(emdat_data[[#This Row],[Start Year]],emdat_data[[#This Row],[Start Month]],emdat_data[[#This Row],[Start Day]])</f>
        <v>39124</v>
      </c>
      <c r="AG2466">
        <v>2007</v>
      </c>
      <c r="AH2466">
        <v>2</v>
      </c>
      <c r="AI2466">
        <v>16</v>
      </c>
      <c r="AJ2466" s="2">
        <f>DATE(emdat_data[[#This Row],[End Year]],emdat_data[[#This Row],[End Month]],emdat_data[[#This Row],[End Day]])</f>
        <v>39129</v>
      </c>
      <c r="AK2466">
        <v>40</v>
      </c>
      <c r="AL2466">
        <v>8</v>
      </c>
      <c r="AO2466">
        <v>8</v>
      </c>
      <c r="AV2466">
        <v>70.848792703252997</v>
      </c>
      <c r="AW2466" t="s">
        <v>11721</v>
      </c>
      <c r="AY2466" t="s">
        <v>11722</v>
      </c>
    </row>
    <row r="2467" spans="1:51" hidden="1" x14ac:dyDescent="0.25">
      <c r="A2467" t="s">
        <v>9851</v>
      </c>
      <c r="B2467">
        <v>2007</v>
      </c>
      <c r="C2467">
        <v>68</v>
      </c>
      <c r="E2467" t="s">
        <v>50</v>
      </c>
      <c r="F2467" t="s">
        <v>71</v>
      </c>
      <c r="G2467" t="s">
        <v>72</v>
      </c>
      <c r="H2467" t="s">
        <v>170</v>
      </c>
      <c r="K2467" t="s">
        <v>376</v>
      </c>
      <c r="L2467" t="s">
        <v>377</v>
      </c>
      <c r="M2467" t="s">
        <v>211</v>
      </c>
      <c r="N2467" t="s">
        <v>190</v>
      </c>
      <c r="O2467" t="s">
        <v>9852</v>
      </c>
      <c r="P2467" t="s">
        <v>4129</v>
      </c>
      <c r="Q2467" t="s">
        <v>176</v>
      </c>
      <c r="X2467" t="s">
        <v>78</v>
      </c>
      <c r="AA2467" s="1"/>
      <c r="AC2467">
        <v>2007</v>
      </c>
      <c r="AD2467">
        <v>2</v>
      </c>
      <c r="AE2467">
        <v>12</v>
      </c>
      <c r="AF2467" s="2">
        <f>DATE(emdat_data[[#This Row],[Start Year]],emdat_data[[#This Row],[Start Month]],emdat_data[[#This Row],[Start Day]])</f>
        <v>39125</v>
      </c>
      <c r="AG2467">
        <v>2007</v>
      </c>
      <c r="AH2467">
        <v>2</v>
      </c>
      <c r="AI2467">
        <v>12</v>
      </c>
      <c r="AJ2467" s="2">
        <f>DATE(emdat_data[[#This Row],[End Year]],emdat_data[[#This Row],[End Month]],emdat_data[[#This Row],[End Day]])</f>
        <v>39125</v>
      </c>
      <c r="AM2467">
        <v>500</v>
      </c>
      <c r="AO2467">
        <v>500</v>
      </c>
      <c r="AV2467">
        <v>70.848792703252997</v>
      </c>
      <c r="AW2467" t="s">
        <v>9853</v>
      </c>
      <c r="AY2467" t="s">
        <v>9854</v>
      </c>
    </row>
    <row r="2468" spans="1:51" hidden="1" x14ac:dyDescent="0.25">
      <c r="A2468" t="s">
        <v>8291</v>
      </c>
      <c r="B2468">
        <v>2007</v>
      </c>
      <c r="C2468">
        <v>66</v>
      </c>
      <c r="E2468" t="s">
        <v>50</v>
      </c>
      <c r="F2468" t="s">
        <v>63</v>
      </c>
      <c r="G2468" t="s">
        <v>82</v>
      </c>
      <c r="H2468" t="s">
        <v>157</v>
      </c>
      <c r="I2468" t="s">
        <v>158</v>
      </c>
      <c r="K2468" t="s">
        <v>144</v>
      </c>
      <c r="L2468" t="s">
        <v>145</v>
      </c>
      <c r="M2468" t="s">
        <v>146</v>
      </c>
      <c r="N2468" t="s">
        <v>86</v>
      </c>
      <c r="O2468" t="s">
        <v>8292</v>
      </c>
      <c r="Q2468" t="s">
        <v>65</v>
      </c>
      <c r="X2468" t="s">
        <v>88</v>
      </c>
      <c r="AA2468" s="1"/>
      <c r="AC2468">
        <v>2007</v>
      </c>
      <c r="AD2468">
        <v>2</v>
      </c>
      <c r="AE2468">
        <v>14</v>
      </c>
      <c r="AF2468" s="2">
        <f>DATE(emdat_data[[#This Row],[Start Year]],emdat_data[[#This Row],[Start Month]],emdat_data[[#This Row],[Start Day]])</f>
        <v>39127</v>
      </c>
      <c r="AG2468">
        <v>2007</v>
      </c>
      <c r="AH2468">
        <v>2</v>
      </c>
      <c r="AI2468">
        <v>15</v>
      </c>
      <c r="AJ2468" s="2">
        <f>DATE(emdat_data[[#This Row],[End Year]],emdat_data[[#This Row],[End Month]],emdat_data[[#This Row],[End Day]])</f>
        <v>39128</v>
      </c>
      <c r="AK2468">
        <v>2</v>
      </c>
      <c r="AV2468">
        <v>70.848792703252997</v>
      </c>
      <c r="AW2468" t="s">
        <v>8293</v>
      </c>
      <c r="AY2468" t="s">
        <v>8294</v>
      </c>
    </row>
    <row r="2469" spans="1:51" hidden="1" x14ac:dyDescent="0.25">
      <c r="A2469" t="s">
        <v>9869</v>
      </c>
      <c r="B2469">
        <v>2007</v>
      </c>
      <c r="C2469">
        <v>66</v>
      </c>
      <c r="E2469" t="s">
        <v>50</v>
      </c>
      <c r="F2469" t="s">
        <v>63</v>
      </c>
      <c r="G2469" t="s">
        <v>82</v>
      </c>
      <c r="H2469" t="s">
        <v>157</v>
      </c>
      <c r="I2469" t="s">
        <v>158</v>
      </c>
      <c r="K2469" t="s">
        <v>357</v>
      </c>
      <c r="L2469" t="s">
        <v>358</v>
      </c>
      <c r="M2469" t="s">
        <v>146</v>
      </c>
      <c r="N2469" t="s">
        <v>86</v>
      </c>
      <c r="O2469" t="s">
        <v>9870</v>
      </c>
      <c r="Q2469" t="s">
        <v>65</v>
      </c>
      <c r="W2469">
        <v>64</v>
      </c>
      <c r="X2469" t="s">
        <v>88</v>
      </c>
      <c r="AA2469" s="1"/>
      <c r="AC2469">
        <v>2007</v>
      </c>
      <c r="AD2469">
        <v>2</v>
      </c>
      <c r="AE2469">
        <v>14</v>
      </c>
      <c r="AF2469" s="2">
        <f>DATE(emdat_data[[#This Row],[Start Year]],emdat_data[[#This Row],[Start Month]],emdat_data[[#This Row],[Start Day]])</f>
        <v>39127</v>
      </c>
      <c r="AG2469">
        <v>2007</v>
      </c>
      <c r="AH2469">
        <v>2</v>
      </c>
      <c r="AI2469">
        <v>15</v>
      </c>
      <c r="AJ2469" s="2">
        <f>DATE(emdat_data[[#This Row],[End Year]],emdat_data[[#This Row],[End Month]],emdat_data[[#This Row],[End Day]])</f>
        <v>39128</v>
      </c>
      <c r="AK2469">
        <v>16</v>
      </c>
      <c r="AR2469">
        <v>100000</v>
      </c>
      <c r="AS2469">
        <v>141146</v>
      </c>
      <c r="AT2469">
        <v>140000</v>
      </c>
      <c r="AU2469">
        <v>197604</v>
      </c>
      <c r="AV2469">
        <v>70.848792703252997</v>
      </c>
      <c r="AW2469" t="s">
        <v>9871</v>
      </c>
      <c r="AY2469" t="s">
        <v>9872</v>
      </c>
    </row>
    <row r="2470" spans="1:51" hidden="1" x14ac:dyDescent="0.25">
      <c r="A2470" t="s">
        <v>9893</v>
      </c>
      <c r="B2470">
        <v>2007</v>
      </c>
      <c r="C2470">
        <v>80</v>
      </c>
      <c r="E2470" t="s">
        <v>50</v>
      </c>
      <c r="F2470" t="s">
        <v>63</v>
      </c>
      <c r="G2470" t="s">
        <v>82</v>
      </c>
      <c r="H2470" t="s">
        <v>98</v>
      </c>
      <c r="J2470" t="s">
        <v>9894</v>
      </c>
      <c r="K2470" t="s">
        <v>280</v>
      </c>
      <c r="L2470" t="s">
        <v>281</v>
      </c>
      <c r="M2470" t="s">
        <v>260</v>
      </c>
      <c r="N2470" t="s">
        <v>76</v>
      </c>
      <c r="O2470" t="s">
        <v>9895</v>
      </c>
      <c r="W2470">
        <v>180</v>
      </c>
      <c r="X2470" t="s">
        <v>88</v>
      </c>
      <c r="AA2470" s="1"/>
      <c r="AC2470">
        <v>2007</v>
      </c>
      <c r="AD2470">
        <v>2</v>
      </c>
      <c r="AE2470">
        <v>22</v>
      </c>
      <c r="AF2470" s="2">
        <f>DATE(emdat_data[[#This Row],[Start Year]],emdat_data[[#This Row],[Start Month]],emdat_data[[#This Row],[Start Day]])</f>
        <v>39135</v>
      </c>
      <c r="AG2470">
        <v>2007</v>
      </c>
      <c r="AH2470">
        <v>2</v>
      </c>
      <c r="AI2470">
        <v>22</v>
      </c>
      <c r="AJ2470" s="2">
        <f>DATE(emdat_data[[#This Row],[End Year]],emdat_data[[#This Row],[End Month]],emdat_data[[#This Row],[End Day]])</f>
        <v>39135</v>
      </c>
      <c r="AK2470">
        <v>10</v>
      </c>
      <c r="AL2470">
        <v>70</v>
      </c>
      <c r="AM2470">
        <v>162700</v>
      </c>
      <c r="AO2470">
        <v>162770</v>
      </c>
      <c r="AV2470">
        <v>70.848792703252997</v>
      </c>
      <c r="AX2470" t="s">
        <v>9896</v>
      </c>
      <c r="AY2470" t="s">
        <v>9897</v>
      </c>
    </row>
    <row r="2471" spans="1:51" hidden="1" x14ac:dyDescent="0.25">
      <c r="A2471" t="s">
        <v>11757</v>
      </c>
      <c r="B2471">
        <v>2007</v>
      </c>
      <c r="C2471">
        <v>689</v>
      </c>
      <c r="E2471" t="s">
        <v>50</v>
      </c>
      <c r="F2471" t="s">
        <v>63</v>
      </c>
      <c r="G2471" t="s">
        <v>82</v>
      </c>
      <c r="K2471" t="s">
        <v>357</v>
      </c>
      <c r="L2471" t="s">
        <v>358</v>
      </c>
      <c r="M2471" t="s">
        <v>146</v>
      </c>
      <c r="N2471" t="s">
        <v>86</v>
      </c>
      <c r="O2471" t="s">
        <v>11758</v>
      </c>
      <c r="Q2471" t="s">
        <v>65</v>
      </c>
      <c r="X2471" t="s">
        <v>88</v>
      </c>
      <c r="AA2471" s="1"/>
      <c r="AC2471">
        <v>2007</v>
      </c>
      <c r="AD2471">
        <v>2</v>
      </c>
      <c r="AE2471">
        <v>23</v>
      </c>
      <c r="AF2471" s="2">
        <f>DATE(emdat_data[[#This Row],[Start Year]],emdat_data[[#This Row],[Start Month]],emdat_data[[#This Row],[Start Day]])</f>
        <v>39136</v>
      </c>
      <c r="AG2471">
        <v>2007</v>
      </c>
      <c r="AH2471">
        <v>2</v>
      </c>
      <c r="AI2471">
        <v>25</v>
      </c>
      <c r="AJ2471" s="2">
        <f>DATE(emdat_data[[#This Row],[End Year]],emdat_data[[#This Row],[End Month]],emdat_data[[#This Row],[End Day]])</f>
        <v>39138</v>
      </c>
      <c r="AK2471">
        <v>4</v>
      </c>
      <c r="AL2471">
        <v>27</v>
      </c>
      <c r="AO2471">
        <v>27</v>
      </c>
      <c r="AR2471">
        <v>200000</v>
      </c>
      <c r="AS2471">
        <v>282291</v>
      </c>
      <c r="AT2471">
        <v>300000</v>
      </c>
      <c r="AU2471">
        <v>423437</v>
      </c>
      <c r="AV2471">
        <v>70.848792703252997</v>
      </c>
      <c r="AW2471" t="s">
        <v>11759</v>
      </c>
      <c r="AY2471" t="s">
        <v>11760</v>
      </c>
    </row>
    <row r="2472" spans="1:51" hidden="1" x14ac:dyDescent="0.25">
      <c r="A2472" t="s">
        <v>10237</v>
      </c>
      <c r="B2472">
        <v>2007</v>
      </c>
      <c r="C2472">
        <v>80</v>
      </c>
      <c r="E2472" t="s">
        <v>50</v>
      </c>
      <c r="F2472" t="s">
        <v>63</v>
      </c>
      <c r="G2472" t="s">
        <v>82</v>
      </c>
      <c r="H2472" t="s">
        <v>98</v>
      </c>
      <c r="J2472" t="s">
        <v>9894</v>
      </c>
      <c r="K2472" t="s">
        <v>440</v>
      </c>
      <c r="L2472" t="s">
        <v>441</v>
      </c>
      <c r="M2472" t="s">
        <v>260</v>
      </c>
      <c r="N2472" t="s">
        <v>76</v>
      </c>
      <c r="O2472" t="s">
        <v>10238</v>
      </c>
      <c r="X2472" t="s">
        <v>88</v>
      </c>
      <c r="AA2472" s="1"/>
      <c r="AC2472">
        <v>2007</v>
      </c>
      <c r="AD2472">
        <v>2</v>
      </c>
      <c r="AE2472">
        <v>27</v>
      </c>
      <c r="AF2472" s="2">
        <f>DATE(emdat_data[[#This Row],[Start Year]],emdat_data[[#This Row],[Start Month]],emdat_data[[#This Row],[Start Day]])</f>
        <v>39140</v>
      </c>
      <c r="AG2472">
        <v>2007</v>
      </c>
      <c r="AH2472">
        <v>2</v>
      </c>
      <c r="AI2472">
        <v>27</v>
      </c>
      <c r="AJ2472" s="2">
        <f>DATE(emdat_data[[#This Row],[End Year]],emdat_data[[#This Row],[End Month]],emdat_data[[#This Row],[End Day]])</f>
        <v>39140</v>
      </c>
      <c r="AT2472">
        <v>1200</v>
      </c>
      <c r="AU2472">
        <v>1694</v>
      </c>
      <c r="AV2472">
        <v>70.848792703252997</v>
      </c>
      <c r="AX2472" t="s">
        <v>10239</v>
      </c>
      <c r="AY2472" t="s">
        <v>10240</v>
      </c>
    </row>
    <row r="2473" spans="1:51" hidden="1" x14ac:dyDescent="0.25">
      <c r="A2473" t="s">
        <v>8273</v>
      </c>
      <c r="B2473">
        <v>2007</v>
      </c>
      <c r="C2473">
        <v>86</v>
      </c>
      <c r="E2473" t="s">
        <v>50</v>
      </c>
      <c r="F2473" t="s">
        <v>71</v>
      </c>
      <c r="G2473" t="s">
        <v>72</v>
      </c>
      <c r="H2473" t="s">
        <v>170</v>
      </c>
      <c r="K2473" t="s">
        <v>171</v>
      </c>
      <c r="L2473" t="s">
        <v>172</v>
      </c>
      <c r="M2473" t="s">
        <v>173</v>
      </c>
      <c r="N2473" t="s">
        <v>57</v>
      </c>
      <c r="O2473" t="s">
        <v>8274</v>
      </c>
      <c r="P2473" t="s">
        <v>4129</v>
      </c>
      <c r="Q2473" t="s">
        <v>176</v>
      </c>
      <c r="W2473">
        <v>3220</v>
      </c>
      <c r="X2473" t="s">
        <v>78</v>
      </c>
      <c r="Y2473">
        <v>-857</v>
      </c>
      <c r="Z2473">
        <v>12076</v>
      </c>
      <c r="AA2473" s="1"/>
      <c r="AB2473" t="s">
        <v>8275</v>
      </c>
      <c r="AC2473">
        <v>2007</v>
      </c>
      <c r="AD2473">
        <v>3</v>
      </c>
      <c r="AE2473">
        <v>1</v>
      </c>
      <c r="AF2473" s="2">
        <f>DATE(emdat_data[[#This Row],[Start Year]],emdat_data[[#This Row],[Start Month]],emdat_data[[#This Row],[Start Day]])</f>
        <v>39142</v>
      </c>
      <c r="AG2473">
        <v>2007</v>
      </c>
      <c r="AH2473">
        <v>3</v>
      </c>
      <c r="AI2473">
        <v>10</v>
      </c>
      <c r="AJ2473" s="2">
        <f>DATE(emdat_data[[#This Row],[End Year]],emdat_data[[#This Row],[End Month]],emdat_data[[#This Row],[End Day]])</f>
        <v>39151</v>
      </c>
      <c r="AK2473">
        <v>74</v>
      </c>
      <c r="AL2473">
        <v>26</v>
      </c>
      <c r="AM2473">
        <v>11530</v>
      </c>
      <c r="AO2473">
        <v>11556</v>
      </c>
      <c r="AV2473">
        <v>70.848792703252997</v>
      </c>
      <c r="AX2473" t="s">
        <v>8276</v>
      </c>
      <c r="AY2473" t="s">
        <v>8277</v>
      </c>
    </row>
    <row r="2474" spans="1:51" hidden="1" x14ac:dyDescent="0.25">
      <c r="A2474" t="s">
        <v>9944</v>
      </c>
      <c r="B2474">
        <v>2007</v>
      </c>
      <c r="C2474">
        <v>83</v>
      </c>
      <c r="E2474" t="s">
        <v>50</v>
      </c>
      <c r="F2474" t="s">
        <v>63</v>
      </c>
      <c r="G2474" t="s">
        <v>82</v>
      </c>
      <c r="H2474" t="s">
        <v>157</v>
      </c>
      <c r="I2474" t="s">
        <v>418</v>
      </c>
      <c r="K2474" t="s">
        <v>357</v>
      </c>
      <c r="L2474" t="s">
        <v>358</v>
      </c>
      <c r="M2474" t="s">
        <v>146</v>
      </c>
      <c r="N2474" t="s">
        <v>86</v>
      </c>
      <c r="O2474" t="s">
        <v>9945</v>
      </c>
      <c r="X2474" t="s">
        <v>88</v>
      </c>
      <c r="AA2474" s="1"/>
      <c r="AC2474">
        <v>2007</v>
      </c>
      <c r="AD2474">
        <v>3</v>
      </c>
      <c r="AE2474">
        <v>1</v>
      </c>
      <c r="AF2474" s="2">
        <f>DATE(emdat_data[[#This Row],[Start Year]],emdat_data[[#This Row],[Start Month]],emdat_data[[#This Row],[Start Day]])</f>
        <v>39142</v>
      </c>
      <c r="AG2474">
        <v>2007</v>
      </c>
      <c r="AH2474">
        <v>3</v>
      </c>
      <c r="AI2474">
        <v>2</v>
      </c>
      <c r="AJ2474" s="2">
        <f>DATE(emdat_data[[#This Row],[End Year]],emdat_data[[#This Row],[End Month]],emdat_data[[#This Row],[End Day]])</f>
        <v>39143</v>
      </c>
      <c r="AK2474">
        <v>20</v>
      </c>
      <c r="AL2474">
        <v>20</v>
      </c>
      <c r="AO2474">
        <v>20</v>
      </c>
      <c r="AR2474">
        <v>450000</v>
      </c>
      <c r="AS2474">
        <v>635155</v>
      </c>
      <c r="AT2474">
        <v>600000</v>
      </c>
      <c r="AU2474">
        <v>846874</v>
      </c>
      <c r="AV2474">
        <v>70.848792703252997</v>
      </c>
      <c r="AW2474" t="s">
        <v>9946</v>
      </c>
      <c r="AY2474" t="s">
        <v>9947</v>
      </c>
    </row>
    <row r="2475" spans="1:51" hidden="1" x14ac:dyDescent="0.25">
      <c r="A2475" t="s">
        <v>10174</v>
      </c>
      <c r="B2475">
        <v>2007</v>
      </c>
      <c r="C2475">
        <v>591</v>
      </c>
      <c r="D2475" t="s">
        <v>10175</v>
      </c>
      <c r="E2475" t="s">
        <v>50</v>
      </c>
      <c r="F2475" t="s">
        <v>63</v>
      </c>
      <c r="G2475" t="s">
        <v>82</v>
      </c>
      <c r="H2475" t="s">
        <v>98</v>
      </c>
      <c r="J2475" t="s">
        <v>10176</v>
      </c>
      <c r="K2475" t="s">
        <v>93</v>
      </c>
      <c r="L2475" t="s">
        <v>94</v>
      </c>
      <c r="M2475" t="s">
        <v>95</v>
      </c>
      <c r="N2475" t="s">
        <v>96</v>
      </c>
      <c r="O2475" t="s">
        <v>10177</v>
      </c>
      <c r="Q2475" t="s">
        <v>72</v>
      </c>
      <c r="W2475">
        <v>275</v>
      </c>
      <c r="X2475" t="s">
        <v>88</v>
      </c>
      <c r="Y2475">
        <v>-1367</v>
      </c>
      <c r="Z2475">
        <v>13192</v>
      </c>
      <c r="AA2475" s="1"/>
      <c r="AC2475">
        <v>2007</v>
      </c>
      <c r="AD2475">
        <v>3</v>
      </c>
      <c r="AE2475">
        <v>2</v>
      </c>
      <c r="AF2475" s="2">
        <f>DATE(emdat_data[[#This Row],[Start Year]],emdat_data[[#This Row],[Start Month]],emdat_data[[#This Row],[Start Day]])</f>
        <v>39143</v>
      </c>
      <c r="AG2475">
        <v>2007</v>
      </c>
      <c r="AH2475">
        <v>3</v>
      </c>
      <c r="AI2475">
        <v>16</v>
      </c>
      <c r="AJ2475" s="2">
        <f>DATE(emdat_data[[#This Row],[End Year]],emdat_data[[#This Row],[End Month]],emdat_data[[#This Row],[End Day]])</f>
        <v>39157</v>
      </c>
      <c r="AK2475">
        <v>2</v>
      </c>
      <c r="AM2475">
        <v>730</v>
      </c>
      <c r="AN2475">
        <v>90</v>
      </c>
      <c r="AO2475">
        <v>820</v>
      </c>
      <c r="AT2475">
        <v>100000</v>
      </c>
      <c r="AU2475">
        <v>141146</v>
      </c>
      <c r="AV2475">
        <v>70.848792703252997</v>
      </c>
      <c r="AX2475" t="s">
        <v>10178</v>
      </c>
      <c r="AY2475" t="s">
        <v>10179</v>
      </c>
    </row>
    <row r="2476" spans="1:51" hidden="1" x14ac:dyDescent="0.25">
      <c r="A2476" t="s">
        <v>8262</v>
      </c>
      <c r="B2476">
        <v>2007</v>
      </c>
      <c r="C2476">
        <v>162</v>
      </c>
      <c r="E2476" t="s">
        <v>50</v>
      </c>
      <c r="F2476" t="s">
        <v>71</v>
      </c>
      <c r="G2476" t="s">
        <v>72</v>
      </c>
      <c r="H2476" t="s">
        <v>102</v>
      </c>
      <c r="K2476" t="s">
        <v>1159</v>
      </c>
      <c r="L2476" t="s">
        <v>1160</v>
      </c>
      <c r="M2476" t="s">
        <v>85</v>
      </c>
      <c r="N2476" t="s">
        <v>86</v>
      </c>
      <c r="O2476" t="s">
        <v>8263</v>
      </c>
      <c r="P2476" t="s">
        <v>134</v>
      </c>
      <c r="Q2476" t="s">
        <v>176</v>
      </c>
      <c r="U2476" t="s">
        <v>127</v>
      </c>
      <c r="W2476">
        <v>69990</v>
      </c>
      <c r="X2476" t="s">
        <v>78</v>
      </c>
      <c r="Y2476">
        <v>838</v>
      </c>
      <c r="Z2476">
        <v>-7559</v>
      </c>
      <c r="AA2476" s="1"/>
      <c r="AB2476" t="s">
        <v>8264</v>
      </c>
      <c r="AC2476">
        <v>2007</v>
      </c>
      <c r="AD2476">
        <v>3</v>
      </c>
      <c r="AE2476">
        <v>6</v>
      </c>
      <c r="AF2476" s="2">
        <f>DATE(emdat_data[[#This Row],[Start Year]],emdat_data[[#This Row],[Start Month]],emdat_data[[#This Row],[Start Day]])</f>
        <v>39147</v>
      </c>
      <c r="AG2476">
        <v>2007</v>
      </c>
      <c r="AH2476">
        <v>9</v>
      </c>
      <c r="AI2476">
        <v>30</v>
      </c>
      <c r="AJ2476" s="2">
        <f>DATE(emdat_data[[#This Row],[End Year]],emdat_data[[#This Row],[End Month]],emdat_data[[#This Row],[End Day]])</f>
        <v>39355</v>
      </c>
      <c r="AK2476">
        <v>146</v>
      </c>
      <c r="AL2476">
        <v>173</v>
      </c>
      <c r="AM2476">
        <v>1504144</v>
      </c>
      <c r="AO2476">
        <v>1504317</v>
      </c>
      <c r="AV2476">
        <v>70.848792703252997</v>
      </c>
      <c r="AW2476" t="s">
        <v>8265</v>
      </c>
      <c r="AY2476" t="s">
        <v>8266</v>
      </c>
    </row>
    <row r="2477" spans="1:51" hidden="1" x14ac:dyDescent="0.25">
      <c r="A2477" t="s">
        <v>8384</v>
      </c>
      <c r="B2477">
        <v>2007</v>
      </c>
      <c r="C2477">
        <v>87</v>
      </c>
      <c r="D2477" t="s">
        <v>8385</v>
      </c>
      <c r="E2477" t="s">
        <v>50</v>
      </c>
      <c r="F2477" t="s">
        <v>51</v>
      </c>
      <c r="G2477" t="s">
        <v>52</v>
      </c>
      <c r="H2477" t="s">
        <v>53</v>
      </c>
      <c r="K2477" t="s">
        <v>171</v>
      </c>
      <c r="L2477" t="s">
        <v>172</v>
      </c>
      <c r="M2477" t="s">
        <v>173</v>
      </c>
      <c r="N2477" t="s">
        <v>57</v>
      </c>
      <c r="O2477" t="s">
        <v>8386</v>
      </c>
      <c r="S2477" t="s">
        <v>127</v>
      </c>
      <c r="V2477">
        <v>1877</v>
      </c>
      <c r="W2477">
        <v>6</v>
      </c>
      <c r="X2477" t="s">
        <v>59</v>
      </c>
      <c r="Y2477">
        <v>-488</v>
      </c>
      <c r="Z2477">
        <v>10053</v>
      </c>
      <c r="AA2477" s="1">
        <v>0.45069444444444445</v>
      </c>
      <c r="AC2477">
        <v>2007</v>
      </c>
      <c r="AD2477">
        <v>3</v>
      </c>
      <c r="AE2477">
        <v>6</v>
      </c>
      <c r="AF2477" s="2">
        <f>DATE(emdat_data[[#This Row],[Start Year]],emdat_data[[#This Row],[Start Month]],emdat_data[[#This Row],[Start Day]])</f>
        <v>39147</v>
      </c>
      <c r="AG2477">
        <v>2007</v>
      </c>
      <c r="AH2477">
        <v>3</v>
      </c>
      <c r="AI2477">
        <v>6</v>
      </c>
      <c r="AJ2477" s="2">
        <f>DATE(emdat_data[[#This Row],[End Year]],emdat_data[[#This Row],[End Month]],emdat_data[[#This Row],[End Day]])</f>
        <v>39147</v>
      </c>
      <c r="AK2477">
        <v>67</v>
      </c>
      <c r="AL2477">
        <v>826</v>
      </c>
      <c r="AM2477">
        <v>136834</v>
      </c>
      <c r="AO2477">
        <v>137660</v>
      </c>
      <c r="AR2477">
        <v>5000</v>
      </c>
      <c r="AS2477">
        <v>7057</v>
      </c>
      <c r="AT2477">
        <v>200000</v>
      </c>
      <c r="AU2477">
        <v>282291</v>
      </c>
      <c r="AV2477">
        <v>70.848792703252997</v>
      </c>
      <c r="AX2477" t="s">
        <v>8387</v>
      </c>
      <c r="AY2477" t="s">
        <v>8388</v>
      </c>
    </row>
    <row r="2478" spans="1:51" hidden="1" x14ac:dyDescent="0.25">
      <c r="A2478" t="s">
        <v>10453</v>
      </c>
      <c r="B2478">
        <v>2007</v>
      </c>
      <c r="C2478">
        <v>592</v>
      </c>
      <c r="D2478" t="s">
        <v>10454</v>
      </c>
      <c r="E2478" t="s">
        <v>50</v>
      </c>
      <c r="F2478" t="s">
        <v>71</v>
      </c>
      <c r="G2478" t="s">
        <v>72</v>
      </c>
      <c r="H2478" t="s">
        <v>170</v>
      </c>
      <c r="K2478" t="s">
        <v>1260</v>
      </c>
      <c r="L2478" t="s">
        <v>1261</v>
      </c>
      <c r="M2478" t="s">
        <v>1262</v>
      </c>
      <c r="N2478" t="s">
        <v>96</v>
      </c>
      <c r="O2478" t="s">
        <v>8372</v>
      </c>
      <c r="X2478" t="s">
        <v>78</v>
      </c>
      <c r="Y2478">
        <v>-1777</v>
      </c>
      <c r="Z2478">
        <v>17748</v>
      </c>
      <c r="AA2478" s="1"/>
      <c r="AC2478">
        <v>2007</v>
      </c>
      <c r="AD2478">
        <v>3</v>
      </c>
      <c r="AE2478">
        <v>9</v>
      </c>
      <c r="AF2478" s="2">
        <f>DATE(emdat_data[[#This Row],[Start Year]],emdat_data[[#This Row],[Start Month]],emdat_data[[#This Row],[Start Day]])</f>
        <v>39150</v>
      </c>
      <c r="AG2478">
        <v>2007</v>
      </c>
      <c r="AH2478">
        <v>3</v>
      </c>
      <c r="AI2478">
        <v>12</v>
      </c>
      <c r="AJ2478" s="2">
        <f>DATE(emdat_data[[#This Row],[End Year]],emdat_data[[#This Row],[End Month]],emdat_data[[#This Row],[End Day]])</f>
        <v>39153</v>
      </c>
      <c r="AK2478">
        <v>5</v>
      </c>
      <c r="AT2478">
        <v>7000</v>
      </c>
      <c r="AU2478">
        <v>9880</v>
      </c>
      <c r="AV2478">
        <v>70.848792703252997</v>
      </c>
      <c r="AW2478" t="s">
        <v>4764</v>
      </c>
      <c r="AY2478" t="s">
        <v>4765</v>
      </c>
    </row>
    <row r="2479" spans="1:51" hidden="1" x14ac:dyDescent="0.25">
      <c r="A2479" t="s">
        <v>10034</v>
      </c>
      <c r="B2479">
        <v>2007</v>
      </c>
      <c r="C2479">
        <v>687</v>
      </c>
      <c r="E2479" t="s">
        <v>50</v>
      </c>
      <c r="F2479" t="s">
        <v>63</v>
      </c>
      <c r="G2479" t="s">
        <v>64</v>
      </c>
      <c r="H2479" t="s">
        <v>65</v>
      </c>
      <c r="K2479" t="s">
        <v>226</v>
      </c>
      <c r="L2479" t="s">
        <v>227</v>
      </c>
      <c r="M2479" t="s">
        <v>56</v>
      </c>
      <c r="N2479" t="s">
        <v>57</v>
      </c>
      <c r="O2479" t="s">
        <v>10035</v>
      </c>
      <c r="Q2479" t="s">
        <v>2546</v>
      </c>
      <c r="R2479" t="s">
        <v>659</v>
      </c>
      <c r="X2479" t="s">
        <v>67</v>
      </c>
      <c r="AA2479" s="1"/>
      <c r="AC2479">
        <v>2007</v>
      </c>
      <c r="AD2479">
        <v>3</v>
      </c>
      <c r="AE2479">
        <v>11</v>
      </c>
      <c r="AF2479" s="2">
        <f>DATE(emdat_data[[#This Row],[Start Year]],emdat_data[[#This Row],[Start Month]],emdat_data[[#This Row],[Start Day]])</f>
        <v>39152</v>
      </c>
      <c r="AG2479">
        <v>2007</v>
      </c>
      <c r="AH2479">
        <v>3</v>
      </c>
      <c r="AI2479">
        <v>14</v>
      </c>
      <c r="AJ2479" s="2">
        <f>DATE(emdat_data[[#This Row],[End Year]],emdat_data[[#This Row],[End Month]],emdat_data[[#This Row],[End Day]])</f>
        <v>39155</v>
      </c>
      <c r="AK2479">
        <v>66</v>
      </c>
      <c r="AL2479">
        <v>25</v>
      </c>
      <c r="AO2479">
        <v>25</v>
      </c>
      <c r="AV2479">
        <v>70.848792703252997</v>
      </c>
      <c r="AW2479" t="s">
        <v>9015</v>
      </c>
      <c r="AY2479" t="s">
        <v>7655</v>
      </c>
    </row>
    <row r="2480" spans="1:51" hidden="1" x14ac:dyDescent="0.25">
      <c r="A2480" t="s">
        <v>9814</v>
      </c>
      <c r="B2480">
        <v>2007</v>
      </c>
      <c r="C2480">
        <v>95</v>
      </c>
      <c r="D2480" t="s">
        <v>9815</v>
      </c>
      <c r="E2480" t="s">
        <v>50</v>
      </c>
      <c r="F2480" t="s">
        <v>63</v>
      </c>
      <c r="G2480" t="s">
        <v>82</v>
      </c>
      <c r="H2480" t="s">
        <v>98</v>
      </c>
      <c r="J2480" t="s">
        <v>9816</v>
      </c>
      <c r="K2480" t="s">
        <v>1697</v>
      </c>
      <c r="L2480" t="s">
        <v>1698</v>
      </c>
      <c r="M2480" t="s">
        <v>260</v>
      </c>
      <c r="N2480" t="s">
        <v>76</v>
      </c>
      <c r="O2480" t="s">
        <v>9817</v>
      </c>
      <c r="Q2480" t="s">
        <v>72</v>
      </c>
      <c r="R2480" t="s">
        <v>176</v>
      </c>
      <c r="S2480" t="s">
        <v>127</v>
      </c>
      <c r="T2480" t="s">
        <v>127</v>
      </c>
      <c r="V2480">
        <v>18703</v>
      </c>
      <c r="W2480">
        <v>230</v>
      </c>
      <c r="X2480" t="s">
        <v>88</v>
      </c>
      <c r="Y2480">
        <v>-1484</v>
      </c>
      <c r="Z2480">
        <v>4994</v>
      </c>
      <c r="AA2480" s="1"/>
      <c r="AC2480">
        <v>2007</v>
      </c>
      <c r="AD2480">
        <v>3</v>
      </c>
      <c r="AE2480">
        <v>15</v>
      </c>
      <c r="AF2480" s="2">
        <f>DATE(emdat_data[[#This Row],[Start Year]],emdat_data[[#This Row],[Start Month]],emdat_data[[#This Row],[Start Day]])</f>
        <v>39156</v>
      </c>
      <c r="AG2480">
        <v>2007</v>
      </c>
      <c r="AH2480">
        <v>3</v>
      </c>
      <c r="AI2480">
        <v>17</v>
      </c>
      <c r="AJ2480" s="2">
        <f>DATE(emdat_data[[#This Row],[End Year]],emdat_data[[#This Row],[End Month]],emdat_data[[#This Row],[End Day]])</f>
        <v>39158</v>
      </c>
      <c r="AK2480">
        <v>80</v>
      </c>
      <c r="AL2480">
        <v>16</v>
      </c>
      <c r="AM2480">
        <v>203182</v>
      </c>
      <c r="AN2480">
        <v>12000</v>
      </c>
      <c r="AO2480">
        <v>215198</v>
      </c>
      <c r="AT2480">
        <v>240000</v>
      </c>
      <c r="AU2480">
        <v>338750</v>
      </c>
      <c r="AV2480">
        <v>70.848792703252997</v>
      </c>
      <c r="AW2480" t="s">
        <v>9818</v>
      </c>
      <c r="AY2480" t="s">
        <v>9819</v>
      </c>
    </row>
    <row r="2481" spans="1:51" hidden="1" x14ac:dyDescent="0.25">
      <c r="A2481" t="s">
        <v>6878</v>
      </c>
      <c r="B2481">
        <v>2007</v>
      </c>
      <c r="C2481">
        <v>105</v>
      </c>
      <c r="D2481" t="s">
        <v>6879</v>
      </c>
      <c r="E2481" t="s">
        <v>50</v>
      </c>
      <c r="F2481" t="s">
        <v>71</v>
      </c>
      <c r="G2481" t="s">
        <v>72</v>
      </c>
      <c r="H2481" t="s">
        <v>102</v>
      </c>
      <c r="K2481" t="s">
        <v>54</v>
      </c>
      <c r="L2481" t="s">
        <v>55</v>
      </c>
      <c r="M2481" t="s">
        <v>56</v>
      </c>
      <c r="N2481" t="s">
        <v>57</v>
      </c>
      <c r="O2481" t="s">
        <v>6880</v>
      </c>
      <c r="P2481" t="s">
        <v>6881</v>
      </c>
      <c r="Q2481" t="s">
        <v>176</v>
      </c>
      <c r="W2481">
        <v>304100</v>
      </c>
      <c r="X2481" t="s">
        <v>78</v>
      </c>
      <c r="Y2481">
        <v>3325</v>
      </c>
      <c r="Z2481">
        <v>6489</v>
      </c>
      <c r="AA2481" s="1"/>
      <c r="AB2481" t="s">
        <v>6882</v>
      </c>
      <c r="AC2481">
        <v>2007</v>
      </c>
      <c r="AD2481">
        <v>3</v>
      </c>
      <c r="AE2481">
        <v>18</v>
      </c>
      <c r="AF2481" s="2">
        <f>DATE(emdat_data[[#This Row],[Start Year]],emdat_data[[#This Row],[Start Month]],emdat_data[[#This Row],[Start Day]])</f>
        <v>39159</v>
      </c>
      <c r="AG2481">
        <v>2007</v>
      </c>
      <c r="AH2481">
        <v>3</v>
      </c>
      <c r="AI2481">
        <v>26</v>
      </c>
      <c r="AJ2481" s="2">
        <f>DATE(emdat_data[[#This Row],[End Year]],emdat_data[[#This Row],[End Month]],emdat_data[[#This Row],[End Day]])</f>
        <v>39167</v>
      </c>
      <c r="AK2481">
        <v>104</v>
      </c>
      <c r="AM2481">
        <v>20000</v>
      </c>
      <c r="AO2481">
        <v>20000</v>
      </c>
      <c r="AV2481">
        <v>70.848792703252997</v>
      </c>
      <c r="AW2481" t="s">
        <v>6883</v>
      </c>
      <c r="AY2481" t="s">
        <v>6884</v>
      </c>
    </row>
    <row r="2482" spans="1:51" hidden="1" x14ac:dyDescent="0.25">
      <c r="A2482" t="s">
        <v>8316</v>
      </c>
      <c r="B2482">
        <v>2007</v>
      </c>
      <c r="C2482">
        <v>135</v>
      </c>
      <c r="D2482" t="s">
        <v>8317</v>
      </c>
      <c r="E2482" t="s">
        <v>50</v>
      </c>
      <c r="F2482" t="s">
        <v>71</v>
      </c>
      <c r="G2482" t="s">
        <v>72</v>
      </c>
      <c r="H2482" t="s">
        <v>102</v>
      </c>
      <c r="K2482" t="s">
        <v>83</v>
      </c>
      <c r="L2482" t="s">
        <v>84</v>
      </c>
      <c r="M2482" t="s">
        <v>85</v>
      </c>
      <c r="N2482" t="s">
        <v>86</v>
      </c>
      <c r="O2482" t="s">
        <v>8318</v>
      </c>
      <c r="P2482" t="s">
        <v>134</v>
      </c>
      <c r="W2482">
        <v>4000</v>
      </c>
      <c r="X2482" t="s">
        <v>78</v>
      </c>
      <c r="Y2482">
        <v>-3199</v>
      </c>
      <c r="Z2482">
        <v>-5912</v>
      </c>
      <c r="AA2482" s="1"/>
      <c r="AB2482" t="s">
        <v>8319</v>
      </c>
      <c r="AC2482">
        <v>2007</v>
      </c>
      <c r="AD2482">
        <v>3</v>
      </c>
      <c r="AE2482">
        <v>20</v>
      </c>
      <c r="AF2482" s="2">
        <f>DATE(emdat_data[[#This Row],[Start Year]],emdat_data[[#This Row],[Start Month]],emdat_data[[#This Row],[Start Day]])</f>
        <v>39161</v>
      </c>
      <c r="AG2482">
        <v>2007</v>
      </c>
      <c r="AH2482">
        <v>4</v>
      </c>
      <c r="AI2482">
        <v>26</v>
      </c>
      <c r="AJ2482" s="2">
        <f>DATE(emdat_data[[#This Row],[End Year]],emdat_data[[#This Row],[End Month]],emdat_data[[#This Row],[End Day]])</f>
        <v>39198</v>
      </c>
      <c r="AK2482">
        <v>5</v>
      </c>
      <c r="AM2482">
        <v>70000</v>
      </c>
      <c r="AO2482">
        <v>70000</v>
      </c>
      <c r="AT2482">
        <v>10000</v>
      </c>
      <c r="AU2482">
        <v>14115</v>
      </c>
      <c r="AV2482">
        <v>70.848792703252997</v>
      </c>
      <c r="AX2482" t="s">
        <v>8320</v>
      </c>
      <c r="AY2482" t="s">
        <v>8321</v>
      </c>
    </row>
    <row r="2483" spans="1:51" hidden="1" x14ac:dyDescent="0.25">
      <c r="A2483" t="s">
        <v>8287</v>
      </c>
      <c r="B2483">
        <v>2007</v>
      </c>
      <c r="C2483">
        <v>116</v>
      </c>
      <c r="E2483" t="s">
        <v>50</v>
      </c>
      <c r="F2483" t="s">
        <v>71</v>
      </c>
      <c r="G2483" t="s">
        <v>72</v>
      </c>
      <c r="K2483" t="s">
        <v>993</v>
      </c>
      <c r="L2483" t="s">
        <v>994</v>
      </c>
      <c r="M2483" t="s">
        <v>995</v>
      </c>
      <c r="N2483" t="s">
        <v>76</v>
      </c>
      <c r="O2483" t="s">
        <v>8288</v>
      </c>
      <c r="Q2483" t="s">
        <v>659</v>
      </c>
      <c r="X2483" t="s">
        <v>78</v>
      </c>
      <c r="AA2483" s="1"/>
      <c r="AC2483">
        <v>2007</v>
      </c>
      <c r="AD2483">
        <v>3</v>
      </c>
      <c r="AE2483">
        <v>21</v>
      </c>
      <c r="AF2483" s="2">
        <f>DATE(emdat_data[[#This Row],[Start Year]],emdat_data[[#This Row],[Start Month]],emdat_data[[#This Row],[Start Day]])</f>
        <v>39162</v>
      </c>
      <c r="AG2483">
        <v>2007</v>
      </c>
      <c r="AH2483">
        <v>3</v>
      </c>
      <c r="AI2483">
        <v>23</v>
      </c>
      <c r="AJ2483" s="2">
        <f>DATE(emdat_data[[#This Row],[End Year]],emdat_data[[#This Row],[End Month]],emdat_data[[#This Row],[End Day]])</f>
        <v>39164</v>
      </c>
      <c r="AK2483">
        <v>15</v>
      </c>
      <c r="AV2483">
        <v>70.848792703252997</v>
      </c>
      <c r="AW2483" t="s">
        <v>8289</v>
      </c>
      <c r="AY2483" t="s">
        <v>8290</v>
      </c>
    </row>
    <row r="2484" spans="1:51" hidden="1" x14ac:dyDescent="0.25">
      <c r="A2484" t="s">
        <v>9920</v>
      </c>
      <c r="B2484">
        <v>2007</v>
      </c>
      <c r="C2484">
        <v>93</v>
      </c>
      <c r="E2484" t="s">
        <v>50</v>
      </c>
      <c r="F2484" t="s">
        <v>71</v>
      </c>
      <c r="G2484" t="s">
        <v>217</v>
      </c>
      <c r="H2484" t="s">
        <v>217</v>
      </c>
      <c r="K2484" t="s">
        <v>307</v>
      </c>
      <c r="L2484" t="s">
        <v>308</v>
      </c>
      <c r="M2484" t="s">
        <v>56</v>
      </c>
      <c r="N2484" t="s">
        <v>57</v>
      </c>
      <c r="O2484" t="s">
        <v>9921</v>
      </c>
      <c r="P2484" t="s">
        <v>134</v>
      </c>
      <c r="AA2484" s="1"/>
      <c r="AC2484">
        <v>2007</v>
      </c>
      <c r="AD2484">
        <v>3</v>
      </c>
      <c r="AE2484">
        <v>21</v>
      </c>
      <c r="AF2484" s="2">
        <f>DATE(emdat_data[[#This Row],[Start Year]],emdat_data[[#This Row],[Start Month]],emdat_data[[#This Row],[Start Day]])</f>
        <v>39162</v>
      </c>
      <c r="AG2484">
        <v>2007</v>
      </c>
      <c r="AH2484">
        <v>3</v>
      </c>
      <c r="AI2484">
        <v>21</v>
      </c>
      <c r="AJ2484" s="2">
        <f>DATE(emdat_data[[#This Row],[End Year]],emdat_data[[#This Row],[End Month]],emdat_data[[#This Row],[End Day]])</f>
        <v>39162</v>
      </c>
      <c r="AK2484">
        <v>80</v>
      </c>
      <c r="AV2484">
        <v>70.848792703252997</v>
      </c>
      <c r="AX2484" t="s">
        <v>9922</v>
      </c>
      <c r="AY2484" t="s">
        <v>9923</v>
      </c>
    </row>
    <row r="2485" spans="1:51" hidden="1" x14ac:dyDescent="0.25">
      <c r="A2485" t="s">
        <v>9953</v>
      </c>
      <c r="B2485">
        <v>2007</v>
      </c>
      <c r="C2485">
        <v>103</v>
      </c>
      <c r="E2485" t="s">
        <v>50</v>
      </c>
      <c r="F2485" t="s">
        <v>71</v>
      </c>
      <c r="G2485" t="s">
        <v>72</v>
      </c>
      <c r="H2485" t="s">
        <v>170</v>
      </c>
      <c r="K2485" t="s">
        <v>3101</v>
      </c>
      <c r="L2485" t="s">
        <v>3102</v>
      </c>
      <c r="M2485" t="s">
        <v>392</v>
      </c>
      <c r="N2485" t="s">
        <v>57</v>
      </c>
      <c r="O2485" t="s">
        <v>9954</v>
      </c>
      <c r="P2485" t="s">
        <v>134</v>
      </c>
      <c r="W2485">
        <v>59870</v>
      </c>
      <c r="X2485" t="s">
        <v>78</v>
      </c>
      <c r="Y2485">
        <v>1657</v>
      </c>
      <c r="Z2485">
        <v>4913</v>
      </c>
      <c r="AA2485" s="1"/>
      <c r="AC2485">
        <v>2007</v>
      </c>
      <c r="AD2485">
        <v>3</v>
      </c>
      <c r="AE2485">
        <v>23</v>
      </c>
      <c r="AF2485" s="2">
        <f>DATE(emdat_data[[#This Row],[Start Year]],emdat_data[[#This Row],[Start Month]],emdat_data[[#This Row],[Start Day]])</f>
        <v>39164</v>
      </c>
      <c r="AG2485">
        <v>2007</v>
      </c>
      <c r="AH2485">
        <v>3</v>
      </c>
      <c r="AI2485">
        <v>30</v>
      </c>
      <c r="AJ2485" s="2">
        <f>DATE(emdat_data[[#This Row],[End Year]],emdat_data[[#This Row],[End Month]],emdat_data[[#This Row],[End Day]])</f>
        <v>39171</v>
      </c>
      <c r="AK2485">
        <v>36</v>
      </c>
      <c r="AL2485">
        <v>18</v>
      </c>
      <c r="AM2485">
        <v>600</v>
      </c>
      <c r="AO2485">
        <v>618</v>
      </c>
      <c r="AV2485">
        <v>70.848792703252997</v>
      </c>
      <c r="AW2485" t="s">
        <v>9955</v>
      </c>
      <c r="AY2485" t="s">
        <v>9956</v>
      </c>
    </row>
    <row r="2486" spans="1:51" hidden="1" x14ac:dyDescent="0.25">
      <c r="A2486" t="s">
        <v>9808</v>
      </c>
      <c r="B2486">
        <v>2007</v>
      </c>
      <c r="C2486">
        <v>101</v>
      </c>
      <c r="D2486" t="s">
        <v>9809</v>
      </c>
      <c r="E2486" t="s">
        <v>50</v>
      </c>
      <c r="F2486" t="s">
        <v>51</v>
      </c>
      <c r="G2486" t="s">
        <v>52</v>
      </c>
      <c r="H2486" t="s">
        <v>53</v>
      </c>
      <c r="K2486" t="s">
        <v>245</v>
      </c>
      <c r="L2486" t="s">
        <v>246</v>
      </c>
      <c r="M2486" t="s">
        <v>161</v>
      </c>
      <c r="N2486" t="s">
        <v>57</v>
      </c>
      <c r="O2486" t="s">
        <v>9810</v>
      </c>
      <c r="Q2486" t="s">
        <v>1619</v>
      </c>
      <c r="R2486" t="s">
        <v>176</v>
      </c>
      <c r="W2486">
        <v>7</v>
      </c>
      <c r="X2486" t="s">
        <v>59</v>
      </c>
      <c r="Y2486">
        <v>37336</v>
      </c>
      <c r="Z2486">
        <v>136588</v>
      </c>
      <c r="AA2486" s="1">
        <v>0.40416666666666667</v>
      </c>
      <c r="AC2486">
        <v>2007</v>
      </c>
      <c r="AD2486">
        <v>3</v>
      </c>
      <c r="AE2486">
        <v>25</v>
      </c>
      <c r="AF2486" s="2">
        <f>DATE(emdat_data[[#This Row],[Start Year]],emdat_data[[#This Row],[Start Month]],emdat_data[[#This Row],[Start Day]])</f>
        <v>39166</v>
      </c>
      <c r="AG2486">
        <v>2007</v>
      </c>
      <c r="AH2486">
        <v>3</v>
      </c>
      <c r="AI2486">
        <v>25</v>
      </c>
      <c r="AJ2486" s="2">
        <f>DATE(emdat_data[[#This Row],[End Year]],emdat_data[[#This Row],[End Month]],emdat_data[[#This Row],[End Day]])</f>
        <v>39166</v>
      </c>
      <c r="AK2486">
        <v>1</v>
      </c>
      <c r="AL2486">
        <v>359</v>
      </c>
      <c r="AN2486">
        <v>40668</v>
      </c>
      <c r="AO2486">
        <v>41027</v>
      </c>
      <c r="AR2486">
        <v>22000</v>
      </c>
      <c r="AS2486">
        <v>31052</v>
      </c>
      <c r="AT2486">
        <v>250000</v>
      </c>
      <c r="AU2486">
        <v>352864</v>
      </c>
      <c r="AV2486">
        <v>70.848792703252997</v>
      </c>
      <c r="AW2486" t="s">
        <v>9811</v>
      </c>
      <c r="AX2486" t="s">
        <v>9812</v>
      </c>
      <c r="AY2486" t="s">
        <v>9813</v>
      </c>
    </row>
    <row r="2487" spans="1:51" hidden="1" x14ac:dyDescent="0.25">
      <c r="A2487" t="s">
        <v>8230</v>
      </c>
      <c r="B2487">
        <v>2007</v>
      </c>
      <c r="C2487">
        <v>134</v>
      </c>
      <c r="D2487" t="s">
        <v>8231</v>
      </c>
      <c r="E2487" t="s">
        <v>50</v>
      </c>
      <c r="F2487" t="s">
        <v>71</v>
      </c>
      <c r="G2487" t="s">
        <v>72</v>
      </c>
      <c r="H2487" t="s">
        <v>102</v>
      </c>
      <c r="K2487" t="s">
        <v>1342</v>
      </c>
      <c r="L2487" t="s">
        <v>1343</v>
      </c>
      <c r="M2487" t="s">
        <v>1194</v>
      </c>
      <c r="N2487" t="s">
        <v>86</v>
      </c>
      <c r="O2487" t="s">
        <v>8232</v>
      </c>
      <c r="P2487" t="s">
        <v>642</v>
      </c>
      <c r="Q2487" t="s">
        <v>176</v>
      </c>
      <c r="R2487" t="s">
        <v>659</v>
      </c>
      <c r="X2487" t="s">
        <v>78</v>
      </c>
      <c r="Y2487">
        <v>1941</v>
      </c>
      <c r="Z2487">
        <v>-7178</v>
      </c>
      <c r="AA2487" s="1"/>
      <c r="AC2487">
        <v>2007</v>
      </c>
      <c r="AD2487">
        <v>3</v>
      </c>
      <c r="AE2487">
        <v>26</v>
      </c>
      <c r="AF2487" s="2">
        <f>DATE(emdat_data[[#This Row],[Start Year]],emdat_data[[#This Row],[Start Month]],emdat_data[[#This Row],[Start Day]])</f>
        <v>39167</v>
      </c>
      <c r="AG2487">
        <v>2007</v>
      </c>
      <c r="AH2487">
        <v>3</v>
      </c>
      <c r="AI2487">
        <v>30</v>
      </c>
      <c r="AJ2487" s="2">
        <f>DATE(emdat_data[[#This Row],[End Year]],emdat_data[[#This Row],[End Month]],emdat_data[[#This Row],[End Day]])</f>
        <v>39171</v>
      </c>
      <c r="AK2487">
        <v>14</v>
      </c>
      <c r="AL2487">
        <v>14</v>
      </c>
      <c r="AM2487">
        <v>15000</v>
      </c>
      <c r="AO2487">
        <v>15014</v>
      </c>
      <c r="AV2487">
        <v>70.848792703252997</v>
      </c>
      <c r="AX2487" t="s">
        <v>8233</v>
      </c>
      <c r="AY2487" t="s">
        <v>8234</v>
      </c>
    </row>
    <row r="2488" spans="1:51" hidden="1" x14ac:dyDescent="0.25">
      <c r="A2488" t="s">
        <v>8267</v>
      </c>
      <c r="B2488">
        <v>2007</v>
      </c>
      <c r="C2488">
        <v>134</v>
      </c>
      <c r="D2488" t="s">
        <v>8231</v>
      </c>
      <c r="E2488" t="s">
        <v>50</v>
      </c>
      <c r="F2488" t="s">
        <v>71</v>
      </c>
      <c r="G2488" t="s">
        <v>72</v>
      </c>
      <c r="H2488" t="s">
        <v>102</v>
      </c>
      <c r="K2488" t="s">
        <v>1207</v>
      </c>
      <c r="L2488" t="s">
        <v>1208</v>
      </c>
      <c r="M2488" t="s">
        <v>1194</v>
      </c>
      <c r="N2488" t="s">
        <v>86</v>
      </c>
      <c r="O2488" t="s">
        <v>5129</v>
      </c>
      <c r="P2488" t="s">
        <v>642</v>
      </c>
      <c r="Q2488" t="s">
        <v>176</v>
      </c>
      <c r="X2488" t="s">
        <v>78</v>
      </c>
      <c r="Y2488">
        <v>1941</v>
      </c>
      <c r="Z2488">
        <v>-7178</v>
      </c>
      <c r="AA2488" s="1"/>
      <c r="AC2488">
        <v>2007</v>
      </c>
      <c r="AD2488">
        <v>3</v>
      </c>
      <c r="AE2488">
        <v>26</v>
      </c>
      <c r="AF2488" s="2">
        <f>DATE(emdat_data[[#This Row],[Start Year]],emdat_data[[#This Row],[Start Month]],emdat_data[[#This Row],[Start Day]])</f>
        <v>39167</v>
      </c>
      <c r="AG2488">
        <v>2007</v>
      </c>
      <c r="AH2488">
        <v>3</v>
      </c>
      <c r="AI2488">
        <v>30</v>
      </c>
      <c r="AJ2488" s="2">
        <f>DATE(emdat_data[[#This Row],[End Year]],emdat_data[[#This Row],[End Month]],emdat_data[[#This Row],[End Day]])</f>
        <v>39171</v>
      </c>
      <c r="AK2488">
        <v>3</v>
      </c>
      <c r="AM2488">
        <v>3830</v>
      </c>
      <c r="AO2488">
        <v>3830</v>
      </c>
      <c r="AV2488">
        <v>70.848792703252997</v>
      </c>
      <c r="AW2488" t="s">
        <v>5130</v>
      </c>
      <c r="AY2488" t="s">
        <v>5131</v>
      </c>
    </row>
    <row r="2489" spans="1:51" hidden="1" x14ac:dyDescent="0.25">
      <c r="A2489" t="s">
        <v>9820</v>
      </c>
      <c r="B2489">
        <v>2007</v>
      </c>
      <c r="C2489">
        <v>133</v>
      </c>
      <c r="E2489" t="s">
        <v>50</v>
      </c>
      <c r="F2489" t="s">
        <v>63</v>
      </c>
      <c r="G2489" t="s">
        <v>82</v>
      </c>
      <c r="H2489" t="s">
        <v>98</v>
      </c>
      <c r="J2489" t="s">
        <v>9821</v>
      </c>
      <c r="K2489" t="s">
        <v>2601</v>
      </c>
      <c r="L2489" t="s">
        <v>2602</v>
      </c>
      <c r="M2489" t="s">
        <v>95</v>
      </c>
      <c r="N2489" t="s">
        <v>96</v>
      </c>
      <c r="O2489" t="s">
        <v>9822</v>
      </c>
      <c r="Q2489" t="s">
        <v>72</v>
      </c>
      <c r="R2489" t="s">
        <v>176</v>
      </c>
      <c r="X2489" t="s">
        <v>88</v>
      </c>
      <c r="Y2489">
        <v>-3535</v>
      </c>
      <c r="Z2489">
        <v>17398</v>
      </c>
      <c r="AA2489" s="1"/>
      <c r="AC2489">
        <v>2007</v>
      </c>
      <c r="AD2489">
        <v>3</v>
      </c>
      <c r="AE2489">
        <v>29</v>
      </c>
      <c r="AF2489" s="2">
        <f>DATE(emdat_data[[#This Row],[Start Year]],emdat_data[[#This Row],[Start Month]],emdat_data[[#This Row],[Start Day]])</f>
        <v>39170</v>
      </c>
      <c r="AG2489">
        <v>2007</v>
      </c>
      <c r="AH2489">
        <v>3</v>
      </c>
      <c r="AI2489">
        <v>31</v>
      </c>
      <c r="AJ2489" s="2">
        <f>DATE(emdat_data[[#This Row],[End Year]],emdat_data[[#This Row],[End Month]],emdat_data[[#This Row],[End Day]])</f>
        <v>39172</v>
      </c>
      <c r="AM2489">
        <v>300</v>
      </c>
      <c r="AO2489">
        <v>300</v>
      </c>
      <c r="AV2489">
        <v>70.848792703252997</v>
      </c>
      <c r="AW2489" t="s">
        <v>9823</v>
      </c>
      <c r="AY2489" t="s">
        <v>9824</v>
      </c>
    </row>
    <row r="2490" spans="1:51" hidden="1" x14ac:dyDescent="0.25">
      <c r="A2490" t="s">
        <v>9913</v>
      </c>
      <c r="B2490">
        <v>2007</v>
      </c>
      <c r="C2490">
        <v>128</v>
      </c>
      <c r="E2490" t="s">
        <v>50</v>
      </c>
      <c r="F2490" t="s">
        <v>71</v>
      </c>
      <c r="G2490" t="s">
        <v>217</v>
      </c>
      <c r="H2490" t="s">
        <v>696</v>
      </c>
      <c r="K2490" t="s">
        <v>307</v>
      </c>
      <c r="L2490" t="s">
        <v>308</v>
      </c>
      <c r="M2490" t="s">
        <v>56</v>
      </c>
      <c r="N2490" t="s">
        <v>57</v>
      </c>
      <c r="O2490" t="s">
        <v>9914</v>
      </c>
      <c r="P2490" t="s">
        <v>9915</v>
      </c>
      <c r="AA2490" s="1"/>
      <c r="AC2490">
        <v>2007</v>
      </c>
      <c r="AD2490">
        <v>3</v>
      </c>
      <c r="AE2490">
        <v>30</v>
      </c>
      <c r="AF2490" s="2">
        <f>DATE(emdat_data[[#This Row],[Start Year]],emdat_data[[#This Row],[Start Month]],emdat_data[[#This Row],[Start Day]])</f>
        <v>39171</v>
      </c>
      <c r="AG2490">
        <v>2007</v>
      </c>
      <c r="AH2490">
        <v>4</v>
      </c>
      <c r="AI2490">
        <v>2</v>
      </c>
      <c r="AJ2490" s="2">
        <f>DATE(emdat_data[[#This Row],[End Year]],emdat_data[[#This Row],[End Month]],emdat_data[[#This Row],[End Day]])</f>
        <v>39174</v>
      </c>
      <c r="AK2490">
        <v>43</v>
      </c>
      <c r="AL2490">
        <v>3</v>
      </c>
      <c r="AO2490">
        <v>3</v>
      </c>
      <c r="AV2490">
        <v>70.848792703252997</v>
      </c>
      <c r="AX2490" t="s">
        <v>9916</v>
      </c>
      <c r="AY2490" t="s">
        <v>9917</v>
      </c>
    </row>
    <row r="2491" spans="1:51" hidden="1" x14ac:dyDescent="0.25">
      <c r="A2491" t="s">
        <v>10608</v>
      </c>
      <c r="B2491">
        <v>2007</v>
      </c>
      <c r="C2491">
        <v>207</v>
      </c>
      <c r="E2491" t="s">
        <v>50</v>
      </c>
      <c r="F2491" t="s">
        <v>63</v>
      </c>
      <c r="G2491" t="s">
        <v>64</v>
      </c>
      <c r="H2491" t="s">
        <v>1766</v>
      </c>
      <c r="K2491" t="s">
        <v>226</v>
      </c>
      <c r="L2491" t="s">
        <v>227</v>
      </c>
      <c r="M2491" t="s">
        <v>56</v>
      </c>
      <c r="N2491" t="s">
        <v>57</v>
      </c>
      <c r="O2491" t="s">
        <v>10609</v>
      </c>
      <c r="W2491">
        <v>45</v>
      </c>
      <c r="X2491" t="s">
        <v>67</v>
      </c>
      <c r="AA2491" s="1"/>
      <c r="AC2491">
        <v>2007</v>
      </c>
      <c r="AD2491">
        <v>4</v>
      </c>
      <c r="AF2491" s="2">
        <f>DATE(emdat_data[[#This Row],[Start Year]],emdat_data[[#This Row],[Start Month]],emdat_data[[#This Row],[Start Day]])</f>
        <v>39172</v>
      </c>
      <c r="AG2491">
        <v>2007</v>
      </c>
      <c r="AH2491">
        <v>6</v>
      </c>
      <c r="AJ2491" s="2">
        <f>DATE(emdat_data[[#This Row],[End Year]],emdat_data[[#This Row],[End Month]],emdat_data[[#This Row],[End Day]])</f>
        <v>39233</v>
      </c>
      <c r="AK2491">
        <v>72</v>
      </c>
      <c r="AV2491">
        <v>70.848792703252997</v>
      </c>
      <c r="AW2491" t="s">
        <v>10610</v>
      </c>
      <c r="AY2491" t="s">
        <v>10611</v>
      </c>
    </row>
    <row r="2492" spans="1:51" hidden="1" x14ac:dyDescent="0.25">
      <c r="A2492" t="s">
        <v>11985</v>
      </c>
      <c r="B2492">
        <v>2007</v>
      </c>
      <c r="C2492">
        <v>263</v>
      </c>
      <c r="D2492" t="s">
        <v>10212</v>
      </c>
      <c r="E2492" t="s">
        <v>50</v>
      </c>
      <c r="F2492" t="s">
        <v>63</v>
      </c>
      <c r="G2492" t="s">
        <v>64</v>
      </c>
      <c r="H2492" t="s">
        <v>7143</v>
      </c>
      <c r="K2492" t="s">
        <v>2573</v>
      </c>
      <c r="L2492" t="s">
        <v>2574</v>
      </c>
      <c r="M2492" t="s">
        <v>85</v>
      </c>
      <c r="N2492" t="s">
        <v>86</v>
      </c>
      <c r="O2492" t="s">
        <v>11986</v>
      </c>
      <c r="W2492">
        <v>-20</v>
      </c>
      <c r="X2492" t="s">
        <v>67</v>
      </c>
      <c r="AA2492" s="1"/>
      <c r="AC2492">
        <v>2007</v>
      </c>
      <c r="AD2492">
        <v>4</v>
      </c>
      <c r="AF2492" s="2">
        <f>DATE(emdat_data[[#This Row],[Start Year]],emdat_data[[#This Row],[Start Month]],emdat_data[[#This Row],[Start Day]])</f>
        <v>39172</v>
      </c>
      <c r="AG2492">
        <v>2007</v>
      </c>
      <c r="AH2492">
        <v>7</v>
      </c>
      <c r="AJ2492" s="2">
        <f>DATE(emdat_data[[#This Row],[End Year]],emdat_data[[#This Row],[End Month]],emdat_data[[#This Row],[End Day]])</f>
        <v>39263</v>
      </c>
      <c r="AK2492">
        <v>67</v>
      </c>
      <c r="AM2492">
        <v>884572</v>
      </c>
      <c r="AO2492">
        <v>884572</v>
      </c>
      <c r="AV2492">
        <v>70.848792703252997</v>
      </c>
      <c r="AW2492" t="s">
        <v>11987</v>
      </c>
      <c r="AY2492" t="s">
        <v>11988</v>
      </c>
    </row>
    <row r="2493" spans="1:51" hidden="1" x14ac:dyDescent="0.25">
      <c r="A2493" t="s">
        <v>12098</v>
      </c>
      <c r="B2493">
        <v>2007</v>
      </c>
      <c r="C2493">
        <v>664</v>
      </c>
      <c r="E2493" t="s">
        <v>50</v>
      </c>
      <c r="F2493" t="s">
        <v>71</v>
      </c>
      <c r="G2493" t="s">
        <v>72</v>
      </c>
      <c r="H2493" t="s">
        <v>102</v>
      </c>
      <c r="K2493" t="s">
        <v>3950</v>
      </c>
      <c r="L2493" t="s">
        <v>3951</v>
      </c>
      <c r="M2493" t="s">
        <v>995</v>
      </c>
      <c r="N2493" t="s">
        <v>76</v>
      </c>
      <c r="O2493" t="s">
        <v>12099</v>
      </c>
      <c r="P2493" t="s">
        <v>642</v>
      </c>
      <c r="X2493" t="s">
        <v>78</v>
      </c>
      <c r="AA2493" s="1"/>
      <c r="AC2493">
        <v>2007</v>
      </c>
      <c r="AD2493">
        <v>4</v>
      </c>
      <c r="AF2493" s="2">
        <f>DATE(emdat_data[[#This Row],[Start Year]],emdat_data[[#This Row],[Start Month]],emdat_data[[#This Row],[Start Day]])</f>
        <v>39172</v>
      </c>
      <c r="AG2493">
        <v>2007</v>
      </c>
      <c r="AH2493">
        <v>4</v>
      </c>
      <c r="AJ2493" s="2">
        <f>DATE(emdat_data[[#This Row],[End Year]],emdat_data[[#This Row],[End Month]],emdat_data[[#This Row],[End Day]])</f>
        <v>39172</v>
      </c>
      <c r="AM2493">
        <v>1500</v>
      </c>
      <c r="AO2493">
        <v>1500</v>
      </c>
      <c r="AV2493">
        <v>70.848792703252997</v>
      </c>
      <c r="AX2493" t="s">
        <v>12100</v>
      </c>
      <c r="AY2493" t="s">
        <v>12101</v>
      </c>
    </row>
    <row r="2494" spans="1:51" hidden="1" x14ac:dyDescent="0.25">
      <c r="A2494" t="s">
        <v>8283</v>
      </c>
      <c r="B2494">
        <v>2007</v>
      </c>
      <c r="C2494">
        <v>137</v>
      </c>
      <c r="E2494" t="s">
        <v>50</v>
      </c>
      <c r="F2494" t="s">
        <v>63</v>
      </c>
      <c r="G2494" t="s">
        <v>82</v>
      </c>
      <c r="K2494" t="s">
        <v>159</v>
      </c>
      <c r="L2494" t="s">
        <v>160</v>
      </c>
      <c r="M2494" t="s">
        <v>161</v>
      </c>
      <c r="N2494" t="s">
        <v>57</v>
      </c>
      <c r="O2494" t="s">
        <v>8284</v>
      </c>
      <c r="Q2494" t="s">
        <v>900</v>
      </c>
      <c r="X2494" t="s">
        <v>88</v>
      </c>
      <c r="AA2494" s="1"/>
      <c r="AC2494">
        <v>2007</v>
      </c>
      <c r="AD2494">
        <v>4</v>
      </c>
      <c r="AE2494">
        <v>1</v>
      </c>
      <c r="AF2494" s="2">
        <f>DATE(emdat_data[[#This Row],[Start Year]],emdat_data[[#This Row],[Start Month]],emdat_data[[#This Row],[Start Day]])</f>
        <v>39173</v>
      </c>
      <c r="AG2494">
        <v>2007</v>
      </c>
      <c r="AH2494">
        <v>4</v>
      </c>
      <c r="AI2494">
        <v>1</v>
      </c>
      <c r="AJ2494" s="2">
        <f>DATE(emdat_data[[#This Row],[End Year]],emdat_data[[#This Row],[End Month]],emdat_data[[#This Row],[End Day]])</f>
        <v>39173</v>
      </c>
      <c r="AK2494">
        <v>13</v>
      </c>
      <c r="AM2494">
        <v>1000000</v>
      </c>
      <c r="AO2494">
        <v>1000000</v>
      </c>
      <c r="AT2494">
        <v>26000</v>
      </c>
      <c r="AU2494">
        <v>36698</v>
      </c>
      <c r="AV2494">
        <v>70.848792703252997</v>
      </c>
      <c r="AW2494" t="s">
        <v>1768</v>
      </c>
      <c r="AX2494" t="s">
        <v>8285</v>
      </c>
      <c r="AY2494" t="s">
        <v>8286</v>
      </c>
    </row>
    <row r="2495" spans="1:51" hidden="1" x14ac:dyDescent="0.25">
      <c r="A2495" t="s">
        <v>8366</v>
      </c>
      <c r="B2495">
        <v>2007</v>
      </c>
      <c r="C2495">
        <v>132</v>
      </c>
      <c r="E2495" t="s">
        <v>50</v>
      </c>
      <c r="F2495" t="s">
        <v>71</v>
      </c>
      <c r="G2495" t="s">
        <v>72</v>
      </c>
      <c r="H2495" t="s">
        <v>102</v>
      </c>
      <c r="K2495" t="s">
        <v>1231</v>
      </c>
      <c r="L2495" t="s">
        <v>1232</v>
      </c>
      <c r="M2495" t="s">
        <v>197</v>
      </c>
      <c r="N2495" t="s">
        <v>190</v>
      </c>
      <c r="O2495" t="s">
        <v>8367</v>
      </c>
      <c r="P2495" t="s">
        <v>6881</v>
      </c>
      <c r="W2495">
        <v>42040</v>
      </c>
      <c r="X2495" t="s">
        <v>78</v>
      </c>
      <c r="Y2495">
        <v>4165</v>
      </c>
      <c r="Z2495">
        <v>-65</v>
      </c>
      <c r="AA2495" s="1"/>
      <c r="AB2495" t="s">
        <v>8368</v>
      </c>
      <c r="AC2495">
        <v>2007</v>
      </c>
      <c r="AD2495">
        <v>4</v>
      </c>
      <c r="AE2495">
        <v>3</v>
      </c>
      <c r="AF2495" s="2">
        <f>DATE(emdat_data[[#This Row],[Start Year]],emdat_data[[#This Row],[Start Month]],emdat_data[[#This Row],[Start Day]])</f>
        <v>39175</v>
      </c>
      <c r="AG2495">
        <v>2007</v>
      </c>
      <c r="AH2495">
        <v>4</v>
      </c>
      <c r="AI2495">
        <v>5</v>
      </c>
      <c r="AJ2495" s="2">
        <f>DATE(emdat_data[[#This Row],[End Year]],emdat_data[[#This Row],[End Month]],emdat_data[[#This Row],[End Day]])</f>
        <v>39177</v>
      </c>
      <c r="AK2495">
        <v>1</v>
      </c>
      <c r="AM2495">
        <v>280</v>
      </c>
      <c r="AO2495">
        <v>280</v>
      </c>
      <c r="AV2495">
        <v>70.848792703252997</v>
      </c>
      <c r="AW2495" t="s">
        <v>8369</v>
      </c>
      <c r="AY2495" t="s">
        <v>8370</v>
      </c>
    </row>
    <row r="2496" spans="1:51" hidden="1" x14ac:dyDescent="0.25">
      <c r="A2496" t="s">
        <v>9884</v>
      </c>
      <c r="B2496">
        <v>2007</v>
      </c>
      <c r="C2496">
        <v>136</v>
      </c>
      <c r="E2496" t="s">
        <v>50</v>
      </c>
      <c r="F2496" t="s">
        <v>63</v>
      </c>
      <c r="G2496" t="s">
        <v>82</v>
      </c>
      <c r="H2496" t="s">
        <v>98</v>
      </c>
      <c r="J2496" t="s">
        <v>9885</v>
      </c>
      <c r="K2496" t="s">
        <v>1697</v>
      </c>
      <c r="L2496" t="s">
        <v>1698</v>
      </c>
      <c r="M2496" t="s">
        <v>260</v>
      </c>
      <c r="N2496" t="s">
        <v>76</v>
      </c>
      <c r="O2496" t="s">
        <v>9886</v>
      </c>
      <c r="X2496" t="s">
        <v>88</v>
      </c>
      <c r="AA2496" s="1"/>
      <c r="AC2496">
        <v>2007</v>
      </c>
      <c r="AD2496">
        <v>4</v>
      </c>
      <c r="AE2496">
        <v>4</v>
      </c>
      <c r="AF2496" s="2">
        <f>DATE(emdat_data[[#This Row],[Start Year]],emdat_data[[#This Row],[Start Month]],emdat_data[[#This Row],[Start Day]])</f>
        <v>39176</v>
      </c>
      <c r="AG2496">
        <v>2007</v>
      </c>
      <c r="AH2496">
        <v>4</v>
      </c>
      <c r="AI2496">
        <v>4</v>
      </c>
      <c r="AJ2496" s="2">
        <f>DATE(emdat_data[[#This Row],[End Year]],emdat_data[[#This Row],[End Month]],emdat_data[[#This Row],[End Day]])</f>
        <v>39176</v>
      </c>
      <c r="AK2496">
        <v>3</v>
      </c>
      <c r="AV2496">
        <v>70.848792703252997</v>
      </c>
      <c r="AX2496" t="s">
        <v>9887</v>
      </c>
      <c r="AY2496" t="s">
        <v>9888</v>
      </c>
    </row>
    <row r="2497" spans="1:51" hidden="1" x14ac:dyDescent="0.25">
      <c r="A2497" t="s">
        <v>8268</v>
      </c>
      <c r="B2497">
        <v>2007</v>
      </c>
      <c r="C2497">
        <v>151</v>
      </c>
      <c r="E2497" t="s">
        <v>50</v>
      </c>
      <c r="F2497" t="s">
        <v>63</v>
      </c>
      <c r="G2497" t="s">
        <v>82</v>
      </c>
      <c r="H2497" t="s">
        <v>98</v>
      </c>
      <c r="J2497" t="s">
        <v>8269</v>
      </c>
      <c r="K2497" t="s">
        <v>1260</v>
      </c>
      <c r="L2497" t="s">
        <v>1261</v>
      </c>
      <c r="M2497" t="s">
        <v>1262</v>
      </c>
      <c r="N2497" t="s">
        <v>96</v>
      </c>
      <c r="O2497" t="s">
        <v>8270</v>
      </c>
      <c r="Q2497" t="s">
        <v>176</v>
      </c>
      <c r="W2497">
        <v>120</v>
      </c>
      <c r="X2497" t="s">
        <v>88</v>
      </c>
      <c r="AA2497" s="1"/>
      <c r="AC2497">
        <v>2007</v>
      </c>
      <c r="AD2497">
        <v>4</v>
      </c>
      <c r="AE2497">
        <v>5</v>
      </c>
      <c r="AF2497" s="2">
        <f>DATE(emdat_data[[#This Row],[Start Year]],emdat_data[[#This Row],[Start Month]],emdat_data[[#This Row],[Start Day]])</f>
        <v>39177</v>
      </c>
      <c r="AG2497">
        <v>2007</v>
      </c>
      <c r="AH2497">
        <v>4</v>
      </c>
      <c r="AI2497">
        <v>5</v>
      </c>
      <c r="AJ2497" s="2">
        <f>DATE(emdat_data[[#This Row],[End Year]],emdat_data[[#This Row],[End Month]],emdat_data[[#This Row],[End Day]])</f>
        <v>39177</v>
      </c>
      <c r="AK2497">
        <v>1</v>
      </c>
      <c r="AV2497">
        <v>70.848792703252997</v>
      </c>
      <c r="AX2497" t="s">
        <v>8271</v>
      </c>
      <c r="AY2497" t="s">
        <v>8272</v>
      </c>
    </row>
    <row r="2498" spans="1:51" hidden="1" x14ac:dyDescent="0.25">
      <c r="A2498" t="s">
        <v>8357</v>
      </c>
      <c r="B2498">
        <v>2007</v>
      </c>
      <c r="C2498">
        <v>141</v>
      </c>
      <c r="E2498" t="s">
        <v>50</v>
      </c>
      <c r="F2498" t="s">
        <v>71</v>
      </c>
      <c r="G2498" t="s">
        <v>72</v>
      </c>
      <c r="H2498" t="s">
        <v>170</v>
      </c>
      <c r="K2498" t="s">
        <v>993</v>
      </c>
      <c r="L2498" t="s">
        <v>994</v>
      </c>
      <c r="M2498" t="s">
        <v>995</v>
      </c>
      <c r="N2498" t="s">
        <v>76</v>
      </c>
      <c r="O2498" t="s">
        <v>8358</v>
      </c>
      <c r="P2498" t="s">
        <v>134</v>
      </c>
      <c r="W2498">
        <v>7100</v>
      </c>
      <c r="X2498" t="s">
        <v>78</v>
      </c>
      <c r="Y2498">
        <v>3564</v>
      </c>
      <c r="Z2498">
        <v>42</v>
      </c>
      <c r="AA2498" s="1"/>
      <c r="AB2498" t="s">
        <v>8359</v>
      </c>
      <c r="AC2498">
        <v>2007</v>
      </c>
      <c r="AD2498">
        <v>4</v>
      </c>
      <c r="AE2498">
        <v>13</v>
      </c>
      <c r="AF2498" s="2">
        <f>DATE(emdat_data[[#This Row],[Start Year]],emdat_data[[#This Row],[Start Month]],emdat_data[[#This Row],[Start Day]])</f>
        <v>39185</v>
      </c>
      <c r="AG2498">
        <v>2007</v>
      </c>
      <c r="AH2498">
        <v>4</v>
      </c>
      <c r="AI2498">
        <v>15</v>
      </c>
      <c r="AJ2498" s="2">
        <f>DATE(emdat_data[[#This Row],[End Year]],emdat_data[[#This Row],[End Month]],emdat_data[[#This Row],[End Day]])</f>
        <v>39187</v>
      </c>
      <c r="AK2498">
        <v>22</v>
      </c>
      <c r="AT2498">
        <v>13561</v>
      </c>
      <c r="AU2498">
        <v>19141</v>
      </c>
      <c r="AV2498">
        <v>70.848792703252997</v>
      </c>
      <c r="AW2498" t="s">
        <v>8360</v>
      </c>
      <c r="AY2498" t="s">
        <v>8361</v>
      </c>
    </row>
    <row r="2499" spans="1:51" hidden="1" x14ac:dyDescent="0.25">
      <c r="A2499" t="s">
        <v>11619</v>
      </c>
      <c r="B2499">
        <v>2007</v>
      </c>
      <c r="C2499">
        <v>663</v>
      </c>
      <c r="E2499" t="s">
        <v>50</v>
      </c>
      <c r="F2499" t="s">
        <v>63</v>
      </c>
      <c r="G2499" t="s">
        <v>82</v>
      </c>
      <c r="K2499" t="s">
        <v>357</v>
      </c>
      <c r="L2499" t="s">
        <v>358</v>
      </c>
      <c r="M2499" t="s">
        <v>146</v>
      </c>
      <c r="N2499" t="s">
        <v>86</v>
      </c>
      <c r="O2499" t="s">
        <v>11620</v>
      </c>
      <c r="Q2499" t="s">
        <v>72</v>
      </c>
      <c r="R2499" t="s">
        <v>900</v>
      </c>
      <c r="W2499">
        <v>1300</v>
      </c>
      <c r="X2499" t="s">
        <v>88</v>
      </c>
      <c r="AA2499" s="1"/>
      <c r="AC2499">
        <v>2007</v>
      </c>
      <c r="AD2499">
        <v>4</v>
      </c>
      <c r="AE2499">
        <v>13</v>
      </c>
      <c r="AF2499" s="2">
        <f>DATE(emdat_data[[#This Row],[Start Year]],emdat_data[[#This Row],[Start Month]],emdat_data[[#This Row],[Start Day]])</f>
        <v>39185</v>
      </c>
      <c r="AG2499">
        <v>2007</v>
      </c>
      <c r="AH2499">
        <v>4</v>
      </c>
      <c r="AI2499">
        <v>17</v>
      </c>
      <c r="AJ2499" s="2">
        <f>DATE(emdat_data[[#This Row],[End Year]],emdat_data[[#This Row],[End Month]],emdat_data[[#This Row],[End Day]])</f>
        <v>39189</v>
      </c>
      <c r="AK2499">
        <v>23</v>
      </c>
      <c r="AR2499">
        <v>1566000</v>
      </c>
      <c r="AS2499">
        <v>2210341</v>
      </c>
      <c r="AT2499">
        <v>2000000</v>
      </c>
      <c r="AU2499">
        <v>2822913</v>
      </c>
      <c r="AV2499">
        <v>70.848792703252997</v>
      </c>
      <c r="AW2499" t="s">
        <v>11621</v>
      </c>
      <c r="AY2499" t="s">
        <v>11622</v>
      </c>
    </row>
    <row r="2500" spans="1:51" hidden="1" x14ac:dyDescent="0.25">
      <c r="A2500" t="s">
        <v>9855</v>
      </c>
      <c r="B2500">
        <v>2007</v>
      </c>
      <c r="C2500">
        <v>142</v>
      </c>
      <c r="D2500" t="s">
        <v>9856</v>
      </c>
      <c r="E2500" t="s">
        <v>50</v>
      </c>
      <c r="F2500" t="s">
        <v>71</v>
      </c>
      <c r="G2500" t="s">
        <v>72</v>
      </c>
      <c r="H2500" t="s">
        <v>170</v>
      </c>
      <c r="K2500" t="s">
        <v>2562</v>
      </c>
      <c r="L2500" t="s">
        <v>2563</v>
      </c>
      <c r="M2500" t="s">
        <v>173</v>
      </c>
      <c r="N2500" t="s">
        <v>57</v>
      </c>
      <c r="O2500" t="s">
        <v>9857</v>
      </c>
      <c r="P2500" t="s">
        <v>134</v>
      </c>
      <c r="Q2500" t="s">
        <v>176</v>
      </c>
      <c r="W2500">
        <v>290</v>
      </c>
      <c r="X2500" t="s">
        <v>78</v>
      </c>
      <c r="Y2500">
        <v>744</v>
      </c>
      <c r="Z2500">
        <v>9965</v>
      </c>
      <c r="AA2500" s="1"/>
      <c r="AC2500">
        <v>2007</v>
      </c>
      <c r="AD2500">
        <v>4</v>
      </c>
      <c r="AE2500">
        <v>14</v>
      </c>
      <c r="AF2500" s="2">
        <f>DATE(emdat_data[[#This Row],[Start Year]],emdat_data[[#This Row],[Start Month]],emdat_data[[#This Row],[Start Day]])</f>
        <v>39186</v>
      </c>
      <c r="AG2500">
        <v>2007</v>
      </c>
      <c r="AH2500">
        <v>4</v>
      </c>
      <c r="AI2500">
        <v>15</v>
      </c>
      <c r="AJ2500" s="2">
        <f>DATE(emdat_data[[#This Row],[End Year]],emdat_data[[#This Row],[End Month]],emdat_data[[#This Row],[End Day]])</f>
        <v>39187</v>
      </c>
      <c r="AK2500">
        <v>38</v>
      </c>
      <c r="AV2500">
        <v>70.848792703252997</v>
      </c>
      <c r="AX2500" t="s">
        <v>9858</v>
      </c>
      <c r="AY2500" t="s">
        <v>9859</v>
      </c>
    </row>
    <row r="2501" spans="1:51" hidden="1" x14ac:dyDescent="0.25">
      <c r="A2501" t="s">
        <v>11856</v>
      </c>
      <c r="B2501">
        <v>2007</v>
      </c>
      <c r="C2501">
        <v>654</v>
      </c>
      <c r="E2501" t="s">
        <v>50</v>
      </c>
      <c r="F2501" t="s">
        <v>51</v>
      </c>
      <c r="G2501" t="s">
        <v>52</v>
      </c>
      <c r="H2501" t="s">
        <v>53</v>
      </c>
      <c r="K2501" t="s">
        <v>245</v>
      </c>
      <c r="L2501" t="s">
        <v>246</v>
      </c>
      <c r="M2501" t="s">
        <v>161</v>
      </c>
      <c r="N2501" t="s">
        <v>57</v>
      </c>
      <c r="O2501" t="s">
        <v>11857</v>
      </c>
      <c r="W2501">
        <v>5</v>
      </c>
      <c r="X2501" t="s">
        <v>59</v>
      </c>
      <c r="Y2501">
        <v>34807</v>
      </c>
      <c r="Z2501">
        <v>136239</v>
      </c>
      <c r="AA2501" s="1"/>
      <c r="AC2501">
        <v>2007</v>
      </c>
      <c r="AD2501">
        <v>4</v>
      </c>
      <c r="AE2501">
        <v>15</v>
      </c>
      <c r="AF2501" s="2">
        <f>DATE(emdat_data[[#This Row],[Start Year]],emdat_data[[#This Row],[Start Month]],emdat_data[[#This Row],[Start Day]])</f>
        <v>39187</v>
      </c>
      <c r="AG2501">
        <v>2007</v>
      </c>
      <c r="AH2501">
        <v>4</v>
      </c>
      <c r="AI2501">
        <v>15</v>
      </c>
      <c r="AJ2501" s="2">
        <f>DATE(emdat_data[[#This Row],[End Year]],emdat_data[[#This Row],[End Month]],emdat_data[[#This Row],[End Day]])</f>
        <v>39187</v>
      </c>
      <c r="AL2501">
        <v>12</v>
      </c>
      <c r="AM2501">
        <v>189</v>
      </c>
      <c r="AO2501">
        <v>201</v>
      </c>
      <c r="AV2501">
        <v>70.848792703252997</v>
      </c>
      <c r="AW2501" t="s">
        <v>11858</v>
      </c>
      <c r="AY2501" t="s">
        <v>11859</v>
      </c>
    </row>
    <row r="2502" spans="1:51" hidden="1" x14ac:dyDescent="0.25">
      <c r="A2502" t="s">
        <v>11682</v>
      </c>
      <c r="B2502">
        <v>2007</v>
      </c>
      <c r="C2502">
        <v>196</v>
      </c>
      <c r="D2502" t="s">
        <v>11683</v>
      </c>
      <c r="E2502" t="s">
        <v>50</v>
      </c>
      <c r="F2502" t="s">
        <v>71</v>
      </c>
      <c r="G2502" t="s">
        <v>72</v>
      </c>
      <c r="H2502" t="s">
        <v>102</v>
      </c>
      <c r="K2502" t="s">
        <v>2910</v>
      </c>
      <c r="L2502" t="s">
        <v>2911</v>
      </c>
      <c r="M2502" t="s">
        <v>253</v>
      </c>
      <c r="N2502" t="s">
        <v>57</v>
      </c>
      <c r="O2502" t="s">
        <v>11684</v>
      </c>
      <c r="P2502" t="s">
        <v>6881</v>
      </c>
      <c r="Q2502" t="s">
        <v>176</v>
      </c>
      <c r="W2502">
        <v>58420</v>
      </c>
      <c r="X2502" t="s">
        <v>78</v>
      </c>
      <c r="Y2502">
        <v>3935</v>
      </c>
      <c r="Z2502">
        <v>6946</v>
      </c>
      <c r="AA2502" s="1"/>
      <c r="AC2502">
        <v>2007</v>
      </c>
      <c r="AD2502">
        <v>4</v>
      </c>
      <c r="AE2502">
        <v>16</v>
      </c>
      <c r="AF2502" s="2">
        <f>DATE(emdat_data[[#This Row],[Start Year]],emdat_data[[#This Row],[Start Month]],emdat_data[[#This Row],[Start Day]])</f>
        <v>39188</v>
      </c>
      <c r="AG2502">
        <v>2007</v>
      </c>
      <c r="AH2502">
        <v>4</v>
      </c>
      <c r="AI2502">
        <v>20</v>
      </c>
      <c r="AJ2502" s="2">
        <f>DATE(emdat_data[[#This Row],[End Year]],emdat_data[[#This Row],[End Month]],emdat_data[[#This Row],[End Day]])</f>
        <v>39192</v>
      </c>
      <c r="AK2502">
        <v>1</v>
      </c>
      <c r="AM2502">
        <v>17184</v>
      </c>
      <c r="AO2502">
        <v>17184</v>
      </c>
      <c r="AV2502">
        <v>70.848792703252997</v>
      </c>
      <c r="AX2502" t="s">
        <v>11685</v>
      </c>
      <c r="AY2502" t="s">
        <v>11686</v>
      </c>
    </row>
    <row r="2503" spans="1:51" hidden="1" x14ac:dyDescent="0.25">
      <c r="A2503" t="s">
        <v>11648</v>
      </c>
      <c r="B2503">
        <v>2007</v>
      </c>
      <c r="C2503">
        <v>195</v>
      </c>
      <c r="E2503" t="s">
        <v>50</v>
      </c>
      <c r="F2503" t="s">
        <v>71</v>
      </c>
      <c r="G2503" t="s">
        <v>72</v>
      </c>
      <c r="H2503" t="s">
        <v>102</v>
      </c>
      <c r="K2503" t="s">
        <v>2261</v>
      </c>
      <c r="L2503" t="s">
        <v>2262</v>
      </c>
      <c r="M2503" t="s">
        <v>253</v>
      </c>
      <c r="N2503" t="s">
        <v>57</v>
      </c>
      <c r="O2503" t="s">
        <v>11649</v>
      </c>
      <c r="P2503" t="s">
        <v>6881</v>
      </c>
      <c r="Q2503" t="s">
        <v>176</v>
      </c>
      <c r="W2503">
        <v>17040</v>
      </c>
      <c r="X2503" t="s">
        <v>78</v>
      </c>
      <c r="Y2503">
        <v>4063</v>
      </c>
      <c r="Z2503">
        <v>7383</v>
      </c>
      <c r="AA2503" s="1"/>
      <c r="AC2503">
        <v>2007</v>
      </c>
      <c r="AD2503">
        <v>4</v>
      </c>
      <c r="AE2503">
        <v>17</v>
      </c>
      <c r="AF2503" s="2">
        <f>DATE(emdat_data[[#This Row],[Start Year]],emdat_data[[#This Row],[Start Month]],emdat_data[[#This Row],[Start Day]])</f>
        <v>39189</v>
      </c>
      <c r="AG2503">
        <v>2007</v>
      </c>
      <c r="AH2503">
        <v>4</v>
      </c>
      <c r="AI2503">
        <v>25</v>
      </c>
      <c r="AJ2503" s="2">
        <f>DATE(emdat_data[[#This Row],[End Year]],emdat_data[[#This Row],[End Month]],emdat_data[[#This Row],[End Day]])</f>
        <v>39197</v>
      </c>
      <c r="AM2503">
        <v>845</v>
      </c>
      <c r="AO2503">
        <v>845</v>
      </c>
      <c r="AT2503">
        <v>200</v>
      </c>
      <c r="AU2503">
        <v>282</v>
      </c>
      <c r="AV2503">
        <v>70.848792703252997</v>
      </c>
      <c r="AW2503" t="s">
        <v>9290</v>
      </c>
      <c r="AY2503" t="s">
        <v>9291</v>
      </c>
    </row>
    <row r="2504" spans="1:51" hidden="1" x14ac:dyDescent="0.25">
      <c r="A2504" t="s">
        <v>8256</v>
      </c>
      <c r="B2504">
        <v>2007</v>
      </c>
      <c r="C2504">
        <v>150</v>
      </c>
      <c r="D2504" t="s">
        <v>8257</v>
      </c>
      <c r="E2504" t="s">
        <v>50</v>
      </c>
      <c r="F2504" t="s">
        <v>51</v>
      </c>
      <c r="G2504" t="s">
        <v>1213</v>
      </c>
      <c r="H2504" t="s">
        <v>1214</v>
      </c>
      <c r="J2504" t="s">
        <v>8258</v>
      </c>
      <c r="K2504" t="s">
        <v>1159</v>
      </c>
      <c r="L2504" t="s">
        <v>1160</v>
      </c>
      <c r="M2504" t="s">
        <v>85</v>
      </c>
      <c r="N2504" t="s">
        <v>86</v>
      </c>
      <c r="O2504" t="s">
        <v>8259</v>
      </c>
      <c r="Q2504" t="s">
        <v>176</v>
      </c>
      <c r="Y2504">
        <v>293</v>
      </c>
      <c r="Z2504">
        <v>-7603</v>
      </c>
      <c r="AA2504" s="1"/>
      <c r="AC2504">
        <v>2007</v>
      </c>
      <c r="AD2504">
        <v>4</v>
      </c>
      <c r="AE2504">
        <v>18</v>
      </c>
      <c r="AF2504" s="2">
        <f>DATE(emdat_data[[#This Row],[Start Year]],emdat_data[[#This Row],[Start Month]],emdat_data[[#This Row],[Start Day]])</f>
        <v>39190</v>
      </c>
      <c r="AG2504">
        <v>2007</v>
      </c>
      <c r="AH2504">
        <v>4</v>
      </c>
      <c r="AI2504">
        <v>18</v>
      </c>
      <c r="AJ2504" s="2">
        <f>DATE(emdat_data[[#This Row],[End Year]],emdat_data[[#This Row],[End Month]],emdat_data[[#This Row],[End Day]])</f>
        <v>39190</v>
      </c>
      <c r="AM2504">
        <v>3000</v>
      </c>
      <c r="AO2504">
        <v>3000</v>
      </c>
      <c r="AV2504">
        <v>70.848792703252997</v>
      </c>
      <c r="AX2504" t="s">
        <v>8260</v>
      </c>
      <c r="AY2504" t="s">
        <v>8261</v>
      </c>
    </row>
    <row r="2505" spans="1:51" hidden="1" x14ac:dyDescent="0.25">
      <c r="A2505" t="s">
        <v>8278</v>
      </c>
      <c r="B2505">
        <v>2007</v>
      </c>
      <c r="C2505">
        <v>158</v>
      </c>
      <c r="E2505" t="s">
        <v>50</v>
      </c>
      <c r="F2505" t="s">
        <v>51</v>
      </c>
      <c r="G2505" t="s">
        <v>52</v>
      </c>
      <c r="H2505" t="s">
        <v>1617</v>
      </c>
      <c r="K2505" t="s">
        <v>151</v>
      </c>
      <c r="L2505" t="s">
        <v>152</v>
      </c>
      <c r="M2505" t="s">
        <v>85</v>
      </c>
      <c r="N2505" t="s">
        <v>86</v>
      </c>
      <c r="O2505" t="s">
        <v>8279</v>
      </c>
      <c r="P2505" t="s">
        <v>8280</v>
      </c>
      <c r="Q2505" t="s">
        <v>1619</v>
      </c>
      <c r="W2505">
        <v>6</v>
      </c>
      <c r="X2505" t="s">
        <v>59</v>
      </c>
      <c r="Y2505">
        <v>-45243</v>
      </c>
      <c r="Z2505">
        <v>-72648</v>
      </c>
      <c r="AA2505" s="1"/>
      <c r="AC2505">
        <v>2007</v>
      </c>
      <c r="AD2505">
        <v>4</v>
      </c>
      <c r="AE2505">
        <v>21</v>
      </c>
      <c r="AF2505" s="2">
        <f>DATE(emdat_data[[#This Row],[Start Year]],emdat_data[[#This Row],[Start Month]],emdat_data[[#This Row],[Start Day]])</f>
        <v>39193</v>
      </c>
      <c r="AG2505">
        <v>2007</v>
      </c>
      <c r="AH2505">
        <v>4</v>
      </c>
      <c r="AI2505">
        <v>21</v>
      </c>
      <c r="AJ2505" s="2">
        <f>DATE(emdat_data[[#This Row],[End Year]],emdat_data[[#This Row],[End Month]],emdat_data[[#This Row],[End Day]])</f>
        <v>39193</v>
      </c>
      <c r="AK2505">
        <v>10</v>
      </c>
      <c r="AV2505">
        <v>70.848792703252997</v>
      </c>
      <c r="AX2505" t="s">
        <v>8281</v>
      </c>
      <c r="AY2505" t="s">
        <v>8282</v>
      </c>
    </row>
    <row r="2506" spans="1:51" hidden="1" x14ac:dyDescent="0.25">
      <c r="A2506" t="s">
        <v>10245</v>
      </c>
      <c r="B2506">
        <v>2007</v>
      </c>
      <c r="C2506">
        <v>192</v>
      </c>
      <c r="E2506" t="s">
        <v>50</v>
      </c>
      <c r="F2506" t="s">
        <v>71</v>
      </c>
      <c r="G2506" t="s">
        <v>72</v>
      </c>
      <c r="H2506" t="s">
        <v>170</v>
      </c>
      <c r="K2506" t="s">
        <v>54</v>
      </c>
      <c r="L2506" t="s">
        <v>55</v>
      </c>
      <c r="M2506" t="s">
        <v>56</v>
      </c>
      <c r="N2506" t="s">
        <v>57</v>
      </c>
      <c r="O2506" t="s">
        <v>10246</v>
      </c>
      <c r="P2506" t="s">
        <v>10247</v>
      </c>
      <c r="W2506">
        <v>27490</v>
      </c>
      <c r="X2506" t="s">
        <v>78</v>
      </c>
      <c r="Y2506">
        <v>3701</v>
      </c>
      <c r="Z2506">
        <v>7073</v>
      </c>
      <c r="AA2506" s="1"/>
      <c r="AC2506">
        <v>2007</v>
      </c>
      <c r="AD2506">
        <v>4</v>
      </c>
      <c r="AE2506">
        <v>23</v>
      </c>
      <c r="AF2506" s="2">
        <f>DATE(emdat_data[[#This Row],[Start Year]],emdat_data[[#This Row],[Start Month]],emdat_data[[#This Row],[Start Day]])</f>
        <v>39195</v>
      </c>
      <c r="AG2506">
        <v>2007</v>
      </c>
      <c r="AH2506">
        <v>5</v>
      </c>
      <c r="AI2506">
        <v>4</v>
      </c>
      <c r="AJ2506" s="2">
        <f>DATE(emdat_data[[#This Row],[End Year]],emdat_data[[#This Row],[End Month]],emdat_data[[#This Row],[End Day]])</f>
        <v>39206</v>
      </c>
      <c r="AK2506">
        <v>36</v>
      </c>
      <c r="AV2506">
        <v>70.848792703252997</v>
      </c>
      <c r="AX2506" t="s">
        <v>10248</v>
      </c>
      <c r="AY2506" t="s">
        <v>10249</v>
      </c>
    </row>
    <row r="2507" spans="1:51" hidden="1" x14ac:dyDescent="0.25">
      <c r="A2507" t="s">
        <v>9879</v>
      </c>
      <c r="B2507">
        <v>2007</v>
      </c>
      <c r="C2507">
        <v>156</v>
      </c>
      <c r="E2507" t="s">
        <v>50</v>
      </c>
      <c r="F2507" t="s">
        <v>63</v>
      </c>
      <c r="G2507" t="s">
        <v>82</v>
      </c>
      <c r="H2507" t="s">
        <v>157</v>
      </c>
      <c r="I2507" t="s">
        <v>418</v>
      </c>
      <c r="K2507" t="s">
        <v>357</v>
      </c>
      <c r="L2507" t="s">
        <v>358</v>
      </c>
      <c r="M2507" t="s">
        <v>146</v>
      </c>
      <c r="N2507" t="s">
        <v>86</v>
      </c>
      <c r="O2507" t="s">
        <v>3039</v>
      </c>
      <c r="Q2507" t="s">
        <v>72</v>
      </c>
      <c r="W2507">
        <v>240</v>
      </c>
      <c r="X2507" t="s">
        <v>88</v>
      </c>
      <c r="AA2507" s="1"/>
      <c r="AC2507">
        <v>2007</v>
      </c>
      <c r="AD2507">
        <v>4</v>
      </c>
      <c r="AE2507">
        <v>24</v>
      </c>
      <c r="AF2507" s="2">
        <f>DATE(emdat_data[[#This Row],[Start Year]],emdat_data[[#This Row],[Start Month]],emdat_data[[#This Row],[Start Day]])</f>
        <v>39196</v>
      </c>
      <c r="AG2507">
        <v>2007</v>
      </c>
      <c r="AH2507">
        <v>4</v>
      </c>
      <c r="AI2507">
        <v>26</v>
      </c>
      <c r="AJ2507" s="2">
        <f>DATE(emdat_data[[#This Row],[End Year]],emdat_data[[#This Row],[End Month]],emdat_data[[#This Row],[End Day]])</f>
        <v>39198</v>
      </c>
      <c r="AK2507">
        <v>10</v>
      </c>
      <c r="AL2507">
        <v>80</v>
      </c>
      <c r="AN2507">
        <v>200</v>
      </c>
      <c r="AO2507">
        <v>280</v>
      </c>
      <c r="AV2507">
        <v>70.848792703252997</v>
      </c>
      <c r="AW2507" t="s">
        <v>3041</v>
      </c>
      <c r="AY2507" t="s">
        <v>3042</v>
      </c>
    </row>
    <row r="2508" spans="1:51" hidden="1" x14ac:dyDescent="0.25">
      <c r="A2508" t="s">
        <v>10091</v>
      </c>
      <c r="B2508">
        <v>2007</v>
      </c>
      <c r="C2508">
        <v>191</v>
      </c>
      <c r="E2508" t="s">
        <v>50</v>
      </c>
      <c r="F2508" t="s">
        <v>71</v>
      </c>
      <c r="G2508" t="s">
        <v>72</v>
      </c>
      <c r="H2508" t="s">
        <v>102</v>
      </c>
      <c r="K2508" t="s">
        <v>1159</v>
      </c>
      <c r="L2508" t="s">
        <v>1160</v>
      </c>
      <c r="M2508" t="s">
        <v>85</v>
      </c>
      <c r="N2508" t="s">
        <v>86</v>
      </c>
      <c r="O2508" t="s">
        <v>10092</v>
      </c>
      <c r="P2508" t="s">
        <v>134</v>
      </c>
      <c r="Q2508" t="s">
        <v>176</v>
      </c>
      <c r="W2508">
        <v>1940</v>
      </c>
      <c r="X2508" t="s">
        <v>78</v>
      </c>
      <c r="Y2508">
        <v>45</v>
      </c>
      <c r="Z2508">
        <v>-7521</v>
      </c>
      <c r="AA2508" s="1"/>
      <c r="AB2508" t="s">
        <v>10093</v>
      </c>
      <c r="AC2508">
        <v>2007</v>
      </c>
      <c r="AD2508">
        <v>4</v>
      </c>
      <c r="AE2508">
        <v>26</v>
      </c>
      <c r="AF2508" s="2">
        <f>DATE(emdat_data[[#This Row],[Start Year]],emdat_data[[#This Row],[Start Month]],emdat_data[[#This Row],[Start Day]])</f>
        <v>39198</v>
      </c>
      <c r="AG2508">
        <v>2007</v>
      </c>
      <c r="AH2508">
        <v>5</v>
      </c>
      <c r="AI2508">
        <v>1</v>
      </c>
      <c r="AJ2508" s="2">
        <f>DATE(emdat_data[[#This Row],[End Year]],emdat_data[[#This Row],[End Month]],emdat_data[[#This Row],[End Day]])</f>
        <v>39203</v>
      </c>
      <c r="AK2508">
        <v>24</v>
      </c>
      <c r="AL2508">
        <v>35</v>
      </c>
      <c r="AN2508">
        <v>2000</v>
      </c>
      <c r="AO2508">
        <v>2035</v>
      </c>
      <c r="AV2508">
        <v>70.848792703252997</v>
      </c>
      <c r="AX2508" t="s">
        <v>10094</v>
      </c>
      <c r="AY2508" t="s">
        <v>10095</v>
      </c>
    </row>
    <row r="2509" spans="1:51" hidden="1" x14ac:dyDescent="0.25">
      <c r="A2509" t="s">
        <v>10459</v>
      </c>
      <c r="B2509">
        <v>2007</v>
      </c>
      <c r="C2509">
        <v>692</v>
      </c>
      <c r="E2509" t="s">
        <v>50</v>
      </c>
      <c r="F2509" t="s">
        <v>51</v>
      </c>
      <c r="G2509" t="s">
        <v>52</v>
      </c>
      <c r="H2509" t="s">
        <v>53</v>
      </c>
      <c r="K2509" t="s">
        <v>1292</v>
      </c>
      <c r="L2509" t="s">
        <v>1293</v>
      </c>
      <c r="M2509" t="s">
        <v>1294</v>
      </c>
      <c r="N2509" t="s">
        <v>190</v>
      </c>
      <c r="O2509" t="s">
        <v>10460</v>
      </c>
      <c r="W2509">
        <v>5</v>
      </c>
      <c r="X2509" t="s">
        <v>59</v>
      </c>
      <c r="Y2509">
        <v>51085</v>
      </c>
      <c r="Z2509">
        <v>1009</v>
      </c>
      <c r="AA2509" s="1"/>
      <c r="AC2509">
        <v>2007</v>
      </c>
      <c r="AD2509">
        <v>4</v>
      </c>
      <c r="AE2509">
        <v>28</v>
      </c>
      <c r="AF2509" s="2">
        <f>DATE(emdat_data[[#This Row],[Start Year]],emdat_data[[#This Row],[Start Month]],emdat_data[[#This Row],[Start Day]])</f>
        <v>39200</v>
      </c>
      <c r="AG2509">
        <v>2007</v>
      </c>
      <c r="AH2509">
        <v>4</v>
      </c>
      <c r="AI2509">
        <v>28</v>
      </c>
      <c r="AJ2509" s="2">
        <f>DATE(emdat_data[[#This Row],[End Year]],emdat_data[[#This Row],[End Month]],emdat_data[[#This Row],[End Day]])</f>
        <v>39200</v>
      </c>
      <c r="AL2509">
        <v>1</v>
      </c>
      <c r="AM2509">
        <v>4500</v>
      </c>
      <c r="AO2509">
        <v>4501</v>
      </c>
      <c r="AR2509">
        <v>30000</v>
      </c>
      <c r="AS2509">
        <v>42344</v>
      </c>
      <c r="AT2509">
        <v>60000</v>
      </c>
      <c r="AU2509">
        <v>84687</v>
      </c>
      <c r="AV2509">
        <v>70.848792703252997</v>
      </c>
      <c r="AX2509" t="s">
        <v>10461</v>
      </c>
      <c r="AY2509" t="s">
        <v>10462</v>
      </c>
    </row>
    <row r="2510" spans="1:51" hidden="1" x14ac:dyDescent="0.25">
      <c r="A2510" t="s">
        <v>10254</v>
      </c>
      <c r="B2510">
        <v>2007</v>
      </c>
      <c r="C2510">
        <v>672</v>
      </c>
      <c r="E2510" t="s">
        <v>50</v>
      </c>
      <c r="F2510" t="s">
        <v>71</v>
      </c>
      <c r="G2510" t="s">
        <v>72</v>
      </c>
      <c r="H2510" t="s">
        <v>170</v>
      </c>
      <c r="K2510" t="s">
        <v>54</v>
      </c>
      <c r="L2510" t="s">
        <v>55</v>
      </c>
      <c r="M2510" t="s">
        <v>56</v>
      </c>
      <c r="N2510" t="s">
        <v>57</v>
      </c>
      <c r="O2510" t="s">
        <v>10255</v>
      </c>
      <c r="P2510" t="s">
        <v>10256</v>
      </c>
      <c r="X2510" t="s">
        <v>78</v>
      </c>
      <c r="AA2510" s="1"/>
      <c r="AC2510">
        <v>2007</v>
      </c>
      <c r="AD2510">
        <v>4</v>
      </c>
      <c r="AE2510">
        <v>30</v>
      </c>
      <c r="AF2510" s="2">
        <f>DATE(emdat_data[[#This Row],[Start Year]],emdat_data[[#This Row],[Start Month]],emdat_data[[#This Row],[Start Day]])</f>
        <v>39202</v>
      </c>
      <c r="AG2510">
        <v>2007</v>
      </c>
      <c r="AH2510">
        <v>4</v>
      </c>
      <c r="AI2510">
        <v>30</v>
      </c>
      <c r="AJ2510" s="2">
        <f>DATE(emdat_data[[#This Row],[End Year]],emdat_data[[#This Row],[End Month]],emdat_data[[#This Row],[End Day]])</f>
        <v>39202</v>
      </c>
      <c r="AK2510">
        <v>1</v>
      </c>
      <c r="AL2510">
        <v>20</v>
      </c>
      <c r="AM2510">
        <v>125</v>
      </c>
      <c r="AN2510">
        <v>15</v>
      </c>
      <c r="AO2510">
        <v>160</v>
      </c>
      <c r="AV2510">
        <v>70.848792703252997</v>
      </c>
      <c r="AX2510" t="s">
        <v>10257</v>
      </c>
      <c r="AY2510" t="s">
        <v>10258</v>
      </c>
    </row>
    <row r="2511" spans="1:51" hidden="1" x14ac:dyDescent="0.25">
      <c r="A2511" t="s">
        <v>10211</v>
      </c>
      <c r="B2511">
        <v>2007</v>
      </c>
      <c r="C2511">
        <v>263</v>
      </c>
      <c r="D2511" t="s">
        <v>10212</v>
      </c>
      <c r="E2511" t="s">
        <v>50</v>
      </c>
      <c r="F2511" t="s">
        <v>63</v>
      </c>
      <c r="G2511" t="s">
        <v>64</v>
      </c>
      <c r="H2511" t="s">
        <v>7143</v>
      </c>
      <c r="K2511" t="s">
        <v>83</v>
      </c>
      <c r="L2511" t="s">
        <v>84</v>
      </c>
      <c r="M2511" t="s">
        <v>85</v>
      </c>
      <c r="N2511" t="s">
        <v>86</v>
      </c>
      <c r="O2511" t="s">
        <v>10213</v>
      </c>
      <c r="Q2511" t="s">
        <v>2546</v>
      </c>
      <c r="W2511">
        <v>-4</v>
      </c>
      <c r="X2511" t="s">
        <v>67</v>
      </c>
      <c r="AA2511" s="1"/>
      <c r="AC2511">
        <v>2007</v>
      </c>
      <c r="AD2511">
        <v>5</v>
      </c>
      <c r="AF2511" s="2">
        <f>DATE(emdat_data[[#This Row],[Start Year]],emdat_data[[#This Row],[Start Month]],emdat_data[[#This Row],[Start Day]])</f>
        <v>39202</v>
      </c>
      <c r="AG2511">
        <v>2007</v>
      </c>
      <c r="AH2511">
        <v>7</v>
      </c>
      <c r="AJ2511" s="2">
        <f>DATE(emdat_data[[#This Row],[End Year]],emdat_data[[#This Row],[End Month]],emdat_data[[#This Row],[End Day]])</f>
        <v>39263</v>
      </c>
      <c r="AK2511">
        <v>9</v>
      </c>
      <c r="AV2511">
        <v>70.848792703252997</v>
      </c>
      <c r="AW2511" t="s">
        <v>10214</v>
      </c>
      <c r="AX2511" t="s">
        <v>10215</v>
      </c>
      <c r="AY2511" t="s">
        <v>10216</v>
      </c>
    </row>
    <row r="2512" spans="1:51" hidden="1" x14ac:dyDescent="0.25">
      <c r="A2512" t="s">
        <v>11650</v>
      </c>
      <c r="B2512">
        <v>2007</v>
      </c>
      <c r="C2512">
        <v>187</v>
      </c>
      <c r="E2512" t="s">
        <v>50</v>
      </c>
      <c r="F2512" t="s">
        <v>71</v>
      </c>
      <c r="G2512" t="s">
        <v>72</v>
      </c>
      <c r="H2512" t="s">
        <v>170</v>
      </c>
      <c r="K2512" t="s">
        <v>274</v>
      </c>
      <c r="L2512" t="s">
        <v>275</v>
      </c>
      <c r="M2512" t="s">
        <v>56</v>
      </c>
      <c r="N2512" t="s">
        <v>57</v>
      </c>
      <c r="O2512" t="s">
        <v>11651</v>
      </c>
      <c r="P2512" t="s">
        <v>134</v>
      </c>
      <c r="Q2512" t="s">
        <v>176</v>
      </c>
      <c r="W2512">
        <v>3340</v>
      </c>
      <c r="X2512" t="s">
        <v>78</v>
      </c>
      <c r="Y2512">
        <v>649</v>
      </c>
      <c r="Z2512">
        <v>8008</v>
      </c>
      <c r="AA2512" s="1"/>
      <c r="AC2512">
        <v>2007</v>
      </c>
      <c r="AD2512">
        <v>5</v>
      </c>
      <c r="AE2512">
        <v>2</v>
      </c>
      <c r="AF2512" s="2">
        <f>DATE(emdat_data[[#This Row],[Start Year]],emdat_data[[#This Row],[Start Month]],emdat_data[[#This Row],[Start Day]])</f>
        <v>39204</v>
      </c>
      <c r="AG2512">
        <v>2007</v>
      </c>
      <c r="AH2512">
        <v>5</v>
      </c>
      <c r="AI2512">
        <v>7</v>
      </c>
      <c r="AJ2512" s="2">
        <f>DATE(emdat_data[[#This Row],[End Year]],emdat_data[[#This Row],[End Month]],emdat_data[[#This Row],[End Day]])</f>
        <v>39209</v>
      </c>
      <c r="AK2512">
        <v>15</v>
      </c>
      <c r="AM2512">
        <v>121000</v>
      </c>
      <c r="AO2512">
        <v>121000</v>
      </c>
      <c r="AT2512">
        <v>50</v>
      </c>
      <c r="AU2512">
        <v>71</v>
      </c>
      <c r="AV2512">
        <v>70.848792703252997</v>
      </c>
      <c r="AW2512" t="s">
        <v>11652</v>
      </c>
      <c r="AX2512" t="s">
        <v>11653</v>
      </c>
      <c r="AY2512" t="s">
        <v>11654</v>
      </c>
    </row>
    <row r="2513" spans="1:51" hidden="1" x14ac:dyDescent="0.25">
      <c r="A2513" t="s">
        <v>11902</v>
      </c>
      <c r="B2513">
        <v>2007</v>
      </c>
      <c r="C2513">
        <v>186</v>
      </c>
      <c r="E2513" t="s">
        <v>50</v>
      </c>
      <c r="F2513" t="s">
        <v>71</v>
      </c>
      <c r="G2513" t="s">
        <v>72</v>
      </c>
      <c r="H2513" t="s">
        <v>102</v>
      </c>
      <c r="K2513" t="s">
        <v>1583</v>
      </c>
      <c r="L2513" t="s">
        <v>1584</v>
      </c>
      <c r="M2513" t="s">
        <v>173</v>
      </c>
      <c r="N2513" t="s">
        <v>57</v>
      </c>
      <c r="O2513" t="s">
        <v>11903</v>
      </c>
      <c r="P2513" t="s">
        <v>134</v>
      </c>
      <c r="W2513">
        <v>15670</v>
      </c>
      <c r="X2513" t="s">
        <v>78</v>
      </c>
      <c r="Y2513">
        <v>1691</v>
      </c>
      <c r="Z2513">
        <v>9613</v>
      </c>
      <c r="AA2513" s="1"/>
      <c r="AC2513">
        <v>2007</v>
      </c>
      <c r="AD2513">
        <v>5</v>
      </c>
      <c r="AE2513">
        <v>3</v>
      </c>
      <c r="AF2513" s="2">
        <f>DATE(emdat_data[[#This Row],[Start Year]],emdat_data[[#This Row],[Start Month]],emdat_data[[#This Row],[Start Day]])</f>
        <v>39205</v>
      </c>
      <c r="AG2513">
        <v>2007</v>
      </c>
      <c r="AH2513">
        <v>5</v>
      </c>
      <c r="AI2513">
        <v>9</v>
      </c>
      <c r="AJ2513" s="2">
        <f>DATE(emdat_data[[#This Row],[End Year]],emdat_data[[#This Row],[End Month]],emdat_data[[#This Row],[End Day]])</f>
        <v>39211</v>
      </c>
      <c r="AK2513">
        <v>5</v>
      </c>
      <c r="AM2513">
        <v>3000</v>
      </c>
      <c r="AO2513">
        <v>3000</v>
      </c>
      <c r="AV2513">
        <v>70.848792703252997</v>
      </c>
      <c r="AW2513" t="s">
        <v>11904</v>
      </c>
      <c r="AY2513" t="s">
        <v>11905</v>
      </c>
    </row>
    <row r="2514" spans="1:51" hidden="1" x14ac:dyDescent="0.25">
      <c r="A2514" t="s">
        <v>11615</v>
      </c>
      <c r="B2514">
        <v>2007</v>
      </c>
      <c r="C2514">
        <v>662</v>
      </c>
      <c r="E2514" t="s">
        <v>50</v>
      </c>
      <c r="F2514" t="s">
        <v>63</v>
      </c>
      <c r="G2514" t="s">
        <v>82</v>
      </c>
      <c r="H2514" t="s">
        <v>157</v>
      </c>
      <c r="I2514" t="s">
        <v>418</v>
      </c>
      <c r="K2514" t="s">
        <v>357</v>
      </c>
      <c r="L2514" t="s">
        <v>358</v>
      </c>
      <c r="M2514" t="s">
        <v>146</v>
      </c>
      <c r="N2514" t="s">
        <v>86</v>
      </c>
      <c r="O2514" t="s">
        <v>11616</v>
      </c>
      <c r="Q2514" t="s">
        <v>72</v>
      </c>
      <c r="R2514" t="s">
        <v>900</v>
      </c>
      <c r="X2514" t="s">
        <v>88</v>
      </c>
      <c r="AA2514" s="1"/>
      <c r="AC2514">
        <v>2007</v>
      </c>
      <c r="AD2514">
        <v>5</v>
      </c>
      <c r="AE2514">
        <v>4</v>
      </c>
      <c r="AF2514" s="2">
        <f>DATE(emdat_data[[#This Row],[Start Year]],emdat_data[[#This Row],[Start Month]],emdat_data[[#This Row],[Start Day]])</f>
        <v>39206</v>
      </c>
      <c r="AG2514">
        <v>2007</v>
      </c>
      <c r="AH2514">
        <v>5</v>
      </c>
      <c r="AI2514">
        <v>8</v>
      </c>
      <c r="AJ2514" s="2">
        <f>DATE(emdat_data[[#This Row],[End Year]],emdat_data[[#This Row],[End Month]],emdat_data[[#This Row],[End Day]])</f>
        <v>39210</v>
      </c>
      <c r="AK2514">
        <v>12</v>
      </c>
      <c r="AL2514">
        <v>40</v>
      </c>
      <c r="AO2514">
        <v>40</v>
      </c>
      <c r="AR2514">
        <v>200000</v>
      </c>
      <c r="AS2514">
        <v>282291</v>
      </c>
      <c r="AT2514">
        <v>350000</v>
      </c>
      <c r="AU2514">
        <v>494010</v>
      </c>
      <c r="AV2514">
        <v>70.848792703252997</v>
      </c>
      <c r="AW2514" t="s">
        <v>11617</v>
      </c>
      <c r="AY2514" t="s">
        <v>11618</v>
      </c>
    </row>
    <row r="2515" spans="1:51" hidden="1" x14ac:dyDescent="0.25">
      <c r="A2515" t="s">
        <v>10259</v>
      </c>
      <c r="B2515">
        <v>2007</v>
      </c>
      <c r="C2515">
        <v>185</v>
      </c>
      <c r="D2515" t="s">
        <v>10260</v>
      </c>
      <c r="E2515" t="s">
        <v>50</v>
      </c>
      <c r="F2515" t="s">
        <v>71</v>
      </c>
      <c r="G2515" t="s">
        <v>72</v>
      </c>
      <c r="H2515" t="s">
        <v>102</v>
      </c>
      <c r="K2515" t="s">
        <v>54</v>
      </c>
      <c r="L2515" t="s">
        <v>55</v>
      </c>
      <c r="M2515" t="s">
        <v>56</v>
      </c>
      <c r="N2515" t="s">
        <v>57</v>
      </c>
      <c r="O2515" t="s">
        <v>10261</v>
      </c>
      <c r="P2515" t="s">
        <v>134</v>
      </c>
      <c r="W2515">
        <v>25850</v>
      </c>
      <c r="X2515" t="s">
        <v>78</v>
      </c>
      <c r="Y2515">
        <v>3629</v>
      </c>
      <c r="Z2515">
        <v>6885</v>
      </c>
      <c r="AA2515" s="1"/>
      <c r="AB2515" t="s">
        <v>10262</v>
      </c>
      <c r="AC2515">
        <v>2007</v>
      </c>
      <c r="AD2515">
        <v>5</v>
      </c>
      <c r="AE2515">
        <v>5</v>
      </c>
      <c r="AF2515" s="2">
        <f>DATE(emdat_data[[#This Row],[Start Year]],emdat_data[[#This Row],[Start Month]],emdat_data[[#This Row],[Start Day]])</f>
        <v>39207</v>
      </c>
      <c r="AG2515">
        <v>2007</v>
      </c>
      <c r="AH2515">
        <v>5</v>
      </c>
      <c r="AI2515">
        <v>7</v>
      </c>
      <c r="AJ2515" s="2">
        <f>DATE(emdat_data[[#This Row],[End Year]],emdat_data[[#This Row],[End Month]],emdat_data[[#This Row],[End Day]])</f>
        <v>39209</v>
      </c>
      <c r="AK2515">
        <v>10</v>
      </c>
      <c r="AM2515">
        <v>630</v>
      </c>
      <c r="AN2515">
        <v>15</v>
      </c>
      <c r="AO2515">
        <v>645</v>
      </c>
      <c r="AV2515">
        <v>70.848792703252997</v>
      </c>
      <c r="AW2515" t="s">
        <v>10263</v>
      </c>
      <c r="AY2515" t="s">
        <v>10264</v>
      </c>
    </row>
    <row r="2516" spans="1:51" hidden="1" x14ac:dyDescent="0.25">
      <c r="A2516" t="s">
        <v>12069</v>
      </c>
      <c r="B2516">
        <v>2007</v>
      </c>
      <c r="C2516">
        <v>375</v>
      </c>
      <c r="E2516" t="s">
        <v>50</v>
      </c>
      <c r="F2516" t="s">
        <v>63</v>
      </c>
      <c r="G2516" t="s">
        <v>82</v>
      </c>
      <c r="K2516" t="s">
        <v>2618</v>
      </c>
      <c r="L2516" t="s">
        <v>2619</v>
      </c>
      <c r="M2516" t="s">
        <v>75</v>
      </c>
      <c r="N2516" t="s">
        <v>76</v>
      </c>
      <c r="O2516" t="s">
        <v>12070</v>
      </c>
      <c r="X2516" t="s">
        <v>88</v>
      </c>
      <c r="AA2516" s="1"/>
      <c r="AC2516">
        <v>2007</v>
      </c>
      <c r="AD2516">
        <v>5</v>
      </c>
      <c r="AE2516">
        <v>7</v>
      </c>
      <c r="AF2516" s="2">
        <f>DATE(emdat_data[[#This Row],[Start Year]],emdat_data[[#This Row],[Start Month]],emdat_data[[#This Row],[Start Day]])</f>
        <v>39209</v>
      </c>
      <c r="AG2516">
        <v>2007</v>
      </c>
      <c r="AH2516">
        <v>5</v>
      </c>
      <c r="AI2516">
        <v>7</v>
      </c>
      <c r="AJ2516" s="2">
        <f>DATE(emdat_data[[#This Row],[End Year]],emdat_data[[#This Row],[End Month]],emdat_data[[#This Row],[End Day]])</f>
        <v>39209</v>
      </c>
      <c r="AK2516">
        <v>14</v>
      </c>
      <c r="AL2516">
        <v>145</v>
      </c>
      <c r="AO2516">
        <v>145</v>
      </c>
      <c r="AV2516">
        <v>70.848792703252997</v>
      </c>
      <c r="AX2516" t="s">
        <v>12071</v>
      </c>
      <c r="AY2516" t="s">
        <v>12072</v>
      </c>
    </row>
    <row r="2517" spans="1:51" hidden="1" x14ac:dyDescent="0.25">
      <c r="A2517" t="s">
        <v>12073</v>
      </c>
      <c r="B2517">
        <v>2007</v>
      </c>
      <c r="C2517">
        <v>181</v>
      </c>
      <c r="E2517" t="s">
        <v>50</v>
      </c>
      <c r="F2517" t="s">
        <v>71</v>
      </c>
      <c r="G2517" t="s">
        <v>72</v>
      </c>
      <c r="H2517" t="s">
        <v>102</v>
      </c>
      <c r="K2517" t="s">
        <v>2562</v>
      </c>
      <c r="L2517" t="s">
        <v>2563</v>
      </c>
      <c r="M2517" t="s">
        <v>173</v>
      </c>
      <c r="N2517" t="s">
        <v>57</v>
      </c>
      <c r="O2517" t="s">
        <v>12074</v>
      </c>
      <c r="P2517" t="s">
        <v>134</v>
      </c>
      <c r="W2517">
        <v>38380</v>
      </c>
      <c r="X2517" t="s">
        <v>78</v>
      </c>
      <c r="Y2517">
        <v>1721</v>
      </c>
      <c r="Z2517">
        <v>10034</v>
      </c>
      <c r="AA2517" s="1"/>
      <c r="AB2517" t="s">
        <v>12075</v>
      </c>
      <c r="AC2517">
        <v>2007</v>
      </c>
      <c r="AD2517">
        <v>5</v>
      </c>
      <c r="AE2517">
        <v>11</v>
      </c>
      <c r="AF2517" s="2">
        <f>DATE(emdat_data[[#This Row],[Start Year]],emdat_data[[#This Row],[Start Month]],emdat_data[[#This Row],[Start Day]])</f>
        <v>39213</v>
      </c>
      <c r="AG2517">
        <v>2007</v>
      </c>
      <c r="AH2517">
        <v>5</v>
      </c>
      <c r="AI2517">
        <v>21</v>
      </c>
      <c r="AJ2517" s="2">
        <f>DATE(emdat_data[[#This Row],[End Year]],emdat_data[[#This Row],[End Month]],emdat_data[[#This Row],[End Day]])</f>
        <v>39223</v>
      </c>
      <c r="AM2517">
        <v>1000</v>
      </c>
      <c r="AO2517">
        <v>1000</v>
      </c>
      <c r="AV2517">
        <v>70.848792703252997</v>
      </c>
      <c r="AW2517" t="s">
        <v>12076</v>
      </c>
      <c r="AY2517" t="s">
        <v>12077</v>
      </c>
    </row>
    <row r="2518" spans="1:51" hidden="1" x14ac:dyDescent="0.25">
      <c r="A2518" t="s">
        <v>12025</v>
      </c>
      <c r="B2518">
        <v>2007</v>
      </c>
      <c r="C2518">
        <v>180</v>
      </c>
      <c r="E2518" t="s">
        <v>50</v>
      </c>
      <c r="F2518" t="s">
        <v>71</v>
      </c>
      <c r="G2518" t="s">
        <v>72</v>
      </c>
      <c r="H2518" t="s">
        <v>102</v>
      </c>
      <c r="K2518" t="s">
        <v>383</v>
      </c>
      <c r="L2518" t="s">
        <v>384</v>
      </c>
      <c r="M2518" t="s">
        <v>211</v>
      </c>
      <c r="N2518" t="s">
        <v>190</v>
      </c>
      <c r="O2518" t="s">
        <v>12026</v>
      </c>
      <c r="P2518" t="s">
        <v>12027</v>
      </c>
      <c r="W2518">
        <v>313200</v>
      </c>
      <c r="X2518" t="s">
        <v>78</v>
      </c>
      <c r="Y2518">
        <v>6234</v>
      </c>
      <c r="Z2518">
        <v>13046</v>
      </c>
      <c r="AA2518" s="1"/>
      <c r="AB2518" t="s">
        <v>12028</v>
      </c>
      <c r="AC2518">
        <v>2007</v>
      </c>
      <c r="AD2518">
        <v>5</v>
      </c>
      <c r="AE2518">
        <v>13</v>
      </c>
      <c r="AF2518" s="2">
        <f>DATE(emdat_data[[#This Row],[Start Year]],emdat_data[[#This Row],[Start Month]],emdat_data[[#This Row],[Start Day]])</f>
        <v>39215</v>
      </c>
      <c r="AG2518">
        <v>2007</v>
      </c>
      <c r="AH2518">
        <v>6</v>
      </c>
      <c r="AI2518">
        <v>11</v>
      </c>
      <c r="AJ2518" s="2">
        <f>DATE(emdat_data[[#This Row],[End Year]],emdat_data[[#This Row],[End Month]],emdat_data[[#This Row],[End Day]])</f>
        <v>39244</v>
      </c>
      <c r="AM2518">
        <v>14000</v>
      </c>
      <c r="AO2518">
        <v>14000</v>
      </c>
      <c r="AT2518">
        <v>25752</v>
      </c>
      <c r="AU2518">
        <v>36348</v>
      </c>
      <c r="AV2518">
        <v>70.848792703252997</v>
      </c>
      <c r="AW2518" t="s">
        <v>9153</v>
      </c>
      <c r="AY2518" t="s">
        <v>9154</v>
      </c>
    </row>
    <row r="2519" spans="1:51" hidden="1" x14ac:dyDescent="0.25">
      <c r="A2519" t="s">
        <v>10241</v>
      </c>
      <c r="B2519">
        <v>2007</v>
      </c>
      <c r="C2519">
        <v>178</v>
      </c>
      <c r="E2519" t="s">
        <v>50</v>
      </c>
      <c r="F2519" t="s">
        <v>71</v>
      </c>
      <c r="G2519" t="s">
        <v>72</v>
      </c>
      <c r="H2519" t="s">
        <v>170</v>
      </c>
      <c r="K2519" t="s">
        <v>54</v>
      </c>
      <c r="L2519" t="s">
        <v>55</v>
      </c>
      <c r="M2519" t="s">
        <v>56</v>
      </c>
      <c r="N2519" t="s">
        <v>57</v>
      </c>
      <c r="O2519" t="s">
        <v>10242</v>
      </c>
      <c r="P2519" t="s">
        <v>134</v>
      </c>
      <c r="W2519">
        <v>15490</v>
      </c>
      <c r="X2519" t="s">
        <v>78</v>
      </c>
      <c r="Y2519">
        <v>3652</v>
      </c>
      <c r="Z2519">
        <v>706</v>
      </c>
      <c r="AA2519" s="1"/>
      <c r="AC2519">
        <v>2007</v>
      </c>
      <c r="AD2519">
        <v>5</v>
      </c>
      <c r="AE2519">
        <v>14</v>
      </c>
      <c r="AF2519" s="2">
        <f>DATE(emdat_data[[#This Row],[Start Year]],emdat_data[[#This Row],[Start Month]],emdat_data[[#This Row],[Start Day]])</f>
        <v>39216</v>
      </c>
      <c r="AG2519">
        <v>2007</v>
      </c>
      <c r="AH2519">
        <v>5</v>
      </c>
      <c r="AI2519">
        <v>18</v>
      </c>
      <c r="AJ2519" s="2">
        <f>DATE(emdat_data[[#This Row],[End Year]],emdat_data[[#This Row],[End Month]],emdat_data[[#This Row],[End Day]])</f>
        <v>39220</v>
      </c>
      <c r="AK2519">
        <v>23</v>
      </c>
      <c r="AM2519">
        <v>2000</v>
      </c>
      <c r="AN2519">
        <v>950</v>
      </c>
      <c r="AO2519">
        <v>2950</v>
      </c>
      <c r="AV2519">
        <v>70.848792703252997</v>
      </c>
      <c r="AW2519" t="s">
        <v>10243</v>
      </c>
      <c r="AY2519" t="s">
        <v>10244</v>
      </c>
    </row>
    <row r="2520" spans="1:51" hidden="1" x14ac:dyDescent="0.25">
      <c r="A2520" t="s">
        <v>10293</v>
      </c>
      <c r="B2520">
        <v>2007</v>
      </c>
      <c r="C2520">
        <v>227</v>
      </c>
      <c r="D2520" t="s">
        <v>10294</v>
      </c>
      <c r="E2520" t="s">
        <v>50</v>
      </c>
      <c r="F2520" t="s">
        <v>63</v>
      </c>
      <c r="G2520" t="s">
        <v>82</v>
      </c>
      <c r="H2520" t="s">
        <v>98</v>
      </c>
      <c r="K2520" t="s">
        <v>527</v>
      </c>
      <c r="L2520" t="s">
        <v>528</v>
      </c>
      <c r="M2520" t="s">
        <v>56</v>
      </c>
      <c r="N2520" t="s">
        <v>57</v>
      </c>
      <c r="O2520" t="s">
        <v>10295</v>
      </c>
      <c r="W2520">
        <v>88</v>
      </c>
      <c r="X2520" t="s">
        <v>88</v>
      </c>
      <c r="AA2520" s="1"/>
      <c r="AC2520">
        <v>2007</v>
      </c>
      <c r="AD2520">
        <v>5</v>
      </c>
      <c r="AE2520">
        <v>15</v>
      </c>
      <c r="AF2520" s="2">
        <f>DATE(emdat_data[[#This Row],[Start Year]],emdat_data[[#This Row],[Start Month]],emdat_data[[#This Row],[Start Day]])</f>
        <v>39217</v>
      </c>
      <c r="AG2520">
        <v>2007</v>
      </c>
      <c r="AH2520">
        <v>5</v>
      </c>
      <c r="AI2520">
        <v>15</v>
      </c>
      <c r="AJ2520" s="2">
        <f>DATE(emdat_data[[#This Row],[End Year]],emdat_data[[#This Row],[End Month]],emdat_data[[#This Row],[End Day]])</f>
        <v>39217</v>
      </c>
      <c r="AK2520">
        <v>41</v>
      </c>
      <c r="AN2520">
        <v>225</v>
      </c>
      <c r="AO2520">
        <v>225</v>
      </c>
      <c r="AV2520">
        <v>70.848792703252997</v>
      </c>
      <c r="AX2520" t="s">
        <v>10296</v>
      </c>
      <c r="AY2520" t="s">
        <v>10297</v>
      </c>
    </row>
    <row r="2521" spans="1:51" hidden="1" x14ac:dyDescent="0.25">
      <c r="A2521" t="s">
        <v>10534</v>
      </c>
      <c r="B2521">
        <v>2007</v>
      </c>
      <c r="C2521">
        <v>175</v>
      </c>
      <c r="E2521" t="s">
        <v>50</v>
      </c>
      <c r="F2521" t="s">
        <v>71</v>
      </c>
      <c r="G2521" t="s">
        <v>72</v>
      </c>
      <c r="H2521" t="s">
        <v>102</v>
      </c>
      <c r="K2521" t="s">
        <v>171</v>
      </c>
      <c r="L2521" t="s">
        <v>172</v>
      </c>
      <c r="M2521" t="s">
        <v>173</v>
      </c>
      <c r="N2521" t="s">
        <v>57</v>
      </c>
      <c r="O2521" t="s">
        <v>10535</v>
      </c>
      <c r="P2521" t="s">
        <v>134</v>
      </c>
      <c r="W2521">
        <v>34350</v>
      </c>
      <c r="X2521" t="s">
        <v>78</v>
      </c>
      <c r="Y2521">
        <v>-19</v>
      </c>
      <c r="Z2521">
        <v>11692</v>
      </c>
      <c r="AA2521" s="1"/>
      <c r="AB2521" t="s">
        <v>10536</v>
      </c>
      <c r="AC2521">
        <v>2007</v>
      </c>
      <c r="AD2521">
        <v>5</v>
      </c>
      <c r="AE2521">
        <v>15</v>
      </c>
      <c r="AF2521" s="2">
        <f>DATE(emdat_data[[#This Row],[Start Year]],emdat_data[[#This Row],[Start Month]],emdat_data[[#This Row],[Start Day]])</f>
        <v>39217</v>
      </c>
      <c r="AG2521">
        <v>2007</v>
      </c>
      <c r="AH2521">
        <v>6</v>
      </c>
      <c r="AI2521">
        <v>5</v>
      </c>
      <c r="AJ2521" s="2">
        <f>DATE(emdat_data[[#This Row],[End Year]],emdat_data[[#This Row],[End Month]],emdat_data[[#This Row],[End Day]])</f>
        <v>39238</v>
      </c>
      <c r="AK2521">
        <v>4</v>
      </c>
      <c r="AM2521">
        <v>60000</v>
      </c>
      <c r="AO2521">
        <v>60000</v>
      </c>
      <c r="AV2521">
        <v>70.848792703252997</v>
      </c>
      <c r="AX2521" t="s">
        <v>10537</v>
      </c>
      <c r="AY2521" t="s">
        <v>10538</v>
      </c>
    </row>
    <row r="2522" spans="1:51" hidden="1" x14ac:dyDescent="0.25">
      <c r="A2522" t="s">
        <v>11864</v>
      </c>
      <c r="B2522">
        <v>2007</v>
      </c>
      <c r="C2522">
        <v>177</v>
      </c>
      <c r="D2522" t="s">
        <v>11865</v>
      </c>
      <c r="E2522" t="s">
        <v>50</v>
      </c>
      <c r="F2522" t="s">
        <v>71</v>
      </c>
      <c r="G2522" t="s">
        <v>72</v>
      </c>
      <c r="H2522" t="s">
        <v>102</v>
      </c>
      <c r="K2522" t="s">
        <v>258</v>
      </c>
      <c r="L2522" t="s">
        <v>259</v>
      </c>
      <c r="M2522" t="s">
        <v>260</v>
      </c>
      <c r="N2522" t="s">
        <v>76</v>
      </c>
      <c r="O2522" t="s">
        <v>11866</v>
      </c>
      <c r="P2522" t="s">
        <v>134</v>
      </c>
      <c r="W2522">
        <v>13870</v>
      </c>
      <c r="X2522" t="s">
        <v>78</v>
      </c>
      <c r="Y2522">
        <v>-359</v>
      </c>
      <c r="Z2522">
        <v>3976</v>
      </c>
      <c r="AA2522" s="1"/>
      <c r="AB2522" t="s">
        <v>11867</v>
      </c>
      <c r="AC2522">
        <v>2007</v>
      </c>
      <c r="AD2522">
        <v>5</v>
      </c>
      <c r="AE2522">
        <v>15</v>
      </c>
      <c r="AF2522" s="2">
        <f>DATE(emdat_data[[#This Row],[Start Year]],emdat_data[[#This Row],[Start Month]],emdat_data[[#This Row],[Start Day]])</f>
        <v>39217</v>
      </c>
      <c r="AG2522">
        <v>2007</v>
      </c>
      <c r="AH2522">
        <v>6</v>
      </c>
      <c r="AI2522">
        <v>11</v>
      </c>
      <c r="AJ2522" s="2">
        <f>DATE(emdat_data[[#This Row],[End Year]],emdat_data[[#This Row],[End Month]],emdat_data[[#This Row],[End Day]])</f>
        <v>39244</v>
      </c>
      <c r="AK2522">
        <v>2</v>
      </c>
      <c r="AL2522">
        <v>1</v>
      </c>
      <c r="AM2522">
        <v>650</v>
      </c>
      <c r="AO2522">
        <v>651</v>
      </c>
      <c r="AV2522">
        <v>70.848792703252997</v>
      </c>
      <c r="AX2522" t="s">
        <v>11868</v>
      </c>
      <c r="AY2522" t="s">
        <v>11869</v>
      </c>
    </row>
    <row r="2523" spans="1:51" hidden="1" x14ac:dyDescent="0.25">
      <c r="A2523" t="s">
        <v>10085</v>
      </c>
      <c r="B2523">
        <v>2007</v>
      </c>
      <c r="C2523">
        <v>176</v>
      </c>
      <c r="D2523" t="s">
        <v>10086</v>
      </c>
      <c r="E2523" t="s">
        <v>50</v>
      </c>
      <c r="F2523" t="s">
        <v>71</v>
      </c>
      <c r="G2523" t="s">
        <v>72</v>
      </c>
      <c r="H2523" t="s">
        <v>102</v>
      </c>
      <c r="K2523" t="s">
        <v>1159</v>
      </c>
      <c r="L2523" t="s">
        <v>1160</v>
      </c>
      <c r="M2523" t="s">
        <v>85</v>
      </c>
      <c r="N2523" t="s">
        <v>86</v>
      </c>
      <c r="O2523" t="s">
        <v>10087</v>
      </c>
      <c r="P2523" t="s">
        <v>134</v>
      </c>
      <c r="Q2523" t="s">
        <v>176</v>
      </c>
      <c r="V2523">
        <v>3800</v>
      </c>
      <c r="W2523">
        <v>29770</v>
      </c>
      <c r="X2523" t="s">
        <v>78</v>
      </c>
      <c r="Y2523">
        <v>738</v>
      </c>
      <c r="Z2523">
        <v>-7543</v>
      </c>
      <c r="AA2523" s="1"/>
      <c r="AB2523" t="s">
        <v>10088</v>
      </c>
      <c r="AC2523">
        <v>2007</v>
      </c>
      <c r="AD2523">
        <v>5</v>
      </c>
      <c r="AE2523">
        <v>19</v>
      </c>
      <c r="AF2523" s="2">
        <f>DATE(emdat_data[[#This Row],[Start Year]],emdat_data[[#This Row],[Start Month]],emdat_data[[#This Row],[Start Day]])</f>
        <v>39221</v>
      </c>
      <c r="AG2523">
        <v>2007</v>
      </c>
      <c r="AH2523">
        <v>6</v>
      </c>
      <c r="AI2523">
        <v>12</v>
      </c>
      <c r="AJ2523" s="2">
        <f>DATE(emdat_data[[#This Row],[End Year]],emdat_data[[#This Row],[End Month]],emdat_data[[#This Row],[End Day]])</f>
        <v>39245</v>
      </c>
      <c r="AK2523">
        <v>13</v>
      </c>
      <c r="AM2523">
        <v>3000</v>
      </c>
      <c r="AO2523">
        <v>3000</v>
      </c>
      <c r="AV2523">
        <v>70.848792703252997</v>
      </c>
      <c r="AX2523" t="s">
        <v>10089</v>
      </c>
      <c r="AY2523" t="s">
        <v>10090</v>
      </c>
    </row>
    <row r="2524" spans="1:51" hidden="1" x14ac:dyDescent="0.25">
      <c r="A2524" t="s">
        <v>11715</v>
      </c>
      <c r="B2524">
        <v>2007</v>
      </c>
      <c r="C2524">
        <v>690</v>
      </c>
      <c r="E2524" t="s">
        <v>50</v>
      </c>
      <c r="F2524" t="s">
        <v>63</v>
      </c>
      <c r="G2524" t="s">
        <v>82</v>
      </c>
      <c r="K2524" t="s">
        <v>357</v>
      </c>
      <c r="L2524" t="s">
        <v>358</v>
      </c>
      <c r="M2524" t="s">
        <v>146</v>
      </c>
      <c r="N2524" t="s">
        <v>86</v>
      </c>
      <c r="O2524" t="s">
        <v>11716</v>
      </c>
      <c r="Q2524" t="s">
        <v>900</v>
      </c>
      <c r="W2524">
        <v>128</v>
      </c>
      <c r="X2524" t="s">
        <v>88</v>
      </c>
      <c r="AA2524" s="1"/>
      <c r="AC2524">
        <v>2007</v>
      </c>
      <c r="AD2524">
        <v>5</v>
      </c>
      <c r="AE2524">
        <v>21</v>
      </c>
      <c r="AF2524" s="2">
        <f>DATE(emdat_data[[#This Row],[Start Year]],emdat_data[[#This Row],[Start Month]],emdat_data[[#This Row],[Start Day]])</f>
        <v>39223</v>
      </c>
      <c r="AG2524">
        <v>2007</v>
      </c>
      <c r="AH2524">
        <v>5</v>
      </c>
      <c r="AI2524">
        <v>25</v>
      </c>
      <c r="AJ2524" s="2">
        <f>DATE(emdat_data[[#This Row],[End Year]],emdat_data[[#This Row],[End Month]],emdat_data[[#This Row],[End Day]])</f>
        <v>39227</v>
      </c>
      <c r="AK2524">
        <v>5</v>
      </c>
      <c r="AR2524">
        <v>200000</v>
      </c>
      <c r="AS2524">
        <v>282291</v>
      </c>
      <c r="AT2524">
        <v>300000</v>
      </c>
      <c r="AU2524">
        <v>423437</v>
      </c>
      <c r="AV2524">
        <v>70.848792703252997</v>
      </c>
      <c r="AW2524" t="s">
        <v>11717</v>
      </c>
      <c r="AY2524" t="s">
        <v>11718</v>
      </c>
    </row>
    <row r="2525" spans="1:51" hidden="1" x14ac:dyDescent="0.25">
      <c r="A2525" t="s">
        <v>11834</v>
      </c>
      <c r="B2525">
        <v>2007</v>
      </c>
      <c r="C2525">
        <v>213</v>
      </c>
      <c r="E2525" t="s">
        <v>50</v>
      </c>
      <c r="F2525" t="s">
        <v>63</v>
      </c>
      <c r="G2525" t="s">
        <v>64</v>
      </c>
      <c r="H2525" t="s">
        <v>65</v>
      </c>
      <c r="K2525" t="s">
        <v>427</v>
      </c>
      <c r="L2525" t="s">
        <v>428</v>
      </c>
      <c r="M2525" t="s">
        <v>429</v>
      </c>
      <c r="N2525" t="s">
        <v>76</v>
      </c>
      <c r="O2525" t="s">
        <v>11835</v>
      </c>
      <c r="Q2525" t="s">
        <v>2546</v>
      </c>
      <c r="X2525" t="s">
        <v>67</v>
      </c>
      <c r="AA2525" s="1"/>
      <c r="AC2525">
        <v>2007</v>
      </c>
      <c r="AD2525">
        <v>5</v>
      </c>
      <c r="AE2525">
        <v>21</v>
      </c>
      <c r="AF2525" s="2">
        <f>DATE(emdat_data[[#This Row],[Start Year]],emdat_data[[#This Row],[Start Month]],emdat_data[[#This Row],[Start Day]])</f>
        <v>39223</v>
      </c>
      <c r="AG2525">
        <v>2007</v>
      </c>
      <c r="AH2525">
        <v>5</v>
      </c>
      <c r="AI2525">
        <v>27</v>
      </c>
      <c r="AJ2525" s="2">
        <f>DATE(emdat_data[[#This Row],[End Year]],emdat_data[[#This Row],[End Month]],emdat_data[[#This Row],[End Day]])</f>
        <v>39229</v>
      </c>
      <c r="AK2525">
        <v>22</v>
      </c>
      <c r="AV2525">
        <v>70.848792703252997</v>
      </c>
      <c r="AW2525" t="s">
        <v>11836</v>
      </c>
      <c r="AY2525" t="s">
        <v>11837</v>
      </c>
    </row>
    <row r="2526" spans="1:51" hidden="1" x14ac:dyDescent="0.25">
      <c r="A2526" t="s">
        <v>10301</v>
      </c>
      <c r="B2526">
        <v>2007</v>
      </c>
      <c r="C2526">
        <v>171</v>
      </c>
      <c r="E2526" t="s">
        <v>50</v>
      </c>
      <c r="F2526" t="s">
        <v>71</v>
      </c>
      <c r="G2526" t="s">
        <v>72</v>
      </c>
      <c r="H2526" t="s">
        <v>102</v>
      </c>
      <c r="K2526" t="s">
        <v>558</v>
      </c>
      <c r="L2526" t="s">
        <v>559</v>
      </c>
      <c r="M2526" t="s">
        <v>211</v>
      </c>
      <c r="N2526" t="s">
        <v>190</v>
      </c>
      <c r="O2526" t="s">
        <v>10302</v>
      </c>
      <c r="P2526" t="s">
        <v>134</v>
      </c>
      <c r="U2526" t="s">
        <v>127</v>
      </c>
      <c r="W2526">
        <v>34010</v>
      </c>
      <c r="X2526" t="s">
        <v>78</v>
      </c>
      <c r="Y2526">
        <v>4252</v>
      </c>
      <c r="Z2526">
        <v>245</v>
      </c>
      <c r="AA2526" s="1"/>
      <c r="AB2526" t="s">
        <v>10303</v>
      </c>
      <c r="AC2526">
        <v>2007</v>
      </c>
      <c r="AD2526">
        <v>5</v>
      </c>
      <c r="AE2526">
        <v>22</v>
      </c>
      <c r="AF2526" s="2">
        <f>DATE(emdat_data[[#This Row],[Start Year]],emdat_data[[#This Row],[Start Month]],emdat_data[[#This Row],[Start Day]])</f>
        <v>39224</v>
      </c>
      <c r="AG2526">
        <v>2007</v>
      </c>
      <c r="AH2526">
        <v>6</v>
      </c>
      <c r="AI2526">
        <v>6</v>
      </c>
      <c r="AJ2526" s="2">
        <f>DATE(emdat_data[[#This Row],[End Year]],emdat_data[[#This Row],[End Month]],emdat_data[[#This Row],[End Day]])</f>
        <v>39239</v>
      </c>
      <c r="AK2526">
        <v>2</v>
      </c>
      <c r="AM2526">
        <v>1000</v>
      </c>
      <c r="AO2526">
        <v>1000</v>
      </c>
      <c r="AV2526">
        <v>70.848792703252997</v>
      </c>
      <c r="AW2526" t="s">
        <v>10304</v>
      </c>
      <c r="AX2526" t="s">
        <v>10305</v>
      </c>
      <c r="AY2526" t="s">
        <v>10306</v>
      </c>
    </row>
    <row r="2527" spans="1:51" hidden="1" x14ac:dyDescent="0.25">
      <c r="A2527" t="s">
        <v>10427</v>
      </c>
      <c r="B2527">
        <v>2007</v>
      </c>
      <c r="C2527">
        <v>174</v>
      </c>
      <c r="E2527" t="s">
        <v>50</v>
      </c>
      <c r="F2527" t="s">
        <v>71</v>
      </c>
      <c r="G2527" t="s">
        <v>72</v>
      </c>
      <c r="H2527" t="s">
        <v>102</v>
      </c>
      <c r="K2527" t="s">
        <v>1231</v>
      </c>
      <c r="L2527" t="s">
        <v>1232</v>
      </c>
      <c r="M2527" t="s">
        <v>197</v>
      </c>
      <c r="N2527" t="s">
        <v>190</v>
      </c>
      <c r="O2527" t="s">
        <v>10428</v>
      </c>
      <c r="P2527" t="s">
        <v>134</v>
      </c>
      <c r="W2527">
        <v>212700</v>
      </c>
      <c r="X2527" t="s">
        <v>78</v>
      </c>
      <c r="Y2527">
        <v>3989</v>
      </c>
      <c r="Z2527">
        <v>-422</v>
      </c>
      <c r="AA2527" s="1"/>
      <c r="AB2527" t="s">
        <v>10429</v>
      </c>
      <c r="AC2527">
        <v>2007</v>
      </c>
      <c r="AD2527">
        <v>5</v>
      </c>
      <c r="AE2527">
        <v>23</v>
      </c>
      <c r="AF2527" s="2">
        <f>DATE(emdat_data[[#This Row],[Start Year]],emdat_data[[#This Row],[Start Month]],emdat_data[[#This Row],[Start Day]])</f>
        <v>39225</v>
      </c>
      <c r="AG2527">
        <v>2007</v>
      </c>
      <c r="AH2527">
        <v>5</v>
      </c>
      <c r="AI2527">
        <v>26</v>
      </c>
      <c r="AJ2527" s="2">
        <f>DATE(emdat_data[[#This Row],[End Year]],emdat_data[[#This Row],[End Month]],emdat_data[[#This Row],[End Day]])</f>
        <v>39228</v>
      </c>
      <c r="AK2527">
        <v>1</v>
      </c>
      <c r="AM2527">
        <v>550</v>
      </c>
      <c r="AO2527">
        <v>550</v>
      </c>
      <c r="AR2527">
        <v>50000</v>
      </c>
      <c r="AS2527">
        <v>70573</v>
      </c>
      <c r="AT2527">
        <v>400000</v>
      </c>
      <c r="AU2527">
        <v>564583</v>
      </c>
      <c r="AV2527">
        <v>70.848792703252997</v>
      </c>
      <c r="AW2527" t="s">
        <v>10430</v>
      </c>
      <c r="AX2527" t="s">
        <v>10431</v>
      </c>
      <c r="AY2527" t="s">
        <v>10432</v>
      </c>
    </row>
    <row r="2528" spans="1:51" hidden="1" x14ac:dyDescent="0.25">
      <c r="A2528" t="s">
        <v>10030</v>
      </c>
      <c r="B2528">
        <v>2007</v>
      </c>
      <c r="C2528">
        <v>172</v>
      </c>
      <c r="E2528" t="s">
        <v>50</v>
      </c>
      <c r="F2528" t="s">
        <v>71</v>
      </c>
      <c r="G2528" t="s">
        <v>72</v>
      </c>
      <c r="H2528" t="s">
        <v>170</v>
      </c>
      <c r="K2528" t="s">
        <v>159</v>
      </c>
      <c r="L2528" t="s">
        <v>160</v>
      </c>
      <c r="M2528" t="s">
        <v>161</v>
      </c>
      <c r="N2528" t="s">
        <v>57</v>
      </c>
      <c r="O2528" t="s">
        <v>10031</v>
      </c>
      <c r="P2528" t="s">
        <v>134</v>
      </c>
      <c r="Q2528" t="s">
        <v>176</v>
      </c>
      <c r="R2528" t="s">
        <v>659</v>
      </c>
      <c r="W2528">
        <v>43530</v>
      </c>
      <c r="X2528" t="s">
        <v>78</v>
      </c>
      <c r="Y2528">
        <v>3028</v>
      </c>
      <c r="Z2528">
        <v>10778</v>
      </c>
      <c r="AA2528" s="1"/>
      <c r="AC2528">
        <v>2007</v>
      </c>
      <c r="AD2528">
        <v>5</v>
      </c>
      <c r="AE2528">
        <v>24</v>
      </c>
      <c r="AF2528" s="2">
        <f>DATE(emdat_data[[#This Row],[Start Year]],emdat_data[[#This Row],[Start Month]],emdat_data[[#This Row],[Start Day]])</f>
        <v>39226</v>
      </c>
      <c r="AG2528">
        <v>2007</v>
      </c>
      <c r="AH2528">
        <v>5</v>
      </c>
      <c r="AI2528">
        <v>26</v>
      </c>
      <c r="AJ2528" s="2">
        <f>DATE(emdat_data[[#This Row],[End Year]],emdat_data[[#This Row],[End Month]],emdat_data[[#This Row],[End Day]])</f>
        <v>39228</v>
      </c>
      <c r="AK2528">
        <v>43</v>
      </c>
      <c r="AL2528">
        <v>50</v>
      </c>
      <c r="AM2528">
        <v>2300000</v>
      </c>
      <c r="AO2528">
        <v>2300050</v>
      </c>
      <c r="AT2528">
        <v>78000</v>
      </c>
      <c r="AU2528">
        <v>110094</v>
      </c>
      <c r="AV2528">
        <v>70.848792703252997</v>
      </c>
      <c r="AW2528" t="s">
        <v>1768</v>
      </c>
      <c r="AX2528" t="s">
        <v>10032</v>
      </c>
      <c r="AY2528" t="s">
        <v>10033</v>
      </c>
    </row>
    <row r="2529" spans="1:51" hidden="1" x14ac:dyDescent="0.25">
      <c r="A2529" t="s">
        <v>12133</v>
      </c>
      <c r="B2529">
        <v>2007</v>
      </c>
      <c r="C2529">
        <v>173</v>
      </c>
      <c r="E2529" t="s">
        <v>50</v>
      </c>
      <c r="F2529" t="s">
        <v>71</v>
      </c>
      <c r="G2529" t="s">
        <v>72</v>
      </c>
      <c r="H2529" t="s">
        <v>102</v>
      </c>
      <c r="K2529" t="s">
        <v>357</v>
      </c>
      <c r="L2529" t="s">
        <v>358</v>
      </c>
      <c r="M2529" t="s">
        <v>146</v>
      </c>
      <c r="N2529" t="s">
        <v>86</v>
      </c>
      <c r="O2529" t="s">
        <v>12134</v>
      </c>
      <c r="P2529" t="s">
        <v>134</v>
      </c>
      <c r="W2529">
        <v>341</v>
      </c>
      <c r="X2529" t="s">
        <v>78</v>
      </c>
      <c r="Y2529">
        <v>3024</v>
      </c>
      <c r="Z2529">
        <v>-9866</v>
      </c>
      <c r="AA2529" s="1"/>
      <c r="AB2529" t="s">
        <v>12135</v>
      </c>
      <c r="AC2529">
        <v>2007</v>
      </c>
      <c r="AD2529">
        <v>5</v>
      </c>
      <c r="AE2529">
        <v>24</v>
      </c>
      <c r="AF2529" s="2">
        <f>DATE(emdat_data[[#This Row],[Start Year]],emdat_data[[#This Row],[Start Month]],emdat_data[[#This Row],[Start Day]])</f>
        <v>39226</v>
      </c>
      <c r="AG2529">
        <v>2007</v>
      </c>
      <c r="AH2529">
        <v>5</v>
      </c>
      <c r="AI2529">
        <v>29</v>
      </c>
      <c r="AJ2529" s="2">
        <f>DATE(emdat_data[[#This Row],[End Year]],emdat_data[[#This Row],[End Month]],emdat_data[[#This Row],[End Day]])</f>
        <v>39231</v>
      </c>
      <c r="AK2529">
        <v>8</v>
      </c>
      <c r="AM2529">
        <v>100</v>
      </c>
      <c r="AO2529">
        <v>100</v>
      </c>
      <c r="AV2529">
        <v>70.848792703252997</v>
      </c>
      <c r="AW2529" t="s">
        <v>12136</v>
      </c>
      <c r="AY2529" t="s">
        <v>12137</v>
      </c>
    </row>
    <row r="2530" spans="1:51" hidden="1" x14ac:dyDescent="0.25">
      <c r="A2530" t="s">
        <v>10026</v>
      </c>
      <c r="B2530">
        <v>2007</v>
      </c>
      <c r="C2530">
        <v>170</v>
      </c>
      <c r="E2530" t="s">
        <v>50</v>
      </c>
      <c r="F2530" t="s">
        <v>63</v>
      </c>
      <c r="G2530" t="s">
        <v>82</v>
      </c>
      <c r="K2530" t="s">
        <v>187</v>
      </c>
      <c r="L2530" t="s">
        <v>188</v>
      </c>
      <c r="M2530" t="s">
        <v>189</v>
      </c>
      <c r="N2530" t="s">
        <v>190</v>
      </c>
      <c r="O2530" t="s">
        <v>10027</v>
      </c>
      <c r="Q2530" t="s">
        <v>72</v>
      </c>
      <c r="R2530" t="s">
        <v>900</v>
      </c>
      <c r="X2530" t="s">
        <v>88</v>
      </c>
      <c r="Y2530">
        <v>433</v>
      </c>
      <c r="Z2530">
        <v>-47</v>
      </c>
      <c r="AA2530" s="1"/>
      <c r="AC2530">
        <v>2007</v>
      </c>
      <c r="AD2530">
        <v>5</v>
      </c>
      <c r="AE2530">
        <v>25</v>
      </c>
      <c r="AF2530" s="2">
        <f>DATE(emdat_data[[#This Row],[Start Year]],emdat_data[[#This Row],[Start Month]],emdat_data[[#This Row],[Start Day]])</f>
        <v>39227</v>
      </c>
      <c r="AG2530">
        <v>2007</v>
      </c>
      <c r="AH2530">
        <v>5</v>
      </c>
      <c r="AI2530">
        <v>27</v>
      </c>
      <c r="AJ2530" s="2">
        <f>DATE(emdat_data[[#This Row],[End Year]],emdat_data[[#This Row],[End Month]],emdat_data[[#This Row],[End Day]])</f>
        <v>39229</v>
      </c>
      <c r="AK2530">
        <v>1</v>
      </c>
      <c r="AM2530">
        <v>900</v>
      </c>
      <c r="AO2530">
        <v>900</v>
      </c>
      <c r="AV2530">
        <v>70.848792703252997</v>
      </c>
      <c r="AX2530" t="s">
        <v>10028</v>
      </c>
      <c r="AY2530" t="s">
        <v>10029</v>
      </c>
    </row>
    <row r="2531" spans="1:51" x14ac:dyDescent="0.25">
      <c r="A2531" t="s">
        <v>13134</v>
      </c>
      <c r="B2531">
        <v>2007</v>
      </c>
      <c r="C2531">
        <v>432</v>
      </c>
      <c r="D2531" t="s">
        <v>13135</v>
      </c>
      <c r="E2531" t="s">
        <v>50</v>
      </c>
      <c r="F2531" t="s">
        <v>119</v>
      </c>
      <c r="G2531" t="s">
        <v>120</v>
      </c>
      <c r="K2531" t="s">
        <v>440</v>
      </c>
      <c r="L2531" t="s">
        <v>441</v>
      </c>
      <c r="M2531" t="s">
        <v>260</v>
      </c>
      <c r="N2531" t="s">
        <v>76</v>
      </c>
      <c r="O2531" t="s">
        <v>13136</v>
      </c>
      <c r="T2531" t="s">
        <v>128</v>
      </c>
      <c r="U2531" t="s">
        <v>128</v>
      </c>
      <c r="X2531" t="s">
        <v>129</v>
      </c>
      <c r="AA2531" s="1"/>
      <c r="AC2531">
        <v>2007</v>
      </c>
      <c r="AD2531">
        <v>5</v>
      </c>
      <c r="AE2531">
        <v>25</v>
      </c>
      <c r="AF2531" s="2">
        <f>DATE(emdat_data[[#This Row],[Start Year]],emdat_data[[#This Row],[Start Month]],emdat_data[[#This Row],[Start Day]])</f>
        <v>39227</v>
      </c>
      <c r="AG2531">
        <v>2008</v>
      </c>
      <c r="AH2531">
        <v>2</v>
      </c>
      <c r="AJ2531" s="2">
        <f>DATE(emdat_data[[#This Row],[End Year]],emdat_data[[#This Row],[End Month]],emdat_data[[#This Row],[End Day]])</f>
        <v>39478</v>
      </c>
      <c r="AK2531">
        <v>67</v>
      </c>
      <c r="AM2531">
        <v>10000</v>
      </c>
      <c r="AO2531">
        <v>10000</v>
      </c>
      <c r="AV2531">
        <v>70.848792703252997</v>
      </c>
    </row>
    <row r="2532" spans="1:51" hidden="1" x14ac:dyDescent="0.25">
      <c r="A2532" t="s">
        <v>12102</v>
      </c>
      <c r="B2532">
        <v>2007</v>
      </c>
      <c r="C2532">
        <v>168</v>
      </c>
      <c r="E2532" t="s">
        <v>50</v>
      </c>
      <c r="F2532" t="s">
        <v>71</v>
      </c>
      <c r="G2532" t="s">
        <v>72</v>
      </c>
      <c r="H2532" t="s">
        <v>102</v>
      </c>
      <c r="K2532" t="s">
        <v>2924</v>
      </c>
      <c r="L2532" t="s">
        <v>2925</v>
      </c>
      <c r="M2532" t="s">
        <v>392</v>
      </c>
      <c r="N2532" t="s">
        <v>57</v>
      </c>
      <c r="O2532" t="s">
        <v>12103</v>
      </c>
      <c r="P2532" t="s">
        <v>134</v>
      </c>
      <c r="W2532">
        <v>38490</v>
      </c>
      <c r="X2532" t="s">
        <v>78</v>
      </c>
      <c r="Y2532">
        <v>394</v>
      </c>
      <c r="Z2532">
        <v>438</v>
      </c>
      <c r="AA2532" s="1"/>
      <c r="AC2532">
        <v>2007</v>
      </c>
      <c r="AD2532">
        <v>5</v>
      </c>
      <c r="AE2532">
        <v>27</v>
      </c>
      <c r="AF2532" s="2">
        <f>DATE(emdat_data[[#This Row],[Start Year]],emdat_data[[#This Row],[Start Month]],emdat_data[[#This Row],[Start Day]])</f>
        <v>39229</v>
      </c>
      <c r="AG2532">
        <v>2007</v>
      </c>
      <c r="AH2532">
        <v>6</v>
      </c>
      <c r="AI2532">
        <v>1</v>
      </c>
      <c r="AJ2532" s="2">
        <f>DATE(emdat_data[[#This Row],[End Year]],emdat_data[[#This Row],[End Month]],emdat_data[[#This Row],[End Day]])</f>
        <v>39234</v>
      </c>
      <c r="AK2532">
        <v>13</v>
      </c>
      <c r="AM2532">
        <v>750</v>
      </c>
      <c r="AO2532">
        <v>750</v>
      </c>
      <c r="AV2532">
        <v>70.848792703252997</v>
      </c>
      <c r="AX2532" t="s">
        <v>12104</v>
      </c>
      <c r="AY2532" t="s">
        <v>12105</v>
      </c>
    </row>
    <row r="2533" spans="1:51" hidden="1" x14ac:dyDescent="0.25">
      <c r="A2533" t="s">
        <v>10102</v>
      </c>
      <c r="B2533">
        <v>2007</v>
      </c>
      <c r="C2533">
        <v>167</v>
      </c>
      <c r="E2533" t="s">
        <v>50</v>
      </c>
      <c r="F2533" t="s">
        <v>71</v>
      </c>
      <c r="G2533" t="s">
        <v>72</v>
      </c>
      <c r="H2533" t="s">
        <v>102</v>
      </c>
      <c r="K2533" t="s">
        <v>1342</v>
      </c>
      <c r="L2533" t="s">
        <v>1343</v>
      </c>
      <c r="M2533" t="s">
        <v>1194</v>
      </c>
      <c r="N2533" t="s">
        <v>86</v>
      </c>
      <c r="O2533" t="s">
        <v>10103</v>
      </c>
      <c r="P2533" t="s">
        <v>134</v>
      </c>
      <c r="Q2533" t="s">
        <v>176</v>
      </c>
      <c r="X2533" t="s">
        <v>78</v>
      </c>
      <c r="Y2533">
        <v>1955</v>
      </c>
      <c r="Z2533">
        <v>-7105</v>
      </c>
      <c r="AA2533" s="1"/>
      <c r="AC2533">
        <v>2007</v>
      </c>
      <c r="AD2533">
        <v>5</v>
      </c>
      <c r="AE2533">
        <v>30</v>
      </c>
      <c r="AF2533" s="2">
        <f>DATE(emdat_data[[#This Row],[Start Year]],emdat_data[[#This Row],[Start Month]],emdat_data[[#This Row],[Start Day]])</f>
        <v>39232</v>
      </c>
      <c r="AG2533">
        <v>2007</v>
      </c>
      <c r="AH2533">
        <v>6</v>
      </c>
      <c r="AI2533">
        <v>3</v>
      </c>
      <c r="AJ2533" s="2">
        <f>DATE(emdat_data[[#This Row],[End Year]],emdat_data[[#This Row],[End Month]],emdat_data[[#This Row],[End Day]])</f>
        <v>39236</v>
      </c>
      <c r="AK2533">
        <v>2</v>
      </c>
      <c r="AN2533">
        <v>12500</v>
      </c>
      <c r="AO2533">
        <v>12500</v>
      </c>
      <c r="AV2533">
        <v>70.848792703252997</v>
      </c>
      <c r="AX2533" t="s">
        <v>10104</v>
      </c>
      <c r="AY2533" t="s">
        <v>10105</v>
      </c>
    </row>
    <row r="2534" spans="1:51" hidden="1" x14ac:dyDescent="0.25">
      <c r="A2534" t="s">
        <v>10403</v>
      </c>
      <c r="B2534">
        <v>2007</v>
      </c>
      <c r="C2534">
        <v>167</v>
      </c>
      <c r="E2534" t="s">
        <v>50</v>
      </c>
      <c r="F2534" t="s">
        <v>71</v>
      </c>
      <c r="G2534" t="s">
        <v>72</v>
      </c>
      <c r="H2534" t="s">
        <v>102</v>
      </c>
      <c r="K2534" t="s">
        <v>1207</v>
      </c>
      <c r="L2534" t="s">
        <v>1208</v>
      </c>
      <c r="M2534" t="s">
        <v>1194</v>
      </c>
      <c r="N2534" t="s">
        <v>86</v>
      </c>
      <c r="O2534" t="s">
        <v>10404</v>
      </c>
      <c r="P2534" t="s">
        <v>134</v>
      </c>
      <c r="X2534" t="s">
        <v>78</v>
      </c>
      <c r="Y2534">
        <v>1955</v>
      </c>
      <c r="Z2534">
        <v>-7105</v>
      </c>
      <c r="AA2534" s="1"/>
      <c r="AB2534" t="s">
        <v>10405</v>
      </c>
      <c r="AC2534">
        <v>2007</v>
      </c>
      <c r="AD2534">
        <v>5</v>
      </c>
      <c r="AE2534">
        <v>30</v>
      </c>
      <c r="AF2534" s="2">
        <f>DATE(emdat_data[[#This Row],[Start Year]],emdat_data[[#This Row],[Start Month]],emdat_data[[#This Row],[Start Day]])</f>
        <v>39232</v>
      </c>
      <c r="AG2534">
        <v>2007</v>
      </c>
      <c r="AH2534">
        <v>6</v>
      </c>
      <c r="AI2534">
        <v>3</v>
      </c>
      <c r="AJ2534" s="2">
        <f>DATE(emdat_data[[#This Row],[End Year]],emdat_data[[#This Row],[End Month]],emdat_data[[#This Row],[End Day]])</f>
        <v>39236</v>
      </c>
      <c r="AK2534">
        <v>9</v>
      </c>
      <c r="AM2534">
        <v>16000</v>
      </c>
      <c r="AO2534">
        <v>16000</v>
      </c>
      <c r="AV2534">
        <v>70.848792703252997</v>
      </c>
      <c r="AW2534" t="s">
        <v>10406</v>
      </c>
      <c r="AX2534" t="s">
        <v>10407</v>
      </c>
      <c r="AY2534" t="s">
        <v>10408</v>
      </c>
    </row>
    <row r="2535" spans="1:51" hidden="1" x14ac:dyDescent="0.25">
      <c r="A2535" t="s">
        <v>10036</v>
      </c>
      <c r="B2535">
        <v>2007</v>
      </c>
      <c r="C2535">
        <v>235</v>
      </c>
      <c r="D2535" t="s">
        <v>10037</v>
      </c>
      <c r="E2535" t="s">
        <v>50</v>
      </c>
      <c r="F2535" t="s">
        <v>63</v>
      </c>
      <c r="G2535" t="s">
        <v>64</v>
      </c>
      <c r="H2535" t="s">
        <v>1766</v>
      </c>
      <c r="K2535" t="s">
        <v>558</v>
      </c>
      <c r="L2535" t="s">
        <v>559</v>
      </c>
      <c r="M2535" t="s">
        <v>211</v>
      </c>
      <c r="N2535" t="s">
        <v>190</v>
      </c>
      <c r="O2535" t="s">
        <v>10038</v>
      </c>
      <c r="Q2535" t="s">
        <v>477</v>
      </c>
      <c r="R2535" t="s">
        <v>351</v>
      </c>
      <c r="U2535" t="s">
        <v>127</v>
      </c>
      <c r="W2535">
        <v>46</v>
      </c>
      <c r="X2535" t="s">
        <v>67</v>
      </c>
      <c r="AA2535" s="1"/>
      <c r="AC2535">
        <v>2007</v>
      </c>
      <c r="AD2535">
        <v>6</v>
      </c>
      <c r="AF2535" s="2">
        <f>DATE(emdat_data[[#This Row],[Start Year]],emdat_data[[#This Row],[Start Month]],emdat_data[[#This Row],[Start Day]])</f>
        <v>39233</v>
      </c>
      <c r="AG2535">
        <v>2007</v>
      </c>
      <c r="AH2535">
        <v>7</v>
      </c>
      <c r="AJ2535" s="2">
        <f>DATE(emdat_data[[#This Row],[End Year]],emdat_data[[#This Row],[End Month]],emdat_data[[#This Row],[End Day]])</f>
        <v>39263</v>
      </c>
      <c r="AK2535">
        <v>2</v>
      </c>
      <c r="AL2535">
        <v>50</v>
      </c>
      <c r="AO2535">
        <v>50</v>
      </c>
      <c r="AV2535">
        <v>70.848792703252997</v>
      </c>
      <c r="AW2535" t="s">
        <v>10039</v>
      </c>
      <c r="AY2535" t="s">
        <v>10040</v>
      </c>
    </row>
    <row r="2536" spans="1:51" hidden="1" x14ac:dyDescent="0.25">
      <c r="A2536" t="s">
        <v>10169</v>
      </c>
      <c r="B2536">
        <v>2007</v>
      </c>
      <c r="C2536">
        <v>235</v>
      </c>
      <c r="D2536" t="s">
        <v>10037</v>
      </c>
      <c r="E2536" t="s">
        <v>50</v>
      </c>
      <c r="F2536" t="s">
        <v>63</v>
      </c>
      <c r="G2536" t="s">
        <v>64</v>
      </c>
      <c r="H2536" t="s">
        <v>1766</v>
      </c>
      <c r="K2536" t="s">
        <v>195</v>
      </c>
      <c r="L2536" t="s">
        <v>196</v>
      </c>
      <c r="M2536" t="s">
        <v>197</v>
      </c>
      <c r="N2536" t="s">
        <v>190</v>
      </c>
      <c r="O2536" t="s">
        <v>10170</v>
      </c>
      <c r="Q2536" t="s">
        <v>477</v>
      </c>
      <c r="W2536">
        <v>46</v>
      </c>
      <c r="X2536" t="s">
        <v>67</v>
      </c>
      <c r="AA2536" s="1"/>
      <c r="AC2536">
        <v>2007</v>
      </c>
      <c r="AD2536">
        <v>6</v>
      </c>
      <c r="AF2536" s="2">
        <f>DATE(emdat_data[[#This Row],[Start Year]],emdat_data[[#This Row],[Start Month]],emdat_data[[#This Row],[Start Day]])</f>
        <v>39233</v>
      </c>
      <c r="AG2536">
        <v>2007</v>
      </c>
      <c r="AH2536">
        <v>7</v>
      </c>
      <c r="AJ2536" s="2">
        <f>DATE(emdat_data[[#This Row],[End Year]],emdat_data[[#This Row],[End Month]],emdat_data[[#This Row],[End Day]])</f>
        <v>39263</v>
      </c>
      <c r="AK2536">
        <v>16</v>
      </c>
      <c r="AV2536">
        <v>70.848792703252997</v>
      </c>
      <c r="AW2536" t="s">
        <v>10171</v>
      </c>
      <c r="AX2536" t="s">
        <v>10172</v>
      </c>
      <c r="AY2536" t="s">
        <v>10173</v>
      </c>
    </row>
    <row r="2537" spans="1:51" hidden="1" x14ac:dyDescent="0.25">
      <c r="A2537" t="s">
        <v>11761</v>
      </c>
      <c r="B2537">
        <v>2007</v>
      </c>
      <c r="C2537">
        <v>235</v>
      </c>
      <c r="D2537" t="s">
        <v>10037</v>
      </c>
      <c r="E2537" t="s">
        <v>50</v>
      </c>
      <c r="F2537" t="s">
        <v>63</v>
      </c>
      <c r="G2537" t="s">
        <v>64</v>
      </c>
      <c r="H2537" t="s">
        <v>1766</v>
      </c>
      <c r="K2537" t="s">
        <v>376</v>
      </c>
      <c r="L2537" t="s">
        <v>377</v>
      </c>
      <c r="M2537" t="s">
        <v>211</v>
      </c>
      <c r="N2537" t="s">
        <v>190</v>
      </c>
      <c r="O2537" t="s">
        <v>11762</v>
      </c>
      <c r="Q2537" t="s">
        <v>351</v>
      </c>
      <c r="W2537">
        <v>45</v>
      </c>
      <c r="X2537" t="s">
        <v>67</v>
      </c>
      <c r="AA2537" s="1"/>
      <c r="AC2537">
        <v>2007</v>
      </c>
      <c r="AD2537">
        <v>6</v>
      </c>
      <c r="AF2537" s="2">
        <f>DATE(emdat_data[[#This Row],[Start Year]],emdat_data[[#This Row],[Start Month]],emdat_data[[#This Row],[Start Day]])</f>
        <v>39233</v>
      </c>
      <c r="AG2537">
        <v>2007</v>
      </c>
      <c r="AH2537">
        <v>7</v>
      </c>
      <c r="AJ2537" s="2">
        <f>DATE(emdat_data[[#This Row],[End Year]],emdat_data[[#This Row],[End Month]],emdat_data[[#This Row],[End Day]])</f>
        <v>39263</v>
      </c>
      <c r="AK2537">
        <v>30</v>
      </c>
      <c r="AV2537">
        <v>70.848792703252997</v>
      </c>
      <c r="AW2537" t="s">
        <v>11763</v>
      </c>
      <c r="AY2537" t="s">
        <v>11764</v>
      </c>
    </row>
    <row r="2538" spans="1:51" hidden="1" x14ac:dyDescent="0.25">
      <c r="A2538" t="s">
        <v>11765</v>
      </c>
      <c r="B2538">
        <v>2007</v>
      </c>
      <c r="C2538">
        <v>235</v>
      </c>
      <c r="D2538" t="s">
        <v>10037</v>
      </c>
      <c r="E2538" t="s">
        <v>50</v>
      </c>
      <c r="F2538" t="s">
        <v>63</v>
      </c>
      <c r="G2538" t="s">
        <v>64</v>
      </c>
      <c r="H2538" t="s">
        <v>1766</v>
      </c>
      <c r="K2538" t="s">
        <v>239</v>
      </c>
      <c r="L2538" t="s">
        <v>240</v>
      </c>
      <c r="M2538" t="s">
        <v>197</v>
      </c>
      <c r="N2538" t="s">
        <v>190</v>
      </c>
      <c r="O2538" t="s">
        <v>11766</v>
      </c>
      <c r="Q2538" t="s">
        <v>477</v>
      </c>
      <c r="W2538">
        <v>45</v>
      </c>
      <c r="X2538" t="s">
        <v>67</v>
      </c>
      <c r="AA2538" s="1"/>
      <c r="AC2538">
        <v>2007</v>
      </c>
      <c r="AD2538">
        <v>6</v>
      </c>
      <c r="AF2538" s="2">
        <f>DATE(emdat_data[[#This Row],[Start Year]],emdat_data[[#This Row],[Start Month]],emdat_data[[#This Row],[Start Day]])</f>
        <v>39233</v>
      </c>
      <c r="AG2538">
        <v>2007</v>
      </c>
      <c r="AH2538">
        <v>6</v>
      </c>
      <c r="AJ2538" s="2">
        <f>DATE(emdat_data[[#This Row],[End Year]],emdat_data[[#This Row],[End Month]],emdat_data[[#This Row],[End Day]])</f>
        <v>39233</v>
      </c>
      <c r="AK2538">
        <v>6</v>
      </c>
      <c r="AV2538">
        <v>70.848792703252997</v>
      </c>
      <c r="AW2538" t="s">
        <v>11767</v>
      </c>
      <c r="AY2538" t="s">
        <v>11768</v>
      </c>
    </row>
    <row r="2539" spans="1:51" hidden="1" x14ac:dyDescent="0.25">
      <c r="A2539" t="s">
        <v>11769</v>
      </c>
      <c r="B2539">
        <v>2007</v>
      </c>
      <c r="C2539">
        <v>235</v>
      </c>
      <c r="D2539" t="s">
        <v>10037</v>
      </c>
      <c r="E2539" t="s">
        <v>50</v>
      </c>
      <c r="F2539" t="s">
        <v>63</v>
      </c>
      <c r="G2539" t="s">
        <v>64</v>
      </c>
      <c r="H2539" t="s">
        <v>1766</v>
      </c>
      <c r="K2539" t="s">
        <v>2924</v>
      </c>
      <c r="L2539" t="s">
        <v>2925</v>
      </c>
      <c r="M2539" t="s">
        <v>392</v>
      </c>
      <c r="N2539" t="s">
        <v>57</v>
      </c>
      <c r="O2539" t="s">
        <v>11770</v>
      </c>
      <c r="Q2539" t="s">
        <v>477</v>
      </c>
      <c r="W2539">
        <v>43</v>
      </c>
      <c r="X2539" t="s">
        <v>67</v>
      </c>
      <c r="AA2539" s="1"/>
      <c r="AC2539">
        <v>2007</v>
      </c>
      <c r="AD2539">
        <v>6</v>
      </c>
      <c r="AF2539" s="2">
        <f>DATE(emdat_data[[#This Row],[Start Year]],emdat_data[[#This Row],[Start Month]],emdat_data[[#This Row],[Start Day]])</f>
        <v>39233</v>
      </c>
      <c r="AG2539">
        <v>2007</v>
      </c>
      <c r="AH2539">
        <v>6</v>
      </c>
      <c r="AJ2539" s="2">
        <f>DATE(emdat_data[[#This Row],[End Year]],emdat_data[[#This Row],[End Month]],emdat_data[[#This Row],[End Day]])</f>
        <v>39233</v>
      </c>
      <c r="AK2539">
        <v>3</v>
      </c>
      <c r="AV2539">
        <v>70.848792703252997</v>
      </c>
      <c r="AW2539" t="s">
        <v>11771</v>
      </c>
      <c r="AY2539" t="s">
        <v>11772</v>
      </c>
    </row>
    <row r="2540" spans="1:51" x14ac:dyDescent="0.25">
      <c r="A2540" t="s">
        <v>13120</v>
      </c>
      <c r="B2540">
        <v>2007</v>
      </c>
      <c r="C2540">
        <v>456</v>
      </c>
      <c r="E2540" t="s">
        <v>50</v>
      </c>
      <c r="F2540" t="s">
        <v>119</v>
      </c>
      <c r="G2540" t="s">
        <v>120</v>
      </c>
      <c r="H2540" t="s">
        <v>301</v>
      </c>
      <c r="J2540" t="s">
        <v>13121</v>
      </c>
      <c r="K2540" t="s">
        <v>3130</v>
      </c>
      <c r="L2540" t="s">
        <v>3131</v>
      </c>
      <c r="M2540" t="s">
        <v>75</v>
      </c>
      <c r="N2540" t="s">
        <v>76</v>
      </c>
      <c r="O2540" t="s">
        <v>13122</v>
      </c>
      <c r="S2540" t="s">
        <v>127</v>
      </c>
      <c r="T2540" t="s">
        <v>128</v>
      </c>
      <c r="U2540" t="s">
        <v>128</v>
      </c>
      <c r="X2540" t="s">
        <v>129</v>
      </c>
      <c r="AA2540" s="1"/>
      <c r="AC2540">
        <v>2007</v>
      </c>
      <c r="AD2540">
        <v>6</v>
      </c>
      <c r="AF2540" s="2">
        <f>DATE(emdat_data[[#This Row],[Start Year]],emdat_data[[#This Row],[Start Month]],emdat_data[[#This Row],[Start Day]])</f>
        <v>39233</v>
      </c>
      <c r="AG2540">
        <v>2007</v>
      </c>
      <c r="AH2540">
        <v>10</v>
      </c>
      <c r="AI2540">
        <v>2</v>
      </c>
      <c r="AJ2540" s="2">
        <f>DATE(emdat_data[[#This Row],[End Year]],emdat_data[[#This Row],[End Month]],emdat_data[[#This Row],[End Day]])</f>
        <v>39357</v>
      </c>
      <c r="AK2540">
        <v>166</v>
      </c>
      <c r="AM2540">
        <v>372</v>
      </c>
      <c r="AO2540">
        <v>372</v>
      </c>
      <c r="AV2540">
        <v>70.848792703252997</v>
      </c>
    </row>
    <row r="2541" spans="1:51" hidden="1" x14ac:dyDescent="0.25">
      <c r="A2541" t="s">
        <v>10361</v>
      </c>
      <c r="B2541">
        <v>2007</v>
      </c>
      <c r="C2541">
        <v>166</v>
      </c>
      <c r="E2541" t="s">
        <v>50</v>
      </c>
      <c r="F2541" t="s">
        <v>71</v>
      </c>
      <c r="G2541" t="s">
        <v>72</v>
      </c>
      <c r="H2541" t="s">
        <v>102</v>
      </c>
      <c r="K2541" t="s">
        <v>159</v>
      </c>
      <c r="L2541" t="s">
        <v>160</v>
      </c>
      <c r="M2541" t="s">
        <v>161</v>
      </c>
      <c r="N2541" t="s">
        <v>57</v>
      </c>
      <c r="O2541" t="s">
        <v>4835</v>
      </c>
      <c r="P2541" t="s">
        <v>134</v>
      </c>
      <c r="W2541">
        <v>168600</v>
      </c>
      <c r="X2541" t="s">
        <v>78</v>
      </c>
      <c r="Y2541">
        <v>272</v>
      </c>
      <c r="Z2541">
        <v>11614</v>
      </c>
      <c r="AA2541" s="1"/>
      <c r="AC2541">
        <v>2007</v>
      </c>
      <c r="AD2541">
        <v>6</v>
      </c>
      <c r="AE2541">
        <v>1</v>
      </c>
      <c r="AF2541" s="2">
        <f>DATE(emdat_data[[#This Row],[Start Year]],emdat_data[[#This Row],[Start Month]],emdat_data[[#This Row],[Start Day]])</f>
        <v>39234</v>
      </c>
      <c r="AG2541">
        <v>2007</v>
      </c>
      <c r="AH2541">
        <v>6</v>
      </c>
      <c r="AI2541">
        <v>6</v>
      </c>
      <c r="AJ2541" s="2">
        <f>DATE(emdat_data[[#This Row],[End Year]],emdat_data[[#This Row],[End Month]],emdat_data[[#This Row],[End Day]])</f>
        <v>39239</v>
      </c>
      <c r="AM2541">
        <v>250000</v>
      </c>
      <c r="AO2541">
        <v>250000</v>
      </c>
      <c r="AT2541">
        <v>13000</v>
      </c>
      <c r="AU2541">
        <v>18349</v>
      </c>
      <c r="AV2541">
        <v>70.848792703252997</v>
      </c>
      <c r="AW2541" t="s">
        <v>4837</v>
      </c>
      <c r="AY2541" t="s">
        <v>4838</v>
      </c>
    </row>
    <row r="2542" spans="1:51" hidden="1" x14ac:dyDescent="0.25">
      <c r="A2542" t="s">
        <v>10482</v>
      </c>
      <c r="B2542">
        <v>2007</v>
      </c>
      <c r="C2542">
        <v>301</v>
      </c>
      <c r="E2542" t="s">
        <v>50</v>
      </c>
      <c r="F2542" t="s">
        <v>350</v>
      </c>
      <c r="G2542" t="s">
        <v>477</v>
      </c>
      <c r="H2542" t="s">
        <v>478</v>
      </c>
      <c r="K2542" t="s">
        <v>195</v>
      </c>
      <c r="L2542" t="s">
        <v>196</v>
      </c>
      <c r="M2542" t="s">
        <v>197</v>
      </c>
      <c r="N2542" t="s">
        <v>190</v>
      </c>
      <c r="O2542" t="s">
        <v>10483</v>
      </c>
      <c r="X2542" t="s">
        <v>78</v>
      </c>
      <c r="AA2542" s="1"/>
      <c r="AC2542">
        <v>2007</v>
      </c>
      <c r="AD2542">
        <v>6</v>
      </c>
      <c r="AE2542">
        <v>1</v>
      </c>
      <c r="AF2542" s="2">
        <f>DATE(emdat_data[[#This Row],[Start Year]],emdat_data[[#This Row],[Start Month]],emdat_data[[#This Row],[Start Day]])</f>
        <v>39234</v>
      </c>
      <c r="AG2542">
        <v>2007</v>
      </c>
      <c r="AH2542">
        <v>7</v>
      </c>
      <c r="AI2542">
        <v>30</v>
      </c>
      <c r="AJ2542" s="2">
        <f>DATE(emdat_data[[#This Row],[End Year]],emdat_data[[#This Row],[End Month]],emdat_data[[#This Row],[End Day]])</f>
        <v>39293</v>
      </c>
      <c r="AK2542">
        <v>3</v>
      </c>
      <c r="AL2542">
        <v>4</v>
      </c>
      <c r="AO2542">
        <v>4</v>
      </c>
      <c r="AV2542">
        <v>70.848792703252997</v>
      </c>
      <c r="AX2542" t="s">
        <v>10484</v>
      </c>
      <c r="AY2542" t="s">
        <v>10485</v>
      </c>
    </row>
    <row r="2543" spans="1:51" hidden="1" x14ac:dyDescent="0.25">
      <c r="A2543" t="s">
        <v>10357</v>
      </c>
      <c r="B2543">
        <v>2007</v>
      </c>
      <c r="C2543">
        <v>217</v>
      </c>
      <c r="D2543" t="s">
        <v>10358</v>
      </c>
      <c r="E2543" t="s">
        <v>50</v>
      </c>
      <c r="F2543" t="s">
        <v>51</v>
      </c>
      <c r="G2543" t="s">
        <v>52</v>
      </c>
      <c r="H2543" t="s">
        <v>53</v>
      </c>
      <c r="K2543" t="s">
        <v>159</v>
      </c>
      <c r="L2543" t="s">
        <v>160</v>
      </c>
      <c r="M2543" t="s">
        <v>161</v>
      </c>
      <c r="N2543" t="s">
        <v>57</v>
      </c>
      <c r="O2543" t="s">
        <v>10359</v>
      </c>
      <c r="W2543">
        <v>6</v>
      </c>
      <c r="X2543" t="s">
        <v>59</v>
      </c>
      <c r="Y2543">
        <v>23028</v>
      </c>
      <c r="Z2543">
        <v>101052</v>
      </c>
      <c r="AA2543" s="1">
        <v>0.23194444444444445</v>
      </c>
      <c r="AC2543">
        <v>2007</v>
      </c>
      <c r="AD2543">
        <v>6</v>
      </c>
      <c r="AE2543">
        <v>2</v>
      </c>
      <c r="AF2543" s="2">
        <f>DATE(emdat_data[[#This Row],[Start Year]],emdat_data[[#This Row],[Start Month]],emdat_data[[#This Row],[Start Day]])</f>
        <v>39235</v>
      </c>
      <c r="AG2543">
        <v>2007</v>
      </c>
      <c r="AH2543">
        <v>6</v>
      </c>
      <c r="AI2543">
        <v>2</v>
      </c>
      <c r="AJ2543" s="2">
        <f>DATE(emdat_data[[#This Row],[End Year]],emdat_data[[#This Row],[End Month]],emdat_data[[#This Row],[End Day]])</f>
        <v>39235</v>
      </c>
      <c r="AK2543">
        <v>3</v>
      </c>
      <c r="AL2543">
        <v>329</v>
      </c>
      <c r="AO2543">
        <v>329</v>
      </c>
      <c r="AR2543">
        <v>10000</v>
      </c>
      <c r="AS2543">
        <v>14115</v>
      </c>
      <c r="AT2543">
        <v>342000</v>
      </c>
      <c r="AU2543">
        <v>482718</v>
      </c>
      <c r="AV2543">
        <v>70.848792703252997</v>
      </c>
      <c r="AX2543" t="s">
        <v>1089</v>
      </c>
      <c r="AY2543" t="s">
        <v>1090</v>
      </c>
    </row>
    <row r="2544" spans="1:51" hidden="1" x14ac:dyDescent="0.25">
      <c r="A2544" t="s">
        <v>8297</v>
      </c>
      <c r="B2544">
        <v>2007</v>
      </c>
      <c r="C2544">
        <v>164</v>
      </c>
      <c r="D2544" t="s">
        <v>8298</v>
      </c>
      <c r="E2544" t="s">
        <v>50</v>
      </c>
      <c r="F2544" t="s">
        <v>63</v>
      </c>
      <c r="G2544" t="s">
        <v>82</v>
      </c>
      <c r="H2544" t="s">
        <v>98</v>
      </c>
      <c r="J2544" t="s">
        <v>8299</v>
      </c>
      <c r="K2544" t="s">
        <v>1447</v>
      </c>
      <c r="L2544" t="s">
        <v>1448</v>
      </c>
      <c r="M2544" t="s">
        <v>56</v>
      </c>
      <c r="N2544" t="s">
        <v>57</v>
      </c>
      <c r="O2544" t="s">
        <v>8300</v>
      </c>
      <c r="Q2544" t="s">
        <v>72</v>
      </c>
      <c r="W2544">
        <v>220</v>
      </c>
      <c r="X2544" t="s">
        <v>88</v>
      </c>
      <c r="AA2544" s="1"/>
      <c r="AC2544">
        <v>2007</v>
      </c>
      <c r="AD2544">
        <v>6</v>
      </c>
      <c r="AE2544">
        <v>6</v>
      </c>
      <c r="AF2544" s="2">
        <f>DATE(emdat_data[[#This Row],[Start Year]],emdat_data[[#This Row],[Start Month]],emdat_data[[#This Row],[Start Day]])</f>
        <v>39239</v>
      </c>
      <c r="AG2544">
        <v>2007</v>
      </c>
      <c r="AH2544">
        <v>6</v>
      </c>
      <c r="AI2544">
        <v>10</v>
      </c>
      <c r="AJ2544" s="2">
        <f>DATE(emdat_data[[#This Row],[End Year]],emdat_data[[#This Row],[End Month]],emdat_data[[#This Row],[End Day]])</f>
        <v>39243</v>
      </c>
      <c r="AK2544">
        <v>12</v>
      </c>
      <c r="AL2544">
        <v>9</v>
      </c>
      <c r="AM2544">
        <v>185000</v>
      </c>
      <c r="AO2544">
        <v>185009</v>
      </c>
      <c r="AV2544">
        <v>70.848792703252997</v>
      </c>
      <c r="AX2544" t="s">
        <v>8301</v>
      </c>
      <c r="AY2544" t="s">
        <v>8302</v>
      </c>
    </row>
    <row r="2545" spans="1:51" hidden="1" x14ac:dyDescent="0.25">
      <c r="A2545" t="s">
        <v>8343</v>
      </c>
      <c r="B2545">
        <v>2007</v>
      </c>
      <c r="C2545">
        <v>165</v>
      </c>
      <c r="E2545" t="s">
        <v>50</v>
      </c>
      <c r="F2545" t="s">
        <v>71</v>
      </c>
      <c r="G2545" t="s">
        <v>72</v>
      </c>
      <c r="H2545" t="s">
        <v>102</v>
      </c>
      <c r="K2545" t="s">
        <v>144</v>
      </c>
      <c r="L2545" t="s">
        <v>145</v>
      </c>
      <c r="M2545" t="s">
        <v>146</v>
      </c>
      <c r="N2545" t="s">
        <v>86</v>
      </c>
      <c r="O2545" t="s">
        <v>8344</v>
      </c>
      <c r="P2545" t="s">
        <v>2814</v>
      </c>
      <c r="W2545">
        <v>205000</v>
      </c>
      <c r="X2545" t="s">
        <v>78</v>
      </c>
      <c r="Y2545">
        <v>5418</v>
      </c>
      <c r="Z2545">
        <v>-12503</v>
      </c>
      <c r="AA2545" s="1"/>
      <c r="AB2545" t="s">
        <v>8345</v>
      </c>
      <c r="AC2545">
        <v>2007</v>
      </c>
      <c r="AD2545">
        <v>6</v>
      </c>
      <c r="AE2545">
        <v>6</v>
      </c>
      <c r="AF2545" s="2">
        <f>DATE(emdat_data[[#This Row],[Start Year]],emdat_data[[#This Row],[Start Month]],emdat_data[[#This Row],[Start Day]])</f>
        <v>39239</v>
      </c>
      <c r="AG2545">
        <v>2007</v>
      </c>
      <c r="AH2545">
        <v>6</v>
      </c>
      <c r="AI2545">
        <v>11</v>
      </c>
      <c r="AJ2545" s="2">
        <f>DATE(emdat_data[[#This Row],[End Year]],emdat_data[[#This Row],[End Month]],emdat_data[[#This Row],[End Day]])</f>
        <v>39244</v>
      </c>
      <c r="AM2545">
        <v>500</v>
      </c>
      <c r="AO2545">
        <v>500</v>
      </c>
      <c r="AV2545">
        <v>70.848792703252997</v>
      </c>
      <c r="AX2545" t="s">
        <v>8346</v>
      </c>
      <c r="AY2545" t="s">
        <v>8347</v>
      </c>
    </row>
    <row r="2546" spans="1:51" hidden="1" x14ac:dyDescent="0.25">
      <c r="A2546" t="s">
        <v>10444</v>
      </c>
      <c r="B2546">
        <v>2007</v>
      </c>
      <c r="C2546">
        <v>273</v>
      </c>
      <c r="E2546" t="s">
        <v>50</v>
      </c>
      <c r="F2546" t="s">
        <v>71</v>
      </c>
      <c r="G2546" t="s">
        <v>72</v>
      </c>
      <c r="H2546" t="s">
        <v>102</v>
      </c>
      <c r="K2546" t="s">
        <v>1240</v>
      </c>
      <c r="L2546" t="s">
        <v>1241</v>
      </c>
      <c r="M2546" t="s">
        <v>260</v>
      </c>
      <c r="N2546" t="s">
        <v>76</v>
      </c>
      <c r="O2546" t="s">
        <v>10445</v>
      </c>
      <c r="P2546" t="s">
        <v>134</v>
      </c>
      <c r="W2546">
        <v>19510</v>
      </c>
      <c r="X2546" t="s">
        <v>78</v>
      </c>
      <c r="Y2546">
        <v>545</v>
      </c>
      <c r="Z2546">
        <v>3712</v>
      </c>
      <c r="AA2546" s="1"/>
      <c r="AB2546" t="s">
        <v>10446</v>
      </c>
      <c r="AC2546">
        <v>2007</v>
      </c>
      <c r="AD2546">
        <v>6</v>
      </c>
      <c r="AE2546">
        <v>6</v>
      </c>
      <c r="AF2546" s="2">
        <f>DATE(emdat_data[[#This Row],[Start Year]],emdat_data[[#This Row],[Start Month]],emdat_data[[#This Row],[Start Day]])</f>
        <v>39239</v>
      </c>
      <c r="AG2546">
        <v>2007</v>
      </c>
      <c r="AH2546">
        <v>7</v>
      </c>
      <c r="AI2546">
        <v>11</v>
      </c>
      <c r="AJ2546" s="2">
        <f>DATE(emdat_data[[#This Row],[End Year]],emdat_data[[#This Row],[End Month]],emdat_data[[#This Row],[End Day]])</f>
        <v>39274</v>
      </c>
      <c r="AM2546">
        <v>5800</v>
      </c>
      <c r="AO2546">
        <v>5800</v>
      </c>
      <c r="AV2546">
        <v>70.848792703252997</v>
      </c>
      <c r="AX2546" t="s">
        <v>8058</v>
      </c>
      <c r="AY2546" t="s">
        <v>8059</v>
      </c>
    </row>
    <row r="2547" spans="1:51" hidden="1" x14ac:dyDescent="0.25">
      <c r="A2547" t="s">
        <v>8225</v>
      </c>
      <c r="B2547">
        <v>2007</v>
      </c>
      <c r="C2547">
        <v>160</v>
      </c>
      <c r="E2547" t="s">
        <v>50</v>
      </c>
      <c r="F2547" t="s">
        <v>71</v>
      </c>
      <c r="G2547" t="s">
        <v>72</v>
      </c>
      <c r="H2547" t="s">
        <v>170</v>
      </c>
      <c r="K2547" t="s">
        <v>93</v>
      </c>
      <c r="L2547" t="s">
        <v>94</v>
      </c>
      <c r="M2547" t="s">
        <v>95</v>
      </c>
      <c r="N2547" t="s">
        <v>96</v>
      </c>
      <c r="O2547" t="s">
        <v>8226</v>
      </c>
      <c r="P2547" t="s">
        <v>8227</v>
      </c>
      <c r="Q2547" t="s">
        <v>176</v>
      </c>
      <c r="R2547" t="s">
        <v>659</v>
      </c>
      <c r="U2547" t="s">
        <v>127</v>
      </c>
      <c r="W2547">
        <v>11380</v>
      </c>
      <c r="X2547" t="s">
        <v>78</v>
      </c>
      <c r="Y2547">
        <v>-3287</v>
      </c>
      <c r="Z2547">
        <v>15138</v>
      </c>
      <c r="AA2547" s="1"/>
      <c r="AC2547">
        <v>2007</v>
      </c>
      <c r="AD2547">
        <v>6</v>
      </c>
      <c r="AE2547">
        <v>8</v>
      </c>
      <c r="AF2547" s="2">
        <f>DATE(emdat_data[[#This Row],[Start Year]],emdat_data[[#This Row],[Start Month]],emdat_data[[#This Row],[Start Day]])</f>
        <v>39241</v>
      </c>
      <c r="AG2547">
        <v>2007</v>
      </c>
      <c r="AH2547">
        <v>6</v>
      </c>
      <c r="AI2547">
        <v>12</v>
      </c>
      <c r="AJ2547" s="2">
        <f>DATE(emdat_data[[#This Row],[End Year]],emdat_data[[#This Row],[End Month]],emdat_data[[#This Row],[End Day]])</f>
        <v>39245</v>
      </c>
      <c r="AK2547">
        <v>9</v>
      </c>
      <c r="AM2547">
        <v>5000</v>
      </c>
      <c r="AO2547">
        <v>5000</v>
      </c>
      <c r="AR2547">
        <v>680000</v>
      </c>
      <c r="AS2547">
        <v>959791</v>
      </c>
      <c r="AT2547">
        <v>1300000</v>
      </c>
      <c r="AU2547">
        <v>1834894</v>
      </c>
      <c r="AV2547">
        <v>70.848792703252997</v>
      </c>
      <c r="AX2547" t="s">
        <v>8228</v>
      </c>
      <c r="AY2547" t="s">
        <v>8229</v>
      </c>
    </row>
    <row r="2548" spans="1:51" hidden="1" x14ac:dyDescent="0.25">
      <c r="A2548" t="s">
        <v>8241</v>
      </c>
      <c r="B2548">
        <v>2007</v>
      </c>
      <c r="C2548">
        <v>161</v>
      </c>
      <c r="D2548" t="s">
        <v>8242</v>
      </c>
      <c r="E2548" t="s">
        <v>50</v>
      </c>
      <c r="F2548" t="s">
        <v>71</v>
      </c>
      <c r="G2548" t="s">
        <v>72</v>
      </c>
      <c r="H2548" t="s">
        <v>102</v>
      </c>
      <c r="K2548" t="s">
        <v>527</v>
      </c>
      <c r="L2548" t="s">
        <v>528</v>
      </c>
      <c r="M2548" t="s">
        <v>56</v>
      </c>
      <c r="N2548" t="s">
        <v>57</v>
      </c>
      <c r="O2548" t="s">
        <v>8243</v>
      </c>
      <c r="P2548" t="s">
        <v>1309</v>
      </c>
      <c r="Q2548" t="s">
        <v>176</v>
      </c>
      <c r="X2548" t="s">
        <v>78</v>
      </c>
      <c r="Y2548">
        <v>224</v>
      </c>
      <c r="Z2548">
        <v>9195</v>
      </c>
      <c r="AA2548" s="1"/>
      <c r="AC2548">
        <v>2007</v>
      </c>
      <c r="AD2548">
        <v>6</v>
      </c>
      <c r="AE2548">
        <v>11</v>
      </c>
      <c r="AF2548" s="2">
        <f>DATE(emdat_data[[#This Row],[Start Year]],emdat_data[[#This Row],[Start Month]],emdat_data[[#This Row],[Start Day]])</f>
        <v>39244</v>
      </c>
      <c r="AG2548">
        <v>2007</v>
      </c>
      <c r="AH2548">
        <v>6</v>
      </c>
      <c r="AI2548">
        <v>12</v>
      </c>
      <c r="AJ2548" s="2">
        <f>DATE(emdat_data[[#This Row],[End Year]],emdat_data[[#This Row],[End Month]],emdat_data[[#This Row],[End Day]])</f>
        <v>39245</v>
      </c>
      <c r="AK2548">
        <v>120</v>
      </c>
      <c r="AL2548">
        <v>60</v>
      </c>
      <c r="AM2548">
        <v>80000</v>
      </c>
      <c r="AO2548">
        <v>80060</v>
      </c>
      <c r="AT2548">
        <v>14000</v>
      </c>
      <c r="AU2548">
        <v>19760</v>
      </c>
      <c r="AV2548">
        <v>70.848792703252997</v>
      </c>
      <c r="AX2548" t="s">
        <v>8244</v>
      </c>
      <c r="AY2548" t="s">
        <v>8245</v>
      </c>
    </row>
    <row r="2549" spans="1:51" hidden="1" x14ac:dyDescent="0.25">
      <c r="A2549" t="s">
        <v>9834</v>
      </c>
      <c r="B2549">
        <v>2007</v>
      </c>
      <c r="C2549">
        <v>161</v>
      </c>
      <c r="D2549" t="s">
        <v>8242</v>
      </c>
      <c r="E2549" t="s">
        <v>50</v>
      </c>
      <c r="F2549" t="s">
        <v>71</v>
      </c>
      <c r="G2549" t="s">
        <v>72</v>
      </c>
      <c r="H2549" t="s">
        <v>102</v>
      </c>
      <c r="K2549" t="s">
        <v>1583</v>
      </c>
      <c r="L2549" t="s">
        <v>1584</v>
      </c>
      <c r="M2549" t="s">
        <v>173</v>
      </c>
      <c r="N2549" t="s">
        <v>57</v>
      </c>
      <c r="O2549" t="s">
        <v>9835</v>
      </c>
      <c r="Q2549" t="s">
        <v>176</v>
      </c>
      <c r="X2549" t="s">
        <v>78</v>
      </c>
      <c r="AA2549" s="1"/>
      <c r="AB2549" t="s">
        <v>9836</v>
      </c>
      <c r="AC2549">
        <v>2007</v>
      </c>
      <c r="AD2549">
        <v>6</v>
      </c>
      <c r="AE2549">
        <v>11</v>
      </c>
      <c r="AF2549" s="2">
        <f>DATE(emdat_data[[#This Row],[Start Year]],emdat_data[[#This Row],[Start Month]],emdat_data[[#This Row],[Start Day]])</f>
        <v>39244</v>
      </c>
      <c r="AG2549">
        <v>2007</v>
      </c>
      <c r="AH2549">
        <v>6</v>
      </c>
      <c r="AI2549">
        <v>11</v>
      </c>
      <c r="AJ2549" s="2">
        <f>DATE(emdat_data[[#This Row],[End Year]],emdat_data[[#This Row],[End Month]],emdat_data[[#This Row],[End Day]])</f>
        <v>39244</v>
      </c>
      <c r="AV2549">
        <v>70.848792703252997</v>
      </c>
      <c r="AW2549" t="s">
        <v>9837</v>
      </c>
      <c r="AY2549" t="s">
        <v>9838</v>
      </c>
    </row>
    <row r="2550" spans="1:51" hidden="1" x14ac:dyDescent="0.25">
      <c r="A2550" t="s">
        <v>10057</v>
      </c>
      <c r="B2550">
        <v>2007</v>
      </c>
      <c r="C2550">
        <v>268</v>
      </c>
      <c r="E2550" t="s">
        <v>50</v>
      </c>
      <c r="F2550" t="s">
        <v>71</v>
      </c>
      <c r="G2550" t="s">
        <v>72</v>
      </c>
      <c r="H2550" t="s">
        <v>102</v>
      </c>
      <c r="K2550" t="s">
        <v>159</v>
      </c>
      <c r="L2550" t="s">
        <v>160</v>
      </c>
      <c r="M2550" t="s">
        <v>161</v>
      </c>
      <c r="N2550" t="s">
        <v>57</v>
      </c>
      <c r="O2550" t="s">
        <v>10058</v>
      </c>
      <c r="P2550" t="s">
        <v>134</v>
      </c>
      <c r="Q2550" t="s">
        <v>176</v>
      </c>
      <c r="X2550" t="s">
        <v>78</v>
      </c>
      <c r="AA2550" s="1"/>
      <c r="AC2550">
        <v>2007</v>
      </c>
      <c r="AD2550">
        <v>6</v>
      </c>
      <c r="AE2550">
        <v>15</v>
      </c>
      <c r="AF2550" s="2">
        <f>DATE(emdat_data[[#This Row],[Start Year]],emdat_data[[#This Row],[Start Month]],emdat_data[[#This Row],[Start Day]])</f>
        <v>39248</v>
      </c>
      <c r="AG2550">
        <v>2007</v>
      </c>
      <c r="AH2550">
        <v>7</v>
      </c>
      <c r="AJ2550" s="2">
        <f>DATE(emdat_data[[#This Row],[End Year]],emdat_data[[#This Row],[End Month]],emdat_data[[#This Row],[End Day]])</f>
        <v>39263</v>
      </c>
      <c r="AK2550">
        <v>535</v>
      </c>
      <c r="AL2550">
        <v>4000</v>
      </c>
      <c r="AM2550">
        <v>105000000</v>
      </c>
      <c r="AO2550">
        <v>105004000</v>
      </c>
      <c r="AT2550">
        <v>4425655</v>
      </c>
      <c r="AU2550">
        <v>6246620</v>
      </c>
      <c r="AV2550">
        <v>70.848792703252997</v>
      </c>
      <c r="AW2550" t="s">
        <v>10059</v>
      </c>
      <c r="AY2550" t="s">
        <v>10060</v>
      </c>
    </row>
    <row r="2551" spans="1:51" hidden="1" x14ac:dyDescent="0.25">
      <c r="A2551" t="s">
        <v>10146</v>
      </c>
      <c r="B2551">
        <v>2007</v>
      </c>
      <c r="C2551">
        <v>201</v>
      </c>
      <c r="E2551" t="s">
        <v>50</v>
      </c>
      <c r="F2551" t="s">
        <v>71</v>
      </c>
      <c r="G2551" t="s">
        <v>72</v>
      </c>
      <c r="H2551" t="s">
        <v>102</v>
      </c>
      <c r="K2551" t="s">
        <v>1292</v>
      </c>
      <c r="L2551" t="s">
        <v>1293</v>
      </c>
      <c r="M2551" t="s">
        <v>1294</v>
      </c>
      <c r="N2551" t="s">
        <v>190</v>
      </c>
      <c r="O2551" t="s">
        <v>10147</v>
      </c>
      <c r="P2551" t="s">
        <v>10148</v>
      </c>
      <c r="Q2551" t="s">
        <v>653</v>
      </c>
      <c r="W2551">
        <v>23110</v>
      </c>
      <c r="X2551" t="s">
        <v>78</v>
      </c>
      <c r="Y2551">
        <v>5252</v>
      </c>
      <c r="Z2551">
        <v>-76</v>
      </c>
      <c r="AA2551" s="1"/>
      <c r="AB2551" t="s">
        <v>10149</v>
      </c>
      <c r="AC2551">
        <v>2007</v>
      </c>
      <c r="AD2551">
        <v>6</v>
      </c>
      <c r="AE2551">
        <v>15</v>
      </c>
      <c r="AF2551" s="2">
        <f>DATE(emdat_data[[#This Row],[Start Year]],emdat_data[[#This Row],[Start Month]],emdat_data[[#This Row],[Start Day]])</f>
        <v>39248</v>
      </c>
      <c r="AG2551">
        <v>2007</v>
      </c>
      <c r="AH2551">
        <v>6</v>
      </c>
      <c r="AI2551">
        <v>21</v>
      </c>
      <c r="AJ2551" s="2">
        <f>DATE(emdat_data[[#This Row],[End Year]],emdat_data[[#This Row],[End Month]],emdat_data[[#This Row],[End Day]])</f>
        <v>39254</v>
      </c>
      <c r="AK2551">
        <v>1</v>
      </c>
      <c r="AM2551">
        <v>200</v>
      </c>
      <c r="AO2551">
        <v>200</v>
      </c>
      <c r="AR2551">
        <v>299000</v>
      </c>
      <c r="AS2551">
        <v>422026</v>
      </c>
      <c r="AT2551">
        <v>448000</v>
      </c>
      <c r="AU2551">
        <v>632333</v>
      </c>
      <c r="AV2551">
        <v>70.848792703252997</v>
      </c>
      <c r="AW2551" t="s">
        <v>10150</v>
      </c>
      <c r="AX2551" t="s">
        <v>10151</v>
      </c>
      <c r="AY2551" t="s">
        <v>10152</v>
      </c>
    </row>
    <row r="2552" spans="1:51" hidden="1" x14ac:dyDescent="0.25">
      <c r="A2552" t="s">
        <v>11970</v>
      </c>
      <c r="B2552">
        <v>2007</v>
      </c>
      <c r="C2552">
        <v>255</v>
      </c>
      <c r="E2552" t="s">
        <v>50</v>
      </c>
      <c r="F2552" t="s">
        <v>71</v>
      </c>
      <c r="G2552" t="s">
        <v>72</v>
      </c>
      <c r="H2552" t="s">
        <v>170</v>
      </c>
      <c r="K2552" t="s">
        <v>307</v>
      </c>
      <c r="L2552" t="s">
        <v>308</v>
      </c>
      <c r="M2552" t="s">
        <v>56</v>
      </c>
      <c r="N2552" t="s">
        <v>57</v>
      </c>
      <c r="O2552" t="s">
        <v>11971</v>
      </c>
      <c r="P2552" t="s">
        <v>175</v>
      </c>
      <c r="W2552">
        <v>12120</v>
      </c>
      <c r="X2552" t="s">
        <v>78</v>
      </c>
      <c r="Y2552">
        <v>3498</v>
      </c>
      <c r="Z2552">
        <v>7223</v>
      </c>
      <c r="AA2552" s="1"/>
      <c r="AB2552" t="s">
        <v>11972</v>
      </c>
      <c r="AC2552">
        <v>2007</v>
      </c>
      <c r="AD2552">
        <v>6</v>
      </c>
      <c r="AE2552">
        <v>16</v>
      </c>
      <c r="AF2552" s="2">
        <f>DATE(emdat_data[[#This Row],[Start Year]],emdat_data[[#This Row],[Start Month]],emdat_data[[#This Row],[Start Day]])</f>
        <v>39249</v>
      </c>
      <c r="AG2552">
        <v>2007</v>
      </c>
      <c r="AH2552">
        <v>6</v>
      </c>
      <c r="AI2552">
        <v>20</v>
      </c>
      <c r="AJ2552" s="2">
        <f>DATE(emdat_data[[#This Row],[End Year]],emdat_data[[#This Row],[End Month]],emdat_data[[#This Row],[End Day]])</f>
        <v>39253</v>
      </c>
      <c r="AK2552">
        <v>22</v>
      </c>
      <c r="AM2552">
        <v>500</v>
      </c>
      <c r="AO2552">
        <v>500</v>
      </c>
      <c r="AV2552">
        <v>70.848792703252997</v>
      </c>
      <c r="AX2552" t="s">
        <v>9458</v>
      </c>
      <c r="AY2552" t="s">
        <v>9459</v>
      </c>
    </row>
    <row r="2553" spans="1:51" hidden="1" x14ac:dyDescent="0.25">
      <c r="A2553" t="s">
        <v>12138</v>
      </c>
      <c r="B2553">
        <v>2007</v>
      </c>
      <c r="C2553">
        <v>254</v>
      </c>
      <c r="E2553" t="s">
        <v>50</v>
      </c>
      <c r="F2553" t="s">
        <v>71</v>
      </c>
      <c r="G2553" t="s">
        <v>72</v>
      </c>
      <c r="H2553" t="s">
        <v>102</v>
      </c>
      <c r="K2553" t="s">
        <v>357</v>
      </c>
      <c r="L2553" t="s">
        <v>358</v>
      </c>
      <c r="M2553" t="s">
        <v>146</v>
      </c>
      <c r="N2553" t="s">
        <v>86</v>
      </c>
      <c r="O2553" t="s">
        <v>12139</v>
      </c>
      <c r="P2553" t="s">
        <v>134</v>
      </c>
      <c r="W2553">
        <v>34750</v>
      </c>
      <c r="X2553" t="s">
        <v>78</v>
      </c>
      <c r="Y2553">
        <v>3345</v>
      </c>
      <c r="Z2553">
        <v>-973</v>
      </c>
      <c r="AA2553" s="1"/>
      <c r="AB2553" t="s">
        <v>12140</v>
      </c>
      <c r="AC2553">
        <v>2007</v>
      </c>
      <c r="AD2553">
        <v>6</v>
      </c>
      <c r="AE2553">
        <v>17</v>
      </c>
      <c r="AF2553" s="2">
        <f>DATE(emdat_data[[#This Row],[Start Year]],emdat_data[[#This Row],[Start Month]],emdat_data[[#This Row],[Start Day]])</f>
        <v>39250</v>
      </c>
      <c r="AG2553">
        <v>2007</v>
      </c>
      <c r="AH2553">
        <v>6</v>
      </c>
      <c r="AI2553">
        <v>22</v>
      </c>
      <c r="AJ2553" s="2">
        <f>DATE(emdat_data[[#This Row],[End Year]],emdat_data[[#This Row],[End Month]],emdat_data[[#This Row],[End Day]])</f>
        <v>39255</v>
      </c>
      <c r="AK2553">
        <v>10</v>
      </c>
      <c r="AM2553">
        <v>750</v>
      </c>
      <c r="AO2553">
        <v>750</v>
      </c>
      <c r="AT2553">
        <v>28000</v>
      </c>
      <c r="AU2553">
        <v>39521</v>
      </c>
      <c r="AV2553">
        <v>70.848792703252997</v>
      </c>
      <c r="AW2553" t="s">
        <v>8910</v>
      </c>
      <c r="AY2553" t="s">
        <v>8911</v>
      </c>
    </row>
    <row r="2554" spans="1:51" hidden="1" x14ac:dyDescent="0.25">
      <c r="A2554" t="s">
        <v>10553</v>
      </c>
      <c r="B2554">
        <v>2007</v>
      </c>
      <c r="C2554">
        <v>225</v>
      </c>
      <c r="E2554" t="s">
        <v>50</v>
      </c>
      <c r="F2554" t="s">
        <v>71</v>
      </c>
      <c r="G2554" t="s">
        <v>72</v>
      </c>
      <c r="H2554" t="s">
        <v>102</v>
      </c>
      <c r="K2554" t="s">
        <v>226</v>
      </c>
      <c r="L2554" t="s">
        <v>227</v>
      </c>
      <c r="M2554" t="s">
        <v>56</v>
      </c>
      <c r="N2554" t="s">
        <v>57</v>
      </c>
      <c r="O2554" t="s">
        <v>10554</v>
      </c>
      <c r="P2554" t="s">
        <v>1309</v>
      </c>
      <c r="W2554">
        <v>74890</v>
      </c>
      <c r="X2554" t="s">
        <v>78</v>
      </c>
      <c r="Y2554">
        <v>2626</v>
      </c>
      <c r="Z2554">
        <v>9402</v>
      </c>
      <c r="AA2554" s="1"/>
      <c r="AB2554" t="s">
        <v>8150</v>
      </c>
      <c r="AC2554">
        <v>2007</v>
      </c>
      <c r="AD2554">
        <v>6</v>
      </c>
      <c r="AE2554">
        <v>18</v>
      </c>
      <c r="AF2554" s="2">
        <f>DATE(emdat_data[[#This Row],[Start Year]],emdat_data[[#This Row],[Start Month]],emdat_data[[#This Row],[Start Day]])</f>
        <v>39251</v>
      </c>
      <c r="AG2554">
        <v>2007</v>
      </c>
      <c r="AH2554">
        <v>6</v>
      </c>
      <c r="AI2554">
        <v>26</v>
      </c>
      <c r="AJ2554" s="2">
        <f>DATE(emdat_data[[#This Row],[End Year]],emdat_data[[#This Row],[End Month]],emdat_data[[#This Row],[End Day]])</f>
        <v>39259</v>
      </c>
      <c r="AK2554">
        <v>15</v>
      </c>
      <c r="AM2554">
        <v>200000</v>
      </c>
      <c r="AO2554">
        <v>200000</v>
      </c>
      <c r="AV2554">
        <v>70.848792703252997</v>
      </c>
      <c r="AX2554" t="s">
        <v>10555</v>
      </c>
      <c r="AY2554" t="s">
        <v>10556</v>
      </c>
    </row>
    <row r="2555" spans="1:51" hidden="1" x14ac:dyDescent="0.25">
      <c r="A2555" t="s">
        <v>11751</v>
      </c>
      <c r="B2555">
        <v>2007</v>
      </c>
      <c r="C2555">
        <v>251</v>
      </c>
      <c r="E2555" t="s">
        <v>50</v>
      </c>
      <c r="F2555" t="s">
        <v>71</v>
      </c>
      <c r="G2555" t="s">
        <v>72</v>
      </c>
      <c r="H2555" t="s">
        <v>170</v>
      </c>
      <c r="K2555" t="s">
        <v>357</v>
      </c>
      <c r="L2555" t="s">
        <v>358</v>
      </c>
      <c r="M2555" t="s">
        <v>146</v>
      </c>
      <c r="N2555" t="s">
        <v>86</v>
      </c>
      <c r="O2555" t="s">
        <v>9746</v>
      </c>
      <c r="P2555" t="s">
        <v>175</v>
      </c>
      <c r="Q2555" t="s">
        <v>659</v>
      </c>
      <c r="W2555">
        <v>6500</v>
      </c>
      <c r="X2555" t="s">
        <v>78</v>
      </c>
      <c r="Y2555">
        <v>4223</v>
      </c>
      <c r="Z2555">
        <v>-7495</v>
      </c>
      <c r="AA2555" s="1"/>
      <c r="AB2555" t="s">
        <v>11752</v>
      </c>
      <c r="AC2555">
        <v>2007</v>
      </c>
      <c r="AD2555">
        <v>6</v>
      </c>
      <c r="AE2555">
        <v>19</v>
      </c>
      <c r="AF2555" s="2">
        <f>DATE(emdat_data[[#This Row],[Start Year]],emdat_data[[#This Row],[Start Month]],emdat_data[[#This Row],[Start Day]])</f>
        <v>39252</v>
      </c>
      <c r="AG2555">
        <v>2007</v>
      </c>
      <c r="AH2555">
        <v>6</v>
      </c>
      <c r="AI2555">
        <v>20</v>
      </c>
      <c r="AJ2555" s="2">
        <f>DATE(emdat_data[[#This Row],[End Year]],emdat_data[[#This Row],[End Month]],emdat_data[[#This Row],[End Day]])</f>
        <v>39253</v>
      </c>
      <c r="AK2555">
        <v>4</v>
      </c>
      <c r="AM2555">
        <v>120</v>
      </c>
      <c r="AO2555">
        <v>120</v>
      </c>
      <c r="AV2555">
        <v>70.848792703252997</v>
      </c>
      <c r="AW2555" t="s">
        <v>9747</v>
      </c>
      <c r="AY2555" t="s">
        <v>9748</v>
      </c>
    </row>
    <row r="2556" spans="1:51" hidden="1" x14ac:dyDescent="0.25">
      <c r="A2556" t="s">
        <v>10126</v>
      </c>
      <c r="B2556">
        <v>2007</v>
      </c>
      <c r="C2556">
        <v>250</v>
      </c>
      <c r="E2556" t="s">
        <v>50</v>
      </c>
      <c r="F2556" t="s">
        <v>71</v>
      </c>
      <c r="G2556" t="s">
        <v>72</v>
      </c>
      <c r="H2556" t="s">
        <v>170</v>
      </c>
      <c r="K2556" t="s">
        <v>226</v>
      </c>
      <c r="L2556" t="s">
        <v>227</v>
      </c>
      <c r="M2556" t="s">
        <v>56</v>
      </c>
      <c r="N2556" t="s">
        <v>57</v>
      </c>
      <c r="O2556" t="s">
        <v>10127</v>
      </c>
      <c r="P2556" t="s">
        <v>10128</v>
      </c>
      <c r="Q2556" t="s">
        <v>176</v>
      </c>
      <c r="W2556">
        <v>449300</v>
      </c>
      <c r="X2556" t="s">
        <v>78</v>
      </c>
      <c r="Y2556">
        <v>1494</v>
      </c>
      <c r="Z2556">
        <v>7816</v>
      </c>
      <c r="AA2556" s="1"/>
      <c r="AB2556" t="s">
        <v>10129</v>
      </c>
      <c r="AC2556">
        <v>2007</v>
      </c>
      <c r="AD2556">
        <v>6</v>
      </c>
      <c r="AE2556">
        <v>22</v>
      </c>
      <c r="AF2556" s="2">
        <f>DATE(emdat_data[[#This Row],[Start Year]],emdat_data[[#This Row],[Start Month]],emdat_data[[#This Row],[Start Day]])</f>
        <v>39255</v>
      </c>
      <c r="AG2556">
        <v>2007</v>
      </c>
      <c r="AH2556">
        <v>7</v>
      </c>
      <c r="AI2556">
        <v>4</v>
      </c>
      <c r="AJ2556" s="2">
        <f>DATE(emdat_data[[#This Row],[End Year]],emdat_data[[#This Row],[End Month]],emdat_data[[#This Row],[End Day]])</f>
        <v>39267</v>
      </c>
      <c r="AK2556">
        <v>127</v>
      </c>
      <c r="AM2556">
        <v>200000</v>
      </c>
      <c r="AO2556">
        <v>200000</v>
      </c>
      <c r="AV2556">
        <v>70.848792703252997</v>
      </c>
      <c r="AX2556" t="s">
        <v>10130</v>
      </c>
      <c r="AY2556" t="s">
        <v>10131</v>
      </c>
    </row>
    <row r="2557" spans="1:51" hidden="1" x14ac:dyDescent="0.25">
      <c r="A2557" t="s">
        <v>11733</v>
      </c>
      <c r="B2557">
        <v>2007</v>
      </c>
      <c r="C2557">
        <v>249</v>
      </c>
      <c r="E2557" t="s">
        <v>50</v>
      </c>
      <c r="F2557" t="s">
        <v>71</v>
      </c>
      <c r="G2557" t="s">
        <v>72</v>
      </c>
      <c r="H2557" t="s">
        <v>102</v>
      </c>
      <c r="K2557" t="s">
        <v>307</v>
      </c>
      <c r="L2557" t="s">
        <v>308</v>
      </c>
      <c r="M2557" t="s">
        <v>56</v>
      </c>
      <c r="N2557" t="s">
        <v>57</v>
      </c>
      <c r="O2557" t="s">
        <v>11734</v>
      </c>
      <c r="P2557" t="s">
        <v>1309</v>
      </c>
      <c r="Q2557" t="s">
        <v>659</v>
      </c>
      <c r="W2557">
        <v>2215</v>
      </c>
      <c r="X2557" t="s">
        <v>78</v>
      </c>
      <c r="AA2557" s="1"/>
      <c r="AC2557">
        <v>2007</v>
      </c>
      <c r="AD2557">
        <v>6</v>
      </c>
      <c r="AE2557">
        <v>23</v>
      </c>
      <c r="AF2557" s="2">
        <f>DATE(emdat_data[[#This Row],[Start Year]],emdat_data[[#This Row],[Start Month]],emdat_data[[#This Row],[Start Day]])</f>
        <v>39256</v>
      </c>
      <c r="AG2557">
        <v>2007</v>
      </c>
      <c r="AH2557">
        <v>6</v>
      </c>
      <c r="AI2557">
        <v>25</v>
      </c>
      <c r="AJ2557" s="2">
        <f>DATE(emdat_data[[#This Row],[End Year]],emdat_data[[#This Row],[End Month]],emdat_data[[#This Row],[End Day]])</f>
        <v>39258</v>
      </c>
      <c r="AK2557">
        <v>228</v>
      </c>
      <c r="AL2557">
        <v>186</v>
      </c>
      <c r="AO2557">
        <v>186</v>
      </c>
      <c r="AV2557">
        <v>70.848792703252997</v>
      </c>
      <c r="AX2557" t="s">
        <v>11735</v>
      </c>
      <c r="AY2557" t="s">
        <v>11736</v>
      </c>
    </row>
    <row r="2558" spans="1:51" hidden="1" x14ac:dyDescent="0.25">
      <c r="A2558" t="s">
        <v>10265</v>
      </c>
      <c r="B2558">
        <v>2007</v>
      </c>
      <c r="C2558">
        <v>248</v>
      </c>
      <c r="E2558" t="s">
        <v>50</v>
      </c>
      <c r="F2558" t="s">
        <v>71</v>
      </c>
      <c r="G2558" t="s">
        <v>72</v>
      </c>
      <c r="H2558" t="s">
        <v>102</v>
      </c>
      <c r="K2558" t="s">
        <v>54</v>
      </c>
      <c r="L2558" t="s">
        <v>55</v>
      </c>
      <c r="M2558" t="s">
        <v>56</v>
      </c>
      <c r="N2558" t="s">
        <v>57</v>
      </c>
      <c r="O2558" t="s">
        <v>10266</v>
      </c>
      <c r="P2558" t="s">
        <v>134</v>
      </c>
      <c r="W2558">
        <v>62340</v>
      </c>
      <c r="X2558" t="s">
        <v>78</v>
      </c>
      <c r="Y2558">
        <v>3528</v>
      </c>
      <c r="Z2558">
        <v>7114</v>
      </c>
      <c r="AA2558" s="1"/>
      <c r="AB2558" t="s">
        <v>10267</v>
      </c>
      <c r="AC2558">
        <v>2007</v>
      </c>
      <c r="AD2558">
        <v>6</v>
      </c>
      <c r="AE2558">
        <v>24</v>
      </c>
      <c r="AF2558" s="2">
        <f>DATE(emdat_data[[#This Row],[Start Year]],emdat_data[[#This Row],[Start Month]],emdat_data[[#This Row],[Start Day]])</f>
        <v>39257</v>
      </c>
      <c r="AG2558">
        <v>2007</v>
      </c>
      <c r="AH2558">
        <v>7</v>
      </c>
      <c r="AI2558">
        <v>3</v>
      </c>
      <c r="AJ2558" s="2">
        <f>DATE(emdat_data[[#This Row],[End Year]],emdat_data[[#This Row],[End Month]],emdat_data[[#This Row],[End Day]])</f>
        <v>39266</v>
      </c>
      <c r="AK2558">
        <v>113</v>
      </c>
      <c r="AM2558">
        <v>4000</v>
      </c>
      <c r="AO2558">
        <v>4000</v>
      </c>
      <c r="AV2558">
        <v>70.848792703252997</v>
      </c>
      <c r="AW2558" t="s">
        <v>10268</v>
      </c>
      <c r="AX2558" t="s">
        <v>10269</v>
      </c>
      <c r="AY2558" t="s">
        <v>10270</v>
      </c>
    </row>
    <row r="2559" spans="1:51" hidden="1" x14ac:dyDescent="0.25">
      <c r="A2559" t="s">
        <v>12141</v>
      </c>
      <c r="B2559">
        <v>2007</v>
      </c>
      <c r="C2559">
        <v>351</v>
      </c>
      <c r="E2559" t="s">
        <v>50</v>
      </c>
      <c r="F2559" t="s">
        <v>350</v>
      </c>
      <c r="G2559" t="s">
        <v>477</v>
      </c>
      <c r="H2559" t="s">
        <v>478</v>
      </c>
      <c r="K2559" t="s">
        <v>357</v>
      </c>
      <c r="L2559" t="s">
        <v>358</v>
      </c>
      <c r="M2559" t="s">
        <v>146</v>
      </c>
      <c r="N2559" t="s">
        <v>86</v>
      </c>
      <c r="O2559" t="s">
        <v>12142</v>
      </c>
      <c r="X2559" t="s">
        <v>78</v>
      </c>
      <c r="AA2559" s="1"/>
      <c r="AC2559">
        <v>2007</v>
      </c>
      <c r="AD2559">
        <v>6</v>
      </c>
      <c r="AE2559">
        <v>24</v>
      </c>
      <c r="AF2559" s="2">
        <f>DATE(emdat_data[[#This Row],[Start Year]],emdat_data[[#This Row],[Start Month]],emdat_data[[#This Row],[Start Day]])</f>
        <v>39257</v>
      </c>
      <c r="AG2559">
        <v>2007</v>
      </c>
      <c r="AH2559">
        <v>7</v>
      </c>
      <c r="AI2559">
        <v>2</v>
      </c>
      <c r="AJ2559" s="2">
        <f>DATE(emdat_data[[#This Row],[End Year]],emdat_data[[#This Row],[End Month]],emdat_data[[#This Row],[End Day]])</f>
        <v>39265</v>
      </c>
      <c r="AN2559">
        <v>768</v>
      </c>
      <c r="AO2559">
        <v>768</v>
      </c>
      <c r="AR2559">
        <v>150000</v>
      </c>
      <c r="AS2559">
        <v>211718</v>
      </c>
      <c r="AV2559">
        <v>70.848792703252997</v>
      </c>
      <c r="AX2559" t="s">
        <v>12143</v>
      </c>
      <c r="AY2559" t="s">
        <v>12144</v>
      </c>
    </row>
    <row r="2560" spans="1:51" hidden="1" x14ac:dyDescent="0.25">
      <c r="A2560" t="s">
        <v>10463</v>
      </c>
      <c r="B2560">
        <v>2007</v>
      </c>
      <c r="C2560">
        <v>247</v>
      </c>
      <c r="E2560" t="s">
        <v>50</v>
      </c>
      <c r="F2560" t="s">
        <v>71</v>
      </c>
      <c r="G2560" t="s">
        <v>72</v>
      </c>
      <c r="H2560" t="s">
        <v>102</v>
      </c>
      <c r="K2560" t="s">
        <v>1292</v>
      </c>
      <c r="L2560" t="s">
        <v>1293</v>
      </c>
      <c r="M2560" t="s">
        <v>1294</v>
      </c>
      <c r="N2560" t="s">
        <v>190</v>
      </c>
      <c r="O2560" t="s">
        <v>10464</v>
      </c>
      <c r="P2560" t="s">
        <v>134</v>
      </c>
      <c r="W2560">
        <v>27720</v>
      </c>
      <c r="X2560" t="s">
        <v>78</v>
      </c>
      <c r="Y2560">
        <v>5388</v>
      </c>
      <c r="Z2560">
        <v>-91</v>
      </c>
      <c r="AA2560" s="1"/>
      <c r="AB2560" t="s">
        <v>10465</v>
      </c>
      <c r="AC2560">
        <v>2007</v>
      </c>
      <c r="AD2560">
        <v>6</v>
      </c>
      <c r="AE2560">
        <v>25</v>
      </c>
      <c r="AF2560" s="2">
        <f>DATE(emdat_data[[#This Row],[Start Year]],emdat_data[[#This Row],[Start Month]],emdat_data[[#This Row],[Start Day]])</f>
        <v>39258</v>
      </c>
      <c r="AG2560">
        <v>2007</v>
      </c>
      <c r="AH2560">
        <v>7</v>
      </c>
      <c r="AI2560">
        <v>3</v>
      </c>
      <c r="AJ2560" s="2">
        <f>DATE(emdat_data[[#This Row],[End Year]],emdat_data[[#This Row],[End Month]],emdat_data[[#This Row],[End Day]])</f>
        <v>39266</v>
      </c>
      <c r="AK2560">
        <v>6</v>
      </c>
      <c r="AN2560">
        <v>30000</v>
      </c>
      <c r="AO2560">
        <v>30000</v>
      </c>
      <c r="AR2560">
        <v>3000000</v>
      </c>
      <c r="AS2560">
        <v>4234370</v>
      </c>
      <c r="AT2560">
        <v>4000000</v>
      </c>
      <c r="AU2560">
        <v>5645827</v>
      </c>
      <c r="AV2560">
        <v>70.848792703252997</v>
      </c>
      <c r="AX2560" t="s">
        <v>10466</v>
      </c>
      <c r="AY2560" t="s">
        <v>10467</v>
      </c>
    </row>
    <row r="2561" spans="1:51" hidden="1" x14ac:dyDescent="0.25">
      <c r="A2561" t="s">
        <v>11609</v>
      </c>
      <c r="B2561">
        <v>2007</v>
      </c>
      <c r="C2561">
        <v>245</v>
      </c>
      <c r="D2561" t="s">
        <v>11610</v>
      </c>
      <c r="E2561" t="s">
        <v>50</v>
      </c>
      <c r="F2561" t="s">
        <v>63</v>
      </c>
      <c r="G2561" t="s">
        <v>82</v>
      </c>
      <c r="H2561" t="s">
        <v>98</v>
      </c>
      <c r="J2561" t="s">
        <v>11611</v>
      </c>
      <c r="K2561" t="s">
        <v>307</v>
      </c>
      <c r="L2561" t="s">
        <v>308</v>
      </c>
      <c r="M2561" t="s">
        <v>56</v>
      </c>
      <c r="N2561" t="s">
        <v>57</v>
      </c>
      <c r="O2561" t="s">
        <v>11612</v>
      </c>
      <c r="Q2561" t="s">
        <v>72</v>
      </c>
      <c r="R2561" t="s">
        <v>653</v>
      </c>
      <c r="V2561">
        <v>35048</v>
      </c>
      <c r="X2561" t="s">
        <v>88</v>
      </c>
      <c r="Y2561">
        <v>2526</v>
      </c>
      <c r="Z2561">
        <v>679</v>
      </c>
      <c r="AA2561" s="1"/>
      <c r="AC2561">
        <v>2007</v>
      </c>
      <c r="AD2561">
        <v>6</v>
      </c>
      <c r="AE2561">
        <v>26</v>
      </c>
      <c r="AF2561" s="2">
        <f>DATE(emdat_data[[#This Row],[Start Year]],emdat_data[[#This Row],[Start Month]],emdat_data[[#This Row],[Start Day]])</f>
        <v>39259</v>
      </c>
      <c r="AG2561">
        <v>2007</v>
      </c>
      <c r="AH2561">
        <v>7</v>
      </c>
      <c r="AI2561">
        <v>6</v>
      </c>
      <c r="AJ2561" s="2">
        <f>DATE(emdat_data[[#This Row],[End Year]],emdat_data[[#This Row],[End Month]],emdat_data[[#This Row],[End Day]])</f>
        <v>39269</v>
      </c>
      <c r="AK2561">
        <v>242</v>
      </c>
      <c r="AM2561">
        <v>1650000</v>
      </c>
      <c r="AO2561">
        <v>1650000</v>
      </c>
      <c r="AT2561">
        <v>1620000</v>
      </c>
      <c r="AU2561">
        <v>2286560</v>
      </c>
      <c r="AV2561">
        <v>70.848792703252997</v>
      </c>
      <c r="AW2561" t="s">
        <v>11613</v>
      </c>
      <c r="AY2561" t="s">
        <v>11614</v>
      </c>
    </row>
    <row r="2562" spans="1:51" hidden="1" x14ac:dyDescent="0.25">
      <c r="A2562" t="s">
        <v>11635</v>
      </c>
      <c r="B2562">
        <v>2007</v>
      </c>
      <c r="C2562">
        <v>244</v>
      </c>
      <c r="E2562" t="s">
        <v>50</v>
      </c>
      <c r="F2562" t="s">
        <v>71</v>
      </c>
      <c r="G2562" t="s">
        <v>72</v>
      </c>
      <c r="H2562" t="s">
        <v>102</v>
      </c>
      <c r="K2562" t="s">
        <v>357</v>
      </c>
      <c r="L2562" t="s">
        <v>358</v>
      </c>
      <c r="M2562" t="s">
        <v>146</v>
      </c>
      <c r="N2562" t="s">
        <v>86</v>
      </c>
      <c r="O2562" t="s">
        <v>11636</v>
      </c>
      <c r="P2562" t="s">
        <v>134</v>
      </c>
      <c r="R2562" t="s">
        <v>659</v>
      </c>
      <c r="W2562">
        <v>507800</v>
      </c>
      <c r="X2562" t="s">
        <v>78</v>
      </c>
      <c r="Y2562">
        <v>3284</v>
      </c>
      <c r="Z2562">
        <v>-9717</v>
      </c>
      <c r="AA2562" s="1"/>
      <c r="AB2562" t="s">
        <v>11637</v>
      </c>
      <c r="AC2562">
        <v>2007</v>
      </c>
      <c r="AD2562">
        <v>6</v>
      </c>
      <c r="AE2562">
        <v>26</v>
      </c>
      <c r="AF2562" s="2">
        <f>DATE(emdat_data[[#This Row],[Start Year]],emdat_data[[#This Row],[Start Month]],emdat_data[[#This Row],[Start Day]])</f>
        <v>39259</v>
      </c>
      <c r="AG2562">
        <v>2007</v>
      </c>
      <c r="AH2562">
        <v>7</v>
      </c>
      <c r="AI2562">
        <v>6</v>
      </c>
      <c r="AJ2562" s="2">
        <f>DATE(emdat_data[[#This Row],[End Year]],emdat_data[[#This Row],[End Month]],emdat_data[[#This Row],[End Day]])</f>
        <v>39269</v>
      </c>
      <c r="AK2562">
        <v>8</v>
      </c>
      <c r="AM2562">
        <v>5000</v>
      </c>
      <c r="AO2562">
        <v>5000</v>
      </c>
      <c r="AV2562">
        <v>70.848792703252997</v>
      </c>
      <c r="AX2562" t="s">
        <v>11638</v>
      </c>
      <c r="AY2562" t="s">
        <v>11639</v>
      </c>
    </row>
    <row r="2563" spans="1:51" hidden="1" x14ac:dyDescent="0.25">
      <c r="A2563" t="s">
        <v>11846</v>
      </c>
      <c r="B2563">
        <v>2007</v>
      </c>
      <c r="C2563">
        <v>242</v>
      </c>
      <c r="E2563" t="s">
        <v>50</v>
      </c>
      <c r="F2563" t="s">
        <v>71</v>
      </c>
      <c r="G2563" t="s">
        <v>72</v>
      </c>
      <c r="H2563" t="s">
        <v>170</v>
      </c>
      <c r="K2563" t="s">
        <v>1447</v>
      </c>
      <c r="L2563" t="s">
        <v>1448</v>
      </c>
      <c r="M2563" t="s">
        <v>56</v>
      </c>
      <c r="N2563" t="s">
        <v>57</v>
      </c>
      <c r="O2563" t="s">
        <v>11847</v>
      </c>
      <c r="P2563" t="s">
        <v>175</v>
      </c>
      <c r="W2563">
        <v>11600</v>
      </c>
      <c r="X2563" t="s">
        <v>78</v>
      </c>
      <c r="Y2563">
        <v>3375</v>
      </c>
      <c r="Z2563">
        <v>522</v>
      </c>
      <c r="AA2563" s="1"/>
      <c r="AC2563">
        <v>2007</v>
      </c>
      <c r="AD2563">
        <v>6</v>
      </c>
      <c r="AE2563">
        <v>27</v>
      </c>
      <c r="AF2563" s="2">
        <f>DATE(emdat_data[[#This Row],[Start Year]],emdat_data[[#This Row],[Start Month]],emdat_data[[#This Row],[Start Day]])</f>
        <v>39260</v>
      </c>
      <c r="AG2563">
        <v>2007</v>
      </c>
      <c r="AH2563">
        <v>6</v>
      </c>
      <c r="AI2563">
        <v>29</v>
      </c>
      <c r="AJ2563" s="2">
        <f>DATE(emdat_data[[#This Row],[End Year]],emdat_data[[#This Row],[End Month]],emdat_data[[#This Row],[End Day]])</f>
        <v>39262</v>
      </c>
      <c r="AK2563">
        <v>12</v>
      </c>
      <c r="AT2563">
        <v>22000</v>
      </c>
      <c r="AU2563">
        <v>31052</v>
      </c>
      <c r="AV2563">
        <v>70.848792703252997</v>
      </c>
      <c r="AX2563" t="s">
        <v>11848</v>
      </c>
      <c r="AY2563" t="s">
        <v>11849</v>
      </c>
    </row>
    <row r="2564" spans="1:51" hidden="1" x14ac:dyDescent="0.25">
      <c r="A2564" t="s">
        <v>11974</v>
      </c>
      <c r="B2564">
        <v>2007</v>
      </c>
      <c r="C2564">
        <v>241</v>
      </c>
      <c r="E2564" t="s">
        <v>50</v>
      </c>
      <c r="F2564" t="s">
        <v>71</v>
      </c>
      <c r="G2564" t="s">
        <v>72</v>
      </c>
      <c r="H2564" t="s">
        <v>102</v>
      </c>
      <c r="K2564" t="s">
        <v>307</v>
      </c>
      <c r="L2564" t="s">
        <v>308</v>
      </c>
      <c r="M2564" t="s">
        <v>56</v>
      </c>
      <c r="N2564" t="s">
        <v>57</v>
      </c>
      <c r="O2564" t="s">
        <v>11975</v>
      </c>
      <c r="P2564" t="s">
        <v>134</v>
      </c>
      <c r="W2564">
        <v>130</v>
      </c>
      <c r="X2564" t="s">
        <v>78</v>
      </c>
      <c r="Y2564">
        <v>3427</v>
      </c>
      <c r="Z2564">
        <v>7187</v>
      </c>
      <c r="AA2564" s="1"/>
      <c r="AB2564" t="s">
        <v>11976</v>
      </c>
      <c r="AC2564">
        <v>2007</v>
      </c>
      <c r="AD2564">
        <v>6</v>
      </c>
      <c r="AE2564">
        <v>28</v>
      </c>
      <c r="AF2564" s="2">
        <f>DATE(emdat_data[[#This Row],[Start Year]],emdat_data[[#This Row],[Start Month]],emdat_data[[#This Row],[Start Day]])</f>
        <v>39261</v>
      </c>
      <c r="AG2564">
        <v>2007</v>
      </c>
      <c r="AH2564">
        <v>7</v>
      </c>
      <c r="AI2564">
        <v>22</v>
      </c>
      <c r="AJ2564" s="2">
        <f>DATE(emdat_data[[#This Row],[End Year]],emdat_data[[#This Row],[End Month]],emdat_data[[#This Row],[End Day]])</f>
        <v>39285</v>
      </c>
      <c r="AK2564">
        <v>130</v>
      </c>
      <c r="AM2564">
        <v>2000</v>
      </c>
      <c r="AO2564">
        <v>2000</v>
      </c>
      <c r="AV2564">
        <v>70.848792703252997</v>
      </c>
      <c r="AX2564" t="s">
        <v>11977</v>
      </c>
      <c r="AY2564" t="s">
        <v>11978</v>
      </c>
    </row>
    <row r="2565" spans="1:51" hidden="1" x14ac:dyDescent="0.25">
      <c r="A2565" t="s">
        <v>10360</v>
      </c>
      <c r="B2565">
        <v>2007</v>
      </c>
      <c r="C2565">
        <v>296</v>
      </c>
      <c r="E2565" t="s">
        <v>50</v>
      </c>
      <c r="F2565" t="s">
        <v>71</v>
      </c>
      <c r="G2565" t="s">
        <v>72</v>
      </c>
      <c r="H2565" t="s">
        <v>170</v>
      </c>
      <c r="K2565" t="s">
        <v>159</v>
      </c>
      <c r="L2565" t="s">
        <v>160</v>
      </c>
      <c r="M2565" t="s">
        <v>161</v>
      </c>
      <c r="N2565" t="s">
        <v>57</v>
      </c>
      <c r="O2565" t="s">
        <v>7933</v>
      </c>
      <c r="P2565" t="s">
        <v>2496</v>
      </c>
      <c r="X2565" t="s">
        <v>78</v>
      </c>
      <c r="AA2565" s="1"/>
      <c r="AC2565">
        <v>2007</v>
      </c>
      <c r="AD2565">
        <v>6</v>
      </c>
      <c r="AE2565">
        <v>29</v>
      </c>
      <c r="AF2565" s="2">
        <f>DATE(emdat_data[[#This Row],[Start Year]],emdat_data[[#This Row],[Start Month]],emdat_data[[#This Row],[Start Day]])</f>
        <v>39262</v>
      </c>
      <c r="AG2565">
        <v>2007</v>
      </c>
      <c r="AH2565">
        <v>7</v>
      </c>
      <c r="AI2565">
        <v>1</v>
      </c>
      <c r="AJ2565" s="2">
        <f>DATE(emdat_data[[#This Row],[End Year]],emdat_data[[#This Row],[End Month]],emdat_data[[#This Row],[End Day]])</f>
        <v>39264</v>
      </c>
      <c r="AK2565">
        <v>9</v>
      </c>
      <c r="AV2565">
        <v>70.848792703252997</v>
      </c>
      <c r="AW2565" t="s">
        <v>7291</v>
      </c>
      <c r="AY2565" t="s">
        <v>7934</v>
      </c>
    </row>
    <row r="2566" spans="1:51" hidden="1" x14ac:dyDescent="0.25">
      <c r="A2566" t="s">
        <v>10567</v>
      </c>
      <c r="B2566">
        <v>2007</v>
      </c>
      <c r="C2566">
        <v>240</v>
      </c>
      <c r="E2566" t="s">
        <v>50</v>
      </c>
      <c r="F2566" t="s">
        <v>71</v>
      </c>
      <c r="G2566" t="s">
        <v>72</v>
      </c>
      <c r="H2566" t="s">
        <v>102</v>
      </c>
      <c r="K2566" t="s">
        <v>226</v>
      </c>
      <c r="L2566" t="s">
        <v>227</v>
      </c>
      <c r="M2566" t="s">
        <v>56</v>
      </c>
      <c r="N2566" t="s">
        <v>57</v>
      </c>
      <c r="O2566" t="s">
        <v>10568</v>
      </c>
      <c r="P2566" t="s">
        <v>1309</v>
      </c>
      <c r="W2566">
        <v>74000</v>
      </c>
      <c r="X2566" t="s">
        <v>78</v>
      </c>
      <c r="Y2566">
        <v>2005</v>
      </c>
      <c r="Z2566">
        <v>8186</v>
      </c>
      <c r="AA2566" s="1"/>
      <c r="AB2566" t="s">
        <v>10569</v>
      </c>
      <c r="AC2566">
        <v>2007</v>
      </c>
      <c r="AD2566">
        <v>6</v>
      </c>
      <c r="AE2566">
        <v>30</v>
      </c>
      <c r="AF2566" s="2">
        <f>DATE(emdat_data[[#This Row],[Start Year]],emdat_data[[#This Row],[Start Month]],emdat_data[[#This Row],[Start Day]])</f>
        <v>39263</v>
      </c>
      <c r="AG2566">
        <v>2007</v>
      </c>
      <c r="AH2566">
        <v>7</v>
      </c>
      <c r="AI2566">
        <v>13</v>
      </c>
      <c r="AJ2566" s="2">
        <f>DATE(emdat_data[[#This Row],[End Year]],emdat_data[[#This Row],[End Month]],emdat_data[[#This Row],[End Day]])</f>
        <v>39276</v>
      </c>
      <c r="AK2566">
        <v>29</v>
      </c>
      <c r="AM2566">
        <v>50000</v>
      </c>
      <c r="AO2566">
        <v>50000</v>
      </c>
      <c r="AV2566">
        <v>70.848792703252997</v>
      </c>
      <c r="AX2566" t="s">
        <v>10570</v>
      </c>
      <c r="AY2566" t="s">
        <v>10571</v>
      </c>
    </row>
    <row r="2567" spans="1:51" hidden="1" x14ac:dyDescent="0.25">
      <c r="A2567" t="s">
        <v>10106</v>
      </c>
      <c r="B2567">
        <v>2007</v>
      </c>
      <c r="C2567">
        <v>283</v>
      </c>
      <c r="E2567" t="s">
        <v>50</v>
      </c>
      <c r="F2567" t="s">
        <v>71</v>
      </c>
      <c r="G2567" t="s">
        <v>72</v>
      </c>
      <c r="H2567" t="s">
        <v>102</v>
      </c>
      <c r="K2567" t="s">
        <v>171</v>
      </c>
      <c r="L2567" t="s">
        <v>172</v>
      </c>
      <c r="M2567" t="s">
        <v>173</v>
      </c>
      <c r="N2567" t="s">
        <v>57</v>
      </c>
      <c r="O2567" t="s">
        <v>10107</v>
      </c>
      <c r="P2567" t="s">
        <v>642</v>
      </c>
      <c r="Q2567" t="s">
        <v>176</v>
      </c>
      <c r="X2567" t="s">
        <v>78</v>
      </c>
      <c r="AA2567" s="1"/>
      <c r="AC2567">
        <v>2007</v>
      </c>
      <c r="AD2567">
        <v>7</v>
      </c>
      <c r="AF2567" s="2">
        <f>DATE(emdat_data[[#This Row],[Start Year]],emdat_data[[#This Row],[Start Month]],emdat_data[[#This Row],[Start Day]])</f>
        <v>39263</v>
      </c>
      <c r="AG2567">
        <v>2007</v>
      </c>
      <c r="AH2567">
        <v>7</v>
      </c>
      <c r="AJ2567" s="2">
        <f>DATE(emdat_data[[#This Row],[End Year]],emdat_data[[#This Row],[End Month]],emdat_data[[#This Row],[End Day]])</f>
        <v>39263</v>
      </c>
      <c r="AK2567">
        <v>58</v>
      </c>
      <c r="AM2567">
        <v>5000</v>
      </c>
      <c r="AO2567">
        <v>5000</v>
      </c>
      <c r="AV2567">
        <v>70.848792703252997</v>
      </c>
      <c r="AX2567" t="s">
        <v>10108</v>
      </c>
      <c r="AY2567" t="s">
        <v>10109</v>
      </c>
    </row>
    <row r="2568" spans="1:51" hidden="1" x14ac:dyDescent="0.25">
      <c r="A2568" t="s">
        <v>10217</v>
      </c>
      <c r="B2568">
        <v>2007</v>
      </c>
      <c r="C2568">
        <v>263</v>
      </c>
      <c r="D2568" t="s">
        <v>10212</v>
      </c>
      <c r="E2568" t="s">
        <v>50</v>
      </c>
      <c r="F2568" t="s">
        <v>63</v>
      </c>
      <c r="G2568" t="s">
        <v>64</v>
      </c>
      <c r="H2568" t="s">
        <v>7143</v>
      </c>
      <c r="K2568" t="s">
        <v>131</v>
      </c>
      <c r="L2568" t="s">
        <v>132</v>
      </c>
      <c r="M2568" t="s">
        <v>85</v>
      </c>
      <c r="N2568" t="s">
        <v>86</v>
      </c>
      <c r="O2568" t="s">
        <v>10218</v>
      </c>
      <c r="Q2568" t="s">
        <v>2546</v>
      </c>
      <c r="X2568" t="s">
        <v>67</v>
      </c>
      <c r="AA2568" s="1"/>
      <c r="AC2568">
        <v>2007</v>
      </c>
      <c r="AD2568">
        <v>7</v>
      </c>
      <c r="AF2568" s="2">
        <f>DATE(emdat_data[[#This Row],[Start Year]],emdat_data[[#This Row],[Start Month]],emdat_data[[#This Row],[Start Day]])</f>
        <v>39263</v>
      </c>
      <c r="AG2568">
        <v>2007</v>
      </c>
      <c r="AH2568">
        <v>7</v>
      </c>
      <c r="AJ2568" s="2">
        <f>DATE(emdat_data[[#This Row],[End Year]],emdat_data[[#This Row],[End Month]],emdat_data[[#This Row],[End Day]])</f>
        <v>39263</v>
      </c>
      <c r="AV2568">
        <v>70.848792703252997</v>
      </c>
      <c r="AW2568" t="s">
        <v>10219</v>
      </c>
      <c r="AY2568" t="s">
        <v>10220</v>
      </c>
    </row>
    <row r="2569" spans="1:51" hidden="1" x14ac:dyDescent="0.25">
      <c r="A2569" t="s">
        <v>10277</v>
      </c>
      <c r="B2569">
        <v>2007</v>
      </c>
      <c r="C2569">
        <v>365</v>
      </c>
      <c r="E2569" t="s">
        <v>50</v>
      </c>
      <c r="F2569" t="s">
        <v>350</v>
      </c>
      <c r="G2569" t="s">
        <v>477</v>
      </c>
      <c r="H2569" t="s">
        <v>478</v>
      </c>
      <c r="K2569" t="s">
        <v>668</v>
      </c>
      <c r="L2569" t="s">
        <v>669</v>
      </c>
      <c r="M2569" t="s">
        <v>197</v>
      </c>
      <c r="N2569" t="s">
        <v>190</v>
      </c>
      <c r="O2569" t="s">
        <v>10278</v>
      </c>
      <c r="P2569" t="s">
        <v>10279</v>
      </c>
      <c r="S2569" t="s">
        <v>127</v>
      </c>
      <c r="X2569" t="s">
        <v>78</v>
      </c>
      <c r="AA2569" s="1"/>
      <c r="AC2569">
        <v>2007</v>
      </c>
      <c r="AD2569">
        <v>7</v>
      </c>
      <c r="AF2569" s="2">
        <f>DATE(emdat_data[[#This Row],[Start Year]],emdat_data[[#This Row],[Start Month]],emdat_data[[#This Row],[Start Day]])</f>
        <v>39263</v>
      </c>
      <c r="AG2569">
        <v>2007</v>
      </c>
      <c r="AH2569">
        <v>7</v>
      </c>
      <c r="AJ2569" s="2">
        <f>DATE(emdat_data[[#This Row],[End Year]],emdat_data[[#This Row],[End Month]],emdat_data[[#This Row],[End Day]])</f>
        <v>39263</v>
      </c>
      <c r="AN2569">
        <v>75</v>
      </c>
      <c r="AO2569">
        <v>75</v>
      </c>
      <c r="AV2569">
        <v>70.848792703252997</v>
      </c>
      <c r="AW2569" t="s">
        <v>10280</v>
      </c>
      <c r="AY2569" t="s">
        <v>10281</v>
      </c>
    </row>
    <row r="2570" spans="1:51" hidden="1" x14ac:dyDescent="0.25">
      <c r="A2570" t="s">
        <v>10282</v>
      </c>
      <c r="B2570">
        <v>2007</v>
      </c>
      <c r="C2570">
        <v>477</v>
      </c>
      <c r="D2570" t="s">
        <v>10283</v>
      </c>
      <c r="E2570" t="s">
        <v>50</v>
      </c>
      <c r="F2570" t="s">
        <v>71</v>
      </c>
      <c r="G2570" t="s">
        <v>72</v>
      </c>
      <c r="H2570" t="s">
        <v>102</v>
      </c>
      <c r="K2570" t="s">
        <v>512</v>
      </c>
      <c r="L2570" t="s">
        <v>513</v>
      </c>
      <c r="M2570" t="s">
        <v>125</v>
      </c>
      <c r="N2570" t="s">
        <v>76</v>
      </c>
      <c r="O2570" t="s">
        <v>10284</v>
      </c>
      <c r="P2570" t="s">
        <v>642</v>
      </c>
      <c r="X2570" t="s">
        <v>78</v>
      </c>
      <c r="AA2570" s="1"/>
      <c r="AC2570">
        <v>2007</v>
      </c>
      <c r="AD2570">
        <v>7</v>
      </c>
      <c r="AF2570" s="2">
        <f>DATE(emdat_data[[#This Row],[Start Year]],emdat_data[[#This Row],[Start Month]],emdat_data[[#This Row],[Start Day]])</f>
        <v>39263</v>
      </c>
      <c r="AG2570">
        <v>2007</v>
      </c>
      <c r="AH2570">
        <v>9</v>
      </c>
      <c r="AJ2570" s="2">
        <f>DATE(emdat_data[[#This Row],[End Year]],emdat_data[[#This Row],[End Month]],emdat_data[[#This Row],[End Day]])</f>
        <v>39325</v>
      </c>
      <c r="AK2570">
        <v>10</v>
      </c>
      <c r="AM2570">
        <v>10000</v>
      </c>
      <c r="AN2570">
        <v>884</v>
      </c>
      <c r="AO2570">
        <v>10884</v>
      </c>
      <c r="AV2570">
        <v>70.848792703252997</v>
      </c>
      <c r="AW2570" t="s">
        <v>10285</v>
      </c>
      <c r="AY2570" t="s">
        <v>10286</v>
      </c>
    </row>
    <row r="2571" spans="1:51" hidden="1" x14ac:dyDescent="0.25">
      <c r="A2571" t="s">
        <v>10317</v>
      </c>
      <c r="B2571">
        <v>2007</v>
      </c>
      <c r="C2571">
        <v>366</v>
      </c>
      <c r="E2571" t="s">
        <v>50</v>
      </c>
      <c r="F2571" t="s">
        <v>350</v>
      </c>
      <c r="G2571" t="s">
        <v>477</v>
      </c>
      <c r="H2571" t="s">
        <v>478</v>
      </c>
      <c r="K2571" t="s">
        <v>558</v>
      </c>
      <c r="L2571" t="s">
        <v>559</v>
      </c>
      <c r="M2571" t="s">
        <v>211</v>
      </c>
      <c r="N2571" t="s">
        <v>190</v>
      </c>
      <c r="O2571" t="s">
        <v>10318</v>
      </c>
      <c r="P2571" t="s">
        <v>10319</v>
      </c>
      <c r="S2571" t="s">
        <v>127</v>
      </c>
      <c r="T2571" t="s">
        <v>127</v>
      </c>
      <c r="U2571" t="s">
        <v>127</v>
      </c>
      <c r="X2571" t="s">
        <v>78</v>
      </c>
      <c r="AA2571" s="1"/>
      <c r="AC2571">
        <v>2007</v>
      </c>
      <c r="AD2571">
        <v>7</v>
      </c>
      <c r="AF2571" s="2">
        <f>DATE(emdat_data[[#This Row],[Start Year]],emdat_data[[#This Row],[Start Month]],emdat_data[[#This Row],[Start Day]])</f>
        <v>39263</v>
      </c>
      <c r="AG2571">
        <v>2007</v>
      </c>
      <c r="AH2571">
        <v>7</v>
      </c>
      <c r="AJ2571" s="2">
        <f>DATE(emdat_data[[#This Row],[End Year]],emdat_data[[#This Row],[End Month]],emdat_data[[#This Row],[End Day]])</f>
        <v>39263</v>
      </c>
      <c r="AK2571">
        <v>1</v>
      </c>
      <c r="AL2571">
        <v>9</v>
      </c>
      <c r="AO2571">
        <v>9</v>
      </c>
      <c r="AT2571">
        <v>2454</v>
      </c>
      <c r="AU2571">
        <v>3464</v>
      </c>
      <c r="AV2571">
        <v>70.848792703252997</v>
      </c>
      <c r="AW2571" t="s">
        <v>10320</v>
      </c>
      <c r="AY2571" t="s">
        <v>10321</v>
      </c>
    </row>
    <row r="2572" spans="1:51" hidden="1" x14ac:dyDescent="0.25">
      <c r="A2572" t="s">
        <v>10336</v>
      </c>
      <c r="B2572">
        <v>2007</v>
      </c>
      <c r="C2572">
        <v>455</v>
      </c>
      <c r="D2572" t="s">
        <v>10337</v>
      </c>
      <c r="E2572" t="s">
        <v>50</v>
      </c>
      <c r="F2572" t="s">
        <v>71</v>
      </c>
      <c r="G2572" t="s">
        <v>72</v>
      </c>
      <c r="H2572" t="s">
        <v>102</v>
      </c>
      <c r="K2572" t="s">
        <v>138</v>
      </c>
      <c r="L2572" t="s">
        <v>139</v>
      </c>
      <c r="M2572" t="s">
        <v>75</v>
      </c>
      <c r="N2572" t="s">
        <v>76</v>
      </c>
      <c r="O2572" t="s">
        <v>10338</v>
      </c>
      <c r="P2572" t="s">
        <v>642</v>
      </c>
      <c r="X2572" t="s">
        <v>78</v>
      </c>
      <c r="AA2572" s="1"/>
      <c r="AC2572">
        <v>2007</v>
      </c>
      <c r="AD2572">
        <v>7</v>
      </c>
      <c r="AF2572" s="2">
        <f>DATE(emdat_data[[#This Row],[Start Year]],emdat_data[[#This Row],[Start Month]],emdat_data[[#This Row],[Start Day]])</f>
        <v>39263</v>
      </c>
      <c r="AG2572">
        <v>2007</v>
      </c>
      <c r="AH2572">
        <v>8</v>
      </c>
      <c r="AI2572">
        <v>11</v>
      </c>
      <c r="AJ2572" s="2">
        <f>DATE(emdat_data[[#This Row],[End Year]],emdat_data[[#This Row],[End Month]],emdat_data[[#This Row],[End Day]])</f>
        <v>39305</v>
      </c>
      <c r="AK2572">
        <v>1</v>
      </c>
      <c r="AM2572">
        <v>6000</v>
      </c>
      <c r="AN2572">
        <v>1812</v>
      </c>
      <c r="AO2572">
        <v>7812</v>
      </c>
      <c r="AV2572">
        <v>70.848792703252997</v>
      </c>
      <c r="AX2572" t="s">
        <v>10339</v>
      </c>
      <c r="AY2572" t="s">
        <v>10340</v>
      </c>
    </row>
    <row r="2573" spans="1:51" hidden="1" x14ac:dyDescent="0.25">
      <c r="A2573" t="s">
        <v>10351</v>
      </c>
      <c r="B2573">
        <v>2007</v>
      </c>
      <c r="C2573">
        <v>263</v>
      </c>
      <c r="D2573" t="s">
        <v>10212</v>
      </c>
      <c r="E2573" t="s">
        <v>50</v>
      </c>
      <c r="F2573" t="s">
        <v>63</v>
      </c>
      <c r="G2573" t="s">
        <v>64</v>
      </c>
      <c r="H2573" t="s">
        <v>7143</v>
      </c>
      <c r="K2573" t="s">
        <v>151</v>
      </c>
      <c r="L2573" t="s">
        <v>152</v>
      </c>
      <c r="M2573" t="s">
        <v>85</v>
      </c>
      <c r="N2573" t="s">
        <v>86</v>
      </c>
      <c r="O2573" t="s">
        <v>10352</v>
      </c>
      <c r="W2573">
        <v>-18</v>
      </c>
      <c r="X2573" t="s">
        <v>67</v>
      </c>
      <c r="AA2573" s="1"/>
      <c r="AC2573">
        <v>2007</v>
      </c>
      <c r="AD2573">
        <v>7</v>
      </c>
      <c r="AF2573" s="2">
        <f>DATE(emdat_data[[#This Row],[Start Year]],emdat_data[[#This Row],[Start Month]],emdat_data[[#This Row],[Start Day]])</f>
        <v>39263</v>
      </c>
      <c r="AG2573">
        <v>2007</v>
      </c>
      <c r="AH2573">
        <v>7</v>
      </c>
      <c r="AJ2573" s="2">
        <f>DATE(emdat_data[[#This Row],[End Year]],emdat_data[[#This Row],[End Month]],emdat_data[[#This Row],[End Day]])</f>
        <v>39263</v>
      </c>
      <c r="AK2573">
        <v>6</v>
      </c>
      <c r="AV2573">
        <v>70.848792703252997</v>
      </c>
      <c r="AW2573" t="s">
        <v>603</v>
      </c>
      <c r="AX2573" t="s">
        <v>10353</v>
      </c>
      <c r="AY2573" t="s">
        <v>10354</v>
      </c>
    </row>
    <row r="2574" spans="1:51" hidden="1" x14ac:dyDescent="0.25">
      <c r="A2574" t="s">
        <v>10512</v>
      </c>
      <c r="B2574">
        <v>2007</v>
      </c>
      <c r="C2574">
        <v>235</v>
      </c>
      <c r="D2574" t="s">
        <v>10037</v>
      </c>
      <c r="E2574" t="s">
        <v>50</v>
      </c>
      <c r="F2574" t="s">
        <v>63</v>
      </c>
      <c r="G2574" t="s">
        <v>64</v>
      </c>
      <c r="H2574" t="s">
        <v>1766</v>
      </c>
      <c r="K2574" t="s">
        <v>209</v>
      </c>
      <c r="L2574" t="s">
        <v>210</v>
      </c>
      <c r="M2574" t="s">
        <v>211</v>
      </c>
      <c r="N2574" t="s">
        <v>190</v>
      </c>
      <c r="O2574" t="s">
        <v>1352</v>
      </c>
      <c r="W2574">
        <v>42</v>
      </c>
      <c r="X2574" t="s">
        <v>67</v>
      </c>
      <c r="AA2574" s="1"/>
      <c r="AC2574">
        <v>2007</v>
      </c>
      <c r="AD2574">
        <v>7</v>
      </c>
      <c r="AF2574" s="2">
        <f>DATE(emdat_data[[#This Row],[Start Year]],emdat_data[[#This Row],[Start Month]],emdat_data[[#This Row],[Start Day]])</f>
        <v>39263</v>
      </c>
      <c r="AG2574">
        <v>2007</v>
      </c>
      <c r="AH2574">
        <v>7</v>
      </c>
      <c r="AJ2574" s="2">
        <f>DATE(emdat_data[[#This Row],[End Year]],emdat_data[[#This Row],[End Month]],emdat_data[[#This Row],[End Day]])</f>
        <v>39263</v>
      </c>
      <c r="AK2574">
        <v>500</v>
      </c>
      <c r="AV2574">
        <v>70.848792703252997</v>
      </c>
      <c r="AW2574" t="s">
        <v>1353</v>
      </c>
      <c r="AY2574" t="s">
        <v>1354</v>
      </c>
    </row>
    <row r="2575" spans="1:51" x14ac:dyDescent="0.25">
      <c r="A2575" t="s">
        <v>10543</v>
      </c>
      <c r="B2575">
        <v>2007</v>
      </c>
      <c r="C2575">
        <v>274</v>
      </c>
      <c r="D2575" t="s">
        <v>10544</v>
      </c>
      <c r="E2575" t="s">
        <v>50</v>
      </c>
      <c r="F2575" t="s">
        <v>119</v>
      </c>
      <c r="G2575" t="s">
        <v>120</v>
      </c>
      <c r="H2575" t="s">
        <v>301</v>
      </c>
      <c r="J2575" t="s">
        <v>843</v>
      </c>
      <c r="K2575" t="s">
        <v>171</v>
      </c>
      <c r="L2575" t="s">
        <v>172</v>
      </c>
      <c r="M2575" t="s">
        <v>173</v>
      </c>
      <c r="N2575" t="s">
        <v>57</v>
      </c>
      <c r="T2575" t="s">
        <v>128</v>
      </c>
      <c r="U2575" t="s">
        <v>128</v>
      </c>
      <c r="X2575" t="s">
        <v>129</v>
      </c>
      <c r="AA2575" s="1"/>
      <c r="AC2575">
        <v>2007</v>
      </c>
      <c r="AD2575">
        <v>7</v>
      </c>
      <c r="AF2575" s="2">
        <f>DATE(emdat_data[[#This Row],[Start Year]],emdat_data[[#This Row],[Start Month]],emdat_data[[#This Row],[Start Day]])</f>
        <v>39263</v>
      </c>
      <c r="AG2575">
        <v>2007</v>
      </c>
      <c r="AH2575">
        <v>7</v>
      </c>
      <c r="AJ2575" s="2">
        <f>DATE(emdat_data[[#This Row],[End Year]],emdat_data[[#This Row],[End Month]],emdat_data[[#This Row],[End Day]])</f>
        <v>39263</v>
      </c>
      <c r="AK2575">
        <v>365</v>
      </c>
      <c r="AM2575">
        <v>34542</v>
      </c>
      <c r="AO2575">
        <v>34542</v>
      </c>
      <c r="AV2575">
        <v>70.848792703252997</v>
      </c>
    </row>
    <row r="2576" spans="1:51" hidden="1" x14ac:dyDescent="0.25">
      <c r="A2576" t="s">
        <v>11852</v>
      </c>
      <c r="B2576">
        <v>2007</v>
      </c>
      <c r="C2576">
        <v>294</v>
      </c>
      <c r="E2576" t="s">
        <v>50</v>
      </c>
      <c r="F2576" t="s">
        <v>350</v>
      </c>
      <c r="G2576" t="s">
        <v>477</v>
      </c>
      <c r="H2576" t="s">
        <v>478</v>
      </c>
      <c r="K2576" t="s">
        <v>239</v>
      </c>
      <c r="L2576" t="s">
        <v>240</v>
      </c>
      <c r="M2576" t="s">
        <v>197</v>
      </c>
      <c r="N2576" t="s">
        <v>190</v>
      </c>
      <c r="O2576" t="s">
        <v>11853</v>
      </c>
      <c r="U2576" t="s">
        <v>127</v>
      </c>
      <c r="X2576" t="s">
        <v>78</v>
      </c>
      <c r="AA2576" s="1"/>
      <c r="AC2576">
        <v>2007</v>
      </c>
      <c r="AD2576">
        <v>7</v>
      </c>
      <c r="AF2576" s="2">
        <f>DATE(emdat_data[[#This Row],[Start Year]],emdat_data[[#This Row],[Start Month]],emdat_data[[#This Row],[Start Day]])</f>
        <v>39263</v>
      </c>
      <c r="AG2576">
        <v>2007</v>
      </c>
      <c r="AH2576">
        <v>8</v>
      </c>
      <c r="AJ2576" s="2">
        <f>DATE(emdat_data[[#This Row],[End Year]],emdat_data[[#This Row],[End Month]],emdat_data[[#This Row],[End Day]])</f>
        <v>39294</v>
      </c>
      <c r="AK2576">
        <v>11</v>
      </c>
      <c r="AV2576">
        <v>70.848792703252997</v>
      </c>
      <c r="AW2576" t="s">
        <v>11854</v>
      </c>
      <c r="AX2576" t="s">
        <v>1479</v>
      </c>
      <c r="AY2576" t="s">
        <v>11855</v>
      </c>
    </row>
    <row r="2577" spans="1:51" x14ac:dyDescent="0.25">
      <c r="A2577" t="s">
        <v>11878</v>
      </c>
      <c r="B2577">
        <v>2007</v>
      </c>
      <c r="C2577">
        <v>274</v>
      </c>
      <c r="D2577" t="s">
        <v>10544</v>
      </c>
      <c r="E2577" t="s">
        <v>50</v>
      </c>
      <c r="F2577" t="s">
        <v>119</v>
      </c>
      <c r="G2577" t="s">
        <v>120</v>
      </c>
      <c r="H2577" t="s">
        <v>301</v>
      </c>
      <c r="J2577" t="s">
        <v>843</v>
      </c>
      <c r="K2577" t="s">
        <v>1515</v>
      </c>
      <c r="L2577" t="s">
        <v>1516</v>
      </c>
      <c r="M2577" t="s">
        <v>173</v>
      </c>
      <c r="N2577" t="s">
        <v>57</v>
      </c>
      <c r="O2577" t="s">
        <v>11879</v>
      </c>
      <c r="T2577" t="s">
        <v>128</v>
      </c>
      <c r="U2577" t="s">
        <v>128</v>
      </c>
      <c r="X2577" t="s">
        <v>129</v>
      </c>
      <c r="AA2577" s="1"/>
      <c r="AC2577">
        <v>2007</v>
      </c>
      <c r="AD2577">
        <v>7</v>
      </c>
      <c r="AF2577" s="2">
        <f>DATE(emdat_data[[#This Row],[Start Year]],emdat_data[[#This Row],[Start Month]],emdat_data[[#This Row],[Start Day]])</f>
        <v>39263</v>
      </c>
      <c r="AG2577">
        <v>2007</v>
      </c>
      <c r="AH2577">
        <v>7</v>
      </c>
      <c r="AJ2577" s="2">
        <f>DATE(emdat_data[[#This Row],[End Year]],emdat_data[[#This Row],[End Month]],emdat_data[[#This Row],[End Day]])</f>
        <v>39263</v>
      </c>
      <c r="AK2577">
        <v>182</v>
      </c>
      <c r="AM2577">
        <v>17000</v>
      </c>
      <c r="AO2577">
        <v>17000</v>
      </c>
      <c r="AV2577">
        <v>70.848792703252997</v>
      </c>
    </row>
    <row r="2578" spans="1:51" x14ac:dyDescent="0.25">
      <c r="A2578" t="s">
        <v>11910</v>
      </c>
      <c r="B2578">
        <v>2007</v>
      </c>
      <c r="C2578">
        <v>274</v>
      </c>
      <c r="D2578" t="s">
        <v>10544</v>
      </c>
      <c r="E2578" t="s">
        <v>50</v>
      </c>
      <c r="F2578" t="s">
        <v>119</v>
      </c>
      <c r="G2578" t="s">
        <v>120</v>
      </c>
      <c r="H2578" t="s">
        <v>301</v>
      </c>
      <c r="J2578" t="s">
        <v>843</v>
      </c>
      <c r="K2578" t="s">
        <v>1583</v>
      </c>
      <c r="L2578" t="s">
        <v>1584</v>
      </c>
      <c r="M2578" t="s">
        <v>173</v>
      </c>
      <c r="N2578" t="s">
        <v>57</v>
      </c>
      <c r="T2578" t="s">
        <v>128</v>
      </c>
      <c r="U2578" t="s">
        <v>128</v>
      </c>
      <c r="X2578" t="s">
        <v>129</v>
      </c>
      <c r="AA2578" s="1"/>
      <c r="AC2578">
        <v>2007</v>
      </c>
      <c r="AD2578">
        <v>7</v>
      </c>
      <c r="AF2578" s="2">
        <f>DATE(emdat_data[[#This Row],[Start Year]],emdat_data[[#This Row],[Start Month]],emdat_data[[#This Row],[Start Day]])</f>
        <v>39263</v>
      </c>
      <c r="AG2578">
        <v>2007</v>
      </c>
      <c r="AH2578">
        <v>7</v>
      </c>
      <c r="AJ2578" s="2">
        <f>DATE(emdat_data[[#This Row],[End Year]],emdat_data[[#This Row],[End Month]],emdat_data[[#This Row],[End Day]])</f>
        <v>39263</v>
      </c>
      <c r="AK2578">
        <v>30</v>
      </c>
      <c r="AV2578">
        <v>70.848792703252997</v>
      </c>
    </row>
    <row r="2579" spans="1:51" x14ac:dyDescent="0.25">
      <c r="A2579" t="s">
        <v>11948</v>
      </c>
      <c r="B2579">
        <v>2007</v>
      </c>
      <c r="C2579">
        <v>274</v>
      </c>
      <c r="D2579" t="s">
        <v>10544</v>
      </c>
      <c r="E2579" t="s">
        <v>50</v>
      </c>
      <c r="F2579" t="s">
        <v>119</v>
      </c>
      <c r="G2579" t="s">
        <v>120</v>
      </c>
      <c r="H2579" t="s">
        <v>301</v>
      </c>
      <c r="J2579" t="s">
        <v>843</v>
      </c>
      <c r="K2579" t="s">
        <v>2634</v>
      </c>
      <c r="L2579" t="s">
        <v>2635</v>
      </c>
      <c r="M2579" t="s">
        <v>173</v>
      </c>
      <c r="N2579" t="s">
        <v>57</v>
      </c>
      <c r="T2579" t="s">
        <v>128</v>
      </c>
      <c r="U2579" t="s">
        <v>128</v>
      </c>
      <c r="X2579" t="s">
        <v>129</v>
      </c>
      <c r="AA2579" s="1"/>
      <c r="AC2579">
        <v>2007</v>
      </c>
      <c r="AD2579">
        <v>7</v>
      </c>
      <c r="AF2579" s="2">
        <f>DATE(emdat_data[[#This Row],[Start Year]],emdat_data[[#This Row],[Start Month]],emdat_data[[#This Row],[Start Day]])</f>
        <v>39263</v>
      </c>
      <c r="AG2579">
        <v>2007</v>
      </c>
      <c r="AH2579">
        <v>7</v>
      </c>
      <c r="AJ2579" s="2">
        <f>DATE(emdat_data[[#This Row],[End Year]],emdat_data[[#This Row],[End Month]],emdat_data[[#This Row],[End Day]])</f>
        <v>39263</v>
      </c>
      <c r="AK2579">
        <v>56</v>
      </c>
      <c r="AV2579">
        <v>70.848792703252997</v>
      </c>
    </row>
    <row r="2580" spans="1:51" x14ac:dyDescent="0.25">
      <c r="A2580" t="s">
        <v>12059</v>
      </c>
      <c r="B2580">
        <v>2007</v>
      </c>
      <c r="C2580">
        <v>508</v>
      </c>
      <c r="E2580" t="s">
        <v>50</v>
      </c>
      <c r="F2580" t="s">
        <v>119</v>
      </c>
      <c r="G2580" t="s">
        <v>120</v>
      </c>
      <c r="H2580" t="s">
        <v>121</v>
      </c>
      <c r="J2580" t="s">
        <v>294</v>
      </c>
      <c r="K2580" t="s">
        <v>2875</v>
      </c>
      <c r="L2580" t="s">
        <v>2876</v>
      </c>
      <c r="M2580" t="s">
        <v>260</v>
      </c>
      <c r="N2580" t="s">
        <v>76</v>
      </c>
      <c r="T2580" t="s">
        <v>128</v>
      </c>
      <c r="U2580" t="s">
        <v>128</v>
      </c>
      <c r="X2580" t="s">
        <v>129</v>
      </c>
      <c r="AA2580" s="1"/>
      <c r="AC2580">
        <v>2007</v>
      </c>
      <c r="AD2580">
        <v>7</v>
      </c>
      <c r="AF2580" s="2">
        <f>DATE(emdat_data[[#This Row],[Start Year]],emdat_data[[#This Row],[Start Month]],emdat_data[[#This Row],[Start Day]])</f>
        <v>39263</v>
      </c>
      <c r="AG2580">
        <v>2007</v>
      </c>
      <c r="AJ2580" s="2">
        <f>DATE(emdat_data[[#This Row],[End Year]],emdat_data[[#This Row],[End Month]],emdat_data[[#This Row],[End Day]])</f>
        <v>39051</v>
      </c>
      <c r="AK2580">
        <v>1133</v>
      </c>
      <c r="AM2580">
        <v>35687</v>
      </c>
      <c r="AO2580">
        <v>35687</v>
      </c>
      <c r="AV2580">
        <v>70.848792703252997</v>
      </c>
    </row>
    <row r="2581" spans="1:51" x14ac:dyDescent="0.25">
      <c r="A2581" t="s">
        <v>12175</v>
      </c>
      <c r="B2581">
        <v>2007</v>
      </c>
      <c r="C2581">
        <v>274</v>
      </c>
      <c r="D2581" t="s">
        <v>10544</v>
      </c>
      <c r="E2581" t="s">
        <v>50</v>
      </c>
      <c r="F2581" t="s">
        <v>119</v>
      </c>
      <c r="G2581" t="s">
        <v>120</v>
      </c>
      <c r="H2581" t="s">
        <v>301</v>
      </c>
      <c r="J2581" t="s">
        <v>843</v>
      </c>
      <c r="K2581" t="s">
        <v>3068</v>
      </c>
      <c r="L2581" t="s">
        <v>3069</v>
      </c>
      <c r="M2581" t="s">
        <v>173</v>
      </c>
      <c r="N2581" t="s">
        <v>57</v>
      </c>
      <c r="T2581" t="s">
        <v>128</v>
      </c>
      <c r="U2581" t="s">
        <v>128</v>
      </c>
      <c r="X2581" t="s">
        <v>129</v>
      </c>
      <c r="AA2581" s="1"/>
      <c r="AC2581">
        <v>2007</v>
      </c>
      <c r="AD2581">
        <v>7</v>
      </c>
      <c r="AF2581" s="2">
        <f>DATE(emdat_data[[#This Row],[Start Year]],emdat_data[[#This Row],[Start Month]],emdat_data[[#This Row],[Start Day]])</f>
        <v>39263</v>
      </c>
      <c r="AG2581">
        <v>2007</v>
      </c>
      <c r="AH2581">
        <v>7</v>
      </c>
      <c r="AJ2581" s="2">
        <f>DATE(emdat_data[[#This Row],[End Year]],emdat_data[[#This Row],[End Month]],emdat_data[[#This Row],[End Day]])</f>
        <v>39263</v>
      </c>
      <c r="AK2581">
        <v>27</v>
      </c>
      <c r="AV2581">
        <v>70.848792703252997</v>
      </c>
    </row>
    <row r="2582" spans="1:51" hidden="1" x14ac:dyDescent="0.25">
      <c r="A2582" t="s">
        <v>10557</v>
      </c>
      <c r="B2582">
        <v>2007</v>
      </c>
      <c r="C2582">
        <v>238</v>
      </c>
      <c r="E2582" t="s">
        <v>50</v>
      </c>
      <c r="F2582" t="s">
        <v>71</v>
      </c>
      <c r="G2582" t="s">
        <v>72</v>
      </c>
      <c r="H2582" t="s">
        <v>102</v>
      </c>
      <c r="K2582" t="s">
        <v>226</v>
      </c>
      <c r="L2582" t="s">
        <v>227</v>
      </c>
      <c r="M2582" t="s">
        <v>56</v>
      </c>
      <c r="N2582" t="s">
        <v>57</v>
      </c>
      <c r="O2582" t="s">
        <v>10558</v>
      </c>
      <c r="P2582" t="s">
        <v>1309</v>
      </c>
      <c r="W2582">
        <v>61700</v>
      </c>
      <c r="X2582" t="s">
        <v>78</v>
      </c>
      <c r="Y2582">
        <v>2202</v>
      </c>
      <c r="Z2582">
        <v>7225</v>
      </c>
      <c r="AA2582" s="1"/>
      <c r="AB2582" t="s">
        <v>10559</v>
      </c>
      <c r="AC2582">
        <v>2007</v>
      </c>
      <c r="AD2582">
        <v>7</v>
      </c>
      <c r="AE2582">
        <v>1</v>
      </c>
      <c r="AF2582" s="2">
        <f>DATE(emdat_data[[#This Row],[Start Year]],emdat_data[[#This Row],[Start Month]],emdat_data[[#This Row],[Start Day]])</f>
        <v>39264</v>
      </c>
      <c r="AG2582">
        <v>2007</v>
      </c>
      <c r="AH2582">
        <v>7</v>
      </c>
      <c r="AI2582">
        <v>13</v>
      </c>
      <c r="AJ2582" s="2">
        <f>DATE(emdat_data[[#This Row],[End Year]],emdat_data[[#This Row],[End Month]],emdat_data[[#This Row],[End Day]])</f>
        <v>39276</v>
      </c>
      <c r="AK2582">
        <v>225</v>
      </c>
      <c r="AM2582">
        <v>63000</v>
      </c>
      <c r="AO2582">
        <v>63000</v>
      </c>
      <c r="AV2582">
        <v>70.848792703252997</v>
      </c>
      <c r="AW2582" t="s">
        <v>10560</v>
      </c>
      <c r="AX2582" t="s">
        <v>10561</v>
      </c>
      <c r="AY2582" t="s">
        <v>10562</v>
      </c>
    </row>
    <row r="2583" spans="1:51" hidden="1" x14ac:dyDescent="0.25">
      <c r="A2583" t="s">
        <v>10563</v>
      </c>
      <c r="B2583">
        <v>2007</v>
      </c>
      <c r="C2583">
        <v>239</v>
      </c>
      <c r="E2583" t="s">
        <v>50</v>
      </c>
      <c r="F2583" t="s">
        <v>71</v>
      </c>
      <c r="G2583" t="s">
        <v>72</v>
      </c>
      <c r="H2583" t="s">
        <v>102</v>
      </c>
      <c r="K2583" t="s">
        <v>226</v>
      </c>
      <c r="L2583" t="s">
        <v>227</v>
      </c>
      <c r="M2583" t="s">
        <v>56</v>
      </c>
      <c r="N2583" t="s">
        <v>57</v>
      </c>
      <c r="O2583" t="s">
        <v>10564</v>
      </c>
      <c r="P2583" t="s">
        <v>1309</v>
      </c>
      <c r="W2583">
        <v>106600</v>
      </c>
      <c r="X2583" t="s">
        <v>78</v>
      </c>
      <c r="Y2583">
        <v>2103</v>
      </c>
      <c r="Z2583">
        <v>7752</v>
      </c>
      <c r="AA2583" s="1"/>
      <c r="AC2583">
        <v>2007</v>
      </c>
      <c r="AD2583">
        <v>7</v>
      </c>
      <c r="AE2583">
        <v>1</v>
      </c>
      <c r="AF2583" s="2">
        <f>DATE(emdat_data[[#This Row],[Start Year]],emdat_data[[#This Row],[Start Month]],emdat_data[[#This Row],[Start Day]])</f>
        <v>39264</v>
      </c>
      <c r="AG2583">
        <v>2007</v>
      </c>
      <c r="AH2583">
        <v>7</v>
      </c>
      <c r="AI2583">
        <v>6</v>
      </c>
      <c r="AJ2583" s="2">
        <f>DATE(emdat_data[[#This Row],[End Year]],emdat_data[[#This Row],[End Month]],emdat_data[[#This Row],[End Day]])</f>
        <v>39269</v>
      </c>
      <c r="AK2583">
        <v>62</v>
      </c>
      <c r="AM2583">
        <v>10000</v>
      </c>
      <c r="AO2583">
        <v>10000</v>
      </c>
      <c r="AV2583">
        <v>70.848792703252997</v>
      </c>
      <c r="AX2583" t="s">
        <v>10565</v>
      </c>
      <c r="AY2583" t="s">
        <v>10566</v>
      </c>
    </row>
    <row r="2584" spans="1:51" hidden="1" x14ac:dyDescent="0.25">
      <c r="A2584" t="s">
        <v>10576</v>
      </c>
      <c r="B2584">
        <v>2007</v>
      </c>
      <c r="C2584">
        <v>320</v>
      </c>
      <c r="D2584" t="s">
        <v>10577</v>
      </c>
      <c r="E2584" t="s">
        <v>50</v>
      </c>
      <c r="F2584" t="s">
        <v>71</v>
      </c>
      <c r="G2584" t="s">
        <v>72</v>
      </c>
      <c r="H2584" t="s">
        <v>102</v>
      </c>
      <c r="K2584" t="s">
        <v>226</v>
      </c>
      <c r="L2584" t="s">
        <v>227</v>
      </c>
      <c r="M2584" t="s">
        <v>56</v>
      </c>
      <c r="N2584" t="s">
        <v>57</v>
      </c>
      <c r="O2584" t="s">
        <v>10578</v>
      </c>
      <c r="P2584" t="s">
        <v>1309</v>
      </c>
      <c r="W2584">
        <v>483900</v>
      </c>
      <c r="X2584" t="s">
        <v>78</v>
      </c>
      <c r="Y2584">
        <v>2263</v>
      </c>
      <c r="Z2584">
        <v>8849</v>
      </c>
      <c r="AA2584" s="1"/>
      <c r="AB2584" t="s">
        <v>10579</v>
      </c>
      <c r="AC2584">
        <v>2007</v>
      </c>
      <c r="AD2584">
        <v>7</v>
      </c>
      <c r="AE2584">
        <v>3</v>
      </c>
      <c r="AF2584" s="2">
        <f>DATE(emdat_data[[#This Row],[Start Year]],emdat_data[[#This Row],[Start Month]],emdat_data[[#This Row],[Start Day]])</f>
        <v>39266</v>
      </c>
      <c r="AG2584">
        <v>2007</v>
      </c>
      <c r="AH2584">
        <v>9</v>
      </c>
      <c r="AI2584">
        <v>22</v>
      </c>
      <c r="AJ2584" s="2">
        <f>DATE(emdat_data[[#This Row],[End Year]],emdat_data[[#This Row],[End Month]],emdat_data[[#This Row],[End Day]])</f>
        <v>39347</v>
      </c>
      <c r="AK2584">
        <v>1103</v>
      </c>
      <c r="AM2584">
        <v>18700000</v>
      </c>
      <c r="AO2584">
        <v>18700000</v>
      </c>
      <c r="AV2584">
        <v>70.848792703252997</v>
      </c>
      <c r="AW2584" t="s">
        <v>10580</v>
      </c>
      <c r="AY2584" t="s">
        <v>10581</v>
      </c>
    </row>
    <row r="2585" spans="1:51" hidden="1" x14ac:dyDescent="0.25">
      <c r="A2585" t="s">
        <v>12029</v>
      </c>
      <c r="B2585">
        <v>2007</v>
      </c>
      <c r="C2585">
        <v>261</v>
      </c>
      <c r="D2585" t="s">
        <v>12030</v>
      </c>
      <c r="E2585" t="s">
        <v>50</v>
      </c>
      <c r="F2585" t="s">
        <v>71</v>
      </c>
      <c r="G2585" t="s">
        <v>72</v>
      </c>
      <c r="H2585" t="s">
        <v>102</v>
      </c>
      <c r="K2585" t="s">
        <v>2855</v>
      </c>
      <c r="L2585" t="s">
        <v>2856</v>
      </c>
      <c r="M2585" t="s">
        <v>995</v>
      </c>
      <c r="N2585" t="s">
        <v>76</v>
      </c>
      <c r="O2585" t="s">
        <v>12031</v>
      </c>
      <c r="P2585" t="s">
        <v>642</v>
      </c>
      <c r="V2585">
        <v>46924</v>
      </c>
      <c r="W2585">
        <v>1591000</v>
      </c>
      <c r="X2585" t="s">
        <v>78</v>
      </c>
      <c r="Y2585">
        <v>1291</v>
      </c>
      <c r="Z2585">
        <v>3377</v>
      </c>
      <c r="AA2585" s="1"/>
      <c r="AB2585" t="s">
        <v>12032</v>
      </c>
      <c r="AC2585">
        <v>2007</v>
      </c>
      <c r="AD2585">
        <v>7</v>
      </c>
      <c r="AE2585">
        <v>3</v>
      </c>
      <c r="AF2585" s="2">
        <f>DATE(emdat_data[[#This Row],[Start Year]],emdat_data[[#This Row],[Start Month]],emdat_data[[#This Row],[Start Day]])</f>
        <v>39266</v>
      </c>
      <c r="AG2585">
        <v>2007</v>
      </c>
      <c r="AH2585">
        <v>10</v>
      </c>
      <c r="AI2585">
        <v>8</v>
      </c>
      <c r="AJ2585" s="2">
        <f>DATE(emdat_data[[#This Row],[End Year]],emdat_data[[#This Row],[End Month]],emdat_data[[#This Row],[End Day]])</f>
        <v>39363</v>
      </c>
      <c r="AK2585">
        <v>150</v>
      </c>
      <c r="AL2585">
        <v>335</v>
      </c>
      <c r="AM2585">
        <v>365000</v>
      </c>
      <c r="AN2585">
        <v>200000</v>
      </c>
      <c r="AO2585">
        <v>565335</v>
      </c>
      <c r="AT2585">
        <v>300000</v>
      </c>
      <c r="AU2585">
        <v>423437</v>
      </c>
      <c r="AV2585">
        <v>70.848792703252997</v>
      </c>
      <c r="AW2585" t="s">
        <v>12033</v>
      </c>
      <c r="AY2585" t="s">
        <v>12034</v>
      </c>
    </row>
    <row r="2586" spans="1:51" hidden="1" x14ac:dyDescent="0.25">
      <c r="A2586" t="s">
        <v>11640</v>
      </c>
      <c r="B2586">
        <v>2007</v>
      </c>
      <c r="C2586">
        <v>319</v>
      </c>
      <c r="E2586" t="s">
        <v>50</v>
      </c>
      <c r="F2586" t="s">
        <v>71</v>
      </c>
      <c r="G2586" t="s">
        <v>72</v>
      </c>
      <c r="H2586" t="s">
        <v>102</v>
      </c>
      <c r="K2586" t="s">
        <v>245</v>
      </c>
      <c r="L2586" t="s">
        <v>246</v>
      </c>
      <c r="M2586" t="s">
        <v>161</v>
      </c>
      <c r="N2586" t="s">
        <v>57</v>
      </c>
      <c r="O2586" t="s">
        <v>11641</v>
      </c>
      <c r="P2586" t="s">
        <v>642</v>
      </c>
      <c r="Q2586" t="s">
        <v>176</v>
      </c>
      <c r="W2586">
        <v>2670</v>
      </c>
      <c r="X2586" t="s">
        <v>78</v>
      </c>
      <c r="AA2586" s="1"/>
      <c r="AC2586">
        <v>2007</v>
      </c>
      <c r="AD2586">
        <v>7</v>
      </c>
      <c r="AE2586">
        <v>4</v>
      </c>
      <c r="AF2586" s="2">
        <f>DATE(emdat_data[[#This Row],[Start Year]],emdat_data[[#This Row],[Start Month]],emdat_data[[#This Row],[Start Day]])</f>
        <v>39267</v>
      </c>
      <c r="AG2586">
        <v>2007</v>
      </c>
      <c r="AH2586">
        <v>7</v>
      </c>
      <c r="AI2586">
        <v>12</v>
      </c>
      <c r="AJ2586" s="2">
        <f>DATE(emdat_data[[#This Row],[End Year]],emdat_data[[#This Row],[End Month]],emdat_data[[#This Row],[End Day]])</f>
        <v>39275</v>
      </c>
      <c r="AK2586">
        <v>2</v>
      </c>
      <c r="AM2586">
        <v>10000</v>
      </c>
      <c r="AO2586">
        <v>10000</v>
      </c>
      <c r="AV2586">
        <v>70.848792703252997</v>
      </c>
      <c r="AW2586" t="s">
        <v>11642</v>
      </c>
      <c r="AY2586" t="s">
        <v>11643</v>
      </c>
    </row>
    <row r="2587" spans="1:51" hidden="1" x14ac:dyDescent="0.25">
      <c r="A2587" t="s">
        <v>11898</v>
      </c>
      <c r="B2587">
        <v>2007</v>
      </c>
      <c r="C2587">
        <v>275</v>
      </c>
      <c r="E2587" t="s">
        <v>50</v>
      </c>
      <c r="F2587" t="s">
        <v>71</v>
      </c>
      <c r="G2587" t="s">
        <v>72</v>
      </c>
      <c r="H2587" t="s">
        <v>102</v>
      </c>
      <c r="K2587" t="s">
        <v>1037</v>
      </c>
      <c r="L2587" t="s">
        <v>1038</v>
      </c>
      <c r="M2587" t="s">
        <v>125</v>
      </c>
      <c r="N2587" t="s">
        <v>76</v>
      </c>
      <c r="O2587" t="s">
        <v>11899</v>
      </c>
      <c r="P2587" t="s">
        <v>134</v>
      </c>
      <c r="S2587" t="s">
        <v>127</v>
      </c>
      <c r="U2587" t="s">
        <v>127</v>
      </c>
      <c r="X2587" t="s">
        <v>78</v>
      </c>
      <c r="AA2587" s="1"/>
      <c r="AC2587">
        <v>2007</v>
      </c>
      <c r="AD2587">
        <v>7</v>
      </c>
      <c r="AE2587">
        <v>4</v>
      </c>
      <c r="AF2587" s="2">
        <f>DATE(emdat_data[[#This Row],[Start Year]],emdat_data[[#This Row],[Start Month]],emdat_data[[#This Row],[Start Day]])</f>
        <v>39267</v>
      </c>
      <c r="AG2587">
        <v>2007</v>
      </c>
      <c r="AH2587">
        <v>10</v>
      </c>
      <c r="AI2587">
        <v>10</v>
      </c>
      <c r="AJ2587" s="2">
        <f>DATE(emdat_data[[#This Row],[End Year]],emdat_data[[#This Row],[End Month]],emdat_data[[#This Row],[End Day]])</f>
        <v>39365</v>
      </c>
      <c r="AK2587">
        <v>9</v>
      </c>
      <c r="AL2587">
        <v>17</v>
      </c>
      <c r="AM2587">
        <v>42662</v>
      </c>
      <c r="AN2587">
        <v>4576</v>
      </c>
      <c r="AO2587">
        <v>47255</v>
      </c>
      <c r="AV2587">
        <v>70.848792703252997</v>
      </c>
      <c r="AW2587" t="s">
        <v>11900</v>
      </c>
      <c r="AY2587" t="s">
        <v>11901</v>
      </c>
    </row>
    <row r="2588" spans="1:51" hidden="1" x14ac:dyDescent="0.25">
      <c r="A2588" t="s">
        <v>10153</v>
      </c>
      <c r="B2588">
        <v>2007</v>
      </c>
      <c r="C2588">
        <v>297</v>
      </c>
      <c r="D2588" t="s">
        <v>10154</v>
      </c>
      <c r="E2588" t="s">
        <v>50</v>
      </c>
      <c r="F2588" t="s">
        <v>63</v>
      </c>
      <c r="G2588" t="s">
        <v>82</v>
      </c>
      <c r="H2588" t="s">
        <v>157</v>
      </c>
      <c r="I2588" t="s">
        <v>418</v>
      </c>
      <c r="K2588" t="s">
        <v>159</v>
      </c>
      <c r="L2588" t="s">
        <v>160</v>
      </c>
      <c r="M2588" t="s">
        <v>161</v>
      </c>
      <c r="N2588" t="s">
        <v>57</v>
      </c>
      <c r="O2588" t="s">
        <v>10155</v>
      </c>
      <c r="Q2588" t="s">
        <v>659</v>
      </c>
      <c r="X2588" t="s">
        <v>88</v>
      </c>
      <c r="AA2588" s="1"/>
      <c r="AC2588">
        <v>2007</v>
      </c>
      <c r="AD2588">
        <v>7</v>
      </c>
      <c r="AE2588">
        <v>5</v>
      </c>
      <c r="AF2588" s="2">
        <f>DATE(emdat_data[[#This Row],[Start Year]],emdat_data[[#This Row],[Start Month]],emdat_data[[#This Row],[Start Day]])</f>
        <v>39268</v>
      </c>
      <c r="AG2588">
        <v>2007</v>
      </c>
      <c r="AH2588">
        <v>7</v>
      </c>
      <c r="AI2588">
        <v>5</v>
      </c>
      <c r="AJ2588" s="2">
        <f>DATE(emdat_data[[#This Row],[End Year]],emdat_data[[#This Row],[End Month]],emdat_data[[#This Row],[End Day]])</f>
        <v>39268</v>
      </c>
      <c r="AK2588">
        <v>21</v>
      </c>
      <c r="AL2588">
        <v>239</v>
      </c>
      <c r="AN2588">
        <v>4075</v>
      </c>
      <c r="AO2588">
        <v>4314</v>
      </c>
      <c r="AT2588">
        <v>7200</v>
      </c>
      <c r="AU2588">
        <v>10162</v>
      </c>
      <c r="AV2588">
        <v>70.848792703252997</v>
      </c>
      <c r="AX2588" t="s">
        <v>10156</v>
      </c>
      <c r="AY2588" t="s">
        <v>10157</v>
      </c>
    </row>
    <row r="2589" spans="1:51" hidden="1" x14ac:dyDescent="0.25">
      <c r="A2589" t="s">
        <v>11906</v>
      </c>
      <c r="B2589">
        <v>2007</v>
      </c>
      <c r="C2589">
        <v>318</v>
      </c>
      <c r="E2589" t="s">
        <v>50</v>
      </c>
      <c r="F2589" t="s">
        <v>71</v>
      </c>
      <c r="G2589" t="s">
        <v>72</v>
      </c>
      <c r="H2589" t="s">
        <v>102</v>
      </c>
      <c r="K2589" t="s">
        <v>1583</v>
      </c>
      <c r="L2589" t="s">
        <v>1584</v>
      </c>
      <c r="M2589" t="s">
        <v>173</v>
      </c>
      <c r="N2589" t="s">
        <v>57</v>
      </c>
      <c r="O2589" t="s">
        <v>11907</v>
      </c>
      <c r="P2589" t="s">
        <v>1309</v>
      </c>
      <c r="W2589">
        <v>119100</v>
      </c>
      <c r="X2589" t="s">
        <v>78</v>
      </c>
      <c r="Y2589">
        <v>1852</v>
      </c>
      <c r="Z2589">
        <v>9532</v>
      </c>
      <c r="AA2589" s="1"/>
      <c r="AC2589">
        <v>2007</v>
      </c>
      <c r="AD2589">
        <v>7</v>
      </c>
      <c r="AE2589">
        <v>6</v>
      </c>
      <c r="AF2589" s="2">
        <f>DATE(emdat_data[[#This Row],[Start Year]],emdat_data[[#This Row],[Start Month]],emdat_data[[#This Row],[Start Day]])</f>
        <v>39269</v>
      </c>
      <c r="AG2589">
        <v>2007</v>
      </c>
      <c r="AH2589">
        <v>7</v>
      </c>
      <c r="AI2589">
        <v>11</v>
      </c>
      <c r="AJ2589" s="2">
        <f>DATE(emdat_data[[#This Row],[End Year]],emdat_data[[#This Row],[End Month]],emdat_data[[#This Row],[End Day]])</f>
        <v>39274</v>
      </c>
      <c r="AL2589">
        <v>55</v>
      </c>
      <c r="AM2589">
        <v>97628</v>
      </c>
      <c r="AN2589">
        <v>4237</v>
      </c>
      <c r="AO2589">
        <v>101920</v>
      </c>
      <c r="AV2589">
        <v>70.848792703252997</v>
      </c>
      <c r="AW2589" t="s">
        <v>11908</v>
      </c>
      <c r="AY2589" t="s">
        <v>11909</v>
      </c>
    </row>
    <row r="2590" spans="1:51" hidden="1" x14ac:dyDescent="0.25">
      <c r="A2590" t="s">
        <v>10522</v>
      </c>
      <c r="B2590">
        <v>2007</v>
      </c>
      <c r="C2590">
        <v>259</v>
      </c>
      <c r="D2590" t="s">
        <v>10523</v>
      </c>
      <c r="E2590" t="s">
        <v>50</v>
      </c>
      <c r="F2590" t="s">
        <v>51</v>
      </c>
      <c r="G2590" t="s">
        <v>1213</v>
      </c>
      <c r="H2590" t="s">
        <v>1214</v>
      </c>
      <c r="J2590" t="s">
        <v>10524</v>
      </c>
      <c r="K2590" t="s">
        <v>171</v>
      </c>
      <c r="L2590" t="s">
        <v>172</v>
      </c>
      <c r="M2590" t="s">
        <v>173</v>
      </c>
      <c r="N2590" t="s">
        <v>57</v>
      </c>
      <c r="O2590" t="s">
        <v>10525</v>
      </c>
      <c r="AA2590" s="1">
        <v>0.61805555555555558</v>
      </c>
      <c r="AC2590">
        <v>2007</v>
      </c>
      <c r="AD2590">
        <v>7</v>
      </c>
      <c r="AE2590">
        <v>9</v>
      </c>
      <c r="AF2590" s="2">
        <f>DATE(emdat_data[[#This Row],[Start Year]],emdat_data[[#This Row],[Start Month]],emdat_data[[#This Row],[Start Day]])</f>
        <v>39272</v>
      </c>
      <c r="AG2590">
        <v>2007</v>
      </c>
      <c r="AH2590">
        <v>7</v>
      </c>
      <c r="AI2590">
        <v>9</v>
      </c>
      <c r="AJ2590" s="2">
        <f>DATE(emdat_data[[#This Row],[End Year]],emdat_data[[#This Row],[End Month]],emdat_data[[#This Row],[End Day]])</f>
        <v>39272</v>
      </c>
      <c r="AM2590">
        <v>9758</v>
      </c>
      <c r="AO2590">
        <v>9758</v>
      </c>
      <c r="AV2590">
        <v>70.848792703252997</v>
      </c>
      <c r="AX2590" t="s">
        <v>10526</v>
      </c>
      <c r="AY2590" t="s">
        <v>10527</v>
      </c>
    </row>
    <row r="2591" spans="1:51" hidden="1" x14ac:dyDescent="0.25">
      <c r="A2591" t="s">
        <v>10596</v>
      </c>
      <c r="B2591">
        <v>2007</v>
      </c>
      <c r="C2591">
        <v>602</v>
      </c>
      <c r="E2591" t="s">
        <v>50</v>
      </c>
      <c r="F2591" t="s">
        <v>71</v>
      </c>
      <c r="G2591" t="s">
        <v>72</v>
      </c>
      <c r="H2591" t="s">
        <v>102</v>
      </c>
      <c r="K2591" t="s">
        <v>226</v>
      </c>
      <c r="L2591" t="s">
        <v>227</v>
      </c>
      <c r="M2591" t="s">
        <v>56</v>
      </c>
      <c r="N2591" t="s">
        <v>57</v>
      </c>
      <c r="O2591" t="s">
        <v>10597</v>
      </c>
      <c r="P2591" t="s">
        <v>1309</v>
      </c>
      <c r="W2591">
        <v>103600</v>
      </c>
      <c r="X2591" t="s">
        <v>78</v>
      </c>
      <c r="Y2591">
        <v>2758</v>
      </c>
      <c r="Z2591">
        <v>9526</v>
      </c>
      <c r="AA2591" s="1"/>
      <c r="AC2591">
        <v>2007</v>
      </c>
      <c r="AD2591">
        <v>7</v>
      </c>
      <c r="AE2591">
        <v>12</v>
      </c>
      <c r="AF2591" s="2">
        <f>DATE(emdat_data[[#This Row],[Start Year]],emdat_data[[#This Row],[Start Month]],emdat_data[[#This Row],[Start Day]])</f>
        <v>39275</v>
      </c>
      <c r="AG2591">
        <v>2007</v>
      </c>
      <c r="AH2591">
        <v>10</v>
      </c>
      <c r="AI2591">
        <v>10</v>
      </c>
      <c r="AJ2591" s="2">
        <f>DATE(emdat_data[[#This Row],[End Year]],emdat_data[[#This Row],[End Month]],emdat_data[[#This Row],[End Day]])</f>
        <v>39365</v>
      </c>
      <c r="AK2591">
        <v>96</v>
      </c>
      <c r="AM2591">
        <v>11100000</v>
      </c>
      <c r="AO2591">
        <v>11100000</v>
      </c>
      <c r="AV2591">
        <v>70.848792703252997</v>
      </c>
      <c r="AW2591" t="s">
        <v>10598</v>
      </c>
      <c r="AY2591" t="s">
        <v>10599</v>
      </c>
    </row>
    <row r="2592" spans="1:51" hidden="1" x14ac:dyDescent="0.25">
      <c r="A2592" t="s">
        <v>11623</v>
      </c>
      <c r="B2592">
        <v>2007</v>
      </c>
      <c r="C2592">
        <v>262</v>
      </c>
      <c r="D2592" t="s">
        <v>11624</v>
      </c>
      <c r="E2592" t="s">
        <v>50</v>
      </c>
      <c r="F2592" t="s">
        <v>63</v>
      </c>
      <c r="G2592" t="s">
        <v>82</v>
      </c>
      <c r="H2592" t="s">
        <v>98</v>
      </c>
      <c r="J2592" t="s">
        <v>11625</v>
      </c>
      <c r="K2592" t="s">
        <v>245</v>
      </c>
      <c r="L2592" t="s">
        <v>246</v>
      </c>
      <c r="M2592" t="s">
        <v>161</v>
      </c>
      <c r="N2592" t="s">
        <v>57</v>
      </c>
      <c r="O2592" t="s">
        <v>11626</v>
      </c>
      <c r="Q2592" t="s">
        <v>176</v>
      </c>
      <c r="R2592" t="s">
        <v>659</v>
      </c>
      <c r="W2592">
        <v>250</v>
      </c>
      <c r="X2592" t="s">
        <v>88</v>
      </c>
      <c r="Y2592">
        <v>3169</v>
      </c>
      <c r="Z2592">
        <v>1309</v>
      </c>
      <c r="AA2592" s="1"/>
      <c r="AC2592">
        <v>2007</v>
      </c>
      <c r="AD2592">
        <v>7</v>
      </c>
      <c r="AE2592">
        <v>13</v>
      </c>
      <c r="AF2592" s="2">
        <f>DATE(emdat_data[[#This Row],[Start Year]],emdat_data[[#This Row],[Start Month]],emdat_data[[#This Row],[Start Day]])</f>
        <v>39276</v>
      </c>
      <c r="AG2592">
        <v>2007</v>
      </c>
      <c r="AH2592">
        <v>7</v>
      </c>
      <c r="AI2592">
        <v>16</v>
      </c>
      <c r="AJ2592" s="2">
        <f>DATE(emdat_data[[#This Row],[End Year]],emdat_data[[#This Row],[End Month]],emdat_data[[#This Row],[End Day]])</f>
        <v>39279</v>
      </c>
      <c r="AK2592">
        <v>5</v>
      </c>
      <c r="AL2592">
        <v>12</v>
      </c>
      <c r="AM2592">
        <v>40000</v>
      </c>
      <c r="AO2592">
        <v>40012</v>
      </c>
      <c r="AR2592">
        <v>67000</v>
      </c>
      <c r="AS2592">
        <v>94568</v>
      </c>
      <c r="AT2592">
        <v>60000</v>
      </c>
      <c r="AU2592">
        <v>84687</v>
      </c>
      <c r="AV2592">
        <v>70.848792703252997</v>
      </c>
      <c r="AW2592" t="s">
        <v>11627</v>
      </c>
      <c r="AY2592" t="s">
        <v>11628</v>
      </c>
    </row>
    <row r="2593" spans="1:51" hidden="1" x14ac:dyDescent="0.25">
      <c r="A2593" t="s">
        <v>10065</v>
      </c>
      <c r="B2593">
        <v>2007</v>
      </c>
      <c r="C2593">
        <v>315</v>
      </c>
      <c r="D2593" t="s">
        <v>10066</v>
      </c>
      <c r="E2593" t="s">
        <v>50</v>
      </c>
      <c r="F2593" t="s">
        <v>71</v>
      </c>
      <c r="G2593" t="s">
        <v>72</v>
      </c>
      <c r="H2593" t="s">
        <v>102</v>
      </c>
      <c r="K2593" t="s">
        <v>159</v>
      </c>
      <c r="L2593" t="s">
        <v>160</v>
      </c>
      <c r="M2593" t="s">
        <v>161</v>
      </c>
      <c r="N2593" t="s">
        <v>57</v>
      </c>
      <c r="O2593" t="s">
        <v>10067</v>
      </c>
      <c r="P2593" t="s">
        <v>134</v>
      </c>
      <c r="Q2593" t="s">
        <v>176</v>
      </c>
      <c r="W2593">
        <v>812700</v>
      </c>
      <c r="X2593" t="s">
        <v>78</v>
      </c>
      <c r="Y2593">
        <v>4309</v>
      </c>
      <c r="Z2593">
        <v>8821</v>
      </c>
      <c r="AA2593" s="1"/>
      <c r="AC2593">
        <v>2007</v>
      </c>
      <c r="AD2593">
        <v>7</v>
      </c>
      <c r="AE2593">
        <v>14</v>
      </c>
      <c r="AF2593" s="2">
        <f>DATE(emdat_data[[#This Row],[Start Year]],emdat_data[[#This Row],[Start Month]],emdat_data[[#This Row],[Start Day]])</f>
        <v>39277</v>
      </c>
      <c r="AG2593">
        <v>2007</v>
      </c>
      <c r="AH2593">
        <v>8</v>
      </c>
      <c r="AI2593">
        <v>3</v>
      </c>
      <c r="AJ2593" s="2">
        <f>DATE(emdat_data[[#This Row],[End Year]],emdat_data[[#This Row],[End Month]],emdat_data[[#This Row],[End Day]])</f>
        <v>39297</v>
      </c>
      <c r="AK2593">
        <v>29</v>
      </c>
      <c r="AM2593">
        <v>350000</v>
      </c>
      <c r="AO2593">
        <v>350000</v>
      </c>
      <c r="AT2593">
        <v>80000</v>
      </c>
      <c r="AU2593">
        <v>112917</v>
      </c>
      <c r="AV2593">
        <v>70.848792703252997</v>
      </c>
      <c r="AX2593" t="s">
        <v>10068</v>
      </c>
      <c r="AY2593" t="s">
        <v>10069</v>
      </c>
    </row>
    <row r="2594" spans="1:51" hidden="1" x14ac:dyDescent="0.25">
      <c r="A2594" t="s">
        <v>10250</v>
      </c>
      <c r="B2594">
        <v>2007</v>
      </c>
      <c r="C2594">
        <v>316</v>
      </c>
      <c r="E2594" t="s">
        <v>50</v>
      </c>
      <c r="F2594" t="s">
        <v>71</v>
      </c>
      <c r="G2594" t="s">
        <v>72</v>
      </c>
      <c r="H2594" t="s">
        <v>170</v>
      </c>
      <c r="K2594" t="s">
        <v>54</v>
      </c>
      <c r="L2594" t="s">
        <v>55</v>
      </c>
      <c r="M2594" t="s">
        <v>56</v>
      </c>
      <c r="N2594" t="s">
        <v>57</v>
      </c>
      <c r="O2594" t="s">
        <v>10251</v>
      </c>
      <c r="P2594" t="s">
        <v>134</v>
      </c>
      <c r="W2594">
        <v>4110</v>
      </c>
      <c r="X2594" t="s">
        <v>78</v>
      </c>
      <c r="Y2594">
        <v>3453</v>
      </c>
      <c r="Z2594">
        <v>6613</v>
      </c>
      <c r="AA2594" s="1"/>
      <c r="AC2594">
        <v>2007</v>
      </c>
      <c r="AD2594">
        <v>7</v>
      </c>
      <c r="AE2594">
        <v>15</v>
      </c>
      <c r="AF2594" s="2">
        <f>DATE(emdat_data[[#This Row],[Start Year]],emdat_data[[#This Row],[Start Month]],emdat_data[[#This Row],[Start Day]])</f>
        <v>39278</v>
      </c>
      <c r="AG2594">
        <v>2007</v>
      </c>
      <c r="AH2594">
        <v>7</v>
      </c>
      <c r="AI2594">
        <v>17</v>
      </c>
      <c r="AJ2594" s="2">
        <f>DATE(emdat_data[[#This Row],[End Year]],emdat_data[[#This Row],[End Month]],emdat_data[[#This Row],[End Day]])</f>
        <v>39280</v>
      </c>
      <c r="AK2594">
        <v>9</v>
      </c>
      <c r="AN2594">
        <v>2500</v>
      </c>
      <c r="AO2594">
        <v>2500</v>
      </c>
      <c r="AV2594">
        <v>70.848792703252997</v>
      </c>
      <c r="AX2594" t="s">
        <v>10252</v>
      </c>
      <c r="AY2594" t="s">
        <v>10253</v>
      </c>
    </row>
    <row r="2595" spans="1:51" hidden="1" x14ac:dyDescent="0.25">
      <c r="A2595" t="s">
        <v>10273</v>
      </c>
      <c r="B2595">
        <v>2007</v>
      </c>
      <c r="C2595">
        <v>235</v>
      </c>
      <c r="D2595" t="s">
        <v>10037</v>
      </c>
      <c r="E2595" t="s">
        <v>50</v>
      </c>
      <c r="F2595" t="s">
        <v>63</v>
      </c>
      <c r="G2595" t="s">
        <v>64</v>
      </c>
      <c r="H2595" t="s">
        <v>1766</v>
      </c>
      <c r="K2595" t="s">
        <v>668</v>
      </c>
      <c r="L2595" t="s">
        <v>669</v>
      </c>
      <c r="M2595" t="s">
        <v>197</v>
      </c>
      <c r="N2595" t="s">
        <v>190</v>
      </c>
      <c r="O2595" t="s">
        <v>10274</v>
      </c>
      <c r="X2595" t="s">
        <v>67</v>
      </c>
      <c r="AA2595" s="1"/>
      <c r="AC2595">
        <v>2007</v>
      </c>
      <c r="AD2595">
        <v>7</v>
      </c>
      <c r="AE2595">
        <v>15</v>
      </c>
      <c r="AF2595" s="2">
        <f>DATE(emdat_data[[#This Row],[Start Year]],emdat_data[[#This Row],[Start Month]],emdat_data[[#This Row],[Start Day]])</f>
        <v>39278</v>
      </c>
      <c r="AG2595">
        <v>2007</v>
      </c>
      <c r="AH2595">
        <v>7</v>
      </c>
      <c r="AI2595">
        <v>22</v>
      </c>
      <c r="AJ2595" s="2">
        <f>DATE(emdat_data[[#This Row],[End Year]],emdat_data[[#This Row],[End Month]],emdat_data[[#This Row],[End Day]])</f>
        <v>39285</v>
      </c>
      <c r="AM2595">
        <v>150</v>
      </c>
      <c r="AO2595">
        <v>150</v>
      </c>
      <c r="AV2595">
        <v>70.848792703252997</v>
      </c>
      <c r="AW2595" t="s">
        <v>10275</v>
      </c>
      <c r="AY2595" t="s">
        <v>10276</v>
      </c>
    </row>
    <row r="2596" spans="1:51" hidden="1" x14ac:dyDescent="0.25">
      <c r="A2596" t="s">
        <v>10600</v>
      </c>
      <c r="B2596">
        <v>2007</v>
      </c>
      <c r="C2596">
        <v>603</v>
      </c>
      <c r="E2596" t="s">
        <v>50</v>
      </c>
      <c r="F2596" t="s">
        <v>71</v>
      </c>
      <c r="G2596" t="s">
        <v>72</v>
      </c>
      <c r="H2596" t="s">
        <v>102</v>
      </c>
      <c r="K2596" t="s">
        <v>226</v>
      </c>
      <c r="L2596" t="s">
        <v>227</v>
      </c>
      <c r="M2596" t="s">
        <v>56</v>
      </c>
      <c r="N2596" t="s">
        <v>57</v>
      </c>
      <c r="O2596" t="s">
        <v>8154</v>
      </c>
      <c r="P2596" t="s">
        <v>1309</v>
      </c>
      <c r="W2596">
        <v>21120</v>
      </c>
      <c r="X2596" t="s">
        <v>78</v>
      </c>
      <c r="Y2596">
        <v>1039</v>
      </c>
      <c r="Z2596">
        <v>7631</v>
      </c>
      <c r="AA2596" s="1"/>
      <c r="AC2596">
        <v>2007</v>
      </c>
      <c r="AD2596">
        <v>7</v>
      </c>
      <c r="AE2596">
        <v>16</v>
      </c>
      <c r="AF2596" s="2">
        <f>DATE(emdat_data[[#This Row],[Start Year]],emdat_data[[#This Row],[Start Month]],emdat_data[[#This Row],[Start Day]])</f>
        <v>39279</v>
      </c>
      <c r="AG2596">
        <v>2007</v>
      </c>
      <c r="AH2596">
        <v>7</v>
      </c>
      <c r="AI2596">
        <v>20</v>
      </c>
      <c r="AJ2596" s="2">
        <f>DATE(emdat_data[[#This Row],[End Year]],emdat_data[[#This Row],[End Month]],emdat_data[[#This Row],[End Day]])</f>
        <v>39283</v>
      </c>
      <c r="AK2596">
        <v>44</v>
      </c>
      <c r="AM2596">
        <v>35000</v>
      </c>
      <c r="AO2596">
        <v>35000</v>
      </c>
      <c r="AT2596">
        <v>101151</v>
      </c>
      <c r="AU2596">
        <v>142770</v>
      </c>
      <c r="AV2596">
        <v>70.848792703252997</v>
      </c>
      <c r="AW2596" t="s">
        <v>8155</v>
      </c>
      <c r="AY2596" t="s">
        <v>8156</v>
      </c>
    </row>
    <row r="2597" spans="1:51" hidden="1" x14ac:dyDescent="0.25">
      <c r="A2597" t="s">
        <v>11546</v>
      </c>
      <c r="B2597">
        <v>2007</v>
      </c>
      <c r="C2597">
        <v>258</v>
      </c>
      <c r="D2597" t="s">
        <v>11547</v>
      </c>
      <c r="E2597" t="s">
        <v>50</v>
      </c>
      <c r="F2597" t="s">
        <v>51</v>
      </c>
      <c r="G2597" t="s">
        <v>52</v>
      </c>
      <c r="H2597" t="s">
        <v>53</v>
      </c>
      <c r="K2597" t="s">
        <v>245</v>
      </c>
      <c r="L2597" t="s">
        <v>246</v>
      </c>
      <c r="M2597" t="s">
        <v>161</v>
      </c>
      <c r="N2597" t="s">
        <v>57</v>
      </c>
      <c r="O2597" t="s">
        <v>11548</v>
      </c>
      <c r="Q2597" t="s">
        <v>1619</v>
      </c>
      <c r="R2597" t="s">
        <v>4203</v>
      </c>
      <c r="S2597" t="s">
        <v>127</v>
      </c>
      <c r="W2597">
        <v>7</v>
      </c>
      <c r="X2597" t="s">
        <v>59</v>
      </c>
      <c r="Y2597">
        <v>37535</v>
      </c>
      <c r="Z2597">
        <v>138446</v>
      </c>
      <c r="AA2597" s="1">
        <v>0.42569444444444443</v>
      </c>
      <c r="AC2597">
        <v>2007</v>
      </c>
      <c r="AD2597">
        <v>7</v>
      </c>
      <c r="AE2597">
        <v>16</v>
      </c>
      <c r="AF2597" s="2">
        <f>DATE(emdat_data[[#This Row],[Start Year]],emdat_data[[#This Row],[Start Month]],emdat_data[[#This Row],[Start Day]])</f>
        <v>39279</v>
      </c>
      <c r="AG2597">
        <v>2007</v>
      </c>
      <c r="AH2597">
        <v>7</v>
      </c>
      <c r="AI2597">
        <v>16</v>
      </c>
      <c r="AJ2597" s="2">
        <f>DATE(emdat_data[[#This Row],[End Year]],emdat_data[[#This Row],[End Month]],emdat_data[[#This Row],[End Day]])</f>
        <v>39279</v>
      </c>
      <c r="AK2597">
        <v>9</v>
      </c>
      <c r="AL2597">
        <v>1000</v>
      </c>
      <c r="AM2597">
        <v>13000</v>
      </c>
      <c r="AO2597">
        <v>14000</v>
      </c>
      <c r="AR2597">
        <v>335000</v>
      </c>
      <c r="AS2597">
        <v>472838</v>
      </c>
      <c r="AT2597">
        <v>12500000</v>
      </c>
      <c r="AU2597">
        <v>17643208</v>
      </c>
      <c r="AV2597">
        <v>70.848792703252997</v>
      </c>
      <c r="AW2597" t="s">
        <v>11549</v>
      </c>
      <c r="AX2597" t="s">
        <v>11550</v>
      </c>
      <c r="AY2597" t="s">
        <v>11551</v>
      </c>
    </row>
    <row r="2598" spans="1:51" hidden="1" x14ac:dyDescent="0.25">
      <c r="A2598" t="s">
        <v>13109</v>
      </c>
      <c r="B2598">
        <v>2007</v>
      </c>
      <c r="C2598">
        <v>235</v>
      </c>
      <c r="D2598" t="s">
        <v>10037</v>
      </c>
      <c r="E2598" t="s">
        <v>50</v>
      </c>
      <c r="F2598" t="s">
        <v>63</v>
      </c>
      <c r="G2598" t="s">
        <v>64</v>
      </c>
      <c r="H2598" t="s">
        <v>1766</v>
      </c>
      <c r="K2598" t="s">
        <v>13110</v>
      </c>
      <c r="L2598" t="s">
        <v>13111</v>
      </c>
      <c r="M2598" t="s">
        <v>197</v>
      </c>
      <c r="N2598" t="s">
        <v>190</v>
      </c>
      <c r="O2598" t="s">
        <v>13112</v>
      </c>
      <c r="Q2598" t="s">
        <v>477</v>
      </c>
      <c r="W2598">
        <v>45</v>
      </c>
      <c r="X2598" t="s">
        <v>67</v>
      </c>
      <c r="AA2598" s="1"/>
      <c r="AC2598">
        <v>2007</v>
      </c>
      <c r="AD2598">
        <v>7</v>
      </c>
      <c r="AE2598">
        <v>16</v>
      </c>
      <c r="AF2598" s="2">
        <f>DATE(emdat_data[[#This Row],[Start Year]],emdat_data[[#This Row],[Start Month]],emdat_data[[#This Row],[Start Day]])</f>
        <v>39279</v>
      </c>
      <c r="AG2598">
        <v>2007</v>
      </c>
      <c r="AH2598">
        <v>7</v>
      </c>
      <c r="AI2598">
        <v>24</v>
      </c>
      <c r="AJ2598" s="2">
        <f>DATE(emdat_data[[#This Row],[End Year]],emdat_data[[#This Row],[End Month]],emdat_data[[#This Row],[End Day]])</f>
        <v>39287</v>
      </c>
      <c r="AV2598">
        <v>70.848792703252997</v>
      </c>
      <c r="AW2598" t="s">
        <v>13113</v>
      </c>
      <c r="AY2598" t="s">
        <v>13114</v>
      </c>
    </row>
    <row r="2599" spans="1:51" hidden="1" x14ac:dyDescent="0.25">
      <c r="A2599" t="s">
        <v>9989</v>
      </c>
      <c r="B2599">
        <v>2007</v>
      </c>
      <c r="C2599">
        <v>314</v>
      </c>
      <c r="E2599" t="s">
        <v>50</v>
      </c>
      <c r="F2599" t="s">
        <v>71</v>
      </c>
      <c r="G2599" t="s">
        <v>72</v>
      </c>
      <c r="H2599" t="s">
        <v>102</v>
      </c>
      <c r="K2599" t="s">
        <v>159</v>
      </c>
      <c r="L2599" t="s">
        <v>160</v>
      </c>
      <c r="M2599" t="s">
        <v>161</v>
      </c>
      <c r="N2599" t="s">
        <v>57</v>
      </c>
      <c r="O2599" t="s">
        <v>9990</v>
      </c>
      <c r="Q2599" t="s">
        <v>72</v>
      </c>
      <c r="R2599" t="s">
        <v>176</v>
      </c>
      <c r="X2599" t="s">
        <v>78</v>
      </c>
      <c r="Y2599">
        <v>3668</v>
      </c>
      <c r="Z2599">
        <v>11923</v>
      </c>
      <c r="AA2599" s="1"/>
      <c r="AC2599">
        <v>2007</v>
      </c>
      <c r="AD2599">
        <v>7</v>
      </c>
      <c r="AE2599">
        <v>18</v>
      </c>
      <c r="AF2599" s="2">
        <f>DATE(emdat_data[[#This Row],[Start Year]],emdat_data[[#This Row],[Start Month]],emdat_data[[#This Row],[Start Day]])</f>
        <v>39281</v>
      </c>
      <c r="AG2599">
        <v>2007</v>
      </c>
      <c r="AH2599">
        <v>7</v>
      </c>
      <c r="AI2599">
        <v>22</v>
      </c>
      <c r="AJ2599" s="2">
        <f>DATE(emdat_data[[#This Row],[End Year]],emdat_data[[#This Row],[End Month]],emdat_data[[#This Row],[End Day]])</f>
        <v>39285</v>
      </c>
      <c r="AK2599">
        <v>83</v>
      </c>
      <c r="AL2599">
        <v>142</v>
      </c>
      <c r="AM2599">
        <v>112600</v>
      </c>
      <c r="AO2599">
        <v>112742</v>
      </c>
      <c r="AT2599">
        <v>329000</v>
      </c>
      <c r="AU2599">
        <v>464369</v>
      </c>
      <c r="AV2599">
        <v>70.848792703252997</v>
      </c>
      <c r="AX2599" t="s">
        <v>9991</v>
      </c>
      <c r="AY2599" t="s">
        <v>9992</v>
      </c>
    </row>
    <row r="2600" spans="1:51" hidden="1" x14ac:dyDescent="0.25">
      <c r="A2600" t="s">
        <v>10061</v>
      </c>
      <c r="B2600">
        <v>2007</v>
      </c>
      <c r="C2600">
        <v>313</v>
      </c>
      <c r="E2600" t="s">
        <v>50</v>
      </c>
      <c r="F2600" t="s">
        <v>71</v>
      </c>
      <c r="G2600" t="s">
        <v>72</v>
      </c>
      <c r="H2600" t="s">
        <v>102</v>
      </c>
      <c r="K2600" t="s">
        <v>159</v>
      </c>
      <c r="L2600" t="s">
        <v>160</v>
      </c>
      <c r="M2600" t="s">
        <v>161</v>
      </c>
      <c r="N2600" t="s">
        <v>57</v>
      </c>
      <c r="O2600" t="s">
        <v>10062</v>
      </c>
      <c r="P2600" t="s">
        <v>134</v>
      </c>
      <c r="Q2600" t="s">
        <v>176</v>
      </c>
      <c r="W2600">
        <v>165100</v>
      </c>
      <c r="X2600" t="s">
        <v>78</v>
      </c>
      <c r="Y2600">
        <v>241</v>
      </c>
      <c r="Z2600">
        <v>10016</v>
      </c>
      <c r="AA2600" s="1"/>
      <c r="AC2600">
        <v>2007</v>
      </c>
      <c r="AD2600">
        <v>7</v>
      </c>
      <c r="AE2600">
        <v>18</v>
      </c>
      <c r="AF2600" s="2">
        <f>DATE(emdat_data[[#This Row],[Start Year]],emdat_data[[#This Row],[Start Month]],emdat_data[[#This Row],[Start Day]])</f>
        <v>39281</v>
      </c>
      <c r="AG2600">
        <v>2007</v>
      </c>
      <c r="AH2600">
        <v>8</v>
      </c>
      <c r="AI2600">
        <v>3</v>
      </c>
      <c r="AJ2600" s="2">
        <f>DATE(emdat_data[[#This Row],[End Year]],emdat_data[[#This Row],[End Month]],emdat_data[[#This Row],[End Day]])</f>
        <v>39297</v>
      </c>
      <c r="AK2600">
        <v>170</v>
      </c>
      <c r="AM2600">
        <v>386000</v>
      </c>
      <c r="AO2600">
        <v>386000</v>
      </c>
      <c r="AT2600">
        <v>40000</v>
      </c>
      <c r="AU2600">
        <v>56458</v>
      </c>
      <c r="AV2600">
        <v>70.848792703252997</v>
      </c>
      <c r="AX2600" t="s">
        <v>10063</v>
      </c>
      <c r="AY2600" t="s">
        <v>10064</v>
      </c>
    </row>
    <row r="2601" spans="1:51" hidden="1" x14ac:dyDescent="0.25">
      <c r="A2601" t="s">
        <v>10164</v>
      </c>
      <c r="B2601">
        <v>2007</v>
      </c>
      <c r="C2601">
        <v>278</v>
      </c>
      <c r="E2601" t="s">
        <v>50</v>
      </c>
      <c r="F2601" t="s">
        <v>71</v>
      </c>
      <c r="G2601" t="s">
        <v>72</v>
      </c>
      <c r="H2601" t="s">
        <v>102</v>
      </c>
      <c r="K2601" t="s">
        <v>1292</v>
      </c>
      <c r="L2601" t="s">
        <v>1293</v>
      </c>
      <c r="M2601" t="s">
        <v>1294</v>
      </c>
      <c r="N2601" t="s">
        <v>190</v>
      </c>
      <c r="O2601" t="s">
        <v>10165</v>
      </c>
      <c r="P2601" t="s">
        <v>966</v>
      </c>
      <c r="Q2601" t="s">
        <v>659</v>
      </c>
      <c r="W2601">
        <v>24650</v>
      </c>
      <c r="X2601" t="s">
        <v>78</v>
      </c>
      <c r="Y2601">
        <v>5207</v>
      </c>
      <c r="Z2601">
        <v>-21</v>
      </c>
      <c r="AA2601" s="1"/>
      <c r="AB2601" t="s">
        <v>10166</v>
      </c>
      <c r="AC2601">
        <v>2007</v>
      </c>
      <c r="AD2601">
        <v>7</v>
      </c>
      <c r="AE2601">
        <v>20</v>
      </c>
      <c r="AF2601" s="2">
        <f>DATE(emdat_data[[#This Row],[Start Year]],emdat_data[[#This Row],[Start Month]],emdat_data[[#This Row],[Start Day]])</f>
        <v>39283</v>
      </c>
      <c r="AG2601">
        <v>2007</v>
      </c>
      <c r="AH2601">
        <v>7</v>
      </c>
      <c r="AI2601">
        <v>24</v>
      </c>
      <c r="AJ2601" s="2">
        <f>DATE(emdat_data[[#This Row],[End Year]],emdat_data[[#This Row],[End Month]],emdat_data[[#This Row],[End Day]])</f>
        <v>39287</v>
      </c>
      <c r="AK2601">
        <v>7</v>
      </c>
      <c r="AM2601">
        <v>340000</v>
      </c>
      <c r="AO2601">
        <v>340000</v>
      </c>
      <c r="AR2601">
        <v>3000000</v>
      </c>
      <c r="AS2601">
        <v>4234370</v>
      </c>
      <c r="AT2601">
        <v>4000000</v>
      </c>
      <c r="AU2601">
        <v>5645827</v>
      </c>
      <c r="AV2601">
        <v>70.848792703252997</v>
      </c>
      <c r="AX2601" t="s">
        <v>10167</v>
      </c>
      <c r="AY2601" t="s">
        <v>10168</v>
      </c>
    </row>
    <row r="2602" spans="1:51" hidden="1" x14ac:dyDescent="0.25">
      <c r="A2602" t="s">
        <v>11979</v>
      </c>
      <c r="B2602">
        <v>2007</v>
      </c>
      <c r="C2602">
        <v>284</v>
      </c>
      <c r="E2602" t="s">
        <v>50</v>
      </c>
      <c r="F2602" t="s">
        <v>71</v>
      </c>
      <c r="G2602" t="s">
        <v>72</v>
      </c>
      <c r="K2602" t="s">
        <v>307</v>
      </c>
      <c r="L2602" t="s">
        <v>308</v>
      </c>
      <c r="M2602" t="s">
        <v>56</v>
      </c>
      <c r="N2602" t="s">
        <v>57</v>
      </c>
      <c r="O2602" t="s">
        <v>11980</v>
      </c>
      <c r="P2602" t="s">
        <v>4129</v>
      </c>
      <c r="X2602" t="s">
        <v>78</v>
      </c>
      <c r="AA2602" s="1"/>
      <c r="AC2602">
        <v>2007</v>
      </c>
      <c r="AD2602">
        <v>7</v>
      </c>
      <c r="AE2602">
        <v>20</v>
      </c>
      <c r="AF2602" s="2">
        <f>DATE(emdat_data[[#This Row],[Start Year]],emdat_data[[#This Row],[Start Month]],emdat_data[[#This Row],[Start Day]])</f>
        <v>39283</v>
      </c>
      <c r="AG2602">
        <v>2007</v>
      </c>
      <c r="AH2602">
        <v>7</v>
      </c>
      <c r="AI2602">
        <v>20</v>
      </c>
      <c r="AJ2602" s="2">
        <f>DATE(emdat_data[[#This Row],[End Year]],emdat_data[[#This Row],[End Month]],emdat_data[[#This Row],[End Day]])</f>
        <v>39283</v>
      </c>
      <c r="AK2602">
        <v>80</v>
      </c>
      <c r="AV2602">
        <v>70.848792703252997</v>
      </c>
      <c r="AX2602" t="s">
        <v>5743</v>
      </c>
      <c r="AY2602" t="s">
        <v>5744</v>
      </c>
    </row>
    <row r="2603" spans="1:51" hidden="1" x14ac:dyDescent="0.25">
      <c r="A2603" t="s">
        <v>10047</v>
      </c>
      <c r="B2603">
        <v>2007</v>
      </c>
      <c r="C2603">
        <v>311</v>
      </c>
      <c r="E2603" t="s">
        <v>50</v>
      </c>
      <c r="F2603" t="s">
        <v>71</v>
      </c>
      <c r="G2603" t="s">
        <v>72</v>
      </c>
      <c r="H2603" t="s">
        <v>102</v>
      </c>
      <c r="K2603" t="s">
        <v>527</v>
      </c>
      <c r="L2603" t="s">
        <v>528</v>
      </c>
      <c r="M2603" t="s">
        <v>56</v>
      </c>
      <c r="N2603" t="s">
        <v>57</v>
      </c>
      <c r="O2603" t="s">
        <v>10048</v>
      </c>
      <c r="P2603" t="s">
        <v>1309</v>
      </c>
      <c r="Q2603" t="s">
        <v>176</v>
      </c>
      <c r="V2603">
        <v>77402</v>
      </c>
      <c r="W2603">
        <v>7000</v>
      </c>
      <c r="X2603" t="s">
        <v>78</v>
      </c>
      <c r="Y2603">
        <v>2392</v>
      </c>
      <c r="Z2603">
        <v>9123</v>
      </c>
      <c r="AA2603" s="1"/>
      <c r="AB2603" t="s">
        <v>10049</v>
      </c>
      <c r="AC2603">
        <v>2007</v>
      </c>
      <c r="AD2603">
        <v>7</v>
      </c>
      <c r="AE2603">
        <v>21</v>
      </c>
      <c r="AF2603" s="2">
        <f>DATE(emdat_data[[#This Row],[Start Year]],emdat_data[[#This Row],[Start Month]],emdat_data[[#This Row],[Start Day]])</f>
        <v>39284</v>
      </c>
      <c r="AG2603">
        <v>2007</v>
      </c>
      <c r="AH2603">
        <v>8</v>
      </c>
      <c r="AI2603">
        <v>3</v>
      </c>
      <c r="AJ2603" s="2">
        <f>DATE(emdat_data[[#This Row],[End Year]],emdat_data[[#This Row],[End Month]],emdat_data[[#This Row],[End Day]])</f>
        <v>39297</v>
      </c>
      <c r="AK2603">
        <v>1110</v>
      </c>
      <c r="AM2603">
        <v>13771380</v>
      </c>
      <c r="AO2603">
        <v>13771380</v>
      </c>
      <c r="AT2603">
        <v>100000</v>
      </c>
      <c r="AU2603">
        <v>141146</v>
      </c>
      <c r="AV2603">
        <v>70.848792703252997</v>
      </c>
      <c r="AW2603" t="s">
        <v>10050</v>
      </c>
      <c r="AX2603" t="s">
        <v>10051</v>
      </c>
      <c r="AY2603" t="s">
        <v>10052</v>
      </c>
    </row>
    <row r="2604" spans="1:51" hidden="1" x14ac:dyDescent="0.25">
      <c r="A2604" t="s">
        <v>10572</v>
      </c>
      <c r="B2604">
        <v>2007</v>
      </c>
      <c r="C2604">
        <v>311</v>
      </c>
      <c r="E2604" t="s">
        <v>50</v>
      </c>
      <c r="F2604" t="s">
        <v>71</v>
      </c>
      <c r="G2604" t="s">
        <v>72</v>
      </c>
      <c r="H2604" t="s">
        <v>102</v>
      </c>
      <c r="K2604" t="s">
        <v>226</v>
      </c>
      <c r="L2604" t="s">
        <v>227</v>
      </c>
      <c r="M2604" t="s">
        <v>56</v>
      </c>
      <c r="N2604" t="s">
        <v>57</v>
      </c>
      <c r="O2604" t="s">
        <v>10573</v>
      </c>
      <c r="P2604" t="s">
        <v>1309</v>
      </c>
      <c r="X2604" t="s">
        <v>78</v>
      </c>
      <c r="Y2604">
        <v>2392</v>
      </c>
      <c r="Z2604">
        <v>9123</v>
      </c>
      <c r="AA2604" s="1"/>
      <c r="AC2604">
        <v>2007</v>
      </c>
      <c r="AD2604">
        <v>7</v>
      </c>
      <c r="AE2604">
        <v>21</v>
      </c>
      <c r="AF2604" s="2">
        <f>DATE(emdat_data[[#This Row],[Start Year]],emdat_data[[#This Row],[Start Month]],emdat_data[[#This Row],[Start Day]])</f>
        <v>39284</v>
      </c>
      <c r="AG2604">
        <v>2007</v>
      </c>
      <c r="AH2604">
        <v>8</v>
      </c>
      <c r="AI2604">
        <v>3</v>
      </c>
      <c r="AJ2604" s="2">
        <f>DATE(emdat_data[[#This Row],[End Year]],emdat_data[[#This Row],[End Month]],emdat_data[[#This Row],[End Day]])</f>
        <v>39297</v>
      </c>
      <c r="AV2604">
        <v>70.848792703252997</v>
      </c>
      <c r="AX2604" t="s">
        <v>10574</v>
      </c>
      <c r="AY2604" t="s">
        <v>10575</v>
      </c>
    </row>
    <row r="2605" spans="1:51" hidden="1" x14ac:dyDescent="0.25">
      <c r="A2605" t="s">
        <v>11601</v>
      </c>
      <c r="B2605">
        <v>2007</v>
      </c>
      <c r="C2605">
        <v>287</v>
      </c>
      <c r="D2605" t="s">
        <v>11602</v>
      </c>
      <c r="E2605" t="s">
        <v>50</v>
      </c>
      <c r="F2605" t="s">
        <v>51</v>
      </c>
      <c r="G2605" t="s">
        <v>52</v>
      </c>
      <c r="H2605" t="s">
        <v>53</v>
      </c>
      <c r="K2605" t="s">
        <v>2910</v>
      </c>
      <c r="L2605" t="s">
        <v>2911</v>
      </c>
      <c r="M2605" t="s">
        <v>253</v>
      </c>
      <c r="N2605" t="s">
        <v>57</v>
      </c>
      <c r="O2605" t="s">
        <v>11603</v>
      </c>
      <c r="Q2605" t="s">
        <v>72</v>
      </c>
      <c r="R2605" t="s">
        <v>176</v>
      </c>
      <c r="W2605">
        <v>5</v>
      </c>
      <c r="X2605" t="s">
        <v>59</v>
      </c>
      <c r="Y2605">
        <v>38936</v>
      </c>
      <c r="Z2605">
        <v>70485</v>
      </c>
      <c r="AA2605" s="1"/>
      <c r="AC2605">
        <v>2007</v>
      </c>
      <c r="AD2605">
        <v>7</v>
      </c>
      <c r="AE2605">
        <v>21</v>
      </c>
      <c r="AF2605" s="2">
        <f>DATE(emdat_data[[#This Row],[Start Year]],emdat_data[[#This Row],[Start Month]],emdat_data[[#This Row],[Start Day]])</f>
        <v>39284</v>
      </c>
      <c r="AG2605">
        <v>2007</v>
      </c>
      <c r="AH2605">
        <v>7</v>
      </c>
      <c r="AI2605">
        <v>21</v>
      </c>
      <c r="AJ2605" s="2">
        <f>DATE(emdat_data[[#This Row],[End Year]],emdat_data[[#This Row],[End Month]],emdat_data[[#This Row],[End Day]])</f>
        <v>39284</v>
      </c>
      <c r="AK2605">
        <v>11</v>
      </c>
      <c r="AL2605">
        <v>3</v>
      </c>
      <c r="AM2605">
        <v>7000</v>
      </c>
      <c r="AO2605">
        <v>7003</v>
      </c>
      <c r="AV2605">
        <v>70.848792703252997</v>
      </c>
      <c r="AX2605" t="s">
        <v>11604</v>
      </c>
      <c r="AY2605" t="s">
        <v>11605</v>
      </c>
    </row>
    <row r="2606" spans="1:51" hidden="1" x14ac:dyDescent="0.25">
      <c r="A2606" t="s">
        <v>10110</v>
      </c>
      <c r="B2606">
        <v>2007</v>
      </c>
      <c r="C2606">
        <v>312</v>
      </c>
      <c r="E2606" t="s">
        <v>50</v>
      </c>
      <c r="F2606" t="s">
        <v>71</v>
      </c>
      <c r="G2606" t="s">
        <v>72</v>
      </c>
      <c r="H2606" t="s">
        <v>102</v>
      </c>
      <c r="K2606" t="s">
        <v>171</v>
      </c>
      <c r="L2606" t="s">
        <v>172</v>
      </c>
      <c r="M2606" t="s">
        <v>173</v>
      </c>
      <c r="N2606" t="s">
        <v>57</v>
      </c>
      <c r="O2606" t="s">
        <v>10111</v>
      </c>
      <c r="P2606" t="s">
        <v>134</v>
      </c>
      <c r="Q2606" t="s">
        <v>176</v>
      </c>
      <c r="W2606">
        <v>4600</v>
      </c>
      <c r="X2606" t="s">
        <v>78</v>
      </c>
      <c r="Y2606">
        <v>-174</v>
      </c>
      <c r="Z2606">
        <v>12149</v>
      </c>
      <c r="AA2606" s="1"/>
      <c r="AB2606" t="s">
        <v>10112</v>
      </c>
      <c r="AC2606">
        <v>2007</v>
      </c>
      <c r="AD2606">
        <v>7</v>
      </c>
      <c r="AE2606">
        <v>22</v>
      </c>
      <c r="AF2606" s="2">
        <f>DATE(emdat_data[[#This Row],[Start Year]],emdat_data[[#This Row],[Start Month]],emdat_data[[#This Row],[Start Day]])</f>
        <v>39285</v>
      </c>
      <c r="AG2606">
        <v>2007</v>
      </c>
      <c r="AH2606">
        <v>8</v>
      </c>
      <c r="AI2606">
        <v>7</v>
      </c>
      <c r="AJ2606" s="2">
        <f>DATE(emdat_data[[#This Row],[End Year]],emdat_data[[#This Row],[End Month]],emdat_data[[#This Row],[End Day]])</f>
        <v>39301</v>
      </c>
      <c r="AK2606">
        <v>88</v>
      </c>
      <c r="AL2606">
        <v>12</v>
      </c>
      <c r="AM2606">
        <v>3377</v>
      </c>
      <c r="AO2606">
        <v>3389</v>
      </c>
      <c r="AV2606">
        <v>70.848792703252997</v>
      </c>
      <c r="AX2606" t="s">
        <v>10113</v>
      </c>
      <c r="AY2606" t="s">
        <v>10114</v>
      </c>
    </row>
    <row r="2607" spans="1:51" hidden="1" x14ac:dyDescent="0.25">
      <c r="A2607" t="s">
        <v>11723</v>
      </c>
      <c r="B2607">
        <v>2007</v>
      </c>
      <c r="C2607">
        <v>293</v>
      </c>
      <c r="D2607" t="s">
        <v>11724</v>
      </c>
      <c r="E2607" t="s">
        <v>50</v>
      </c>
      <c r="F2607" t="s">
        <v>71</v>
      </c>
      <c r="G2607" t="s">
        <v>72</v>
      </c>
      <c r="H2607" t="s">
        <v>170</v>
      </c>
      <c r="K2607" t="s">
        <v>1037</v>
      </c>
      <c r="L2607" t="s">
        <v>1038</v>
      </c>
      <c r="M2607" t="s">
        <v>125</v>
      </c>
      <c r="N2607" t="s">
        <v>76</v>
      </c>
      <c r="O2607" t="s">
        <v>11725</v>
      </c>
      <c r="Q2607" t="s">
        <v>659</v>
      </c>
      <c r="X2607" t="s">
        <v>78</v>
      </c>
      <c r="AA2607" s="1"/>
      <c r="AC2607">
        <v>2007</v>
      </c>
      <c r="AD2607">
        <v>7</v>
      </c>
      <c r="AE2607">
        <v>22</v>
      </c>
      <c r="AF2607" s="2">
        <f>DATE(emdat_data[[#This Row],[Start Year]],emdat_data[[#This Row],[Start Month]],emdat_data[[#This Row],[Start Day]])</f>
        <v>39285</v>
      </c>
      <c r="AG2607">
        <v>2007</v>
      </c>
      <c r="AH2607">
        <v>7</v>
      </c>
      <c r="AI2607">
        <v>22</v>
      </c>
      <c r="AJ2607" s="2">
        <f>DATE(emdat_data[[#This Row],[End Year]],emdat_data[[#This Row],[End Month]],emdat_data[[#This Row],[End Day]])</f>
        <v>39285</v>
      </c>
      <c r="AK2607">
        <v>9</v>
      </c>
      <c r="AL2607">
        <v>17</v>
      </c>
      <c r="AN2607">
        <v>41586</v>
      </c>
      <c r="AO2607">
        <v>41603</v>
      </c>
      <c r="AV2607">
        <v>70.848792703252997</v>
      </c>
      <c r="AX2607" t="s">
        <v>11726</v>
      </c>
      <c r="AY2607" t="s">
        <v>11727</v>
      </c>
    </row>
    <row r="2608" spans="1:51" hidden="1" x14ac:dyDescent="0.25">
      <c r="A2608" t="s">
        <v>11746</v>
      </c>
      <c r="B2608">
        <v>2007</v>
      </c>
      <c r="C2608">
        <v>396</v>
      </c>
      <c r="D2608" t="s">
        <v>11747</v>
      </c>
      <c r="E2608" t="s">
        <v>50</v>
      </c>
      <c r="F2608" t="s">
        <v>63</v>
      </c>
      <c r="G2608" t="s">
        <v>82</v>
      </c>
      <c r="K2608" t="s">
        <v>411</v>
      </c>
      <c r="L2608" t="s">
        <v>412</v>
      </c>
      <c r="M2608" t="s">
        <v>211</v>
      </c>
      <c r="N2608" t="s">
        <v>190</v>
      </c>
      <c r="O2608" t="s">
        <v>11748</v>
      </c>
      <c r="Q2608" t="s">
        <v>659</v>
      </c>
      <c r="X2608" t="s">
        <v>88</v>
      </c>
      <c r="AA2608" s="1"/>
      <c r="AC2608">
        <v>2007</v>
      </c>
      <c r="AD2608">
        <v>7</v>
      </c>
      <c r="AE2608">
        <v>22</v>
      </c>
      <c r="AF2608" s="2">
        <f>DATE(emdat_data[[#This Row],[Start Year]],emdat_data[[#This Row],[Start Month]],emdat_data[[#This Row],[Start Day]])</f>
        <v>39285</v>
      </c>
      <c r="AG2608">
        <v>2007</v>
      </c>
      <c r="AH2608">
        <v>7</v>
      </c>
      <c r="AI2608">
        <v>24</v>
      </c>
      <c r="AJ2608" s="2">
        <f>DATE(emdat_data[[#This Row],[End Year]],emdat_data[[#This Row],[End Month]],emdat_data[[#This Row],[End Day]])</f>
        <v>39287</v>
      </c>
      <c r="AL2608">
        <v>17</v>
      </c>
      <c r="AM2608">
        <v>6268</v>
      </c>
      <c r="AN2608">
        <v>1267</v>
      </c>
      <c r="AO2608">
        <v>7552</v>
      </c>
      <c r="AV2608">
        <v>70.848792703252997</v>
      </c>
      <c r="AW2608" t="s">
        <v>11749</v>
      </c>
      <c r="AY2608" t="s">
        <v>11750</v>
      </c>
    </row>
    <row r="2609" spans="1:51" hidden="1" x14ac:dyDescent="0.25">
      <c r="A2609" t="s">
        <v>12090</v>
      </c>
      <c r="B2609">
        <v>2007</v>
      </c>
      <c r="C2609">
        <v>661</v>
      </c>
      <c r="D2609" t="s">
        <v>12091</v>
      </c>
      <c r="E2609" t="s">
        <v>50</v>
      </c>
      <c r="F2609" t="s">
        <v>71</v>
      </c>
      <c r="G2609" t="s">
        <v>72</v>
      </c>
      <c r="K2609" t="s">
        <v>2910</v>
      </c>
      <c r="L2609" t="s">
        <v>2911</v>
      </c>
      <c r="M2609" t="s">
        <v>253</v>
      </c>
      <c r="N2609" t="s">
        <v>57</v>
      </c>
      <c r="O2609" t="s">
        <v>12092</v>
      </c>
      <c r="X2609" t="s">
        <v>78</v>
      </c>
      <c r="AA2609" s="1"/>
      <c r="AC2609">
        <v>2007</v>
      </c>
      <c r="AD2609">
        <v>7</v>
      </c>
      <c r="AE2609">
        <v>22</v>
      </c>
      <c r="AF2609" s="2">
        <f>DATE(emdat_data[[#This Row],[Start Year]],emdat_data[[#This Row],[Start Month]],emdat_data[[#This Row],[Start Day]])</f>
        <v>39285</v>
      </c>
      <c r="AG2609">
        <v>2007</v>
      </c>
      <c r="AH2609">
        <v>7</v>
      </c>
      <c r="AI2609">
        <v>22</v>
      </c>
      <c r="AJ2609" s="2">
        <f>DATE(emdat_data[[#This Row],[End Year]],emdat_data[[#This Row],[End Month]],emdat_data[[#This Row],[End Day]])</f>
        <v>39285</v>
      </c>
      <c r="AK2609">
        <v>21</v>
      </c>
      <c r="AN2609">
        <v>125</v>
      </c>
      <c r="AO2609">
        <v>125</v>
      </c>
      <c r="AV2609">
        <v>70.848792703252997</v>
      </c>
      <c r="AX2609" t="s">
        <v>11604</v>
      </c>
      <c r="AY2609" t="s">
        <v>11605</v>
      </c>
    </row>
    <row r="2610" spans="1:51" hidden="1" x14ac:dyDescent="0.25">
      <c r="A2610" t="s">
        <v>10509</v>
      </c>
      <c r="B2610">
        <v>2007</v>
      </c>
      <c r="C2610">
        <v>281</v>
      </c>
      <c r="E2610" t="s">
        <v>50</v>
      </c>
      <c r="F2610" t="s">
        <v>71</v>
      </c>
      <c r="G2610" t="s">
        <v>72</v>
      </c>
      <c r="H2610" t="s">
        <v>102</v>
      </c>
      <c r="K2610" t="s">
        <v>1342</v>
      </c>
      <c r="L2610" t="s">
        <v>1343</v>
      </c>
      <c r="M2610" t="s">
        <v>1194</v>
      </c>
      <c r="N2610" t="s">
        <v>86</v>
      </c>
      <c r="O2610" t="s">
        <v>4338</v>
      </c>
      <c r="P2610" t="s">
        <v>642</v>
      </c>
      <c r="W2610">
        <v>44</v>
      </c>
      <c r="X2610" t="s">
        <v>78</v>
      </c>
      <c r="Y2610">
        <v>1855</v>
      </c>
      <c r="Z2610">
        <v>-7229</v>
      </c>
      <c r="AA2610" s="1"/>
      <c r="AC2610">
        <v>2007</v>
      </c>
      <c r="AD2610">
        <v>7</v>
      </c>
      <c r="AE2610">
        <v>23</v>
      </c>
      <c r="AF2610" s="2">
        <f>DATE(emdat_data[[#This Row],[Start Year]],emdat_data[[#This Row],[Start Month]],emdat_data[[#This Row],[Start Day]])</f>
        <v>39286</v>
      </c>
      <c r="AG2610">
        <v>2007</v>
      </c>
      <c r="AH2610">
        <v>7</v>
      </c>
      <c r="AI2610">
        <v>24</v>
      </c>
      <c r="AJ2610" s="2">
        <f>DATE(emdat_data[[#This Row],[End Year]],emdat_data[[#This Row],[End Month]],emdat_data[[#This Row],[End Day]])</f>
        <v>39287</v>
      </c>
      <c r="AK2610">
        <v>4</v>
      </c>
      <c r="AM2610">
        <v>1500</v>
      </c>
      <c r="AO2610">
        <v>1500</v>
      </c>
      <c r="AV2610">
        <v>70.848792703252997</v>
      </c>
      <c r="AX2610" t="s">
        <v>4339</v>
      </c>
      <c r="AY2610" t="s">
        <v>4340</v>
      </c>
    </row>
    <row r="2611" spans="1:51" hidden="1" x14ac:dyDescent="0.25">
      <c r="A2611" t="s">
        <v>11659</v>
      </c>
      <c r="B2611">
        <v>2007</v>
      </c>
      <c r="C2611">
        <v>307</v>
      </c>
      <c r="E2611" t="s">
        <v>50</v>
      </c>
      <c r="F2611" t="s">
        <v>71</v>
      </c>
      <c r="G2611" t="s">
        <v>72</v>
      </c>
      <c r="H2611" t="s">
        <v>102</v>
      </c>
      <c r="K2611" t="s">
        <v>303</v>
      </c>
      <c r="L2611" t="s">
        <v>304</v>
      </c>
      <c r="M2611" t="s">
        <v>56</v>
      </c>
      <c r="N2611" t="s">
        <v>57</v>
      </c>
      <c r="O2611" t="s">
        <v>11660</v>
      </c>
      <c r="P2611" t="s">
        <v>1309</v>
      </c>
      <c r="Q2611" t="s">
        <v>176</v>
      </c>
      <c r="S2611" t="s">
        <v>127</v>
      </c>
      <c r="W2611">
        <v>56920</v>
      </c>
      <c r="X2611" t="s">
        <v>78</v>
      </c>
      <c r="Y2611">
        <v>2778</v>
      </c>
      <c r="Z2611">
        <v>8408</v>
      </c>
      <c r="AA2611" s="1"/>
      <c r="AB2611" t="s">
        <v>11661</v>
      </c>
      <c r="AC2611">
        <v>2007</v>
      </c>
      <c r="AD2611">
        <v>7</v>
      </c>
      <c r="AE2611">
        <v>23</v>
      </c>
      <c r="AF2611" s="2">
        <f>DATE(emdat_data[[#This Row],[Start Year]],emdat_data[[#This Row],[Start Month]],emdat_data[[#This Row],[Start Day]])</f>
        <v>39286</v>
      </c>
      <c r="AG2611">
        <v>2007</v>
      </c>
      <c r="AH2611">
        <v>10</v>
      </c>
      <c r="AI2611">
        <v>2</v>
      </c>
      <c r="AJ2611" s="2">
        <f>DATE(emdat_data[[#This Row],[End Year]],emdat_data[[#This Row],[End Month]],emdat_data[[#This Row],[End Day]])</f>
        <v>39357</v>
      </c>
      <c r="AK2611">
        <v>214</v>
      </c>
      <c r="AL2611">
        <v>48</v>
      </c>
      <c r="AM2611">
        <v>640658</v>
      </c>
      <c r="AO2611">
        <v>640706</v>
      </c>
      <c r="AT2611">
        <v>2400</v>
      </c>
      <c r="AU2611">
        <v>3387</v>
      </c>
      <c r="AV2611">
        <v>70.848792703252997</v>
      </c>
      <c r="AX2611" t="s">
        <v>11662</v>
      </c>
      <c r="AY2611" t="s">
        <v>11663</v>
      </c>
    </row>
    <row r="2612" spans="1:51" hidden="1" x14ac:dyDescent="0.25">
      <c r="A2612" t="s">
        <v>10539</v>
      </c>
      <c r="B2612">
        <v>2007</v>
      </c>
      <c r="C2612">
        <v>309</v>
      </c>
      <c r="E2612" t="s">
        <v>50</v>
      </c>
      <c r="F2612" t="s">
        <v>71</v>
      </c>
      <c r="G2612" t="s">
        <v>72</v>
      </c>
      <c r="H2612" t="s">
        <v>102</v>
      </c>
      <c r="K2612" t="s">
        <v>171</v>
      </c>
      <c r="L2612" t="s">
        <v>172</v>
      </c>
      <c r="M2612" t="s">
        <v>173</v>
      </c>
      <c r="N2612" t="s">
        <v>57</v>
      </c>
      <c r="O2612" t="s">
        <v>10540</v>
      </c>
      <c r="P2612" t="s">
        <v>134</v>
      </c>
      <c r="W2612">
        <v>2400</v>
      </c>
      <c r="X2612" t="s">
        <v>78</v>
      </c>
      <c r="Y2612">
        <v>-328</v>
      </c>
      <c r="Z2612">
        <v>1202</v>
      </c>
      <c r="AA2612" s="1"/>
      <c r="AC2612">
        <v>2007</v>
      </c>
      <c r="AD2612">
        <v>7</v>
      </c>
      <c r="AE2612">
        <v>25</v>
      </c>
      <c r="AF2612" s="2">
        <f>DATE(emdat_data[[#This Row],[Start Year]],emdat_data[[#This Row],[Start Month]],emdat_data[[#This Row],[Start Day]])</f>
        <v>39288</v>
      </c>
      <c r="AG2612">
        <v>2007</v>
      </c>
      <c r="AH2612">
        <v>8</v>
      </c>
      <c r="AI2612">
        <v>2</v>
      </c>
      <c r="AJ2612" s="2">
        <f>DATE(emdat_data[[#This Row],[End Year]],emdat_data[[#This Row],[End Month]],emdat_data[[#This Row],[End Day]])</f>
        <v>39296</v>
      </c>
      <c r="AK2612">
        <v>15</v>
      </c>
      <c r="AM2612">
        <v>2000</v>
      </c>
      <c r="AO2612">
        <v>2000</v>
      </c>
      <c r="AV2612">
        <v>70.848792703252997</v>
      </c>
      <c r="AX2612" t="s">
        <v>10541</v>
      </c>
      <c r="AY2612" t="s">
        <v>10542</v>
      </c>
    </row>
    <row r="2613" spans="1:51" hidden="1" x14ac:dyDescent="0.25">
      <c r="A2613" t="s">
        <v>10287</v>
      </c>
      <c r="B2613">
        <v>2007</v>
      </c>
      <c r="C2613">
        <v>305</v>
      </c>
      <c r="D2613" t="s">
        <v>10288</v>
      </c>
      <c r="E2613" t="s">
        <v>50</v>
      </c>
      <c r="F2613" t="s">
        <v>71</v>
      </c>
      <c r="G2613" t="s">
        <v>72</v>
      </c>
      <c r="H2613" t="s">
        <v>102</v>
      </c>
      <c r="K2613" t="s">
        <v>123</v>
      </c>
      <c r="L2613" t="s">
        <v>124</v>
      </c>
      <c r="M2613" t="s">
        <v>125</v>
      </c>
      <c r="N2613" t="s">
        <v>76</v>
      </c>
      <c r="O2613" t="s">
        <v>10289</v>
      </c>
      <c r="P2613" t="s">
        <v>134</v>
      </c>
      <c r="S2613" t="s">
        <v>127</v>
      </c>
      <c r="T2613" t="s">
        <v>127</v>
      </c>
      <c r="W2613">
        <v>2435</v>
      </c>
      <c r="X2613" t="s">
        <v>78</v>
      </c>
      <c r="Y2613">
        <v>1145</v>
      </c>
      <c r="Z2613">
        <v>-439</v>
      </c>
      <c r="AA2613" s="1"/>
      <c r="AC2613">
        <v>2007</v>
      </c>
      <c r="AD2613">
        <v>7</v>
      </c>
      <c r="AE2613">
        <v>26</v>
      </c>
      <c r="AF2613" s="2">
        <f>DATE(emdat_data[[#This Row],[Start Year]],emdat_data[[#This Row],[Start Month]],emdat_data[[#This Row],[Start Day]])</f>
        <v>39289</v>
      </c>
      <c r="AG2613">
        <v>2007</v>
      </c>
      <c r="AH2613">
        <v>10</v>
      </c>
      <c r="AI2613">
        <v>10</v>
      </c>
      <c r="AJ2613" s="2">
        <f>DATE(emdat_data[[#This Row],[End Year]],emdat_data[[#This Row],[End Month]],emdat_data[[#This Row],[End Day]])</f>
        <v>39365</v>
      </c>
      <c r="AK2613">
        <v>52</v>
      </c>
      <c r="AL2613">
        <v>73</v>
      </c>
      <c r="AM2613">
        <v>92970</v>
      </c>
      <c r="AN2613">
        <v>28000</v>
      </c>
      <c r="AO2613">
        <v>121043</v>
      </c>
      <c r="AP2613">
        <v>6000</v>
      </c>
      <c r="AQ2613">
        <v>8469</v>
      </c>
      <c r="AV2613">
        <v>70.848792703252997</v>
      </c>
      <c r="AW2613" t="s">
        <v>10290</v>
      </c>
      <c r="AX2613" t="s">
        <v>10291</v>
      </c>
      <c r="AY2613" t="s">
        <v>10292</v>
      </c>
    </row>
    <row r="2614" spans="1:51" hidden="1" x14ac:dyDescent="0.25">
      <c r="A2614" t="s">
        <v>11949</v>
      </c>
      <c r="B2614">
        <v>2007</v>
      </c>
      <c r="C2614">
        <v>389</v>
      </c>
      <c r="D2614" t="s">
        <v>11950</v>
      </c>
      <c r="E2614" t="s">
        <v>50</v>
      </c>
      <c r="F2614" t="s">
        <v>71</v>
      </c>
      <c r="G2614" t="s">
        <v>72</v>
      </c>
      <c r="H2614" t="s">
        <v>102</v>
      </c>
      <c r="K2614" t="s">
        <v>2624</v>
      </c>
      <c r="L2614" t="s">
        <v>2625</v>
      </c>
      <c r="M2614" t="s">
        <v>125</v>
      </c>
      <c r="N2614" t="s">
        <v>76</v>
      </c>
      <c r="O2614" t="s">
        <v>11951</v>
      </c>
      <c r="P2614" t="s">
        <v>642</v>
      </c>
      <c r="X2614" t="s">
        <v>78</v>
      </c>
      <c r="AA2614" s="1"/>
      <c r="AC2614">
        <v>2007</v>
      </c>
      <c r="AD2614">
        <v>7</v>
      </c>
      <c r="AE2614">
        <v>26</v>
      </c>
      <c r="AF2614" s="2">
        <f>DATE(emdat_data[[#This Row],[Start Year]],emdat_data[[#This Row],[Start Month]],emdat_data[[#This Row],[Start Day]])</f>
        <v>39289</v>
      </c>
      <c r="AG2614">
        <v>2007</v>
      </c>
      <c r="AH2614">
        <v>10</v>
      </c>
      <c r="AI2614">
        <v>10</v>
      </c>
      <c r="AJ2614" s="2">
        <f>DATE(emdat_data[[#This Row],[End Year]],emdat_data[[#This Row],[End Month]],emdat_data[[#This Row],[End Day]])</f>
        <v>39365</v>
      </c>
      <c r="AK2614">
        <v>7</v>
      </c>
      <c r="AL2614">
        <v>10</v>
      </c>
      <c r="AM2614">
        <v>57264</v>
      </c>
      <c r="AO2614">
        <v>57274</v>
      </c>
      <c r="AV2614">
        <v>70.848792703252997</v>
      </c>
      <c r="AW2614" t="s">
        <v>11952</v>
      </c>
      <c r="AY2614" t="s">
        <v>11953</v>
      </c>
    </row>
    <row r="2615" spans="1:51" hidden="1" x14ac:dyDescent="0.25">
      <c r="A2615" t="s">
        <v>10370</v>
      </c>
      <c r="B2615">
        <v>2007</v>
      </c>
      <c r="C2615">
        <v>428</v>
      </c>
      <c r="D2615" t="s">
        <v>10371</v>
      </c>
      <c r="E2615" t="s">
        <v>50</v>
      </c>
      <c r="F2615" t="s">
        <v>71</v>
      </c>
      <c r="G2615" t="s">
        <v>72</v>
      </c>
      <c r="H2615" t="s">
        <v>102</v>
      </c>
      <c r="K2615" t="s">
        <v>1141</v>
      </c>
      <c r="L2615" t="s">
        <v>1142</v>
      </c>
      <c r="M2615" t="s">
        <v>125</v>
      </c>
      <c r="N2615" t="s">
        <v>76</v>
      </c>
      <c r="O2615" t="s">
        <v>10372</v>
      </c>
      <c r="P2615" t="s">
        <v>134</v>
      </c>
      <c r="X2615" t="s">
        <v>78</v>
      </c>
      <c r="AA2615" s="1"/>
      <c r="AC2615">
        <v>2007</v>
      </c>
      <c r="AD2615">
        <v>7</v>
      </c>
      <c r="AE2615">
        <v>27</v>
      </c>
      <c r="AF2615" s="2">
        <f>DATE(emdat_data[[#This Row],[Start Year]],emdat_data[[#This Row],[Start Month]],emdat_data[[#This Row],[Start Day]])</f>
        <v>39290</v>
      </c>
      <c r="AG2615">
        <v>2007</v>
      </c>
      <c r="AH2615">
        <v>7</v>
      </c>
      <c r="AI2615">
        <v>27</v>
      </c>
      <c r="AJ2615" s="2">
        <f>DATE(emdat_data[[#This Row],[End Year]],emdat_data[[#This Row],[End Month]],emdat_data[[#This Row],[End Day]])</f>
        <v>39290</v>
      </c>
      <c r="AM2615">
        <v>2000</v>
      </c>
      <c r="AO2615">
        <v>2000</v>
      </c>
      <c r="AV2615">
        <v>70.848792703252997</v>
      </c>
      <c r="AX2615" t="s">
        <v>10373</v>
      </c>
      <c r="AY2615" t="s">
        <v>10374</v>
      </c>
    </row>
    <row r="2616" spans="1:51" hidden="1" x14ac:dyDescent="0.25">
      <c r="A2616" t="s">
        <v>12189</v>
      </c>
      <c r="B2616">
        <v>2007</v>
      </c>
      <c r="C2616">
        <v>306</v>
      </c>
      <c r="E2616" t="s">
        <v>50</v>
      </c>
      <c r="F2616" t="s">
        <v>71</v>
      </c>
      <c r="G2616" t="s">
        <v>72</v>
      </c>
      <c r="H2616" t="s">
        <v>102</v>
      </c>
      <c r="K2616" t="s">
        <v>427</v>
      </c>
      <c r="L2616" t="s">
        <v>428</v>
      </c>
      <c r="M2616" t="s">
        <v>429</v>
      </c>
      <c r="N2616" t="s">
        <v>76</v>
      </c>
      <c r="O2616" t="s">
        <v>12190</v>
      </c>
      <c r="P2616" t="s">
        <v>12191</v>
      </c>
      <c r="W2616">
        <v>20100</v>
      </c>
      <c r="X2616" t="s">
        <v>78</v>
      </c>
      <c r="Y2616">
        <v>-3409</v>
      </c>
      <c r="Z2616">
        <v>1958</v>
      </c>
      <c r="AA2616" s="1"/>
      <c r="AB2616" t="s">
        <v>12192</v>
      </c>
      <c r="AC2616">
        <v>2007</v>
      </c>
      <c r="AD2616">
        <v>7</v>
      </c>
      <c r="AE2616">
        <v>27</v>
      </c>
      <c r="AF2616" s="2">
        <f>DATE(emdat_data[[#This Row],[Start Year]],emdat_data[[#This Row],[Start Month]],emdat_data[[#This Row],[Start Day]])</f>
        <v>39290</v>
      </c>
      <c r="AG2616">
        <v>2007</v>
      </c>
      <c r="AH2616">
        <v>8</v>
      </c>
      <c r="AI2616">
        <v>2</v>
      </c>
      <c r="AJ2616" s="2">
        <f>DATE(emdat_data[[#This Row],[End Year]],emdat_data[[#This Row],[End Month]],emdat_data[[#This Row],[End Day]])</f>
        <v>39296</v>
      </c>
      <c r="AM2616">
        <v>38000</v>
      </c>
      <c r="AO2616">
        <v>38000</v>
      </c>
      <c r="AV2616">
        <v>70.848792703252997</v>
      </c>
      <c r="AX2616" t="s">
        <v>3126</v>
      </c>
      <c r="AY2616" t="s">
        <v>3127</v>
      </c>
    </row>
    <row r="2617" spans="1:51" hidden="1" x14ac:dyDescent="0.25">
      <c r="A2617" t="s">
        <v>12193</v>
      </c>
      <c r="B2617">
        <v>2007</v>
      </c>
      <c r="C2617">
        <v>337</v>
      </c>
      <c r="D2617" t="s">
        <v>12194</v>
      </c>
      <c r="E2617" t="s">
        <v>50</v>
      </c>
      <c r="F2617" t="s">
        <v>350</v>
      </c>
      <c r="G2617" t="s">
        <v>477</v>
      </c>
      <c r="H2617" t="s">
        <v>478</v>
      </c>
      <c r="K2617" t="s">
        <v>427</v>
      </c>
      <c r="L2617" t="s">
        <v>428</v>
      </c>
      <c r="M2617" t="s">
        <v>429</v>
      </c>
      <c r="N2617" t="s">
        <v>76</v>
      </c>
      <c r="O2617" t="s">
        <v>12195</v>
      </c>
      <c r="P2617" t="s">
        <v>12196</v>
      </c>
      <c r="X2617" t="s">
        <v>78</v>
      </c>
      <c r="AA2617" s="1"/>
      <c r="AC2617">
        <v>2007</v>
      </c>
      <c r="AD2617">
        <v>7</v>
      </c>
      <c r="AE2617">
        <v>27</v>
      </c>
      <c r="AF2617" s="2">
        <f>DATE(emdat_data[[#This Row],[Start Year]],emdat_data[[#This Row],[Start Month]],emdat_data[[#This Row],[Start Day]])</f>
        <v>39290</v>
      </c>
      <c r="AG2617">
        <v>2007</v>
      </c>
      <c r="AH2617">
        <v>7</v>
      </c>
      <c r="AI2617">
        <v>30</v>
      </c>
      <c r="AJ2617" s="2">
        <f>DATE(emdat_data[[#This Row],[End Year]],emdat_data[[#This Row],[End Month]],emdat_data[[#This Row],[End Day]])</f>
        <v>39293</v>
      </c>
      <c r="AK2617">
        <v>26</v>
      </c>
      <c r="AN2617">
        <v>1600</v>
      </c>
      <c r="AO2617">
        <v>1600</v>
      </c>
      <c r="AV2617">
        <v>70.848792703252997</v>
      </c>
      <c r="AW2617" t="s">
        <v>12197</v>
      </c>
      <c r="AY2617" t="s">
        <v>12198</v>
      </c>
    </row>
    <row r="2618" spans="1:51" x14ac:dyDescent="0.25">
      <c r="A2618" t="s">
        <v>12118</v>
      </c>
      <c r="B2618">
        <v>2007</v>
      </c>
      <c r="C2618">
        <v>429</v>
      </c>
      <c r="E2618" t="s">
        <v>50</v>
      </c>
      <c r="F2618" t="s">
        <v>119</v>
      </c>
      <c r="G2618" t="s">
        <v>120</v>
      </c>
      <c r="H2618" t="s">
        <v>121</v>
      </c>
      <c r="J2618" t="s">
        <v>294</v>
      </c>
      <c r="K2618" t="s">
        <v>397</v>
      </c>
      <c r="L2618" t="s">
        <v>398</v>
      </c>
      <c r="M2618" t="s">
        <v>260</v>
      </c>
      <c r="N2618" t="s">
        <v>76</v>
      </c>
      <c r="O2618" t="s">
        <v>12119</v>
      </c>
      <c r="T2618" t="s">
        <v>128</v>
      </c>
      <c r="U2618" t="s">
        <v>128</v>
      </c>
      <c r="X2618" t="s">
        <v>129</v>
      </c>
      <c r="AA2618" s="1"/>
      <c r="AC2618">
        <v>2007</v>
      </c>
      <c r="AD2618">
        <v>7</v>
      </c>
      <c r="AE2618">
        <v>28</v>
      </c>
      <c r="AF2618" s="2">
        <f>DATE(emdat_data[[#This Row],[Start Year]],emdat_data[[#This Row],[Start Month]],emdat_data[[#This Row],[Start Day]])</f>
        <v>39291</v>
      </c>
      <c r="AG2618">
        <v>2007</v>
      </c>
      <c r="AH2618">
        <v>8</v>
      </c>
      <c r="AI2618">
        <v>1</v>
      </c>
      <c r="AJ2618" s="2">
        <f>DATE(emdat_data[[#This Row],[End Year]],emdat_data[[#This Row],[End Month]],emdat_data[[#This Row],[End Day]])</f>
        <v>39295</v>
      </c>
      <c r="AK2618">
        <v>10</v>
      </c>
      <c r="AM2618">
        <v>20</v>
      </c>
      <c r="AO2618">
        <v>20</v>
      </c>
      <c r="AV2618">
        <v>70.848792703252997</v>
      </c>
    </row>
    <row r="2619" spans="1:51" hidden="1" x14ac:dyDescent="0.25">
      <c r="A2619" t="s">
        <v>10070</v>
      </c>
      <c r="B2619">
        <v>2007</v>
      </c>
      <c r="C2619">
        <v>333</v>
      </c>
      <c r="E2619" t="s">
        <v>50</v>
      </c>
      <c r="F2619" t="s">
        <v>71</v>
      </c>
      <c r="G2619" t="s">
        <v>72</v>
      </c>
      <c r="H2619" t="s">
        <v>102</v>
      </c>
      <c r="K2619" t="s">
        <v>159</v>
      </c>
      <c r="L2619" t="s">
        <v>160</v>
      </c>
      <c r="M2619" t="s">
        <v>161</v>
      </c>
      <c r="N2619" t="s">
        <v>57</v>
      </c>
      <c r="O2619" t="s">
        <v>10071</v>
      </c>
      <c r="P2619" t="s">
        <v>134</v>
      </c>
      <c r="Q2619" t="s">
        <v>176</v>
      </c>
      <c r="X2619" t="s">
        <v>78</v>
      </c>
      <c r="AA2619" s="1"/>
      <c r="AC2619">
        <v>2007</v>
      </c>
      <c r="AD2619">
        <v>7</v>
      </c>
      <c r="AE2619">
        <v>29</v>
      </c>
      <c r="AF2619" s="2">
        <f>DATE(emdat_data[[#This Row],[Start Year]],emdat_data[[#This Row],[Start Month]],emdat_data[[#This Row],[Start Day]])</f>
        <v>39292</v>
      </c>
      <c r="AG2619">
        <v>2007</v>
      </c>
      <c r="AH2619">
        <v>8</v>
      </c>
      <c r="AI2619">
        <v>3</v>
      </c>
      <c r="AJ2619" s="2">
        <f>DATE(emdat_data[[#This Row],[End Year]],emdat_data[[#This Row],[End Month]],emdat_data[[#This Row],[End Day]])</f>
        <v>39297</v>
      </c>
      <c r="AK2619">
        <v>96</v>
      </c>
      <c r="AN2619">
        <v>30000</v>
      </c>
      <c r="AO2619">
        <v>30000</v>
      </c>
      <c r="AV2619">
        <v>70.848792703252997</v>
      </c>
      <c r="AX2619" t="s">
        <v>10072</v>
      </c>
      <c r="AY2619" t="s">
        <v>10073</v>
      </c>
    </row>
    <row r="2620" spans="1:51" x14ac:dyDescent="0.25">
      <c r="A2620" t="s">
        <v>10298</v>
      </c>
      <c r="B2620">
        <v>2007</v>
      </c>
      <c r="C2620">
        <v>509</v>
      </c>
      <c r="E2620" t="s">
        <v>50</v>
      </c>
      <c r="F2620" t="s">
        <v>119</v>
      </c>
      <c r="G2620" t="s">
        <v>120</v>
      </c>
      <c r="H2620" t="s">
        <v>121</v>
      </c>
      <c r="J2620" t="s">
        <v>294</v>
      </c>
      <c r="K2620" t="s">
        <v>527</v>
      </c>
      <c r="L2620" t="s">
        <v>528</v>
      </c>
      <c r="M2620" t="s">
        <v>56</v>
      </c>
      <c r="N2620" t="s">
        <v>57</v>
      </c>
      <c r="T2620" t="s">
        <v>128</v>
      </c>
      <c r="U2620" t="s">
        <v>128</v>
      </c>
      <c r="X2620" t="s">
        <v>129</v>
      </c>
      <c r="AA2620" s="1"/>
      <c r="AC2620">
        <v>2007</v>
      </c>
      <c r="AD2620">
        <v>7</v>
      </c>
      <c r="AE2620">
        <v>29</v>
      </c>
      <c r="AF2620" s="2">
        <f>DATE(emdat_data[[#This Row],[Start Year]],emdat_data[[#This Row],[Start Month]],emdat_data[[#This Row],[Start Day]])</f>
        <v>39292</v>
      </c>
      <c r="AG2620">
        <v>2007</v>
      </c>
      <c r="AH2620">
        <v>10</v>
      </c>
      <c r="AI2620">
        <v>9</v>
      </c>
      <c r="AJ2620" s="2">
        <f>DATE(emdat_data[[#This Row],[End Year]],emdat_data[[#This Row],[End Month]],emdat_data[[#This Row],[End Day]])</f>
        <v>39364</v>
      </c>
      <c r="AK2620">
        <v>54</v>
      </c>
      <c r="AM2620">
        <v>236558</v>
      </c>
      <c r="AO2620">
        <v>236558</v>
      </c>
      <c r="AV2620">
        <v>70.848792703252997</v>
      </c>
    </row>
    <row r="2621" spans="1:51" hidden="1" x14ac:dyDescent="0.25">
      <c r="A2621" t="s">
        <v>10447</v>
      </c>
      <c r="B2621">
        <v>2007</v>
      </c>
      <c r="C2621">
        <v>304</v>
      </c>
      <c r="D2621" t="s">
        <v>10448</v>
      </c>
      <c r="E2621" t="s">
        <v>50</v>
      </c>
      <c r="F2621" t="s">
        <v>71</v>
      </c>
      <c r="G2621" t="s">
        <v>72</v>
      </c>
      <c r="H2621" t="s">
        <v>102</v>
      </c>
      <c r="K2621" t="s">
        <v>1240</v>
      </c>
      <c r="L2621" t="s">
        <v>1241</v>
      </c>
      <c r="M2621" t="s">
        <v>260</v>
      </c>
      <c r="N2621" t="s">
        <v>76</v>
      </c>
      <c r="O2621" t="s">
        <v>10449</v>
      </c>
      <c r="P2621" t="s">
        <v>134</v>
      </c>
      <c r="W2621">
        <v>79620</v>
      </c>
      <c r="X2621" t="s">
        <v>78</v>
      </c>
      <c r="Y2621">
        <v>833</v>
      </c>
      <c r="Z2621">
        <v>345</v>
      </c>
      <c r="AA2621" s="1"/>
      <c r="AB2621" t="s">
        <v>10450</v>
      </c>
      <c r="AC2621">
        <v>2007</v>
      </c>
      <c r="AD2621">
        <v>7</v>
      </c>
      <c r="AE2621">
        <v>29</v>
      </c>
      <c r="AF2621" s="2">
        <f>DATE(emdat_data[[#This Row],[Start Year]],emdat_data[[#This Row],[Start Month]],emdat_data[[#This Row],[Start Day]])</f>
        <v>39292</v>
      </c>
      <c r="AG2621">
        <v>2007</v>
      </c>
      <c r="AH2621">
        <v>10</v>
      </c>
      <c r="AI2621">
        <v>5</v>
      </c>
      <c r="AJ2621" s="2">
        <f>DATE(emdat_data[[#This Row],[End Year]],emdat_data[[#This Row],[End Month]],emdat_data[[#This Row],[End Day]])</f>
        <v>39360</v>
      </c>
      <c r="AK2621">
        <v>17</v>
      </c>
      <c r="AM2621">
        <v>239586</v>
      </c>
      <c r="AO2621">
        <v>239586</v>
      </c>
      <c r="AV2621">
        <v>70.848792703252997</v>
      </c>
      <c r="AW2621" t="s">
        <v>10451</v>
      </c>
      <c r="AY2621" t="s">
        <v>10452</v>
      </c>
    </row>
    <row r="2622" spans="1:51" x14ac:dyDescent="0.25">
      <c r="A2622" t="s">
        <v>10299</v>
      </c>
      <c r="B2622">
        <v>2007</v>
      </c>
      <c r="C2622">
        <v>510</v>
      </c>
      <c r="E2622" t="s">
        <v>50</v>
      </c>
      <c r="F2622" t="s">
        <v>119</v>
      </c>
      <c r="G2622" t="s">
        <v>120</v>
      </c>
      <c r="H2622" t="s">
        <v>301</v>
      </c>
      <c r="J2622" t="s">
        <v>10300</v>
      </c>
      <c r="K2622" t="s">
        <v>527</v>
      </c>
      <c r="L2622" t="s">
        <v>528</v>
      </c>
      <c r="M2622" t="s">
        <v>56</v>
      </c>
      <c r="N2622" t="s">
        <v>57</v>
      </c>
      <c r="T2622" t="s">
        <v>128</v>
      </c>
      <c r="U2622" t="s">
        <v>128</v>
      </c>
      <c r="X2622" t="s">
        <v>129</v>
      </c>
      <c r="AA2622" s="1"/>
      <c r="AC2622">
        <v>2007</v>
      </c>
      <c r="AD2622">
        <v>7</v>
      </c>
      <c r="AE2622">
        <v>30</v>
      </c>
      <c r="AF2622" s="2">
        <f>DATE(emdat_data[[#This Row],[Start Year]],emdat_data[[#This Row],[Start Month]],emdat_data[[#This Row],[Start Day]])</f>
        <v>39293</v>
      </c>
      <c r="AG2622">
        <v>2007</v>
      </c>
      <c r="AH2622">
        <v>10</v>
      </c>
      <c r="AI2622">
        <v>9</v>
      </c>
      <c r="AJ2622" s="2">
        <f>DATE(emdat_data[[#This Row],[End Year]],emdat_data[[#This Row],[End Month]],emdat_data[[#This Row],[End Day]])</f>
        <v>39364</v>
      </c>
      <c r="AK2622">
        <v>32</v>
      </c>
      <c r="AM2622">
        <v>48352</v>
      </c>
      <c r="AO2622">
        <v>48352</v>
      </c>
      <c r="AV2622">
        <v>70.848792703252997</v>
      </c>
    </row>
    <row r="2623" spans="1:51" hidden="1" x14ac:dyDescent="0.25">
      <c r="A2623" t="s">
        <v>11989</v>
      </c>
      <c r="B2623">
        <v>2007</v>
      </c>
      <c r="C2623">
        <v>669</v>
      </c>
      <c r="E2623" t="s">
        <v>50</v>
      </c>
      <c r="F2623" t="s">
        <v>51</v>
      </c>
      <c r="G2623" t="s">
        <v>1213</v>
      </c>
      <c r="H2623" t="s">
        <v>1214</v>
      </c>
      <c r="J2623" t="s">
        <v>11990</v>
      </c>
      <c r="K2623" t="s">
        <v>364</v>
      </c>
      <c r="L2623" t="s">
        <v>365</v>
      </c>
      <c r="M2623" t="s">
        <v>173</v>
      </c>
      <c r="N2623" t="s">
        <v>57</v>
      </c>
      <c r="O2623" t="s">
        <v>11991</v>
      </c>
      <c r="Y2623">
        <v>1277</v>
      </c>
      <c r="Z2623">
        <v>12405</v>
      </c>
      <c r="AA2623" s="1"/>
      <c r="AC2623">
        <v>2007</v>
      </c>
      <c r="AD2623">
        <v>7</v>
      </c>
      <c r="AE2623">
        <v>31</v>
      </c>
      <c r="AF2623" s="2">
        <f>DATE(emdat_data[[#This Row],[Start Year]],emdat_data[[#This Row],[Start Month]],emdat_data[[#This Row],[Start Day]])</f>
        <v>39294</v>
      </c>
      <c r="AG2623">
        <v>2007</v>
      </c>
      <c r="AH2623">
        <v>7</v>
      </c>
      <c r="AI2623">
        <v>31</v>
      </c>
      <c r="AJ2623" s="2">
        <f>DATE(emdat_data[[#This Row],[End Year]],emdat_data[[#This Row],[End Month]],emdat_data[[#This Row],[End Day]])</f>
        <v>39294</v>
      </c>
      <c r="AM2623">
        <v>14036</v>
      </c>
      <c r="AO2623">
        <v>14036</v>
      </c>
      <c r="AV2623">
        <v>70.848792703252997</v>
      </c>
      <c r="AX2623" t="s">
        <v>11992</v>
      </c>
      <c r="AY2623" t="s">
        <v>11993</v>
      </c>
    </row>
    <row r="2624" spans="1:51" hidden="1" x14ac:dyDescent="0.25">
      <c r="A2624" t="s">
        <v>11829</v>
      </c>
      <c r="B2624">
        <v>2007</v>
      </c>
      <c r="C2624">
        <v>9343</v>
      </c>
      <c r="E2624" t="s">
        <v>50</v>
      </c>
      <c r="F2624" t="s">
        <v>350</v>
      </c>
      <c r="G2624" t="s">
        <v>351</v>
      </c>
      <c r="H2624" t="s">
        <v>351</v>
      </c>
      <c r="K2624" t="s">
        <v>280</v>
      </c>
      <c r="L2624" t="s">
        <v>281</v>
      </c>
      <c r="M2624" t="s">
        <v>260</v>
      </c>
      <c r="N2624" t="s">
        <v>76</v>
      </c>
      <c r="O2624" t="s">
        <v>11830</v>
      </c>
      <c r="P2624" t="s">
        <v>11831</v>
      </c>
      <c r="Q2624" t="s">
        <v>1023</v>
      </c>
      <c r="X2624" t="s">
        <v>78</v>
      </c>
      <c r="AA2624" s="1"/>
      <c r="AC2624">
        <v>2007</v>
      </c>
      <c r="AD2624">
        <v>8</v>
      </c>
      <c r="AF2624" s="2">
        <f>DATE(emdat_data[[#This Row],[Start Year]],emdat_data[[#This Row],[Start Month]],emdat_data[[#This Row],[Start Day]])</f>
        <v>39294</v>
      </c>
      <c r="AG2624">
        <v>2007</v>
      </c>
      <c r="AH2624">
        <v>8</v>
      </c>
      <c r="AJ2624" s="2">
        <f>DATE(emdat_data[[#This Row],[End Year]],emdat_data[[#This Row],[End Month]],emdat_data[[#This Row],[End Day]])</f>
        <v>39294</v>
      </c>
      <c r="AM2624">
        <v>520000</v>
      </c>
      <c r="AO2624">
        <v>520000</v>
      </c>
      <c r="AV2624">
        <v>70.848792703252997</v>
      </c>
      <c r="AW2624" t="s">
        <v>11832</v>
      </c>
      <c r="AY2624" t="s">
        <v>11833</v>
      </c>
    </row>
    <row r="2625" spans="1:51" hidden="1" x14ac:dyDescent="0.25">
      <c r="A2625" t="s">
        <v>11860</v>
      </c>
      <c r="B2625">
        <v>2007</v>
      </c>
      <c r="C2625">
        <v>358</v>
      </c>
      <c r="E2625" t="s">
        <v>50</v>
      </c>
      <c r="F2625" t="s">
        <v>63</v>
      </c>
      <c r="G2625" t="s">
        <v>64</v>
      </c>
      <c r="H2625" t="s">
        <v>1766</v>
      </c>
      <c r="K2625" t="s">
        <v>245</v>
      </c>
      <c r="L2625" t="s">
        <v>246</v>
      </c>
      <c r="M2625" t="s">
        <v>161</v>
      </c>
      <c r="N2625" t="s">
        <v>57</v>
      </c>
      <c r="O2625" t="s">
        <v>11861</v>
      </c>
      <c r="W2625">
        <v>41</v>
      </c>
      <c r="X2625" t="s">
        <v>67</v>
      </c>
      <c r="AA2625" s="1"/>
      <c r="AC2625">
        <v>2007</v>
      </c>
      <c r="AD2625">
        <v>8</v>
      </c>
      <c r="AF2625" s="2">
        <f>DATE(emdat_data[[#This Row],[Start Year]],emdat_data[[#This Row],[Start Month]],emdat_data[[#This Row],[Start Day]])</f>
        <v>39294</v>
      </c>
      <c r="AG2625">
        <v>2007</v>
      </c>
      <c r="AH2625">
        <v>8</v>
      </c>
      <c r="AI2625">
        <v>17</v>
      </c>
      <c r="AJ2625" s="2">
        <f>DATE(emdat_data[[#This Row],[End Year]],emdat_data[[#This Row],[End Month]],emdat_data[[#This Row],[End Day]])</f>
        <v>39311</v>
      </c>
      <c r="AK2625">
        <v>62</v>
      </c>
      <c r="AL2625">
        <v>3000</v>
      </c>
      <c r="AO2625">
        <v>3000</v>
      </c>
      <c r="AV2625">
        <v>70.848792703252997</v>
      </c>
      <c r="AW2625" t="s">
        <v>11862</v>
      </c>
      <c r="AY2625" t="s">
        <v>11863</v>
      </c>
    </row>
    <row r="2626" spans="1:51" hidden="1" x14ac:dyDescent="0.25">
      <c r="A2626" t="s">
        <v>12010</v>
      </c>
      <c r="B2626">
        <v>2007</v>
      </c>
      <c r="C2626">
        <v>9347</v>
      </c>
      <c r="E2626" t="s">
        <v>50</v>
      </c>
      <c r="F2626" t="s">
        <v>350</v>
      </c>
      <c r="G2626" t="s">
        <v>351</v>
      </c>
      <c r="H2626" t="s">
        <v>351</v>
      </c>
      <c r="K2626" t="s">
        <v>364</v>
      </c>
      <c r="L2626" t="s">
        <v>365</v>
      </c>
      <c r="M2626" t="s">
        <v>173</v>
      </c>
      <c r="N2626" t="s">
        <v>57</v>
      </c>
      <c r="O2626" t="s">
        <v>12011</v>
      </c>
      <c r="X2626" t="s">
        <v>78</v>
      </c>
      <c r="AA2626" s="1"/>
      <c r="AC2626">
        <v>2007</v>
      </c>
      <c r="AD2626">
        <v>8</v>
      </c>
      <c r="AF2626" s="2">
        <f>DATE(emdat_data[[#This Row],[Start Year]],emdat_data[[#This Row],[Start Month]],emdat_data[[#This Row],[Start Day]])</f>
        <v>39294</v>
      </c>
      <c r="AG2626">
        <v>2007</v>
      </c>
      <c r="AH2626">
        <v>8</v>
      </c>
      <c r="AJ2626" s="2">
        <f>DATE(emdat_data[[#This Row],[End Year]],emdat_data[[#This Row],[End Month]],emdat_data[[#This Row],[End Day]])</f>
        <v>39294</v>
      </c>
      <c r="AV2626">
        <v>70.848792703252997</v>
      </c>
      <c r="AX2626" t="s">
        <v>12012</v>
      </c>
      <c r="AY2626" t="s">
        <v>12013</v>
      </c>
    </row>
    <row r="2627" spans="1:51" x14ac:dyDescent="0.25">
      <c r="A2627" t="s">
        <v>12039</v>
      </c>
      <c r="B2627">
        <v>2007</v>
      </c>
      <c r="C2627">
        <v>324</v>
      </c>
      <c r="E2627" t="s">
        <v>50</v>
      </c>
      <c r="F2627" t="s">
        <v>119</v>
      </c>
      <c r="G2627" t="s">
        <v>120</v>
      </c>
      <c r="K2627" t="s">
        <v>2855</v>
      </c>
      <c r="L2627" t="s">
        <v>2856</v>
      </c>
      <c r="M2627" t="s">
        <v>995</v>
      </c>
      <c r="N2627" t="s">
        <v>76</v>
      </c>
      <c r="T2627" t="s">
        <v>128</v>
      </c>
      <c r="U2627" t="s">
        <v>128</v>
      </c>
      <c r="X2627" t="s">
        <v>129</v>
      </c>
      <c r="AA2627" s="1"/>
      <c r="AC2627">
        <v>2007</v>
      </c>
      <c r="AD2627">
        <v>8</v>
      </c>
      <c r="AF2627" s="2">
        <f>DATE(emdat_data[[#This Row],[Start Year]],emdat_data[[#This Row],[Start Month]],emdat_data[[#This Row],[Start Day]])</f>
        <v>39294</v>
      </c>
      <c r="AG2627">
        <v>2007</v>
      </c>
      <c r="AH2627">
        <v>8</v>
      </c>
      <c r="AJ2627" s="2">
        <f>DATE(emdat_data[[#This Row],[End Year]],emdat_data[[#This Row],[End Month]],emdat_data[[#This Row],[End Day]])</f>
        <v>39294</v>
      </c>
      <c r="AK2627">
        <v>58</v>
      </c>
      <c r="AM2627">
        <v>890</v>
      </c>
      <c r="AO2627">
        <v>890</v>
      </c>
      <c r="AV2627">
        <v>70.848792703252997</v>
      </c>
    </row>
    <row r="2628" spans="1:51" hidden="1" x14ac:dyDescent="0.25">
      <c r="A2628" t="s">
        <v>12048</v>
      </c>
      <c r="B2628">
        <v>2007</v>
      </c>
      <c r="C2628">
        <v>487</v>
      </c>
      <c r="D2628" t="s">
        <v>12049</v>
      </c>
      <c r="E2628" t="s">
        <v>50</v>
      </c>
      <c r="F2628" t="s">
        <v>71</v>
      </c>
      <c r="G2628" t="s">
        <v>72</v>
      </c>
      <c r="H2628" t="s">
        <v>102</v>
      </c>
      <c r="K2628" t="s">
        <v>2862</v>
      </c>
      <c r="L2628" t="s">
        <v>2863</v>
      </c>
      <c r="M2628" t="s">
        <v>125</v>
      </c>
      <c r="N2628" t="s">
        <v>76</v>
      </c>
      <c r="O2628" t="s">
        <v>12050</v>
      </c>
      <c r="P2628" t="s">
        <v>12051</v>
      </c>
      <c r="X2628" t="s">
        <v>78</v>
      </c>
      <c r="AA2628" s="1"/>
      <c r="AC2628">
        <v>2007</v>
      </c>
      <c r="AD2628">
        <v>8</v>
      </c>
      <c r="AF2628" s="2">
        <f>DATE(emdat_data[[#This Row],[Start Year]],emdat_data[[#This Row],[Start Month]],emdat_data[[#This Row],[Start Day]])</f>
        <v>39294</v>
      </c>
      <c r="AG2628">
        <v>2007</v>
      </c>
      <c r="AH2628">
        <v>8</v>
      </c>
      <c r="AJ2628" s="2">
        <f>DATE(emdat_data[[#This Row],[End Year]],emdat_data[[#This Row],[End Month]],emdat_data[[#This Row],[End Day]])</f>
        <v>39294</v>
      </c>
      <c r="AM2628">
        <v>4500</v>
      </c>
      <c r="AO2628">
        <v>4500</v>
      </c>
      <c r="AV2628">
        <v>70.848792703252997</v>
      </c>
      <c r="AX2628" t="s">
        <v>12052</v>
      </c>
      <c r="AY2628" t="s">
        <v>12053</v>
      </c>
    </row>
    <row r="2629" spans="1:51" hidden="1" x14ac:dyDescent="0.25">
      <c r="A2629" t="s">
        <v>11965</v>
      </c>
      <c r="B2629">
        <v>2007</v>
      </c>
      <c r="C2629">
        <v>595</v>
      </c>
      <c r="E2629" t="s">
        <v>50</v>
      </c>
      <c r="F2629" t="s">
        <v>71</v>
      </c>
      <c r="G2629" t="s">
        <v>72</v>
      </c>
      <c r="K2629" t="s">
        <v>297</v>
      </c>
      <c r="L2629" t="s">
        <v>298</v>
      </c>
      <c r="M2629" t="s">
        <v>125</v>
      </c>
      <c r="N2629" t="s">
        <v>76</v>
      </c>
      <c r="O2629" t="s">
        <v>11966</v>
      </c>
      <c r="P2629" t="s">
        <v>134</v>
      </c>
      <c r="W2629">
        <v>5270</v>
      </c>
      <c r="X2629" t="s">
        <v>78</v>
      </c>
      <c r="Y2629">
        <v>696</v>
      </c>
      <c r="Z2629">
        <v>33</v>
      </c>
      <c r="AA2629" s="1"/>
      <c r="AB2629" t="s">
        <v>11967</v>
      </c>
      <c r="AC2629">
        <v>2007</v>
      </c>
      <c r="AD2629">
        <v>8</v>
      </c>
      <c r="AE2629">
        <v>1</v>
      </c>
      <c r="AF2629" s="2">
        <f>DATE(emdat_data[[#This Row],[Start Year]],emdat_data[[#This Row],[Start Month]],emdat_data[[#This Row],[Start Day]])</f>
        <v>39295</v>
      </c>
      <c r="AG2629">
        <v>2007</v>
      </c>
      <c r="AH2629">
        <v>8</v>
      </c>
      <c r="AI2629">
        <v>15</v>
      </c>
      <c r="AJ2629" s="2">
        <f>DATE(emdat_data[[#This Row],[End Year]],emdat_data[[#This Row],[End Month]],emdat_data[[#This Row],[End Day]])</f>
        <v>39309</v>
      </c>
      <c r="AK2629">
        <v>6</v>
      </c>
      <c r="AM2629">
        <v>5000</v>
      </c>
      <c r="AO2629">
        <v>5000</v>
      </c>
      <c r="AV2629">
        <v>70.848792703252997</v>
      </c>
      <c r="AX2629" t="s">
        <v>11968</v>
      </c>
      <c r="AY2629" t="s">
        <v>11969</v>
      </c>
    </row>
    <row r="2630" spans="1:51" hidden="1" x14ac:dyDescent="0.25">
      <c r="A2630" t="s">
        <v>12185</v>
      </c>
      <c r="B2630">
        <v>2007</v>
      </c>
      <c r="C2630">
        <v>406</v>
      </c>
      <c r="E2630" t="s">
        <v>50</v>
      </c>
      <c r="F2630" t="s">
        <v>71</v>
      </c>
      <c r="G2630" t="s">
        <v>72</v>
      </c>
      <c r="H2630" t="s">
        <v>102</v>
      </c>
      <c r="K2630" t="s">
        <v>3101</v>
      </c>
      <c r="L2630" t="s">
        <v>3102</v>
      </c>
      <c r="M2630" t="s">
        <v>392</v>
      </c>
      <c r="N2630" t="s">
        <v>57</v>
      </c>
      <c r="O2630" t="s">
        <v>12186</v>
      </c>
      <c r="P2630" t="s">
        <v>134</v>
      </c>
      <c r="W2630">
        <v>165100</v>
      </c>
      <c r="X2630" t="s">
        <v>78</v>
      </c>
      <c r="Y2630">
        <v>1508</v>
      </c>
      <c r="Z2630">
        <v>4573</v>
      </c>
      <c r="AA2630" s="1"/>
      <c r="AC2630">
        <v>2007</v>
      </c>
      <c r="AD2630">
        <v>8</v>
      </c>
      <c r="AE2630">
        <v>1</v>
      </c>
      <c r="AF2630" s="2">
        <f>DATE(emdat_data[[#This Row],[Start Year]],emdat_data[[#This Row],[Start Month]],emdat_data[[#This Row],[Start Day]])</f>
        <v>39295</v>
      </c>
      <c r="AG2630">
        <v>2007</v>
      </c>
      <c r="AH2630">
        <v>8</v>
      </c>
      <c r="AI2630">
        <v>27</v>
      </c>
      <c r="AJ2630" s="2">
        <f>DATE(emdat_data[[#This Row],[End Year]],emdat_data[[#This Row],[End Month]],emdat_data[[#This Row],[End Day]])</f>
        <v>39321</v>
      </c>
      <c r="AK2630">
        <v>50</v>
      </c>
      <c r="AV2630">
        <v>70.848792703252997</v>
      </c>
      <c r="AW2630" t="s">
        <v>12187</v>
      </c>
      <c r="AY2630" t="s">
        <v>12188</v>
      </c>
    </row>
    <row r="2631" spans="1:51" hidden="1" x14ac:dyDescent="0.25">
      <c r="A2631" t="s">
        <v>10375</v>
      </c>
      <c r="B2631">
        <v>2007</v>
      </c>
      <c r="C2631">
        <v>400</v>
      </c>
      <c r="D2631" t="s">
        <v>10376</v>
      </c>
      <c r="E2631" t="s">
        <v>50</v>
      </c>
      <c r="F2631" t="s">
        <v>71</v>
      </c>
      <c r="G2631" t="s">
        <v>72</v>
      </c>
      <c r="K2631" t="s">
        <v>183</v>
      </c>
      <c r="L2631" t="s">
        <v>184</v>
      </c>
      <c r="M2631" t="s">
        <v>75</v>
      </c>
      <c r="N2631" t="s">
        <v>76</v>
      </c>
      <c r="O2631" t="s">
        <v>10377</v>
      </c>
      <c r="P2631" t="s">
        <v>642</v>
      </c>
      <c r="X2631" t="s">
        <v>78</v>
      </c>
      <c r="AA2631" s="1"/>
      <c r="AC2631">
        <v>2007</v>
      </c>
      <c r="AD2631">
        <v>8</v>
      </c>
      <c r="AE2631">
        <v>2</v>
      </c>
      <c r="AF2631" s="2">
        <f>DATE(emdat_data[[#This Row],[Start Year]],emdat_data[[#This Row],[Start Month]],emdat_data[[#This Row],[Start Day]])</f>
        <v>39296</v>
      </c>
      <c r="AG2631">
        <v>2007</v>
      </c>
      <c r="AH2631">
        <v>8</v>
      </c>
      <c r="AI2631">
        <v>17</v>
      </c>
      <c r="AJ2631" s="2">
        <f>DATE(emdat_data[[#This Row],[End Year]],emdat_data[[#This Row],[End Month]],emdat_data[[#This Row],[End Day]])</f>
        <v>39311</v>
      </c>
      <c r="AK2631">
        <v>8</v>
      </c>
      <c r="AL2631">
        <v>17</v>
      </c>
      <c r="AN2631">
        <v>10279</v>
      </c>
      <c r="AO2631">
        <v>10296</v>
      </c>
      <c r="AV2631">
        <v>70.848792703252997</v>
      </c>
      <c r="AX2631" t="s">
        <v>10378</v>
      </c>
      <c r="AY2631" t="s">
        <v>10379</v>
      </c>
    </row>
    <row r="2632" spans="1:51" hidden="1" x14ac:dyDescent="0.25">
      <c r="A2632" t="s">
        <v>11557</v>
      </c>
      <c r="B2632">
        <v>2007</v>
      </c>
      <c r="C2632">
        <v>334</v>
      </c>
      <c r="D2632" t="s">
        <v>11558</v>
      </c>
      <c r="E2632" t="s">
        <v>50</v>
      </c>
      <c r="F2632" t="s">
        <v>51</v>
      </c>
      <c r="G2632" t="s">
        <v>52</v>
      </c>
      <c r="H2632" t="s">
        <v>53</v>
      </c>
      <c r="K2632" t="s">
        <v>383</v>
      </c>
      <c r="L2632" t="s">
        <v>384</v>
      </c>
      <c r="M2632" t="s">
        <v>211</v>
      </c>
      <c r="N2632" t="s">
        <v>190</v>
      </c>
      <c r="O2632" t="s">
        <v>11559</v>
      </c>
      <c r="Q2632" t="s">
        <v>1619</v>
      </c>
      <c r="R2632" t="s">
        <v>176</v>
      </c>
      <c r="W2632">
        <v>6</v>
      </c>
      <c r="X2632" t="s">
        <v>59</v>
      </c>
      <c r="Y2632">
        <v>47116</v>
      </c>
      <c r="Z2632">
        <v>141798</v>
      </c>
      <c r="AA2632" s="1">
        <v>0.56736111111111109</v>
      </c>
      <c r="AC2632">
        <v>2007</v>
      </c>
      <c r="AD2632">
        <v>8</v>
      </c>
      <c r="AE2632">
        <v>2</v>
      </c>
      <c r="AF2632" s="2">
        <f>DATE(emdat_data[[#This Row],[Start Year]],emdat_data[[#This Row],[Start Month]],emdat_data[[#This Row],[Start Day]])</f>
        <v>39296</v>
      </c>
      <c r="AG2632">
        <v>2007</v>
      </c>
      <c r="AH2632">
        <v>8</v>
      </c>
      <c r="AI2632">
        <v>2</v>
      </c>
      <c r="AJ2632" s="2">
        <f>DATE(emdat_data[[#This Row],[End Year]],emdat_data[[#This Row],[End Month]],emdat_data[[#This Row],[End Day]])</f>
        <v>39296</v>
      </c>
      <c r="AK2632">
        <v>2</v>
      </c>
      <c r="AL2632">
        <v>12</v>
      </c>
      <c r="AN2632">
        <v>7500</v>
      </c>
      <c r="AO2632">
        <v>7512</v>
      </c>
      <c r="AT2632">
        <v>420000</v>
      </c>
      <c r="AU2632">
        <v>592812</v>
      </c>
      <c r="AV2632">
        <v>70.848792703252997</v>
      </c>
      <c r="AW2632" t="s">
        <v>3508</v>
      </c>
      <c r="AY2632" t="s">
        <v>3509</v>
      </c>
    </row>
    <row r="2633" spans="1:51" hidden="1" x14ac:dyDescent="0.25">
      <c r="A2633" t="s">
        <v>10409</v>
      </c>
      <c r="B2633">
        <v>2007</v>
      </c>
      <c r="C2633">
        <v>344</v>
      </c>
      <c r="E2633" t="s">
        <v>50</v>
      </c>
      <c r="F2633" t="s">
        <v>71</v>
      </c>
      <c r="G2633" t="s">
        <v>72</v>
      </c>
      <c r="H2633" t="s">
        <v>92</v>
      </c>
      <c r="K2633" t="s">
        <v>993</v>
      </c>
      <c r="L2633" t="s">
        <v>994</v>
      </c>
      <c r="M2633" t="s">
        <v>995</v>
      </c>
      <c r="N2633" t="s">
        <v>76</v>
      </c>
      <c r="O2633" t="s">
        <v>10410</v>
      </c>
      <c r="P2633" t="s">
        <v>236</v>
      </c>
      <c r="X2633" t="s">
        <v>78</v>
      </c>
      <c r="AA2633" s="1"/>
      <c r="AC2633">
        <v>2007</v>
      </c>
      <c r="AD2633">
        <v>8</v>
      </c>
      <c r="AE2633">
        <v>3</v>
      </c>
      <c r="AF2633" s="2">
        <f>DATE(emdat_data[[#This Row],[Start Year]],emdat_data[[#This Row],[Start Month]],emdat_data[[#This Row],[Start Day]])</f>
        <v>39297</v>
      </c>
      <c r="AG2633">
        <v>2007</v>
      </c>
      <c r="AH2633">
        <v>8</v>
      </c>
      <c r="AI2633">
        <v>3</v>
      </c>
      <c r="AJ2633" s="2">
        <f>DATE(emdat_data[[#This Row],[End Year]],emdat_data[[#This Row],[End Month]],emdat_data[[#This Row],[End Day]])</f>
        <v>39297</v>
      </c>
      <c r="AK2633">
        <v>12</v>
      </c>
      <c r="AV2633">
        <v>70.848792703252997</v>
      </c>
      <c r="AW2633" t="s">
        <v>10411</v>
      </c>
      <c r="AY2633" t="s">
        <v>10412</v>
      </c>
    </row>
    <row r="2634" spans="1:51" hidden="1" x14ac:dyDescent="0.25">
      <c r="A2634" t="s">
        <v>10591</v>
      </c>
      <c r="B2634">
        <v>2007</v>
      </c>
      <c r="C2634">
        <v>596</v>
      </c>
      <c r="E2634" t="s">
        <v>50</v>
      </c>
      <c r="F2634" t="s">
        <v>71</v>
      </c>
      <c r="G2634" t="s">
        <v>72</v>
      </c>
      <c r="H2634" t="s">
        <v>102</v>
      </c>
      <c r="K2634" t="s">
        <v>226</v>
      </c>
      <c r="L2634" t="s">
        <v>227</v>
      </c>
      <c r="M2634" t="s">
        <v>56</v>
      </c>
      <c r="N2634" t="s">
        <v>57</v>
      </c>
      <c r="O2634" t="s">
        <v>10592</v>
      </c>
      <c r="P2634" t="s">
        <v>1309</v>
      </c>
      <c r="W2634">
        <v>15360</v>
      </c>
      <c r="X2634" t="s">
        <v>78</v>
      </c>
      <c r="Y2634">
        <v>2045</v>
      </c>
      <c r="Z2634">
        <v>862</v>
      </c>
      <c r="AA2634" s="1"/>
      <c r="AB2634" t="s">
        <v>10593</v>
      </c>
      <c r="AC2634">
        <v>2007</v>
      </c>
      <c r="AD2634">
        <v>8</v>
      </c>
      <c r="AE2634">
        <v>3</v>
      </c>
      <c r="AF2634" s="2">
        <f>DATE(emdat_data[[#This Row],[Start Year]],emdat_data[[#This Row],[Start Month]],emdat_data[[#This Row],[Start Day]])</f>
        <v>39297</v>
      </c>
      <c r="AG2634">
        <v>2007</v>
      </c>
      <c r="AH2634">
        <v>8</v>
      </c>
      <c r="AI2634">
        <v>27</v>
      </c>
      <c r="AJ2634" s="2">
        <f>DATE(emdat_data[[#This Row],[End Year]],emdat_data[[#This Row],[End Month]],emdat_data[[#This Row],[End Day]])</f>
        <v>39321</v>
      </c>
      <c r="AK2634">
        <v>15</v>
      </c>
      <c r="AM2634">
        <v>500000</v>
      </c>
      <c r="AO2634">
        <v>500000</v>
      </c>
      <c r="AV2634">
        <v>70.848792703252997</v>
      </c>
      <c r="AX2634" t="s">
        <v>10594</v>
      </c>
      <c r="AY2634" t="s">
        <v>10595</v>
      </c>
    </row>
    <row r="2635" spans="1:51" x14ac:dyDescent="0.25">
      <c r="A2635" t="s">
        <v>12045</v>
      </c>
      <c r="B2635">
        <v>2007</v>
      </c>
      <c r="C2635">
        <v>660</v>
      </c>
      <c r="D2635" t="s">
        <v>12046</v>
      </c>
      <c r="E2635" t="s">
        <v>50</v>
      </c>
      <c r="F2635" t="s">
        <v>119</v>
      </c>
      <c r="G2635" t="s">
        <v>120</v>
      </c>
      <c r="H2635" t="s">
        <v>121</v>
      </c>
      <c r="J2635" t="s">
        <v>294</v>
      </c>
      <c r="K2635" t="s">
        <v>3235</v>
      </c>
      <c r="L2635" t="s">
        <v>3236</v>
      </c>
      <c r="M2635" t="s">
        <v>125</v>
      </c>
      <c r="N2635" t="s">
        <v>76</v>
      </c>
      <c r="O2635" t="s">
        <v>12047</v>
      </c>
      <c r="T2635" t="s">
        <v>128</v>
      </c>
      <c r="U2635" t="s">
        <v>128</v>
      </c>
      <c r="X2635" t="s">
        <v>129</v>
      </c>
      <c r="AA2635" s="1"/>
      <c r="AC2635">
        <v>2007</v>
      </c>
      <c r="AD2635">
        <v>8</v>
      </c>
      <c r="AE2635">
        <v>3</v>
      </c>
      <c r="AF2635" s="2">
        <f>DATE(emdat_data[[#This Row],[Start Year]],emdat_data[[#This Row],[Start Month]],emdat_data[[#This Row],[Start Day]])</f>
        <v>39297</v>
      </c>
      <c r="AG2635">
        <v>2007</v>
      </c>
      <c r="AH2635">
        <v>10</v>
      </c>
      <c r="AI2635">
        <v>30</v>
      </c>
      <c r="AJ2635" s="2">
        <f>DATE(emdat_data[[#This Row],[End Year]],emdat_data[[#This Row],[End Month]],emdat_data[[#This Row],[End Day]])</f>
        <v>39385</v>
      </c>
      <c r="AK2635">
        <v>16</v>
      </c>
      <c r="AM2635">
        <v>2825</v>
      </c>
      <c r="AO2635">
        <v>2825</v>
      </c>
      <c r="AV2635">
        <v>70.848792703252997</v>
      </c>
    </row>
    <row r="2636" spans="1:51" hidden="1" x14ac:dyDescent="0.25">
      <c r="A2636" t="s">
        <v>12106</v>
      </c>
      <c r="B2636">
        <v>2007</v>
      </c>
      <c r="C2636">
        <v>330</v>
      </c>
      <c r="E2636" t="s">
        <v>50</v>
      </c>
      <c r="F2636" t="s">
        <v>71</v>
      </c>
      <c r="G2636" t="s">
        <v>72</v>
      </c>
      <c r="H2636" t="s">
        <v>102</v>
      </c>
      <c r="K2636" t="s">
        <v>2924</v>
      </c>
      <c r="L2636" t="s">
        <v>2925</v>
      </c>
      <c r="M2636" t="s">
        <v>392</v>
      </c>
      <c r="N2636" t="s">
        <v>57</v>
      </c>
      <c r="O2636" t="s">
        <v>12107</v>
      </c>
      <c r="P2636" t="s">
        <v>134</v>
      </c>
      <c r="X2636" t="s">
        <v>78</v>
      </c>
      <c r="AA2636" s="1"/>
      <c r="AC2636">
        <v>2007</v>
      </c>
      <c r="AD2636">
        <v>8</v>
      </c>
      <c r="AE2636">
        <v>3</v>
      </c>
      <c r="AF2636" s="2">
        <f>DATE(emdat_data[[#This Row],[Start Year]],emdat_data[[#This Row],[Start Month]],emdat_data[[#This Row],[Start Day]])</f>
        <v>39297</v>
      </c>
      <c r="AG2636">
        <v>2007</v>
      </c>
      <c r="AH2636">
        <v>8</v>
      </c>
      <c r="AI2636">
        <v>3</v>
      </c>
      <c r="AJ2636" s="2">
        <f>DATE(emdat_data[[#This Row],[End Year]],emdat_data[[#This Row],[End Month]],emdat_data[[#This Row],[End Day]])</f>
        <v>39297</v>
      </c>
      <c r="AK2636">
        <v>2</v>
      </c>
      <c r="AM2636">
        <v>150</v>
      </c>
      <c r="AN2636">
        <v>36</v>
      </c>
      <c r="AO2636">
        <v>186</v>
      </c>
      <c r="AV2636">
        <v>70.848792703252997</v>
      </c>
      <c r="AX2636" t="s">
        <v>12108</v>
      </c>
      <c r="AY2636" t="s">
        <v>12109</v>
      </c>
    </row>
    <row r="2637" spans="1:51" hidden="1" x14ac:dyDescent="0.25">
      <c r="A2637" t="s">
        <v>10307</v>
      </c>
      <c r="B2637">
        <v>2007</v>
      </c>
      <c r="C2637">
        <v>322</v>
      </c>
      <c r="E2637" t="s">
        <v>50</v>
      </c>
      <c r="F2637" t="s">
        <v>71</v>
      </c>
      <c r="G2637" t="s">
        <v>72</v>
      </c>
      <c r="H2637" t="s">
        <v>102</v>
      </c>
      <c r="K2637" t="s">
        <v>558</v>
      </c>
      <c r="L2637" t="s">
        <v>559</v>
      </c>
      <c r="M2637" t="s">
        <v>211</v>
      </c>
      <c r="N2637" t="s">
        <v>190</v>
      </c>
      <c r="O2637" t="s">
        <v>10308</v>
      </c>
      <c r="P2637" t="s">
        <v>642</v>
      </c>
      <c r="U2637" t="s">
        <v>127</v>
      </c>
      <c r="X2637" t="s">
        <v>78</v>
      </c>
      <c r="AA2637" s="1"/>
      <c r="AC2637">
        <v>2007</v>
      </c>
      <c r="AD2637">
        <v>8</v>
      </c>
      <c r="AE2637">
        <v>4</v>
      </c>
      <c r="AF2637" s="2">
        <f>DATE(emdat_data[[#This Row],[Start Year]],emdat_data[[#This Row],[Start Month]],emdat_data[[#This Row],[Start Day]])</f>
        <v>39298</v>
      </c>
      <c r="AG2637">
        <v>2007</v>
      </c>
      <c r="AH2637">
        <v>8</v>
      </c>
      <c r="AI2637">
        <v>7</v>
      </c>
      <c r="AJ2637" s="2">
        <f>DATE(emdat_data[[#This Row],[End Year]],emdat_data[[#This Row],[End Month]],emdat_data[[#This Row],[End Day]])</f>
        <v>39301</v>
      </c>
      <c r="AK2637">
        <v>8</v>
      </c>
      <c r="AL2637">
        <v>10</v>
      </c>
      <c r="AO2637">
        <v>10</v>
      </c>
      <c r="AV2637">
        <v>70.848792703252997</v>
      </c>
      <c r="AW2637" t="s">
        <v>10309</v>
      </c>
      <c r="AX2637" t="s">
        <v>10310</v>
      </c>
      <c r="AY2637" t="s">
        <v>10311</v>
      </c>
    </row>
    <row r="2638" spans="1:51" hidden="1" x14ac:dyDescent="0.25">
      <c r="A2638" t="s">
        <v>11954</v>
      </c>
      <c r="B2638">
        <v>2007</v>
      </c>
      <c r="C2638">
        <v>419</v>
      </c>
      <c r="E2638" t="s">
        <v>50</v>
      </c>
      <c r="F2638" t="s">
        <v>71</v>
      </c>
      <c r="G2638" t="s">
        <v>72</v>
      </c>
      <c r="H2638" t="s">
        <v>102</v>
      </c>
      <c r="K2638" t="s">
        <v>297</v>
      </c>
      <c r="L2638" t="s">
        <v>298</v>
      </c>
      <c r="M2638" t="s">
        <v>125</v>
      </c>
      <c r="N2638" t="s">
        <v>76</v>
      </c>
      <c r="O2638" t="s">
        <v>11955</v>
      </c>
      <c r="P2638" t="s">
        <v>134</v>
      </c>
      <c r="W2638">
        <v>630100</v>
      </c>
      <c r="X2638" t="s">
        <v>78</v>
      </c>
      <c r="Y2638">
        <v>1029</v>
      </c>
      <c r="Z2638">
        <v>1175</v>
      </c>
      <c r="AA2638" s="1"/>
      <c r="AB2638" t="s">
        <v>11956</v>
      </c>
      <c r="AC2638">
        <v>2007</v>
      </c>
      <c r="AD2638">
        <v>8</v>
      </c>
      <c r="AE2638">
        <v>4</v>
      </c>
      <c r="AF2638" s="2">
        <f>DATE(emdat_data[[#This Row],[Start Year]],emdat_data[[#This Row],[Start Month]],emdat_data[[#This Row],[Start Day]])</f>
        <v>39298</v>
      </c>
      <c r="AG2638">
        <v>2007</v>
      </c>
      <c r="AH2638">
        <v>10</v>
      </c>
      <c r="AI2638">
        <v>21</v>
      </c>
      <c r="AJ2638" s="2">
        <f>DATE(emdat_data[[#This Row],[End Year]],emdat_data[[#This Row],[End Month]],emdat_data[[#This Row],[End Day]])</f>
        <v>39376</v>
      </c>
      <c r="AK2638">
        <v>68</v>
      </c>
      <c r="AM2638">
        <v>50000</v>
      </c>
      <c r="AO2638">
        <v>50000</v>
      </c>
      <c r="AV2638">
        <v>70.848792703252997</v>
      </c>
      <c r="AW2638" t="s">
        <v>11957</v>
      </c>
      <c r="AY2638" t="s">
        <v>11958</v>
      </c>
    </row>
    <row r="2639" spans="1:51" hidden="1" x14ac:dyDescent="0.25">
      <c r="A2639" t="s">
        <v>12152</v>
      </c>
      <c r="B2639">
        <v>2007</v>
      </c>
      <c r="C2639">
        <v>323</v>
      </c>
      <c r="D2639" t="s">
        <v>12153</v>
      </c>
      <c r="E2639" t="s">
        <v>50</v>
      </c>
      <c r="F2639" t="s">
        <v>71</v>
      </c>
      <c r="G2639" t="s">
        <v>72</v>
      </c>
      <c r="H2639" t="s">
        <v>92</v>
      </c>
      <c r="K2639" t="s">
        <v>3068</v>
      </c>
      <c r="L2639" t="s">
        <v>3069</v>
      </c>
      <c r="M2639" t="s">
        <v>173</v>
      </c>
      <c r="N2639" t="s">
        <v>57</v>
      </c>
      <c r="O2639" t="s">
        <v>12154</v>
      </c>
      <c r="P2639" t="s">
        <v>12155</v>
      </c>
      <c r="S2639" t="s">
        <v>127</v>
      </c>
      <c r="V2639">
        <v>4439</v>
      </c>
      <c r="X2639" t="s">
        <v>78</v>
      </c>
      <c r="AA2639" s="1"/>
      <c r="AC2639">
        <v>2007</v>
      </c>
      <c r="AD2639">
        <v>8</v>
      </c>
      <c r="AE2639">
        <v>5</v>
      </c>
      <c r="AF2639" s="2">
        <f>DATE(emdat_data[[#This Row],[Start Year]],emdat_data[[#This Row],[Start Month]],emdat_data[[#This Row],[Start Day]])</f>
        <v>39299</v>
      </c>
      <c r="AG2639">
        <v>2007</v>
      </c>
      <c r="AH2639">
        <v>8</v>
      </c>
      <c r="AI2639">
        <v>7</v>
      </c>
      <c r="AJ2639" s="2">
        <f>DATE(emdat_data[[#This Row],[End Year]],emdat_data[[#This Row],[End Month]],emdat_data[[#This Row],[End Day]])</f>
        <v>39301</v>
      </c>
      <c r="AK2639">
        <v>74</v>
      </c>
      <c r="AL2639">
        <v>130</v>
      </c>
      <c r="AM2639">
        <v>416000</v>
      </c>
      <c r="AO2639">
        <v>416130</v>
      </c>
      <c r="AT2639">
        <v>130000</v>
      </c>
      <c r="AU2639">
        <v>183489</v>
      </c>
      <c r="AV2639">
        <v>70.848792703252997</v>
      </c>
      <c r="AW2639" t="s">
        <v>12156</v>
      </c>
      <c r="AY2639" t="s">
        <v>12157</v>
      </c>
    </row>
    <row r="2640" spans="1:51" hidden="1" x14ac:dyDescent="0.25">
      <c r="A2640" t="s">
        <v>11629</v>
      </c>
      <c r="B2640">
        <v>2007</v>
      </c>
      <c r="C2640">
        <v>352</v>
      </c>
      <c r="D2640" t="s">
        <v>11630</v>
      </c>
      <c r="E2640" t="s">
        <v>50</v>
      </c>
      <c r="F2640" t="s">
        <v>71</v>
      </c>
      <c r="G2640" t="s">
        <v>72</v>
      </c>
      <c r="H2640" t="s">
        <v>102</v>
      </c>
      <c r="K2640" t="s">
        <v>2595</v>
      </c>
      <c r="L2640" t="s">
        <v>2596</v>
      </c>
      <c r="M2640" t="s">
        <v>161</v>
      </c>
      <c r="N2640" t="s">
        <v>57</v>
      </c>
      <c r="O2640" t="s">
        <v>11631</v>
      </c>
      <c r="P2640" t="s">
        <v>642</v>
      </c>
      <c r="Q2640" t="s">
        <v>176</v>
      </c>
      <c r="R2640" t="s">
        <v>659</v>
      </c>
      <c r="S2640" t="s">
        <v>127</v>
      </c>
      <c r="V2640">
        <v>46988</v>
      </c>
      <c r="W2640">
        <v>29480</v>
      </c>
      <c r="X2640" t="s">
        <v>78</v>
      </c>
      <c r="Y2640">
        <v>3853</v>
      </c>
      <c r="Z2640">
        <v>12661</v>
      </c>
      <c r="AA2640" s="1"/>
      <c r="AB2640" t="s">
        <v>11632</v>
      </c>
      <c r="AC2640">
        <v>2007</v>
      </c>
      <c r="AD2640">
        <v>8</v>
      </c>
      <c r="AE2640">
        <v>7</v>
      </c>
      <c r="AF2640" s="2">
        <f>DATE(emdat_data[[#This Row],[Start Year]],emdat_data[[#This Row],[Start Month]],emdat_data[[#This Row],[Start Day]])</f>
        <v>39301</v>
      </c>
      <c r="AG2640">
        <v>2007</v>
      </c>
      <c r="AH2640">
        <v>8</v>
      </c>
      <c r="AI2640">
        <v>25</v>
      </c>
      <c r="AJ2640" s="2">
        <f>DATE(emdat_data[[#This Row],[End Year]],emdat_data[[#This Row],[End Month]],emdat_data[[#This Row],[End Day]])</f>
        <v>39319</v>
      </c>
      <c r="AK2640">
        <v>610</v>
      </c>
      <c r="AL2640">
        <v>518</v>
      </c>
      <c r="AM2640">
        <v>1000000</v>
      </c>
      <c r="AN2640">
        <v>170000</v>
      </c>
      <c r="AO2640">
        <v>1170518</v>
      </c>
      <c r="AT2640">
        <v>300000</v>
      </c>
      <c r="AU2640">
        <v>423437</v>
      </c>
      <c r="AV2640">
        <v>70.848792703252997</v>
      </c>
      <c r="AW2640" t="s">
        <v>11633</v>
      </c>
      <c r="AY2640" t="s">
        <v>11634</v>
      </c>
    </row>
    <row r="2641" spans="1:51" hidden="1" x14ac:dyDescent="0.25">
      <c r="A2641" t="s">
        <v>11742</v>
      </c>
      <c r="B2641">
        <v>2007</v>
      </c>
      <c r="C2641">
        <v>340</v>
      </c>
      <c r="E2641" t="s">
        <v>50</v>
      </c>
      <c r="F2641" t="s">
        <v>71</v>
      </c>
      <c r="G2641" t="s">
        <v>72</v>
      </c>
      <c r="K2641" t="s">
        <v>376</v>
      </c>
      <c r="L2641" t="s">
        <v>377</v>
      </c>
      <c r="M2641" t="s">
        <v>211</v>
      </c>
      <c r="N2641" t="s">
        <v>190</v>
      </c>
      <c r="O2641" t="s">
        <v>11743</v>
      </c>
      <c r="Q2641" t="s">
        <v>659</v>
      </c>
      <c r="X2641" t="s">
        <v>78</v>
      </c>
      <c r="AA2641" s="1"/>
      <c r="AC2641">
        <v>2007</v>
      </c>
      <c r="AD2641">
        <v>8</v>
      </c>
      <c r="AE2641">
        <v>7</v>
      </c>
      <c r="AF2641" s="2">
        <f>DATE(emdat_data[[#This Row],[Start Year]],emdat_data[[#This Row],[Start Month]],emdat_data[[#This Row],[Start Day]])</f>
        <v>39301</v>
      </c>
      <c r="AG2641">
        <v>2007</v>
      </c>
      <c r="AH2641">
        <v>8</v>
      </c>
      <c r="AI2641">
        <v>7</v>
      </c>
      <c r="AJ2641" s="2">
        <f>DATE(emdat_data[[#This Row],[End Year]],emdat_data[[#This Row],[End Month]],emdat_data[[#This Row],[End Day]])</f>
        <v>39301</v>
      </c>
      <c r="AK2641">
        <v>3</v>
      </c>
      <c r="AM2641">
        <v>960</v>
      </c>
      <c r="AO2641">
        <v>960</v>
      </c>
      <c r="AV2641">
        <v>70.848792703252997</v>
      </c>
      <c r="AW2641" t="s">
        <v>11744</v>
      </c>
      <c r="AY2641" t="s">
        <v>11745</v>
      </c>
    </row>
    <row r="2642" spans="1:51" hidden="1" x14ac:dyDescent="0.25">
      <c r="A2642" t="s">
        <v>11925</v>
      </c>
      <c r="B2642">
        <v>2007</v>
      </c>
      <c r="C2642">
        <v>339</v>
      </c>
      <c r="E2642" t="s">
        <v>50</v>
      </c>
      <c r="F2642" t="s">
        <v>71</v>
      </c>
      <c r="G2642" t="s">
        <v>72</v>
      </c>
      <c r="H2642" t="s">
        <v>102</v>
      </c>
      <c r="K2642" t="s">
        <v>1027</v>
      </c>
      <c r="L2642" t="s">
        <v>1028</v>
      </c>
      <c r="M2642" t="s">
        <v>125</v>
      </c>
      <c r="N2642" t="s">
        <v>76</v>
      </c>
      <c r="O2642" t="s">
        <v>11926</v>
      </c>
      <c r="P2642" t="s">
        <v>642</v>
      </c>
      <c r="T2642" t="s">
        <v>127</v>
      </c>
      <c r="W2642">
        <v>9500</v>
      </c>
      <c r="X2642" t="s">
        <v>78</v>
      </c>
      <c r="Y2642">
        <v>1655</v>
      </c>
      <c r="Z2642">
        <v>-1132</v>
      </c>
      <c r="AA2642" s="1"/>
      <c r="AC2642">
        <v>2007</v>
      </c>
      <c r="AD2642">
        <v>8</v>
      </c>
      <c r="AE2642">
        <v>7</v>
      </c>
      <c r="AF2642" s="2">
        <f>DATE(emdat_data[[#This Row],[Start Year]],emdat_data[[#This Row],[Start Month]],emdat_data[[#This Row],[Start Day]])</f>
        <v>39301</v>
      </c>
      <c r="AG2642">
        <v>2007</v>
      </c>
      <c r="AH2642">
        <v>9</v>
      </c>
      <c r="AI2642">
        <v>5</v>
      </c>
      <c r="AJ2642" s="2">
        <f>DATE(emdat_data[[#This Row],[End Year]],emdat_data[[#This Row],[End Month]],emdat_data[[#This Row],[End Day]])</f>
        <v>39330</v>
      </c>
      <c r="AK2642">
        <v>2</v>
      </c>
      <c r="AM2642">
        <v>53620</v>
      </c>
      <c r="AO2642">
        <v>53620</v>
      </c>
      <c r="AV2642">
        <v>70.848792703252997</v>
      </c>
      <c r="AW2642" t="s">
        <v>11927</v>
      </c>
      <c r="AX2642" t="s">
        <v>11928</v>
      </c>
      <c r="AY2642" t="s">
        <v>11929</v>
      </c>
    </row>
    <row r="2643" spans="1:51" hidden="1" x14ac:dyDescent="0.25">
      <c r="A2643" t="s">
        <v>10345</v>
      </c>
      <c r="B2643">
        <v>2007</v>
      </c>
      <c r="C2643">
        <v>349</v>
      </c>
      <c r="E2643" t="s">
        <v>50</v>
      </c>
      <c r="F2643" t="s">
        <v>71</v>
      </c>
      <c r="G2643" t="s">
        <v>72</v>
      </c>
      <c r="H2643" t="s">
        <v>102</v>
      </c>
      <c r="K2643" t="s">
        <v>596</v>
      </c>
      <c r="L2643" t="s">
        <v>597</v>
      </c>
      <c r="M2643" t="s">
        <v>189</v>
      </c>
      <c r="N2643" t="s">
        <v>190</v>
      </c>
      <c r="O2643" t="s">
        <v>7921</v>
      </c>
      <c r="P2643" t="s">
        <v>134</v>
      </c>
      <c r="X2643" t="s">
        <v>78</v>
      </c>
      <c r="AA2643" s="1"/>
      <c r="AC2643">
        <v>2007</v>
      </c>
      <c r="AD2643">
        <v>8</v>
      </c>
      <c r="AE2643">
        <v>8</v>
      </c>
      <c r="AF2643" s="2">
        <f>DATE(emdat_data[[#This Row],[Start Year]],emdat_data[[#This Row],[Start Month]],emdat_data[[#This Row],[Start Day]])</f>
        <v>39302</v>
      </c>
      <c r="AG2643">
        <v>2007</v>
      </c>
      <c r="AH2643">
        <v>8</v>
      </c>
      <c r="AI2643">
        <v>12</v>
      </c>
      <c r="AJ2643" s="2">
        <f>DATE(emdat_data[[#This Row],[End Year]],emdat_data[[#This Row],[End Month]],emdat_data[[#This Row],[End Day]])</f>
        <v>39306</v>
      </c>
      <c r="AK2643">
        <v>1</v>
      </c>
      <c r="AL2643">
        <v>1</v>
      </c>
      <c r="AM2643">
        <v>100</v>
      </c>
      <c r="AO2643">
        <v>101</v>
      </c>
      <c r="AR2643">
        <v>280000</v>
      </c>
      <c r="AS2643">
        <v>395208</v>
      </c>
      <c r="AT2643">
        <v>350000</v>
      </c>
      <c r="AU2643">
        <v>494010</v>
      </c>
      <c r="AV2643">
        <v>70.848792703252997</v>
      </c>
      <c r="AW2643" t="s">
        <v>7922</v>
      </c>
      <c r="AY2643" t="s">
        <v>7923</v>
      </c>
    </row>
    <row r="2644" spans="1:51" hidden="1" x14ac:dyDescent="0.25">
      <c r="A2644" t="s">
        <v>10582</v>
      </c>
      <c r="B2644">
        <v>2007</v>
      </c>
      <c r="C2644">
        <v>415</v>
      </c>
      <c r="E2644" t="s">
        <v>50</v>
      </c>
      <c r="F2644" t="s">
        <v>71</v>
      </c>
      <c r="G2644" t="s">
        <v>72</v>
      </c>
      <c r="H2644" t="s">
        <v>102</v>
      </c>
      <c r="K2644" t="s">
        <v>226</v>
      </c>
      <c r="L2644" t="s">
        <v>227</v>
      </c>
      <c r="M2644" t="s">
        <v>56</v>
      </c>
      <c r="N2644" t="s">
        <v>57</v>
      </c>
      <c r="O2644" t="s">
        <v>2483</v>
      </c>
      <c r="P2644" t="s">
        <v>1309</v>
      </c>
      <c r="W2644">
        <v>133800</v>
      </c>
      <c r="X2644" t="s">
        <v>78</v>
      </c>
      <c r="Y2644">
        <v>2268</v>
      </c>
      <c r="Z2644">
        <v>7093</v>
      </c>
      <c r="AA2644" s="1"/>
      <c r="AC2644">
        <v>2007</v>
      </c>
      <c r="AD2644">
        <v>8</v>
      </c>
      <c r="AE2644">
        <v>8</v>
      </c>
      <c r="AF2644" s="2">
        <f>DATE(emdat_data[[#This Row],[Start Year]],emdat_data[[#This Row],[Start Month]],emdat_data[[#This Row],[Start Day]])</f>
        <v>39302</v>
      </c>
      <c r="AG2644">
        <v>2007</v>
      </c>
      <c r="AH2644">
        <v>8</v>
      </c>
      <c r="AI2644">
        <v>15</v>
      </c>
      <c r="AJ2644" s="2">
        <f>DATE(emdat_data[[#This Row],[End Year]],emdat_data[[#This Row],[End Month]],emdat_data[[#This Row],[End Day]])</f>
        <v>39309</v>
      </c>
      <c r="AK2644">
        <v>16</v>
      </c>
      <c r="AV2644">
        <v>70.848792703252997</v>
      </c>
      <c r="AW2644" t="s">
        <v>2484</v>
      </c>
      <c r="AY2644" t="s">
        <v>2485</v>
      </c>
    </row>
    <row r="2645" spans="1:51" hidden="1" x14ac:dyDescent="0.25">
      <c r="A2645" t="s">
        <v>11580</v>
      </c>
      <c r="B2645">
        <v>2007</v>
      </c>
      <c r="C2645">
        <v>346</v>
      </c>
      <c r="D2645" t="s">
        <v>11581</v>
      </c>
      <c r="E2645" t="s">
        <v>50</v>
      </c>
      <c r="F2645" t="s">
        <v>63</v>
      </c>
      <c r="G2645" t="s">
        <v>82</v>
      </c>
      <c r="H2645" t="s">
        <v>98</v>
      </c>
      <c r="J2645" t="s">
        <v>11582</v>
      </c>
      <c r="K2645" t="s">
        <v>364</v>
      </c>
      <c r="L2645" t="s">
        <v>365</v>
      </c>
      <c r="M2645" t="s">
        <v>173</v>
      </c>
      <c r="N2645" t="s">
        <v>57</v>
      </c>
      <c r="O2645" t="s">
        <v>5779</v>
      </c>
      <c r="Q2645" t="s">
        <v>72</v>
      </c>
      <c r="R2645" t="s">
        <v>176</v>
      </c>
      <c r="X2645" t="s">
        <v>88</v>
      </c>
      <c r="AA2645" s="1"/>
      <c r="AC2645">
        <v>2007</v>
      </c>
      <c r="AD2645">
        <v>8</v>
      </c>
      <c r="AE2645">
        <v>8</v>
      </c>
      <c r="AF2645" s="2">
        <f>DATE(emdat_data[[#This Row],[Start Year]],emdat_data[[#This Row],[Start Month]],emdat_data[[#This Row],[Start Day]])</f>
        <v>39302</v>
      </c>
      <c r="AG2645">
        <v>2007</v>
      </c>
      <c r="AH2645">
        <v>8</v>
      </c>
      <c r="AI2645">
        <v>13</v>
      </c>
      <c r="AJ2645" s="2">
        <f>DATE(emdat_data[[#This Row],[End Year]],emdat_data[[#This Row],[End Month]],emdat_data[[#This Row],[End Day]])</f>
        <v>39307</v>
      </c>
      <c r="AK2645">
        <v>7</v>
      </c>
      <c r="AL2645">
        <v>7</v>
      </c>
      <c r="AM2645">
        <v>921455</v>
      </c>
      <c r="AO2645">
        <v>921462</v>
      </c>
      <c r="AT2645">
        <v>492</v>
      </c>
      <c r="AU2645">
        <v>694</v>
      </c>
      <c r="AV2645">
        <v>70.848792703252997</v>
      </c>
      <c r="AW2645" t="s">
        <v>5780</v>
      </c>
      <c r="AY2645" t="s">
        <v>5781</v>
      </c>
    </row>
    <row r="2646" spans="1:51" hidden="1" x14ac:dyDescent="0.25">
      <c r="A2646" t="s">
        <v>10362</v>
      </c>
      <c r="B2646">
        <v>2007</v>
      </c>
      <c r="C2646">
        <v>414</v>
      </c>
      <c r="E2646" t="s">
        <v>50</v>
      </c>
      <c r="F2646" t="s">
        <v>71</v>
      </c>
      <c r="G2646" t="s">
        <v>72</v>
      </c>
      <c r="H2646" t="s">
        <v>102</v>
      </c>
      <c r="K2646" t="s">
        <v>159</v>
      </c>
      <c r="L2646" t="s">
        <v>160</v>
      </c>
      <c r="M2646" t="s">
        <v>161</v>
      </c>
      <c r="N2646" t="s">
        <v>57</v>
      </c>
      <c r="O2646" t="s">
        <v>10363</v>
      </c>
      <c r="P2646" t="s">
        <v>134</v>
      </c>
      <c r="W2646">
        <v>100100</v>
      </c>
      <c r="X2646" t="s">
        <v>78</v>
      </c>
      <c r="Y2646">
        <v>3637</v>
      </c>
      <c r="Z2646">
        <v>11872</v>
      </c>
      <c r="AA2646" s="1"/>
      <c r="AC2646">
        <v>2007</v>
      </c>
      <c r="AD2646">
        <v>8</v>
      </c>
      <c r="AE2646">
        <v>9</v>
      </c>
      <c r="AF2646" s="2">
        <f>DATE(emdat_data[[#This Row],[Start Year]],emdat_data[[#This Row],[Start Month]],emdat_data[[#This Row],[Start Day]])</f>
        <v>39303</v>
      </c>
      <c r="AG2646">
        <v>2007</v>
      </c>
      <c r="AH2646">
        <v>8</v>
      </c>
      <c r="AI2646">
        <v>12</v>
      </c>
      <c r="AJ2646" s="2">
        <f>DATE(emdat_data[[#This Row],[End Year]],emdat_data[[#This Row],[End Month]],emdat_data[[#This Row],[End Day]])</f>
        <v>39306</v>
      </c>
      <c r="AK2646">
        <v>26</v>
      </c>
      <c r="AM2646">
        <v>2430000</v>
      </c>
      <c r="AO2646">
        <v>2430000</v>
      </c>
      <c r="AV2646">
        <v>70.848792703252997</v>
      </c>
      <c r="AX2646" t="s">
        <v>10364</v>
      </c>
      <c r="AY2646" t="s">
        <v>10365</v>
      </c>
    </row>
    <row r="2647" spans="1:51" hidden="1" x14ac:dyDescent="0.25">
      <c r="A2647" t="s">
        <v>10398</v>
      </c>
      <c r="B2647">
        <v>2007</v>
      </c>
      <c r="C2647">
        <v>349</v>
      </c>
      <c r="E2647" t="s">
        <v>50</v>
      </c>
      <c r="F2647" t="s">
        <v>71</v>
      </c>
      <c r="G2647" t="s">
        <v>72</v>
      </c>
      <c r="H2647" t="s">
        <v>102</v>
      </c>
      <c r="K2647" t="s">
        <v>1200</v>
      </c>
      <c r="L2647" t="s">
        <v>1201</v>
      </c>
      <c r="M2647" t="s">
        <v>189</v>
      </c>
      <c r="N2647" t="s">
        <v>190</v>
      </c>
      <c r="O2647" t="s">
        <v>10399</v>
      </c>
      <c r="P2647" t="s">
        <v>134</v>
      </c>
      <c r="X2647" t="s">
        <v>78</v>
      </c>
      <c r="AA2647" s="1"/>
      <c r="AB2647" t="s">
        <v>10400</v>
      </c>
      <c r="AC2647">
        <v>2007</v>
      </c>
      <c r="AD2647">
        <v>8</v>
      </c>
      <c r="AE2647">
        <v>9</v>
      </c>
      <c r="AF2647" s="2">
        <f>DATE(emdat_data[[#This Row],[Start Year]],emdat_data[[#This Row],[Start Month]],emdat_data[[#This Row],[Start Day]])</f>
        <v>39303</v>
      </c>
      <c r="AG2647">
        <v>2007</v>
      </c>
      <c r="AH2647">
        <v>8</v>
      </c>
      <c r="AI2647">
        <v>12</v>
      </c>
      <c r="AJ2647" s="2">
        <f>DATE(emdat_data[[#This Row],[End Year]],emdat_data[[#This Row],[End Month]],emdat_data[[#This Row],[End Day]])</f>
        <v>39306</v>
      </c>
      <c r="AK2647">
        <v>1</v>
      </c>
      <c r="AV2647">
        <v>70.848792703252997</v>
      </c>
      <c r="AW2647" t="s">
        <v>10401</v>
      </c>
      <c r="AY2647" t="s">
        <v>10402</v>
      </c>
    </row>
    <row r="2648" spans="1:51" hidden="1" x14ac:dyDescent="0.25">
      <c r="A2648" t="s">
        <v>12040</v>
      </c>
      <c r="B2648">
        <v>2007</v>
      </c>
      <c r="C2648">
        <v>427</v>
      </c>
      <c r="D2648" t="s">
        <v>12041</v>
      </c>
      <c r="E2648" t="s">
        <v>50</v>
      </c>
      <c r="F2648" t="s">
        <v>71</v>
      </c>
      <c r="G2648" t="s">
        <v>72</v>
      </c>
      <c r="H2648" t="s">
        <v>102</v>
      </c>
      <c r="K2648" t="s">
        <v>3235</v>
      </c>
      <c r="L2648" t="s">
        <v>3236</v>
      </c>
      <c r="M2648" t="s">
        <v>125</v>
      </c>
      <c r="N2648" t="s">
        <v>76</v>
      </c>
      <c r="O2648" t="s">
        <v>12042</v>
      </c>
      <c r="P2648" t="s">
        <v>134</v>
      </c>
      <c r="X2648" t="s">
        <v>78</v>
      </c>
      <c r="Y2648">
        <v>1547</v>
      </c>
      <c r="Z2648">
        <v>-1397</v>
      </c>
      <c r="AA2648" s="1"/>
      <c r="AC2648">
        <v>2007</v>
      </c>
      <c r="AD2648">
        <v>8</v>
      </c>
      <c r="AE2648">
        <v>9</v>
      </c>
      <c r="AF2648" s="2">
        <f>DATE(emdat_data[[#This Row],[Start Year]],emdat_data[[#This Row],[Start Month]],emdat_data[[#This Row],[Start Day]])</f>
        <v>39303</v>
      </c>
      <c r="AG2648">
        <v>2007</v>
      </c>
      <c r="AH2648">
        <v>9</v>
      </c>
      <c r="AI2648">
        <v>20</v>
      </c>
      <c r="AJ2648" s="2">
        <f>DATE(emdat_data[[#This Row],[End Year]],emdat_data[[#This Row],[End Month]],emdat_data[[#This Row],[End Day]])</f>
        <v>39345</v>
      </c>
      <c r="AK2648">
        <v>8</v>
      </c>
      <c r="AM2648">
        <v>5300</v>
      </c>
      <c r="AO2648">
        <v>5300</v>
      </c>
      <c r="AV2648">
        <v>70.848792703252997</v>
      </c>
      <c r="AW2648" t="s">
        <v>12043</v>
      </c>
      <c r="AY2648" t="s">
        <v>12044</v>
      </c>
    </row>
    <row r="2649" spans="1:51" hidden="1" x14ac:dyDescent="0.25">
      <c r="A2649" t="s">
        <v>12065</v>
      </c>
      <c r="B2649">
        <v>2007</v>
      </c>
      <c r="C2649">
        <v>411</v>
      </c>
      <c r="E2649" t="s">
        <v>50</v>
      </c>
      <c r="F2649" t="s">
        <v>71</v>
      </c>
      <c r="G2649" t="s">
        <v>72</v>
      </c>
      <c r="H2649" t="s">
        <v>102</v>
      </c>
      <c r="K2649" t="s">
        <v>2618</v>
      </c>
      <c r="L2649" t="s">
        <v>2619</v>
      </c>
      <c r="M2649" t="s">
        <v>75</v>
      </c>
      <c r="N2649" t="s">
        <v>76</v>
      </c>
      <c r="O2649" t="s">
        <v>12066</v>
      </c>
      <c r="P2649" t="s">
        <v>134</v>
      </c>
      <c r="W2649">
        <v>23500</v>
      </c>
      <c r="X2649" t="s">
        <v>78</v>
      </c>
      <c r="Y2649">
        <v>964</v>
      </c>
      <c r="Z2649">
        <v>1511</v>
      </c>
      <c r="AA2649" s="1"/>
      <c r="AC2649">
        <v>2007</v>
      </c>
      <c r="AD2649">
        <v>8</v>
      </c>
      <c r="AE2649">
        <v>9</v>
      </c>
      <c r="AF2649" s="2">
        <f>DATE(emdat_data[[#This Row],[Start Year]],emdat_data[[#This Row],[Start Month]],emdat_data[[#This Row],[Start Day]])</f>
        <v>39303</v>
      </c>
      <c r="AG2649">
        <v>2007</v>
      </c>
      <c r="AH2649">
        <v>8</v>
      </c>
      <c r="AI2649">
        <v>15</v>
      </c>
      <c r="AJ2649" s="2">
        <f>DATE(emdat_data[[#This Row],[End Year]],emdat_data[[#This Row],[End Month]],emdat_data[[#This Row],[End Day]])</f>
        <v>39309</v>
      </c>
      <c r="AK2649">
        <v>3</v>
      </c>
      <c r="AM2649">
        <v>3000</v>
      </c>
      <c r="AO2649">
        <v>3000</v>
      </c>
      <c r="AV2649">
        <v>70.848792703252997</v>
      </c>
      <c r="AW2649" t="s">
        <v>12067</v>
      </c>
      <c r="AY2649" t="s">
        <v>12068</v>
      </c>
    </row>
    <row r="2650" spans="1:51" hidden="1" x14ac:dyDescent="0.25">
      <c r="A2650" t="s">
        <v>10468</v>
      </c>
      <c r="B2650">
        <v>2007</v>
      </c>
      <c r="C2650">
        <v>441</v>
      </c>
      <c r="D2650" t="s">
        <v>10469</v>
      </c>
      <c r="E2650" t="s">
        <v>50</v>
      </c>
      <c r="F2650" t="s">
        <v>71</v>
      </c>
      <c r="G2650" t="s">
        <v>72</v>
      </c>
      <c r="H2650" t="s">
        <v>102</v>
      </c>
      <c r="K2650" t="s">
        <v>1306</v>
      </c>
      <c r="L2650" t="s">
        <v>1307</v>
      </c>
      <c r="M2650" t="s">
        <v>125</v>
      </c>
      <c r="N2650" t="s">
        <v>76</v>
      </c>
      <c r="O2650" t="s">
        <v>10470</v>
      </c>
      <c r="P2650" t="s">
        <v>642</v>
      </c>
      <c r="S2650" t="s">
        <v>127</v>
      </c>
      <c r="T2650" t="s">
        <v>127</v>
      </c>
      <c r="U2650" t="s">
        <v>127</v>
      </c>
      <c r="X2650" t="s">
        <v>78</v>
      </c>
      <c r="AA2650" s="1"/>
      <c r="AC2650">
        <v>2007</v>
      </c>
      <c r="AD2650">
        <v>8</v>
      </c>
      <c r="AE2650">
        <v>10</v>
      </c>
      <c r="AF2650" s="2">
        <f>DATE(emdat_data[[#This Row],[Start Year]],emdat_data[[#This Row],[Start Month]],emdat_data[[#This Row],[Start Day]])</f>
        <v>39304</v>
      </c>
      <c r="AG2650">
        <v>2007</v>
      </c>
      <c r="AH2650">
        <v>10</v>
      </c>
      <c r="AI2650">
        <v>10</v>
      </c>
      <c r="AJ2650" s="2">
        <f>DATE(emdat_data[[#This Row],[End Year]],emdat_data[[#This Row],[End Month]],emdat_data[[#This Row],[End Day]])</f>
        <v>39365</v>
      </c>
      <c r="AK2650">
        <v>56</v>
      </c>
      <c r="AM2650">
        <v>332600</v>
      </c>
      <c r="AO2650">
        <v>332600</v>
      </c>
      <c r="AV2650">
        <v>70.848792703252997</v>
      </c>
      <c r="AW2650" t="s">
        <v>10471</v>
      </c>
      <c r="AX2650" t="s">
        <v>10472</v>
      </c>
      <c r="AY2650" t="s">
        <v>10473</v>
      </c>
    </row>
    <row r="2651" spans="1:51" hidden="1" x14ac:dyDescent="0.25">
      <c r="A2651" t="s">
        <v>11870</v>
      </c>
      <c r="B2651">
        <v>2007</v>
      </c>
      <c r="C2651">
        <v>356</v>
      </c>
      <c r="E2651" t="s">
        <v>50</v>
      </c>
      <c r="F2651" t="s">
        <v>71</v>
      </c>
      <c r="G2651" t="s">
        <v>217</v>
      </c>
      <c r="H2651" t="s">
        <v>647</v>
      </c>
      <c r="K2651" t="s">
        <v>258</v>
      </c>
      <c r="L2651" t="s">
        <v>259</v>
      </c>
      <c r="M2651" t="s">
        <v>260</v>
      </c>
      <c r="N2651" t="s">
        <v>76</v>
      </c>
      <c r="O2651" t="s">
        <v>11871</v>
      </c>
      <c r="P2651" t="s">
        <v>642</v>
      </c>
      <c r="AA2651" s="1"/>
      <c r="AC2651">
        <v>2007</v>
      </c>
      <c r="AD2651">
        <v>8</v>
      </c>
      <c r="AE2651">
        <v>10</v>
      </c>
      <c r="AF2651" s="2">
        <f>DATE(emdat_data[[#This Row],[Start Year]],emdat_data[[#This Row],[Start Month]],emdat_data[[#This Row],[Start Day]])</f>
        <v>39304</v>
      </c>
      <c r="AG2651">
        <v>2007</v>
      </c>
      <c r="AH2651">
        <v>8</v>
      </c>
      <c r="AI2651">
        <v>13</v>
      </c>
      <c r="AJ2651" s="2">
        <f>DATE(emdat_data[[#This Row],[End Year]],emdat_data[[#This Row],[End Month]],emdat_data[[#This Row],[End Day]])</f>
        <v>39307</v>
      </c>
      <c r="AK2651">
        <v>20</v>
      </c>
      <c r="AL2651">
        <v>6</v>
      </c>
      <c r="AO2651">
        <v>6</v>
      </c>
      <c r="AV2651">
        <v>70.848792703252997</v>
      </c>
      <c r="AX2651" t="s">
        <v>11872</v>
      </c>
      <c r="AY2651" t="s">
        <v>11873</v>
      </c>
    </row>
    <row r="2652" spans="1:51" hidden="1" x14ac:dyDescent="0.25">
      <c r="A2652" t="s">
        <v>11874</v>
      </c>
      <c r="B2652">
        <v>2007</v>
      </c>
      <c r="C2652">
        <v>410</v>
      </c>
      <c r="E2652" t="s">
        <v>50</v>
      </c>
      <c r="F2652" t="s">
        <v>71</v>
      </c>
      <c r="G2652" t="s">
        <v>72</v>
      </c>
      <c r="H2652" t="s">
        <v>102</v>
      </c>
      <c r="K2652" t="s">
        <v>1515</v>
      </c>
      <c r="L2652" t="s">
        <v>1516</v>
      </c>
      <c r="M2652" t="s">
        <v>173</v>
      </c>
      <c r="N2652" t="s">
        <v>57</v>
      </c>
      <c r="O2652" t="s">
        <v>11875</v>
      </c>
      <c r="P2652" t="s">
        <v>1309</v>
      </c>
      <c r="W2652">
        <v>64580</v>
      </c>
      <c r="X2652" t="s">
        <v>78</v>
      </c>
      <c r="Y2652">
        <v>1328</v>
      </c>
      <c r="Z2652">
        <v>10588</v>
      </c>
      <c r="AA2652" s="1"/>
      <c r="AC2652">
        <v>2007</v>
      </c>
      <c r="AD2652">
        <v>8</v>
      </c>
      <c r="AE2652">
        <v>10</v>
      </c>
      <c r="AF2652" s="2">
        <f>DATE(emdat_data[[#This Row],[Start Year]],emdat_data[[#This Row],[Start Month]],emdat_data[[#This Row],[Start Day]])</f>
        <v>39304</v>
      </c>
      <c r="AG2652">
        <v>2007</v>
      </c>
      <c r="AH2652">
        <v>8</v>
      </c>
      <c r="AI2652">
        <v>24</v>
      </c>
      <c r="AJ2652" s="2">
        <f>DATE(emdat_data[[#This Row],[End Year]],emdat_data[[#This Row],[End Month]],emdat_data[[#This Row],[End Day]])</f>
        <v>39318</v>
      </c>
      <c r="AK2652">
        <v>2</v>
      </c>
      <c r="AM2652">
        <v>19000</v>
      </c>
      <c r="AO2652">
        <v>19000</v>
      </c>
      <c r="AT2652">
        <v>1000</v>
      </c>
      <c r="AU2652">
        <v>1411</v>
      </c>
      <c r="AV2652">
        <v>70.848792703252997</v>
      </c>
      <c r="AW2652" t="s">
        <v>11876</v>
      </c>
      <c r="AY2652" t="s">
        <v>11877</v>
      </c>
    </row>
    <row r="2653" spans="1:51" hidden="1" x14ac:dyDescent="0.25">
      <c r="A2653" t="s">
        <v>11973</v>
      </c>
      <c r="B2653">
        <v>2007</v>
      </c>
      <c r="C2653">
        <v>348</v>
      </c>
      <c r="E2653" t="s">
        <v>50</v>
      </c>
      <c r="F2653" t="s">
        <v>71</v>
      </c>
      <c r="G2653" t="s">
        <v>72</v>
      </c>
      <c r="H2653" t="s">
        <v>170</v>
      </c>
      <c r="K2653" t="s">
        <v>307</v>
      </c>
      <c r="L2653" t="s">
        <v>308</v>
      </c>
      <c r="M2653" t="s">
        <v>56</v>
      </c>
      <c r="N2653" t="s">
        <v>57</v>
      </c>
      <c r="O2653" t="s">
        <v>9448</v>
      </c>
      <c r="P2653" t="s">
        <v>82</v>
      </c>
      <c r="W2653">
        <v>190100</v>
      </c>
      <c r="X2653" t="s">
        <v>78</v>
      </c>
      <c r="AA2653" s="1"/>
      <c r="AC2653">
        <v>2007</v>
      </c>
      <c r="AD2653">
        <v>8</v>
      </c>
      <c r="AE2653">
        <v>10</v>
      </c>
      <c r="AF2653" s="2">
        <f>DATE(emdat_data[[#This Row],[Start Year]],emdat_data[[#This Row],[Start Month]],emdat_data[[#This Row],[Start Day]])</f>
        <v>39304</v>
      </c>
      <c r="AG2653">
        <v>2007</v>
      </c>
      <c r="AH2653">
        <v>8</v>
      </c>
      <c r="AI2653">
        <v>13</v>
      </c>
      <c r="AJ2653" s="2">
        <f>DATE(emdat_data[[#This Row],[End Year]],emdat_data[[#This Row],[End Month]],emdat_data[[#This Row],[End Day]])</f>
        <v>39307</v>
      </c>
      <c r="AK2653">
        <v>44</v>
      </c>
      <c r="AL2653">
        <v>20</v>
      </c>
      <c r="AO2653">
        <v>20</v>
      </c>
      <c r="AT2653">
        <v>327118</v>
      </c>
      <c r="AU2653">
        <v>461713</v>
      </c>
      <c r="AV2653">
        <v>70.848792703252997</v>
      </c>
      <c r="AX2653" t="s">
        <v>9450</v>
      </c>
      <c r="AY2653" t="s">
        <v>9451</v>
      </c>
    </row>
    <row r="2654" spans="1:51" hidden="1" x14ac:dyDescent="0.25">
      <c r="A2654" t="s">
        <v>10132</v>
      </c>
      <c r="B2654">
        <v>2007</v>
      </c>
      <c r="C2654">
        <v>364</v>
      </c>
      <c r="E2654" t="s">
        <v>50</v>
      </c>
      <c r="F2654" t="s">
        <v>71</v>
      </c>
      <c r="G2654" t="s">
        <v>72</v>
      </c>
      <c r="H2654" t="s">
        <v>102</v>
      </c>
      <c r="K2654" t="s">
        <v>226</v>
      </c>
      <c r="L2654" t="s">
        <v>227</v>
      </c>
      <c r="M2654" t="s">
        <v>56</v>
      </c>
      <c r="N2654" t="s">
        <v>57</v>
      </c>
      <c r="O2654" t="s">
        <v>10133</v>
      </c>
      <c r="P2654" t="s">
        <v>642</v>
      </c>
      <c r="Q2654" t="s">
        <v>176</v>
      </c>
      <c r="W2654">
        <v>191400</v>
      </c>
      <c r="X2654" t="s">
        <v>78</v>
      </c>
      <c r="Y2654">
        <v>3124</v>
      </c>
      <c r="Z2654">
        <v>7653</v>
      </c>
      <c r="AA2654" s="1"/>
      <c r="AB2654" t="s">
        <v>10134</v>
      </c>
      <c r="AC2654">
        <v>2007</v>
      </c>
      <c r="AD2654">
        <v>8</v>
      </c>
      <c r="AE2654">
        <v>12</v>
      </c>
      <c r="AF2654" s="2">
        <f>DATE(emdat_data[[#This Row],[Start Year]],emdat_data[[#This Row],[Start Month]],emdat_data[[#This Row],[Start Day]])</f>
        <v>39306</v>
      </c>
      <c r="AG2654">
        <v>2007</v>
      </c>
      <c r="AH2654">
        <v>8</v>
      </c>
      <c r="AI2654">
        <v>17</v>
      </c>
      <c r="AJ2654" s="2">
        <f>DATE(emdat_data[[#This Row],[End Year]],emdat_data[[#This Row],[End Month]],emdat_data[[#This Row],[End Day]])</f>
        <v>39311</v>
      </c>
      <c r="AK2654">
        <v>76</v>
      </c>
      <c r="AM2654">
        <v>15000</v>
      </c>
      <c r="AO2654">
        <v>15000</v>
      </c>
      <c r="AV2654">
        <v>70.848792703252997</v>
      </c>
      <c r="AW2654" t="s">
        <v>10135</v>
      </c>
      <c r="AY2654" t="s">
        <v>10136</v>
      </c>
    </row>
    <row r="2655" spans="1:51" hidden="1" x14ac:dyDescent="0.25">
      <c r="A2655" t="s">
        <v>10413</v>
      </c>
      <c r="B2655">
        <v>2007</v>
      </c>
      <c r="C2655">
        <v>353</v>
      </c>
      <c r="E2655" t="s">
        <v>50</v>
      </c>
      <c r="F2655" t="s">
        <v>71</v>
      </c>
      <c r="G2655" t="s">
        <v>72</v>
      </c>
      <c r="H2655" t="s">
        <v>102</v>
      </c>
      <c r="K2655" t="s">
        <v>993</v>
      </c>
      <c r="L2655" t="s">
        <v>994</v>
      </c>
      <c r="M2655" t="s">
        <v>995</v>
      </c>
      <c r="N2655" t="s">
        <v>76</v>
      </c>
      <c r="O2655" t="s">
        <v>10414</v>
      </c>
      <c r="P2655" t="s">
        <v>134</v>
      </c>
      <c r="X2655" t="s">
        <v>78</v>
      </c>
      <c r="AA2655" s="1"/>
      <c r="AC2655">
        <v>2007</v>
      </c>
      <c r="AD2655">
        <v>8</v>
      </c>
      <c r="AE2655">
        <v>12</v>
      </c>
      <c r="AF2655" s="2">
        <f>DATE(emdat_data[[#This Row],[Start Year]],emdat_data[[#This Row],[Start Month]],emdat_data[[#This Row],[Start Day]])</f>
        <v>39306</v>
      </c>
      <c r="AG2655">
        <v>2007</v>
      </c>
      <c r="AH2655">
        <v>8</v>
      </c>
      <c r="AI2655">
        <v>12</v>
      </c>
      <c r="AJ2655" s="2">
        <f>DATE(emdat_data[[#This Row],[End Year]],emdat_data[[#This Row],[End Month]],emdat_data[[#This Row],[End Day]])</f>
        <v>39306</v>
      </c>
      <c r="AK2655">
        <v>1</v>
      </c>
      <c r="AL2655">
        <v>2</v>
      </c>
      <c r="AM2655">
        <v>100</v>
      </c>
      <c r="AO2655">
        <v>102</v>
      </c>
      <c r="AV2655">
        <v>70.848792703252997</v>
      </c>
      <c r="AX2655" t="s">
        <v>10415</v>
      </c>
      <c r="AY2655" t="s">
        <v>10416</v>
      </c>
    </row>
    <row r="2656" spans="1:51" hidden="1" x14ac:dyDescent="0.25">
      <c r="A2656" t="s">
        <v>10439</v>
      </c>
      <c r="B2656">
        <v>2007</v>
      </c>
      <c r="C2656">
        <v>363</v>
      </c>
      <c r="E2656" t="s">
        <v>50</v>
      </c>
      <c r="F2656" t="s">
        <v>51</v>
      </c>
      <c r="G2656" t="s">
        <v>1213</v>
      </c>
      <c r="H2656" t="s">
        <v>1214</v>
      </c>
      <c r="J2656" t="s">
        <v>10440</v>
      </c>
      <c r="K2656" t="s">
        <v>1240</v>
      </c>
      <c r="L2656" t="s">
        <v>1241</v>
      </c>
      <c r="M2656" t="s">
        <v>260</v>
      </c>
      <c r="N2656" t="s">
        <v>76</v>
      </c>
      <c r="O2656" t="s">
        <v>10441</v>
      </c>
      <c r="Y2656">
        <v>1217</v>
      </c>
      <c r="Z2656">
        <v>4082</v>
      </c>
      <c r="AA2656" s="1"/>
      <c r="AC2656">
        <v>2007</v>
      </c>
      <c r="AD2656">
        <v>8</v>
      </c>
      <c r="AE2656">
        <v>12</v>
      </c>
      <c r="AF2656" s="2">
        <f>DATE(emdat_data[[#This Row],[Start Year]],emdat_data[[#This Row],[Start Month]],emdat_data[[#This Row],[Start Day]])</f>
        <v>39306</v>
      </c>
      <c r="AG2656">
        <v>2007</v>
      </c>
      <c r="AH2656">
        <v>8</v>
      </c>
      <c r="AI2656">
        <v>12</v>
      </c>
      <c r="AJ2656" s="2">
        <f>DATE(emdat_data[[#This Row],[End Year]],emdat_data[[#This Row],[End Month]],emdat_data[[#This Row],[End Day]])</f>
        <v>39306</v>
      </c>
      <c r="AK2656">
        <v>5</v>
      </c>
      <c r="AM2656">
        <v>2000</v>
      </c>
      <c r="AO2656">
        <v>2000</v>
      </c>
      <c r="AV2656">
        <v>70.848792703252997</v>
      </c>
      <c r="AX2656" t="s">
        <v>10442</v>
      </c>
      <c r="AY2656" t="s">
        <v>10443</v>
      </c>
    </row>
    <row r="2657" spans="1:51" hidden="1" x14ac:dyDescent="0.25">
      <c r="A2657" t="s">
        <v>11664</v>
      </c>
      <c r="B2657">
        <v>2007</v>
      </c>
      <c r="C2657">
        <v>412</v>
      </c>
      <c r="E2657" t="s">
        <v>50</v>
      </c>
      <c r="F2657" t="s">
        <v>71</v>
      </c>
      <c r="G2657" t="s">
        <v>72</v>
      </c>
      <c r="H2657" t="s">
        <v>102</v>
      </c>
      <c r="K2657" t="s">
        <v>307</v>
      </c>
      <c r="L2657" t="s">
        <v>308</v>
      </c>
      <c r="M2657" t="s">
        <v>56</v>
      </c>
      <c r="N2657" t="s">
        <v>57</v>
      </c>
      <c r="O2657" t="s">
        <v>11665</v>
      </c>
      <c r="P2657" t="s">
        <v>134</v>
      </c>
      <c r="Q2657" t="s">
        <v>176</v>
      </c>
      <c r="W2657">
        <v>16540</v>
      </c>
      <c r="X2657" t="s">
        <v>78</v>
      </c>
      <c r="Y2657">
        <v>3595</v>
      </c>
      <c r="Z2657">
        <v>7434</v>
      </c>
      <c r="AA2657" s="1"/>
      <c r="AC2657">
        <v>2007</v>
      </c>
      <c r="AD2657">
        <v>8</v>
      </c>
      <c r="AE2657">
        <v>12</v>
      </c>
      <c r="AF2657" s="2">
        <f>DATE(emdat_data[[#This Row],[Start Year]],emdat_data[[#This Row],[Start Month]],emdat_data[[#This Row],[Start Day]])</f>
        <v>39306</v>
      </c>
      <c r="AG2657">
        <v>2007</v>
      </c>
      <c r="AH2657">
        <v>8</v>
      </c>
      <c r="AI2657">
        <v>14</v>
      </c>
      <c r="AJ2657" s="2">
        <f>DATE(emdat_data[[#This Row],[End Year]],emdat_data[[#This Row],[End Month]],emdat_data[[#This Row],[End Day]])</f>
        <v>39308</v>
      </c>
      <c r="AK2657">
        <v>22</v>
      </c>
      <c r="AV2657">
        <v>70.848792703252997</v>
      </c>
      <c r="AX2657" t="s">
        <v>5749</v>
      </c>
      <c r="AY2657" t="s">
        <v>5750</v>
      </c>
    </row>
    <row r="2658" spans="1:51" hidden="1" x14ac:dyDescent="0.25">
      <c r="A2658" t="s">
        <v>11700</v>
      </c>
      <c r="B2658">
        <v>2007</v>
      </c>
      <c r="C2658">
        <v>409</v>
      </c>
      <c r="D2658" t="s">
        <v>11701</v>
      </c>
      <c r="E2658" t="s">
        <v>50</v>
      </c>
      <c r="F2658" t="s">
        <v>71</v>
      </c>
      <c r="G2658" t="s">
        <v>72</v>
      </c>
      <c r="H2658" t="s">
        <v>102</v>
      </c>
      <c r="K2658" t="s">
        <v>1583</v>
      </c>
      <c r="L2658" t="s">
        <v>1584</v>
      </c>
      <c r="M2658" t="s">
        <v>173</v>
      </c>
      <c r="N2658" t="s">
        <v>57</v>
      </c>
      <c r="O2658" t="s">
        <v>11702</v>
      </c>
      <c r="P2658" t="s">
        <v>134</v>
      </c>
      <c r="Q2658" t="s">
        <v>653</v>
      </c>
      <c r="W2658">
        <v>183500</v>
      </c>
      <c r="X2658" t="s">
        <v>78</v>
      </c>
      <c r="AA2658" s="1"/>
      <c r="AB2658" t="s">
        <v>11703</v>
      </c>
      <c r="AC2658">
        <v>2007</v>
      </c>
      <c r="AD2658">
        <v>8</v>
      </c>
      <c r="AE2658">
        <v>14</v>
      </c>
      <c r="AF2658" s="2">
        <f>DATE(emdat_data[[#This Row],[Start Year]],emdat_data[[#This Row],[Start Month]],emdat_data[[#This Row],[Start Day]])</f>
        <v>39308</v>
      </c>
      <c r="AG2658">
        <v>2007</v>
      </c>
      <c r="AH2658">
        <v>8</v>
      </c>
      <c r="AI2658">
        <v>29</v>
      </c>
      <c r="AJ2658" s="2">
        <f>DATE(emdat_data[[#This Row],[End Year]],emdat_data[[#This Row],[End Month]],emdat_data[[#This Row],[End Day]])</f>
        <v>39323</v>
      </c>
      <c r="AL2658">
        <v>55</v>
      </c>
      <c r="AM2658">
        <v>61689</v>
      </c>
      <c r="AO2658">
        <v>61744</v>
      </c>
      <c r="AV2658">
        <v>70.848792703252997</v>
      </c>
      <c r="AW2658" t="s">
        <v>11704</v>
      </c>
      <c r="AX2658" t="s">
        <v>11705</v>
      </c>
      <c r="AY2658" t="s">
        <v>11706</v>
      </c>
    </row>
    <row r="2659" spans="1:51" x14ac:dyDescent="0.25">
      <c r="A2659" t="s">
        <v>11850</v>
      </c>
      <c r="B2659">
        <v>2007</v>
      </c>
      <c r="C2659">
        <v>495</v>
      </c>
      <c r="E2659" t="s">
        <v>50</v>
      </c>
      <c r="F2659" t="s">
        <v>119</v>
      </c>
      <c r="G2659" t="s">
        <v>120</v>
      </c>
      <c r="H2659" t="s">
        <v>121</v>
      </c>
      <c r="J2659" t="s">
        <v>294</v>
      </c>
      <c r="K2659" t="s">
        <v>4722</v>
      </c>
      <c r="L2659" t="s">
        <v>4723</v>
      </c>
      <c r="M2659" t="s">
        <v>392</v>
      </c>
      <c r="N2659" t="s">
        <v>57</v>
      </c>
      <c r="O2659" t="s">
        <v>11851</v>
      </c>
      <c r="T2659" t="s">
        <v>128</v>
      </c>
      <c r="U2659" t="s">
        <v>128</v>
      </c>
      <c r="X2659" t="s">
        <v>129</v>
      </c>
      <c r="AA2659" s="1"/>
      <c r="AC2659">
        <v>2007</v>
      </c>
      <c r="AD2659">
        <v>8</v>
      </c>
      <c r="AE2659">
        <v>14</v>
      </c>
      <c r="AF2659" s="2">
        <f>DATE(emdat_data[[#This Row],[Start Year]],emdat_data[[#This Row],[Start Month]],emdat_data[[#This Row],[Start Day]])</f>
        <v>39308</v>
      </c>
      <c r="AG2659">
        <v>2007</v>
      </c>
      <c r="AH2659">
        <v>10</v>
      </c>
      <c r="AI2659">
        <v>3</v>
      </c>
      <c r="AJ2659" s="2">
        <f>DATE(emdat_data[[#This Row],[End Year]],emdat_data[[#This Row],[End Month]],emdat_data[[#This Row],[End Day]])</f>
        <v>39358</v>
      </c>
      <c r="AK2659">
        <v>24</v>
      </c>
      <c r="AM2659">
        <v>4696</v>
      </c>
      <c r="AO2659">
        <v>4696</v>
      </c>
      <c r="AV2659">
        <v>70.848792703252997</v>
      </c>
    </row>
    <row r="2660" spans="1:51" hidden="1" x14ac:dyDescent="0.25">
      <c r="A2660" t="s">
        <v>11552</v>
      </c>
      <c r="B2660">
        <v>2007</v>
      </c>
      <c r="C2660">
        <v>362</v>
      </c>
      <c r="D2660" t="s">
        <v>11553</v>
      </c>
      <c r="E2660" t="s">
        <v>50</v>
      </c>
      <c r="F2660" t="s">
        <v>51</v>
      </c>
      <c r="G2660" t="s">
        <v>52</v>
      </c>
      <c r="H2660" t="s">
        <v>53</v>
      </c>
      <c r="K2660" t="s">
        <v>2573</v>
      </c>
      <c r="L2660" t="s">
        <v>2574</v>
      </c>
      <c r="M2660" t="s">
        <v>85</v>
      </c>
      <c r="N2660" t="s">
        <v>86</v>
      </c>
      <c r="O2660" t="s">
        <v>11554</v>
      </c>
      <c r="Q2660" t="s">
        <v>1619</v>
      </c>
      <c r="R2660" t="s">
        <v>176</v>
      </c>
      <c r="S2660" t="s">
        <v>127</v>
      </c>
      <c r="T2660" t="s">
        <v>127</v>
      </c>
      <c r="U2660" t="s">
        <v>127</v>
      </c>
      <c r="V2660">
        <v>52191</v>
      </c>
      <c r="W2660">
        <v>8</v>
      </c>
      <c r="X2660" t="s">
        <v>59</v>
      </c>
      <c r="Y2660">
        <v>-13386</v>
      </c>
      <c r="Z2660">
        <v>-76603</v>
      </c>
      <c r="AA2660" s="1">
        <v>0.27361111111111114</v>
      </c>
      <c r="AC2660">
        <v>2007</v>
      </c>
      <c r="AD2660">
        <v>8</v>
      </c>
      <c r="AE2660">
        <v>15</v>
      </c>
      <c r="AF2660" s="2">
        <f>DATE(emdat_data[[#This Row],[Start Year]],emdat_data[[#This Row],[Start Month]],emdat_data[[#This Row],[Start Day]])</f>
        <v>39309</v>
      </c>
      <c r="AG2660">
        <v>2007</v>
      </c>
      <c r="AH2660">
        <v>8</v>
      </c>
      <c r="AI2660">
        <v>15</v>
      </c>
      <c r="AJ2660" s="2">
        <f>DATE(emdat_data[[#This Row],[End Year]],emdat_data[[#This Row],[End Month]],emdat_data[[#This Row],[End Day]])</f>
        <v>39309</v>
      </c>
      <c r="AK2660">
        <v>593</v>
      </c>
      <c r="AL2660">
        <v>1366</v>
      </c>
      <c r="AM2660">
        <v>656965</v>
      </c>
      <c r="AO2660">
        <v>658331</v>
      </c>
      <c r="AR2660">
        <v>200000</v>
      </c>
      <c r="AS2660">
        <v>282291</v>
      </c>
      <c r="AT2660">
        <v>600000</v>
      </c>
      <c r="AU2660">
        <v>846874</v>
      </c>
      <c r="AV2660">
        <v>70.848792703252997</v>
      </c>
      <c r="AX2660" t="s">
        <v>11555</v>
      </c>
      <c r="AY2660" t="s">
        <v>11556</v>
      </c>
    </row>
    <row r="2661" spans="1:51" hidden="1" x14ac:dyDescent="0.25">
      <c r="A2661" t="s">
        <v>11687</v>
      </c>
      <c r="B2661">
        <v>2007</v>
      </c>
      <c r="C2661">
        <v>408</v>
      </c>
      <c r="D2661" t="s">
        <v>11688</v>
      </c>
      <c r="E2661" t="s">
        <v>50</v>
      </c>
      <c r="F2661" t="s">
        <v>71</v>
      </c>
      <c r="G2661" t="s">
        <v>72</v>
      </c>
      <c r="H2661" t="s">
        <v>102</v>
      </c>
      <c r="K2661" t="s">
        <v>2972</v>
      </c>
      <c r="L2661" t="s">
        <v>2973</v>
      </c>
      <c r="M2661" t="s">
        <v>260</v>
      </c>
      <c r="N2661" t="s">
        <v>76</v>
      </c>
      <c r="O2661" t="s">
        <v>11689</v>
      </c>
      <c r="P2661" t="s">
        <v>134</v>
      </c>
      <c r="Q2661" t="s">
        <v>176</v>
      </c>
      <c r="T2661" t="s">
        <v>127</v>
      </c>
      <c r="U2661" t="s">
        <v>127</v>
      </c>
      <c r="V2661">
        <v>28475</v>
      </c>
      <c r="X2661" t="s">
        <v>78</v>
      </c>
      <c r="Y2661">
        <v>88</v>
      </c>
      <c r="Z2661">
        <v>3428</v>
      </c>
      <c r="AA2661" s="1"/>
      <c r="AC2661">
        <v>2007</v>
      </c>
      <c r="AD2661">
        <v>8</v>
      </c>
      <c r="AE2661">
        <v>15</v>
      </c>
      <c r="AF2661" s="2">
        <f>DATE(emdat_data[[#This Row],[Start Year]],emdat_data[[#This Row],[Start Month]],emdat_data[[#This Row],[Start Day]])</f>
        <v>39309</v>
      </c>
      <c r="AG2661">
        <v>2007</v>
      </c>
      <c r="AH2661">
        <v>10</v>
      </c>
      <c r="AI2661">
        <v>31</v>
      </c>
      <c r="AJ2661" s="2">
        <f>DATE(emdat_data[[#This Row],[End Year]],emdat_data[[#This Row],[End Month]],emdat_data[[#This Row],[End Day]])</f>
        <v>39386</v>
      </c>
      <c r="AK2661">
        <v>29</v>
      </c>
      <c r="AM2661">
        <v>435070</v>
      </c>
      <c r="AN2661">
        <v>282975</v>
      </c>
      <c r="AO2661">
        <v>718045</v>
      </c>
      <c r="AT2661">
        <v>71</v>
      </c>
      <c r="AU2661">
        <v>100</v>
      </c>
      <c r="AV2661">
        <v>70.848792703252997</v>
      </c>
      <c r="AW2661" t="s">
        <v>11690</v>
      </c>
      <c r="AY2661" t="s">
        <v>11691</v>
      </c>
    </row>
    <row r="2662" spans="1:51" hidden="1" x14ac:dyDescent="0.25">
      <c r="A2662" t="s">
        <v>11696</v>
      </c>
      <c r="B2662">
        <v>2007</v>
      </c>
      <c r="C2662">
        <v>408</v>
      </c>
      <c r="D2662" t="s">
        <v>11688</v>
      </c>
      <c r="E2662" t="s">
        <v>50</v>
      </c>
      <c r="F2662" t="s">
        <v>71</v>
      </c>
      <c r="G2662" t="s">
        <v>72</v>
      </c>
      <c r="H2662" t="s">
        <v>102</v>
      </c>
      <c r="K2662" t="s">
        <v>258</v>
      </c>
      <c r="L2662" t="s">
        <v>259</v>
      </c>
      <c r="M2662" t="s">
        <v>260</v>
      </c>
      <c r="N2662" t="s">
        <v>76</v>
      </c>
      <c r="O2662" t="s">
        <v>11697</v>
      </c>
      <c r="P2662" t="s">
        <v>11698</v>
      </c>
      <c r="Q2662" t="s">
        <v>653</v>
      </c>
      <c r="W2662">
        <v>53520</v>
      </c>
      <c r="X2662" t="s">
        <v>78</v>
      </c>
      <c r="Y2662">
        <v>88</v>
      </c>
      <c r="Z2662">
        <v>3428</v>
      </c>
      <c r="AA2662" s="1"/>
      <c r="AB2662" t="s">
        <v>11699</v>
      </c>
      <c r="AC2662">
        <v>2007</v>
      </c>
      <c r="AD2662">
        <v>8</v>
      </c>
      <c r="AE2662">
        <v>15</v>
      </c>
      <c r="AF2662" s="2">
        <f>DATE(emdat_data[[#This Row],[Start Year]],emdat_data[[#This Row],[Start Month]],emdat_data[[#This Row],[Start Day]])</f>
        <v>39309</v>
      </c>
      <c r="AG2662">
        <v>2007</v>
      </c>
      <c r="AH2662">
        <v>10</v>
      </c>
      <c r="AI2662">
        <v>31</v>
      </c>
      <c r="AJ2662" s="2">
        <f>DATE(emdat_data[[#This Row],[End Year]],emdat_data[[#This Row],[End Month]],emdat_data[[#This Row],[End Day]])</f>
        <v>39386</v>
      </c>
      <c r="AK2662">
        <v>13</v>
      </c>
      <c r="AM2662">
        <v>40000</v>
      </c>
      <c r="AO2662">
        <v>40000</v>
      </c>
      <c r="AV2662">
        <v>70.848792703252997</v>
      </c>
      <c r="AX2662" t="s">
        <v>8681</v>
      </c>
      <c r="AY2662" t="s">
        <v>8682</v>
      </c>
    </row>
    <row r="2663" spans="1:51" hidden="1" x14ac:dyDescent="0.25">
      <c r="A2663" t="s">
        <v>11567</v>
      </c>
      <c r="B2663">
        <v>2007</v>
      </c>
      <c r="C2663">
        <v>383</v>
      </c>
      <c r="E2663" t="s">
        <v>50</v>
      </c>
      <c r="F2663" t="s">
        <v>71</v>
      </c>
      <c r="G2663" t="s">
        <v>72</v>
      </c>
      <c r="H2663" t="s">
        <v>102</v>
      </c>
      <c r="K2663" t="s">
        <v>357</v>
      </c>
      <c r="L2663" t="s">
        <v>358</v>
      </c>
      <c r="M2663" t="s">
        <v>146</v>
      </c>
      <c r="N2663" t="s">
        <v>86</v>
      </c>
      <c r="O2663" t="s">
        <v>11568</v>
      </c>
      <c r="P2663" t="s">
        <v>642</v>
      </c>
      <c r="Q2663" t="s">
        <v>659</v>
      </c>
      <c r="R2663" t="s">
        <v>176</v>
      </c>
      <c r="W2663">
        <v>1217000</v>
      </c>
      <c r="X2663" t="s">
        <v>78</v>
      </c>
      <c r="Y2663">
        <v>3686</v>
      </c>
      <c r="Z2663">
        <v>-9464</v>
      </c>
      <c r="AA2663" s="1"/>
      <c r="AC2663">
        <v>2007</v>
      </c>
      <c r="AD2663">
        <v>8</v>
      </c>
      <c r="AE2663">
        <v>16</v>
      </c>
      <c r="AF2663" s="2">
        <f>DATE(emdat_data[[#This Row],[Start Year]],emdat_data[[#This Row],[Start Month]],emdat_data[[#This Row],[Start Day]])</f>
        <v>39310</v>
      </c>
      <c r="AG2663">
        <v>2007</v>
      </c>
      <c r="AH2663">
        <v>8</v>
      </c>
      <c r="AI2663">
        <v>27</v>
      </c>
      <c r="AJ2663" s="2">
        <f>DATE(emdat_data[[#This Row],[End Year]],emdat_data[[#This Row],[End Month]],emdat_data[[#This Row],[End Day]])</f>
        <v>39321</v>
      </c>
      <c r="AK2663">
        <v>26</v>
      </c>
      <c r="AL2663">
        <v>40</v>
      </c>
      <c r="AM2663">
        <v>2800</v>
      </c>
      <c r="AO2663">
        <v>2840</v>
      </c>
      <c r="AR2663">
        <v>450000</v>
      </c>
      <c r="AS2663">
        <v>635155</v>
      </c>
      <c r="AT2663">
        <v>700000</v>
      </c>
      <c r="AU2663">
        <v>988020</v>
      </c>
      <c r="AV2663">
        <v>70.848792703252997</v>
      </c>
      <c r="AW2663" t="s">
        <v>11569</v>
      </c>
      <c r="AY2663" t="s">
        <v>11570</v>
      </c>
    </row>
    <row r="2664" spans="1:51" hidden="1" x14ac:dyDescent="0.25">
      <c r="A2664" t="s">
        <v>11820</v>
      </c>
      <c r="B2664">
        <v>2007</v>
      </c>
      <c r="C2664">
        <v>359</v>
      </c>
      <c r="E2664" t="s">
        <v>50</v>
      </c>
      <c r="F2664" t="s">
        <v>63</v>
      </c>
      <c r="G2664" t="s">
        <v>82</v>
      </c>
      <c r="H2664" t="s">
        <v>98</v>
      </c>
      <c r="J2664" t="s">
        <v>11821</v>
      </c>
      <c r="K2664" t="s">
        <v>357</v>
      </c>
      <c r="L2664" t="s">
        <v>358</v>
      </c>
      <c r="M2664" t="s">
        <v>146</v>
      </c>
      <c r="N2664" t="s">
        <v>86</v>
      </c>
      <c r="O2664" t="s">
        <v>11822</v>
      </c>
      <c r="Q2664" t="s">
        <v>72</v>
      </c>
      <c r="W2664">
        <v>132</v>
      </c>
      <c r="X2664" t="s">
        <v>88</v>
      </c>
      <c r="AA2664" s="1"/>
      <c r="AC2664">
        <v>2007</v>
      </c>
      <c r="AD2664">
        <v>8</v>
      </c>
      <c r="AE2664">
        <v>16</v>
      </c>
      <c r="AF2664" s="2">
        <f>DATE(emdat_data[[#This Row],[Start Year]],emdat_data[[#This Row],[Start Month]],emdat_data[[#This Row],[Start Day]])</f>
        <v>39310</v>
      </c>
      <c r="AG2664">
        <v>2007</v>
      </c>
      <c r="AH2664">
        <v>8</v>
      </c>
      <c r="AI2664">
        <v>19</v>
      </c>
      <c r="AJ2664" s="2">
        <f>DATE(emdat_data[[#This Row],[End Year]],emdat_data[[#This Row],[End Month]],emdat_data[[#This Row],[End Day]])</f>
        <v>39313</v>
      </c>
      <c r="AK2664">
        <v>7</v>
      </c>
      <c r="AV2664">
        <v>70.848792703252997</v>
      </c>
      <c r="AW2664" t="s">
        <v>11823</v>
      </c>
      <c r="AY2664" t="s">
        <v>11824</v>
      </c>
    </row>
    <row r="2665" spans="1:51" hidden="1" x14ac:dyDescent="0.25">
      <c r="A2665" t="s">
        <v>11796</v>
      </c>
      <c r="B2665">
        <v>2007</v>
      </c>
      <c r="C2665">
        <v>380</v>
      </c>
      <c r="D2665" t="s">
        <v>10191</v>
      </c>
      <c r="E2665" t="s">
        <v>50</v>
      </c>
      <c r="F2665" t="s">
        <v>63</v>
      </c>
      <c r="G2665" t="s">
        <v>82</v>
      </c>
      <c r="H2665" t="s">
        <v>98</v>
      </c>
      <c r="J2665" t="s">
        <v>10192</v>
      </c>
      <c r="K2665" t="s">
        <v>364</v>
      </c>
      <c r="L2665" t="s">
        <v>365</v>
      </c>
      <c r="M2665" t="s">
        <v>173</v>
      </c>
      <c r="N2665" t="s">
        <v>57</v>
      </c>
      <c r="O2665" t="s">
        <v>11797</v>
      </c>
      <c r="P2665" t="s">
        <v>134</v>
      </c>
      <c r="Q2665" t="s">
        <v>72</v>
      </c>
      <c r="X2665" t="s">
        <v>88</v>
      </c>
      <c r="Y2665">
        <v>27</v>
      </c>
      <c r="Z2665">
        <v>11991</v>
      </c>
      <c r="AA2665" s="1"/>
      <c r="AC2665">
        <v>2007</v>
      </c>
      <c r="AD2665">
        <v>8</v>
      </c>
      <c r="AE2665">
        <v>17</v>
      </c>
      <c r="AF2665" s="2">
        <f>DATE(emdat_data[[#This Row],[Start Year]],emdat_data[[#This Row],[Start Month]],emdat_data[[#This Row],[Start Day]])</f>
        <v>39311</v>
      </c>
      <c r="AG2665">
        <v>2007</v>
      </c>
      <c r="AH2665">
        <v>8</v>
      </c>
      <c r="AI2665">
        <v>24</v>
      </c>
      <c r="AJ2665" s="2">
        <f>DATE(emdat_data[[#This Row],[End Year]],emdat_data[[#This Row],[End Month]],emdat_data[[#This Row],[End Day]])</f>
        <v>39318</v>
      </c>
      <c r="AK2665">
        <v>3</v>
      </c>
      <c r="AM2665">
        <v>380000</v>
      </c>
      <c r="AO2665">
        <v>380000</v>
      </c>
      <c r="AT2665">
        <v>492</v>
      </c>
      <c r="AU2665">
        <v>694</v>
      </c>
      <c r="AV2665">
        <v>70.848792703252997</v>
      </c>
      <c r="AW2665" t="s">
        <v>11798</v>
      </c>
      <c r="AY2665" t="s">
        <v>11799</v>
      </c>
    </row>
    <row r="2666" spans="1:51" hidden="1" x14ac:dyDescent="0.25">
      <c r="A2666" t="s">
        <v>12116</v>
      </c>
      <c r="B2666">
        <v>2007</v>
      </c>
      <c r="C2666">
        <v>380</v>
      </c>
      <c r="D2666" t="s">
        <v>10191</v>
      </c>
      <c r="E2666" t="s">
        <v>50</v>
      </c>
      <c r="F2666" t="s">
        <v>63</v>
      </c>
      <c r="G2666" t="s">
        <v>82</v>
      </c>
      <c r="H2666" t="s">
        <v>98</v>
      </c>
      <c r="J2666" t="s">
        <v>10192</v>
      </c>
      <c r="K2666" t="s">
        <v>2539</v>
      </c>
      <c r="L2666" t="s">
        <v>2540</v>
      </c>
      <c r="M2666" t="s">
        <v>161</v>
      </c>
      <c r="N2666" t="s">
        <v>57</v>
      </c>
      <c r="O2666" t="s">
        <v>12117</v>
      </c>
      <c r="P2666" t="s">
        <v>134</v>
      </c>
      <c r="X2666" t="s">
        <v>88</v>
      </c>
      <c r="Y2666">
        <v>27</v>
      </c>
      <c r="Z2666">
        <v>11991</v>
      </c>
      <c r="AA2666" s="1"/>
      <c r="AC2666">
        <v>2007</v>
      </c>
      <c r="AD2666">
        <v>8</v>
      </c>
      <c r="AE2666">
        <v>17</v>
      </c>
      <c r="AF2666" s="2">
        <f>DATE(emdat_data[[#This Row],[Start Year]],emdat_data[[#This Row],[Start Month]],emdat_data[[#This Row],[Start Day]])</f>
        <v>39311</v>
      </c>
      <c r="AG2666">
        <v>2007</v>
      </c>
      <c r="AH2666">
        <v>8</v>
      </c>
      <c r="AI2666">
        <v>24</v>
      </c>
      <c r="AJ2666" s="2">
        <f>DATE(emdat_data[[#This Row],[End Year]],emdat_data[[#This Row],[End Month]],emdat_data[[#This Row],[End Day]])</f>
        <v>39318</v>
      </c>
      <c r="AL2666">
        <v>12</v>
      </c>
      <c r="AN2666">
        <v>1800</v>
      </c>
      <c r="AO2666">
        <v>1812</v>
      </c>
      <c r="AT2666">
        <v>25000</v>
      </c>
      <c r="AU2666">
        <v>35286</v>
      </c>
      <c r="AV2666">
        <v>70.848792703252997</v>
      </c>
      <c r="AW2666" t="s">
        <v>2542</v>
      </c>
      <c r="AY2666" t="s">
        <v>2543</v>
      </c>
    </row>
    <row r="2667" spans="1:51" hidden="1" x14ac:dyDescent="0.25">
      <c r="A2667" t="s">
        <v>10190</v>
      </c>
      <c r="B2667">
        <v>2007</v>
      </c>
      <c r="C2667">
        <v>380</v>
      </c>
      <c r="D2667" t="s">
        <v>10191</v>
      </c>
      <c r="E2667" t="s">
        <v>50</v>
      </c>
      <c r="F2667" t="s">
        <v>63</v>
      </c>
      <c r="G2667" t="s">
        <v>82</v>
      </c>
      <c r="H2667" t="s">
        <v>98</v>
      </c>
      <c r="J2667" t="s">
        <v>10192</v>
      </c>
      <c r="K2667" t="s">
        <v>159</v>
      </c>
      <c r="L2667" t="s">
        <v>160</v>
      </c>
      <c r="M2667" t="s">
        <v>161</v>
      </c>
      <c r="N2667" t="s">
        <v>57</v>
      </c>
      <c r="O2667" t="s">
        <v>10193</v>
      </c>
      <c r="Q2667" t="s">
        <v>72</v>
      </c>
      <c r="X2667" t="s">
        <v>88</v>
      </c>
      <c r="AA2667" s="1"/>
      <c r="AC2667">
        <v>2007</v>
      </c>
      <c r="AD2667">
        <v>8</v>
      </c>
      <c r="AE2667">
        <v>18</v>
      </c>
      <c r="AF2667" s="2">
        <f>DATE(emdat_data[[#This Row],[Start Year]],emdat_data[[#This Row],[Start Month]],emdat_data[[#This Row],[Start Day]])</f>
        <v>39312</v>
      </c>
      <c r="AG2667">
        <v>2007</v>
      </c>
      <c r="AH2667">
        <v>8</v>
      </c>
      <c r="AI2667">
        <v>21</v>
      </c>
      <c r="AJ2667" s="2">
        <f>DATE(emdat_data[[#This Row],[End Year]],emdat_data[[#This Row],[End Month]],emdat_data[[#This Row],[End Day]])</f>
        <v>39315</v>
      </c>
      <c r="AK2667">
        <v>39</v>
      </c>
      <c r="AM2667">
        <v>8000000</v>
      </c>
      <c r="AO2667">
        <v>8000000</v>
      </c>
      <c r="AT2667">
        <v>890555</v>
      </c>
      <c r="AU2667">
        <v>1256980</v>
      </c>
      <c r="AV2667">
        <v>70.848792703252997</v>
      </c>
      <c r="AW2667" t="s">
        <v>7532</v>
      </c>
      <c r="AY2667" t="s">
        <v>7533</v>
      </c>
    </row>
    <row r="2668" spans="1:51" hidden="1" x14ac:dyDescent="0.25">
      <c r="A2668" t="s">
        <v>10201</v>
      </c>
      <c r="B2668">
        <v>2007</v>
      </c>
      <c r="C2668">
        <v>360</v>
      </c>
      <c r="D2668" t="s">
        <v>10042</v>
      </c>
      <c r="E2668" t="s">
        <v>50</v>
      </c>
      <c r="F2668" t="s">
        <v>63</v>
      </c>
      <c r="G2668" t="s">
        <v>82</v>
      </c>
      <c r="H2668" t="s">
        <v>98</v>
      </c>
      <c r="J2668" t="s">
        <v>10043</v>
      </c>
      <c r="K2668" t="s">
        <v>1342</v>
      </c>
      <c r="L2668" t="s">
        <v>1343</v>
      </c>
      <c r="M2668" t="s">
        <v>1194</v>
      </c>
      <c r="N2668" t="s">
        <v>86</v>
      </c>
      <c r="O2668" t="s">
        <v>10202</v>
      </c>
      <c r="Q2668" t="s">
        <v>72</v>
      </c>
      <c r="X2668" t="s">
        <v>88</v>
      </c>
      <c r="Y2668">
        <v>1464</v>
      </c>
      <c r="Z2668">
        <v>-6102</v>
      </c>
      <c r="AA2668" s="1"/>
      <c r="AC2668">
        <v>2007</v>
      </c>
      <c r="AD2668">
        <v>8</v>
      </c>
      <c r="AE2668">
        <v>18</v>
      </c>
      <c r="AF2668" s="2">
        <f>DATE(emdat_data[[#This Row],[Start Year]],emdat_data[[#This Row],[Start Month]],emdat_data[[#This Row],[Start Day]])</f>
        <v>39312</v>
      </c>
      <c r="AG2668">
        <v>2007</v>
      </c>
      <c r="AH2668">
        <v>8</v>
      </c>
      <c r="AI2668">
        <v>24</v>
      </c>
      <c r="AJ2668" s="2">
        <f>DATE(emdat_data[[#This Row],[End Year]],emdat_data[[#This Row],[End Month]],emdat_data[[#This Row],[End Day]])</f>
        <v>39318</v>
      </c>
      <c r="AK2668">
        <v>9</v>
      </c>
      <c r="AL2668">
        <v>6</v>
      </c>
      <c r="AM2668">
        <v>3960</v>
      </c>
      <c r="AO2668">
        <v>3966</v>
      </c>
      <c r="AV2668">
        <v>70.848792703252997</v>
      </c>
      <c r="AW2668" t="s">
        <v>1349</v>
      </c>
      <c r="AY2668" t="s">
        <v>1350</v>
      </c>
    </row>
    <row r="2669" spans="1:51" hidden="1" x14ac:dyDescent="0.25">
      <c r="A2669" t="s">
        <v>10355</v>
      </c>
      <c r="B2669">
        <v>2007</v>
      </c>
      <c r="C2669">
        <v>387</v>
      </c>
      <c r="E2669" t="s">
        <v>50</v>
      </c>
      <c r="F2669" t="s">
        <v>63</v>
      </c>
      <c r="G2669" t="s">
        <v>82</v>
      </c>
      <c r="H2669" t="s">
        <v>157</v>
      </c>
      <c r="I2669" t="s">
        <v>418</v>
      </c>
      <c r="K2669" t="s">
        <v>159</v>
      </c>
      <c r="L2669" t="s">
        <v>160</v>
      </c>
      <c r="M2669" t="s">
        <v>161</v>
      </c>
      <c r="N2669" t="s">
        <v>57</v>
      </c>
      <c r="O2669" t="s">
        <v>10356</v>
      </c>
      <c r="X2669" t="s">
        <v>88</v>
      </c>
      <c r="AA2669" s="1"/>
      <c r="AC2669">
        <v>2007</v>
      </c>
      <c r="AD2669">
        <v>8</v>
      </c>
      <c r="AE2669">
        <v>18</v>
      </c>
      <c r="AF2669" s="2">
        <f>DATE(emdat_data[[#This Row],[Start Year]],emdat_data[[#This Row],[Start Month]],emdat_data[[#This Row],[Start Day]])</f>
        <v>39312</v>
      </c>
      <c r="AG2669">
        <v>2007</v>
      </c>
      <c r="AH2669">
        <v>8</v>
      </c>
      <c r="AI2669">
        <v>18</v>
      </c>
      <c r="AJ2669" s="2">
        <f>DATE(emdat_data[[#This Row],[End Year]],emdat_data[[#This Row],[End Month]],emdat_data[[#This Row],[End Day]])</f>
        <v>39312</v>
      </c>
      <c r="AK2669">
        <v>13</v>
      </c>
      <c r="AL2669">
        <v>60</v>
      </c>
      <c r="AN2669">
        <v>780</v>
      </c>
      <c r="AO2669">
        <v>840</v>
      </c>
      <c r="AV2669">
        <v>70.848792703252997</v>
      </c>
      <c r="AX2669" t="s">
        <v>7118</v>
      </c>
      <c r="AY2669" t="s">
        <v>7119</v>
      </c>
    </row>
    <row r="2670" spans="1:51" hidden="1" x14ac:dyDescent="0.25">
      <c r="A2670" t="s">
        <v>10041</v>
      </c>
      <c r="B2670">
        <v>2007</v>
      </c>
      <c r="C2670">
        <v>360</v>
      </c>
      <c r="D2670" t="s">
        <v>10042</v>
      </c>
      <c r="E2670" t="s">
        <v>50</v>
      </c>
      <c r="F2670" t="s">
        <v>63</v>
      </c>
      <c r="G2670" t="s">
        <v>82</v>
      </c>
      <c r="H2670" t="s">
        <v>98</v>
      </c>
      <c r="J2670" t="s">
        <v>10043</v>
      </c>
      <c r="K2670" t="s">
        <v>1192</v>
      </c>
      <c r="L2670" t="s">
        <v>1193</v>
      </c>
      <c r="M2670" t="s">
        <v>1194</v>
      </c>
      <c r="N2670" t="s">
        <v>86</v>
      </c>
      <c r="O2670" t="s">
        <v>10044</v>
      </c>
      <c r="Q2670" t="s">
        <v>72</v>
      </c>
      <c r="R2670" t="s">
        <v>2375</v>
      </c>
      <c r="W2670">
        <v>240</v>
      </c>
      <c r="X2670" t="s">
        <v>88</v>
      </c>
      <c r="AA2670" s="1"/>
      <c r="AC2670">
        <v>2007</v>
      </c>
      <c r="AD2670">
        <v>8</v>
      </c>
      <c r="AE2670">
        <v>20</v>
      </c>
      <c r="AF2670" s="2">
        <f>DATE(emdat_data[[#This Row],[Start Year]],emdat_data[[#This Row],[Start Month]],emdat_data[[#This Row],[Start Day]])</f>
        <v>39314</v>
      </c>
      <c r="AG2670">
        <v>2007</v>
      </c>
      <c r="AH2670">
        <v>8</v>
      </c>
      <c r="AI2670">
        <v>20</v>
      </c>
      <c r="AJ2670" s="2">
        <f>DATE(emdat_data[[#This Row],[End Year]],emdat_data[[#This Row],[End Month]],emdat_data[[#This Row],[End Day]])</f>
        <v>39314</v>
      </c>
      <c r="AV2670">
        <v>70.848792703252997</v>
      </c>
      <c r="AW2670" t="s">
        <v>10045</v>
      </c>
      <c r="AY2670" t="s">
        <v>10046</v>
      </c>
    </row>
    <row r="2671" spans="1:51" x14ac:dyDescent="0.25">
      <c r="A2671" t="s">
        <v>12124</v>
      </c>
      <c r="B2671">
        <v>2007</v>
      </c>
      <c r="C2671">
        <v>561</v>
      </c>
      <c r="D2671" t="s">
        <v>12125</v>
      </c>
      <c r="E2671" t="s">
        <v>50</v>
      </c>
      <c r="F2671" t="s">
        <v>119</v>
      </c>
      <c r="G2671" t="s">
        <v>120</v>
      </c>
      <c r="H2671" t="s">
        <v>301</v>
      </c>
      <c r="J2671" t="s">
        <v>12126</v>
      </c>
      <c r="K2671" t="s">
        <v>2972</v>
      </c>
      <c r="L2671" t="s">
        <v>2973</v>
      </c>
      <c r="M2671" t="s">
        <v>260</v>
      </c>
      <c r="N2671" t="s">
        <v>76</v>
      </c>
      <c r="O2671" t="s">
        <v>12127</v>
      </c>
      <c r="S2671" t="s">
        <v>127</v>
      </c>
      <c r="T2671" t="s">
        <v>128</v>
      </c>
      <c r="U2671" t="s">
        <v>128</v>
      </c>
      <c r="X2671" t="s">
        <v>129</v>
      </c>
      <c r="AA2671" s="1"/>
      <c r="AC2671">
        <v>2007</v>
      </c>
      <c r="AD2671">
        <v>8</v>
      </c>
      <c r="AE2671">
        <v>20</v>
      </c>
      <c r="AF2671" s="2">
        <f>DATE(emdat_data[[#This Row],[Start Year]],emdat_data[[#This Row],[Start Month]],emdat_data[[#This Row],[Start Day]])</f>
        <v>39314</v>
      </c>
      <c r="AG2671">
        <v>2008</v>
      </c>
      <c r="AH2671">
        <v>2</v>
      </c>
      <c r="AJ2671" s="2">
        <f>DATE(emdat_data[[#This Row],[End Year]],emdat_data[[#This Row],[End Month]],emdat_data[[#This Row],[End Day]])</f>
        <v>39478</v>
      </c>
      <c r="AK2671">
        <v>36</v>
      </c>
      <c r="AM2671">
        <v>176</v>
      </c>
      <c r="AO2671">
        <v>176</v>
      </c>
      <c r="AV2671">
        <v>70.848792703252997</v>
      </c>
    </row>
    <row r="2672" spans="1:51" hidden="1" x14ac:dyDescent="0.25">
      <c r="A2672" t="s">
        <v>10197</v>
      </c>
      <c r="B2672">
        <v>2007</v>
      </c>
      <c r="C2672">
        <v>360</v>
      </c>
      <c r="D2672" t="s">
        <v>10042</v>
      </c>
      <c r="E2672" t="s">
        <v>50</v>
      </c>
      <c r="F2672" t="s">
        <v>63</v>
      </c>
      <c r="G2672" t="s">
        <v>82</v>
      </c>
      <c r="H2672" t="s">
        <v>98</v>
      </c>
      <c r="J2672" t="s">
        <v>10043</v>
      </c>
      <c r="K2672" t="s">
        <v>1207</v>
      </c>
      <c r="L2672" t="s">
        <v>1208</v>
      </c>
      <c r="M2672" t="s">
        <v>1194</v>
      </c>
      <c r="N2672" t="s">
        <v>86</v>
      </c>
      <c r="O2672" t="s">
        <v>10198</v>
      </c>
      <c r="Q2672" t="s">
        <v>72</v>
      </c>
      <c r="X2672" t="s">
        <v>88</v>
      </c>
      <c r="Y2672">
        <v>1464</v>
      </c>
      <c r="Z2672">
        <v>-6102</v>
      </c>
      <c r="AA2672" s="1"/>
      <c r="AC2672">
        <v>2007</v>
      </c>
      <c r="AD2672">
        <v>8</v>
      </c>
      <c r="AE2672">
        <v>21</v>
      </c>
      <c r="AF2672" s="2">
        <f>DATE(emdat_data[[#This Row],[Start Year]],emdat_data[[#This Row],[Start Month]],emdat_data[[#This Row],[Start Day]])</f>
        <v>39315</v>
      </c>
      <c r="AG2672">
        <v>2007</v>
      </c>
      <c r="AH2672">
        <v>8</v>
      </c>
      <c r="AI2672">
        <v>24</v>
      </c>
      <c r="AJ2672" s="2">
        <f>DATE(emdat_data[[#This Row],[End Year]],emdat_data[[#This Row],[End Month]],emdat_data[[#This Row],[End Day]])</f>
        <v>39318</v>
      </c>
      <c r="AK2672">
        <v>1</v>
      </c>
      <c r="AM2672">
        <v>1600</v>
      </c>
      <c r="AO2672">
        <v>1600</v>
      </c>
      <c r="AR2672">
        <v>30000</v>
      </c>
      <c r="AS2672">
        <v>42344</v>
      </c>
      <c r="AT2672">
        <v>40000</v>
      </c>
      <c r="AU2672">
        <v>56458</v>
      </c>
      <c r="AV2672">
        <v>70.848792703252997</v>
      </c>
      <c r="AW2672" t="s">
        <v>10199</v>
      </c>
      <c r="AY2672" t="s">
        <v>10200</v>
      </c>
    </row>
    <row r="2673" spans="1:51" hidden="1" x14ac:dyDescent="0.25">
      <c r="A2673" t="s">
        <v>11788</v>
      </c>
      <c r="B2673">
        <v>2007</v>
      </c>
      <c r="C2673">
        <v>360</v>
      </c>
      <c r="D2673" t="s">
        <v>10042</v>
      </c>
      <c r="E2673" t="s">
        <v>50</v>
      </c>
      <c r="F2673" t="s">
        <v>63</v>
      </c>
      <c r="G2673" t="s">
        <v>82</v>
      </c>
      <c r="H2673" t="s">
        <v>98</v>
      </c>
      <c r="J2673" t="s">
        <v>10043</v>
      </c>
      <c r="K2673" t="s">
        <v>1548</v>
      </c>
      <c r="L2673" t="s">
        <v>1549</v>
      </c>
      <c r="M2673" t="s">
        <v>204</v>
      </c>
      <c r="N2673" t="s">
        <v>86</v>
      </c>
      <c r="O2673" t="s">
        <v>11789</v>
      </c>
      <c r="Q2673" t="s">
        <v>72</v>
      </c>
      <c r="S2673" t="s">
        <v>127</v>
      </c>
      <c r="U2673" t="s">
        <v>127</v>
      </c>
      <c r="W2673">
        <v>265</v>
      </c>
      <c r="X2673" t="s">
        <v>88</v>
      </c>
      <c r="Y2673">
        <v>1454</v>
      </c>
      <c r="Z2673">
        <v>-6102</v>
      </c>
      <c r="AA2673" s="1"/>
      <c r="AC2673">
        <v>2007</v>
      </c>
      <c r="AD2673">
        <v>8</v>
      </c>
      <c r="AE2673">
        <v>21</v>
      </c>
      <c r="AF2673" s="2">
        <f>DATE(emdat_data[[#This Row],[Start Year]],emdat_data[[#This Row],[Start Month]],emdat_data[[#This Row],[Start Day]])</f>
        <v>39315</v>
      </c>
      <c r="AG2673">
        <v>2007</v>
      </c>
      <c r="AH2673">
        <v>8</v>
      </c>
      <c r="AI2673">
        <v>24</v>
      </c>
      <c r="AJ2673" s="2">
        <f>DATE(emdat_data[[#This Row],[End Year]],emdat_data[[#This Row],[End Month]],emdat_data[[#This Row],[End Day]])</f>
        <v>39318</v>
      </c>
      <c r="AK2673">
        <v>9</v>
      </c>
      <c r="AM2673">
        <v>140000</v>
      </c>
      <c r="AO2673">
        <v>140000</v>
      </c>
      <c r="AR2673">
        <v>475000</v>
      </c>
      <c r="AS2673">
        <v>670442</v>
      </c>
      <c r="AT2673">
        <v>600000</v>
      </c>
      <c r="AU2673">
        <v>846874</v>
      </c>
      <c r="AV2673">
        <v>70.848792703252997</v>
      </c>
      <c r="AW2673" t="s">
        <v>11790</v>
      </c>
      <c r="AY2673" t="s">
        <v>11791</v>
      </c>
    </row>
    <row r="2674" spans="1:51" hidden="1" x14ac:dyDescent="0.25">
      <c r="A2674" t="s">
        <v>12014</v>
      </c>
      <c r="B2674">
        <v>2007</v>
      </c>
      <c r="C2674">
        <v>391</v>
      </c>
      <c r="E2674" t="s">
        <v>50</v>
      </c>
      <c r="F2674" t="s">
        <v>63</v>
      </c>
      <c r="G2674" t="s">
        <v>82</v>
      </c>
      <c r="K2674" t="s">
        <v>2770</v>
      </c>
      <c r="L2674" t="s">
        <v>2771</v>
      </c>
      <c r="M2674" t="s">
        <v>211</v>
      </c>
      <c r="N2674" t="s">
        <v>190</v>
      </c>
      <c r="O2674" t="s">
        <v>12015</v>
      </c>
      <c r="X2674" t="s">
        <v>88</v>
      </c>
      <c r="AA2674" s="1"/>
      <c r="AC2674">
        <v>2007</v>
      </c>
      <c r="AD2674">
        <v>8</v>
      </c>
      <c r="AE2674">
        <v>21</v>
      </c>
      <c r="AF2674" s="2">
        <f>DATE(emdat_data[[#This Row],[Start Year]],emdat_data[[#This Row],[Start Month]],emdat_data[[#This Row],[Start Day]])</f>
        <v>39315</v>
      </c>
      <c r="AG2674">
        <v>2007</v>
      </c>
      <c r="AH2674">
        <v>8</v>
      </c>
      <c r="AI2674">
        <v>21</v>
      </c>
      <c r="AJ2674" s="2">
        <f>DATE(emdat_data[[#This Row],[End Year]],emdat_data[[#This Row],[End Month]],emdat_data[[#This Row],[End Day]])</f>
        <v>39315</v>
      </c>
      <c r="AK2674">
        <v>13</v>
      </c>
      <c r="AV2674">
        <v>70.848792703252997</v>
      </c>
      <c r="AX2674" t="s">
        <v>12016</v>
      </c>
      <c r="AY2674" t="s">
        <v>12017</v>
      </c>
    </row>
    <row r="2675" spans="1:51" hidden="1" x14ac:dyDescent="0.25">
      <c r="A2675" t="s">
        <v>10074</v>
      </c>
      <c r="B2675">
        <v>2007</v>
      </c>
      <c r="C2675">
        <v>405</v>
      </c>
      <c r="D2675" t="s">
        <v>10075</v>
      </c>
      <c r="E2675" t="s">
        <v>50</v>
      </c>
      <c r="F2675" t="s">
        <v>71</v>
      </c>
      <c r="G2675" t="s">
        <v>72</v>
      </c>
      <c r="H2675" t="s">
        <v>102</v>
      </c>
      <c r="K2675" t="s">
        <v>159</v>
      </c>
      <c r="L2675" t="s">
        <v>160</v>
      </c>
      <c r="M2675" t="s">
        <v>161</v>
      </c>
      <c r="N2675" t="s">
        <v>57</v>
      </c>
      <c r="O2675" t="s">
        <v>10076</v>
      </c>
      <c r="P2675" t="s">
        <v>10077</v>
      </c>
      <c r="Q2675" t="s">
        <v>176</v>
      </c>
      <c r="W2675">
        <v>32590</v>
      </c>
      <c r="X2675" t="s">
        <v>78</v>
      </c>
      <c r="Y2675">
        <v>2772</v>
      </c>
      <c r="Z2675">
        <v>10407</v>
      </c>
      <c r="AA2675" s="1"/>
      <c r="AC2675">
        <v>2007</v>
      </c>
      <c r="AD2675">
        <v>8</v>
      </c>
      <c r="AE2675">
        <v>22</v>
      </c>
      <c r="AF2675" s="2">
        <f>DATE(emdat_data[[#This Row],[Start Year]],emdat_data[[#This Row],[Start Month]],emdat_data[[#This Row],[Start Day]])</f>
        <v>39316</v>
      </c>
      <c r="AG2675">
        <v>2007</v>
      </c>
      <c r="AH2675">
        <v>8</v>
      </c>
      <c r="AI2675">
        <v>27</v>
      </c>
      <c r="AJ2675" s="2">
        <f>DATE(emdat_data[[#This Row],[End Year]],emdat_data[[#This Row],[End Month]],emdat_data[[#This Row],[End Day]])</f>
        <v>39321</v>
      </c>
      <c r="AK2675">
        <v>17</v>
      </c>
      <c r="AM2675">
        <v>213000</v>
      </c>
      <c r="AO2675">
        <v>213000</v>
      </c>
      <c r="AT2675">
        <v>5500</v>
      </c>
      <c r="AU2675">
        <v>7763</v>
      </c>
      <c r="AV2675">
        <v>70.848792703252997</v>
      </c>
      <c r="AX2675" t="s">
        <v>10078</v>
      </c>
      <c r="AY2675" t="s">
        <v>10079</v>
      </c>
    </row>
    <row r="2676" spans="1:51" hidden="1" x14ac:dyDescent="0.25">
      <c r="A2676" t="s">
        <v>10486</v>
      </c>
      <c r="B2676">
        <v>2007</v>
      </c>
      <c r="C2676">
        <v>392</v>
      </c>
      <c r="D2676" t="s">
        <v>10487</v>
      </c>
      <c r="E2676" t="s">
        <v>50</v>
      </c>
      <c r="F2676" t="s">
        <v>350</v>
      </c>
      <c r="G2676" t="s">
        <v>477</v>
      </c>
      <c r="H2676" t="s">
        <v>478</v>
      </c>
      <c r="K2676" t="s">
        <v>195</v>
      </c>
      <c r="L2676" t="s">
        <v>196</v>
      </c>
      <c r="M2676" t="s">
        <v>197</v>
      </c>
      <c r="N2676" t="s">
        <v>190</v>
      </c>
      <c r="O2676" t="s">
        <v>10488</v>
      </c>
      <c r="P2676" t="s">
        <v>10489</v>
      </c>
      <c r="S2676" t="s">
        <v>127</v>
      </c>
      <c r="T2676" t="s">
        <v>127</v>
      </c>
      <c r="U2676" t="s">
        <v>127</v>
      </c>
      <c r="W2676">
        <v>1600</v>
      </c>
      <c r="X2676" t="s">
        <v>78</v>
      </c>
      <c r="AA2676" s="1"/>
      <c r="AC2676">
        <v>2007</v>
      </c>
      <c r="AD2676">
        <v>8</v>
      </c>
      <c r="AE2676">
        <v>24</v>
      </c>
      <c r="AF2676" s="2">
        <f>DATE(emdat_data[[#This Row],[Start Year]],emdat_data[[#This Row],[Start Month]],emdat_data[[#This Row],[Start Day]])</f>
        <v>39318</v>
      </c>
      <c r="AG2676">
        <v>2007</v>
      </c>
      <c r="AH2676">
        <v>8</v>
      </c>
      <c r="AI2676">
        <v>30</v>
      </c>
      <c r="AJ2676" s="2">
        <f>DATE(emdat_data[[#This Row],[End Year]],emdat_data[[#This Row],[End Month]],emdat_data[[#This Row],[End Day]])</f>
        <v>39324</v>
      </c>
      <c r="AK2676">
        <v>65</v>
      </c>
      <c r="AL2676">
        <v>64</v>
      </c>
      <c r="AM2676">
        <v>1593</v>
      </c>
      <c r="AN2676">
        <v>3735</v>
      </c>
      <c r="AO2676">
        <v>5392</v>
      </c>
      <c r="AT2676">
        <v>1750000</v>
      </c>
      <c r="AU2676">
        <v>2470049</v>
      </c>
      <c r="AV2676">
        <v>70.848792703252997</v>
      </c>
      <c r="AX2676" t="s">
        <v>10490</v>
      </c>
      <c r="AY2676" t="s">
        <v>10491</v>
      </c>
    </row>
    <row r="2677" spans="1:51" hidden="1" x14ac:dyDescent="0.25">
      <c r="A2677" t="s">
        <v>10322</v>
      </c>
      <c r="B2677">
        <v>2007</v>
      </c>
      <c r="C2677">
        <v>395</v>
      </c>
      <c r="E2677" t="s">
        <v>50</v>
      </c>
      <c r="F2677" t="s">
        <v>350</v>
      </c>
      <c r="G2677" t="s">
        <v>477</v>
      </c>
      <c r="K2677" t="s">
        <v>558</v>
      </c>
      <c r="L2677" t="s">
        <v>559</v>
      </c>
      <c r="M2677" t="s">
        <v>211</v>
      </c>
      <c r="N2677" t="s">
        <v>190</v>
      </c>
      <c r="O2677" t="s">
        <v>10323</v>
      </c>
      <c r="U2677" t="s">
        <v>127</v>
      </c>
      <c r="X2677" t="s">
        <v>78</v>
      </c>
      <c r="AA2677" s="1"/>
      <c r="AC2677">
        <v>2007</v>
      </c>
      <c r="AD2677">
        <v>8</v>
      </c>
      <c r="AE2677">
        <v>25</v>
      </c>
      <c r="AF2677" s="2">
        <f>DATE(emdat_data[[#This Row],[Start Year]],emdat_data[[#This Row],[Start Month]],emdat_data[[#This Row],[Start Day]])</f>
        <v>39319</v>
      </c>
      <c r="AG2677">
        <v>2007</v>
      </c>
      <c r="AH2677">
        <v>8</v>
      </c>
      <c r="AI2677">
        <v>26</v>
      </c>
      <c r="AJ2677" s="2">
        <f>DATE(emdat_data[[#This Row],[End Year]],emdat_data[[#This Row],[End Month]],emdat_data[[#This Row],[End Day]])</f>
        <v>39320</v>
      </c>
      <c r="AK2677">
        <v>2</v>
      </c>
      <c r="AV2677">
        <v>70.848792703252997</v>
      </c>
      <c r="AX2677" t="s">
        <v>10324</v>
      </c>
      <c r="AY2677" t="s">
        <v>10325</v>
      </c>
    </row>
    <row r="2678" spans="1:51" hidden="1" x14ac:dyDescent="0.25">
      <c r="A2678" t="s">
        <v>11737</v>
      </c>
      <c r="B2678">
        <v>2007</v>
      </c>
      <c r="C2678">
        <v>393</v>
      </c>
      <c r="E2678" t="s">
        <v>50</v>
      </c>
      <c r="F2678" t="s">
        <v>71</v>
      </c>
      <c r="G2678" t="s">
        <v>72</v>
      </c>
      <c r="H2678" t="s">
        <v>102</v>
      </c>
      <c r="K2678" t="s">
        <v>376</v>
      </c>
      <c r="L2678" t="s">
        <v>377</v>
      </c>
      <c r="M2678" t="s">
        <v>211</v>
      </c>
      <c r="N2678" t="s">
        <v>190</v>
      </c>
      <c r="O2678" t="s">
        <v>11738</v>
      </c>
      <c r="Q2678" t="s">
        <v>659</v>
      </c>
      <c r="W2678">
        <v>32270</v>
      </c>
      <c r="X2678" t="s">
        <v>78</v>
      </c>
      <c r="Y2678">
        <v>4676</v>
      </c>
      <c r="Z2678">
        <v>256</v>
      </c>
      <c r="AA2678" s="1"/>
      <c r="AB2678" t="s">
        <v>11739</v>
      </c>
      <c r="AC2678">
        <v>2007</v>
      </c>
      <c r="AD2678">
        <v>8</v>
      </c>
      <c r="AE2678">
        <v>25</v>
      </c>
      <c r="AF2678" s="2">
        <f>DATE(emdat_data[[#This Row],[Start Year]],emdat_data[[#This Row],[Start Month]],emdat_data[[#This Row],[Start Day]])</f>
        <v>39319</v>
      </c>
      <c r="AG2678">
        <v>2007</v>
      </c>
      <c r="AH2678">
        <v>8</v>
      </c>
      <c r="AI2678">
        <v>26</v>
      </c>
      <c r="AJ2678" s="2">
        <f>DATE(emdat_data[[#This Row],[End Year]],emdat_data[[#This Row],[End Month]],emdat_data[[#This Row],[End Day]])</f>
        <v>39320</v>
      </c>
      <c r="AK2678">
        <v>2</v>
      </c>
      <c r="AM2678">
        <v>1400</v>
      </c>
      <c r="AO2678">
        <v>1400</v>
      </c>
      <c r="AV2678">
        <v>70.848792703252997</v>
      </c>
      <c r="AW2678" t="s">
        <v>11740</v>
      </c>
      <c r="AY2678" t="s">
        <v>11741</v>
      </c>
    </row>
    <row r="2679" spans="1:51" hidden="1" x14ac:dyDescent="0.25">
      <c r="A2679" t="s">
        <v>12060</v>
      </c>
      <c r="B2679">
        <v>2007</v>
      </c>
      <c r="C2679">
        <v>403</v>
      </c>
      <c r="E2679" t="s">
        <v>50</v>
      </c>
      <c r="F2679" t="s">
        <v>71</v>
      </c>
      <c r="G2679" t="s">
        <v>72</v>
      </c>
      <c r="H2679" t="s">
        <v>102</v>
      </c>
      <c r="K2679" t="s">
        <v>2618</v>
      </c>
      <c r="L2679" t="s">
        <v>2619</v>
      </c>
      <c r="M2679" t="s">
        <v>75</v>
      </c>
      <c r="N2679" t="s">
        <v>76</v>
      </c>
      <c r="O2679" t="s">
        <v>12061</v>
      </c>
      <c r="P2679" t="s">
        <v>11698</v>
      </c>
      <c r="W2679">
        <v>454800</v>
      </c>
      <c r="X2679" t="s">
        <v>78</v>
      </c>
      <c r="Y2679">
        <v>1154</v>
      </c>
      <c r="Z2679">
        <v>1905</v>
      </c>
      <c r="AA2679" s="1"/>
      <c r="AB2679" t="s">
        <v>12062</v>
      </c>
      <c r="AC2679">
        <v>2007</v>
      </c>
      <c r="AD2679">
        <v>8</v>
      </c>
      <c r="AE2679">
        <v>25</v>
      </c>
      <c r="AF2679" s="2">
        <f>DATE(emdat_data[[#This Row],[Start Year]],emdat_data[[#This Row],[Start Month]],emdat_data[[#This Row],[Start Day]])</f>
        <v>39319</v>
      </c>
      <c r="AG2679">
        <v>2007</v>
      </c>
      <c r="AH2679">
        <v>9</v>
      </c>
      <c r="AI2679">
        <v>9</v>
      </c>
      <c r="AJ2679" s="2">
        <f>DATE(emdat_data[[#This Row],[End Year]],emdat_data[[#This Row],[End Month]],emdat_data[[#This Row],[End Day]])</f>
        <v>39334</v>
      </c>
      <c r="AK2679">
        <v>12</v>
      </c>
      <c r="AM2679">
        <v>170000</v>
      </c>
      <c r="AO2679">
        <v>170000</v>
      </c>
      <c r="AV2679">
        <v>70.848792703252997</v>
      </c>
      <c r="AW2679" t="s">
        <v>12063</v>
      </c>
      <c r="AY2679" t="s">
        <v>12064</v>
      </c>
    </row>
    <row r="2680" spans="1:51" hidden="1" x14ac:dyDescent="0.25">
      <c r="A2680" t="s">
        <v>11777</v>
      </c>
      <c r="B2680">
        <v>2007</v>
      </c>
      <c r="C2680">
        <v>479</v>
      </c>
      <c r="E2680" t="s">
        <v>50</v>
      </c>
      <c r="F2680" t="s">
        <v>63</v>
      </c>
      <c r="G2680" t="s">
        <v>82</v>
      </c>
      <c r="H2680" t="s">
        <v>98</v>
      </c>
      <c r="J2680" t="s">
        <v>11778</v>
      </c>
      <c r="K2680" t="s">
        <v>245</v>
      </c>
      <c r="L2680" t="s">
        <v>246</v>
      </c>
      <c r="M2680" t="s">
        <v>161</v>
      </c>
      <c r="N2680" t="s">
        <v>57</v>
      </c>
      <c r="O2680" t="s">
        <v>11779</v>
      </c>
      <c r="Q2680" t="s">
        <v>72</v>
      </c>
      <c r="W2680">
        <v>140</v>
      </c>
      <c r="X2680" t="s">
        <v>88</v>
      </c>
      <c r="AA2680" s="1"/>
      <c r="AC2680">
        <v>2007</v>
      </c>
      <c r="AD2680">
        <v>8</v>
      </c>
      <c r="AE2680">
        <v>28</v>
      </c>
      <c r="AF2680" s="2">
        <f>DATE(emdat_data[[#This Row],[Start Year]],emdat_data[[#This Row],[Start Month]],emdat_data[[#This Row],[Start Day]])</f>
        <v>39322</v>
      </c>
      <c r="AG2680">
        <v>2007</v>
      </c>
      <c r="AH2680">
        <v>9</v>
      </c>
      <c r="AI2680">
        <v>8</v>
      </c>
      <c r="AJ2680" s="2">
        <f>DATE(emdat_data[[#This Row],[End Year]],emdat_data[[#This Row],[End Month]],emdat_data[[#This Row],[End Day]])</f>
        <v>39333</v>
      </c>
      <c r="AK2680">
        <v>4</v>
      </c>
      <c r="AL2680">
        <v>82</v>
      </c>
      <c r="AM2680">
        <v>900</v>
      </c>
      <c r="AO2680">
        <v>982</v>
      </c>
      <c r="AR2680">
        <v>700000</v>
      </c>
      <c r="AS2680">
        <v>988020</v>
      </c>
      <c r="AT2680">
        <v>1000000</v>
      </c>
      <c r="AU2680">
        <v>1411457</v>
      </c>
      <c r="AV2680">
        <v>70.848792703252997</v>
      </c>
      <c r="AW2680" t="s">
        <v>11780</v>
      </c>
      <c r="AY2680" t="s">
        <v>11781</v>
      </c>
    </row>
    <row r="2681" spans="1:51" hidden="1" x14ac:dyDescent="0.25">
      <c r="A2681" t="s">
        <v>10366</v>
      </c>
      <c r="B2681">
        <v>2007</v>
      </c>
      <c r="C2681">
        <v>448</v>
      </c>
      <c r="E2681" t="s">
        <v>50</v>
      </c>
      <c r="F2681" t="s">
        <v>71</v>
      </c>
      <c r="G2681" t="s">
        <v>72</v>
      </c>
      <c r="H2681" t="s">
        <v>102</v>
      </c>
      <c r="K2681" t="s">
        <v>159</v>
      </c>
      <c r="L2681" t="s">
        <v>160</v>
      </c>
      <c r="M2681" t="s">
        <v>161</v>
      </c>
      <c r="N2681" t="s">
        <v>57</v>
      </c>
      <c r="O2681" t="s">
        <v>10367</v>
      </c>
      <c r="P2681" t="s">
        <v>134</v>
      </c>
      <c r="W2681">
        <v>4380</v>
      </c>
      <c r="X2681" t="s">
        <v>78</v>
      </c>
      <c r="Y2681">
        <v>3278</v>
      </c>
      <c r="Z2681">
        <v>10887</v>
      </c>
      <c r="AA2681" s="1"/>
      <c r="AC2681">
        <v>2007</v>
      </c>
      <c r="AD2681">
        <v>8</v>
      </c>
      <c r="AE2681">
        <v>31</v>
      </c>
      <c r="AF2681" s="2">
        <f>DATE(emdat_data[[#This Row],[Start Year]],emdat_data[[#This Row],[Start Month]],emdat_data[[#This Row],[Start Day]])</f>
        <v>39325</v>
      </c>
      <c r="AG2681">
        <v>2007</v>
      </c>
      <c r="AH2681">
        <v>9</v>
      </c>
      <c r="AI2681">
        <v>2</v>
      </c>
      <c r="AJ2681" s="2">
        <f>DATE(emdat_data[[#This Row],[End Year]],emdat_data[[#This Row],[End Month]],emdat_data[[#This Row],[End Day]])</f>
        <v>39327</v>
      </c>
      <c r="AK2681">
        <v>11</v>
      </c>
      <c r="AN2681">
        <v>17500</v>
      </c>
      <c r="AO2681">
        <v>17500</v>
      </c>
      <c r="AT2681">
        <v>26000</v>
      </c>
      <c r="AU2681">
        <v>36698</v>
      </c>
      <c r="AV2681">
        <v>70.848792703252997</v>
      </c>
      <c r="AX2681" t="s">
        <v>10368</v>
      </c>
      <c r="AY2681" t="s">
        <v>10369</v>
      </c>
    </row>
    <row r="2682" spans="1:51" hidden="1" x14ac:dyDescent="0.25">
      <c r="A2682" t="s">
        <v>11930</v>
      </c>
      <c r="B2682">
        <v>2007</v>
      </c>
      <c r="C2682">
        <v>402</v>
      </c>
      <c r="E2682" t="s">
        <v>50</v>
      </c>
      <c r="F2682" t="s">
        <v>71</v>
      </c>
      <c r="G2682" t="s">
        <v>72</v>
      </c>
      <c r="H2682" t="s">
        <v>102</v>
      </c>
      <c r="K2682" t="s">
        <v>1027</v>
      </c>
      <c r="L2682" t="s">
        <v>1028</v>
      </c>
      <c r="M2682" t="s">
        <v>125</v>
      </c>
      <c r="N2682" t="s">
        <v>76</v>
      </c>
      <c r="O2682" t="s">
        <v>11931</v>
      </c>
      <c r="P2682" t="s">
        <v>11698</v>
      </c>
      <c r="T2682" t="s">
        <v>127</v>
      </c>
      <c r="W2682">
        <v>162800</v>
      </c>
      <c r="X2682" t="s">
        <v>78</v>
      </c>
      <c r="Y2682">
        <v>1547</v>
      </c>
      <c r="Z2682">
        <v>-1397</v>
      </c>
      <c r="AA2682" s="1"/>
      <c r="AB2682" t="s">
        <v>11932</v>
      </c>
      <c r="AC2682">
        <v>2007</v>
      </c>
      <c r="AD2682">
        <v>8</v>
      </c>
      <c r="AE2682">
        <v>31</v>
      </c>
      <c r="AF2682" s="2">
        <f>DATE(emdat_data[[#This Row],[Start Year]],emdat_data[[#This Row],[Start Month]],emdat_data[[#This Row],[Start Day]])</f>
        <v>39325</v>
      </c>
      <c r="AG2682">
        <v>2007</v>
      </c>
      <c r="AH2682">
        <v>9</v>
      </c>
      <c r="AI2682">
        <v>3</v>
      </c>
      <c r="AJ2682" s="2">
        <f>DATE(emdat_data[[#This Row],[End Year]],emdat_data[[#This Row],[End Month]],emdat_data[[#This Row],[End Day]])</f>
        <v>39328</v>
      </c>
      <c r="AK2682">
        <v>1</v>
      </c>
      <c r="AM2682">
        <v>500</v>
      </c>
      <c r="AO2682">
        <v>500</v>
      </c>
      <c r="AV2682">
        <v>70.848792703252997</v>
      </c>
      <c r="AX2682" t="s">
        <v>11933</v>
      </c>
      <c r="AY2682" t="s">
        <v>11934</v>
      </c>
    </row>
    <row r="2683" spans="1:51" hidden="1" x14ac:dyDescent="0.25">
      <c r="A2683" t="s">
        <v>10423</v>
      </c>
      <c r="B2683">
        <v>2007</v>
      </c>
      <c r="C2683">
        <v>670</v>
      </c>
      <c r="E2683" t="s">
        <v>50</v>
      </c>
      <c r="F2683" t="s">
        <v>350</v>
      </c>
      <c r="G2683" t="s">
        <v>477</v>
      </c>
      <c r="H2683" t="s">
        <v>478</v>
      </c>
      <c r="K2683" t="s">
        <v>993</v>
      </c>
      <c r="L2683" t="s">
        <v>994</v>
      </c>
      <c r="M2683" t="s">
        <v>995</v>
      </c>
      <c r="N2683" t="s">
        <v>76</v>
      </c>
      <c r="O2683" t="s">
        <v>10424</v>
      </c>
      <c r="P2683" t="s">
        <v>1766</v>
      </c>
      <c r="X2683" t="s">
        <v>78</v>
      </c>
      <c r="AA2683" s="1"/>
      <c r="AC2683">
        <v>2007</v>
      </c>
      <c r="AD2683">
        <v>9</v>
      </c>
      <c r="AF2683" s="2">
        <f>DATE(emdat_data[[#This Row],[Start Year]],emdat_data[[#This Row],[Start Month]],emdat_data[[#This Row],[Start Day]])</f>
        <v>39325</v>
      </c>
      <c r="AG2683">
        <v>2007</v>
      </c>
      <c r="AH2683">
        <v>9</v>
      </c>
      <c r="AJ2683" s="2">
        <f>DATE(emdat_data[[#This Row],[End Year]],emdat_data[[#This Row],[End Month]],emdat_data[[#This Row],[End Day]])</f>
        <v>39325</v>
      </c>
      <c r="AK2683">
        <v>8</v>
      </c>
      <c r="AV2683">
        <v>70.848792703252997</v>
      </c>
      <c r="AW2683" t="s">
        <v>10425</v>
      </c>
      <c r="AY2683" t="s">
        <v>10426</v>
      </c>
    </row>
    <row r="2684" spans="1:51" hidden="1" x14ac:dyDescent="0.25">
      <c r="A2684" t="s">
        <v>10474</v>
      </c>
      <c r="B2684">
        <v>2007</v>
      </c>
      <c r="C2684">
        <v>515</v>
      </c>
      <c r="E2684" t="s">
        <v>50</v>
      </c>
      <c r="F2684" t="s">
        <v>71</v>
      </c>
      <c r="G2684" t="s">
        <v>72</v>
      </c>
      <c r="H2684" t="s">
        <v>102</v>
      </c>
      <c r="K2684" t="s">
        <v>1316</v>
      </c>
      <c r="L2684" t="s">
        <v>1317</v>
      </c>
      <c r="M2684" t="s">
        <v>125</v>
      </c>
      <c r="N2684" t="s">
        <v>76</v>
      </c>
      <c r="O2684" t="s">
        <v>10475</v>
      </c>
      <c r="X2684" t="s">
        <v>78</v>
      </c>
      <c r="AA2684" s="1"/>
      <c r="AC2684">
        <v>2007</v>
      </c>
      <c r="AD2684">
        <v>9</v>
      </c>
      <c r="AF2684" s="2">
        <f>DATE(emdat_data[[#This Row],[Start Year]],emdat_data[[#This Row],[Start Month]],emdat_data[[#This Row],[Start Day]])</f>
        <v>39325</v>
      </c>
      <c r="AG2684">
        <v>2007</v>
      </c>
      <c r="AH2684">
        <v>9</v>
      </c>
      <c r="AJ2684" s="2">
        <f>DATE(emdat_data[[#This Row],[End Year]],emdat_data[[#This Row],[End Month]],emdat_data[[#This Row],[End Day]])</f>
        <v>39325</v>
      </c>
      <c r="AM2684">
        <v>20685</v>
      </c>
      <c r="AO2684">
        <v>20685</v>
      </c>
      <c r="AV2684">
        <v>70.848792703252997</v>
      </c>
      <c r="AX2684" t="s">
        <v>5172</v>
      </c>
      <c r="AY2684" t="s">
        <v>5173</v>
      </c>
    </row>
    <row r="2685" spans="1:51" hidden="1" x14ac:dyDescent="0.25">
      <c r="A2685" t="s">
        <v>11707</v>
      </c>
      <c r="B2685">
        <v>2007</v>
      </c>
      <c r="C2685">
        <v>425</v>
      </c>
      <c r="E2685" t="s">
        <v>50</v>
      </c>
      <c r="F2685" t="s">
        <v>71</v>
      </c>
      <c r="G2685" t="s">
        <v>72</v>
      </c>
      <c r="H2685" t="s">
        <v>102</v>
      </c>
      <c r="K2685" t="s">
        <v>2875</v>
      </c>
      <c r="L2685" t="s">
        <v>2876</v>
      </c>
      <c r="M2685" t="s">
        <v>260</v>
      </c>
      <c r="N2685" t="s">
        <v>76</v>
      </c>
      <c r="O2685" t="s">
        <v>11708</v>
      </c>
      <c r="P2685" t="s">
        <v>134</v>
      </c>
      <c r="Q2685" t="s">
        <v>653</v>
      </c>
      <c r="W2685">
        <v>13310</v>
      </c>
      <c r="X2685" t="s">
        <v>78</v>
      </c>
      <c r="Y2685">
        <v>298</v>
      </c>
      <c r="Z2685">
        <v>4543</v>
      </c>
      <c r="AA2685" s="1"/>
      <c r="AC2685">
        <v>2007</v>
      </c>
      <c r="AD2685">
        <v>9</v>
      </c>
      <c r="AE2685">
        <v>1</v>
      </c>
      <c r="AF2685" s="2">
        <f>DATE(emdat_data[[#This Row],[Start Year]],emdat_data[[#This Row],[Start Month]],emdat_data[[#This Row],[Start Day]])</f>
        <v>39326</v>
      </c>
      <c r="AG2685">
        <v>2007</v>
      </c>
      <c r="AH2685">
        <v>10</v>
      </c>
      <c r="AI2685">
        <v>4</v>
      </c>
      <c r="AJ2685" s="2">
        <f>DATE(emdat_data[[#This Row],[End Year]],emdat_data[[#This Row],[End Month]],emdat_data[[#This Row],[End Day]])</f>
        <v>39359</v>
      </c>
      <c r="AK2685">
        <v>4</v>
      </c>
      <c r="AM2685">
        <v>8000</v>
      </c>
      <c r="AO2685">
        <v>8000</v>
      </c>
      <c r="AV2685">
        <v>70.848792703252997</v>
      </c>
      <c r="AX2685" t="s">
        <v>9598</v>
      </c>
      <c r="AY2685" t="s">
        <v>9599</v>
      </c>
    </row>
    <row r="2686" spans="1:51" hidden="1" x14ac:dyDescent="0.25">
      <c r="A2686" t="s">
        <v>11893</v>
      </c>
      <c r="B2686">
        <v>2007</v>
      </c>
      <c r="C2686">
        <v>671</v>
      </c>
      <c r="E2686" t="s">
        <v>50</v>
      </c>
      <c r="F2686" t="s">
        <v>63</v>
      </c>
      <c r="G2686" t="s">
        <v>82</v>
      </c>
      <c r="H2686" t="s">
        <v>98</v>
      </c>
      <c r="J2686" t="s">
        <v>11894</v>
      </c>
      <c r="K2686" t="s">
        <v>1548</v>
      </c>
      <c r="L2686" t="s">
        <v>1549</v>
      </c>
      <c r="M2686" t="s">
        <v>204</v>
      </c>
      <c r="N2686" t="s">
        <v>86</v>
      </c>
      <c r="O2686" t="s">
        <v>11895</v>
      </c>
      <c r="X2686" t="s">
        <v>88</v>
      </c>
      <c r="AA2686" s="1"/>
      <c r="AC2686">
        <v>2007</v>
      </c>
      <c r="AD2686">
        <v>9</v>
      </c>
      <c r="AE2686">
        <v>1</v>
      </c>
      <c r="AF2686" s="2">
        <f>DATE(emdat_data[[#This Row],[Start Year]],emdat_data[[#This Row],[Start Month]],emdat_data[[#This Row],[Start Day]])</f>
        <v>39326</v>
      </c>
      <c r="AG2686">
        <v>2007</v>
      </c>
      <c r="AH2686">
        <v>9</v>
      </c>
      <c r="AI2686">
        <v>1</v>
      </c>
      <c r="AJ2686" s="2">
        <f>DATE(emdat_data[[#This Row],[End Year]],emdat_data[[#This Row],[End Month]],emdat_data[[#This Row],[End Day]])</f>
        <v>39326</v>
      </c>
      <c r="AK2686">
        <v>6</v>
      </c>
      <c r="AV2686">
        <v>70.848792703252997</v>
      </c>
      <c r="AW2686" t="s">
        <v>11896</v>
      </c>
      <c r="AX2686" t="s">
        <v>2327</v>
      </c>
      <c r="AY2686" t="s">
        <v>11897</v>
      </c>
    </row>
    <row r="2687" spans="1:51" hidden="1" x14ac:dyDescent="0.25">
      <c r="A2687" t="s">
        <v>10122</v>
      </c>
      <c r="B2687">
        <v>2007</v>
      </c>
      <c r="C2687">
        <v>447</v>
      </c>
      <c r="E2687" t="s">
        <v>50</v>
      </c>
      <c r="F2687" t="s">
        <v>71</v>
      </c>
      <c r="G2687" t="s">
        <v>72</v>
      </c>
      <c r="K2687" t="s">
        <v>171</v>
      </c>
      <c r="L2687" t="s">
        <v>172</v>
      </c>
      <c r="M2687" t="s">
        <v>173</v>
      </c>
      <c r="N2687" t="s">
        <v>57</v>
      </c>
      <c r="O2687" t="s">
        <v>10123</v>
      </c>
      <c r="P2687" t="s">
        <v>134</v>
      </c>
      <c r="Q2687" t="s">
        <v>176</v>
      </c>
      <c r="W2687">
        <v>5690</v>
      </c>
      <c r="X2687" t="s">
        <v>78</v>
      </c>
      <c r="Y2687">
        <v>-108</v>
      </c>
      <c r="Z2687">
        <v>11672</v>
      </c>
      <c r="AA2687" s="1"/>
      <c r="AC2687">
        <v>2007</v>
      </c>
      <c r="AD2687">
        <v>9</v>
      </c>
      <c r="AE2687">
        <v>2</v>
      </c>
      <c r="AF2687" s="2">
        <f>DATE(emdat_data[[#This Row],[Start Year]],emdat_data[[#This Row],[Start Month]],emdat_data[[#This Row],[Start Day]])</f>
        <v>39327</v>
      </c>
      <c r="AG2687">
        <v>2007</v>
      </c>
      <c r="AH2687">
        <v>9</v>
      </c>
      <c r="AI2687">
        <v>4</v>
      </c>
      <c r="AJ2687" s="2">
        <f>DATE(emdat_data[[#This Row],[End Year]],emdat_data[[#This Row],[End Month]],emdat_data[[#This Row],[End Day]])</f>
        <v>39329</v>
      </c>
      <c r="AK2687">
        <v>4</v>
      </c>
      <c r="AM2687">
        <v>1000</v>
      </c>
      <c r="AO2687">
        <v>1000</v>
      </c>
      <c r="AV2687">
        <v>70.848792703252997</v>
      </c>
      <c r="AX2687" t="s">
        <v>10124</v>
      </c>
      <c r="AY2687" t="s">
        <v>10125</v>
      </c>
    </row>
    <row r="2688" spans="1:51" hidden="1" x14ac:dyDescent="0.25">
      <c r="A2688" t="s">
        <v>10012</v>
      </c>
      <c r="B2688">
        <v>2007</v>
      </c>
      <c r="C2688">
        <v>439</v>
      </c>
      <c r="D2688" t="s">
        <v>10013</v>
      </c>
      <c r="E2688" t="s">
        <v>50</v>
      </c>
      <c r="F2688" t="s">
        <v>63</v>
      </c>
      <c r="G2688" t="s">
        <v>82</v>
      </c>
      <c r="H2688" t="s">
        <v>98</v>
      </c>
      <c r="J2688" t="s">
        <v>10014</v>
      </c>
      <c r="K2688" t="s">
        <v>202</v>
      </c>
      <c r="L2688" t="s">
        <v>203</v>
      </c>
      <c r="M2688" t="s">
        <v>204</v>
      </c>
      <c r="N2688" t="s">
        <v>86</v>
      </c>
      <c r="O2688" t="s">
        <v>10015</v>
      </c>
      <c r="Q2688" t="s">
        <v>72</v>
      </c>
      <c r="R2688" t="s">
        <v>176</v>
      </c>
      <c r="X2688" t="s">
        <v>88</v>
      </c>
      <c r="Y2688">
        <v>1462</v>
      </c>
      <c r="Z2688">
        <v>-8364</v>
      </c>
      <c r="AA2688" s="1"/>
      <c r="AC2688">
        <v>2007</v>
      </c>
      <c r="AD2688">
        <v>9</v>
      </c>
      <c r="AE2688">
        <v>4</v>
      </c>
      <c r="AF2688" s="2">
        <f>DATE(emdat_data[[#This Row],[Start Year]],emdat_data[[#This Row],[Start Month]],emdat_data[[#This Row],[Start Day]])</f>
        <v>39329</v>
      </c>
      <c r="AG2688">
        <v>2007</v>
      </c>
      <c r="AH2688">
        <v>9</v>
      </c>
      <c r="AI2688">
        <v>12</v>
      </c>
      <c r="AJ2688" s="2">
        <f>DATE(emdat_data[[#This Row],[End Year]],emdat_data[[#This Row],[End Month]],emdat_data[[#This Row],[End Day]])</f>
        <v>39337</v>
      </c>
      <c r="AM2688">
        <v>3905</v>
      </c>
      <c r="AO2688">
        <v>3905</v>
      </c>
      <c r="AV2688">
        <v>70.848792703252997</v>
      </c>
      <c r="AX2688" t="s">
        <v>10016</v>
      </c>
      <c r="AY2688" t="s">
        <v>10017</v>
      </c>
    </row>
    <row r="2689" spans="1:51" hidden="1" x14ac:dyDescent="0.25">
      <c r="A2689" t="s">
        <v>10018</v>
      </c>
      <c r="B2689">
        <v>2007</v>
      </c>
      <c r="C2689">
        <v>439</v>
      </c>
      <c r="D2689" t="s">
        <v>10013</v>
      </c>
      <c r="E2689" t="s">
        <v>50</v>
      </c>
      <c r="F2689" t="s">
        <v>63</v>
      </c>
      <c r="G2689" t="s">
        <v>82</v>
      </c>
      <c r="H2689" t="s">
        <v>98</v>
      </c>
      <c r="J2689" t="s">
        <v>10014</v>
      </c>
      <c r="K2689" t="s">
        <v>1020</v>
      </c>
      <c r="L2689" t="s">
        <v>1021</v>
      </c>
      <c r="M2689" t="s">
        <v>204</v>
      </c>
      <c r="N2689" t="s">
        <v>86</v>
      </c>
      <c r="O2689" t="s">
        <v>10019</v>
      </c>
      <c r="Q2689" t="s">
        <v>72</v>
      </c>
      <c r="R2689" t="s">
        <v>176</v>
      </c>
      <c r="X2689" t="s">
        <v>88</v>
      </c>
      <c r="Y2689">
        <v>1462</v>
      </c>
      <c r="Z2689">
        <v>-8364</v>
      </c>
      <c r="AA2689" s="1"/>
      <c r="AC2689">
        <v>2007</v>
      </c>
      <c r="AD2689">
        <v>9</v>
      </c>
      <c r="AE2689">
        <v>4</v>
      </c>
      <c r="AF2689" s="2">
        <f>DATE(emdat_data[[#This Row],[Start Year]],emdat_data[[#This Row],[Start Month]],emdat_data[[#This Row],[Start Day]])</f>
        <v>39329</v>
      </c>
      <c r="AG2689">
        <v>2007</v>
      </c>
      <c r="AH2689">
        <v>9</v>
      </c>
      <c r="AI2689">
        <v>12</v>
      </c>
      <c r="AJ2689" s="2">
        <f>DATE(emdat_data[[#This Row],[End Year]],emdat_data[[#This Row],[End Month]],emdat_data[[#This Row],[End Day]])</f>
        <v>39337</v>
      </c>
      <c r="AK2689">
        <v>1</v>
      </c>
      <c r="AM2689">
        <v>19500</v>
      </c>
      <c r="AO2689">
        <v>19500</v>
      </c>
      <c r="AT2689">
        <v>6579</v>
      </c>
      <c r="AU2689">
        <v>9286</v>
      </c>
      <c r="AV2689">
        <v>70.848792703252997</v>
      </c>
      <c r="AW2689" t="s">
        <v>10020</v>
      </c>
      <c r="AY2689" t="s">
        <v>10021</v>
      </c>
    </row>
    <row r="2690" spans="1:51" hidden="1" x14ac:dyDescent="0.25">
      <c r="A2690" t="s">
        <v>11576</v>
      </c>
      <c r="B2690">
        <v>2007</v>
      </c>
      <c r="C2690">
        <v>439</v>
      </c>
      <c r="D2690" t="s">
        <v>10013</v>
      </c>
      <c r="E2690" t="s">
        <v>50</v>
      </c>
      <c r="F2690" t="s">
        <v>63</v>
      </c>
      <c r="G2690" t="s">
        <v>82</v>
      </c>
      <c r="H2690" t="s">
        <v>98</v>
      </c>
      <c r="J2690" t="s">
        <v>10014</v>
      </c>
      <c r="K2690" t="s">
        <v>2612</v>
      </c>
      <c r="L2690" t="s">
        <v>2613</v>
      </c>
      <c r="M2690" t="s">
        <v>204</v>
      </c>
      <c r="N2690" t="s">
        <v>86</v>
      </c>
      <c r="O2690" t="s">
        <v>11577</v>
      </c>
      <c r="Q2690" t="s">
        <v>72</v>
      </c>
      <c r="R2690" t="s">
        <v>176</v>
      </c>
      <c r="S2690" t="s">
        <v>127</v>
      </c>
      <c r="T2690" t="s">
        <v>127</v>
      </c>
      <c r="X2690" t="s">
        <v>88</v>
      </c>
      <c r="Y2690">
        <v>1462</v>
      </c>
      <c r="Z2690">
        <v>-8364</v>
      </c>
      <c r="AA2690" s="1"/>
      <c r="AC2690">
        <v>2007</v>
      </c>
      <c r="AD2690">
        <v>9</v>
      </c>
      <c r="AE2690">
        <v>4</v>
      </c>
      <c r="AF2690" s="2">
        <f>DATE(emdat_data[[#This Row],[Start Year]],emdat_data[[#This Row],[Start Month]],emdat_data[[#This Row],[Start Day]])</f>
        <v>39329</v>
      </c>
      <c r="AG2690">
        <v>2007</v>
      </c>
      <c r="AH2690">
        <v>9</v>
      </c>
      <c r="AI2690">
        <v>12</v>
      </c>
      <c r="AJ2690" s="2">
        <f>DATE(emdat_data[[#This Row],[End Year]],emdat_data[[#This Row],[End Month]],emdat_data[[#This Row],[End Day]])</f>
        <v>39337</v>
      </c>
      <c r="AK2690">
        <v>177</v>
      </c>
      <c r="AM2690">
        <v>188726</v>
      </c>
      <c r="AO2690">
        <v>188726</v>
      </c>
      <c r="AV2690">
        <v>70.848792703252997</v>
      </c>
      <c r="AX2690" t="s">
        <v>11578</v>
      </c>
      <c r="AY2690" t="s">
        <v>11579</v>
      </c>
    </row>
    <row r="2691" spans="1:51" hidden="1" x14ac:dyDescent="0.25">
      <c r="A2691" t="s">
        <v>11792</v>
      </c>
      <c r="B2691">
        <v>2007</v>
      </c>
      <c r="C2691">
        <v>439</v>
      </c>
      <c r="D2691" t="s">
        <v>10013</v>
      </c>
      <c r="E2691" t="s">
        <v>50</v>
      </c>
      <c r="F2691" t="s">
        <v>63</v>
      </c>
      <c r="G2691" t="s">
        <v>82</v>
      </c>
      <c r="H2691" t="s">
        <v>98</v>
      </c>
      <c r="J2691" t="s">
        <v>10014</v>
      </c>
      <c r="K2691" t="s">
        <v>1548</v>
      </c>
      <c r="L2691" t="s">
        <v>1549</v>
      </c>
      <c r="M2691" t="s">
        <v>204</v>
      </c>
      <c r="N2691" t="s">
        <v>86</v>
      </c>
      <c r="O2691" t="s">
        <v>11793</v>
      </c>
      <c r="Q2691" t="s">
        <v>72</v>
      </c>
      <c r="X2691" t="s">
        <v>88</v>
      </c>
      <c r="Y2691">
        <v>1462</v>
      </c>
      <c r="Z2691">
        <v>-8364</v>
      </c>
      <c r="AA2691" s="1"/>
      <c r="AC2691">
        <v>2007</v>
      </c>
      <c r="AD2691">
        <v>9</v>
      </c>
      <c r="AE2691">
        <v>4</v>
      </c>
      <c r="AF2691" s="2">
        <f>DATE(emdat_data[[#This Row],[Start Year]],emdat_data[[#This Row],[Start Month]],emdat_data[[#This Row],[Start Day]])</f>
        <v>39329</v>
      </c>
      <c r="AG2691">
        <v>2007</v>
      </c>
      <c r="AH2691">
        <v>9</v>
      </c>
      <c r="AI2691">
        <v>6</v>
      </c>
      <c r="AJ2691" s="2">
        <f>DATE(emdat_data[[#This Row],[End Year]],emdat_data[[#This Row],[End Month]],emdat_data[[#This Row],[End Day]])</f>
        <v>39331</v>
      </c>
      <c r="AN2691">
        <v>30000</v>
      </c>
      <c r="AO2691">
        <v>30000</v>
      </c>
      <c r="AV2691">
        <v>70.848792703252997</v>
      </c>
      <c r="AW2691" t="s">
        <v>11794</v>
      </c>
      <c r="AY2691" t="s">
        <v>11795</v>
      </c>
    </row>
    <row r="2692" spans="1:51" hidden="1" x14ac:dyDescent="0.25">
      <c r="A2692" t="s">
        <v>11819</v>
      </c>
      <c r="B2692">
        <v>2007</v>
      </c>
      <c r="C2692">
        <v>439</v>
      </c>
      <c r="D2692" t="s">
        <v>10013</v>
      </c>
      <c r="E2692" t="s">
        <v>50</v>
      </c>
      <c r="F2692" t="s">
        <v>63</v>
      </c>
      <c r="G2692" t="s">
        <v>82</v>
      </c>
      <c r="H2692" t="s">
        <v>98</v>
      </c>
      <c r="J2692" t="s">
        <v>10014</v>
      </c>
      <c r="K2692" t="s">
        <v>325</v>
      </c>
      <c r="L2692" t="s">
        <v>326</v>
      </c>
      <c r="M2692" t="s">
        <v>204</v>
      </c>
      <c r="N2692" t="s">
        <v>86</v>
      </c>
      <c r="O2692" t="s">
        <v>8514</v>
      </c>
      <c r="Q2692" t="s">
        <v>72</v>
      </c>
      <c r="X2692" t="s">
        <v>88</v>
      </c>
      <c r="AA2692" s="1"/>
      <c r="AC2692">
        <v>2007</v>
      </c>
      <c r="AD2692">
        <v>9</v>
      </c>
      <c r="AE2692">
        <v>4</v>
      </c>
      <c r="AF2692" s="2">
        <f>DATE(emdat_data[[#This Row],[Start Year]],emdat_data[[#This Row],[Start Month]],emdat_data[[#This Row],[Start Day]])</f>
        <v>39329</v>
      </c>
      <c r="AG2692">
        <v>2007</v>
      </c>
      <c r="AH2692">
        <v>9</v>
      </c>
      <c r="AI2692">
        <v>4</v>
      </c>
      <c r="AJ2692" s="2">
        <f>DATE(emdat_data[[#This Row],[End Year]],emdat_data[[#This Row],[End Month]],emdat_data[[#This Row],[End Day]])</f>
        <v>39329</v>
      </c>
      <c r="AM2692">
        <v>2800</v>
      </c>
      <c r="AO2692">
        <v>2800</v>
      </c>
      <c r="AV2692">
        <v>70.848792703252997</v>
      </c>
      <c r="AW2692" t="s">
        <v>328</v>
      </c>
      <c r="AY2692" t="s">
        <v>329</v>
      </c>
    </row>
    <row r="2693" spans="1:51" hidden="1" x14ac:dyDescent="0.25">
      <c r="A2693" t="s">
        <v>11880</v>
      </c>
      <c r="B2693">
        <v>2007</v>
      </c>
      <c r="C2693">
        <v>598</v>
      </c>
      <c r="E2693" t="s">
        <v>50</v>
      </c>
      <c r="F2693" t="s">
        <v>71</v>
      </c>
      <c r="G2693" t="s">
        <v>72</v>
      </c>
      <c r="K2693" t="s">
        <v>268</v>
      </c>
      <c r="L2693" t="s">
        <v>269</v>
      </c>
      <c r="M2693" t="s">
        <v>161</v>
      </c>
      <c r="N2693" t="s">
        <v>57</v>
      </c>
      <c r="O2693" t="s">
        <v>5307</v>
      </c>
      <c r="P2693" t="s">
        <v>11881</v>
      </c>
      <c r="W2693">
        <v>930</v>
      </c>
      <c r="X2693" t="s">
        <v>78</v>
      </c>
      <c r="Y2693">
        <v>334</v>
      </c>
      <c r="Z2693">
        <v>12672</v>
      </c>
      <c r="AA2693" s="1"/>
      <c r="AC2693">
        <v>2007</v>
      </c>
      <c r="AD2693">
        <v>9</v>
      </c>
      <c r="AE2693">
        <v>4</v>
      </c>
      <c r="AF2693" s="2">
        <f>DATE(emdat_data[[#This Row],[Start Year]],emdat_data[[#This Row],[Start Month]],emdat_data[[#This Row],[Start Day]])</f>
        <v>39329</v>
      </c>
      <c r="AG2693">
        <v>2007</v>
      </c>
      <c r="AH2693">
        <v>9</v>
      </c>
      <c r="AI2693">
        <v>7</v>
      </c>
      <c r="AJ2693" s="2">
        <f>DATE(emdat_data[[#This Row],[End Year]],emdat_data[[#This Row],[End Month]],emdat_data[[#This Row],[End Day]])</f>
        <v>39332</v>
      </c>
      <c r="AK2693">
        <v>3</v>
      </c>
      <c r="AM2693">
        <v>1000</v>
      </c>
      <c r="AO2693">
        <v>1000</v>
      </c>
      <c r="AV2693">
        <v>70.848792703252997</v>
      </c>
      <c r="AW2693" t="s">
        <v>5308</v>
      </c>
      <c r="AY2693" t="s">
        <v>5309</v>
      </c>
    </row>
    <row r="2694" spans="1:51" hidden="1" x14ac:dyDescent="0.25">
      <c r="A2694" t="s">
        <v>11886</v>
      </c>
      <c r="B2694">
        <v>2007</v>
      </c>
      <c r="C2694">
        <v>435</v>
      </c>
      <c r="D2694" t="s">
        <v>11887</v>
      </c>
      <c r="E2694" t="s">
        <v>50</v>
      </c>
      <c r="F2694" t="s">
        <v>71</v>
      </c>
      <c r="G2694" t="s">
        <v>72</v>
      </c>
      <c r="H2694" t="s">
        <v>92</v>
      </c>
      <c r="K2694" t="s">
        <v>1548</v>
      </c>
      <c r="L2694" t="s">
        <v>1549</v>
      </c>
      <c r="M2694" t="s">
        <v>204</v>
      </c>
      <c r="N2694" t="s">
        <v>86</v>
      </c>
      <c r="O2694" t="s">
        <v>11888</v>
      </c>
      <c r="P2694" t="s">
        <v>11889</v>
      </c>
      <c r="X2694" t="s">
        <v>78</v>
      </c>
      <c r="Y2694">
        <v>1462</v>
      </c>
      <c r="Z2694">
        <v>-8364</v>
      </c>
      <c r="AA2694" s="1"/>
      <c r="AB2694" t="s">
        <v>11890</v>
      </c>
      <c r="AC2694">
        <v>2007</v>
      </c>
      <c r="AD2694">
        <v>9</v>
      </c>
      <c r="AE2694">
        <v>4</v>
      </c>
      <c r="AF2694" s="2">
        <f>DATE(emdat_data[[#This Row],[Start Year]],emdat_data[[#This Row],[Start Month]],emdat_data[[#This Row],[Start Day]])</f>
        <v>39329</v>
      </c>
      <c r="AG2694">
        <v>2007</v>
      </c>
      <c r="AH2694">
        <v>9</v>
      </c>
      <c r="AI2694">
        <v>12</v>
      </c>
      <c r="AJ2694" s="2">
        <f>DATE(emdat_data[[#This Row],[End Year]],emdat_data[[#This Row],[End Month]],emdat_data[[#This Row],[End Day]])</f>
        <v>39337</v>
      </c>
      <c r="AM2694">
        <v>55000</v>
      </c>
      <c r="AO2694">
        <v>55000</v>
      </c>
      <c r="AV2694">
        <v>70.848792703252997</v>
      </c>
      <c r="AX2694" t="s">
        <v>11891</v>
      </c>
      <c r="AY2694" t="s">
        <v>11892</v>
      </c>
    </row>
    <row r="2695" spans="1:51" hidden="1" x14ac:dyDescent="0.25">
      <c r="A2695" t="s">
        <v>12018</v>
      </c>
      <c r="B2695">
        <v>2007</v>
      </c>
      <c r="C2695">
        <v>421</v>
      </c>
      <c r="D2695" t="s">
        <v>12019</v>
      </c>
      <c r="E2695" t="s">
        <v>50</v>
      </c>
      <c r="F2695" t="s">
        <v>71</v>
      </c>
      <c r="G2695" t="s">
        <v>72</v>
      </c>
      <c r="H2695" t="s">
        <v>102</v>
      </c>
      <c r="K2695" t="s">
        <v>376</v>
      </c>
      <c r="L2695" t="s">
        <v>377</v>
      </c>
      <c r="M2695" t="s">
        <v>211</v>
      </c>
      <c r="N2695" t="s">
        <v>190</v>
      </c>
      <c r="O2695" t="s">
        <v>12020</v>
      </c>
      <c r="P2695" t="s">
        <v>642</v>
      </c>
      <c r="W2695">
        <v>26860</v>
      </c>
      <c r="X2695" t="s">
        <v>78</v>
      </c>
      <c r="Y2695">
        <v>4582</v>
      </c>
      <c r="Z2695">
        <v>2724</v>
      </c>
      <c r="AA2695" s="1"/>
      <c r="AC2695">
        <v>2007</v>
      </c>
      <c r="AD2695">
        <v>9</v>
      </c>
      <c r="AE2695">
        <v>5</v>
      </c>
      <c r="AF2695" s="2">
        <f>DATE(emdat_data[[#This Row],[Start Year]],emdat_data[[#This Row],[Start Month]],emdat_data[[#This Row],[Start Day]])</f>
        <v>39330</v>
      </c>
      <c r="AG2695">
        <v>2007</v>
      </c>
      <c r="AH2695">
        <v>9</v>
      </c>
      <c r="AI2695">
        <v>11</v>
      </c>
      <c r="AJ2695" s="2">
        <f>DATE(emdat_data[[#This Row],[End Year]],emdat_data[[#This Row],[End Month]],emdat_data[[#This Row],[End Day]])</f>
        <v>39336</v>
      </c>
      <c r="AK2695">
        <v>7</v>
      </c>
      <c r="AM2695">
        <v>1400</v>
      </c>
      <c r="AO2695">
        <v>1400</v>
      </c>
      <c r="AV2695">
        <v>70.848792703252997</v>
      </c>
      <c r="AW2695" t="s">
        <v>12021</v>
      </c>
      <c r="AY2695" t="s">
        <v>12022</v>
      </c>
    </row>
    <row r="2696" spans="1:51" hidden="1" x14ac:dyDescent="0.25">
      <c r="A2696" t="s">
        <v>12078</v>
      </c>
      <c r="B2696">
        <v>2007</v>
      </c>
      <c r="C2696">
        <v>446</v>
      </c>
      <c r="D2696" t="s">
        <v>12079</v>
      </c>
      <c r="E2696" t="s">
        <v>50</v>
      </c>
      <c r="F2696" t="s">
        <v>71</v>
      </c>
      <c r="G2696" t="s">
        <v>72</v>
      </c>
      <c r="H2696" t="s">
        <v>102</v>
      </c>
      <c r="J2696" t="s">
        <v>1309</v>
      </c>
      <c r="K2696" t="s">
        <v>2562</v>
      </c>
      <c r="L2696" t="s">
        <v>2563</v>
      </c>
      <c r="M2696" t="s">
        <v>173</v>
      </c>
      <c r="N2696" t="s">
        <v>57</v>
      </c>
      <c r="O2696" t="s">
        <v>12080</v>
      </c>
      <c r="P2696" t="s">
        <v>1309</v>
      </c>
      <c r="W2696">
        <v>139500</v>
      </c>
      <c r="X2696" t="s">
        <v>78</v>
      </c>
      <c r="Y2696">
        <v>1682</v>
      </c>
      <c r="Z2696">
        <v>10248</v>
      </c>
      <c r="AA2696" s="1"/>
      <c r="AB2696" t="s">
        <v>12081</v>
      </c>
      <c r="AC2696">
        <v>2007</v>
      </c>
      <c r="AD2696">
        <v>9</v>
      </c>
      <c r="AE2696">
        <v>5</v>
      </c>
      <c r="AF2696" s="2">
        <f>DATE(emdat_data[[#This Row],[Start Year]],emdat_data[[#This Row],[Start Month]],emdat_data[[#This Row],[Start Day]])</f>
        <v>39330</v>
      </c>
      <c r="AG2696">
        <v>2007</v>
      </c>
      <c r="AH2696">
        <v>11</v>
      </c>
      <c r="AI2696">
        <v>10</v>
      </c>
      <c r="AJ2696" s="2">
        <f>DATE(emdat_data[[#This Row],[End Year]],emdat_data[[#This Row],[End Month]],emdat_data[[#This Row],[End Day]])</f>
        <v>39396</v>
      </c>
      <c r="AK2696">
        <v>10</v>
      </c>
      <c r="AM2696">
        <v>17000</v>
      </c>
      <c r="AO2696">
        <v>17000</v>
      </c>
      <c r="AV2696">
        <v>70.848792703252997</v>
      </c>
      <c r="AW2696" t="s">
        <v>12082</v>
      </c>
      <c r="AY2696" t="s">
        <v>12083</v>
      </c>
    </row>
    <row r="2697" spans="1:51" hidden="1" x14ac:dyDescent="0.25">
      <c r="A2697" t="s">
        <v>10513</v>
      </c>
      <c r="B2697">
        <v>2007</v>
      </c>
      <c r="C2697">
        <v>485</v>
      </c>
      <c r="E2697" t="s">
        <v>50</v>
      </c>
      <c r="F2697" t="s">
        <v>51</v>
      </c>
      <c r="G2697" t="s">
        <v>52</v>
      </c>
      <c r="H2697" t="s">
        <v>53</v>
      </c>
      <c r="K2697" t="s">
        <v>171</v>
      </c>
      <c r="L2697" t="s">
        <v>172</v>
      </c>
      <c r="M2697" t="s">
        <v>173</v>
      </c>
      <c r="N2697" t="s">
        <v>57</v>
      </c>
      <c r="O2697" t="s">
        <v>10514</v>
      </c>
      <c r="W2697">
        <v>5</v>
      </c>
      <c r="X2697" t="s">
        <v>59</v>
      </c>
      <c r="Y2697">
        <v>-7783</v>
      </c>
      <c r="Z2697">
        <v>114338</v>
      </c>
      <c r="AA2697" s="1">
        <v>6.6666666666666666E-2</v>
      </c>
      <c r="AC2697">
        <v>2007</v>
      </c>
      <c r="AD2697">
        <v>9</v>
      </c>
      <c r="AE2697">
        <v>9</v>
      </c>
      <c r="AF2697" s="2">
        <f>DATE(emdat_data[[#This Row],[Start Year]],emdat_data[[#This Row],[Start Month]],emdat_data[[#This Row],[Start Day]])</f>
        <v>39334</v>
      </c>
      <c r="AG2697">
        <v>2007</v>
      </c>
      <c r="AH2697">
        <v>9</v>
      </c>
      <c r="AI2697">
        <v>9</v>
      </c>
      <c r="AJ2697" s="2">
        <f>DATE(emdat_data[[#This Row],[End Year]],emdat_data[[#This Row],[End Month]],emdat_data[[#This Row],[End Day]])</f>
        <v>39334</v>
      </c>
      <c r="AL2697">
        <v>19</v>
      </c>
      <c r="AM2697">
        <v>450</v>
      </c>
      <c r="AO2697">
        <v>469</v>
      </c>
      <c r="AV2697">
        <v>70.848792703252997</v>
      </c>
      <c r="AX2697" t="s">
        <v>10515</v>
      </c>
      <c r="AY2697" t="s">
        <v>10516</v>
      </c>
    </row>
    <row r="2698" spans="1:51" hidden="1" x14ac:dyDescent="0.25">
      <c r="A2698" t="s">
        <v>10380</v>
      </c>
      <c r="B2698">
        <v>2007</v>
      </c>
      <c r="C2698">
        <v>433</v>
      </c>
      <c r="E2698" t="s">
        <v>50</v>
      </c>
      <c r="F2698" t="s">
        <v>51</v>
      </c>
      <c r="G2698" t="s">
        <v>52</v>
      </c>
      <c r="H2698" t="s">
        <v>53</v>
      </c>
      <c r="K2698" t="s">
        <v>1159</v>
      </c>
      <c r="L2698" t="s">
        <v>1160</v>
      </c>
      <c r="M2698" t="s">
        <v>85</v>
      </c>
      <c r="N2698" t="s">
        <v>86</v>
      </c>
      <c r="O2698" t="s">
        <v>10381</v>
      </c>
      <c r="W2698">
        <v>7</v>
      </c>
      <c r="X2698" t="s">
        <v>59</v>
      </c>
      <c r="Y2698">
        <v>2966</v>
      </c>
      <c r="Z2698">
        <v>-77963</v>
      </c>
      <c r="AA2698" s="1"/>
      <c r="AC2698">
        <v>2007</v>
      </c>
      <c r="AD2698">
        <v>9</v>
      </c>
      <c r="AE2698">
        <v>10</v>
      </c>
      <c r="AF2698" s="2">
        <f>DATE(emdat_data[[#This Row],[Start Year]],emdat_data[[#This Row],[Start Month]],emdat_data[[#This Row],[Start Day]])</f>
        <v>39335</v>
      </c>
      <c r="AG2698">
        <v>2007</v>
      </c>
      <c r="AH2698">
        <v>9</v>
      </c>
      <c r="AI2698">
        <v>10</v>
      </c>
      <c r="AJ2698" s="2">
        <f>DATE(emdat_data[[#This Row],[End Year]],emdat_data[[#This Row],[End Month]],emdat_data[[#This Row],[End Day]])</f>
        <v>39335</v>
      </c>
      <c r="AL2698">
        <v>5</v>
      </c>
      <c r="AM2698">
        <v>170</v>
      </c>
      <c r="AO2698">
        <v>175</v>
      </c>
      <c r="AV2698">
        <v>70.848792703252997</v>
      </c>
      <c r="AX2698" t="s">
        <v>10382</v>
      </c>
      <c r="AY2698" t="s">
        <v>10383</v>
      </c>
    </row>
    <row r="2699" spans="1:51" hidden="1" x14ac:dyDescent="0.25">
      <c r="A2699" t="s">
        <v>10137</v>
      </c>
      <c r="B2699">
        <v>2007</v>
      </c>
      <c r="C2699">
        <v>440</v>
      </c>
      <c r="D2699" t="s">
        <v>10138</v>
      </c>
      <c r="E2699" t="s">
        <v>50</v>
      </c>
      <c r="F2699" t="s">
        <v>51</v>
      </c>
      <c r="G2699" t="s">
        <v>52</v>
      </c>
      <c r="H2699" t="s">
        <v>53</v>
      </c>
      <c r="K2699" t="s">
        <v>171</v>
      </c>
      <c r="L2699" t="s">
        <v>172</v>
      </c>
      <c r="M2699" t="s">
        <v>173</v>
      </c>
      <c r="N2699" t="s">
        <v>57</v>
      </c>
      <c r="O2699" t="s">
        <v>10139</v>
      </c>
      <c r="Q2699" t="s">
        <v>1619</v>
      </c>
      <c r="S2699" t="s">
        <v>127</v>
      </c>
      <c r="V2699">
        <v>687</v>
      </c>
      <c r="W2699">
        <v>8</v>
      </c>
      <c r="X2699" t="s">
        <v>59</v>
      </c>
      <c r="Y2699">
        <v>-4438</v>
      </c>
      <c r="Z2699">
        <v>101367</v>
      </c>
      <c r="AA2699" s="1">
        <v>0.75</v>
      </c>
      <c r="AC2699">
        <v>2007</v>
      </c>
      <c r="AD2699">
        <v>9</v>
      </c>
      <c r="AE2699">
        <v>12</v>
      </c>
      <c r="AF2699" s="2">
        <f>DATE(emdat_data[[#This Row],[Start Year]],emdat_data[[#This Row],[Start Month]],emdat_data[[#This Row],[Start Day]])</f>
        <v>39337</v>
      </c>
      <c r="AG2699">
        <v>2007</v>
      </c>
      <c r="AH2699">
        <v>9</v>
      </c>
      <c r="AI2699">
        <v>12</v>
      </c>
      <c r="AJ2699" s="2">
        <f>DATE(emdat_data[[#This Row],[End Year]],emdat_data[[#This Row],[End Month]],emdat_data[[#This Row],[End Day]])</f>
        <v>39337</v>
      </c>
      <c r="AK2699">
        <v>25</v>
      </c>
      <c r="AL2699">
        <v>82</v>
      </c>
      <c r="AM2699">
        <v>422685</v>
      </c>
      <c r="AN2699">
        <v>36800</v>
      </c>
      <c r="AO2699">
        <v>459567</v>
      </c>
      <c r="AT2699">
        <v>500000</v>
      </c>
      <c r="AU2699">
        <v>705728</v>
      </c>
      <c r="AV2699">
        <v>70.848792703252997</v>
      </c>
      <c r="AW2699" t="s">
        <v>10140</v>
      </c>
      <c r="AY2699" t="s">
        <v>10141</v>
      </c>
    </row>
    <row r="2700" spans="1:51" hidden="1" x14ac:dyDescent="0.25">
      <c r="A2700" t="s">
        <v>11679</v>
      </c>
      <c r="B2700">
        <v>2007</v>
      </c>
      <c r="C2700">
        <v>442</v>
      </c>
      <c r="D2700" t="s">
        <v>11680</v>
      </c>
      <c r="E2700" t="s">
        <v>50</v>
      </c>
      <c r="F2700" t="s">
        <v>71</v>
      </c>
      <c r="G2700" t="s">
        <v>72</v>
      </c>
      <c r="H2700" t="s">
        <v>102</v>
      </c>
      <c r="K2700" t="s">
        <v>2842</v>
      </c>
      <c r="L2700" t="s">
        <v>2843</v>
      </c>
      <c r="M2700" t="s">
        <v>260</v>
      </c>
      <c r="N2700" t="s">
        <v>76</v>
      </c>
      <c r="O2700" t="s">
        <v>11681</v>
      </c>
      <c r="P2700" t="s">
        <v>134</v>
      </c>
      <c r="Q2700" t="s">
        <v>176</v>
      </c>
      <c r="V2700">
        <v>416</v>
      </c>
      <c r="W2700">
        <v>1180</v>
      </c>
      <c r="X2700" t="s">
        <v>78</v>
      </c>
      <c r="Y2700">
        <v>-168</v>
      </c>
      <c r="Z2700">
        <v>2942</v>
      </c>
      <c r="AA2700" s="1"/>
      <c r="AC2700">
        <v>2007</v>
      </c>
      <c r="AD2700">
        <v>9</v>
      </c>
      <c r="AE2700">
        <v>12</v>
      </c>
      <c r="AF2700" s="2">
        <f>DATE(emdat_data[[#This Row],[Start Year]],emdat_data[[#This Row],[Start Month]],emdat_data[[#This Row],[Start Day]])</f>
        <v>39337</v>
      </c>
      <c r="AG2700">
        <v>2007</v>
      </c>
      <c r="AH2700">
        <v>9</v>
      </c>
      <c r="AI2700">
        <v>20</v>
      </c>
      <c r="AJ2700" s="2">
        <f>DATE(emdat_data[[#This Row],[End Year]],emdat_data[[#This Row],[End Month]],emdat_data[[#This Row],[End Day]])</f>
        <v>39345</v>
      </c>
      <c r="AK2700">
        <v>20</v>
      </c>
      <c r="AM2700">
        <v>4000</v>
      </c>
      <c r="AO2700">
        <v>4000</v>
      </c>
      <c r="AV2700">
        <v>70.848792703252997</v>
      </c>
      <c r="AX2700" t="s">
        <v>9933</v>
      </c>
      <c r="AY2700" t="s">
        <v>9934</v>
      </c>
    </row>
    <row r="2701" spans="1:51" hidden="1" x14ac:dyDescent="0.25">
      <c r="A2701" t="s">
        <v>10496</v>
      </c>
      <c r="B2701">
        <v>2007</v>
      </c>
      <c r="C2701">
        <v>461</v>
      </c>
      <c r="D2701" t="s">
        <v>10497</v>
      </c>
      <c r="E2701" t="s">
        <v>50</v>
      </c>
      <c r="F2701" t="s">
        <v>51</v>
      </c>
      <c r="G2701" t="s">
        <v>52</v>
      </c>
      <c r="H2701" t="s">
        <v>53</v>
      </c>
      <c r="K2701" t="s">
        <v>1020</v>
      </c>
      <c r="L2701" t="s">
        <v>1021</v>
      </c>
      <c r="M2701" t="s">
        <v>204</v>
      </c>
      <c r="N2701" t="s">
        <v>86</v>
      </c>
      <c r="O2701" t="s">
        <v>10498</v>
      </c>
      <c r="W2701">
        <v>5</v>
      </c>
      <c r="X2701" t="s">
        <v>59</v>
      </c>
      <c r="Y2701">
        <v>14828</v>
      </c>
      <c r="Z2701">
        <v>-8712</v>
      </c>
      <c r="AA2701" s="1">
        <v>0.49930555555555556</v>
      </c>
      <c r="AC2701">
        <v>2007</v>
      </c>
      <c r="AD2701">
        <v>9</v>
      </c>
      <c r="AE2701">
        <v>15</v>
      </c>
      <c r="AF2701" s="2">
        <f>DATE(emdat_data[[#This Row],[Start Year]],emdat_data[[#This Row],[Start Month]],emdat_data[[#This Row],[Start Day]])</f>
        <v>39340</v>
      </c>
      <c r="AG2701">
        <v>2007</v>
      </c>
      <c r="AH2701">
        <v>9</v>
      </c>
      <c r="AI2701">
        <v>15</v>
      </c>
      <c r="AJ2701" s="2">
        <f>DATE(emdat_data[[#This Row],[End Year]],emdat_data[[#This Row],[End Month]],emdat_data[[#This Row],[End Day]])</f>
        <v>39340</v>
      </c>
      <c r="AL2701">
        <v>18</v>
      </c>
      <c r="AN2701">
        <v>1865</v>
      </c>
      <c r="AO2701">
        <v>1883</v>
      </c>
      <c r="AV2701">
        <v>70.848792703252997</v>
      </c>
      <c r="AX2701" t="s">
        <v>10499</v>
      </c>
      <c r="AY2701" t="s">
        <v>10500</v>
      </c>
    </row>
    <row r="2702" spans="1:51" hidden="1" x14ac:dyDescent="0.25">
      <c r="A2702" t="s">
        <v>10583</v>
      </c>
      <c r="B2702">
        <v>2007</v>
      </c>
      <c r="C2702">
        <v>469</v>
      </c>
      <c r="E2702" t="s">
        <v>50</v>
      </c>
      <c r="F2702" t="s">
        <v>71</v>
      </c>
      <c r="G2702" t="s">
        <v>72</v>
      </c>
      <c r="H2702" t="s">
        <v>102</v>
      </c>
      <c r="K2702" t="s">
        <v>226</v>
      </c>
      <c r="L2702" t="s">
        <v>227</v>
      </c>
      <c r="M2702" t="s">
        <v>56</v>
      </c>
      <c r="N2702" t="s">
        <v>57</v>
      </c>
      <c r="O2702" t="s">
        <v>10584</v>
      </c>
      <c r="P2702" t="s">
        <v>1309</v>
      </c>
      <c r="W2702">
        <v>90280</v>
      </c>
      <c r="X2702" t="s">
        <v>78</v>
      </c>
      <c r="Y2702">
        <v>1571</v>
      </c>
      <c r="Z2702">
        <v>7988</v>
      </c>
      <c r="AA2702" s="1"/>
      <c r="AB2702" t="s">
        <v>10585</v>
      </c>
      <c r="AC2702">
        <v>2007</v>
      </c>
      <c r="AD2702">
        <v>9</v>
      </c>
      <c r="AE2702">
        <v>16</v>
      </c>
      <c r="AF2702" s="2">
        <f>DATE(emdat_data[[#This Row],[Start Year]],emdat_data[[#This Row],[Start Month]],emdat_data[[#This Row],[Start Day]])</f>
        <v>39341</v>
      </c>
      <c r="AG2702">
        <v>2007</v>
      </c>
      <c r="AH2702">
        <v>10</v>
      </c>
      <c r="AI2702">
        <v>7</v>
      </c>
      <c r="AJ2702" s="2">
        <f>DATE(emdat_data[[#This Row],[End Year]],emdat_data[[#This Row],[End Month]],emdat_data[[#This Row],[End Day]])</f>
        <v>39362</v>
      </c>
      <c r="AK2702">
        <v>94</v>
      </c>
      <c r="AM2702">
        <v>20000</v>
      </c>
      <c r="AO2702">
        <v>20000</v>
      </c>
      <c r="AV2702">
        <v>70.848792703252997</v>
      </c>
      <c r="AX2702" t="s">
        <v>10586</v>
      </c>
      <c r="AY2702" t="s">
        <v>10587</v>
      </c>
    </row>
    <row r="2703" spans="1:51" hidden="1" x14ac:dyDescent="0.25">
      <c r="A2703" t="s">
        <v>11782</v>
      </c>
      <c r="B2703">
        <v>2007</v>
      </c>
      <c r="C2703">
        <v>470</v>
      </c>
      <c r="D2703" t="s">
        <v>11783</v>
      </c>
      <c r="E2703" t="s">
        <v>50</v>
      </c>
      <c r="F2703" t="s">
        <v>63</v>
      </c>
      <c r="G2703" t="s">
        <v>82</v>
      </c>
      <c r="H2703" t="s">
        <v>98</v>
      </c>
      <c r="J2703" t="s">
        <v>11784</v>
      </c>
      <c r="K2703" t="s">
        <v>268</v>
      </c>
      <c r="L2703" t="s">
        <v>269</v>
      </c>
      <c r="M2703" t="s">
        <v>161</v>
      </c>
      <c r="N2703" t="s">
        <v>57</v>
      </c>
      <c r="O2703" t="s">
        <v>11785</v>
      </c>
      <c r="Q2703" t="s">
        <v>72</v>
      </c>
      <c r="X2703" t="s">
        <v>88</v>
      </c>
      <c r="Y2703">
        <v>3478</v>
      </c>
      <c r="Z2703">
        <v>12659</v>
      </c>
      <c r="AA2703" s="1"/>
      <c r="AC2703">
        <v>2007</v>
      </c>
      <c r="AD2703">
        <v>9</v>
      </c>
      <c r="AE2703">
        <v>16</v>
      </c>
      <c r="AF2703" s="2">
        <f>DATE(emdat_data[[#This Row],[Start Year]],emdat_data[[#This Row],[Start Month]],emdat_data[[#This Row],[Start Day]])</f>
        <v>39341</v>
      </c>
      <c r="AG2703">
        <v>2007</v>
      </c>
      <c r="AH2703">
        <v>9</v>
      </c>
      <c r="AI2703">
        <v>19</v>
      </c>
      <c r="AJ2703" s="2">
        <f>DATE(emdat_data[[#This Row],[End Year]],emdat_data[[#This Row],[End Month]],emdat_data[[#This Row],[End Day]])</f>
        <v>39344</v>
      </c>
      <c r="AK2703">
        <v>20</v>
      </c>
      <c r="AL2703">
        <v>2</v>
      </c>
      <c r="AN2703">
        <v>600</v>
      </c>
      <c r="AO2703">
        <v>602</v>
      </c>
      <c r="AT2703">
        <v>70000</v>
      </c>
      <c r="AU2703">
        <v>98802</v>
      </c>
      <c r="AV2703">
        <v>70.848792703252997</v>
      </c>
      <c r="AW2703" t="s">
        <v>11786</v>
      </c>
      <c r="AY2703" t="s">
        <v>11787</v>
      </c>
    </row>
    <row r="2704" spans="1:51" hidden="1" x14ac:dyDescent="0.25">
      <c r="A2704" t="s">
        <v>11773</v>
      </c>
      <c r="B2704">
        <v>2007</v>
      </c>
      <c r="C2704">
        <v>457</v>
      </c>
      <c r="D2704" t="s">
        <v>9994</v>
      </c>
      <c r="E2704" t="s">
        <v>50</v>
      </c>
      <c r="F2704" t="s">
        <v>63</v>
      </c>
      <c r="G2704" t="s">
        <v>82</v>
      </c>
      <c r="H2704" t="s">
        <v>98</v>
      </c>
      <c r="J2704" t="s">
        <v>9995</v>
      </c>
      <c r="K2704" t="s">
        <v>245</v>
      </c>
      <c r="L2704" t="s">
        <v>246</v>
      </c>
      <c r="M2704" t="s">
        <v>161</v>
      </c>
      <c r="N2704" t="s">
        <v>57</v>
      </c>
      <c r="O2704" t="s">
        <v>11774</v>
      </c>
      <c r="Q2704" t="s">
        <v>72</v>
      </c>
      <c r="X2704" t="s">
        <v>88</v>
      </c>
      <c r="Y2704">
        <v>3857</v>
      </c>
      <c r="Z2704">
        <v>12583</v>
      </c>
      <c r="AA2704" s="1"/>
      <c r="AC2704">
        <v>2007</v>
      </c>
      <c r="AD2704">
        <v>9</v>
      </c>
      <c r="AE2704">
        <v>17</v>
      </c>
      <c r="AF2704" s="2">
        <f>DATE(emdat_data[[#This Row],[Start Year]],emdat_data[[#This Row],[Start Month]],emdat_data[[#This Row],[Start Day]])</f>
        <v>39342</v>
      </c>
      <c r="AG2704">
        <v>2007</v>
      </c>
      <c r="AH2704">
        <v>9</v>
      </c>
      <c r="AI2704">
        <v>25</v>
      </c>
      <c r="AJ2704" s="2">
        <f>DATE(emdat_data[[#This Row],[End Year]],emdat_data[[#This Row],[End Month]],emdat_data[[#This Row],[End Day]])</f>
        <v>39350</v>
      </c>
      <c r="AK2704">
        <v>4</v>
      </c>
      <c r="AV2704">
        <v>70.848792703252997</v>
      </c>
      <c r="AW2704" t="s">
        <v>11775</v>
      </c>
      <c r="AY2704" t="s">
        <v>11776</v>
      </c>
    </row>
    <row r="2705" spans="1:51" hidden="1" x14ac:dyDescent="0.25">
      <c r="A2705" t="s">
        <v>11800</v>
      </c>
      <c r="B2705">
        <v>2007</v>
      </c>
      <c r="C2705">
        <v>457</v>
      </c>
      <c r="D2705" t="s">
        <v>9994</v>
      </c>
      <c r="E2705" t="s">
        <v>50</v>
      </c>
      <c r="F2705" t="s">
        <v>63</v>
      </c>
      <c r="G2705" t="s">
        <v>82</v>
      </c>
      <c r="H2705" t="s">
        <v>98</v>
      </c>
      <c r="J2705" t="s">
        <v>9995</v>
      </c>
      <c r="K2705" t="s">
        <v>364</v>
      </c>
      <c r="L2705" t="s">
        <v>365</v>
      </c>
      <c r="M2705" t="s">
        <v>173</v>
      </c>
      <c r="N2705" t="s">
        <v>57</v>
      </c>
      <c r="O2705" t="s">
        <v>11801</v>
      </c>
      <c r="Q2705" t="s">
        <v>72</v>
      </c>
      <c r="X2705" t="s">
        <v>88</v>
      </c>
      <c r="Y2705">
        <v>3857</v>
      </c>
      <c r="Z2705">
        <v>12583</v>
      </c>
      <c r="AA2705" s="1"/>
      <c r="AC2705">
        <v>2007</v>
      </c>
      <c r="AD2705">
        <v>9</v>
      </c>
      <c r="AE2705">
        <v>17</v>
      </c>
      <c r="AF2705" s="2">
        <f>DATE(emdat_data[[#This Row],[Start Year]],emdat_data[[#This Row],[Start Month]],emdat_data[[#This Row],[Start Day]])</f>
        <v>39342</v>
      </c>
      <c r="AG2705">
        <v>2007</v>
      </c>
      <c r="AH2705">
        <v>9</v>
      </c>
      <c r="AI2705">
        <v>25</v>
      </c>
      <c r="AJ2705" s="2">
        <f>DATE(emdat_data[[#This Row],[End Year]],emdat_data[[#This Row],[End Month]],emdat_data[[#This Row],[End Day]])</f>
        <v>39350</v>
      </c>
      <c r="AK2705">
        <v>2</v>
      </c>
      <c r="AM2705">
        <v>30000</v>
      </c>
      <c r="AO2705">
        <v>30000</v>
      </c>
      <c r="AV2705">
        <v>70.848792703252997</v>
      </c>
      <c r="AX2705" t="s">
        <v>368</v>
      </c>
      <c r="AY2705" t="s">
        <v>369</v>
      </c>
    </row>
    <row r="2706" spans="1:51" hidden="1" x14ac:dyDescent="0.25">
      <c r="A2706" t="s">
        <v>11815</v>
      </c>
      <c r="B2706">
        <v>2007</v>
      </c>
      <c r="C2706">
        <v>457</v>
      </c>
      <c r="D2706" t="s">
        <v>9994</v>
      </c>
      <c r="E2706" t="s">
        <v>50</v>
      </c>
      <c r="F2706" t="s">
        <v>63</v>
      </c>
      <c r="G2706" t="s">
        <v>82</v>
      </c>
      <c r="H2706" t="s">
        <v>98</v>
      </c>
      <c r="J2706" t="s">
        <v>9995</v>
      </c>
      <c r="K2706" t="s">
        <v>2595</v>
      </c>
      <c r="L2706" t="s">
        <v>2596</v>
      </c>
      <c r="M2706" t="s">
        <v>161</v>
      </c>
      <c r="N2706" t="s">
        <v>57</v>
      </c>
      <c r="O2706" t="s">
        <v>11816</v>
      </c>
      <c r="Q2706" t="s">
        <v>72</v>
      </c>
      <c r="X2706" t="s">
        <v>88</v>
      </c>
      <c r="Y2706">
        <v>3857</v>
      </c>
      <c r="Z2706">
        <v>12583</v>
      </c>
      <c r="AA2706" s="1"/>
      <c r="AC2706">
        <v>2007</v>
      </c>
      <c r="AD2706">
        <v>9</v>
      </c>
      <c r="AE2706">
        <v>17</v>
      </c>
      <c r="AF2706" s="2">
        <f>DATE(emdat_data[[#This Row],[Start Year]],emdat_data[[#This Row],[Start Month]],emdat_data[[#This Row],[Start Day]])</f>
        <v>39342</v>
      </c>
      <c r="AG2706">
        <v>2007</v>
      </c>
      <c r="AH2706">
        <v>9</v>
      </c>
      <c r="AI2706">
        <v>25</v>
      </c>
      <c r="AJ2706" s="2">
        <f>DATE(emdat_data[[#This Row],[End Year]],emdat_data[[#This Row],[End Month]],emdat_data[[#This Row],[End Day]])</f>
        <v>39350</v>
      </c>
      <c r="AN2706">
        <v>1649</v>
      </c>
      <c r="AO2706">
        <v>1649</v>
      </c>
      <c r="AV2706">
        <v>70.848792703252997</v>
      </c>
      <c r="AW2706" t="s">
        <v>11817</v>
      </c>
      <c r="AY2706" t="s">
        <v>11818</v>
      </c>
    </row>
    <row r="2707" spans="1:51" hidden="1" x14ac:dyDescent="0.25">
      <c r="A2707" t="s">
        <v>11802</v>
      </c>
      <c r="B2707">
        <v>2007</v>
      </c>
      <c r="C2707">
        <v>668</v>
      </c>
      <c r="E2707" t="s">
        <v>50</v>
      </c>
      <c r="F2707" t="s">
        <v>63</v>
      </c>
      <c r="G2707" t="s">
        <v>82</v>
      </c>
      <c r="H2707" t="s">
        <v>98</v>
      </c>
      <c r="J2707" t="s">
        <v>11803</v>
      </c>
      <c r="K2707" t="s">
        <v>364</v>
      </c>
      <c r="L2707" t="s">
        <v>365</v>
      </c>
      <c r="M2707" t="s">
        <v>173</v>
      </c>
      <c r="N2707" t="s">
        <v>57</v>
      </c>
      <c r="O2707" t="s">
        <v>11804</v>
      </c>
      <c r="Q2707" t="s">
        <v>72</v>
      </c>
      <c r="X2707" t="s">
        <v>88</v>
      </c>
      <c r="AA2707" s="1"/>
      <c r="AC2707">
        <v>2007</v>
      </c>
      <c r="AD2707">
        <v>9</v>
      </c>
      <c r="AE2707">
        <v>18</v>
      </c>
      <c r="AF2707" s="2">
        <f>DATE(emdat_data[[#This Row],[Start Year]],emdat_data[[#This Row],[Start Month]],emdat_data[[#This Row],[Start Day]])</f>
        <v>39343</v>
      </c>
      <c r="AG2707">
        <v>2007</v>
      </c>
      <c r="AH2707">
        <v>9</v>
      </c>
      <c r="AI2707">
        <v>18</v>
      </c>
      <c r="AJ2707" s="2">
        <f>DATE(emdat_data[[#This Row],[End Year]],emdat_data[[#This Row],[End Month]],emdat_data[[#This Row],[End Day]])</f>
        <v>39343</v>
      </c>
      <c r="AK2707">
        <v>1</v>
      </c>
      <c r="AM2707">
        <v>64000</v>
      </c>
      <c r="AO2707">
        <v>64000</v>
      </c>
      <c r="AV2707">
        <v>70.848792703252997</v>
      </c>
      <c r="AW2707" t="s">
        <v>11805</v>
      </c>
      <c r="AY2707" t="s">
        <v>11806</v>
      </c>
    </row>
    <row r="2708" spans="1:51" hidden="1" x14ac:dyDescent="0.25">
      <c r="A2708" t="s">
        <v>9993</v>
      </c>
      <c r="B2708">
        <v>2007</v>
      </c>
      <c r="C2708">
        <v>457</v>
      </c>
      <c r="D2708" t="s">
        <v>9994</v>
      </c>
      <c r="E2708" t="s">
        <v>50</v>
      </c>
      <c r="F2708" t="s">
        <v>63</v>
      </c>
      <c r="G2708" t="s">
        <v>82</v>
      </c>
      <c r="H2708" t="s">
        <v>98</v>
      </c>
      <c r="J2708" t="s">
        <v>9995</v>
      </c>
      <c r="K2708" t="s">
        <v>159</v>
      </c>
      <c r="L2708" t="s">
        <v>160</v>
      </c>
      <c r="M2708" t="s">
        <v>161</v>
      </c>
      <c r="N2708" t="s">
        <v>57</v>
      </c>
      <c r="O2708" t="s">
        <v>9996</v>
      </c>
      <c r="Q2708" t="s">
        <v>72</v>
      </c>
      <c r="R2708" t="s">
        <v>176</v>
      </c>
      <c r="X2708" t="s">
        <v>88</v>
      </c>
      <c r="AA2708" s="1"/>
      <c r="AC2708">
        <v>2007</v>
      </c>
      <c r="AD2708">
        <v>9</v>
      </c>
      <c r="AE2708">
        <v>20</v>
      </c>
      <c r="AF2708" s="2">
        <f>DATE(emdat_data[[#This Row],[Start Year]],emdat_data[[#This Row],[Start Month]],emdat_data[[#This Row],[Start Day]])</f>
        <v>39345</v>
      </c>
      <c r="AG2708">
        <v>2007</v>
      </c>
      <c r="AH2708">
        <v>9</v>
      </c>
      <c r="AI2708">
        <v>20</v>
      </c>
      <c r="AJ2708" s="2">
        <f>DATE(emdat_data[[#This Row],[End Year]],emdat_data[[#This Row],[End Month]],emdat_data[[#This Row],[End Day]])</f>
        <v>39345</v>
      </c>
      <c r="AK2708">
        <v>9</v>
      </c>
      <c r="AT2708">
        <v>638000</v>
      </c>
      <c r="AU2708">
        <v>900509</v>
      </c>
      <c r="AV2708">
        <v>70.848792703252997</v>
      </c>
      <c r="AW2708" t="s">
        <v>9997</v>
      </c>
      <c r="AY2708" t="s">
        <v>9998</v>
      </c>
    </row>
    <row r="2709" spans="1:51" hidden="1" x14ac:dyDescent="0.25">
      <c r="A2709" t="s">
        <v>10389</v>
      </c>
      <c r="B2709">
        <v>2007</v>
      </c>
      <c r="C2709">
        <v>466</v>
      </c>
      <c r="D2709" t="s">
        <v>10390</v>
      </c>
      <c r="E2709" t="s">
        <v>50</v>
      </c>
      <c r="F2709" t="s">
        <v>71</v>
      </c>
      <c r="G2709" t="s">
        <v>72</v>
      </c>
      <c r="H2709" t="s">
        <v>102</v>
      </c>
      <c r="K2709" t="s">
        <v>1185</v>
      </c>
      <c r="L2709" t="s">
        <v>1186</v>
      </c>
      <c r="M2709" t="s">
        <v>204</v>
      </c>
      <c r="N2709" t="s">
        <v>86</v>
      </c>
      <c r="O2709" t="s">
        <v>10391</v>
      </c>
      <c r="P2709" t="s">
        <v>134</v>
      </c>
      <c r="W2709">
        <v>11460</v>
      </c>
      <c r="X2709" t="s">
        <v>78</v>
      </c>
      <c r="Y2709">
        <v>1027</v>
      </c>
      <c r="Z2709">
        <v>-8495</v>
      </c>
      <c r="AA2709" s="1"/>
      <c r="AB2709" t="s">
        <v>10392</v>
      </c>
      <c r="AC2709">
        <v>2007</v>
      </c>
      <c r="AD2709">
        <v>9</v>
      </c>
      <c r="AE2709">
        <v>20</v>
      </c>
      <c r="AF2709" s="2">
        <f>DATE(emdat_data[[#This Row],[Start Year]],emdat_data[[#This Row],[Start Month]],emdat_data[[#This Row],[Start Day]])</f>
        <v>39345</v>
      </c>
      <c r="AG2709">
        <v>2007</v>
      </c>
      <c r="AH2709">
        <v>9</v>
      </c>
      <c r="AI2709">
        <v>26</v>
      </c>
      <c r="AJ2709" s="2">
        <f>DATE(emdat_data[[#This Row],[End Year]],emdat_data[[#This Row],[End Month]],emdat_data[[#This Row],[End Day]])</f>
        <v>39351</v>
      </c>
      <c r="AM2709">
        <v>12500</v>
      </c>
      <c r="AO2709">
        <v>12500</v>
      </c>
      <c r="AV2709">
        <v>70.848792703252997</v>
      </c>
      <c r="AW2709" t="s">
        <v>10393</v>
      </c>
      <c r="AY2709" t="s">
        <v>10394</v>
      </c>
    </row>
    <row r="2710" spans="1:51" hidden="1" x14ac:dyDescent="0.25">
      <c r="A2710" t="s">
        <v>10158</v>
      </c>
      <c r="B2710">
        <v>2007</v>
      </c>
      <c r="C2710">
        <v>449</v>
      </c>
      <c r="E2710" t="s">
        <v>50</v>
      </c>
      <c r="F2710" t="s">
        <v>71</v>
      </c>
      <c r="G2710" t="s">
        <v>72</v>
      </c>
      <c r="H2710" t="s">
        <v>170</v>
      </c>
      <c r="K2710" t="s">
        <v>993</v>
      </c>
      <c r="L2710" t="s">
        <v>994</v>
      </c>
      <c r="M2710" t="s">
        <v>995</v>
      </c>
      <c r="N2710" t="s">
        <v>76</v>
      </c>
      <c r="O2710" t="s">
        <v>10159</v>
      </c>
      <c r="P2710" t="s">
        <v>10160</v>
      </c>
      <c r="Q2710" t="s">
        <v>659</v>
      </c>
      <c r="W2710">
        <v>78590</v>
      </c>
      <c r="X2710" t="s">
        <v>78</v>
      </c>
      <c r="Y2710">
        <v>3495</v>
      </c>
      <c r="Z2710">
        <v>579</v>
      </c>
      <c r="AA2710" s="1"/>
      <c r="AB2710" t="s">
        <v>10161</v>
      </c>
      <c r="AC2710">
        <v>2007</v>
      </c>
      <c r="AD2710">
        <v>9</v>
      </c>
      <c r="AE2710">
        <v>21</v>
      </c>
      <c r="AF2710" s="2">
        <f>DATE(emdat_data[[#This Row],[Start Year]],emdat_data[[#This Row],[Start Month]],emdat_data[[#This Row],[Start Day]])</f>
        <v>39346</v>
      </c>
      <c r="AG2710">
        <v>2007</v>
      </c>
      <c r="AH2710">
        <v>9</v>
      </c>
      <c r="AI2710">
        <v>24</v>
      </c>
      <c r="AJ2710" s="2">
        <f>DATE(emdat_data[[#This Row],[End Year]],emdat_data[[#This Row],[End Month]],emdat_data[[#This Row],[End Day]])</f>
        <v>39349</v>
      </c>
      <c r="AK2710">
        <v>18</v>
      </c>
      <c r="AT2710">
        <v>29500</v>
      </c>
      <c r="AU2710">
        <v>41638</v>
      </c>
      <c r="AV2710">
        <v>70.848792703252997</v>
      </c>
      <c r="AW2710" t="s">
        <v>10162</v>
      </c>
      <c r="AY2710" t="s">
        <v>10163</v>
      </c>
    </row>
    <row r="2711" spans="1:51" hidden="1" x14ac:dyDescent="0.25">
      <c r="A2711" t="s">
        <v>10100</v>
      </c>
      <c r="B2711">
        <v>2007</v>
      </c>
      <c r="C2711">
        <v>468</v>
      </c>
      <c r="E2711" t="s">
        <v>50</v>
      </c>
      <c r="F2711" t="s">
        <v>71</v>
      </c>
      <c r="G2711" t="s">
        <v>72</v>
      </c>
      <c r="H2711" t="s">
        <v>102</v>
      </c>
      <c r="K2711" t="s">
        <v>202</v>
      </c>
      <c r="L2711" t="s">
        <v>203</v>
      </c>
      <c r="M2711" t="s">
        <v>204</v>
      </c>
      <c r="N2711" t="s">
        <v>86</v>
      </c>
      <c r="O2711" t="s">
        <v>10101</v>
      </c>
      <c r="P2711" t="s">
        <v>134</v>
      </c>
      <c r="Q2711" t="s">
        <v>176</v>
      </c>
      <c r="W2711">
        <v>2300</v>
      </c>
      <c r="X2711" t="s">
        <v>78</v>
      </c>
      <c r="Y2711">
        <v>146</v>
      </c>
      <c r="Z2711">
        <v>-9049</v>
      </c>
      <c r="AA2711" s="1"/>
      <c r="AC2711">
        <v>2007</v>
      </c>
      <c r="AD2711">
        <v>9</v>
      </c>
      <c r="AE2711">
        <v>22</v>
      </c>
      <c r="AF2711" s="2">
        <f>DATE(emdat_data[[#This Row],[Start Year]],emdat_data[[#This Row],[Start Month]],emdat_data[[#This Row],[Start Day]])</f>
        <v>39347</v>
      </c>
      <c r="AG2711">
        <v>2007</v>
      </c>
      <c r="AH2711">
        <v>9</v>
      </c>
      <c r="AI2711">
        <v>24</v>
      </c>
      <c r="AJ2711" s="2">
        <f>DATE(emdat_data[[#This Row],[End Year]],emdat_data[[#This Row],[End Month]],emdat_data[[#This Row],[End Day]])</f>
        <v>39349</v>
      </c>
      <c r="AK2711">
        <v>11</v>
      </c>
      <c r="AM2711">
        <v>656</v>
      </c>
      <c r="AO2711">
        <v>656</v>
      </c>
      <c r="AV2711">
        <v>70.848792703252997</v>
      </c>
      <c r="AX2711" t="s">
        <v>7400</v>
      </c>
      <c r="AY2711" t="s">
        <v>7401</v>
      </c>
    </row>
    <row r="2712" spans="1:51" hidden="1" x14ac:dyDescent="0.25">
      <c r="A2712" t="s">
        <v>10547</v>
      </c>
      <c r="B2712">
        <v>2007</v>
      </c>
      <c r="C2712">
        <v>467</v>
      </c>
      <c r="E2712" t="s">
        <v>50</v>
      </c>
      <c r="F2712" t="s">
        <v>71</v>
      </c>
      <c r="G2712" t="s">
        <v>72</v>
      </c>
      <c r="H2712" t="s">
        <v>92</v>
      </c>
      <c r="K2712" t="s">
        <v>226</v>
      </c>
      <c r="L2712" t="s">
        <v>227</v>
      </c>
      <c r="M2712" t="s">
        <v>56</v>
      </c>
      <c r="N2712" t="s">
        <v>57</v>
      </c>
      <c r="O2712" t="s">
        <v>10548</v>
      </c>
      <c r="P2712" t="s">
        <v>10549</v>
      </c>
      <c r="W2712">
        <v>72010</v>
      </c>
      <c r="X2712" t="s">
        <v>78</v>
      </c>
      <c r="Y2712">
        <v>2091</v>
      </c>
      <c r="Z2712">
        <v>864</v>
      </c>
      <c r="AA2712" s="1"/>
      <c r="AB2712" t="s">
        <v>10550</v>
      </c>
      <c r="AC2712">
        <v>2007</v>
      </c>
      <c r="AD2712">
        <v>9</v>
      </c>
      <c r="AE2712">
        <v>22</v>
      </c>
      <c r="AF2712" s="2">
        <f>DATE(emdat_data[[#This Row],[Start Year]],emdat_data[[#This Row],[Start Month]],emdat_data[[#This Row],[Start Day]])</f>
        <v>39347</v>
      </c>
      <c r="AG2712">
        <v>2007</v>
      </c>
      <c r="AH2712">
        <v>10</v>
      </c>
      <c r="AI2712">
        <v>3</v>
      </c>
      <c r="AJ2712" s="2">
        <f>DATE(emdat_data[[#This Row],[End Year]],emdat_data[[#This Row],[End Month]],emdat_data[[#This Row],[End Day]])</f>
        <v>39358</v>
      </c>
      <c r="AK2712">
        <v>80</v>
      </c>
      <c r="AM2712">
        <v>7200000</v>
      </c>
      <c r="AO2712">
        <v>7200000</v>
      </c>
      <c r="AT2712">
        <v>275000</v>
      </c>
      <c r="AU2712">
        <v>388151</v>
      </c>
      <c r="AV2712">
        <v>70.848792703252997</v>
      </c>
      <c r="AX2712" t="s">
        <v>10551</v>
      </c>
      <c r="AY2712" t="s">
        <v>10552</v>
      </c>
    </row>
    <row r="2713" spans="1:51" hidden="1" x14ac:dyDescent="0.25">
      <c r="A2713" t="s">
        <v>10335</v>
      </c>
      <c r="B2713">
        <v>2007</v>
      </c>
      <c r="C2713">
        <v>465</v>
      </c>
      <c r="E2713" t="s">
        <v>50</v>
      </c>
      <c r="F2713" t="s">
        <v>71</v>
      </c>
      <c r="G2713" t="s">
        <v>72</v>
      </c>
      <c r="K2713" t="s">
        <v>335</v>
      </c>
      <c r="L2713" t="s">
        <v>336</v>
      </c>
      <c r="M2713" t="s">
        <v>85</v>
      </c>
      <c r="N2713" t="s">
        <v>86</v>
      </c>
      <c r="O2713" t="s">
        <v>4468</v>
      </c>
      <c r="P2713" t="s">
        <v>134</v>
      </c>
      <c r="W2713">
        <v>127400</v>
      </c>
      <c r="X2713" t="s">
        <v>78</v>
      </c>
      <c r="Y2713">
        <v>-3025</v>
      </c>
      <c r="Z2713">
        <v>-5267</v>
      </c>
      <c r="AA2713" s="1"/>
      <c r="AC2713">
        <v>2007</v>
      </c>
      <c r="AD2713">
        <v>9</v>
      </c>
      <c r="AE2713">
        <v>24</v>
      </c>
      <c r="AF2713" s="2">
        <f>DATE(emdat_data[[#This Row],[Start Year]],emdat_data[[#This Row],[Start Month]],emdat_data[[#This Row],[Start Day]])</f>
        <v>39349</v>
      </c>
      <c r="AG2713">
        <v>2007</v>
      </c>
      <c r="AH2713">
        <v>9</v>
      </c>
      <c r="AI2713">
        <v>30</v>
      </c>
      <c r="AJ2713" s="2">
        <f>DATE(emdat_data[[#This Row],[End Year]],emdat_data[[#This Row],[End Month]],emdat_data[[#This Row],[End Day]])</f>
        <v>39355</v>
      </c>
      <c r="AK2713">
        <v>4</v>
      </c>
      <c r="AM2713">
        <v>4000</v>
      </c>
      <c r="AO2713">
        <v>4000</v>
      </c>
      <c r="AV2713">
        <v>70.848792703252997</v>
      </c>
      <c r="AW2713" t="s">
        <v>4470</v>
      </c>
      <c r="AY2713" t="s">
        <v>4471</v>
      </c>
    </row>
    <row r="2714" spans="1:51" hidden="1" x14ac:dyDescent="0.25">
      <c r="A2714" t="s">
        <v>11571</v>
      </c>
      <c r="B2714">
        <v>2007</v>
      </c>
      <c r="C2714">
        <v>464</v>
      </c>
      <c r="E2714" t="s">
        <v>50</v>
      </c>
      <c r="F2714" t="s">
        <v>63</v>
      </c>
      <c r="G2714" t="s">
        <v>82</v>
      </c>
      <c r="H2714" t="s">
        <v>98</v>
      </c>
      <c r="J2714" t="s">
        <v>11572</v>
      </c>
      <c r="K2714" t="s">
        <v>1548</v>
      </c>
      <c r="L2714" t="s">
        <v>1549</v>
      </c>
      <c r="M2714" t="s">
        <v>204</v>
      </c>
      <c r="N2714" t="s">
        <v>86</v>
      </c>
      <c r="O2714" t="s">
        <v>11573</v>
      </c>
      <c r="Q2714" t="s">
        <v>72</v>
      </c>
      <c r="R2714" t="s">
        <v>176</v>
      </c>
      <c r="X2714" t="s">
        <v>88</v>
      </c>
      <c r="Y2714">
        <v>2093</v>
      </c>
      <c r="Z2714">
        <v>-9785</v>
      </c>
      <c r="AA2714" s="1"/>
      <c r="AC2714">
        <v>2007</v>
      </c>
      <c r="AD2714">
        <v>9</v>
      </c>
      <c r="AE2714">
        <v>28</v>
      </c>
      <c r="AF2714" s="2">
        <f>DATE(emdat_data[[#This Row],[Start Year]],emdat_data[[#This Row],[Start Month]],emdat_data[[#This Row],[Start Day]])</f>
        <v>39353</v>
      </c>
      <c r="AG2714">
        <v>2007</v>
      </c>
      <c r="AH2714">
        <v>10</v>
      </c>
      <c r="AI2714">
        <v>1</v>
      </c>
      <c r="AJ2714" s="2">
        <f>DATE(emdat_data[[#This Row],[End Year]],emdat_data[[#This Row],[End Month]],emdat_data[[#This Row],[End Day]])</f>
        <v>39356</v>
      </c>
      <c r="AK2714">
        <v>5</v>
      </c>
      <c r="AM2714">
        <v>33000</v>
      </c>
      <c r="AO2714">
        <v>33000</v>
      </c>
      <c r="AV2714">
        <v>70.848792703252997</v>
      </c>
      <c r="AW2714" t="s">
        <v>11574</v>
      </c>
      <c r="AY2714" t="s">
        <v>11575</v>
      </c>
    </row>
    <row r="2715" spans="1:51" hidden="1" x14ac:dyDescent="0.25">
      <c r="A2715" t="s">
        <v>11583</v>
      </c>
      <c r="B2715">
        <v>2007</v>
      </c>
      <c r="C2715">
        <v>463</v>
      </c>
      <c r="D2715" t="s">
        <v>11584</v>
      </c>
      <c r="E2715" t="s">
        <v>50</v>
      </c>
      <c r="F2715" t="s">
        <v>63</v>
      </c>
      <c r="G2715" t="s">
        <v>82</v>
      </c>
      <c r="H2715" t="s">
        <v>98</v>
      </c>
      <c r="J2715" t="s">
        <v>11585</v>
      </c>
      <c r="K2715" t="s">
        <v>364</v>
      </c>
      <c r="L2715" t="s">
        <v>365</v>
      </c>
      <c r="M2715" t="s">
        <v>173</v>
      </c>
      <c r="N2715" t="s">
        <v>57</v>
      </c>
      <c r="O2715" t="s">
        <v>11586</v>
      </c>
      <c r="Q2715" t="s">
        <v>72</v>
      </c>
      <c r="R2715" t="s">
        <v>176</v>
      </c>
      <c r="X2715" t="s">
        <v>88</v>
      </c>
      <c r="Y2715">
        <v>1707</v>
      </c>
      <c r="Z2715">
        <v>1069</v>
      </c>
      <c r="AA2715" s="1"/>
      <c r="AC2715">
        <v>2007</v>
      </c>
      <c r="AD2715">
        <v>9</v>
      </c>
      <c r="AE2715">
        <v>29</v>
      </c>
      <c r="AF2715" s="2">
        <f>DATE(emdat_data[[#This Row],[Start Year]],emdat_data[[#This Row],[Start Month]],emdat_data[[#This Row],[Start Day]])</f>
        <v>39354</v>
      </c>
      <c r="AG2715">
        <v>2007</v>
      </c>
      <c r="AH2715">
        <v>10</v>
      </c>
      <c r="AI2715">
        <v>12</v>
      </c>
      <c r="AJ2715" s="2">
        <f>DATE(emdat_data[[#This Row],[End Year]],emdat_data[[#This Row],[End Month]],emdat_data[[#This Row],[End Day]])</f>
        <v>39367</v>
      </c>
      <c r="AK2715">
        <v>8</v>
      </c>
      <c r="AM2715">
        <v>2000</v>
      </c>
      <c r="AO2715">
        <v>2000</v>
      </c>
      <c r="AV2715">
        <v>70.848792703252997</v>
      </c>
      <c r="AX2715" t="s">
        <v>11587</v>
      </c>
      <c r="AY2715" t="s">
        <v>11588</v>
      </c>
    </row>
    <row r="2716" spans="1:51" hidden="1" x14ac:dyDescent="0.25">
      <c r="A2716" t="s">
        <v>11825</v>
      </c>
      <c r="B2716">
        <v>2007</v>
      </c>
      <c r="C2716">
        <v>463</v>
      </c>
      <c r="D2716" t="s">
        <v>11584</v>
      </c>
      <c r="E2716" t="s">
        <v>50</v>
      </c>
      <c r="F2716" t="s">
        <v>63</v>
      </c>
      <c r="G2716" t="s">
        <v>82</v>
      </c>
      <c r="H2716" t="s">
        <v>98</v>
      </c>
      <c r="J2716" t="s">
        <v>11585</v>
      </c>
      <c r="K2716" t="s">
        <v>3068</v>
      </c>
      <c r="L2716" t="s">
        <v>3069</v>
      </c>
      <c r="M2716" t="s">
        <v>173</v>
      </c>
      <c r="N2716" t="s">
        <v>57</v>
      </c>
      <c r="O2716" t="s">
        <v>11826</v>
      </c>
      <c r="Q2716" t="s">
        <v>72</v>
      </c>
      <c r="S2716" t="s">
        <v>127</v>
      </c>
      <c r="W2716">
        <v>117</v>
      </c>
      <c r="X2716" t="s">
        <v>88</v>
      </c>
      <c r="Y2716">
        <v>1707</v>
      </c>
      <c r="Z2716">
        <v>1069</v>
      </c>
      <c r="AA2716" s="1"/>
      <c r="AC2716">
        <v>2007</v>
      </c>
      <c r="AD2716">
        <v>9</v>
      </c>
      <c r="AE2716">
        <v>29</v>
      </c>
      <c r="AF2716" s="2">
        <f>DATE(emdat_data[[#This Row],[Start Year]],emdat_data[[#This Row],[Start Month]],emdat_data[[#This Row],[Start Day]])</f>
        <v>39354</v>
      </c>
      <c r="AG2716">
        <v>2007</v>
      </c>
      <c r="AH2716">
        <v>10</v>
      </c>
      <c r="AI2716">
        <v>12</v>
      </c>
      <c r="AJ2716" s="2">
        <f>DATE(emdat_data[[#This Row],[End Year]],emdat_data[[#This Row],[End Month]],emdat_data[[#This Row],[End Day]])</f>
        <v>39367</v>
      </c>
      <c r="AK2716">
        <v>96</v>
      </c>
      <c r="AL2716">
        <v>150</v>
      </c>
      <c r="AM2716">
        <v>637755</v>
      </c>
      <c r="AN2716">
        <v>47525</v>
      </c>
      <c r="AO2716">
        <v>685430</v>
      </c>
      <c r="AT2716">
        <v>191000</v>
      </c>
      <c r="AU2716">
        <v>269588</v>
      </c>
      <c r="AV2716">
        <v>70.848792703252997</v>
      </c>
      <c r="AW2716" t="s">
        <v>11827</v>
      </c>
      <c r="AY2716" t="s">
        <v>11828</v>
      </c>
    </row>
    <row r="2717" spans="1:51" hidden="1" x14ac:dyDescent="0.25">
      <c r="A2717" t="s">
        <v>12181</v>
      </c>
      <c r="B2717">
        <v>2007</v>
      </c>
      <c r="C2717">
        <v>473</v>
      </c>
      <c r="E2717" t="s">
        <v>50</v>
      </c>
      <c r="F2717" t="s">
        <v>51</v>
      </c>
      <c r="G2717" t="s">
        <v>1213</v>
      </c>
      <c r="H2717" t="s">
        <v>1214</v>
      </c>
      <c r="K2717" t="s">
        <v>3101</v>
      </c>
      <c r="L2717" t="s">
        <v>3102</v>
      </c>
      <c r="M2717" t="s">
        <v>392</v>
      </c>
      <c r="N2717" t="s">
        <v>57</v>
      </c>
      <c r="O2717" t="s">
        <v>12182</v>
      </c>
      <c r="P2717" t="s">
        <v>52</v>
      </c>
      <c r="AA2717" s="1"/>
      <c r="AC2717">
        <v>2007</v>
      </c>
      <c r="AD2717">
        <v>9</v>
      </c>
      <c r="AE2717">
        <v>30</v>
      </c>
      <c r="AF2717" s="2">
        <f>DATE(emdat_data[[#This Row],[Start Year]],emdat_data[[#This Row],[Start Month]],emdat_data[[#This Row],[Start Day]])</f>
        <v>39355</v>
      </c>
      <c r="AG2717">
        <v>2007</v>
      </c>
      <c r="AH2717">
        <v>9</v>
      </c>
      <c r="AI2717">
        <v>30</v>
      </c>
      <c r="AJ2717" s="2">
        <f>DATE(emdat_data[[#This Row],[End Year]],emdat_data[[#This Row],[End Month]],emdat_data[[#This Row],[End Day]])</f>
        <v>39355</v>
      </c>
      <c r="AK2717">
        <v>6</v>
      </c>
      <c r="AL2717">
        <v>15</v>
      </c>
      <c r="AO2717">
        <v>15</v>
      </c>
      <c r="AV2717">
        <v>70.848792703252997</v>
      </c>
      <c r="AX2717" t="s">
        <v>12183</v>
      </c>
      <c r="AY2717" t="s">
        <v>12184</v>
      </c>
    </row>
    <row r="2718" spans="1:51" hidden="1" x14ac:dyDescent="0.25">
      <c r="A2718" t="s">
        <v>10330</v>
      </c>
      <c r="B2718">
        <v>2007</v>
      </c>
      <c r="C2718">
        <v>9514</v>
      </c>
      <c r="E2718" t="s">
        <v>50</v>
      </c>
      <c r="F2718" t="s">
        <v>350</v>
      </c>
      <c r="G2718" t="s">
        <v>351</v>
      </c>
      <c r="H2718" t="s">
        <v>351</v>
      </c>
      <c r="K2718" t="s">
        <v>335</v>
      </c>
      <c r="L2718" t="s">
        <v>336</v>
      </c>
      <c r="M2718" t="s">
        <v>85</v>
      </c>
      <c r="N2718" t="s">
        <v>86</v>
      </c>
      <c r="O2718" t="s">
        <v>10331</v>
      </c>
      <c r="P2718" t="s">
        <v>10332</v>
      </c>
      <c r="U2718" t="s">
        <v>127</v>
      </c>
      <c r="X2718" t="s">
        <v>78</v>
      </c>
      <c r="AA2718" s="1"/>
      <c r="AC2718">
        <v>2007</v>
      </c>
      <c r="AD2718">
        <v>10</v>
      </c>
      <c r="AF2718" s="2">
        <f>DATE(emdat_data[[#This Row],[Start Year]],emdat_data[[#This Row],[Start Month]],emdat_data[[#This Row],[Start Day]])</f>
        <v>39355</v>
      </c>
      <c r="AG2718">
        <v>2007</v>
      </c>
      <c r="AJ2718" s="2">
        <f>DATE(emdat_data[[#This Row],[End Year]],emdat_data[[#This Row],[End Month]],emdat_data[[#This Row],[End Day]])</f>
        <v>39051</v>
      </c>
      <c r="AM2718">
        <v>1000000</v>
      </c>
      <c r="AO2718">
        <v>1000000</v>
      </c>
      <c r="AV2718">
        <v>70.848792703252997</v>
      </c>
      <c r="AW2718" t="s">
        <v>10333</v>
      </c>
      <c r="AY2718" t="s">
        <v>10334</v>
      </c>
    </row>
    <row r="2719" spans="1:51" x14ac:dyDescent="0.25">
      <c r="A2719" t="s">
        <v>11916</v>
      </c>
      <c r="B2719">
        <v>2007</v>
      </c>
      <c r="C2719">
        <v>721</v>
      </c>
      <c r="E2719" t="s">
        <v>50</v>
      </c>
      <c r="F2719" t="s">
        <v>119</v>
      </c>
      <c r="G2719" t="s">
        <v>120</v>
      </c>
      <c r="H2719" t="s">
        <v>121</v>
      </c>
      <c r="J2719" t="s">
        <v>294</v>
      </c>
      <c r="K2719" t="s">
        <v>280</v>
      </c>
      <c r="L2719" t="s">
        <v>281</v>
      </c>
      <c r="M2719" t="s">
        <v>260</v>
      </c>
      <c r="N2719" t="s">
        <v>76</v>
      </c>
      <c r="O2719" t="s">
        <v>11917</v>
      </c>
      <c r="T2719" t="s">
        <v>128</v>
      </c>
      <c r="U2719" t="s">
        <v>128</v>
      </c>
      <c r="X2719" t="s">
        <v>129</v>
      </c>
      <c r="AA2719" s="1"/>
      <c r="AC2719">
        <v>2007</v>
      </c>
      <c r="AD2719">
        <v>10</v>
      </c>
      <c r="AF2719" s="2">
        <f>DATE(emdat_data[[#This Row],[Start Year]],emdat_data[[#This Row],[Start Month]],emdat_data[[#This Row],[Start Day]])</f>
        <v>39355</v>
      </c>
      <c r="AG2719">
        <v>2008</v>
      </c>
      <c r="AH2719">
        <v>10</v>
      </c>
      <c r="AJ2719" s="2">
        <f>DATE(emdat_data[[#This Row],[End Year]],emdat_data[[#This Row],[End Month]],emdat_data[[#This Row],[End Day]])</f>
        <v>39721</v>
      </c>
      <c r="AK2719">
        <v>78</v>
      </c>
      <c r="AM2719">
        <v>7547</v>
      </c>
      <c r="AO2719">
        <v>7547</v>
      </c>
      <c r="AV2719">
        <v>70.848792703252997</v>
      </c>
    </row>
    <row r="2720" spans="1:51" hidden="1" x14ac:dyDescent="0.25">
      <c r="A2720" t="s">
        <v>11935</v>
      </c>
      <c r="B2720">
        <v>2007</v>
      </c>
      <c r="C2720">
        <v>9499</v>
      </c>
      <c r="E2720" t="s">
        <v>50</v>
      </c>
      <c r="F2720" t="s">
        <v>350</v>
      </c>
      <c r="G2720" t="s">
        <v>351</v>
      </c>
      <c r="H2720" t="s">
        <v>351</v>
      </c>
      <c r="K2720" t="s">
        <v>287</v>
      </c>
      <c r="L2720" t="s">
        <v>288</v>
      </c>
      <c r="M2720" t="s">
        <v>260</v>
      </c>
      <c r="N2720" t="s">
        <v>76</v>
      </c>
      <c r="O2720" t="s">
        <v>11936</v>
      </c>
      <c r="X2720" t="s">
        <v>78</v>
      </c>
      <c r="AA2720" s="1"/>
      <c r="AC2720">
        <v>2007</v>
      </c>
      <c r="AD2720">
        <v>10</v>
      </c>
      <c r="AF2720" s="2">
        <f>DATE(emdat_data[[#This Row],[Start Year]],emdat_data[[#This Row],[Start Month]],emdat_data[[#This Row],[Start Day]])</f>
        <v>39355</v>
      </c>
      <c r="AG2720">
        <v>2007</v>
      </c>
      <c r="AJ2720" s="2">
        <f>DATE(emdat_data[[#This Row],[End Year]],emdat_data[[#This Row],[End Month]],emdat_data[[#This Row],[End Day]])</f>
        <v>39051</v>
      </c>
      <c r="AM2720">
        <v>520000</v>
      </c>
      <c r="AO2720">
        <v>520000</v>
      </c>
      <c r="AV2720">
        <v>70.848792703252997</v>
      </c>
      <c r="AX2720" t="s">
        <v>11937</v>
      </c>
      <c r="AY2720" t="s">
        <v>11938</v>
      </c>
    </row>
    <row r="2721" spans="1:51" hidden="1" x14ac:dyDescent="0.25">
      <c r="A2721" t="s">
        <v>11961</v>
      </c>
      <c r="B2721">
        <v>2007</v>
      </c>
      <c r="C2721">
        <v>541</v>
      </c>
      <c r="E2721" t="s">
        <v>50</v>
      </c>
      <c r="F2721" t="s">
        <v>71</v>
      </c>
      <c r="G2721" t="s">
        <v>72</v>
      </c>
      <c r="K2721" t="s">
        <v>297</v>
      </c>
      <c r="L2721" t="s">
        <v>298</v>
      </c>
      <c r="M2721" t="s">
        <v>125</v>
      </c>
      <c r="N2721" t="s">
        <v>76</v>
      </c>
      <c r="O2721" t="s">
        <v>11962</v>
      </c>
      <c r="X2721" t="s">
        <v>78</v>
      </c>
      <c r="AA2721" s="1"/>
      <c r="AC2721">
        <v>2007</v>
      </c>
      <c r="AD2721">
        <v>10</v>
      </c>
      <c r="AF2721" s="2">
        <f>DATE(emdat_data[[#This Row],[Start Year]],emdat_data[[#This Row],[Start Month]],emdat_data[[#This Row],[Start Day]])</f>
        <v>39355</v>
      </c>
      <c r="AG2721">
        <v>2007</v>
      </c>
      <c r="AH2721">
        <v>10</v>
      </c>
      <c r="AJ2721" s="2">
        <f>DATE(emdat_data[[#This Row],[End Year]],emdat_data[[#This Row],[End Month]],emdat_data[[#This Row],[End Day]])</f>
        <v>39355</v>
      </c>
      <c r="AK2721">
        <v>17</v>
      </c>
      <c r="AV2721">
        <v>70.848792703252997</v>
      </c>
      <c r="AW2721" t="s">
        <v>11963</v>
      </c>
      <c r="AY2721" t="s">
        <v>11964</v>
      </c>
    </row>
    <row r="2722" spans="1:51" hidden="1" x14ac:dyDescent="0.25">
      <c r="A2722" t="s">
        <v>12147</v>
      </c>
      <c r="B2722">
        <v>2007</v>
      </c>
      <c r="C2722">
        <v>9548</v>
      </c>
      <c r="E2722" t="s">
        <v>50</v>
      </c>
      <c r="F2722" t="s">
        <v>350</v>
      </c>
      <c r="G2722" t="s">
        <v>351</v>
      </c>
      <c r="H2722" t="s">
        <v>351</v>
      </c>
      <c r="K2722" t="s">
        <v>357</v>
      </c>
      <c r="L2722" t="s">
        <v>358</v>
      </c>
      <c r="M2722" t="s">
        <v>146</v>
      </c>
      <c r="N2722" t="s">
        <v>86</v>
      </c>
      <c r="O2722" t="s">
        <v>12148</v>
      </c>
      <c r="P2722" t="s">
        <v>12149</v>
      </c>
      <c r="U2722" t="s">
        <v>127</v>
      </c>
      <c r="X2722" t="s">
        <v>78</v>
      </c>
      <c r="AA2722" s="1"/>
      <c r="AC2722">
        <v>2007</v>
      </c>
      <c r="AD2722">
        <v>10</v>
      </c>
      <c r="AF2722" s="2">
        <f>DATE(emdat_data[[#This Row],[Start Year]],emdat_data[[#This Row],[Start Month]],emdat_data[[#This Row],[Start Day]])</f>
        <v>39355</v>
      </c>
      <c r="AG2722">
        <v>2009</v>
      </c>
      <c r="AH2722">
        <v>6</v>
      </c>
      <c r="AJ2722" s="2">
        <f>DATE(emdat_data[[#This Row],[End Year]],emdat_data[[#This Row],[End Month]],emdat_data[[#This Row],[End Day]])</f>
        <v>39964</v>
      </c>
      <c r="AT2722">
        <v>300000</v>
      </c>
      <c r="AU2722">
        <v>423437</v>
      </c>
      <c r="AV2722">
        <v>70.848792703252997</v>
      </c>
      <c r="AW2722" t="s">
        <v>12150</v>
      </c>
      <c r="AY2722" t="s">
        <v>12151</v>
      </c>
    </row>
    <row r="2723" spans="1:51" hidden="1" x14ac:dyDescent="0.25">
      <c r="A2723" t="s">
        <v>10194</v>
      </c>
      <c r="B2723">
        <v>2007</v>
      </c>
      <c r="C2723">
        <v>552</v>
      </c>
      <c r="D2723" t="s">
        <v>10195</v>
      </c>
      <c r="E2723" t="s">
        <v>50</v>
      </c>
      <c r="F2723" t="s">
        <v>63</v>
      </c>
      <c r="G2723" t="s">
        <v>82</v>
      </c>
      <c r="H2723" t="s">
        <v>98</v>
      </c>
      <c r="J2723" t="s">
        <v>10196</v>
      </c>
      <c r="K2723" t="s">
        <v>159</v>
      </c>
      <c r="L2723" t="s">
        <v>160</v>
      </c>
      <c r="M2723" t="s">
        <v>161</v>
      </c>
      <c r="N2723" t="s">
        <v>57</v>
      </c>
      <c r="O2723" t="s">
        <v>4973</v>
      </c>
      <c r="Q2723" t="s">
        <v>72</v>
      </c>
      <c r="W2723">
        <v>240</v>
      </c>
      <c r="X2723" t="s">
        <v>88</v>
      </c>
      <c r="AA2723" s="1"/>
      <c r="AC2723">
        <v>2007</v>
      </c>
      <c r="AD2723">
        <v>10</v>
      </c>
      <c r="AE2723">
        <v>2</v>
      </c>
      <c r="AF2723" s="2">
        <f>DATE(emdat_data[[#This Row],[Start Year]],emdat_data[[#This Row],[Start Month]],emdat_data[[#This Row],[Start Day]])</f>
        <v>39357</v>
      </c>
      <c r="AG2723">
        <v>2007</v>
      </c>
      <c r="AH2723">
        <v>10</v>
      </c>
      <c r="AI2723">
        <v>8</v>
      </c>
      <c r="AJ2723" s="2">
        <f>DATE(emdat_data[[#This Row],[End Year]],emdat_data[[#This Row],[End Month]],emdat_data[[#This Row],[End Day]])</f>
        <v>39363</v>
      </c>
      <c r="AT2723">
        <v>1077788</v>
      </c>
      <c r="AU2723">
        <v>1521251</v>
      </c>
      <c r="AV2723">
        <v>70.848792703252997</v>
      </c>
      <c r="AW2723" t="s">
        <v>1094</v>
      </c>
      <c r="AY2723" t="s">
        <v>1095</v>
      </c>
    </row>
    <row r="2724" spans="1:51" x14ac:dyDescent="0.25">
      <c r="A2724" t="s">
        <v>10271</v>
      </c>
      <c r="B2724">
        <v>2007</v>
      </c>
      <c r="C2724">
        <v>659</v>
      </c>
      <c r="E2724" t="s">
        <v>50</v>
      </c>
      <c r="F2724" t="s">
        <v>119</v>
      </c>
      <c r="G2724" t="s">
        <v>120</v>
      </c>
      <c r="J2724" t="s">
        <v>236</v>
      </c>
      <c r="K2724" t="s">
        <v>73</v>
      </c>
      <c r="L2724" t="s">
        <v>74</v>
      </c>
      <c r="M2724" t="s">
        <v>75</v>
      </c>
      <c r="N2724" t="s">
        <v>76</v>
      </c>
      <c r="O2724" t="s">
        <v>10272</v>
      </c>
      <c r="T2724" t="s">
        <v>128</v>
      </c>
      <c r="U2724" t="s">
        <v>128</v>
      </c>
      <c r="X2724" t="s">
        <v>129</v>
      </c>
      <c r="AA2724" s="1"/>
      <c r="AC2724">
        <v>2007</v>
      </c>
      <c r="AD2724">
        <v>10</v>
      </c>
      <c r="AE2724">
        <v>2</v>
      </c>
      <c r="AF2724" s="2">
        <f>DATE(emdat_data[[#This Row],[Start Year]],emdat_data[[#This Row],[Start Month]],emdat_data[[#This Row],[Start Day]])</f>
        <v>39357</v>
      </c>
      <c r="AG2724">
        <v>2007</v>
      </c>
      <c r="AH2724">
        <v>11</v>
      </c>
      <c r="AI2724">
        <v>29</v>
      </c>
      <c r="AJ2724" s="2">
        <f>DATE(emdat_data[[#This Row],[End Year]],emdat_data[[#This Row],[End Month]],emdat_data[[#This Row],[End Day]])</f>
        <v>39415</v>
      </c>
      <c r="AM2724">
        <v>468</v>
      </c>
      <c r="AO2724">
        <v>468</v>
      </c>
      <c r="AV2724">
        <v>70.848792703252997</v>
      </c>
    </row>
    <row r="2725" spans="1:51" hidden="1" x14ac:dyDescent="0.25">
      <c r="A2725" t="s">
        <v>11606</v>
      </c>
      <c r="B2725">
        <v>2007</v>
      </c>
      <c r="C2725">
        <v>552</v>
      </c>
      <c r="D2725" t="s">
        <v>10195</v>
      </c>
      <c r="E2725" t="s">
        <v>50</v>
      </c>
      <c r="F2725" t="s">
        <v>63</v>
      </c>
      <c r="G2725" t="s">
        <v>82</v>
      </c>
      <c r="H2725" t="s">
        <v>98</v>
      </c>
      <c r="J2725" t="s">
        <v>10196</v>
      </c>
      <c r="K2725" t="s">
        <v>2539</v>
      </c>
      <c r="L2725" t="s">
        <v>2540</v>
      </c>
      <c r="M2725" t="s">
        <v>161</v>
      </c>
      <c r="N2725" t="s">
        <v>57</v>
      </c>
      <c r="O2725" t="s">
        <v>11607</v>
      </c>
      <c r="Q2725" t="s">
        <v>72</v>
      </c>
      <c r="R2725" t="s">
        <v>176</v>
      </c>
      <c r="X2725" t="s">
        <v>88</v>
      </c>
      <c r="Y2725">
        <v>2376</v>
      </c>
      <c r="Z2725">
        <v>12102</v>
      </c>
      <c r="AA2725" s="1"/>
      <c r="AC2725">
        <v>2007</v>
      </c>
      <c r="AD2725">
        <v>10</v>
      </c>
      <c r="AE2725">
        <v>6</v>
      </c>
      <c r="AF2725" s="2">
        <f>DATE(emdat_data[[#This Row],[Start Year]],emdat_data[[#This Row],[Start Month]],emdat_data[[#This Row],[Start Day]])</f>
        <v>39361</v>
      </c>
      <c r="AG2725">
        <v>2007</v>
      </c>
      <c r="AH2725">
        <v>10</v>
      </c>
      <c r="AI2725">
        <v>10</v>
      </c>
      <c r="AJ2725" s="2">
        <f>DATE(emdat_data[[#This Row],[End Year]],emdat_data[[#This Row],[End Month]],emdat_data[[#This Row],[End Day]])</f>
        <v>39365</v>
      </c>
      <c r="AK2725">
        <v>18</v>
      </c>
      <c r="AL2725">
        <v>67</v>
      </c>
      <c r="AM2725">
        <v>1000</v>
      </c>
      <c r="AO2725">
        <v>1067</v>
      </c>
      <c r="AT2725">
        <v>35000</v>
      </c>
      <c r="AU2725">
        <v>49401</v>
      </c>
      <c r="AV2725">
        <v>70.848792703252997</v>
      </c>
      <c r="AW2725" t="s">
        <v>2542</v>
      </c>
      <c r="AY2725" t="s">
        <v>2543</v>
      </c>
    </row>
    <row r="2726" spans="1:51" hidden="1" x14ac:dyDescent="0.25">
      <c r="A2726" t="s">
        <v>10395</v>
      </c>
      <c r="B2726">
        <v>2007</v>
      </c>
      <c r="C2726">
        <v>498</v>
      </c>
      <c r="E2726" t="s">
        <v>50</v>
      </c>
      <c r="F2726" t="s">
        <v>71</v>
      </c>
      <c r="G2726" t="s">
        <v>72</v>
      </c>
      <c r="H2726" t="s">
        <v>102</v>
      </c>
      <c r="K2726" t="s">
        <v>1192</v>
      </c>
      <c r="L2726" t="s">
        <v>1193</v>
      </c>
      <c r="M2726" t="s">
        <v>1194</v>
      </c>
      <c r="N2726" t="s">
        <v>86</v>
      </c>
      <c r="O2726" t="s">
        <v>10396</v>
      </c>
      <c r="P2726" t="s">
        <v>642</v>
      </c>
      <c r="X2726" t="s">
        <v>78</v>
      </c>
      <c r="Y2726">
        <v>2067</v>
      </c>
      <c r="Z2726">
        <v>-764</v>
      </c>
      <c r="AA2726" s="1"/>
      <c r="AB2726" t="s">
        <v>10397</v>
      </c>
      <c r="AC2726">
        <v>2007</v>
      </c>
      <c r="AD2726">
        <v>10</v>
      </c>
      <c r="AE2726">
        <v>7</v>
      </c>
      <c r="AF2726" s="2">
        <f>DATE(emdat_data[[#This Row],[Start Year]],emdat_data[[#This Row],[Start Month]],emdat_data[[#This Row],[Start Day]])</f>
        <v>39362</v>
      </c>
      <c r="AG2726">
        <v>2007</v>
      </c>
      <c r="AH2726">
        <v>10</v>
      </c>
      <c r="AI2726">
        <v>17</v>
      </c>
      <c r="AJ2726" s="2">
        <f>DATE(emdat_data[[#This Row],[End Year]],emdat_data[[#This Row],[End Month]],emdat_data[[#This Row],[End Day]])</f>
        <v>39372</v>
      </c>
      <c r="AM2726">
        <v>18000</v>
      </c>
      <c r="AO2726">
        <v>18000</v>
      </c>
      <c r="AV2726">
        <v>70.848792703252997</v>
      </c>
      <c r="AW2726" t="s">
        <v>10024</v>
      </c>
      <c r="AY2726" t="s">
        <v>10025</v>
      </c>
    </row>
    <row r="2727" spans="1:51" hidden="1" x14ac:dyDescent="0.25">
      <c r="A2727" t="s">
        <v>10510</v>
      </c>
      <c r="B2727">
        <v>2007</v>
      </c>
      <c r="C2727">
        <v>496</v>
      </c>
      <c r="E2727" t="s">
        <v>50</v>
      </c>
      <c r="F2727" t="s">
        <v>71</v>
      </c>
      <c r="G2727" t="s">
        <v>72</v>
      </c>
      <c r="H2727" t="s">
        <v>102</v>
      </c>
      <c r="K2727" t="s">
        <v>1342</v>
      </c>
      <c r="L2727" t="s">
        <v>1343</v>
      </c>
      <c r="M2727" t="s">
        <v>1194</v>
      </c>
      <c r="N2727" t="s">
        <v>86</v>
      </c>
      <c r="O2727" t="s">
        <v>1348</v>
      </c>
      <c r="P2727" t="s">
        <v>642</v>
      </c>
      <c r="X2727" t="s">
        <v>78</v>
      </c>
      <c r="Y2727">
        <v>2067</v>
      </c>
      <c r="Z2727">
        <v>-764</v>
      </c>
      <c r="AA2727" s="1"/>
      <c r="AB2727" t="s">
        <v>10511</v>
      </c>
      <c r="AC2727">
        <v>2007</v>
      </c>
      <c r="AD2727">
        <v>10</v>
      </c>
      <c r="AE2727">
        <v>7</v>
      </c>
      <c r="AF2727" s="2">
        <f>DATE(emdat_data[[#This Row],[Start Year]],emdat_data[[#This Row],[Start Month]],emdat_data[[#This Row],[Start Day]])</f>
        <v>39362</v>
      </c>
      <c r="AG2727">
        <v>2007</v>
      </c>
      <c r="AH2727">
        <v>10</v>
      </c>
      <c r="AI2727">
        <v>17</v>
      </c>
      <c r="AJ2727" s="2">
        <f>DATE(emdat_data[[#This Row],[End Year]],emdat_data[[#This Row],[End Month]],emdat_data[[#This Row],[End Day]])</f>
        <v>39372</v>
      </c>
      <c r="AK2727">
        <v>41</v>
      </c>
      <c r="AL2727">
        <v>78</v>
      </c>
      <c r="AM2727">
        <v>72520</v>
      </c>
      <c r="AN2727">
        <v>3349</v>
      </c>
      <c r="AO2727">
        <v>75947</v>
      </c>
      <c r="AV2727">
        <v>70.848792703252997</v>
      </c>
      <c r="AW2727" t="s">
        <v>1349</v>
      </c>
      <c r="AY2727" t="s">
        <v>1350</v>
      </c>
    </row>
    <row r="2728" spans="1:51" hidden="1" x14ac:dyDescent="0.25">
      <c r="A2728" t="s">
        <v>10096</v>
      </c>
      <c r="B2728">
        <v>2007</v>
      </c>
      <c r="C2728">
        <v>503</v>
      </c>
      <c r="E2728" t="s">
        <v>50</v>
      </c>
      <c r="F2728" t="s">
        <v>71</v>
      </c>
      <c r="G2728" t="s">
        <v>72</v>
      </c>
      <c r="H2728" t="s">
        <v>102</v>
      </c>
      <c r="K2728" t="s">
        <v>1185</v>
      </c>
      <c r="L2728" t="s">
        <v>1186</v>
      </c>
      <c r="M2728" t="s">
        <v>204</v>
      </c>
      <c r="N2728" t="s">
        <v>86</v>
      </c>
      <c r="O2728" t="s">
        <v>10097</v>
      </c>
      <c r="P2728" t="s">
        <v>134</v>
      </c>
      <c r="Q2728" t="s">
        <v>176</v>
      </c>
      <c r="S2728" t="s">
        <v>127</v>
      </c>
      <c r="U2728" t="s">
        <v>127</v>
      </c>
      <c r="X2728" t="s">
        <v>78</v>
      </c>
      <c r="Y2728">
        <v>1098</v>
      </c>
      <c r="Z2728">
        <v>-8544</v>
      </c>
      <c r="AA2728" s="1"/>
      <c r="AC2728">
        <v>2007</v>
      </c>
      <c r="AD2728">
        <v>10</v>
      </c>
      <c r="AE2728">
        <v>12</v>
      </c>
      <c r="AF2728" s="2">
        <f>DATE(emdat_data[[#This Row],[Start Year]],emdat_data[[#This Row],[Start Month]],emdat_data[[#This Row],[Start Day]])</f>
        <v>39367</v>
      </c>
      <c r="AG2728">
        <v>2007</v>
      </c>
      <c r="AH2728">
        <v>10</v>
      </c>
      <c r="AI2728">
        <v>26</v>
      </c>
      <c r="AJ2728" s="2">
        <f>DATE(emdat_data[[#This Row],[End Year]],emdat_data[[#This Row],[End Month]],emdat_data[[#This Row],[End Day]])</f>
        <v>39381</v>
      </c>
      <c r="AK2728">
        <v>19</v>
      </c>
      <c r="AM2728">
        <v>12000</v>
      </c>
      <c r="AO2728">
        <v>12000</v>
      </c>
      <c r="AT2728">
        <v>80000</v>
      </c>
      <c r="AU2728">
        <v>112917</v>
      </c>
      <c r="AV2728">
        <v>70.848792703252997</v>
      </c>
      <c r="AX2728" t="s">
        <v>10098</v>
      </c>
      <c r="AY2728" t="s">
        <v>10099</v>
      </c>
    </row>
    <row r="2729" spans="1:51" hidden="1" x14ac:dyDescent="0.25">
      <c r="A2729" t="s">
        <v>10433</v>
      </c>
      <c r="B2729">
        <v>2007</v>
      </c>
      <c r="C2729">
        <v>551</v>
      </c>
      <c r="E2729" t="s">
        <v>50</v>
      </c>
      <c r="F2729" t="s">
        <v>71</v>
      </c>
      <c r="G2729" t="s">
        <v>72</v>
      </c>
      <c r="H2729" t="s">
        <v>102</v>
      </c>
      <c r="K2729" t="s">
        <v>1231</v>
      </c>
      <c r="L2729" t="s">
        <v>1232</v>
      </c>
      <c r="M2729" t="s">
        <v>197</v>
      </c>
      <c r="N2729" t="s">
        <v>190</v>
      </c>
      <c r="O2729" t="s">
        <v>10434</v>
      </c>
      <c r="P2729" t="s">
        <v>642</v>
      </c>
      <c r="W2729">
        <v>5050</v>
      </c>
      <c r="X2729" t="s">
        <v>78</v>
      </c>
      <c r="Y2729">
        <v>3864</v>
      </c>
      <c r="Z2729">
        <v>-27</v>
      </c>
      <c r="AA2729" s="1"/>
      <c r="AB2729" t="s">
        <v>10435</v>
      </c>
      <c r="AC2729">
        <v>2007</v>
      </c>
      <c r="AD2729">
        <v>10</v>
      </c>
      <c r="AE2729">
        <v>12</v>
      </c>
      <c r="AF2729" s="2">
        <f>DATE(emdat_data[[#This Row],[Start Year]],emdat_data[[#This Row],[Start Month]],emdat_data[[#This Row],[Start Day]])</f>
        <v>39367</v>
      </c>
      <c r="AG2729">
        <v>2007</v>
      </c>
      <c r="AH2729">
        <v>10</v>
      </c>
      <c r="AI2729">
        <v>18</v>
      </c>
      <c r="AJ2729" s="2">
        <f>DATE(emdat_data[[#This Row],[End Year]],emdat_data[[#This Row],[End Month]],emdat_data[[#This Row],[End Day]])</f>
        <v>39373</v>
      </c>
      <c r="AK2729">
        <v>3</v>
      </c>
      <c r="AM2729">
        <v>3600</v>
      </c>
      <c r="AO2729">
        <v>3600</v>
      </c>
      <c r="AV2729">
        <v>70.848792703252997</v>
      </c>
      <c r="AW2729" t="s">
        <v>10436</v>
      </c>
      <c r="AX2729" t="s">
        <v>10437</v>
      </c>
      <c r="AY2729" t="s">
        <v>10438</v>
      </c>
    </row>
    <row r="2730" spans="1:51" hidden="1" x14ac:dyDescent="0.25">
      <c r="A2730" t="s">
        <v>10492</v>
      </c>
      <c r="B2730">
        <v>2007</v>
      </c>
      <c r="C2730">
        <v>503</v>
      </c>
      <c r="E2730" t="s">
        <v>50</v>
      </c>
      <c r="F2730" t="s">
        <v>71</v>
      </c>
      <c r="G2730" t="s">
        <v>72</v>
      </c>
      <c r="H2730" t="s">
        <v>102</v>
      </c>
      <c r="K2730" t="s">
        <v>202</v>
      </c>
      <c r="L2730" t="s">
        <v>203</v>
      </c>
      <c r="M2730" t="s">
        <v>204</v>
      </c>
      <c r="N2730" t="s">
        <v>86</v>
      </c>
      <c r="O2730" t="s">
        <v>10493</v>
      </c>
      <c r="P2730" t="s">
        <v>642</v>
      </c>
      <c r="X2730" t="s">
        <v>78</v>
      </c>
      <c r="Y2730">
        <v>1098</v>
      </c>
      <c r="Z2730">
        <v>-8544</v>
      </c>
      <c r="AA2730" s="1"/>
      <c r="AC2730">
        <v>2007</v>
      </c>
      <c r="AD2730">
        <v>10</v>
      </c>
      <c r="AE2730">
        <v>12</v>
      </c>
      <c r="AF2730" s="2">
        <f>DATE(emdat_data[[#This Row],[Start Year]],emdat_data[[#This Row],[Start Month]],emdat_data[[#This Row],[Start Day]])</f>
        <v>39367</v>
      </c>
      <c r="AG2730">
        <v>2007</v>
      </c>
      <c r="AH2730">
        <v>10</v>
      </c>
      <c r="AI2730">
        <v>26</v>
      </c>
      <c r="AJ2730" s="2">
        <f>DATE(emdat_data[[#This Row],[End Year]],emdat_data[[#This Row],[End Month]],emdat_data[[#This Row],[End Day]])</f>
        <v>39381</v>
      </c>
      <c r="AM2730">
        <v>1440</v>
      </c>
      <c r="AO2730">
        <v>1440</v>
      </c>
      <c r="AV2730">
        <v>70.848792703252997</v>
      </c>
      <c r="AW2730" t="s">
        <v>10494</v>
      </c>
      <c r="AY2730" t="s">
        <v>10495</v>
      </c>
    </row>
    <row r="2731" spans="1:51" hidden="1" x14ac:dyDescent="0.25">
      <c r="A2731" t="s">
        <v>10501</v>
      </c>
      <c r="B2731">
        <v>2007</v>
      </c>
      <c r="C2731">
        <v>503</v>
      </c>
      <c r="E2731" t="s">
        <v>50</v>
      </c>
      <c r="F2731" t="s">
        <v>71</v>
      </c>
      <c r="G2731" t="s">
        <v>72</v>
      </c>
      <c r="H2731" t="s">
        <v>102</v>
      </c>
      <c r="K2731" t="s">
        <v>1020</v>
      </c>
      <c r="L2731" t="s">
        <v>1021</v>
      </c>
      <c r="M2731" t="s">
        <v>204</v>
      </c>
      <c r="N2731" t="s">
        <v>86</v>
      </c>
      <c r="O2731" t="s">
        <v>10502</v>
      </c>
      <c r="P2731" t="s">
        <v>642</v>
      </c>
      <c r="S2731" t="s">
        <v>127</v>
      </c>
      <c r="X2731" t="s">
        <v>78</v>
      </c>
      <c r="Y2731">
        <v>1098</v>
      </c>
      <c r="Z2731">
        <v>-8544</v>
      </c>
      <c r="AA2731" s="1"/>
      <c r="AC2731">
        <v>2007</v>
      </c>
      <c r="AD2731">
        <v>10</v>
      </c>
      <c r="AE2731">
        <v>12</v>
      </c>
      <c r="AF2731" s="2">
        <f>DATE(emdat_data[[#This Row],[Start Year]],emdat_data[[#This Row],[Start Month]],emdat_data[[#This Row],[Start Day]])</f>
        <v>39367</v>
      </c>
      <c r="AG2731">
        <v>2007</v>
      </c>
      <c r="AH2731">
        <v>10</v>
      </c>
      <c r="AI2731">
        <v>26</v>
      </c>
      <c r="AJ2731" s="2">
        <f>DATE(emdat_data[[#This Row],[End Year]],emdat_data[[#This Row],[End Month]],emdat_data[[#This Row],[End Day]])</f>
        <v>39381</v>
      </c>
      <c r="AK2731">
        <v>5</v>
      </c>
      <c r="AM2731">
        <v>15000</v>
      </c>
      <c r="AO2731">
        <v>15000</v>
      </c>
      <c r="AV2731">
        <v>70.848792703252997</v>
      </c>
      <c r="AX2731" t="s">
        <v>10503</v>
      </c>
      <c r="AY2731" t="s">
        <v>10504</v>
      </c>
    </row>
    <row r="2732" spans="1:51" hidden="1" x14ac:dyDescent="0.25">
      <c r="A2732" t="s">
        <v>11981</v>
      </c>
      <c r="B2732">
        <v>2007</v>
      </c>
      <c r="C2732">
        <v>503</v>
      </c>
      <c r="E2732" t="s">
        <v>50</v>
      </c>
      <c r="F2732" t="s">
        <v>71</v>
      </c>
      <c r="G2732" t="s">
        <v>72</v>
      </c>
      <c r="H2732" t="s">
        <v>102</v>
      </c>
      <c r="K2732" t="s">
        <v>2706</v>
      </c>
      <c r="L2732" t="s">
        <v>2707</v>
      </c>
      <c r="M2732" t="s">
        <v>204</v>
      </c>
      <c r="N2732" t="s">
        <v>86</v>
      </c>
      <c r="O2732" t="s">
        <v>11982</v>
      </c>
      <c r="P2732" t="s">
        <v>642</v>
      </c>
      <c r="X2732" t="s">
        <v>78</v>
      </c>
      <c r="Y2732">
        <v>1098</v>
      </c>
      <c r="Z2732">
        <v>-8544</v>
      </c>
      <c r="AA2732" s="1"/>
      <c r="AC2732">
        <v>2007</v>
      </c>
      <c r="AD2732">
        <v>10</v>
      </c>
      <c r="AE2732">
        <v>12</v>
      </c>
      <c r="AF2732" s="2">
        <f>DATE(emdat_data[[#This Row],[Start Year]],emdat_data[[#This Row],[Start Month]],emdat_data[[#This Row],[Start Day]])</f>
        <v>39367</v>
      </c>
      <c r="AG2732">
        <v>2007</v>
      </c>
      <c r="AH2732">
        <v>10</v>
      </c>
      <c r="AI2732">
        <v>26</v>
      </c>
      <c r="AJ2732" s="2">
        <f>DATE(emdat_data[[#This Row],[End Year]],emdat_data[[#This Row],[End Month]],emdat_data[[#This Row],[End Day]])</f>
        <v>39381</v>
      </c>
      <c r="AK2732">
        <v>2</v>
      </c>
      <c r="AM2732">
        <v>129</v>
      </c>
      <c r="AO2732">
        <v>129</v>
      </c>
      <c r="AV2732">
        <v>70.848792703252997</v>
      </c>
      <c r="AW2732" t="s">
        <v>11983</v>
      </c>
      <c r="AY2732" t="s">
        <v>11984</v>
      </c>
    </row>
    <row r="2733" spans="1:51" hidden="1" x14ac:dyDescent="0.25">
      <c r="A2733" t="s">
        <v>12054</v>
      </c>
      <c r="B2733">
        <v>2007</v>
      </c>
      <c r="C2733">
        <v>503</v>
      </c>
      <c r="E2733" t="s">
        <v>50</v>
      </c>
      <c r="F2733" t="s">
        <v>71</v>
      </c>
      <c r="G2733" t="s">
        <v>72</v>
      </c>
      <c r="H2733" t="s">
        <v>102</v>
      </c>
      <c r="K2733" t="s">
        <v>325</v>
      </c>
      <c r="L2733" t="s">
        <v>326</v>
      </c>
      <c r="M2733" t="s">
        <v>204</v>
      </c>
      <c r="N2733" t="s">
        <v>86</v>
      </c>
      <c r="O2733" t="s">
        <v>8514</v>
      </c>
      <c r="P2733" t="s">
        <v>642</v>
      </c>
      <c r="X2733" t="s">
        <v>78</v>
      </c>
      <c r="Y2733">
        <v>1098</v>
      </c>
      <c r="Z2733">
        <v>-8544</v>
      </c>
      <c r="AA2733" s="1"/>
      <c r="AC2733">
        <v>2007</v>
      </c>
      <c r="AD2733">
        <v>10</v>
      </c>
      <c r="AE2733">
        <v>12</v>
      </c>
      <c r="AF2733" s="2">
        <f>DATE(emdat_data[[#This Row],[Start Year]],emdat_data[[#This Row],[Start Month]],emdat_data[[#This Row],[Start Day]])</f>
        <v>39367</v>
      </c>
      <c r="AG2733">
        <v>2007</v>
      </c>
      <c r="AH2733">
        <v>10</v>
      </c>
      <c r="AI2733">
        <v>26</v>
      </c>
      <c r="AJ2733" s="2">
        <f>DATE(emdat_data[[#This Row],[End Year]],emdat_data[[#This Row],[End Month]],emdat_data[[#This Row],[End Day]])</f>
        <v>39381</v>
      </c>
      <c r="AK2733">
        <v>2</v>
      </c>
      <c r="AM2733">
        <v>500</v>
      </c>
      <c r="AO2733">
        <v>500</v>
      </c>
      <c r="AV2733">
        <v>70.848792703252997</v>
      </c>
      <c r="AW2733" t="s">
        <v>328</v>
      </c>
      <c r="AY2733" t="s">
        <v>329</v>
      </c>
    </row>
    <row r="2734" spans="1:51" hidden="1" x14ac:dyDescent="0.25">
      <c r="A2734" t="s">
        <v>12093</v>
      </c>
      <c r="B2734">
        <v>2007</v>
      </c>
      <c r="C2734">
        <v>501</v>
      </c>
      <c r="D2734" t="s">
        <v>12094</v>
      </c>
      <c r="E2734" t="s">
        <v>50</v>
      </c>
      <c r="F2734" t="s">
        <v>71</v>
      </c>
      <c r="G2734" t="s">
        <v>72</v>
      </c>
      <c r="H2734" t="s">
        <v>170</v>
      </c>
      <c r="K2734" t="s">
        <v>3950</v>
      </c>
      <c r="L2734" t="s">
        <v>3951</v>
      </c>
      <c r="M2734" t="s">
        <v>995</v>
      </c>
      <c r="N2734" t="s">
        <v>76</v>
      </c>
      <c r="O2734" t="s">
        <v>12095</v>
      </c>
      <c r="P2734" t="s">
        <v>642</v>
      </c>
      <c r="W2734">
        <v>6550</v>
      </c>
      <c r="X2734" t="s">
        <v>78</v>
      </c>
      <c r="Y2734">
        <v>3695</v>
      </c>
      <c r="Z2734">
        <v>971</v>
      </c>
      <c r="AA2734" s="1"/>
      <c r="AC2734">
        <v>2007</v>
      </c>
      <c r="AD2734">
        <v>10</v>
      </c>
      <c r="AE2734">
        <v>13</v>
      </c>
      <c r="AF2734" s="2">
        <f>DATE(emdat_data[[#This Row],[Start Year]],emdat_data[[#This Row],[Start Month]],emdat_data[[#This Row],[Start Day]])</f>
        <v>39368</v>
      </c>
      <c r="AG2734">
        <v>2007</v>
      </c>
      <c r="AH2734">
        <v>10</v>
      </c>
      <c r="AI2734">
        <v>16</v>
      </c>
      <c r="AJ2734" s="2">
        <f>DATE(emdat_data[[#This Row],[End Year]],emdat_data[[#This Row],[End Month]],emdat_data[[#This Row],[End Day]])</f>
        <v>39371</v>
      </c>
      <c r="AK2734">
        <v>16</v>
      </c>
      <c r="AM2734">
        <v>5000</v>
      </c>
      <c r="AO2734">
        <v>5000</v>
      </c>
      <c r="AV2734">
        <v>70.848792703252997</v>
      </c>
      <c r="AW2734" t="s">
        <v>12096</v>
      </c>
      <c r="AY2734" t="s">
        <v>12097</v>
      </c>
    </row>
    <row r="2735" spans="1:51" hidden="1" x14ac:dyDescent="0.25">
      <c r="A2735" t="s">
        <v>11655</v>
      </c>
      <c r="B2735">
        <v>2007</v>
      </c>
      <c r="C2735">
        <v>503</v>
      </c>
      <c r="E2735" t="s">
        <v>50</v>
      </c>
      <c r="F2735" t="s">
        <v>71</v>
      </c>
      <c r="G2735" t="s">
        <v>72</v>
      </c>
      <c r="H2735" t="s">
        <v>102</v>
      </c>
      <c r="K2735" t="s">
        <v>2612</v>
      </c>
      <c r="L2735" t="s">
        <v>2613</v>
      </c>
      <c r="M2735" t="s">
        <v>204</v>
      </c>
      <c r="N2735" t="s">
        <v>86</v>
      </c>
      <c r="O2735" t="s">
        <v>11656</v>
      </c>
      <c r="P2735" t="s">
        <v>642</v>
      </c>
      <c r="Q2735" t="s">
        <v>176</v>
      </c>
      <c r="S2735" t="s">
        <v>127</v>
      </c>
      <c r="U2735" t="s">
        <v>127</v>
      </c>
      <c r="X2735" t="s">
        <v>78</v>
      </c>
      <c r="Y2735">
        <v>1098</v>
      </c>
      <c r="Z2735">
        <v>-8544</v>
      </c>
      <c r="AA2735" s="1"/>
      <c r="AC2735">
        <v>2007</v>
      </c>
      <c r="AD2735">
        <v>10</v>
      </c>
      <c r="AE2735">
        <v>14</v>
      </c>
      <c r="AF2735" s="2">
        <f>DATE(emdat_data[[#This Row],[Start Year]],emdat_data[[#This Row],[Start Month]],emdat_data[[#This Row],[Start Day]])</f>
        <v>39369</v>
      </c>
      <c r="AG2735">
        <v>2007</v>
      </c>
      <c r="AH2735">
        <v>10</v>
      </c>
      <c r="AI2735">
        <v>24</v>
      </c>
      <c r="AJ2735" s="2">
        <f>DATE(emdat_data[[#This Row],[End Year]],emdat_data[[#This Row],[End Month]],emdat_data[[#This Row],[End Day]])</f>
        <v>39379</v>
      </c>
      <c r="AK2735">
        <v>10</v>
      </c>
      <c r="AM2735">
        <v>24000</v>
      </c>
      <c r="AO2735">
        <v>24000</v>
      </c>
      <c r="AV2735">
        <v>70.848792703252997</v>
      </c>
      <c r="AW2735" t="s">
        <v>11657</v>
      </c>
      <c r="AY2735" t="s">
        <v>11658</v>
      </c>
    </row>
    <row r="2736" spans="1:51" hidden="1" x14ac:dyDescent="0.25">
      <c r="A2736" t="s">
        <v>12165</v>
      </c>
      <c r="B2736">
        <v>2007</v>
      </c>
      <c r="C2736">
        <v>512</v>
      </c>
      <c r="E2736" t="s">
        <v>50</v>
      </c>
      <c r="F2736" t="s">
        <v>71</v>
      </c>
      <c r="G2736" t="s">
        <v>72</v>
      </c>
      <c r="H2736" t="s">
        <v>102</v>
      </c>
      <c r="K2736" t="s">
        <v>3068</v>
      </c>
      <c r="L2736" t="s">
        <v>3069</v>
      </c>
      <c r="M2736" t="s">
        <v>173</v>
      </c>
      <c r="N2736" t="s">
        <v>57</v>
      </c>
      <c r="O2736" t="s">
        <v>12166</v>
      </c>
      <c r="P2736" t="s">
        <v>642</v>
      </c>
      <c r="W2736">
        <v>24810</v>
      </c>
      <c r="X2736" t="s">
        <v>78</v>
      </c>
      <c r="Y2736">
        <v>1587</v>
      </c>
      <c r="Z2736">
        <v>10778</v>
      </c>
      <c r="AA2736" s="1"/>
      <c r="AB2736" t="s">
        <v>12167</v>
      </c>
      <c r="AC2736">
        <v>2007</v>
      </c>
      <c r="AD2736">
        <v>10</v>
      </c>
      <c r="AE2736">
        <v>14</v>
      </c>
      <c r="AF2736" s="2">
        <f>DATE(emdat_data[[#This Row],[Start Year]],emdat_data[[#This Row],[Start Month]],emdat_data[[#This Row],[Start Day]])</f>
        <v>39369</v>
      </c>
      <c r="AG2736">
        <v>2007</v>
      </c>
      <c r="AH2736">
        <v>10</v>
      </c>
      <c r="AI2736">
        <v>24</v>
      </c>
      <c r="AJ2736" s="2">
        <f>DATE(emdat_data[[#This Row],[End Year]],emdat_data[[#This Row],[End Month]],emdat_data[[#This Row],[End Day]])</f>
        <v>39379</v>
      </c>
      <c r="AK2736">
        <v>15</v>
      </c>
      <c r="AM2736">
        <v>22000</v>
      </c>
      <c r="AO2736">
        <v>22000</v>
      </c>
      <c r="AT2736">
        <v>10000</v>
      </c>
      <c r="AU2736">
        <v>14115</v>
      </c>
      <c r="AV2736">
        <v>70.848792703252997</v>
      </c>
      <c r="AW2736" t="s">
        <v>12168</v>
      </c>
      <c r="AY2736" t="s">
        <v>12169</v>
      </c>
    </row>
    <row r="2737" spans="1:51" hidden="1" x14ac:dyDescent="0.25">
      <c r="A2737" t="s">
        <v>10180</v>
      </c>
      <c r="B2737">
        <v>2007</v>
      </c>
      <c r="C2737">
        <v>539</v>
      </c>
      <c r="E2737" t="s">
        <v>50</v>
      </c>
      <c r="F2737" t="s">
        <v>71</v>
      </c>
      <c r="G2737" t="s">
        <v>72</v>
      </c>
      <c r="K2737" t="s">
        <v>761</v>
      </c>
      <c r="L2737" t="s">
        <v>762</v>
      </c>
      <c r="M2737" t="s">
        <v>260</v>
      </c>
      <c r="N2737" t="s">
        <v>76</v>
      </c>
      <c r="O2737" t="s">
        <v>10181</v>
      </c>
      <c r="Q2737" t="s">
        <v>72</v>
      </c>
      <c r="X2737" t="s">
        <v>78</v>
      </c>
      <c r="AA2737" s="1"/>
      <c r="AC2737">
        <v>2007</v>
      </c>
      <c r="AD2737">
        <v>10</v>
      </c>
      <c r="AE2737">
        <v>15</v>
      </c>
      <c r="AF2737" s="2">
        <f>DATE(emdat_data[[#This Row],[Start Year]],emdat_data[[#This Row],[Start Month]],emdat_data[[#This Row],[Start Day]])</f>
        <v>39370</v>
      </c>
      <c r="AG2737">
        <v>2007</v>
      </c>
      <c r="AH2737">
        <v>10</v>
      </c>
      <c r="AI2737">
        <v>31</v>
      </c>
      <c r="AJ2737" s="2">
        <f>DATE(emdat_data[[#This Row],[End Year]],emdat_data[[#This Row],[End Month]],emdat_data[[#This Row],[End Day]])</f>
        <v>39386</v>
      </c>
      <c r="AK2737">
        <v>1</v>
      </c>
      <c r="AL2737">
        <v>6</v>
      </c>
      <c r="AM2737">
        <v>2695</v>
      </c>
      <c r="AO2737">
        <v>2701</v>
      </c>
      <c r="AV2737">
        <v>70.848792703252997</v>
      </c>
      <c r="AW2737" t="s">
        <v>10182</v>
      </c>
      <c r="AY2737" t="s">
        <v>10183</v>
      </c>
    </row>
    <row r="2738" spans="1:51" hidden="1" x14ac:dyDescent="0.25">
      <c r="A2738" t="s">
        <v>10528</v>
      </c>
      <c r="B2738">
        <v>2007</v>
      </c>
      <c r="C2738">
        <v>511</v>
      </c>
      <c r="D2738" t="s">
        <v>10529</v>
      </c>
      <c r="E2738" t="s">
        <v>50</v>
      </c>
      <c r="F2738" t="s">
        <v>51</v>
      </c>
      <c r="G2738" t="s">
        <v>1213</v>
      </c>
      <c r="H2738" t="s">
        <v>1214</v>
      </c>
      <c r="J2738" t="s">
        <v>10530</v>
      </c>
      <c r="K2738" t="s">
        <v>171</v>
      </c>
      <c r="L2738" t="s">
        <v>172</v>
      </c>
      <c r="M2738" t="s">
        <v>173</v>
      </c>
      <c r="N2738" t="s">
        <v>57</v>
      </c>
      <c r="O2738" t="s">
        <v>10531</v>
      </c>
      <c r="Y2738">
        <v>-793</v>
      </c>
      <c r="Z2738">
        <v>112308</v>
      </c>
      <c r="AA2738" s="1"/>
      <c r="AC2738">
        <v>2007</v>
      </c>
      <c r="AD2738">
        <v>10</v>
      </c>
      <c r="AE2738">
        <v>16</v>
      </c>
      <c r="AF2738" s="2">
        <f>DATE(emdat_data[[#This Row],[Start Year]],emdat_data[[#This Row],[Start Month]],emdat_data[[#This Row],[Start Day]])</f>
        <v>39371</v>
      </c>
      <c r="AG2738">
        <v>2007</v>
      </c>
      <c r="AH2738">
        <v>10</v>
      </c>
      <c r="AI2738">
        <v>18</v>
      </c>
      <c r="AJ2738" s="2">
        <f>DATE(emdat_data[[#This Row],[End Year]],emdat_data[[#This Row],[End Month]],emdat_data[[#This Row],[End Day]])</f>
        <v>39373</v>
      </c>
      <c r="AM2738">
        <v>22154</v>
      </c>
      <c r="AO2738">
        <v>22154</v>
      </c>
      <c r="AV2738">
        <v>70.848792703252997</v>
      </c>
      <c r="AX2738" t="s">
        <v>10532</v>
      </c>
      <c r="AY2738" t="s">
        <v>10533</v>
      </c>
    </row>
    <row r="2739" spans="1:51" x14ac:dyDescent="0.25">
      <c r="A2739" t="s">
        <v>12037</v>
      </c>
      <c r="B2739">
        <v>2007</v>
      </c>
      <c r="C2739">
        <v>658</v>
      </c>
      <c r="E2739" t="s">
        <v>50</v>
      </c>
      <c r="F2739" t="s">
        <v>119</v>
      </c>
      <c r="G2739" t="s">
        <v>120</v>
      </c>
      <c r="H2739" t="s">
        <v>301</v>
      </c>
      <c r="J2739" t="s">
        <v>9323</v>
      </c>
      <c r="K2739" t="s">
        <v>2855</v>
      </c>
      <c r="L2739" t="s">
        <v>2856</v>
      </c>
      <c r="M2739" t="s">
        <v>995</v>
      </c>
      <c r="N2739" t="s">
        <v>76</v>
      </c>
      <c r="O2739" t="s">
        <v>12038</v>
      </c>
      <c r="T2739" t="s">
        <v>128</v>
      </c>
      <c r="U2739" t="s">
        <v>128</v>
      </c>
      <c r="X2739" t="s">
        <v>129</v>
      </c>
      <c r="AA2739" s="1"/>
      <c r="AC2739">
        <v>2007</v>
      </c>
      <c r="AD2739">
        <v>10</v>
      </c>
      <c r="AE2739">
        <v>18</v>
      </c>
      <c r="AF2739" s="2">
        <f>DATE(emdat_data[[#This Row],[Start Year]],emdat_data[[#This Row],[Start Month]],emdat_data[[#This Row],[Start Day]])</f>
        <v>39373</v>
      </c>
      <c r="AG2739">
        <v>2007</v>
      </c>
      <c r="AH2739">
        <v>11</v>
      </c>
      <c r="AI2739">
        <v>14</v>
      </c>
      <c r="AJ2739" s="2">
        <f>DATE(emdat_data[[#This Row],[End Year]],emdat_data[[#This Row],[End Month]],emdat_data[[#This Row],[End Day]])</f>
        <v>39400</v>
      </c>
      <c r="AK2739">
        <v>96</v>
      </c>
      <c r="AM2739">
        <v>233</v>
      </c>
      <c r="AO2739">
        <v>233</v>
      </c>
      <c r="AV2739">
        <v>70.848792703252997</v>
      </c>
    </row>
    <row r="2740" spans="1:51" hidden="1" x14ac:dyDescent="0.25">
      <c r="A2740" t="s">
        <v>10384</v>
      </c>
      <c r="B2740">
        <v>2007</v>
      </c>
      <c r="C2740">
        <v>529</v>
      </c>
      <c r="E2740" t="s">
        <v>50</v>
      </c>
      <c r="F2740" t="s">
        <v>71</v>
      </c>
      <c r="G2740" t="s">
        <v>72</v>
      </c>
      <c r="H2740" t="s">
        <v>102</v>
      </c>
      <c r="K2740" t="s">
        <v>1159</v>
      </c>
      <c r="L2740" t="s">
        <v>1160</v>
      </c>
      <c r="M2740" t="s">
        <v>85</v>
      </c>
      <c r="N2740" t="s">
        <v>86</v>
      </c>
      <c r="O2740" t="s">
        <v>10385</v>
      </c>
      <c r="P2740" t="s">
        <v>10386</v>
      </c>
      <c r="V2740">
        <v>1900</v>
      </c>
      <c r="W2740">
        <v>189700</v>
      </c>
      <c r="X2740" t="s">
        <v>78</v>
      </c>
      <c r="Y2740">
        <v>789</v>
      </c>
      <c r="Z2740">
        <v>-7491</v>
      </c>
      <c r="AA2740" s="1"/>
      <c r="AC2740">
        <v>2007</v>
      </c>
      <c r="AD2740">
        <v>10</v>
      </c>
      <c r="AE2740">
        <v>20</v>
      </c>
      <c r="AF2740" s="2">
        <f>DATE(emdat_data[[#This Row],[Start Year]],emdat_data[[#This Row],[Start Month]],emdat_data[[#This Row],[Start Day]])</f>
        <v>39375</v>
      </c>
      <c r="AG2740">
        <v>2007</v>
      </c>
      <c r="AH2740">
        <v>10</v>
      </c>
      <c r="AI2740">
        <v>26</v>
      </c>
      <c r="AJ2740" s="2">
        <f>DATE(emdat_data[[#This Row],[End Year]],emdat_data[[#This Row],[End Month]],emdat_data[[#This Row],[End Day]])</f>
        <v>39381</v>
      </c>
      <c r="AK2740">
        <v>35</v>
      </c>
      <c r="AL2740">
        <v>52</v>
      </c>
      <c r="AM2740">
        <v>1162083</v>
      </c>
      <c r="AO2740">
        <v>1162135</v>
      </c>
      <c r="AV2740">
        <v>70.848792703252997</v>
      </c>
      <c r="AW2740" t="s">
        <v>10387</v>
      </c>
      <c r="AY2740" t="s">
        <v>10388</v>
      </c>
    </row>
    <row r="2741" spans="1:51" hidden="1" x14ac:dyDescent="0.25">
      <c r="A2741" t="s">
        <v>12176</v>
      </c>
      <c r="B2741">
        <v>2007</v>
      </c>
      <c r="C2741">
        <v>531</v>
      </c>
      <c r="D2741" t="s">
        <v>12177</v>
      </c>
      <c r="E2741" t="s">
        <v>50</v>
      </c>
      <c r="F2741" t="s">
        <v>71</v>
      </c>
      <c r="G2741" t="s">
        <v>72</v>
      </c>
      <c r="K2741" t="s">
        <v>3068</v>
      </c>
      <c r="L2741" t="s">
        <v>3069</v>
      </c>
      <c r="M2741" t="s">
        <v>173</v>
      </c>
      <c r="N2741" t="s">
        <v>57</v>
      </c>
      <c r="O2741" t="s">
        <v>12178</v>
      </c>
      <c r="P2741" t="s">
        <v>134</v>
      </c>
      <c r="W2741">
        <v>46470</v>
      </c>
      <c r="X2741" t="s">
        <v>78</v>
      </c>
      <c r="Y2741">
        <v>1101</v>
      </c>
      <c r="Z2741">
        <v>10551</v>
      </c>
      <c r="AA2741" s="1"/>
      <c r="AB2741" t="s">
        <v>8925</v>
      </c>
      <c r="AC2741">
        <v>2007</v>
      </c>
      <c r="AD2741">
        <v>10</v>
      </c>
      <c r="AE2741">
        <v>20</v>
      </c>
      <c r="AF2741" s="2">
        <f>DATE(emdat_data[[#This Row],[Start Year]],emdat_data[[#This Row],[Start Month]],emdat_data[[#This Row],[Start Day]])</f>
        <v>39375</v>
      </c>
      <c r="AG2741">
        <v>2007</v>
      </c>
      <c r="AH2741">
        <v>11</v>
      </c>
      <c r="AI2741">
        <v>2</v>
      </c>
      <c r="AJ2741" s="2">
        <f>DATE(emdat_data[[#This Row],[End Year]],emdat_data[[#This Row],[End Month]],emdat_data[[#This Row],[End Day]])</f>
        <v>39388</v>
      </c>
      <c r="AK2741">
        <v>3</v>
      </c>
      <c r="AM2741">
        <v>280000</v>
      </c>
      <c r="AO2741">
        <v>280000</v>
      </c>
      <c r="AV2741">
        <v>70.848792703252997</v>
      </c>
      <c r="AW2741" t="s">
        <v>12179</v>
      </c>
      <c r="AY2741" t="s">
        <v>12180</v>
      </c>
    </row>
    <row r="2742" spans="1:51" hidden="1" x14ac:dyDescent="0.25">
      <c r="A2742" t="s">
        <v>11753</v>
      </c>
      <c r="B2742">
        <v>2007</v>
      </c>
      <c r="C2742">
        <v>519</v>
      </c>
      <c r="E2742" t="s">
        <v>50</v>
      </c>
      <c r="F2742" t="s">
        <v>350</v>
      </c>
      <c r="G2742" t="s">
        <v>477</v>
      </c>
      <c r="H2742" t="s">
        <v>503</v>
      </c>
      <c r="K2742" t="s">
        <v>357</v>
      </c>
      <c r="L2742" t="s">
        <v>358</v>
      </c>
      <c r="M2742" t="s">
        <v>146</v>
      </c>
      <c r="N2742" t="s">
        <v>86</v>
      </c>
      <c r="O2742" t="s">
        <v>11754</v>
      </c>
      <c r="Q2742" t="s">
        <v>82</v>
      </c>
      <c r="U2742" t="s">
        <v>127</v>
      </c>
      <c r="X2742" t="s">
        <v>78</v>
      </c>
      <c r="AA2742" s="1"/>
      <c r="AC2742">
        <v>2007</v>
      </c>
      <c r="AD2742">
        <v>10</v>
      </c>
      <c r="AE2742">
        <v>21</v>
      </c>
      <c r="AF2742" s="2">
        <f>DATE(emdat_data[[#This Row],[Start Year]],emdat_data[[#This Row],[Start Month]],emdat_data[[#This Row],[Start Day]])</f>
        <v>39376</v>
      </c>
      <c r="AG2742">
        <v>2007</v>
      </c>
      <c r="AH2742">
        <v>10</v>
      </c>
      <c r="AI2742">
        <v>24</v>
      </c>
      <c r="AJ2742" s="2">
        <f>DATE(emdat_data[[#This Row],[End Year]],emdat_data[[#This Row],[End Month]],emdat_data[[#This Row],[End Day]])</f>
        <v>39379</v>
      </c>
      <c r="AK2742">
        <v>8</v>
      </c>
      <c r="AL2742">
        <v>64</v>
      </c>
      <c r="AM2742">
        <v>640000</v>
      </c>
      <c r="AO2742">
        <v>640064</v>
      </c>
      <c r="AR2742">
        <v>1900000</v>
      </c>
      <c r="AS2742">
        <v>2681768</v>
      </c>
      <c r="AT2742">
        <v>2500000</v>
      </c>
      <c r="AU2742">
        <v>3528642</v>
      </c>
      <c r="AV2742">
        <v>70.848792703252997</v>
      </c>
      <c r="AX2742" t="s">
        <v>11755</v>
      </c>
      <c r="AY2742" t="s">
        <v>11756</v>
      </c>
    </row>
    <row r="2743" spans="1:51" hidden="1" x14ac:dyDescent="0.25">
      <c r="A2743" t="s">
        <v>12084</v>
      </c>
      <c r="B2743">
        <v>2007</v>
      </c>
      <c r="C2743">
        <v>530</v>
      </c>
      <c r="E2743" t="s">
        <v>50</v>
      </c>
      <c r="F2743" t="s">
        <v>71</v>
      </c>
      <c r="G2743" t="s">
        <v>72</v>
      </c>
      <c r="H2743" t="s">
        <v>102</v>
      </c>
      <c r="K2743" t="s">
        <v>2562</v>
      </c>
      <c r="L2743" t="s">
        <v>2563</v>
      </c>
      <c r="M2743" t="s">
        <v>173</v>
      </c>
      <c r="N2743" t="s">
        <v>57</v>
      </c>
      <c r="O2743" t="s">
        <v>12085</v>
      </c>
      <c r="P2743" t="s">
        <v>642</v>
      </c>
      <c r="W2743">
        <v>13140</v>
      </c>
      <c r="X2743" t="s">
        <v>78</v>
      </c>
      <c r="Y2743">
        <v>972</v>
      </c>
      <c r="Z2743">
        <v>99</v>
      </c>
      <c r="AA2743" s="1"/>
      <c r="AC2743">
        <v>2007</v>
      </c>
      <c r="AD2743">
        <v>10</v>
      </c>
      <c r="AE2743">
        <v>22</v>
      </c>
      <c r="AF2743" s="2">
        <f>DATE(emdat_data[[#This Row],[Start Year]],emdat_data[[#This Row],[Start Month]],emdat_data[[#This Row],[Start Day]])</f>
        <v>39377</v>
      </c>
      <c r="AG2743">
        <v>2007</v>
      </c>
      <c r="AH2743">
        <v>10</v>
      </c>
      <c r="AI2743">
        <v>29</v>
      </c>
      <c r="AJ2743" s="2">
        <f>DATE(emdat_data[[#This Row],[End Year]],emdat_data[[#This Row],[End Month]],emdat_data[[#This Row],[End Day]])</f>
        <v>39384</v>
      </c>
      <c r="AK2743">
        <v>2</v>
      </c>
      <c r="AM2743">
        <v>100000</v>
      </c>
      <c r="AO2743">
        <v>100000</v>
      </c>
      <c r="AT2743">
        <v>1500</v>
      </c>
      <c r="AU2743">
        <v>2117</v>
      </c>
      <c r="AV2743">
        <v>70.848792703252997</v>
      </c>
      <c r="AW2743" t="s">
        <v>12086</v>
      </c>
      <c r="AY2743" t="s">
        <v>12087</v>
      </c>
    </row>
    <row r="2744" spans="1:51" hidden="1" x14ac:dyDescent="0.25">
      <c r="A2744" t="s">
        <v>10053</v>
      </c>
      <c r="B2744">
        <v>2007</v>
      </c>
      <c r="C2744">
        <v>528</v>
      </c>
      <c r="E2744" t="s">
        <v>50</v>
      </c>
      <c r="F2744" t="s">
        <v>71</v>
      </c>
      <c r="G2744" t="s">
        <v>72</v>
      </c>
      <c r="H2744" t="s">
        <v>102</v>
      </c>
      <c r="K2744" t="s">
        <v>335</v>
      </c>
      <c r="L2744" t="s">
        <v>336</v>
      </c>
      <c r="M2744" t="s">
        <v>85</v>
      </c>
      <c r="N2744" t="s">
        <v>86</v>
      </c>
      <c r="O2744" t="s">
        <v>10054</v>
      </c>
      <c r="P2744" t="s">
        <v>134</v>
      </c>
      <c r="Q2744" t="s">
        <v>176</v>
      </c>
      <c r="W2744">
        <v>730</v>
      </c>
      <c r="X2744" t="s">
        <v>78</v>
      </c>
      <c r="Y2744">
        <v>-2272</v>
      </c>
      <c r="Z2744">
        <v>-4342</v>
      </c>
      <c r="AA2744" s="1"/>
      <c r="AC2744">
        <v>2007</v>
      </c>
      <c r="AD2744">
        <v>10</v>
      </c>
      <c r="AE2744">
        <v>24</v>
      </c>
      <c r="AF2744" s="2">
        <f>DATE(emdat_data[[#This Row],[Start Year]],emdat_data[[#This Row],[Start Month]],emdat_data[[#This Row],[Start Day]])</f>
        <v>39379</v>
      </c>
      <c r="AG2744">
        <v>2007</v>
      </c>
      <c r="AH2744">
        <v>10</v>
      </c>
      <c r="AI2744">
        <v>27</v>
      </c>
      <c r="AJ2744" s="2">
        <f>DATE(emdat_data[[#This Row],[End Year]],emdat_data[[#This Row],[End Month]],emdat_data[[#This Row],[End Day]])</f>
        <v>39382</v>
      </c>
      <c r="AK2744">
        <v>6</v>
      </c>
      <c r="AM2744">
        <v>2272</v>
      </c>
      <c r="AO2744">
        <v>2272</v>
      </c>
      <c r="AV2744">
        <v>70.848792703252997</v>
      </c>
      <c r="AX2744" t="s">
        <v>10055</v>
      </c>
      <c r="AY2744" t="s">
        <v>10056</v>
      </c>
    </row>
    <row r="2745" spans="1:51" hidden="1" x14ac:dyDescent="0.25">
      <c r="A2745" t="s">
        <v>13103</v>
      </c>
      <c r="B2745">
        <v>2007</v>
      </c>
      <c r="C2745">
        <v>527</v>
      </c>
      <c r="E2745" t="s">
        <v>50</v>
      </c>
      <c r="F2745" t="s">
        <v>71</v>
      </c>
      <c r="G2745" t="s">
        <v>72</v>
      </c>
      <c r="H2745" t="s">
        <v>102</v>
      </c>
      <c r="K2745" t="s">
        <v>3130</v>
      </c>
      <c r="L2745" t="s">
        <v>3131</v>
      </c>
      <c r="M2745" t="s">
        <v>75</v>
      </c>
      <c r="N2745" t="s">
        <v>76</v>
      </c>
      <c r="O2745" t="s">
        <v>3136</v>
      </c>
      <c r="P2745" t="s">
        <v>134</v>
      </c>
      <c r="Q2745" t="s">
        <v>176</v>
      </c>
      <c r="W2745">
        <v>1950</v>
      </c>
      <c r="X2745" t="s">
        <v>78</v>
      </c>
      <c r="Y2745">
        <v>-437</v>
      </c>
      <c r="Z2745">
        <v>1538</v>
      </c>
      <c r="AA2745" s="1"/>
      <c r="AC2745">
        <v>2007</v>
      </c>
      <c r="AD2745">
        <v>10</v>
      </c>
      <c r="AE2745">
        <v>25</v>
      </c>
      <c r="AF2745" s="2">
        <f>DATE(emdat_data[[#This Row],[Start Year]],emdat_data[[#This Row],[Start Month]],emdat_data[[#This Row],[Start Day]])</f>
        <v>39380</v>
      </c>
      <c r="AG2745">
        <v>2007</v>
      </c>
      <c r="AH2745">
        <v>10</v>
      </c>
      <c r="AI2745">
        <v>31</v>
      </c>
      <c r="AJ2745" s="2">
        <f>DATE(emdat_data[[#This Row],[End Year]],emdat_data[[#This Row],[End Month]],emdat_data[[#This Row],[End Day]])</f>
        <v>39386</v>
      </c>
      <c r="AK2745">
        <v>32</v>
      </c>
      <c r="AL2745">
        <v>100</v>
      </c>
      <c r="AM2745">
        <v>1500</v>
      </c>
      <c r="AO2745">
        <v>1600</v>
      </c>
      <c r="AV2745">
        <v>70.848792703252997</v>
      </c>
      <c r="AX2745" t="s">
        <v>3137</v>
      </c>
      <c r="AY2745" t="s">
        <v>3138</v>
      </c>
    </row>
    <row r="2746" spans="1:51" hidden="1" x14ac:dyDescent="0.25">
      <c r="A2746" t="s">
        <v>10080</v>
      </c>
      <c r="B2746">
        <v>2007</v>
      </c>
      <c r="C2746">
        <v>590</v>
      </c>
      <c r="D2746" t="s">
        <v>10081</v>
      </c>
      <c r="E2746" t="s">
        <v>50</v>
      </c>
      <c r="F2746" t="s">
        <v>71</v>
      </c>
      <c r="G2746" t="s">
        <v>72</v>
      </c>
      <c r="H2746" t="s">
        <v>102</v>
      </c>
      <c r="K2746" t="s">
        <v>1155</v>
      </c>
      <c r="L2746" t="s">
        <v>1156</v>
      </c>
      <c r="M2746" t="s">
        <v>75</v>
      </c>
      <c r="N2746" t="s">
        <v>76</v>
      </c>
      <c r="O2746" t="s">
        <v>10082</v>
      </c>
      <c r="P2746" t="s">
        <v>134</v>
      </c>
      <c r="Q2746" t="s">
        <v>176</v>
      </c>
      <c r="X2746" t="s">
        <v>78</v>
      </c>
      <c r="AA2746" s="1"/>
      <c r="AC2746">
        <v>2007</v>
      </c>
      <c r="AD2746">
        <v>10</v>
      </c>
      <c r="AE2746">
        <v>26</v>
      </c>
      <c r="AF2746" s="2">
        <f>DATE(emdat_data[[#This Row],[Start Year]],emdat_data[[#This Row],[Start Month]],emdat_data[[#This Row],[Start Day]])</f>
        <v>39381</v>
      </c>
      <c r="AG2746">
        <v>2007</v>
      </c>
      <c r="AH2746">
        <v>10</v>
      </c>
      <c r="AI2746">
        <v>26</v>
      </c>
      <c r="AJ2746" s="2">
        <f>DATE(emdat_data[[#This Row],[End Year]],emdat_data[[#This Row],[End Month]],emdat_data[[#This Row],[End Day]])</f>
        <v>39381</v>
      </c>
      <c r="AM2746">
        <v>20000</v>
      </c>
      <c r="AN2746">
        <v>5000</v>
      </c>
      <c r="AO2746">
        <v>25000</v>
      </c>
      <c r="AV2746">
        <v>70.848792703252997</v>
      </c>
      <c r="AX2746" t="s">
        <v>10083</v>
      </c>
      <c r="AY2746" t="s">
        <v>10084</v>
      </c>
    </row>
    <row r="2747" spans="1:51" hidden="1" x14ac:dyDescent="0.25">
      <c r="A2747" t="s">
        <v>10588</v>
      </c>
      <c r="B2747">
        <v>2007</v>
      </c>
      <c r="C2747">
        <v>524</v>
      </c>
      <c r="E2747" t="s">
        <v>50</v>
      </c>
      <c r="F2747" t="s">
        <v>71</v>
      </c>
      <c r="G2747" t="s">
        <v>72</v>
      </c>
      <c r="H2747" t="s">
        <v>102</v>
      </c>
      <c r="K2747" t="s">
        <v>226</v>
      </c>
      <c r="L2747" t="s">
        <v>227</v>
      </c>
      <c r="M2747" t="s">
        <v>56</v>
      </c>
      <c r="N2747" t="s">
        <v>57</v>
      </c>
      <c r="O2747" t="s">
        <v>10589</v>
      </c>
      <c r="P2747" t="s">
        <v>134</v>
      </c>
      <c r="W2747">
        <v>76740</v>
      </c>
      <c r="X2747" t="s">
        <v>78</v>
      </c>
      <c r="Y2747">
        <v>1273</v>
      </c>
      <c r="Z2747">
        <v>797</v>
      </c>
      <c r="AA2747" s="1"/>
      <c r="AB2747" t="s">
        <v>10590</v>
      </c>
      <c r="AC2747">
        <v>2007</v>
      </c>
      <c r="AD2747">
        <v>10</v>
      </c>
      <c r="AE2747">
        <v>27</v>
      </c>
      <c r="AF2747" s="2">
        <f>DATE(emdat_data[[#This Row],[Start Year]],emdat_data[[#This Row],[Start Month]],emdat_data[[#This Row],[Start Day]])</f>
        <v>39382</v>
      </c>
      <c r="AG2747">
        <v>2007</v>
      </c>
      <c r="AH2747">
        <v>11</v>
      </c>
      <c r="AI2747">
        <v>1</v>
      </c>
      <c r="AJ2747" s="2">
        <f>DATE(emdat_data[[#This Row],[End Year]],emdat_data[[#This Row],[End Month]],emdat_data[[#This Row],[End Day]])</f>
        <v>39387</v>
      </c>
      <c r="AK2747">
        <v>29</v>
      </c>
      <c r="AM2747">
        <v>50000</v>
      </c>
      <c r="AO2747">
        <v>50000</v>
      </c>
      <c r="AV2747">
        <v>70.848792703252997</v>
      </c>
      <c r="AW2747" t="s">
        <v>8186</v>
      </c>
      <c r="AY2747" t="s">
        <v>8187</v>
      </c>
    </row>
    <row r="2748" spans="1:51" hidden="1" x14ac:dyDescent="0.25">
      <c r="A2748" t="s">
        <v>11673</v>
      </c>
      <c r="B2748">
        <v>2007</v>
      </c>
      <c r="C2748">
        <v>525</v>
      </c>
      <c r="D2748" t="s">
        <v>11674</v>
      </c>
      <c r="E2748" t="s">
        <v>50</v>
      </c>
      <c r="F2748" t="s">
        <v>71</v>
      </c>
      <c r="G2748" t="s">
        <v>72</v>
      </c>
      <c r="H2748" t="s">
        <v>102</v>
      </c>
      <c r="K2748" t="s">
        <v>364</v>
      </c>
      <c r="L2748" t="s">
        <v>365</v>
      </c>
      <c r="M2748" t="s">
        <v>173</v>
      </c>
      <c r="N2748" t="s">
        <v>57</v>
      </c>
      <c r="O2748" t="s">
        <v>11675</v>
      </c>
      <c r="P2748" t="s">
        <v>134</v>
      </c>
      <c r="Q2748" t="s">
        <v>176</v>
      </c>
      <c r="W2748">
        <v>4600</v>
      </c>
      <c r="X2748" t="s">
        <v>78</v>
      </c>
      <c r="Y2748">
        <v>1336</v>
      </c>
      <c r="Z2748">
        <v>12338</v>
      </c>
      <c r="AA2748" s="1"/>
      <c r="AB2748" t="s">
        <v>11676</v>
      </c>
      <c r="AC2748">
        <v>2007</v>
      </c>
      <c r="AD2748">
        <v>10</v>
      </c>
      <c r="AE2748">
        <v>27</v>
      </c>
      <c r="AF2748" s="2">
        <f>DATE(emdat_data[[#This Row],[Start Year]],emdat_data[[#This Row],[Start Month]],emdat_data[[#This Row],[Start Day]])</f>
        <v>39382</v>
      </c>
      <c r="AG2748">
        <v>2007</v>
      </c>
      <c r="AH2748">
        <v>11</v>
      </c>
      <c r="AI2748">
        <v>1</v>
      </c>
      <c r="AJ2748" s="2">
        <f>DATE(emdat_data[[#This Row],[End Year]],emdat_data[[#This Row],[End Month]],emdat_data[[#This Row],[End Day]])</f>
        <v>39387</v>
      </c>
      <c r="AK2748">
        <v>20</v>
      </c>
      <c r="AV2748">
        <v>70.848792703252997</v>
      </c>
      <c r="AX2748" t="s">
        <v>11677</v>
      </c>
      <c r="AY2748" t="s">
        <v>11678</v>
      </c>
    </row>
    <row r="2749" spans="1:51" hidden="1" x14ac:dyDescent="0.25">
      <c r="A2749" t="s">
        <v>9999</v>
      </c>
      <c r="B2749">
        <v>2007</v>
      </c>
      <c r="C2749">
        <v>523</v>
      </c>
      <c r="D2749" t="s">
        <v>10000</v>
      </c>
      <c r="E2749" t="s">
        <v>50</v>
      </c>
      <c r="F2749" t="s">
        <v>63</v>
      </c>
      <c r="G2749" t="s">
        <v>82</v>
      </c>
      <c r="H2749" t="s">
        <v>98</v>
      </c>
      <c r="J2749" t="s">
        <v>10001</v>
      </c>
      <c r="K2749" t="s">
        <v>1207</v>
      </c>
      <c r="L2749" t="s">
        <v>1208</v>
      </c>
      <c r="M2749" t="s">
        <v>1194</v>
      </c>
      <c r="N2749" t="s">
        <v>86</v>
      </c>
      <c r="O2749" t="s">
        <v>10002</v>
      </c>
      <c r="Q2749" t="s">
        <v>72</v>
      </c>
      <c r="R2749" t="s">
        <v>176</v>
      </c>
      <c r="S2749" t="s">
        <v>127</v>
      </c>
      <c r="X2749" t="s">
        <v>88</v>
      </c>
      <c r="Y2749">
        <v>1853</v>
      </c>
      <c r="Z2749">
        <v>-7006</v>
      </c>
      <c r="AA2749" s="1"/>
      <c r="AC2749">
        <v>2007</v>
      </c>
      <c r="AD2749">
        <v>10</v>
      </c>
      <c r="AE2749">
        <v>28</v>
      </c>
      <c r="AF2749" s="2">
        <f>DATE(emdat_data[[#This Row],[Start Year]],emdat_data[[#This Row],[Start Month]],emdat_data[[#This Row],[Start Day]])</f>
        <v>39383</v>
      </c>
      <c r="AG2749">
        <v>2007</v>
      </c>
      <c r="AH2749">
        <v>11</v>
      </c>
      <c r="AI2749">
        <v>2</v>
      </c>
      <c r="AJ2749" s="2">
        <f>DATE(emdat_data[[#This Row],[End Year]],emdat_data[[#This Row],[End Month]],emdat_data[[#This Row],[End Day]])</f>
        <v>39388</v>
      </c>
      <c r="AK2749">
        <v>129</v>
      </c>
      <c r="AM2749">
        <v>79728</v>
      </c>
      <c r="AO2749">
        <v>79728</v>
      </c>
      <c r="AT2749">
        <v>77700</v>
      </c>
      <c r="AU2749">
        <v>109670</v>
      </c>
      <c r="AV2749">
        <v>70.848792703252997</v>
      </c>
      <c r="AW2749" t="s">
        <v>10003</v>
      </c>
      <c r="AY2749" t="s">
        <v>10004</v>
      </c>
    </row>
    <row r="2750" spans="1:51" hidden="1" x14ac:dyDescent="0.25">
      <c r="A2750" t="s">
        <v>10022</v>
      </c>
      <c r="B2750">
        <v>2007</v>
      </c>
      <c r="C2750">
        <v>523</v>
      </c>
      <c r="D2750" t="s">
        <v>10000</v>
      </c>
      <c r="E2750" t="s">
        <v>50</v>
      </c>
      <c r="F2750" t="s">
        <v>63</v>
      </c>
      <c r="G2750" t="s">
        <v>82</v>
      </c>
      <c r="H2750" t="s">
        <v>98</v>
      </c>
      <c r="J2750" t="s">
        <v>10001</v>
      </c>
      <c r="K2750" t="s">
        <v>1192</v>
      </c>
      <c r="L2750" t="s">
        <v>1193</v>
      </c>
      <c r="M2750" t="s">
        <v>1194</v>
      </c>
      <c r="N2750" t="s">
        <v>86</v>
      </c>
      <c r="O2750" t="s">
        <v>10023</v>
      </c>
      <c r="Q2750" t="s">
        <v>72</v>
      </c>
      <c r="R2750" t="s">
        <v>653</v>
      </c>
      <c r="S2750" t="s">
        <v>127</v>
      </c>
      <c r="X2750" t="s">
        <v>88</v>
      </c>
      <c r="Y2750">
        <v>1853</v>
      </c>
      <c r="Z2750">
        <v>-7006</v>
      </c>
      <c r="AA2750" s="1"/>
      <c r="AC2750">
        <v>2007</v>
      </c>
      <c r="AD2750">
        <v>10</v>
      </c>
      <c r="AE2750">
        <v>28</v>
      </c>
      <c r="AF2750" s="2">
        <f>DATE(emdat_data[[#This Row],[Start Year]],emdat_data[[#This Row],[Start Month]],emdat_data[[#This Row],[Start Day]])</f>
        <v>39383</v>
      </c>
      <c r="AG2750">
        <v>2007</v>
      </c>
      <c r="AH2750">
        <v>11</v>
      </c>
      <c r="AI2750">
        <v>2</v>
      </c>
      <c r="AJ2750" s="2">
        <f>DATE(emdat_data[[#This Row],[End Year]],emdat_data[[#This Row],[End Month]],emdat_data[[#This Row],[End Day]])</f>
        <v>39388</v>
      </c>
      <c r="AK2750">
        <v>1</v>
      </c>
      <c r="AM2750">
        <v>192488</v>
      </c>
      <c r="AO2750">
        <v>192488</v>
      </c>
      <c r="AT2750">
        <v>500000</v>
      </c>
      <c r="AU2750">
        <v>705728</v>
      </c>
      <c r="AV2750">
        <v>70.848792703252997</v>
      </c>
      <c r="AW2750" t="s">
        <v>10024</v>
      </c>
      <c r="AY2750" t="s">
        <v>10025</v>
      </c>
    </row>
    <row r="2751" spans="1:51" hidden="1" x14ac:dyDescent="0.25">
      <c r="A2751" t="s">
        <v>10203</v>
      </c>
      <c r="B2751">
        <v>2007</v>
      </c>
      <c r="C2751">
        <v>523</v>
      </c>
      <c r="D2751" t="s">
        <v>10000</v>
      </c>
      <c r="E2751" t="s">
        <v>50</v>
      </c>
      <c r="F2751" t="s">
        <v>63</v>
      </c>
      <c r="G2751" t="s">
        <v>82</v>
      </c>
      <c r="H2751" t="s">
        <v>98</v>
      </c>
      <c r="J2751" t="s">
        <v>10001</v>
      </c>
      <c r="K2751" t="s">
        <v>1342</v>
      </c>
      <c r="L2751" t="s">
        <v>1343</v>
      </c>
      <c r="M2751" t="s">
        <v>1194</v>
      </c>
      <c r="N2751" t="s">
        <v>86</v>
      </c>
      <c r="O2751" t="s">
        <v>10204</v>
      </c>
      <c r="Q2751" t="s">
        <v>72</v>
      </c>
      <c r="S2751" t="s">
        <v>127</v>
      </c>
      <c r="X2751" t="s">
        <v>88</v>
      </c>
      <c r="Y2751">
        <v>1853</v>
      </c>
      <c r="Z2751">
        <v>-7006</v>
      </c>
      <c r="AA2751" s="1"/>
      <c r="AC2751">
        <v>2007</v>
      </c>
      <c r="AD2751">
        <v>10</v>
      </c>
      <c r="AE2751">
        <v>28</v>
      </c>
      <c r="AF2751" s="2">
        <f>DATE(emdat_data[[#This Row],[Start Year]],emdat_data[[#This Row],[Start Month]],emdat_data[[#This Row],[Start Day]])</f>
        <v>39383</v>
      </c>
      <c r="AG2751">
        <v>2007</v>
      </c>
      <c r="AH2751">
        <v>11</v>
      </c>
      <c r="AI2751">
        <v>2</v>
      </c>
      <c r="AJ2751" s="2">
        <f>DATE(emdat_data[[#This Row],[End Year]],emdat_data[[#This Row],[End Month]],emdat_data[[#This Row],[End Day]])</f>
        <v>39388</v>
      </c>
      <c r="AK2751">
        <v>90</v>
      </c>
      <c r="AL2751">
        <v>133</v>
      </c>
      <c r="AM2751">
        <v>108630</v>
      </c>
      <c r="AO2751">
        <v>108763</v>
      </c>
      <c r="AV2751">
        <v>70.848792703252997</v>
      </c>
      <c r="AX2751" t="s">
        <v>10205</v>
      </c>
      <c r="AY2751" t="s">
        <v>10206</v>
      </c>
    </row>
    <row r="2752" spans="1:51" hidden="1" x14ac:dyDescent="0.25">
      <c r="A2752" t="s">
        <v>11560</v>
      </c>
      <c r="B2752">
        <v>2007</v>
      </c>
      <c r="C2752">
        <v>521</v>
      </c>
      <c r="D2752" t="s">
        <v>11561</v>
      </c>
      <c r="E2752" t="s">
        <v>50</v>
      </c>
      <c r="F2752" t="s">
        <v>71</v>
      </c>
      <c r="G2752" t="s">
        <v>72</v>
      </c>
      <c r="H2752" t="s">
        <v>102</v>
      </c>
      <c r="K2752" t="s">
        <v>1548</v>
      </c>
      <c r="L2752" t="s">
        <v>1549</v>
      </c>
      <c r="M2752" t="s">
        <v>204</v>
      </c>
      <c r="N2752" t="s">
        <v>86</v>
      </c>
      <c r="O2752" t="s">
        <v>11562</v>
      </c>
      <c r="P2752" t="s">
        <v>134</v>
      </c>
      <c r="Q2752" t="s">
        <v>653</v>
      </c>
      <c r="R2752" t="s">
        <v>176</v>
      </c>
      <c r="S2752" t="s">
        <v>127</v>
      </c>
      <c r="T2752" t="s">
        <v>127</v>
      </c>
      <c r="U2752" t="s">
        <v>127</v>
      </c>
      <c r="V2752">
        <v>12610</v>
      </c>
      <c r="W2752">
        <v>35810</v>
      </c>
      <c r="X2752" t="s">
        <v>78</v>
      </c>
      <c r="Y2752">
        <v>1767</v>
      </c>
      <c r="Z2752">
        <v>-9241</v>
      </c>
      <c r="AA2752" s="1"/>
      <c r="AB2752" t="s">
        <v>11563</v>
      </c>
      <c r="AC2752">
        <v>2007</v>
      </c>
      <c r="AD2752">
        <v>10</v>
      </c>
      <c r="AE2752">
        <v>28</v>
      </c>
      <c r="AF2752" s="2">
        <f>DATE(emdat_data[[#This Row],[Start Year]],emdat_data[[#This Row],[Start Month]],emdat_data[[#This Row],[Start Day]])</f>
        <v>39383</v>
      </c>
      <c r="AG2752">
        <v>2007</v>
      </c>
      <c r="AH2752">
        <v>11</v>
      </c>
      <c r="AI2752">
        <v>16</v>
      </c>
      <c r="AJ2752" s="2">
        <f>DATE(emdat_data[[#This Row],[End Year]],emdat_data[[#This Row],[End Month]],emdat_data[[#This Row],[End Day]])</f>
        <v>39402</v>
      </c>
      <c r="AK2752">
        <v>22</v>
      </c>
      <c r="AM2752">
        <v>1600000</v>
      </c>
      <c r="AO2752">
        <v>1600000</v>
      </c>
      <c r="AR2752">
        <v>700000</v>
      </c>
      <c r="AS2752">
        <v>988020</v>
      </c>
      <c r="AT2752">
        <v>3000000</v>
      </c>
      <c r="AU2752">
        <v>4234370</v>
      </c>
      <c r="AV2752">
        <v>70.848792703252997</v>
      </c>
      <c r="AW2752" t="s">
        <v>11564</v>
      </c>
      <c r="AX2752" t="s">
        <v>11565</v>
      </c>
      <c r="AY2752" t="s">
        <v>11566</v>
      </c>
    </row>
    <row r="2753" spans="1:51" hidden="1" x14ac:dyDescent="0.25">
      <c r="A2753" t="s">
        <v>12170</v>
      </c>
      <c r="B2753">
        <v>2007</v>
      </c>
      <c r="C2753">
        <v>522</v>
      </c>
      <c r="E2753" t="s">
        <v>50</v>
      </c>
      <c r="F2753" t="s">
        <v>71</v>
      </c>
      <c r="G2753" t="s">
        <v>72</v>
      </c>
      <c r="H2753" t="s">
        <v>102</v>
      </c>
      <c r="K2753" t="s">
        <v>3068</v>
      </c>
      <c r="L2753" t="s">
        <v>3069</v>
      </c>
      <c r="M2753" t="s">
        <v>173</v>
      </c>
      <c r="N2753" t="s">
        <v>57</v>
      </c>
      <c r="O2753" t="s">
        <v>12171</v>
      </c>
      <c r="P2753" t="s">
        <v>134</v>
      </c>
      <c r="W2753">
        <v>35110</v>
      </c>
      <c r="X2753" t="s">
        <v>78</v>
      </c>
      <c r="Y2753">
        <v>1632</v>
      </c>
      <c r="Z2753">
        <v>10736</v>
      </c>
      <c r="AA2753" s="1"/>
      <c r="AB2753" t="s">
        <v>12172</v>
      </c>
      <c r="AC2753">
        <v>2007</v>
      </c>
      <c r="AD2753">
        <v>10</v>
      </c>
      <c r="AE2753">
        <v>28</v>
      </c>
      <c r="AF2753" s="2">
        <f>DATE(emdat_data[[#This Row],[Start Year]],emdat_data[[#This Row],[Start Month]],emdat_data[[#This Row],[Start Day]])</f>
        <v>39383</v>
      </c>
      <c r="AG2753">
        <v>2007</v>
      </c>
      <c r="AH2753">
        <v>11</v>
      </c>
      <c r="AI2753">
        <v>9</v>
      </c>
      <c r="AJ2753" s="2">
        <f>DATE(emdat_data[[#This Row],[End Year]],emdat_data[[#This Row],[End Month]],emdat_data[[#This Row],[End Day]])</f>
        <v>39395</v>
      </c>
      <c r="AK2753">
        <v>83</v>
      </c>
      <c r="AL2753">
        <v>42</v>
      </c>
      <c r="AM2753">
        <v>94000</v>
      </c>
      <c r="AO2753">
        <v>94042</v>
      </c>
      <c r="AT2753">
        <v>300000</v>
      </c>
      <c r="AU2753">
        <v>423437</v>
      </c>
      <c r="AV2753">
        <v>70.848792703252997</v>
      </c>
      <c r="AW2753" t="s">
        <v>12173</v>
      </c>
      <c r="AY2753" t="s">
        <v>12174</v>
      </c>
    </row>
    <row r="2754" spans="1:51" x14ac:dyDescent="0.25">
      <c r="A2754" t="s">
        <v>12128</v>
      </c>
      <c r="B2754">
        <v>2007</v>
      </c>
      <c r="C2754">
        <v>682</v>
      </c>
      <c r="D2754" t="s">
        <v>12129</v>
      </c>
      <c r="E2754" t="s">
        <v>50</v>
      </c>
      <c r="F2754" t="s">
        <v>119</v>
      </c>
      <c r="G2754" t="s">
        <v>120</v>
      </c>
      <c r="H2754" t="s">
        <v>301</v>
      </c>
      <c r="J2754" t="s">
        <v>12130</v>
      </c>
      <c r="K2754" t="s">
        <v>2972</v>
      </c>
      <c r="L2754" t="s">
        <v>2973</v>
      </c>
      <c r="M2754" t="s">
        <v>260</v>
      </c>
      <c r="N2754" t="s">
        <v>76</v>
      </c>
      <c r="O2754" t="s">
        <v>12131</v>
      </c>
      <c r="P2754" t="s">
        <v>12132</v>
      </c>
      <c r="T2754" t="s">
        <v>128</v>
      </c>
      <c r="U2754" t="s">
        <v>128</v>
      </c>
      <c r="X2754" t="s">
        <v>129</v>
      </c>
      <c r="AA2754" s="1"/>
      <c r="AC2754">
        <v>2007</v>
      </c>
      <c r="AD2754">
        <v>11</v>
      </c>
      <c r="AF2754" s="2">
        <f>DATE(emdat_data[[#This Row],[Start Year]],emdat_data[[#This Row],[Start Month]],emdat_data[[#This Row],[Start Day]])</f>
        <v>39386</v>
      </c>
      <c r="AG2754">
        <v>2009</v>
      </c>
      <c r="AH2754">
        <v>1</v>
      </c>
      <c r="AI2754">
        <v>19</v>
      </c>
      <c r="AJ2754" s="2">
        <f>DATE(emdat_data[[#This Row],[End Year]],emdat_data[[#This Row],[End Month]],emdat_data[[#This Row],[End Day]])</f>
        <v>39832</v>
      </c>
      <c r="AK2754">
        <v>96</v>
      </c>
      <c r="AM2754">
        <v>5761</v>
      </c>
      <c r="AO2754">
        <v>5761</v>
      </c>
      <c r="AV2754">
        <v>70.848792703252997</v>
      </c>
    </row>
    <row r="2755" spans="1:51" hidden="1" x14ac:dyDescent="0.25">
      <c r="A2755" t="s">
        <v>12055</v>
      </c>
      <c r="B2755">
        <v>2007</v>
      </c>
      <c r="C2755">
        <v>559</v>
      </c>
      <c r="E2755" t="s">
        <v>50</v>
      </c>
      <c r="F2755" t="s">
        <v>71</v>
      </c>
      <c r="G2755" t="s">
        <v>72</v>
      </c>
      <c r="H2755" t="s">
        <v>170</v>
      </c>
      <c r="K2755" t="s">
        <v>2875</v>
      </c>
      <c r="L2755" t="s">
        <v>2876</v>
      </c>
      <c r="M2755" t="s">
        <v>260</v>
      </c>
      <c r="N2755" t="s">
        <v>76</v>
      </c>
      <c r="O2755" t="s">
        <v>12056</v>
      </c>
      <c r="P2755" t="s">
        <v>134</v>
      </c>
      <c r="W2755">
        <v>310</v>
      </c>
      <c r="X2755" t="s">
        <v>78</v>
      </c>
      <c r="Y2755">
        <v>1182</v>
      </c>
      <c r="Z2755">
        <v>5102</v>
      </c>
      <c r="AA2755" s="1"/>
      <c r="AC2755">
        <v>2007</v>
      </c>
      <c r="AD2755">
        <v>11</v>
      </c>
      <c r="AE2755">
        <v>3</v>
      </c>
      <c r="AF2755" s="2">
        <f>DATE(emdat_data[[#This Row],[Start Year]],emdat_data[[#This Row],[Start Month]],emdat_data[[#This Row],[Start Day]])</f>
        <v>39389</v>
      </c>
      <c r="AG2755">
        <v>2007</v>
      </c>
      <c r="AH2755">
        <v>11</v>
      </c>
      <c r="AI2755">
        <v>4</v>
      </c>
      <c r="AJ2755" s="2">
        <f>DATE(emdat_data[[#This Row],[End Year]],emdat_data[[#This Row],[End Month]],emdat_data[[#This Row],[End Day]])</f>
        <v>39390</v>
      </c>
      <c r="AK2755">
        <v>21</v>
      </c>
      <c r="AL2755">
        <v>12</v>
      </c>
      <c r="AN2755">
        <v>2000</v>
      </c>
      <c r="AO2755">
        <v>2012</v>
      </c>
      <c r="AV2755">
        <v>70.848792703252997</v>
      </c>
      <c r="AX2755" t="s">
        <v>12057</v>
      </c>
      <c r="AY2755" t="s">
        <v>12058</v>
      </c>
    </row>
    <row r="2756" spans="1:51" hidden="1" x14ac:dyDescent="0.25">
      <c r="A2756" t="s">
        <v>10505</v>
      </c>
      <c r="B2756">
        <v>2007</v>
      </c>
      <c r="C2756">
        <v>543</v>
      </c>
      <c r="E2756" t="s">
        <v>50</v>
      </c>
      <c r="F2756" t="s">
        <v>71</v>
      </c>
      <c r="G2756" t="s">
        <v>72</v>
      </c>
      <c r="K2756" t="s">
        <v>1020</v>
      </c>
      <c r="L2756" t="s">
        <v>1021</v>
      </c>
      <c r="M2756" t="s">
        <v>204</v>
      </c>
      <c r="N2756" t="s">
        <v>86</v>
      </c>
      <c r="O2756" t="s">
        <v>10506</v>
      </c>
      <c r="P2756" t="s">
        <v>642</v>
      </c>
      <c r="X2756" t="s">
        <v>78</v>
      </c>
      <c r="AA2756" s="1"/>
      <c r="AC2756">
        <v>2007</v>
      </c>
      <c r="AD2756">
        <v>11</v>
      </c>
      <c r="AE2756">
        <v>4</v>
      </c>
      <c r="AF2756" s="2">
        <f>DATE(emdat_data[[#This Row],[Start Year]],emdat_data[[#This Row],[Start Month]],emdat_data[[#This Row],[Start Day]])</f>
        <v>39390</v>
      </c>
      <c r="AG2756">
        <v>2007</v>
      </c>
      <c r="AH2756">
        <v>11</v>
      </c>
      <c r="AI2756">
        <v>6</v>
      </c>
      <c r="AJ2756" s="2">
        <f>DATE(emdat_data[[#This Row],[End Year]],emdat_data[[#This Row],[End Month]],emdat_data[[#This Row],[End Day]])</f>
        <v>39392</v>
      </c>
      <c r="AK2756">
        <v>1</v>
      </c>
      <c r="AM2756">
        <v>500</v>
      </c>
      <c r="AO2756">
        <v>500</v>
      </c>
      <c r="AV2756">
        <v>70.848792703252997</v>
      </c>
      <c r="AW2756" t="s">
        <v>10507</v>
      </c>
      <c r="AY2756" t="s">
        <v>10508</v>
      </c>
    </row>
    <row r="2757" spans="1:51" hidden="1" x14ac:dyDescent="0.25">
      <c r="A2757" t="s">
        <v>12002</v>
      </c>
      <c r="B2757">
        <v>2007</v>
      </c>
      <c r="C2757">
        <v>560</v>
      </c>
      <c r="D2757" t="s">
        <v>12003</v>
      </c>
      <c r="E2757" t="s">
        <v>50</v>
      </c>
      <c r="F2757" t="s">
        <v>63</v>
      </c>
      <c r="G2757" t="s">
        <v>82</v>
      </c>
      <c r="H2757" t="s">
        <v>98</v>
      </c>
      <c r="J2757" t="s">
        <v>12004</v>
      </c>
      <c r="K2757" t="s">
        <v>364</v>
      </c>
      <c r="L2757" t="s">
        <v>365</v>
      </c>
      <c r="M2757" t="s">
        <v>173</v>
      </c>
      <c r="N2757" t="s">
        <v>57</v>
      </c>
      <c r="O2757" t="s">
        <v>12005</v>
      </c>
      <c r="P2757" t="s">
        <v>12006</v>
      </c>
      <c r="W2757">
        <v>25810</v>
      </c>
      <c r="X2757" t="s">
        <v>88</v>
      </c>
      <c r="Y2757">
        <v>1757</v>
      </c>
      <c r="Z2757">
        <v>12176</v>
      </c>
      <c r="AA2757" s="1"/>
      <c r="AB2757" t="s">
        <v>12007</v>
      </c>
      <c r="AC2757">
        <v>2007</v>
      </c>
      <c r="AD2757">
        <v>11</v>
      </c>
      <c r="AE2757">
        <v>4</v>
      </c>
      <c r="AF2757" s="2">
        <f>DATE(emdat_data[[#This Row],[Start Year]],emdat_data[[#This Row],[Start Month]],emdat_data[[#This Row],[Start Day]])</f>
        <v>39390</v>
      </c>
      <c r="AG2757">
        <v>2007</v>
      </c>
      <c r="AH2757">
        <v>11</v>
      </c>
      <c r="AI2757">
        <v>6</v>
      </c>
      <c r="AJ2757" s="2">
        <f>DATE(emdat_data[[#This Row],[End Year]],emdat_data[[#This Row],[End Month]],emdat_data[[#This Row],[End Day]])</f>
        <v>39392</v>
      </c>
      <c r="AK2757">
        <v>8</v>
      </c>
      <c r="AM2757">
        <v>33884</v>
      </c>
      <c r="AO2757">
        <v>33884</v>
      </c>
      <c r="AT2757">
        <v>2971</v>
      </c>
      <c r="AU2757">
        <v>4193</v>
      </c>
      <c r="AV2757">
        <v>70.848792703252997</v>
      </c>
      <c r="AX2757" t="s">
        <v>12008</v>
      </c>
      <c r="AY2757" t="s">
        <v>12009</v>
      </c>
    </row>
    <row r="2758" spans="1:51" hidden="1" x14ac:dyDescent="0.25">
      <c r="A2758" t="s">
        <v>11692</v>
      </c>
      <c r="B2758">
        <v>2007</v>
      </c>
      <c r="C2758">
        <v>537</v>
      </c>
      <c r="E2758" t="s">
        <v>50</v>
      </c>
      <c r="F2758" t="s">
        <v>71</v>
      </c>
      <c r="G2758" t="s">
        <v>217</v>
      </c>
      <c r="H2758" t="s">
        <v>217</v>
      </c>
      <c r="K2758" t="s">
        <v>1548</v>
      </c>
      <c r="L2758" t="s">
        <v>1549</v>
      </c>
      <c r="M2758" t="s">
        <v>204</v>
      </c>
      <c r="N2758" t="s">
        <v>86</v>
      </c>
      <c r="O2758" t="s">
        <v>11693</v>
      </c>
      <c r="P2758" t="s">
        <v>642</v>
      </c>
      <c r="Q2758" t="s">
        <v>1619</v>
      </c>
      <c r="AA2758" s="1"/>
      <c r="AC2758">
        <v>2007</v>
      </c>
      <c r="AD2758">
        <v>11</v>
      </c>
      <c r="AE2758">
        <v>6</v>
      </c>
      <c r="AF2758" s="2">
        <f>DATE(emdat_data[[#This Row],[Start Year]],emdat_data[[#This Row],[Start Month]],emdat_data[[#This Row],[Start Day]])</f>
        <v>39392</v>
      </c>
      <c r="AG2758">
        <v>2007</v>
      </c>
      <c r="AH2758">
        <v>11</v>
      </c>
      <c r="AI2758">
        <v>6</v>
      </c>
      <c r="AJ2758" s="2">
        <f>DATE(emdat_data[[#This Row],[End Year]],emdat_data[[#This Row],[End Month]],emdat_data[[#This Row],[End Day]])</f>
        <v>39392</v>
      </c>
      <c r="AK2758">
        <v>16</v>
      </c>
      <c r="AV2758">
        <v>70.848792703252997</v>
      </c>
      <c r="AX2758" t="s">
        <v>11694</v>
      </c>
      <c r="AY2758" t="s">
        <v>11695</v>
      </c>
    </row>
    <row r="2759" spans="1:51" hidden="1" x14ac:dyDescent="0.25">
      <c r="A2759" t="s">
        <v>12158</v>
      </c>
      <c r="B2759">
        <v>2007</v>
      </c>
      <c r="C2759">
        <v>558</v>
      </c>
      <c r="D2759" t="s">
        <v>12159</v>
      </c>
      <c r="E2759" t="s">
        <v>50</v>
      </c>
      <c r="F2759" t="s">
        <v>71</v>
      </c>
      <c r="G2759" t="s">
        <v>72</v>
      </c>
      <c r="H2759" t="s">
        <v>92</v>
      </c>
      <c r="K2759" t="s">
        <v>3068</v>
      </c>
      <c r="L2759" t="s">
        <v>3069</v>
      </c>
      <c r="M2759" t="s">
        <v>173</v>
      </c>
      <c r="N2759" t="s">
        <v>57</v>
      </c>
      <c r="O2759" t="s">
        <v>12160</v>
      </c>
      <c r="P2759" t="s">
        <v>12161</v>
      </c>
      <c r="W2759">
        <v>36820</v>
      </c>
      <c r="X2759" t="s">
        <v>78</v>
      </c>
      <c r="Y2759">
        <v>153</v>
      </c>
      <c r="Z2759">
        <v>10844</v>
      </c>
      <c r="AA2759" s="1"/>
      <c r="AB2759" t="s">
        <v>12162</v>
      </c>
      <c r="AC2759">
        <v>2007</v>
      </c>
      <c r="AD2759">
        <v>11</v>
      </c>
      <c r="AE2759">
        <v>10</v>
      </c>
      <c r="AF2759" s="2">
        <f>DATE(emdat_data[[#This Row],[Start Year]],emdat_data[[#This Row],[Start Month]],emdat_data[[#This Row],[Start Day]])</f>
        <v>39396</v>
      </c>
      <c r="AG2759">
        <v>2007</v>
      </c>
      <c r="AH2759">
        <v>11</v>
      </c>
      <c r="AI2759">
        <v>21</v>
      </c>
      <c r="AJ2759" s="2">
        <f>DATE(emdat_data[[#This Row],[End Year]],emdat_data[[#This Row],[End Month]],emdat_data[[#This Row],[End Day]])</f>
        <v>39407</v>
      </c>
      <c r="AK2759">
        <v>55</v>
      </c>
      <c r="AM2759">
        <v>150000</v>
      </c>
      <c r="AO2759">
        <v>150000</v>
      </c>
      <c r="AT2759">
        <v>350000</v>
      </c>
      <c r="AU2759">
        <v>494010</v>
      </c>
      <c r="AV2759">
        <v>70.848792703252997</v>
      </c>
      <c r="AW2759" t="s">
        <v>12163</v>
      </c>
      <c r="AY2759" t="s">
        <v>12164</v>
      </c>
    </row>
    <row r="2760" spans="1:51" hidden="1" x14ac:dyDescent="0.25">
      <c r="A2760" t="s">
        <v>11939</v>
      </c>
      <c r="B2760">
        <v>2007</v>
      </c>
      <c r="C2760">
        <v>614</v>
      </c>
      <c r="D2760" t="s">
        <v>11919</v>
      </c>
      <c r="E2760" t="s">
        <v>50</v>
      </c>
      <c r="F2760" t="s">
        <v>71</v>
      </c>
      <c r="G2760" t="s">
        <v>72</v>
      </c>
      <c r="K2760" t="s">
        <v>287</v>
      </c>
      <c r="L2760" t="s">
        <v>288</v>
      </c>
      <c r="M2760" t="s">
        <v>260</v>
      </c>
      <c r="N2760" t="s">
        <v>76</v>
      </c>
      <c r="O2760" t="s">
        <v>11940</v>
      </c>
      <c r="P2760" t="s">
        <v>642</v>
      </c>
      <c r="X2760" t="s">
        <v>78</v>
      </c>
      <c r="Y2760">
        <v>-1906</v>
      </c>
      <c r="Z2760">
        <v>3436</v>
      </c>
      <c r="AA2760" s="1"/>
      <c r="AB2760" t="s">
        <v>2524</v>
      </c>
      <c r="AC2760">
        <v>2007</v>
      </c>
      <c r="AD2760">
        <v>11</v>
      </c>
      <c r="AE2760">
        <v>11</v>
      </c>
      <c r="AF2760" s="2">
        <f>DATE(emdat_data[[#This Row],[Start Year]],emdat_data[[#This Row],[Start Month]],emdat_data[[#This Row],[Start Day]])</f>
        <v>39397</v>
      </c>
      <c r="AG2760">
        <v>2008</v>
      </c>
      <c r="AH2760">
        <v>1</v>
      </c>
      <c r="AI2760">
        <v>2</v>
      </c>
      <c r="AJ2760" s="2">
        <f>DATE(emdat_data[[#This Row],[End Year]],emdat_data[[#This Row],[End Month]],emdat_data[[#This Row],[End Day]])</f>
        <v>39449</v>
      </c>
      <c r="AM2760">
        <v>2000</v>
      </c>
      <c r="AO2760">
        <v>2000</v>
      </c>
      <c r="AV2760">
        <v>70.848792703252997</v>
      </c>
      <c r="AX2760" t="s">
        <v>11941</v>
      </c>
      <c r="AY2760" t="s">
        <v>11942</v>
      </c>
    </row>
    <row r="2761" spans="1:51" hidden="1" x14ac:dyDescent="0.25">
      <c r="A2761" t="s">
        <v>11807</v>
      </c>
      <c r="B2761">
        <v>2007</v>
      </c>
      <c r="C2761">
        <v>557</v>
      </c>
      <c r="D2761" t="s">
        <v>11808</v>
      </c>
      <c r="E2761" t="s">
        <v>50</v>
      </c>
      <c r="F2761" t="s">
        <v>63</v>
      </c>
      <c r="G2761" t="s">
        <v>82</v>
      </c>
      <c r="H2761" t="s">
        <v>98</v>
      </c>
      <c r="J2761" t="s">
        <v>11809</v>
      </c>
      <c r="K2761" t="s">
        <v>2556</v>
      </c>
      <c r="L2761" t="s">
        <v>2557</v>
      </c>
      <c r="M2761" t="s">
        <v>1262</v>
      </c>
      <c r="N2761" t="s">
        <v>96</v>
      </c>
      <c r="O2761" t="s">
        <v>11810</v>
      </c>
      <c r="P2761" t="s">
        <v>11811</v>
      </c>
      <c r="Q2761" t="s">
        <v>72</v>
      </c>
      <c r="S2761" t="s">
        <v>127</v>
      </c>
      <c r="U2761" t="s">
        <v>127</v>
      </c>
      <c r="V2761">
        <v>1302</v>
      </c>
      <c r="X2761" t="s">
        <v>88</v>
      </c>
      <c r="Y2761">
        <v>-903</v>
      </c>
      <c r="Z2761">
        <v>14922</v>
      </c>
      <c r="AA2761" s="1"/>
      <c r="AC2761">
        <v>2007</v>
      </c>
      <c r="AD2761">
        <v>11</v>
      </c>
      <c r="AE2761">
        <v>12</v>
      </c>
      <c r="AF2761" s="2">
        <f>DATE(emdat_data[[#This Row],[Start Year]],emdat_data[[#This Row],[Start Month]],emdat_data[[#This Row],[Start Day]])</f>
        <v>39398</v>
      </c>
      <c r="AG2761">
        <v>2007</v>
      </c>
      <c r="AH2761">
        <v>11</v>
      </c>
      <c r="AI2761">
        <v>16</v>
      </c>
      <c r="AJ2761" s="2">
        <f>DATE(emdat_data[[#This Row],[End Year]],emdat_data[[#This Row],[End Month]],emdat_data[[#This Row],[End Day]])</f>
        <v>39402</v>
      </c>
      <c r="AK2761">
        <v>172</v>
      </c>
      <c r="AM2761">
        <v>162140</v>
      </c>
      <c r="AO2761">
        <v>162140</v>
      </c>
      <c r="AP2761">
        <v>183000</v>
      </c>
      <c r="AQ2761">
        <v>258297</v>
      </c>
      <c r="AV2761">
        <v>70.848792703252997</v>
      </c>
      <c r="AW2761" t="s">
        <v>11812</v>
      </c>
      <c r="AX2761" t="s">
        <v>11813</v>
      </c>
      <c r="AY2761" t="s">
        <v>11814</v>
      </c>
    </row>
    <row r="2762" spans="1:51" hidden="1" x14ac:dyDescent="0.25">
      <c r="A2762" t="s">
        <v>10346</v>
      </c>
      <c r="B2762">
        <v>2007</v>
      </c>
      <c r="C2762">
        <v>587</v>
      </c>
      <c r="D2762" t="s">
        <v>10347</v>
      </c>
      <c r="E2762" t="s">
        <v>50</v>
      </c>
      <c r="F2762" t="s">
        <v>51</v>
      </c>
      <c r="G2762" t="s">
        <v>52</v>
      </c>
      <c r="H2762" t="s">
        <v>53</v>
      </c>
      <c r="K2762" t="s">
        <v>151</v>
      </c>
      <c r="L2762" t="s">
        <v>152</v>
      </c>
      <c r="M2762" t="s">
        <v>85</v>
      </c>
      <c r="N2762" t="s">
        <v>86</v>
      </c>
      <c r="O2762" t="s">
        <v>10348</v>
      </c>
      <c r="U2762" t="s">
        <v>127</v>
      </c>
      <c r="W2762">
        <v>8</v>
      </c>
      <c r="X2762" t="s">
        <v>59</v>
      </c>
      <c r="Y2762">
        <v>-22247</v>
      </c>
      <c r="Z2762">
        <v>-6989</v>
      </c>
      <c r="AA2762" s="1">
        <v>0.52986111111111112</v>
      </c>
      <c r="AC2762">
        <v>2007</v>
      </c>
      <c r="AD2762">
        <v>11</v>
      </c>
      <c r="AE2762">
        <v>14</v>
      </c>
      <c r="AF2762" s="2">
        <f>DATE(emdat_data[[#This Row],[Start Year]],emdat_data[[#This Row],[Start Month]],emdat_data[[#This Row],[Start Day]])</f>
        <v>39400</v>
      </c>
      <c r="AG2762">
        <v>2007</v>
      </c>
      <c r="AH2762">
        <v>11</v>
      </c>
      <c r="AI2762">
        <v>14</v>
      </c>
      <c r="AJ2762" s="2">
        <f>DATE(emdat_data[[#This Row],[End Year]],emdat_data[[#This Row],[End Month]],emdat_data[[#This Row],[End Day]])</f>
        <v>39400</v>
      </c>
      <c r="AK2762">
        <v>2</v>
      </c>
      <c r="AL2762">
        <v>155</v>
      </c>
      <c r="AM2762">
        <v>25000</v>
      </c>
      <c r="AO2762">
        <v>25155</v>
      </c>
      <c r="AT2762">
        <v>100000</v>
      </c>
      <c r="AU2762">
        <v>141146</v>
      </c>
      <c r="AV2762">
        <v>70.848792703252997</v>
      </c>
      <c r="AX2762" t="s">
        <v>10349</v>
      </c>
      <c r="AY2762" t="s">
        <v>10350</v>
      </c>
    </row>
    <row r="2763" spans="1:51" hidden="1" x14ac:dyDescent="0.25">
      <c r="A2763" t="s">
        <v>10184</v>
      </c>
      <c r="B2763">
        <v>2007</v>
      </c>
      <c r="C2763">
        <v>556</v>
      </c>
      <c r="D2763" t="s">
        <v>10185</v>
      </c>
      <c r="E2763" t="s">
        <v>50</v>
      </c>
      <c r="F2763" t="s">
        <v>63</v>
      </c>
      <c r="G2763" t="s">
        <v>82</v>
      </c>
      <c r="H2763" t="s">
        <v>98</v>
      </c>
      <c r="J2763" t="s">
        <v>10186</v>
      </c>
      <c r="K2763" t="s">
        <v>527</v>
      </c>
      <c r="L2763" t="s">
        <v>528</v>
      </c>
      <c r="M2763" t="s">
        <v>56</v>
      </c>
      <c r="N2763" t="s">
        <v>57</v>
      </c>
      <c r="O2763" t="s">
        <v>10187</v>
      </c>
      <c r="Q2763" t="s">
        <v>72</v>
      </c>
      <c r="S2763" t="s">
        <v>127</v>
      </c>
      <c r="V2763">
        <v>215214</v>
      </c>
      <c r="W2763">
        <v>250</v>
      </c>
      <c r="X2763" t="s">
        <v>88</v>
      </c>
      <c r="Y2763">
        <v>2261</v>
      </c>
      <c r="Z2763">
        <v>9015</v>
      </c>
      <c r="AA2763" s="1"/>
      <c r="AC2763">
        <v>2007</v>
      </c>
      <c r="AD2763">
        <v>11</v>
      </c>
      <c r="AE2763">
        <v>15</v>
      </c>
      <c r="AF2763" s="2">
        <f>DATE(emdat_data[[#This Row],[Start Year]],emdat_data[[#This Row],[Start Month]],emdat_data[[#This Row],[Start Day]])</f>
        <v>39401</v>
      </c>
      <c r="AG2763">
        <v>2007</v>
      </c>
      <c r="AH2763">
        <v>11</v>
      </c>
      <c r="AI2763">
        <v>19</v>
      </c>
      <c r="AJ2763" s="2">
        <f>DATE(emdat_data[[#This Row],[End Year]],emdat_data[[#This Row],[End Month]],emdat_data[[#This Row],[End Day]])</f>
        <v>39405</v>
      </c>
      <c r="AK2763">
        <v>4234</v>
      </c>
      <c r="AL2763">
        <v>55282</v>
      </c>
      <c r="AM2763">
        <v>8923259</v>
      </c>
      <c r="AO2763">
        <v>8978541</v>
      </c>
      <c r="AT2763">
        <v>2300000</v>
      </c>
      <c r="AU2763">
        <v>3246350</v>
      </c>
      <c r="AV2763">
        <v>70.848792703252997</v>
      </c>
      <c r="AX2763" t="s">
        <v>10188</v>
      </c>
      <c r="AY2763" t="s">
        <v>10189</v>
      </c>
    </row>
    <row r="2764" spans="1:51" hidden="1" x14ac:dyDescent="0.25">
      <c r="A2764" t="s">
        <v>10601</v>
      </c>
      <c r="B2764">
        <v>2007</v>
      </c>
      <c r="C2764">
        <v>556</v>
      </c>
      <c r="D2764" t="s">
        <v>10185</v>
      </c>
      <c r="E2764" t="s">
        <v>50</v>
      </c>
      <c r="F2764" t="s">
        <v>63</v>
      </c>
      <c r="G2764" t="s">
        <v>82</v>
      </c>
      <c r="H2764" t="s">
        <v>98</v>
      </c>
      <c r="J2764" t="s">
        <v>10186</v>
      </c>
      <c r="K2764" t="s">
        <v>226</v>
      </c>
      <c r="L2764" t="s">
        <v>227</v>
      </c>
      <c r="M2764" t="s">
        <v>56</v>
      </c>
      <c r="N2764" t="s">
        <v>57</v>
      </c>
      <c r="O2764" t="s">
        <v>10602</v>
      </c>
      <c r="X2764" t="s">
        <v>88</v>
      </c>
      <c r="AA2764" s="1"/>
      <c r="AC2764">
        <v>2007</v>
      </c>
      <c r="AD2764">
        <v>11</v>
      </c>
      <c r="AE2764">
        <v>15</v>
      </c>
      <c r="AF2764" s="2">
        <f>DATE(emdat_data[[#This Row],[Start Year]],emdat_data[[#This Row],[Start Month]],emdat_data[[#This Row],[Start Day]])</f>
        <v>39401</v>
      </c>
      <c r="AG2764">
        <v>2007</v>
      </c>
      <c r="AH2764">
        <v>11</v>
      </c>
      <c r="AI2764">
        <v>15</v>
      </c>
      <c r="AJ2764" s="2">
        <f>DATE(emdat_data[[#This Row],[End Year]],emdat_data[[#This Row],[End Month]],emdat_data[[#This Row],[End Day]])</f>
        <v>39401</v>
      </c>
      <c r="AV2764">
        <v>70.848792703252997</v>
      </c>
      <c r="AW2764" t="s">
        <v>7443</v>
      </c>
      <c r="AY2764" t="s">
        <v>10603</v>
      </c>
    </row>
    <row r="2765" spans="1:51" hidden="1" x14ac:dyDescent="0.25">
      <c r="A2765" t="s">
        <v>12120</v>
      </c>
      <c r="B2765">
        <v>2007</v>
      </c>
      <c r="C2765">
        <v>555</v>
      </c>
      <c r="E2765" t="s">
        <v>50</v>
      </c>
      <c r="F2765" t="s">
        <v>71</v>
      </c>
      <c r="G2765" t="s">
        <v>72</v>
      </c>
      <c r="H2765" t="s">
        <v>102</v>
      </c>
      <c r="K2765" t="s">
        <v>2972</v>
      </c>
      <c r="L2765" t="s">
        <v>2973</v>
      </c>
      <c r="M2765" t="s">
        <v>260</v>
      </c>
      <c r="N2765" t="s">
        <v>76</v>
      </c>
      <c r="O2765" t="s">
        <v>12121</v>
      </c>
      <c r="P2765" t="s">
        <v>642</v>
      </c>
      <c r="W2765">
        <v>550</v>
      </c>
      <c r="X2765" t="s">
        <v>78</v>
      </c>
      <c r="Y2765">
        <v>35</v>
      </c>
      <c r="Z2765">
        <v>3259</v>
      </c>
      <c r="AA2765" s="1"/>
      <c r="AC2765">
        <v>2007</v>
      </c>
      <c r="AD2765">
        <v>11</v>
      </c>
      <c r="AE2765">
        <v>15</v>
      </c>
      <c r="AF2765" s="2">
        <f>DATE(emdat_data[[#This Row],[Start Year]],emdat_data[[#This Row],[Start Month]],emdat_data[[#This Row],[Start Day]])</f>
        <v>39401</v>
      </c>
      <c r="AG2765">
        <v>2007</v>
      </c>
      <c r="AH2765">
        <v>11</v>
      </c>
      <c r="AI2765">
        <v>18</v>
      </c>
      <c r="AJ2765" s="2">
        <f>DATE(emdat_data[[#This Row],[End Year]],emdat_data[[#This Row],[End Month]],emdat_data[[#This Row],[End Day]])</f>
        <v>39404</v>
      </c>
      <c r="AK2765">
        <v>4</v>
      </c>
      <c r="AM2765">
        <v>3000</v>
      </c>
      <c r="AO2765">
        <v>3000</v>
      </c>
      <c r="AV2765">
        <v>70.848792703252997</v>
      </c>
      <c r="AX2765" t="s">
        <v>12122</v>
      </c>
      <c r="AY2765" t="s">
        <v>12123</v>
      </c>
    </row>
    <row r="2766" spans="1:51" hidden="1" x14ac:dyDescent="0.25">
      <c r="A2766" t="s">
        <v>10312</v>
      </c>
      <c r="B2766">
        <v>2007</v>
      </c>
      <c r="C2766">
        <v>554</v>
      </c>
      <c r="E2766" t="s">
        <v>50</v>
      </c>
      <c r="F2766" t="s">
        <v>71</v>
      </c>
      <c r="G2766" t="s">
        <v>72</v>
      </c>
      <c r="H2766" t="s">
        <v>102</v>
      </c>
      <c r="K2766" t="s">
        <v>558</v>
      </c>
      <c r="L2766" t="s">
        <v>559</v>
      </c>
      <c r="M2766" t="s">
        <v>211</v>
      </c>
      <c r="N2766" t="s">
        <v>190</v>
      </c>
      <c r="O2766" t="s">
        <v>10313</v>
      </c>
      <c r="P2766" t="s">
        <v>134</v>
      </c>
      <c r="U2766" t="s">
        <v>127</v>
      </c>
      <c r="X2766" t="s">
        <v>78</v>
      </c>
      <c r="Y2766">
        <v>4174</v>
      </c>
      <c r="Z2766">
        <v>2562</v>
      </c>
      <c r="AA2766" s="1"/>
      <c r="AB2766" t="s">
        <v>10314</v>
      </c>
      <c r="AC2766">
        <v>2007</v>
      </c>
      <c r="AD2766">
        <v>11</v>
      </c>
      <c r="AE2766">
        <v>16</v>
      </c>
      <c r="AF2766" s="2">
        <f>DATE(emdat_data[[#This Row],[Start Year]],emdat_data[[#This Row],[Start Month]],emdat_data[[#This Row],[Start Day]])</f>
        <v>39402</v>
      </c>
      <c r="AG2766">
        <v>2007</v>
      </c>
      <c r="AH2766">
        <v>11</v>
      </c>
      <c r="AI2766">
        <v>21</v>
      </c>
      <c r="AJ2766" s="2">
        <f>DATE(emdat_data[[#This Row],[End Year]],emdat_data[[#This Row],[End Month]],emdat_data[[#This Row],[End Day]])</f>
        <v>39407</v>
      </c>
      <c r="AK2766">
        <v>2</v>
      </c>
      <c r="AM2766">
        <v>60</v>
      </c>
      <c r="AO2766">
        <v>60</v>
      </c>
      <c r="AV2766">
        <v>70.848792703252997</v>
      </c>
      <c r="AX2766" t="s">
        <v>10315</v>
      </c>
      <c r="AY2766" t="s">
        <v>10316</v>
      </c>
    </row>
    <row r="2767" spans="1:51" hidden="1" x14ac:dyDescent="0.25">
      <c r="A2767" t="s">
        <v>10477</v>
      </c>
      <c r="B2767">
        <v>2007</v>
      </c>
      <c r="C2767">
        <v>554</v>
      </c>
      <c r="E2767" t="s">
        <v>50</v>
      </c>
      <c r="F2767" t="s">
        <v>71</v>
      </c>
      <c r="G2767" t="s">
        <v>72</v>
      </c>
      <c r="H2767" t="s">
        <v>102</v>
      </c>
      <c r="K2767" t="s">
        <v>195</v>
      </c>
      <c r="L2767" t="s">
        <v>196</v>
      </c>
      <c r="M2767" t="s">
        <v>197</v>
      </c>
      <c r="N2767" t="s">
        <v>190</v>
      </c>
      <c r="O2767" t="s">
        <v>10478</v>
      </c>
      <c r="P2767" t="s">
        <v>8041</v>
      </c>
      <c r="U2767" t="s">
        <v>127</v>
      </c>
      <c r="W2767">
        <v>52770</v>
      </c>
      <c r="X2767" t="s">
        <v>78</v>
      </c>
      <c r="Y2767">
        <v>4174</v>
      </c>
      <c r="Z2767">
        <v>2562</v>
      </c>
      <c r="AA2767" s="1"/>
      <c r="AB2767" t="s">
        <v>10479</v>
      </c>
      <c r="AC2767">
        <v>2007</v>
      </c>
      <c r="AD2767">
        <v>11</v>
      </c>
      <c r="AE2767">
        <v>16</v>
      </c>
      <c r="AF2767" s="2">
        <f>DATE(emdat_data[[#This Row],[Start Year]],emdat_data[[#This Row],[Start Month]],emdat_data[[#This Row],[Start Day]])</f>
        <v>39402</v>
      </c>
      <c r="AG2767">
        <v>2007</v>
      </c>
      <c r="AH2767">
        <v>12</v>
      </c>
      <c r="AI2767">
        <v>2</v>
      </c>
      <c r="AJ2767" s="2">
        <f>DATE(emdat_data[[#This Row],[End Year]],emdat_data[[#This Row],[End Month]],emdat_data[[#This Row],[End Day]])</f>
        <v>39418</v>
      </c>
      <c r="AK2767">
        <v>2</v>
      </c>
      <c r="AM2767">
        <v>600</v>
      </c>
      <c r="AO2767">
        <v>600</v>
      </c>
      <c r="AV2767">
        <v>70.848792703252997</v>
      </c>
      <c r="AX2767" t="s">
        <v>10480</v>
      </c>
      <c r="AY2767" t="s">
        <v>10481</v>
      </c>
    </row>
    <row r="2768" spans="1:51" hidden="1" x14ac:dyDescent="0.25">
      <c r="A2768" t="s">
        <v>12110</v>
      </c>
      <c r="B2768">
        <v>2007</v>
      </c>
      <c r="C2768">
        <v>554</v>
      </c>
      <c r="E2768" t="s">
        <v>50</v>
      </c>
      <c r="F2768" t="s">
        <v>71</v>
      </c>
      <c r="G2768" t="s">
        <v>72</v>
      </c>
      <c r="H2768" t="s">
        <v>102</v>
      </c>
      <c r="K2768" t="s">
        <v>2924</v>
      </c>
      <c r="L2768" t="s">
        <v>2925</v>
      </c>
      <c r="M2768" t="s">
        <v>392</v>
      </c>
      <c r="N2768" t="s">
        <v>57</v>
      </c>
      <c r="O2768" t="s">
        <v>12111</v>
      </c>
      <c r="P2768" t="s">
        <v>642</v>
      </c>
      <c r="X2768" t="s">
        <v>78</v>
      </c>
      <c r="Y2768">
        <v>4174</v>
      </c>
      <c r="Z2768">
        <v>2662</v>
      </c>
      <c r="AA2768" s="1"/>
      <c r="AB2768" t="s">
        <v>12112</v>
      </c>
      <c r="AC2768">
        <v>2007</v>
      </c>
      <c r="AD2768">
        <v>11</v>
      </c>
      <c r="AE2768">
        <v>16</v>
      </c>
      <c r="AF2768" s="2">
        <f>DATE(emdat_data[[#This Row],[Start Year]],emdat_data[[#This Row],[Start Month]],emdat_data[[#This Row],[Start Day]])</f>
        <v>39402</v>
      </c>
      <c r="AG2768">
        <v>2007</v>
      </c>
      <c r="AH2768">
        <v>11</v>
      </c>
      <c r="AI2768">
        <v>21</v>
      </c>
      <c r="AJ2768" s="2">
        <f>DATE(emdat_data[[#This Row],[End Year]],emdat_data[[#This Row],[End Month]],emdat_data[[#This Row],[End Day]])</f>
        <v>39407</v>
      </c>
      <c r="AK2768">
        <v>1</v>
      </c>
      <c r="AM2768">
        <v>2250</v>
      </c>
      <c r="AO2768">
        <v>2250</v>
      </c>
      <c r="AV2768">
        <v>70.848792703252997</v>
      </c>
      <c r="AW2768" t="s">
        <v>12113</v>
      </c>
      <c r="AX2768" t="s">
        <v>12114</v>
      </c>
      <c r="AY2768" t="s">
        <v>12115</v>
      </c>
    </row>
    <row r="2769" spans="1:51" hidden="1" x14ac:dyDescent="0.25">
      <c r="A2769" t="s">
        <v>11595</v>
      </c>
      <c r="B2769">
        <v>2007</v>
      </c>
      <c r="C2769">
        <v>578</v>
      </c>
      <c r="D2769" t="s">
        <v>11596</v>
      </c>
      <c r="E2769" t="s">
        <v>50</v>
      </c>
      <c r="F2769" t="s">
        <v>63</v>
      </c>
      <c r="G2769" t="s">
        <v>82</v>
      </c>
      <c r="H2769" t="s">
        <v>98</v>
      </c>
      <c r="J2769" t="s">
        <v>11597</v>
      </c>
      <c r="K2769" t="s">
        <v>364</v>
      </c>
      <c r="L2769" t="s">
        <v>365</v>
      </c>
      <c r="M2769" t="s">
        <v>173</v>
      </c>
      <c r="N2769" t="s">
        <v>57</v>
      </c>
      <c r="O2769" t="s">
        <v>11598</v>
      </c>
      <c r="Q2769" t="s">
        <v>72</v>
      </c>
      <c r="R2769" t="s">
        <v>176</v>
      </c>
      <c r="U2769" t="s">
        <v>127</v>
      </c>
      <c r="W2769">
        <v>129</v>
      </c>
      <c r="X2769" t="s">
        <v>88</v>
      </c>
      <c r="Y2769">
        <v>8796</v>
      </c>
      <c r="Z2769">
        <v>12483</v>
      </c>
      <c r="AA2769" s="1"/>
      <c r="AC2769">
        <v>2007</v>
      </c>
      <c r="AD2769">
        <v>11</v>
      </c>
      <c r="AE2769">
        <v>18</v>
      </c>
      <c r="AF2769" s="2">
        <f>DATE(emdat_data[[#This Row],[Start Year]],emdat_data[[#This Row],[Start Month]],emdat_data[[#This Row],[Start Day]])</f>
        <v>39404</v>
      </c>
      <c r="AG2769">
        <v>2007</v>
      </c>
      <c r="AH2769">
        <v>11</v>
      </c>
      <c r="AI2769">
        <v>23</v>
      </c>
      <c r="AJ2769" s="2">
        <f>DATE(emdat_data[[#This Row],[End Year]],emdat_data[[#This Row],[End Month]],emdat_data[[#This Row],[End Day]])</f>
        <v>39409</v>
      </c>
      <c r="AK2769">
        <v>20</v>
      </c>
      <c r="AL2769">
        <v>11</v>
      </c>
      <c r="AM2769">
        <v>35322</v>
      </c>
      <c r="AO2769">
        <v>35333</v>
      </c>
      <c r="AT2769">
        <v>1000</v>
      </c>
      <c r="AU2769">
        <v>1411</v>
      </c>
      <c r="AV2769">
        <v>70.848792703252997</v>
      </c>
      <c r="AW2769" t="s">
        <v>11599</v>
      </c>
      <c r="AY2769" t="s">
        <v>11600</v>
      </c>
    </row>
    <row r="2770" spans="1:51" hidden="1" x14ac:dyDescent="0.25">
      <c r="A2770" t="s">
        <v>11666</v>
      </c>
      <c r="B2770">
        <v>2007</v>
      </c>
      <c r="C2770">
        <v>553</v>
      </c>
      <c r="E2770" t="s">
        <v>50</v>
      </c>
      <c r="F2770" t="s">
        <v>71</v>
      </c>
      <c r="G2770" t="s">
        <v>72</v>
      </c>
      <c r="H2770" t="s">
        <v>92</v>
      </c>
      <c r="K2770" t="s">
        <v>364</v>
      </c>
      <c r="L2770" t="s">
        <v>365</v>
      </c>
      <c r="M2770" t="s">
        <v>173</v>
      </c>
      <c r="N2770" t="s">
        <v>57</v>
      </c>
      <c r="O2770" t="s">
        <v>11667</v>
      </c>
      <c r="P2770" t="s">
        <v>11668</v>
      </c>
      <c r="Q2770" t="s">
        <v>176</v>
      </c>
      <c r="W2770">
        <v>11140</v>
      </c>
      <c r="X2770" t="s">
        <v>78</v>
      </c>
      <c r="Y2770">
        <v>8796</v>
      </c>
      <c r="Z2770">
        <v>124833</v>
      </c>
      <c r="AA2770" s="1"/>
      <c r="AB2770" t="s">
        <v>11669</v>
      </c>
      <c r="AC2770">
        <v>2007</v>
      </c>
      <c r="AD2770">
        <v>11</v>
      </c>
      <c r="AE2770">
        <v>18</v>
      </c>
      <c r="AF2770" s="2">
        <f>DATE(emdat_data[[#This Row],[Start Year]],emdat_data[[#This Row],[Start Month]],emdat_data[[#This Row],[Start Day]])</f>
        <v>39404</v>
      </c>
      <c r="AG2770">
        <v>2007</v>
      </c>
      <c r="AH2770">
        <v>11</v>
      </c>
      <c r="AI2770">
        <v>21</v>
      </c>
      <c r="AJ2770" s="2">
        <f>DATE(emdat_data[[#This Row],[End Year]],emdat_data[[#This Row],[End Month]],emdat_data[[#This Row],[End Day]])</f>
        <v>39407</v>
      </c>
      <c r="AK2770">
        <v>11</v>
      </c>
      <c r="AM2770">
        <v>16463</v>
      </c>
      <c r="AO2770">
        <v>16463</v>
      </c>
      <c r="AT2770">
        <v>2520</v>
      </c>
      <c r="AU2770">
        <v>3557</v>
      </c>
      <c r="AV2770">
        <v>70.848792703252997</v>
      </c>
      <c r="AW2770" t="s">
        <v>11670</v>
      </c>
      <c r="AX2770" t="s">
        <v>11671</v>
      </c>
      <c r="AY2770" t="s">
        <v>11672</v>
      </c>
    </row>
    <row r="2771" spans="1:51" hidden="1" x14ac:dyDescent="0.25">
      <c r="A2771" t="s">
        <v>11728</v>
      </c>
      <c r="B2771">
        <v>2007</v>
      </c>
      <c r="C2771">
        <v>585</v>
      </c>
      <c r="E2771" t="s">
        <v>50</v>
      </c>
      <c r="F2771" t="s">
        <v>71</v>
      </c>
      <c r="G2771" t="s">
        <v>72</v>
      </c>
      <c r="H2771" t="s">
        <v>170</v>
      </c>
      <c r="K2771" t="s">
        <v>287</v>
      </c>
      <c r="L2771" t="s">
        <v>288</v>
      </c>
      <c r="M2771" t="s">
        <v>260</v>
      </c>
      <c r="N2771" t="s">
        <v>76</v>
      </c>
      <c r="O2771" t="s">
        <v>11729</v>
      </c>
      <c r="P2771" t="s">
        <v>4129</v>
      </c>
      <c r="Q2771" t="s">
        <v>659</v>
      </c>
      <c r="S2771" t="s">
        <v>127</v>
      </c>
      <c r="T2771" t="s">
        <v>127</v>
      </c>
      <c r="W2771">
        <v>1630</v>
      </c>
      <c r="X2771" t="s">
        <v>78</v>
      </c>
      <c r="Y2771">
        <v>-1681</v>
      </c>
      <c r="Z2771">
        <v>3524</v>
      </c>
      <c r="AA2771" s="1"/>
      <c r="AB2771" t="s">
        <v>11730</v>
      </c>
      <c r="AC2771">
        <v>2007</v>
      </c>
      <c r="AD2771">
        <v>11</v>
      </c>
      <c r="AE2771">
        <v>18</v>
      </c>
      <c r="AF2771" s="2">
        <f>DATE(emdat_data[[#This Row],[Start Year]],emdat_data[[#This Row],[Start Month]],emdat_data[[#This Row],[Start Day]])</f>
        <v>39404</v>
      </c>
      <c r="AG2771">
        <v>2008</v>
      </c>
      <c r="AH2771">
        <v>2</v>
      </c>
      <c r="AJ2771" s="2">
        <f>DATE(emdat_data[[#This Row],[End Year]],emdat_data[[#This Row],[End Month]],emdat_data[[#This Row],[End Day]])</f>
        <v>39478</v>
      </c>
      <c r="AM2771">
        <v>180246</v>
      </c>
      <c r="AO2771">
        <v>180246</v>
      </c>
      <c r="AV2771">
        <v>70.848792703252997</v>
      </c>
      <c r="AX2771" t="s">
        <v>11731</v>
      </c>
      <c r="AY2771" t="s">
        <v>11732</v>
      </c>
    </row>
    <row r="2772" spans="1:51" hidden="1" x14ac:dyDescent="0.25">
      <c r="A2772" t="s">
        <v>10221</v>
      </c>
      <c r="B2772">
        <v>2007</v>
      </c>
      <c r="C2772">
        <v>580</v>
      </c>
      <c r="E2772" t="s">
        <v>50</v>
      </c>
      <c r="F2772" t="s">
        <v>71</v>
      </c>
      <c r="G2772" t="s">
        <v>217</v>
      </c>
      <c r="H2772" t="s">
        <v>217</v>
      </c>
      <c r="K2772" t="s">
        <v>159</v>
      </c>
      <c r="L2772" t="s">
        <v>160</v>
      </c>
      <c r="M2772" t="s">
        <v>161</v>
      </c>
      <c r="N2772" t="s">
        <v>57</v>
      </c>
      <c r="O2772" t="s">
        <v>10222</v>
      </c>
      <c r="Q2772" t="s">
        <v>360</v>
      </c>
      <c r="AA2772" s="1"/>
      <c r="AC2772">
        <v>2007</v>
      </c>
      <c r="AD2772">
        <v>11</v>
      </c>
      <c r="AE2772">
        <v>20</v>
      </c>
      <c r="AF2772" s="2">
        <f>DATE(emdat_data[[#This Row],[Start Year]],emdat_data[[#This Row],[Start Month]],emdat_data[[#This Row],[Start Day]])</f>
        <v>39406</v>
      </c>
      <c r="AG2772">
        <v>2007</v>
      </c>
      <c r="AH2772">
        <v>11</v>
      </c>
      <c r="AI2772">
        <v>20</v>
      </c>
      <c r="AJ2772" s="2">
        <f>DATE(emdat_data[[#This Row],[End Year]],emdat_data[[#This Row],[End Month]],emdat_data[[#This Row],[End Day]])</f>
        <v>39406</v>
      </c>
      <c r="AK2772">
        <v>33</v>
      </c>
      <c r="AL2772">
        <v>1</v>
      </c>
      <c r="AO2772">
        <v>1</v>
      </c>
      <c r="AV2772">
        <v>70.848792703252997</v>
      </c>
      <c r="AX2772" t="s">
        <v>1758</v>
      </c>
      <c r="AY2772" t="s">
        <v>1759</v>
      </c>
    </row>
    <row r="2773" spans="1:51" hidden="1" x14ac:dyDescent="0.25">
      <c r="A2773" t="s">
        <v>10417</v>
      </c>
      <c r="B2773">
        <v>2007</v>
      </c>
      <c r="C2773">
        <v>568</v>
      </c>
      <c r="E2773" t="s">
        <v>50</v>
      </c>
      <c r="F2773" t="s">
        <v>71</v>
      </c>
      <c r="G2773" t="s">
        <v>72</v>
      </c>
      <c r="H2773" t="s">
        <v>102</v>
      </c>
      <c r="K2773" t="s">
        <v>993</v>
      </c>
      <c r="L2773" t="s">
        <v>994</v>
      </c>
      <c r="M2773" t="s">
        <v>995</v>
      </c>
      <c r="N2773" t="s">
        <v>76</v>
      </c>
      <c r="O2773" t="s">
        <v>10418</v>
      </c>
      <c r="P2773" t="s">
        <v>642</v>
      </c>
      <c r="W2773">
        <v>21400</v>
      </c>
      <c r="X2773" t="s">
        <v>78</v>
      </c>
      <c r="Y2773">
        <v>3675</v>
      </c>
      <c r="Z2773">
        <v>296</v>
      </c>
      <c r="AA2773" s="1"/>
      <c r="AB2773" t="s">
        <v>10419</v>
      </c>
      <c r="AC2773">
        <v>2007</v>
      </c>
      <c r="AD2773">
        <v>11</v>
      </c>
      <c r="AE2773">
        <v>24</v>
      </c>
      <c r="AF2773" s="2">
        <f>DATE(emdat_data[[#This Row],[Start Year]],emdat_data[[#This Row],[Start Month]],emdat_data[[#This Row],[Start Day]])</f>
        <v>39410</v>
      </c>
      <c r="AG2773">
        <v>2007</v>
      </c>
      <c r="AH2773">
        <v>12</v>
      </c>
      <c r="AI2773">
        <v>2</v>
      </c>
      <c r="AJ2773" s="2">
        <f>DATE(emdat_data[[#This Row],[End Year]],emdat_data[[#This Row],[End Month]],emdat_data[[#This Row],[End Day]])</f>
        <v>39418</v>
      </c>
      <c r="AK2773">
        <v>14</v>
      </c>
      <c r="AL2773">
        <v>3</v>
      </c>
      <c r="AM2773">
        <v>1200</v>
      </c>
      <c r="AO2773">
        <v>1203</v>
      </c>
      <c r="AV2773">
        <v>70.848792703252997</v>
      </c>
      <c r="AW2773" t="s">
        <v>10420</v>
      </c>
      <c r="AX2773" t="s">
        <v>10421</v>
      </c>
      <c r="AY2773" t="s">
        <v>10422</v>
      </c>
    </row>
    <row r="2774" spans="1:51" hidden="1" x14ac:dyDescent="0.25">
      <c r="A2774" t="s">
        <v>12145</v>
      </c>
      <c r="B2774">
        <v>2007</v>
      </c>
      <c r="C2774">
        <v>579</v>
      </c>
      <c r="E2774" t="s">
        <v>50</v>
      </c>
      <c r="F2774" t="s">
        <v>350</v>
      </c>
      <c r="G2774" t="s">
        <v>477</v>
      </c>
      <c r="H2774" t="s">
        <v>478</v>
      </c>
      <c r="K2774" t="s">
        <v>357</v>
      </c>
      <c r="L2774" t="s">
        <v>358</v>
      </c>
      <c r="M2774" t="s">
        <v>146</v>
      </c>
      <c r="N2774" t="s">
        <v>86</v>
      </c>
      <c r="O2774" t="s">
        <v>12146</v>
      </c>
      <c r="X2774" t="s">
        <v>78</v>
      </c>
      <c r="AA2774" s="1"/>
      <c r="AC2774">
        <v>2007</v>
      </c>
      <c r="AD2774">
        <v>11</v>
      </c>
      <c r="AE2774">
        <v>24</v>
      </c>
      <c r="AF2774" s="2">
        <f>DATE(emdat_data[[#This Row],[Start Year]],emdat_data[[#This Row],[Start Month]],emdat_data[[#This Row],[Start Day]])</f>
        <v>39410</v>
      </c>
      <c r="AG2774">
        <v>2007</v>
      </c>
      <c r="AH2774">
        <v>11</v>
      </c>
      <c r="AI2774">
        <v>27</v>
      </c>
      <c r="AJ2774" s="2">
        <f>DATE(emdat_data[[#This Row],[End Year]],emdat_data[[#This Row],[End Month]],emdat_data[[#This Row],[End Day]])</f>
        <v>39413</v>
      </c>
      <c r="AM2774">
        <v>10000</v>
      </c>
      <c r="AN2774">
        <v>159</v>
      </c>
      <c r="AO2774">
        <v>10159</v>
      </c>
      <c r="AT2774">
        <v>315000</v>
      </c>
      <c r="AU2774">
        <v>444609</v>
      </c>
      <c r="AV2774">
        <v>70.848792703252997</v>
      </c>
      <c r="AX2774" t="s">
        <v>3737</v>
      </c>
      <c r="AY2774" t="s">
        <v>3738</v>
      </c>
    </row>
    <row r="2775" spans="1:51" hidden="1" x14ac:dyDescent="0.25">
      <c r="A2775" t="s">
        <v>10517</v>
      </c>
      <c r="B2775">
        <v>2007</v>
      </c>
      <c r="C2775">
        <v>565</v>
      </c>
      <c r="D2775" t="s">
        <v>10518</v>
      </c>
      <c r="E2775" t="s">
        <v>50</v>
      </c>
      <c r="F2775" t="s">
        <v>51</v>
      </c>
      <c r="G2775" t="s">
        <v>52</v>
      </c>
      <c r="H2775" t="s">
        <v>53</v>
      </c>
      <c r="K2775" t="s">
        <v>171</v>
      </c>
      <c r="L2775" t="s">
        <v>172</v>
      </c>
      <c r="M2775" t="s">
        <v>173</v>
      </c>
      <c r="N2775" t="s">
        <v>57</v>
      </c>
      <c r="O2775" t="s">
        <v>10519</v>
      </c>
      <c r="W2775">
        <v>7</v>
      </c>
      <c r="X2775" t="s">
        <v>59</v>
      </c>
      <c r="Y2775">
        <v>-8292</v>
      </c>
      <c r="Z2775">
        <v>11837</v>
      </c>
      <c r="AA2775" s="1">
        <v>1.3888888888888889E-3</v>
      </c>
      <c r="AC2775">
        <v>2007</v>
      </c>
      <c r="AD2775">
        <v>11</v>
      </c>
      <c r="AE2775">
        <v>25</v>
      </c>
      <c r="AF2775" s="2">
        <f>DATE(emdat_data[[#This Row],[Start Year]],emdat_data[[#This Row],[Start Month]],emdat_data[[#This Row],[Start Day]])</f>
        <v>39411</v>
      </c>
      <c r="AG2775">
        <v>2007</v>
      </c>
      <c r="AH2775">
        <v>11</v>
      </c>
      <c r="AI2775">
        <v>25</v>
      </c>
      <c r="AJ2775" s="2">
        <f>DATE(emdat_data[[#This Row],[End Year]],emdat_data[[#This Row],[End Month]],emdat_data[[#This Row],[End Day]])</f>
        <v>39411</v>
      </c>
      <c r="AK2775">
        <v>3</v>
      </c>
      <c r="AL2775">
        <v>1800</v>
      </c>
      <c r="AM2775">
        <v>20000</v>
      </c>
      <c r="AO2775">
        <v>21800</v>
      </c>
      <c r="AV2775">
        <v>70.848792703252997</v>
      </c>
      <c r="AX2775" t="s">
        <v>10520</v>
      </c>
      <c r="AY2775" t="s">
        <v>10521</v>
      </c>
    </row>
    <row r="2776" spans="1:51" hidden="1" x14ac:dyDescent="0.25">
      <c r="A2776" t="s">
        <v>11589</v>
      </c>
      <c r="B2776">
        <v>2007</v>
      </c>
      <c r="C2776">
        <v>576</v>
      </c>
      <c r="D2776" t="s">
        <v>11590</v>
      </c>
      <c r="E2776" t="s">
        <v>50</v>
      </c>
      <c r="F2776" t="s">
        <v>63</v>
      </c>
      <c r="G2776" t="s">
        <v>82</v>
      </c>
      <c r="H2776" t="s">
        <v>98</v>
      </c>
      <c r="J2776" t="s">
        <v>11591</v>
      </c>
      <c r="K2776" t="s">
        <v>364</v>
      </c>
      <c r="L2776" t="s">
        <v>365</v>
      </c>
      <c r="M2776" t="s">
        <v>173</v>
      </c>
      <c r="N2776" t="s">
        <v>57</v>
      </c>
      <c r="O2776" t="s">
        <v>11592</v>
      </c>
      <c r="Q2776" t="s">
        <v>72</v>
      </c>
      <c r="R2776" t="s">
        <v>176</v>
      </c>
      <c r="W2776">
        <v>170</v>
      </c>
      <c r="X2776" t="s">
        <v>88</v>
      </c>
      <c r="Y2776">
        <v>1708</v>
      </c>
      <c r="Z2776">
        <v>12201</v>
      </c>
      <c r="AA2776" s="1"/>
      <c r="AC2776">
        <v>2007</v>
      </c>
      <c r="AD2776">
        <v>11</v>
      </c>
      <c r="AE2776">
        <v>25</v>
      </c>
      <c r="AF2776" s="2">
        <f>DATE(emdat_data[[#This Row],[Start Year]],emdat_data[[#This Row],[Start Month]],emdat_data[[#This Row],[Start Day]])</f>
        <v>39411</v>
      </c>
      <c r="AG2776">
        <v>2007</v>
      </c>
      <c r="AH2776">
        <v>12</v>
      </c>
      <c r="AI2776">
        <v>2</v>
      </c>
      <c r="AJ2776" s="2">
        <f>DATE(emdat_data[[#This Row],[End Year]],emdat_data[[#This Row],[End Month]],emdat_data[[#This Row],[End Day]])</f>
        <v>39418</v>
      </c>
      <c r="AK2776">
        <v>29</v>
      </c>
      <c r="AL2776">
        <v>6</v>
      </c>
      <c r="AM2776">
        <v>443109</v>
      </c>
      <c r="AO2776">
        <v>443115</v>
      </c>
      <c r="AT2776">
        <v>5000</v>
      </c>
      <c r="AU2776">
        <v>7057</v>
      </c>
      <c r="AV2776">
        <v>70.848792703252997</v>
      </c>
      <c r="AX2776" t="s">
        <v>11593</v>
      </c>
      <c r="AY2776" t="s">
        <v>11594</v>
      </c>
    </row>
    <row r="2777" spans="1:51" hidden="1" x14ac:dyDescent="0.25">
      <c r="A2777" t="s">
        <v>13137</v>
      </c>
      <c r="B2777">
        <v>2007</v>
      </c>
      <c r="C2777">
        <v>562</v>
      </c>
      <c r="E2777" t="s">
        <v>50</v>
      </c>
      <c r="F2777" t="s">
        <v>71</v>
      </c>
      <c r="G2777" t="s">
        <v>72</v>
      </c>
      <c r="H2777" t="s">
        <v>170</v>
      </c>
      <c r="K2777" t="s">
        <v>13110</v>
      </c>
      <c r="L2777" t="s">
        <v>13111</v>
      </c>
      <c r="M2777" t="s">
        <v>197</v>
      </c>
      <c r="N2777" t="s">
        <v>190</v>
      </c>
      <c r="O2777" t="s">
        <v>13138</v>
      </c>
      <c r="P2777" t="s">
        <v>13139</v>
      </c>
      <c r="X2777" t="s">
        <v>78</v>
      </c>
      <c r="Y2777">
        <v>4276</v>
      </c>
      <c r="Z2777">
        <v>208</v>
      </c>
      <c r="AA2777" s="1"/>
      <c r="AB2777" t="s">
        <v>13140</v>
      </c>
      <c r="AC2777">
        <v>2007</v>
      </c>
      <c r="AD2777">
        <v>11</v>
      </c>
      <c r="AE2777">
        <v>25</v>
      </c>
      <c r="AF2777" s="2">
        <f>DATE(emdat_data[[#This Row],[Start Year]],emdat_data[[#This Row],[Start Month]],emdat_data[[#This Row],[Start Day]])</f>
        <v>39411</v>
      </c>
      <c r="AG2777">
        <v>2007</v>
      </c>
      <c r="AH2777">
        <v>11</v>
      </c>
      <c r="AI2777">
        <v>29</v>
      </c>
      <c r="AJ2777" s="2">
        <f>DATE(emdat_data[[#This Row],[End Year]],emdat_data[[#This Row],[End Month]],emdat_data[[#This Row],[End Day]])</f>
        <v>39415</v>
      </c>
      <c r="AM2777">
        <v>12370</v>
      </c>
      <c r="AO2777">
        <v>12370</v>
      </c>
      <c r="AV2777">
        <v>70.848792703252997</v>
      </c>
      <c r="AW2777" t="s">
        <v>13141</v>
      </c>
      <c r="AY2777" t="s">
        <v>13142</v>
      </c>
    </row>
    <row r="2778" spans="1:51" hidden="1" x14ac:dyDescent="0.25">
      <c r="A2778" t="s">
        <v>11994</v>
      </c>
      <c r="B2778">
        <v>2007</v>
      </c>
      <c r="C2778">
        <v>577</v>
      </c>
      <c r="E2778" t="s">
        <v>50</v>
      </c>
      <c r="F2778" t="s">
        <v>71</v>
      </c>
      <c r="G2778" t="s">
        <v>72</v>
      </c>
      <c r="H2778" t="s">
        <v>92</v>
      </c>
      <c r="K2778" t="s">
        <v>364</v>
      </c>
      <c r="L2778" t="s">
        <v>365</v>
      </c>
      <c r="M2778" t="s">
        <v>173</v>
      </c>
      <c r="N2778" t="s">
        <v>57</v>
      </c>
      <c r="O2778" t="s">
        <v>11995</v>
      </c>
      <c r="X2778" t="s">
        <v>78</v>
      </c>
      <c r="AA2778" s="1"/>
      <c r="AC2778">
        <v>2007</v>
      </c>
      <c r="AD2778">
        <v>11</v>
      </c>
      <c r="AE2778">
        <v>28</v>
      </c>
      <c r="AF2778" s="2">
        <f>DATE(emdat_data[[#This Row],[Start Year]],emdat_data[[#This Row],[Start Month]],emdat_data[[#This Row],[Start Day]])</f>
        <v>39414</v>
      </c>
      <c r="AG2778">
        <v>2007</v>
      </c>
      <c r="AH2778">
        <v>11</v>
      </c>
      <c r="AI2778">
        <v>28</v>
      </c>
      <c r="AJ2778" s="2">
        <f>DATE(emdat_data[[#This Row],[End Year]],emdat_data[[#This Row],[End Month]],emdat_data[[#This Row],[End Day]])</f>
        <v>39414</v>
      </c>
      <c r="AM2778">
        <v>33571</v>
      </c>
      <c r="AO2778">
        <v>33571</v>
      </c>
      <c r="AV2778">
        <v>70.848792703252997</v>
      </c>
      <c r="AX2778" t="s">
        <v>11996</v>
      </c>
      <c r="AY2778" t="s">
        <v>11997</v>
      </c>
    </row>
    <row r="2779" spans="1:51" hidden="1" x14ac:dyDescent="0.25">
      <c r="A2779" t="s">
        <v>10604</v>
      </c>
      <c r="B2779">
        <v>2007</v>
      </c>
      <c r="C2779">
        <v>674</v>
      </c>
      <c r="E2779" t="s">
        <v>50</v>
      </c>
      <c r="F2779" t="s">
        <v>63</v>
      </c>
      <c r="G2779" t="s">
        <v>64</v>
      </c>
      <c r="H2779" t="s">
        <v>65</v>
      </c>
      <c r="K2779" t="s">
        <v>226</v>
      </c>
      <c r="L2779" t="s">
        <v>227</v>
      </c>
      <c r="M2779" t="s">
        <v>56</v>
      </c>
      <c r="N2779" t="s">
        <v>57</v>
      </c>
      <c r="O2779" t="s">
        <v>10605</v>
      </c>
      <c r="W2779">
        <v>2</v>
      </c>
      <c r="X2779" t="s">
        <v>67</v>
      </c>
      <c r="AA2779" s="1"/>
      <c r="AC2779">
        <v>2007</v>
      </c>
      <c r="AD2779">
        <v>12</v>
      </c>
      <c r="AF2779" s="2">
        <f>DATE(emdat_data[[#This Row],[Start Year]],emdat_data[[#This Row],[Start Month]],emdat_data[[#This Row],[Start Day]])</f>
        <v>39416</v>
      </c>
      <c r="AG2779">
        <v>2008</v>
      </c>
      <c r="AH2779">
        <v>1</v>
      </c>
      <c r="AJ2779" s="2">
        <f>DATE(emdat_data[[#This Row],[End Year]],emdat_data[[#This Row],[End Month]],emdat_data[[#This Row],[End Day]])</f>
        <v>39447</v>
      </c>
      <c r="AK2779">
        <v>47</v>
      </c>
      <c r="AV2779">
        <v>70.848792703252997</v>
      </c>
      <c r="AW2779" t="s">
        <v>10606</v>
      </c>
      <c r="AY2779" t="s">
        <v>10607</v>
      </c>
    </row>
    <row r="2780" spans="1:51" x14ac:dyDescent="0.25">
      <c r="A2780" t="s">
        <v>11959</v>
      </c>
      <c r="B2780">
        <v>2007</v>
      </c>
      <c r="C2780">
        <v>656</v>
      </c>
      <c r="E2780" t="s">
        <v>50</v>
      </c>
      <c r="F2780" t="s">
        <v>119</v>
      </c>
      <c r="G2780" t="s">
        <v>120</v>
      </c>
      <c r="H2780" t="s">
        <v>301</v>
      </c>
      <c r="K2780" t="s">
        <v>297</v>
      </c>
      <c r="L2780" t="s">
        <v>298</v>
      </c>
      <c r="M2780" t="s">
        <v>125</v>
      </c>
      <c r="N2780" t="s">
        <v>76</v>
      </c>
      <c r="O2780" t="s">
        <v>11960</v>
      </c>
      <c r="T2780" t="s">
        <v>128</v>
      </c>
      <c r="U2780" t="s">
        <v>128</v>
      </c>
      <c r="X2780" t="s">
        <v>129</v>
      </c>
      <c r="AA2780" s="1"/>
      <c r="AC2780">
        <v>2007</v>
      </c>
      <c r="AD2780">
        <v>12</v>
      </c>
      <c r="AF2780" s="2">
        <f>DATE(emdat_data[[#This Row],[Start Year]],emdat_data[[#This Row],[Start Month]],emdat_data[[#This Row],[Start Day]])</f>
        <v>39416</v>
      </c>
      <c r="AG2780">
        <v>2007</v>
      </c>
      <c r="AH2780">
        <v>12</v>
      </c>
      <c r="AI2780">
        <v>9</v>
      </c>
      <c r="AJ2780" s="2">
        <f>DATE(emdat_data[[#This Row],[End Year]],emdat_data[[#This Row],[End Month]],emdat_data[[#This Row],[End Day]])</f>
        <v>39425</v>
      </c>
      <c r="AK2780">
        <v>200</v>
      </c>
      <c r="AV2780">
        <v>70.848792703252997</v>
      </c>
    </row>
    <row r="2781" spans="1:51" hidden="1" x14ac:dyDescent="0.25">
      <c r="A2781" t="s">
        <v>12476</v>
      </c>
      <c r="B2781">
        <v>2008</v>
      </c>
      <c r="C2781">
        <v>9644</v>
      </c>
      <c r="E2781" t="s">
        <v>50</v>
      </c>
      <c r="F2781" t="s">
        <v>350</v>
      </c>
      <c r="G2781" t="s">
        <v>351</v>
      </c>
      <c r="H2781" t="s">
        <v>351</v>
      </c>
      <c r="K2781" t="s">
        <v>1697</v>
      </c>
      <c r="L2781" t="s">
        <v>1698</v>
      </c>
      <c r="M2781" t="s">
        <v>260</v>
      </c>
      <c r="N2781" t="s">
        <v>76</v>
      </c>
      <c r="O2781" t="s">
        <v>12477</v>
      </c>
      <c r="Q2781" t="s">
        <v>1023</v>
      </c>
      <c r="X2781" t="s">
        <v>78</v>
      </c>
      <c r="AA2781" s="1"/>
      <c r="AC2781">
        <v>2008</v>
      </c>
      <c r="AF2781" s="2">
        <f>DATE(emdat_data[[#This Row],[Start Year]],emdat_data[[#This Row],[Start Month]],emdat_data[[#This Row],[Start Day]])</f>
        <v>39416</v>
      </c>
      <c r="AG2781">
        <v>2011</v>
      </c>
      <c r="AJ2781" s="2">
        <f>DATE(emdat_data[[#This Row],[End Year]],emdat_data[[#This Row],[End Month]],emdat_data[[#This Row],[End Day]])</f>
        <v>40512</v>
      </c>
      <c r="AM2781">
        <v>720000</v>
      </c>
      <c r="AO2781">
        <v>720000</v>
      </c>
      <c r="AV2781">
        <v>73.568745535504604</v>
      </c>
      <c r="AW2781" t="s">
        <v>12478</v>
      </c>
      <c r="AY2781" t="s">
        <v>12479</v>
      </c>
    </row>
    <row r="2782" spans="1:51" hidden="1" x14ac:dyDescent="0.25">
      <c r="A2782" t="s">
        <v>12809</v>
      </c>
      <c r="B2782">
        <v>2008</v>
      </c>
      <c r="C2782">
        <v>9755</v>
      </c>
      <c r="D2782" t="s">
        <v>12810</v>
      </c>
      <c r="E2782" t="s">
        <v>50</v>
      </c>
      <c r="F2782" t="s">
        <v>350</v>
      </c>
      <c r="G2782" t="s">
        <v>351</v>
      </c>
      <c r="H2782" t="s">
        <v>351</v>
      </c>
      <c r="K2782" t="s">
        <v>390</v>
      </c>
      <c r="L2782" t="s">
        <v>391</v>
      </c>
      <c r="M2782" t="s">
        <v>392</v>
      </c>
      <c r="N2782" t="s">
        <v>57</v>
      </c>
      <c r="O2782" t="s">
        <v>12811</v>
      </c>
      <c r="V2782">
        <v>17240</v>
      </c>
      <c r="X2782" t="s">
        <v>78</v>
      </c>
      <c r="AA2782" s="1"/>
      <c r="AC2782">
        <v>2008</v>
      </c>
      <c r="AF2782" s="2">
        <f>DATE(emdat_data[[#This Row],[Start Year]],emdat_data[[#This Row],[Start Month]],emdat_data[[#This Row],[Start Day]])</f>
        <v>39416</v>
      </c>
      <c r="AG2782">
        <v>2010</v>
      </c>
      <c r="AJ2782" s="2">
        <f>DATE(emdat_data[[#This Row],[End Year]],emdat_data[[#This Row],[End Month]],emdat_data[[#This Row],[End Day]])</f>
        <v>40147</v>
      </c>
      <c r="AM2782">
        <v>1300000</v>
      </c>
      <c r="AO2782">
        <v>1300000</v>
      </c>
      <c r="AV2782">
        <v>73.568745535504604</v>
      </c>
      <c r="AW2782" t="s">
        <v>12812</v>
      </c>
      <c r="AY2782" t="s">
        <v>12813</v>
      </c>
    </row>
    <row r="2783" spans="1:51" hidden="1" x14ac:dyDescent="0.25">
      <c r="A2783" t="s">
        <v>11998</v>
      </c>
      <c r="B2783">
        <v>2007</v>
      </c>
      <c r="C2783">
        <v>665</v>
      </c>
      <c r="E2783" t="s">
        <v>50</v>
      </c>
      <c r="F2783" t="s">
        <v>71</v>
      </c>
      <c r="G2783" t="s">
        <v>72</v>
      </c>
      <c r="H2783" t="s">
        <v>102</v>
      </c>
      <c r="K2783" t="s">
        <v>364</v>
      </c>
      <c r="L2783" t="s">
        <v>365</v>
      </c>
      <c r="M2783" t="s">
        <v>173</v>
      </c>
      <c r="N2783" t="s">
        <v>57</v>
      </c>
      <c r="O2783" t="s">
        <v>11999</v>
      </c>
      <c r="P2783" t="s">
        <v>7585</v>
      </c>
      <c r="X2783" t="s">
        <v>78</v>
      </c>
      <c r="AA2783" s="1"/>
      <c r="AC2783">
        <v>2007</v>
      </c>
      <c r="AD2783">
        <v>12</v>
      </c>
      <c r="AE2783">
        <v>1</v>
      </c>
      <c r="AF2783" s="2">
        <f>DATE(emdat_data[[#This Row],[Start Year]],emdat_data[[#This Row],[Start Month]],emdat_data[[#This Row],[Start Day]])</f>
        <v>39417</v>
      </c>
      <c r="AG2783">
        <v>2007</v>
      </c>
      <c r="AH2783">
        <v>12</v>
      </c>
      <c r="AI2783">
        <v>4</v>
      </c>
      <c r="AJ2783" s="2">
        <f>DATE(emdat_data[[#This Row],[End Year]],emdat_data[[#This Row],[End Month]],emdat_data[[#This Row],[End Day]])</f>
        <v>39420</v>
      </c>
      <c r="AM2783">
        <v>12205</v>
      </c>
      <c r="AO2783">
        <v>12205</v>
      </c>
      <c r="AV2783">
        <v>70.848792703252997</v>
      </c>
      <c r="AX2783" t="s">
        <v>12000</v>
      </c>
      <c r="AY2783" t="s">
        <v>12001</v>
      </c>
    </row>
    <row r="2784" spans="1:51" hidden="1" x14ac:dyDescent="0.25">
      <c r="A2784" t="s">
        <v>11608</v>
      </c>
      <c r="B2784">
        <v>2007</v>
      </c>
      <c r="C2784">
        <v>581</v>
      </c>
      <c r="E2784" t="s">
        <v>50</v>
      </c>
      <c r="F2784" t="s">
        <v>63</v>
      </c>
      <c r="G2784" t="s">
        <v>82</v>
      </c>
      <c r="K2784" t="s">
        <v>357</v>
      </c>
      <c r="L2784" t="s">
        <v>358</v>
      </c>
      <c r="M2784" t="s">
        <v>146</v>
      </c>
      <c r="N2784" t="s">
        <v>86</v>
      </c>
      <c r="O2784" t="s">
        <v>9737</v>
      </c>
      <c r="Q2784" t="s">
        <v>72</v>
      </c>
      <c r="R2784" t="s">
        <v>176</v>
      </c>
      <c r="U2784" t="s">
        <v>127</v>
      </c>
      <c r="W2784">
        <v>160</v>
      </c>
      <c r="X2784" t="s">
        <v>88</v>
      </c>
      <c r="Y2784">
        <v>4709</v>
      </c>
      <c r="Z2784">
        <v>-12291</v>
      </c>
      <c r="AA2784" s="1"/>
      <c r="AC2784">
        <v>2007</v>
      </c>
      <c r="AD2784">
        <v>12</v>
      </c>
      <c r="AE2784">
        <v>3</v>
      </c>
      <c r="AF2784" s="2">
        <f>DATE(emdat_data[[#This Row],[Start Year]],emdat_data[[#This Row],[Start Month]],emdat_data[[#This Row],[Start Day]])</f>
        <v>39419</v>
      </c>
      <c r="AG2784">
        <v>2007</v>
      </c>
      <c r="AH2784">
        <v>12</v>
      </c>
      <c r="AI2784">
        <v>7</v>
      </c>
      <c r="AJ2784" s="2">
        <f>DATE(emdat_data[[#This Row],[End Year]],emdat_data[[#This Row],[End Month]],emdat_data[[#This Row],[End Day]])</f>
        <v>39423</v>
      </c>
      <c r="AK2784">
        <v>17</v>
      </c>
      <c r="AL2784">
        <v>28</v>
      </c>
      <c r="AM2784">
        <v>1100</v>
      </c>
      <c r="AO2784">
        <v>1128</v>
      </c>
      <c r="AR2784">
        <v>200000</v>
      </c>
      <c r="AS2784">
        <v>282291</v>
      </c>
      <c r="AT2784">
        <v>1000000</v>
      </c>
      <c r="AU2784">
        <v>1411457</v>
      </c>
      <c r="AV2784">
        <v>70.848792703252997</v>
      </c>
      <c r="AW2784" t="s">
        <v>9739</v>
      </c>
      <c r="AY2784" t="s">
        <v>9740</v>
      </c>
    </row>
    <row r="2785" spans="1:51" hidden="1" x14ac:dyDescent="0.25">
      <c r="A2785" t="s">
        <v>10455</v>
      </c>
      <c r="B2785">
        <v>2007</v>
      </c>
      <c r="C2785">
        <v>655</v>
      </c>
      <c r="D2785" t="s">
        <v>10456</v>
      </c>
      <c r="E2785" t="s">
        <v>50</v>
      </c>
      <c r="F2785" t="s">
        <v>63</v>
      </c>
      <c r="G2785" t="s">
        <v>82</v>
      </c>
      <c r="H2785" t="s">
        <v>98</v>
      </c>
      <c r="J2785" t="s">
        <v>10457</v>
      </c>
      <c r="K2785" t="s">
        <v>1260</v>
      </c>
      <c r="L2785" t="s">
        <v>1261</v>
      </c>
      <c r="M2785" t="s">
        <v>1262</v>
      </c>
      <c r="N2785" t="s">
        <v>96</v>
      </c>
      <c r="O2785" t="s">
        <v>10458</v>
      </c>
      <c r="W2785">
        <v>250</v>
      </c>
      <c r="X2785" t="s">
        <v>88</v>
      </c>
      <c r="AA2785" s="1"/>
      <c r="AC2785">
        <v>2007</v>
      </c>
      <c r="AD2785">
        <v>12</v>
      </c>
      <c r="AE2785">
        <v>5</v>
      </c>
      <c r="AF2785" s="2">
        <f>DATE(emdat_data[[#This Row],[Start Year]],emdat_data[[#This Row],[Start Month]],emdat_data[[#This Row],[Start Day]])</f>
        <v>39421</v>
      </c>
      <c r="AG2785">
        <v>2007</v>
      </c>
      <c r="AH2785">
        <v>12</v>
      </c>
      <c r="AI2785">
        <v>7</v>
      </c>
      <c r="AJ2785" s="2">
        <f>DATE(emdat_data[[#This Row],[End Year]],emdat_data[[#This Row],[End Month]],emdat_data[[#This Row],[End Day]])</f>
        <v>39423</v>
      </c>
      <c r="AM2785">
        <v>69</v>
      </c>
      <c r="AO2785">
        <v>69</v>
      </c>
      <c r="AT2785">
        <v>652</v>
      </c>
      <c r="AU2785">
        <v>920</v>
      </c>
      <c r="AV2785">
        <v>70.848792703252997</v>
      </c>
      <c r="AX2785" t="s">
        <v>8271</v>
      </c>
      <c r="AY2785" t="s">
        <v>8272</v>
      </c>
    </row>
    <row r="2786" spans="1:51" hidden="1" x14ac:dyDescent="0.25">
      <c r="A2786" t="s">
        <v>11709</v>
      </c>
      <c r="B2786">
        <v>2007</v>
      </c>
      <c r="C2786">
        <v>611</v>
      </c>
      <c r="D2786" t="s">
        <v>11710</v>
      </c>
      <c r="E2786" t="s">
        <v>50</v>
      </c>
      <c r="F2786" t="s">
        <v>71</v>
      </c>
      <c r="G2786" t="s">
        <v>72</v>
      </c>
      <c r="H2786" t="s">
        <v>102</v>
      </c>
      <c r="K2786" t="s">
        <v>2562</v>
      </c>
      <c r="L2786" t="s">
        <v>2563</v>
      </c>
      <c r="M2786" t="s">
        <v>173</v>
      </c>
      <c r="N2786" t="s">
        <v>57</v>
      </c>
      <c r="O2786" t="s">
        <v>11711</v>
      </c>
      <c r="P2786" t="s">
        <v>1309</v>
      </c>
      <c r="Q2786" t="s">
        <v>653</v>
      </c>
      <c r="U2786" t="s">
        <v>127</v>
      </c>
      <c r="X2786" t="s">
        <v>78</v>
      </c>
      <c r="Y2786">
        <v>389</v>
      </c>
      <c r="Z2786">
        <v>10293</v>
      </c>
      <c r="AA2786" s="1"/>
      <c r="AB2786" t="s">
        <v>11712</v>
      </c>
      <c r="AC2786">
        <v>2007</v>
      </c>
      <c r="AD2786">
        <v>12</v>
      </c>
      <c r="AE2786">
        <v>7</v>
      </c>
      <c r="AF2786" s="2">
        <f>DATE(emdat_data[[#This Row],[Start Year]],emdat_data[[#This Row],[Start Month]],emdat_data[[#This Row],[Start Day]])</f>
        <v>39423</v>
      </c>
      <c r="AG2786">
        <v>2007</v>
      </c>
      <c r="AH2786">
        <v>12</v>
      </c>
      <c r="AI2786">
        <v>21</v>
      </c>
      <c r="AJ2786" s="2">
        <f>DATE(emdat_data[[#This Row],[End Year]],emdat_data[[#This Row],[End Month]],emdat_data[[#This Row],[End Day]])</f>
        <v>39437</v>
      </c>
      <c r="AK2786">
        <v>3</v>
      </c>
      <c r="AM2786">
        <v>65000</v>
      </c>
      <c r="AO2786">
        <v>65000</v>
      </c>
      <c r="AV2786">
        <v>70.848792703252997</v>
      </c>
      <c r="AW2786" t="s">
        <v>11713</v>
      </c>
      <c r="AY2786" t="s">
        <v>11714</v>
      </c>
    </row>
    <row r="2787" spans="1:51" hidden="1" x14ac:dyDescent="0.25">
      <c r="A2787" t="s">
        <v>11943</v>
      </c>
      <c r="B2787">
        <v>2007</v>
      </c>
      <c r="C2787">
        <v>611</v>
      </c>
      <c r="D2787" t="s">
        <v>11710</v>
      </c>
      <c r="E2787" t="s">
        <v>50</v>
      </c>
      <c r="F2787" t="s">
        <v>71</v>
      </c>
      <c r="G2787" t="s">
        <v>72</v>
      </c>
      <c r="H2787" t="s">
        <v>102</v>
      </c>
      <c r="K2787" t="s">
        <v>2634</v>
      </c>
      <c r="L2787" t="s">
        <v>2635</v>
      </c>
      <c r="M2787" t="s">
        <v>173</v>
      </c>
      <c r="N2787" t="s">
        <v>57</v>
      </c>
      <c r="O2787" t="s">
        <v>11944</v>
      </c>
      <c r="P2787" t="s">
        <v>1309</v>
      </c>
      <c r="X2787" t="s">
        <v>78</v>
      </c>
      <c r="Y2787">
        <v>389</v>
      </c>
      <c r="Z2787">
        <v>10293</v>
      </c>
      <c r="AA2787" s="1"/>
      <c r="AB2787" t="s">
        <v>11945</v>
      </c>
      <c r="AC2787">
        <v>2007</v>
      </c>
      <c r="AD2787">
        <v>12</v>
      </c>
      <c r="AE2787">
        <v>7</v>
      </c>
      <c r="AF2787" s="2">
        <f>DATE(emdat_data[[#This Row],[Start Year]],emdat_data[[#This Row],[Start Month]],emdat_data[[#This Row],[Start Day]])</f>
        <v>39423</v>
      </c>
      <c r="AG2787">
        <v>2007</v>
      </c>
      <c r="AH2787">
        <v>12</v>
      </c>
      <c r="AI2787">
        <v>21</v>
      </c>
      <c r="AJ2787" s="2">
        <f>DATE(emdat_data[[#This Row],[End Year]],emdat_data[[#This Row],[End Month]],emdat_data[[#This Row],[End Day]])</f>
        <v>39437</v>
      </c>
      <c r="AK2787">
        <v>29</v>
      </c>
      <c r="AN2787">
        <v>29000</v>
      </c>
      <c r="AO2787">
        <v>29000</v>
      </c>
      <c r="AT2787">
        <v>363000</v>
      </c>
      <c r="AU2787">
        <v>512359</v>
      </c>
      <c r="AV2787">
        <v>70.848792703252997</v>
      </c>
      <c r="AW2787" t="s">
        <v>11946</v>
      </c>
      <c r="AY2787" t="s">
        <v>11947</v>
      </c>
    </row>
    <row r="2788" spans="1:51" hidden="1" x14ac:dyDescent="0.25">
      <c r="A2788" t="s">
        <v>10326</v>
      </c>
      <c r="B2788">
        <v>2007</v>
      </c>
      <c r="C2788">
        <v>653</v>
      </c>
      <c r="E2788" t="s">
        <v>50</v>
      </c>
      <c r="F2788" t="s">
        <v>51</v>
      </c>
      <c r="G2788" t="s">
        <v>52</v>
      </c>
      <c r="H2788" t="s">
        <v>53</v>
      </c>
      <c r="K2788" t="s">
        <v>335</v>
      </c>
      <c r="L2788" t="s">
        <v>336</v>
      </c>
      <c r="M2788" t="s">
        <v>85</v>
      </c>
      <c r="N2788" t="s">
        <v>86</v>
      </c>
      <c r="O2788" t="s">
        <v>10327</v>
      </c>
      <c r="W2788">
        <v>5</v>
      </c>
      <c r="X2788" t="s">
        <v>59</v>
      </c>
      <c r="Y2788">
        <v>-15048</v>
      </c>
      <c r="Z2788">
        <v>-44231</v>
      </c>
      <c r="AA2788" s="1"/>
      <c r="AC2788">
        <v>2007</v>
      </c>
      <c r="AD2788">
        <v>12</v>
      </c>
      <c r="AE2788">
        <v>9</v>
      </c>
      <c r="AF2788" s="2">
        <f>DATE(emdat_data[[#This Row],[Start Year]],emdat_data[[#This Row],[Start Month]],emdat_data[[#This Row],[Start Day]])</f>
        <v>39425</v>
      </c>
      <c r="AG2788">
        <v>2007</v>
      </c>
      <c r="AH2788">
        <v>12</v>
      </c>
      <c r="AI2788">
        <v>9</v>
      </c>
      <c r="AJ2788" s="2">
        <f>DATE(emdat_data[[#This Row],[End Year]],emdat_data[[#This Row],[End Month]],emdat_data[[#This Row],[End Day]])</f>
        <v>39425</v>
      </c>
      <c r="AK2788">
        <v>1</v>
      </c>
      <c r="AL2788">
        <v>6</v>
      </c>
      <c r="AM2788">
        <v>280</v>
      </c>
      <c r="AO2788">
        <v>286</v>
      </c>
      <c r="AV2788">
        <v>70.848792703252997</v>
      </c>
      <c r="AX2788" t="s">
        <v>10328</v>
      </c>
      <c r="AY2788" t="s">
        <v>10329</v>
      </c>
    </row>
    <row r="2789" spans="1:51" hidden="1" x14ac:dyDescent="0.25">
      <c r="A2789" t="s">
        <v>11842</v>
      </c>
      <c r="B2789">
        <v>2007</v>
      </c>
      <c r="C2789">
        <v>641</v>
      </c>
      <c r="E2789" t="s">
        <v>50</v>
      </c>
      <c r="F2789" t="s">
        <v>63</v>
      </c>
      <c r="G2789" t="s">
        <v>82</v>
      </c>
      <c r="K2789" t="s">
        <v>357</v>
      </c>
      <c r="L2789" t="s">
        <v>358</v>
      </c>
      <c r="M2789" t="s">
        <v>146</v>
      </c>
      <c r="N2789" t="s">
        <v>86</v>
      </c>
      <c r="O2789" t="s">
        <v>11843</v>
      </c>
      <c r="Q2789" t="s">
        <v>360</v>
      </c>
      <c r="X2789" t="s">
        <v>88</v>
      </c>
      <c r="AA2789" s="1"/>
      <c r="AC2789">
        <v>2007</v>
      </c>
      <c r="AD2789">
        <v>12</v>
      </c>
      <c r="AE2789">
        <v>9</v>
      </c>
      <c r="AF2789" s="2">
        <f>DATE(emdat_data[[#This Row],[Start Year]],emdat_data[[#This Row],[Start Month]],emdat_data[[#This Row],[Start Day]])</f>
        <v>39425</v>
      </c>
      <c r="AG2789">
        <v>2007</v>
      </c>
      <c r="AH2789">
        <v>12</v>
      </c>
      <c r="AI2789">
        <v>11</v>
      </c>
      <c r="AJ2789" s="2">
        <f>DATE(emdat_data[[#This Row],[End Year]],emdat_data[[#This Row],[End Month]],emdat_data[[#This Row],[End Day]])</f>
        <v>39427</v>
      </c>
      <c r="AK2789">
        <v>24</v>
      </c>
      <c r="AL2789">
        <v>2</v>
      </c>
      <c r="AO2789">
        <v>2</v>
      </c>
      <c r="AR2789">
        <v>450000</v>
      </c>
      <c r="AS2789">
        <v>635155</v>
      </c>
      <c r="AT2789">
        <v>500000</v>
      </c>
      <c r="AU2789">
        <v>705728</v>
      </c>
      <c r="AV2789">
        <v>70.848792703252997</v>
      </c>
      <c r="AW2789" t="s">
        <v>11844</v>
      </c>
      <c r="AY2789" t="s">
        <v>11845</v>
      </c>
    </row>
    <row r="2790" spans="1:51" hidden="1" x14ac:dyDescent="0.25">
      <c r="A2790" t="s">
        <v>12023</v>
      </c>
      <c r="B2790">
        <v>2007</v>
      </c>
      <c r="C2790">
        <v>673</v>
      </c>
      <c r="E2790" t="s">
        <v>50</v>
      </c>
      <c r="F2790" t="s">
        <v>63</v>
      </c>
      <c r="G2790" t="s">
        <v>64</v>
      </c>
      <c r="H2790" t="s">
        <v>65</v>
      </c>
      <c r="K2790" t="s">
        <v>376</v>
      </c>
      <c r="L2790" t="s">
        <v>377</v>
      </c>
      <c r="M2790" t="s">
        <v>211</v>
      </c>
      <c r="N2790" t="s">
        <v>190</v>
      </c>
      <c r="O2790" t="s">
        <v>12024</v>
      </c>
      <c r="X2790" t="s">
        <v>67</v>
      </c>
      <c r="AA2790" s="1"/>
      <c r="AC2790">
        <v>2007</v>
      </c>
      <c r="AD2790">
        <v>12</v>
      </c>
      <c r="AE2790">
        <v>10</v>
      </c>
      <c r="AF2790" s="2">
        <f>DATE(emdat_data[[#This Row],[Start Year]],emdat_data[[#This Row],[Start Month]],emdat_data[[#This Row],[Start Day]])</f>
        <v>39426</v>
      </c>
      <c r="AG2790">
        <v>2008</v>
      </c>
      <c r="AJ2790" s="2">
        <f>DATE(emdat_data[[#This Row],[End Year]],emdat_data[[#This Row],[End Month]],emdat_data[[#This Row],[End Day]])</f>
        <v>39416</v>
      </c>
      <c r="AK2790">
        <v>38</v>
      </c>
      <c r="AV2790">
        <v>70.848792703252997</v>
      </c>
      <c r="AW2790" t="s">
        <v>8822</v>
      </c>
      <c r="AY2790" t="s">
        <v>8823</v>
      </c>
    </row>
    <row r="2791" spans="1:51" hidden="1" x14ac:dyDescent="0.25">
      <c r="A2791" t="s">
        <v>10005</v>
      </c>
      <c r="B2791">
        <v>2007</v>
      </c>
      <c r="C2791">
        <v>612</v>
      </c>
      <c r="D2791" t="s">
        <v>10006</v>
      </c>
      <c r="E2791" t="s">
        <v>50</v>
      </c>
      <c r="F2791" t="s">
        <v>63</v>
      </c>
      <c r="G2791" t="s">
        <v>82</v>
      </c>
      <c r="H2791" t="s">
        <v>98</v>
      </c>
      <c r="J2791" t="s">
        <v>10007</v>
      </c>
      <c r="K2791" t="s">
        <v>1207</v>
      </c>
      <c r="L2791" t="s">
        <v>1208</v>
      </c>
      <c r="M2791" t="s">
        <v>1194</v>
      </c>
      <c r="N2791" t="s">
        <v>86</v>
      </c>
      <c r="O2791" t="s">
        <v>10008</v>
      </c>
      <c r="Q2791" t="s">
        <v>72</v>
      </c>
      <c r="R2791" t="s">
        <v>176</v>
      </c>
      <c r="X2791" t="s">
        <v>88</v>
      </c>
      <c r="Y2791">
        <v>1893</v>
      </c>
      <c r="Z2791">
        <v>-7103</v>
      </c>
      <c r="AA2791" s="1"/>
      <c r="AC2791">
        <v>2007</v>
      </c>
      <c r="AD2791">
        <v>12</v>
      </c>
      <c r="AE2791">
        <v>11</v>
      </c>
      <c r="AF2791" s="2">
        <f>DATE(emdat_data[[#This Row],[Start Year]],emdat_data[[#This Row],[Start Month]],emdat_data[[#This Row],[Start Day]])</f>
        <v>39427</v>
      </c>
      <c r="AG2791">
        <v>2007</v>
      </c>
      <c r="AH2791">
        <v>12</v>
      </c>
      <c r="AI2791">
        <v>17</v>
      </c>
      <c r="AJ2791" s="2">
        <f>DATE(emdat_data[[#This Row],[End Year]],emdat_data[[#This Row],[End Month]],emdat_data[[#This Row],[End Day]])</f>
        <v>39433</v>
      </c>
      <c r="AK2791">
        <v>33</v>
      </c>
      <c r="AM2791">
        <v>61605</v>
      </c>
      <c r="AO2791">
        <v>61605</v>
      </c>
      <c r="AT2791">
        <v>45000</v>
      </c>
      <c r="AU2791">
        <v>63516</v>
      </c>
      <c r="AV2791">
        <v>70.848792703252997</v>
      </c>
      <c r="AW2791" t="s">
        <v>10009</v>
      </c>
      <c r="AX2791" t="s">
        <v>10010</v>
      </c>
      <c r="AY2791" t="s">
        <v>10011</v>
      </c>
    </row>
    <row r="2792" spans="1:51" hidden="1" x14ac:dyDescent="0.25">
      <c r="A2792" t="s">
        <v>10207</v>
      </c>
      <c r="B2792">
        <v>2007</v>
      </c>
      <c r="C2792">
        <v>612</v>
      </c>
      <c r="D2792" t="s">
        <v>10006</v>
      </c>
      <c r="E2792" t="s">
        <v>50</v>
      </c>
      <c r="F2792" t="s">
        <v>63</v>
      </c>
      <c r="G2792" t="s">
        <v>82</v>
      </c>
      <c r="H2792" t="s">
        <v>98</v>
      </c>
      <c r="J2792" t="s">
        <v>10007</v>
      </c>
      <c r="K2792" t="s">
        <v>1342</v>
      </c>
      <c r="L2792" t="s">
        <v>1343</v>
      </c>
      <c r="M2792" t="s">
        <v>1194</v>
      </c>
      <c r="N2792" t="s">
        <v>86</v>
      </c>
      <c r="O2792" t="s">
        <v>10208</v>
      </c>
      <c r="Q2792" t="s">
        <v>72</v>
      </c>
      <c r="X2792" t="s">
        <v>88</v>
      </c>
      <c r="Y2792">
        <v>1893</v>
      </c>
      <c r="Z2792">
        <v>-7103</v>
      </c>
      <c r="AA2792" s="1"/>
      <c r="AC2792">
        <v>2007</v>
      </c>
      <c r="AD2792">
        <v>12</v>
      </c>
      <c r="AE2792">
        <v>11</v>
      </c>
      <c r="AF2792" s="2">
        <f>DATE(emdat_data[[#This Row],[Start Year]],emdat_data[[#This Row],[Start Month]],emdat_data[[#This Row],[Start Day]])</f>
        <v>39427</v>
      </c>
      <c r="AG2792">
        <v>2007</v>
      </c>
      <c r="AH2792">
        <v>12</v>
      </c>
      <c r="AI2792">
        <v>17</v>
      </c>
      <c r="AJ2792" s="2">
        <f>DATE(emdat_data[[#This Row],[End Year]],emdat_data[[#This Row],[End Month]],emdat_data[[#This Row],[End Day]])</f>
        <v>39433</v>
      </c>
      <c r="AK2792">
        <v>3</v>
      </c>
      <c r="AL2792">
        <v>2</v>
      </c>
      <c r="AM2792">
        <v>2090</v>
      </c>
      <c r="AN2792">
        <v>260</v>
      </c>
      <c r="AO2792">
        <v>2352</v>
      </c>
      <c r="AV2792">
        <v>70.848792703252997</v>
      </c>
      <c r="AW2792" t="s">
        <v>10209</v>
      </c>
      <c r="AY2792" t="s">
        <v>10210</v>
      </c>
    </row>
    <row r="2793" spans="1:51" hidden="1" x14ac:dyDescent="0.25">
      <c r="A2793" t="s">
        <v>11918</v>
      </c>
      <c r="B2793">
        <v>2007</v>
      </c>
      <c r="C2793">
        <v>614</v>
      </c>
      <c r="D2793" t="s">
        <v>11919</v>
      </c>
      <c r="E2793" t="s">
        <v>50</v>
      </c>
      <c r="F2793" t="s">
        <v>71</v>
      </c>
      <c r="G2793" t="s">
        <v>72</v>
      </c>
      <c r="K2793" t="s">
        <v>280</v>
      </c>
      <c r="L2793" t="s">
        <v>281</v>
      </c>
      <c r="M2793" t="s">
        <v>260</v>
      </c>
      <c r="N2793" t="s">
        <v>76</v>
      </c>
      <c r="O2793" t="s">
        <v>11920</v>
      </c>
      <c r="P2793" t="s">
        <v>642</v>
      </c>
      <c r="S2793" t="s">
        <v>127</v>
      </c>
      <c r="W2793">
        <v>57570</v>
      </c>
      <c r="X2793" t="s">
        <v>78</v>
      </c>
      <c r="Y2793">
        <v>-1906</v>
      </c>
      <c r="Z2793">
        <v>3436</v>
      </c>
      <c r="AA2793" s="1"/>
      <c r="AB2793" t="s">
        <v>11921</v>
      </c>
      <c r="AC2793">
        <v>2007</v>
      </c>
      <c r="AD2793">
        <v>12</v>
      </c>
      <c r="AE2793">
        <v>11</v>
      </c>
      <c r="AF2793" s="2">
        <f>DATE(emdat_data[[#This Row],[Start Year]],emdat_data[[#This Row],[Start Month]],emdat_data[[#This Row],[Start Day]])</f>
        <v>39427</v>
      </c>
      <c r="AG2793">
        <v>2008</v>
      </c>
      <c r="AH2793">
        <v>1</v>
      </c>
      <c r="AI2793">
        <v>3</v>
      </c>
      <c r="AJ2793" s="2">
        <f>DATE(emdat_data[[#This Row],[End Year]],emdat_data[[#This Row],[End Month]],emdat_data[[#This Row],[End Day]])</f>
        <v>39450</v>
      </c>
      <c r="AK2793">
        <v>20</v>
      </c>
      <c r="AM2793">
        <v>113535</v>
      </c>
      <c r="AO2793">
        <v>113535</v>
      </c>
      <c r="AT2793">
        <v>100000</v>
      </c>
      <c r="AU2793">
        <v>141146</v>
      </c>
      <c r="AV2793">
        <v>70.848792703252997</v>
      </c>
      <c r="AW2793" t="s">
        <v>11922</v>
      </c>
      <c r="AX2793" t="s">
        <v>11923</v>
      </c>
      <c r="AY2793" t="s">
        <v>11924</v>
      </c>
    </row>
    <row r="2794" spans="1:51" hidden="1" x14ac:dyDescent="0.25">
      <c r="A2794" t="s">
        <v>11644</v>
      </c>
      <c r="B2794">
        <v>2007</v>
      </c>
      <c r="C2794">
        <v>613</v>
      </c>
      <c r="E2794" t="s">
        <v>50</v>
      </c>
      <c r="F2794" t="s">
        <v>71</v>
      </c>
      <c r="G2794" t="s">
        <v>72</v>
      </c>
      <c r="H2794" t="s">
        <v>102</v>
      </c>
      <c r="K2794" t="s">
        <v>258</v>
      </c>
      <c r="L2794" t="s">
        <v>259</v>
      </c>
      <c r="M2794" t="s">
        <v>260</v>
      </c>
      <c r="N2794" t="s">
        <v>76</v>
      </c>
      <c r="O2794" t="s">
        <v>11645</v>
      </c>
      <c r="P2794" t="s">
        <v>642</v>
      </c>
      <c r="Q2794" t="s">
        <v>176</v>
      </c>
      <c r="W2794">
        <v>6200</v>
      </c>
      <c r="X2794" t="s">
        <v>78</v>
      </c>
      <c r="Y2794">
        <v>-361</v>
      </c>
      <c r="Z2794">
        <v>3869</v>
      </c>
      <c r="AA2794" s="1"/>
      <c r="AC2794">
        <v>2007</v>
      </c>
      <c r="AD2794">
        <v>12</v>
      </c>
      <c r="AE2794">
        <v>12</v>
      </c>
      <c r="AF2794" s="2">
        <f>DATE(emdat_data[[#This Row],[Start Year]],emdat_data[[#This Row],[Start Month]],emdat_data[[#This Row],[Start Day]])</f>
        <v>39428</v>
      </c>
      <c r="AG2794">
        <v>2007</v>
      </c>
      <c r="AH2794">
        <v>12</v>
      </c>
      <c r="AI2794">
        <v>15</v>
      </c>
      <c r="AJ2794" s="2">
        <f>DATE(emdat_data[[#This Row],[End Year]],emdat_data[[#This Row],[End Month]],emdat_data[[#This Row],[End Day]])</f>
        <v>39431</v>
      </c>
      <c r="AK2794">
        <v>4</v>
      </c>
      <c r="AM2794">
        <v>2000</v>
      </c>
      <c r="AO2794">
        <v>2000</v>
      </c>
      <c r="AV2794">
        <v>70.848792703252997</v>
      </c>
      <c r="AX2794" t="s">
        <v>11646</v>
      </c>
      <c r="AY2794" t="s">
        <v>11647</v>
      </c>
    </row>
    <row r="2795" spans="1:51" hidden="1" x14ac:dyDescent="0.25">
      <c r="A2795" t="s">
        <v>13104</v>
      </c>
      <c r="B2795">
        <v>2007</v>
      </c>
      <c r="C2795">
        <v>604</v>
      </c>
      <c r="D2795" t="s">
        <v>13105</v>
      </c>
      <c r="E2795" t="s">
        <v>50</v>
      </c>
      <c r="F2795" t="s">
        <v>71</v>
      </c>
      <c r="G2795" t="s">
        <v>72</v>
      </c>
      <c r="H2795" t="s">
        <v>102</v>
      </c>
      <c r="K2795" t="s">
        <v>440</v>
      </c>
      <c r="L2795" t="s">
        <v>441</v>
      </c>
      <c r="M2795" t="s">
        <v>260</v>
      </c>
      <c r="N2795" t="s">
        <v>76</v>
      </c>
      <c r="O2795" t="s">
        <v>13106</v>
      </c>
      <c r="P2795" t="s">
        <v>642</v>
      </c>
      <c r="Q2795" t="s">
        <v>659</v>
      </c>
      <c r="W2795">
        <v>13370</v>
      </c>
      <c r="X2795" t="s">
        <v>78</v>
      </c>
      <c r="Y2795">
        <v>-1666</v>
      </c>
      <c r="Z2795">
        <v>3124</v>
      </c>
      <c r="AA2795" s="1"/>
      <c r="AB2795" t="s">
        <v>10227</v>
      </c>
      <c r="AC2795">
        <v>2007</v>
      </c>
      <c r="AD2795">
        <v>12</v>
      </c>
      <c r="AE2795">
        <v>13</v>
      </c>
      <c r="AF2795" s="2">
        <f>DATE(emdat_data[[#This Row],[Start Year]],emdat_data[[#This Row],[Start Month]],emdat_data[[#This Row],[Start Day]])</f>
        <v>39429</v>
      </c>
      <c r="AG2795">
        <v>2007</v>
      </c>
      <c r="AH2795">
        <v>12</v>
      </c>
      <c r="AJ2795" s="2">
        <f>DATE(emdat_data[[#This Row],[End Year]],emdat_data[[#This Row],[End Month]],emdat_data[[#This Row],[End Day]])</f>
        <v>39416</v>
      </c>
      <c r="AK2795">
        <v>3</v>
      </c>
      <c r="AM2795">
        <v>15000</v>
      </c>
      <c r="AO2795">
        <v>15000</v>
      </c>
      <c r="AV2795">
        <v>70.848792703252997</v>
      </c>
      <c r="AX2795" t="s">
        <v>13107</v>
      </c>
      <c r="AY2795" t="s">
        <v>13108</v>
      </c>
    </row>
    <row r="2796" spans="1:51" hidden="1" x14ac:dyDescent="0.25">
      <c r="A2796" t="s">
        <v>10142</v>
      </c>
      <c r="B2796">
        <v>2007</v>
      </c>
      <c r="C2796">
        <v>652</v>
      </c>
      <c r="D2796" t="s">
        <v>10143</v>
      </c>
      <c r="E2796" t="s">
        <v>50</v>
      </c>
      <c r="F2796" t="s">
        <v>71</v>
      </c>
      <c r="G2796" t="s">
        <v>72</v>
      </c>
      <c r="H2796" t="s">
        <v>102</v>
      </c>
      <c r="K2796" t="s">
        <v>131</v>
      </c>
      <c r="L2796" t="s">
        <v>132</v>
      </c>
      <c r="M2796" t="s">
        <v>85</v>
      </c>
      <c r="N2796" t="s">
        <v>86</v>
      </c>
      <c r="O2796" t="s">
        <v>10144</v>
      </c>
      <c r="P2796" t="s">
        <v>10145</v>
      </c>
      <c r="Q2796" t="s">
        <v>653</v>
      </c>
      <c r="S2796" t="s">
        <v>127</v>
      </c>
      <c r="T2796" t="s">
        <v>127</v>
      </c>
      <c r="U2796" t="s">
        <v>127</v>
      </c>
      <c r="V2796">
        <v>26053</v>
      </c>
      <c r="W2796">
        <v>218600</v>
      </c>
      <c r="X2796" t="s">
        <v>78</v>
      </c>
      <c r="Y2796">
        <v>-1766</v>
      </c>
      <c r="Z2796">
        <v>-653</v>
      </c>
      <c r="AA2796" s="1"/>
      <c r="AC2796">
        <v>2007</v>
      </c>
      <c r="AD2796">
        <v>12</v>
      </c>
      <c r="AE2796">
        <v>15</v>
      </c>
      <c r="AF2796" s="2">
        <f>DATE(emdat_data[[#This Row],[Start Year]],emdat_data[[#This Row],[Start Month]],emdat_data[[#This Row],[Start Day]])</f>
        <v>39431</v>
      </c>
      <c r="AG2796">
        <v>2008</v>
      </c>
      <c r="AH2796">
        <v>2</v>
      </c>
      <c r="AI2796">
        <v>20</v>
      </c>
      <c r="AJ2796" s="2">
        <f>DATE(emdat_data[[#This Row],[End Year]],emdat_data[[#This Row],[End Month]],emdat_data[[#This Row],[End Day]])</f>
        <v>39498</v>
      </c>
      <c r="AK2796">
        <v>75</v>
      </c>
      <c r="AL2796">
        <v>24</v>
      </c>
      <c r="AM2796">
        <v>485000</v>
      </c>
      <c r="AO2796">
        <v>485024</v>
      </c>
      <c r="AT2796">
        <v>500000</v>
      </c>
      <c r="AU2796">
        <v>705728</v>
      </c>
      <c r="AV2796">
        <v>70.848792703252997</v>
      </c>
      <c r="AW2796" t="s">
        <v>135</v>
      </c>
      <c r="AY2796" t="s">
        <v>136</v>
      </c>
    </row>
    <row r="2797" spans="1:51" hidden="1" x14ac:dyDescent="0.25">
      <c r="A2797" t="s">
        <v>11882</v>
      </c>
      <c r="B2797">
        <v>2007</v>
      </c>
      <c r="C2797">
        <v>609</v>
      </c>
      <c r="E2797" t="s">
        <v>50</v>
      </c>
      <c r="F2797" t="s">
        <v>71</v>
      </c>
      <c r="G2797" t="s">
        <v>72</v>
      </c>
      <c r="H2797" t="s">
        <v>102</v>
      </c>
      <c r="K2797" t="s">
        <v>274</v>
      </c>
      <c r="L2797" t="s">
        <v>275</v>
      </c>
      <c r="M2797" t="s">
        <v>56</v>
      </c>
      <c r="N2797" t="s">
        <v>57</v>
      </c>
      <c r="O2797" t="s">
        <v>11883</v>
      </c>
      <c r="P2797" t="s">
        <v>642</v>
      </c>
      <c r="V2797">
        <v>128</v>
      </c>
      <c r="W2797">
        <v>7950</v>
      </c>
      <c r="X2797" t="s">
        <v>78</v>
      </c>
      <c r="Y2797">
        <v>772</v>
      </c>
      <c r="Z2797">
        <v>814</v>
      </c>
      <c r="AA2797" s="1"/>
      <c r="AC2797">
        <v>2007</v>
      </c>
      <c r="AD2797">
        <v>12</v>
      </c>
      <c r="AE2797">
        <v>16</v>
      </c>
      <c r="AF2797" s="2">
        <f>DATE(emdat_data[[#This Row],[Start Year]],emdat_data[[#This Row],[Start Month]],emdat_data[[#This Row],[Start Day]])</f>
        <v>39432</v>
      </c>
      <c r="AG2797">
        <v>2008</v>
      </c>
      <c r="AH2797">
        <v>1</v>
      </c>
      <c r="AI2797">
        <v>1</v>
      </c>
      <c r="AJ2797" s="2">
        <f>DATE(emdat_data[[#This Row],[End Year]],emdat_data[[#This Row],[End Month]],emdat_data[[#This Row],[End Day]])</f>
        <v>39448</v>
      </c>
      <c r="AM2797">
        <v>250000</v>
      </c>
      <c r="AO2797">
        <v>250000</v>
      </c>
      <c r="AV2797">
        <v>70.848792703252997</v>
      </c>
      <c r="AX2797" t="s">
        <v>11884</v>
      </c>
      <c r="AY2797" t="s">
        <v>11885</v>
      </c>
    </row>
    <row r="2798" spans="1:51" hidden="1" x14ac:dyDescent="0.25">
      <c r="A2798" t="s">
        <v>11911</v>
      </c>
      <c r="B2798">
        <v>2007</v>
      </c>
      <c r="C2798">
        <v>616</v>
      </c>
      <c r="D2798" t="s">
        <v>11912</v>
      </c>
      <c r="E2798" t="s">
        <v>50</v>
      </c>
      <c r="F2798" t="s">
        <v>71</v>
      </c>
      <c r="G2798" t="s">
        <v>72</v>
      </c>
      <c r="H2798" t="s">
        <v>102</v>
      </c>
      <c r="K2798" t="s">
        <v>280</v>
      </c>
      <c r="L2798" t="s">
        <v>281</v>
      </c>
      <c r="M2798" t="s">
        <v>260</v>
      </c>
      <c r="N2798" t="s">
        <v>76</v>
      </c>
      <c r="O2798" t="s">
        <v>11913</v>
      </c>
      <c r="P2798" t="s">
        <v>642</v>
      </c>
      <c r="X2798" t="s">
        <v>78</v>
      </c>
      <c r="Y2798">
        <v>-2078</v>
      </c>
      <c r="Z2798">
        <v>3124</v>
      </c>
      <c r="AA2798" s="1"/>
      <c r="AC2798">
        <v>2007</v>
      </c>
      <c r="AD2798">
        <v>12</v>
      </c>
      <c r="AE2798">
        <v>19</v>
      </c>
      <c r="AF2798" s="2">
        <f>DATE(emdat_data[[#This Row],[Start Year]],emdat_data[[#This Row],[Start Month]],emdat_data[[#This Row],[Start Day]])</f>
        <v>39435</v>
      </c>
      <c r="AG2798">
        <v>2008</v>
      </c>
      <c r="AH2798">
        <v>1</v>
      </c>
      <c r="AI2798">
        <v>2</v>
      </c>
      <c r="AJ2798" s="2">
        <f>DATE(emdat_data[[#This Row],[End Year]],emdat_data[[#This Row],[End Month]],emdat_data[[#This Row],[End Day]])</f>
        <v>39449</v>
      </c>
      <c r="AV2798">
        <v>70.848792703252997</v>
      </c>
      <c r="AX2798" t="s">
        <v>11914</v>
      </c>
      <c r="AY2798" t="s">
        <v>11915</v>
      </c>
    </row>
    <row r="2799" spans="1:51" hidden="1" x14ac:dyDescent="0.25">
      <c r="A2799" t="s">
        <v>13129</v>
      </c>
      <c r="B2799">
        <v>2007</v>
      </c>
      <c r="C2799">
        <v>616</v>
      </c>
      <c r="D2799" t="s">
        <v>11912</v>
      </c>
      <c r="E2799" t="s">
        <v>50</v>
      </c>
      <c r="F2799" t="s">
        <v>71</v>
      </c>
      <c r="G2799" t="s">
        <v>72</v>
      </c>
      <c r="H2799" t="s">
        <v>102</v>
      </c>
      <c r="K2799" t="s">
        <v>440</v>
      </c>
      <c r="L2799" t="s">
        <v>441</v>
      </c>
      <c r="M2799" t="s">
        <v>260</v>
      </c>
      <c r="N2799" t="s">
        <v>76</v>
      </c>
      <c r="O2799" t="s">
        <v>13130</v>
      </c>
      <c r="P2799" t="s">
        <v>642</v>
      </c>
      <c r="W2799">
        <v>53810</v>
      </c>
      <c r="X2799" t="s">
        <v>78</v>
      </c>
      <c r="Y2799">
        <v>-2078</v>
      </c>
      <c r="Z2799">
        <v>3124</v>
      </c>
      <c r="AA2799" s="1"/>
      <c r="AB2799" t="s">
        <v>13131</v>
      </c>
      <c r="AC2799">
        <v>2007</v>
      </c>
      <c r="AD2799">
        <v>12</v>
      </c>
      <c r="AE2799">
        <v>19</v>
      </c>
      <c r="AF2799" s="2">
        <f>DATE(emdat_data[[#This Row],[Start Year]],emdat_data[[#This Row],[Start Month]],emdat_data[[#This Row],[Start Day]])</f>
        <v>39435</v>
      </c>
      <c r="AG2799">
        <v>2008</v>
      </c>
      <c r="AH2799">
        <v>1</v>
      </c>
      <c r="AI2799">
        <v>2</v>
      </c>
      <c r="AJ2799" s="2">
        <f>DATE(emdat_data[[#This Row],[End Year]],emdat_data[[#This Row],[End Month]],emdat_data[[#This Row],[End Day]])</f>
        <v>39449</v>
      </c>
      <c r="AK2799">
        <v>24</v>
      </c>
      <c r="AM2799">
        <v>2000</v>
      </c>
      <c r="AO2799">
        <v>2000</v>
      </c>
      <c r="AV2799">
        <v>70.848792703252997</v>
      </c>
      <c r="AX2799" t="s">
        <v>13132</v>
      </c>
      <c r="AY2799" t="s">
        <v>13133</v>
      </c>
    </row>
    <row r="2800" spans="1:51" hidden="1" x14ac:dyDescent="0.25">
      <c r="A2800" t="s">
        <v>12088</v>
      </c>
      <c r="B2800">
        <v>2007</v>
      </c>
      <c r="C2800">
        <v>617</v>
      </c>
      <c r="E2800" t="s">
        <v>50</v>
      </c>
      <c r="F2800" t="s">
        <v>71</v>
      </c>
      <c r="G2800" t="s">
        <v>217</v>
      </c>
      <c r="H2800" t="s">
        <v>696</v>
      </c>
      <c r="K2800" t="s">
        <v>2910</v>
      </c>
      <c r="L2800" t="s">
        <v>2911</v>
      </c>
      <c r="M2800" t="s">
        <v>253</v>
      </c>
      <c r="N2800" t="s">
        <v>57</v>
      </c>
      <c r="O2800" t="s">
        <v>12089</v>
      </c>
      <c r="AA2800" s="1"/>
      <c r="AC2800">
        <v>2007</v>
      </c>
      <c r="AD2800">
        <v>12</v>
      </c>
      <c r="AE2800">
        <v>22</v>
      </c>
      <c r="AF2800" s="2">
        <f>DATE(emdat_data[[#This Row],[Start Year]],emdat_data[[#This Row],[Start Month]],emdat_data[[#This Row],[Start Day]])</f>
        <v>39438</v>
      </c>
      <c r="AG2800">
        <v>2007</v>
      </c>
      <c r="AH2800">
        <v>12</v>
      </c>
      <c r="AI2800">
        <v>22</v>
      </c>
      <c r="AJ2800" s="2">
        <f>DATE(emdat_data[[#This Row],[End Year]],emdat_data[[#This Row],[End Month]],emdat_data[[#This Row],[End Day]])</f>
        <v>39438</v>
      </c>
      <c r="AK2800">
        <v>16</v>
      </c>
      <c r="AV2800">
        <v>70.848792703252997</v>
      </c>
      <c r="AX2800" t="s">
        <v>3216</v>
      </c>
      <c r="AY2800" t="s">
        <v>3217</v>
      </c>
    </row>
    <row r="2801" spans="1:51" hidden="1" x14ac:dyDescent="0.25">
      <c r="A2801" t="s">
        <v>10341</v>
      </c>
      <c r="B2801">
        <v>2007</v>
      </c>
      <c r="C2801">
        <v>621</v>
      </c>
      <c r="E2801" t="s">
        <v>50</v>
      </c>
      <c r="F2801" t="s">
        <v>63</v>
      </c>
      <c r="G2801" t="s">
        <v>82</v>
      </c>
      <c r="K2801" t="s">
        <v>144</v>
      </c>
      <c r="L2801" t="s">
        <v>145</v>
      </c>
      <c r="M2801" t="s">
        <v>146</v>
      </c>
      <c r="N2801" t="s">
        <v>86</v>
      </c>
      <c r="O2801" t="s">
        <v>10342</v>
      </c>
      <c r="X2801" t="s">
        <v>88</v>
      </c>
      <c r="AA2801" s="1"/>
      <c r="AC2801">
        <v>2007</v>
      </c>
      <c r="AD2801">
        <v>12</v>
      </c>
      <c r="AE2801">
        <v>23</v>
      </c>
      <c r="AF2801" s="2">
        <f>DATE(emdat_data[[#This Row],[Start Year]],emdat_data[[#This Row],[Start Month]],emdat_data[[#This Row],[Start Day]])</f>
        <v>39439</v>
      </c>
      <c r="AG2801">
        <v>2007</v>
      </c>
      <c r="AH2801">
        <v>12</v>
      </c>
      <c r="AI2801">
        <v>26</v>
      </c>
      <c r="AJ2801" s="2">
        <f>DATE(emdat_data[[#This Row],[End Year]],emdat_data[[#This Row],[End Month]],emdat_data[[#This Row],[End Day]])</f>
        <v>39442</v>
      </c>
      <c r="AK2801">
        <v>4</v>
      </c>
      <c r="AV2801">
        <v>70.848792703252997</v>
      </c>
      <c r="AX2801" t="s">
        <v>10343</v>
      </c>
      <c r="AY2801" t="s">
        <v>10344</v>
      </c>
    </row>
    <row r="2802" spans="1:51" hidden="1" x14ac:dyDescent="0.25">
      <c r="A2802" t="s">
        <v>11838</v>
      </c>
      <c r="B2802">
        <v>2007</v>
      </c>
      <c r="C2802">
        <v>621</v>
      </c>
      <c r="E2802" t="s">
        <v>50</v>
      </c>
      <c r="F2802" t="s">
        <v>63</v>
      </c>
      <c r="G2802" t="s">
        <v>82</v>
      </c>
      <c r="K2802" t="s">
        <v>357</v>
      </c>
      <c r="L2802" t="s">
        <v>358</v>
      </c>
      <c r="M2802" t="s">
        <v>146</v>
      </c>
      <c r="N2802" t="s">
        <v>86</v>
      </c>
      <c r="O2802" t="s">
        <v>11839</v>
      </c>
      <c r="Q2802" t="s">
        <v>360</v>
      </c>
      <c r="W2802">
        <v>109</v>
      </c>
      <c r="X2802" t="s">
        <v>88</v>
      </c>
      <c r="AA2802" s="1"/>
      <c r="AC2802">
        <v>2007</v>
      </c>
      <c r="AD2802">
        <v>12</v>
      </c>
      <c r="AE2802">
        <v>23</v>
      </c>
      <c r="AF2802" s="2">
        <f>DATE(emdat_data[[#This Row],[Start Year]],emdat_data[[#This Row],[Start Month]],emdat_data[[#This Row],[Start Day]])</f>
        <v>39439</v>
      </c>
      <c r="AG2802">
        <v>2007</v>
      </c>
      <c r="AH2802">
        <v>12</v>
      </c>
      <c r="AI2802">
        <v>26</v>
      </c>
      <c r="AJ2802" s="2">
        <f>DATE(emdat_data[[#This Row],[End Year]],emdat_data[[#This Row],[End Month]],emdat_data[[#This Row],[End Day]])</f>
        <v>39442</v>
      </c>
      <c r="AK2802">
        <v>22</v>
      </c>
      <c r="AV2802">
        <v>70.848792703252997</v>
      </c>
      <c r="AW2802" t="s">
        <v>11840</v>
      </c>
      <c r="AY2802" t="s">
        <v>11841</v>
      </c>
    </row>
    <row r="2803" spans="1:51" hidden="1" x14ac:dyDescent="0.25">
      <c r="A2803" t="s">
        <v>10115</v>
      </c>
      <c r="B2803">
        <v>2007</v>
      </c>
      <c r="C2803">
        <v>610</v>
      </c>
      <c r="D2803" t="s">
        <v>10116</v>
      </c>
      <c r="E2803" t="s">
        <v>50</v>
      </c>
      <c r="F2803" t="s">
        <v>71</v>
      </c>
      <c r="G2803" t="s">
        <v>72</v>
      </c>
      <c r="H2803" t="s">
        <v>102</v>
      </c>
      <c r="K2803" t="s">
        <v>171</v>
      </c>
      <c r="L2803" t="s">
        <v>172</v>
      </c>
      <c r="M2803" t="s">
        <v>173</v>
      </c>
      <c r="N2803" t="s">
        <v>57</v>
      </c>
      <c r="O2803" t="s">
        <v>10117</v>
      </c>
      <c r="P2803" t="s">
        <v>10118</v>
      </c>
      <c r="Q2803" t="s">
        <v>176</v>
      </c>
      <c r="W2803">
        <v>50690</v>
      </c>
      <c r="X2803" t="s">
        <v>78</v>
      </c>
      <c r="Y2803">
        <v>-754</v>
      </c>
      <c r="Z2803">
        <v>11133</v>
      </c>
      <c r="AA2803" s="1"/>
      <c r="AB2803" t="s">
        <v>10119</v>
      </c>
      <c r="AC2803">
        <v>2007</v>
      </c>
      <c r="AD2803">
        <v>12</v>
      </c>
      <c r="AE2803">
        <v>25</v>
      </c>
      <c r="AF2803" s="2">
        <f>DATE(emdat_data[[#This Row],[Start Year]],emdat_data[[#This Row],[Start Month]],emdat_data[[#This Row],[Start Day]])</f>
        <v>39441</v>
      </c>
      <c r="AG2803">
        <v>2007</v>
      </c>
      <c r="AH2803">
        <v>12</v>
      </c>
      <c r="AJ2803" s="2">
        <f>DATE(emdat_data[[#This Row],[End Year]],emdat_data[[#This Row],[End Month]],emdat_data[[#This Row],[End Day]])</f>
        <v>39416</v>
      </c>
      <c r="AK2803">
        <v>127</v>
      </c>
      <c r="AL2803">
        <v>95</v>
      </c>
      <c r="AM2803">
        <v>259545</v>
      </c>
      <c r="AN2803">
        <v>9875</v>
      </c>
      <c r="AO2803">
        <v>269515</v>
      </c>
      <c r="AV2803">
        <v>70.848792703252997</v>
      </c>
      <c r="AX2803" t="s">
        <v>10120</v>
      </c>
      <c r="AY2803" t="s">
        <v>10121</v>
      </c>
    </row>
    <row r="2804" spans="1:51" hidden="1" x14ac:dyDescent="0.25">
      <c r="A2804" t="s">
        <v>13123</v>
      </c>
      <c r="B2804">
        <v>2007</v>
      </c>
      <c r="C2804">
        <v>633</v>
      </c>
      <c r="D2804" t="s">
        <v>13124</v>
      </c>
      <c r="E2804" t="s">
        <v>50</v>
      </c>
      <c r="F2804" t="s">
        <v>71</v>
      </c>
      <c r="G2804" t="s">
        <v>72</v>
      </c>
      <c r="H2804" t="s">
        <v>102</v>
      </c>
      <c r="K2804" t="s">
        <v>434</v>
      </c>
      <c r="L2804" t="s">
        <v>435</v>
      </c>
      <c r="M2804" t="s">
        <v>260</v>
      </c>
      <c r="N2804" t="s">
        <v>76</v>
      </c>
      <c r="O2804" t="s">
        <v>13125</v>
      </c>
      <c r="P2804" t="s">
        <v>642</v>
      </c>
      <c r="S2804" t="s">
        <v>127</v>
      </c>
      <c r="T2804" t="s">
        <v>127</v>
      </c>
      <c r="W2804">
        <v>2180</v>
      </c>
      <c r="X2804" t="s">
        <v>78</v>
      </c>
      <c r="Y2804">
        <v>-1594</v>
      </c>
      <c r="Z2804">
        <v>2777</v>
      </c>
      <c r="AA2804" s="1"/>
      <c r="AB2804" t="s">
        <v>13126</v>
      </c>
      <c r="AC2804">
        <v>2007</v>
      </c>
      <c r="AD2804">
        <v>12</v>
      </c>
      <c r="AE2804">
        <v>30</v>
      </c>
      <c r="AF2804" s="2">
        <f>DATE(emdat_data[[#This Row],[Start Year]],emdat_data[[#This Row],[Start Month]],emdat_data[[#This Row],[Start Day]])</f>
        <v>39446</v>
      </c>
      <c r="AG2804">
        <v>2008</v>
      </c>
      <c r="AH2804">
        <v>2</v>
      </c>
      <c r="AI2804">
        <v>27</v>
      </c>
      <c r="AJ2804" s="2">
        <f>DATE(emdat_data[[#This Row],[End Year]],emdat_data[[#This Row],[End Month]],emdat_data[[#This Row],[End Day]])</f>
        <v>39505</v>
      </c>
      <c r="AK2804">
        <v>10</v>
      </c>
      <c r="AM2804">
        <v>34766</v>
      </c>
      <c r="AO2804">
        <v>34766</v>
      </c>
      <c r="AV2804">
        <v>70.848792703252997</v>
      </c>
      <c r="AX2804" t="s">
        <v>13127</v>
      </c>
      <c r="AY2804" t="s">
        <v>13128</v>
      </c>
    </row>
    <row r="2805" spans="1:51" hidden="1" x14ac:dyDescent="0.25">
      <c r="A2805" t="s">
        <v>10640</v>
      </c>
      <c r="B2805">
        <v>2008</v>
      </c>
      <c r="C2805">
        <v>7</v>
      </c>
      <c r="E2805" t="s">
        <v>50</v>
      </c>
      <c r="F2805" t="s">
        <v>63</v>
      </c>
      <c r="G2805" t="s">
        <v>64</v>
      </c>
      <c r="H2805" t="s">
        <v>65</v>
      </c>
      <c r="K2805" t="s">
        <v>558</v>
      </c>
      <c r="L2805" t="s">
        <v>559</v>
      </c>
      <c r="M2805" t="s">
        <v>211</v>
      </c>
      <c r="N2805" t="s">
        <v>190</v>
      </c>
      <c r="O2805" t="s">
        <v>10641</v>
      </c>
      <c r="Q2805" t="s">
        <v>2546</v>
      </c>
      <c r="R2805" t="s">
        <v>659</v>
      </c>
      <c r="U2805" t="s">
        <v>127</v>
      </c>
      <c r="W2805">
        <v>-32</v>
      </c>
      <c r="X2805" t="s">
        <v>67</v>
      </c>
      <c r="AA2805" s="1"/>
      <c r="AC2805">
        <v>2008</v>
      </c>
      <c r="AD2805">
        <v>1</v>
      </c>
      <c r="AF2805" s="2">
        <f>DATE(emdat_data[[#This Row],[Start Year]],emdat_data[[#This Row],[Start Month]],emdat_data[[#This Row],[Start Day]])</f>
        <v>39447</v>
      </c>
      <c r="AG2805">
        <v>2008</v>
      </c>
      <c r="AH2805">
        <v>1</v>
      </c>
      <c r="AJ2805" s="2">
        <f>DATE(emdat_data[[#This Row],[End Year]],emdat_data[[#This Row],[End Month]],emdat_data[[#This Row],[End Day]])</f>
        <v>39447</v>
      </c>
      <c r="AK2805">
        <v>10</v>
      </c>
      <c r="AV2805">
        <v>73.568745535504604</v>
      </c>
      <c r="AW2805" t="s">
        <v>10642</v>
      </c>
      <c r="AX2805" t="s">
        <v>10643</v>
      </c>
      <c r="AY2805" t="s">
        <v>10644</v>
      </c>
    </row>
    <row r="2806" spans="1:51" x14ac:dyDescent="0.25">
      <c r="A2806" t="s">
        <v>10990</v>
      </c>
      <c r="B2806">
        <v>2008</v>
      </c>
      <c r="C2806">
        <v>230</v>
      </c>
      <c r="D2806" t="s">
        <v>10991</v>
      </c>
      <c r="E2806" t="s">
        <v>50</v>
      </c>
      <c r="F2806" t="s">
        <v>119</v>
      </c>
      <c r="G2806" t="s">
        <v>120</v>
      </c>
      <c r="H2806" t="s">
        <v>121</v>
      </c>
      <c r="J2806" t="s">
        <v>10992</v>
      </c>
      <c r="K2806" t="s">
        <v>512</v>
      </c>
      <c r="L2806" t="s">
        <v>513</v>
      </c>
      <c r="M2806" t="s">
        <v>125</v>
      </c>
      <c r="N2806" t="s">
        <v>76</v>
      </c>
      <c r="O2806" t="s">
        <v>10993</v>
      </c>
      <c r="T2806" t="s">
        <v>128</v>
      </c>
      <c r="U2806" t="s">
        <v>128</v>
      </c>
      <c r="X2806" t="s">
        <v>129</v>
      </c>
      <c r="AA2806" s="1"/>
      <c r="AC2806">
        <v>2008</v>
      </c>
      <c r="AD2806">
        <v>1</v>
      </c>
      <c r="AF2806" s="2">
        <f>DATE(emdat_data[[#This Row],[Start Year]],emdat_data[[#This Row],[Start Month]],emdat_data[[#This Row],[Start Day]])</f>
        <v>39447</v>
      </c>
      <c r="AG2806">
        <v>2008</v>
      </c>
      <c r="AH2806">
        <v>2</v>
      </c>
      <c r="AJ2806" s="2">
        <f>DATE(emdat_data[[#This Row],[End Year]],emdat_data[[#This Row],[End Month]],emdat_data[[#This Row],[End Day]])</f>
        <v>39478</v>
      </c>
      <c r="AK2806">
        <v>29</v>
      </c>
      <c r="AM2806">
        <v>269</v>
      </c>
      <c r="AO2806">
        <v>269</v>
      </c>
      <c r="AV2806">
        <v>73.568745535504604</v>
      </c>
    </row>
    <row r="2807" spans="1:51" x14ac:dyDescent="0.25">
      <c r="A2807" t="s">
        <v>11008</v>
      </c>
      <c r="B2807">
        <v>2008</v>
      </c>
      <c r="C2807">
        <v>76</v>
      </c>
      <c r="D2807" t="s">
        <v>11009</v>
      </c>
      <c r="E2807" t="s">
        <v>50</v>
      </c>
      <c r="F2807" t="s">
        <v>119</v>
      </c>
      <c r="G2807" t="s">
        <v>120</v>
      </c>
      <c r="H2807" t="s">
        <v>121</v>
      </c>
      <c r="J2807" t="s">
        <v>10992</v>
      </c>
      <c r="K2807" t="s">
        <v>123</v>
      </c>
      <c r="L2807" t="s">
        <v>124</v>
      </c>
      <c r="M2807" t="s">
        <v>125</v>
      </c>
      <c r="N2807" t="s">
        <v>76</v>
      </c>
      <c r="O2807" t="s">
        <v>11010</v>
      </c>
      <c r="S2807" t="s">
        <v>127</v>
      </c>
      <c r="T2807" t="s">
        <v>128</v>
      </c>
      <c r="U2807" t="s">
        <v>128</v>
      </c>
      <c r="X2807" t="s">
        <v>129</v>
      </c>
      <c r="AA2807" s="1"/>
      <c r="AC2807">
        <v>2008</v>
      </c>
      <c r="AD2807">
        <v>1</v>
      </c>
      <c r="AF2807" s="2">
        <f>DATE(emdat_data[[#This Row],[Start Year]],emdat_data[[#This Row],[Start Month]],emdat_data[[#This Row],[Start Day]])</f>
        <v>39447</v>
      </c>
      <c r="AG2807">
        <v>2008</v>
      </c>
      <c r="AH2807">
        <v>7</v>
      </c>
      <c r="AJ2807" s="2">
        <f>DATE(emdat_data[[#This Row],[End Year]],emdat_data[[#This Row],[End Month]],emdat_data[[#This Row],[End Day]])</f>
        <v>39629</v>
      </c>
      <c r="AK2807">
        <v>250</v>
      </c>
      <c r="AM2807">
        <v>2000</v>
      </c>
      <c r="AO2807">
        <v>2000</v>
      </c>
      <c r="AV2807">
        <v>73.568745535504604</v>
      </c>
    </row>
    <row r="2808" spans="1:51" x14ac:dyDescent="0.25">
      <c r="A2808" t="s">
        <v>11027</v>
      </c>
      <c r="B2808">
        <v>2008</v>
      </c>
      <c r="C2808">
        <v>49</v>
      </c>
      <c r="E2808" t="s">
        <v>50</v>
      </c>
      <c r="F2808" t="s">
        <v>119</v>
      </c>
      <c r="G2808" t="s">
        <v>120</v>
      </c>
      <c r="H2808" t="s">
        <v>301</v>
      </c>
      <c r="J2808" t="s">
        <v>843</v>
      </c>
      <c r="K2808" t="s">
        <v>131</v>
      </c>
      <c r="L2808" t="s">
        <v>132</v>
      </c>
      <c r="M2808" t="s">
        <v>85</v>
      </c>
      <c r="N2808" t="s">
        <v>86</v>
      </c>
      <c r="O2808" t="s">
        <v>11028</v>
      </c>
      <c r="T2808" t="s">
        <v>128</v>
      </c>
      <c r="U2808" t="s">
        <v>128</v>
      </c>
      <c r="X2808" t="s">
        <v>129</v>
      </c>
      <c r="AA2808" s="1"/>
      <c r="AC2808">
        <v>2008</v>
      </c>
      <c r="AD2808">
        <v>1</v>
      </c>
      <c r="AF2808" s="2">
        <f>DATE(emdat_data[[#This Row],[Start Year]],emdat_data[[#This Row],[Start Month]],emdat_data[[#This Row],[Start Day]])</f>
        <v>39447</v>
      </c>
      <c r="AG2808">
        <v>2008</v>
      </c>
      <c r="AH2808">
        <v>2</v>
      </c>
      <c r="AJ2808" s="2">
        <f>DATE(emdat_data[[#This Row],[End Year]],emdat_data[[#This Row],[End Month]],emdat_data[[#This Row],[End Day]])</f>
        <v>39478</v>
      </c>
      <c r="AM2808">
        <v>204</v>
      </c>
      <c r="AO2808">
        <v>204</v>
      </c>
      <c r="AV2808">
        <v>73.568745535504604</v>
      </c>
    </row>
    <row r="2809" spans="1:51" x14ac:dyDescent="0.25">
      <c r="A2809" t="s">
        <v>11137</v>
      </c>
      <c r="B2809">
        <v>2008</v>
      </c>
      <c r="C2809">
        <v>76</v>
      </c>
      <c r="D2809" t="s">
        <v>11009</v>
      </c>
      <c r="E2809" t="s">
        <v>50</v>
      </c>
      <c r="F2809" t="s">
        <v>119</v>
      </c>
      <c r="G2809" t="s">
        <v>120</v>
      </c>
      <c r="H2809" t="s">
        <v>121</v>
      </c>
      <c r="J2809" t="s">
        <v>10992</v>
      </c>
      <c r="K2809" t="s">
        <v>1141</v>
      </c>
      <c r="L2809" t="s">
        <v>1142</v>
      </c>
      <c r="M2809" t="s">
        <v>125</v>
      </c>
      <c r="N2809" t="s">
        <v>76</v>
      </c>
      <c r="O2809" t="s">
        <v>11138</v>
      </c>
      <c r="T2809" t="s">
        <v>128</v>
      </c>
      <c r="U2809" t="s">
        <v>128</v>
      </c>
      <c r="X2809" t="s">
        <v>129</v>
      </c>
      <c r="AA2809" s="1"/>
      <c r="AC2809">
        <v>2008</v>
      </c>
      <c r="AD2809">
        <v>1</v>
      </c>
      <c r="AF2809" s="2">
        <f>DATE(emdat_data[[#This Row],[Start Year]],emdat_data[[#This Row],[Start Month]],emdat_data[[#This Row],[Start Day]])</f>
        <v>39447</v>
      </c>
      <c r="AG2809">
        <v>2008</v>
      </c>
      <c r="AH2809">
        <v>2</v>
      </c>
      <c r="AJ2809" s="2">
        <f>DATE(emdat_data[[#This Row],[End Year]],emdat_data[[#This Row],[End Month]],emdat_data[[#This Row],[End Day]])</f>
        <v>39478</v>
      </c>
      <c r="AK2809">
        <v>44</v>
      </c>
      <c r="AV2809">
        <v>73.568745535504604</v>
      </c>
    </row>
    <row r="2810" spans="1:51" hidden="1" x14ac:dyDescent="0.25">
      <c r="A2810" t="s">
        <v>11226</v>
      </c>
      <c r="B2810">
        <v>2008</v>
      </c>
      <c r="C2810">
        <v>7</v>
      </c>
      <c r="E2810" t="s">
        <v>50</v>
      </c>
      <c r="F2810" t="s">
        <v>63</v>
      </c>
      <c r="G2810" t="s">
        <v>64</v>
      </c>
      <c r="H2810" t="s">
        <v>65</v>
      </c>
      <c r="K2810" t="s">
        <v>209</v>
      </c>
      <c r="L2810" t="s">
        <v>210</v>
      </c>
      <c r="M2810" t="s">
        <v>211</v>
      </c>
      <c r="N2810" t="s">
        <v>190</v>
      </c>
      <c r="O2810" t="s">
        <v>11227</v>
      </c>
      <c r="X2810" t="s">
        <v>67</v>
      </c>
      <c r="AA2810" s="1"/>
      <c r="AC2810">
        <v>2008</v>
      </c>
      <c r="AD2810">
        <v>1</v>
      </c>
      <c r="AF2810" s="2">
        <f>DATE(emdat_data[[#This Row],[Start Year]],emdat_data[[#This Row],[Start Month]],emdat_data[[#This Row],[Start Day]])</f>
        <v>39447</v>
      </c>
      <c r="AG2810">
        <v>2008</v>
      </c>
      <c r="AH2810">
        <v>1</v>
      </c>
      <c r="AJ2810" s="2">
        <f>DATE(emdat_data[[#This Row],[End Year]],emdat_data[[#This Row],[End Month]],emdat_data[[#This Row],[End Day]])</f>
        <v>39447</v>
      </c>
      <c r="AK2810">
        <v>17</v>
      </c>
      <c r="AL2810">
        <v>500</v>
      </c>
      <c r="AO2810">
        <v>500</v>
      </c>
      <c r="AV2810">
        <v>73.568745535504604</v>
      </c>
      <c r="AW2810" t="s">
        <v>11228</v>
      </c>
      <c r="AY2810" t="s">
        <v>11229</v>
      </c>
    </row>
    <row r="2811" spans="1:51" hidden="1" x14ac:dyDescent="0.25">
      <c r="A2811" t="s">
        <v>12265</v>
      </c>
      <c r="B2811">
        <v>2008</v>
      </c>
      <c r="C2811">
        <v>8</v>
      </c>
      <c r="D2811" t="s">
        <v>12266</v>
      </c>
      <c r="E2811" t="s">
        <v>50</v>
      </c>
      <c r="F2811" t="s">
        <v>63</v>
      </c>
      <c r="G2811" t="s">
        <v>82</v>
      </c>
      <c r="H2811" t="s">
        <v>157</v>
      </c>
      <c r="I2811" t="s">
        <v>158</v>
      </c>
      <c r="K2811" t="s">
        <v>1447</v>
      </c>
      <c r="L2811" t="s">
        <v>1448</v>
      </c>
      <c r="M2811" t="s">
        <v>56</v>
      </c>
      <c r="N2811" t="s">
        <v>57</v>
      </c>
      <c r="O2811" t="s">
        <v>12267</v>
      </c>
      <c r="Q2811" t="s">
        <v>65</v>
      </c>
      <c r="R2811" t="s">
        <v>360</v>
      </c>
      <c r="X2811" t="s">
        <v>88</v>
      </c>
      <c r="AA2811" s="1"/>
      <c r="AC2811">
        <v>2008</v>
      </c>
      <c r="AD2811">
        <v>1</v>
      </c>
      <c r="AF2811" s="2">
        <f>DATE(emdat_data[[#This Row],[Start Year]],emdat_data[[#This Row],[Start Month]],emdat_data[[#This Row],[Start Day]])</f>
        <v>39447</v>
      </c>
      <c r="AG2811">
        <v>2008</v>
      </c>
      <c r="AH2811">
        <v>1</v>
      </c>
      <c r="AJ2811" s="2">
        <f>DATE(emdat_data[[#This Row],[End Year]],emdat_data[[#This Row],[End Month]],emdat_data[[#This Row],[End Day]])</f>
        <v>39447</v>
      </c>
      <c r="AK2811">
        <v>28</v>
      </c>
      <c r="AV2811">
        <v>73.568745535504604</v>
      </c>
      <c r="AW2811" t="s">
        <v>12268</v>
      </c>
      <c r="AY2811" t="s">
        <v>12269</v>
      </c>
    </row>
    <row r="2812" spans="1:51" hidden="1" x14ac:dyDescent="0.25">
      <c r="A2812" t="s">
        <v>12485</v>
      </c>
      <c r="B2812">
        <v>2008</v>
      </c>
      <c r="C2812">
        <v>9468</v>
      </c>
      <c r="E2812" t="s">
        <v>50</v>
      </c>
      <c r="F2812" t="s">
        <v>350</v>
      </c>
      <c r="G2812" t="s">
        <v>351</v>
      </c>
      <c r="H2812" t="s">
        <v>351</v>
      </c>
      <c r="K2812" t="s">
        <v>2875</v>
      </c>
      <c r="L2812" t="s">
        <v>2876</v>
      </c>
      <c r="M2812" t="s">
        <v>260</v>
      </c>
      <c r="N2812" t="s">
        <v>76</v>
      </c>
      <c r="O2812" t="s">
        <v>12486</v>
      </c>
      <c r="Q2812" t="s">
        <v>1023</v>
      </c>
      <c r="X2812" t="s">
        <v>78</v>
      </c>
      <c r="AA2812" s="1"/>
      <c r="AC2812">
        <v>2008</v>
      </c>
      <c r="AD2812">
        <v>1</v>
      </c>
      <c r="AF2812" s="2">
        <f>DATE(emdat_data[[#This Row],[Start Year]],emdat_data[[#This Row],[Start Month]],emdat_data[[#This Row],[Start Day]])</f>
        <v>39447</v>
      </c>
      <c r="AG2812">
        <v>2009</v>
      </c>
      <c r="AH2812">
        <v>4</v>
      </c>
      <c r="AJ2812" s="2">
        <f>DATE(emdat_data[[#This Row],[End Year]],emdat_data[[#This Row],[End Month]],emdat_data[[#This Row],[End Day]])</f>
        <v>39903</v>
      </c>
      <c r="AM2812">
        <v>3300000</v>
      </c>
      <c r="AO2812">
        <v>3300000</v>
      </c>
      <c r="AV2812">
        <v>73.568745535504604</v>
      </c>
      <c r="AX2812" t="s">
        <v>12487</v>
      </c>
      <c r="AY2812" t="s">
        <v>12488</v>
      </c>
    </row>
    <row r="2813" spans="1:51" hidden="1" x14ac:dyDescent="0.25">
      <c r="A2813" t="s">
        <v>12499</v>
      </c>
      <c r="B2813">
        <v>2008</v>
      </c>
      <c r="C2813">
        <v>50</v>
      </c>
      <c r="D2813" t="s">
        <v>12500</v>
      </c>
      <c r="E2813" t="s">
        <v>50</v>
      </c>
      <c r="F2813" t="s">
        <v>63</v>
      </c>
      <c r="G2813" t="s">
        <v>64</v>
      </c>
      <c r="H2813" t="s">
        <v>7143</v>
      </c>
      <c r="K2813" t="s">
        <v>2910</v>
      </c>
      <c r="L2813" t="s">
        <v>2911</v>
      </c>
      <c r="M2813" t="s">
        <v>253</v>
      </c>
      <c r="N2813" t="s">
        <v>57</v>
      </c>
      <c r="O2813" t="s">
        <v>12501</v>
      </c>
      <c r="Q2813" t="s">
        <v>2546</v>
      </c>
      <c r="S2813" t="s">
        <v>127</v>
      </c>
      <c r="T2813" t="s">
        <v>127</v>
      </c>
      <c r="V2813">
        <v>28076</v>
      </c>
      <c r="W2813">
        <v>-15</v>
      </c>
      <c r="X2813" t="s">
        <v>67</v>
      </c>
      <c r="AA2813" s="1"/>
      <c r="AC2813">
        <v>2008</v>
      </c>
      <c r="AD2813">
        <v>1</v>
      </c>
      <c r="AF2813" s="2">
        <f>DATE(emdat_data[[#This Row],[Start Year]],emdat_data[[#This Row],[Start Month]],emdat_data[[#This Row],[Start Day]])</f>
        <v>39447</v>
      </c>
      <c r="AG2813">
        <v>2008</v>
      </c>
      <c r="AH2813">
        <v>2</v>
      </c>
      <c r="AJ2813" s="2">
        <f>DATE(emdat_data[[#This Row],[End Year]],emdat_data[[#This Row],[End Month]],emdat_data[[#This Row],[End Day]])</f>
        <v>39478</v>
      </c>
      <c r="AM2813">
        <v>2000000</v>
      </c>
      <c r="AO2813">
        <v>2000000</v>
      </c>
      <c r="AT2813">
        <v>840000</v>
      </c>
      <c r="AU2813">
        <v>1141789</v>
      </c>
      <c r="AV2813">
        <v>73.568745535504604</v>
      </c>
      <c r="AW2813" t="s">
        <v>12502</v>
      </c>
      <c r="AY2813" t="s">
        <v>12503</v>
      </c>
    </row>
    <row r="2814" spans="1:51" x14ac:dyDescent="0.25">
      <c r="A2814" t="s">
        <v>12624</v>
      </c>
      <c r="B2814">
        <v>2008</v>
      </c>
      <c r="C2814">
        <v>345</v>
      </c>
      <c r="E2814" t="s">
        <v>50</v>
      </c>
      <c r="F2814" t="s">
        <v>119</v>
      </c>
      <c r="G2814" t="s">
        <v>120</v>
      </c>
      <c r="H2814" t="s">
        <v>301</v>
      </c>
      <c r="J2814" t="s">
        <v>9323</v>
      </c>
      <c r="K2814" t="s">
        <v>1697</v>
      </c>
      <c r="L2814" t="s">
        <v>1698</v>
      </c>
      <c r="M2814" t="s">
        <v>260</v>
      </c>
      <c r="N2814" t="s">
        <v>76</v>
      </c>
      <c r="O2814" t="s">
        <v>12625</v>
      </c>
      <c r="T2814" t="s">
        <v>128</v>
      </c>
      <c r="U2814" t="s">
        <v>128</v>
      </c>
      <c r="X2814" t="s">
        <v>129</v>
      </c>
      <c r="AA2814" s="1"/>
      <c r="AC2814">
        <v>2008</v>
      </c>
      <c r="AD2814">
        <v>1</v>
      </c>
      <c r="AF2814" s="2">
        <f>DATE(emdat_data[[#This Row],[Start Year]],emdat_data[[#This Row],[Start Month]],emdat_data[[#This Row],[Start Day]])</f>
        <v>39447</v>
      </c>
      <c r="AG2814">
        <v>2008</v>
      </c>
      <c r="AH2814">
        <v>6</v>
      </c>
      <c r="AI2814">
        <v>29</v>
      </c>
      <c r="AJ2814" s="2">
        <f>DATE(emdat_data[[#This Row],[End Year]],emdat_data[[#This Row],[End Month]],emdat_data[[#This Row],[End Day]])</f>
        <v>39628</v>
      </c>
      <c r="AK2814">
        <v>20</v>
      </c>
      <c r="AM2814">
        <v>520</v>
      </c>
      <c r="AO2814">
        <v>520</v>
      </c>
      <c r="AV2814">
        <v>73.568745535504604</v>
      </c>
    </row>
    <row r="2815" spans="1:51" hidden="1" x14ac:dyDescent="0.25">
      <c r="A2815" t="s">
        <v>13147</v>
      </c>
      <c r="B2815">
        <v>2008</v>
      </c>
      <c r="C2815">
        <v>4</v>
      </c>
      <c r="E2815" t="s">
        <v>50</v>
      </c>
      <c r="F2815" t="s">
        <v>63</v>
      </c>
      <c r="G2815" t="s">
        <v>82</v>
      </c>
      <c r="H2815" t="s">
        <v>157</v>
      </c>
      <c r="I2815" t="s">
        <v>493</v>
      </c>
      <c r="K2815" t="s">
        <v>3130</v>
      </c>
      <c r="L2815" t="s">
        <v>3131</v>
      </c>
      <c r="M2815" t="s">
        <v>75</v>
      </c>
      <c r="N2815" t="s">
        <v>76</v>
      </c>
      <c r="O2815" t="s">
        <v>13148</v>
      </c>
      <c r="X2815" t="s">
        <v>88</v>
      </c>
      <c r="AA2815" s="1"/>
      <c r="AC2815">
        <v>2008</v>
      </c>
      <c r="AD2815">
        <v>1</v>
      </c>
      <c r="AF2815" s="2">
        <f>DATE(emdat_data[[#This Row],[Start Year]],emdat_data[[#This Row],[Start Month]],emdat_data[[#This Row],[Start Day]])</f>
        <v>39447</v>
      </c>
      <c r="AG2815">
        <v>2008</v>
      </c>
      <c r="AH2815">
        <v>1</v>
      </c>
      <c r="AJ2815" s="2">
        <f>DATE(emdat_data[[#This Row],[End Year]],emdat_data[[#This Row],[End Month]],emdat_data[[#This Row],[End Day]])</f>
        <v>39447</v>
      </c>
      <c r="AK2815">
        <v>10</v>
      </c>
      <c r="AL2815">
        <v>8</v>
      </c>
      <c r="AO2815">
        <v>8</v>
      </c>
      <c r="AV2815">
        <v>73.568745535504604</v>
      </c>
      <c r="AX2815" t="s">
        <v>13149</v>
      </c>
      <c r="AY2815" t="s">
        <v>13150</v>
      </c>
    </row>
    <row r="2816" spans="1:51" x14ac:dyDescent="0.25">
      <c r="A2816" t="s">
        <v>10944</v>
      </c>
      <c r="B2816">
        <v>2008</v>
      </c>
      <c r="C2816">
        <v>511</v>
      </c>
      <c r="D2816" t="s">
        <v>10945</v>
      </c>
      <c r="E2816" t="s">
        <v>50</v>
      </c>
      <c r="F2816" t="s">
        <v>119</v>
      </c>
      <c r="G2816" t="s">
        <v>120</v>
      </c>
      <c r="H2816" t="s">
        <v>121</v>
      </c>
      <c r="J2816" t="s">
        <v>294</v>
      </c>
      <c r="K2816" t="s">
        <v>73</v>
      </c>
      <c r="L2816" t="s">
        <v>74</v>
      </c>
      <c r="M2816" t="s">
        <v>75</v>
      </c>
      <c r="N2816" t="s">
        <v>76</v>
      </c>
      <c r="O2816" t="s">
        <v>10946</v>
      </c>
      <c r="T2816" t="s">
        <v>128</v>
      </c>
      <c r="U2816" t="s">
        <v>128</v>
      </c>
      <c r="X2816" t="s">
        <v>129</v>
      </c>
      <c r="AA2816" s="1"/>
      <c r="AC2816">
        <v>2008</v>
      </c>
      <c r="AD2816">
        <v>1</v>
      </c>
      <c r="AE2816">
        <v>1</v>
      </c>
      <c r="AF2816" s="2">
        <f>DATE(emdat_data[[#This Row],[Start Year]],emdat_data[[#This Row],[Start Month]],emdat_data[[#This Row],[Start Day]])</f>
        <v>39448</v>
      </c>
      <c r="AG2816">
        <v>2009</v>
      </c>
      <c r="AH2816">
        <v>5</v>
      </c>
      <c r="AI2816">
        <v>17</v>
      </c>
      <c r="AJ2816" s="2">
        <f>DATE(emdat_data[[#This Row],[End Year]],emdat_data[[#This Row],[End Month]],emdat_data[[#This Row],[End Day]])</f>
        <v>39950</v>
      </c>
      <c r="AK2816">
        <v>134</v>
      </c>
      <c r="AM2816">
        <v>7495</v>
      </c>
      <c r="AO2816">
        <v>7495</v>
      </c>
      <c r="AV2816">
        <v>73.568745535504604</v>
      </c>
    </row>
    <row r="2817" spans="1:51" x14ac:dyDescent="0.25">
      <c r="A2817" t="s">
        <v>12665</v>
      </c>
      <c r="B2817">
        <v>2008</v>
      </c>
      <c r="C2817">
        <v>235</v>
      </c>
      <c r="D2817" t="s">
        <v>12666</v>
      </c>
      <c r="E2817" t="s">
        <v>50</v>
      </c>
      <c r="F2817" t="s">
        <v>119</v>
      </c>
      <c r="G2817" t="s">
        <v>120</v>
      </c>
      <c r="H2817" t="s">
        <v>121</v>
      </c>
      <c r="J2817" t="s">
        <v>10992</v>
      </c>
      <c r="K2817" t="s">
        <v>2624</v>
      </c>
      <c r="L2817" t="s">
        <v>2625</v>
      </c>
      <c r="M2817" t="s">
        <v>125</v>
      </c>
      <c r="N2817" t="s">
        <v>76</v>
      </c>
      <c r="O2817" t="s">
        <v>12667</v>
      </c>
      <c r="T2817" t="s">
        <v>128</v>
      </c>
      <c r="U2817" t="s">
        <v>128</v>
      </c>
      <c r="X2817" t="s">
        <v>129</v>
      </c>
      <c r="AA2817" s="1"/>
      <c r="AC2817">
        <v>2008</v>
      </c>
      <c r="AD2817">
        <v>1</v>
      </c>
      <c r="AE2817">
        <v>1</v>
      </c>
      <c r="AF2817" s="2">
        <f>DATE(emdat_data[[#This Row],[Start Year]],emdat_data[[#This Row],[Start Month]],emdat_data[[#This Row],[Start Day]])</f>
        <v>39448</v>
      </c>
      <c r="AG2817">
        <v>2008</v>
      </c>
      <c r="AH2817">
        <v>12</v>
      </c>
      <c r="AI2817">
        <v>8</v>
      </c>
      <c r="AJ2817" s="2">
        <f>DATE(emdat_data[[#This Row],[End Year]],emdat_data[[#This Row],[End Month]],emdat_data[[#This Row],[End Day]])</f>
        <v>39790</v>
      </c>
      <c r="AK2817">
        <v>111</v>
      </c>
      <c r="AM2817">
        <v>1991</v>
      </c>
      <c r="AO2817">
        <v>1991</v>
      </c>
      <c r="AV2817">
        <v>73.568745535504604</v>
      </c>
    </row>
    <row r="2818" spans="1:51" x14ac:dyDescent="0.25">
      <c r="A2818" t="s">
        <v>12668</v>
      </c>
      <c r="B2818">
        <v>2008</v>
      </c>
      <c r="C2818">
        <v>447</v>
      </c>
      <c r="E2818" t="s">
        <v>50</v>
      </c>
      <c r="F2818" t="s">
        <v>119</v>
      </c>
      <c r="G2818" t="s">
        <v>120</v>
      </c>
      <c r="H2818" t="s">
        <v>121</v>
      </c>
      <c r="J2818" t="s">
        <v>294</v>
      </c>
      <c r="K2818" t="s">
        <v>2624</v>
      </c>
      <c r="L2818" t="s">
        <v>2625</v>
      </c>
      <c r="M2818" t="s">
        <v>125</v>
      </c>
      <c r="N2818" t="s">
        <v>76</v>
      </c>
      <c r="O2818" t="s">
        <v>12669</v>
      </c>
      <c r="T2818" t="s">
        <v>128</v>
      </c>
      <c r="U2818" t="s">
        <v>128</v>
      </c>
      <c r="X2818" t="s">
        <v>129</v>
      </c>
      <c r="AA2818" s="1"/>
      <c r="AC2818">
        <v>2008</v>
      </c>
      <c r="AD2818">
        <v>1</v>
      </c>
      <c r="AE2818">
        <v>1</v>
      </c>
      <c r="AF2818" s="2">
        <f>DATE(emdat_data[[#This Row],[Start Year]],emdat_data[[#This Row],[Start Month]],emdat_data[[#This Row],[Start Day]])</f>
        <v>39448</v>
      </c>
      <c r="AG2818">
        <v>2008</v>
      </c>
      <c r="AH2818">
        <v>10</v>
      </c>
      <c r="AJ2818" s="2">
        <f>DATE(emdat_data[[#This Row],[End Year]],emdat_data[[#This Row],[End Month]],emdat_data[[#This Row],[End Day]])</f>
        <v>39721</v>
      </c>
      <c r="AK2818">
        <v>62</v>
      </c>
      <c r="AM2818">
        <v>814</v>
      </c>
      <c r="AO2818">
        <v>814</v>
      </c>
      <c r="AV2818">
        <v>73.568745535504604</v>
      </c>
    </row>
    <row r="2819" spans="1:51" x14ac:dyDescent="0.25">
      <c r="A2819" t="s">
        <v>12823</v>
      </c>
      <c r="B2819">
        <v>2008</v>
      </c>
      <c r="C2819">
        <v>448</v>
      </c>
      <c r="E2819" t="s">
        <v>50</v>
      </c>
      <c r="F2819" t="s">
        <v>119</v>
      </c>
      <c r="G2819" t="s">
        <v>120</v>
      </c>
      <c r="H2819" t="s">
        <v>301</v>
      </c>
      <c r="J2819" t="s">
        <v>12824</v>
      </c>
      <c r="K2819" t="s">
        <v>2618</v>
      </c>
      <c r="L2819" t="s">
        <v>2619</v>
      </c>
      <c r="M2819" t="s">
        <v>75</v>
      </c>
      <c r="N2819" t="s">
        <v>76</v>
      </c>
      <c r="O2819" t="s">
        <v>12825</v>
      </c>
      <c r="T2819" t="s">
        <v>128</v>
      </c>
      <c r="U2819" t="s">
        <v>128</v>
      </c>
      <c r="X2819" t="s">
        <v>129</v>
      </c>
      <c r="AA2819" s="1"/>
      <c r="AC2819">
        <v>2008</v>
      </c>
      <c r="AD2819">
        <v>1</v>
      </c>
      <c r="AE2819">
        <v>1</v>
      </c>
      <c r="AF2819" s="2">
        <f>DATE(emdat_data[[#This Row],[Start Year]],emdat_data[[#This Row],[Start Month]],emdat_data[[#This Row],[Start Day]])</f>
        <v>39448</v>
      </c>
      <c r="AG2819">
        <v>2008</v>
      </c>
      <c r="AH2819">
        <v>10</v>
      </c>
      <c r="AI2819">
        <v>1</v>
      </c>
      <c r="AJ2819" s="2">
        <f>DATE(emdat_data[[#This Row],[End Year]],emdat_data[[#This Row],[End Month]],emdat_data[[#This Row],[End Day]])</f>
        <v>39722</v>
      </c>
      <c r="AK2819">
        <v>22</v>
      </c>
      <c r="AM2819">
        <v>1755</v>
      </c>
      <c r="AO2819">
        <v>1755</v>
      </c>
      <c r="AV2819">
        <v>73.568745535504604</v>
      </c>
    </row>
    <row r="2820" spans="1:51" hidden="1" x14ac:dyDescent="0.25">
      <c r="A2820" t="s">
        <v>11249</v>
      </c>
      <c r="B2820">
        <v>2008</v>
      </c>
      <c r="C2820">
        <v>13</v>
      </c>
      <c r="E2820" t="s">
        <v>50</v>
      </c>
      <c r="F2820" t="s">
        <v>71</v>
      </c>
      <c r="G2820" t="s">
        <v>72</v>
      </c>
      <c r="H2820" t="s">
        <v>102</v>
      </c>
      <c r="K2820" t="s">
        <v>171</v>
      </c>
      <c r="L2820" t="s">
        <v>172</v>
      </c>
      <c r="M2820" t="s">
        <v>173</v>
      </c>
      <c r="N2820" t="s">
        <v>57</v>
      </c>
      <c r="O2820" t="s">
        <v>11250</v>
      </c>
      <c r="P2820" t="s">
        <v>642</v>
      </c>
      <c r="W2820">
        <v>2180</v>
      </c>
      <c r="X2820" t="s">
        <v>78</v>
      </c>
      <c r="Y2820">
        <v>-623</v>
      </c>
      <c r="Z2820">
        <v>10683</v>
      </c>
      <c r="AA2820" s="1"/>
      <c r="AB2820" t="s">
        <v>11251</v>
      </c>
      <c r="AC2820">
        <v>2008</v>
      </c>
      <c r="AD2820">
        <v>1</v>
      </c>
      <c r="AE2820">
        <v>2</v>
      </c>
      <c r="AF2820" s="2">
        <f>DATE(emdat_data[[#This Row],[Start Year]],emdat_data[[#This Row],[Start Month]],emdat_data[[#This Row],[Start Day]])</f>
        <v>39449</v>
      </c>
      <c r="AG2820">
        <v>2008</v>
      </c>
      <c r="AH2820">
        <v>1</v>
      </c>
      <c r="AI2820">
        <v>6</v>
      </c>
      <c r="AJ2820" s="2">
        <f>DATE(emdat_data[[#This Row],[End Year]],emdat_data[[#This Row],[End Month]],emdat_data[[#This Row],[End Day]])</f>
        <v>39453</v>
      </c>
      <c r="AM2820">
        <v>1000</v>
      </c>
      <c r="AO2820">
        <v>1000</v>
      </c>
      <c r="AV2820">
        <v>73.568745535504604</v>
      </c>
      <c r="AX2820" t="s">
        <v>11252</v>
      </c>
      <c r="AY2820" t="s">
        <v>11253</v>
      </c>
    </row>
    <row r="2821" spans="1:51" hidden="1" x14ac:dyDescent="0.25">
      <c r="A2821" t="s">
        <v>10960</v>
      </c>
      <c r="B2821">
        <v>2008</v>
      </c>
      <c r="C2821">
        <v>14</v>
      </c>
      <c r="E2821" t="s">
        <v>50</v>
      </c>
      <c r="F2821" t="s">
        <v>71</v>
      </c>
      <c r="G2821" t="s">
        <v>72</v>
      </c>
      <c r="H2821" t="s">
        <v>102</v>
      </c>
      <c r="K2821" t="s">
        <v>93</v>
      </c>
      <c r="L2821" t="s">
        <v>94</v>
      </c>
      <c r="M2821" t="s">
        <v>95</v>
      </c>
      <c r="N2821" t="s">
        <v>96</v>
      </c>
      <c r="O2821" t="s">
        <v>10961</v>
      </c>
      <c r="P2821" t="s">
        <v>134</v>
      </c>
      <c r="W2821">
        <v>41560</v>
      </c>
      <c r="X2821" t="s">
        <v>78</v>
      </c>
      <c r="Y2821">
        <v>-2844</v>
      </c>
      <c r="Z2821">
        <v>15287</v>
      </c>
      <c r="AA2821" s="1"/>
      <c r="AB2821" t="s">
        <v>10962</v>
      </c>
      <c r="AC2821">
        <v>2008</v>
      </c>
      <c r="AD2821">
        <v>1</v>
      </c>
      <c r="AE2821">
        <v>3</v>
      </c>
      <c r="AF2821" s="2">
        <f>DATE(emdat_data[[#This Row],[Start Year]],emdat_data[[#This Row],[Start Month]],emdat_data[[#This Row],[Start Day]])</f>
        <v>39450</v>
      </c>
      <c r="AG2821">
        <v>2008</v>
      </c>
      <c r="AH2821">
        <v>1</v>
      </c>
      <c r="AI2821">
        <v>9</v>
      </c>
      <c r="AJ2821" s="2">
        <f>DATE(emdat_data[[#This Row],[End Year]],emdat_data[[#This Row],[End Month]],emdat_data[[#This Row],[End Day]])</f>
        <v>39456</v>
      </c>
      <c r="AK2821">
        <v>1</v>
      </c>
      <c r="AM2821">
        <v>3000</v>
      </c>
      <c r="AO2821">
        <v>3000</v>
      </c>
      <c r="AT2821">
        <v>90000</v>
      </c>
      <c r="AU2821">
        <v>122335</v>
      </c>
      <c r="AV2821">
        <v>73.568745535504604</v>
      </c>
      <c r="AX2821" t="s">
        <v>10963</v>
      </c>
      <c r="AY2821" t="s">
        <v>10964</v>
      </c>
    </row>
    <row r="2822" spans="1:51" hidden="1" x14ac:dyDescent="0.25">
      <c r="A2822" t="s">
        <v>12904</v>
      </c>
      <c r="B2822">
        <v>2008</v>
      </c>
      <c r="C2822">
        <v>600</v>
      </c>
      <c r="E2822" t="s">
        <v>50</v>
      </c>
      <c r="F2822" t="s">
        <v>63</v>
      </c>
      <c r="G2822" t="s">
        <v>82</v>
      </c>
      <c r="H2822" t="s">
        <v>789</v>
      </c>
      <c r="K2822" t="s">
        <v>357</v>
      </c>
      <c r="L2822" t="s">
        <v>358</v>
      </c>
      <c r="M2822" t="s">
        <v>146</v>
      </c>
      <c r="N2822" t="s">
        <v>86</v>
      </c>
      <c r="O2822" t="s">
        <v>12905</v>
      </c>
      <c r="W2822">
        <v>175</v>
      </c>
      <c r="X2822" t="s">
        <v>88</v>
      </c>
      <c r="AA2822" s="1"/>
      <c r="AC2822">
        <v>2008</v>
      </c>
      <c r="AD2822">
        <v>1</v>
      </c>
      <c r="AE2822">
        <v>4</v>
      </c>
      <c r="AF2822" s="2">
        <f>DATE(emdat_data[[#This Row],[Start Year]],emdat_data[[#This Row],[Start Month]],emdat_data[[#This Row],[Start Day]])</f>
        <v>39451</v>
      </c>
      <c r="AG2822">
        <v>2008</v>
      </c>
      <c r="AH2822">
        <v>1</v>
      </c>
      <c r="AI2822">
        <v>9</v>
      </c>
      <c r="AJ2822" s="2">
        <f>DATE(emdat_data[[#This Row],[End Year]],emdat_data[[#This Row],[End Month]],emdat_data[[#This Row],[End Day]])</f>
        <v>39456</v>
      </c>
      <c r="AK2822">
        <v>12</v>
      </c>
      <c r="AR2822">
        <v>745000</v>
      </c>
      <c r="AS2822">
        <v>1012658</v>
      </c>
      <c r="AT2822">
        <v>1000000</v>
      </c>
      <c r="AU2822">
        <v>1359273</v>
      </c>
      <c r="AV2822">
        <v>73.568745535504604</v>
      </c>
      <c r="AW2822" t="s">
        <v>12906</v>
      </c>
      <c r="AY2822" t="s">
        <v>12907</v>
      </c>
    </row>
    <row r="2823" spans="1:51" hidden="1" x14ac:dyDescent="0.25">
      <c r="A2823" t="s">
        <v>10666</v>
      </c>
      <c r="B2823">
        <v>2008</v>
      </c>
      <c r="C2823">
        <v>6</v>
      </c>
      <c r="D2823" t="s">
        <v>10667</v>
      </c>
      <c r="E2823" t="s">
        <v>50</v>
      </c>
      <c r="F2823" t="s">
        <v>63</v>
      </c>
      <c r="G2823" t="s">
        <v>64</v>
      </c>
      <c r="H2823" t="s">
        <v>7143</v>
      </c>
      <c r="K2823" t="s">
        <v>54</v>
      </c>
      <c r="L2823" t="s">
        <v>55</v>
      </c>
      <c r="M2823" t="s">
        <v>56</v>
      </c>
      <c r="N2823" t="s">
        <v>57</v>
      </c>
      <c r="O2823" t="s">
        <v>10668</v>
      </c>
      <c r="Q2823" t="s">
        <v>65</v>
      </c>
      <c r="R2823" t="s">
        <v>4156</v>
      </c>
      <c r="V2823">
        <v>3417</v>
      </c>
      <c r="X2823" t="s">
        <v>67</v>
      </c>
      <c r="AA2823" s="1"/>
      <c r="AC2823">
        <v>2008</v>
      </c>
      <c r="AD2823">
        <v>1</v>
      </c>
      <c r="AE2823">
        <v>5</v>
      </c>
      <c r="AF2823" s="2">
        <f>DATE(emdat_data[[#This Row],[Start Year]],emdat_data[[#This Row],[Start Month]],emdat_data[[#This Row],[Start Day]])</f>
        <v>39452</v>
      </c>
      <c r="AG2823">
        <v>2008</v>
      </c>
      <c r="AH2823">
        <v>2</v>
      </c>
      <c r="AI2823">
        <v>15</v>
      </c>
      <c r="AJ2823" s="2">
        <f>DATE(emdat_data[[#This Row],[End Year]],emdat_data[[#This Row],[End Month]],emdat_data[[#This Row],[End Day]])</f>
        <v>39493</v>
      </c>
      <c r="AK2823">
        <v>1317</v>
      </c>
      <c r="AL2823">
        <v>182</v>
      </c>
      <c r="AM2823">
        <v>170502</v>
      </c>
      <c r="AO2823">
        <v>170684</v>
      </c>
      <c r="AV2823">
        <v>73.568745535504604</v>
      </c>
      <c r="AW2823" t="s">
        <v>10669</v>
      </c>
      <c r="AY2823" t="s">
        <v>10670</v>
      </c>
    </row>
    <row r="2824" spans="1:51" hidden="1" x14ac:dyDescent="0.25">
      <c r="A2824" t="s">
        <v>12231</v>
      </c>
      <c r="B2824">
        <v>2008</v>
      </c>
      <c r="C2824">
        <v>10</v>
      </c>
      <c r="E2824" t="s">
        <v>50</v>
      </c>
      <c r="F2824" t="s">
        <v>71</v>
      </c>
      <c r="G2824" t="s">
        <v>72</v>
      </c>
      <c r="H2824" t="s">
        <v>102</v>
      </c>
      <c r="K2824" t="s">
        <v>357</v>
      </c>
      <c r="L2824" t="s">
        <v>358</v>
      </c>
      <c r="M2824" t="s">
        <v>146</v>
      </c>
      <c r="N2824" t="s">
        <v>86</v>
      </c>
      <c r="O2824" t="s">
        <v>12232</v>
      </c>
      <c r="P2824" t="s">
        <v>642</v>
      </c>
      <c r="Q2824" t="s">
        <v>659</v>
      </c>
      <c r="R2824" t="s">
        <v>653</v>
      </c>
      <c r="W2824">
        <v>550</v>
      </c>
      <c r="X2824" t="s">
        <v>78</v>
      </c>
      <c r="Y2824">
        <v>3963</v>
      </c>
      <c r="Z2824">
        <v>-1192</v>
      </c>
      <c r="AA2824" s="1"/>
      <c r="AB2824" t="s">
        <v>12233</v>
      </c>
      <c r="AC2824">
        <v>2008</v>
      </c>
      <c r="AD2824">
        <v>1</v>
      </c>
      <c r="AE2824">
        <v>5</v>
      </c>
      <c r="AF2824" s="2">
        <f>DATE(emdat_data[[#This Row],[Start Year]],emdat_data[[#This Row],[Start Month]],emdat_data[[#This Row],[Start Day]])</f>
        <v>39452</v>
      </c>
      <c r="AG2824">
        <v>2008</v>
      </c>
      <c r="AH2824">
        <v>1</v>
      </c>
      <c r="AI2824">
        <v>9</v>
      </c>
      <c r="AJ2824" s="2">
        <f>DATE(emdat_data[[#This Row],[End Year]],emdat_data[[#This Row],[End Month]],emdat_data[[#This Row],[End Day]])</f>
        <v>39456</v>
      </c>
      <c r="AK2824">
        <v>2</v>
      </c>
      <c r="AM2824">
        <v>1500</v>
      </c>
      <c r="AO2824">
        <v>1500</v>
      </c>
      <c r="AV2824">
        <v>73.568745535504604</v>
      </c>
      <c r="AW2824" t="s">
        <v>12234</v>
      </c>
      <c r="AY2824" t="s">
        <v>12235</v>
      </c>
    </row>
    <row r="2825" spans="1:51" hidden="1" x14ac:dyDescent="0.25">
      <c r="A2825" t="s">
        <v>12760</v>
      </c>
      <c r="B2825">
        <v>2008</v>
      </c>
      <c r="C2825">
        <v>625</v>
      </c>
      <c r="E2825" t="s">
        <v>50</v>
      </c>
      <c r="F2825" t="s">
        <v>51</v>
      </c>
      <c r="G2825" t="s">
        <v>1886</v>
      </c>
      <c r="J2825" t="s">
        <v>12761</v>
      </c>
      <c r="K2825" t="s">
        <v>2556</v>
      </c>
      <c r="L2825" t="s">
        <v>2557</v>
      </c>
      <c r="M2825" t="s">
        <v>1262</v>
      </c>
      <c r="N2825" t="s">
        <v>96</v>
      </c>
      <c r="O2825" t="s">
        <v>12762</v>
      </c>
      <c r="AA2825" s="1"/>
      <c r="AC2825">
        <v>2008</v>
      </c>
      <c r="AD2825">
        <v>1</v>
      </c>
      <c r="AE2825">
        <v>6</v>
      </c>
      <c r="AF2825" s="2">
        <f>DATE(emdat_data[[#This Row],[Start Year]],emdat_data[[#This Row],[Start Month]],emdat_data[[#This Row],[Start Day]])</f>
        <v>39453</v>
      </c>
      <c r="AG2825">
        <v>2008</v>
      </c>
      <c r="AH2825">
        <v>1</v>
      </c>
      <c r="AI2825">
        <v>6</v>
      </c>
      <c r="AJ2825" s="2">
        <f>DATE(emdat_data[[#This Row],[End Year]],emdat_data[[#This Row],[End Month]],emdat_data[[#This Row],[End Day]])</f>
        <v>39453</v>
      </c>
      <c r="AK2825">
        <v>10</v>
      </c>
      <c r="AV2825">
        <v>73.568745535504604</v>
      </c>
      <c r="AX2825" t="s">
        <v>12763</v>
      </c>
      <c r="AY2825" t="s">
        <v>12764</v>
      </c>
    </row>
    <row r="2826" spans="1:51" hidden="1" x14ac:dyDescent="0.25">
      <c r="A2826" t="s">
        <v>10855</v>
      </c>
      <c r="B2826">
        <v>2008</v>
      </c>
      <c r="C2826">
        <v>20</v>
      </c>
      <c r="D2826" t="s">
        <v>10856</v>
      </c>
      <c r="E2826" t="s">
        <v>50</v>
      </c>
      <c r="F2826" t="s">
        <v>63</v>
      </c>
      <c r="G2826" t="s">
        <v>64</v>
      </c>
      <c r="H2826" t="s">
        <v>7143</v>
      </c>
      <c r="K2826" t="s">
        <v>159</v>
      </c>
      <c r="L2826" t="s">
        <v>160</v>
      </c>
      <c r="M2826" t="s">
        <v>161</v>
      </c>
      <c r="N2826" t="s">
        <v>57</v>
      </c>
      <c r="O2826" t="s">
        <v>10857</v>
      </c>
      <c r="Q2826" t="s">
        <v>65</v>
      </c>
      <c r="S2826" t="s">
        <v>127</v>
      </c>
      <c r="V2826">
        <v>1454</v>
      </c>
      <c r="W2826">
        <v>11</v>
      </c>
      <c r="X2826" t="s">
        <v>67</v>
      </c>
      <c r="AA2826" s="1"/>
      <c r="AC2826">
        <v>2008</v>
      </c>
      <c r="AD2826">
        <v>1</v>
      </c>
      <c r="AE2826">
        <v>10</v>
      </c>
      <c r="AF2826" s="2">
        <f>DATE(emdat_data[[#This Row],[Start Year]],emdat_data[[#This Row],[Start Month]],emdat_data[[#This Row],[Start Day]])</f>
        <v>39457</v>
      </c>
      <c r="AG2826">
        <v>2008</v>
      </c>
      <c r="AH2826">
        <v>2</v>
      </c>
      <c r="AI2826">
        <v>5</v>
      </c>
      <c r="AJ2826" s="2">
        <f>DATE(emdat_data[[#This Row],[End Year]],emdat_data[[#This Row],[End Month]],emdat_data[[#This Row],[End Day]])</f>
        <v>39483</v>
      </c>
      <c r="AK2826">
        <v>129</v>
      </c>
      <c r="AM2826">
        <v>77000000</v>
      </c>
      <c r="AO2826">
        <v>77000000</v>
      </c>
      <c r="AR2826">
        <v>1600000</v>
      </c>
      <c r="AS2826">
        <v>2174837</v>
      </c>
      <c r="AT2826">
        <v>21100000</v>
      </c>
      <c r="AU2826">
        <v>28680658</v>
      </c>
      <c r="AV2826">
        <v>73.568745535504604</v>
      </c>
      <c r="AW2826" t="s">
        <v>10858</v>
      </c>
      <c r="AY2826" t="s">
        <v>10859</v>
      </c>
    </row>
    <row r="2827" spans="1:51" hidden="1" x14ac:dyDescent="0.25">
      <c r="A2827" t="s">
        <v>12860</v>
      </c>
      <c r="B2827">
        <v>2008</v>
      </c>
      <c r="C2827">
        <v>66</v>
      </c>
      <c r="D2827" t="s">
        <v>12861</v>
      </c>
      <c r="E2827" t="s">
        <v>50</v>
      </c>
      <c r="F2827" t="s">
        <v>71</v>
      </c>
      <c r="G2827" t="s">
        <v>72</v>
      </c>
      <c r="K2827" t="s">
        <v>397</v>
      </c>
      <c r="L2827" t="s">
        <v>398</v>
      </c>
      <c r="M2827" t="s">
        <v>260</v>
      </c>
      <c r="N2827" t="s">
        <v>76</v>
      </c>
      <c r="O2827" t="s">
        <v>12862</v>
      </c>
      <c r="P2827" t="s">
        <v>642</v>
      </c>
      <c r="X2827" t="s">
        <v>78</v>
      </c>
      <c r="AA2827" s="1"/>
      <c r="AC2827">
        <v>2008</v>
      </c>
      <c r="AD2827">
        <v>1</v>
      </c>
      <c r="AE2827">
        <v>10</v>
      </c>
      <c r="AF2827" s="2">
        <f>DATE(emdat_data[[#This Row],[Start Year]],emdat_data[[#This Row],[Start Month]],emdat_data[[#This Row],[Start Day]])</f>
        <v>39457</v>
      </c>
      <c r="AG2827">
        <v>2008</v>
      </c>
      <c r="AH2827">
        <v>3</v>
      </c>
      <c r="AI2827">
        <v>31</v>
      </c>
      <c r="AJ2827" s="2">
        <f>DATE(emdat_data[[#This Row],[End Year]],emdat_data[[#This Row],[End Month]],emdat_data[[#This Row],[End Day]])</f>
        <v>39538</v>
      </c>
      <c r="AK2827">
        <v>72</v>
      </c>
      <c r="AL2827">
        <v>15</v>
      </c>
      <c r="AM2827">
        <v>7500</v>
      </c>
      <c r="AN2827">
        <v>442</v>
      </c>
      <c r="AO2827">
        <v>7957</v>
      </c>
      <c r="AV2827">
        <v>73.568745535504604</v>
      </c>
      <c r="AW2827" t="s">
        <v>12863</v>
      </c>
      <c r="AY2827" t="s">
        <v>12864</v>
      </c>
    </row>
    <row r="2828" spans="1:51" hidden="1" x14ac:dyDescent="0.25">
      <c r="A2828" t="s">
        <v>10677</v>
      </c>
      <c r="B2828">
        <v>2008</v>
      </c>
      <c r="C2828">
        <v>16</v>
      </c>
      <c r="D2828" t="s">
        <v>10678</v>
      </c>
      <c r="E2828" t="s">
        <v>50</v>
      </c>
      <c r="F2828" t="s">
        <v>71</v>
      </c>
      <c r="G2828" t="s">
        <v>72</v>
      </c>
      <c r="H2828" t="s">
        <v>102</v>
      </c>
      <c r="K2828" t="s">
        <v>335</v>
      </c>
      <c r="L2828" t="s">
        <v>336</v>
      </c>
      <c r="M2828" t="s">
        <v>85</v>
      </c>
      <c r="N2828" t="s">
        <v>86</v>
      </c>
      <c r="O2828" t="s">
        <v>10679</v>
      </c>
      <c r="P2828" t="s">
        <v>10680</v>
      </c>
      <c r="Q2828" t="s">
        <v>176</v>
      </c>
      <c r="U2828" t="s">
        <v>127</v>
      </c>
      <c r="W2828">
        <v>23020</v>
      </c>
      <c r="X2828" t="s">
        <v>78</v>
      </c>
      <c r="Y2828">
        <v>-245</v>
      </c>
      <c r="Z2828">
        <v>-4788</v>
      </c>
      <c r="AA2828" s="1"/>
      <c r="AB2828" t="s">
        <v>10681</v>
      </c>
      <c r="AC2828">
        <v>2008</v>
      </c>
      <c r="AD2828">
        <v>1</v>
      </c>
      <c r="AE2828">
        <v>12</v>
      </c>
      <c r="AF2828" s="2">
        <f>DATE(emdat_data[[#This Row],[Start Year]],emdat_data[[#This Row],[Start Month]],emdat_data[[#This Row],[Start Day]])</f>
        <v>39459</v>
      </c>
      <c r="AG2828">
        <v>2008</v>
      </c>
      <c r="AH2828">
        <v>1</v>
      </c>
      <c r="AI2828">
        <v>16</v>
      </c>
      <c r="AJ2828" s="2">
        <f>DATE(emdat_data[[#This Row],[End Year]],emdat_data[[#This Row],[End Month]],emdat_data[[#This Row],[End Day]])</f>
        <v>39463</v>
      </c>
      <c r="AK2828">
        <v>4</v>
      </c>
      <c r="AM2828">
        <v>48071</v>
      </c>
      <c r="AN2828">
        <v>1435</v>
      </c>
      <c r="AO2828">
        <v>49506</v>
      </c>
      <c r="AV2828">
        <v>73.568745535504604</v>
      </c>
      <c r="AX2828" t="s">
        <v>10682</v>
      </c>
      <c r="AY2828" t="s">
        <v>10683</v>
      </c>
    </row>
    <row r="2829" spans="1:51" hidden="1" x14ac:dyDescent="0.25">
      <c r="A2829" t="s">
        <v>12591</v>
      </c>
      <c r="B2829">
        <v>2008</v>
      </c>
      <c r="C2829">
        <v>1</v>
      </c>
      <c r="D2829" t="s">
        <v>12592</v>
      </c>
      <c r="E2829" t="s">
        <v>50</v>
      </c>
      <c r="F2829" t="s">
        <v>51</v>
      </c>
      <c r="G2829" t="s">
        <v>52</v>
      </c>
      <c r="H2829" t="s">
        <v>53</v>
      </c>
      <c r="K2829" t="s">
        <v>2261</v>
      </c>
      <c r="L2829" t="s">
        <v>2262</v>
      </c>
      <c r="M2829" t="s">
        <v>253</v>
      </c>
      <c r="N2829" t="s">
        <v>57</v>
      </c>
      <c r="O2829" t="s">
        <v>12593</v>
      </c>
      <c r="S2829" t="s">
        <v>127</v>
      </c>
      <c r="V2829">
        <v>1668</v>
      </c>
      <c r="W2829">
        <v>6</v>
      </c>
      <c r="X2829" t="s">
        <v>59</v>
      </c>
      <c r="Y2829">
        <v>40288</v>
      </c>
      <c r="Z2829">
        <v>72985</v>
      </c>
      <c r="AA2829" s="1">
        <v>2.2222222222222223E-2</v>
      </c>
      <c r="AC2829">
        <v>2008</v>
      </c>
      <c r="AD2829">
        <v>1</v>
      </c>
      <c r="AE2829">
        <v>13</v>
      </c>
      <c r="AF2829" s="2">
        <f>DATE(emdat_data[[#This Row],[Start Year]],emdat_data[[#This Row],[Start Month]],emdat_data[[#This Row],[Start Day]])</f>
        <v>39460</v>
      </c>
      <c r="AG2829">
        <v>2008</v>
      </c>
      <c r="AH2829">
        <v>1</v>
      </c>
      <c r="AI2829">
        <v>13</v>
      </c>
      <c r="AJ2829" s="2">
        <f>DATE(emdat_data[[#This Row],[End Year]],emdat_data[[#This Row],[End Month]],emdat_data[[#This Row],[End Day]])</f>
        <v>39460</v>
      </c>
      <c r="AM2829">
        <v>3000</v>
      </c>
      <c r="AO2829">
        <v>3000</v>
      </c>
      <c r="AV2829">
        <v>73.568745535504604</v>
      </c>
      <c r="AX2829" t="s">
        <v>12594</v>
      </c>
      <c r="AY2829" t="s">
        <v>12595</v>
      </c>
    </row>
    <row r="2830" spans="1:51" hidden="1" x14ac:dyDescent="0.25">
      <c r="A2830" t="s">
        <v>10965</v>
      </c>
      <c r="B2830">
        <v>2008</v>
      </c>
      <c r="C2830">
        <v>17</v>
      </c>
      <c r="E2830" t="s">
        <v>50</v>
      </c>
      <c r="F2830" t="s">
        <v>71</v>
      </c>
      <c r="G2830" t="s">
        <v>72</v>
      </c>
      <c r="H2830" t="s">
        <v>102</v>
      </c>
      <c r="K2830" t="s">
        <v>93</v>
      </c>
      <c r="L2830" t="s">
        <v>94</v>
      </c>
      <c r="M2830" t="s">
        <v>95</v>
      </c>
      <c r="N2830" t="s">
        <v>96</v>
      </c>
      <c r="O2830" t="s">
        <v>10966</v>
      </c>
      <c r="P2830" t="s">
        <v>134</v>
      </c>
      <c r="W2830">
        <v>649500</v>
      </c>
      <c r="X2830" t="s">
        <v>78</v>
      </c>
      <c r="Y2830">
        <v>-204</v>
      </c>
      <c r="Z2830">
        <v>14456</v>
      </c>
      <c r="AA2830" s="1"/>
      <c r="AB2830" t="s">
        <v>10967</v>
      </c>
      <c r="AC2830">
        <v>2008</v>
      </c>
      <c r="AD2830">
        <v>1</v>
      </c>
      <c r="AE2830">
        <v>14</v>
      </c>
      <c r="AF2830" s="2">
        <f>DATE(emdat_data[[#This Row],[Start Year]],emdat_data[[#This Row],[Start Month]],emdat_data[[#This Row],[Start Day]])</f>
        <v>39461</v>
      </c>
      <c r="AG2830">
        <v>2008</v>
      </c>
      <c r="AH2830">
        <v>2</v>
      </c>
      <c r="AI2830">
        <v>1</v>
      </c>
      <c r="AJ2830" s="2">
        <f>DATE(emdat_data[[#This Row],[End Year]],emdat_data[[#This Row],[End Month]],emdat_data[[#This Row],[End Day]])</f>
        <v>39479</v>
      </c>
      <c r="AM2830">
        <v>3200</v>
      </c>
      <c r="AO2830">
        <v>3200</v>
      </c>
      <c r="AR2830">
        <v>450000</v>
      </c>
      <c r="AS2830">
        <v>611673</v>
      </c>
      <c r="AT2830">
        <v>600000</v>
      </c>
      <c r="AU2830">
        <v>815564</v>
      </c>
      <c r="AV2830">
        <v>73.568745535504604</v>
      </c>
      <c r="AX2830" t="s">
        <v>10968</v>
      </c>
      <c r="AY2830" t="s">
        <v>10969</v>
      </c>
    </row>
    <row r="2831" spans="1:51" hidden="1" x14ac:dyDescent="0.25">
      <c r="A2831" t="s">
        <v>11207</v>
      </c>
      <c r="B2831">
        <v>2008</v>
      </c>
      <c r="C2831">
        <v>55</v>
      </c>
      <c r="E2831" t="s">
        <v>50</v>
      </c>
      <c r="F2831" t="s">
        <v>71</v>
      </c>
      <c r="G2831" t="s">
        <v>72</v>
      </c>
      <c r="H2831" t="s">
        <v>102</v>
      </c>
      <c r="K2831" t="s">
        <v>1292</v>
      </c>
      <c r="L2831" t="s">
        <v>1293</v>
      </c>
      <c r="M2831" t="s">
        <v>1294</v>
      </c>
      <c r="N2831" t="s">
        <v>190</v>
      </c>
      <c r="O2831" t="s">
        <v>11208</v>
      </c>
      <c r="P2831" t="s">
        <v>134</v>
      </c>
      <c r="W2831">
        <v>55860</v>
      </c>
      <c r="X2831" t="s">
        <v>78</v>
      </c>
      <c r="Y2831">
        <v>5292</v>
      </c>
      <c r="Z2831">
        <v>-165</v>
      </c>
      <c r="AA2831" s="1"/>
      <c r="AB2831" t="s">
        <v>11209</v>
      </c>
      <c r="AC2831">
        <v>2008</v>
      </c>
      <c r="AD2831">
        <v>1</v>
      </c>
      <c r="AE2831">
        <v>15</v>
      </c>
      <c r="AF2831" s="2">
        <f>DATE(emdat_data[[#This Row],[Start Year]],emdat_data[[#This Row],[Start Month]],emdat_data[[#This Row],[Start Day]])</f>
        <v>39462</v>
      </c>
      <c r="AG2831">
        <v>2008</v>
      </c>
      <c r="AH2831">
        <v>1</v>
      </c>
      <c r="AI2831">
        <v>26</v>
      </c>
      <c r="AJ2831" s="2">
        <f>DATE(emdat_data[[#This Row],[End Year]],emdat_data[[#This Row],[End Month]],emdat_data[[#This Row],[End Day]])</f>
        <v>39473</v>
      </c>
      <c r="AM2831">
        <v>300</v>
      </c>
      <c r="AO2831">
        <v>300</v>
      </c>
      <c r="AV2831">
        <v>73.568745535504604</v>
      </c>
      <c r="AX2831" t="s">
        <v>11210</v>
      </c>
      <c r="AY2831" t="s">
        <v>11211</v>
      </c>
    </row>
    <row r="2832" spans="1:51" hidden="1" x14ac:dyDescent="0.25">
      <c r="A2832" t="s">
        <v>11148</v>
      </c>
      <c r="B2832">
        <v>2008</v>
      </c>
      <c r="C2832">
        <v>27</v>
      </c>
      <c r="D2832" t="s">
        <v>11149</v>
      </c>
      <c r="E2832" t="s">
        <v>50</v>
      </c>
      <c r="F2832" t="s">
        <v>51</v>
      </c>
      <c r="G2832" t="s">
        <v>1213</v>
      </c>
      <c r="H2832" t="s">
        <v>1214</v>
      </c>
      <c r="J2832" t="s">
        <v>7993</v>
      </c>
      <c r="K2832" t="s">
        <v>1159</v>
      </c>
      <c r="L2832" t="s">
        <v>1160</v>
      </c>
      <c r="M2832" t="s">
        <v>85</v>
      </c>
      <c r="N2832" t="s">
        <v>86</v>
      </c>
      <c r="O2832" t="s">
        <v>11150</v>
      </c>
      <c r="AA2832" s="1">
        <v>0.83750000000000002</v>
      </c>
      <c r="AC2832">
        <v>2008</v>
      </c>
      <c r="AD2832">
        <v>1</v>
      </c>
      <c r="AE2832">
        <v>17</v>
      </c>
      <c r="AF2832" s="2">
        <f>DATE(emdat_data[[#This Row],[Start Year]],emdat_data[[#This Row],[Start Month]],emdat_data[[#This Row],[Start Day]])</f>
        <v>39464</v>
      </c>
      <c r="AG2832">
        <v>2008</v>
      </c>
      <c r="AH2832">
        <v>1</v>
      </c>
      <c r="AI2832">
        <v>17</v>
      </c>
      <c r="AJ2832" s="2">
        <f>DATE(emdat_data[[#This Row],[End Year]],emdat_data[[#This Row],[End Month]],emdat_data[[#This Row],[End Day]])</f>
        <v>39464</v>
      </c>
      <c r="AM2832">
        <v>150</v>
      </c>
      <c r="AO2832">
        <v>150</v>
      </c>
      <c r="AV2832">
        <v>73.568745535504604</v>
      </c>
      <c r="AX2832" t="s">
        <v>11151</v>
      </c>
      <c r="AY2832" t="s">
        <v>11152</v>
      </c>
    </row>
    <row r="2833" spans="1:51" hidden="1" x14ac:dyDescent="0.25">
      <c r="A2833" t="s">
        <v>12724</v>
      </c>
      <c r="B2833">
        <v>2008</v>
      </c>
      <c r="C2833">
        <v>611</v>
      </c>
      <c r="E2833" t="s">
        <v>50</v>
      </c>
      <c r="F2833" t="s">
        <v>71</v>
      </c>
      <c r="G2833" t="s">
        <v>72</v>
      </c>
      <c r="H2833" t="s">
        <v>102</v>
      </c>
      <c r="K2833" t="s">
        <v>364</v>
      </c>
      <c r="L2833" t="s">
        <v>365</v>
      </c>
      <c r="M2833" t="s">
        <v>173</v>
      </c>
      <c r="N2833" t="s">
        <v>57</v>
      </c>
      <c r="O2833" t="s">
        <v>12725</v>
      </c>
      <c r="X2833" t="s">
        <v>78</v>
      </c>
      <c r="AA2833" s="1"/>
      <c r="AC2833">
        <v>2008</v>
      </c>
      <c r="AD2833">
        <v>1</v>
      </c>
      <c r="AE2833">
        <v>18</v>
      </c>
      <c r="AF2833" s="2">
        <f>DATE(emdat_data[[#This Row],[Start Year]],emdat_data[[#This Row],[Start Month]],emdat_data[[#This Row],[Start Day]])</f>
        <v>39465</v>
      </c>
      <c r="AG2833">
        <v>2008</v>
      </c>
      <c r="AH2833">
        <v>1</v>
      </c>
      <c r="AI2833">
        <v>18</v>
      </c>
      <c r="AJ2833" s="2">
        <f>DATE(emdat_data[[#This Row],[End Year]],emdat_data[[#This Row],[End Month]],emdat_data[[#This Row],[End Day]])</f>
        <v>39465</v>
      </c>
      <c r="AM2833">
        <v>29184</v>
      </c>
      <c r="AO2833">
        <v>29184</v>
      </c>
      <c r="AT2833">
        <v>446</v>
      </c>
      <c r="AU2833">
        <v>606</v>
      </c>
      <c r="AV2833">
        <v>73.568745535504604</v>
      </c>
      <c r="AX2833" t="s">
        <v>12726</v>
      </c>
      <c r="AY2833" t="s">
        <v>12727</v>
      </c>
    </row>
    <row r="2834" spans="1:51" hidden="1" x14ac:dyDescent="0.25">
      <c r="A2834" t="s">
        <v>12400</v>
      </c>
      <c r="B2834">
        <v>2008</v>
      </c>
      <c r="C2834">
        <v>43</v>
      </c>
      <c r="E2834" t="s">
        <v>50</v>
      </c>
      <c r="F2834" t="s">
        <v>63</v>
      </c>
      <c r="G2834" t="s">
        <v>82</v>
      </c>
      <c r="H2834" t="s">
        <v>98</v>
      </c>
      <c r="J2834" t="s">
        <v>12401</v>
      </c>
      <c r="K2834" t="s">
        <v>1697</v>
      </c>
      <c r="L2834" t="s">
        <v>1698</v>
      </c>
      <c r="M2834" t="s">
        <v>260</v>
      </c>
      <c r="N2834" t="s">
        <v>76</v>
      </c>
      <c r="O2834" t="s">
        <v>12402</v>
      </c>
      <c r="Q2834" t="s">
        <v>72</v>
      </c>
      <c r="W2834">
        <v>130</v>
      </c>
      <c r="X2834" t="s">
        <v>88</v>
      </c>
      <c r="AA2834" s="1"/>
      <c r="AC2834">
        <v>2008</v>
      </c>
      <c r="AD2834">
        <v>1</v>
      </c>
      <c r="AE2834">
        <v>27</v>
      </c>
      <c r="AF2834" s="2">
        <f>DATE(emdat_data[[#This Row],[Start Year]],emdat_data[[#This Row],[Start Month]],emdat_data[[#This Row],[Start Day]])</f>
        <v>39474</v>
      </c>
      <c r="AG2834">
        <v>2008</v>
      </c>
      <c r="AH2834">
        <v>1</v>
      </c>
      <c r="AI2834">
        <v>27</v>
      </c>
      <c r="AJ2834" s="2">
        <f>DATE(emdat_data[[#This Row],[End Year]],emdat_data[[#This Row],[End Month]],emdat_data[[#This Row],[End Day]])</f>
        <v>39474</v>
      </c>
      <c r="AK2834">
        <v>12</v>
      </c>
      <c r="AM2834">
        <v>5457</v>
      </c>
      <c r="AN2834">
        <v>3156</v>
      </c>
      <c r="AO2834">
        <v>8613</v>
      </c>
      <c r="AV2834">
        <v>73.568745535504604</v>
      </c>
      <c r="AW2834" t="s">
        <v>12403</v>
      </c>
      <c r="AY2834" t="s">
        <v>12404</v>
      </c>
    </row>
    <row r="2835" spans="1:51" hidden="1" x14ac:dyDescent="0.25">
      <c r="A2835" t="s">
        <v>10887</v>
      </c>
      <c r="B2835">
        <v>2008</v>
      </c>
      <c r="C2835">
        <v>51</v>
      </c>
      <c r="D2835" t="s">
        <v>10888</v>
      </c>
      <c r="E2835" t="s">
        <v>50</v>
      </c>
      <c r="F2835" t="s">
        <v>63</v>
      </c>
      <c r="G2835" t="s">
        <v>82</v>
      </c>
      <c r="H2835" t="s">
        <v>98</v>
      </c>
      <c r="J2835" t="s">
        <v>10889</v>
      </c>
      <c r="K2835" t="s">
        <v>1260</v>
      </c>
      <c r="L2835" t="s">
        <v>1261</v>
      </c>
      <c r="M2835" t="s">
        <v>1262</v>
      </c>
      <c r="N2835" t="s">
        <v>96</v>
      </c>
      <c r="O2835" t="s">
        <v>10890</v>
      </c>
      <c r="Q2835" t="s">
        <v>72</v>
      </c>
      <c r="W2835">
        <v>177</v>
      </c>
      <c r="X2835" t="s">
        <v>88</v>
      </c>
      <c r="AA2835" s="1"/>
      <c r="AC2835">
        <v>2008</v>
      </c>
      <c r="AD2835">
        <v>1</v>
      </c>
      <c r="AE2835">
        <v>28</v>
      </c>
      <c r="AF2835" s="2">
        <f>DATE(emdat_data[[#This Row],[Start Year]],emdat_data[[#This Row],[Start Month]],emdat_data[[#This Row],[Start Day]])</f>
        <v>39475</v>
      </c>
      <c r="AG2835">
        <v>2008</v>
      </c>
      <c r="AH2835">
        <v>1</v>
      </c>
      <c r="AI2835">
        <v>29</v>
      </c>
      <c r="AJ2835" s="2">
        <f>DATE(emdat_data[[#This Row],[End Year]],emdat_data[[#This Row],[End Month]],emdat_data[[#This Row],[End Day]])</f>
        <v>39476</v>
      </c>
      <c r="AK2835">
        <v>7</v>
      </c>
      <c r="AT2835">
        <v>30000</v>
      </c>
      <c r="AU2835">
        <v>40778</v>
      </c>
      <c r="AV2835">
        <v>73.568745535504604</v>
      </c>
      <c r="AW2835" t="s">
        <v>10891</v>
      </c>
      <c r="AY2835" t="s">
        <v>10892</v>
      </c>
    </row>
    <row r="2836" spans="1:51" hidden="1" x14ac:dyDescent="0.25">
      <c r="A2836" t="s">
        <v>10954</v>
      </c>
      <c r="B2836">
        <v>2008</v>
      </c>
      <c r="C2836">
        <v>53</v>
      </c>
      <c r="D2836" t="s">
        <v>10955</v>
      </c>
      <c r="E2836" t="s">
        <v>50</v>
      </c>
      <c r="F2836" t="s">
        <v>71</v>
      </c>
      <c r="G2836" t="s">
        <v>72</v>
      </c>
      <c r="H2836" t="s">
        <v>102</v>
      </c>
      <c r="K2836" t="s">
        <v>83</v>
      </c>
      <c r="L2836" t="s">
        <v>84</v>
      </c>
      <c r="M2836" t="s">
        <v>85</v>
      </c>
      <c r="N2836" t="s">
        <v>86</v>
      </c>
      <c r="O2836" t="s">
        <v>10956</v>
      </c>
      <c r="P2836" t="s">
        <v>134</v>
      </c>
      <c r="W2836">
        <v>88120</v>
      </c>
      <c r="X2836" t="s">
        <v>78</v>
      </c>
      <c r="Y2836">
        <v>-2292</v>
      </c>
      <c r="Z2836">
        <v>-6166</v>
      </c>
      <c r="AA2836" s="1"/>
      <c r="AB2836" t="s">
        <v>10957</v>
      </c>
      <c r="AC2836">
        <v>2008</v>
      </c>
      <c r="AD2836">
        <v>1</v>
      </c>
      <c r="AE2836">
        <v>28</v>
      </c>
      <c r="AF2836" s="2">
        <f>DATE(emdat_data[[#This Row],[Start Year]],emdat_data[[#This Row],[Start Month]],emdat_data[[#This Row],[Start Day]])</f>
        <v>39475</v>
      </c>
      <c r="AG2836">
        <v>2008</v>
      </c>
      <c r="AH2836">
        <v>3</v>
      </c>
      <c r="AI2836">
        <v>30</v>
      </c>
      <c r="AJ2836" s="2">
        <f>DATE(emdat_data[[#This Row],[End Year]],emdat_data[[#This Row],[End Month]],emdat_data[[#This Row],[End Day]])</f>
        <v>39537</v>
      </c>
      <c r="AM2836">
        <v>85000</v>
      </c>
      <c r="AO2836">
        <v>85000</v>
      </c>
      <c r="AV2836">
        <v>73.568745535504604</v>
      </c>
      <c r="AX2836" t="s">
        <v>10958</v>
      </c>
      <c r="AY2836" t="s">
        <v>10959</v>
      </c>
    </row>
    <row r="2837" spans="1:51" hidden="1" x14ac:dyDescent="0.25">
      <c r="A2837" t="s">
        <v>12877</v>
      </c>
      <c r="B2837">
        <v>2008</v>
      </c>
      <c r="C2837">
        <v>599</v>
      </c>
      <c r="E2837" t="s">
        <v>50</v>
      </c>
      <c r="F2837" t="s">
        <v>63</v>
      </c>
      <c r="G2837" t="s">
        <v>82</v>
      </c>
      <c r="H2837" t="s">
        <v>157</v>
      </c>
      <c r="I2837" t="s">
        <v>418</v>
      </c>
      <c r="K2837" t="s">
        <v>357</v>
      </c>
      <c r="L2837" t="s">
        <v>358</v>
      </c>
      <c r="M2837" t="s">
        <v>146</v>
      </c>
      <c r="N2837" t="s">
        <v>86</v>
      </c>
      <c r="O2837" t="s">
        <v>12878</v>
      </c>
      <c r="X2837" t="s">
        <v>88</v>
      </c>
      <c r="AA2837" s="1"/>
      <c r="AC2837">
        <v>2008</v>
      </c>
      <c r="AD2837">
        <v>1</v>
      </c>
      <c r="AE2837">
        <v>29</v>
      </c>
      <c r="AF2837" s="2">
        <f>DATE(emdat_data[[#This Row],[Start Year]],emdat_data[[#This Row],[Start Month]],emdat_data[[#This Row],[Start Day]])</f>
        <v>39476</v>
      </c>
      <c r="AG2837">
        <v>2008</v>
      </c>
      <c r="AH2837">
        <v>1</v>
      </c>
      <c r="AI2837">
        <v>30</v>
      </c>
      <c r="AJ2837" s="2">
        <f>DATE(emdat_data[[#This Row],[End Year]],emdat_data[[#This Row],[End Month]],emdat_data[[#This Row],[End Day]])</f>
        <v>39477</v>
      </c>
      <c r="AK2837">
        <v>4</v>
      </c>
      <c r="AT2837">
        <v>600000</v>
      </c>
      <c r="AU2837">
        <v>815564</v>
      </c>
      <c r="AV2837">
        <v>73.568745535504604</v>
      </c>
      <c r="AW2837" t="s">
        <v>12879</v>
      </c>
      <c r="AY2837" t="s">
        <v>12880</v>
      </c>
    </row>
    <row r="2838" spans="1:51" hidden="1" x14ac:dyDescent="0.25">
      <c r="A2838" t="s">
        <v>10772</v>
      </c>
      <c r="B2838">
        <v>2008</v>
      </c>
      <c r="C2838">
        <v>48</v>
      </c>
      <c r="D2838" t="s">
        <v>10773</v>
      </c>
      <c r="E2838" t="s">
        <v>50</v>
      </c>
      <c r="F2838" t="s">
        <v>71</v>
      </c>
      <c r="G2838" t="s">
        <v>72</v>
      </c>
      <c r="H2838" t="s">
        <v>102</v>
      </c>
      <c r="K2838" t="s">
        <v>1216</v>
      </c>
      <c r="L2838" t="s">
        <v>1217</v>
      </c>
      <c r="M2838" t="s">
        <v>85</v>
      </c>
      <c r="N2838" t="s">
        <v>86</v>
      </c>
      <c r="O2838" t="s">
        <v>10774</v>
      </c>
      <c r="P2838" t="s">
        <v>10145</v>
      </c>
      <c r="Q2838" t="s">
        <v>176</v>
      </c>
      <c r="S2838" t="s">
        <v>127</v>
      </c>
      <c r="T2838" t="s">
        <v>127</v>
      </c>
      <c r="U2838" t="s">
        <v>127</v>
      </c>
      <c r="V2838">
        <v>7019</v>
      </c>
      <c r="W2838">
        <v>75830</v>
      </c>
      <c r="X2838" t="s">
        <v>78</v>
      </c>
      <c r="Y2838">
        <v>-125</v>
      </c>
      <c r="Z2838">
        <v>-7966</v>
      </c>
      <c r="AA2838" s="1"/>
      <c r="AB2838" t="s">
        <v>10775</v>
      </c>
      <c r="AC2838">
        <v>2008</v>
      </c>
      <c r="AD2838">
        <v>1</v>
      </c>
      <c r="AE2838">
        <v>30</v>
      </c>
      <c r="AF2838" s="2">
        <f>DATE(emdat_data[[#This Row],[Start Year]],emdat_data[[#This Row],[Start Month]],emdat_data[[#This Row],[Start Day]])</f>
        <v>39477</v>
      </c>
      <c r="AG2838">
        <v>2008</v>
      </c>
      <c r="AH2838">
        <v>3</v>
      </c>
      <c r="AI2838">
        <v>3</v>
      </c>
      <c r="AJ2838" s="2">
        <f>DATE(emdat_data[[#This Row],[End Year]],emdat_data[[#This Row],[End Month]],emdat_data[[#This Row],[End Day]])</f>
        <v>39510</v>
      </c>
      <c r="AK2838">
        <v>41</v>
      </c>
      <c r="AM2838">
        <v>275000</v>
      </c>
      <c r="AN2838">
        <v>14122</v>
      </c>
      <c r="AO2838">
        <v>289122</v>
      </c>
      <c r="AT2838">
        <v>1000000</v>
      </c>
      <c r="AU2838">
        <v>1359273</v>
      </c>
      <c r="AV2838">
        <v>73.568745535504604</v>
      </c>
      <c r="AW2838" t="s">
        <v>10776</v>
      </c>
      <c r="AX2838" t="s">
        <v>10777</v>
      </c>
      <c r="AY2838" t="s">
        <v>10778</v>
      </c>
    </row>
    <row r="2839" spans="1:51" hidden="1" x14ac:dyDescent="0.25">
      <c r="A2839" t="s">
        <v>11258</v>
      </c>
      <c r="B2839">
        <v>2008</v>
      </c>
      <c r="C2839">
        <v>52</v>
      </c>
      <c r="E2839" t="s">
        <v>50</v>
      </c>
      <c r="F2839" t="s">
        <v>71</v>
      </c>
      <c r="G2839" t="s">
        <v>72</v>
      </c>
      <c r="H2839" t="s">
        <v>102</v>
      </c>
      <c r="K2839" t="s">
        <v>171</v>
      </c>
      <c r="L2839" t="s">
        <v>172</v>
      </c>
      <c r="M2839" t="s">
        <v>173</v>
      </c>
      <c r="N2839" t="s">
        <v>57</v>
      </c>
      <c r="O2839" t="s">
        <v>11259</v>
      </c>
      <c r="P2839" t="s">
        <v>134</v>
      </c>
      <c r="W2839">
        <v>810</v>
      </c>
      <c r="X2839" t="s">
        <v>78</v>
      </c>
      <c r="Y2839">
        <v>-771</v>
      </c>
      <c r="Z2839">
        <v>11291</v>
      </c>
      <c r="AA2839" s="1"/>
      <c r="AC2839">
        <v>2008</v>
      </c>
      <c r="AD2839">
        <v>1</v>
      </c>
      <c r="AE2839">
        <v>30</v>
      </c>
      <c r="AF2839" s="2">
        <f>DATE(emdat_data[[#This Row],[Start Year]],emdat_data[[#This Row],[Start Month]],emdat_data[[#This Row],[Start Day]])</f>
        <v>39477</v>
      </c>
      <c r="AG2839">
        <v>2008</v>
      </c>
      <c r="AH2839">
        <v>1</v>
      </c>
      <c r="AI2839">
        <v>31</v>
      </c>
      <c r="AJ2839" s="2">
        <f>DATE(emdat_data[[#This Row],[End Year]],emdat_data[[#This Row],[End Month]],emdat_data[[#This Row],[End Day]])</f>
        <v>39478</v>
      </c>
      <c r="AK2839">
        <v>3</v>
      </c>
      <c r="AM2839">
        <v>40000</v>
      </c>
      <c r="AO2839">
        <v>40000</v>
      </c>
      <c r="AT2839">
        <v>653</v>
      </c>
      <c r="AU2839">
        <v>888</v>
      </c>
      <c r="AV2839">
        <v>73.568745535504604</v>
      </c>
      <c r="AX2839" t="s">
        <v>11260</v>
      </c>
      <c r="AY2839" t="s">
        <v>11261</v>
      </c>
    </row>
    <row r="2840" spans="1:51" hidden="1" x14ac:dyDescent="0.25">
      <c r="A2840" t="s">
        <v>10939</v>
      </c>
      <c r="B2840">
        <v>2008</v>
      </c>
      <c r="C2840">
        <v>60</v>
      </c>
      <c r="E2840" t="s">
        <v>50</v>
      </c>
      <c r="F2840" t="s">
        <v>71</v>
      </c>
      <c r="G2840" t="s">
        <v>72</v>
      </c>
      <c r="H2840" t="s">
        <v>102</v>
      </c>
      <c r="K2840" t="s">
        <v>73</v>
      </c>
      <c r="L2840" t="s">
        <v>74</v>
      </c>
      <c r="M2840" t="s">
        <v>75</v>
      </c>
      <c r="N2840" t="s">
        <v>76</v>
      </c>
      <c r="O2840" t="s">
        <v>10940</v>
      </c>
      <c r="P2840" t="s">
        <v>642</v>
      </c>
      <c r="S2840" t="s">
        <v>127</v>
      </c>
      <c r="X2840" t="s">
        <v>78</v>
      </c>
      <c r="Y2840">
        <v>-1705</v>
      </c>
      <c r="Z2840">
        <v>1726</v>
      </c>
      <c r="AA2840" s="1"/>
      <c r="AC2840">
        <v>2008</v>
      </c>
      <c r="AD2840">
        <v>1</v>
      </c>
      <c r="AE2840">
        <v>31</v>
      </c>
      <c r="AF2840" s="2">
        <f>DATE(emdat_data[[#This Row],[Start Year]],emdat_data[[#This Row],[Start Month]],emdat_data[[#This Row],[Start Day]])</f>
        <v>39478</v>
      </c>
      <c r="AG2840">
        <v>2008</v>
      </c>
      <c r="AH2840">
        <v>3</v>
      </c>
      <c r="AI2840">
        <v>3</v>
      </c>
      <c r="AJ2840" s="2">
        <f>DATE(emdat_data[[#This Row],[End Year]],emdat_data[[#This Row],[End Month]],emdat_data[[#This Row],[End Day]])</f>
        <v>39510</v>
      </c>
      <c r="AK2840">
        <v>7</v>
      </c>
      <c r="AM2840">
        <v>81400</v>
      </c>
      <c r="AO2840">
        <v>81400</v>
      </c>
      <c r="AV2840">
        <v>73.568745535504604</v>
      </c>
      <c r="AW2840" t="s">
        <v>10941</v>
      </c>
      <c r="AX2840" t="s">
        <v>10942</v>
      </c>
      <c r="AY2840" t="s">
        <v>10943</v>
      </c>
    </row>
    <row r="2841" spans="1:51" x14ac:dyDescent="0.25">
      <c r="A2841" t="s">
        <v>11142</v>
      </c>
      <c r="B2841">
        <v>2008</v>
      </c>
      <c r="C2841">
        <v>301</v>
      </c>
      <c r="D2841" t="s">
        <v>11140</v>
      </c>
      <c r="E2841" t="s">
        <v>50</v>
      </c>
      <c r="F2841" t="s">
        <v>119</v>
      </c>
      <c r="G2841" t="s">
        <v>120</v>
      </c>
      <c r="H2841" t="s">
        <v>121</v>
      </c>
      <c r="J2841" t="s">
        <v>294</v>
      </c>
      <c r="K2841" t="s">
        <v>1155</v>
      </c>
      <c r="L2841" t="s">
        <v>1156</v>
      </c>
      <c r="M2841" t="s">
        <v>75</v>
      </c>
      <c r="N2841" t="s">
        <v>76</v>
      </c>
      <c r="O2841" t="s">
        <v>11143</v>
      </c>
      <c r="T2841" t="s">
        <v>128</v>
      </c>
      <c r="U2841" t="s">
        <v>128</v>
      </c>
      <c r="X2841" t="s">
        <v>129</v>
      </c>
      <c r="AA2841" s="1"/>
      <c r="AC2841">
        <v>2008</v>
      </c>
      <c r="AD2841">
        <v>2</v>
      </c>
      <c r="AF2841" s="2">
        <f>DATE(emdat_data[[#This Row],[Start Year]],emdat_data[[#This Row],[Start Month]],emdat_data[[#This Row],[Start Day]])</f>
        <v>39478</v>
      </c>
      <c r="AG2841">
        <v>2008</v>
      </c>
      <c r="AH2841">
        <v>8</v>
      </c>
      <c r="AI2841">
        <v>17</v>
      </c>
      <c r="AJ2841" s="2">
        <f>DATE(emdat_data[[#This Row],[End Year]],emdat_data[[#This Row],[End Month]],emdat_data[[#This Row],[End Day]])</f>
        <v>39677</v>
      </c>
      <c r="AK2841">
        <v>25</v>
      </c>
      <c r="AM2841">
        <v>527</v>
      </c>
      <c r="AO2841">
        <v>527</v>
      </c>
      <c r="AV2841">
        <v>73.568745535504604</v>
      </c>
    </row>
    <row r="2842" spans="1:51" x14ac:dyDescent="0.25">
      <c r="A2842" t="s">
        <v>12578</v>
      </c>
      <c r="B2842">
        <v>2008</v>
      </c>
      <c r="C2842">
        <v>100</v>
      </c>
      <c r="E2842" t="s">
        <v>50</v>
      </c>
      <c r="F2842" t="s">
        <v>119</v>
      </c>
      <c r="G2842" t="s">
        <v>120</v>
      </c>
      <c r="H2842" t="s">
        <v>121</v>
      </c>
      <c r="J2842" t="s">
        <v>294</v>
      </c>
      <c r="K2842" t="s">
        <v>258</v>
      </c>
      <c r="L2842" t="s">
        <v>259</v>
      </c>
      <c r="M2842" t="s">
        <v>260</v>
      </c>
      <c r="N2842" t="s">
        <v>76</v>
      </c>
      <c r="O2842" t="s">
        <v>12579</v>
      </c>
      <c r="T2842" t="s">
        <v>128</v>
      </c>
      <c r="U2842" t="s">
        <v>128</v>
      </c>
      <c r="X2842" t="s">
        <v>129</v>
      </c>
      <c r="AA2842" s="1"/>
      <c r="AC2842">
        <v>2008</v>
      </c>
      <c r="AD2842">
        <v>2</v>
      </c>
      <c r="AF2842" s="2">
        <f>DATE(emdat_data[[#This Row],[Start Year]],emdat_data[[#This Row],[Start Month]],emdat_data[[#This Row],[Start Day]])</f>
        <v>39478</v>
      </c>
      <c r="AG2842">
        <v>2008</v>
      </c>
      <c r="AH2842">
        <v>2</v>
      </c>
      <c r="AJ2842" s="2">
        <f>DATE(emdat_data[[#This Row],[End Year]],emdat_data[[#This Row],[End Month]],emdat_data[[#This Row],[End Day]])</f>
        <v>39478</v>
      </c>
      <c r="AK2842">
        <v>43</v>
      </c>
      <c r="AV2842">
        <v>73.568745535504604</v>
      </c>
    </row>
    <row r="2843" spans="1:51" x14ac:dyDescent="0.25">
      <c r="A2843" t="s">
        <v>12807</v>
      </c>
      <c r="B2843">
        <v>2008</v>
      </c>
      <c r="C2843">
        <v>100</v>
      </c>
      <c r="E2843" t="s">
        <v>50</v>
      </c>
      <c r="F2843" t="s">
        <v>119</v>
      </c>
      <c r="G2843" t="s">
        <v>120</v>
      </c>
      <c r="H2843" t="s">
        <v>121</v>
      </c>
      <c r="J2843" t="s">
        <v>294</v>
      </c>
      <c r="K2843" t="s">
        <v>2875</v>
      </c>
      <c r="L2843" t="s">
        <v>2876</v>
      </c>
      <c r="M2843" t="s">
        <v>260</v>
      </c>
      <c r="N2843" t="s">
        <v>76</v>
      </c>
      <c r="O2843" t="s">
        <v>12808</v>
      </c>
      <c r="T2843" t="s">
        <v>128</v>
      </c>
      <c r="U2843" t="s">
        <v>128</v>
      </c>
      <c r="X2843" t="s">
        <v>129</v>
      </c>
      <c r="AA2843" s="1"/>
      <c r="AC2843">
        <v>2008</v>
      </c>
      <c r="AD2843">
        <v>2</v>
      </c>
      <c r="AF2843" s="2">
        <f>DATE(emdat_data[[#This Row],[Start Year]],emdat_data[[#This Row],[Start Month]],emdat_data[[#This Row],[Start Day]])</f>
        <v>39478</v>
      </c>
      <c r="AG2843">
        <v>2008</v>
      </c>
      <c r="AH2843">
        <v>2</v>
      </c>
      <c r="AJ2843" s="2">
        <f>DATE(emdat_data[[#This Row],[End Year]],emdat_data[[#This Row],[End Month]],emdat_data[[#This Row],[End Day]])</f>
        <v>39478</v>
      </c>
      <c r="AK2843">
        <v>13</v>
      </c>
      <c r="AM2843">
        <v>663</v>
      </c>
      <c r="AO2843">
        <v>663</v>
      </c>
      <c r="AV2843">
        <v>73.568745535504604</v>
      </c>
    </row>
    <row r="2844" spans="1:51" hidden="1" x14ac:dyDescent="0.25">
      <c r="A2844" t="s">
        <v>11254</v>
      </c>
      <c r="B2844">
        <v>2008</v>
      </c>
      <c r="C2844">
        <v>42</v>
      </c>
      <c r="E2844" t="s">
        <v>50</v>
      </c>
      <c r="F2844" t="s">
        <v>71</v>
      </c>
      <c r="G2844" t="s">
        <v>72</v>
      </c>
      <c r="H2844" t="s">
        <v>102</v>
      </c>
      <c r="K2844" t="s">
        <v>171</v>
      </c>
      <c r="L2844" t="s">
        <v>172</v>
      </c>
      <c r="M2844" t="s">
        <v>173</v>
      </c>
      <c r="N2844" t="s">
        <v>57</v>
      </c>
      <c r="O2844" t="s">
        <v>11255</v>
      </c>
      <c r="P2844" t="s">
        <v>134</v>
      </c>
      <c r="W2844">
        <v>380</v>
      </c>
      <c r="X2844" t="s">
        <v>78</v>
      </c>
      <c r="Y2844">
        <v>-619</v>
      </c>
      <c r="Z2844">
        <v>10685</v>
      </c>
      <c r="AA2844" s="1"/>
      <c r="AC2844">
        <v>2008</v>
      </c>
      <c r="AD2844">
        <v>2</v>
      </c>
      <c r="AE2844">
        <v>1</v>
      </c>
      <c r="AF2844" s="2">
        <f>DATE(emdat_data[[#This Row],[Start Year]],emdat_data[[#This Row],[Start Month]],emdat_data[[#This Row],[Start Day]])</f>
        <v>39479</v>
      </c>
      <c r="AG2844">
        <v>2008</v>
      </c>
      <c r="AH2844">
        <v>2</v>
      </c>
      <c r="AI2844">
        <v>6</v>
      </c>
      <c r="AJ2844" s="2">
        <f>DATE(emdat_data[[#This Row],[End Year]],emdat_data[[#This Row],[End Month]],emdat_data[[#This Row],[End Day]])</f>
        <v>39484</v>
      </c>
      <c r="AK2844">
        <v>3</v>
      </c>
      <c r="AM2844">
        <v>88261</v>
      </c>
      <c r="AN2844">
        <v>1500</v>
      </c>
      <c r="AO2844">
        <v>89761</v>
      </c>
      <c r="AV2844">
        <v>73.568745535504604</v>
      </c>
      <c r="AX2844" t="s">
        <v>11256</v>
      </c>
      <c r="AY2844" t="s">
        <v>11257</v>
      </c>
    </row>
    <row r="2845" spans="1:51" hidden="1" x14ac:dyDescent="0.25">
      <c r="A2845" t="s">
        <v>10684</v>
      </c>
      <c r="B2845">
        <v>2008</v>
      </c>
      <c r="C2845">
        <v>41</v>
      </c>
      <c r="D2845" t="s">
        <v>10678</v>
      </c>
      <c r="E2845" t="s">
        <v>50</v>
      </c>
      <c r="F2845" t="s">
        <v>71</v>
      </c>
      <c r="G2845" t="s">
        <v>72</v>
      </c>
      <c r="H2845" t="s">
        <v>102</v>
      </c>
      <c r="K2845" t="s">
        <v>335</v>
      </c>
      <c r="L2845" t="s">
        <v>336</v>
      </c>
      <c r="M2845" t="s">
        <v>85</v>
      </c>
      <c r="N2845" t="s">
        <v>86</v>
      </c>
      <c r="O2845" t="s">
        <v>10685</v>
      </c>
      <c r="P2845" t="s">
        <v>4017</v>
      </c>
      <c r="Q2845" t="s">
        <v>176</v>
      </c>
      <c r="U2845" t="s">
        <v>127</v>
      </c>
      <c r="V2845">
        <v>100</v>
      </c>
      <c r="W2845">
        <v>290</v>
      </c>
      <c r="X2845" t="s">
        <v>78</v>
      </c>
      <c r="Y2845">
        <v>-2237</v>
      </c>
      <c r="Z2845">
        <v>-4313</v>
      </c>
      <c r="AA2845" s="1"/>
      <c r="AC2845">
        <v>2008</v>
      </c>
      <c r="AD2845">
        <v>2</v>
      </c>
      <c r="AE2845">
        <v>2</v>
      </c>
      <c r="AF2845" s="2">
        <f>DATE(emdat_data[[#This Row],[Start Year]],emdat_data[[#This Row],[Start Month]],emdat_data[[#This Row],[Start Day]])</f>
        <v>39480</v>
      </c>
      <c r="AG2845">
        <v>2008</v>
      </c>
      <c r="AH2845">
        <v>2</v>
      </c>
      <c r="AI2845">
        <v>6</v>
      </c>
      <c r="AJ2845" s="2">
        <f>DATE(emdat_data[[#This Row],[End Year]],emdat_data[[#This Row],[End Month]],emdat_data[[#This Row],[End Day]])</f>
        <v>39484</v>
      </c>
      <c r="AK2845">
        <v>9</v>
      </c>
      <c r="AL2845">
        <v>12</v>
      </c>
      <c r="AM2845">
        <v>12858</v>
      </c>
      <c r="AO2845">
        <v>12870</v>
      </c>
      <c r="AV2845">
        <v>73.568745535504604</v>
      </c>
      <c r="AX2845" t="s">
        <v>10686</v>
      </c>
      <c r="AY2845" t="s">
        <v>10687</v>
      </c>
    </row>
    <row r="2846" spans="1:51" hidden="1" x14ac:dyDescent="0.25">
      <c r="A2846" t="s">
        <v>12784</v>
      </c>
      <c r="B2846">
        <v>2008</v>
      </c>
      <c r="C2846">
        <v>40</v>
      </c>
      <c r="D2846" t="s">
        <v>12785</v>
      </c>
      <c r="E2846" t="s">
        <v>50</v>
      </c>
      <c r="F2846" t="s">
        <v>51</v>
      </c>
      <c r="G2846" t="s">
        <v>52</v>
      </c>
      <c r="H2846" t="s">
        <v>53</v>
      </c>
      <c r="K2846" t="s">
        <v>2842</v>
      </c>
      <c r="L2846" t="s">
        <v>2843</v>
      </c>
      <c r="M2846" t="s">
        <v>260</v>
      </c>
      <c r="N2846" t="s">
        <v>76</v>
      </c>
      <c r="O2846" t="s">
        <v>12786</v>
      </c>
      <c r="W2846">
        <v>6</v>
      </c>
      <c r="X2846" t="s">
        <v>59</v>
      </c>
      <c r="Y2846">
        <v>-2296</v>
      </c>
      <c r="Z2846">
        <v>289</v>
      </c>
      <c r="AA2846" s="1"/>
      <c r="AC2846">
        <v>2008</v>
      </c>
      <c r="AD2846">
        <v>2</v>
      </c>
      <c r="AE2846">
        <v>3</v>
      </c>
      <c r="AF2846" s="2">
        <f>DATE(emdat_data[[#This Row],[Start Year]],emdat_data[[#This Row],[Start Month]],emdat_data[[#This Row],[Start Day]])</f>
        <v>39481</v>
      </c>
      <c r="AG2846">
        <v>2008</v>
      </c>
      <c r="AH2846">
        <v>2</v>
      </c>
      <c r="AI2846">
        <v>3</v>
      </c>
      <c r="AJ2846" s="2">
        <f>DATE(emdat_data[[#This Row],[End Year]],emdat_data[[#This Row],[End Month]],emdat_data[[#This Row],[End Day]])</f>
        <v>39481</v>
      </c>
      <c r="AK2846">
        <v>36</v>
      </c>
      <c r="AL2846">
        <v>643</v>
      </c>
      <c r="AO2846">
        <v>643</v>
      </c>
      <c r="AV2846">
        <v>73.568745535504604</v>
      </c>
      <c r="AX2846" t="s">
        <v>12787</v>
      </c>
      <c r="AY2846" t="s">
        <v>12788</v>
      </c>
    </row>
    <row r="2847" spans="1:51" hidden="1" x14ac:dyDescent="0.25">
      <c r="A2847" t="s">
        <v>13151</v>
      </c>
      <c r="B2847">
        <v>2008</v>
      </c>
      <c r="C2847">
        <v>40</v>
      </c>
      <c r="D2847" t="s">
        <v>12785</v>
      </c>
      <c r="E2847" t="s">
        <v>50</v>
      </c>
      <c r="F2847" t="s">
        <v>51</v>
      </c>
      <c r="G2847" t="s">
        <v>52</v>
      </c>
      <c r="H2847" t="s">
        <v>53</v>
      </c>
      <c r="K2847" t="s">
        <v>3130</v>
      </c>
      <c r="L2847" t="s">
        <v>3131</v>
      </c>
      <c r="M2847" t="s">
        <v>75</v>
      </c>
      <c r="N2847" t="s">
        <v>76</v>
      </c>
      <c r="O2847" t="s">
        <v>13152</v>
      </c>
      <c r="W2847">
        <v>6</v>
      </c>
      <c r="X2847" t="s">
        <v>59</v>
      </c>
      <c r="Y2847">
        <v>-2296</v>
      </c>
      <c r="Z2847">
        <v>289</v>
      </c>
      <c r="AA2847" s="1">
        <v>0.39930555555555558</v>
      </c>
      <c r="AC2847">
        <v>2008</v>
      </c>
      <c r="AD2847">
        <v>2</v>
      </c>
      <c r="AE2847">
        <v>3</v>
      </c>
      <c r="AF2847" s="2">
        <f>DATE(emdat_data[[#This Row],[Start Year]],emdat_data[[#This Row],[Start Month]],emdat_data[[#This Row],[Start Day]])</f>
        <v>39481</v>
      </c>
      <c r="AG2847">
        <v>2008</v>
      </c>
      <c r="AH2847">
        <v>2</v>
      </c>
      <c r="AI2847">
        <v>3</v>
      </c>
      <c r="AJ2847" s="2">
        <f>DATE(emdat_data[[#This Row],[End Year]],emdat_data[[#This Row],[End Month]],emdat_data[[#This Row],[End Day]])</f>
        <v>39481</v>
      </c>
      <c r="AK2847">
        <v>11</v>
      </c>
      <c r="AM2847">
        <v>17355</v>
      </c>
      <c r="AO2847">
        <v>17355</v>
      </c>
      <c r="AT2847">
        <v>7000</v>
      </c>
      <c r="AU2847">
        <v>9515</v>
      </c>
      <c r="AV2847">
        <v>73.568745535504604</v>
      </c>
      <c r="AX2847" t="s">
        <v>13153</v>
      </c>
      <c r="AY2847" t="s">
        <v>13154</v>
      </c>
    </row>
    <row r="2848" spans="1:51" hidden="1" x14ac:dyDescent="0.25">
      <c r="A2848" t="s">
        <v>12335</v>
      </c>
      <c r="B2848">
        <v>2008</v>
      </c>
      <c r="C2848">
        <v>64</v>
      </c>
      <c r="D2848" t="s">
        <v>12336</v>
      </c>
      <c r="E2848" t="s">
        <v>50</v>
      </c>
      <c r="F2848" t="s">
        <v>71</v>
      </c>
      <c r="G2848" t="s">
        <v>72</v>
      </c>
      <c r="H2848" t="s">
        <v>102</v>
      </c>
      <c r="K2848" t="s">
        <v>2573</v>
      </c>
      <c r="L2848" t="s">
        <v>2574</v>
      </c>
      <c r="M2848" t="s">
        <v>85</v>
      </c>
      <c r="N2848" t="s">
        <v>86</v>
      </c>
      <c r="O2848" t="s">
        <v>12337</v>
      </c>
      <c r="P2848" t="s">
        <v>12338</v>
      </c>
      <c r="Q2848" t="s">
        <v>176</v>
      </c>
      <c r="W2848">
        <v>456900</v>
      </c>
      <c r="X2848" t="s">
        <v>78</v>
      </c>
      <c r="Y2848">
        <v>-1011</v>
      </c>
      <c r="Z2848">
        <v>-7301</v>
      </c>
      <c r="AA2848" s="1"/>
      <c r="AB2848" t="s">
        <v>12339</v>
      </c>
      <c r="AC2848">
        <v>2008</v>
      </c>
      <c r="AD2848">
        <v>2</v>
      </c>
      <c r="AE2848">
        <v>4</v>
      </c>
      <c r="AF2848" s="2">
        <f>DATE(emdat_data[[#This Row],[Start Year]],emdat_data[[#This Row],[Start Month]],emdat_data[[#This Row],[Start Day]])</f>
        <v>39482</v>
      </c>
      <c r="AG2848">
        <v>2008</v>
      </c>
      <c r="AH2848">
        <v>3</v>
      </c>
      <c r="AI2848">
        <v>14</v>
      </c>
      <c r="AJ2848" s="2">
        <f>DATE(emdat_data[[#This Row],[End Year]],emdat_data[[#This Row],[End Month]],emdat_data[[#This Row],[End Day]])</f>
        <v>39521</v>
      </c>
      <c r="AK2848">
        <v>40</v>
      </c>
      <c r="AL2848">
        <v>12</v>
      </c>
      <c r="AM2848">
        <v>450000</v>
      </c>
      <c r="AO2848">
        <v>450012</v>
      </c>
      <c r="AV2848">
        <v>73.568745535504604</v>
      </c>
      <c r="AW2848" t="s">
        <v>12340</v>
      </c>
      <c r="AY2848" t="s">
        <v>12341</v>
      </c>
    </row>
    <row r="2849" spans="1:51" hidden="1" x14ac:dyDescent="0.25">
      <c r="A2849" t="s">
        <v>12256</v>
      </c>
      <c r="B2849">
        <v>2008</v>
      </c>
      <c r="C2849">
        <v>39</v>
      </c>
      <c r="D2849" t="s">
        <v>12257</v>
      </c>
      <c r="E2849" t="s">
        <v>50</v>
      </c>
      <c r="F2849" t="s">
        <v>63</v>
      </c>
      <c r="G2849" t="s">
        <v>82</v>
      </c>
      <c r="H2849" t="s">
        <v>157</v>
      </c>
      <c r="I2849" t="s">
        <v>418</v>
      </c>
      <c r="K2849" t="s">
        <v>357</v>
      </c>
      <c r="L2849" t="s">
        <v>358</v>
      </c>
      <c r="M2849" t="s">
        <v>146</v>
      </c>
      <c r="N2849" t="s">
        <v>86</v>
      </c>
      <c r="O2849" t="s">
        <v>12258</v>
      </c>
      <c r="Q2849" t="s">
        <v>900</v>
      </c>
      <c r="R2849" t="s">
        <v>72</v>
      </c>
      <c r="U2849" t="s">
        <v>127</v>
      </c>
      <c r="X2849" t="s">
        <v>88</v>
      </c>
      <c r="AA2849" s="1"/>
      <c r="AC2849">
        <v>2008</v>
      </c>
      <c r="AD2849">
        <v>2</v>
      </c>
      <c r="AE2849">
        <v>5</v>
      </c>
      <c r="AF2849" s="2">
        <f>DATE(emdat_data[[#This Row],[Start Year]],emdat_data[[#This Row],[Start Month]],emdat_data[[#This Row],[Start Day]])</f>
        <v>39483</v>
      </c>
      <c r="AG2849">
        <v>2008</v>
      </c>
      <c r="AH2849">
        <v>2</v>
      </c>
      <c r="AI2849">
        <v>6</v>
      </c>
      <c r="AJ2849" s="2">
        <f>DATE(emdat_data[[#This Row],[End Year]],emdat_data[[#This Row],[End Month]],emdat_data[[#This Row],[End Day]])</f>
        <v>39484</v>
      </c>
      <c r="AK2849">
        <v>59</v>
      </c>
      <c r="AL2849">
        <v>150</v>
      </c>
      <c r="AO2849">
        <v>150</v>
      </c>
      <c r="AR2849">
        <v>955000</v>
      </c>
      <c r="AS2849">
        <v>1298106</v>
      </c>
      <c r="AT2849">
        <v>1300000</v>
      </c>
      <c r="AU2849">
        <v>1767055</v>
      </c>
      <c r="AV2849">
        <v>73.568745535504604</v>
      </c>
      <c r="AW2849" t="s">
        <v>12259</v>
      </c>
      <c r="AY2849" t="s">
        <v>12260</v>
      </c>
    </row>
    <row r="2850" spans="1:51" hidden="1" x14ac:dyDescent="0.25">
      <c r="A2850" t="s">
        <v>11242</v>
      </c>
      <c r="B2850">
        <v>2008</v>
      </c>
      <c r="C2850">
        <v>67</v>
      </c>
      <c r="E2850" t="s">
        <v>50</v>
      </c>
      <c r="F2850" t="s">
        <v>71</v>
      </c>
      <c r="G2850" t="s">
        <v>72</v>
      </c>
      <c r="H2850" t="s">
        <v>170</v>
      </c>
      <c r="K2850" t="s">
        <v>171</v>
      </c>
      <c r="L2850" t="s">
        <v>172</v>
      </c>
      <c r="M2850" t="s">
        <v>173</v>
      </c>
      <c r="N2850" t="s">
        <v>57</v>
      </c>
      <c r="O2850" t="s">
        <v>11243</v>
      </c>
      <c r="P2850" t="s">
        <v>134</v>
      </c>
      <c r="W2850">
        <v>400</v>
      </c>
      <c r="X2850" t="s">
        <v>78</v>
      </c>
      <c r="Y2850">
        <v>-774</v>
      </c>
      <c r="Z2850">
        <v>114</v>
      </c>
      <c r="AA2850" s="1"/>
      <c r="AB2850" t="s">
        <v>11244</v>
      </c>
      <c r="AC2850">
        <v>2008</v>
      </c>
      <c r="AD2850">
        <v>2</v>
      </c>
      <c r="AE2850">
        <v>8</v>
      </c>
      <c r="AF2850" s="2">
        <f>DATE(emdat_data[[#This Row],[Start Year]],emdat_data[[#This Row],[Start Month]],emdat_data[[#This Row],[Start Day]])</f>
        <v>39486</v>
      </c>
      <c r="AG2850">
        <v>2008</v>
      </c>
      <c r="AH2850">
        <v>2</v>
      </c>
      <c r="AI2850">
        <v>12</v>
      </c>
      <c r="AJ2850" s="2">
        <f>DATE(emdat_data[[#This Row],[End Year]],emdat_data[[#This Row],[End Month]],emdat_data[[#This Row],[End Day]])</f>
        <v>39490</v>
      </c>
      <c r="AK2850">
        <v>14</v>
      </c>
      <c r="AM2850">
        <v>7000</v>
      </c>
      <c r="AO2850">
        <v>7000</v>
      </c>
      <c r="AV2850">
        <v>73.568745535504604</v>
      </c>
      <c r="AX2850" t="s">
        <v>10515</v>
      </c>
      <c r="AY2850" t="s">
        <v>10516</v>
      </c>
    </row>
    <row r="2851" spans="1:51" hidden="1" x14ac:dyDescent="0.25">
      <c r="A2851" t="s">
        <v>11303</v>
      </c>
      <c r="B2851">
        <v>2008</v>
      </c>
      <c r="C2851">
        <v>62</v>
      </c>
      <c r="D2851" t="s">
        <v>11304</v>
      </c>
      <c r="E2851" t="s">
        <v>50</v>
      </c>
      <c r="F2851" t="s">
        <v>71</v>
      </c>
      <c r="G2851" t="s">
        <v>217</v>
      </c>
      <c r="H2851" t="s">
        <v>217</v>
      </c>
      <c r="K2851" t="s">
        <v>226</v>
      </c>
      <c r="L2851" t="s">
        <v>227</v>
      </c>
      <c r="M2851" t="s">
        <v>56</v>
      </c>
      <c r="N2851" t="s">
        <v>57</v>
      </c>
      <c r="O2851" t="s">
        <v>5461</v>
      </c>
      <c r="P2851" t="s">
        <v>9915</v>
      </c>
      <c r="AA2851" s="1"/>
      <c r="AC2851">
        <v>2008</v>
      </c>
      <c r="AD2851">
        <v>2</v>
      </c>
      <c r="AE2851">
        <v>8</v>
      </c>
      <c r="AF2851" s="2">
        <f>DATE(emdat_data[[#This Row],[Start Year]],emdat_data[[#This Row],[Start Month]],emdat_data[[#This Row],[Start Day]])</f>
        <v>39486</v>
      </c>
      <c r="AG2851">
        <v>2008</v>
      </c>
      <c r="AH2851">
        <v>2</v>
      </c>
      <c r="AI2851">
        <v>8</v>
      </c>
      <c r="AJ2851" s="2">
        <f>DATE(emdat_data[[#This Row],[End Year]],emdat_data[[#This Row],[End Month]],emdat_data[[#This Row],[End Day]])</f>
        <v>39486</v>
      </c>
      <c r="AK2851">
        <v>37</v>
      </c>
      <c r="AV2851">
        <v>73.568745535504604</v>
      </c>
      <c r="AX2851" t="s">
        <v>11305</v>
      </c>
      <c r="AY2851" t="s">
        <v>2481</v>
      </c>
    </row>
    <row r="2852" spans="1:51" hidden="1" x14ac:dyDescent="0.25">
      <c r="A2852" t="s">
        <v>13155</v>
      </c>
      <c r="B2852">
        <v>2008</v>
      </c>
      <c r="C2852">
        <v>629</v>
      </c>
      <c r="E2852" t="s">
        <v>50</v>
      </c>
      <c r="F2852" t="s">
        <v>71</v>
      </c>
      <c r="G2852" t="s">
        <v>72</v>
      </c>
      <c r="H2852" t="s">
        <v>102</v>
      </c>
      <c r="K2852" t="s">
        <v>434</v>
      </c>
      <c r="L2852" t="s">
        <v>435</v>
      </c>
      <c r="M2852" t="s">
        <v>260</v>
      </c>
      <c r="N2852" t="s">
        <v>76</v>
      </c>
      <c r="O2852" t="s">
        <v>13156</v>
      </c>
      <c r="X2852" t="s">
        <v>78</v>
      </c>
      <c r="AA2852" s="1"/>
      <c r="AC2852">
        <v>2008</v>
      </c>
      <c r="AD2852">
        <v>2</v>
      </c>
      <c r="AE2852">
        <v>9</v>
      </c>
      <c r="AF2852" s="2">
        <f>DATE(emdat_data[[#This Row],[Start Year]],emdat_data[[#This Row],[Start Month]],emdat_data[[#This Row],[Start Day]])</f>
        <v>39487</v>
      </c>
      <c r="AG2852">
        <v>2008</v>
      </c>
      <c r="AH2852">
        <v>5</v>
      </c>
      <c r="AI2852">
        <v>1</v>
      </c>
      <c r="AJ2852" s="2">
        <f>DATE(emdat_data[[#This Row],[End Year]],emdat_data[[#This Row],[End Month]],emdat_data[[#This Row],[End Day]])</f>
        <v>39569</v>
      </c>
      <c r="AK2852">
        <v>4</v>
      </c>
      <c r="AM2852">
        <v>15000</v>
      </c>
      <c r="AO2852">
        <v>15000</v>
      </c>
      <c r="AV2852">
        <v>73.568745535504604</v>
      </c>
      <c r="AW2852" t="s">
        <v>13157</v>
      </c>
      <c r="AY2852" t="s">
        <v>13158</v>
      </c>
    </row>
    <row r="2853" spans="1:51" hidden="1" x14ac:dyDescent="0.25">
      <c r="A2853" t="s">
        <v>10793</v>
      </c>
      <c r="B2853">
        <v>2008</v>
      </c>
      <c r="C2853">
        <v>92</v>
      </c>
      <c r="D2853" t="s">
        <v>10794</v>
      </c>
      <c r="E2853" t="s">
        <v>50</v>
      </c>
      <c r="F2853" t="s">
        <v>71</v>
      </c>
      <c r="G2853" t="s">
        <v>72</v>
      </c>
      <c r="H2853" t="s">
        <v>102</v>
      </c>
      <c r="K2853" t="s">
        <v>171</v>
      </c>
      <c r="L2853" t="s">
        <v>172</v>
      </c>
      <c r="M2853" t="s">
        <v>173</v>
      </c>
      <c r="N2853" t="s">
        <v>57</v>
      </c>
      <c r="O2853" t="s">
        <v>10795</v>
      </c>
      <c r="P2853" t="s">
        <v>642</v>
      </c>
      <c r="Q2853" t="s">
        <v>176</v>
      </c>
      <c r="X2853" t="s">
        <v>78</v>
      </c>
      <c r="Y2853">
        <v>-68</v>
      </c>
      <c r="Z2853">
        <v>11106</v>
      </c>
      <c r="AA2853" s="1"/>
      <c r="AC2853">
        <v>2008</v>
      </c>
      <c r="AD2853">
        <v>2</v>
      </c>
      <c r="AE2853">
        <v>11</v>
      </c>
      <c r="AF2853" s="2">
        <f>DATE(emdat_data[[#This Row],[Start Year]],emdat_data[[#This Row],[Start Month]],emdat_data[[#This Row],[Start Day]])</f>
        <v>39489</v>
      </c>
      <c r="AG2853">
        <v>2008</v>
      </c>
      <c r="AH2853">
        <v>2</v>
      </c>
      <c r="AI2853">
        <v>27</v>
      </c>
      <c r="AJ2853" s="2">
        <f>DATE(emdat_data[[#This Row],[End Year]],emdat_data[[#This Row],[End Month]],emdat_data[[#This Row],[End Day]])</f>
        <v>39505</v>
      </c>
      <c r="AK2853">
        <v>11</v>
      </c>
      <c r="AM2853">
        <v>3500</v>
      </c>
      <c r="AO2853">
        <v>3500</v>
      </c>
      <c r="AV2853">
        <v>73.568745535504604</v>
      </c>
      <c r="AX2853" t="s">
        <v>10796</v>
      </c>
      <c r="AY2853" t="s">
        <v>10797</v>
      </c>
    </row>
    <row r="2854" spans="1:51" hidden="1" x14ac:dyDescent="0.25">
      <c r="A2854" t="s">
        <v>12342</v>
      </c>
      <c r="B2854">
        <v>2008</v>
      </c>
      <c r="C2854">
        <v>77</v>
      </c>
      <c r="D2854" t="s">
        <v>12343</v>
      </c>
      <c r="E2854" t="s">
        <v>50</v>
      </c>
      <c r="F2854" t="s">
        <v>71</v>
      </c>
      <c r="G2854" t="s">
        <v>72</v>
      </c>
      <c r="H2854" t="s">
        <v>102</v>
      </c>
      <c r="K2854" t="s">
        <v>364</v>
      </c>
      <c r="L2854" t="s">
        <v>365</v>
      </c>
      <c r="M2854" t="s">
        <v>173</v>
      </c>
      <c r="N2854" t="s">
        <v>57</v>
      </c>
      <c r="O2854" t="s">
        <v>12344</v>
      </c>
      <c r="P2854" t="s">
        <v>642</v>
      </c>
      <c r="Q2854" t="s">
        <v>176</v>
      </c>
      <c r="V2854">
        <v>38</v>
      </c>
      <c r="W2854">
        <v>21800</v>
      </c>
      <c r="X2854" t="s">
        <v>78</v>
      </c>
      <c r="Y2854">
        <v>1164</v>
      </c>
      <c r="Z2854">
        <v>12522</v>
      </c>
      <c r="AA2854" s="1"/>
      <c r="AB2854" t="s">
        <v>12345</v>
      </c>
      <c r="AC2854">
        <v>2008</v>
      </c>
      <c r="AD2854">
        <v>2</v>
      </c>
      <c r="AE2854">
        <v>12</v>
      </c>
      <c r="AF2854" s="2">
        <f>DATE(emdat_data[[#This Row],[Start Year]],emdat_data[[#This Row],[Start Month]],emdat_data[[#This Row],[Start Day]])</f>
        <v>39490</v>
      </c>
      <c r="AG2854">
        <v>2008</v>
      </c>
      <c r="AH2854">
        <v>3</v>
      </c>
      <c r="AI2854">
        <v>12</v>
      </c>
      <c r="AJ2854" s="2">
        <f>DATE(emdat_data[[#This Row],[End Year]],emdat_data[[#This Row],[End Month]],emdat_data[[#This Row],[End Day]])</f>
        <v>39519</v>
      </c>
      <c r="AK2854">
        <v>63</v>
      </c>
      <c r="AL2854">
        <v>37</v>
      </c>
      <c r="AM2854">
        <v>875306</v>
      </c>
      <c r="AO2854">
        <v>875343</v>
      </c>
      <c r="AT2854">
        <v>30733</v>
      </c>
      <c r="AU2854">
        <v>41775</v>
      </c>
      <c r="AV2854">
        <v>73.568745535504604</v>
      </c>
      <c r="AX2854" t="s">
        <v>12346</v>
      </c>
      <c r="AY2854" t="s">
        <v>12347</v>
      </c>
    </row>
    <row r="2855" spans="1:51" hidden="1" x14ac:dyDescent="0.25">
      <c r="A2855" t="s">
        <v>10970</v>
      </c>
      <c r="B2855">
        <v>2008</v>
      </c>
      <c r="C2855">
        <v>98</v>
      </c>
      <c r="E2855" t="s">
        <v>50</v>
      </c>
      <c r="F2855" t="s">
        <v>71</v>
      </c>
      <c r="G2855" t="s">
        <v>72</v>
      </c>
      <c r="H2855" t="s">
        <v>102</v>
      </c>
      <c r="K2855" t="s">
        <v>93</v>
      </c>
      <c r="L2855" t="s">
        <v>94</v>
      </c>
      <c r="M2855" t="s">
        <v>95</v>
      </c>
      <c r="N2855" t="s">
        <v>96</v>
      </c>
      <c r="O2855" t="s">
        <v>10971</v>
      </c>
      <c r="P2855" t="s">
        <v>642</v>
      </c>
      <c r="W2855">
        <v>44350</v>
      </c>
      <c r="X2855" t="s">
        <v>78</v>
      </c>
      <c r="Y2855">
        <v>-2246</v>
      </c>
      <c r="Z2855">
        <v>14954</v>
      </c>
      <c r="AA2855" s="1"/>
      <c r="AB2855" t="s">
        <v>10972</v>
      </c>
      <c r="AC2855">
        <v>2008</v>
      </c>
      <c r="AD2855">
        <v>2</v>
      </c>
      <c r="AE2855">
        <v>13</v>
      </c>
      <c r="AF2855" s="2">
        <f>DATE(emdat_data[[#This Row],[Start Year]],emdat_data[[#This Row],[Start Month]],emdat_data[[#This Row],[Start Day]])</f>
        <v>39491</v>
      </c>
      <c r="AG2855">
        <v>2008</v>
      </c>
      <c r="AH2855">
        <v>2</v>
      </c>
      <c r="AI2855">
        <v>26</v>
      </c>
      <c r="AJ2855" s="2">
        <f>DATE(emdat_data[[#This Row],[End Year]],emdat_data[[#This Row],[End Month]],emdat_data[[#This Row],[End Day]])</f>
        <v>39504</v>
      </c>
      <c r="AK2855">
        <v>2</v>
      </c>
      <c r="AM2855">
        <v>1000</v>
      </c>
      <c r="AO2855">
        <v>1000</v>
      </c>
      <c r="AR2855">
        <v>890000</v>
      </c>
      <c r="AS2855">
        <v>1209753</v>
      </c>
      <c r="AT2855">
        <v>1100000</v>
      </c>
      <c r="AU2855">
        <v>1495200</v>
      </c>
      <c r="AV2855">
        <v>73.568745535504604</v>
      </c>
      <c r="AX2855" t="s">
        <v>10973</v>
      </c>
      <c r="AY2855" t="s">
        <v>10974</v>
      </c>
    </row>
    <row r="2856" spans="1:51" hidden="1" x14ac:dyDescent="0.25">
      <c r="A2856" t="s">
        <v>10933</v>
      </c>
      <c r="B2856">
        <v>2008</v>
      </c>
      <c r="C2856">
        <v>73</v>
      </c>
      <c r="E2856" t="s">
        <v>50</v>
      </c>
      <c r="F2856" t="s">
        <v>63</v>
      </c>
      <c r="G2856" t="s">
        <v>64</v>
      </c>
      <c r="H2856" t="s">
        <v>7143</v>
      </c>
      <c r="K2856" t="s">
        <v>159</v>
      </c>
      <c r="L2856" t="s">
        <v>160</v>
      </c>
      <c r="M2856" t="s">
        <v>161</v>
      </c>
      <c r="N2856" t="s">
        <v>57</v>
      </c>
      <c r="O2856" t="s">
        <v>1749</v>
      </c>
      <c r="Q2856" t="s">
        <v>2546</v>
      </c>
      <c r="X2856" t="s">
        <v>67</v>
      </c>
      <c r="AA2856" s="1"/>
      <c r="AC2856">
        <v>2008</v>
      </c>
      <c r="AD2856">
        <v>2</v>
      </c>
      <c r="AE2856">
        <v>14</v>
      </c>
      <c r="AF2856" s="2">
        <f>DATE(emdat_data[[#This Row],[Start Year]],emdat_data[[#This Row],[Start Month]],emdat_data[[#This Row],[Start Day]])</f>
        <v>39492</v>
      </c>
      <c r="AG2856">
        <v>2008</v>
      </c>
      <c r="AH2856">
        <v>2</v>
      </c>
      <c r="AI2856">
        <v>18</v>
      </c>
      <c r="AJ2856" s="2">
        <f>DATE(emdat_data[[#This Row],[End Year]],emdat_data[[#This Row],[End Month]],emdat_data[[#This Row],[End Day]])</f>
        <v>39496</v>
      </c>
      <c r="AK2856">
        <v>16</v>
      </c>
      <c r="AV2856">
        <v>73.568745535504604</v>
      </c>
      <c r="AW2856" t="s">
        <v>1750</v>
      </c>
      <c r="AY2856" t="s">
        <v>1751</v>
      </c>
    </row>
    <row r="2857" spans="1:51" hidden="1" x14ac:dyDescent="0.25">
      <c r="A2857" t="s">
        <v>12405</v>
      </c>
      <c r="B2857">
        <v>2008</v>
      </c>
      <c r="C2857">
        <v>70</v>
      </c>
      <c r="D2857" t="s">
        <v>12406</v>
      </c>
      <c r="E2857" t="s">
        <v>50</v>
      </c>
      <c r="F2857" t="s">
        <v>63</v>
      </c>
      <c r="G2857" t="s">
        <v>82</v>
      </c>
      <c r="H2857" t="s">
        <v>98</v>
      </c>
      <c r="J2857" t="s">
        <v>12407</v>
      </c>
      <c r="K2857" t="s">
        <v>1697</v>
      </c>
      <c r="L2857" t="s">
        <v>1698</v>
      </c>
      <c r="M2857" t="s">
        <v>260</v>
      </c>
      <c r="N2857" t="s">
        <v>76</v>
      </c>
      <c r="O2857" t="s">
        <v>12408</v>
      </c>
      <c r="Q2857" t="s">
        <v>72</v>
      </c>
      <c r="S2857" t="s">
        <v>127</v>
      </c>
      <c r="T2857" t="s">
        <v>127</v>
      </c>
      <c r="V2857">
        <v>28487</v>
      </c>
      <c r="W2857">
        <v>230</v>
      </c>
      <c r="X2857" t="s">
        <v>88</v>
      </c>
      <c r="Y2857">
        <v>-1869</v>
      </c>
      <c r="Z2857">
        <v>469</v>
      </c>
      <c r="AA2857" s="1"/>
      <c r="AC2857">
        <v>2008</v>
      </c>
      <c r="AD2857">
        <v>2</v>
      </c>
      <c r="AE2857">
        <v>17</v>
      </c>
      <c r="AF2857" s="2">
        <f>DATE(emdat_data[[#This Row],[Start Year]],emdat_data[[#This Row],[Start Month]],emdat_data[[#This Row],[Start Day]])</f>
        <v>39495</v>
      </c>
      <c r="AG2857">
        <v>2008</v>
      </c>
      <c r="AH2857">
        <v>3</v>
      </c>
      <c r="AI2857">
        <v>3</v>
      </c>
      <c r="AJ2857" s="2">
        <f>DATE(emdat_data[[#This Row],[End Year]],emdat_data[[#This Row],[End Month]],emdat_data[[#This Row],[End Day]])</f>
        <v>39510</v>
      </c>
      <c r="AK2857">
        <v>93</v>
      </c>
      <c r="AL2857">
        <v>580</v>
      </c>
      <c r="AM2857">
        <v>332391</v>
      </c>
      <c r="AN2857">
        <v>191182</v>
      </c>
      <c r="AO2857">
        <v>524153</v>
      </c>
      <c r="AT2857">
        <v>60000</v>
      </c>
      <c r="AU2857">
        <v>81556</v>
      </c>
      <c r="AV2857">
        <v>73.568745535504604</v>
      </c>
      <c r="AW2857" t="s">
        <v>12409</v>
      </c>
      <c r="AY2857" t="s">
        <v>12410</v>
      </c>
    </row>
    <row r="2858" spans="1:51" hidden="1" x14ac:dyDescent="0.25">
      <c r="A2858" t="s">
        <v>12352</v>
      </c>
      <c r="B2858">
        <v>2008</v>
      </c>
      <c r="C2858">
        <v>74</v>
      </c>
      <c r="E2858" t="s">
        <v>50</v>
      </c>
      <c r="F2858" t="s">
        <v>71</v>
      </c>
      <c r="G2858" t="s">
        <v>72</v>
      </c>
      <c r="H2858" t="s">
        <v>102</v>
      </c>
      <c r="K2858" t="s">
        <v>318</v>
      </c>
      <c r="L2858" t="s">
        <v>319</v>
      </c>
      <c r="M2858" t="s">
        <v>197</v>
      </c>
      <c r="N2858" t="s">
        <v>190</v>
      </c>
      <c r="O2858" t="s">
        <v>12353</v>
      </c>
      <c r="P2858" t="s">
        <v>642</v>
      </c>
      <c r="Q2858" t="s">
        <v>176</v>
      </c>
      <c r="X2858" t="s">
        <v>78</v>
      </c>
      <c r="AA2858" s="1"/>
      <c r="AC2858">
        <v>2008</v>
      </c>
      <c r="AD2858">
        <v>2</v>
      </c>
      <c r="AE2858">
        <v>18</v>
      </c>
      <c r="AF2858" s="2">
        <f>DATE(emdat_data[[#This Row],[Start Year]],emdat_data[[#This Row],[Start Month]],emdat_data[[#This Row],[Start Day]])</f>
        <v>39496</v>
      </c>
      <c r="AG2858">
        <v>2008</v>
      </c>
      <c r="AH2858">
        <v>2</v>
      </c>
      <c r="AI2858">
        <v>18</v>
      </c>
      <c r="AJ2858" s="2">
        <f>DATE(emdat_data[[#This Row],[End Year]],emdat_data[[#This Row],[End Month]],emdat_data[[#This Row],[End Day]])</f>
        <v>39496</v>
      </c>
      <c r="AK2858">
        <v>2</v>
      </c>
      <c r="AM2858">
        <v>72</v>
      </c>
      <c r="AN2858">
        <v>38</v>
      </c>
      <c r="AO2858">
        <v>110</v>
      </c>
      <c r="AV2858">
        <v>73.568745535504604</v>
      </c>
      <c r="AX2858" t="s">
        <v>12354</v>
      </c>
      <c r="AY2858" t="s">
        <v>12355</v>
      </c>
    </row>
    <row r="2859" spans="1:51" hidden="1" x14ac:dyDescent="0.25">
      <c r="A2859" t="s">
        <v>11230</v>
      </c>
      <c r="B2859">
        <v>2008</v>
      </c>
      <c r="C2859">
        <v>71</v>
      </c>
      <c r="D2859" t="s">
        <v>11231</v>
      </c>
      <c r="E2859" t="s">
        <v>50</v>
      </c>
      <c r="F2859" t="s">
        <v>51</v>
      </c>
      <c r="G2859" t="s">
        <v>52</v>
      </c>
      <c r="H2859" t="s">
        <v>53</v>
      </c>
      <c r="K2859" t="s">
        <v>171</v>
      </c>
      <c r="L2859" t="s">
        <v>172</v>
      </c>
      <c r="M2859" t="s">
        <v>173</v>
      </c>
      <c r="N2859" t="s">
        <v>57</v>
      </c>
      <c r="O2859" t="s">
        <v>2056</v>
      </c>
      <c r="W2859">
        <v>7</v>
      </c>
      <c r="X2859" t="s">
        <v>59</v>
      </c>
      <c r="Y2859">
        <v>2768</v>
      </c>
      <c r="Z2859">
        <v>95964</v>
      </c>
      <c r="AA2859" s="1">
        <v>0.63055555555555554</v>
      </c>
      <c r="AC2859">
        <v>2008</v>
      </c>
      <c r="AD2859">
        <v>2</v>
      </c>
      <c r="AE2859">
        <v>20</v>
      </c>
      <c r="AF2859" s="2">
        <f>DATE(emdat_data[[#This Row],[Start Year]],emdat_data[[#This Row],[Start Month]],emdat_data[[#This Row],[Start Day]])</f>
        <v>39498</v>
      </c>
      <c r="AG2859">
        <v>2008</v>
      </c>
      <c r="AH2859">
        <v>2</v>
      </c>
      <c r="AI2859">
        <v>20</v>
      </c>
      <c r="AJ2859" s="2">
        <f>DATE(emdat_data[[#This Row],[End Year]],emdat_data[[#This Row],[End Month]],emdat_data[[#This Row],[End Day]])</f>
        <v>39498</v>
      </c>
      <c r="AK2859">
        <v>3</v>
      </c>
      <c r="AL2859">
        <v>25</v>
      </c>
      <c r="AO2859">
        <v>25</v>
      </c>
      <c r="AV2859">
        <v>73.568745535504604</v>
      </c>
      <c r="AX2859" t="s">
        <v>2057</v>
      </c>
      <c r="AY2859" t="s">
        <v>2058</v>
      </c>
    </row>
    <row r="2860" spans="1:51" hidden="1" x14ac:dyDescent="0.25">
      <c r="A2860" t="s">
        <v>12552</v>
      </c>
      <c r="B2860">
        <v>2008</v>
      </c>
      <c r="C2860">
        <v>95</v>
      </c>
      <c r="D2860" t="s">
        <v>12553</v>
      </c>
      <c r="E2860" t="s">
        <v>50</v>
      </c>
      <c r="F2860" t="s">
        <v>71</v>
      </c>
      <c r="G2860" t="s">
        <v>72</v>
      </c>
      <c r="H2860" t="s">
        <v>102</v>
      </c>
      <c r="K2860" t="s">
        <v>251</v>
      </c>
      <c r="L2860" t="s">
        <v>252</v>
      </c>
      <c r="M2860" t="s">
        <v>253</v>
      </c>
      <c r="N2860" t="s">
        <v>57</v>
      </c>
      <c r="O2860" t="s">
        <v>12554</v>
      </c>
      <c r="P2860" t="s">
        <v>6881</v>
      </c>
      <c r="V2860">
        <v>416</v>
      </c>
      <c r="W2860">
        <v>51580</v>
      </c>
      <c r="X2860" t="s">
        <v>78</v>
      </c>
      <c r="Y2860">
        <v>423</v>
      </c>
      <c r="Z2860">
        <v>6855</v>
      </c>
      <c r="AA2860" s="1"/>
      <c r="AB2860" t="s">
        <v>5479</v>
      </c>
      <c r="AC2860">
        <v>2008</v>
      </c>
      <c r="AD2860">
        <v>2</v>
      </c>
      <c r="AE2860">
        <v>20</v>
      </c>
      <c r="AF2860" s="2">
        <f>DATE(emdat_data[[#This Row],[Start Year]],emdat_data[[#This Row],[Start Month]],emdat_data[[#This Row],[Start Day]])</f>
        <v>39498</v>
      </c>
      <c r="AG2860">
        <v>2008</v>
      </c>
      <c r="AH2860">
        <v>3</v>
      </c>
      <c r="AI2860">
        <v>3</v>
      </c>
      <c r="AJ2860" s="2">
        <f>DATE(emdat_data[[#This Row],[End Year]],emdat_data[[#This Row],[End Month]],emdat_data[[#This Row],[End Day]])</f>
        <v>39510</v>
      </c>
      <c r="AK2860">
        <v>1</v>
      </c>
      <c r="AM2860">
        <v>13000</v>
      </c>
      <c r="AO2860">
        <v>13000</v>
      </c>
      <c r="AT2860">
        <v>130000</v>
      </c>
      <c r="AU2860">
        <v>176705</v>
      </c>
      <c r="AV2860">
        <v>73.568745535504604</v>
      </c>
      <c r="AW2860" t="s">
        <v>5480</v>
      </c>
      <c r="AX2860" t="s">
        <v>12555</v>
      </c>
      <c r="AY2860" t="s">
        <v>12556</v>
      </c>
    </row>
    <row r="2861" spans="1:51" hidden="1" x14ac:dyDescent="0.25">
      <c r="A2861" t="s">
        <v>12895</v>
      </c>
      <c r="B2861">
        <v>2008</v>
      </c>
      <c r="C2861">
        <v>99</v>
      </c>
      <c r="E2861" t="s">
        <v>50</v>
      </c>
      <c r="F2861" t="s">
        <v>51</v>
      </c>
      <c r="G2861" t="s">
        <v>52</v>
      </c>
      <c r="H2861" t="s">
        <v>53</v>
      </c>
      <c r="K2861" t="s">
        <v>357</v>
      </c>
      <c r="L2861" t="s">
        <v>358</v>
      </c>
      <c r="M2861" t="s">
        <v>146</v>
      </c>
      <c r="N2861" t="s">
        <v>86</v>
      </c>
      <c r="O2861" t="s">
        <v>12896</v>
      </c>
      <c r="W2861">
        <v>6</v>
      </c>
      <c r="X2861" t="s">
        <v>59</v>
      </c>
      <c r="Y2861">
        <v>411444</v>
      </c>
      <c r="Z2861">
        <v>-1148721</v>
      </c>
      <c r="AA2861" s="1">
        <v>0.26111111111111113</v>
      </c>
      <c r="AC2861">
        <v>2008</v>
      </c>
      <c r="AD2861">
        <v>2</v>
      </c>
      <c r="AE2861">
        <v>21</v>
      </c>
      <c r="AF2861" s="2">
        <f>DATE(emdat_data[[#This Row],[Start Year]],emdat_data[[#This Row],[Start Month]],emdat_data[[#This Row],[Start Day]])</f>
        <v>39499</v>
      </c>
      <c r="AG2861">
        <v>2008</v>
      </c>
      <c r="AH2861">
        <v>2</v>
      </c>
      <c r="AI2861">
        <v>21</v>
      </c>
      <c r="AJ2861" s="2">
        <f>DATE(emdat_data[[#This Row],[End Year]],emdat_data[[#This Row],[End Month]],emdat_data[[#This Row],[End Day]])</f>
        <v>39499</v>
      </c>
      <c r="AL2861">
        <v>3</v>
      </c>
      <c r="AM2861">
        <v>2100</v>
      </c>
      <c r="AO2861">
        <v>2103</v>
      </c>
      <c r="AV2861">
        <v>73.568745535504604</v>
      </c>
      <c r="AX2861" t="s">
        <v>12897</v>
      </c>
      <c r="AY2861" t="s">
        <v>12898</v>
      </c>
    </row>
    <row r="2862" spans="1:51" hidden="1" x14ac:dyDescent="0.25">
      <c r="A2862" t="s">
        <v>12614</v>
      </c>
      <c r="B2862">
        <v>2008</v>
      </c>
      <c r="C2862">
        <v>93</v>
      </c>
      <c r="E2862" t="s">
        <v>50</v>
      </c>
      <c r="F2862" t="s">
        <v>71</v>
      </c>
      <c r="G2862" t="s">
        <v>72</v>
      </c>
      <c r="H2862" t="s">
        <v>102</v>
      </c>
      <c r="K2862" t="s">
        <v>1541</v>
      </c>
      <c r="L2862" t="s">
        <v>1542</v>
      </c>
      <c r="M2862" t="s">
        <v>995</v>
      </c>
      <c r="N2862" t="s">
        <v>76</v>
      </c>
      <c r="O2862" t="s">
        <v>12615</v>
      </c>
      <c r="P2862" t="s">
        <v>642</v>
      </c>
      <c r="W2862">
        <v>23600</v>
      </c>
      <c r="X2862" t="s">
        <v>78</v>
      </c>
      <c r="Y2862">
        <v>3211</v>
      </c>
      <c r="Z2862">
        <v>-711</v>
      </c>
      <c r="AA2862" s="1"/>
      <c r="AC2862">
        <v>2008</v>
      </c>
      <c r="AD2862">
        <v>2</v>
      </c>
      <c r="AE2862">
        <v>26</v>
      </c>
      <c r="AF2862" s="2">
        <f>DATE(emdat_data[[#This Row],[Start Year]],emdat_data[[#This Row],[Start Month]],emdat_data[[#This Row],[Start Day]])</f>
        <v>39504</v>
      </c>
      <c r="AG2862">
        <v>2008</v>
      </c>
      <c r="AH2862">
        <v>2</v>
      </c>
      <c r="AI2862">
        <v>28</v>
      </c>
      <c r="AJ2862" s="2">
        <f>DATE(emdat_data[[#This Row],[End Year]],emdat_data[[#This Row],[End Month]],emdat_data[[#This Row],[End Day]])</f>
        <v>39506</v>
      </c>
      <c r="AK2862">
        <v>9</v>
      </c>
      <c r="AV2862">
        <v>73.568745535504604</v>
      </c>
      <c r="AX2862" t="s">
        <v>12616</v>
      </c>
      <c r="AY2862" t="s">
        <v>12617</v>
      </c>
    </row>
    <row r="2863" spans="1:51" hidden="1" x14ac:dyDescent="0.25">
      <c r="A2863" t="s">
        <v>10884</v>
      </c>
      <c r="B2863">
        <v>2008</v>
      </c>
      <c r="C2863">
        <v>82</v>
      </c>
      <c r="E2863" t="s">
        <v>50</v>
      </c>
      <c r="F2863" t="s">
        <v>63</v>
      </c>
      <c r="G2863" t="s">
        <v>82</v>
      </c>
      <c r="H2863" t="s">
        <v>789</v>
      </c>
      <c r="J2863" t="s">
        <v>10885</v>
      </c>
      <c r="K2863" t="s">
        <v>1200</v>
      </c>
      <c r="L2863" t="s">
        <v>1201</v>
      </c>
      <c r="M2863" t="s">
        <v>189</v>
      </c>
      <c r="N2863" t="s">
        <v>190</v>
      </c>
      <c r="O2863" t="s">
        <v>10886</v>
      </c>
      <c r="Q2863" t="s">
        <v>72</v>
      </c>
      <c r="W2863">
        <v>220</v>
      </c>
      <c r="X2863" t="s">
        <v>88</v>
      </c>
      <c r="AA2863" s="1"/>
      <c r="AC2863">
        <v>2008</v>
      </c>
      <c r="AD2863">
        <v>2</v>
      </c>
      <c r="AE2863">
        <v>29</v>
      </c>
      <c r="AF2863" s="2">
        <f>DATE(emdat_data[[#This Row],[Start Year]],emdat_data[[#This Row],[Start Month]],emdat_data[[#This Row],[Start Day]])</f>
        <v>39507</v>
      </c>
      <c r="AG2863">
        <v>2008</v>
      </c>
      <c r="AH2863">
        <v>3</v>
      </c>
      <c r="AI2863">
        <v>2</v>
      </c>
      <c r="AJ2863" s="2">
        <f>DATE(emdat_data[[#This Row],[End Year]],emdat_data[[#This Row],[End Month]],emdat_data[[#This Row],[End Day]])</f>
        <v>39509</v>
      </c>
      <c r="AK2863">
        <v>5</v>
      </c>
      <c r="AT2863">
        <v>1200000</v>
      </c>
      <c r="AU2863">
        <v>1631127</v>
      </c>
      <c r="AV2863">
        <v>73.568745535504604</v>
      </c>
      <c r="AW2863" t="s">
        <v>1203</v>
      </c>
      <c r="AY2863" t="s">
        <v>1204</v>
      </c>
    </row>
    <row r="2864" spans="1:51" hidden="1" x14ac:dyDescent="0.25">
      <c r="A2864" t="s">
        <v>10979</v>
      </c>
      <c r="B2864">
        <v>2008</v>
      </c>
      <c r="C2864">
        <v>82</v>
      </c>
      <c r="E2864" t="s">
        <v>50</v>
      </c>
      <c r="F2864" t="s">
        <v>63</v>
      </c>
      <c r="G2864" t="s">
        <v>82</v>
      </c>
      <c r="H2864" t="s">
        <v>789</v>
      </c>
      <c r="J2864" t="s">
        <v>10885</v>
      </c>
      <c r="K2864" t="s">
        <v>778</v>
      </c>
      <c r="L2864" t="s">
        <v>779</v>
      </c>
      <c r="M2864" t="s">
        <v>189</v>
      </c>
      <c r="N2864" t="s">
        <v>190</v>
      </c>
      <c r="O2864" t="s">
        <v>10980</v>
      </c>
      <c r="X2864" t="s">
        <v>88</v>
      </c>
      <c r="AA2864" s="1"/>
      <c r="AC2864">
        <v>2008</v>
      </c>
      <c r="AD2864">
        <v>2</v>
      </c>
      <c r="AE2864">
        <v>29</v>
      </c>
      <c r="AF2864" s="2">
        <f>DATE(emdat_data[[#This Row],[Start Year]],emdat_data[[#This Row],[Start Month]],emdat_data[[#This Row],[Start Day]])</f>
        <v>39507</v>
      </c>
      <c r="AG2864">
        <v>2008</v>
      </c>
      <c r="AH2864">
        <v>3</v>
      </c>
      <c r="AI2864">
        <v>1</v>
      </c>
      <c r="AJ2864" s="2">
        <f>DATE(emdat_data[[#This Row],[End Year]],emdat_data[[#This Row],[End Month]],emdat_data[[#This Row],[End Day]])</f>
        <v>39508</v>
      </c>
      <c r="AV2864">
        <v>73.568745535504604</v>
      </c>
      <c r="AW2864" t="s">
        <v>3918</v>
      </c>
      <c r="AY2864" t="s">
        <v>3919</v>
      </c>
    </row>
    <row r="2865" spans="1:51" hidden="1" x14ac:dyDescent="0.25">
      <c r="A2865" t="s">
        <v>12436</v>
      </c>
      <c r="B2865">
        <v>2008</v>
      </c>
      <c r="C2865">
        <v>82</v>
      </c>
      <c r="E2865" t="s">
        <v>50</v>
      </c>
      <c r="F2865" t="s">
        <v>63</v>
      </c>
      <c r="G2865" t="s">
        <v>82</v>
      </c>
      <c r="H2865" t="s">
        <v>789</v>
      </c>
      <c r="J2865" t="s">
        <v>10885</v>
      </c>
      <c r="K2865" t="s">
        <v>376</v>
      </c>
      <c r="L2865" t="s">
        <v>377</v>
      </c>
      <c r="M2865" t="s">
        <v>211</v>
      </c>
      <c r="N2865" t="s">
        <v>190</v>
      </c>
      <c r="O2865" t="s">
        <v>12437</v>
      </c>
      <c r="Q2865" t="s">
        <v>72</v>
      </c>
      <c r="X2865" t="s">
        <v>88</v>
      </c>
      <c r="AA2865" s="1"/>
      <c r="AC2865">
        <v>2008</v>
      </c>
      <c r="AD2865">
        <v>2</v>
      </c>
      <c r="AE2865">
        <v>29</v>
      </c>
      <c r="AF2865" s="2">
        <f>DATE(emdat_data[[#This Row],[Start Year]],emdat_data[[#This Row],[Start Month]],emdat_data[[#This Row],[Start Day]])</f>
        <v>39507</v>
      </c>
      <c r="AG2865">
        <v>2008</v>
      </c>
      <c r="AH2865">
        <v>3</v>
      </c>
      <c r="AI2865">
        <v>2</v>
      </c>
      <c r="AJ2865" s="2">
        <f>DATE(emdat_data[[#This Row],[End Year]],emdat_data[[#This Row],[End Month]],emdat_data[[#This Row],[End Day]])</f>
        <v>39509</v>
      </c>
      <c r="AM2865">
        <v>90</v>
      </c>
      <c r="AO2865">
        <v>90</v>
      </c>
      <c r="AV2865">
        <v>73.568745535504604</v>
      </c>
      <c r="AW2865" t="s">
        <v>12438</v>
      </c>
      <c r="AY2865" t="s">
        <v>12439</v>
      </c>
    </row>
    <row r="2866" spans="1:51" x14ac:dyDescent="0.25">
      <c r="A2866" t="s">
        <v>11041</v>
      </c>
      <c r="B2866">
        <v>2008</v>
      </c>
      <c r="C2866">
        <v>65</v>
      </c>
      <c r="D2866" t="s">
        <v>11042</v>
      </c>
      <c r="E2866" t="s">
        <v>50</v>
      </c>
      <c r="F2866" t="s">
        <v>119</v>
      </c>
      <c r="G2866" t="s">
        <v>120</v>
      </c>
      <c r="H2866" t="s">
        <v>301</v>
      </c>
      <c r="J2866" t="s">
        <v>11043</v>
      </c>
      <c r="K2866" t="s">
        <v>335</v>
      </c>
      <c r="L2866" t="s">
        <v>336</v>
      </c>
      <c r="M2866" t="s">
        <v>85</v>
      </c>
      <c r="N2866" t="s">
        <v>86</v>
      </c>
      <c r="O2866" t="s">
        <v>11044</v>
      </c>
      <c r="T2866" t="s">
        <v>128</v>
      </c>
      <c r="U2866" t="s">
        <v>128</v>
      </c>
      <c r="X2866" t="s">
        <v>129</v>
      </c>
      <c r="AA2866" s="1"/>
      <c r="AC2866">
        <v>2008</v>
      </c>
      <c r="AD2866">
        <v>3</v>
      </c>
      <c r="AF2866" s="2">
        <f>DATE(emdat_data[[#This Row],[Start Year]],emdat_data[[#This Row],[Start Month]],emdat_data[[#This Row],[Start Day]])</f>
        <v>39507</v>
      </c>
      <c r="AG2866">
        <v>2008</v>
      </c>
      <c r="AH2866">
        <v>11</v>
      </c>
      <c r="AJ2866" s="2">
        <f>DATE(emdat_data[[#This Row],[End Year]],emdat_data[[#This Row],[End Month]],emdat_data[[#This Row],[End Day]])</f>
        <v>39752</v>
      </c>
      <c r="AK2866">
        <v>123</v>
      </c>
      <c r="AM2866">
        <v>162701</v>
      </c>
      <c r="AO2866">
        <v>162701</v>
      </c>
      <c r="AV2866">
        <v>73.568745535504604</v>
      </c>
    </row>
    <row r="2867" spans="1:51" x14ac:dyDescent="0.25">
      <c r="A2867" t="s">
        <v>12673</v>
      </c>
      <c r="B2867">
        <v>2008</v>
      </c>
      <c r="C2867">
        <v>425</v>
      </c>
      <c r="E2867" t="s">
        <v>50</v>
      </c>
      <c r="F2867" t="s">
        <v>119</v>
      </c>
      <c r="G2867" t="s">
        <v>120</v>
      </c>
      <c r="H2867" t="s">
        <v>121</v>
      </c>
      <c r="J2867" t="s">
        <v>294</v>
      </c>
      <c r="K2867" t="s">
        <v>297</v>
      </c>
      <c r="L2867" t="s">
        <v>298</v>
      </c>
      <c r="M2867" t="s">
        <v>125</v>
      </c>
      <c r="N2867" t="s">
        <v>76</v>
      </c>
      <c r="O2867" t="s">
        <v>12674</v>
      </c>
      <c r="P2867" t="s">
        <v>12675</v>
      </c>
      <c r="T2867" t="s">
        <v>128</v>
      </c>
      <c r="U2867" t="s">
        <v>128</v>
      </c>
      <c r="X2867" t="s">
        <v>129</v>
      </c>
      <c r="AA2867" s="1"/>
      <c r="AC2867">
        <v>2008</v>
      </c>
      <c r="AD2867">
        <v>3</v>
      </c>
      <c r="AF2867" s="2">
        <f>DATE(emdat_data[[#This Row],[Start Year]],emdat_data[[#This Row],[Start Month]],emdat_data[[#This Row],[Start Day]])</f>
        <v>39507</v>
      </c>
      <c r="AG2867">
        <v>2008</v>
      </c>
      <c r="AH2867">
        <v>3</v>
      </c>
      <c r="AJ2867" s="2">
        <f>DATE(emdat_data[[#This Row],[End Year]],emdat_data[[#This Row],[End Month]],emdat_data[[#This Row],[End Day]])</f>
        <v>39507</v>
      </c>
      <c r="AK2867">
        <v>35</v>
      </c>
      <c r="AV2867">
        <v>73.568745535504604</v>
      </c>
    </row>
    <row r="2868" spans="1:51" hidden="1" x14ac:dyDescent="0.25">
      <c r="A2868" t="s">
        <v>10818</v>
      </c>
      <c r="B2868">
        <v>2008</v>
      </c>
      <c r="C2868">
        <v>108</v>
      </c>
      <c r="E2868" t="s">
        <v>50</v>
      </c>
      <c r="F2868" t="s">
        <v>71</v>
      </c>
      <c r="G2868" t="s">
        <v>72</v>
      </c>
      <c r="H2868" t="s">
        <v>102</v>
      </c>
      <c r="K2868" t="s">
        <v>171</v>
      </c>
      <c r="L2868" t="s">
        <v>172</v>
      </c>
      <c r="M2868" t="s">
        <v>173</v>
      </c>
      <c r="N2868" t="s">
        <v>57</v>
      </c>
      <c r="O2868" t="s">
        <v>10819</v>
      </c>
      <c r="P2868" t="s">
        <v>134</v>
      </c>
      <c r="Q2868" t="s">
        <v>653</v>
      </c>
      <c r="W2868">
        <v>11590</v>
      </c>
      <c r="X2868" t="s">
        <v>78</v>
      </c>
      <c r="Y2868">
        <v>-713</v>
      </c>
      <c r="Z2868">
        <v>11237</v>
      </c>
      <c r="AA2868" s="1"/>
      <c r="AB2868" t="s">
        <v>10820</v>
      </c>
      <c r="AC2868">
        <v>2008</v>
      </c>
      <c r="AD2868">
        <v>3</v>
      </c>
      <c r="AE2868">
        <v>1</v>
      </c>
      <c r="AF2868" s="2">
        <f>DATE(emdat_data[[#This Row],[Start Year]],emdat_data[[#This Row],[Start Month]],emdat_data[[#This Row],[Start Day]])</f>
        <v>39508</v>
      </c>
      <c r="AG2868">
        <v>2008</v>
      </c>
      <c r="AH2868">
        <v>3</v>
      </c>
      <c r="AI2868">
        <v>14</v>
      </c>
      <c r="AJ2868" s="2">
        <f>DATE(emdat_data[[#This Row],[End Year]],emdat_data[[#This Row],[End Month]],emdat_data[[#This Row],[End Day]])</f>
        <v>39521</v>
      </c>
      <c r="AK2868">
        <v>3</v>
      </c>
      <c r="AM2868">
        <v>12000</v>
      </c>
      <c r="AO2868">
        <v>12000</v>
      </c>
      <c r="AV2868">
        <v>73.568745535504604</v>
      </c>
      <c r="AX2868" t="s">
        <v>10821</v>
      </c>
      <c r="AY2868" t="s">
        <v>10822</v>
      </c>
    </row>
    <row r="2869" spans="1:51" hidden="1" x14ac:dyDescent="0.25">
      <c r="A2869" t="s">
        <v>12765</v>
      </c>
      <c r="B2869">
        <v>2008</v>
      </c>
      <c r="C2869">
        <v>82</v>
      </c>
      <c r="E2869" t="s">
        <v>50</v>
      </c>
      <c r="F2869" t="s">
        <v>63</v>
      </c>
      <c r="G2869" t="s">
        <v>82</v>
      </c>
      <c r="H2869" t="s">
        <v>789</v>
      </c>
      <c r="J2869" t="s">
        <v>10885</v>
      </c>
      <c r="K2869" t="s">
        <v>2770</v>
      </c>
      <c r="L2869" t="s">
        <v>2771</v>
      </c>
      <c r="M2869" t="s">
        <v>211</v>
      </c>
      <c r="N2869" t="s">
        <v>190</v>
      </c>
      <c r="O2869" t="s">
        <v>2778</v>
      </c>
      <c r="X2869" t="s">
        <v>88</v>
      </c>
      <c r="AA2869" s="1"/>
      <c r="AC2869">
        <v>2008</v>
      </c>
      <c r="AD2869">
        <v>3</v>
      </c>
      <c r="AE2869">
        <v>1</v>
      </c>
      <c r="AF2869" s="2">
        <f>DATE(emdat_data[[#This Row],[Start Year]],emdat_data[[#This Row],[Start Month]],emdat_data[[#This Row],[Start Day]])</f>
        <v>39508</v>
      </c>
      <c r="AG2869">
        <v>2008</v>
      </c>
      <c r="AH2869">
        <v>3</v>
      </c>
      <c r="AI2869">
        <v>1</v>
      </c>
      <c r="AJ2869" s="2">
        <f>DATE(emdat_data[[#This Row],[End Year]],emdat_data[[#This Row],[End Month]],emdat_data[[#This Row],[End Day]])</f>
        <v>39508</v>
      </c>
      <c r="AK2869">
        <v>2</v>
      </c>
      <c r="AL2869">
        <v>10</v>
      </c>
      <c r="AM2869">
        <v>1050</v>
      </c>
      <c r="AO2869">
        <v>1060</v>
      </c>
      <c r="AT2869">
        <v>50000</v>
      </c>
      <c r="AU2869">
        <v>67964</v>
      </c>
      <c r="AV2869">
        <v>73.568745535504604</v>
      </c>
      <c r="AW2869" t="s">
        <v>2779</v>
      </c>
      <c r="AY2869" t="s">
        <v>2780</v>
      </c>
    </row>
    <row r="2870" spans="1:51" hidden="1" x14ac:dyDescent="0.25">
      <c r="A2870" t="s">
        <v>12618</v>
      </c>
      <c r="B2870">
        <v>2008</v>
      </c>
      <c r="C2870">
        <v>111</v>
      </c>
      <c r="D2870" t="s">
        <v>12619</v>
      </c>
      <c r="E2870" t="s">
        <v>50</v>
      </c>
      <c r="F2870" t="s">
        <v>63</v>
      </c>
      <c r="G2870" t="s">
        <v>82</v>
      </c>
      <c r="H2870" t="s">
        <v>98</v>
      </c>
      <c r="J2870" t="s">
        <v>12620</v>
      </c>
      <c r="K2870" t="s">
        <v>1697</v>
      </c>
      <c r="L2870" t="s">
        <v>1698</v>
      </c>
      <c r="M2870" t="s">
        <v>260</v>
      </c>
      <c r="N2870" t="s">
        <v>76</v>
      </c>
      <c r="O2870" t="s">
        <v>12621</v>
      </c>
      <c r="X2870" t="s">
        <v>88</v>
      </c>
      <c r="AA2870" s="1"/>
      <c r="AC2870">
        <v>2008</v>
      </c>
      <c r="AD2870">
        <v>3</v>
      </c>
      <c r="AE2870">
        <v>5</v>
      </c>
      <c r="AF2870" s="2">
        <f>DATE(emdat_data[[#This Row],[Start Year]],emdat_data[[#This Row],[Start Month]],emdat_data[[#This Row],[Start Day]])</f>
        <v>39512</v>
      </c>
      <c r="AG2870">
        <v>2008</v>
      </c>
      <c r="AH2870">
        <v>3</v>
      </c>
      <c r="AI2870">
        <v>6</v>
      </c>
      <c r="AJ2870" s="2">
        <f>DATE(emdat_data[[#This Row],[End Year]],emdat_data[[#This Row],[End Month]],emdat_data[[#This Row],[End Day]])</f>
        <v>39513</v>
      </c>
      <c r="AM2870">
        <v>400</v>
      </c>
      <c r="AO2870">
        <v>400</v>
      </c>
      <c r="AV2870">
        <v>73.568745535504604</v>
      </c>
      <c r="AX2870" t="s">
        <v>12622</v>
      </c>
      <c r="AY2870" t="s">
        <v>12623</v>
      </c>
    </row>
    <row r="2871" spans="1:51" hidden="1" x14ac:dyDescent="0.25">
      <c r="A2871" t="s">
        <v>12640</v>
      </c>
      <c r="B2871">
        <v>2008</v>
      </c>
      <c r="C2871">
        <v>111</v>
      </c>
      <c r="D2871" t="s">
        <v>12619</v>
      </c>
      <c r="E2871" t="s">
        <v>50</v>
      </c>
      <c r="F2871" t="s">
        <v>63</v>
      </c>
      <c r="G2871" t="s">
        <v>82</v>
      </c>
      <c r="H2871" t="s">
        <v>98</v>
      </c>
      <c r="J2871" t="s">
        <v>12620</v>
      </c>
      <c r="K2871" t="s">
        <v>280</v>
      </c>
      <c r="L2871" t="s">
        <v>281</v>
      </c>
      <c r="M2871" t="s">
        <v>260</v>
      </c>
      <c r="N2871" t="s">
        <v>76</v>
      </c>
      <c r="O2871" t="s">
        <v>12641</v>
      </c>
      <c r="V2871">
        <v>8166</v>
      </c>
      <c r="X2871" t="s">
        <v>88</v>
      </c>
      <c r="AA2871" s="1"/>
      <c r="AC2871">
        <v>2008</v>
      </c>
      <c r="AD2871">
        <v>3</v>
      </c>
      <c r="AE2871">
        <v>8</v>
      </c>
      <c r="AF2871" s="2">
        <f>DATE(emdat_data[[#This Row],[Start Year]],emdat_data[[#This Row],[Start Month]],emdat_data[[#This Row],[Start Day]])</f>
        <v>39515</v>
      </c>
      <c r="AG2871">
        <v>2008</v>
      </c>
      <c r="AH2871">
        <v>3</v>
      </c>
      <c r="AI2871">
        <v>9</v>
      </c>
      <c r="AJ2871" s="2">
        <f>DATE(emdat_data[[#This Row],[End Year]],emdat_data[[#This Row],[End Month]],emdat_data[[#This Row],[End Day]])</f>
        <v>39516</v>
      </c>
      <c r="AK2871">
        <v>9</v>
      </c>
      <c r="AL2871">
        <v>13</v>
      </c>
      <c r="AM2871">
        <v>165000</v>
      </c>
      <c r="AN2871">
        <v>55000</v>
      </c>
      <c r="AO2871">
        <v>220013</v>
      </c>
      <c r="AT2871">
        <v>20000</v>
      </c>
      <c r="AU2871">
        <v>27185</v>
      </c>
      <c r="AV2871">
        <v>73.568745535504604</v>
      </c>
      <c r="AW2871" t="s">
        <v>12642</v>
      </c>
      <c r="AX2871" t="s">
        <v>12643</v>
      </c>
      <c r="AY2871" t="s">
        <v>12644</v>
      </c>
    </row>
    <row r="2872" spans="1:51" hidden="1" x14ac:dyDescent="0.25">
      <c r="A2872" t="s">
        <v>10893</v>
      </c>
      <c r="B2872">
        <v>2008</v>
      </c>
      <c r="C2872">
        <v>165</v>
      </c>
      <c r="E2872" t="s">
        <v>50</v>
      </c>
      <c r="F2872" t="s">
        <v>63</v>
      </c>
      <c r="G2872" t="s">
        <v>82</v>
      </c>
      <c r="H2872" t="s">
        <v>157</v>
      </c>
      <c r="I2872" t="s">
        <v>493</v>
      </c>
      <c r="J2872" t="s">
        <v>10894</v>
      </c>
      <c r="K2872" t="s">
        <v>187</v>
      </c>
      <c r="L2872" t="s">
        <v>188</v>
      </c>
      <c r="M2872" t="s">
        <v>189</v>
      </c>
      <c r="N2872" t="s">
        <v>190</v>
      </c>
      <c r="O2872" t="s">
        <v>10895</v>
      </c>
      <c r="Q2872" t="s">
        <v>72</v>
      </c>
      <c r="W2872">
        <v>155</v>
      </c>
      <c r="X2872" t="s">
        <v>88</v>
      </c>
      <c r="AA2872" s="1"/>
      <c r="AC2872">
        <v>2008</v>
      </c>
      <c r="AD2872">
        <v>3</v>
      </c>
      <c r="AE2872">
        <v>10</v>
      </c>
      <c r="AF2872" s="2">
        <f>DATE(emdat_data[[#This Row],[Start Year]],emdat_data[[#This Row],[Start Month]],emdat_data[[#This Row],[Start Day]])</f>
        <v>39517</v>
      </c>
      <c r="AG2872">
        <v>2008</v>
      </c>
      <c r="AH2872">
        <v>3</v>
      </c>
      <c r="AI2872">
        <v>10</v>
      </c>
      <c r="AJ2872" s="2">
        <f>DATE(emdat_data[[#This Row],[End Year]],emdat_data[[#This Row],[End Month]],emdat_data[[#This Row],[End Day]])</f>
        <v>39517</v>
      </c>
      <c r="AK2872">
        <v>2</v>
      </c>
      <c r="AV2872">
        <v>73.568745535504604</v>
      </c>
      <c r="AW2872" t="s">
        <v>10896</v>
      </c>
      <c r="AY2872" t="s">
        <v>10897</v>
      </c>
    </row>
    <row r="2873" spans="1:51" hidden="1" x14ac:dyDescent="0.25">
      <c r="A2873" t="s">
        <v>10898</v>
      </c>
      <c r="B2873">
        <v>2008</v>
      </c>
      <c r="C2873">
        <v>165</v>
      </c>
      <c r="E2873" t="s">
        <v>50</v>
      </c>
      <c r="F2873" t="s">
        <v>63</v>
      </c>
      <c r="G2873" t="s">
        <v>82</v>
      </c>
      <c r="H2873" t="s">
        <v>157</v>
      </c>
      <c r="I2873" t="s">
        <v>493</v>
      </c>
      <c r="J2873" t="s">
        <v>10894</v>
      </c>
      <c r="K2873" t="s">
        <v>1292</v>
      </c>
      <c r="L2873" t="s">
        <v>1293</v>
      </c>
      <c r="M2873" t="s">
        <v>1294</v>
      </c>
      <c r="N2873" t="s">
        <v>190</v>
      </c>
      <c r="O2873" t="s">
        <v>8383</v>
      </c>
      <c r="Q2873" t="s">
        <v>72</v>
      </c>
      <c r="W2873">
        <v>130</v>
      </c>
      <c r="X2873" t="s">
        <v>88</v>
      </c>
      <c r="AA2873" s="1"/>
      <c r="AC2873">
        <v>2008</v>
      </c>
      <c r="AD2873">
        <v>3</v>
      </c>
      <c r="AE2873">
        <v>10</v>
      </c>
      <c r="AF2873" s="2">
        <f>DATE(emdat_data[[#This Row],[Start Year]],emdat_data[[#This Row],[Start Month]],emdat_data[[#This Row],[Start Day]])</f>
        <v>39517</v>
      </c>
      <c r="AG2873">
        <v>2008</v>
      </c>
      <c r="AH2873">
        <v>3</v>
      </c>
      <c r="AI2873">
        <v>10</v>
      </c>
      <c r="AJ2873" s="2">
        <f>DATE(emdat_data[[#This Row],[End Year]],emdat_data[[#This Row],[End Month]],emdat_data[[#This Row],[End Day]])</f>
        <v>39517</v>
      </c>
      <c r="AV2873">
        <v>73.568745535504604</v>
      </c>
      <c r="AW2873" t="s">
        <v>7387</v>
      </c>
      <c r="AY2873" t="s">
        <v>7388</v>
      </c>
    </row>
    <row r="2874" spans="1:51" hidden="1" x14ac:dyDescent="0.25">
      <c r="A2874" t="s">
        <v>11262</v>
      </c>
      <c r="B2874">
        <v>2008</v>
      </c>
      <c r="C2874">
        <v>128</v>
      </c>
      <c r="E2874" t="s">
        <v>50</v>
      </c>
      <c r="F2874" t="s">
        <v>71</v>
      </c>
      <c r="G2874" t="s">
        <v>72</v>
      </c>
      <c r="H2874" t="s">
        <v>102</v>
      </c>
      <c r="K2874" t="s">
        <v>171</v>
      </c>
      <c r="L2874" t="s">
        <v>172</v>
      </c>
      <c r="M2874" t="s">
        <v>173</v>
      </c>
      <c r="N2874" t="s">
        <v>57</v>
      </c>
      <c r="O2874" t="s">
        <v>11263</v>
      </c>
      <c r="P2874" t="s">
        <v>134</v>
      </c>
      <c r="W2874">
        <v>80090</v>
      </c>
      <c r="X2874" t="s">
        <v>78</v>
      </c>
      <c r="Y2874">
        <v>54</v>
      </c>
      <c r="Z2874">
        <v>10178</v>
      </c>
      <c r="AA2874" s="1"/>
      <c r="AB2874" t="s">
        <v>11264</v>
      </c>
      <c r="AC2874">
        <v>2008</v>
      </c>
      <c r="AD2874">
        <v>3</v>
      </c>
      <c r="AE2874">
        <v>10</v>
      </c>
      <c r="AF2874" s="2">
        <f>DATE(emdat_data[[#This Row],[Start Year]],emdat_data[[#This Row],[Start Month]],emdat_data[[#This Row],[Start Day]])</f>
        <v>39517</v>
      </c>
      <c r="AG2874">
        <v>2008</v>
      </c>
      <c r="AH2874">
        <v>4</v>
      </c>
      <c r="AI2874">
        <v>3</v>
      </c>
      <c r="AJ2874" s="2">
        <f>DATE(emdat_data[[#This Row],[End Year]],emdat_data[[#This Row],[End Month]],emdat_data[[#This Row],[End Day]])</f>
        <v>39541</v>
      </c>
      <c r="AM2874">
        <v>60000</v>
      </c>
      <c r="AO2874">
        <v>60000</v>
      </c>
      <c r="AV2874">
        <v>73.568745535504604</v>
      </c>
      <c r="AX2874" t="s">
        <v>11265</v>
      </c>
      <c r="AY2874" t="s">
        <v>11266</v>
      </c>
    </row>
    <row r="2875" spans="1:51" hidden="1" x14ac:dyDescent="0.25">
      <c r="A2875" t="s">
        <v>10741</v>
      </c>
      <c r="B2875">
        <v>2008</v>
      </c>
      <c r="C2875">
        <v>121</v>
      </c>
      <c r="E2875" t="s">
        <v>50</v>
      </c>
      <c r="F2875" t="s">
        <v>71</v>
      </c>
      <c r="G2875" t="s">
        <v>72</v>
      </c>
      <c r="H2875" t="s">
        <v>102</v>
      </c>
      <c r="K2875" t="s">
        <v>1159</v>
      </c>
      <c r="L2875" t="s">
        <v>1160</v>
      </c>
      <c r="M2875" t="s">
        <v>85</v>
      </c>
      <c r="N2875" t="s">
        <v>86</v>
      </c>
      <c r="O2875" t="s">
        <v>10742</v>
      </c>
      <c r="P2875" t="s">
        <v>134</v>
      </c>
      <c r="Q2875" t="s">
        <v>176</v>
      </c>
      <c r="X2875" t="s">
        <v>78</v>
      </c>
      <c r="Y2875">
        <v>268</v>
      </c>
      <c r="Z2875">
        <v>-7542</v>
      </c>
      <c r="AA2875" s="1"/>
      <c r="AC2875">
        <v>2008</v>
      </c>
      <c r="AD2875">
        <v>3</v>
      </c>
      <c r="AE2875">
        <v>11</v>
      </c>
      <c r="AF2875" s="2">
        <f>DATE(emdat_data[[#This Row],[Start Year]],emdat_data[[#This Row],[Start Month]],emdat_data[[#This Row],[Start Day]])</f>
        <v>39518</v>
      </c>
      <c r="AG2875">
        <v>2008</v>
      </c>
      <c r="AH2875">
        <v>3</v>
      </c>
      <c r="AI2875">
        <v>14</v>
      </c>
      <c r="AJ2875" s="2">
        <f>DATE(emdat_data[[#This Row],[End Year]],emdat_data[[#This Row],[End Month]],emdat_data[[#This Row],[End Day]])</f>
        <v>39521</v>
      </c>
      <c r="AK2875">
        <v>11</v>
      </c>
      <c r="AV2875">
        <v>73.568745535504604</v>
      </c>
      <c r="AX2875" t="s">
        <v>10743</v>
      </c>
      <c r="AY2875" t="s">
        <v>10744</v>
      </c>
    </row>
    <row r="2876" spans="1:51" hidden="1" x14ac:dyDescent="0.25">
      <c r="A2876" t="s">
        <v>12305</v>
      </c>
      <c r="B2876">
        <v>2008</v>
      </c>
      <c r="C2876">
        <v>132</v>
      </c>
      <c r="D2876" t="s">
        <v>12306</v>
      </c>
      <c r="E2876" t="s">
        <v>50</v>
      </c>
      <c r="F2876" t="s">
        <v>71</v>
      </c>
      <c r="G2876" t="s">
        <v>72</v>
      </c>
      <c r="H2876" t="s">
        <v>102</v>
      </c>
      <c r="K2876" t="s">
        <v>274</v>
      </c>
      <c r="L2876" t="s">
        <v>275</v>
      </c>
      <c r="M2876" t="s">
        <v>56</v>
      </c>
      <c r="N2876" t="s">
        <v>57</v>
      </c>
      <c r="O2876" t="s">
        <v>12307</v>
      </c>
      <c r="P2876" t="s">
        <v>1309</v>
      </c>
      <c r="Q2876" t="s">
        <v>176</v>
      </c>
      <c r="S2876" t="s">
        <v>127</v>
      </c>
      <c r="V2876">
        <v>78</v>
      </c>
      <c r="W2876">
        <v>43220</v>
      </c>
      <c r="X2876" t="s">
        <v>78</v>
      </c>
      <c r="Y2876">
        <v>783</v>
      </c>
      <c r="Z2876">
        <v>8082</v>
      </c>
      <c r="AA2876" s="1"/>
      <c r="AB2876" t="s">
        <v>12308</v>
      </c>
      <c r="AC2876">
        <v>2008</v>
      </c>
      <c r="AD2876">
        <v>3</v>
      </c>
      <c r="AE2876">
        <v>12</v>
      </c>
      <c r="AF2876" s="2">
        <f>DATE(emdat_data[[#This Row],[Start Year]],emdat_data[[#This Row],[Start Month]],emdat_data[[#This Row],[Start Day]])</f>
        <v>39519</v>
      </c>
      <c r="AG2876">
        <v>2008</v>
      </c>
      <c r="AH2876">
        <v>3</v>
      </c>
      <c r="AI2876">
        <v>14</v>
      </c>
      <c r="AJ2876" s="2">
        <f>DATE(emdat_data[[#This Row],[End Year]],emdat_data[[#This Row],[End Month]],emdat_data[[#This Row],[End Day]])</f>
        <v>39521</v>
      </c>
      <c r="AK2876">
        <v>8</v>
      </c>
      <c r="AM2876">
        <v>54323</v>
      </c>
      <c r="AO2876">
        <v>54323</v>
      </c>
      <c r="AV2876">
        <v>73.568745535504604</v>
      </c>
      <c r="AW2876" t="s">
        <v>12309</v>
      </c>
      <c r="AX2876" t="s">
        <v>12310</v>
      </c>
      <c r="AY2876" t="s">
        <v>12311</v>
      </c>
    </row>
    <row r="2877" spans="1:51" hidden="1" x14ac:dyDescent="0.25">
      <c r="A2877" t="s">
        <v>11102</v>
      </c>
      <c r="B2877">
        <v>2008</v>
      </c>
      <c r="C2877">
        <v>140</v>
      </c>
      <c r="E2877" t="s">
        <v>50</v>
      </c>
      <c r="F2877" t="s">
        <v>71</v>
      </c>
      <c r="G2877" t="s">
        <v>217</v>
      </c>
      <c r="H2877" t="s">
        <v>696</v>
      </c>
      <c r="K2877" t="s">
        <v>159</v>
      </c>
      <c r="L2877" t="s">
        <v>160</v>
      </c>
      <c r="M2877" t="s">
        <v>161</v>
      </c>
      <c r="N2877" t="s">
        <v>57</v>
      </c>
      <c r="O2877" t="s">
        <v>11103</v>
      </c>
      <c r="AA2877" s="1"/>
      <c r="AC2877">
        <v>2008</v>
      </c>
      <c r="AD2877">
        <v>3</v>
      </c>
      <c r="AE2877">
        <v>14</v>
      </c>
      <c r="AF2877" s="2">
        <f>DATE(emdat_data[[#This Row],[Start Year]],emdat_data[[#This Row],[Start Month]],emdat_data[[#This Row],[Start Day]])</f>
        <v>39521</v>
      </c>
      <c r="AG2877">
        <v>2008</v>
      </c>
      <c r="AH2877">
        <v>3</v>
      </c>
      <c r="AI2877">
        <v>14</v>
      </c>
      <c r="AJ2877" s="2">
        <f>DATE(emdat_data[[#This Row],[End Year]],emdat_data[[#This Row],[End Month]],emdat_data[[#This Row],[End Day]])</f>
        <v>39521</v>
      </c>
      <c r="AK2877">
        <v>12</v>
      </c>
      <c r="AV2877">
        <v>73.568745535504604</v>
      </c>
      <c r="AX2877" t="s">
        <v>1726</v>
      </c>
      <c r="AY2877" t="s">
        <v>1727</v>
      </c>
    </row>
    <row r="2878" spans="1:51" hidden="1" x14ac:dyDescent="0.25">
      <c r="A2878" t="s">
        <v>12261</v>
      </c>
      <c r="B2878">
        <v>2008</v>
      </c>
      <c r="C2878">
        <v>115</v>
      </c>
      <c r="E2878" t="s">
        <v>50</v>
      </c>
      <c r="F2878" t="s">
        <v>63</v>
      </c>
      <c r="G2878" t="s">
        <v>82</v>
      </c>
      <c r="H2878" t="s">
        <v>157</v>
      </c>
      <c r="I2878" t="s">
        <v>418</v>
      </c>
      <c r="K2878" t="s">
        <v>357</v>
      </c>
      <c r="L2878" t="s">
        <v>358</v>
      </c>
      <c r="M2878" t="s">
        <v>146</v>
      </c>
      <c r="N2878" t="s">
        <v>86</v>
      </c>
      <c r="O2878" t="s">
        <v>12262</v>
      </c>
      <c r="Q2878" t="s">
        <v>900</v>
      </c>
      <c r="R2878" t="s">
        <v>72</v>
      </c>
      <c r="U2878" t="s">
        <v>127</v>
      </c>
      <c r="W2878">
        <v>217</v>
      </c>
      <c r="X2878" t="s">
        <v>88</v>
      </c>
      <c r="AA2878" s="1"/>
      <c r="AC2878">
        <v>2008</v>
      </c>
      <c r="AD2878">
        <v>3</v>
      </c>
      <c r="AE2878">
        <v>14</v>
      </c>
      <c r="AF2878" s="2">
        <f>DATE(emdat_data[[#This Row],[Start Year]],emdat_data[[#This Row],[Start Month]],emdat_data[[#This Row],[Start Day]])</f>
        <v>39521</v>
      </c>
      <c r="AG2878">
        <v>2008</v>
      </c>
      <c r="AH2878">
        <v>3</v>
      </c>
      <c r="AI2878">
        <v>14</v>
      </c>
      <c r="AJ2878" s="2">
        <f>DATE(emdat_data[[#This Row],[End Year]],emdat_data[[#This Row],[End Month]],emdat_data[[#This Row],[End Day]])</f>
        <v>39521</v>
      </c>
      <c r="AK2878">
        <v>2</v>
      </c>
      <c r="AL2878">
        <v>27</v>
      </c>
      <c r="AM2878">
        <v>150</v>
      </c>
      <c r="AO2878">
        <v>177</v>
      </c>
      <c r="AR2878">
        <v>450000</v>
      </c>
      <c r="AS2878">
        <v>611673</v>
      </c>
      <c r="AT2878">
        <v>450000</v>
      </c>
      <c r="AU2878">
        <v>611673</v>
      </c>
      <c r="AV2878">
        <v>73.568745535504604</v>
      </c>
      <c r="AX2878" t="s">
        <v>12263</v>
      </c>
      <c r="AY2878" t="s">
        <v>12264</v>
      </c>
    </row>
    <row r="2879" spans="1:51" hidden="1" x14ac:dyDescent="0.25">
      <c r="A2879" t="s">
        <v>12374</v>
      </c>
      <c r="B2879">
        <v>2008</v>
      </c>
      <c r="C2879">
        <v>131</v>
      </c>
      <c r="E2879" t="s">
        <v>50</v>
      </c>
      <c r="F2879" t="s">
        <v>71</v>
      </c>
      <c r="G2879" t="s">
        <v>72</v>
      </c>
      <c r="H2879" t="s">
        <v>102</v>
      </c>
      <c r="K2879" t="s">
        <v>357</v>
      </c>
      <c r="L2879" t="s">
        <v>358</v>
      </c>
      <c r="M2879" t="s">
        <v>146</v>
      </c>
      <c r="N2879" t="s">
        <v>86</v>
      </c>
      <c r="O2879" t="s">
        <v>12375</v>
      </c>
      <c r="P2879" t="s">
        <v>5047</v>
      </c>
      <c r="Q2879" t="s">
        <v>653</v>
      </c>
      <c r="U2879" t="s">
        <v>127</v>
      </c>
      <c r="W2879">
        <v>565200</v>
      </c>
      <c r="X2879" t="s">
        <v>78</v>
      </c>
      <c r="Y2879">
        <v>3623</v>
      </c>
      <c r="Z2879">
        <v>-8915</v>
      </c>
      <c r="AA2879" s="1"/>
      <c r="AB2879" t="s">
        <v>12376</v>
      </c>
      <c r="AC2879">
        <v>2008</v>
      </c>
      <c r="AD2879">
        <v>3</v>
      </c>
      <c r="AE2879">
        <v>17</v>
      </c>
      <c r="AF2879" s="2">
        <f>DATE(emdat_data[[#This Row],[Start Year]],emdat_data[[#This Row],[Start Month]],emdat_data[[#This Row],[Start Day]])</f>
        <v>39524</v>
      </c>
      <c r="AG2879">
        <v>2008</v>
      </c>
      <c r="AH2879">
        <v>4</v>
      </c>
      <c r="AI2879">
        <v>20</v>
      </c>
      <c r="AJ2879" s="2">
        <f>DATE(emdat_data[[#This Row],[End Year]],emdat_data[[#This Row],[End Month]],emdat_data[[#This Row],[End Day]])</f>
        <v>39558</v>
      </c>
      <c r="AK2879">
        <v>18</v>
      </c>
      <c r="AM2879">
        <v>1000</v>
      </c>
      <c r="AO2879">
        <v>1000</v>
      </c>
      <c r="AT2879">
        <v>2000</v>
      </c>
      <c r="AU2879">
        <v>2719</v>
      </c>
      <c r="AV2879">
        <v>73.568745535504604</v>
      </c>
      <c r="AW2879" t="s">
        <v>12377</v>
      </c>
      <c r="AY2879" t="s">
        <v>12378</v>
      </c>
    </row>
    <row r="2880" spans="1:51" hidden="1" x14ac:dyDescent="0.25">
      <c r="A2880" t="s">
        <v>12562</v>
      </c>
      <c r="B2880">
        <v>2008</v>
      </c>
      <c r="C2880">
        <v>127</v>
      </c>
      <c r="E2880" t="s">
        <v>50</v>
      </c>
      <c r="F2880" t="s">
        <v>71</v>
      </c>
      <c r="G2880" t="s">
        <v>72</v>
      </c>
      <c r="H2880" t="s">
        <v>102</v>
      </c>
      <c r="K2880" t="s">
        <v>258</v>
      </c>
      <c r="L2880" t="s">
        <v>259</v>
      </c>
      <c r="M2880" t="s">
        <v>260</v>
      </c>
      <c r="N2880" t="s">
        <v>76</v>
      </c>
      <c r="O2880" t="s">
        <v>11645</v>
      </c>
      <c r="P2880" t="s">
        <v>134</v>
      </c>
      <c r="W2880">
        <v>12190</v>
      </c>
      <c r="X2880" t="s">
        <v>78</v>
      </c>
      <c r="Y2880">
        <v>-338</v>
      </c>
      <c r="Z2880">
        <v>3817</v>
      </c>
      <c r="AA2880" s="1"/>
      <c r="AB2880" t="s">
        <v>12563</v>
      </c>
      <c r="AC2880">
        <v>2008</v>
      </c>
      <c r="AD2880">
        <v>3</v>
      </c>
      <c r="AE2880">
        <v>17</v>
      </c>
      <c r="AF2880" s="2">
        <f>DATE(emdat_data[[#This Row],[Start Year]],emdat_data[[#This Row],[Start Month]],emdat_data[[#This Row],[Start Day]])</f>
        <v>39524</v>
      </c>
      <c r="AG2880">
        <v>2008</v>
      </c>
      <c r="AH2880">
        <v>4</v>
      </c>
      <c r="AI2880">
        <v>5</v>
      </c>
      <c r="AJ2880" s="2">
        <f>DATE(emdat_data[[#This Row],[End Year]],emdat_data[[#This Row],[End Month]],emdat_data[[#This Row],[End Day]])</f>
        <v>39543</v>
      </c>
      <c r="AM2880">
        <v>700</v>
      </c>
      <c r="AO2880">
        <v>700</v>
      </c>
      <c r="AV2880">
        <v>73.568745535504604</v>
      </c>
      <c r="AX2880" t="s">
        <v>11646</v>
      </c>
      <c r="AY2880" t="s">
        <v>11647</v>
      </c>
    </row>
    <row r="2881" spans="1:51" hidden="1" x14ac:dyDescent="0.25">
      <c r="A2881" t="s">
        <v>12848</v>
      </c>
      <c r="B2881">
        <v>2008</v>
      </c>
      <c r="C2881">
        <v>127</v>
      </c>
      <c r="E2881" t="s">
        <v>50</v>
      </c>
      <c r="F2881" t="s">
        <v>71</v>
      </c>
      <c r="G2881" t="s">
        <v>72</v>
      </c>
      <c r="H2881" t="s">
        <v>102</v>
      </c>
      <c r="K2881" t="s">
        <v>397</v>
      </c>
      <c r="L2881" t="s">
        <v>398</v>
      </c>
      <c r="M2881" t="s">
        <v>260</v>
      </c>
      <c r="N2881" t="s">
        <v>76</v>
      </c>
      <c r="O2881" t="s">
        <v>12849</v>
      </c>
      <c r="P2881" t="s">
        <v>642</v>
      </c>
      <c r="X2881" t="s">
        <v>78</v>
      </c>
      <c r="Y2881">
        <v>-338</v>
      </c>
      <c r="Z2881">
        <v>3817</v>
      </c>
      <c r="AA2881" s="1"/>
      <c r="AC2881">
        <v>2008</v>
      </c>
      <c r="AD2881">
        <v>3</v>
      </c>
      <c r="AE2881">
        <v>17</v>
      </c>
      <c r="AF2881" s="2">
        <f>DATE(emdat_data[[#This Row],[Start Year]],emdat_data[[#This Row],[Start Month]],emdat_data[[#This Row],[Start Day]])</f>
        <v>39524</v>
      </c>
      <c r="AG2881">
        <v>2008</v>
      </c>
      <c r="AH2881">
        <v>4</v>
      </c>
      <c r="AI2881">
        <v>4</v>
      </c>
      <c r="AJ2881" s="2">
        <f>DATE(emdat_data[[#This Row],[End Year]],emdat_data[[#This Row],[End Month]],emdat_data[[#This Row],[End Day]])</f>
        <v>39542</v>
      </c>
      <c r="AK2881">
        <v>1</v>
      </c>
      <c r="AN2881">
        <v>1500</v>
      </c>
      <c r="AO2881">
        <v>1500</v>
      </c>
      <c r="AV2881">
        <v>73.568745535504604</v>
      </c>
      <c r="AX2881" t="s">
        <v>12850</v>
      </c>
      <c r="AY2881" t="s">
        <v>12851</v>
      </c>
    </row>
    <row r="2882" spans="1:51" hidden="1" x14ac:dyDescent="0.25">
      <c r="A2882" t="s">
        <v>12514</v>
      </c>
      <c r="B2882">
        <v>2008</v>
      </c>
      <c r="C2882">
        <v>130</v>
      </c>
      <c r="E2882" t="s">
        <v>50</v>
      </c>
      <c r="F2882" t="s">
        <v>71</v>
      </c>
      <c r="G2882" t="s">
        <v>72</v>
      </c>
      <c r="K2882" t="s">
        <v>226</v>
      </c>
      <c r="L2882" t="s">
        <v>227</v>
      </c>
      <c r="M2882" t="s">
        <v>56</v>
      </c>
      <c r="N2882" t="s">
        <v>57</v>
      </c>
      <c r="O2882" t="s">
        <v>12515</v>
      </c>
      <c r="P2882" t="s">
        <v>134</v>
      </c>
      <c r="W2882">
        <v>144300</v>
      </c>
      <c r="X2882" t="s">
        <v>78</v>
      </c>
      <c r="Y2882">
        <v>1076</v>
      </c>
      <c r="Z2882">
        <v>7872</v>
      </c>
      <c r="AA2882" s="1"/>
      <c r="AB2882" t="s">
        <v>12516</v>
      </c>
      <c r="AC2882">
        <v>2008</v>
      </c>
      <c r="AD2882">
        <v>3</v>
      </c>
      <c r="AE2882">
        <v>20</v>
      </c>
      <c r="AF2882" s="2">
        <f>DATE(emdat_data[[#This Row],[Start Year]],emdat_data[[#This Row],[Start Month]],emdat_data[[#This Row],[Start Day]])</f>
        <v>39527</v>
      </c>
      <c r="AG2882">
        <v>2008</v>
      </c>
      <c r="AH2882">
        <v>3</v>
      </c>
      <c r="AI2882">
        <v>28</v>
      </c>
      <c r="AJ2882" s="2">
        <f>DATE(emdat_data[[#This Row],[End Year]],emdat_data[[#This Row],[End Month]],emdat_data[[#This Row],[End Day]])</f>
        <v>39535</v>
      </c>
      <c r="AK2882">
        <v>37</v>
      </c>
      <c r="AM2882">
        <v>10278</v>
      </c>
      <c r="AO2882">
        <v>10278</v>
      </c>
      <c r="AT2882">
        <v>2000</v>
      </c>
      <c r="AU2882">
        <v>2719</v>
      </c>
      <c r="AV2882">
        <v>73.568745535504604</v>
      </c>
      <c r="AW2882" t="s">
        <v>12517</v>
      </c>
      <c r="AY2882" t="s">
        <v>12518</v>
      </c>
    </row>
    <row r="2883" spans="1:51" hidden="1" x14ac:dyDescent="0.25">
      <c r="A2883" t="s">
        <v>12587</v>
      </c>
      <c r="B2883">
        <v>2008</v>
      </c>
      <c r="C2883">
        <v>129</v>
      </c>
      <c r="E2883" t="s">
        <v>50</v>
      </c>
      <c r="F2883" t="s">
        <v>71</v>
      </c>
      <c r="G2883" t="s">
        <v>72</v>
      </c>
      <c r="K2883" t="s">
        <v>258</v>
      </c>
      <c r="L2883" t="s">
        <v>259</v>
      </c>
      <c r="M2883" t="s">
        <v>260</v>
      </c>
      <c r="N2883" t="s">
        <v>76</v>
      </c>
      <c r="O2883" t="s">
        <v>12588</v>
      </c>
      <c r="P2883" t="s">
        <v>134</v>
      </c>
      <c r="W2883">
        <v>21280</v>
      </c>
      <c r="X2883" t="s">
        <v>78</v>
      </c>
      <c r="Y2883">
        <v>283</v>
      </c>
      <c r="Z2883">
        <v>3767</v>
      </c>
      <c r="AA2883" s="1"/>
      <c r="AC2883">
        <v>2008</v>
      </c>
      <c r="AD2883">
        <v>3</v>
      </c>
      <c r="AE2883">
        <v>20</v>
      </c>
      <c r="AF2883" s="2">
        <f>DATE(emdat_data[[#This Row],[Start Year]],emdat_data[[#This Row],[Start Month]],emdat_data[[#This Row],[Start Day]])</f>
        <v>39527</v>
      </c>
      <c r="AG2883">
        <v>2008</v>
      </c>
      <c r="AH2883">
        <v>4</v>
      </c>
      <c r="AI2883">
        <v>2</v>
      </c>
      <c r="AJ2883" s="2">
        <f>DATE(emdat_data[[#This Row],[End Year]],emdat_data[[#This Row],[End Month]],emdat_data[[#This Row],[End Day]])</f>
        <v>39540</v>
      </c>
      <c r="AK2883">
        <v>2</v>
      </c>
      <c r="AM2883">
        <v>10000</v>
      </c>
      <c r="AO2883">
        <v>10000</v>
      </c>
      <c r="AV2883">
        <v>73.568745535504604</v>
      </c>
      <c r="AX2883" t="s">
        <v>12589</v>
      </c>
      <c r="AY2883" t="s">
        <v>12590</v>
      </c>
    </row>
    <row r="2884" spans="1:51" hidden="1" x14ac:dyDescent="0.25">
      <c r="A2884" t="s">
        <v>11023</v>
      </c>
      <c r="B2884">
        <v>2008</v>
      </c>
      <c r="C2884">
        <v>644</v>
      </c>
      <c r="E2884" t="s">
        <v>50</v>
      </c>
      <c r="F2884" t="s">
        <v>63</v>
      </c>
      <c r="G2884" t="s">
        <v>82</v>
      </c>
      <c r="H2884" t="s">
        <v>98</v>
      </c>
      <c r="K2884" t="s">
        <v>527</v>
      </c>
      <c r="L2884" t="s">
        <v>528</v>
      </c>
      <c r="M2884" t="s">
        <v>56</v>
      </c>
      <c r="N2884" t="s">
        <v>57</v>
      </c>
      <c r="O2884" t="s">
        <v>11024</v>
      </c>
      <c r="W2884">
        <v>100</v>
      </c>
      <c r="X2884" t="s">
        <v>88</v>
      </c>
      <c r="AA2884" s="1"/>
      <c r="AC2884">
        <v>2008</v>
      </c>
      <c r="AD2884">
        <v>3</v>
      </c>
      <c r="AE2884">
        <v>22</v>
      </c>
      <c r="AF2884" s="2">
        <f>DATE(emdat_data[[#This Row],[Start Year]],emdat_data[[#This Row],[Start Month]],emdat_data[[#This Row],[Start Day]])</f>
        <v>39529</v>
      </c>
      <c r="AG2884">
        <v>2008</v>
      </c>
      <c r="AH2884">
        <v>3</v>
      </c>
      <c r="AI2884">
        <v>22</v>
      </c>
      <c r="AJ2884" s="2">
        <f>DATE(emdat_data[[#This Row],[End Year]],emdat_data[[#This Row],[End Month]],emdat_data[[#This Row],[End Day]])</f>
        <v>39529</v>
      </c>
      <c r="AK2884">
        <v>12</v>
      </c>
      <c r="AL2884">
        <v>200</v>
      </c>
      <c r="AO2884">
        <v>200</v>
      </c>
      <c r="AV2884">
        <v>73.568745535504604</v>
      </c>
      <c r="AX2884" t="s">
        <v>11025</v>
      </c>
      <c r="AY2884" t="s">
        <v>11026</v>
      </c>
    </row>
    <row r="2885" spans="1:51" hidden="1" x14ac:dyDescent="0.25">
      <c r="A2885" t="s">
        <v>10688</v>
      </c>
      <c r="B2885">
        <v>2008</v>
      </c>
      <c r="C2885">
        <v>125</v>
      </c>
      <c r="D2885" t="s">
        <v>10689</v>
      </c>
      <c r="E2885" t="s">
        <v>50</v>
      </c>
      <c r="F2885" t="s">
        <v>71</v>
      </c>
      <c r="G2885" t="s">
        <v>72</v>
      </c>
      <c r="H2885" t="s">
        <v>102</v>
      </c>
      <c r="K2885" t="s">
        <v>335</v>
      </c>
      <c r="L2885" t="s">
        <v>336</v>
      </c>
      <c r="M2885" t="s">
        <v>85</v>
      </c>
      <c r="N2885" t="s">
        <v>86</v>
      </c>
      <c r="O2885" t="s">
        <v>10690</v>
      </c>
      <c r="P2885" t="s">
        <v>134</v>
      </c>
      <c r="Q2885" t="s">
        <v>176</v>
      </c>
      <c r="S2885" t="s">
        <v>127</v>
      </c>
      <c r="U2885" t="s">
        <v>127</v>
      </c>
      <c r="W2885">
        <v>1120000</v>
      </c>
      <c r="X2885" t="s">
        <v>78</v>
      </c>
      <c r="Y2885">
        <v>-536</v>
      </c>
      <c r="Z2885">
        <v>-4168</v>
      </c>
      <c r="AA2885" s="1"/>
      <c r="AB2885" t="s">
        <v>10691</v>
      </c>
      <c r="AC2885">
        <v>2008</v>
      </c>
      <c r="AD2885">
        <v>3</v>
      </c>
      <c r="AE2885">
        <v>30</v>
      </c>
      <c r="AF2885" s="2">
        <f>DATE(emdat_data[[#This Row],[Start Year]],emdat_data[[#This Row],[Start Month]],emdat_data[[#This Row],[Start Day]])</f>
        <v>39537</v>
      </c>
      <c r="AG2885">
        <v>2008</v>
      </c>
      <c r="AH2885">
        <v>4</v>
      </c>
      <c r="AI2885">
        <v>4</v>
      </c>
      <c r="AJ2885" s="2">
        <f>DATE(emdat_data[[#This Row],[End Year]],emdat_data[[#This Row],[End Month]],emdat_data[[#This Row],[End Day]])</f>
        <v>39542</v>
      </c>
      <c r="AK2885">
        <v>36</v>
      </c>
      <c r="AM2885">
        <v>190000</v>
      </c>
      <c r="AO2885">
        <v>190000</v>
      </c>
      <c r="AT2885">
        <v>360000</v>
      </c>
      <c r="AU2885">
        <v>489338</v>
      </c>
      <c r="AV2885">
        <v>73.568745535504604</v>
      </c>
      <c r="AW2885" t="s">
        <v>10692</v>
      </c>
      <c r="AY2885" t="s">
        <v>10693</v>
      </c>
    </row>
    <row r="2886" spans="1:51" hidden="1" x14ac:dyDescent="0.25">
      <c r="A2886" t="s">
        <v>12838</v>
      </c>
      <c r="B2886">
        <v>2008</v>
      </c>
      <c r="C2886">
        <v>9154</v>
      </c>
      <c r="E2886" t="s">
        <v>50</v>
      </c>
      <c r="F2886" t="s">
        <v>350</v>
      </c>
      <c r="G2886" t="s">
        <v>351</v>
      </c>
      <c r="H2886" t="s">
        <v>351</v>
      </c>
      <c r="K2886" t="s">
        <v>2562</v>
      </c>
      <c r="L2886" t="s">
        <v>2563</v>
      </c>
      <c r="M2886" t="s">
        <v>173</v>
      </c>
      <c r="N2886" t="s">
        <v>57</v>
      </c>
      <c r="O2886" t="s">
        <v>12839</v>
      </c>
      <c r="X2886" t="s">
        <v>78</v>
      </c>
      <c r="AA2886" s="1"/>
      <c r="AC2886">
        <v>2008</v>
      </c>
      <c r="AD2886">
        <v>4</v>
      </c>
      <c r="AF2886" s="2">
        <f>DATE(emdat_data[[#This Row],[Start Year]],emdat_data[[#This Row],[Start Month]],emdat_data[[#This Row],[Start Day]])</f>
        <v>39538</v>
      </c>
      <c r="AG2886">
        <v>2008</v>
      </c>
      <c r="AJ2886" s="2">
        <f>DATE(emdat_data[[#This Row],[End Year]],emdat_data[[#This Row],[End Month]],emdat_data[[#This Row],[End Day]])</f>
        <v>39416</v>
      </c>
      <c r="AM2886">
        <v>10000000</v>
      </c>
      <c r="AO2886">
        <v>10000000</v>
      </c>
      <c r="AV2886">
        <v>73.568745535504604</v>
      </c>
      <c r="AW2886" t="s">
        <v>12840</v>
      </c>
      <c r="AY2886" t="s">
        <v>12841</v>
      </c>
    </row>
    <row r="2887" spans="1:51" hidden="1" x14ac:dyDescent="0.25">
      <c r="A2887" t="s">
        <v>13143</v>
      </c>
      <c r="B2887">
        <v>2008</v>
      </c>
      <c r="C2887">
        <v>139</v>
      </c>
      <c r="E2887" t="s">
        <v>50</v>
      </c>
      <c r="F2887" t="s">
        <v>71</v>
      </c>
      <c r="G2887" t="s">
        <v>72</v>
      </c>
      <c r="H2887" t="s">
        <v>102</v>
      </c>
      <c r="K2887" t="s">
        <v>3130</v>
      </c>
      <c r="L2887" t="s">
        <v>3131</v>
      </c>
      <c r="M2887" t="s">
        <v>75</v>
      </c>
      <c r="N2887" t="s">
        <v>76</v>
      </c>
      <c r="O2887" t="s">
        <v>13144</v>
      </c>
      <c r="P2887" t="s">
        <v>2496</v>
      </c>
      <c r="Q2887" t="s">
        <v>659</v>
      </c>
      <c r="X2887" t="s">
        <v>78</v>
      </c>
      <c r="AA2887" s="1"/>
      <c r="AC2887">
        <v>2008</v>
      </c>
      <c r="AD2887">
        <v>4</v>
      </c>
      <c r="AE2887">
        <v>2</v>
      </c>
      <c r="AF2887" s="2">
        <f>DATE(emdat_data[[#This Row],[Start Year]],emdat_data[[#This Row],[Start Month]],emdat_data[[#This Row],[Start Day]])</f>
        <v>39540</v>
      </c>
      <c r="AG2887">
        <v>2008</v>
      </c>
      <c r="AH2887">
        <v>4</v>
      </c>
      <c r="AI2887">
        <v>2</v>
      </c>
      <c r="AJ2887" s="2">
        <f>DATE(emdat_data[[#This Row],[End Year]],emdat_data[[#This Row],[End Month]],emdat_data[[#This Row],[End Day]])</f>
        <v>39540</v>
      </c>
      <c r="AK2887">
        <v>15</v>
      </c>
      <c r="AL2887">
        <v>2</v>
      </c>
      <c r="AN2887">
        <v>500</v>
      </c>
      <c r="AO2887">
        <v>502</v>
      </c>
      <c r="AV2887">
        <v>73.568745535504604</v>
      </c>
      <c r="AW2887" t="s">
        <v>13145</v>
      </c>
      <c r="AY2887" t="s">
        <v>13146</v>
      </c>
    </row>
    <row r="2888" spans="1:51" hidden="1" x14ac:dyDescent="0.25">
      <c r="A2888" t="s">
        <v>12881</v>
      </c>
      <c r="B2888">
        <v>2008</v>
      </c>
      <c r="C2888">
        <v>601</v>
      </c>
      <c r="E2888" t="s">
        <v>50</v>
      </c>
      <c r="F2888" t="s">
        <v>63</v>
      </c>
      <c r="G2888" t="s">
        <v>82</v>
      </c>
      <c r="H2888" t="s">
        <v>157</v>
      </c>
      <c r="I2888" t="s">
        <v>418</v>
      </c>
      <c r="K2888" t="s">
        <v>357</v>
      </c>
      <c r="L2888" t="s">
        <v>358</v>
      </c>
      <c r="M2888" t="s">
        <v>146</v>
      </c>
      <c r="N2888" t="s">
        <v>86</v>
      </c>
      <c r="O2888" t="s">
        <v>12882</v>
      </c>
      <c r="X2888" t="s">
        <v>88</v>
      </c>
      <c r="AA2888" s="1"/>
      <c r="AC2888">
        <v>2008</v>
      </c>
      <c r="AD2888">
        <v>4</v>
      </c>
      <c r="AE2888">
        <v>9</v>
      </c>
      <c r="AF2888" s="2">
        <f>DATE(emdat_data[[#This Row],[Start Year]],emdat_data[[#This Row],[Start Month]],emdat_data[[#This Row],[Start Day]])</f>
        <v>39547</v>
      </c>
      <c r="AG2888">
        <v>2008</v>
      </c>
      <c r="AH2888">
        <v>4</v>
      </c>
      <c r="AI2888">
        <v>11</v>
      </c>
      <c r="AJ2888" s="2">
        <f>DATE(emdat_data[[#This Row],[End Year]],emdat_data[[#This Row],[End Month]],emdat_data[[#This Row],[End Day]])</f>
        <v>39549</v>
      </c>
      <c r="AK2888">
        <v>3</v>
      </c>
      <c r="AR2888">
        <v>800000</v>
      </c>
      <c r="AS2888">
        <v>1087418</v>
      </c>
      <c r="AT2888">
        <v>1100000</v>
      </c>
      <c r="AU2888">
        <v>1495200</v>
      </c>
      <c r="AV2888">
        <v>73.568745535504604</v>
      </c>
      <c r="AW2888" t="s">
        <v>12883</v>
      </c>
      <c r="AY2888" t="s">
        <v>12884</v>
      </c>
    </row>
    <row r="2889" spans="1:51" hidden="1" x14ac:dyDescent="0.25">
      <c r="A2889" t="s">
        <v>10671</v>
      </c>
      <c r="B2889">
        <v>2008</v>
      </c>
      <c r="C2889">
        <v>142</v>
      </c>
      <c r="E2889" t="s">
        <v>50</v>
      </c>
      <c r="F2889" t="s">
        <v>71</v>
      </c>
      <c r="G2889" t="s">
        <v>72</v>
      </c>
      <c r="H2889" t="s">
        <v>102</v>
      </c>
      <c r="K2889" t="s">
        <v>761</v>
      </c>
      <c r="L2889" t="s">
        <v>762</v>
      </c>
      <c r="M2889" t="s">
        <v>260</v>
      </c>
      <c r="N2889" t="s">
        <v>76</v>
      </c>
      <c r="O2889" t="s">
        <v>10672</v>
      </c>
      <c r="P2889" t="s">
        <v>134</v>
      </c>
      <c r="Q2889" t="s">
        <v>176</v>
      </c>
      <c r="X2889" t="s">
        <v>78</v>
      </c>
      <c r="AA2889" s="1"/>
      <c r="AC2889">
        <v>2008</v>
      </c>
      <c r="AD2889">
        <v>4</v>
      </c>
      <c r="AE2889">
        <v>10</v>
      </c>
      <c r="AF2889" s="2">
        <f>DATE(emdat_data[[#This Row],[Start Year]],emdat_data[[#This Row],[Start Month]],emdat_data[[#This Row],[Start Day]])</f>
        <v>39548</v>
      </c>
      <c r="AG2889">
        <v>2008</v>
      </c>
      <c r="AH2889">
        <v>4</v>
      </c>
      <c r="AI2889">
        <v>11</v>
      </c>
      <c r="AJ2889" s="2">
        <f>DATE(emdat_data[[#This Row],[End Year]],emdat_data[[#This Row],[End Month]],emdat_data[[#This Row],[End Day]])</f>
        <v>39549</v>
      </c>
      <c r="AK2889">
        <v>6</v>
      </c>
      <c r="AM2889">
        <v>500</v>
      </c>
      <c r="AO2889">
        <v>500</v>
      </c>
      <c r="AV2889">
        <v>73.568745535504604</v>
      </c>
      <c r="AX2889" t="s">
        <v>10673</v>
      </c>
      <c r="AY2889" t="s">
        <v>10674</v>
      </c>
    </row>
    <row r="2890" spans="1:51" hidden="1" x14ac:dyDescent="0.25">
      <c r="A2890" t="s">
        <v>11049</v>
      </c>
      <c r="B2890">
        <v>2008</v>
      </c>
      <c r="C2890">
        <v>170</v>
      </c>
      <c r="E2890" t="s">
        <v>50</v>
      </c>
      <c r="F2890" t="s">
        <v>71</v>
      </c>
      <c r="G2890" t="s">
        <v>72</v>
      </c>
      <c r="H2890" t="s">
        <v>102</v>
      </c>
      <c r="K2890" t="s">
        <v>144</v>
      </c>
      <c r="L2890" t="s">
        <v>145</v>
      </c>
      <c r="M2890" t="s">
        <v>146</v>
      </c>
      <c r="N2890" t="s">
        <v>86</v>
      </c>
      <c r="O2890" t="s">
        <v>11050</v>
      </c>
      <c r="P2890" t="s">
        <v>2814</v>
      </c>
      <c r="W2890">
        <v>22900</v>
      </c>
      <c r="X2890" t="s">
        <v>78</v>
      </c>
      <c r="Y2890">
        <v>4446</v>
      </c>
      <c r="Z2890">
        <v>-7747</v>
      </c>
      <c r="AA2890" s="1"/>
      <c r="AB2890" t="s">
        <v>11051</v>
      </c>
      <c r="AC2890">
        <v>2008</v>
      </c>
      <c r="AD2890">
        <v>4</v>
      </c>
      <c r="AE2890">
        <v>10</v>
      </c>
      <c r="AF2890" s="2">
        <f>DATE(emdat_data[[#This Row],[Start Year]],emdat_data[[#This Row],[Start Month]],emdat_data[[#This Row],[Start Day]])</f>
        <v>39548</v>
      </c>
      <c r="AG2890">
        <v>2008</v>
      </c>
      <c r="AH2890">
        <v>4</v>
      </c>
      <c r="AI2890">
        <v>24</v>
      </c>
      <c r="AJ2890" s="2">
        <f>DATE(emdat_data[[#This Row],[End Year]],emdat_data[[#This Row],[End Month]],emdat_data[[#This Row],[End Day]])</f>
        <v>39562</v>
      </c>
      <c r="AM2890">
        <v>400</v>
      </c>
      <c r="AO2890">
        <v>400</v>
      </c>
      <c r="AV2890">
        <v>73.568745535504604</v>
      </c>
      <c r="AX2890" t="s">
        <v>11052</v>
      </c>
      <c r="AY2890" t="s">
        <v>11053</v>
      </c>
    </row>
    <row r="2891" spans="1:51" hidden="1" x14ac:dyDescent="0.25">
      <c r="A2891" t="s">
        <v>12740</v>
      </c>
      <c r="B2891">
        <v>2008</v>
      </c>
      <c r="C2891">
        <v>155</v>
      </c>
      <c r="D2891" t="s">
        <v>10623</v>
      </c>
      <c r="E2891" t="s">
        <v>50</v>
      </c>
      <c r="F2891" t="s">
        <v>63</v>
      </c>
      <c r="G2891" t="s">
        <v>82</v>
      </c>
      <c r="H2891" t="s">
        <v>98</v>
      </c>
      <c r="J2891" t="s">
        <v>10624</v>
      </c>
      <c r="K2891" t="s">
        <v>364</v>
      </c>
      <c r="L2891" t="s">
        <v>365</v>
      </c>
      <c r="M2891" t="s">
        <v>173</v>
      </c>
      <c r="N2891" t="s">
        <v>57</v>
      </c>
      <c r="O2891" t="s">
        <v>12741</v>
      </c>
      <c r="W2891">
        <v>175</v>
      </c>
      <c r="X2891" t="s">
        <v>88</v>
      </c>
      <c r="AA2891" s="1"/>
      <c r="AC2891">
        <v>2008</v>
      </c>
      <c r="AD2891">
        <v>4</v>
      </c>
      <c r="AE2891">
        <v>13</v>
      </c>
      <c r="AF2891" s="2">
        <f>DATE(emdat_data[[#This Row],[Start Year]],emdat_data[[#This Row],[Start Month]],emdat_data[[#This Row],[Start Day]])</f>
        <v>39551</v>
      </c>
      <c r="AG2891">
        <v>2008</v>
      </c>
      <c r="AH2891">
        <v>4</v>
      </c>
      <c r="AI2891">
        <v>13</v>
      </c>
      <c r="AJ2891" s="2">
        <f>DATE(emdat_data[[#This Row],[End Year]],emdat_data[[#This Row],[End Month]],emdat_data[[#This Row],[End Day]])</f>
        <v>39551</v>
      </c>
      <c r="AK2891">
        <v>1</v>
      </c>
      <c r="AT2891">
        <v>16000</v>
      </c>
      <c r="AU2891">
        <v>21748</v>
      </c>
      <c r="AV2891">
        <v>73.568745535504604</v>
      </c>
      <c r="AW2891" t="s">
        <v>6216</v>
      </c>
      <c r="AY2891" t="s">
        <v>12742</v>
      </c>
    </row>
    <row r="2892" spans="1:51" hidden="1" x14ac:dyDescent="0.25">
      <c r="A2892" t="s">
        <v>11153</v>
      </c>
      <c r="B2892">
        <v>2008</v>
      </c>
      <c r="C2892">
        <v>164</v>
      </c>
      <c r="D2892" t="s">
        <v>10737</v>
      </c>
      <c r="E2892" t="s">
        <v>50</v>
      </c>
      <c r="F2892" t="s">
        <v>51</v>
      </c>
      <c r="G2892" t="s">
        <v>1213</v>
      </c>
      <c r="H2892" t="s">
        <v>1214</v>
      </c>
      <c r="J2892" t="s">
        <v>8258</v>
      </c>
      <c r="K2892" t="s">
        <v>1159</v>
      </c>
      <c r="L2892" t="s">
        <v>1160</v>
      </c>
      <c r="M2892" t="s">
        <v>85</v>
      </c>
      <c r="N2892" t="s">
        <v>86</v>
      </c>
      <c r="O2892" t="s">
        <v>11154</v>
      </c>
      <c r="AA2892" s="1"/>
      <c r="AC2892">
        <v>2008</v>
      </c>
      <c r="AD2892">
        <v>4</v>
      </c>
      <c r="AE2892">
        <v>14</v>
      </c>
      <c r="AF2892" s="2">
        <f>DATE(emdat_data[[#This Row],[Start Year]],emdat_data[[#This Row],[Start Month]],emdat_data[[#This Row],[Start Day]])</f>
        <v>39552</v>
      </c>
      <c r="AG2892">
        <v>2008</v>
      </c>
      <c r="AH2892">
        <v>4</v>
      </c>
      <c r="AI2892">
        <v>14</v>
      </c>
      <c r="AJ2892" s="2">
        <f>DATE(emdat_data[[#This Row],[End Year]],emdat_data[[#This Row],[End Month]],emdat_data[[#This Row],[End Day]])</f>
        <v>39552</v>
      </c>
      <c r="AM2892">
        <v>14201</v>
      </c>
      <c r="AO2892">
        <v>14201</v>
      </c>
      <c r="AV2892">
        <v>73.568745535504604</v>
      </c>
      <c r="AX2892" t="s">
        <v>11155</v>
      </c>
      <c r="AY2892" t="s">
        <v>11156</v>
      </c>
    </row>
    <row r="2893" spans="1:51" hidden="1" x14ac:dyDescent="0.25">
      <c r="A2893" t="s">
        <v>11241</v>
      </c>
      <c r="B2893">
        <v>2008</v>
      </c>
      <c r="C2893">
        <v>162</v>
      </c>
      <c r="E2893" t="s">
        <v>50</v>
      </c>
      <c r="F2893" t="s">
        <v>51</v>
      </c>
      <c r="G2893" t="s">
        <v>1213</v>
      </c>
      <c r="H2893" t="s">
        <v>1214</v>
      </c>
      <c r="J2893" t="s">
        <v>4876</v>
      </c>
      <c r="K2893" t="s">
        <v>171</v>
      </c>
      <c r="L2893" t="s">
        <v>172</v>
      </c>
      <c r="M2893" t="s">
        <v>173</v>
      </c>
      <c r="N2893" t="s">
        <v>57</v>
      </c>
      <c r="O2893" t="s">
        <v>4877</v>
      </c>
      <c r="AA2893" s="1"/>
      <c r="AC2893">
        <v>2008</v>
      </c>
      <c r="AD2893">
        <v>4</v>
      </c>
      <c r="AE2893">
        <v>15</v>
      </c>
      <c r="AF2893" s="2">
        <f>DATE(emdat_data[[#This Row],[Start Year]],emdat_data[[#This Row],[Start Month]],emdat_data[[#This Row],[Start Day]])</f>
        <v>39553</v>
      </c>
      <c r="AG2893">
        <v>2008</v>
      </c>
      <c r="AH2893">
        <v>4</v>
      </c>
      <c r="AI2893">
        <v>15</v>
      </c>
      <c r="AJ2893" s="2">
        <f>DATE(emdat_data[[#This Row],[End Year]],emdat_data[[#This Row],[End Month]],emdat_data[[#This Row],[End Day]])</f>
        <v>39553</v>
      </c>
      <c r="AM2893">
        <v>600</v>
      </c>
      <c r="AO2893">
        <v>600</v>
      </c>
      <c r="AV2893">
        <v>73.568745535504604</v>
      </c>
      <c r="AX2893" t="s">
        <v>4878</v>
      </c>
      <c r="AY2893" t="s">
        <v>4879</v>
      </c>
    </row>
    <row r="2894" spans="1:51" hidden="1" x14ac:dyDescent="0.25">
      <c r="A2894" t="s">
        <v>10854</v>
      </c>
      <c r="B2894">
        <v>2008</v>
      </c>
      <c r="C2894">
        <v>651</v>
      </c>
      <c r="E2894" t="s">
        <v>50</v>
      </c>
      <c r="F2894" t="s">
        <v>63</v>
      </c>
      <c r="G2894" t="s">
        <v>82</v>
      </c>
      <c r="H2894" t="s">
        <v>157</v>
      </c>
      <c r="I2894" t="s">
        <v>389</v>
      </c>
      <c r="K2894" t="s">
        <v>159</v>
      </c>
      <c r="L2894" t="s">
        <v>160</v>
      </c>
      <c r="M2894" t="s">
        <v>161</v>
      </c>
      <c r="N2894" t="s">
        <v>57</v>
      </c>
      <c r="O2894" t="s">
        <v>4818</v>
      </c>
      <c r="Q2894" t="s">
        <v>65</v>
      </c>
      <c r="X2894" t="s">
        <v>88</v>
      </c>
      <c r="AA2894" s="1"/>
      <c r="AC2894">
        <v>2008</v>
      </c>
      <c r="AD2894">
        <v>4</v>
      </c>
      <c r="AE2894">
        <v>17</v>
      </c>
      <c r="AF2894" s="2">
        <f>DATE(emdat_data[[#This Row],[Start Year]],emdat_data[[#This Row],[Start Month]],emdat_data[[#This Row],[Start Day]])</f>
        <v>39555</v>
      </c>
      <c r="AG2894">
        <v>2008</v>
      </c>
      <c r="AH2894">
        <v>4</v>
      </c>
      <c r="AI2894">
        <v>19</v>
      </c>
      <c r="AJ2894" s="2">
        <f>DATE(emdat_data[[#This Row],[End Year]],emdat_data[[#This Row],[End Month]],emdat_data[[#This Row],[End Day]])</f>
        <v>39557</v>
      </c>
      <c r="AT2894">
        <v>733000</v>
      </c>
      <c r="AU2894">
        <v>996347</v>
      </c>
      <c r="AV2894">
        <v>73.568745535504604</v>
      </c>
      <c r="AW2894" t="s">
        <v>4819</v>
      </c>
      <c r="AY2894" t="s">
        <v>4820</v>
      </c>
    </row>
    <row r="2895" spans="1:51" hidden="1" x14ac:dyDescent="0.25">
      <c r="A2895" t="s">
        <v>10622</v>
      </c>
      <c r="B2895">
        <v>2008</v>
      </c>
      <c r="C2895">
        <v>155</v>
      </c>
      <c r="D2895" t="s">
        <v>10623</v>
      </c>
      <c r="E2895" t="s">
        <v>50</v>
      </c>
      <c r="F2895" t="s">
        <v>63</v>
      </c>
      <c r="G2895" t="s">
        <v>82</v>
      </c>
      <c r="H2895" t="s">
        <v>98</v>
      </c>
      <c r="J2895" t="s">
        <v>10624</v>
      </c>
      <c r="K2895" t="s">
        <v>159</v>
      </c>
      <c r="L2895" t="s">
        <v>160</v>
      </c>
      <c r="M2895" t="s">
        <v>161</v>
      </c>
      <c r="N2895" t="s">
        <v>57</v>
      </c>
      <c r="O2895" t="s">
        <v>10625</v>
      </c>
      <c r="Q2895" t="s">
        <v>72</v>
      </c>
      <c r="R2895" t="s">
        <v>176</v>
      </c>
      <c r="W2895">
        <v>175</v>
      </c>
      <c r="X2895" t="s">
        <v>88</v>
      </c>
      <c r="AA2895" s="1"/>
      <c r="AC2895">
        <v>2008</v>
      </c>
      <c r="AD2895">
        <v>4</v>
      </c>
      <c r="AE2895">
        <v>19</v>
      </c>
      <c r="AF2895" s="2">
        <f>DATE(emdat_data[[#This Row],[Start Year]],emdat_data[[#This Row],[Start Month]],emdat_data[[#This Row],[Start Day]])</f>
        <v>39557</v>
      </c>
      <c r="AG2895">
        <v>2008</v>
      </c>
      <c r="AH2895">
        <v>4</v>
      </c>
      <c r="AI2895">
        <v>19</v>
      </c>
      <c r="AJ2895" s="2">
        <f>DATE(emdat_data[[#This Row],[End Year]],emdat_data[[#This Row],[End Month]],emdat_data[[#This Row],[End Day]])</f>
        <v>39557</v>
      </c>
      <c r="AK2895">
        <v>25</v>
      </c>
      <c r="AM2895">
        <v>274000</v>
      </c>
      <c r="AO2895">
        <v>274000</v>
      </c>
      <c r="AT2895">
        <v>49000</v>
      </c>
      <c r="AU2895">
        <v>66604</v>
      </c>
      <c r="AV2895">
        <v>73.568745535504604</v>
      </c>
      <c r="AW2895" t="s">
        <v>10626</v>
      </c>
      <c r="AY2895" t="s">
        <v>10627</v>
      </c>
    </row>
    <row r="2896" spans="1:51" hidden="1" x14ac:dyDescent="0.25">
      <c r="A2896" t="s">
        <v>11245</v>
      </c>
      <c r="B2896">
        <v>2008</v>
      </c>
      <c r="C2896">
        <v>176</v>
      </c>
      <c r="E2896" t="s">
        <v>50</v>
      </c>
      <c r="F2896" t="s">
        <v>71</v>
      </c>
      <c r="G2896" t="s">
        <v>72</v>
      </c>
      <c r="H2896" t="s">
        <v>170</v>
      </c>
      <c r="K2896" t="s">
        <v>171</v>
      </c>
      <c r="L2896" t="s">
        <v>172</v>
      </c>
      <c r="M2896" t="s">
        <v>173</v>
      </c>
      <c r="N2896" t="s">
        <v>57</v>
      </c>
      <c r="O2896" t="s">
        <v>11246</v>
      </c>
      <c r="P2896" t="s">
        <v>134</v>
      </c>
      <c r="W2896">
        <v>4200</v>
      </c>
      <c r="X2896" t="s">
        <v>78</v>
      </c>
      <c r="Y2896">
        <v>465</v>
      </c>
      <c r="Z2896">
        <v>9577</v>
      </c>
      <c r="AA2896" s="1"/>
      <c r="AC2896">
        <v>2008</v>
      </c>
      <c r="AD2896">
        <v>4</v>
      </c>
      <c r="AE2896">
        <v>23</v>
      </c>
      <c r="AF2896" s="2">
        <f>DATE(emdat_data[[#This Row],[Start Year]],emdat_data[[#This Row],[Start Month]],emdat_data[[#This Row],[Start Day]])</f>
        <v>39561</v>
      </c>
      <c r="AG2896">
        <v>2008</v>
      </c>
      <c r="AH2896">
        <v>4</v>
      </c>
      <c r="AI2896">
        <v>27</v>
      </c>
      <c r="AJ2896" s="2">
        <f>DATE(emdat_data[[#This Row],[End Year]],emdat_data[[#This Row],[End Month]],emdat_data[[#This Row],[End Day]])</f>
        <v>39565</v>
      </c>
      <c r="AM2896">
        <v>34514</v>
      </c>
      <c r="AO2896">
        <v>34514</v>
      </c>
      <c r="AV2896">
        <v>73.568745535504604</v>
      </c>
      <c r="AX2896" t="s">
        <v>11247</v>
      </c>
      <c r="AY2896" t="s">
        <v>11248</v>
      </c>
    </row>
    <row r="2897" spans="1:51" hidden="1" x14ac:dyDescent="0.25">
      <c r="A2897" t="s">
        <v>10928</v>
      </c>
      <c r="B2897">
        <v>2008</v>
      </c>
      <c r="C2897">
        <v>264</v>
      </c>
      <c r="E2897" t="s">
        <v>50</v>
      </c>
      <c r="F2897" t="s">
        <v>71</v>
      </c>
      <c r="G2897" t="s">
        <v>72</v>
      </c>
      <c r="H2897" t="s">
        <v>102</v>
      </c>
      <c r="K2897" t="s">
        <v>144</v>
      </c>
      <c r="L2897" t="s">
        <v>145</v>
      </c>
      <c r="M2897" t="s">
        <v>146</v>
      </c>
      <c r="N2897" t="s">
        <v>86</v>
      </c>
      <c r="O2897" t="s">
        <v>10929</v>
      </c>
      <c r="Q2897" t="s">
        <v>2546</v>
      </c>
      <c r="W2897">
        <v>3180</v>
      </c>
      <c r="X2897" t="s">
        <v>78</v>
      </c>
      <c r="Y2897">
        <v>5215</v>
      </c>
      <c r="Z2897">
        <v>-8196</v>
      </c>
      <c r="AA2897" s="1"/>
      <c r="AB2897" t="s">
        <v>10930</v>
      </c>
      <c r="AC2897">
        <v>2008</v>
      </c>
      <c r="AD2897">
        <v>4</v>
      </c>
      <c r="AE2897">
        <v>26</v>
      </c>
      <c r="AF2897" s="2">
        <f>DATE(emdat_data[[#This Row],[Start Year]],emdat_data[[#This Row],[Start Month]],emdat_data[[#This Row],[Start Day]])</f>
        <v>39564</v>
      </c>
      <c r="AG2897">
        <v>2008</v>
      </c>
      <c r="AH2897">
        <v>5</v>
      </c>
      <c r="AI2897">
        <v>1</v>
      </c>
      <c r="AJ2897" s="2">
        <f>DATE(emdat_data[[#This Row],[End Year]],emdat_data[[#This Row],[End Month]],emdat_data[[#This Row],[End Day]])</f>
        <v>39569</v>
      </c>
      <c r="AM2897">
        <v>2000</v>
      </c>
      <c r="AO2897">
        <v>2000</v>
      </c>
      <c r="AV2897">
        <v>73.568745535504604</v>
      </c>
      <c r="AX2897" t="s">
        <v>10931</v>
      </c>
      <c r="AY2897" t="s">
        <v>10932</v>
      </c>
    </row>
    <row r="2898" spans="1:51" hidden="1" x14ac:dyDescent="0.25">
      <c r="A2898" t="s">
        <v>12199</v>
      </c>
      <c r="B2898">
        <v>2008</v>
      </c>
      <c r="C2898">
        <v>184</v>
      </c>
      <c r="D2898" t="s">
        <v>12200</v>
      </c>
      <c r="E2898" t="s">
        <v>50</v>
      </c>
      <c r="F2898" t="s">
        <v>63</v>
      </c>
      <c r="G2898" t="s">
        <v>82</v>
      </c>
      <c r="H2898" t="s">
        <v>98</v>
      </c>
      <c r="J2898" t="s">
        <v>12201</v>
      </c>
      <c r="K2898" t="s">
        <v>274</v>
      </c>
      <c r="L2898" t="s">
        <v>275</v>
      </c>
      <c r="M2898" t="s">
        <v>56</v>
      </c>
      <c r="N2898" t="s">
        <v>57</v>
      </c>
      <c r="O2898" t="s">
        <v>12202</v>
      </c>
      <c r="Q2898" t="s">
        <v>72</v>
      </c>
      <c r="R2898" t="s">
        <v>176</v>
      </c>
      <c r="X2898" t="s">
        <v>88</v>
      </c>
      <c r="AA2898" s="1"/>
      <c r="AC2898">
        <v>2008</v>
      </c>
      <c r="AD2898">
        <v>4</v>
      </c>
      <c r="AE2898">
        <v>27</v>
      </c>
      <c r="AF2898" s="2">
        <f>DATE(emdat_data[[#This Row],[Start Year]],emdat_data[[#This Row],[Start Month]],emdat_data[[#This Row],[Start Day]])</f>
        <v>39565</v>
      </c>
      <c r="AG2898">
        <v>2008</v>
      </c>
      <c r="AH2898">
        <v>5</v>
      </c>
      <c r="AI2898">
        <v>3</v>
      </c>
      <c r="AJ2898" s="2">
        <f>DATE(emdat_data[[#This Row],[End Year]],emdat_data[[#This Row],[End Month]],emdat_data[[#This Row],[End Day]])</f>
        <v>39571</v>
      </c>
      <c r="AK2898">
        <v>9</v>
      </c>
      <c r="AM2898">
        <v>50000</v>
      </c>
      <c r="AO2898">
        <v>50000</v>
      </c>
      <c r="AV2898">
        <v>73.568745535504604</v>
      </c>
      <c r="AX2898" t="s">
        <v>12203</v>
      </c>
      <c r="AY2898" t="s">
        <v>12204</v>
      </c>
    </row>
    <row r="2899" spans="1:51" hidden="1" x14ac:dyDescent="0.25">
      <c r="A2899" t="s">
        <v>12885</v>
      </c>
      <c r="B2899">
        <v>2008</v>
      </c>
      <c r="C2899">
        <v>645</v>
      </c>
      <c r="E2899" t="s">
        <v>50</v>
      </c>
      <c r="F2899" t="s">
        <v>63</v>
      </c>
      <c r="G2899" t="s">
        <v>82</v>
      </c>
      <c r="H2899" t="s">
        <v>157</v>
      </c>
      <c r="I2899" t="s">
        <v>418</v>
      </c>
      <c r="K2899" t="s">
        <v>357</v>
      </c>
      <c r="L2899" t="s">
        <v>358</v>
      </c>
      <c r="M2899" t="s">
        <v>146</v>
      </c>
      <c r="N2899" t="s">
        <v>86</v>
      </c>
      <c r="O2899" t="s">
        <v>12886</v>
      </c>
      <c r="W2899">
        <v>240</v>
      </c>
      <c r="X2899" t="s">
        <v>88</v>
      </c>
      <c r="AA2899" s="1"/>
      <c r="AC2899">
        <v>2008</v>
      </c>
      <c r="AD2899">
        <v>4</v>
      </c>
      <c r="AE2899">
        <v>28</v>
      </c>
      <c r="AF2899" s="2">
        <f>DATE(emdat_data[[#This Row],[Start Year]],emdat_data[[#This Row],[Start Month]],emdat_data[[#This Row],[Start Day]])</f>
        <v>39566</v>
      </c>
      <c r="AG2899">
        <v>2008</v>
      </c>
      <c r="AH2899">
        <v>4</v>
      </c>
      <c r="AI2899">
        <v>28</v>
      </c>
      <c r="AJ2899" s="2">
        <f>DATE(emdat_data[[#This Row],[End Year]],emdat_data[[#This Row],[End Month]],emdat_data[[#This Row],[End Day]])</f>
        <v>39566</v>
      </c>
      <c r="AL2899">
        <v>200</v>
      </c>
      <c r="AO2899">
        <v>200</v>
      </c>
      <c r="AR2899">
        <v>62500</v>
      </c>
      <c r="AS2899">
        <v>84955</v>
      </c>
      <c r="AT2899">
        <v>110000</v>
      </c>
      <c r="AU2899">
        <v>149520</v>
      </c>
      <c r="AV2899">
        <v>73.568745535504604</v>
      </c>
      <c r="AX2899" t="s">
        <v>12887</v>
      </c>
      <c r="AY2899" t="s">
        <v>12888</v>
      </c>
    </row>
    <row r="2900" spans="1:51" hidden="1" x14ac:dyDescent="0.25">
      <c r="A2900" t="s">
        <v>10655</v>
      </c>
      <c r="B2900">
        <v>2008</v>
      </c>
      <c r="C2900">
        <v>9200</v>
      </c>
      <c r="D2900" t="s">
        <v>10656</v>
      </c>
      <c r="E2900" t="s">
        <v>50</v>
      </c>
      <c r="F2900" t="s">
        <v>350</v>
      </c>
      <c r="G2900" t="s">
        <v>351</v>
      </c>
      <c r="H2900" t="s">
        <v>351</v>
      </c>
      <c r="K2900" t="s">
        <v>1240</v>
      </c>
      <c r="L2900" t="s">
        <v>1241</v>
      </c>
      <c r="M2900" t="s">
        <v>260</v>
      </c>
      <c r="N2900" t="s">
        <v>76</v>
      </c>
      <c r="O2900" t="s">
        <v>10657</v>
      </c>
      <c r="P2900" t="s">
        <v>10658</v>
      </c>
      <c r="Q2900" t="s">
        <v>353</v>
      </c>
      <c r="R2900" t="s">
        <v>1023</v>
      </c>
      <c r="X2900" t="s">
        <v>78</v>
      </c>
      <c r="AA2900" s="1"/>
      <c r="AC2900">
        <v>2008</v>
      </c>
      <c r="AD2900">
        <v>5</v>
      </c>
      <c r="AF2900" s="2">
        <f>DATE(emdat_data[[#This Row],[Start Year]],emdat_data[[#This Row],[Start Month]],emdat_data[[#This Row],[Start Day]])</f>
        <v>39568</v>
      </c>
      <c r="AG2900">
        <v>2009</v>
      </c>
      <c r="AH2900">
        <v>10</v>
      </c>
      <c r="AJ2900" s="2">
        <f>DATE(emdat_data[[#This Row],[End Year]],emdat_data[[#This Row],[End Month]],emdat_data[[#This Row],[End Day]])</f>
        <v>40086</v>
      </c>
      <c r="AM2900">
        <v>6400000</v>
      </c>
      <c r="AO2900">
        <v>6400000</v>
      </c>
      <c r="AV2900">
        <v>73.568745535504604</v>
      </c>
      <c r="AW2900" t="s">
        <v>10659</v>
      </c>
      <c r="AY2900" t="s">
        <v>10660</v>
      </c>
    </row>
    <row r="2901" spans="1:51" hidden="1" x14ac:dyDescent="0.25">
      <c r="A2901" t="s">
        <v>12519</v>
      </c>
      <c r="B2901">
        <v>2008</v>
      </c>
      <c r="C2901">
        <v>178</v>
      </c>
      <c r="E2901" t="s">
        <v>50</v>
      </c>
      <c r="F2901" t="s">
        <v>51</v>
      </c>
      <c r="G2901" t="s">
        <v>52</v>
      </c>
      <c r="H2901" t="s">
        <v>53</v>
      </c>
      <c r="K2901" t="s">
        <v>1447</v>
      </c>
      <c r="L2901" t="s">
        <v>1448</v>
      </c>
      <c r="M2901" t="s">
        <v>56</v>
      </c>
      <c r="N2901" t="s">
        <v>57</v>
      </c>
      <c r="O2901" t="s">
        <v>12520</v>
      </c>
      <c r="W2901">
        <v>5</v>
      </c>
      <c r="X2901" t="s">
        <v>59</v>
      </c>
      <c r="Y2901">
        <v>3386</v>
      </c>
      <c r="Z2901">
        <v>4859</v>
      </c>
      <c r="AA2901" s="1">
        <v>0.19791666666666666</v>
      </c>
      <c r="AC2901">
        <v>2008</v>
      </c>
      <c r="AD2901">
        <v>5</v>
      </c>
      <c r="AE2901">
        <v>1</v>
      </c>
      <c r="AF2901" s="2">
        <f>DATE(emdat_data[[#This Row],[Start Year]],emdat_data[[#This Row],[Start Month]],emdat_data[[#This Row],[Start Day]])</f>
        <v>39569</v>
      </c>
      <c r="AG2901">
        <v>2008</v>
      </c>
      <c r="AH2901">
        <v>5</v>
      </c>
      <c r="AI2901">
        <v>1</v>
      </c>
      <c r="AJ2901" s="2">
        <f>DATE(emdat_data[[#This Row],[End Year]],emdat_data[[#This Row],[End Month]],emdat_data[[#This Row],[End Day]])</f>
        <v>39569</v>
      </c>
      <c r="AL2901">
        <v>170</v>
      </c>
      <c r="AO2901">
        <v>170</v>
      </c>
      <c r="AV2901">
        <v>73.568745535504604</v>
      </c>
      <c r="AX2901" t="s">
        <v>12521</v>
      </c>
      <c r="AY2901" t="s">
        <v>12522</v>
      </c>
    </row>
    <row r="2902" spans="1:51" hidden="1" x14ac:dyDescent="0.25">
      <c r="A2902" t="s">
        <v>11054</v>
      </c>
      <c r="B2902">
        <v>2008</v>
      </c>
      <c r="C2902">
        <v>182</v>
      </c>
      <c r="D2902" t="s">
        <v>10948</v>
      </c>
      <c r="E2902" t="s">
        <v>50</v>
      </c>
      <c r="F2902" t="s">
        <v>51</v>
      </c>
      <c r="G2902" t="s">
        <v>1213</v>
      </c>
      <c r="H2902" t="s">
        <v>1214</v>
      </c>
      <c r="J2902" t="s">
        <v>10949</v>
      </c>
      <c r="K2902" t="s">
        <v>151</v>
      </c>
      <c r="L2902" t="s">
        <v>152</v>
      </c>
      <c r="M2902" t="s">
        <v>85</v>
      </c>
      <c r="N2902" t="s">
        <v>86</v>
      </c>
      <c r="O2902" t="s">
        <v>11055</v>
      </c>
      <c r="U2902" t="s">
        <v>127</v>
      </c>
      <c r="Y2902">
        <v>-42833</v>
      </c>
      <c r="Z2902">
        <v>-7265</v>
      </c>
      <c r="AA2902" s="1"/>
      <c r="AC2902">
        <v>2008</v>
      </c>
      <c r="AD2902">
        <v>5</v>
      </c>
      <c r="AE2902">
        <v>2</v>
      </c>
      <c r="AF2902" s="2">
        <f>DATE(emdat_data[[#This Row],[Start Year]],emdat_data[[#This Row],[Start Month]],emdat_data[[#This Row],[Start Day]])</f>
        <v>39570</v>
      </c>
      <c r="AG2902">
        <v>2008</v>
      </c>
      <c r="AH2902">
        <v>5</v>
      </c>
      <c r="AI2902">
        <v>6</v>
      </c>
      <c r="AJ2902" s="2">
        <f>DATE(emdat_data[[#This Row],[End Year]],emdat_data[[#This Row],[End Month]],emdat_data[[#This Row],[End Day]])</f>
        <v>39574</v>
      </c>
      <c r="AM2902">
        <v>8000</v>
      </c>
      <c r="AO2902">
        <v>8000</v>
      </c>
      <c r="AV2902">
        <v>73.568745535504604</v>
      </c>
      <c r="AX2902" t="s">
        <v>11056</v>
      </c>
      <c r="AY2902" t="s">
        <v>11057</v>
      </c>
    </row>
    <row r="2903" spans="1:51" hidden="1" x14ac:dyDescent="0.25">
      <c r="A2903" t="s">
        <v>11084</v>
      </c>
      <c r="B2903">
        <v>2008</v>
      </c>
      <c r="C2903">
        <v>263</v>
      </c>
      <c r="E2903" t="s">
        <v>50</v>
      </c>
      <c r="F2903" t="s">
        <v>71</v>
      </c>
      <c r="G2903" t="s">
        <v>72</v>
      </c>
      <c r="H2903" t="s">
        <v>102</v>
      </c>
      <c r="K2903" t="s">
        <v>159</v>
      </c>
      <c r="L2903" t="s">
        <v>160</v>
      </c>
      <c r="M2903" t="s">
        <v>161</v>
      </c>
      <c r="N2903" t="s">
        <v>57</v>
      </c>
      <c r="O2903" t="s">
        <v>11085</v>
      </c>
      <c r="P2903" t="s">
        <v>642</v>
      </c>
      <c r="W2903">
        <v>43960</v>
      </c>
      <c r="X2903" t="s">
        <v>78</v>
      </c>
      <c r="Y2903">
        <v>3087</v>
      </c>
      <c r="Z2903">
        <v>11303</v>
      </c>
      <c r="AA2903" s="1"/>
      <c r="AC2903">
        <v>2008</v>
      </c>
      <c r="AD2903">
        <v>5</v>
      </c>
      <c r="AE2903">
        <v>2</v>
      </c>
      <c r="AF2903" s="2">
        <f>DATE(emdat_data[[#This Row],[Start Year]],emdat_data[[#This Row],[Start Month]],emdat_data[[#This Row],[Start Day]])</f>
        <v>39570</v>
      </c>
      <c r="AG2903">
        <v>2008</v>
      </c>
      <c r="AH2903">
        <v>5</v>
      </c>
      <c r="AI2903">
        <v>5</v>
      </c>
      <c r="AJ2903" s="2">
        <f>DATE(emdat_data[[#This Row],[End Year]],emdat_data[[#This Row],[End Month]],emdat_data[[#This Row],[End Day]])</f>
        <v>39573</v>
      </c>
      <c r="AK2903">
        <v>3</v>
      </c>
      <c r="AM2903">
        <v>780000</v>
      </c>
      <c r="AO2903">
        <v>780000</v>
      </c>
      <c r="AT2903">
        <v>19000</v>
      </c>
      <c r="AU2903">
        <v>25826</v>
      </c>
      <c r="AV2903">
        <v>73.568745535504604</v>
      </c>
      <c r="AX2903" t="s">
        <v>11086</v>
      </c>
      <c r="AY2903" t="s">
        <v>11087</v>
      </c>
    </row>
    <row r="2904" spans="1:51" hidden="1" x14ac:dyDescent="0.25">
      <c r="A2904" t="s">
        <v>12411</v>
      </c>
      <c r="B2904">
        <v>2008</v>
      </c>
      <c r="C2904">
        <v>184</v>
      </c>
      <c r="D2904" t="s">
        <v>12200</v>
      </c>
      <c r="E2904" t="s">
        <v>50</v>
      </c>
      <c r="F2904" t="s">
        <v>63</v>
      </c>
      <c r="G2904" t="s">
        <v>82</v>
      </c>
      <c r="H2904" t="s">
        <v>98</v>
      </c>
      <c r="J2904" t="s">
        <v>12201</v>
      </c>
      <c r="K2904" t="s">
        <v>1583</v>
      </c>
      <c r="L2904" t="s">
        <v>1584</v>
      </c>
      <c r="M2904" t="s">
        <v>173</v>
      </c>
      <c r="N2904" t="s">
        <v>57</v>
      </c>
      <c r="O2904" t="s">
        <v>12412</v>
      </c>
      <c r="Q2904" t="s">
        <v>72</v>
      </c>
      <c r="S2904" t="s">
        <v>127</v>
      </c>
      <c r="U2904" t="s">
        <v>127</v>
      </c>
      <c r="V2904">
        <v>607329</v>
      </c>
      <c r="W2904">
        <v>215</v>
      </c>
      <c r="X2904" t="s">
        <v>88</v>
      </c>
      <c r="AA2904" s="1"/>
      <c r="AC2904">
        <v>2008</v>
      </c>
      <c r="AD2904">
        <v>5</v>
      </c>
      <c r="AE2904">
        <v>2</v>
      </c>
      <c r="AF2904" s="2">
        <f>DATE(emdat_data[[#This Row],[Start Year]],emdat_data[[#This Row],[Start Month]],emdat_data[[#This Row],[Start Day]])</f>
        <v>39570</v>
      </c>
      <c r="AG2904">
        <v>2008</v>
      </c>
      <c r="AH2904">
        <v>5</v>
      </c>
      <c r="AI2904">
        <v>3</v>
      </c>
      <c r="AJ2904" s="2">
        <f>DATE(emdat_data[[#This Row],[End Year]],emdat_data[[#This Row],[End Month]],emdat_data[[#This Row],[End Day]])</f>
        <v>39571</v>
      </c>
      <c r="AK2904">
        <v>138366</v>
      </c>
      <c r="AL2904">
        <v>20000</v>
      </c>
      <c r="AM2904">
        <v>2400000</v>
      </c>
      <c r="AO2904">
        <v>2420000</v>
      </c>
      <c r="AT2904">
        <v>4000000</v>
      </c>
      <c r="AU2904">
        <v>5437091</v>
      </c>
      <c r="AV2904">
        <v>73.568745535504604</v>
      </c>
      <c r="AW2904" t="s">
        <v>12413</v>
      </c>
      <c r="AX2904" t="s">
        <v>12414</v>
      </c>
      <c r="AY2904" t="s">
        <v>12415</v>
      </c>
    </row>
    <row r="2905" spans="1:51" hidden="1" x14ac:dyDescent="0.25">
      <c r="A2905" t="s">
        <v>12440</v>
      </c>
      <c r="B2905">
        <v>2008</v>
      </c>
      <c r="C2905">
        <v>184</v>
      </c>
      <c r="D2905" t="s">
        <v>12200</v>
      </c>
      <c r="E2905" t="s">
        <v>50</v>
      </c>
      <c r="F2905" t="s">
        <v>63</v>
      </c>
      <c r="G2905" t="s">
        <v>82</v>
      </c>
      <c r="H2905" t="s">
        <v>98</v>
      </c>
      <c r="J2905" t="s">
        <v>12201</v>
      </c>
      <c r="K2905" t="s">
        <v>2562</v>
      </c>
      <c r="L2905" t="s">
        <v>2563</v>
      </c>
      <c r="M2905" t="s">
        <v>173</v>
      </c>
      <c r="N2905" t="s">
        <v>57</v>
      </c>
      <c r="O2905" t="s">
        <v>12441</v>
      </c>
      <c r="Q2905" t="s">
        <v>72</v>
      </c>
      <c r="X2905" t="s">
        <v>88</v>
      </c>
      <c r="AA2905" s="1"/>
      <c r="AC2905">
        <v>2008</v>
      </c>
      <c r="AD2905">
        <v>5</v>
      </c>
      <c r="AE2905">
        <v>2</v>
      </c>
      <c r="AF2905" s="2">
        <f>DATE(emdat_data[[#This Row],[Start Year]],emdat_data[[#This Row],[Start Month]],emdat_data[[#This Row],[Start Day]])</f>
        <v>39570</v>
      </c>
      <c r="AG2905">
        <v>2008</v>
      </c>
      <c r="AH2905">
        <v>5</v>
      </c>
      <c r="AI2905">
        <v>3</v>
      </c>
      <c r="AJ2905" s="2">
        <f>DATE(emdat_data[[#This Row],[End Year]],emdat_data[[#This Row],[End Month]],emdat_data[[#This Row],[End Day]])</f>
        <v>39571</v>
      </c>
      <c r="AN2905">
        <v>1000</v>
      </c>
      <c r="AO2905">
        <v>1000</v>
      </c>
      <c r="AV2905">
        <v>73.568745535504604</v>
      </c>
      <c r="AW2905" t="s">
        <v>12442</v>
      </c>
      <c r="AY2905" t="s">
        <v>12443</v>
      </c>
    </row>
    <row r="2906" spans="1:51" x14ac:dyDescent="0.25">
      <c r="A2906" t="s">
        <v>12869</v>
      </c>
      <c r="B2906">
        <v>2008</v>
      </c>
      <c r="C2906">
        <v>274</v>
      </c>
      <c r="D2906" t="s">
        <v>12870</v>
      </c>
      <c r="E2906" t="s">
        <v>50</v>
      </c>
      <c r="F2906" t="s">
        <v>119</v>
      </c>
      <c r="G2906" t="s">
        <v>120</v>
      </c>
      <c r="H2906" t="s">
        <v>121</v>
      </c>
      <c r="J2906" t="s">
        <v>294</v>
      </c>
      <c r="K2906" t="s">
        <v>2972</v>
      </c>
      <c r="L2906" t="s">
        <v>2973</v>
      </c>
      <c r="M2906" t="s">
        <v>260</v>
      </c>
      <c r="N2906" t="s">
        <v>76</v>
      </c>
      <c r="O2906" t="s">
        <v>12871</v>
      </c>
      <c r="P2906" t="s">
        <v>12872</v>
      </c>
      <c r="T2906" t="s">
        <v>128</v>
      </c>
      <c r="U2906" t="s">
        <v>128</v>
      </c>
      <c r="X2906" t="s">
        <v>129</v>
      </c>
      <c r="AA2906" s="1"/>
      <c r="AC2906">
        <v>2008</v>
      </c>
      <c r="AD2906">
        <v>5</v>
      </c>
      <c r="AE2906">
        <v>2</v>
      </c>
      <c r="AF2906" s="2">
        <f>DATE(emdat_data[[#This Row],[Start Year]],emdat_data[[#This Row],[Start Month]],emdat_data[[#This Row],[Start Day]])</f>
        <v>39570</v>
      </c>
      <c r="AG2906">
        <v>2008</v>
      </c>
      <c r="AH2906">
        <v>6</v>
      </c>
      <c r="AI2906">
        <v>27</v>
      </c>
      <c r="AJ2906" s="2">
        <f>DATE(emdat_data[[#This Row],[End Year]],emdat_data[[#This Row],[End Month]],emdat_data[[#This Row],[End Day]])</f>
        <v>39626</v>
      </c>
      <c r="AK2906">
        <v>28</v>
      </c>
      <c r="AM2906">
        <v>388</v>
      </c>
      <c r="AO2906">
        <v>388</v>
      </c>
      <c r="AV2906">
        <v>73.568745535504604</v>
      </c>
    </row>
    <row r="2907" spans="1:51" hidden="1" x14ac:dyDescent="0.25">
      <c r="A2907" t="s">
        <v>12601</v>
      </c>
      <c r="B2907">
        <v>2008</v>
      </c>
      <c r="C2907">
        <v>185</v>
      </c>
      <c r="D2907" t="s">
        <v>12602</v>
      </c>
      <c r="E2907" t="s">
        <v>50</v>
      </c>
      <c r="F2907" t="s">
        <v>71</v>
      </c>
      <c r="G2907" t="s">
        <v>72</v>
      </c>
      <c r="H2907" t="s">
        <v>92</v>
      </c>
      <c r="K2907" t="s">
        <v>268</v>
      </c>
      <c r="L2907" t="s">
        <v>269</v>
      </c>
      <c r="M2907" t="s">
        <v>161</v>
      </c>
      <c r="N2907" t="s">
        <v>57</v>
      </c>
      <c r="O2907" t="s">
        <v>12603</v>
      </c>
      <c r="X2907" t="s">
        <v>78</v>
      </c>
      <c r="AA2907" s="1"/>
      <c r="AC2907">
        <v>2008</v>
      </c>
      <c r="AD2907">
        <v>5</v>
      </c>
      <c r="AE2907">
        <v>4</v>
      </c>
      <c r="AF2907" s="2">
        <f>DATE(emdat_data[[#This Row],[Start Year]],emdat_data[[#This Row],[Start Month]],emdat_data[[#This Row],[Start Day]])</f>
        <v>39572</v>
      </c>
      <c r="AG2907">
        <v>2008</v>
      </c>
      <c r="AH2907">
        <v>5</v>
      </c>
      <c r="AI2907">
        <v>4</v>
      </c>
      <c r="AJ2907" s="2">
        <f>DATE(emdat_data[[#This Row],[End Year]],emdat_data[[#This Row],[End Month]],emdat_data[[#This Row],[End Day]])</f>
        <v>39572</v>
      </c>
      <c r="AK2907">
        <v>10</v>
      </c>
      <c r="AL2907">
        <v>13</v>
      </c>
      <c r="AO2907">
        <v>13</v>
      </c>
      <c r="AV2907">
        <v>73.568745535504604</v>
      </c>
      <c r="AW2907" t="s">
        <v>12604</v>
      </c>
      <c r="AY2907" t="s">
        <v>12605</v>
      </c>
    </row>
    <row r="2908" spans="1:51" hidden="1" x14ac:dyDescent="0.25">
      <c r="A2908" t="s">
        <v>11278</v>
      </c>
      <c r="B2908">
        <v>2008</v>
      </c>
      <c r="C2908">
        <v>189</v>
      </c>
      <c r="E2908" t="s">
        <v>50</v>
      </c>
      <c r="F2908" t="s">
        <v>71</v>
      </c>
      <c r="G2908" t="s">
        <v>217</v>
      </c>
      <c r="H2908" t="s">
        <v>217</v>
      </c>
      <c r="K2908" t="s">
        <v>171</v>
      </c>
      <c r="L2908" t="s">
        <v>172</v>
      </c>
      <c r="M2908" t="s">
        <v>173</v>
      </c>
      <c r="N2908" t="s">
        <v>57</v>
      </c>
      <c r="O2908" t="s">
        <v>11279</v>
      </c>
      <c r="Y2908">
        <v>-44831667</v>
      </c>
      <c r="Z2908">
        <v>13769</v>
      </c>
      <c r="AA2908" s="1"/>
      <c r="AC2908">
        <v>2008</v>
      </c>
      <c r="AD2908">
        <v>5</v>
      </c>
      <c r="AE2908">
        <v>5</v>
      </c>
      <c r="AF2908" s="2">
        <f>DATE(emdat_data[[#This Row],[Start Year]],emdat_data[[#This Row],[Start Month]],emdat_data[[#This Row],[Start Day]])</f>
        <v>39573</v>
      </c>
      <c r="AG2908">
        <v>2008</v>
      </c>
      <c r="AH2908">
        <v>5</v>
      </c>
      <c r="AI2908">
        <v>5</v>
      </c>
      <c r="AJ2908" s="2">
        <f>DATE(emdat_data[[#This Row],[End Year]],emdat_data[[#This Row],[End Month]],emdat_data[[#This Row],[End Day]])</f>
        <v>39573</v>
      </c>
      <c r="AK2908">
        <v>21</v>
      </c>
      <c r="AV2908">
        <v>73.568745535504604</v>
      </c>
      <c r="AX2908" t="s">
        <v>11280</v>
      </c>
      <c r="AY2908" t="s">
        <v>11281</v>
      </c>
    </row>
    <row r="2909" spans="1:51" hidden="1" x14ac:dyDescent="0.25">
      <c r="A2909" t="s">
        <v>11037</v>
      </c>
      <c r="B2909">
        <v>2008</v>
      </c>
      <c r="C2909">
        <v>346</v>
      </c>
      <c r="E2909" t="s">
        <v>50</v>
      </c>
      <c r="F2909" t="s">
        <v>63</v>
      </c>
      <c r="G2909" t="s">
        <v>82</v>
      </c>
      <c r="H2909" t="s">
        <v>789</v>
      </c>
      <c r="K2909" t="s">
        <v>335</v>
      </c>
      <c r="L2909" t="s">
        <v>336</v>
      </c>
      <c r="M2909" t="s">
        <v>85</v>
      </c>
      <c r="N2909" t="s">
        <v>86</v>
      </c>
      <c r="O2909" t="s">
        <v>11038</v>
      </c>
      <c r="U2909" t="s">
        <v>127</v>
      </c>
      <c r="X2909" t="s">
        <v>88</v>
      </c>
      <c r="AA2909" s="1"/>
      <c r="AC2909">
        <v>2008</v>
      </c>
      <c r="AD2909">
        <v>5</v>
      </c>
      <c r="AE2909">
        <v>6</v>
      </c>
      <c r="AF2909" s="2">
        <f>DATE(emdat_data[[#This Row],[Start Year]],emdat_data[[#This Row],[Start Month]],emdat_data[[#This Row],[Start Day]])</f>
        <v>39574</v>
      </c>
      <c r="AG2909">
        <v>2008</v>
      </c>
      <c r="AH2909">
        <v>5</v>
      </c>
      <c r="AI2909">
        <v>6</v>
      </c>
      <c r="AJ2909" s="2">
        <f>DATE(emdat_data[[#This Row],[End Year]],emdat_data[[#This Row],[End Month]],emdat_data[[#This Row],[End Day]])</f>
        <v>39574</v>
      </c>
      <c r="AK2909">
        <v>3</v>
      </c>
      <c r="AN2909">
        <v>1600</v>
      </c>
      <c r="AO2909">
        <v>1600</v>
      </c>
      <c r="AV2909">
        <v>73.568745535504604</v>
      </c>
      <c r="AW2909" t="s">
        <v>11039</v>
      </c>
      <c r="AY2909" t="s">
        <v>11040</v>
      </c>
    </row>
    <row r="2910" spans="1:51" hidden="1" x14ac:dyDescent="0.25">
      <c r="A2910" t="s">
        <v>10947</v>
      </c>
      <c r="B2910">
        <v>2008</v>
      </c>
      <c r="C2910">
        <v>182</v>
      </c>
      <c r="D2910" t="s">
        <v>10948</v>
      </c>
      <c r="E2910" t="s">
        <v>50</v>
      </c>
      <c r="F2910" t="s">
        <v>51</v>
      </c>
      <c r="G2910" t="s">
        <v>1213</v>
      </c>
      <c r="H2910" t="s">
        <v>1214</v>
      </c>
      <c r="J2910" t="s">
        <v>10949</v>
      </c>
      <c r="K2910" t="s">
        <v>83</v>
      </c>
      <c r="L2910" t="s">
        <v>84</v>
      </c>
      <c r="M2910" t="s">
        <v>85</v>
      </c>
      <c r="N2910" t="s">
        <v>86</v>
      </c>
      <c r="O2910" t="s">
        <v>10950</v>
      </c>
      <c r="Y2910">
        <v>-42833</v>
      </c>
      <c r="Z2910">
        <v>-7265</v>
      </c>
      <c r="AA2910" s="1"/>
      <c r="AC2910">
        <v>2008</v>
      </c>
      <c r="AD2910">
        <v>5</v>
      </c>
      <c r="AE2910">
        <v>7</v>
      </c>
      <c r="AF2910" s="2">
        <f>DATE(emdat_data[[#This Row],[Start Year]],emdat_data[[#This Row],[Start Month]],emdat_data[[#This Row],[Start Day]])</f>
        <v>39575</v>
      </c>
      <c r="AG2910">
        <v>2008</v>
      </c>
      <c r="AH2910">
        <v>5</v>
      </c>
      <c r="AI2910">
        <v>7</v>
      </c>
      <c r="AJ2910" s="2">
        <f>DATE(emdat_data[[#This Row],[End Year]],emdat_data[[#This Row],[End Month]],emdat_data[[#This Row],[End Day]])</f>
        <v>39575</v>
      </c>
      <c r="AV2910">
        <v>73.568745535504604</v>
      </c>
      <c r="AW2910" t="s">
        <v>10951</v>
      </c>
      <c r="AX2910" t="s">
        <v>10952</v>
      </c>
      <c r="AY2910" t="s">
        <v>10953</v>
      </c>
    </row>
    <row r="2911" spans="1:51" hidden="1" x14ac:dyDescent="0.25">
      <c r="A2911" t="s">
        <v>12241</v>
      </c>
      <c r="B2911">
        <v>2008</v>
      </c>
      <c r="C2911">
        <v>194</v>
      </c>
      <c r="D2911" t="s">
        <v>12242</v>
      </c>
      <c r="E2911" t="s">
        <v>50</v>
      </c>
      <c r="F2911" t="s">
        <v>63</v>
      </c>
      <c r="G2911" t="s">
        <v>82</v>
      </c>
      <c r="H2911" t="s">
        <v>157</v>
      </c>
      <c r="I2911" t="s">
        <v>418</v>
      </c>
      <c r="K2911" t="s">
        <v>357</v>
      </c>
      <c r="L2911" t="s">
        <v>358</v>
      </c>
      <c r="M2911" t="s">
        <v>146</v>
      </c>
      <c r="N2911" t="s">
        <v>86</v>
      </c>
      <c r="O2911" t="s">
        <v>12243</v>
      </c>
      <c r="P2911" t="s">
        <v>12244</v>
      </c>
      <c r="Q2911" t="s">
        <v>72</v>
      </c>
      <c r="R2911" t="s">
        <v>900</v>
      </c>
      <c r="U2911" t="s">
        <v>127</v>
      </c>
      <c r="W2911">
        <v>280</v>
      </c>
      <c r="X2911" t="s">
        <v>88</v>
      </c>
      <c r="AA2911" s="1"/>
      <c r="AC2911">
        <v>2008</v>
      </c>
      <c r="AD2911">
        <v>5</v>
      </c>
      <c r="AE2911">
        <v>10</v>
      </c>
      <c r="AF2911" s="2">
        <f>DATE(emdat_data[[#This Row],[Start Year]],emdat_data[[#This Row],[Start Month]],emdat_data[[#This Row],[Start Day]])</f>
        <v>39578</v>
      </c>
      <c r="AG2911">
        <v>2008</v>
      </c>
      <c r="AH2911">
        <v>5</v>
      </c>
      <c r="AI2911">
        <v>12</v>
      </c>
      <c r="AJ2911" s="2">
        <f>DATE(emdat_data[[#This Row],[End Year]],emdat_data[[#This Row],[End Month]],emdat_data[[#This Row],[End Day]])</f>
        <v>39580</v>
      </c>
      <c r="AK2911">
        <v>22</v>
      </c>
      <c r="AL2911">
        <v>150</v>
      </c>
      <c r="AO2911">
        <v>150</v>
      </c>
      <c r="AR2911">
        <v>450000</v>
      </c>
      <c r="AS2911">
        <v>611673</v>
      </c>
      <c r="AT2911">
        <v>700000</v>
      </c>
      <c r="AU2911">
        <v>951491</v>
      </c>
      <c r="AV2911">
        <v>73.568745535504604</v>
      </c>
      <c r="AW2911" t="s">
        <v>12245</v>
      </c>
      <c r="AY2911" t="s">
        <v>12246</v>
      </c>
    </row>
    <row r="2912" spans="1:51" hidden="1" x14ac:dyDescent="0.25">
      <c r="A2912" t="s">
        <v>12922</v>
      </c>
      <c r="B2912">
        <v>2008</v>
      </c>
      <c r="C2912">
        <v>262</v>
      </c>
      <c r="E2912" t="s">
        <v>50</v>
      </c>
      <c r="F2912" t="s">
        <v>71</v>
      </c>
      <c r="G2912" t="s">
        <v>72</v>
      </c>
      <c r="H2912" t="s">
        <v>170</v>
      </c>
      <c r="K2912" t="s">
        <v>3068</v>
      </c>
      <c r="L2912" t="s">
        <v>3069</v>
      </c>
      <c r="M2912" t="s">
        <v>173</v>
      </c>
      <c r="N2912" t="s">
        <v>57</v>
      </c>
      <c r="O2912" t="s">
        <v>12923</v>
      </c>
      <c r="P2912" t="s">
        <v>642</v>
      </c>
      <c r="W2912">
        <v>5300</v>
      </c>
      <c r="X2912" t="s">
        <v>78</v>
      </c>
      <c r="Y2912">
        <v>1214</v>
      </c>
      <c r="Z2912">
        <v>10783</v>
      </c>
      <c r="AA2912" s="1"/>
      <c r="AC2912">
        <v>2008</v>
      </c>
      <c r="AD2912">
        <v>5</v>
      </c>
      <c r="AE2912">
        <v>11</v>
      </c>
      <c r="AF2912" s="2">
        <f>DATE(emdat_data[[#This Row],[Start Year]],emdat_data[[#This Row],[Start Month]],emdat_data[[#This Row],[Start Day]])</f>
        <v>39579</v>
      </c>
      <c r="AG2912">
        <v>2008</v>
      </c>
      <c r="AH2912">
        <v>5</v>
      </c>
      <c r="AI2912">
        <v>12</v>
      </c>
      <c r="AJ2912" s="2">
        <f>DATE(emdat_data[[#This Row],[End Year]],emdat_data[[#This Row],[End Month]],emdat_data[[#This Row],[End Day]])</f>
        <v>39580</v>
      </c>
      <c r="AK2912">
        <v>4</v>
      </c>
      <c r="AM2912">
        <v>500</v>
      </c>
      <c r="AO2912">
        <v>500</v>
      </c>
      <c r="AV2912">
        <v>73.568745535504604</v>
      </c>
      <c r="AX2912" t="s">
        <v>12924</v>
      </c>
      <c r="AY2912" t="s">
        <v>12925</v>
      </c>
    </row>
    <row r="2913" spans="1:51" hidden="1" x14ac:dyDescent="0.25">
      <c r="A2913" t="s">
        <v>10704</v>
      </c>
      <c r="B2913">
        <v>2008</v>
      </c>
      <c r="C2913">
        <v>192</v>
      </c>
      <c r="D2913" t="s">
        <v>10705</v>
      </c>
      <c r="E2913" t="s">
        <v>50</v>
      </c>
      <c r="F2913" t="s">
        <v>51</v>
      </c>
      <c r="G2913" t="s">
        <v>52</v>
      </c>
      <c r="H2913" t="s">
        <v>53</v>
      </c>
      <c r="K2913" t="s">
        <v>159</v>
      </c>
      <c r="L2913" t="s">
        <v>160</v>
      </c>
      <c r="M2913" t="s">
        <v>161</v>
      </c>
      <c r="N2913" t="s">
        <v>57</v>
      </c>
      <c r="O2913" t="s">
        <v>10706</v>
      </c>
      <c r="Q2913" t="s">
        <v>176</v>
      </c>
      <c r="S2913" t="s">
        <v>127</v>
      </c>
      <c r="V2913">
        <v>303663</v>
      </c>
      <c r="W2913">
        <v>8</v>
      </c>
      <c r="X2913" t="s">
        <v>59</v>
      </c>
      <c r="Y2913">
        <v>31002</v>
      </c>
      <c r="Z2913">
        <v>103322</v>
      </c>
      <c r="AA2913" s="1">
        <v>0.60277777777777775</v>
      </c>
      <c r="AC2913">
        <v>2008</v>
      </c>
      <c r="AD2913">
        <v>5</v>
      </c>
      <c r="AE2913">
        <v>12</v>
      </c>
      <c r="AF2913" s="2">
        <f>DATE(emdat_data[[#This Row],[Start Year]],emdat_data[[#This Row],[Start Month]],emdat_data[[#This Row],[Start Day]])</f>
        <v>39580</v>
      </c>
      <c r="AG2913">
        <v>2008</v>
      </c>
      <c r="AH2913">
        <v>5</v>
      </c>
      <c r="AI2913">
        <v>12</v>
      </c>
      <c r="AJ2913" s="2">
        <f>DATE(emdat_data[[#This Row],[End Year]],emdat_data[[#This Row],[End Month]],emdat_data[[#This Row],[End Day]])</f>
        <v>39580</v>
      </c>
      <c r="AK2913">
        <v>87476</v>
      </c>
      <c r="AL2913">
        <v>366596</v>
      </c>
      <c r="AM2913">
        <v>45610000</v>
      </c>
      <c r="AO2913">
        <v>45976596</v>
      </c>
      <c r="AR2913">
        <v>300000</v>
      </c>
      <c r="AS2913">
        <v>407782</v>
      </c>
      <c r="AT2913">
        <v>85000000</v>
      </c>
      <c r="AU2913">
        <v>115538194</v>
      </c>
      <c r="AV2913">
        <v>73.568745535504604</v>
      </c>
      <c r="AW2913" t="s">
        <v>10707</v>
      </c>
      <c r="AX2913" t="s">
        <v>10708</v>
      </c>
      <c r="AY2913" t="s">
        <v>10709</v>
      </c>
    </row>
    <row r="2914" spans="1:51" hidden="1" x14ac:dyDescent="0.25">
      <c r="A2914" t="s">
        <v>12427</v>
      </c>
      <c r="B2914">
        <v>2008</v>
      </c>
      <c r="C2914">
        <v>609</v>
      </c>
      <c r="E2914" t="s">
        <v>50</v>
      </c>
      <c r="F2914" t="s">
        <v>63</v>
      </c>
      <c r="G2914" t="s">
        <v>82</v>
      </c>
      <c r="H2914" t="s">
        <v>98</v>
      </c>
      <c r="J2914" t="s">
        <v>12428</v>
      </c>
      <c r="K2914" t="s">
        <v>364</v>
      </c>
      <c r="L2914" t="s">
        <v>365</v>
      </c>
      <c r="M2914" t="s">
        <v>173</v>
      </c>
      <c r="N2914" t="s">
        <v>57</v>
      </c>
      <c r="O2914" t="s">
        <v>12429</v>
      </c>
      <c r="Q2914" t="s">
        <v>72</v>
      </c>
      <c r="U2914" t="s">
        <v>127</v>
      </c>
      <c r="X2914" t="s">
        <v>88</v>
      </c>
      <c r="AA2914" s="1"/>
      <c r="AC2914">
        <v>2008</v>
      </c>
      <c r="AD2914">
        <v>5</v>
      </c>
      <c r="AE2914">
        <v>13</v>
      </c>
      <c r="AF2914" s="2">
        <f>DATE(emdat_data[[#This Row],[Start Year]],emdat_data[[#This Row],[Start Month]],emdat_data[[#This Row],[Start Day]])</f>
        <v>39581</v>
      </c>
      <c r="AG2914">
        <v>2008</v>
      </c>
      <c r="AH2914">
        <v>5</v>
      </c>
      <c r="AI2914">
        <v>13</v>
      </c>
      <c r="AJ2914" s="2">
        <f>DATE(emdat_data[[#This Row],[End Year]],emdat_data[[#This Row],[End Month]],emdat_data[[#This Row],[End Day]])</f>
        <v>39581</v>
      </c>
      <c r="AK2914">
        <v>1</v>
      </c>
      <c r="AL2914">
        <v>40</v>
      </c>
      <c r="AM2914">
        <v>8350</v>
      </c>
      <c r="AO2914">
        <v>8390</v>
      </c>
      <c r="AT2914">
        <v>280</v>
      </c>
      <c r="AU2914">
        <v>381</v>
      </c>
      <c r="AV2914">
        <v>73.568745535504604</v>
      </c>
      <c r="AX2914" t="s">
        <v>12430</v>
      </c>
      <c r="AY2914" t="s">
        <v>12431</v>
      </c>
    </row>
    <row r="2915" spans="1:51" hidden="1" x14ac:dyDescent="0.25">
      <c r="A2915" t="s">
        <v>10912</v>
      </c>
      <c r="B2915">
        <v>2008</v>
      </c>
      <c r="C2915">
        <v>646</v>
      </c>
      <c r="E2915" t="s">
        <v>50</v>
      </c>
      <c r="F2915" t="s">
        <v>63</v>
      </c>
      <c r="G2915" t="s">
        <v>82</v>
      </c>
      <c r="H2915" t="s">
        <v>157</v>
      </c>
      <c r="I2915" t="s">
        <v>389</v>
      </c>
      <c r="K2915" t="s">
        <v>226</v>
      </c>
      <c r="L2915" t="s">
        <v>227</v>
      </c>
      <c r="M2915" t="s">
        <v>56</v>
      </c>
      <c r="N2915" t="s">
        <v>57</v>
      </c>
      <c r="O2915" t="s">
        <v>1374</v>
      </c>
      <c r="Q2915" t="s">
        <v>72</v>
      </c>
      <c r="W2915">
        <v>110</v>
      </c>
      <c r="X2915" t="s">
        <v>88</v>
      </c>
      <c r="AA2915" s="1"/>
      <c r="AC2915">
        <v>2008</v>
      </c>
      <c r="AD2915">
        <v>5</v>
      </c>
      <c r="AE2915">
        <v>14</v>
      </c>
      <c r="AF2915" s="2">
        <f>DATE(emdat_data[[#This Row],[Start Year]],emdat_data[[#This Row],[Start Month]],emdat_data[[#This Row],[Start Day]])</f>
        <v>39582</v>
      </c>
      <c r="AG2915">
        <v>2008</v>
      </c>
      <c r="AH2915">
        <v>5</v>
      </c>
      <c r="AI2915">
        <v>14</v>
      </c>
      <c r="AJ2915" s="2">
        <f>DATE(emdat_data[[#This Row],[End Year]],emdat_data[[#This Row],[End Month]],emdat_data[[#This Row],[End Day]])</f>
        <v>39582</v>
      </c>
      <c r="AK2915">
        <v>111</v>
      </c>
      <c r="AL2915">
        <v>50</v>
      </c>
      <c r="AO2915">
        <v>50</v>
      </c>
      <c r="AT2915">
        <v>25000</v>
      </c>
      <c r="AU2915">
        <v>33982</v>
      </c>
      <c r="AV2915">
        <v>73.568745535504604</v>
      </c>
      <c r="AW2915" t="s">
        <v>1375</v>
      </c>
      <c r="AY2915" t="s">
        <v>1376</v>
      </c>
    </row>
    <row r="2916" spans="1:51" hidden="1" x14ac:dyDescent="0.25">
      <c r="A2916" t="s">
        <v>12247</v>
      </c>
      <c r="B2916">
        <v>2008</v>
      </c>
      <c r="C2916">
        <v>197</v>
      </c>
      <c r="D2916" t="s">
        <v>12248</v>
      </c>
      <c r="E2916" t="s">
        <v>50</v>
      </c>
      <c r="F2916" t="s">
        <v>63</v>
      </c>
      <c r="G2916" t="s">
        <v>82</v>
      </c>
      <c r="H2916" t="s">
        <v>98</v>
      </c>
      <c r="J2916" t="s">
        <v>12249</v>
      </c>
      <c r="K2916" t="s">
        <v>364</v>
      </c>
      <c r="L2916" t="s">
        <v>365</v>
      </c>
      <c r="M2916" t="s">
        <v>173</v>
      </c>
      <c r="N2916" t="s">
        <v>57</v>
      </c>
      <c r="O2916" t="s">
        <v>12250</v>
      </c>
      <c r="Q2916" t="s">
        <v>176</v>
      </c>
      <c r="R2916" t="s">
        <v>72</v>
      </c>
      <c r="U2916" t="s">
        <v>127</v>
      </c>
      <c r="W2916">
        <v>95</v>
      </c>
      <c r="X2916" t="s">
        <v>88</v>
      </c>
      <c r="AA2916" s="1"/>
      <c r="AC2916">
        <v>2008</v>
      </c>
      <c r="AD2916">
        <v>5</v>
      </c>
      <c r="AE2916">
        <v>18</v>
      </c>
      <c r="AF2916" s="2">
        <f>DATE(emdat_data[[#This Row],[Start Year]],emdat_data[[#This Row],[Start Month]],emdat_data[[#This Row],[Start Day]])</f>
        <v>39586</v>
      </c>
      <c r="AG2916">
        <v>2008</v>
      </c>
      <c r="AH2916">
        <v>5</v>
      </c>
      <c r="AI2916">
        <v>18</v>
      </c>
      <c r="AJ2916" s="2">
        <f>DATE(emdat_data[[#This Row],[End Year]],emdat_data[[#This Row],[End Month]],emdat_data[[#This Row],[End Day]])</f>
        <v>39586</v>
      </c>
      <c r="AK2916">
        <v>64</v>
      </c>
      <c r="AL2916">
        <v>33</v>
      </c>
      <c r="AM2916">
        <v>1496635</v>
      </c>
      <c r="AO2916">
        <v>1496668</v>
      </c>
      <c r="AT2916">
        <v>99174</v>
      </c>
      <c r="AU2916">
        <v>134805</v>
      </c>
      <c r="AV2916">
        <v>73.568745535504604</v>
      </c>
      <c r="AX2916" t="s">
        <v>12251</v>
      </c>
      <c r="AY2916" t="s">
        <v>12252</v>
      </c>
    </row>
    <row r="2917" spans="1:51" hidden="1" x14ac:dyDescent="0.25">
      <c r="A2917" t="s">
        <v>10612</v>
      </c>
      <c r="B2917">
        <v>2008</v>
      </c>
      <c r="C2917">
        <v>229</v>
      </c>
      <c r="D2917" t="s">
        <v>10613</v>
      </c>
      <c r="E2917" t="s">
        <v>50</v>
      </c>
      <c r="F2917" t="s">
        <v>71</v>
      </c>
      <c r="G2917" t="s">
        <v>72</v>
      </c>
      <c r="H2917" t="s">
        <v>102</v>
      </c>
      <c r="K2917" t="s">
        <v>151</v>
      </c>
      <c r="L2917" t="s">
        <v>152</v>
      </c>
      <c r="M2917" t="s">
        <v>85</v>
      </c>
      <c r="N2917" t="s">
        <v>86</v>
      </c>
      <c r="O2917" t="s">
        <v>10614</v>
      </c>
      <c r="P2917" t="s">
        <v>642</v>
      </c>
      <c r="Q2917" t="s">
        <v>653</v>
      </c>
      <c r="R2917" t="s">
        <v>176</v>
      </c>
      <c r="W2917">
        <v>110500</v>
      </c>
      <c r="X2917" t="s">
        <v>78</v>
      </c>
      <c r="Y2917">
        <v>-3586</v>
      </c>
      <c r="Z2917">
        <v>-7195</v>
      </c>
      <c r="AA2917" s="1"/>
      <c r="AC2917">
        <v>2008</v>
      </c>
      <c r="AD2917">
        <v>5</v>
      </c>
      <c r="AE2917">
        <v>19</v>
      </c>
      <c r="AF2917" s="2">
        <f>DATE(emdat_data[[#This Row],[Start Year]],emdat_data[[#This Row],[Start Month]],emdat_data[[#This Row],[Start Day]])</f>
        <v>39587</v>
      </c>
      <c r="AG2917">
        <v>2008</v>
      </c>
      <c r="AH2917">
        <v>5</v>
      </c>
      <c r="AI2917">
        <v>27</v>
      </c>
      <c r="AJ2917" s="2">
        <f>DATE(emdat_data[[#This Row],[End Year]],emdat_data[[#This Row],[End Month]],emdat_data[[#This Row],[End Day]])</f>
        <v>39595</v>
      </c>
      <c r="AK2917">
        <v>5</v>
      </c>
      <c r="AM2917">
        <v>40000</v>
      </c>
      <c r="AO2917">
        <v>40000</v>
      </c>
      <c r="AV2917">
        <v>73.568745535504604</v>
      </c>
      <c r="AW2917" t="s">
        <v>10615</v>
      </c>
      <c r="AY2917" t="s">
        <v>10616</v>
      </c>
    </row>
    <row r="2918" spans="1:51" hidden="1" x14ac:dyDescent="0.25">
      <c r="A2918" t="s">
        <v>12236</v>
      </c>
      <c r="B2918">
        <v>2008</v>
      </c>
      <c r="C2918">
        <v>210</v>
      </c>
      <c r="E2918" t="s">
        <v>50</v>
      </c>
      <c r="F2918" t="s">
        <v>63</v>
      </c>
      <c r="G2918" t="s">
        <v>82</v>
      </c>
      <c r="H2918" t="s">
        <v>157</v>
      </c>
      <c r="I2918" t="s">
        <v>418</v>
      </c>
      <c r="K2918" t="s">
        <v>357</v>
      </c>
      <c r="L2918" t="s">
        <v>358</v>
      </c>
      <c r="M2918" t="s">
        <v>146</v>
      </c>
      <c r="N2918" t="s">
        <v>86</v>
      </c>
      <c r="O2918" t="s">
        <v>12237</v>
      </c>
      <c r="Q2918" t="s">
        <v>72</v>
      </c>
      <c r="R2918" t="s">
        <v>653</v>
      </c>
      <c r="U2918" t="s">
        <v>127</v>
      </c>
      <c r="W2918">
        <v>320</v>
      </c>
      <c r="X2918" t="s">
        <v>88</v>
      </c>
      <c r="Y2918">
        <v>3982</v>
      </c>
      <c r="Z2918">
        <v>-9233</v>
      </c>
      <c r="AA2918" s="1"/>
      <c r="AC2918">
        <v>2008</v>
      </c>
      <c r="AD2918">
        <v>5</v>
      </c>
      <c r="AE2918">
        <v>22</v>
      </c>
      <c r="AF2918" s="2">
        <f>DATE(emdat_data[[#This Row],[Start Year]],emdat_data[[#This Row],[Start Month]],emdat_data[[#This Row],[Start Day]])</f>
        <v>39590</v>
      </c>
      <c r="AG2918">
        <v>2008</v>
      </c>
      <c r="AH2918">
        <v>5</v>
      </c>
      <c r="AI2918">
        <v>26</v>
      </c>
      <c r="AJ2918" s="2">
        <f>DATE(emdat_data[[#This Row],[End Year]],emdat_data[[#This Row],[End Month]],emdat_data[[#This Row],[End Day]])</f>
        <v>39594</v>
      </c>
      <c r="AK2918">
        <v>7</v>
      </c>
      <c r="AL2918">
        <v>70</v>
      </c>
      <c r="AO2918">
        <v>70</v>
      </c>
      <c r="AR2918">
        <v>1325000</v>
      </c>
      <c r="AS2918">
        <v>1801037</v>
      </c>
      <c r="AT2918">
        <v>1600000</v>
      </c>
      <c r="AU2918">
        <v>2174837</v>
      </c>
      <c r="AV2918">
        <v>73.568745535504604</v>
      </c>
      <c r="AW2918" t="s">
        <v>12238</v>
      </c>
      <c r="AX2918" t="s">
        <v>12239</v>
      </c>
      <c r="AY2918" t="s">
        <v>12240</v>
      </c>
    </row>
    <row r="2919" spans="1:51" hidden="1" x14ac:dyDescent="0.25">
      <c r="A2919" t="s">
        <v>10731</v>
      </c>
      <c r="B2919">
        <v>2008</v>
      </c>
      <c r="C2919">
        <v>649</v>
      </c>
      <c r="E2919" t="s">
        <v>50</v>
      </c>
      <c r="F2919" t="s">
        <v>51</v>
      </c>
      <c r="G2919" t="s">
        <v>52</v>
      </c>
      <c r="H2919" t="s">
        <v>53</v>
      </c>
      <c r="K2919" t="s">
        <v>1159</v>
      </c>
      <c r="L2919" t="s">
        <v>1160</v>
      </c>
      <c r="M2919" t="s">
        <v>85</v>
      </c>
      <c r="N2919" t="s">
        <v>86</v>
      </c>
      <c r="O2919" t="s">
        <v>10732</v>
      </c>
      <c r="Q2919" t="s">
        <v>176</v>
      </c>
      <c r="W2919">
        <v>6</v>
      </c>
      <c r="X2919" t="s">
        <v>59</v>
      </c>
      <c r="Y2919">
        <v>433</v>
      </c>
      <c r="Z2919">
        <v>-73764</v>
      </c>
      <c r="AA2919" s="1"/>
      <c r="AC2919">
        <v>2008</v>
      </c>
      <c r="AD2919">
        <v>5</v>
      </c>
      <c r="AE2919">
        <v>24</v>
      </c>
      <c r="AF2919" s="2">
        <f>DATE(emdat_data[[#This Row],[Start Year]],emdat_data[[#This Row],[Start Month]],emdat_data[[#This Row],[Start Day]])</f>
        <v>39592</v>
      </c>
      <c r="AG2919">
        <v>2008</v>
      </c>
      <c r="AH2919">
        <v>5</v>
      </c>
      <c r="AI2919">
        <v>24</v>
      </c>
      <c r="AJ2919" s="2">
        <f>DATE(emdat_data[[#This Row],[End Year]],emdat_data[[#This Row],[End Month]],emdat_data[[#This Row],[End Day]])</f>
        <v>39592</v>
      </c>
      <c r="AK2919">
        <v>11</v>
      </c>
      <c r="AL2919">
        <v>54</v>
      </c>
      <c r="AN2919">
        <v>1700</v>
      </c>
      <c r="AO2919">
        <v>1754</v>
      </c>
      <c r="AT2919">
        <v>10000</v>
      </c>
      <c r="AU2919">
        <v>13593</v>
      </c>
      <c r="AV2919">
        <v>73.568745535504604</v>
      </c>
      <c r="AW2919" t="s">
        <v>10733</v>
      </c>
      <c r="AX2919" t="s">
        <v>10734</v>
      </c>
      <c r="AY2919" t="s">
        <v>10735</v>
      </c>
    </row>
    <row r="2920" spans="1:51" hidden="1" x14ac:dyDescent="0.25">
      <c r="A2920" t="s">
        <v>12686</v>
      </c>
      <c r="B2920">
        <v>2008</v>
      </c>
      <c r="C2920">
        <v>208</v>
      </c>
      <c r="E2920" t="s">
        <v>50</v>
      </c>
      <c r="F2920" t="s">
        <v>71</v>
      </c>
      <c r="G2920" t="s">
        <v>72</v>
      </c>
      <c r="H2920" t="s">
        <v>102</v>
      </c>
      <c r="K2920" t="s">
        <v>307</v>
      </c>
      <c r="L2920" t="s">
        <v>308</v>
      </c>
      <c r="M2920" t="s">
        <v>56</v>
      </c>
      <c r="N2920" t="s">
        <v>57</v>
      </c>
      <c r="O2920" t="s">
        <v>12687</v>
      </c>
      <c r="X2920" t="s">
        <v>78</v>
      </c>
      <c r="AA2920" s="1"/>
      <c r="AC2920">
        <v>2008</v>
      </c>
      <c r="AD2920">
        <v>5</v>
      </c>
      <c r="AE2920">
        <v>24</v>
      </c>
      <c r="AF2920" s="2">
        <f>DATE(emdat_data[[#This Row],[Start Year]],emdat_data[[#This Row],[Start Month]],emdat_data[[#This Row],[Start Day]])</f>
        <v>39592</v>
      </c>
      <c r="AG2920">
        <v>2008</v>
      </c>
      <c r="AH2920">
        <v>5</v>
      </c>
      <c r="AI2920">
        <v>26</v>
      </c>
      <c r="AJ2920" s="2">
        <f>DATE(emdat_data[[#This Row],[End Year]],emdat_data[[#This Row],[End Month]],emdat_data[[#This Row],[End Day]])</f>
        <v>39594</v>
      </c>
      <c r="AK2920">
        <v>10</v>
      </c>
      <c r="AV2920">
        <v>73.568745535504604</v>
      </c>
      <c r="AX2920" t="s">
        <v>9458</v>
      </c>
      <c r="AY2920" t="s">
        <v>9459</v>
      </c>
    </row>
    <row r="2921" spans="1:51" hidden="1" x14ac:dyDescent="0.25">
      <c r="A2921" t="s">
        <v>11080</v>
      </c>
      <c r="B2921">
        <v>2008</v>
      </c>
      <c r="C2921">
        <v>650</v>
      </c>
      <c r="E2921" t="s">
        <v>50</v>
      </c>
      <c r="F2921" t="s">
        <v>51</v>
      </c>
      <c r="G2921" t="s">
        <v>52</v>
      </c>
      <c r="H2921" t="s">
        <v>53</v>
      </c>
      <c r="K2921" t="s">
        <v>159</v>
      </c>
      <c r="L2921" t="s">
        <v>160</v>
      </c>
      <c r="M2921" t="s">
        <v>161</v>
      </c>
      <c r="N2921" t="s">
        <v>57</v>
      </c>
      <c r="O2921" t="s">
        <v>11081</v>
      </c>
      <c r="W2921">
        <v>6</v>
      </c>
      <c r="X2921" t="s">
        <v>59</v>
      </c>
      <c r="Y2921">
        <v>3256</v>
      </c>
      <c r="Z2921">
        <v>105423</v>
      </c>
      <c r="AA2921" s="1"/>
      <c r="AC2921">
        <v>2008</v>
      </c>
      <c r="AD2921">
        <v>5</v>
      </c>
      <c r="AE2921">
        <v>25</v>
      </c>
      <c r="AF2921" s="2">
        <f>DATE(emdat_data[[#This Row],[Start Year]],emdat_data[[#This Row],[Start Month]],emdat_data[[#This Row],[Start Day]])</f>
        <v>39593</v>
      </c>
      <c r="AG2921">
        <v>2008</v>
      </c>
      <c r="AH2921">
        <v>5</v>
      </c>
      <c r="AI2921">
        <v>25</v>
      </c>
      <c r="AJ2921" s="2">
        <f>DATE(emdat_data[[#This Row],[End Year]],emdat_data[[#This Row],[End Month]],emdat_data[[#This Row],[End Day]])</f>
        <v>39593</v>
      </c>
      <c r="AK2921">
        <v>8</v>
      </c>
      <c r="AL2921">
        <v>1000</v>
      </c>
      <c r="AN2921">
        <v>350000</v>
      </c>
      <c r="AO2921">
        <v>351000</v>
      </c>
      <c r="AV2921">
        <v>73.568745535504604</v>
      </c>
      <c r="AW2921" t="s">
        <v>11082</v>
      </c>
      <c r="AY2921" t="s">
        <v>11083</v>
      </c>
    </row>
    <row r="2922" spans="1:51" hidden="1" x14ac:dyDescent="0.25">
      <c r="A2922" t="s">
        <v>10710</v>
      </c>
      <c r="B2922">
        <v>2008</v>
      </c>
      <c r="C2922">
        <v>212</v>
      </c>
      <c r="D2922" t="s">
        <v>10711</v>
      </c>
      <c r="E2922" t="s">
        <v>50</v>
      </c>
      <c r="F2922" t="s">
        <v>71</v>
      </c>
      <c r="G2922" t="s">
        <v>72</v>
      </c>
      <c r="H2922" t="s">
        <v>102</v>
      </c>
      <c r="K2922" t="s">
        <v>159</v>
      </c>
      <c r="L2922" t="s">
        <v>160</v>
      </c>
      <c r="M2922" t="s">
        <v>161</v>
      </c>
      <c r="N2922" t="s">
        <v>57</v>
      </c>
      <c r="O2922" t="s">
        <v>10712</v>
      </c>
      <c r="P2922" t="s">
        <v>2496</v>
      </c>
      <c r="Q2922" t="s">
        <v>176</v>
      </c>
      <c r="W2922">
        <v>106000</v>
      </c>
      <c r="X2922" t="s">
        <v>78</v>
      </c>
      <c r="AA2922" s="1"/>
      <c r="AC2922">
        <v>2008</v>
      </c>
      <c r="AD2922">
        <v>5</v>
      </c>
      <c r="AE2922">
        <v>27</v>
      </c>
      <c r="AF2922" s="2">
        <f>DATE(emdat_data[[#This Row],[Start Year]],emdat_data[[#This Row],[Start Month]],emdat_data[[#This Row],[Start Day]])</f>
        <v>39595</v>
      </c>
      <c r="AG2922">
        <v>2008</v>
      </c>
      <c r="AH2922">
        <v>6</v>
      </c>
      <c r="AI2922">
        <v>5</v>
      </c>
      <c r="AJ2922" s="2">
        <f>DATE(emdat_data[[#This Row],[End Year]],emdat_data[[#This Row],[End Month]],emdat_data[[#This Row],[End Day]])</f>
        <v>39604</v>
      </c>
      <c r="AK2922">
        <v>64</v>
      </c>
      <c r="AL2922">
        <v>166</v>
      </c>
      <c r="AM2922">
        <v>538000</v>
      </c>
      <c r="AO2922">
        <v>538166</v>
      </c>
      <c r="AV2922">
        <v>73.568745535504604</v>
      </c>
      <c r="AW2922" t="s">
        <v>10713</v>
      </c>
      <c r="AY2922" t="s">
        <v>10714</v>
      </c>
    </row>
    <row r="2923" spans="1:51" hidden="1" x14ac:dyDescent="0.25">
      <c r="A2923" t="s">
        <v>10645</v>
      </c>
      <c r="B2923">
        <v>2008</v>
      </c>
      <c r="C2923">
        <v>234</v>
      </c>
      <c r="E2923" t="s">
        <v>50</v>
      </c>
      <c r="F2923" t="s">
        <v>63</v>
      </c>
      <c r="G2923" t="s">
        <v>82</v>
      </c>
      <c r="H2923" t="s">
        <v>98</v>
      </c>
      <c r="J2923" t="s">
        <v>10646</v>
      </c>
      <c r="K2923" t="s">
        <v>1185</v>
      </c>
      <c r="L2923" t="s">
        <v>1186</v>
      </c>
      <c r="M2923" t="s">
        <v>204</v>
      </c>
      <c r="N2923" t="s">
        <v>86</v>
      </c>
      <c r="O2923" t="s">
        <v>10647</v>
      </c>
      <c r="Q2923" t="s">
        <v>176</v>
      </c>
      <c r="R2923" t="s">
        <v>72</v>
      </c>
      <c r="X2923" t="s">
        <v>88</v>
      </c>
      <c r="AA2923" s="1"/>
      <c r="AC2923">
        <v>2008</v>
      </c>
      <c r="AD2923">
        <v>5</v>
      </c>
      <c r="AE2923">
        <v>28</v>
      </c>
      <c r="AF2923" s="2">
        <f>DATE(emdat_data[[#This Row],[Start Year]],emdat_data[[#This Row],[Start Month]],emdat_data[[#This Row],[Start Day]])</f>
        <v>39596</v>
      </c>
      <c r="AG2923">
        <v>2008</v>
      </c>
      <c r="AH2923">
        <v>5</v>
      </c>
      <c r="AI2923">
        <v>28</v>
      </c>
      <c r="AJ2923" s="2">
        <f>DATE(emdat_data[[#This Row],[End Year]],emdat_data[[#This Row],[End Month]],emdat_data[[#This Row],[End Day]])</f>
        <v>39596</v>
      </c>
      <c r="AK2923">
        <v>4</v>
      </c>
      <c r="AM2923">
        <v>55000</v>
      </c>
      <c r="AO2923">
        <v>55000</v>
      </c>
      <c r="AV2923">
        <v>73.568745535504604</v>
      </c>
      <c r="AX2923" t="s">
        <v>10648</v>
      </c>
      <c r="AY2923" t="s">
        <v>10649</v>
      </c>
    </row>
    <row r="2924" spans="1:51" hidden="1" x14ac:dyDescent="0.25">
      <c r="A2924" t="s">
        <v>11222</v>
      </c>
      <c r="B2924">
        <v>2008</v>
      </c>
      <c r="C2924">
        <v>234</v>
      </c>
      <c r="E2924" t="s">
        <v>50</v>
      </c>
      <c r="F2924" t="s">
        <v>63</v>
      </c>
      <c r="G2924" t="s">
        <v>82</v>
      </c>
      <c r="H2924" t="s">
        <v>98</v>
      </c>
      <c r="J2924" t="s">
        <v>10646</v>
      </c>
      <c r="K2924" t="s">
        <v>1020</v>
      </c>
      <c r="L2924" t="s">
        <v>1021</v>
      </c>
      <c r="M2924" t="s">
        <v>204</v>
      </c>
      <c r="N2924" t="s">
        <v>86</v>
      </c>
      <c r="O2924" t="s">
        <v>11223</v>
      </c>
      <c r="X2924" t="s">
        <v>88</v>
      </c>
      <c r="AA2924" s="1"/>
      <c r="AC2924">
        <v>2008</v>
      </c>
      <c r="AD2924">
        <v>5</v>
      </c>
      <c r="AE2924">
        <v>28</v>
      </c>
      <c r="AF2924" s="2">
        <f>DATE(emdat_data[[#This Row],[Start Year]],emdat_data[[#This Row],[Start Month]],emdat_data[[#This Row],[Start Day]])</f>
        <v>39596</v>
      </c>
      <c r="AG2924">
        <v>2008</v>
      </c>
      <c r="AH2924">
        <v>5</v>
      </c>
      <c r="AI2924">
        <v>28</v>
      </c>
      <c r="AJ2924" s="2">
        <f>DATE(emdat_data[[#This Row],[End Year]],emdat_data[[#This Row],[End Month]],emdat_data[[#This Row],[End Day]])</f>
        <v>39596</v>
      </c>
      <c r="AV2924">
        <v>73.568745535504604</v>
      </c>
      <c r="AW2924" t="s">
        <v>11224</v>
      </c>
      <c r="AY2924" t="s">
        <v>11225</v>
      </c>
    </row>
    <row r="2925" spans="1:51" hidden="1" x14ac:dyDescent="0.25">
      <c r="A2925" t="s">
        <v>10835</v>
      </c>
      <c r="B2925">
        <v>2008</v>
      </c>
      <c r="C2925">
        <v>653</v>
      </c>
      <c r="E2925" t="s">
        <v>50</v>
      </c>
      <c r="F2925" t="s">
        <v>63</v>
      </c>
      <c r="G2925" t="s">
        <v>82</v>
      </c>
      <c r="H2925" t="s">
        <v>157</v>
      </c>
      <c r="I2925" t="s">
        <v>493</v>
      </c>
      <c r="J2925" t="s">
        <v>10836</v>
      </c>
      <c r="K2925" t="s">
        <v>1200</v>
      </c>
      <c r="L2925" t="s">
        <v>1201</v>
      </c>
      <c r="M2925" t="s">
        <v>189</v>
      </c>
      <c r="N2925" t="s">
        <v>190</v>
      </c>
      <c r="O2925" t="s">
        <v>10837</v>
      </c>
      <c r="Q2925" t="s">
        <v>900</v>
      </c>
      <c r="X2925" t="s">
        <v>88</v>
      </c>
      <c r="AA2925" s="1"/>
      <c r="AC2925">
        <v>2008</v>
      </c>
      <c r="AD2925">
        <v>5</v>
      </c>
      <c r="AE2925">
        <v>29</v>
      </c>
      <c r="AF2925" s="2">
        <f>DATE(emdat_data[[#This Row],[Start Year]],emdat_data[[#This Row],[Start Month]],emdat_data[[#This Row],[Start Day]])</f>
        <v>39597</v>
      </c>
      <c r="AG2925">
        <v>2008</v>
      </c>
      <c r="AH2925">
        <v>6</v>
      </c>
      <c r="AI2925">
        <v>2</v>
      </c>
      <c r="AJ2925" s="2">
        <f>DATE(emdat_data[[#This Row],[End Year]],emdat_data[[#This Row],[End Month]],emdat_data[[#This Row],[End Day]])</f>
        <v>39601</v>
      </c>
      <c r="AK2925">
        <v>3</v>
      </c>
      <c r="AR2925">
        <v>1100000</v>
      </c>
      <c r="AS2925">
        <v>1495200</v>
      </c>
      <c r="AT2925">
        <v>1500000</v>
      </c>
      <c r="AU2925">
        <v>2038909</v>
      </c>
      <c r="AV2925">
        <v>73.568745535504604</v>
      </c>
      <c r="AW2925" t="s">
        <v>10838</v>
      </c>
      <c r="AY2925" t="s">
        <v>10839</v>
      </c>
    </row>
    <row r="2926" spans="1:51" hidden="1" x14ac:dyDescent="0.25">
      <c r="A2926" t="s">
        <v>12274</v>
      </c>
      <c r="B2926">
        <v>2008</v>
      </c>
      <c r="C2926">
        <v>216</v>
      </c>
      <c r="E2926" t="s">
        <v>50</v>
      </c>
      <c r="F2926" t="s">
        <v>71</v>
      </c>
      <c r="G2926" t="s">
        <v>72</v>
      </c>
      <c r="H2926" t="s">
        <v>102</v>
      </c>
      <c r="K2926" t="s">
        <v>239</v>
      </c>
      <c r="L2926" t="s">
        <v>240</v>
      </c>
      <c r="M2926" t="s">
        <v>197</v>
      </c>
      <c r="N2926" t="s">
        <v>190</v>
      </c>
      <c r="O2926" t="s">
        <v>12275</v>
      </c>
      <c r="Q2926" t="s">
        <v>176</v>
      </c>
      <c r="U2926" t="s">
        <v>127</v>
      </c>
      <c r="X2926" t="s">
        <v>78</v>
      </c>
      <c r="AA2926" s="1"/>
      <c r="AC2926">
        <v>2008</v>
      </c>
      <c r="AD2926">
        <v>5</v>
      </c>
      <c r="AE2926">
        <v>29</v>
      </c>
      <c r="AF2926" s="2">
        <f>DATE(emdat_data[[#This Row],[Start Year]],emdat_data[[#This Row],[Start Month]],emdat_data[[#This Row],[Start Day]])</f>
        <v>39597</v>
      </c>
      <c r="AG2926">
        <v>2008</v>
      </c>
      <c r="AH2926">
        <v>5</v>
      </c>
      <c r="AI2926">
        <v>30</v>
      </c>
      <c r="AJ2926" s="2">
        <f>DATE(emdat_data[[#This Row],[End Year]],emdat_data[[#This Row],[End Month]],emdat_data[[#This Row],[End Day]])</f>
        <v>39598</v>
      </c>
      <c r="AK2926">
        <v>4</v>
      </c>
      <c r="AV2926">
        <v>73.568745535504604</v>
      </c>
      <c r="AX2926" t="s">
        <v>12276</v>
      </c>
      <c r="AY2926" t="s">
        <v>12277</v>
      </c>
    </row>
    <row r="2927" spans="1:51" hidden="1" x14ac:dyDescent="0.25">
      <c r="A2927" t="s">
        <v>12299</v>
      </c>
      <c r="B2927">
        <v>2008</v>
      </c>
      <c r="C2927">
        <v>224</v>
      </c>
      <c r="D2927" t="s">
        <v>12300</v>
      </c>
      <c r="E2927" t="s">
        <v>50</v>
      </c>
      <c r="F2927" t="s">
        <v>71</v>
      </c>
      <c r="G2927" t="s">
        <v>72</v>
      </c>
      <c r="H2927" t="s">
        <v>170</v>
      </c>
      <c r="K2927" t="s">
        <v>274</v>
      </c>
      <c r="L2927" t="s">
        <v>275</v>
      </c>
      <c r="M2927" t="s">
        <v>56</v>
      </c>
      <c r="N2927" t="s">
        <v>57</v>
      </c>
      <c r="O2927" t="s">
        <v>12301</v>
      </c>
      <c r="P2927" t="s">
        <v>1309</v>
      </c>
      <c r="Q2927" t="s">
        <v>176</v>
      </c>
      <c r="V2927">
        <v>78</v>
      </c>
      <c r="W2927">
        <v>40670</v>
      </c>
      <c r="X2927" t="s">
        <v>78</v>
      </c>
      <c r="Y2927">
        <v>718</v>
      </c>
      <c r="Z2927">
        <v>8077</v>
      </c>
      <c r="AA2927" s="1"/>
      <c r="AC2927">
        <v>2008</v>
      </c>
      <c r="AD2927">
        <v>5</v>
      </c>
      <c r="AE2927">
        <v>29</v>
      </c>
      <c r="AF2927" s="2">
        <f>DATE(emdat_data[[#This Row],[Start Year]],emdat_data[[#This Row],[Start Month]],emdat_data[[#This Row],[Start Day]])</f>
        <v>39597</v>
      </c>
      <c r="AG2927">
        <v>2008</v>
      </c>
      <c r="AH2927">
        <v>6</v>
      </c>
      <c r="AI2927">
        <v>5</v>
      </c>
      <c r="AJ2927" s="2">
        <f>DATE(emdat_data[[#This Row],[End Year]],emdat_data[[#This Row],[End Month]],emdat_data[[#This Row],[End Day]])</f>
        <v>39604</v>
      </c>
      <c r="AK2927">
        <v>25</v>
      </c>
      <c r="AM2927">
        <v>362582</v>
      </c>
      <c r="AO2927">
        <v>362582</v>
      </c>
      <c r="AV2927">
        <v>73.568745535504604</v>
      </c>
      <c r="AW2927" t="s">
        <v>12302</v>
      </c>
      <c r="AX2927" t="s">
        <v>12303</v>
      </c>
      <c r="AY2927" t="s">
        <v>12304</v>
      </c>
    </row>
    <row r="2928" spans="1:51" hidden="1" x14ac:dyDescent="0.25">
      <c r="A2928" t="s">
        <v>12682</v>
      </c>
      <c r="B2928">
        <v>2008</v>
      </c>
      <c r="C2928">
        <v>234</v>
      </c>
      <c r="E2928" t="s">
        <v>50</v>
      </c>
      <c r="F2928" t="s">
        <v>63</v>
      </c>
      <c r="G2928" t="s">
        <v>82</v>
      </c>
      <c r="H2928" t="s">
        <v>98</v>
      </c>
      <c r="J2928" t="s">
        <v>10646</v>
      </c>
      <c r="K2928" t="s">
        <v>2612</v>
      </c>
      <c r="L2928" t="s">
        <v>2613</v>
      </c>
      <c r="M2928" t="s">
        <v>204</v>
      </c>
      <c r="N2928" t="s">
        <v>86</v>
      </c>
      <c r="O2928" t="s">
        <v>12683</v>
      </c>
      <c r="S2928" t="s">
        <v>127</v>
      </c>
      <c r="X2928" t="s">
        <v>88</v>
      </c>
      <c r="AA2928" s="1"/>
      <c r="AC2928">
        <v>2008</v>
      </c>
      <c r="AD2928">
        <v>5</v>
      </c>
      <c r="AE2928">
        <v>29</v>
      </c>
      <c r="AF2928" s="2">
        <f>DATE(emdat_data[[#This Row],[Start Year]],emdat_data[[#This Row],[Start Month]],emdat_data[[#This Row],[Start Day]])</f>
        <v>39597</v>
      </c>
      <c r="AG2928">
        <v>2008</v>
      </c>
      <c r="AH2928">
        <v>5</v>
      </c>
      <c r="AI2928">
        <v>29</v>
      </c>
      <c r="AJ2928" s="2">
        <f>DATE(emdat_data[[#This Row],[End Year]],emdat_data[[#This Row],[End Month]],emdat_data[[#This Row],[End Day]])</f>
        <v>39597</v>
      </c>
      <c r="AK2928">
        <v>13</v>
      </c>
      <c r="AM2928">
        <v>25000</v>
      </c>
      <c r="AO2928">
        <v>25000</v>
      </c>
      <c r="AV2928">
        <v>73.568745535504604</v>
      </c>
      <c r="AW2928" t="s">
        <v>12684</v>
      </c>
      <c r="AY2928" t="s">
        <v>12685</v>
      </c>
    </row>
    <row r="2929" spans="1:51" hidden="1" x14ac:dyDescent="0.25">
      <c r="A2929" t="s">
        <v>11187</v>
      </c>
      <c r="B2929">
        <v>2008</v>
      </c>
      <c r="C2929">
        <v>219</v>
      </c>
      <c r="E2929" t="s">
        <v>50</v>
      </c>
      <c r="F2929" t="s">
        <v>71</v>
      </c>
      <c r="G2929" t="s">
        <v>72</v>
      </c>
      <c r="H2929" t="s">
        <v>102</v>
      </c>
      <c r="K2929" t="s">
        <v>1240</v>
      </c>
      <c r="L2929" t="s">
        <v>1241</v>
      </c>
      <c r="M2929" t="s">
        <v>260</v>
      </c>
      <c r="N2929" t="s">
        <v>76</v>
      </c>
      <c r="O2929" t="s">
        <v>11188</v>
      </c>
      <c r="P2929" t="s">
        <v>642</v>
      </c>
      <c r="X2929" t="s">
        <v>78</v>
      </c>
      <c r="AA2929" s="1"/>
      <c r="AC2929">
        <v>2008</v>
      </c>
      <c r="AD2929">
        <v>5</v>
      </c>
      <c r="AE2929">
        <v>30</v>
      </c>
      <c r="AF2929" s="2">
        <f>DATE(emdat_data[[#This Row],[Start Year]],emdat_data[[#This Row],[Start Month]],emdat_data[[#This Row],[Start Day]])</f>
        <v>39598</v>
      </c>
      <c r="AG2929">
        <v>2008</v>
      </c>
      <c r="AH2929">
        <v>5</v>
      </c>
      <c r="AI2929">
        <v>31</v>
      </c>
      <c r="AJ2929" s="2">
        <f>DATE(emdat_data[[#This Row],[End Year]],emdat_data[[#This Row],[End Month]],emdat_data[[#This Row],[End Day]])</f>
        <v>39599</v>
      </c>
      <c r="AK2929">
        <v>29</v>
      </c>
      <c r="AL2929">
        <v>35</v>
      </c>
      <c r="AN2929">
        <v>810</v>
      </c>
      <c r="AO2929">
        <v>845</v>
      </c>
      <c r="AV2929">
        <v>73.568745535504604</v>
      </c>
      <c r="AX2929" t="s">
        <v>11189</v>
      </c>
      <c r="AY2929" t="s">
        <v>11190</v>
      </c>
    </row>
    <row r="2930" spans="1:51" hidden="1" x14ac:dyDescent="0.25">
      <c r="A2930" t="s">
        <v>11162</v>
      </c>
      <c r="B2930">
        <v>2008</v>
      </c>
      <c r="C2930">
        <v>218</v>
      </c>
      <c r="E2930" t="s">
        <v>50</v>
      </c>
      <c r="F2930" t="s">
        <v>71</v>
      </c>
      <c r="G2930" t="s">
        <v>217</v>
      </c>
      <c r="H2930" t="s">
        <v>217</v>
      </c>
      <c r="K2930" t="s">
        <v>1159</v>
      </c>
      <c r="L2930" t="s">
        <v>1160</v>
      </c>
      <c r="M2930" t="s">
        <v>85</v>
      </c>
      <c r="N2930" t="s">
        <v>86</v>
      </c>
      <c r="O2930" t="s">
        <v>11145</v>
      </c>
      <c r="P2930" t="s">
        <v>642</v>
      </c>
      <c r="AA2930" s="1"/>
      <c r="AC2930">
        <v>2008</v>
      </c>
      <c r="AD2930">
        <v>5</v>
      </c>
      <c r="AE2930">
        <v>31</v>
      </c>
      <c r="AF2930" s="2">
        <f>DATE(emdat_data[[#This Row],[Start Year]],emdat_data[[#This Row],[Start Month]],emdat_data[[#This Row],[Start Day]])</f>
        <v>39599</v>
      </c>
      <c r="AG2930">
        <v>2008</v>
      </c>
      <c r="AH2930">
        <v>5</v>
      </c>
      <c r="AI2930">
        <v>31</v>
      </c>
      <c r="AJ2930" s="2">
        <f>DATE(emdat_data[[#This Row],[End Year]],emdat_data[[#This Row],[End Month]],emdat_data[[#This Row],[End Day]])</f>
        <v>39599</v>
      </c>
      <c r="AK2930">
        <v>27</v>
      </c>
      <c r="AL2930">
        <v>16</v>
      </c>
      <c r="AO2930">
        <v>16</v>
      </c>
      <c r="AV2930">
        <v>73.568745535504604</v>
      </c>
      <c r="AX2930" t="s">
        <v>11146</v>
      </c>
      <c r="AY2930" t="s">
        <v>11147</v>
      </c>
    </row>
    <row r="2931" spans="1:51" x14ac:dyDescent="0.25">
      <c r="A2931" t="s">
        <v>12797</v>
      </c>
      <c r="B2931">
        <v>2008</v>
      </c>
      <c r="C2931">
        <v>258</v>
      </c>
      <c r="E2931" t="s">
        <v>50</v>
      </c>
      <c r="F2931" t="s">
        <v>119</v>
      </c>
      <c r="G2931" t="s">
        <v>120</v>
      </c>
      <c r="H2931" t="s">
        <v>121</v>
      </c>
      <c r="J2931" t="s">
        <v>294</v>
      </c>
      <c r="K2931" t="s">
        <v>2862</v>
      </c>
      <c r="L2931" t="s">
        <v>2863</v>
      </c>
      <c r="M2931" t="s">
        <v>125</v>
      </c>
      <c r="N2931" t="s">
        <v>76</v>
      </c>
      <c r="O2931" t="s">
        <v>12798</v>
      </c>
      <c r="T2931" t="s">
        <v>128</v>
      </c>
      <c r="U2931" t="s">
        <v>128</v>
      </c>
      <c r="X2931" t="s">
        <v>129</v>
      </c>
      <c r="AA2931" s="1"/>
      <c r="AC2931">
        <v>2008</v>
      </c>
      <c r="AD2931">
        <v>6</v>
      </c>
      <c r="AF2931" s="2">
        <f>DATE(emdat_data[[#This Row],[Start Year]],emdat_data[[#This Row],[Start Month]],emdat_data[[#This Row],[Start Day]])</f>
        <v>39599</v>
      </c>
      <c r="AG2931">
        <v>2008</v>
      </c>
      <c r="AH2931">
        <v>6</v>
      </c>
      <c r="AJ2931" s="2">
        <f>DATE(emdat_data[[#This Row],[End Year]],emdat_data[[#This Row],[End Month]],emdat_data[[#This Row],[End Day]])</f>
        <v>39599</v>
      </c>
      <c r="AK2931">
        <v>170</v>
      </c>
      <c r="AM2931">
        <v>1746</v>
      </c>
      <c r="AO2931">
        <v>1746</v>
      </c>
      <c r="AV2931">
        <v>73.568745535504604</v>
      </c>
    </row>
    <row r="2932" spans="1:51" hidden="1" x14ac:dyDescent="0.25">
      <c r="A2932" t="s">
        <v>11058</v>
      </c>
      <c r="B2932">
        <v>2008</v>
      </c>
      <c r="C2932">
        <v>652</v>
      </c>
      <c r="E2932" t="s">
        <v>50</v>
      </c>
      <c r="F2932" t="s">
        <v>63</v>
      </c>
      <c r="G2932" t="s">
        <v>82</v>
      </c>
      <c r="H2932" t="s">
        <v>157</v>
      </c>
      <c r="I2932" t="s">
        <v>900</v>
      </c>
      <c r="K2932" t="s">
        <v>159</v>
      </c>
      <c r="L2932" t="s">
        <v>160</v>
      </c>
      <c r="M2932" t="s">
        <v>161</v>
      </c>
      <c r="N2932" t="s">
        <v>57</v>
      </c>
      <c r="O2932" t="s">
        <v>11059</v>
      </c>
      <c r="W2932">
        <v>84</v>
      </c>
      <c r="X2932" t="s">
        <v>88</v>
      </c>
      <c r="AA2932" s="1"/>
      <c r="AC2932">
        <v>2008</v>
      </c>
      <c r="AD2932">
        <v>6</v>
      </c>
      <c r="AE2932">
        <v>3</v>
      </c>
      <c r="AF2932" s="2">
        <f>DATE(emdat_data[[#This Row],[Start Year]],emdat_data[[#This Row],[Start Month]],emdat_data[[#This Row],[Start Day]])</f>
        <v>39602</v>
      </c>
      <c r="AG2932">
        <v>2008</v>
      </c>
      <c r="AH2932">
        <v>6</v>
      </c>
      <c r="AI2932">
        <v>3</v>
      </c>
      <c r="AJ2932" s="2">
        <f>DATE(emdat_data[[#This Row],[End Year]],emdat_data[[#This Row],[End Month]],emdat_data[[#This Row],[End Day]])</f>
        <v>39602</v>
      </c>
      <c r="AK2932">
        <v>10</v>
      </c>
      <c r="AL2932">
        <v>100</v>
      </c>
      <c r="AO2932">
        <v>100</v>
      </c>
      <c r="AT2932">
        <v>23000</v>
      </c>
      <c r="AU2932">
        <v>31263</v>
      </c>
      <c r="AV2932">
        <v>73.568745535504604</v>
      </c>
      <c r="AX2932" t="s">
        <v>11060</v>
      </c>
      <c r="AY2932" t="s">
        <v>11061</v>
      </c>
    </row>
    <row r="2933" spans="1:51" x14ac:dyDescent="0.25">
      <c r="A2933" t="s">
        <v>11139</v>
      </c>
      <c r="B2933">
        <v>2008</v>
      </c>
      <c r="C2933">
        <v>300</v>
      </c>
      <c r="D2933" t="s">
        <v>11140</v>
      </c>
      <c r="E2933" t="s">
        <v>50</v>
      </c>
      <c r="F2933" t="s">
        <v>119</v>
      </c>
      <c r="G2933" t="s">
        <v>120</v>
      </c>
      <c r="H2933" t="s">
        <v>121</v>
      </c>
      <c r="J2933" t="s">
        <v>294</v>
      </c>
      <c r="K2933" t="s">
        <v>1155</v>
      </c>
      <c r="L2933" t="s">
        <v>1156</v>
      </c>
      <c r="M2933" t="s">
        <v>75</v>
      </c>
      <c r="N2933" t="s">
        <v>76</v>
      </c>
      <c r="O2933" t="s">
        <v>11141</v>
      </c>
      <c r="T2933" t="s">
        <v>128</v>
      </c>
      <c r="U2933" t="s">
        <v>128</v>
      </c>
      <c r="X2933" t="s">
        <v>129</v>
      </c>
      <c r="AA2933" s="1"/>
      <c r="AC2933">
        <v>2008</v>
      </c>
      <c r="AD2933">
        <v>6</v>
      </c>
      <c r="AE2933">
        <v>5</v>
      </c>
      <c r="AF2933" s="2">
        <f>DATE(emdat_data[[#This Row],[Start Year]],emdat_data[[#This Row],[Start Month]],emdat_data[[#This Row],[Start Day]])</f>
        <v>39604</v>
      </c>
      <c r="AG2933">
        <v>2008</v>
      </c>
      <c r="AH2933">
        <v>6</v>
      </c>
      <c r="AI2933">
        <v>25</v>
      </c>
      <c r="AJ2933" s="2">
        <f>DATE(emdat_data[[#This Row],[End Year]],emdat_data[[#This Row],[End Month]],emdat_data[[#This Row],[End Day]])</f>
        <v>39624</v>
      </c>
      <c r="AK2933">
        <v>1</v>
      </c>
      <c r="AL2933">
        <v>103</v>
      </c>
      <c r="AO2933">
        <v>103</v>
      </c>
      <c r="AV2933">
        <v>73.568745535504604</v>
      </c>
    </row>
    <row r="2934" spans="1:51" hidden="1" x14ac:dyDescent="0.25">
      <c r="A2934" t="s">
        <v>12705</v>
      </c>
      <c r="B2934">
        <v>2008</v>
      </c>
      <c r="C2934">
        <v>347</v>
      </c>
      <c r="E2934" t="s">
        <v>50</v>
      </c>
      <c r="F2934" t="s">
        <v>71</v>
      </c>
      <c r="G2934" t="s">
        <v>72</v>
      </c>
      <c r="H2934" t="s">
        <v>170</v>
      </c>
      <c r="K2934" t="s">
        <v>364</v>
      </c>
      <c r="L2934" t="s">
        <v>365</v>
      </c>
      <c r="M2934" t="s">
        <v>173</v>
      </c>
      <c r="N2934" t="s">
        <v>57</v>
      </c>
      <c r="O2934" t="s">
        <v>12706</v>
      </c>
      <c r="X2934" t="s">
        <v>78</v>
      </c>
      <c r="AA2934" s="1"/>
      <c r="AC2934">
        <v>2008</v>
      </c>
      <c r="AD2934">
        <v>6</v>
      </c>
      <c r="AE2934">
        <v>6</v>
      </c>
      <c r="AF2934" s="2">
        <f>DATE(emdat_data[[#This Row],[Start Year]],emdat_data[[#This Row],[Start Month]],emdat_data[[#This Row],[Start Day]])</f>
        <v>39605</v>
      </c>
      <c r="AG2934">
        <v>2008</v>
      </c>
      <c r="AH2934">
        <v>6</v>
      </c>
      <c r="AI2934">
        <v>6</v>
      </c>
      <c r="AJ2934" s="2">
        <f>DATE(emdat_data[[#This Row],[End Year]],emdat_data[[#This Row],[End Month]],emdat_data[[#This Row],[End Day]])</f>
        <v>39605</v>
      </c>
      <c r="AK2934">
        <v>1</v>
      </c>
      <c r="AM2934">
        <v>1000</v>
      </c>
      <c r="AO2934">
        <v>1000</v>
      </c>
      <c r="AV2934">
        <v>73.568745535504604</v>
      </c>
      <c r="AX2934" t="s">
        <v>12707</v>
      </c>
      <c r="AY2934" t="s">
        <v>12708</v>
      </c>
    </row>
    <row r="2935" spans="1:51" hidden="1" x14ac:dyDescent="0.25">
      <c r="A2935" t="s">
        <v>10715</v>
      </c>
      <c r="B2935">
        <v>2008</v>
      </c>
      <c r="C2935">
        <v>243</v>
      </c>
      <c r="D2935" t="s">
        <v>10716</v>
      </c>
      <c r="E2935" t="s">
        <v>50</v>
      </c>
      <c r="F2935" t="s">
        <v>71</v>
      </c>
      <c r="G2935" t="s">
        <v>72</v>
      </c>
      <c r="H2935" t="s">
        <v>102</v>
      </c>
      <c r="K2935" t="s">
        <v>159</v>
      </c>
      <c r="L2935" t="s">
        <v>160</v>
      </c>
      <c r="M2935" t="s">
        <v>161</v>
      </c>
      <c r="N2935" t="s">
        <v>57</v>
      </c>
      <c r="O2935" t="s">
        <v>10717</v>
      </c>
      <c r="P2935" t="s">
        <v>4129</v>
      </c>
      <c r="Q2935" t="s">
        <v>176</v>
      </c>
      <c r="W2935">
        <v>366860</v>
      </c>
      <c r="X2935" t="s">
        <v>78</v>
      </c>
      <c r="AA2935" s="1"/>
      <c r="AB2935" t="s">
        <v>10718</v>
      </c>
      <c r="AC2935">
        <v>2008</v>
      </c>
      <c r="AD2935">
        <v>6</v>
      </c>
      <c r="AE2935">
        <v>7</v>
      </c>
      <c r="AF2935" s="2">
        <f>DATE(emdat_data[[#This Row],[Start Year]],emdat_data[[#This Row],[Start Month]],emdat_data[[#This Row],[Start Day]])</f>
        <v>39606</v>
      </c>
      <c r="AG2935">
        <v>2008</v>
      </c>
      <c r="AH2935">
        <v>6</v>
      </c>
      <c r="AI2935">
        <v>22</v>
      </c>
      <c r="AJ2935" s="2">
        <f>DATE(emdat_data[[#This Row],[End Year]],emdat_data[[#This Row],[End Month]],emdat_data[[#This Row],[End Day]])</f>
        <v>39621</v>
      </c>
      <c r="AK2935">
        <v>176</v>
      </c>
      <c r="AM2935">
        <v>1600000</v>
      </c>
      <c r="AO2935">
        <v>1600000</v>
      </c>
      <c r="AR2935">
        <v>120000</v>
      </c>
      <c r="AS2935">
        <v>163113</v>
      </c>
      <c r="AT2935">
        <v>2200000</v>
      </c>
      <c r="AU2935">
        <v>2990400</v>
      </c>
      <c r="AV2935">
        <v>73.568745535504604</v>
      </c>
      <c r="AW2935" t="s">
        <v>10719</v>
      </c>
      <c r="AX2935" t="s">
        <v>10720</v>
      </c>
      <c r="AY2935" t="s">
        <v>10721</v>
      </c>
    </row>
    <row r="2936" spans="1:51" hidden="1" x14ac:dyDescent="0.25">
      <c r="A2936" t="s">
        <v>10779</v>
      </c>
      <c r="B2936">
        <v>2008</v>
      </c>
      <c r="C2936">
        <v>226</v>
      </c>
      <c r="E2936" t="s">
        <v>50</v>
      </c>
      <c r="F2936" t="s">
        <v>51</v>
      </c>
      <c r="G2936" t="s">
        <v>52</v>
      </c>
      <c r="H2936" t="s">
        <v>53</v>
      </c>
      <c r="K2936" t="s">
        <v>195</v>
      </c>
      <c r="L2936" t="s">
        <v>196</v>
      </c>
      <c r="M2936" t="s">
        <v>197</v>
      </c>
      <c r="N2936" t="s">
        <v>190</v>
      </c>
      <c r="O2936" t="s">
        <v>10780</v>
      </c>
      <c r="Q2936" t="s">
        <v>176</v>
      </c>
      <c r="W2936">
        <v>6</v>
      </c>
      <c r="X2936" t="s">
        <v>59</v>
      </c>
      <c r="Y2936">
        <v>37963</v>
      </c>
      <c r="Z2936">
        <v>21525</v>
      </c>
      <c r="AA2936" s="1">
        <v>0.64236111111111116</v>
      </c>
      <c r="AC2936">
        <v>2008</v>
      </c>
      <c r="AD2936">
        <v>6</v>
      </c>
      <c r="AE2936">
        <v>8</v>
      </c>
      <c r="AF2936" s="2">
        <f>DATE(emdat_data[[#This Row],[Start Year]],emdat_data[[#This Row],[Start Month]],emdat_data[[#This Row],[Start Day]])</f>
        <v>39607</v>
      </c>
      <c r="AG2936">
        <v>2008</v>
      </c>
      <c r="AH2936">
        <v>6</v>
      </c>
      <c r="AI2936">
        <v>8</v>
      </c>
      <c r="AJ2936" s="2">
        <f>DATE(emdat_data[[#This Row],[End Year]],emdat_data[[#This Row],[End Month]],emdat_data[[#This Row],[End Day]])</f>
        <v>39607</v>
      </c>
      <c r="AK2936">
        <v>2</v>
      </c>
      <c r="AL2936">
        <v>240</v>
      </c>
      <c r="AM2936">
        <v>3468</v>
      </c>
      <c r="AO2936">
        <v>3708</v>
      </c>
      <c r="AV2936">
        <v>73.568745535504604</v>
      </c>
      <c r="AX2936" t="s">
        <v>10781</v>
      </c>
      <c r="AY2936" t="s">
        <v>10782</v>
      </c>
    </row>
    <row r="2937" spans="1:51" hidden="1" x14ac:dyDescent="0.25">
      <c r="A2937" t="s">
        <v>12379</v>
      </c>
      <c r="B2937">
        <v>2008</v>
      </c>
      <c r="C2937">
        <v>627</v>
      </c>
      <c r="E2937" t="s">
        <v>50</v>
      </c>
      <c r="F2937" t="s">
        <v>71</v>
      </c>
      <c r="G2937" t="s">
        <v>72</v>
      </c>
      <c r="H2937" t="s">
        <v>102</v>
      </c>
      <c r="K2937" t="s">
        <v>357</v>
      </c>
      <c r="L2937" t="s">
        <v>358</v>
      </c>
      <c r="M2937" t="s">
        <v>146</v>
      </c>
      <c r="N2937" t="s">
        <v>86</v>
      </c>
      <c r="O2937" t="s">
        <v>12380</v>
      </c>
      <c r="Q2937" t="s">
        <v>653</v>
      </c>
      <c r="X2937" t="s">
        <v>78</v>
      </c>
      <c r="AA2937" s="1"/>
      <c r="AB2937" t="s">
        <v>12381</v>
      </c>
      <c r="AC2937">
        <v>2008</v>
      </c>
      <c r="AD2937">
        <v>6</v>
      </c>
      <c r="AE2937">
        <v>9</v>
      </c>
      <c r="AF2937" s="2">
        <f>DATE(emdat_data[[#This Row],[Start Year]],emdat_data[[#This Row],[Start Month]],emdat_data[[#This Row],[Start Day]])</f>
        <v>39608</v>
      </c>
      <c r="AG2937">
        <v>2008</v>
      </c>
      <c r="AH2937">
        <v>6</v>
      </c>
      <c r="AI2937">
        <v>30</v>
      </c>
      <c r="AJ2937" s="2">
        <f>DATE(emdat_data[[#This Row],[End Year]],emdat_data[[#This Row],[End Month]],emdat_data[[#This Row],[End Day]])</f>
        <v>39629</v>
      </c>
      <c r="AK2937">
        <v>24</v>
      </c>
      <c r="AL2937">
        <v>148</v>
      </c>
      <c r="AM2937">
        <v>11000000</v>
      </c>
      <c r="AO2937">
        <v>11000148</v>
      </c>
      <c r="AR2937">
        <v>400000</v>
      </c>
      <c r="AS2937">
        <v>543709</v>
      </c>
      <c r="AT2937">
        <v>10000000</v>
      </c>
      <c r="AU2937">
        <v>13592729</v>
      </c>
      <c r="AV2937">
        <v>73.568745535504604</v>
      </c>
      <c r="AW2937" t="s">
        <v>12382</v>
      </c>
      <c r="AY2937" t="s">
        <v>12383</v>
      </c>
    </row>
    <row r="2938" spans="1:51" hidden="1" x14ac:dyDescent="0.25">
      <c r="A2938" t="s">
        <v>10650</v>
      </c>
      <c r="B2938">
        <v>2008</v>
      </c>
      <c r="C2938">
        <v>237</v>
      </c>
      <c r="E2938" t="s">
        <v>50</v>
      </c>
      <c r="F2938" t="s">
        <v>63</v>
      </c>
      <c r="G2938" t="s">
        <v>82</v>
      </c>
      <c r="H2938" t="s">
        <v>157</v>
      </c>
      <c r="I2938" t="s">
        <v>572</v>
      </c>
      <c r="K2938" t="s">
        <v>187</v>
      </c>
      <c r="L2938" t="s">
        <v>188</v>
      </c>
      <c r="M2938" t="s">
        <v>189</v>
      </c>
      <c r="N2938" t="s">
        <v>190</v>
      </c>
      <c r="O2938" t="s">
        <v>10651</v>
      </c>
      <c r="Q2938" t="s">
        <v>176</v>
      </c>
      <c r="R2938" t="s">
        <v>72</v>
      </c>
      <c r="X2938" t="s">
        <v>88</v>
      </c>
      <c r="AA2938" s="1"/>
      <c r="AC2938">
        <v>2008</v>
      </c>
      <c r="AD2938">
        <v>6</v>
      </c>
      <c r="AE2938">
        <v>10</v>
      </c>
      <c r="AF2938" s="2">
        <f>DATE(emdat_data[[#This Row],[Start Year]],emdat_data[[#This Row],[Start Month]],emdat_data[[#This Row],[Start Day]])</f>
        <v>39609</v>
      </c>
      <c r="AG2938">
        <v>2008</v>
      </c>
      <c r="AH2938">
        <v>6</v>
      </c>
      <c r="AI2938">
        <v>10</v>
      </c>
      <c r="AJ2938" s="2">
        <f>DATE(emdat_data[[#This Row],[End Year]],emdat_data[[#This Row],[End Month]],emdat_data[[#This Row],[End Day]])</f>
        <v>39609</v>
      </c>
      <c r="AL2938">
        <v>6</v>
      </c>
      <c r="AM2938">
        <v>600</v>
      </c>
      <c r="AO2938">
        <v>606</v>
      </c>
      <c r="AV2938">
        <v>73.568745535504604</v>
      </c>
      <c r="AW2938" t="s">
        <v>10652</v>
      </c>
      <c r="AX2938" t="s">
        <v>10653</v>
      </c>
      <c r="AY2938" t="s">
        <v>10654</v>
      </c>
    </row>
    <row r="2939" spans="1:51" hidden="1" x14ac:dyDescent="0.25">
      <c r="A2939" t="s">
        <v>10803</v>
      </c>
      <c r="B2939">
        <v>2008</v>
      </c>
      <c r="C2939">
        <v>246</v>
      </c>
      <c r="D2939" t="s">
        <v>10804</v>
      </c>
      <c r="E2939" t="s">
        <v>50</v>
      </c>
      <c r="F2939" t="s">
        <v>71</v>
      </c>
      <c r="G2939" t="s">
        <v>72</v>
      </c>
      <c r="H2939" t="s">
        <v>170</v>
      </c>
      <c r="K2939" t="s">
        <v>226</v>
      </c>
      <c r="L2939" t="s">
        <v>227</v>
      </c>
      <c r="M2939" t="s">
        <v>56</v>
      </c>
      <c r="N2939" t="s">
        <v>57</v>
      </c>
      <c r="O2939" t="s">
        <v>10805</v>
      </c>
      <c r="P2939" t="s">
        <v>1309</v>
      </c>
      <c r="Q2939" t="s">
        <v>176</v>
      </c>
      <c r="V2939">
        <v>1948</v>
      </c>
      <c r="W2939">
        <v>350600</v>
      </c>
      <c r="X2939" t="s">
        <v>78</v>
      </c>
      <c r="Y2939">
        <v>2518</v>
      </c>
      <c r="Z2939">
        <v>9154</v>
      </c>
      <c r="AA2939" s="1"/>
      <c r="AB2939" t="s">
        <v>10806</v>
      </c>
      <c r="AC2939">
        <v>2008</v>
      </c>
      <c r="AD2939">
        <v>6</v>
      </c>
      <c r="AE2939">
        <v>11</v>
      </c>
      <c r="AF2939" s="2">
        <f>DATE(emdat_data[[#This Row],[Start Year]],emdat_data[[#This Row],[Start Month]],emdat_data[[#This Row],[Start Day]])</f>
        <v>39610</v>
      </c>
      <c r="AG2939">
        <v>2008</v>
      </c>
      <c r="AH2939">
        <v>7</v>
      </c>
      <c r="AI2939">
        <v>21</v>
      </c>
      <c r="AJ2939" s="2">
        <f>DATE(emdat_data[[#This Row],[End Year]],emdat_data[[#This Row],[End Month]],emdat_data[[#This Row],[End Day]])</f>
        <v>39650</v>
      </c>
      <c r="AK2939">
        <v>1063</v>
      </c>
      <c r="AM2939">
        <v>7900000</v>
      </c>
      <c r="AO2939">
        <v>7900000</v>
      </c>
      <c r="AT2939">
        <v>123000</v>
      </c>
      <c r="AU2939">
        <v>167191</v>
      </c>
      <c r="AV2939">
        <v>73.568745535504604</v>
      </c>
      <c r="AW2939" t="s">
        <v>10807</v>
      </c>
      <c r="AX2939" t="s">
        <v>10808</v>
      </c>
      <c r="AY2939" t="s">
        <v>10809</v>
      </c>
    </row>
    <row r="2940" spans="1:51" hidden="1" x14ac:dyDescent="0.25">
      <c r="A2940" t="s">
        <v>11104</v>
      </c>
      <c r="B2940">
        <v>2008</v>
      </c>
      <c r="C2940">
        <v>241</v>
      </c>
      <c r="D2940" t="s">
        <v>11105</v>
      </c>
      <c r="E2940" t="s">
        <v>50</v>
      </c>
      <c r="F2940" t="s">
        <v>71</v>
      </c>
      <c r="G2940" t="s">
        <v>217</v>
      </c>
      <c r="H2940" t="s">
        <v>217</v>
      </c>
      <c r="K2940" t="s">
        <v>159</v>
      </c>
      <c r="L2940" t="s">
        <v>160</v>
      </c>
      <c r="M2940" t="s">
        <v>161</v>
      </c>
      <c r="N2940" t="s">
        <v>57</v>
      </c>
      <c r="O2940" t="s">
        <v>11106</v>
      </c>
      <c r="AA2940" s="1"/>
      <c r="AC2940">
        <v>2008</v>
      </c>
      <c r="AD2940">
        <v>6</v>
      </c>
      <c r="AE2940">
        <v>13</v>
      </c>
      <c r="AF2940" s="2">
        <f>DATE(emdat_data[[#This Row],[Start Year]],emdat_data[[#This Row],[Start Month]],emdat_data[[#This Row],[Start Day]])</f>
        <v>39612</v>
      </c>
      <c r="AG2940">
        <v>2008</v>
      </c>
      <c r="AH2940">
        <v>6</v>
      </c>
      <c r="AI2940">
        <v>13</v>
      </c>
      <c r="AJ2940" s="2">
        <f>DATE(emdat_data[[#This Row],[End Year]],emdat_data[[#This Row],[End Month]],emdat_data[[#This Row],[End Day]])</f>
        <v>39612</v>
      </c>
      <c r="AK2940">
        <v>19</v>
      </c>
      <c r="AV2940">
        <v>73.568745535504604</v>
      </c>
      <c r="AX2940" t="s">
        <v>11107</v>
      </c>
      <c r="AY2940" t="s">
        <v>11108</v>
      </c>
    </row>
    <row r="2941" spans="1:51" hidden="1" x14ac:dyDescent="0.25">
      <c r="A2941" t="s">
        <v>12282</v>
      </c>
      <c r="B2941">
        <v>2008</v>
      </c>
      <c r="C2941">
        <v>242</v>
      </c>
      <c r="D2941" t="s">
        <v>12283</v>
      </c>
      <c r="E2941" t="s">
        <v>50</v>
      </c>
      <c r="F2941" t="s">
        <v>51</v>
      </c>
      <c r="G2941" t="s">
        <v>52</v>
      </c>
      <c r="H2941" t="s">
        <v>53</v>
      </c>
      <c r="K2941" t="s">
        <v>245</v>
      </c>
      <c r="L2941" t="s">
        <v>246</v>
      </c>
      <c r="M2941" t="s">
        <v>161</v>
      </c>
      <c r="N2941" t="s">
        <v>57</v>
      </c>
      <c r="O2941" t="s">
        <v>12284</v>
      </c>
      <c r="Q2941" t="s">
        <v>176</v>
      </c>
      <c r="W2941">
        <v>7</v>
      </c>
      <c r="X2941" t="s">
        <v>59</v>
      </c>
      <c r="Y2941">
        <v>3903</v>
      </c>
      <c r="Z2941">
        <v>140881</v>
      </c>
      <c r="AA2941" s="1">
        <v>0.36319444444444443</v>
      </c>
      <c r="AC2941">
        <v>2008</v>
      </c>
      <c r="AD2941">
        <v>6</v>
      </c>
      <c r="AE2941">
        <v>13</v>
      </c>
      <c r="AF2941" s="2">
        <f>DATE(emdat_data[[#This Row],[Start Year]],emdat_data[[#This Row],[Start Month]],emdat_data[[#This Row],[Start Day]])</f>
        <v>39612</v>
      </c>
      <c r="AG2941">
        <v>2008</v>
      </c>
      <c r="AH2941">
        <v>6</v>
      </c>
      <c r="AI2941">
        <v>13</v>
      </c>
      <c r="AJ2941" s="2">
        <f>DATE(emdat_data[[#This Row],[End Year]],emdat_data[[#This Row],[End Month]],emdat_data[[#This Row],[End Day]])</f>
        <v>39612</v>
      </c>
      <c r="AK2941">
        <v>23</v>
      </c>
      <c r="AL2941">
        <v>448</v>
      </c>
      <c r="AO2941">
        <v>448</v>
      </c>
      <c r="AR2941">
        <v>55000</v>
      </c>
      <c r="AS2941">
        <v>74760</v>
      </c>
      <c r="AT2941">
        <v>167000</v>
      </c>
      <c r="AU2941">
        <v>226999</v>
      </c>
      <c r="AV2941">
        <v>73.568745535504604</v>
      </c>
      <c r="AW2941" t="s">
        <v>12285</v>
      </c>
      <c r="AX2941" t="s">
        <v>12286</v>
      </c>
      <c r="AY2941" t="s">
        <v>12287</v>
      </c>
    </row>
    <row r="2942" spans="1:51" hidden="1" x14ac:dyDescent="0.25">
      <c r="A2942" t="s">
        <v>12564</v>
      </c>
      <c r="B2942">
        <v>2008</v>
      </c>
      <c r="C2942">
        <v>260</v>
      </c>
      <c r="D2942" t="s">
        <v>12565</v>
      </c>
      <c r="E2942" t="s">
        <v>50</v>
      </c>
      <c r="F2942" t="s">
        <v>71</v>
      </c>
      <c r="G2942" t="s">
        <v>72</v>
      </c>
      <c r="H2942" t="s">
        <v>102</v>
      </c>
      <c r="K2942" t="s">
        <v>258</v>
      </c>
      <c r="L2942" t="s">
        <v>259</v>
      </c>
      <c r="M2942" t="s">
        <v>260</v>
      </c>
      <c r="N2942" t="s">
        <v>76</v>
      </c>
      <c r="O2942" t="s">
        <v>12566</v>
      </c>
      <c r="W2942">
        <v>41800</v>
      </c>
      <c r="X2942" t="s">
        <v>78</v>
      </c>
      <c r="Y2942">
        <v>-157</v>
      </c>
      <c r="Z2942">
        <v>4012</v>
      </c>
      <c r="AA2942" s="1"/>
      <c r="AC2942">
        <v>2008</v>
      </c>
      <c r="AD2942">
        <v>6</v>
      </c>
      <c r="AE2942">
        <v>13</v>
      </c>
      <c r="AF2942" s="2">
        <f>DATE(emdat_data[[#This Row],[Start Year]],emdat_data[[#This Row],[Start Month]],emdat_data[[#This Row],[Start Day]])</f>
        <v>39612</v>
      </c>
      <c r="AG2942">
        <v>2008</v>
      </c>
      <c r="AH2942">
        <v>6</v>
      </c>
      <c r="AI2942">
        <v>20</v>
      </c>
      <c r="AJ2942" s="2">
        <f>DATE(emdat_data[[#This Row],[End Year]],emdat_data[[#This Row],[End Month]],emdat_data[[#This Row],[End Day]])</f>
        <v>39619</v>
      </c>
      <c r="AK2942">
        <v>16</v>
      </c>
      <c r="AM2942">
        <v>8658</v>
      </c>
      <c r="AO2942">
        <v>8658</v>
      </c>
      <c r="AV2942">
        <v>73.568745535504604</v>
      </c>
      <c r="AX2942" t="s">
        <v>12567</v>
      </c>
      <c r="AY2942" t="s">
        <v>12568</v>
      </c>
    </row>
    <row r="2943" spans="1:51" hidden="1" x14ac:dyDescent="0.25">
      <c r="A2943" t="s">
        <v>12728</v>
      </c>
      <c r="B2943">
        <v>2008</v>
      </c>
      <c r="C2943">
        <v>620</v>
      </c>
      <c r="E2943" t="s">
        <v>50</v>
      </c>
      <c r="F2943" t="s">
        <v>71</v>
      </c>
      <c r="G2943" t="s">
        <v>72</v>
      </c>
      <c r="H2943" t="s">
        <v>102</v>
      </c>
      <c r="K2943" t="s">
        <v>364</v>
      </c>
      <c r="L2943" t="s">
        <v>365</v>
      </c>
      <c r="M2943" t="s">
        <v>173</v>
      </c>
      <c r="N2943" t="s">
        <v>57</v>
      </c>
      <c r="O2943" t="s">
        <v>12729</v>
      </c>
      <c r="P2943" t="s">
        <v>642</v>
      </c>
      <c r="X2943" t="s">
        <v>78</v>
      </c>
      <c r="AA2943" s="1"/>
      <c r="AC2943">
        <v>2008</v>
      </c>
      <c r="AD2943">
        <v>6</v>
      </c>
      <c r="AE2943">
        <v>17</v>
      </c>
      <c r="AF2943" s="2">
        <f>DATE(emdat_data[[#This Row],[Start Year]],emdat_data[[#This Row],[Start Month]],emdat_data[[#This Row],[Start Day]])</f>
        <v>39616</v>
      </c>
      <c r="AG2943">
        <v>2008</v>
      </c>
      <c r="AH2943">
        <v>6</v>
      </c>
      <c r="AI2943">
        <v>17</v>
      </c>
      <c r="AJ2943" s="2">
        <f>DATE(emdat_data[[#This Row],[End Year]],emdat_data[[#This Row],[End Month]],emdat_data[[#This Row],[End Day]])</f>
        <v>39616</v>
      </c>
      <c r="AK2943">
        <v>7</v>
      </c>
      <c r="AL2943">
        <v>1</v>
      </c>
      <c r="AM2943">
        <v>2390</v>
      </c>
      <c r="AO2943">
        <v>2391</v>
      </c>
      <c r="AT2943">
        <v>173</v>
      </c>
      <c r="AU2943">
        <v>235</v>
      </c>
      <c r="AV2943">
        <v>73.568745535504604</v>
      </c>
      <c r="AX2943" t="s">
        <v>12730</v>
      </c>
      <c r="AY2943" t="s">
        <v>12731</v>
      </c>
    </row>
    <row r="2944" spans="1:51" hidden="1" x14ac:dyDescent="0.25">
      <c r="A2944" t="s">
        <v>12934</v>
      </c>
      <c r="B2944">
        <v>2008</v>
      </c>
      <c r="C2944">
        <v>245</v>
      </c>
      <c r="D2944" t="s">
        <v>12935</v>
      </c>
      <c r="E2944" t="s">
        <v>50</v>
      </c>
      <c r="F2944" t="s">
        <v>71</v>
      </c>
      <c r="G2944" t="s">
        <v>72</v>
      </c>
      <c r="H2944" t="s">
        <v>102</v>
      </c>
      <c r="K2944" t="s">
        <v>427</v>
      </c>
      <c r="L2944" t="s">
        <v>428</v>
      </c>
      <c r="M2944" t="s">
        <v>429</v>
      </c>
      <c r="N2944" t="s">
        <v>76</v>
      </c>
      <c r="O2944" t="s">
        <v>12936</v>
      </c>
      <c r="P2944" t="s">
        <v>642</v>
      </c>
      <c r="W2944">
        <v>25970</v>
      </c>
      <c r="X2944" t="s">
        <v>78</v>
      </c>
      <c r="Y2944">
        <v>-2967</v>
      </c>
      <c r="Z2944">
        <v>3109</v>
      </c>
      <c r="AA2944" s="1"/>
      <c r="AC2944">
        <v>2008</v>
      </c>
      <c r="AD2944">
        <v>6</v>
      </c>
      <c r="AE2944">
        <v>19</v>
      </c>
      <c r="AF2944" s="2">
        <f>DATE(emdat_data[[#This Row],[Start Year]],emdat_data[[#This Row],[Start Month]],emdat_data[[#This Row],[Start Day]])</f>
        <v>39618</v>
      </c>
      <c r="AG2944">
        <v>2008</v>
      </c>
      <c r="AH2944">
        <v>6</v>
      </c>
      <c r="AI2944">
        <v>19</v>
      </c>
      <c r="AJ2944" s="2">
        <f>DATE(emdat_data[[#This Row],[End Year]],emdat_data[[#This Row],[End Month]],emdat_data[[#This Row],[End Day]])</f>
        <v>39618</v>
      </c>
      <c r="AK2944">
        <v>11</v>
      </c>
      <c r="AM2944">
        <v>4000</v>
      </c>
      <c r="AO2944">
        <v>4000</v>
      </c>
      <c r="AT2944">
        <v>1264</v>
      </c>
      <c r="AU2944">
        <v>1718</v>
      </c>
      <c r="AV2944">
        <v>73.568745535504604</v>
      </c>
      <c r="AW2944" t="s">
        <v>431</v>
      </c>
      <c r="AY2944" t="s">
        <v>432</v>
      </c>
    </row>
    <row r="2945" spans="1:51" hidden="1" x14ac:dyDescent="0.25">
      <c r="A2945" t="s">
        <v>11220</v>
      </c>
      <c r="B2945">
        <v>2008</v>
      </c>
      <c r="C2945">
        <v>247</v>
      </c>
      <c r="D2945" t="s">
        <v>11221</v>
      </c>
      <c r="E2945" t="s">
        <v>50</v>
      </c>
      <c r="F2945" t="s">
        <v>71</v>
      </c>
      <c r="G2945" t="s">
        <v>217</v>
      </c>
      <c r="H2945" t="s">
        <v>217</v>
      </c>
      <c r="K2945" t="s">
        <v>202</v>
      </c>
      <c r="L2945" t="s">
        <v>203</v>
      </c>
      <c r="M2945" t="s">
        <v>204</v>
      </c>
      <c r="N2945" t="s">
        <v>86</v>
      </c>
      <c r="O2945" t="s">
        <v>7399</v>
      </c>
      <c r="P2945" t="s">
        <v>134</v>
      </c>
      <c r="AA2945" s="1"/>
      <c r="AC2945">
        <v>2008</v>
      </c>
      <c r="AD2945">
        <v>6</v>
      </c>
      <c r="AE2945">
        <v>20</v>
      </c>
      <c r="AF2945" s="2">
        <f>DATE(emdat_data[[#This Row],[Start Year]],emdat_data[[#This Row],[Start Month]],emdat_data[[#This Row],[Start Day]])</f>
        <v>39619</v>
      </c>
      <c r="AG2945">
        <v>2008</v>
      </c>
      <c r="AH2945">
        <v>6</v>
      </c>
      <c r="AI2945">
        <v>20</v>
      </c>
      <c r="AJ2945" s="2">
        <f>DATE(emdat_data[[#This Row],[End Year]],emdat_data[[#This Row],[End Month]],emdat_data[[#This Row],[End Day]])</f>
        <v>39619</v>
      </c>
      <c r="AK2945">
        <v>27</v>
      </c>
      <c r="AV2945">
        <v>73.568745535504604</v>
      </c>
      <c r="AX2945" t="s">
        <v>7400</v>
      </c>
      <c r="AY2945" t="s">
        <v>7401</v>
      </c>
    </row>
    <row r="2946" spans="1:51" hidden="1" x14ac:dyDescent="0.25">
      <c r="A2946" t="s">
        <v>12916</v>
      </c>
      <c r="B2946">
        <v>2008</v>
      </c>
      <c r="C2946">
        <v>253</v>
      </c>
      <c r="E2946" t="s">
        <v>50</v>
      </c>
      <c r="F2946" t="s">
        <v>350</v>
      </c>
      <c r="G2946" t="s">
        <v>477</v>
      </c>
      <c r="H2946" t="s">
        <v>478</v>
      </c>
      <c r="K2946" t="s">
        <v>357</v>
      </c>
      <c r="L2946" t="s">
        <v>358</v>
      </c>
      <c r="M2946" t="s">
        <v>146</v>
      </c>
      <c r="N2946" t="s">
        <v>86</v>
      </c>
      <c r="O2946" t="s">
        <v>9758</v>
      </c>
      <c r="P2946" t="s">
        <v>12917</v>
      </c>
      <c r="U2946" t="s">
        <v>127</v>
      </c>
      <c r="W2946">
        <v>3500</v>
      </c>
      <c r="X2946" t="s">
        <v>78</v>
      </c>
      <c r="AA2946" s="1"/>
      <c r="AC2946">
        <v>2008</v>
      </c>
      <c r="AD2946">
        <v>6</v>
      </c>
      <c r="AE2946">
        <v>20</v>
      </c>
      <c r="AF2946" s="2">
        <f>DATE(emdat_data[[#This Row],[Start Year]],emdat_data[[#This Row],[Start Month]],emdat_data[[#This Row],[Start Day]])</f>
        <v>39619</v>
      </c>
      <c r="AG2946">
        <v>2008</v>
      </c>
      <c r="AH2946">
        <v>7</v>
      </c>
      <c r="AI2946">
        <v>9</v>
      </c>
      <c r="AJ2946" s="2">
        <f>DATE(emdat_data[[#This Row],[End Year]],emdat_data[[#This Row],[End Month]],emdat_data[[#This Row],[End Day]])</f>
        <v>39638</v>
      </c>
      <c r="AK2946">
        <v>1</v>
      </c>
      <c r="AN2946">
        <v>300</v>
      </c>
      <c r="AO2946">
        <v>300</v>
      </c>
      <c r="AT2946">
        <v>102000</v>
      </c>
      <c r="AU2946">
        <v>138646</v>
      </c>
      <c r="AV2946">
        <v>73.568745535504604</v>
      </c>
      <c r="AW2946" t="s">
        <v>9759</v>
      </c>
      <c r="AY2946" t="s">
        <v>9760</v>
      </c>
    </row>
    <row r="2947" spans="1:51" hidden="1" x14ac:dyDescent="0.25">
      <c r="A2947" t="s">
        <v>12209</v>
      </c>
      <c r="B2947">
        <v>2008</v>
      </c>
      <c r="C2947">
        <v>249</v>
      </c>
      <c r="D2947" t="s">
        <v>10866</v>
      </c>
      <c r="E2947" t="s">
        <v>50</v>
      </c>
      <c r="F2947" t="s">
        <v>63</v>
      </c>
      <c r="G2947" t="s">
        <v>82</v>
      </c>
      <c r="H2947" t="s">
        <v>98</v>
      </c>
      <c r="J2947" t="s">
        <v>10867</v>
      </c>
      <c r="K2947" t="s">
        <v>364</v>
      </c>
      <c r="L2947" t="s">
        <v>365</v>
      </c>
      <c r="M2947" t="s">
        <v>173</v>
      </c>
      <c r="N2947" t="s">
        <v>57</v>
      </c>
      <c r="O2947" t="s">
        <v>12210</v>
      </c>
      <c r="Q2947" t="s">
        <v>72</v>
      </c>
      <c r="R2947" t="s">
        <v>176</v>
      </c>
      <c r="S2947" t="s">
        <v>127</v>
      </c>
      <c r="U2947" t="s">
        <v>127</v>
      </c>
      <c r="V2947">
        <v>4636</v>
      </c>
      <c r="W2947">
        <v>170</v>
      </c>
      <c r="X2947" t="s">
        <v>88</v>
      </c>
      <c r="Y2947">
        <v>1316</v>
      </c>
      <c r="Z2947">
        <v>1226</v>
      </c>
      <c r="AA2947" s="1"/>
      <c r="AC2947">
        <v>2008</v>
      </c>
      <c r="AD2947">
        <v>6</v>
      </c>
      <c r="AE2947">
        <v>21</v>
      </c>
      <c r="AF2947" s="2">
        <f>DATE(emdat_data[[#This Row],[Start Year]],emdat_data[[#This Row],[Start Month]],emdat_data[[#This Row],[Start Day]])</f>
        <v>39620</v>
      </c>
      <c r="AG2947">
        <v>2008</v>
      </c>
      <c r="AH2947">
        <v>6</v>
      </c>
      <c r="AI2947">
        <v>23</v>
      </c>
      <c r="AJ2947" s="2">
        <f>DATE(emdat_data[[#This Row],[End Year]],emdat_data[[#This Row],[End Month]],emdat_data[[#This Row],[End Day]])</f>
        <v>39622</v>
      </c>
      <c r="AK2947">
        <v>644</v>
      </c>
      <c r="AL2947">
        <v>826</v>
      </c>
      <c r="AM2947">
        <v>4784634</v>
      </c>
      <c r="AO2947">
        <v>4785460</v>
      </c>
      <c r="AR2947">
        <v>45000</v>
      </c>
      <c r="AS2947">
        <v>61167</v>
      </c>
      <c r="AT2947">
        <v>284694</v>
      </c>
      <c r="AU2947">
        <v>386977</v>
      </c>
      <c r="AV2947">
        <v>73.568745535504604</v>
      </c>
      <c r="AX2947" t="s">
        <v>12211</v>
      </c>
      <c r="AY2947" t="s">
        <v>12212</v>
      </c>
    </row>
    <row r="2948" spans="1:51" hidden="1" x14ac:dyDescent="0.25">
      <c r="A2948" t="s">
        <v>10865</v>
      </c>
      <c r="B2948">
        <v>2008</v>
      </c>
      <c r="C2948">
        <v>249</v>
      </c>
      <c r="D2948" t="s">
        <v>10866</v>
      </c>
      <c r="E2948" t="s">
        <v>50</v>
      </c>
      <c r="F2948" t="s">
        <v>63</v>
      </c>
      <c r="G2948" t="s">
        <v>82</v>
      </c>
      <c r="H2948" t="s">
        <v>98</v>
      </c>
      <c r="J2948" t="s">
        <v>10867</v>
      </c>
      <c r="K2948" t="s">
        <v>159</v>
      </c>
      <c r="L2948" t="s">
        <v>160</v>
      </c>
      <c r="M2948" t="s">
        <v>161</v>
      </c>
      <c r="N2948" t="s">
        <v>57</v>
      </c>
      <c r="O2948" t="s">
        <v>10868</v>
      </c>
      <c r="Q2948" t="s">
        <v>72</v>
      </c>
      <c r="X2948" t="s">
        <v>88</v>
      </c>
      <c r="Y2948">
        <v>23542</v>
      </c>
      <c r="Z2948">
        <v>1123</v>
      </c>
      <c r="AA2948" s="1"/>
      <c r="AC2948">
        <v>2008</v>
      </c>
      <c r="AD2948">
        <v>6</v>
      </c>
      <c r="AE2948">
        <v>24</v>
      </c>
      <c r="AF2948" s="2">
        <f>DATE(emdat_data[[#This Row],[Start Year]],emdat_data[[#This Row],[Start Month]],emdat_data[[#This Row],[Start Day]])</f>
        <v>39623</v>
      </c>
      <c r="AG2948">
        <v>2008</v>
      </c>
      <c r="AH2948">
        <v>6</v>
      </c>
      <c r="AI2948">
        <v>27</v>
      </c>
      <c r="AJ2948" s="2">
        <f>DATE(emdat_data[[#This Row],[End Year]],emdat_data[[#This Row],[End Month]],emdat_data[[#This Row],[End Day]])</f>
        <v>39626</v>
      </c>
      <c r="AK2948">
        <v>14</v>
      </c>
      <c r="AM2948">
        <v>340000</v>
      </c>
      <c r="AO2948">
        <v>340000</v>
      </c>
      <c r="AT2948">
        <v>175000</v>
      </c>
      <c r="AU2948">
        <v>237873</v>
      </c>
      <c r="AV2948">
        <v>73.568745535504604</v>
      </c>
      <c r="AW2948" t="s">
        <v>10869</v>
      </c>
      <c r="AY2948" t="s">
        <v>10870</v>
      </c>
    </row>
    <row r="2949" spans="1:51" hidden="1" x14ac:dyDescent="0.25">
      <c r="A2949" t="s">
        <v>10675</v>
      </c>
      <c r="B2949">
        <v>2008</v>
      </c>
      <c r="C2949">
        <v>285</v>
      </c>
      <c r="E2949" t="s">
        <v>50</v>
      </c>
      <c r="F2949" t="s">
        <v>71</v>
      </c>
      <c r="G2949" t="s">
        <v>72</v>
      </c>
      <c r="H2949" t="s">
        <v>102</v>
      </c>
      <c r="K2949" t="s">
        <v>527</v>
      </c>
      <c r="L2949" t="s">
        <v>528</v>
      </c>
      <c r="M2949" t="s">
        <v>56</v>
      </c>
      <c r="N2949" t="s">
        <v>57</v>
      </c>
      <c r="O2949" t="s">
        <v>10295</v>
      </c>
      <c r="P2949" t="s">
        <v>10676</v>
      </c>
      <c r="Q2949" t="s">
        <v>176</v>
      </c>
      <c r="X2949" t="s">
        <v>78</v>
      </c>
      <c r="AA2949" s="1"/>
      <c r="AC2949">
        <v>2008</v>
      </c>
      <c r="AD2949">
        <v>6</v>
      </c>
      <c r="AE2949">
        <v>26</v>
      </c>
      <c r="AF2949" s="2">
        <f>DATE(emdat_data[[#This Row],[Start Year]],emdat_data[[#This Row],[Start Month]],emdat_data[[#This Row],[Start Day]])</f>
        <v>39625</v>
      </c>
      <c r="AG2949">
        <v>2008</v>
      </c>
      <c r="AH2949">
        <v>7</v>
      </c>
      <c r="AI2949">
        <v>13</v>
      </c>
      <c r="AJ2949" s="2">
        <f>DATE(emdat_data[[#This Row],[End Year]],emdat_data[[#This Row],[End Month]],emdat_data[[#This Row],[End Day]])</f>
        <v>39642</v>
      </c>
      <c r="AK2949">
        <v>16</v>
      </c>
      <c r="AL2949">
        <v>2</v>
      </c>
      <c r="AN2949">
        <v>20000</v>
      </c>
      <c r="AO2949">
        <v>20002</v>
      </c>
      <c r="AV2949">
        <v>73.568745535504604</v>
      </c>
      <c r="AX2949" t="s">
        <v>10296</v>
      </c>
      <c r="AY2949" t="s">
        <v>10297</v>
      </c>
    </row>
    <row r="2950" spans="1:51" hidden="1" x14ac:dyDescent="0.25">
      <c r="A2950" t="s">
        <v>10726</v>
      </c>
      <c r="B2950">
        <v>2008</v>
      </c>
      <c r="C2950">
        <v>363</v>
      </c>
      <c r="D2950" t="s">
        <v>10727</v>
      </c>
      <c r="E2950" t="s">
        <v>50</v>
      </c>
      <c r="F2950" t="s">
        <v>71</v>
      </c>
      <c r="G2950" t="s">
        <v>72</v>
      </c>
      <c r="H2950" t="s">
        <v>102</v>
      </c>
      <c r="K2950" t="s">
        <v>183</v>
      </c>
      <c r="L2950" t="s">
        <v>184</v>
      </c>
      <c r="M2950" t="s">
        <v>75</v>
      </c>
      <c r="N2950" t="s">
        <v>76</v>
      </c>
      <c r="O2950" t="s">
        <v>10728</v>
      </c>
      <c r="P2950" t="s">
        <v>642</v>
      </c>
      <c r="Q2950" t="s">
        <v>176</v>
      </c>
      <c r="X2950" t="s">
        <v>78</v>
      </c>
      <c r="AA2950" s="1"/>
      <c r="AC2950">
        <v>2008</v>
      </c>
      <c r="AD2950">
        <v>7</v>
      </c>
      <c r="AF2950" s="2">
        <f>DATE(emdat_data[[#This Row],[Start Year]],emdat_data[[#This Row],[Start Month]],emdat_data[[#This Row],[Start Day]])</f>
        <v>39629</v>
      </c>
      <c r="AG2950">
        <v>2008</v>
      </c>
      <c r="AH2950">
        <v>9</v>
      </c>
      <c r="AJ2950" s="2">
        <f>DATE(emdat_data[[#This Row],[End Year]],emdat_data[[#This Row],[End Month]],emdat_data[[#This Row],[End Day]])</f>
        <v>39691</v>
      </c>
      <c r="AK2950">
        <v>9</v>
      </c>
      <c r="AM2950">
        <v>24000</v>
      </c>
      <c r="AN2950">
        <v>1000</v>
      </c>
      <c r="AO2950">
        <v>25000</v>
      </c>
      <c r="AV2950">
        <v>73.568745535504604</v>
      </c>
      <c r="AX2950" t="s">
        <v>10729</v>
      </c>
      <c r="AY2950" t="s">
        <v>10730</v>
      </c>
    </row>
    <row r="2951" spans="1:51" hidden="1" x14ac:dyDescent="0.25">
      <c r="A2951" t="s">
        <v>10985</v>
      </c>
      <c r="B2951">
        <v>2008</v>
      </c>
      <c r="C2951">
        <v>362</v>
      </c>
      <c r="E2951" t="s">
        <v>50</v>
      </c>
      <c r="F2951" t="s">
        <v>71</v>
      </c>
      <c r="G2951" t="s">
        <v>72</v>
      </c>
      <c r="H2951" t="s">
        <v>102</v>
      </c>
      <c r="K2951" t="s">
        <v>512</v>
      </c>
      <c r="L2951" t="s">
        <v>513</v>
      </c>
      <c r="M2951" t="s">
        <v>125</v>
      </c>
      <c r="N2951" t="s">
        <v>76</v>
      </c>
      <c r="O2951" t="s">
        <v>10986</v>
      </c>
      <c r="P2951" t="s">
        <v>642</v>
      </c>
      <c r="X2951" t="s">
        <v>78</v>
      </c>
      <c r="AA2951" s="1"/>
      <c r="AB2951" t="s">
        <v>10987</v>
      </c>
      <c r="AC2951">
        <v>2008</v>
      </c>
      <c r="AD2951">
        <v>7</v>
      </c>
      <c r="AF2951" s="2">
        <f>DATE(emdat_data[[#This Row],[Start Year]],emdat_data[[#This Row],[Start Month]],emdat_data[[#This Row],[Start Day]])</f>
        <v>39629</v>
      </c>
      <c r="AG2951">
        <v>2008</v>
      </c>
      <c r="AH2951">
        <v>7</v>
      </c>
      <c r="AJ2951" s="2">
        <f>DATE(emdat_data[[#This Row],[End Year]],emdat_data[[#This Row],[End Month]],emdat_data[[#This Row],[End Day]])</f>
        <v>39629</v>
      </c>
      <c r="AK2951">
        <v>15</v>
      </c>
      <c r="AM2951">
        <v>158235</v>
      </c>
      <c r="AO2951">
        <v>158235</v>
      </c>
      <c r="AV2951">
        <v>73.568745535504604</v>
      </c>
      <c r="AX2951" t="s">
        <v>10988</v>
      </c>
      <c r="AY2951" t="s">
        <v>10989</v>
      </c>
    </row>
    <row r="2952" spans="1:51" hidden="1" x14ac:dyDescent="0.25">
      <c r="A2952" t="s">
        <v>11000</v>
      </c>
      <c r="B2952">
        <v>2008</v>
      </c>
      <c r="C2952">
        <v>360</v>
      </c>
      <c r="E2952" t="s">
        <v>50</v>
      </c>
      <c r="F2952" t="s">
        <v>71</v>
      </c>
      <c r="G2952" t="s">
        <v>72</v>
      </c>
      <c r="H2952" t="s">
        <v>170</v>
      </c>
      <c r="K2952" t="s">
        <v>123</v>
      </c>
      <c r="L2952" t="s">
        <v>124</v>
      </c>
      <c r="M2952" t="s">
        <v>125</v>
      </c>
      <c r="N2952" t="s">
        <v>76</v>
      </c>
      <c r="O2952" t="s">
        <v>11001</v>
      </c>
      <c r="X2952" t="s">
        <v>78</v>
      </c>
      <c r="AA2952" s="1"/>
      <c r="AC2952">
        <v>2008</v>
      </c>
      <c r="AD2952">
        <v>7</v>
      </c>
      <c r="AF2952" s="2">
        <f>DATE(emdat_data[[#This Row],[Start Year]],emdat_data[[#This Row],[Start Month]],emdat_data[[#This Row],[Start Day]])</f>
        <v>39629</v>
      </c>
      <c r="AG2952">
        <v>2008</v>
      </c>
      <c r="AH2952">
        <v>7</v>
      </c>
      <c r="AJ2952" s="2">
        <f>DATE(emdat_data[[#This Row],[End Year]],emdat_data[[#This Row],[End Month]],emdat_data[[#This Row],[End Day]])</f>
        <v>39629</v>
      </c>
      <c r="AM2952">
        <v>560</v>
      </c>
      <c r="AO2952">
        <v>560</v>
      </c>
      <c r="AV2952">
        <v>73.568745535504604</v>
      </c>
      <c r="AW2952" t="s">
        <v>11002</v>
      </c>
      <c r="AY2952" t="s">
        <v>11003</v>
      </c>
    </row>
    <row r="2953" spans="1:51" hidden="1" x14ac:dyDescent="0.25">
      <c r="A2953" t="s">
        <v>11045</v>
      </c>
      <c r="B2953">
        <v>2008</v>
      </c>
      <c r="C2953">
        <v>439</v>
      </c>
      <c r="E2953" t="s">
        <v>50</v>
      </c>
      <c r="F2953" t="s">
        <v>71</v>
      </c>
      <c r="G2953" t="s">
        <v>72</v>
      </c>
      <c r="H2953" t="s">
        <v>102</v>
      </c>
      <c r="K2953" t="s">
        <v>138</v>
      </c>
      <c r="L2953" t="s">
        <v>139</v>
      </c>
      <c r="M2953" t="s">
        <v>75</v>
      </c>
      <c r="N2953" t="s">
        <v>76</v>
      </c>
      <c r="O2953" t="s">
        <v>11046</v>
      </c>
      <c r="X2953" t="s">
        <v>78</v>
      </c>
      <c r="AA2953" s="1"/>
      <c r="AC2953">
        <v>2008</v>
      </c>
      <c r="AD2953">
        <v>7</v>
      </c>
      <c r="AF2953" s="2">
        <f>DATE(emdat_data[[#This Row],[Start Year]],emdat_data[[#This Row],[Start Month]],emdat_data[[#This Row],[Start Day]])</f>
        <v>39629</v>
      </c>
      <c r="AG2953">
        <v>2008</v>
      </c>
      <c r="AH2953">
        <v>9</v>
      </c>
      <c r="AJ2953" s="2">
        <f>DATE(emdat_data[[#This Row],[End Year]],emdat_data[[#This Row],[End Month]],emdat_data[[#This Row],[End Day]])</f>
        <v>39691</v>
      </c>
      <c r="AN2953">
        <v>795</v>
      </c>
      <c r="AO2953">
        <v>795</v>
      </c>
      <c r="AV2953">
        <v>73.568745535504604</v>
      </c>
      <c r="AW2953" t="s">
        <v>11047</v>
      </c>
      <c r="AY2953" t="s">
        <v>11048</v>
      </c>
    </row>
    <row r="2954" spans="1:51" hidden="1" x14ac:dyDescent="0.25">
      <c r="A2954" t="s">
        <v>11212</v>
      </c>
      <c r="B2954">
        <v>2008</v>
      </c>
      <c r="C2954">
        <v>630</v>
      </c>
      <c r="E2954" t="s">
        <v>50</v>
      </c>
      <c r="F2954" t="s">
        <v>71</v>
      </c>
      <c r="G2954" t="s">
        <v>72</v>
      </c>
      <c r="H2954" t="s">
        <v>102</v>
      </c>
      <c r="K2954" t="s">
        <v>1306</v>
      </c>
      <c r="L2954" t="s">
        <v>1307</v>
      </c>
      <c r="M2954" t="s">
        <v>125</v>
      </c>
      <c r="N2954" t="s">
        <v>76</v>
      </c>
      <c r="O2954" t="s">
        <v>11213</v>
      </c>
      <c r="X2954" t="s">
        <v>78</v>
      </c>
      <c r="AA2954" s="1"/>
      <c r="AC2954">
        <v>2008</v>
      </c>
      <c r="AD2954">
        <v>7</v>
      </c>
      <c r="AF2954" s="2">
        <f>DATE(emdat_data[[#This Row],[Start Year]],emdat_data[[#This Row],[Start Month]],emdat_data[[#This Row],[Start Day]])</f>
        <v>39629</v>
      </c>
      <c r="AG2954">
        <v>2008</v>
      </c>
      <c r="AH2954">
        <v>8</v>
      </c>
      <c r="AJ2954" s="2">
        <f>DATE(emdat_data[[#This Row],[End Year]],emdat_data[[#This Row],[End Month]],emdat_data[[#This Row],[End Day]])</f>
        <v>39660</v>
      </c>
      <c r="AM2954">
        <v>58000</v>
      </c>
      <c r="AO2954">
        <v>58000</v>
      </c>
      <c r="AV2954">
        <v>73.568745535504604</v>
      </c>
      <c r="AX2954" t="s">
        <v>11214</v>
      </c>
      <c r="AY2954" t="s">
        <v>11215</v>
      </c>
    </row>
    <row r="2955" spans="1:51" hidden="1" x14ac:dyDescent="0.25">
      <c r="A2955" t="s">
        <v>12224</v>
      </c>
      <c r="B2955">
        <v>2008</v>
      </c>
      <c r="C2955">
        <v>271</v>
      </c>
      <c r="D2955" t="s">
        <v>12225</v>
      </c>
      <c r="E2955" t="s">
        <v>50</v>
      </c>
      <c r="F2955" t="s">
        <v>71</v>
      </c>
      <c r="G2955" t="s">
        <v>72</v>
      </c>
      <c r="H2955" t="s">
        <v>102</v>
      </c>
      <c r="K2955" t="s">
        <v>303</v>
      </c>
      <c r="L2955" t="s">
        <v>304</v>
      </c>
      <c r="M2955" t="s">
        <v>56</v>
      </c>
      <c r="N2955" t="s">
        <v>57</v>
      </c>
      <c r="O2955" t="s">
        <v>12226</v>
      </c>
      <c r="P2955" t="s">
        <v>12227</v>
      </c>
      <c r="Q2955" t="s">
        <v>176</v>
      </c>
      <c r="R2955" t="s">
        <v>653</v>
      </c>
      <c r="S2955" t="s">
        <v>127</v>
      </c>
      <c r="X2955" t="s">
        <v>78</v>
      </c>
      <c r="AA2955" s="1"/>
      <c r="AB2955" t="s">
        <v>12228</v>
      </c>
      <c r="AC2955">
        <v>2008</v>
      </c>
      <c r="AD2955">
        <v>7</v>
      </c>
      <c r="AF2955" s="2">
        <f>DATE(emdat_data[[#This Row],[Start Year]],emdat_data[[#This Row],[Start Month]],emdat_data[[#This Row],[Start Day]])</f>
        <v>39629</v>
      </c>
      <c r="AG2955">
        <v>2008</v>
      </c>
      <c r="AH2955">
        <v>8</v>
      </c>
      <c r="AJ2955" s="2">
        <f>DATE(emdat_data[[#This Row],[End Year]],emdat_data[[#This Row],[End Month]],emdat_data[[#This Row],[End Day]])</f>
        <v>39660</v>
      </c>
      <c r="AK2955">
        <v>65</v>
      </c>
      <c r="AM2955">
        <v>70000</v>
      </c>
      <c r="AO2955">
        <v>70000</v>
      </c>
      <c r="AT2955">
        <v>29</v>
      </c>
      <c r="AU2955">
        <v>39</v>
      </c>
      <c r="AV2955">
        <v>73.568745535504604</v>
      </c>
      <c r="AX2955" t="s">
        <v>12229</v>
      </c>
      <c r="AY2955" t="s">
        <v>12230</v>
      </c>
    </row>
    <row r="2956" spans="1:51" hidden="1" x14ac:dyDescent="0.25">
      <c r="A2956" t="s">
        <v>12494</v>
      </c>
      <c r="B2956">
        <v>2008</v>
      </c>
      <c r="C2956">
        <v>9307</v>
      </c>
      <c r="D2956" t="s">
        <v>12495</v>
      </c>
      <c r="E2956" t="s">
        <v>50</v>
      </c>
      <c r="F2956" t="s">
        <v>350</v>
      </c>
      <c r="G2956" t="s">
        <v>351</v>
      </c>
      <c r="H2956" t="s">
        <v>351</v>
      </c>
      <c r="K2956" t="s">
        <v>2972</v>
      </c>
      <c r="L2956" t="s">
        <v>2973</v>
      </c>
      <c r="M2956" t="s">
        <v>260</v>
      </c>
      <c r="N2956" t="s">
        <v>76</v>
      </c>
      <c r="O2956" t="s">
        <v>12496</v>
      </c>
      <c r="P2956" t="s">
        <v>8655</v>
      </c>
      <c r="Q2956" t="s">
        <v>1023</v>
      </c>
      <c r="S2956" t="s">
        <v>127</v>
      </c>
      <c r="X2956" t="s">
        <v>78</v>
      </c>
      <c r="AA2956" s="1"/>
      <c r="AC2956">
        <v>2008</v>
      </c>
      <c r="AD2956">
        <v>7</v>
      </c>
      <c r="AF2956" s="2">
        <f>DATE(emdat_data[[#This Row],[Start Year]],emdat_data[[#This Row],[Start Month]],emdat_data[[#This Row],[Start Day]])</f>
        <v>39629</v>
      </c>
      <c r="AG2956">
        <v>2009</v>
      </c>
      <c r="AH2956">
        <v>10</v>
      </c>
      <c r="AJ2956" s="2">
        <f>DATE(emdat_data[[#This Row],[End Year]],emdat_data[[#This Row],[End Month]],emdat_data[[#This Row],[End Day]])</f>
        <v>40086</v>
      </c>
      <c r="AM2956">
        <v>1100000</v>
      </c>
      <c r="AO2956">
        <v>1100000</v>
      </c>
      <c r="AV2956">
        <v>73.568745535504604</v>
      </c>
      <c r="AW2956" t="s">
        <v>12497</v>
      </c>
      <c r="AY2956" t="s">
        <v>12498</v>
      </c>
    </row>
    <row r="2957" spans="1:51" hidden="1" x14ac:dyDescent="0.25">
      <c r="A2957" t="s">
        <v>12548</v>
      </c>
      <c r="B2957">
        <v>2008</v>
      </c>
      <c r="C2957">
        <v>662</v>
      </c>
      <c r="E2957" t="s">
        <v>50</v>
      </c>
      <c r="F2957" t="s">
        <v>63</v>
      </c>
      <c r="G2957" t="s">
        <v>64</v>
      </c>
      <c r="H2957" t="s">
        <v>1766</v>
      </c>
      <c r="K2957" t="s">
        <v>245</v>
      </c>
      <c r="L2957" t="s">
        <v>246</v>
      </c>
      <c r="M2957" t="s">
        <v>161</v>
      </c>
      <c r="N2957" t="s">
        <v>57</v>
      </c>
      <c r="O2957" t="s">
        <v>12549</v>
      </c>
      <c r="X2957" t="s">
        <v>67</v>
      </c>
      <c r="AA2957" s="1"/>
      <c r="AC2957">
        <v>2008</v>
      </c>
      <c r="AD2957">
        <v>7</v>
      </c>
      <c r="AF2957" s="2">
        <f>DATE(emdat_data[[#This Row],[Start Year]],emdat_data[[#This Row],[Start Month]],emdat_data[[#This Row],[Start Day]])</f>
        <v>39629</v>
      </c>
      <c r="AG2957">
        <v>2008</v>
      </c>
      <c r="AH2957">
        <v>7</v>
      </c>
      <c r="AJ2957" s="2">
        <f>DATE(emdat_data[[#This Row],[End Year]],emdat_data[[#This Row],[End Month]],emdat_data[[#This Row],[End Day]])</f>
        <v>39629</v>
      </c>
      <c r="AK2957">
        <v>47</v>
      </c>
      <c r="AV2957">
        <v>73.568745535504604</v>
      </c>
      <c r="AW2957" t="s">
        <v>12550</v>
      </c>
      <c r="AY2957" t="s">
        <v>12551</v>
      </c>
    </row>
    <row r="2958" spans="1:51" hidden="1" x14ac:dyDescent="0.25">
      <c r="A2958" t="s">
        <v>12580</v>
      </c>
      <c r="B2958">
        <v>2008</v>
      </c>
      <c r="C2958">
        <v>9302</v>
      </c>
      <c r="D2958" t="s">
        <v>12581</v>
      </c>
      <c r="E2958" t="s">
        <v>50</v>
      </c>
      <c r="F2958" t="s">
        <v>350</v>
      </c>
      <c r="G2958" t="s">
        <v>351</v>
      </c>
      <c r="H2958" t="s">
        <v>351</v>
      </c>
      <c r="K2958" t="s">
        <v>258</v>
      </c>
      <c r="L2958" t="s">
        <v>259</v>
      </c>
      <c r="M2958" t="s">
        <v>260</v>
      </c>
      <c r="N2958" t="s">
        <v>76</v>
      </c>
      <c r="O2958" t="s">
        <v>12582</v>
      </c>
      <c r="P2958" t="s">
        <v>12583</v>
      </c>
      <c r="S2958" t="s">
        <v>127</v>
      </c>
      <c r="X2958" t="s">
        <v>78</v>
      </c>
      <c r="AA2958" s="1"/>
      <c r="AC2958">
        <v>2008</v>
      </c>
      <c r="AD2958">
        <v>7</v>
      </c>
      <c r="AF2958" s="2">
        <f>DATE(emdat_data[[#This Row],[Start Year]],emdat_data[[#This Row],[Start Month]],emdat_data[[#This Row],[Start Day]])</f>
        <v>39629</v>
      </c>
      <c r="AG2958">
        <v>2009</v>
      </c>
      <c r="AJ2958" s="2">
        <f>DATE(emdat_data[[#This Row],[End Year]],emdat_data[[#This Row],[End Month]],emdat_data[[#This Row],[End Day]])</f>
        <v>39782</v>
      </c>
      <c r="AK2958">
        <v>4</v>
      </c>
      <c r="AM2958">
        <v>3800000</v>
      </c>
      <c r="AO2958">
        <v>3800000</v>
      </c>
      <c r="AV2958">
        <v>73.568745535504604</v>
      </c>
      <c r="AW2958" t="s">
        <v>12584</v>
      </c>
      <c r="AX2958" t="s">
        <v>12585</v>
      </c>
      <c r="AY2958" t="s">
        <v>12586</v>
      </c>
    </row>
    <row r="2959" spans="1:51" hidden="1" x14ac:dyDescent="0.25">
      <c r="A2959" t="s">
        <v>12663</v>
      </c>
      <c r="B2959">
        <v>2008</v>
      </c>
      <c r="C2959">
        <v>296</v>
      </c>
      <c r="E2959" t="s">
        <v>50</v>
      </c>
      <c r="F2959" t="s">
        <v>71</v>
      </c>
      <c r="G2959" t="s">
        <v>72</v>
      </c>
      <c r="H2959" t="s">
        <v>102</v>
      </c>
      <c r="K2959" t="s">
        <v>2624</v>
      </c>
      <c r="L2959" t="s">
        <v>2625</v>
      </c>
      <c r="M2959" t="s">
        <v>125</v>
      </c>
      <c r="N2959" t="s">
        <v>76</v>
      </c>
      <c r="O2959" t="s">
        <v>12664</v>
      </c>
      <c r="P2959" t="s">
        <v>642</v>
      </c>
      <c r="S2959" t="s">
        <v>127</v>
      </c>
      <c r="X2959" t="s">
        <v>78</v>
      </c>
      <c r="AA2959" s="1"/>
      <c r="AC2959">
        <v>2008</v>
      </c>
      <c r="AD2959">
        <v>7</v>
      </c>
      <c r="AF2959" s="2">
        <f>DATE(emdat_data[[#This Row],[Start Year]],emdat_data[[#This Row],[Start Month]],emdat_data[[#This Row],[Start Day]])</f>
        <v>39629</v>
      </c>
      <c r="AG2959">
        <v>2008</v>
      </c>
      <c r="AH2959">
        <v>7</v>
      </c>
      <c r="AJ2959" s="2">
        <f>DATE(emdat_data[[#This Row],[End Year]],emdat_data[[#This Row],[End Month]],emdat_data[[#This Row],[End Day]])</f>
        <v>39629</v>
      </c>
      <c r="AK2959">
        <v>7</v>
      </c>
      <c r="AM2959">
        <v>32000</v>
      </c>
      <c r="AO2959">
        <v>32000</v>
      </c>
      <c r="AV2959">
        <v>73.568745535504604</v>
      </c>
      <c r="AW2959" t="s">
        <v>5730</v>
      </c>
      <c r="AY2959" t="s">
        <v>5731</v>
      </c>
    </row>
    <row r="2960" spans="1:51" x14ac:dyDescent="0.25">
      <c r="A2960" t="s">
        <v>12789</v>
      </c>
      <c r="B2960">
        <v>2008</v>
      </c>
      <c r="C2960">
        <v>469</v>
      </c>
      <c r="E2960" t="s">
        <v>50</v>
      </c>
      <c r="F2960" t="s">
        <v>119</v>
      </c>
      <c r="G2960" t="s">
        <v>120</v>
      </c>
      <c r="H2960" t="s">
        <v>121</v>
      </c>
      <c r="J2960" t="s">
        <v>11197</v>
      </c>
      <c r="K2960" t="s">
        <v>2855</v>
      </c>
      <c r="L2960" t="s">
        <v>2856</v>
      </c>
      <c r="M2960" t="s">
        <v>995</v>
      </c>
      <c r="N2960" t="s">
        <v>76</v>
      </c>
      <c r="O2960" t="s">
        <v>12790</v>
      </c>
      <c r="T2960" t="s">
        <v>128</v>
      </c>
      <c r="U2960" t="s">
        <v>128</v>
      </c>
      <c r="X2960" t="s">
        <v>129</v>
      </c>
      <c r="AA2960" s="1"/>
      <c r="AC2960">
        <v>2008</v>
      </c>
      <c r="AD2960">
        <v>7</v>
      </c>
      <c r="AF2960" s="2">
        <f>DATE(emdat_data[[#This Row],[Start Year]],emdat_data[[#This Row],[Start Month]],emdat_data[[#This Row],[Start Day]])</f>
        <v>39629</v>
      </c>
      <c r="AG2960">
        <v>2008</v>
      </c>
      <c r="AH2960">
        <v>10</v>
      </c>
      <c r="AJ2960" s="2">
        <f>DATE(emdat_data[[#This Row],[End Year]],emdat_data[[#This Row],[End Month]],emdat_data[[#This Row],[End Day]])</f>
        <v>39721</v>
      </c>
      <c r="AK2960">
        <v>3</v>
      </c>
      <c r="AM2960">
        <v>163</v>
      </c>
      <c r="AO2960">
        <v>163</v>
      </c>
      <c r="AV2960">
        <v>73.568745535504604</v>
      </c>
    </row>
    <row r="2961" spans="1:51" hidden="1" x14ac:dyDescent="0.25">
      <c r="A2961" t="s">
        <v>10617</v>
      </c>
      <c r="B2961">
        <v>2008</v>
      </c>
      <c r="C2961">
        <v>268</v>
      </c>
      <c r="E2961" t="s">
        <v>50</v>
      </c>
      <c r="F2961" t="s">
        <v>71</v>
      </c>
      <c r="G2961" t="s">
        <v>72</v>
      </c>
      <c r="H2961" t="s">
        <v>102</v>
      </c>
      <c r="K2961" t="s">
        <v>202</v>
      </c>
      <c r="L2961" t="s">
        <v>203</v>
      </c>
      <c r="M2961" t="s">
        <v>204</v>
      </c>
      <c r="N2961" t="s">
        <v>86</v>
      </c>
      <c r="O2961" t="s">
        <v>10618</v>
      </c>
      <c r="P2961" t="s">
        <v>10619</v>
      </c>
      <c r="Q2961" t="s">
        <v>653</v>
      </c>
      <c r="R2961" t="s">
        <v>176</v>
      </c>
      <c r="S2961" t="s">
        <v>127</v>
      </c>
      <c r="U2961" t="s">
        <v>127</v>
      </c>
      <c r="X2961" t="s">
        <v>78</v>
      </c>
      <c r="AA2961" s="1"/>
      <c r="AC2961">
        <v>2008</v>
      </c>
      <c r="AD2961">
        <v>7</v>
      </c>
      <c r="AE2961">
        <v>2</v>
      </c>
      <c r="AF2961" s="2">
        <f>DATE(emdat_data[[#This Row],[Start Year]],emdat_data[[#This Row],[Start Month]],emdat_data[[#This Row],[Start Day]])</f>
        <v>39631</v>
      </c>
      <c r="AG2961">
        <v>2008</v>
      </c>
      <c r="AH2961">
        <v>7</v>
      </c>
      <c r="AI2961">
        <v>3</v>
      </c>
      <c r="AJ2961" s="2">
        <f>DATE(emdat_data[[#This Row],[End Year]],emdat_data[[#This Row],[End Month]],emdat_data[[#This Row],[End Day]])</f>
        <v>39632</v>
      </c>
      <c r="AK2961">
        <v>27</v>
      </c>
      <c r="AM2961">
        <v>17300</v>
      </c>
      <c r="AO2961">
        <v>17300</v>
      </c>
      <c r="AV2961">
        <v>73.568745535504604</v>
      </c>
      <c r="AW2961" t="s">
        <v>4632</v>
      </c>
      <c r="AX2961" t="s">
        <v>10620</v>
      </c>
      <c r="AY2961" t="s">
        <v>10621</v>
      </c>
    </row>
    <row r="2962" spans="1:51" hidden="1" x14ac:dyDescent="0.25">
      <c r="A2962" t="s">
        <v>11133</v>
      </c>
      <c r="B2962">
        <v>2008</v>
      </c>
      <c r="C2962">
        <v>349</v>
      </c>
      <c r="E2962" t="s">
        <v>50</v>
      </c>
      <c r="F2962" t="s">
        <v>71</v>
      </c>
      <c r="G2962" t="s">
        <v>72</v>
      </c>
      <c r="H2962" t="s">
        <v>102</v>
      </c>
      <c r="K2962" t="s">
        <v>1141</v>
      </c>
      <c r="L2962" t="s">
        <v>1142</v>
      </c>
      <c r="M2962" t="s">
        <v>125</v>
      </c>
      <c r="N2962" t="s">
        <v>76</v>
      </c>
      <c r="O2962" t="s">
        <v>11134</v>
      </c>
      <c r="X2962" t="s">
        <v>78</v>
      </c>
      <c r="AA2962" s="1"/>
      <c r="AC2962">
        <v>2008</v>
      </c>
      <c r="AD2962">
        <v>7</v>
      </c>
      <c r="AE2962">
        <v>3</v>
      </c>
      <c r="AF2962" s="2">
        <f>DATE(emdat_data[[#This Row],[Start Year]],emdat_data[[#This Row],[Start Month]],emdat_data[[#This Row],[Start Day]])</f>
        <v>39632</v>
      </c>
      <c r="AG2962">
        <v>2008</v>
      </c>
      <c r="AH2962">
        <v>7</v>
      </c>
      <c r="AI2962">
        <v>3</v>
      </c>
      <c r="AJ2962" s="2">
        <f>DATE(emdat_data[[#This Row],[End Year]],emdat_data[[#This Row],[End Month]],emdat_data[[#This Row],[End Day]])</f>
        <v>39632</v>
      </c>
      <c r="AK2962">
        <v>6</v>
      </c>
      <c r="AM2962">
        <v>450</v>
      </c>
      <c r="AO2962">
        <v>450</v>
      </c>
      <c r="AV2962">
        <v>73.568745535504604</v>
      </c>
      <c r="AX2962" t="s">
        <v>11135</v>
      </c>
      <c r="AY2962" t="s">
        <v>11136</v>
      </c>
    </row>
    <row r="2963" spans="1:51" hidden="1" x14ac:dyDescent="0.25">
      <c r="A2963" t="s">
        <v>12504</v>
      </c>
      <c r="B2963">
        <v>2008</v>
      </c>
      <c r="C2963">
        <v>282</v>
      </c>
      <c r="E2963" t="s">
        <v>50</v>
      </c>
      <c r="F2963" t="s">
        <v>71</v>
      </c>
      <c r="G2963" t="s">
        <v>72</v>
      </c>
      <c r="H2963" t="s">
        <v>102</v>
      </c>
      <c r="K2963" t="s">
        <v>325</v>
      </c>
      <c r="L2963" t="s">
        <v>326</v>
      </c>
      <c r="M2963" t="s">
        <v>204</v>
      </c>
      <c r="N2963" t="s">
        <v>86</v>
      </c>
      <c r="O2963" t="s">
        <v>12505</v>
      </c>
      <c r="Q2963" t="s">
        <v>360</v>
      </c>
      <c r="X2963" t="s">
        <v>78</v>
      </c>
      <c r="AA2963" s="1"/>
      <c r="AC2963">
        <v>2008</v>
      </c>
      <c r="AD2963">
        <v>7</v>
      </c>
      <c r="AE2963">
        <v>3</v>
      </c>
      <c r="AF2963" s="2">
        <f>DATE(emdat_data[[#This Row],[Start Year]],emdat_data[[#This Row],[Start Month]],emdat_data[[#This Row],[Start Day]])</f>
        <v>39632</v>
      </c>
      <c r="AG2963">
        <v>2008</v>
      </c>
      <c r="AH2963">
        <v>7</v>
      </c>
      <c r="AI2963">
        <v>3</v>
      </c>
      <c r="AJ2963" s="2">
        <f>DATE(emdat_data[[#This Row],[End Year]],emdat_data[[#This Row],[End Month]],emdat_data[[#This Row],[End Day]])</f>
        <v>39632</v>
      </c>
      <c r="AK2963">
        <v>30</v>
      </c>
      <c r="AV2963">
        <v>73.568745535504604</v>
      </c>
      <c r="AX2963" t="s">
        <v>3563</v>
      </c>
      <c r="AY2963" t="s">
        <v>3564</v>
      </c>
    </row>
    <row r="2964" spans="1:51" hidden="1" x14ac:dyDescent="0.25">
      <c r="A2964" t="s">
        <v>11288</v>
      </c>
      <c r="B2964">
        <v>2008</v>
      </c>
      <c r="C2964">
        <v>285</v>
      </c>
      <c r="E2964" t="s">
        <v>50</v>
      </c>
      <c r="F2964" t="s">
        <v>71</v>
      </c>
      <c r="G2964" t="s">
        <v>72</v>
      </c>
      <c r="H2964" t="s">
        <v>102</v>
      </c>
      <c r="K2964" t="s">
        <v>226</v>
      </c>
      <c r="L2964" t="s">
        <v>227</v>
      </c>
      <c r="M2964" t="s">
        <v>56</v>
      </c>
      <c r="N2964" t="s">
        <v>57</v>
      </c>
      <c r="O2964" t="s">
        <v>11289</v>
      </c>
      <c r="X2964" t="s">
        <v>78</v>
      </c>
      <c r="AA2964" s="1"/>
      <c r="AC2964">
        <v>2008</v>
      </c>
      <c r="AD2964">
        <v>7</v>
      </c>
      <c r="AE2964">
        <v>5</v>
      </c>
      <c r="AF2964" s="2">
        <f>DATE(emdat_data[[#This Row],[Start Year]],emdat_data[[#This Row],[Start Month]],emdat_data[[#This Row],[Start Day]])</f>
        <v>39634</v>
      </c>
      <c r="AG2964">
        <v>2008</v>
      </c>
      <c r="AH2964">
        <v>7</v>
      </c>
      <c r="AI2964">
        <v>14</v>
      </c>
      <c r="AJ2964" s="2">
        <f>DATE(emdat_data[[#This Row],[End Year]],emdat_data[[#This Row],[End Month]],emdat_data[[#This Row],[End Day]])</f>
        <v>39643</v>
      </c>
      <c r="AM2964">
        <v>50000</v>
      </c>
      <c r="AO2964">
        <v>50000</v>
      </c>
      <c r="AV2964">
        <v>73.568745535504604</v>
      </c>
      <c r="AW2964" t="s">
        <v>11290</v>
      </c>
      <c r="AY2964" t="s">
        <v>11291</v>
      </c>
    </row>
    <row r="2965" spans="1:51" hidden="1" x14ac:dyDescent="0.25">
      <c r="A2965" t="s">
        <v>12626</v>
      </c>
      <c r="B2965">
        <v>2008</v>
      </c>
      <c r="C2965">
        <v>288</v>
      </c>
      <c r="D2965" t="s">
        <v>12627</v>
      </c>
      <c r="E2965" t="s">
        <v>50</v>
      </c>
      <c r="F2965" t="s">
        <v>71</v>
      </c>
      <c r="G2965" t="s">
        <v>72</v>
      </c>
      <c r="H2965" t="s">
        <v>170</v>
      </c>
      <c r="K2965" t="s">
        <v>1548</v>
      </c>
      <c r="L2965" t="s">
        <v>1549</v>
      </c>
      <c r="M2965" t="s">
        <v>204</v>
      </c>
      <c r="N2965" t="s">
        <v>86</v>
      </c>
      <c r="O2965" t="s">
        <v>12628</v>
      </c>
      <c r="P2965" t="s">
        <v>642</v>
      </c>
      <c r="W2965">
        <v>193700</v>
      </c>
      <c r="X2965" t="s">
        <v>78</v>
      </c>
      <c r="AA2965" s="1"/>
      <c r="AC2965">
        <v>2008</v>
      </c>
      <c r="AD2965">
        <v>7</v>
      </c>
      <c r="AE2965">
        <v>6</v>
      </c>
      <c r="AF2965" s="2">
        <f>DATE(emdat_data[[#This Row],[Start Year]],emdat_data[[#This Row],[Start Month]],emdat_data[[#This Row],[Start Day]])</f>
        <v>39635</v>
      </c>
      <c r="AG2965">
        <v>2008</v>
      </c>
      <c r="AH2965">
        <v>7</v>
      </c>
      <c r="AI2965">
        <v>11</v>
      </c>
      <c r="AJ2965" s="2">
        <f>DATE(emdat_data[[#This Row],[End Year]],emdat_data[[#This Row],[End Month]],emdat_data[[#This Row],[End Day]])</f>
        <v>39640</v>
      </c>
      <c r="AK2965">
        <v>12</v>
      </c>
      <c r="AM2965">
        <v>20000</v>
      </c>
      <c r="AO2965">
        <v>20000</v>
      </c>
      <c r="AV2965">
        <v>73.568745535504604</v>
      </c>
      <c r="AW2965" t="s">
        <v>12629</v>
      </c>
      <c r="AY2965" t="s">
        <v>12630</v>
      </c>
    </row>
    <row r="2966" spans="1:51" hidden="1" x14ac:dyDescent="0.25">
      <c r="A2966" t="s">
        <v>11096</v>
      </c>
      <c r="B2966">
        <v>2008</v>
      </c>
      <c r="C2966">
        <v>598</v>
      </c>
      <c r="E2966" t="s">
        <v>50</v>
      </c>
      <c r="F2966" t="s">
        <v>71</v>
      </c>
      <c r="G2966" t="s">
        <v>72</v>
      </c>
      <c r="H2966" t="s">
        <v>102</v>
      </c>
      <c r="K2966" t="s">
        <v>159</v>
      </c>
      <c r="L2966" t="s">
        <v>160</v>
      </c>
      <c r="M2966" t="s">
        <v>161</v>
      </c>
      <c r="N2966" t="s">
        <v>57</v>
      </c>
      <c r="O2966" t="s">
        <v>11097</v>
      </c>
      <c r="P2966" t="s">
        <v>11098</v>
      </c>
      <c r="X2966" t="s">
        <v>78</v>
      </c>
      <c r="AA2966" s="1"/>
      <c r="AB2966" t="s">
        <v>11099</v>
      </c>
      <c r="AC2966">
        <v>2008</v>
      </c>
      <c r="AD2966">
        <v>7</v>
      </c>
      <c r="AE2966">
        <v>7</v>
      </c>
      <c r="AF2966" s="2">
        <f>DATE(emdat_data[[#This Row],[Start Year]],emdat_data[[#This Row],[Start Month]],emdat_data[[#This Row],[Start Day]])</f>
        <v>39636</v>
      </c>
      <c r="AG2966">
        <v>2008</v>
      </c>
      <c r="AH2966">
        <v>7</v>
      </c>
      <c r="AI2966">
        <v>7</v>
      </c>
      <c r="AJ2966" s="2">
        <f>DATE(emdat_data[[#This Row],[End Year]],emdat_data[[#This Row],[End Month]],emdat_data[[#This Row],[End Day]])</f>
        <v>39636</v>
      </c>
      <c r="AK2966">
        <v>19</v>
      </c>
      <c r="AM2966">
        <v>3000000</v>
      </c>
      <c r="AO2966">
        <v>3000000</v>
      </c>
      <c r="AT2966">
        <v>102000</v>
      </c>
      <c r="AU2966">
        <v>138646</v>
      </c>
      <c r="AV2966">
        <v>73.568745535504604</v>
      </c>
      <c r="AW2966" t="s">
        <v>11100</v>
      </c>
      <c r="AY2966" t="s">
        <v>11101</v>
      </c>
    </row>
    <row r="2967" spans="1:51" hidden="1" x14ac:dyDescent="0.25">
      <c r="A2967" t="s">
        <v>11113</v>
      </c>
      <c r="B2967">
        <v>2008</v>
      </c>
      <c r="C2967">
        <v>596</v>
      </c>
      <c r="E2967" t="s">
        <v>50</v>
      </c>
      <c r="F2967" t="s">
        <v>71</v>
      </c>
      <c r="G2967" t="s">
        <v>217</v>
      </c>
      <c r="H2967" t="s">
        <v>217</v>
      </c>
      <c r="K2967" t="s">
        <v>159</v>
      </c>
      <c r="L2967" t="s">
        <v>160</v>
      </c>
      <c r="M2967" t="s">
        <v>161</v>
      </c>
      <c r="N2967" t="s">
        <v>57</v>
      </c>
      <c r="O2967" t="s">
        <v>11114</v>
      </c>
      <c r="P2967" t="s">
        <v>2496</v>
      </c>
      <c r="AA2967" s="1"/>
      <c r="AC2967">
        <v>2008</v>
      </c>
      <c r="AD2967">
        <v>7</v>
      </c>
      <c r="AE2967">
        <v>8</v>
      </c>
      <c r="AF2967" s="2">
        <f>DATE(emdat_data[[#This Row],[Start Year]],emdat_data[[#This Row],[Start Month]],emdat_data[[#This Row],[Start Day]])</f>
        <v>39637</v>
      </c>
      <c r="AG2967">
        <v>2008</v>
      </c>
      <c r="AH2967">
        <v>7</v>
      </c>
      <c r="AI2967">
        <v>8</v>
      </c>
      <c r="AJ2967" s="2">
        <f>DATE(emdat_data[[#This Row],[End Year]],emdat_data[[#This Row],[End Month]],emdat_data[[#This Row],[End Day]])</f>
        <v>39637</v>
      </c>
      <c r="AK2967">
        <v>15</v>
      </c>
      <c r="AV2967">
        <v>73.568745535504604</v>
      </c>
      <c r="AX2967" t="s">
        <v>11115</v>
      </c>
      <c r="AY2967" t="s">
        <v>11116</v>
      </c>
    </row>
    <row r="2968" spans="1:51" hidden="1" x14ac:dyDescent="0.25">
      <c r="A2968" t="s">
        <v>12278</v>
      </c>
      <c r="B2968">
        <v>2008</v>
      </c>
      <c r="C2968">
        <v>420</v>
      </c>
      <c r="E2968" t="s">
        <v>50</v>
      </c>
      <c r="F2968" t="s">
        <v>71</v>
      </c>
      <c r="G2968" t="s">
        <v>72</v>
      </c>
      <c r="K2968" t="s">
        <v>239</v>
      </c>
      <c r="L2968" t="s">
        <v>240</v>
      </c>
      <c r="M2968" t="s">
        <v>197</v>
      </c>
      <c r="N2968" t="s">
        <v>190</v>
      </c>
      <c r="O2968" t="s">
        <v>12279</v>
      </c>
      <c r="Q2968" t="s">
        <v>176</v>
      </c>
      <c r="X2968" t="s">
        <v>78</v>
      </c>
      <c r="AA2968" s="1"/>
      <c r="AC2968">
        <v>2008</v>
      </c>
      <c r="AD2968">
        <v>7</v>
      </c>
      <c r="AE2968">
        <v>12</v>
      </c>
      <c r="AF2968" s="2">
        <f>DATE(emdat_data[[#This Row],[Start Year]],emdat_data[[#This Row],[Start Month]],emdat_data[[#This Row],[Start Day]])</f>
        <v>39641</v>
      </c>
      <c r="AG2968">
        <v>2008</v>
      </c>
      <c r="AH2968">
        <v>7</v>
      </c>
      <c r="AI2968">
        <v>12</v>
      </c>
      <c r="AJ2968" s="2">
        <f>DATE(emdat_data[[#This Row],[End Year]],emdat_data[[#This Row],[End Month]],emdat_data[[#This Row],[End Day]])</f>
        <v>39641</v>
      </c>
      <c r="AK2968">
        <v>2</v>
      </c>
      <c r="AM2968">
        <v>300</v>
      </c>
      <c r="AO2968">
        <v>300</v>
      </c>
      <c r="AV2968">
        <v>73.568745535504604</v>
      </c>
      <c r="AX2968" t="s">
        <v>12280</v>
      </c>
      <c r="AY2968" t="s">
        <v>12281</v>
      </c>
    </row>
    <row r="2969" spans="1:51" hidden="1" x14ac:dyDescent="0.25">
      <c r="A2969" t="s">
        <v>12213</v>
      </c>
      <c r="B2969">
        <v>2008</v>
      </c>
      <c r="C2969">
        <v>295</v>
      </c>
      <c r="E2969" t="s">
        <v>50</v>
      </c>
      <c r="F2969" t="s">
        <v>63</v>
      </c>
      <c r="G2969" t="s">
        <v>82</v>
      </c>
      <c r="H2969" t="s">
        <v>98</v>
      </c>
      <c r="J2969" t="s">
        <v>12214</v>
      </c>
      <c r="K2969" t="s">
        <v>2539</v>
      </c>
      <c r="L2969" t="s">
        <v>2540</v>
      </c>
      <c r="M2969" t="s">
        <v>161</v>
      </c>
      <c r="N2969" t="s">
        <v>57</v>
      </c>
      <c r="O2969" t="s">
        <v>12215</v>
      </c>
      <c r="Q2969" t="s">
        <v>72</v>
      </c>
      <c r="R2969" t="s">
        <v>176</v>
      </c>
      <c r="W2969">
        <v>138</v>
      </c>
      <c r="X2969" t="s">
        <v>88</v>
      </c>
      <c r="Y2969">
        <v>2294</v>
      </c>
      <c r="Z2969">
        <v>12079</v>
      </c>
      <c r="AA2969" s="1"/>
      <c r="AC2969">
        <v>2008</v>
      </c>
      <c r="AD2969">
        <v>7</v>
      </c>
      <c r="AE2969">
        <v>18</v>
      </c>
      <c r="AF2969" s="2">
        <f>DATE(emdat_data[[#This Row],[Start Year]],emdat_data[[#This Row],[Start Month]],emdat_data[[#This Row],[Start Day]])</f>
        <v>39647</v>
      </c>
      <c r="AG2969">
        <v>2008</v>
      </c>
      <c r="AH2969">
        <v>7</v>
      </c>
      <c r="AI2969">
        <v>19</v>
      </c>
      <c r="AJ2969" s="2">
        <f>DATE(emdat_data[[#This Row],[End Year]],emdat_data[[#This Row],[End Month]],emdat_data[[#This Row],[End Day]])</f>
        <v>39648</v>
      </c>
      <c r="AK2969">
        <v>26</v>
      </c>
      <c r="AL2969">
        <v>8</v>
      </c>
      <c r="AO2969">
        <v>8</v>
      </c>
      <c r="AR2969">
        <v>10000</v>
      </c>
      <c r="AS2969">
        <v>13593</v>
      </c>
      <c r="AT2969">
        <v>16000</v>
      </c>
      <c r="AU2969">
        <v>21748</v>
      </c>
      <c r="AV2969">
        <v>73.568745535504604</v>
      </c>
      <c r="AW2969" t="s">
        <v>2542</v>
      </c>
      <c r="AY2969" t="s">
        <v>2543</v>
      </c>
    </row>
    <row r="2970" spans="1:51" hidden="1" x14ac:dyDescent="0.25">
      <c r="A2970" t="s">
        <v>12432</v>
      </c>
      <c r="B2970">
        <v>2008</v>
      </c>
      <c r="C2970">
        <v>621</v>
      </c>
      <c r="E2970" t="s">
        <v>50</v>
      </c>
      <c r="F2970" t="s">
        <v>63</v>
      </c>
      <c r="G2970" t="s">
        <v>82</v>
      </c>
      <c r="H2970" t="s">
        <v>98</v>
      </c>
      <c r="J2970" t="s">
        <v>12433</v>
      </c>
      <c r="K2970" t="s">
        <v>364</v>
      </c>
      <c r="L2970" t="s">
        <v>365</v>
      </c>
      <c r="M2970" t="s">
        <v>173</v>
      </c>
      <c r="N2970" t="s">
        <v>57</v>
      </c>
      <c r="O2970" t="s">
        <v>12434</v>
      </c>
      <c r="Q2970" t="s">
        <v>72</v>
      </c>
      <c r="X2970" t="s">
        <v>88</v>
      </c>
      <c r="AA2970" s="1"/>
      <c r="AC2970">
        <v>2008</v>
      </c>
      <c r="AD2970">
        <v>7</v>
      </c>
      <c r="AE2970">
        <v>18</v>
      </c>
      <c r="AF2970" s="2">
        <f>DATE(emdat_data[[#This Row],[Start Year]],emdat_data[[#This Row],[Start Month]],emdat_data[[#This Row],[Start Day]])</f>
        <v>39647</v>
      </c>
      <c r="AG2970">
        <v>2008</v>
      </c>
      <c r="AH2970">
        <v>7</v>
      </c>
      <c r="AI2970">
        <v>18</v>
      </c>
      <c r="AJ2970" s="2">
        <f>DATE(emdat_data[[#This Row],[End Year]],emdat_data[[#This Row],[End Month]],emdat_data[[#This Row],[End Day]])</f>
        <v>39647</v>
      </c>
      <c r="AK2970">
        <v>2</v>
      </c>
      <c r="AL2970">
        <v>1</v>
      </c>
      <c r="AM2970">
        <v>31129</v>
      </c>
      <c r="AO2970">
        <v>31130</v>
      </c>
      <c r="AT2970">
        <v>147</v>
      </c>
      <c r="AU2970">
        <v>200</v>
      </c>
      <c r="AV2970">
        <v>73.568745535504604</v>
      </c>
      <c r="AX2970" t="s">
        <v>6217</v>
      </c>
      <c r="AY2970" t="s">
        <v>12435</v>
      </c>
    </row>
    <row r="2971" spans="1:51" hidden="1" x14ac:dyDescent="0.25">
      <c r="A2971" t="s">
        <v>11298</v>
      </c>
      <c r="B2971">
        <v>2008</v>
      </c>
      <c r="C2971">
        <v>615</v>
      </c>
      <c r="E2971" t="s">
        <v>50</v>
      </c>
      <c r="F2971" t="s">
        <v>71</v>
      </c>
      <c r="G2971" t="s">
        <v>72</v>
      </c>
      <c r="H2971" t="s">
        <v>102</v>
      </c>
      <c r="K2971" t="s">
        <v>226</v>
      </c>
      <c r="L2971" t="s">
        <v>227</v>
      </c>
      <c r="M2971" t="s">
        <v>56</v>
      </c>
      <c r="N2971" t="s">
        <v>57</v>
      </c>
      <c r="O2971" t="s">
        <v>11299</v>
      </c>
      <c r="P2971" t="s">
        <v>1309</v>
      </c>
      <c r="W2971">
        <v>283800</v>
      </c>
      <c r="X2971" t="s">
        <v>78</v>
      </c>
      <c r="Y2971">
        <v>275</v>
      </c>
      <c r="Z2971">
        <v>8979</v>
      </c>
      <c r="AA2971" s="1"/>
      <c r="AC2971">
        <v>2008</v>
      </c>
      <c r="AD2971">
        <v>7</v>
      </c>
      <c r="AE2971">
        <v>20</v>
      </c>
      <c r="AF2971" s="2">
        <f>DATE(emdat_data[[#This Row],[Start Year]],emdat_data[[#This Row],[Start Month]],emdat_data[[#This Row],[Start Day]])</f>
        <v>39649</v>
      </c>
      <c r="AG2971">
        <v>2008</v>
      </c>
      <c r="AH2971">
        <v>8</v>
      </c>
      <c r="AI2971">
        <v>8</v>
      </c>
      <c r="AJ2971" s="2">
        <f>DATE(emdat_data[[#This Row],[End Year]],emdat_data[[#This Row],[End Month]],emdat_data[[#This Row],[End Day]])</f>
        <v>39668</v>
      </c>
      <c r="AK2971">
        <v>142</v>
      </c>
      <c r="AM2971">
        <v>225000</v>
      </c>
      <c r="AO2971">
        <v>225000</v>
      </c>
      <c r="AV2971">
        <v>73.568745535504604</v>
      </c>
      <c r="AW2971" t="s">
        <v>11300</v>
      </c>
      <c r="AX2971" t="s">
        <v>11301</v>
      </c>
      <c r="AY2971" t="s">
        <v>11302</v>
      </c>
    </row>
    <row r="2972" spans="1:51" hidden="1" x14ac:dyDescent="0.25">
      <c r="A2972" t="s">
        <v>12205</v>
      </c>
      <c r="B2972">
        <v>2008</v>
      </c>
      <c r="C2972">
        <v>304</v>
      </c>
      <c r="D2972" t="s">
        <v>10631</v>
      </c>
      <c r="E2972" t="s">
        <v>50</v>
      </c>
      <c r="F2972" t="s">
        <v>63</v>
      </c>
      <c r="G2972" t="s">
        <v>82</v>
      </c>
      <c r="H2972" t="s">
        <v>98</v>
      </c>
      <c r="J2972" t="s">
        <v>10632</v>
      </c>
      <c r="K2972" t="s">
        <v>1548</v>
      </c>
      <c r="L2972" t="s">
        <v>1549</v>
      </c>
      <c r="M2972" t="s">
        <v>204</v>
      </c>
      <c r="N2972" t="s">
        <v>86</v>
      </c>
      <c r="O2972" t="s">
        <v>12206</v>
      </c>
      <c r="Q2972" t="s">
        <v>72</v>
      </c>
      <c r="R2972" t="s">
        <v>176</v>
      </c>
      <c r="W2972">
        <v>160</v>
      </c>
      <c r="X2972" t="s">
        <v>88</v>
      </c>
      <c r="AA2972" s="1"/>
      <c r="AC2972">
        <v>2008</v>
      </c>
      <c r="AD2972">
        <v>7</v>
      </c>
      <c r="AE2972">
        <v>20</v>
      </c>
      <c r="AF2972" s="2">
        <f>DATE(emdat_data[[#This Row],[Start Year]],emdat_data[[#This Row],[Start Month]],emdat_data[[#This Row],[Start Day]])</f>
        <v>39649</v>
      </c>
      <c r="AG2972">
        <v>2008</v>
      </c>
      <c r="AH2972">
        <v>7</v>
      </c>
      <c r="AI2972">
        <v>21</v>
      </c>
      <c r="AJ2972" s="2">
        <f>DATE(emdat_data[[#This Row],[End Year]],emdat_data[[#This Row],[End Month]],emdat_data[[#This Row],[End Day]])</f>
        <v>39650</v>
      </c>
      <c r="AK2972">
        <v>2</v>
      </c>
      <c r="AM2972">
        <v>500000</v>
      </c>
      <c r="AO2972">
        <v>500000</v>
      </c>
      <c r="AT2972">
        <v>75000</v>
      </c>
      <c r="AU2972">
        <v>101945</v>
      </c>
      <c r="AV2972">
        <v>73.568745535504604</v>
      </c>
      <c r="AW2972" t="s">
        <v>12207</v>
      </c>
      <c r="AY2972" t="s">
        <v>12208</v>
      </c>
    </row>
    <row r="2973" spans="1:51" hidden="1" x14ac:dyDescent="0.25">
      <c r="A2973" t="s">
        <v>12814</v>
      </c>
      <c r="B2973">
        <v>2008</v>
      </c>
      <c r="C2973">
        <v>367</v>
      </c>
      <c r="D2973" t="s">
        <v>10727</v>
      </c>
      <c r="E2973" t="s">
        <v>50</v>
      </c>
      <c r="F2973" t="s">
        <v>71</v>
      </c>
      <c r="G2973" t="s">
        <v>72</v>
      </c>
      <c r="H2973" t="s">
        <v>102</v>
      </c>
      <c r="K2973" t="s">
        <v>2618</v>
      </c>
      <c r="L2973" t="s">
        <v>2619</v>
      </c>
      <c r="M2973" t="s">
        <v>75</v>
      </c>
      <c r="N2973" t="s">
        <v>76</v>
      </c>
      <c r="O2973" t="s">
        <v>12815</v>
      </c>
      <c r="P2973" t="s">
        <v>11186</v>
      </c>
      <c r="W2973">
        <v>61820</v>
      </c>
      <c r="X2973" t="s">
        <v>78</v>
      </c>
      <c r="Y2973">
        <v>9233</v>
      </c>
      <c r="Z2973">
        <v>1835</v>
      </c>
      <c r="AA2973" s="1"/>
      <c r="AC2973">
        <v>2008</v>
      </c>
      <c r="AD2973">
        <v>7</v>
      </c>
      <c r="AE2973">
        <v>20</v>
      </c>
      <c r="AF2973" s="2">
        <f>DATE(emdat_data[[#This Row],[Start Year]],emdat_data[[#This Row],[Start Month]],emdat_data[[#This Row],[Start Day]])</f>
        <v>39649</v>
      </c>
      <c r="AG2973">
        <v>2008</v>
      </c>
      <c r="AH2973">
        <v>8</v>
      </c>
      <c r="AI2973">
        <v>25</v>
      </c>
      <c r="AJ2973" s="2">
        <f>DATE(emdat_data[[#This Row],[End Year]],emdat_data[[#This Row],[End Month]],emdat_data[[#This Row],[End Day]])</f>
        <v>39685</v>
      </c>
      <c r="AN2973">
        <v>6450</v>
      </c>
      <c r="AO2973">
        <v>6450</v>
      </c>
      <c r="AV2973">
        <v>73.568745535504604</v>
      </c>
      <c r="AW2973" t="s">
        <v>12816</v>
      </c>
      <c r="AX2973" t="s">
        <v>12817</v>
      </c>
      <c r="AY2973" t="s">
        <v>12818</v>
      </c>
    </row>
    <row r="2974" spans="1:51" hidden="1" x14ac:dyDescent="0.25">
      <c r="A2974" t="s">
        <v>10630</v>
      </c>
      <c r="B2974">
        <v>2008</v>
      </c>
      <c r="C2974">
        <v>304</v>
      </c>
      <c r="D2974" t="s">
        <v>10631</v>
      </c>
      <c r="E2974" t="s">
        <v>50</v>
      </c>
      <c r="F2974" t="s">
        <v>63</v>
      </c>
      <c r="G2974" t="s">
        <v>82</v>
      </c>
      <c r="H2974" t="s">
        <v>98</v>
      </c>
      <c r="J2974" t="s">
        <v>10632</v>
      </c>
      <c r="K2974" t="s">
        <v>202</v>
      </c>
      <c r="L2974" t="s">
        <v>203</v>
      </c>
      <c r="M2974" t="s">
        <v>204</v>
      </c>
      <c r="N2974" t="s">
        <v>86</v>
      </c>
      <c r="O2974" t="s">
        <v>10633</v>
      </c>
      <c r="Q2974" t="s">
        <v>72</v>
      </c>
      <c r="R2974" t="s">
        <v>176</v>
      </c>
      <c r="X2974" t="s">
        <v>88</v>
      </c>
      <c r="AA2974" s="1"/>
      <c r="AC2974">
        <v>2008</v>
      </c>
      <c r="AD2974">
        <v>7</v>
      </c>
      <c r="AE2974">
        <v>21</v>
      </c>
      <c r="AF2974" s="2">
        <f>DATE(emdat_data[[#This Row],[Start Year]],emdat_data[[#This Row],[Start Month]],emdat_data[[#This Row],[Start Day]])</f>
        <v>39650</v>
      </c>
      <c r="AG2974">
        <v>2008</v>
      </c>
      <c r="AH2974">
        <v>7</v>
      </c>
      <c r="AI2974">
        <v>21</v>
      </c>
      <c r="AJ2974" s="2">
        <f>DATE(emdat_data[[#This Row],[End Year]],emdat_data[[#This Row],[End Month]],emdat_data[[#This Row],[End Day]])</f>
        <v>39650</v>
      </c>
      <c r="AK2974">
        <v>17</v>
      </c>
      <c r="AV2974">
        <v>73.568745535504604</v>
      </c>
      <c r="AX2974" t="s">
        <v>10634</v>
      </c>
      <c r="AY2974" t="s">
        <v>10635</v>
      </c>
    </row>
    <row r="2975" spans="1:51" x14ac:dyDescent="0.25">
      <c r="A2975" t="s">
        <v>10998</v>
      </c>
      <c r="B2975">
        <v>2008</v>
      </c>
      <c r="C2975">
        <v>605</v>
      </c>
      <c r="E2975" t="s">
        <v>50</v>
      </c>
      <c r="F2975" t="s">
        <v>119</v>
      </c>
      <c r="G2975" t="s">
        <v>120</v>
      </c>
      <c r="H2975" t="s">
        <v>121</v>
      </c>
      <c r="J2975" t="s">
        <v>294</v>
      </c>
      <c r="K2975" t="s">
        <v>512</v>
      </c>
      <c r="L2975" t="s">
        <v>513</v>
      </c>
      <c r="M2975" t="s">
        <v>125</v>
      </c>
      <c r="N2975" t="s">
        <v>76</v>
      </c>
      <c r="O2975" t="s">
        <v>10999</v>
      </c>
      <c r="T2975" t="s">
        <v>128</v>
      </c>
      <c r="U2975" t="s">
        <v>128</v>
      </c>
      <c r="X2975" t="s">
        <v>129</v>
      </c>
      <c r="AA2975" s="1"/>
      <c r="AC2975">
        <v>2008</v>
      </c>
      <c r="AD2975">
        <v>7</v>
      </c>
      <c r="AE2975">
        <v>21</v>
      </c>
      <c r="AF2975" s="2">
        <f>DATE(emdat_data[[#This Row],[Start Year]],emdat_data[[#This Row],[Start Month]],emdat_data[[#This Row],[Start Day]])</f>
        <v>39650</v>
      </c>
      <c r="AG2975">
        <v>2008</v>
      </c>
      <c r="AH2975">
        <v>8</v>
      </c>
      <c r="AI2975">
        <v>15</v>
      </c>
      <c r="AJ2975" s="2">
        <f>DATE(emdat_data[[#This Row],[End Year]],emdat_data[[#This Row],[End Month]],emdat_data[[#This Row],[End Day]])</f>
        <v>39675</v>
      </c>
      <c r="AK2975">
        <v>2</v>
      </c>
      <c r="AM2975">
        <v>192</v>
      </c>
      <c r="AO2975">
        <v>192</v>
      </c>
      <c r="AV2975">
        <v>73.568745535504604</v>
      </c>
    </row>
    <row r="2976" spans="1:51" hidden="1" x14ac:dyDescent="0.25">
      <c r="A2976" t="s">
        <v>12270</v>
      </c>
      <c r="B2976">
        <v>2008</v>
      </c>
      <c r="C2976">
        <v>304</v>
      </c>
      <c r="D2976" t="s">
        <v>10631</v>
      </c>
      <c r="E2976" t="s">
        <v>50</v>
      </c>
      <c r="F2976" t="s">
        <v>63</v>
      </c>
      <c r="G2976" t="s">
        <v>82</v>
      </c>
      <c r="H2976" t="s">
        <v>98</v>
      </c>
      <c r="J2976" t="s">
        <v>10632</v>
      </c>
      <c r="K2976" t="s">
        <v>357</v>
      </c>
      <c r="L2976" t="s">
        <v>358</v>
      </c>
      <c r="M2976" t="s">
        <v>146</v>
      </c>
      <c r="N2976" t="s">
        <v>86</v>
      </c>
      <c r="O2976" t="s">
        <v>12271</v>
      </c>
      <c r="Q2976" t="s">
        <v>72</v>
      </c>
      <c r="R2976" t="s">
        <v>360</v>
      </c>
      <c r="U2976" t="s">
        <v>127</v>
      </c>
      <c r="W2976">
        <v>160</v>
      </c>
      <c r="X2976" t="s">
        <v>88</v>
      </c>
      <c r="AA2976" s="1"/>
      <c r="AC2976">
        <v>2008</v>
      </c>
      <c r="AD2976">
        <v>7</v>
      </c>
      <c r="AE2976">
        <v>23</v>
      </c>
      <c r="AF2976" s="2">
        <f>DATE(emdat_data[[#This Row],[Start Year]],emdat_data[[#This Row],[Start Month]],emdat_data[[#This Row],[Start Day]])</f>
        <v>39652</v>
      </c>
      <c r="AG2976">
        <v>2008</v>
      </c>
      <c r="AH2976">
        <v>7</v>
      </c>
      <c r="AI2976">
        <v>23</v>
      </c>
      <c r="AJ2976" s="2">
        <f>DATE(emdat_data[[#This Row],[End Year]],emdat_data[[#This Row],[End Month]],emdat_data[[#This Row],[End Day]])</f>
        <v>39652</v>
      </c>
      <c r="AR2976">
        <v>600000</v>
      </c>
      <c r="AS2976">
        <v>815564</v>
      </c>
      <c r="AT2976">
        <v>1200000</v>
      </c>
      <c r="AU2976">
        <v>1631127</v>
      </c>
      <c r="AV2976">
        <v>73.568745535504604</v>
      </c>
      <c r="AX2976" t="s">
        <v>12272</v>
      </c>
      <c r="AY2976" t="s">
        <v>12273</v>
      </c>
    </row>
    <row r="2977" spans="1:51" hidden="1" x14ac:dyDescent="0.25">
      <c r="A2977" t="s">
        <v>12288</v>
      </c>
      <c r="B2977">
        <v>2008</v>
      </c>
      <c r="C2977">
        <v>275</v>
      </c>
      <c r="D2977" t="s">
        <v>12289</v>
      </c>
      <c r="E2977" t="s">
        <v>50</v>
      </c>
      <c r="F2977" t="s">
        <v>51</v>
      </c>
      <c r="G2977" t="s">
        <v>52</v>
      </c>
      <c r="H2977" t="s">
        <v>53</v>
      </c>
      <c r="K2977" t="s">
        <v>245</v>
      </c>
      <c r="L2977" t="s">
        <v>246</v>
      </c>
      <c r="M2977" t="s">
        <v>161</v>
      </c>
      <c r="N2977" t="s">
        <v>57</v>
      </c>
      <c r="O2977" t="s">
        <v>12290</v>
      </c>
      <c r="Q2977" t="s">
        <v>176</v>
      </c>
      <c r="W2977">
        <v>7</v>
      </c>
      <c r="X2977" t="s">
        <v>59</v>
      </c>
      <c r="Y2977">
        <v>39802</v>
      </c>
      <c r="Z2977">
        <v>141464</v>
      </c>
      <c r="AA2977" s="1">
        <v>1.8055555555555554E-2</v>
      </c>
      <c r="AC2977">
        <v>2008</v>
      </c>
      <c r="AD2977">
        <v>7</v>
      </c>
      <c r="AE2977">
        <v>23</v>
      </c>
      <c r="AF2977" s="2">
        <f>DATE(emdat_data[[#This Row],[Start Year]],emdat_data[[#This Row],[Start Month]],emdat_data[[#This Row],[Start Day]])</f>
        <v>39652</v>
      </c>
      <c r="AG2977">
        <v>2008</v>
      </c>
      <c r="AH2977">
        <v>7</v>
      </c>
      <c r="AI2977">
        <v>24</v>
      </c>
      <c r="AJ2977" s="2">
        <f>DATE(emdat_data[[#This Row],[End Year]],emdat_data[[#This Row],[End Month]],emdat_data[[#This Row],[End Day]])</f>
        <v>39653</v>
      </c>
      <c r="AK2977">
        <v>1</v>
      </c>
      <c r="AL2977">
        <v>200</v>
      </c>
      <c r="AM2977">
        <v>270</v>
      </c>
      <c r="AO2977">
        <v>470</v>
      </c>
      <c r="AT2977">
        <v>110000</v>
      </c>
      <c r="AU2977">
        <v>149520</v>
      </c>
      <c r="AV2977">
        <v>73.568745535504604</v>
      </c>
      <c r="AX2977" t="s">
        <v>12291</v>
      </c>
      <c r="AY2977" t="s">
        <v>12292</v>
      </c>
    </row>
    <row r="2978" spans="1:51" hidden="1" x14ac:dyDescent="0.25">
      <c r="A2978" t="s">
        <v>12394</v>
      </c>
      <c r="B2978">
        <v>2008</v>
      </c>
      <c r="C2978">
        <v>306</v>
      </c>
      <c r="D2978" t="s">
        <v>12395</v>
      </c>
      <c r="E2978" t="s">
        <v>50</v>
      </c>
      <c r="F2978" t="s">
        <v>71</v>
      </c>
      <c r="G2978" t="s">
        <v>72</v>
      </c>
      <c r="H2978" t="s">
        <v>102</v>
      </c>
      <c r="K2978" t="s">
        <v>411</v>
      </c>
      <c r="L2978" t="s">
        <v>412</v>
      </c>
      <c r="M2978" t="s">
        <v>211</v>
      </c>
      <c r="N2978" t="s">
        <v>190</v>
      </c>
      <c r="O2978" t="s">
        <v>12396</v>
      </c>
      <c r="P2978" t="s">
        <v>6819</v>
      </c>
      <c r="Q2978" t="s">
        <v>659</v>
      </c>
      <c r="S2978" t="s">
        <v>127</v>
      </c>
      <c r="X2978" t="s">
        <v>78</v>
      </c>
      <c r="AA2978" s="1"/>
      <c r="AB2978" t="s">
        <v>12397</v>
      </c>
      <c r="AC2978">
        <v>2008</v>
      </c>
      <c r="AD2978">
        <v>7</v>
      </c>
      <c r="AE2978">
        <v>26</v>
      </c>
      <c r="AF2978" s="2">
        <f>DATE(emdat_data[[#This Row],[Start Year]],emdat_data[[#This Row],[Start Month]],emdat_data[[#This Row],[Start Day]])</f>
        <v>39655</v>
      </c>
      <c r="AG2978">
        <v>2008</v>
      </c>
      <c r="AH2978">
        <v>7</v>
      </c>
      <c r="AI2978">
        <v>27</v>
      </c>
      <c r="AJ2978" s="2">
        <f>DATE(emdat_data[[#This Row],[End Year]],emdat_data[[#This Row],[End Month]],emdat_data[[#This Row],[End Day]])</f>
        <v>39656</v>
      </c>
      <c r="AK2978">
        <v>38</v>
      </c>
      <c r="AM2978">
        <v>224725</v>
      </c>
      <c r="AO2978">
        <v>224725</v>
      </c>
      <c r="AT2978">
        <v>1000000</v>
      </c>
      <c r="AU2978">
        <v>1359273</v>
      </c>
      <c r="AV2978">
        <v>73.568745535504604</v>
      </c>
      <c r="AW2978" t="s">
        <v>12398</v>
      </c>
      <c r="AY2978" t="s">
        <v>12399</v>
      </c>
    </row>
    <row r="2979" spans="1:51" hidden="1" x14ac:dyDescent="0.25">
      <c r="A2979" t="s">
        <v>12771</v>
      </c>
      <c r="B2979">
        <v>2008</v>
      </c>
      <c r="C2979">
        <v>306</v>
      </c>
      <c r="D2979" t="s">
        <v>12395</v>
      </c>
      <c r="E2979" t="s">
        <v>50</v>
      </c>
      <c r="F2979" t="s">
        <v>71</v>
      </c>
      <c r="G2979" t="s">
        <v>72</v>
      </c>
      <c r="H2979" t="s">
        <v>102</v>
      </c>
      <c r="K2979" t="s">
        <v>376</v>
      </c>
      <c r="L2979" t="s">
        <v>377</v>
      </c>
      <c r="M2979" t="s">
        <v>211</v>
      </c>
      <c r="N2979" t="s">
        <v>190</v>
      </c>
      <c r="O2979" t="s">
        <v>12772</v>
      </c>
      <c r="P2979" t="s">
        <v>642</v>
      </c>
      <c r="S2979" t="s">
        <v>127</v>
      </c>
      <c r="X2979" t="s">
        <v>78</v>
      </c>
      <c r="AA2979" s="1"/>
      <c r="AB2979" t="s">
        <v>12773</v>
      </c>
      <c r="AC2979">
        <v>2008</v>
      </c>
      <c r="AD2979">
        <v>7</v>
      </c>
      <c r="AE2979">
        <v>26</v>
      </c>
      <c r="AF2979" s="2">
        <f>DATE(emdat_data[[#This Row],[Start Year]],emdat_data[[#This Row],[Start Month]],emdat_data[[#This Row],[Start Day]])</f>
        <v>39655</v>
      </c>
      <c r="AG2979">
        <v>2008</v>
      </c>
      <c r="AH2979">
        <v>8</v>
      </c>
      <c r="AJ2979" s="2">
        <f>DATE(emdat_data[[#This Row],[End Year]],emdat_data[[#This Row],[End Month]],emdat_data[[#This Row],[End Day]])</f>
        <v>39660</v>
      </c>
      <c r="AK2979">
        <v>5</v>
      </c>
      <c r="AM2979">
        <v>11000</v>
      </c>
      <c r="AO2979">
        <v>11000</v>
      </c>
      <c r="AV2979">
        <v>73.568745535504604</v>
      </c>
      <c r="AW2979" t="s">
        <v>12774</v>
      </c>
      <c r="AY2979" t="s">
        <v>12775</v>
      </c>
    </row>
    <row r="2980" spans="1:51" hidden="1" x14ac:dyDescent="0.25">
      <c r="A2980" t="s">
        <v>12448</v>
      </c>
      <c r="B2980">
        <v>2008</v>
      </c>
      <c r="C2980">
        <v>292</v>
      </c>
      <c r="E2980" t="s">
        <v>50</v>
      </c>
      <c r="F2980" t="s">
        <v>63</v>
      </c>
      <c r="G2980" t="s">
        <v>82</v>
      </c>
      <c r="H2980" t="s">
        <v>98</v>
      </c>
      <c r="J2980" t="s">
        <v>10872</v>
      </c>
      <c r="K2980" t="s">
        <v>2539</v>
      </c>
      <c r="L2980" t="s">
        <v>2540</v>
      </c>
      <c r="M2980" t="s">
        <v>161</v>
      </c>
      <c r="N2980" t="s">
        <v>57</v>
      </c>
      <c r="O2980" t="s">
        <v>12449</v>
      </c>
      <c r="Q2980" t="s">
        <v>72</v>
      </c>
      <c r="X2980" t="s">
        <v>88</v>
      </c>
      <c r="AA2980" s="1"/>
      <c r="AC2980">
        <v>2008</v>
      </c>
      <c r="AD2980">
        <v>7</v>
      </c>
      <c r="AE2980">
        <v>27</v>
      </c>
      <c r="AF2980" s="2">
        <f>DATE(emdat_data[[#This Row],[Start Year]],emdat_data[[#This Row],[Start Month]],emdat_data[[#This Row],[Start Day]])</f>
        <v>39656</v>
      </c>
      <c r="AG2980">
        <v>2008</v>
      </c>
      <c r="AH2980">
        <v>7</v>
      </c>
      <c r="AI2980">
        <v>27</v>
      </c>
      <c r="AJ2980" s="2">
        <f>DATE(emdat_data[[#This Row],[End Year]],emdat_data[[#This Row],[End Month]],emdat_data[[#This Row],[End Day]])</f>
        <v>39656</v>
      </c>
      <c r="AK2980">
        <v>2</v>
      </c>
      <c r="AT2980">
        <v>10000</v>
      </c>
      <c r="AU2980">
        <v>13593</v>
      </c>
      <c r="AV2980">
        <v>73.568745535504604</v>
      </c>
      <c r="AW2980" t="s">
        <v>2542</v>
      </c>
      <c r="AY2980" t="s">
        <v>2543</v>
      </c>
    </row>
    <row r="2981" spans="1:51" hidden="1" x14ac:dyDescent="0.25">
      <c r="A2981" t="s">
        <v>10871</v>
      </c>
      <c r="B2981">
        <v>2008</v>
      </c>
      <c r="C2981">
        <v>292</v>
      </c>
      <c r="E2981" t="s">
        <v>50</v>
      </c>
      <c r="F2981" t="s">
        <v>63</v>
      </c>
      <c r="G2981" t="s">
        <v>82</v>
      </c>
      <c r="H2981" t="s">
        <v>98</v>
      </c>
      <c r="J2981" t="s">
        <v>10872</v>
      </c>
      <c r="K2981" t="s">
        <v>159</v>
      </c>
      <c r="L2981" t="s">
        <v>160</v>
      </c>
      <c r="M2981" t="s">
        <v>161</v>
      </c>
      <c r="N2981" t="s">
        <v>57</v>
      </c>
      <c r="O2981" t="s">
        <v>10873</v>
      </c>
      <c r="Q2981" t="s">
        <v>72</v>
      </c>
      <c r="W2981">
        <v>155</v>
      </c>
      <c r="X2981" t="s">
        <v>88</v>
      </c>
      <c r="Y2981">
        <v>3256</v>
      </c>
      <c r="Z2981">
        <v>11441</v>
      </c>
      <c r="AA2981" s="1"/>
      <c r="AC2981">
        <v>2008</v>
      </c>
      <c r="AD2981">
        <v>7</v>
      </c>
      <c r="AE2981">
        <v>28</v>
      </c>
      <c r="AF2981" s="2">
        <f>DATE(emdat_data[[#This Row],[Start Year]],emdat_data[[#This Row],[Start Month]],emdat_data[[#This Row],[Start Day]])</f>
        <v>39657</v>
      </c>
      <c r="AG2981">
        <v>2008</v>
      </c>
      <c r="AH2981">
        <v>8</v>
      </c>
      <c r="AI2981">
        <v>8</v>
      </c>
      <c r="AJ2981" s="2">
        <f>DATE(emdat_data[[#This Row],[End Year]],emdat_data[[#This Row],[End Month]],emdat_data[[#This Row],[End Day]])</f>
        <v>39668</v>
      </c>
      <c r="AK2981">
        <v>1</v>
      </c>
      <c r="AL2981">
        <v>6</v>
      </c>
      <c r="AM2981">
        <v>93000</v>
      </c>
      <c r="AO2981">
        <v>93006</v>
      </c>
      <c r="AT2981">
        <v>73000</v>
      </c>
      <c r="AU2981">
        <v>99227</v>
      </c>
      <c r="AV2981">
        <v>73.568745535504604</v>
      </c>
      <c r="AX2981" t="s">
        <v>10874</v>
      </c>
      <c r="AY2981" t="s">
        <v>10875</v>
      </c>
    </row>
    <row r="2982" spans="1:51" hidden="1" x14ac:dyDescent="0.25">
      <c r="A2982" t="s">
        <v>12416</v>
      </c>
      <c r="B2982">
        <v>2008</v>
      </c>
      <c r="C2982">
        <v>292</v>
      </c>
      <c r="E2982" t="s">
        <v>50</v>
      </c>
      <c r="F2982" t="s">
        <v>63</v>
      </c>
      <c r="G2982" t="s">
        <v>82</v>
      </c>
      <c r="H2982" t="s">
        <v>98</v>
      </c>
      <c r="J2982" t="s">
        <v>10872</v>
      </c>
      <c r="K2982" t="s">
        <v>364</v>
      </c>
      <c r="L2982" t="s">
        <v>365</v>
      </c>
      <c r="M2982" t="s">
        <v>173</v>
      </c>
      <c r="N2982" t="s">
        <v>57</v>
      </c>
      <c r="O2982" t="s">
        <v>12417</v>
      </c>
      <c r="Q2982" t="s">
        <v>72</v>
      </c>
      <c r="X2982" t="s">
        <v>88</v>
      </c>
      <c r="AA2982" s="1"/>
      <c r="AC2982">
        <v>2008</v>
      </c>
      <c r="AD2982">
        <v>7</v>
      </c>
      <c r="AE2982">
        <v>28</v>
      </c>
      <c r="AF2982" s="2">
        <f>DATE(emdat_data[[#This Row],[Start Year]],emdat_data[[#This Row],[Start Month]],emdat_data[[#This Row],[Start Day]])</f>
        <v>39657</v>
      </c>
      <c r="AG2982">
        <v>2008</v>
      </c>
      <c r="AH2982">
        <v>7</v>
      </c>
      <c r="AI2982">
        <v>29</v>
      </c>
      <c r="AJ2982" s="2">
        <f>DATE(emdat_data[[#This Row],[End Year]],emdat_data[[#This Row],[End Month]],emdat_data[[#This Row],[End Day]])</f>
        <v>39658</v>
      </c>
      <c r="AK2982">
        <v>10</v>
      </c>
      <c r="AL2982">
        <v>2</v>
      </c>
      <c r="AM2982">
        <v>22079</v>
      </c>
      <c r="AO2982">
        <v>22081</v>
      </c>
      <c r="AT2982">
        <v>40</v>
      </c>
      <c r="AU2982">
        <v>54</v>
      </c>
      <c r="AV2982">
        <v>73.568745535504604</v>
      </c>
      <c r="AX2982" t="s">
        <v>12418</v>
      </c>
      <c r="AY2982" t="s">
        <v>12419</v>
      </c>
    </row>
    <row r="2983" spans="1:51" hidden="1" x14ac:dyDescent="0.25">
      <c r="A2983" t="s">
        <v>12542</v>
      </c>
      <c r="B2983">
        <v>2008</v>
      </c>
      <c r="C2983">
        <v>293</v>
      </c>
      <c r="D2983" t="s">
        <v>12543</v>
      </c>
      <c r="E2983" t="s">
        <v>50</v>
      </c>
      <c r="F2983" t="s">
        <v>71</v>
      </c>
      <c r="G2983" t="s">
        <v>72</v>
      </c>
      <c r="H2983" t="s">
        <v>102</v>
      </c>
      <c r="K2983" t="s">
        <v>245</v>
      </c>
      <c r="L2983" t="s">
        <v>246</v>
      </c>
      <c r="M2983" t="s">
        <v>161</v>
      </c>
      <c r="N2983" t="s">
        <v>57</v>
      </c>
      <c r="O2983" t="s">
        <v>12544</v>
      </c>
      <c r="P2983" t="s">
        <v>4129</v>
      </c>
      <c r="W2983">
        <v>52420</v>
      </c>
      <c r="X2983" t="s">
        <v>78</v>
      </c>
      <c r="Y2983">
        <v>3588</v>
      </c>
      <c r="Z2983">
        <v>13638</v>
      </c>
      <c r="AA2983" s="1"/>
      <c r="AB2983" t="s">
        <v>12545</v>
      </c>
      <c r="AC2983">
        <v>2008</v>
      </c>
      <c r="AD2983">
        <v>7</v>
      </c>
      <c r="AE2983">
        <v>28</v>
      </c>
      <c r="AF2983" s="2">
        <f>DATE(emdat_data[[#This Row],[Start Year]],emdat_data[[#This Row],[Start Month]],emdat_data[[#This Row],[Start Day]])</f>
        <v>39657</v>
      </c>
      <c r="AG2983">
        <v>2008</v>
      </c>
      <c r="AH2983">
        <v>7</v>
      </c>
      <c r="AI2983">
        <v>29</v>
      </c>
      <c r="AJ2983" s="2">
        <f>DATE(emdat_data[[#This Row],[End Year]],emdat_data[[#This Row],[End Month]],emdat_data[[#This Row],[End Day]])</f>
        <v>39658</v>
      </c>
      <c r="AK2983">
        <v>5</v>
      </c>
      <c r="AL2983">
        <v>3</v>
      </c>
      <c r="AM2983">
        <v>50000</v>
      </c>
      <c r="AO2983">
        <v>50003</v>
      </c>
      <c r="AV2983">
        <v>73.568745535504604</v>
      </c>
      <c r="AX2983" t="s">
        <v>12546</v>
      </c>
      <c r="AY2983" t="s">
        <v>12547</v>
      </c>
    </row>
    <row r="2984" spans="1:51" hidden="1" x14ac:dyDescent="0.25">
      <c r="A2984" t="s">
        <v>10935</v>
      </c>
      <c r="B2984">
        <v>2008</v>
      </c>
      <c r="C2984">
        <v>488</v>
      </c>
      <c r="E2984" t="s">
        <v>50</v>
      </c>
      <c r="F2984" t="s">
        <v>71</v>
      </c>
      <c r="G2984" t="s">
        <v>72</v>
      </c>
      <c r="H2984" t="s">
        <v>170</v>
      </c>
      <c r="K2984" t="s">
        <v>54</v>
      </c>
      <c r="L2984" t="s">
        <v>55</v>
      </c>
      <c r="M2984" t="s">
        <v>56</v>
      </c>
      <c r="N2984" t="s">
        <v>57</v>
      </c>
      <c r="O2984" t="s">
        <v>6803</v>
      </c>
      <c r="P2984" t="s">
        <v>642</v>
      </c>
      <c r="X2984" t="s">
        <v>78</v>
      </c>
      <c r="AA2984" s="1"/>
      <c r="AC2984">
        <v>2008</v>
      </c>
      <c r="AD2984">
        <v>8</v>
      </c>
      <c r="AF2984" s="2">
        <f>DATE(emdat_data[[#This Row],[Start Year]],emdat_data[[#This Row],[Start Month]],emdat_data[[#This Row],[Start Day]])</f>
        <v>39660</v>
      </c>
      <c r="AG2984">
        <v>2008</v>
      </c>
      <c r="AH2984">
        <v>8</v>
      </c>
      <c r="AJ2984" s="2">
        <f>DATE(emdat_data[[#This Row],[End Year]],emdat_data[[#This Row],[End Month]],emdat_data[[#This Row],[End Day]])</f>
        <v>39660</v>
      </c>
      <c r="AM2984">
        <v>1000</v>
      </c>
      <c r="AN2984">
        <v>180</v>
      </c>
      <c r="AO2984">
        <v>1180</v>
      </c>
      <c r="AV2984">
        <v>73.568745535504604</v>
      </c>
      <c r="AX2984" t="s">
        <v>6804</v>
      </c>
      <c r="AY2984" t="s">
        <v>6805</v>
      </c>
    </row>
    <row r="2985" spans="1:51" hidden="1" x14ac:dyDescent="0.25">
      <c r="A2985" t="s">
        <v>11004</v>
      </c>
      <c r="B2985">
        <v>2008</v>
      </c>
      <c r="C2985">
        <v>379</v>
      </c>
      <c r="E2985" t="s">
        <v>50</v>
      </c>
      <c r="F2985" t="s">
        <v>71</v>
      </c>
      <c r="G2985" t="s">
        <v>72</v>
      </c>
      <c r="H2985" t="s">
        <v>102</v>
      </c>
      <c r="K2985" t="s">
        <v>123</v>
      </c>
      <c r="L2985" t="s">
        <v>124</v>
      </c>
      <c r="M2985" t="s">
        <v>125</v>
      </c>
      <c r="N2985" t="s">
        <v>76</v>
      </c>
      <c r="O2985" t="s">
        <v>11005</v>
      </c>
      <c r="P2985" t="s">
        <v>642</v>
      </c>
      <c r="X2985" t="s">
        <v>78</v>
      </c>
      <c r="AA2985" s="1"/>
      <c r="AC2985">
        <v>2008</v>
      </c>
      <c r="AD2985">
        <v>8</v>
      </c>
      <c r="AF2985" s="2">
        <f>DATE(emdat_data[[#This Row],[Start Year]],emdat_data[[#This Row],[Start Month]],emdat_data[[#This Row],[Start Day]])</f>
        <v>39660</v>
      </c>
      <c r="AG2985">
        <v>2008</v>
      </c>
      <c r="AH2985">
        <v>9</v>
      </c>
      <c r="AJ2985" s="2">
        <f>DATE(emdat_data[[#This Row],[End Year]],emdat_data[[#This Row],[End Month]],emdat_data[[#This Row],[End Day]])</f>
        <v>39691</v>
      </c>
      <c r="AK2985">
        <v>6</v>
      </c>
      <c r="AL2985">
        <v>18</v>
      </c>
      <c r="AN2985">
        <v>4292</v>
      </c>
      <c r="AO2985">
        <v>4310</v>
      </c>
      <c r="AV2985">
        <v>73.568745535504604</v>
      </c>
      <c r="AX2985" t="s">
        <v>11006</v>
      </c>
      <c r="AY2985" t="s">
        <v>11007</v>
      </c>
    </row>
    <row r="2986" spans="1:51" hidden="1" x14ac:dyDescent="0.25">
      <c r="A2986" t="s">
        <v>12842</v>
      </c>
      <c r="B2986">
        <v>2008</v>
      </c>
      <c r="C2986">
        <v>318</v>
      </c>
      <c r="E2986" t="s">
        <v>50</v>
      </c>
      <c r="F2986" t="s">
        <v>350</v>
      </c>
      <c r="G2986" t="s">
        <v>477</v>
      </c>
      <c r="H2986" t="s">
        <v>478</v>
      </c>
      <c r="K2986" t="s">
        <v>2924</v>
      </c>
      <c r="L2986" t="s">
        <v>2925</v>
      </c>
      <c r="M2986" t="s">
        <v>392</v>
      </c>
      <c r="N2986" t="s">
        <v>57</v>
      </c>
      <c r="O2986" t="s">
        <v>12843</v>
      </c>
      <c r="P2986" t="s">
        <v>12844</v>
      </c>
      <c r="X2986" t="s">
        <v>78</v>
      </c>
      <c r="AA2986" s="1"/>
      <c r="AC2986">
        <v>2008</v>
      </c>
      <c r="AD2986">
        <v>8</v>
      </c>
      <c r="AE2986">
        <v>1</v>
      </c>
      <c r="AF2986" s="2">
        <f>DATE(emdat_data[[#This Row],[Start Year]],emdat_data[[#This Row],[Start Month]],emdat_data[[#This Row],[Start Day]])</f>
        <v>39661</v>
      </c>
      <c r="AG2986">
        <v>2008</v>
      </c>
      <c r="AH2986">
        <v>8</v>
      </c>
      <c r="AI2986">
        <v>5</v>
      </c>
      <c r="AJ2986" s="2">
        <f>DATE(emdat_data[[#This Row],[End Year]],emdat_data[[#This Row],[End Month]],emdat_data[[#This Row],[End Day]])</f>
        <v>39665</v>
      </c>
      <c r="AK2986">
        <v>2</v>
      </c>
      <c r="AN2986">
        <v>300</v>
      </c>
      <c r="AO2986">
        <v>300</v>
      </c>
      <c r="AV2986">
        <v>73.568745535504604</v>
      </c>
      <c r="AX2986" t="s">
        <v>12845</v>
      </c>
      <c r="AY2986" t="s">
        <v>12846</v>
      </c>
    </row>
    <row r="2987" spans="1:51" hidden="1" x14ac:dyDescent="0.25">
      <c r="A2987" t="s">
        <v>12688</v>
      </c>
      <c r="B2987">
        <v>2008</v>
      </c>
      <c r="C2987">
        <v>350</v>
      </c>
      <c r="D2987" t="s">
        <v>12689</v>
      </c>
      <c r="E2987" t="s">
        <v>50</v>
      </c>
      <c r="F2987" t="s">
        <v>71</v>
      </c>
      <c r="G2987" t="s">
        <v>72</v>
      </c>
      <c r="H2987" t="s">
        <v>102</v>
      </c>
      <c r="K2987" t="s">
        <v>307</v>
      </c>
      <c r="L2987" t="s">
        <v>308</v>
      </c>
      <c r="M2987" t="s">
        <v>56</v>
      </c>
      <c r="N2987" t="s">
        <v>57</v>
      </c>
      <c r="O2987" t="s">
        <v>12690</v>
      </c>
      <c r="P2987" t="s">
        <v>12691</v>
      </c>
      <c r="S2987" t="s">
        <v>127</v>
      </c>
      <c r="W2987">
        <v>32490</v>
      </c>
      <c r="X2987" t="s">
        <v>78</v>
      </c>
      <c r="Y2987">
        <v>3392</v>
      </c>
      <c r="Z2987">
        <v>717</v>
      </c>
      <c r="AA2987" s="1"/>
      <c r="AC2987">
        <v>2008</v>
      </c>
      <c r="AD2987">
        <v>8</v>
      </c>
      <c r="AE2987">
        <v>2</v>
      </c>
      <c r="AF2987" s="2">
        <f>DATE(emdat_data[[#This Row],[Start Year]],emdat_data[[#This Row],[Start Month]],emdat_data[[#This Row],[Start Day]])</f>
        <v>39662</v>
      </c>
      <c r="AG2987">
        <v>2008</v>
      </c>
      <c r="AH2987">
        <v>8</v>
      </c>
      <c r="AI2987">
        <v>4</v>
      </c>
      <c r="AJ2987" s="2">
        <f>DATE(emdat_data[[#This Row],[End Year]],emdat_data[[#This Row],[End Month]],emdat_data[[#This Row],[End Day]])</f>
        <v>39664</v>
      </c>
      <c r="AK2987">
        <v>36</v>
      </c>
      <c r="AL2987">
        <v>12</v>
      </c>
      <c r="AM2987">
        <v>200000</v>
      </c>
      <c r="AO2987">
        <v>200012</v>
      </c>
      <c r="AT2987">
        <v>103000</v>
      </c>
      <c r="AU2987">
        <v>140005</v>
      </c>
      <c r="AV2987">
        <v>73.568745535504604</v>
      </c>
      <c r="AW2987" t="s">
        <v>314</v>
      </c>
      <c r="AX2987" t="s">
        <v>3344</v>
      </c>
      <c r="AY2987" t="s">
        <v>12692</v>
      </c>
    </row>
    <row r="2988" spans="1:51" hidden="1" x14ac:dyDescent="0.25">
      <c r="A2988" t="s">
        <v>11199</v>
      </c>
      <c r="B2988">
        <v>2008</v>
      </c>
      <c r="C2988">
        <v>321</v>
      </c>
      <c r="E2988" t="s">
        <v>50</v>
      </c>
      <c r="F2988" t="s">
        <v>63</v>
      </c>
      <c r="G2988" t="s">
        <v>82</v>
      </c>
      <c r="H2988" t="s">
        <v>157</v>
      </c>
      <c r="I2988" t="s">
        <v>418</v>
      </c>
      <c r="K2988" t="s">
        <v>187</v>
      </c>
      <c r="L2988" t="s">
        <v>188</v>
      </c>
      <c r="M2988" t="s">
        <v>189</v>
      </c>
      <c r="N2988" t="s">
        <v>190</v>
      </c>
      <c r="O2988" t="s">
        <v>11200</v>
      </c>
      <c r="W2988">
        <v>215</v>
      </c>
      <c r="X2988" t="s">
        <v>88</v>
      </c>
      <c r="AA2988" s="1"/>
      <c r="AC2988">
        <v>2008</v>
      </c>
      <c r="AD2988">
        <v>8</v>
      </c>
      <c r="AE2988">
        <v>3</v>
      </c>
      <c r="AF2988" s="2">
        <f>DATE(emdat_data[[#This Row],[Start Year]],emdat_data[[#This Row],[Start Month]],emdat_data[[#This Row],[Start Day]])</f>
        <v>39663</v>
      </c>
      <c r="AG2988">
        <v>2008</v>
      </c>
      <c r="AH2988">
        <v>8</v>
      </c>
      <c r="AI2988">
        <v>4</v>
      </c>
      <c r="AJ2988" s="2">
        <f>DATE(emdat_data[[#This Row],[End Year]],emdat_data[[#This Row],[End Month]],emdat_data[[#This Row],[End Day]])</f>
        <v>39664</v>
      </c>
      <c r="AK2988">
        <v>3</v>
      </c>
      <c r="AM2988">
        <v>1500</v>
      </c>
      <c r="AN2988">
        <v>600</v>
      </c>
      <c r="AO2988">
        <v>2100</v>
      </c>
      <c r="AR2988">
        <v>60000</v>
      </c>
      <c r="AS2988">
        <v>81556</v>
      </c>
      <c r="AT2988">
        <v>80000</v>
      </c>
      <c r="AU2988">
        <v>108742</v>
      </c>
      <c r="AV2988">
        <v>73.568745535504604</v>
      </c>
      <c r="AX2988" t="s">
        <v>11201</v>
      </c>
      <c r="AY2988" t="s">
        <v>11202</v>
      </c>
    </row>
    <row r="2989" spans="1:51" hidden="1" x14ac:dyDescent="0.25">
      <c r="A2989" t="s">
        <v>12420</v>
      </c>
      <c r="B2989">
        <v>2008</v>
      </c>
      <c r="C2989">
        <v>329</v>
      </c>
      <c r="D2989" t="s">
        <v>10877</v>
      </c>
      <c r="E2989" t="s">
        <v>50</v>
      </c>
      <c r="F2989" t="s">
        <v>63</v>
      </c>
      <c r="G2989" t="s">
        <v>82</v>
      </c>
      <c r="H2989" t="s">
        <v>98</v>
      </c>
      <c r="J2989" t="s">
        <v>10878</v>
      </c>
      <c r="K2989" t="s">
        <v>364</v>
      </c>
      <c r="L2989" t="s">
        <v>365</v>
      </c>
      <c r="M2989" t="s">
        <v>173</v>
      </c>
      <c r="N2989" t="s">
        <v>57</v>
      </c>
      <c r="O2989" t="s">
        <v>12421</v>
      </c>
      <c r="Q2989" t="s">
        <v>72</v>
      </c>
      <c r="X2989" t="s">
        <v>88</v>
      </c>
      <c r="AA2989" s="1"/>
      <c r="AC2989">
        <v>2008</v>
      </c>
      <c r="AD2989">
        <v>8</v>
      </c>
      <c r="AE2989">
        <v>4</v>
      </c>
      <c r="AF2989" s="2">
        <f>DATE(emdat_data[[#This Row],[Start Year]],emdat_data[[#This Row],[Start Month]],emdat_data[[#This Row],[Start Day]])</f>
        <v>39664</v>
      </c>
      <c r="AG2989">
        <v>2008</v>
      </c>
      <c r="AH2989">
        <v>8</v>
      </c>
      <c r="AI2989">
        <v>4</v>
      </c>
      <c r="AJ2989" s="2">
        <f>DATE(emdat_data[[#This Row],[End Year]],emdat_data[[#This Row],[End Month]],emdat_data[[#This Row],[End Day]])</f>
        <v>39664</v>
      </c>
      <c r="AK2989">
        <v>2</v>
      </c>
      <c r="AM2989">
        <v>4498</v>
      </c>
      <c r="AO2989">
        <v>4498</v>
      </c>
      <c r="AV2989">
        <v>73.568745535504604</v>
      </c>
      <c r="AW2989" t="s">
        <v>12422</v>
      </c>
      <c r="AX2989" t="s">
        <v>12423</v>
      </c>
      <c r="AY2989" t="s">
        <v>12424</v>
      </c>
    </row>
    <row r="2990" spans="1:51" hidden="1" x14ac:dyDescent="0.25">
      <c r="A2990" t="s">
        <v>11062</v>
      </c>
      <c r="B2990">
        <v>2008</v>
      </c>
      <c r="C2990">
        <v>325</v>
      </c>
      <c r="E2990" t="s">
        <v>50</v>
      </c>
      <c r="F2990" t="s">
        <v>51</v>
      </c>
      <c r="G2990" t="s">
        <v>52</v>
      </c>
      <c r="H2990" t="s">
        <v>53</v>
      </c>
      <c r="K2990" t="s">
        <v>159</v>
      </c>
      <c r="L2990" t="s">
        <v>160</v>
      </c>
      <c r="M2990" t="s">
        <v>161</v>
      </c>
      <c r="N2990" t="s">
        <v>57</v>
      </c>
      <c r="O2990" t="s">
        <v>11063</v>
      </c>
      <c r="W2990">
        <v>6</v>
      </c>
      <c r="X2990" t="s">
        <v>59</v>
      </c>
      <c r="Y2990">
        <v>32756</v>
      </c>
      <c r="Z2990">
        <v>105494</v>
      </c>
      <c r="AA2990" s="1">
        <v>0.74236111111111114</v>
      </c>
      <c r="AC2990">
        <v>2008</v>
      </c>
      <c r="AD2990">
        <v>8</v>
      </c>
      <c r="AE2990">
        <v>5</v>
      </c>
      <c r="AF2990" s="2">
        <f>DATE(emdat_data[[#This Row],[Start Year]],emdat_data[[#This Row],[Start Month]],emdat_data[[#This Row],[Start Day]])</f>
        <v>39665</v>
      </c>
      <c r="AG2990">
        <v>2008</v>
      </c>
      <c r="AH2990">
        <v>8</v>
      </c>
      <c r="AI2990">
        <v>5</v>
      </c>
      <c r="AJ2990" s="2">
        <f>DATE(emdat_data[[#This Row],[End Year]],emdat_data[[#This Row],[End Month]],emdat_data[[#This Row],[End Day]])</f>
        <v>39665</v>
      </c>
      <c r="AK2990">
        <v>4</v>
      </c>
      <c r="AL2990">
        <v>29</v>
      </c>
      <c r="AN2990">
        <v>13500</v>
      </c>
      <c r="AO2990">
        <v>13529</v>
      </c>
      <c r="AV2990">
        <v>73.568745535504604</v>
      </c>
      <c r="AX2990" t="s">
        <v>11064</v>
      </c>
      <c r="AY2990" t="s">
        <v>11065</v>
      </c>
    </row>
    <row r="2991" spans="1:51" hidden="1" x14ac:dyDescent="0.25">
      <c r="A2991" t="s">
        <v>11088</v>
      </c>
      <c r="B2991">
        <v>2008</v>
      </c>
      <c r="C2991">
        <v>416</v>
      </c>
      <c r="E2991" t="s">
        <v>50</v>
      </c>
      <c r="F2991" t="s">
        <v>71</v>
      </c>
      <c r="G2991" t="s">
        <v>72</v>
      </c>
      <c r="H2991" t="s">
        <v>102</v>
      </c>
      <c r="K2991" t="s">
        <v>159</v>
      </c>
      <c r="L2991" t="s">
        <v>160</v>
      </c>
      <c r="M2991" t="s">
        <v>161</v>
      </c>
      <c r="N2991" t="s">
        <v>57</v>
      </c>
      <c r="O2991" t="s">
        <v>11089</v>
      </c>
      <c r="P2991" t="s">
        <v>4129</v>
      </c>
      <c r="W2991">
        <v>24610</v>
      </c>
      <c r="X2991" t="s">
        <v>78</v>
      </c>
      <c r="Y2991">
        <v>2262</v>
      </c>
      <c r="Z2991">
        <v>10155</v>
      </c>
      <c r="AA2991" s="1"/>
      <c r="AC2991">
        <v>2008</v>
      </c>
      <c r="AD2991">
        <v>8</v>
      </c>
      <c r="AE2991">
        <v>7</v>
      </c>
      <c r="AF2991" s="2">
        <f>DATE(emdat_data[[#This Row],[Start Year]],emdat_data[[#This Row],[Start Month]],emdat_data[[#This Row],[Start Day]])</f>
        <v>39667</v>
      </c>
      <c r="AG2991">
        <v>2008</v>
      </c>
      <c r="AH2991">
        <v>8</v>
      </c>
      <c r="AI2991">
        <v>11</v>
      </c>
      <c r="AJ2991" s="2">
        <f>DATE(emdat_data[[#This Row],[End Year]],emdat_data[[#This Row],[End Month]],emdat_data[[#This Row],[End Day]])</f>
        <v>39671</v>
      </c>
      <c r="AK2991">
        <v>20</v>
      </c>
      <c r="AM2991">
        <v>810000</v>
      </c>
      <c r="AO2991">
        <v>810000</v>
      </c>
      <c r="AT2991">
        <v>42000</v>
      </c>
      <c r="AU2991">
        <v>57089</v>
      </c>
      <c r="AV2991">
        <v>73.568745535504604</v>
      </c>
      <c r="AX2991" t="s">
        <v>11090</v>
      </c>
      <c r="AY2991" t="s">
        <v>11091</v>
      </c>
    </row>
    <row r="2992" spans="1:51" hidden="1" x14ac:dyDescent="0.25">
      <c r="A2992" t="s">
        <v>12531</v>
      </c>
      <c r="B2992">
        <v>2008</v>
      </c>
      <c r="C2992">
        <v>417</v>
      </c>
      <c r="E2992" t="s">
        <v>50</v>
      </c>
      <c r="F2992" t="s">
        <v>71</v>
      </c>
      <c r="G2992" t="s">
        <v>72</v>
      </c>
      <c r="H2992" t="s">
        <v>102</v>
      </c>
      <c r="K2992" t="s">
        <v>1447</v>
      </c>
      <c r="L2992" t="s">
        <v>1448</v>
      </c>
      <c r="M2992" t="s">
        <v>56</v>
      </c>
      <c r="N2992" t="s">
        <v>57</v>
      </c>
      <c r="O2992" t="s">
        <v>12532</v>
      </c>
      <c r="P2992" t="s">
        <v>4129</v>
      </c>
      <c r="W2992">
        <v>7096</v>
      </c>
      <c r="X2992" t="s">
        <v>78</v>
      </c>
      <c r="Y2992">
        <v>3924</v>
      </c>
      <c r="Z2992">
        <v>4469</v>
      </c>
      <c r="AA2992" s="1"/>
      <c r="AC2992">
        <v>2008</v>
      </c>
      <c r="AD2992">
        <v>8</v>
      </c>
      <c r="AE2992">
        <v>7</v>
      </c>
      <c r="AF2992" s="2">
        <f>DATE(emdat_data[[#This Row],[Start Year]],emdat_data[[#This Row],[Start Month]],emdat_data[[#This Row],[Start Day]])</f>
        <v>39667</v>
      </c>
      <c r="AG2992">
        <v>2008</v>
      </c>
      <c r="AH2992">
        <v>8</v>
      </c>
      <c r="AI2992">
        <v>8</v>
      </c>
      <c r="AJ2992" s="2">
        <f>DATE(emdat_data[[#This Row],[End Year]],emdat_data[[#This Row],[End Month]],emdat_data[[#This Row],[End Day]])</f>
        <v>39668</v>
      </c>
      <c r="AK2992">
        <v>3</v>
      </c>
      <c r="AL2992">
        <v>80</v>
      </c>
      <c r="AM2992">
        <v>1200</v>
      </c>
      <c r="AO2992">
        <v>1280</v>
      </c>
      <c r="AV2992">
        <v>73.568745535504604</v>
      </c>
      <c r="AX2992" t="s">
        <v>12533</v>
      </c>
      <c r="AY2992" t="s">
        <v>12534</v>
      </c>
    </row>
    <row r="2993" spans="1:51" x14ac:dyDescent="0.25">
      <c r="A2993" t="s">
        <v>12539</v>
      </c>
      <c r="B2993">
        <v>2008</v>
      </c>
      <c r="C2993">
        <v>411</v>
      </c>
      <c r="E2993" t="s">
        <v>50</v>
      </c>
      <c r="F2993" t="s">
        <v>119</v>
      </c>
      <c r="G2993" t="s">
        <v>120</v>
      </c>
      <c r="H2993" t="s">
        <v>121</v>
      </c>
      <c r="J2993" t="s">
        <v>12540</v>
      </c>
      <c r="K2993" t="s">
        <v>4722</v>
      </c>
      <c r="L2993" t="s">
        <v>4723</v>
      </c>
      <c r="M2993" t="s">
        <v>392</v>
      </c>
      <c r="N2993" t="s">
        <v>57</v>
      </c>
      <c r="O2993" t="s">
        <v>12541</v>
      </c>
      <c r="T2993" t="s">
        <v>128</v>
      </c>
      <c r="U2993" t="s">
        <v>128</v>
      </c>
      <c r="X2993" t="s">
        <v>129</v>
      </c>
      <c r="AA2993" s="1"/>
      <c r="AC2993">
        <v>2008</v>
      </c>
      <c r="AD2993">
        <v>8</v>
      </c>
      <c r="AE2993">
        <v>7</v>
      </c>
      <c r="AF2993" s="2">
        <f>DATE(emdat_data[[#This Row],[Start Year]],emdat_data[[#This Row],[Start Month]],emdat_data[[#This Row],[Start Day]])</f>
        <v>39667</v>
      </c>
      <c r="AG2993">
        <v>2008</v>
      </c>
      <c r="AH2993">
        <v>11</v>
      </c>
      <c r="AI2993">
        <v>27</v>
      </c>
      <c r="AJ2993" s="2">
        <f>DATE(emdat_data[[#This Row],[End Year]],emdat_data[[#This Row],[End Month]],emdat_data[[#This Row],[End Day]])</f>
        <v>39779</v>
      </c>
      <c r="AK2993">
        <v>11</v>
      </c>
      <c r="AM2993">
        <v>892</v>
      </c>
      <c r="AO2993">
        <v>892</v>
      </c>
      <c r="AV2993">
        <v>73.568745535504604</v>
      </c>
    </row>
    <row r="2994" spans="1:51" hidden="1" x14ac:dyDescent="0.25">
      <c r="A2994" t="s">
        <v>10876</v>
      </c>
      <c r="B2994">
        <v>2008</v>
      </c>
      <c r="C2994">
        <v>329</v>
      </c>
      <c r="D2994" t="s">
        <v>10877</v>
      </c>
      <c r="E2994" t="s">
        <v>50</v>
      </c>
      <c r="F2994" t="s">
        <v>63</v>
      </c>
      <c r="G2994" t="s">
        <v>82</v>
      </c>
      <c r="H2994" t="s">
        <v>98</v>
      </c>
      <c r="J2994" t="s">
        <v>10878</v>
      </c>
      <c r="K2994" t="s">
        <v>159</v>
      </c>
      <c r="L2994" t="s">
        <v>160</v>
      </c>
      <c r="M2994" t="s">
        <v>161</v>
      </c>
      <c r="N2994" t="s">
        <v>57</v>
      </c>
      <c r="O2994" t="s">
        <v>10879</v>
      </c>
      <c r="Q2994" t="s">
        <v>72</v>
      </c>
      <c r="X2994" t="s">
        <v>88</v>
      </c>
      <c r="Y2994">
        <v>2233</v>
      </c>
      <c r="Z2994">
        <v>11315</v>
      </c>
      <c r="AA2994" s="1"/>
      <c r="AC2994">
        <v>2008</v>
      </c>
      <c r="AD2994">
        <v>8</v>
      </c>
      <c r="AE2994">
        <v>8</v>
      </c>
      <c r="AF2994" s="2">
        <f>DATE(emdat_data[[#This Row],[Start Year]],emdat_data[[#This Row],[Start Month]],emdat_data[[#This Row],[Start Day]])</f>
        <v>39668</v>
      </c>
      <c r="AG2994">
        <v>2008</v>
      </c>
      <c r="AH2994">
        <v>8</v>
      </c>
      <c r="AI2994">
        <v>11</v>
      </c>
      <c r="AJ2994" s="2">
        <f>DATE(emdat_data[[#This Row],[End Year]],emdat_data[[#This Row],[End Month]],emdat_data[[#This Row],[End Day]])</f>
        <v>39671</v>
      </c>
      <c r="AM2994">
        <v>42000</v>
      </c>
      <c r="AO2994">
        <v>42000</v>
      </c>
      <c r="AT2994">
        <v>80000</v>
      </c>
      <c r="AU2994">
        <v>108742</v>
      </c>
      <c r="AV2994">
        <v>73.568745535504604</v>
      </c>
      <c r="AX2994" t="s">
        <v>906</v>
      </c>
      <c r="AY2994" t="s">
        <v>907</v>
      </c>
    </row>
    <row r="2995" spans="1:51" hidden="1" x14ac:dyDescent="0.25">
      <c r="A2995" t="s">
        <v>11216</v>
      </c>
      <c r="B2995">
        <v>2008</v>
      </c>
      <c r="C2995">
        <v>364</v>
      </c>
      <c r="E2995" t="s">
        <v>50</v>
      </c>
      <c r="F2995" t="s">
        <v>71</v>
      </c>
      <c r="G2995" t="s">
        <v>72</v>
      </c>
      <c r="H2995" t="s">
        <v>102</v>
      </c>
      <c r="K2995" t="s">
        <v>1316</v>
      </c>
      <c r="L2995" t="s">
        <v>1317</v>
      </c>
      <c r="M2995" t="s">
        <v>125</v>
      </c>
      <c r="N2995" t="s">
        <v>76</v>
      </c>
      <c r="O2995" t="s">
        <v>11217</v>
      </c>
      <c r="X2995" t="s">
        <v>78</v>
      </c>
      <c r="AA2995" s="1"/>
      <c r="AC2995">
        <v>2008</v>
      </c>
      <c r="AD2995">
        <v>8</v>
      </c>
      <c r="AE2995">
        <v>8</v>
      </c>
      <c r="AF2995" s="2">
        <f>DATE(emdat_data[[#This Row],[Start Year]],emdat_data[[#This Row],[Start Month]],emdat_data[[#This Row],[Start Day]])</f>
        <v>39668</v>
      </c>
      <c r="AG2995">
        <v>2008</v>
      </c>
      <c r="AH2995">
        <v>8</v>
      </c>
      <c r="AI2995">
        <v>8</v>
      </c>
      <c r="AJ2995" s="2">
        <f>DATE(emdat_data[[#This Row],[End Year]],emdat_data[[#This Row],[End Month]],emdat_data[[#This Row],[End Day]])</f>
        <v>39668</v>
      </c>
      <c r="AM2995">
        <v>4200</v>
      </c>
      <c r="AO2995">
        <v>4200</v>
      </c>
      <c r="AV2995">
        <v>73.568745535504604</v>
      </c>
      <c r="AX2995" t="s">
        <v>11218</v>
      </c>
      <c r="AY2995" t="s">
        <v>11219</v>
      </c>
    </row>
    <row r="2996" spans="1:51" hidden="1" x14ac:dyDescent="0.25">
      <c r="A2996" t="s">
        <v>12216</v>
      </c>
      <c r="B2996">
        <v>2008</v>
      </c>
      <c r="C2996">
        <v>329</v>
      </c>
      <c r="D2996" t="s">
        <v>10877</v>
      </c>
      <c r="E2996" t="s">
        <v>50</v>
      </c>
      <c r="F2996" t="s">
        <v>63</v>
      </c>
      <c r="G2996" t="s">
        <v>82</v>
      </c>
      <c r="H2996" t="s">
        <v>98</v>
      </c>
      <c r="J2996" t="s">
        <v>10878</v>
      </c>
      <c r="K2996" t="s">
        <v>3068</v>
      </c>
      <c r="L2996" t="s">
        <v>3069</v>
      </c>
      <c r="M2996" t="s">
        <v>173</v>
      </c>
      <c r="N2996" t="s">
        <v>57</v>
      </c>
      <c r="O2996" t="s">
        <v>12217</v>
      </c>
      <c r="Q2996" t="s">
        <v>72</v>
      </c>
      <c r="R2996" t="s">
        <v>176</v>
      </c>
      <c r="X2996" t="s">
        <v>88</v>
      </c>
      <c r="Y2996">
        <v>2205</v>
      </c>
      <c r="Z2996">
        <v>10521</v>
      </c>
      <c r="AA2996" s="1"/>
      <c r="AC2996">
        <v>2008</v>
      </c>
      <c r="AD2996">
        <v>8</v>
      </c>
      <c r="AE2996">
        <v>8</v>
      </c>
      <c r="AF2996" s="2">
        <f>DATE(emdat_data[[#This Row],[Start Year]],emdat_data[[#This Row],[Start Month]],emdat_data[[#This Row],[Start Day]])</f>
        <v>39668</v>
      </c>
      <c r="AG2996">
        <v>2008</v>
      </c>
      <c r="AH2996">
        <v>8</v>
      </c>
      <c r="AI2996">
        <v>11</v>
      </c>
      <c r="AJ2996" s="2">
        <f>DATE(emdat_data[[#This Row],[End Year]],emdat_data[[#This Row],[End Month]],emdat_data[[#This Row],[End Day]])</f>
        <v>39671</v>
      </c>
      <c r="AK2996">
        <v>162</v>
      </c>
      <c r="AL2996">
        <v>90</v>
      </c>
      <c r="AM2996">
        <v>52630</v>
      </c>
      <c r="AN2996">
        <v>4910</v>
      </c>
      <c r="AO2996">
        <v>57630</v>
      </c>
      <c r="AT2996">
        <v>120000</v>
      </c>
      <c r="AU2996">
        <v>163113</v>
      </c>
      <c r="AV2996">
        <v>73.568745535504604</v>
      </c>
      <c r="AW2996" t="s">
        <v>12218</v>
      </c>
      <c r="AY2996" t="s">
        <v>12219</v>
      </c>
    </row>
    <row r="2997" spans="1:51" hidden="1" x14ac:dyDescent="0.25">
      <c r="A2997" t="s">
        <v>12719</v>
      </c>
      <c r="B2997">
        <v>2008</v>
      </c>
      <c r="C2997">
        <v>608</v>
      </c>
      <c r="E2997" t="s">
        <v>50</v>
      </c>
      <c r="F2997" t="s">
        <v>71</v>
      </c>
      <c r="G2997" t="s">
        <v>72</v>
      </c>
      <c r="H2997" t="s">
        <v>102</v>
      </c>
      <c r="K2997" t="s">
        <v>364</v>
      </c>
      <c r="L2997" t="s">
        <v>365</v>
      </c>
      <c r="M2997" t="s">
        <v>173</v>
      </c>
      <c r="N2997" t="s">
        <v>57</v>
      </c>
      <c r="O2997" t="s">
        <v>12720</v>
      </c>
      <c r="P2997" t="s">
        <v>12721</v>
      </c>
      <c r="X2997" t="s">
        <v>78</v>
      </c>
      <c r="AA2997" s="1"/>
      <c r="AC2997">
        <v>2008</v>
      </c>
      <c r="AD2997">
        <v>8</v>
      </c>
      <c r="AE2997">
        <v>8</v>
      </c>
      <c r="AF2997" s="2">
        <f>DATE(emdat_data[[#This Row],[Start Year]],emdat_data[[#This Row],[Start Month]],emdat_data[[#This Row],[Start Day]])</f>
        <v>39668</v>
      </c>
      <c r="AG2997">
        <v>2008</v>
      </c>
      <c r="AH2997">
        <v>8</v>
      </c>
      <c r="AI2997">
        <v>8</v>
      </c>
      <c r="AJ2997" s="2">
        <f>DATE(emdat_data[[#This Row],[End Year]],emdat_data[[#This Row],[End Month]],emdat_data[[#This Row],[End Day]])</f>
        <v>39668</v>
      </c>
      <c r="AM2997">
        <v>39530</v>
      </c>
      <c r="AO2997">
        <v>39530</v>
      </c>
      <c r="AV2997">
        <v>73.568745535504604</v>
      </c>
      <c r="AX2997" t="s">
        <v>12722</v>
      </c>
      <c r="AY2997" t="s">
        <v>12723</v>
      </c>
    </row>
    <row r="2998" spans="1:51" hidden="1" x14ac:dyDescent="0.25">
      <c r="A2998" t="s">
        <v>12693</v>
      </c>
      <c r="B2998">
        <v>2008</v>
      </c>
      <c r="C2998">
        <v>591</v>
      </c>
      <c r="E2998" t="s">
        <v>50</v>
      </c>
      <c r="F2998" t="s">
        <v>71</v>
      </c>
      <c r="G2998" t="s">
        <v>72</v>
      </c>
      <c r="H2998" t="s">
        <v>102</v>
      </c>
      <c r="K2998" t="s">
        <v>307</v>
      </c>
      <c r="L2998" t="s">
        <v>308</v>
      </c>
      <c r="M2998" t="s">
        <v>56</v>
      </c>
      <c r="N2998" t="s">
        <v>57</v>
      </c>
      <c r="O2998" t="s">
        <v>12694</v>
      </c>
      <c r="P2998" t="s">
        <v>12695</v>
      </c>
      <c r="S2998" t="s">
        <v>127</v>
      </c>
      <c r="W2998">
        <v>165900</v>
      </c>
      <c r="X2998" t="s">
        <v>78</v>
      </c>
      <c r="Y2998">
        <v>3074</v>
      </c>
      <c r="Z2998">
        <v>7263</v>
      </c>
      <c r="AA2998" s="1"/>
      <c r="AC2998">
        <v>2008</v>
      </c>
      <c r="AD2998">
        <v>8</v>
      </c>
      <c r="AE2998">
        <v>9</v>
      </c>
      <c r="AF2998" s="2">
        <f>DATE(emdat_data[[#This Row],[Start Year]],emdat_data[[#This Row],[Start Month]],emdat_data[[#This Row],[Start Day]])</f>
        <v>39669</v>
      </c>
      <c r="AG2998">
        <v>2008</v>
      </c>
      <c r="AH2998">
        <v>8</v>
      </c>
      <c r="AI2998">
        <v>20</v>
      </c>
      <c r="AJ2998" s="2">
        <f>DATE(emdat_data[[#This Row],[End Year]],emdat_data[[#This Row],[End Month]],emdat_data[[#This Row],[End Day]])</f>
        <v>39680</v>
      </c>
      <c r="AK2998">
        <v>37</v>
      </c>
      <c r="AM2998">
        <v>90752</v>
      </c>
      <c r="AO2998">
        <v>90752</v>
      </c>
      <c r="AV2998">
        <v>73.568745535504604</v>
      </c>
      <c r="AX2998" t="s">
        <v>12696</v>
      </c>
      <c r="AY2998" t="s">
        <v>12697</v>
      </c>
    </row>
    <row r="2999" spans="1:51" hidden="1" x14ac:dyDescent="0.25">
      <c r="A2999" t="s">
        <v>12444</v>
      </c>
      <c r="B2999">
        <v>2008</v>
      </c>
      <c r="C2999">
        <v>329</v>
      </c>
      <c r="D2999" t="s">
        <v>10877</v>
      </c>
      <c r="E2999" t="s">
        <v>50</v>
      </c>
      <c r="F2999" t="s">
        <v>63</v>
      </c>
      <c r="G2999" t="s">
        <v>82</v>
      </c>
      <c r="H2999" t="s">
        <v>98</v>
      </c>
      <c r="J2999" t="s">
        <v>10878</v>
      </c>
      <c r="K2999" t="s">
        <v>2562</v>
      </c>
      <c r="L2999" t="s">
        <v>2563</v>
      </c>
      <c r="M2999" t="s">
        <v>173</v>
      </c>
      <c r="N2999" t="s">
        <v>57</v>
      </c>
      <c r="O2999" t="s">
        <v>12445</v>
      </c>
      <c r="Q2999" t="s">
        <v>72</v>
      </c>
      <c r="X2999" t="s">
        <v>88</v>
      </c>
      <c r="Y2999">
        <v>1731</v>
      </c>
      <c r="Z2999">
        <v>10366</v>
      </c>
      <c r="AA2999" s="1"/>
      <c r="AC2999">
        <v>2008</v>
      </c>
      <c r="AD2999">
        <v>8</v>
      </c>
      <c r="AE2999">
        <v>11</v>
      </c>
      <c r="AF2999" s="2">
        <f>DATE(emdat_data[[#This Row],[Start Year]],emdat_data[[#This Row],[Start Month]],emdat_data[[#This Row],[Start Day]])</f>
        <v>39671</v>
      </c>
      <c r="AG2999">
        <v>2008</v>
      </c>
      <c r="AH2999">
        <v>8</v>
      </c>
      <c r="AI2999">
        <v>20</v>
      </c>
      <c r="AJ2999" s="2">
        <f>DATE(emdat_data[[#This Row],[End Year]],emdat_data[[#This Row],[End Month]],emdat_data[[#This Row],[End Day]])</f>
        <v>39680</v>
      </c>
      <c r="AV2999">
        <v>73.568745535504604</v>
      </c>
      <c r="AW2999" t="s">
        <v>12446</v>
      </c>
      <c r="AY2999" t="s">
        <v>12447</v>
      </c>
    </row>
    <row r="3000" spans="1:51" hidden="1" x14ac:dyDescent="0.25">
      <c r="A3000" t="s">
        <v>12793</v>
      </c>
      <c r="B3000">
        <v>2008</v>
      </c>
      <c r="C3000">
        <v>410</v>
      </c>
      <c r="E3000" t="s">
        <v>50</v>
      </c>
      <c r="F3000" t="s">
        <v>71</v>
      </c>
      <c r="G3000" t="s">
        <v>72</v>
      </c>
      <c r="H3000" t="s">
        <v>170</v>
      </c>
      <c r="K3000" t="s">
        <v>3235</v>
      </c>
      <c r="L3000" t="s">
        <v>3236</v>
      </c>
      <c r="M3000" t="s">
        <v>125</v>
      </c>
      <c r="N3000" t="s">
        <v>76</v>
      </c>
      <c r="O3000" t="s">
        <v>12794</v>
      </c>
      <c r="P3000" t="s">
        <v>642</v>
      </c>
      <c r="S3000" t="s">
        <v>127</v>
      </c>
      <c r="V3000">
        <v>91</v>
      </c>
      <c r="X3000" t="s">
        <v>78</v>
      </c>
      <c r="AA3000" s="1"/>
      <c r="AC3000">
        <v>2008</v>
      </c>
      <c r="AD3000">
        <v>8</v>
      </c>
      <c r="AE3000">
        <v>15</v>
      </c>
      <c r="AF3000" s="2">
        <f>DATE(emdat_data[[#This Row],[Start Year]],emdat_data[[#This Row],[Start Month]],emdat_data[[#This Row],[Start Day]])</f>
        <v>39675</v>
      </c>
      <c r="AG3000">
        <v>2008</v>
      </c>
      <c r="AH3000">
        <v>9</v>
      </c>
      <c r="AJ3000" s="2">
        <f>DATE(emdat_data[[#This Row],[End Year]],emdat_data[[#This Row],[End Month]],emdat_data[[#This Row],[End Day]])</f>
        <v>39691</v>
      </c>
      <c r="AK3000">
        <v>1</v>
      </c>
      <c r="AM3000">
        <v>23600</v>
      </c>
      <c r="AO3000">
        <v>23600</v>
      </c>
      <c r="AV3000">
        <v>73.568745535504604</v>
      </c>
      <c r="AW3000" t="s">
        <v>12795</v>
      </c>
      <c r="AY3000" t="s">
        <v>12796</v>
      </c>
    </row>
    <row r="3001" spans="1:51" x14ac:dyDescent="0.25">
      <c r="A3001" t="s">
        <v>13161</v>
      </c>
      <c r="B3001">
        <v>2008</v>
      </c>
      <c r="C3001">
        <v>511</v>
      </c>
      <c r="D3001" t="s">
        <v>10945</v>
      </c>
      <c r="E3001" t="s">
        <v>50</v>
      </c>
      <c r="F3001" t="s">
        <v>119</v>
      </c>
      <c r="G3001" t="s">
        <v>120</v>
      </c>
      <c r="H3001" t="s">
        <v>121</v>
      </c>
      <c r="J3001" t="s">
        <v>294</v>
      </c>
      <c r="K3001" t="s">
        <v>440</v>
      </c>
      <c r="L3001" t="s">
        <v>441</v>
      </c>
      <c r="M3001" t="s">
        <v>260</v>
      </c>
      <c r="N3001" t="s">
        <v>76</v>
      </c>
      <c r="O3001" t="s">
        <v>13162</v>
      </c>
      <c r="S3001" t="s">
        <v>127</v>
      </c>
      <c r="T3001" t="s">
        <v>128</v>
      </c>
      <c r="U3001" t="s">
        <v>128</v>
      </c>
      <c r="X3001" t="s">
        <v>129</v>
      </c>
      <c r="AA3001" s="1"/>
      <c r="AC3001">
        <v>2008</v>
      </c>
      <c r="AD3001">
        <v>8</v>
      </c>
      <c r="AE3001">
        <v>15</v>
      </c>
      <c r="AF3001" s="2">
        <f>DATE(emdat_data[[#This Row],[Start Year]],emdat_data[[#This Row],[Start Month]],emdat_data[[#This Row],[Start Day]])</f>
        <v>39675</v>
      </c>
      <c r="AG3001">
        <v>2009</v>
      </c>
      <c r="AH3001">
        <v>7</v>
      </c>
      <c r="AI3001">
        <v>23</v>
      </c>
      <c r="AJ3001" s="2">
        <f>DATE(emdat_data[[#This Row],[End Year]],emdat_data[[#This Row],[End Month]],emdat_data[[#This Row],[End Day]])</f>
        <v>40017</v>
      </c>
      <c r="AK3001">
        <v>4276</v>
      </c>
      <c r="AM3001">
        <v>98349</v>
      </c>
      <c r="AO3001">
        <v>98349</v>
      </c>
      <c r="AV3001">
        <v>73.568745535504604</v>
      </c>
    </row>
    <row r="3002" spans="1:51" hidden="1" x14ac:dyDescent="0.25">
      <c r="A3002" t="s">
        <v>11020</v>
      </c>
      <c r="B3002">
        <v>2008</v>
      </c>
      <c r="C3002">
        <v>568</v>
      </c>
      <c r="E3002" t="s">
        <v>50</v>
      </c>
      <c r="F3002" t="s">
        <v>71</v>
      </c>
      <c r="G3002" t="s">
        <v>217</v>
      </c>
      <c r="H3002" t="s">
        <v>217</v>
      </c>
      <c r="K3002" t="s">
        <v>527</v>
      </c>
      <c r="L3002" t="s">
        <v>528</v>
      </c>
      <c r="M3002" t="s">
        <v>56</v>
      </c>
      <c r="N3002" t="s">
        <v>57</v>
      </c>
      <c r="O3002" t="s">
        <v>11021</v>
      </c>
      <c r="P3002" t="s">
        <v>11022</v>
      </c>
      <c r="AA3002" s="1"/>
      <c r="AC3002">
        <v>2008</v>
      </c>
      <c r="AD3002">
        <v>8</v>
      </c>
      <c r="AE3002">
        <v>16</v>
      </c>
      <c r="AF3002" s="2">
        <f>DATE(emdat_data[[#This Row],[Start Year]],emdat_data[[#This Row],[Start Month]],emdat_data[[#This Row],[Start Day]])</f>
        <v>39676</v>
      </c>
      <c r="AG3002">
        <v>2008</v>
      </c>
      <c r="AH3002">
        <v>8</v>
      </c>
      <c r="AI3002">
        <v>16</v>
      </c>
      <c r="AJ3002" s="2">
        <f>DATE(emdat_data[[#This Row],[End Year]],emdat_data[[#This Row],[End Month]],emdat_data[[#This Row],[End Day]])</f>
        <v>39676</v>
      </c>
      <c r="AK3002">
        <v>13</v>
      </c>
      <c r="AL3002">
        <v>50</v>
      </c>
      <c r="AO3002">
        <v>50</v>
      </c>
      <c r="AV3002">
        <v>73.568745535504604</v>
      </c>
      <c r="AX3002" t="s">
        <v>8244</v>
      </c>
      <c r="AY3002" t="s">
        <v>8245</v>
      </c>
    </row>
    <row r="3003" spans="1:51" hidden="1" x14ac:dyDescent="0.25">
      <c r="A3003" t="s">
        <v>10628</v>
      </c>
      <c r="B3003">
        <v>2008</v>
      </c>
      <c r="C3003">
        <v>338</v>
      </c>
      <c r="E3003" t="s">
        <v>50</v>
      </c>
      <c r="F3003" t="s">
        <v>63</v>
      </c>
      <c r="G3003" t="s">
        <v>82</v>
      </c>
      <c r="H3003" t="s">
        <v>98</v>
      </c>
      <c r="J3003" t="s">
        <v>10629</v>
      </c>
      <c r="K3003" t="s">
        <v>1207</v>
      </c>
      <c r="L3003" t="s">
        <v>1208</v>
      </c>
      <c r="M3003" t="s">
        <v>1194</v>
      </c>
      <c r="N3003" t="s">
        <v>86</v>
      </c>
      <c r="O3003" t="s">
        <v>5129</v>
      </c>
      <c r="Q3003" t="s">
        <v>72</v>
      </c>
      <c r="R3003" t="s">
        <v>176</v>
      </c>
      <c r="X3003" t="s">
        <v>88</v>
      </c>
      <c r="AA3003" s="1"/>
      <c r="AC3003">
        <v>2008</v>
      </c>
      <c r="AD3003">
        <v>8</v>
      </c>
      <c r="AE3003">
        <v>18</v>
      </c>
      <c r="AF3003" s="2">
        <f>DATE(emdat_data[[#This Row],[Start Year]],emdat_data[[#This Row],[Start Month]],emdat_data[[#This Row],[Start Day]])</f>
        <v>39678</v>
      </c>
      <c r="AG3003">
        <v>2008</v>
      </c>
      <c r="AH3003">
        <v>8</v>
      </c>
      <c r="AI3003">
        <v>18</v>
      </c>
      <c r="AJ3003" s="2">
        <f>DATE(emdat_data[[#This Row],[End Year]],emdat_data[[#This Row],[End Month]],emdat_data[[#This Row],[End Day]])</f>
        <v>39678</v>
      </c>
      <c r="AK3003">
        <v>4</v>
      </c>
      <c r="AV3003">
        <v>73.568745535504604</v>
      </c>
      <c r="AW3003" t="s">
        <v>5130</v>
      </c>
      <c r="AY3003" t="s">
        <v>5131</v>
      </c>
    </row>
    <row r="3004" spans="1:51" hidden="1" x14ac:dyDescent="0.25">
      <c r="A3004" t="s">
        <v>10934</v>
      </c>
      <c r="B3004">
        <v>2008</v>
      </c>
      <c r="C3004">
        <v>338</v>
      </c>
      <c r="E3004" t="s">
        <v>50</v>
      </c>
      <c r="F3004" t="s">
        <v>63</v>
      </c>
      <c r="G3004" t="s">
        <v>82</v>
      </c>
      <c r="H3004" t="s">
        <v>98</v>
      </c>
      <c r="J3004" t="s">
        <v>10629</v>
      </c>
      <c r="K3004" t="s">
        <v>1342</v>
      </c>
      <c r="L3004" t="s">
        <v>1343</v>
      </c>
      <c r="M3004" t="s">
        <v>1194</v>
      </c>
      <c r="N3004" t="s">
        <v>86</v>
      </c>
      <c r="O3004" t="s">
        <v>1348</v>
      </c>
      <c r="Q3004" t="s">
        <v>360</v>
      </c>
      <c r="X3004" t="s">
        <v>88</v>
      </c>
      <c r="AA3004" s="1"/>
      <c r="AC3004">
        <v>2008</v>
      </c>
      <c r="AD3004">
        <v>8</v>
      </c>
      <c r="AE3004">
        <v>18</v>
      </c>
      <c r="AF3004" s="2">
        <f>DATE(emdat_data[[#This Row],[Start Year]],emdat_data[[#This Row],[Start Month]],emdat_data[[#This Row],[Start Day]])</f>
        <v>39678</v>
      </c>
      <c r="AG3004">
        <v>2008</v>
      </c>
      <c r="AH3004">
        <v>8</v>
      </c>
      <c r="AI3004">
        <v>18</v>
      </c>
      <c r="AJ3004" s="2">
        <f>DATE(emdat_data[[#This Row],[End Year]],emdat_data[[#This Row],[End Month]],emdat_data[[#This Row],[End Day]])</f>
        <v>39678</v>
      </c>
      <c r="AK3004">
        <v>10</v>
      </c>
      <c r="AM3004">
        <v>190</v>
      </c>
      <c r="AN3004">
        <v>30</v>
      </c>
      <c r="AO3004">
        <v>220</v>
      </c>
      <c r="AV3004">
        <v>73.568745535504604</v>
      </c>
      <c r="AW3004" t="s">
        <v>1349</v>
      </c>
      <c r="AY3004" t="s">
        <v>1350</v>
      </c>
    </row>
    <row r="3005" spans="1:51" hidden="1" x14ac:dyDescent="0.25">
      <c r="A3005" t="s">
        <v>12633</v>
      </c>
      <c r="B3005">
        <v>2008</v>
      </c>
      <c r="C3005">
        <v>631</v>
      </c>
      <c r="E3005" t="s">
        <v>50</v>
      </c>
      <c r="F3005" t="s">
        <v>71</v>
      </c>
      <c r="G3005" t="s">
        <v>72</v>
      </c>
      <c r="H3005" t="s">
        <v>102</v>
      </c>
      <c r="K3005" t="s">
        <v>1037</v>
      </c>
      <c r="L3005" t="s">
        <v>1038</v>
      </c>
      <c r="M3005" t="s">
        <v>125</v>
      </c>
      <c r="N3005" t="s">
        <v>76</v>
      </c>
      <c r="O3005" t="s">
        <v>12634</v>
      </c>
      <c r="X3005" t="s">
        <v>78</v>
      </c>
      <c r="AA3005" s="1"/>
      <c r="AC3005">
        <v>2008</v>
      </c>
      <c r="AD3005">
        <v>8</v>
      </c>
      <c r="AE3005">
        <v>18</v>
      </c>
      <c r="AF3005" s="2">
        <f>DATE(emdat_data[[#This Row],[Start Year]],emdat_data[[#This Row],[Start Month]],emdat_data[[#This Row],[Start Day]])</f>
        <v>39678</v>
      </c>
      <c r="AG3005">
        <v>2008</v>
      </c>
      <c r="AH3005">
        <v>8</v>
      </c>
      <c r="AI3005">
        <v>19</v>
      </c>
      <c r="AJ3005" s="2">
        <f>DATE(emdat_data[[#This Row],[End Year]],emdat_data[[#This Row],[End Month]],emdat_data[[#This Row],[End Day]])</f>
        <v>39679</v>
      </c>
      <c r="AN3005">
        <v>2500</v>
      </c>
      <c r="AO3005">
        <v>2500</v>
      </c>
      <c r="AV3005">
        <v>73.568745535504604</v>
      </c>
      <c r="AX3005" t="s">
        <v>8723</v>
      </c>
      <c r="AY3005" t="s">
        <v>8724</v>
      </c>
    </row>
    <row r="3006" spans="1:51" hidden="1" x14ac:dyDescent="0.25">
      <c r="A3006" t="s">
        <v>11170</v>
      </c>
      <c r="B3006">
        <v>2008</v>
      </c>
      <c r="C3006">
        <v>338</v>
      </c>
      <c r="E3006" t="s">
        <v>50</v>
      </c>
      <c r="F3006" t="s">
        <v>63</v>
      </c>
      <c r="G3006" t="s">
        <v>82</v>
      </c>
      <c r="H3006" t="s">
        <v>98</v>
      </c>
      <c r="J3006" t="s">
        <v>10629</v>
      </c>
      <c r="K3006" t="s">
        <v>1192</v>
      </c>
      <c r="L3006" t="s">
        <v>1193</v>
      </c>
      <c r="M3006" t="s">
        <v>1194</v>
      </c>
      <c r="N3006" t="s">
        <v>86</v>
      </c>
      <c r="O3006" t="s">
        <v>11171</v>
      </c>
      <c r="W3006">
        <v>85</v>
      </c>
      <c r="X3006" t="s">
        <v>88</v>
      </c>
      <c r="AA3006" s="1"/>
      <c r="AC3006">
        <v>2008</v>
      </c>
      <c r="AD3006">
        <v>8</v>
      </c>
      <c r="AE3006">
        <v>20</v>
      </c>
      <c r="AF3006" s="2">
        <f>DATE(emdat_data[[#This Row],[Start Year]],emdat_data[[#This Row],[Start Month]],emdat_data[[#This Row],[Start Day]])</f>
        <v>39680</v>
      </c>
      <c r="AG3006">
        <v>2008</v>
      </c>
      <c r="AH3006">
        <v>8</v>
      </c>
      <c r="AI3006">
        <v>20</v>
      </c>
      <c r="AJ3006" s="2">
        <f>DATE(emdat_data[[#This Row],[End Year]],emdat_data[[#This Row],[End Month]],emdat_data[[#This Row],[End Day]])</f>
        <v>39680</v>
      </c>
      <c r="AV3006">
        <v>73.568745535504604</v>
      </c>
      <c r="AW3006" t="s">
        <v>11172</v>
      </c>
      <c r="AY3006" t="s">
        <v>11173</v>
      </c>
    </row>
    <row r="3007" spans="1:51" hidden="1" x14ac:dyDescent="0.25">
      <c r="A3007" t="s">
        <v>11184</v>
      </c>
      <c r="B3007">
        <v>2008</v>
      </c>
      <c r="C3007">
        <v>386</v>
      </c>
      <c r="D3007" t="s">
        <v>11185</v>
      </c>
      <c r="E3007" t="s">
        <v>50</v>
      </c>
      <c r="F3007" t="s">
        <v>71</v>
      </c>
      <c r="G3007" t="s">
        <v>72</v>
      </c>
      <c r="H3007" t="s">
        <v>170</v>
      </c>
      <c r="K3007" t="s">
        <v>1240</v>
      </c>
      <c r="L3007" t="s">
        <v>1241</v>
      </c>
      <c r="M3007" t="s">
        <v>260</v>
      </c>
      <c r="N3007" t="s">
        <v>76</v>
      </c>
      <c r="O3007" t="s">
        <v>1251</v>
      </c>
      <c r="P3007" t="s">
        <v>11186</v>
      </c>
      <c r="W3007">
        <v>69940</v>
      </c>
      <c r="X3007" t="s">
        <v>78</v>
      </c>
      <c r="Y3007">
        <v>7585</v>
      </c>
      <c r="Z3007">
        <v>3331</v>
      </c>
      <c r="AA3007" s="1"/>
      <c r="AC3007">
        <v>2008</v>
      </c>
      <c r="AD3007">
        <v>8</v>
      </c>
      <c r="AE3007">
        <v>20</v>
      </c>
      <c r="AF3007" s="2">
        <f>DATE(emdat_data[[#This Row],[Start Year]],emdat_data[[#This Row],[Start Month]],emdat_data[[#This Row],[Start Day]])</f>
        <v>39680</v>
      </c>
      <c r="AG3007">
        <v>2008</v>
      </c>
      <c r="AH3007">
        <v>8</v>
      </c>
      <c r="AI3007">
        <v>28</v>
      </c>
      <c r="AJ3007" s="2">
        <f>DATE(emdat_data[[#This Row],[End Year]],emdat_data[[#This Row],[End Month]],emdat_data[[#This Row],[End Day]])</f>
        <v>39688</v>
      </c>
      <c r="AK3007">
        <v>5</v>
      </c>
      <c r="AM3007">
        <v>91764</v>
      </c>
      <c r="AO3007">
        <v>91764</v>
      </c>
      <c r="AV3007">
        <v>73.568745535504604</v>
      </c>
      <c r="AW3007" t="s">
        <v>1252</v>
      </c>
      <c r="AY3007" t="s">
        <v>1253</v>
      </c>
    </row>
    <row r="3008" spans="1:51" hidden="1" x14ac:dyDescent="0.25">
      <c r="A3008" t="s">
        <v>12452</v>
      </c>
      <c r="B3008">
        <v>2008</v>
      </c>
      <c r="C3008">
        <v>338</v>
      </c>
      <c r="E3008" t="s">
        <v>50</v>
      </c>
      <c r="F3008" t="s">
        <v>63</v>
      </c>
      <c r="G3008" t="s">
        <v>82</v>
      </c>
      <c r="H3008" t="s">
        <v>98</v>
      </c>
      <c r="J3008" t="s">
        <v>10629</v>
      </c>
      <c r="K3008" t="s">
        <v>357</v>
      </c>
      <c r="L3008" t="s">
        <v>358</v>
      </c>
      <c r="M3008" t="s">
        <v>146</v>
      </c>
      <c r="N3008" t="s">
        <v>86</v>
      </c>
      <c r="O3008" t="s">
        <v>12453</v>
      </c>
      <c r="Q3008" t="s">
        <v>72</v>
      </c>
      <c r="U3008" t="s">
        <v>127</v>
      </c>
      <c r="W3008">
        <v>100</v>
      </c>
      <c r="X3008" t="s">
        <v>88</v>
      </c>
      <c r="AA3008" s="1"/>
      <c r="AC3008">
        <v>2008</v>
      </c>
      <c r="AD3008">
        <v>8</v>
      </c>
      <c r="AE3008">
        <v>20</v>
      </c>
      <c r="AF3008" s="2">
        <f>DATE(emdat_data[[#This Row],[Start Year]],emdat_data[[#This Row],[Start Month]],emdat_data[[#This Row],[Start Day]])</f>
        <v>39680</v>
      </c>
      <c r="AG3008">
        <v>2008</v>
      </c>
      <c r="AH3008">
        <v>8</v>
      </c>
      <c r="AI3008">
        <v>28</v>
      </c>
      <c r="AJ3008" s="2">
        <f>DATE(emdat_data[[#This Row],[End Year]],emdat_data[[#This Row],[End Month]],emdat_data[[#This Row],[End Day]])</f>
        <v>39688</v>
      </c>
      <c r="AK3008">
        <v>12</v>
      </c>
      <c r="AM3008">
        <v>400</v>
      </c>
      <c r="AO3008">
        <v>400</v>
      </c>
      <c r="AT3008">
        <v>180000</v>
      </c>
      <c r="AU3008">
        <v>244669</v>
      </c>
      <c r="AV3008">
        <v>73.568745535504604</v>
      </c>
      <c r="AW3008" t="s">
        <v>12454</v>
      </c>
      <c r="AY3008" t="s">
        <v>12455</v>
      </c>
    </row>
    <row r="3009" spans="1:51" hidden="1" x14ac:dyDescent="0.25">
      <c r="A3009" t="s">
        <v>11066</v>
      </c>
      <c r="B3009">
        <v>2008</v>
      </c>
      <c r="C3009">
        <v>355</v>
      </c>
      <c r="E3009" t="s">
        <v>50</v>
      </c>
      <c r="F3009" t="s">
        <v>51</v>
      </c>
      <c r="G3009" t="s">
        <v>52</v>
      </c>
      <c r="H3009" t="s">
        <v>53</v>
      </c>
      <c r="K3009" t="s">
        <v>159</v>
      </c>
      <c r="L3009" t="s">
        <v>160</v>
      </c>
      <c r="M3009" t="s">
        <v>161</v>
      </c>
      <c r="N3009" t="s">
        <v>57</v>
      </c>
      <c r="O3009" t="s">
        <v>11067</v>
      </c>
      <c r="W3009">
        <v>6</v>
      </c>
      <c r="X3009" t="s">
        <v>59</v>
      </c>
      <c r="Y3009">
        <v>25039</v>
      </c>
      <c r="Z3009">
        <v>97697</v>
      </c>
      <c r="AA3009" s="1"/>
      <c r="AC3009">
        <v>2008</v>
      </c>
      <c r="AD3009">
        <v>8</v>
      </c>
      <c r="AE3009">
        <v>21</v>
      </c>
      <c r="AF3009" s="2">
        <f>DATE(emdat_data[[#This Row],[Start Year]],emdat_data[[#This Row],[Start Month]],emdat_data[[#This Row],[Start Day]])</f>
        <v>39681</v>
      </c>
      <c r="AG3009">
        <v>2008</v>
      </c>
      <c r="AH3009">
        <v>8</v>
      </c>
      <c r="AI3009">
        <v>21</v>
      </c>
      <c r="AJ3009" s="2">
        <f>DATE(emdat_data[[#This Row],[End Year]],emdat_data[[#This Row],[End Month]],emdat_data[[#This Row],[End Day]])</f>
        <v>39681</v>
      </c>
      <c r="AK3009">
        <v>6</v>
      </c>
      <c r="AL3009">
        <v>160</v>
      </c>
      <c r="AO3009">
        <v>160</v>
      </c>
      <c r="AV3009">
        <v>73.568745535504604</v>
      </c>
      <c r="AX3009" t="s">
        <v>11068</v>
      </c>
      <c r="AY3009" t="s">
        <v>11069</v>
      </c>
    </row>
    <row r="3010" spans="1:51" hidden="1" x14ac:dyDescent="0.25">
      <c r="A3010" t="s">
        <v>10840</v>
      </c>
      <c r="B3010">
        <v>2008</v>
      </c>
      <c r="C3010">
        <v>369</v>
      </c>
      <c r="E3010" t="s">
        <v>50</v>
      </c>
      <c r="F3010" t="s">
        <v>63</v>
      </c>
      <c r="G3010" t="s">
        <v>82</v>
      </c>
      <c r="H3010" t="s">
        <v>98</v>
      </c>
      <c r="J3010" t="s">
        <v>10841</v>
      </c>
      <c r="K3010" t="s">
        <v>159</v>
      </c>
      <c r="L3010" t="s">
        <v>160</v>
      </c>
      <c r="M3010" t="s">
        <v>161</v>
      </c>
      <c r="N3010" t="s">
        <v>57</v>
      </c>
      <c r="O3010" t="s">
        <v>10842</v>
      </c>
      <c r="Q3010" t="s">
        <v>659</v>
      </c>
      <c r="X3010" t="s">
        <v>88</v>
      </c>
      <c r="AA3010" s="1"/>
      <c r="AC3010">
        <v>2008</v>
      </c>
      <c r="AD3010">
        <v>8</v>
      </c>
      <c r="AE3010">
        <v>22</v>
      </c>
      <c r="AF3010" s="2">
        <f>DATE(emdat_data[[#This Row],[Start Year]],emdat_data[[#This Row],[Start Month]],emdat_data[[#This Row],[Start Day]])</f>
        <v>39682</v>
      </c>
      <c r="AG3010">
        <v>2008</v>
      </c>
      <c r="AH3010">
        <v>8</v>
      </c>
      <c r="AI3010">
        <v>23</v>
      </c>
      <c r="AJ3010" s="2">
        <f>DATE(emdat_data[[#This Row],[End Year]],emdat_data[[#This Row],[End Month]],emdat_data[[#This Row],[End Day]])</f>
        <v>39683</v>
      </c>
      <c r="AK3010">
        <v>4</v>
      </c>
      <c r="AM3010">
        <v>900000</v>
      </c>
      <c r="AO3010">
        <v>900000</v>
      </c>
      <c r="AT3010">
        <v>58000</v>
      </c>
      <c r="AU3010">
        <v>78838</v>
      </c>
      <c r="AV3010">
        <v>73.568745535504604</v>
      </c>
      <c r="AX3010" t="s">
        <v>10843</v>
      </c>
      <c r="AY3010" t="s">
        <v>10844</v>
      </c>
    </row>
    <row r="3011" spans="1:51" hidden="1" x14ac:dyDescent="0.25">
      <c r="A3011" t="s">
        <v>12743</v>
      </c>
      <c r="B3011">
        <v>2008</v>
      </c>
      <c r="C3011">
        <v>369</v>
      </c>
      <c r="E3011" t="s">
        <v>50</v>
      </c>
      <c r="F3011" t="s">
        <v>63</v>
      </c>
      <c r="G3011" t="s">
        <v>82</v>
      </c>
      <c r="H3011" t="s">
        <v>98</v>
      </c>
      <c r="J3011" t="s">
        <v>10841</v>
      </c>
      <c r="K3011" t="s">
        <v>364</v>
      </c>
      <c r="L3011" t="s">
        <v>365</v>
      </c>
      <c r="M3011" t="s">
        <v>173</v>
      </c>
      <c r="N3011" t="s">
        <v>57</v>
      </c>
      <c r="O3011" t="s">
        <v>12744</v>
      </c>
      <c r="W3011">
        <v>150</v>
      </c>
      <c r="X3011" t="s">
        <v>88</v>
      </c>
      <c r="AA3011" s="1"/>
      <c r="AC3011">
        <v>2008</v>
      </c>
      <c r="AD3011">
        <v>8</v>
      </c>
      <c r="AE3011">
        <v>22</v>
      </c>
      <c r="AF3011" s="2">
        <f>DATE(emdat_data[[#This Row],[Start Year]],emdat_data[[#This Row],[Start Month]],emdat_data[[#This Row],[Start Day]])</f>
        <v>39682</v>
      </c>
      <c r="AG3011">
        <v>2008</v>
      </c>
      <c r="AH3011">
        <v>8</v>
      </c>
      <c r="AI3011">
        <v>22</v>
      </c>
      <c r="AJ3011" s="2">
        <f>DATE(emdat_data[[#This Row],[End Year]],emdat_data[[#This Row],[End Month]],emdat_data[[#This Row],[End Day]])</f>
        <v>39682</v>
      </c>
      <c r="AK3011">
        <v>38</v>
      </c>
      <c r="AL3011">
        <v>13</v>
      </c>
      <c r="AM3011">
        <v>429450</v>
      </c>
      <c r="AO3011">
        <v>429463</v>
      </c>
      <c r="AT3011">
        <v>33870</v>
      </c>
      <c r="AU3011">
        <v>46039</v>
      </c>
      <c r="AV3011">
        <v>73.568745535504604</v>
      </c>
      <c r="AW3011" t="s">
        <v>2765</v>
      </c>
      <c r="AY3011" t="s">
        <v>2766</v>
      </c>
    </row>
    <row r="3012" spans="1:51" hidden="1" x14ac:dyDescent="0.25">
      <c r="A3012" t="s">
        <v>10764</v>
      </c>
      <c r="B3012">
        <v>2008</v>
      </c>
      <c r="C3012">
        <v>352</v>
      </c>
      <c r="D3012" t="s">
        <v>10765</v>
      </c>
      <c r="E3012" t="s">
        <v>50</v>
      </c>
      <c r="F3012" t="s">
        <v>63</v>
      </c>
      <c r="G3012" t="s">
        <v>82</v>
      </c>
      <c r="H3012" t="s">
        <v>98</v>
      </c>
      <c r="J3012" t="s">
        <v>10766</v>
      </c>
      <c r="K3012" t="s">
        <v>1207</v>
      </c>
      <c r="L3012" t="s">
        <v>1208</v>
      </c>
      <c r="M3012" t="s">
        <v>1194</v>
      </c>
      <c r="N3012" t="s">
        <v>86</v>
      </c>
      <c r="O3012" t="s">
        <v>1209</v>
      </c>
      <c r="Q3012" t="s">
        <v>176</v>
      </c>
      <c r="X3012" t="s">
        <v>88</v>
      </c>
      <c r="AA3012" s="1"/>
      <c r="AC3012">
        <v>2008</v>
      </c>
      <c r="AD3012">
        <v>8</v>
      </c>
      <c r="AE3012">
        <v>26</v>
      </c>
      <c r="AF3012" s="2">
        <f>DATE(emdat_data[[#This Row],[Start Year]],emdat_data[[#This Row],[Start Month]],emdat_data[[#This Row],[Start Day]])</f>
        <v>39686</v>
      </c>
      <c r="AG3012">
        <v>2008</v>
      </c>
      <c r="AH3012">
        <v>8</v>
      </c>
      <c r="AI3012">
        <v>26</v>
      </c>
      <c r="AJ3012" s="2">
        <f>DATE(emdat_data[[#This Row],[End Year]],emdat_data[[#This Row],[End Month]],emdat_data[[#This Row],[End Day]])</f>
        <v>39686</v>
      </c>
      <c r="AK3012">
        <v>8</v>
      </c>
      <c r="AL3012">
        <v>2</v>
      </c>
      <c r="AM3012">
        <v>6255</v>
      </c>
      <c r="AO3012">
        <v>6257</v>
      </c>
      <c r="AV3012">
        <v>73.568745535504604</v>
      </c>
      <c r="AW3012" t="s">
        <v>1210</v>
      </c>
      <c r="AY3012" t="s">
        <v>1211</v>
      </c>
    </row>
    <row r="3013" spans="1:51" hidden="1" x14ac:dyDescent="0.25">
      <c r="A3013" t="s">
        <v>10899</v>
      </c>
      <c r="B3013">
        <v>2008</v>
      </c>
      <c r="C3013">
        <v>352</v>
      </c>
      <c r="D3013" t="s">
        <v>10765</v>
      </c>
      <c r="E3013" t="s">
        <v>50</v>
      </c>
      <c r="F3013" t="s">
        <v>63</v>
      </c>
      <c r="G3013" t="s">
        <v>82</v>
      </c>
      <c r="H3013" t="s">
        <v>98</v>
      </c>
      <c r="J3013" t="s">
        <v>10766</v>
      </c>
      <c r="K3013" t="s">
        <v>1342</v>
      </c>
      <c r="L3013" t="s">
        <v>1343</v>
      </c>
      <c r="M3013" t="s">
        <v>1194</v>
      </c>
      <c r="N3013" t="s">
        <v>86</v>
      </c>
      <c r="O3013" t="s">
        <v>10900</v>
      </c>
      <c r="Q3013" t="s">
        <v>72</v>
      </c>
      <c r="X3013" t="s">
        <v>88</v>
      </c>
      <c r="AA3013" s="1"/>
      <c r="AC3013">
        <v>2008</v>
      </c>
      <c r="AD3013">
        <v>8</v>
      </c>
      <c r="AE3013">
        <v>26</v>
      </c>
      <c r="AF3013" s="2">
        <f>DATE(emdat_data[[#This Row],[Start Year]],emdat_data[[#This Row],[Start Month]],emdat_data[[#This Row],[Start Day]])</f>
        <v>39686</v>
      </c>
      <c r="AG3013">
        <v>2008</v>
      </c>
      <c r="AH3013">
        <v>8</v>
      </c>
      <c r="AI3013">
        <v>26</v>
      </c>
      <c r="AJ3013" s="2">
        <f>DATE(emdat_data[[#This Row],[End Year]],emdat_data[[#This Row],[End Month]],emdat_data[[#This Row],[End Day]])</f>
        <v>39686</v>
      </c>
      <c r="AK3013">
        <v>85</v>
      </c>
      <c r="AL3013">
        <v>36</v>
      </c>
      <c r="AM3013">
        <v>72970</v>
      </c>
      <c r="AO3013">
        <v>73006</v>
      </c>
      <c r="AV3013">
        <v>73.568745535504604</v>
      </c>
      <c r="AW3013" t="s">
        <v>10901</v>
      </c>
      <c r="AY3013" t="s">
        <v>10902</v>
      </c>
    </row>
    <row r="3014" spans="1:51" hidden="1" x14ac:dyDescent="0.25">
      <c r="A3014" t="s">
        <v>12365</v>
      </c>
      <c r="B3014">
        <v>2008</v>
      </c>
      <c r="C3014">
        <v>373</v>
      </c>
      <c r="E3014" t="s">
        <v>50</v>
      </c>
      <c r="F3014" t="s">
        <v>71</v>
      </c>
      <c r="G3014" t="s">
        <v>72</v>
      </c>
      <c r="H3014" t="s">
        <v>102</v>
      </c>
      <c r="K3014" t="s">
        <v>3068</v>
      </c>
      <c r="L3014" t="s">
        <v>3069</v>
      </c>
      <c r="M3014" t="s">
        <v>173</v>
      </c>
      <c r="N3014" t="s">
        <v>57</v>
      </c>
      <c r="O3014" t="s">
        <v>12366</v>
      </c>
      <c r="P3014" t="s">
        <v>642</v>
      </c>
      <c r="Q3014" t="s">
        <v>176</v>
      </c>
      <c r="X3014" t="s">
        <v>78</v>
      </c>
      <c r="AA3014" s="1"/>
      <c r="AC3014">
        <v>2008</v>
      </c>
      <c r="AD3014">
        <v>8</v>
      </c>
      <c r="AE3014">
        <v>26</v>
      </c>
      <c r="AF3014" s="2">
        <f>DATE(emdat_data[[#This Row],[Start Year]],emdat_data[[#This Row],[Start Month]],emdat_data[[#This Row],[Start Day]])</f>
        <v>39686</v>
      </c>
      <c r="AG3014">
        <v>2008</v>
      </c>
      <c r="AH3014">
        <v>8</v>
      </c>
      <c r="AI3014">
        <v>28</v>
      </c>
      <c r="AJ3014" s="2">
        <f>DATE(emdat_data[[#This Row],[End Year]],emdat_data[[#This Row],[End Month]],emdat_data[[#This Row],[End Day]])</f>
        <v>39688</v>
      </c>
      <c r="AK3014">
        <v>16</v>
      </c>
      <c r="AV3014">
        <v>73.568745535504604</v>
      </c>
      <c r="AW3014" t="s">
        <v>12367</v>
      </c>
      <c r="AY3014" t="s">
        <v>12368</v>
      </c>
    </row>
    <row r="3015" spans="1:51" hidden="1" x14ac:dyDescent="0.25">
      <c r="A3015" t="s">
        <v>12912</v>
      </c>
      <c r="B3015">
        <v>2008</v>
      </c>
      <c r="C3015">
        <v>378</v>
      </c>
      <c r="E3015" t="s">
        <v>50</v>
      </c>
      <c r="F3015" t="s">
        <v>63</v>
      </c>
      <c r="G3015" t="s">
        <v>82</v>
      </c>
      <c r="H3015" t="s">
        <v>98</v>
      </c>
      <c r="J3015" t="s">
        <v>10846</v>
      </c>
      <c r="K3015" t="s">
        <v>357</v>
      </c>
      <c r="L3015" t="s">
        <v>358</v>
      </c>
      <c r="M3015" t="s">
        <v>146</v>
      </c>
      <c r="N3015" t="s">
        <v>86</v>
      </c>
      <c r="O3015" t="s">
        <v>12913</v>
      </c>
      <c r="U3015" t="s">
        <v>127</v>
      </c>
      <c r="X3015" t="s">
        <v>88</v>
      </c>
      <c r="AA3015" s="1"/>
      <c r="AC3015">
        <v>2008</v>
      </c>
      <c r="AD3015">
        <v>8</v>
      </c>
      <c r="AE3015">
        <v>28</v>
      </c>
      <c r="AF3015" s="2">
        <f>DATE(emdat_data[[#This Row],[Start Year]],emdat_data[[#This Row],[Start Month]],emdat_data[[#This Row],[Start Day]])</f>
        <v>39688</v>
      </c>
      <c r="AG3015">
        <v>2008</v>
      </c>
      <c r="AH3015">
        <v>8</v>
      </c>
      <c r="AI3015">
        <v>28</v>
      </c>
      <c r="AJ3015" s="2">
        <f>DATE(emdat_data[[#This Row],[End Year]],emdat_data[[#This Row],[End Month]],emdat_data[[#This Row],[End Day]])</f>
        <v>39688</v>
      </c>
      <c r="AK3015">
        <v>7</v>
      </c>
      <c r="AT3015">
        <v>160000</v>
      </c>
      <c r="AU3015">
        <v>217484</v>
      </c>
      <c r="AV3015">
        <v>73.568745535504604</v>
      </c>
      <c r="AW3015" t="s">
        <v>12914</v>
      </c>
      <c r="AY3015" t="s">
        <v>12915</v>
      </c>
    </row>
    <row r="3016" spans="1:51" hidden="1" x14ac:dyDescent="0.25">
      <c r="A3016" t="s">
        <v>10699</v>
      </c>
      <c r="B3016">
        <v>2008</v>
      </c>
      <c r="C3016">
        <v>389</v>
      </c>
      <c r="E3016" t="s">
        <v>50</v>
      </c>
      <c r="F3016" t="s">
        <v>71</v>
      </c>
      <c r="G3016" t="s">
        <v>72</v>
      </c>
      <c r="H3016" t="s">
        <v>102</v>
      </c>
      <c r="K3016" t="s">
        <v>151</v>
      </c>
      <c r="L3016" t="s">
        <v>152</v>
      </c>
      <c r="M3016" t="s">
        <v>85</v>
      </c>
      <c r="N3016" t="s">
        <v>86</v>
      </c>
      <c r="O3016" t="s">
        <v>10700</v>
      </c>
      <c r="P3016" t="s">
        <v>134</v>
      </c>
      <c r="Q3016" t="s">
        <v>176</v>
      </c>
      <c r="U3016" t="s">
        <v>127</v>
      </c>
      <c r="X3016" t="s">
        <v>78</v>
      </c>
      <c r="AA3016" s="1"/>
      <c r="AB3016" t="s">
        <v>10701</v>
      </c>
      <c r="AC3016">
        <v>2008</v>
      </c>
      <c r="AD3016">
        <v>8</v>
      </c>
      <c r="AE3016">
        <v>29</v>
      </c>
      <c r="AF3016" s="2">
        <f>DATE(emdat_data[[#This Row],[Start Year]],emdat_data[[#This Row],[Start Month]],emdat_data[[#This Row],[Start Day]])</f>
        <v>39689</v>
      </c>
      <c r="AG3016">
        <v>2008</v>
      </c>
      <c r="AH3016">
        <v>9</v>
      </c>
      <c r="AI3016">
        <v>4</v>
      </c>
      <c r="AJ3016" s="2">
        <f>DATE(emdat_data[[#This Row],[End Year]],emdat_data[[#This Row],[End Month]],emdat_data[[#This Row],[End Day]])</f>
        <v>39695</v>
      </c>
      <c r="AK3016">
        <v>4</v>
      </c>
      <c r="AM3016">
        <v>81755</v>
      </c>
      <c r="AN3016">
        <v>23000</v>
      </c>
      <c r="AO3016">
        <v>104755</v>
      </c>
      <c r="AT3016">
        <v>23000</v>
      </c>
      <c r="AU3016">
        <v>31263</v>
      </c>
      <c r="AV3016">
        <v>73.568745535504604</v>
      </c>
      <c r="AW3016" t="s">
        <v>10702</v>
      </c>
      <c r="AY3016" t="s">
        <v>10703</v>
      </c>
    </row>
    <row r="3017" spans="1:51" hidden="1" x14ac:dyDescent="0.25">
      <c r="A3017" t="s">
        <v>10880</v>
      </c>
      <c r="B3017">
        <v>2008</v>
      </c>
      <c r="C3017">
        <v>352</v>
      </c>
      <c r="D3017" t="s">
        <v>10765</v>
      </c>
      <c r="E3017" t="s">
        <v>50</v>
      </c>
      <c r="F3017" t="s">
        <v>63</v>
      </c>
      <c r="G3017" t="s">
        <v>82</v>
      </c>
      <c r="H3017" t="s">
        <v>98</v>
      </c>
      <c r="J3017" t="s">
        <v>10766</v>
      </c>
      <c r="K3017" t="s">
        <v>1192</v>
      </c>
      <c r="L3017" t="s">
        <v>1193</v>
      </c>
      <c r="M3017" t="s">
        <v>1194</v>
      </c>
      <c r="N3017" t="s">
        <v>86</v>
      </c>
      <c r="O3017" t="s">
        <v>10881</v>
      </c>
      <c r="Q3017" t="s">
        <v>72</v>
      </c>
      <c r="S3017" t="s">
        <v>127</v>
      </c>
      <c r="W3017">
        <v>240</v>
      </c>
      <c r="X3017" t="s">
        <v>88</v>
      </c>
      <c r="AA3017" s="1"/>
      <c r="AC3017">
        <v>2008</v>
      </c>
      <c r="AD3017">
        <v>8</v>
      </c>
      <c r="AE3017">
        <v>29</v>
      </c>
      <c r="AF3017" s="2">
        <f>DATE(emdat_data[[#This Row],[Start Year]],emdat_data[[#This Row],[Start Month]],emdat_data[[#This Row],[Start Day]])</f>
        <v>39689</v>
      </c>
      <c r="AG3017">
        <v>2008</v>
      </c>
      <c r="AH3017">
        <v>9</v>
      </c>
      <c r="AI3017">
        <v>1</v>
      </c>
      <c r="AJ3017" s="2">
        <f>DATE(emdat_data[[#This Row],[End Year]],emdat_data[[#This Row],[End Month]],emdat_data[[#This Row],[End Day]])</f>
        <v>39692</v>
      </c>
      <c r="AL3017">
        <v>19</v>
      </c>
      <c r="AM3017">
        <v>450000</v>
      </c>
      <c r="AO3017">
        <v>450019</v>
      </c>
      <c r="AT3017">
        <v>2072000</v>
      </c>
      <c r="AU3017">
        <v>2816413</v>
      </c>
      <c r="AV3017">
        <v>73.568745535504604</v>
      </c>
      <c r="AW3017" t="s">
        <v>10882</v>
      </c>
      <c r="AY3017" t="s">
        <v>10883</v>
      </c>
    </row>
    <row r="3018" spans="1:51" hidden="1" x14ac:dyDescent="0.25">
      <c r="A3018" t="s">
        <v>10823</v>
      </c>
      <c r="B3018">
        <v>2008</v>
      </c>
      <c r="C3018">
        <v>486</v>
      </c>
      <c r="D3018" t="s">
        <v>10824</v>
      </c>
      <c r="E3018" t="s">
        <v>50</v>
      </c>
      <c r="F3018" t="s">
        <v>71</v>
      </c>
      <c r="G3018" t="s">
        <v>72</v>
      </c>
      <c r="H3018" t="s">
        <v>102</v>
      </c>
      <c r="K3018" t="s">
        <v>226</v>
      </c>
      <c r="L3018" t="s">
        <v>227</v>
      </c>
      <c r="M3018" t="s">
        <v>56</v>
      </c>
      <c r="N3018" t="s">
        <v>57</v>
      </c>
      <c r="O3018" t="s">
        <v>10825</v>
      </c>
      <c r="P3018" t="s">
        <v>10826</v>
      </c>
      <c r="Q3018" t="s">
        <v>653</v>
      </c>
      <c r="U3018" t="s">
        <v>127</v>
      </c>
      <c r="W3018">
        <v>80590</v>
      </c>
      <c r="X3018" t="s">
        <v>78</v>
      </c>
      <c r="Y3018">
        <v>22044</v>
      </c>
      <c r="Z3018">
        <v>9455</v>
      </c>
      <c r="AA3018" s="1"/>
      <c r="AB3018" t="s">
        <v>10827</v>
      </c>
      <c r="AC3018">
        <v>2008</v>
      </c>
      <c r="AD3018">
        <v>8</v>
      </c>
      <c r="AE3018">
        <v>30</v>
      </c>
      <c r="AF3018" s="2">
        <f>DATE(emdat_data[[#This Row],[Start Year]],emdat_data[[#This Row],[Start Month]],emdat_data[[#This Row],[Start Day]])</f>
        <v>39690</v>
      </c>
      <c r="AG3018">
        <v>2008</v>
      </c>
      <c r="AH3018">
        <v>9</v>
      </c>
      <c r="AI3018">
        <v>8</v>
      </c>
      <c r="AJ3018" s="2">
        <f>DATE(emdat_data[[#This Row],[End Year]],emdat_data[[#This Row],[End Month]],emdat_data[[#This Row],[End Day]])</f>
        <v>39699</v>
      </c>
      <c r="AK3018">
        <v>47</v>
      </c>
      <c r="AM3018">
        <v>2600000</v>
      </c>
      <c r="AO3018">
        <v>2600000</v>
      </c>
      <c r="AT3018">
        <v>20000</v>
      </c>
      <c r="AU3018">
        <v>27185</v>
      </c>
      <c r="AV3018">
        <v>73.568745535504604</v>
      </c>
      <c r="AW3018" t="s">
        <v>10828</v>
      </c>
      <c r="AX3018" t="s">
        <v>10829</v>
      </c>
      <c r="AY3018" t="s">
        <v>10830</v>
      </c>
    </row>
    <row r="3019" spans="1:51" hidden="1" x14ac:dyDescent="0.25">
      <c r="A3019" t="s">
        <v>11015</v>
      </c>
      <c r="B3019">
        <v>2008</v>
      </c>
      <c r="C3019">
        <v>385</v>
      </c>
      <c r="E3019" t="s">
        <v>50</v>
      </c>
      <c r="F3019" t="s">
        <v>71</v>
      </c>
      <c r="G3019" t="s">
        <v>72</v>
      </c>
      <c r="H3019" t="s">
        <v>102</v>
      </c>
      <c r="K3019" t="s">
        <v>527</v>
      </c>
      <c r="L3019" t="s">
        <v>528</v>
      </c>
      <c r="M3019" t="s">
        <v>56</v>
      </c>
      <c r="N3019" t="s">
        <v>57</v>
      </c>
      <c r="O3019" t="s">
        <v>11016</v>
      </c>
      <c r="P3019" t="s">
        <v>7427</v>
      </c>
      <c r="W3019">
        <v>59250</v>
      </c>
      <c r="X3019" t="s">
        <v>78</v>
      </c>
      <c r="Y3019">
        <v>2102</v>
      </c>
      <c r="Z3019">
        <v>9021</v>
      </c>
      <c r="AA3019" s="1"/>
      <c r="AB3019" t="s">
        <v>11017</v>
      </c>
      <c r="AC3019">
        <v>2008</v>
      </c>
      <c r="AD3019">
        <v>8</v>
      </c>
      <c r="AE3019">
        <v>30</v>
      </c>
      <c r="AF3019" s="2">
        <f>DATE(emdat_data[[#This Row],[Start Year]],emdat_data[[#This Row],[Start Month]],emdat_data[[#This Row],[Start Day]])</f>
        <v>39690</v>
      </c>
      <c r="AG3019">
        <v>2008</v>
      </c>
      <c r="AH3019">
        <v>9</v>
      </c>
      <c r="AI3019">
        <v>8</v>
      </c>
      <c r="AJ3019" s="2">
        <f>DATE(emdat_data[[#This Row],[End Year]],emdat_data[[#This Row],[End Month]],emdat_data[[#This Row],[End Day]])</f>
        <v>39699</v>
      </c>
      <c r="AK3019">
        <v>12</v>
      </c>
      <c r="AM3019">
        <v>600000</v>
      </c>
      <c r="AN3019">
        <v>15638</v>
      </c>
      <c r="AO3019">
        <v>615638</v>
      </c>
      <c r="AV3019">
        <v>73.568745535504604</v>
      </c>
      <c r="AX3019" t="s">
        <v>11018</v>
      </c>
      <c r="AY3019" t="s">
        <v>11019</v>
      </c>
    </row>
    <row r="3020" spans="1:51" hidden="1" x14ac:dyDescent="0.25">
      <c r="A3020" t="s">
        <v>11070</v>
      </c>
      <c r="B3020">
        <v>2008</v>
      </c>
      <c r="C3020">
        <v>374</v>
      </c>
      <c r="D3020" t="s">
        <v>11071</v>
      </c>
      <c r="E3020" t="s">
        <v>50</v>
      </c>
      <c r="F3020" t="s">
        <v>51</v>
      </c>
      <c r="G3020" t="s">
        <v>52</v>
      </c>
      <c r="H3020" t="s">
        <v>53</v>
      </c>
      <c r="K3020" t="s">
        <v>159</v>
      </c>
      <c r="L3020" t="s">
        <v>160</v>
      </c>
      <c r="M3020" t="s">
        <v>161</v>
      </c>
      <c r="N3020" t="s">
        <v>57</v>
      </c>
      <c r="O3020" t="s">
        <v>11072</v>
      </c>
      <c r="W3020">
        <v>6</v>
      </c>
      <c r="X3020" t="s">
        <v>59</v>
      </c>
      <c r="Y3020">
        <v>26241</v>
      </c>
      <c r="Z3020">
        <v>101889</v>
      </c>
      <c r="AA3020" s="1">
        <v>0.6875</v>
      </c>
      <c r="AC3020">
        <v>2008</v>
      </c>
      <c r="AD3020">
        <v>8</v>
      </c>
      <c r="AE3020">
        <v>30</v>
      </c>
      <c r="AF3020" s="2">
        <f>DATE(emdat_data[[#This Row],[Start Year]],emdat_data[[#This Row],[Start Month]],emdat_data[[#This Row],[Start Day]])</f>
        <v>39690</v>
      </c>
      <c r="AG3020">
        <v>2008</v>
      </c>
      <c r="AH3020">
        <v>8</v>
      </c>
      <c r="AI3020">
        <v>30</v>
      </c>
      <c r="AJ3020" s="2">
        <f>DATE(emdat_data[[#This Row],[End Year]],emdat_data[[#This Row],[End Month]],emdat_data[[#This Row],[End Day]])</f>
        <v>39690</v>
      </c>
      <c r="AK3020">
        <v>40</v>
      </c>
      <c r="AL3020">
        <v>589</v>
      </c>
      <c r="AM3020">
        <v>950000</v>
      </c>
      <c r="AN3020">
        <v>50000</v>
      </c>
      <c r="AO3020">
        <v>1000589</v>
      </c>
      <c r="AT3020">
        <v>492000</v>
      </c>
      <c r="AU3020">
        <v>668762</v>
      </c>
      <c r="AV3020">
        <v>73.568745535504604</v>
      </c>
      <c r="AX3020" t="s">
        <v>11073</v>
      </c>
      <c r="AY3020" t="s">
        <v>11074</v>
      </c>
    </row>
    <row r="3021" spans="1:51" hidden="1" x14ac:dyDescent="0.25">
      <c r="A3021" t="s">
        <v>12937</v>
      </c>
      <c r="B3021">
        <v>2008</v>
      </c>
      <c r="C3021">
        <v>647</v>
      </c>
      <c r="E3021" t="s">
        <v>50</v>
      </c>
      <c r="F3021" t="s">
        <v>350</v>
      </c>
      <c r="G3021" t="s">
        <v>477</v>
      </c>
      <c r="H3021" t="s">
        <v>503</v>
      </c>
      <c r="K3021" t="s">
        <v>427</v>
      </c>
      <c r="L3021" t="s">
        <v>428</v>
      </c>
      <c r="M3021" t="s">
        <v>429</v>
      </c>
      <c r="N3021" t="s">
        <v>76</v>
      </c>
      <c r="O3021" t="s">
        <v>12938</v>
      </c>
      <c r="X3021" t="s">
        <v>78</v>
      </c>
      <c r="AA3021" s="1"/>
      <c r="AC3021">
        <v>2008</v>
      </c>
      <c r="AD3021">
        <v>8</v>
      </c>
      <c r="AE3021">
        <v>30</v>
      </c>
      <c r="AF3021" s="2">
        <f>DATE(emdat_data[[#This Row],[Start Year]],emdat_data[[#This Row],[Start Month]],emdat_data[[#This Row],[Start Day]])</f>
        <v>39690</v>
      </c>
      <c r="AG3021">
        <v>2008</v>
      </c>
      <c r="AH3021">
        <v>9</v>
      </c>
      <c r="AI3021">
        <v>3</v>
      </c>
      <c r="AJ3021" s="2">
        <f>DATE(emdat_data[[#This Row],[End Year]],emdat_data[[#This Row],[End Month]],emdat_data[[#This Row],[End Day]])</f>
        <v>39694</v>
      </c>
      <c r="AK3021">
        <v>34</v>
      </c>
      <c r="AL3021">
        <v>25</v>
      </c>
      <c r="AO3021">
        <v>25</v>
      </c>
      <c r="AT3021">
        <v>430000</v>
      </c>
      <c r="AU3021">
        <v>584487</v>
      </c>
      <c r="AV3021">
        <v>73.568745535504604</v>
      </c>
      <c r="AW3021" t="s">
        <v>12939</v>
      </c>
      <c r="AY3021" t="s">
        <v>12940</v>
      </c>
    </row>
    <row r="3022" spans="1:51" hidden="1" x14ac:dyDescent="0.25">
      <c r="A3022" t="s">
        <v>10917</v>
      </c>
      <c r="B3022">
        <v>2008</v>
      </c>
      <c r="C3022">
        <v>9640</v>
      </c>
      <c r="E3022" t="s">
        <v>50</v>
      </c>
      <c r="F3022" t="s">
        <v>350</v>
      </c>
      <c r="G3022" t="s">
        <v>351</v>
      </c>
      <c r="H3022" t="s">
        <v>351</v>
      </c>
      <c r="K3022" t="s">
        <v>761</v>
      </c>
      <c r="L3022" t="s">
        <v>762</v>
      </c>
      <c r="M3022" t="s">
        <v>260</v>
      </c>
      <c r="N3022" t="s">
        <v>76</v>
      </c>
      <c r="O3022" t="s">
        <v>10918</v>
      </c>
      <c r="Q3022" t="s">
        <v>1023</v>
      </c>
      <c r="X3022" t="s">
        <v>78</v>
      </c>
      <c r="AA3022" s="1"/>
      <c r="AC3022">
        <v>2008</v>
      </c>
      <c r="AD3022">
        <v>9</v>
      </c>
      <c r="AF3022" s="2">
        <f>DATE(emdat_data[[#This Row],[Start Year]],emdat_data[[#This Row],[Start Month]],emdat_data[[#This Row],[Start Day]])</f>
        <v>39691</v>
      </c>
      <c r="AG3022">
        <v>2009</v>
      </c>
      <c r="AH3022">
        <v>1</v>
      </c>
      <c r="AJ3022" s="2">
        <f>DATE(emdat_data[[#This Row],[End Year]],emdat_data[[#This Row],[End Month]],emdat_data[[#This Row],[End Day]])</f>
        <v>39813</v>
      </c>
      <c r="AM3022">
        <v>82500</v>
      </c>
      <c r="AO3022">
        <v>82500</v>
      </c>
      <c r="AV3022">
        <v>73.568745535504604</v>
      </c>
      <c r="AW3022" t="s">
        <v>10919</v>
      </c>
      <c r="AY3022" t="s">
        <v>10920</v>
      </c>
    </row>
    <row r="3023" spans="1:51" x14ac:dyDescent="0.25">
      <c r="A3023" t="s">
        <v>11196</v>
      </c>
      <c r="B3023">
        <v>2008</v>
      </c>
      <c r="C3023">
        <v>471</v>
      </c>
      <c r="E3023" t="s">
        <v>50</v>
      </c>
      <c r="F3023" t="s">
        <v>119</v>
      </c>
      <c r="G3023" t="s">
        <v>120</v>
      </c>
      <c r="H3023" t="s">
        <v>121</v>
      </c>
      <c r="J3023" t="s">
        <v>11197</v>
      </c>
      <c r="K3023" t="s">
        <v>1240</v>
      </c>
      <c r="L3023" t="s">
        <v>1241</v>
      </c>
      <c r="M3023" t="s">
        <v>260</v>
      </c>
      <c r="N3023" t="s">
        <v>76</v>
      </c>
      <c r="O3023" t="s">
        <v>11198</v>
      </c>
      <c r="T3023" t="s">
        <v>128</v>
      </c>
      <c r="U3023" t="s">
        <v>128</v>
      </c>
      <c r="X3023" t="s">
        <v>129</v>
      </c>
      <c r="AA3023" s="1"/>
      <c r="AC3023">
        <v>2008</v>
      </c>
      <c r="AD3023">
        <v>9</v>
      </c>
      <c r="AF3023" s="2">
        <f>DATE(emdat_data[[#This Row],[Start Year]],emdat_data[[#This Row],[Start Month]],emdat_data[[#This Row],[Start Day]])</f>
        <v>39691</v>
      </c>
      <c r="AG3023">
        <v>2008</v>
      </c>
      <c r="AH3023">
        <v>10</v>
      </c>
      <c r="AJ3023" s="2">
        <f>DATE(emdat_data[[#This Row],[End Year]],emdat_data[[#This Row],[End Month]],emdat_data[[#This Row],[End Day]])</f>
        <v>39721</v>
      </c>
      <c r="AK3023">
        <v>20</v>
      </c>
      <c r="AM3023">
        <v>3134</v>
      </c>
      <c r="AO3023">
        <v>3134</v>
      </c>
      <c r="AV3023">
        <v>73.568745535504604</v>
      </c>
    </row>
    <row r="3024" spans="1:51" x14ac:dyDescent="0.25">
      <c r="A3024" t="s">
        <v>12670</v>
      </c>
      <c r="B3024">
        <v>2008</v>
      </c>
      <c r="C3024">
        <v>424</v>
      </c>
      <c r="E3024" t="s">
        <v>50</v>
      </c>
      <c r="F3024" t="s">
        <v>119</v>
      </c>
      <c r="G3024" t="s">
        <v>120</v>
      </c>
      <c r="H3024" t="s">
        <v>121</v>
      </c>
      <c r="J3024" t="s">
        <v>294</v>
      </c>
      <c r="K3024" t="s">
        <v>297</v>
      </c>
      <c r="L3024" t="s">
        <v>298</v>
      </c>
      <c r="M3024" t="s">
        <v>125</v>
      </c>
      <c r="N3024" t="s">
        <v>76</v>
      </c>
      <c r="O3024" t="s">
        <v>12671</v>
      </c>
      <c r="P3024" t="s">
        <v>12672</v>
      </c>
      <c r="T3024" t="s">
        <v>128</v>
      </c>
      <c r="U3024" t="s">
        <v>128</v>
      </c>
      <c r="X3024" t="s">
        <v>129</v>
      </c>
      <c r="AA3024" s="1"/>
      <c r="AC3024">
        <v>2008</v>
      </c>
      <c r="AD3024">
        <v>9</v>
      </c>
      <c r="AF3024" s="2">
        <f>DATE(emdat_data[[#This Row],[Start Year]],emdat_data[[#This Row],[Start Month]],emdat_data[[#This Row],[Start Day]])</f>
        <v>39691</v>
      </c>
      <c r="AG3024">
        <v>2008</v>
      </c>
      <c r="AH3024">
        <v>9</v>
      </c>
      <c r="AJ3024" s="2">
        <f>DATE(emdat_data[[#This Row],[End Year]],emdat_data[[#This Row],[End Month]],emdat_data[[#This Row],[End Day]])</f>
        <v>39691</v>
      </c>
      <c r="AK3024">
        <v>97</v>
      </c>
      <c r="AV3024">
        <v>73.568745535504604</v>
      </c>
    </row>
    <row r="3025" spans="1:51" hidden="1" x14ac:dyDescent="0.25">
      <c r="A3025" t="s">
        <v>12648</v>
      </c>
      <c r="B3025">
        <v>2008</v>
      </c>
      <c r="C3025">
        <v>392</v>
      </c>
      <c r="E3025" t="s">
        <v>50</v>
      </c>
      <c r="F3025" t="s">
        <v>350</v>
      </c>
      <c r="G3025" t="s">
        <v>477</v>
      </c>
      <c r="K3025" t="s">
        <v>280</v>
      </c>
      <c r="L3025" t="s">
        <v>281</v>
      </c>
      <c r="M3025" t="s">
        <v>260</v>
      </c>
      <c r="N3025" t="s">
        <v>76</v>
      </c>
      <c r="O3025" t="s">
        <v>12649</v>
      </c>
      <c r="X3025" t="s">
        <v>78</v>
      </c>
      <c r="AA3025" s="1"/>
      <c r="AC3025">
        <v>2008</v>
      </c>
      <c r="AD3025">
        <v>9</v>
      </c>
      <c r="AE3025">
        <v>1</v>
      </c>
      <c r="AF3025" s="2">
        <f>DATE(emdat_data[[#This Row],[Start Year]],emdat_data[[#This Row],[Start Month]],emdat_data[[#This Row],[Start Day]])</f>
        <v>39692</v>
      </c>
      <c r="AG3025">
        <v>2008</v>
      </c>
      <c r="AH3025">
        <v>9</v>
      </c>
      <c r="AI3025">
        <v>2</v>
      </c>
      <c r="AJ3025" s="2">
        <f>DATE(emdat_data[[#This Row],[End Year]],emdat_data[[#This Row],[End Month]],emdat_data[[#This Row],[End Day]])</f>
        <v>39693</v>
      </c>
      <c r="AK3025">
        <v>49</v>
      </c>
      <c r="AL3025">
        <v>23</v>
      </c>
      <c r="AN3025">
        <v>3000</v>
      </c>
      <c r="AO3025">
        <v>3023</v>
      </c>
      <c r="AV3025">
        <v>73.568745535504604</v>
      </c>
      <c r="AW3025" t="s">
        <v>12650</v>
      </c>
      <c r="AY3025" t="s">
        <v>12651</v>
      </c>
    </row>
    <row r="3026" spans="1:51" hidden="1" x14ac:dyDescent="0.25">
      <c r="A3026" t="s">
        <v>12908</v>
      </c>
      <c r="B3026">
        <v>2008</v>
      </c>
      <c r="C3026">
        <v>352</v>
      </c>
      <c r="D3026" t="s">
        <v>10765</v>
      </c>
      <c r="E3026" t="s">
        <v>50</v>
      </c>
      <c r="F3026" t="s">
        <v>63</v>
      </c>
      <c r="G3026" t="s">
        <v>82</v>
      </c>
      <c r="H3026" t="s">
        <v>98</v>
      </c>
      <c r="J3026" t="s">
        <v>10766</v>
      </c>
      <c r="K3026" t="s">
        <v>357</v>
      </c>
      <c r="L3026" t="s">
        <v>358</v>
      </c>
      <c r="M3026" t="s">
        <v>146</v>
      </c>
      <c r="N3026" t="s">
        <v>86</v>
      </c>
      <c r="O3026" t="s">
        <v>12909</v>
      </c>
      <c r="X3026" t="s">
        <v>88</v>
      </c>
      <c r="AA3026" s="1"/>
      <c r="AC3026">
        <v>2008</v>
      </c>
      <c r="AD3026">
        <v>9</v>
      </c>
      <c r="AE3026">
        <v>1</v>
      </c>
      <c r="AF3026" s="2">
        <f>DATE(emdat_data[[#This Row],[Start Year]],emdat_data[[#This Row],[Start Month]],emdat_data[[#This Row],[Start Day]])</f>
        <v>39692</v>
      </c>
      <c r="AG3026">
        <v>2008</v>
      </c>
      <c r="AH3026">
        <v>9</v>
      </c>
      <c r="AI3026">
        <v>1</v>
      </c>
      <c r="AJ3026" s="2">
        <f>DATE(emdat_data[[#This Row],[End Year]],emdat_data[[#This Row],[End Month]],emdat_data[[#This Row],[End Day]])</f>
        <v>39692</v>
      </c>
      <c r="AK3026">
        <v>43</v>
      </c>
      <c r="AM3026">
        <v>2100000</v>
      </c>
      <c r="AO3026">
        <v>2100000</v>
      </c>
      <c r="AR3026">
        <v>3500000</v>
      </c>
      <c r="AS3026">
        <v>4757455</v>
      </c>
      <c r="AT3026">
        <v>7000000</v>
      </c>
      <c r="AU3026">
        <v>9514910</v>
      </c>
      <c r="AV3026">
        <v>73.568745535504604</v>
      </c>
      <c r="AW3026" t="s">
        <v>12910</v>
      </c>
      <c r="AY3026" t="s">
        <v>12911</v>
      </c>
    </row>
    <row r="3027" spans="1:51" hidden="1" x14ac:dyDescent="0.25">
      <c r="A3027" t="s">
        <v>10745</v>
      </c>
      <c r="B3027">
        <v>2008</v>
      </c>
      <c r="C3027">
        <v>427</v>
      </c>
      <c r="D3027" t="s">
        <v>10746</v>
      </c>
      <c r="E3027" t="s">
        <v>50</v>
      </c>
      <c r="F3027" t="s">
        <v>71</v>
      </c>
      <c r="G3027" t="s">
        <v>72</v>
      </c>
      <c r="H3027" t="s">
        <v>102</v>
      </c>
      <c r="K3027" t="s">
        <v>1185</v>
      </c>
      <c r="L3027" t="s">
        <v>1186</v>
      </c>
      <c r="M3027" t="s">
        <v>204</v>
      </c>
      <c r="N3027" t="s">
        <v>86</v>
      </c>
      <c r="O3027" t="s">
        <v>10747</v>
      </c>
      <c r="P3027" t="s">
        <v>10748</v>
      </c>
      <c r="Q3027" t="s">
        <v>176</v>
      </c>
      <c r="S3027" t="s">
        <v>127</v>
      </c>
      <c r="X3027" t="s">
        <v>78</v>
      </c>
      <c r="AA3027" s="1"/>
      <c r="AC3027">
        <v>2008</v>
      </c>
      <c r="AD3027">
        <v>9</v>
      </c>
      <c r="AE3027">
        <v>2</v>
      </c>
      <c r="AF3027" s="2">
        <f>DATE(emdat_data[[#This Row],[Start Year]],emdat_data[[#This Row],[Start Month]],emdat_data[[#This Row],[Start Day]])</f>
        <v>39693</v>
      </c>
      <c r="AG3027">
        <v>2008</v>
      </c>
      <c r="AH3027">
        <v>9</v>
      </c>
      <c r="AI3027">
        <v>5</v>
      </c>
      <c r="AJ3027" s="2">
        <f>DATE(emdat_data[[#This Row],[End Year]],emdat_data[[#This Row],[End Month]],emdat_data[[#This Row],[End Day]])</f>
        <v>39696</v>
      </c>
      <c r="AM3027">
        <v>9498</v>
      </c>
      <c r="AO3027">
        <v>9498</v>
      </c>
      <c r="AV3027">
        <v>73.568745535504604</v>
      </c>
      <c r="AW3027" t="s">
        <v>10749</v>
      </c>
      <c r="AY3027" t="s">
        <v>10750</v>
      </c>
    </row>
    <row r="3028" spans="1:51" hidden="1" x14ac:dyDescent="0.25">
      <c r="A3028" t="s">
        <v>10903</v>
      </c>
      <c r="B3028">
        <v>2008</v>
      </c>
      <c r="C3028">
        <v>378</v>
      </c>
      <c r="E3028" t="s">
        <v>50</v>
      </c>
      <c r="F3028" t="s">
        <v>63</v>
      </c>
      <c r="G3028" t="s">
        <v>82</v>
      </c>
      <c r="H3028" t="s">
        <v>98</v>
      </c>
      <c r="J3028" t="s">
        <v>10846</v>
      </c>
      <c r="K3028" t="s">
        <v>1342</v>
      </c>
      <c r="L3028" t="s">
        <v>1343</v>
      </c>
      <c r="M3028" t="s">
        <v>1194</v>
      </c>
      <c r="N3028" t="s">
        <v>86</v>
      </c>
      <c r="O3028" t="s">
        <v>10904</v>
      </c>
      <c r="Q3028" t="s">
        <v>72</v>
      </c>
      <c r="U3028" t="s">
        <v>127</v>
      </c>
      <c r="V3028">
        <v>128898</v>
      </c>
      <c r="X3028" t="s">
        <v>88</v>
      </c>
      <c r="AA3028" s="1"/>
      <c r="AC3028">
        <v>2008</v>
      </c>
      <c r="AD3028">
        <v>9</v>
      </c>
      <c r="AE3028">
        <v>2</v>
      </c>
      <c r="AF3028" s="2">
        <f>DATE(emdat_data[[#This Row],[Start Year]],emdat_data[[#This Row],[Start Month]],emdat_data[[#This Row],[Start Day]])</f>
        <v>39693</v>
      </c>
      <c r="AG3028">
        <v>2008</v>
      </c>
      <c r="AH3028">
        <v>9</v>
      </c>
      <c r="AI3028">
        <v>3</v>
      </c>
      <c r="AJ3028" s="2">
        <f>DATE(emdat_data[[#This Row],[End Year]],emdat_data[[#This Row],[End Month]],emdat_data[[#This Row],[End Day]])</f>
        <v>39694</v>
      </c>
      <c r="AK3028">
        <v>529</v>
      </c>
      <c r="AM3028">
        <v>48000</v>
      </c>
      <c r="AO3028">
        <v>48000</v>
      </c>
      <c r="AV3028">
        <v>73.568745535504604</v>
      </c>
      <c r="AW3028" t="s">
        <v>10905</v>
      </c>
      <c r="AX3028" t="s">
        <v>10906</v>
      </c>
      <c r="AY3028" t="s">
        <v>10907</v>
      </c>
    </row>
    <row r="3029" spans="1:51" hidden="1" x14ac:dyDescent="0.25">
      <c r="A3029" t="s">
        <v>10845</v>
      </c>
      <c r="B3029">
        <v>2008</v>
      </c>
      <c r="C3029">
        <v>378</v>
      </c>
      <c r="E3029" t="s">
        <v>50</v>
      </c>
      <c r="F3029" t="s">
        <v>63</v>
      </c>
      <c r="G3029" t="s">
        <v>82</v>
      </c>
      <c r="H3029" t="s">
        <v>98</v>
      </c>
      <c r="J3029" t="s">
        <v>10846</v>
      </c>
      <c r="K3029" t="s">
        <v>1207</v>
      </c>
      <c r="L3029" t="s">
        <v>1208</v>
      </c>
      <c r="M3029" t="s">
        <v>1194</v>
      </c>
      <c r="N3029" t="s">
        <v>86</v>
      </c>
      <c r="O3029" t="s">
        <v>10847</v>
      </c>
      <c r="Q3029" t="s">
        <v>659</v>
      </c>
      <c r="W3029">
        <v>110</v>
      </c>
      <c r="X3029" t="s">
        <v>88</v>
      </c>
      <c r="AA3029" s="1"/>
      <c r="AC3029">
        <v>2008</v>
      </c>
      <c r="AD3029">
        <v>9</v>
      </c>
      <c r="AE3029">
        <v>3</v>
      </c>
      <c r="AF3029" s="2">
        <f>DATE(emdat_data[[#This Row],[Start Year]],emdat_data[[#This Row],[Start Month]],emdat_data[[#This Row],[Start Day]])</f>
        <v>39694</v>
      </c>
      <c r="AG3029">
        <v>2008</v>
      </c>
      <c r="AH3029">
        <v>9</v>
      </c>
      <c r="AI3029">
        <v>3</v>
      </c>
      <c r="AJ3029" s="2">
        <f>DATE(emdat_data[[#This Row],[End Year]],emdat_data[[#This Row],[End Month]],emdat_data[[#This Row],[End Day]])</f>
        <v>39694</v>
      </c>
      <c r="AK3029">
        <v>1</v>
      </c>
      <c r="AM3029">
        <v>10745</v>
      </c>
      <c r="AO3029">
        <v>10745</v>
      </c>
      <c r="AV3029">
        <v>73.568745535504604</v>
      </c>
      <c r="AW3029" t="s">
        <v>10848</v>
      </c>
      <c r="AY3029" t="s">
        <v>10849</v>
      </c>
    </row>
    <row r="3030" spans="1:51" hidden="1" x14ac:dyDescent="0.25">
      <c r="A3030" t="s">
        <v>12698</v>
      </c>
      <c r="B3030">
        <v>2008</v>
      </c>
      <c r="C3030">
        <v>409</v>
      </c>
      <c r="D3030" t="s">
        <v>12699</v>
      </c>
      <c r="E3030" t="s">
        <v>50</v>
      </c>
      <c r="F3030" t="s">
        <v>71</v>
      </c>
      <c r="G3030" t="s">
        <v>72</v>
      </c>
      <c r="H3030" t="s">
        <v>170</v>
      </c>
      <c r="K3030" t="s">
        <v>2706</v>
      </c>
      <c r="L3030" t="s">
        <v>2707</v>
      </c>
      <c r="M3030" t="s">
        <v>204</v>
      </c>
      <c r="N3030" t="s">
        <v>86</v>
      </c>
      <c r="O3030" t="s">
        <v>12700</v>
      </c>
      <c r="P3030" t="s">
        <v>12701</v>
      </c>
      <c r="X3030" t="s">
        <v>78</v>
      </c>
      <c r="AA3030" s="1"/>
      <c r="AB3030" t="s">
        <v>12702</v>
      </c>
      <c r="AC3030">
        <v>2008</v>
      </c>
      <c r="AD3030">
        <v>9</v>
      </c>
      <c r="AE3030">
        <v>3</v>
      </c>
      <c r="AF3030" s="2">
        <f>DATE(emdat_data[[#This Row],[Start Year]],emdat_data[[#This Row],[Start Month]],emdat_data[[#This Row],[Start Day]])</f>
        <v>39694</v>
      </c>
      <c r="AG3030">
        <v>2008</v>
      </c>
      <c r="AH3030">
        <v>9</v>
      </c>
      <c r="AI3030">
        <v>3</v>
      </c>
      <c r="AJ3030" s="2">
        <f>DATE(emdat_data[[#This Row],[End Year]],emdat_data[[#This Row],[End Month]],emdat_data[[#This Row],[End Day]])</f>
        <v>39694</v>
      </c>
      <c r="AK3030">
        <v>16</v>
      </c>
      <c r="AM3030">
        <v>545</v>
      </c>
      <c r="AO3030">
        <v>545</v>
      </c>
      <c r="AV3030">
        <v>73.568745535504604</v>
      </c>
      <c r="AW3030" t="s">
        <v>9062</v>
      </c>
      <c r="AX3030" t="s">
        <v>12703</v>
      </c>
      <c r="AY3030" t="s">
        <v>12704</v>
      </c>
    </row>
    <row r="3031" spans="1:51" hidden="1" x14ac:dyDescent="0.25">
      <c r="A3031" t="s">
        <v>12732</v>
      </c>
      <c r="B3031">
        <v>2008</v>
      </c>
      <c r="C3031">
        <v>622</v>
      </c>
      <c r="E3031" t="s">
        <v>50</v>
      </c>
      <c r="F3031" t="s">
        <v>71</v>
      </c>
      <c r="G3031" t="s">
        <v>72</v>
      </c>
      <c r="H3031" t="s">
        <v>102</v>
      </c>
      <c r="K3031" t="s">
        <v>364</v>
      </c>
      <c r="L3031" t="s">
        <v>365</v>
      </c>
      <c r="M3031" t="s">
        <v>173</v>
      </c>
      <c r="N3031" t="s">
        <v>57</v>
      </c>
      <c r="O3031" t="s">
        <v>12733</v>
      </c>
      <c r="X3031" t="s">
        <v>78</v>
      </c>
      <c r="AA3031" s="1"/>
      <c r="AC3031">
        <v>2008</v>
      </c>
      <c r="AD3031">
        <v>9</v>
      </c>
      <c r="AE3031">
        <v>4</v>
      </c>
      <c r="AF3031" s="2">
        <f>DATE(emdat_data[[#This Row],[Start Year]],emdat_data[[#This Row],[Start Month]],emdat_data[[#This Row],[Start Day]])</f>
        <v>39695</v>
      </c>
      <c r="AG3031">
        <v>2008</v>
      </c>
      <c r="AH3031">
        <v>9</v>
      </c>
      <c r="AI3031">
        <v>13</v>
      </c>
      <c r="AJ3031" s="2">
        <f>DATE(emdat_data[[#This Row],[End Year]],emdat_data[[#This Row],[End Month]],emdat_data[[#This Row],[End Day]])</f>
        <v>39704</v>
      </c>
      <c r="AK3031">
        <v>6</v>
      </c>
      <c r="AL3031">
        <v>3</v>
      </c>
      <c r="AM3031">
        <v>365675</v>
      </c>
      <c r="AO3031">
        <v>365678</v>
      </c>
      <c r="AT3031">
        <v>4137</v>
      </c>
      <c r="AU3031">
        <v>5623</v>
      </c>
      <c r="AV3031">
        <v>73.568745535504604</v>
      </c>
      <c r="AX3031" t="s">
        <v>12734</v>
      </c>
      <c r="AY3031" t="s">
        <v>12735</v>
      </c>
    </row>
    <row r="3032" spans="1:51" hidden="1" x14ac:dyDescent="0.25">
      <c r="A3032" t="s">
        <v>11292</v>
      </c>
      <c r="B3032">
        <v>2008</v>
      </c>
      <c r="C3032">
        <v>415</v>
      </c>
      <c r="E3032" t="s">
        <v>50</v>
      </c>
      <c r="F3032" t="s">
        <v>71</v>
      </c>
      <c r="G3032" t="s">
        <v>72</v>
      </c>
      <c r="H3032" t="s">
        <v>102</v>
      </c>
      <c r="K3032" t="s">
        <v>226</v>
      </c>
      <c r="L3032" t="s">
        <v>227</v>
      </c>
      <c r="M3032" t="s">
        <v>56</v>
      </c>
      <c r="N3032" t="s">
        <v>57</v>
      </c>
      <c r="O3032" t="s">
        <v>11293</v>
      </c>
      <c r="P3032" t="s">
        <v>11294</v>
      </c>
      <c r="W3032">
        <v>75490</v>
      </c>
      <c r="X3032" t="s">
        <v>78</v>
      </c>
      <c r="Y3032">
        <v>1665</v>
      </c>
      <c r="Z3032">
        <v>8138</v>
      </c>
      <c r="AA3032" s="1"/>
      <c r="AB3032" t="s">
        <v>11295</v>
      </c>
      <c r="AC3032">
        <v>2008</v>
      </c>
      <c r="AD3032">
        <v>9</v>
      </c>
      <c r="AE3032">
        <v>5</v>
      </c>
      <c r="AF3032" s="2">
        <f>DATE(emdat_data[[#This Row],[Start Year]],emdat_data[[#This Row],[Start Month]],emdat_data[[#This Row],[Start Day]])</f>
        <v>39696</v>
      </c>
      <c r="AG3032">
        <v>2008</v>
      </c>
      <c r="AH3032">
        <v>9</v>
      </c>
      <c r="AI3032">
        <v>11</v>
      </c>
      <c r="AJ3032" s="2">
        <f>DATE(emdat_data[[#This Row],[End Year]],emdat_data[[#This Row],[End Month]],emdat_data[[#This Row],[End Day]])</f>
        <v>39702</v>
      </c>
      <c r="AK3032">
        <v>74</v>
      </c>
      <c r="AV3032">
        <v>73.568745535504604</v>
      </c>
      <c r="AX3032" t="s">
        <v>11296</v>
      </c>
      <c r="AY3032" t="s">
        <v>11297</v>
      </c>
    </row>
    <row r="3033" spans="1:51" hidden="1" x14ac:dyDescent="0.25">
      <c r="A3033" t="s">
        <v>10850</v>
      </c>
      <c r="B3033">
        <v>2008</v>
      </c>
      <c r="C3033">
        <v>381</v>
      </c>
      <c r="E3033" t="s">
        <v>50</v>
      </c>
      <c r="F3033" t="s">
        <v>71</v>
      </c>
      <c r="G3033" t="s">
        <v>72</v>
      </c>
      <c r="H3033" t="s">
        <v>102</v>
      </c>
      <c r="K3033" t="s">
        <v>1292</v>
      </c>
      <c r="L3033" t="s">
        <v>1293</v>
      </c>
      <c r="M3033" t="s">
        <v>1294</v>
      </c>
      <c r="N3033" t="s">
        <v>190</v>
      </c>
      <c r="O3033" t="s">
        <v>10851</v>
      </c>
      <c r="P3033" t="s">
        <v>4129</v>
      </c>
      <c r="Q3033" t="s">
        <v>659</v>
      </c>
      <c r="W3033">
        <v>47370</v>
      </c>
      <c r="X3033" t="s">
        <v>78</v>
      </c>
      <c r="Y3033">
        <v>5326</v>
      </c>
      <c r="Z3033">
        <v>-18</v>
      </c>
      <c r="AA3033" s="1"/>
      <c r="AC3033">
        <v>2008</v>
      </c>
      <c r="AD3033">
        <v>9</v>
      </c>
      <c r="AE3033">
        <v>6</v>
      </c>
      <c r="AF3033" s="2">
        <f>DATE(emdat_data[[#This Row],[Start Year]],emdat_data[[#This Row],[Start Month]],emdat_data[[#This Row],[Start Day]])</f>
        <v>39697</v>
      </c>
      <c r="AG3033">
        <v>2008</v>
      </c>
      <c r="AH3033">
        <v>9</v>
      </c>
      <c r="AI3033">
        <v>8</v>
      </c>
      <c r="AJ3033" s="2">
        <f>DATE(emdat_data[[#This Row],[End Year]],emdat_data[[#This Row],[End Month]],emdat_data[[#This Row],[End Day]])</f>
        <v>39699</v>
      </c>
      <c r="AK3033">
        <v>8</v>
      </c>
      <c r="AM3033">
        <v>3000</v>
      </c>
      <c r="AO3033">
        <v>3000</v>
      </c>
      <c r="AT3033">
        <v>50000</v>
      </c>
      <c r="AU3033">
        <v>67964</v>
      </c>
      <c r="AV3033">
        <v>73.568745535504604</v>
      </c>
      <c r="AX3033" t="s">
        <v>10852</v>
      </c>
      <c r="AY3033" t="s">
        <v>10853</v>
      </c>
    </row>
    <row r="3034" spans="1:51" hidden="1" x14ac:dyDescent="0.25">
      <c r="A3034" t="s">
        <v>10908</v>
      </c>
      <c r="B3034">
        <v>2008</v>
      </c>
      <c r="C3034">
        <v>384</v>
      </c>
      <c r="E3034" t="s">
        <v>50</v>
      </c>
      <c r="F3034" t="s">
        <v>63</v>
      </c>
      <c r="G3034" t="s">
        <v>82</v>
      </c>
      <c r="H3034" t="s">
        <v>98</v>
      </c>
      <c r="J3034" t="s">
        <v>10662</v>
      </c>
      <c r="K3034" t="s">
        <v>1342</v>
      </c>
      <c r="L3034" t="s">
        <v>1343</v>
      </c>
      <c r="M3034" t="s">
        <v>1194</v>
      </c>
      <c r="N3034" t="s">
        <v>86</v>
      </c>
      <c r="O3034" t="s">
        <v>10909</v>
      </c>
      <c r="Q3034" t="s">
        <v>72</v>
      </c>
      <c r="X3034" t="s">
        <v>88</v>
      </c>
      <c r="Y3034">
        <v>1846</v>
      </c>
      <c r="Z3034">
        <v>-7169</v>
      </c>
      <c r="AA3034" s="1"/>
      <c r="AC3034">
        <v>2008</v>
      </c>
      <c r="AD3034">
        <v>9</v>
      </c>
      <c r="AE3034">
        <v>6</v>
      </c>
      <c r="AF3034" s="2">
        <f>DATE(emdat_data[[#This Row],[Start Year]],emdat_data[[#This Row],[Start Month]],emdat_data[[#This Row],[Start Day]])</f>
        <v>39697</v>
      </c>
      <c r="AG3034">
        <v>2008</v>
      </c>
      <c r="AH3034">
        <v>9</v>
      </c>
      <c r="AI3034">
        <v>8</v>
      </c>
      <c r="AJ3034" s="2">
        <f>DATE(emdat_data[[#This Row],[End Year]],emdat_data[[#This Row],[End Month]],emdat_data[[#This Row],[End Day]])</f>
        <v>39699</v>
      </c>
      <c r="AK3034">
        <v>74</v>
      </c>
      <c r="AL3034">
        <v>50</v>
      </c>
      <c r="AM3034">
        <v>125000</v>
      </c>
      <c r="AO3034">
        <v>125050</v>
      </c>
      <c r="AV3034">
        <v>73.568745535504604</v>
      </c>
      <c r="AX3034" t="s">
        <v>10910</v>
      </c>
      <c r="AY3034" t="s">
        <v>10911</v>
      </c>
    </row>
    <row r="3035" spans="1:51" hidden="1" x14ac:dyDescent="0.25">
      <c r="A3035" t="s">
        <v>11178</v>
      </c>
      <c r="B3035">
        <v>2008</v>
      </c>
      <c r="C3035">
        <v>394</v>
      </c>
      <c r="D3035" t="s">
        <v>11179</v>
      </c>
      <c r="E3035" t="s">
        <v>50</v>
      </c>
      <c r="F3035" t="s">
        <v>51</v>
      </c>
      <c r="G3035" t="s">
        <v>1886</v>
      </c>
      <c r="H3035" t="s">
        <v>11180</v>
      </c>
      <c r="K3035" t="s">
        <v>1906</v>
      </c>
      <c r="L3035" t="s">
        <v>1907</v>
      </c>
      <c r="M3035" t="s">
        <v>995</v>
      </c>
      <c r="N3035" t="s">
        <v>76</v>
      </c>
      <c r="O3035" t="s">
        <v>11181</v>
      </c>
      <c r="AA3035" s="1"/>
      <c r="AC3035">
        <v>2008</v>
      </c>
      <c r="AD3035">
        <v>9</v>
      </c>
      <c r="AE3035">
        <v>6</v>
      </c>
      <c r="AF3035" s="2">
        <f>DATE(emdat_data[[#This Row],[Start Year]],emdat_data[[#This Row],[Start Month]],emdat_data[[#This Row],[Start Day]])</f>
        <v>39697</v>
      </c>
      <c r="AG3035">
        <v>2008</v>
      </c>
      <c r="AH3035">
        <v>9</v>
      </c>
      <c r="AI3035">
        <v>6</v>
      </c>
      <c r="AJ3035" s="2">
        <f>DATE(emdat_data[[#This Row],[End Year]],emdat_data[[#This Row],[End Month]],emdat_data[[#This Row],[End Day]])</f>
        <v>39697</v>
      </c>
      <c r="AK3035">
        <v>98</v>
      </c>
      <c r="AL3035">
        <v>72</v>
      </c>
      <c r="AN3035">
        <v>625</v>
      </c>
      <c r="AO3035">
        <v>697</v>
      </c>
      <c r="AV3035">
        <v>73.568745535504604</v>
      </c>
      <c r="AX3035" t="s">
        <v>11182</v>
      </c>
      <c r="AY3035" t="s">
        <v>11183</v>
      </c>
    </row>
    <row r="3036" spans="1:51" hidden="1" x14ac:dyDescent="0.25">
      <c r="A3036" t="s">
        <v>11267</v>
      </c>
      <c r="B3036">
        <v>2008</v>
      </c>
      <c r="C3036">
        <v>383</v>
      </c>
      <c r="E3036" t="s">
        <v>50</v>
      </c>
      <c r="F3036" t="s">
        <v>71</v>
      </c>
      <c r="G3036" t="s">
        <v>72</v>
      </c>
      <c r="H3036" t="s">
        <v>102</v>
      </c>
      <c r="K3036" t="s">
        <v>171</v>
      </c>
      <c r="L3036" t="s">
        <v>172</v>
      </c>
      <c r="M3036" t="s">
        <v>173</v>
      </c>
      <c r="N3036" t="s">
        <v>57</v>
      </c>
      <c r="O3036" t="s">
        <v>11268</v>
      </c>
      <c r="P3036" t="s">
        <v>7427</v>
      </c>
      <c r="W3036">
        <v>9851</v>
      </c>
      <c r="X3036" t="s">
        <v>78</v>
      </c>
      <c r="Y3036">
        <v>68</v>
      </c>
      <c r="Z3036">
        <v>12252</v>
      </c>
      <c r="AA3036" s="1"/>
      <c r="AC3036">
        <v>2008</v>
      </c>
      <c r="AD3036">
        <v>9</v>
      </c>
      <c r="AE3036">
        <v>6</v>
      </c>
      <c r="AF3036" s="2">
        <f>DATE(emdat_data[[#This Row],[Start Year]],emdat_data[[#This Row],[Start Month]],emdat_data[[#This Row],[Start Day]])</f>
        <v>39697</v>
      </c>
      <c r="AG3036">
        <v>2008</v>
      </c>
      <c r="AH3036">
        <v>9</v>
      </c>
      <c r="AI3036">
        <v>8</v>
      </c>
      <c r="AJ3036" s="2">
        <f>DATE(emdat_data[[#This Row],[End Year]],emdat_data[[#This Row],[End Month]],emdat_data[[#This Row],[End Day]])</f>
        <v>39699</v>
      </c>
      <c r="AK3036">
        <v>16</v>
      </c>
      <c r="AM3036">
        <v>118000</v>
      </c>
      <c r="AO3036">
        <v>118000</v>
      </c>
      <c r="AT3036">
        <v>1080</v>
      </c>
      <c r="AU3036">
        <v>1468</v>
      </c>
      <c r="AV3036">
        <v>73.568745535504604</v>
      </c>
      <c r="AW3036" t="s">
        <v>11269</v>
      </c>
      <c r="AX3036" t="s">
        <v>11270</v>
      </c>
      <c r="AY3036" t="s">
        <v>11271</v>
      </c>
    </row>
    <row r="3037" spans="1:51" hidden="1" x14ac:dyDescent="0.25">
      <c r="A3037" t="s">
        <v>12736</v>
      </c>
      <c r="B3037">
        <v>2008</v>
      </c>
      <c r="C3037">
        <v>393</v>
      </c>
      <c r="E3037" t="s">
        <v>50</v>
      </c>
      <c r="F3037" t="s">
        <v>71</v>
      </c>
      <c r="G3037" t="s">
        <v>217</v>
      </c>
      <c r="H3037" t="s">
        <v>217</v>
      </c>
      <c r="K3037" t="s">
        <v>364</v>
      </c>
      <c r="L3037" t="s">
        <v>365</v>
      </c>
      <c r="M3037" t="s">
        <v>173</v>
      </c>
      <c r="N3037" t="s">
        <v>57</v>
      </c>
      <c r="O3037" t="s">
        <v>12737</v>
      </c>
      <c r="P3037" t="s">
        <v>642</v>
      </c>
      <c r="U3037" t="s">
        <v>127</v>
      </c>
      <c r="AA3037" s="1"/>
      <c r="AC3037">
        <v>2008</v>
      </c>
      <c r="AD3037">
        <v>9</v>
      </c>
      <c r="AE3037">
        <v>6</v>
      </c>
      <c r="AF3037" s="2">
        <f>DATE(emdat_data[[#This Row],[Start Year]],emdat_data[[#This Row],[Start Month]],emdat_data[[#This Row],[Start Day]])</f>
        <v>39697</v>
      </c>
      <c r="AG3037">
        <v>2008</v>
      </c>
      <c r="AH3037">
        <v>9</v>
      </c>
      <c r="AI3037">
        <v>6</v>
      </c>
      <c r="AJ3037" s="2">
        <f>DATE(emdat_data[[#This Row],[End Year]],emdat_data[[#This Row],[End Month]],emdat_data[[#This Row],[End Day]])</f>
        <v>39697</v>
      </c>
      <c r="AK3037">
        <v>24</v>
      </c>
      <c r="AL3037">
        <v>28</v>
      </c>
      <c r="AM3037">
        <v>5000</v>
      </c>
      <c r="AO3037">
        <v>5028</v>
      </c>
      <c r="AV3037">
        <v>73.568745535504604</v>
      </c>
      <c r="AX3037" t="s">
        <v>12738</v>
      </c>
      <c r="AY3037" t="s">
        <v>12739</v>
      </c>
    </row>
    <row r="3038" spans="1:51" hidden="1" x14ac:dyDescent="0.25">
      <c r="A3038" t="s">
        <v>10661</v>
      </c>
      <c r="B3038">
        <v>2008</v>
      </c>
      <c r="C3038">
        <v>384</v>
      </c>
      <c r="E3038" t="s">
        <v>50</v>
      </c>
      <c r="F3038" t="s">
        <v>63</v>
      </c>
      <c r="G3038" t="s">
        <v>82</v>
      </c>
      <c r="H3038" t="s">
        <v>98</v>
      </c>
      <c r="J3038" t="s">
        <v>10662</v>
      </c>
      <c r="K3038" t="s">
        <v>1192</v>
      </c>
      <c r="L3038" t="s">
        <v>1193</v>
      </c>
      <c r="M3038" t="s">
        <v>1194</v>
      </c>
      <c r="N3038" t="s">
        <v>86</v>
      </c>
      <c r="O3038" t="s">
        <v>10663</v>
      </c>
      <c r="Q3038" t="s">
        <v>72</v>
      </c>
      <c r="R3038" t="s">
        <v>2375</v>
      </c>
      <c r="X3038" t="s">
        <v>88</v>
      </c>
      <c r="AA3038" s="1"/>
      <c r="AC3038">
        <v>2008</v>
      </c>
      <c r="AD3038">
        <v>9</v>
      </c>
      <c r="AE3038">
        <v>8</v>
      </c>
      <c r="AF3038" s="2">
        <f>DATE(emdat_data[[#This Row],[Start Year]],emdat_data[[#This Row],[Start Month]],emdat_data[[#This Row],[Start Day]])</f>
        <v>39699</v>
      </c>
      <c r="AG3038">
        <v>2008</v>
      </c>
      <c r="AH3038">
        <v>9</v>
      </c>
      <c r="AI3038">
        <v>9</v>
      </c>
      <c r="AJ3038" s="2">
        <f>DATE(emdat_data[[#This Row],[End Year]],emdat_data[[#This Row],[End Month]],emdat_data[[#This Row],[End Day]])</f>
        <v>39700</v>
      </c>
      <c r="AK3038">
        <v>7</v>
      </c>
      <c r="AT3038">
        <v>1500000</v>
      </c>
      <c r="AU3038">
        <v>2038909</v>
      </c>
      <c r="AV3038">
        <v>73.568745535504604</v>
      </c>
      <c r="AW3038" t="s">
        <v>10664</v>
      </c>
      <c r="AY3038" t="s">
        <v>10665</v>
      </c>
    </row>
    <row r="3039" spans="1:51" hidden="1" x14ac:dyDescent="0.25">
      <c r="A3039" t="s">
        <v>11109</v>
      </c>
      <c r="B3039">
        <v>2008</v>
      </c>
      <c r="C3039">
        <v>398</v>
      </c>
      <c r="E3039" t="s">
        <v>50</v>
      </c>
      <c r="F3039" t="s">
        <v>71</v>
      </c>
      <c r="G3039" t="s">
        <v>217</v>
      </c>
      <c r="H3039" t="s">
        <v>217</v>
      </c>
      <c r="K3039" t="s">
        <v>159</v>
      </c>
      <c r="L3039" t="s">
        <v>160</v>
      </c>
      <c r="M3039" t="s">
        <v>161</v>
      </c>
      <c r="N3039" t="s">
        <v>57</v>
      </c>
      <c r="O3039" t="s">
        <v>11110</v>
      </c>
      <c r="P3039" t="s">
        <v>642</v>
      </c>
      <c r="AA3039" s="1"/>
      <c r="AC3039">
        <v>2008</v>
      </c>
      <c r="AD3039">
        <v>9</v>
      </c>
      <c r="AE3039">
        <v>8</v>
      </c>
      <c r="AF3039" s="2">
        <f>DATE(emdat_data[[#This Row],[Start Year]],emdat_data[[#This Row],[Start Month]],emdat_data[[#This Row],[Start Day]])</f>
        <v>39699</v>
      </c>
      <c r="AG3039">
        <v>2008</v>
      </c>
      <c r="AH3039">
        <v>9</v>
      </c>
      <c r="AI3039">
        <v>8</v>
      </c>
      <c r="AJ3039" s="2">
        <f>DATE(emdat_data[[#This Row],[End Year]],emdat_data[[#This Row],[End Month]],emdat_data[[#This Row],[End Day]])</f>
        <v>39699</v>
      </c>
      <c r="AK3039">
        <v>277</v>
      </c>
      <c r="AL3039">
        <v>35</v>
      </c>
      <c r="AO3039">
        <v>35</v>
      </c>
      <c r="AV3039">
        <v>73.568745535504604</v>
      </c>
      <c r="AX3039" t="s">
        <v>11111</v>
      </c>
      <c r="AY3039" t="s">
        <v>11112</v>
      </c>
    </row>
    <row r="3040" spans="1:51" hidden="1" x14ac:dyDescent="0.25">
      <c r="A3040" t="s">
        <v>11232</v>
      </c>
      <c r="B3040">
        <v>2008</v>
      </c>
      <c r="C3040">
        <v>403</v>
      </c>
      <c r="E3040" t="s">
        <v>50</v>
      </c>
      <c r="F3040" t="s">
        <v>51</v>
      </c>
      <c r="G3040" t="s">
        <v>52</v>
      </c>
      <c r="H3040" t="s">
        <v>53</v>
      </c>
      <c r="K3040" t="s">
        <v>171</v>
      </c>
      <c r="L3040" t="s">
        <v>172</v>
      </c>
      <c r="M3040" t="s">
        <v>173</v>
      </c>
      <c r="N3040" t="s">
        <v>57</v>
      </c>
      <c r="O3040" t="s">
        <v>11233</v>
      </c>
      <c r="W3040">
        <v>5</v>
      </c>
      <c r="X3040" t="s">
        <v>59</v>
      </c>
      <c r="Y3040">
        <v>-3935</v>
      </c>
      <c r="Z3040">
        <v>103058</v>
      </c>
      <c r="AA3040" s="1"/>
      <c r="AC3040">
        <v>2008</v>
      </c>
      <c r="AD3040">
        <v>9</v>
      </c>
      <c r="AE3040">
        <v>9</v>
      </c>
      <c r="AF3040" s="2">
        <f>DATE(emdat_data[[#This Row],[Start Year]],emdat_data[[#This Row],[Start Month]],emdat_data[[#This Row],[Start Day]])</f>
        <v>39700</v>
      </c>
      <c r="AG3040">
        <v>2008</v>
      </c>
      <c r="AH3040">
        <v>9</v>
      </c>
      <c r="AI3040">
        <v>9</v>
      </c>
      <c r="AJ3040" s="2">
        <f>DATE(emdat_data[[#This Row],[End Year]],emdat_data[[#This Row],[End Month]],emdat_data[[#This Row],[End Day]])</f>
        <v>39700</v>
      </c>
      <c r="AK3040">
        <v>2</v>
      </c>
      <c r="AL3040">
        <v>60</v>
      </c>
      <c r="AM3040">
        <v>565</v>
      </c>
      <c r="AO3040">
        <v>625</v>
      </c>
      <c r="AV3040">
        <v>73.568745535504604</v>
      </c>
      <c r="AX3040" t="s">
        <v>11234</v>
      </c>
      <c r="AY3040" t="s">
        <v>11235</v>
      </c>
    </row>
    <row r="3041" spans="1:51" hidden="1" x14ac:dyDescent="0.25">
      <c r="A3041" t="s">
        <v>12527</v>
      </c>
      <c r="B3041">
        <v>2008</v>
      </c>
      <c r="C3041">
        <v>380</v>
      </c>
      <c r="E3041" t="s">
        <v>50</v>
      </c>
      <c r="F3041" t="s">
        <v>71</v>
      </c>
      <c r="G3041" t="s">
        <v>72</v>
      </c>
      <c r="H3041" t="s">
        <v>102</v>
      </c>
      <c r="K3041" t="s">
        <v>1447</v>
      </c>
      <c r="L3041" t="s">
        <v>1448</v>
      </c>
      <c r="M3041" t="s">
        <v>56</v>
      </c>
      <c r="N3041" t="s">
        <v>57</v>
      </c>
      <c r="O3041" t="s">
        <v>12528</v>
      </c>
      <c r="P3041" t="s">
        <v>4129</v>
      </c>
      <c r="X3041" t="s">
        <v>78</v>
      </c>
      <c r="Y3041">
        <v>5326</v>
      </c>
      <c r="Z3041">
        <v>-18</v>
      </c>
      <c r="AA3041" s="1"/>
      <c r="AC3041">
        <v>2008</v>
      </c>
      <c r="AD3041">
        <v>9</v>
      </c>
      <c r="AE3041">
        <v>9</v>
      </c>
      <c r="AF3041" s="2">
        <f>DATE(emdat_data[[#This Row],[Start Year]],emdat_data[[#This Row],[Start Month]],emdat_data[[#This Row],[Start Day]])</f>
        <v>39700</v>
      </c>
      <c r="AG3041">
        <v>2008</v>
      </c>
      <c r="AH3041">
        <v>9</v>
      </c>
      <c r="AI3041">
        <v>10</v>
      </c>
      <c r="AJ3041" s="2">
        <f>DATE(emdat_data[[#This Row],[End Year]],emdat_data[[#This Row],[End Month]],emdat_data[[#This Row],[End Day]])</f>
        <v>39701</v>
      </c>
      <c r="AK3041">
        <v>19</v>
      </c>
      <c r="AM3041">
        <v>200</v>
      </c>
      <c r="AO3041">
        <v>200</v>
      </c>
      <c r="AV3041">
        <v>73.568745535504604</v>
      </c>
      <c r="AX3041" t="s">
        <v>12529</v>
      </c>
      <c r="AY3041" t="s">
        <v>12530</v>
      </c>
    </row>
    <row r="3042" spans="1:51" hidden="1" x14ac:dyDescent="0.25">
      <c r="A3042" t="s">
        <v>12523</v>
      </c>
      <c r="B3042">
        <v>2008</v>
      </c>
      <c r="C3042">
        <v>401</v>
      </c>
      <c r="E3042" t="s">
        <v>50</v>
      </c>
      <c r="F3042" t="s">
        <v>51</v>
      </c>
      <c r="G3042" t="s">
        <v>52</v>
      </c>
      <c r="H3042" t="s">
        <v>53</v>
      </c>
      <c r="K3042" t="s">
        <v>1447</v>
      </c>
      <c r="L3042" t="s">
        <v>1448</v>
      </c>
      <c r="M3042" t="s">
        <v>56</v>
      </c>
      <c r="N3042" t="s">
        <v>57</v>
      </c>
      <c r="O3042" t="s">
        <v>12524</v>
      </c>
      <c r="W3042">
        <v>6</v>
      </c>
      <c r="X3042" t="s">
        <v>59</v>
      </c>
      <c r="Y3042">
        <v>26743</v>
      </c>
      <c r="Z3042">
        <v>55828</v>
      </c>
      <c r="AA3042" s="1">
        <v>0.64583333333333337</v>
      </c>
      <c r="AC3042">
        <v>2008</v>
      </c>
      <c r="AD3042">
        <v>9</v>
      </c>
      <c r="AE3042">
        <v>10</v>
      </c>
      <c r="AF3042" s="2">
        <f>DATE(emdat_data[[#This Row],[Start Year]],emdat_data[[#This Row],[Start Month]],emdat_data[[#This Row],[Start Day]])</f>
        <v>39701</v>
      </c>
      <c r="AG3042">
        <v>2008</v>
      </c>
      <c r="AH3042">
        <v>9</v>
      </c>
      <c r="AI3042">
        <v>10</v>
      </c>
      <c r="AJ3042" s="2">
        <f>DATE(emdat_data[[#This Row],[End Year]],emdat_data[[#This Row],[End Month]],emdat_data[[#This Row],[End Day]])</f>
        <v>39701</v>
      </c>
      <c r="AK3042">
        <v>6</v>
      </c>
      <c r="AL3042">
        <v>45</v>
      </c>
      <c r="AM3042">
        <v>20500</v>
      </c>
      <c r="AO3042">
        <v>20545</v>
      </c>
      <c r="AV3042">
        <v>73.568745535504604</v>
      </c>
      <c r="AX3042" t="s">
        <v>12525</v>
      </c>
      <c r="AY3042" t="s">
        <v>12526</v>
      </c>
    </row>
    <row r="3043" spans="1:51" hidden="1" x14ac:dyDescent="0.25">
      <c r="A3043" t="s">
        <v>12535</v>
      </c>
      <c r="B3043">
        <v>2008</v>
      </c>
      <c r="C3043">
        <v>523</v>
      </c>
      <c r="E3043" t="s">
        <v>50</v>
      </c>
      <c r="F3043" t="s">
        <v>71</v>
      </c>
      <c r="G3043" t="s">
        <v>72</v>
      </c>
      <c r="H3043" t="s">
        <v>102</v>
      </c>
      <c r="K3043" t="s">
        <v>4722</v>
      </c>
      <c r="L3043" t="s">
        <v>4723</v>
      </c>
      <c r="M3043" t="s">
        <v>392</v>
      </c>
      <c r="N3043" t="s">
        <v>57</v>
      </c>
      <c r="O3043" t="s">
        <v>12536</v>
      </c>
      <c r="W3043">
        <v>3310</v>
      </c>
      <c r="X3043" t="s">
        <v>78</v>
      </c>
      <c r="Y3043">
        <v>3616</v>
      </c>
      <c r="Z3043">
        <v>4511</v>
      </c>
      <c r="AA3043" s="1"/>
      <c r="AC3043">
        <v>2008</v>
      </c>
      <c r="AD3043">
        <v>9</v>
      </c>
      <c r="AE3043">
        <v>10</v>
      </c>
      <c r="AF3043" s="2">
        <f>DATE(emdat_data[[#This Row],[Start Year]],emdat_data[[#This Row],[Start Month]],emdat_data[[#This Row],[Start Day]])</f>
        <v>39701</v>
      </c>
      <c r="AG3043">
        <v>2008</v>
      </c>
      <c r="AH3043">
        <v>9</v>
      </c>
      <c r="AI3043">
        <v>11</v>
      </c>
      <c r="AJ3043" s="2">
        <f>DATE(emdat_data[[#This Row],[End Year]],emdat_data[[#This Row],[End Month]],emdat_data[[#This Row],[End Day]])</f>
        <v>39702</v>
      </c>
      <c r="AK3043">
        <v>4</v>
      </c>
      <c r="AN3043">
        <v>600</v>
      </c>
      <c r="AO3043">
        <v>600</v>
      </c>
      <c r="AV3043">
        <v>73.568745535504604</v>
      </c>
      <c r="AX3043" t="s">
        <v>12537</v>
      </c>
      <c r="AY3043" t="s">
        <v>12538</v>
      </c>
    </row>
    <row r="3044" spans="1:51" x14ac:dyDescent="0.25">
      <c r="A3044" t="s">
        <v>13159</v>
      </c>
      <c r="B3044">
        <v>2008</v>
      </c>
      <c r="C3044">
        <v>511</v>
      </c>
      <c r="D3044" t="s">
        <v>10945</v>
      </c>
      <c r="E3044" t="s">
        <v>50</v>
      </c>
      <c r="F3044" t="s">
        <v>119</v>
      </c>
      <c r="G3044" t="s">
        <v>120</v>
      </c>
      <c r="H3044" t="s">
        <v>121</v>
      </c>
      <c r="J3044" t="s">
        <v>294</v>
      </c>
      <c r="K3044" t="s">
        <v>434</v>
      </c>
      <c r="L3044" t="s">
        <v>435</v>
      </c>
      <c r="M3044" t="s">
        <v>260</v>
      </c>
      <c r="N3044" t="s">
        <v>76</v>
      </c>
      <c r="O3044" t="s">
        <v>13160</v>
      </c>
      <c r="T3044" t="s">
        <v>128</v>
      </c>
      <c r="U3044" t="s">
        <v>128</v>
      </c>
      <c r="X3044" t="s">
        <v>129</v>
      </c>
      <c r="AA3044" s="1"/>
      <c r="AC3044">
        <v>2008</v>
      </c>
      <c r="AD3044">
        <v>9</v>
      </c>
      <c r="AE3044">
        <v>10</v>
      </c>
      <c r="AF3044" s="2">
        <f>DATE(emdat_data[[#This Row],[Start Year]],emdat_data[[#This Row],[Start Month]],emdat_data[[#This Row],[Start Day]])</f>
        <v>39701</v>
      </c>
      <c r="AG3044">
        <v>2009</v>
      </c>
      <c r="AH3044">
        <v>6</v>
      </c>
      <c r="AJ3044" s="2">
        <f>DATE(emdat_data[[#This Row],[End Year]],emdat_data[[#This Row],[End Month]],emdat_data[[#This Row],[End Day]])</f>
        <v>39964</v>
      </c>
      <c r="AK3044">
        <v>173</v>
      </c>
      <c r="AM3044">
        <v>8312</v>
      </c>
      <c r="AO3044">
        <v>8312</v>
      </c>
      <c r="AV3044">
        <v>73.568745535504604</v>
      </c>
    </row>
    <row r="3045" spans="1:51" hidden="1" x14ac:dyDescent="0.25">
      <c r="A3045" t="s">
        <v>12456</v>
      </c>
      <c r="B3045">
        <v>2008</v>
      </c>
      <c r="C3045">
        <v>384</v>
      </c>
      <c r="E3045" t="s">
        <v>50</v>
      </c>
      <c r="F3045" t="s">
        <v>63</v>
      </c>
      <c r="G3045" t="s">
        <v>82</v>
      </c>
      <c r="H3045" t="s">
        <v>98</v>
      </c>
      <c r="J3045" t="s">
        <v>10662</v>
      </c>
      <c r="K3045" t="s">
        <v>357</v>
      </c>
      <c r="L3045" t="s">
        <v>358</v>
      </c>
      <c r="M3045" t="s">
        <v>146</v>
      </c>
      <c r="N3045" t="s">
        <v>86</v>
      </c>
      <c r="O3045" t="s">
        <v>12457</v>
      </c>
      <c r="Q3045" t="s">
        <v>72</v>
      </c>
      <c r="W3045">
        <v>200</v>
      </c>
      <c r="X3045" t="s">
        <v>88</v>
      </c>
      <c r="Y3045">
        <v>3505</v>
      </c>
      <c r="Z3045">
        <v>-9045</v>
      </c>
      <c r="AA3045" s="1"/>
      <c r="AC3045">
        <v>2008</v>
      </c>
      <c r="AD3045">
        <v>9</v>
      </c>
      <c r="AE3045">
        <v>12</v>
      </c>
      <c r="AF3045" s="2">
        <f>DATE(emdat_data[[#This Row],[Start Year]],emdat_data[[#This Row],[Start Month]],emdat_data[[#This Row],[Start Day]])</f>
        <v>39703</v>
      </c>
      <c r="AG3045">
        <v>2008</v>
      </c>
      <c r="AH3045">
        <v>9</v>
      </c>
      <c r="AI3045">
        <v>16</v>
      </c>
      <c r="AJ3045" s="2">
        <f>DATE(emdat_data[[#This Row],[End Year]],emdat_data[[#This Row],[End Month]],emdat_data[[#This Row],[End Day]])</f>
        <v>39707</v>
      </c>
      <c r="AK3045">
        <v>82</v>
      </c>
      <c r="AM3045">
        <v>200000</v>
      </c>
      <c r="AO3045">
        <v>200000</v>
      </c>
      <c r="AR3045">
        <v>15000000</v>
      </c>
      <c r="AS3045">
        <v>20389093</v>
      </c>
      <c r="AT3045">
        <v>30000000</v>
      </c>
      <c r="AU3045">
        <v>40778186</v>
      </c>
      <c r="AV3045">
        <v>73.568745535504604</v>
      </c>
      <c r="AW3045" t="s">
        <v>12458</v>
      </c>
      <c r="AX3045" t="s">
        <v>12459</v>
      </c>
      <c r="AY3045" t="s">
        <v>12460</v>
      </c>
    </row>
    <row r="3046" spans="1:51" hidden="1" x14ac:dyDescent="0.25">
      <c r="A3046" t="s">
        <v>12834</v>
      </c>
      <c r="B3046">
        <v>2008</v>
      </c>
      <c r="C3046">
        <v>430</v>
      </c>
      <c r="E3046" t="s">
        <v>50</v>
      </c>
      <c r="F3046" t="s">
        <v>71</v>
      </c>
      <c r="G3046" t="s">
        <v>72</v>
      </c>
      <c r="H3046" t="s">
        <v>102</v>
      </c>
      <c r="K3046" t="s">
        <v>2562</v>
      </c>
      <c r="L3046" t="s">
        <v>2563</v>
      </c>
      <c r="M3046" t="s">
        <v>173</v>
      </c>
      <c r="N3046" t="s">
        <v>57</v>
      </c>
      <c r="O3046" t="s">
        <v>12835</v>
      </c>
      <c r="P3046" t="s">
        <v>1309</v>
      </c>
      <c r="X3046" t="s">
        <v>78</v>
      </c>
      <c r="AA3046" s="1"/>
      <c r="AC3046">
        <v>2008</v>
      </c>
      <c r="AD3046">
        <v>9</v>
      </c>
      <c r="AE3046">
        <v>13</v>
      </c>
      <c r="AF3046" s="2">
        <f>DATE(emdat_data[[#This Row],[Start Year]],emdat_data[[#This Row],[Start Month]],emdat_data[[#This Row],[Start Day]])</f>
        <v>39704</v>
      </c>
      <c r="AG3046">
        <v>2008</v>
      </c>
      <c r="AH3046">
        <v>10</v>
      </c>
      <c r="AI3046">
        <v>7</v>
      </c>
      <c r="AJ3046" s="2">
        <f>DATE(emdat_data[[#This Row],[End Year]],emdat_data[[#This Row],[End Month]],emdat_data[[#This Row],[End Day]])</f>
        <v>39728</v>
      </c>
      <c r="AK3046">
        <v>18</v>
      </c>
      <c r="AM3046">
        <v>839573</v>
      </c>
      <c r="AO3046">
        <v>839573</v>
      </c>
      <c r="AT3046">
        <v>16000</v>
      </c>
      <c r="AU3046">
        <v>21748</v>
      </c>
      <c r="AV3046">
        <v>73.568745535504604</v>
      </c>
      <c r="AW3046" t="s">
        <v>12836</v>
      </c>
      <c r="AY3046" t="s">
        <v>12837</v>
      </c>
    </row>
    <row r="3047" spans="1:51" hidden="1" x14ac:dyDescent="0.25">
      <c r="A3047" t="s">
        <v>10810</v>
      </c>
      <c r="B3047">
        <v>2008</v>
      </c>
      <c r="C3047">
        <v>423</v>
      </c>
      <c r="E3047" t="s">
        <v>50</v>
      </c>
      <c r="F3047" t="s">
        <v>71</v>
      </c>
      <c r="G3047" t="s">
        <v>72</v>
      </c>
      <c r="H3047" t="s">
        <v>102</v>
      </c>
      <c r="K3047" t="s">
        <v>226</v>
      </c>
      <c r="L3047" t="s">
        <v>227</v>
      </c>
      <c r="M3047" t="s">
        <v>56</v>
      </c>
      <c r="N3047" t="s">
        <v>57</v>
      </c>
      <c r="O3047" t="s">
        <v>10811</v>
      </c>
      <c r="P3047" t="s">
        <v>1309</v>
      </c>
      <c r="Q3047" t="s">
        <v>176</v>
      </c>
      <c r="X3047" t="s">
        <v>78</v>
      </c>
      <c r="AA3047" s="1"/>
      <c r="AC3047">
        <v>2008</v>
      </c>
      <c r="AD3047">
        <v>9</v>
      </c>
      <c r="AE3047">
        <v>14</v>
      </c>
      <c r="AF3047" s="2">
        <f>DATE(emdat_data[[#This Row],[Start Year]],emdat_data[[#This Row],[Start Month]],emdat_data[[#This Row],[Start Day]])</f>
        <v>39705</v>
      </c>
      <c r="AG3047">
        <v>2008</v>
      </c>
      <c r="AH3047">
        <v>9</v>
      </c>
      <c r="AI3047">
        <v>21</v>
      </c>
      <c r="AJ3047" s="2">
        <f>DATE(emdat_data[[#This Row],[End Year]],emdat_data[[#This Row],[End Month]],emdat_data[[#This Row],[End Day]])</f>
        <v>39712</v>
      </c>
      <c r="AK3047">
        <v>173</v>
      </c>
      <c r="AN3047">
        <v>2400000</v>
      </c>
      <c r="AO3047">
        <v>2400000</v>
      </c>
      <c r="AV3047">
        <v>73.568745535504604</v>
      </c>
      <c r="AW3047" t="s">
        <v>10812</v>
      </c>
      <c r="AY3047" t="s">
        <v>10813</v>
      </c>
    </row>
    <row r="3048" spans="1:51" hidden="1" x14ac:dyDescent="0.25">
      <c r="A3048" t="s">
        <v>11157</v>
      </c>
      <c r="B3048">
        <v>2008</v>
      </c>
      <c r="C3048">
        <v>559</v>
      </c>
      <c r="E3048" t="s">
        <v>50</v>
      </c>
      <c r="F3048" t="s">
        <v>71</v>
      </c>
      <c r="G3048" t="s">
        <v>72</v>
      </c>
      <c r="H3048" t="s">
        <v>102</v>
      </c>
      <c r="K3048" t="s">
        <v>1159</v>
      </c>
      <c r="L3048" t="s">
        <v>1160</v>
      </c>
      <c r="M3048" t="s">
        <v>85</v>
      </c>
      <c r="N3048" t="s">
        <v>86</v>
      </c>
      <c r="O3048" t="s">
        <v>11158</v>
      </c>
      <c r="P3048" t="s">
        <v>642</v>
      </c>
      <c r="S3048" t="s">
        <v>127</v>
      </c>
      <c r="V3048">
        <v>3590</v>
      </c>
      <c r="W3048">
        <v>195400</v>
      </c>
      <c r="X3048" t="s">
        <v>78</v>
      </c>
      <c r="Y3048">
        <v>9</v>
      </c>
      <c r="Z3048">
        <v>-7423</v>
      </c>
      <c r="AA3048" s="1"/>
      <c r="AB3048" t="s">
        <v>11159</v>
      </c>
      <c r="AC3048">
        <v>2008</v>
      </c>
      <c r="AD3048">
        <v>9</v>
      </c>
      <c r="AE3048">
        <v>15</v>
      </c>
      <c r="AF3048" s="2">
        <f>DATE(emdat_data[[#This Row],[Start Year]],emdat_data[[#This Row],[Start Month]],emdat_data[[#This Row],[Start Day]])</f>
        <v>39706</v>
      </c>
      <c r="AG3048">
        <v>2009</v>
      </c>
      <c r="AH3048">
        <v>1</v>
      </c>
      <c r="AI3048">
        <v>12</v>
      </c>
      <c r="AJ3048" s="2">
        <f>DATE(emdat_data[[#This Row],[End Year]],emdat_data[[#This Row],[End Month]],emdat_data[[#This Row],[End Day]])</f>
        <v>39825</v>
      </c>
      <c r="AK3048">
        <v>76</v>
      </c>
      <c r="AL3048">
        <v>91</v>
      </c>
      <c r="AM3048">
        <v>1200000</v>
      </c>
      <c r="AO3048">
        <v>1200091</v>
      </c>
      <c r="AV3048">
        <v>73.568745535504604</v>
      </c>
      <c r="AW3048" t="s">
        <v>11160</v>
      </c>
      <c r="AY3048" t="s">
        <v>11161</v>
      </c>
    </row>
    <row r="3049" spans="1:51" hidden="1" x14ac:dyDescent="0.25">
      <c r="A3049" t="s">
        <v>12819</v>
      </c>
      <c r="B3049">
        <v>2008</v>
      </c>
      <c r="C3049">
        <v>445</v>
      </c>
      <c r="E3049" t="s">
        <v>50</v>
      </c>
      <c r="F3049" t="s">
        <v>71</v>
      </c>
      <c r="G3049" t="s">
        <v>72</v>
      </c>
      <c r="H3049" t="s">
        <v>102</v>
      </c>
      <c r="K3049" t="s">
        <v>2618</v>
      </c>
      <c r="L3049" t="s">
        <v>2619</v>
      </c>
      <c r="M3049" t="s">
        <v>75</v>
      </c>
      <c r="N3049" t="s">
        <v>76</v>
      </c>
      <c r="O3049" t="s">
        <v>12820</v>
      </c>
      <c r="X3049" t="s">
        <v>78</v>
      </c>
      <c r="AA3049" s="1"/>
      <c r="AC3049">
        <v>2008</v>
      </c>
      <c r="AD3049">
        <v>9</v>
      </c>
      <c r="AE3049">
        <v>15</v>
      </c>
      <c r="AF3049" s="2">
        <f>DATE(emdat_data[[#This Row],[Start Year]],emdat_data[[#This Row],[Start Month]],emdat_data[[#This Row],[Start Day]])</f>
        <v>39706</v>
      </c>
      <c r="AG3049">
        <v>2008</v>
      </c>
      <c r="AH3049">
        <v>9</v>
      </c>
      <c r="AI3049">
        <v>15</v>
      </c>
      <c r="AJ3049" s="2">
        <f>DATE(emdat_data[[#This Row],[End Year]],emdat_data[[#This Row],[End Month]],emdat_data[[#This Row],[End Day]])</f>
        <v>39706</v>
      </c>
      <c r="AM3049">
        <v>8000</v>
      </c>
      <c r="AO3049">
        <v>8000</v>
      </c>
      <c r="AV3049">
        <v>73.568745535504604</v>
      </c>
      <c r="AX3049" t="s">
        <v>12821</v>
      </c>
      <c r="AY3049" t="s">
        <v>12822</v>
      </c>
    </row>
    <row r="3050" spans="1:51" hidden="1" x14ac:dyDescent="0.25">
      <c r="A3050" t="s">
        <v>12253</v>
      </c>
      <c r="B3050">
        <v>2008</v>
      </c>
      <c r="C3050">
        <v>442</v>
      </c>
      <c r="E3050" t="s">
        <v>50</v>
      </c>
      <c r="F3050" t="s">
        <v>63</v>
      </c>
      <c r="G3050" t="s">
        <v>82</v>
      </c>
      <c r="H3050" t="s">
        <v>98</v>
      </c>
      <c r="J3050" t="s">
        <v>12254</v>
      </c>
      <c r="K3050" t="s">
        <v>2539</v>
      </c>
      <c r="L3050" t="s">
        <v>2540</v>
      </c>
      <c r="M3050" t="s">
        <v>161</v>
      </c>
      <c r="N3050" t="s">
        <v>57</v>
      </c>
      <c r="O3050" t="s">
        <v>12255</v>
      </c>
      <c r="Q3050" t="s">
        <v>176</v>
      </c>
      <c r="R3050" t="s">
        <v>72</v>
      </c>
      <c r="X3050" t="s">
        <v>88</v>
      </c>
      <c r="AA3050" s="1"/>
      <c r="AC3050">
        <v>2008</v>
      </c>
      <c r="AD3050">
        <v>9</v>
      </c>
      <c r="AE3050">
        <v>16</v>
      </c>
      <c r="AF3050" s="2">
        <f>DATE(emdat_data[[#This Row],[Start Year]],emdat_data[[#This Row],[Start Month]],emdat_data[[#This Row],[Start Day]])</f>
        <v>39707</v>
      </c>
      <c r="AG3050">
        <v>2008</v>
      </c>
      <c r="AH3050">
        <v>9</v>
      </c>
      <c r="AI3050">
        <v>16</v>
      </c>
      <c r="AJ3050" s="2">
        <f>DATE(emdat_data[[#This Row],[End Year]],emdat_data[[#This Row],[End Month]],emdat_data[[#This Row],[End Day]])</f>
        <v>39707</v>
      </c>
      <c r="AK3050">
        <v>22</v>
      </c>
      <c r="AL3050">
        <v>20</v>
      </c>
      <c r="AO3050">
        <v>20</v>
      </c>
      <c r="AT3050">
        <v>26400</v>
      </c>
      <c r="AU3050">
        <v>35885</v>
      </c>
      <c r="AV3050">
        <v>73.568745535504604</v>
      </c>
      <c r="AW3050" t="s">
        <v>2542</v>
      </c>
      <c r="AY3050" t="s">
        <v>2543</v>
      </c>
    </row>
    <row r="3051" spans="1:51" hidden="1" x14ac:dyDescent="0.25">
      <c r="A3051" t="s">
        <v>12631</v>
      </c>
      <c r="B3051">
        <v>2008</v>
      </c>
      <c r="C3051">
        <v>433</v>
      </c>
      <c r="E3051" t="s">
        <v>50</v>
      </c>
      <c r="F3051" t="s">
        <v>71</v>
      </c>
      <c r="G3051" t="s">
        <v>217</v>
      </c>
      <c r="H3051" t="s">
        <v>217</v>
      </c>
      <c r="K3051" t="s">
        <v>1548</v>
      </c>
      <c r="L3051" t="s">
        <v>1549</v>
      </c>
      <c r="M3051" t="s">
        <v>204</v>
      </c>
      <c r="N3051" t="s">
        <v>86</v>
      </c>
      <c r="O3051" t="s">
        <v>12632</v>
      </c>
      <c r="AA3051" s="1"/>
      <c r="AC3051">
        <v>2008</v>
      </c>
      <c r="AD3051">
        <v>9</v>
      </c>
      <c r="AE3051">
        <v>17</v>
      </c>
      <c r="AF3051" s="2">
        <f>DATE(emdat_data[[#This Row],[Start Year]],emdat_data[[#This Row],[Start Month]],emdat_data[[#This Row],[Start Day]])</f>
        <v>39708</v>
      </c>
      <c r="AG3051">
        <v>2008</v>
      </c>
      <c r="AH3051">
        <v>9</v>
      </c>
      <c r="AI3051">
        <v>18</v>
      </c>
      <c r="AJ3051" s="2">
        <f>DATE(emdat_data[[#This Row],[End Year]],emdat_data[[#This Row],[End Month]],emdat_data[[#This Row],[End Day]])</f>
        <v>39709</v>
      </c>
      <c r="AK3051">
        <v>22</v>
      </c>
      <c r="AV3051">
        <v>73.568745535504604</v>
      </c>
      <c r="AX3051" t="s">
        <v>5680</v>
      </c>
      <c r="AY3051" t="s">
        <v>5681</v>
      </c>
    </row>
    <row r="3052" spans="1:51" hidden="1" x14ac:dyDescent="0.25">
      <c r="A3052" t="s">
        <v>10975</v>
      </c>
      <c r="B3052">
        <v>2008</v>
      </c>
      <c r="C3052">
        <v>459</v>
      </c>
      <c r="E3052" t="s">
        <v>50</v>
      </c>
      <c r="F3052" t="s">
        <v>71</v>
      </c>
      <c r="G3052" t="s">
        <v>72</v>
      </c>
      <c r="H3052" t="s">
        <v>102</v>
      </c>
      <c r="K3052" t="s">
        <v>761</v>
      </c>
      <c r="L3052" t="s">
        <v>762</v>
      </c>
      <c r="M3052" t="s">
        <v>260</v>
      </c>
      <c r="N3052" t="s">
        <v>76</v>
      </c>
      <c r="O3052" t="s">
        <v>10976</v>
      </c>
      <c r="P3052" t="s">
        <v>642</v>
      </c>
      <c r="X3052" t="s">
        <v>78</v>
      </c>
      <c r="AA3052" s="1"/>
      <c r="AC3052">
        <v>2008</v>
      </c>
      <c r="AD3052">
        <v>9</v>
      </c>
      <c r="AE3052">
        <v>20</v>
      </c>
      <c r="AF3052" s="2">
        <f>DATE(emdat_data[[#This Row],[Start Year]],emdat_data[[#This Row],[Start Month]],emdat_data[[#This Row],[Start Day]])</f>
        <v>39711</v>
      </c>
      <c r="AG3052">
        <v>2008</v>
      </c>
      <c r="AH3052">
        <v>10</v>
      </c>
      <c r="AJ3052" s="2">
        <f>DATE(emdat_data[[#This Row],[End Year]],emdat_data[[#This Row],[End Month]],emdat_data[[#This Row],[End Day]])</f>
        <v>39721</v>
      </c>
      <c r="AK3052">
        <v>3</v>
      </c>
      <c r="AL3052">
        <v>5</v>
      </c>
      <c r="AM3052">
        <v>2770</v>
      </c>
      <c r="AO3052">
        <v>2775</v>
      </c>
      <c r="AV3052">
        <v>73.568745535504604</v>
      </c>
      <c r="AX3052" t="s">
        <v>10977</v>
      </c>
      <c r="AY3052" t="s">
        <v>10978</v>
      </c>
    </row>
    <row r="3053" spans="1:51" x14ac:dyDescent="0.25">
      <c r="A3053" t="s">
        <v>10994</v>
      </c>
      <c r="B3053">
        <v>2008</v>
      </c>
      <c r="C3053">
        <v>449</v>
      </c>
      <c r="D3053" t="s">
        <v>10995</v>
      </c>
      <c r="E3053" t="s">
        <v>50</v>
      </c>
      <c r="F3053" t="s">
        <v>119</v>
      </c>
      <c r="G3053" t="s">
        <v>120</v>
      </c>
      <c r="H3053" t="s">
        <v>121</v>
      </c>
      <c r="J3053" t="s">
        <v>294</v>
      </c>
      <c r="K3053" t="s">
        <v>512</v>
      </c>
      <c r="L3053" t="s">
        <v>513</v>
      </c>
      <c r="M3053" t="s">
        <v>125</v>
      </c>
      <c r="N3053" t="s">
        <v>76</v>
      </c>
      <c r="O3053" t="s">
        <v>10996</v>
      </c>
      <c r="P3053" t="s">
        <v>10997</v>
      </c>
      <c r="T3053" t="s">
        <v>128</v>
      </c>
      <c r="U3053" t="s">
        <v>128</v>
      </c>
      <c r="X3053" t="s">
        <v>129</v>
      </c>
      <c r="AA3053" s="1"/>
      <c r="AC3053">
        <v>2008</v>
      </c>
      <c r="AD3053">
        <v>9</v>
      </c>
      <c r="AE3053">
        <v>22</v>
      </c>
      <c r="AF3053" s="2">
        <f>DATE(emdat_data[[#This Row],[Start Year]],emdat_data[[#This Row],[Start Month]],emdat_data[[#This Row],[Start Day]])</f>
        <v>39713</v>
      </c>
      <c r="AG3053">
        <v>2008</v>
      </c>
      <c r="AH3053">
        <v>10</v>
      </c>
      <c r="AI3053">
        <v>2</v>
      </c>
      <c r="AJ3053" s="2">
        <f>DATE(emdat_data[[#This Row],[End Year]],emdat_data[[#This Row],[End Month]],emdat_data[[#This Row],[End Day]])</f>
        <v>39723</v>
      </c>
      <c r="AK3053">
        <v>2</v>
      </c>
      <c r="AM3053">
        <v>527</v>
      </c>
      <c r="AO3053">
        <v>527</v>
      </c>
      <c r="AV3053">
        <v>73.568745535504604</v>
      </c>
    </row>
    <row r="3054" spans="1:51" hidden="1" x14ac:dyDescent="0.25">
      <c r="A3054" t="s">
        <v>12321</v>
      </c>
      <c r="B3054">
        <v>2008</v>
      </c>
      <c r="C3054">
        <v>431</v>
      </c>
      <c r="E3054" t="s">
        <v>50</v>
      </c>
      <c r="F3054" t="s">
        <v>71</v>
      </c>
      <c r="G3054" t="s">
        <v>72</v>
      </c>
      <c r="H3054" t="s">
        <v>102</v>
      </c>
      <c r="K3054" t="s">
        <v>303</v>
      </c>
      <c r="L3054" t="s">
        <v>304</v>
      </c>
      <c r="M3054" t="s">
        <v>56</v>
      </c>
      <c r="N3054" t="s">
        <v>57</v>
      </c>
      <c r="O3054" t="s">
        <v>12322</v>
      </c>
      <c r="P3054" t="s">
        <v>642</v>
      </c>
      <c r="Q3054" t="s">
        <v>176</v>
      </c>
      <c r="W3054">
        <v>168100</v>
      </c>
      <c r="X3054" t="s">
        <v>78</v>
      </c>
      <c r="AA3054" s="1"/>
      <c r="AC3054">
        <v>2008</v>
      </c>
      <c r="AD3054">
        <v>9</v>
      </c>
      <c r="AE3054">
        <v>22</v>
      </c>
      <c r="AF3054" s="2">
        <f>DATE(emdat_data[[#This Row],[Start Year]],emdat_data[[#This Row],[Start Month]],emdat_data[[#This Row],[Start Day]])</f>
        <v>39713</v>
      </c>
      <c r="AG3054">
        <v>2008</v>
      </c>
      <c r="AH3054">
        <v>9</v>
      </c>
      <c r="AI3054">
        <v>29</v>
      </c>
      <c r="AJ3054" s="2">
        <f>DATE(emdat_data[[#This Row],[End Year]],emdat_data[[#This Row],[End Month]],emdat_data[[#This Row],[End Day]])</f>
        <v>39720</v>
      </c>
      <c r="AK3054">
        <v>50</v>
      </c>
      <c r="AL3054">
        <v>3</v>
      </c>
      <c r="AM3054">
        <v>180000</v>
      </c>
      <c r="AO3054">
        <v>180003</v>
      </c>
      <c r="AV3054">
        <v>73.568745535504604</v>
      </c>
      <c r="AX3054" t="s">
        <v>12323</v>
      </c>
      <c r="AY3054" t="s">
        <v>12324</v>
      </c>
    </row>
    <row r="3055" spans="1:51" hidden="1" x14ac:dyDescent="0.25">
      <c r="A3055" t="s">
        <v>12348</v>
      </c>
      <c r="B3055">
        <v>2008</v>
      </c>
      <c r="C3055">
        <v>426</v>
      </c>
      <c r="D3055" t="s">
        <v>11118</v>
      </c>
      <c r="E3055" t="s">
        <v>50</v>
      </c>
      <c r="F3055" t="s">
        <v>63</v>
      </c>
      <c r="G3055" t="s">
        <v>82</v>
      </c>
      <c r="H3055" t="s">
        <v>98</v>
      </c>
      <c r="J3055" t="s">
        <v>11119</v>
      </c>
      <c r="K3055" t="s">
        <v>364</v>
      </c>
      <c r="L3055" t="s">
        <v>365</v>
      </c>
      <c r="M3055" t="s">
        <v>173</v>
      </c>
      <c r="N3055" t="s">
        <v>57</v>
      </c>
      <c r="O3055" t="s">
        <v>12349</v>
      </c>
      <c r="Q3055" t="s">
        <v>176</v>
      </c>
      <c r="X3055" t="s">
        <v>88</v>
      </c>
      <c r="AA3055" s="1"/>
      <c r="AC3055">
        <v>2008</v>
      </c>
      <c r="AD3055">
        <v>9</v>
      </c>
      <c r="AE3055">
        <v>22</v>
      </c>
      <c r="AF3055" s="2">
        <f>DATE(emdat_data[[#This Row],[Start Year]],emdat_data[[#This Row],[Start Month]],emdat_data[[#This Row],[Start Day]])</f>
        <v>39713</v>
      </c>
      <c r="AG3055">
        <v>2008</v>
      </c>
      <c r="AH3055">
        <v>9</v>
      </c>
      <c r="AI3055">
        <v>22</v>
      </c>
      <c r="AJ3055" s="2">
        <f>DATE(emdat_data[[#This Row],[End Year]],emdat_data[[#This Row],[End Month]],emdat_data[[#This Row],[End Day]])</f>
        <v>39713</v>
      </c>
      <c r="AK3055">
        <v>37</v>
      </c>
      <c r="AL3055">
        <v>17</v>
      </c>
      <c r="AM3055">
        <v>41630</v>
      </c>
      <c r="AN3055">
        <v>4485</v>
      </c>
      <c r="AO3055">
        <v>46132</v>
      </c>
      <c r="AT3055">
        <v>7420</v>
      </c>
      <c r="AU3055">
        <v>10086</v>
      </c>
      <c r="AV3055">
        <v>73.568745535504604</v>
      </c>
      <c r="AX3055" t="s">
        <v>12350</v>
      </c>
      <c r="AY3055" t="s">
        <v>12351</v>
      </c>
    </row>
    <row r="3056" spans="1:51" hidden="1" x14ac:dyDescent="0.25">
      <c r="A3056" t="s">
        <v>12847</v>
      </c>
      <c r="B3056">
        <v>2008</v>
      </c>
      <c r="C3056">
        <v>426</v>
      </c>
      <c r="D3056" t="s">
        <v>11118</v>
      </c>
      <c r="E3056" t="s">
        <v>50</v>
      </c>
      <c r="F3056" t="s">
        <v>63</v>
      </c>
      <c r="G3056" t="s">
        <v>82</v>
      </c>
      <c r="H3056" t="s">
        <v>98</v>
      </c>
      <c r="J3056" t="s">
        <v>11119</v>
      </c>
      <c r="K3056" t="s">
        <v>2539</v>
      </c>
      <c r="L3056" t="s">
        <v>2540</v>
      </c>
      <c r="M3056" t="s">
        <v>161</v>
      </c>
      <c r="N3056" t="s">
        <v>57</v>
      </c>
      <c r="O3056" t="s">
        <v>2958</v>
      </c>
      <c r="X3056" t="s">
        <v>88</v>
      </c>
      <c r="AA3056" s="1"/>
      <c r="AC3056">
        <v>2008</v>
      </c>
      <c r="AD3056">
        <v>9</v>
      </c>
      <c r="AE3056">
        <v>23</v>
      </c>
      <c r="AF3056" s="2">
        <f>DATE(emdat_data[[#This Row],[Start Year]],emdat_data[[#This Row],[Start Month]],emdat_data[[#This Row],[Start Day]])</f>
        <v>39714</v>
      </c>
      <c r="AG3056">
        <v>2008</v>
      </c>
      <c r="AH3056">
        <v>9</v>
      </c>
      <c r="AI3056">
        <v>23</v>
      </c>
      <c r="AJ3056" s="2">
        <f>DATE(emdat_data[[#This Row],[End Year]],emdat_data[[#This Row],[End Month]],emdat_data[[#This Row],[End Day]])</f>
        <v>39714</v>
      </c>
      <c r="AK3056">
        <v>1</v>
      </c>
      <c r="AV3056">
        <v>73.568745535504604</v>
      </c>
      <c r="AW3056" t="s">
        <v>2542</v>
      </c>
      <c r="AY3056" t="s">
        <v>2543</v>
      </c>
    </row>
    <row r="3057" spans="1:51" hidden="1" x14ac:dyDescent="0.25">
      <c r="A3057" t="s">
        <v>11117</v>
      </c>
      <c r="B3057">
        <v>2008</v>
      </c>
      <c r="C3057">
        <v>426</v>
      </c>
      <c r="D3057" t="s">
        <v>11118</v>
      </c>
      <c r="E3057" t="s">
        <v>50</v>
      </c>
      <c r="F3057" t="s">
        <v>63</v>
      </c>
      <c r="G3057" t="s">
        <v>82</v>
      </c>
      <c r="H3057" t="s">
        <v>98</v>
      </c>
      <c r="J3057" t="s">
        <v>11119</v>
      </c>
      <c r="K3057" t="s">
        <v>159</v>
      </c>
      <c r="L3057" t="s">
        <v>160</v>
      </c>
      <c r="M3057" t="s">
        <v>161</v>
      </c>
      <c r="N3057" t="s">
        <v>57</v>
      </c>
      <c r="O3057" t="s">
        <v>11120</v>
      </c>
      <c r="X3057" t="s">
        <v>88</v>
      </c>
      <c r="AA3057" s="1"/>
      <c r="AC3057">
        <v>2008</v>
      </c>
      <c r="AD3057">
        <v>9</v>
      </c>
      <c r="AE3057">
        <v>24</v>
      </c>
      <c r="AF3057" s="2">
        <f>DATE(emdat_data[[#This Row],[Start Year]],emdat_data[[#This Row],[Start Month]],emdat_data[[#This Row],[Start Day]])</f>
        <v>39715</v>
      </c>
      <c r="AG3057">
        <v>2008</v>
      </c>
      <c r="AH3057">
        <v>9</v>
      </c>
      <c r="AI3057">
        <v>25</v>
      </c>
      <c r="AJ3057" s="2">
        <f>DATE(emdat_data[[#This Row],[End Year]],emdat_data[[#This Row],[End Month]],emdat_data[[#This Row],[End Day]])</f>
        <v>39716</v>
      </c>
      <c r="AK3057">
        <v>12</v>
      </c>
      <c r="AT3057">
        <v>824000</v>
      </c>
      <c r="AU3057">
        <v>1120041</v>
      </c>
      <c r="AV3057">
        <v>73.568745535504604</v>
      </c>
      <c r="AW3057" t="s">
        <v>11121</v>
      </c>
      <c r="AX3057" t="s">
        <v>11122</v>
      </c>
      <c r="AY3057" t="s">
        <v>11123</v>
      </c>
    </row>
    <row r="3058" spans="1:51" hidden="1" x14ac:dyDescent="0.25">
      <c r="A3058" t="s">
        <v>12317</v>
      </c>
      <c r="B3058">
        <v>2008</v>
      </c>
      <c r="C3058">
        <v>457</v>
      </c>
      <c r="E3058" t="s">
        <v>50</v>
      </c>
      <c r="F3058" t="s">
        <v>71</v>
      </c>
      <c r="G3058" t="s">
        <v>72</v>
      </c>
      <c r="H3058" t="s">
        <v>102</v>
      </c>
      <c r="K3058" t="s">
        <v>2612</v>
      </c>
      <c r="L3058" t="s">
        <v>2613</v>
      </c>
      <c r="M3058" t="s">
        <v>204</v>
      </c>
      <c r="N3058" t="s">
        <v>86</v>
      </c>
      <c r="O3058" t="s">
        <v>12318</v>
      </c>
      <c r="P3058" t="s">
        <v>642</v>
      </c>
      <c r="Q3058" t="s">
        <v>176</v>
      </c>
      <c r="W3058">
        <v>34760</v>
      </c>
      <c r="X3058" t="s">
        <v>78</v>
      </c>
      <c r="Y3058">
        <v>12</v>
      </c>
      <c r="Z3058">
        <v>-8637</v>
      </c>
      <c r="AA3058" s="1"/>
      <c r="AC3058">
        <v>2008</v>
      </c>
      <c r="AD3058">
        <v>9</v>
      </c>
      <c r="AE3058">
        <v>24</v>
      </c>
      <c r="AF3058" s="2">
        <f>DATE(emdat_data[[#This Row],[Start Year]],emdat_data[[#This Row],[Start Month]],emdat_data[[#This Row],[Start Day]])</f>
        <v>39715</v>
      </c>
      <c r="AG3058">
        <v>2008</v>
      </c>
      <c r="AH3058">
        <v>10</v>
      </c>
      <c r="AI3058">
        <v>17</v>
      </c>
      <c r="AJ3058" s="2">
        <f>DATE(emdat_data[[#This Row],[End Year]],emdat_data[[#This Row],[End Month]],emdat_data[[#This Row],[End Day]])</f>
        <v>39738</v>
      </c>
      <c r="AK3058">
        <v>13</v>
      </c>
      <c r="AM3058">
        <v>3525</v>
      </c>
      <c r="AO3058">
        <v>3525</v>
      </c>
      <c r="AV3058">
        <v>73.568745535504604</v>
      </c>
      <c r="AW3058" t="s">
        <v>12319</v>
      </c>
      <c r="AY3058" t="s">
        <v>12320</v>
      </c>
    </row>
    <row r="3059" spans="1:51" hidden="1" x14ac:dyDescent="0.25">
      <c r="A3059" t="s">
        <v>12220</v>
      </c>
      <c r="B3059">
        <v>2008</v>
      </c>
      <c r="C3059">
        <v>426</v>
      </c>
      <c r="D3059" t="s">
        <v>11118</v>
      </c>
      <c r="E3059" t="s">
        <v>50</v>
      </c>
      <c r="F3059" t="s">
        <v>63</v>
      </c>
      <c r="G3059" t="s">
        <v>82</v>
      </c>
      <c r="H3059" t="s">
        <v>98</v>
      </c>
      <c r="J3059" t="s">
        <v>11119</v>
      </c>
      <c r="K3059" t="s">
        <v>3068</v>
      </c>
      <c r="L3059" t="s">
        <v>3069</v>
      </c>
      <c r="M3059" t="s">
        <v>173</v>
      </c>
      <c r="N3059" t="s">
        <v>57</v>
      </c>
      <c r="O3059" t="s">
        <v>12221</v>
      </c>
      <c r="Q3059" t="s">
        <v>72</v>
      </c>
      <c r="R3059" t="s">
        <v>176</v>
      </c>
      <c r="X3059" t="s">
        <v>88</v>
      </c>
      <c r="Y3059">
        <v>219</v>
      </c>
      <c r="Z3059">
        <v>10459</v>
      </c>
      <c r="AA3059" s="1"/>
      <c r="AC3059">
        <v>2008</v>
      </c>
      <c r="AD3059">
        <v>9</v>
      </c>
      <c r="AE3059">
        <v>25</v>
      </c>
      <c r="AF3059" s="2">
        <f>DATE(emdat_data[[#This Row],[Start Year]],emdat_data[[#This Row],[Start Month]],emdat_data[[#This Row],[Start Day]])</f>
        <v>39716</v>
      </c>
      <c r="AG3059">
        <v>2008</v>
      </c>
      <c r="AH3059">
        <v>9</v>
      </c>
      <c r="AI3059">
        <v>28</v>
      </c>
      <c r="AJ3059" s="2">
        <f>DATE(emdat_data[[#This Row],[End Year]],emdat_data[[#This Row],[End Month]],emdat_data[[#This Row],[End Day]])</f>
        <v>39719</v>
      </c>
      <c r="AK3059">
        <v>46</v>
      </c>
      <c r="AL3059">
        <v>61</v>
      </c>
      <c r="AM3059">
        <v>51755</v>
      </c>
      <c r="AN3059">
        <v>6695</v>
      </c>
      <c r="AO3059">
        <v>58511</v>
      </c>
      <c r="AT3059">
        <v>63000</v>
      </c>
      <c r="AU3059">
        <v>85634</v>
      </c>
      <c r="AV3059">
        <v>73.568745535504604</v>
      </c>
      <c r="AW3059" t="s">
        <v>12222</v>
      </c>
      <c r="AY3059" t="s">
        <v>12223</v>
      </c>
    </row>
    <row r="3060" spans="1:51" hidden="1" x14ac:dyDescent="0.25">
      <c r="A3060" t="s">
        <v>11124</v>
      </c>
      <c r="B3060">
        <v>2008</v>
      </c>
      <c r="C3060">
        <v>441</v>
      </c>
      <c r="E3060" t="s">
        <v>50</v>
      </c>
      <c r="F3060" t="s">
        <v>63</v>
      </c>
      <c r="G3060" t="s">
        <v>82</v>
      </c>
      <c r="H3060" t="s">
        <v>98</v>
      </c>
      <c r="J3060" t="s">
        <v>11125</v>
      </c>
      <c r="K3060" t="s">
        <v>159</v>
      </c>
      <c r="L3060" t="s">
        <v>160</v>
      </c>
      <c r="M3060" t="s">
        <v>161</v>
      </c>
      <c r="N3060" t="s">
        <v>57</v>
      </c>
      <c r="O3060" t="s">
        <v>11126</v>
      </c>
      <c r="X3060" t="s">
        <v>88</v>
      </c>
      <c r="AA3060" s="1"/>
      <c r="AC3060">
        <v>2008</v>
      </c>
      <c r="AD3060">
        <v>9</v>
      </c>
      <c r="AE3060">
        <v>28</v>
      </c>
      <c r="AF3060" s="2">
        <f>DATE(emdat_data[[#This Row],[Start Year]],emdat_data[[#This Row],[Start Month]],emdat_data[[#This Row],[Start Day]])</f>
        <v>39719</v>
      </c>
      <c r="AG3060">
        <v>2008</v>
      </c>
      <c r="AH3060">
        <v>9</v>
      </c>
      <c r="AI3060">
        <v>28</v>
      </c>
      <c r="AJ3060" s="2">
        <f>DATE(emdat_data[[#This Row],[End Year]],emdat_data[[#This Row],[End Month]],emdat_data[[#This Row],[End Day]])</f>
        <v>39719</v>
      </c>
      <c r="AV3060">
        <v>73.568745535504604</v>
      </c>
      <c r="AX3060" t="s">
        <v>11127</v>
      </c>
      <c r="AY3060" t="s">
        <v>11128</v>
      </c>
    </row>
    <row r="3061" spans="1:51" hidden="1" x14ac:dyDescent="0.25">
      <c r="A3061" t="s">
        <v>12450</v>
      </c>
      <c r="B3061">
        <v>2008</v>
      </c>
      <c r="C3061">
        <v>441</v>
      </c>
      <c r="E3061" t="s">
        <v>50</v>
      </c>
      <c r="F3061" t="s">
        <v>63</v>
      </c>
      <c r="G3061" t="s">
        <v>82</v>
      </c>
      <c r="H3061" t="s">
        <v>98</v>
      </c>
      <c r="J3061" t="s">
        <v>11125</v>
      </c>
      <c r="K3061" t="s">
        <v>2539</v>
      </c>
      <c r="L3061" t="s">
        <v>2540</v>
      </c>
      <c r="M3061" t="s">
        <v>161</v>
      </c>
      <c r="N3061" t="s">
        <v>57</v>
      </c>
      <c r="O3061" t="s">
        <v>12451</v>
      </c>
      <c r="Q3061" t="s">
        <v>72</v>
      </c>
      <c r="W3061">
        <v>227</v>
      </c>
      <c r="X3061" t="s">
        <v>88</v>
      </c>
      <c r="AA3061" s="1"/>
      <c r="AC3061">
        <v>2008</v>
      </c>
      <c r="AD3061">
        <v>9</v>
      </c>
      <c r="AE3061">
        <v>28</v>
      </c>
      <c r="AF3061" s="2">
        <f>DATE(emdat_data[[#This Row],[Start Year]],emdat_data[[#This Row],[Start Month]],emdat_data[[#This Row],[Start Day]])</f>
        <v>39719</v>
      </c>
      <c r="AG3061">
        <v>2008</v>
      </c>
      <c r="AH3061">
        <v>9</v>
      </c>
      <c r="AI3061">
        <v>28</v>
      </c>
      <c r="AJ3061" s="2">
        <f>DATE(emdat_data[[#This Row],[End Year]],emdat_data[[#This Row],[End Month]],emdat_data[[#This Row],[End Day]])</f>
        <v>39719</v>
      </c>
      <c r="AK3061">
        <v>3</v>
      </c>
      <c r="AL3061">
        <v>60</v>
      </c>
      <c r="AO3061">
        <v>60</v>
      </c>
      <c r="AR3061">
        <v>65000</v>
      </c>
      <c r="AS3061">
        <v>88353</v>
      </c>
      <c r="AT3061">
        <v>90000</v>
      </c>
      <c r="AU3061">
        <v>122335</v>
      </c>
      <c r="AV3061">
        <v>73.568745535504604</v>
      </c>
      <c r="AW3061" t="s">
        <v>2542</v>
      </c>
      <c r="AY3061" t="s">
        <v>2543</v>
      </c>
    </row>
    <row r="3062" spans="1:51" hidden="1" x14ac:dyDescent="0.25">
      <c r="A3062" t="s">
        <v>12745</v>
      </c>
      <c r="B3062">
        <v>2008</v>
      </c>
      <c r="C3062">
        <v>623</v>
      </c>
      <c r="E3062" t="s">
        <v>50</v>
      </c>
      <c r="F3062" t="s">
        <v>63</v>
      </c>
      <c r="G3062" t="s">
        <v>82</v>
      </c>
      <c r="H3062" t="s">
        <v>98</v>
      </c>
      <c r="J3062" t="s">
        <v>12746</v>
      </c>
      <c r="K3062" t="s">
        <v>364</v>
      </c>
      <c r="L3062" t="s">
        <v>365</v>
      </c>
      <c r="M3062" t="s">
        <v>173</v>
      </c>
      <c r="N3062" t="s">
        <v>57</v>
      </c>
      <c r="O3062" t="s">
        <v>12747</v>
      </c>
      <c r="X3062" t="s">
        <v>88</v>
      </c>
      <c r="AA3062" s="1"/>
      <c r="AC3062">
        <v>2008</v>
      </c>
      <c r="AD3062">
        <v>9</v>
      </c>
      <c r="AE3062">
        <v>29</v>
      </c>
      <c r="AF3062" s="2">
        <f>DATE(emdat_data[[#This Row],[Start Year]],emdat_data[[#This Row],[Start Month]],emdat_data[[#This Row],[Start Day]])</f>
        <v>39720</v>
      </c>
      <c r="AG3062">
        <v>2008</v>
      </c>
      <c r="AH3062">
        <v>9</v>
      </c>
      <c r="AI3062">
        <v>29</v>
      </c>
      <c r="AJ3062" s="2">
        <f>DATE(emdat_data[[#This Row],[End Year]],emdat_data[[#This Row],[End Month]],emdat_data[[#This Row],[End Day]])</f>
        <v>39720</v>
      </c>
      <c r="AK3062">
        <v>1</v>
      </c>
      <c r="AM3062">
        <v>27683</v>
      </c>
      <c r="AO3062">
        <v>27683</v>
      </c>
      <c r="AV3062">
        <v>73.568745535504604</v>
      </c>
      <c r="AX3062" t="s">
        <v>12748</v>
      </c>
      <c r="AY3062" t="s">
        <v>12749</v>
      </c>
    </row>
    <row r="3063" spans="1:51" x14ac:dyDescent="0.25">
      <c r="A3063" t="s">
        <v>12791</v>
      </c>
      <c r="B3063">
        <v>2008</v>
      </c>
      <c r="C3063">
        <v>470</v>
      </c>
      <c r="E3063" t="s">
        <v>50</v>
      </c>
      <c r="F3063" t="s">
        <v>119</v>
      </c>
      <c r="G3063" t="s">
        <v>120</v>
      </c>
      <c r="H3063" t="s">
        <v>121</v>
      </c>
      <c r="J3063" t="s">
        <v>294</v>
      </c>
      <c r="K3063" t="s">
        <v>2855</v>
      </c>
      <c r="L3063" t="s">
        <v>2856</v>
      </c>
      <c r="M3063" t="s">
        <v>995</v>
      </c>
      <c r="N3063" t="s">
        <v>76</v>
      </c>
      <c r="O3063" t="s">
        <v>12792</v>
      </c>
      <c r="T3063" t="s">
        <v>128</v>
      </c>
      <c r="U3063" t="s">
        <v>128</v>
      </c>
      <c r="X3063" t="s">
        <v>129</v>
      </c>
      <c r="AA3063" s="1"/>
      <c r="AC3063">
        <v>2008</v>
      </c>
      <c r="AD3063">
        <v>9</v>
      </c>
      <c r="AE3063">
        <v>29</v>
      </c>
      <c r="AF3063" s="2">
        <f>DATE(emdat_data[[#This Row],[Start Year]],emdat_data[[#This Row],[Start Month]],emdat_data[[#This Row],[Start Day]])</f>
        <v>39720</v>
      </c>
      <c r="AG3063">
        <v>2008</v>
      </c>
      <c r="AH3063">
        <v>10</v>
      </c>
      <c r="AI3063">
        <v>5</v>
      </c>
      <c r="AJ3063" s="2">
        <f>DATE(emdat_data[[#This Row],[End Year]],emdat_data[[#This Row],[End Month]],emdat_data[[#This Row],[End Day]])</f>
        <v>39726</v>
      </c>
      <c r="AK3063">
        <v>12</v>
      </c>
      <c r="AM3063">
        <v>49</v>
      </c>
      <c r="AO3063">
        <v>49</v>
      </c>
      <c r="AV3063">
        <v>73.568745535504604</v>
      </c>
    </row>
    <row r="3064" spans="1:51" hidden="1" x14ac:dyDescent="0.25">
      <c r="A3064" t="s">
        <v>12461</v>
      </c>
      <c r="B3064">
        <v>2008</v>
      </c>
      <c r="C3064">
        <v>437</v>
      </c>
      <c r="E3064" t="s">
        <v>50</v>
      </c>
      <c r="F3064" t="s">
        <v>63</v>
      </c>
      <c r="G3064" t="s">
        <v>82</v>
      </c>
      <c r="H3064" t="s">
        <v>98</v>
      </c>
      <c r="J3064" t="s">
        <v>12462</v>
      </c>
      <c r="K3064" t="s">
        <v>3068</v>
      </c>
      <c r="L3064" t="s">
        <v>3069</v>
      </c>
      <c r="M3064" t="s">
        <v>173</v>
      </c>
      <c r="N3064" t="s">
        <v>57</v>
      </c>
      <c r="O3064" t="s">
        <v>12463</v>
      </c>
      <c r="Q3064" t="s">
        <v>72</v>
      </c>
      <c r="W3064">
        <v>102</v>
      </c>
      <c r="X3064" t="s">
        <v>88</v>
      </c>
      <c r="AA3064" s="1"/>
      <c r="AC3064">
        <v>2008</v>
      </c>
      <c r="AD3064">
        <v>9</v>
      </c>
      <c r="AE3064">
        <v>30</v>
      </c>
      <c r="AF3064" s="2">
        <f>DATE(emdat_data[[#This Row],[Start Year]],emdat_data[[#This Row],[Start Month]],emdat_data[[#This Row],[Start Day]])</f>
        <v>39721</v>
      </c>
      <c r="AG3064">
        <v>2008</v>
      </c>
      <c r="AH3064">
        <v>9</v>
      </c>
      <c r="AI3064">
        <v>30</v>
      </c>
      <c r="AJ3064" s="2">
        <f>DATE(emdat_data[[#This Row],[End Year]],emdat_data[[#This Row],[End Month]],emdat_data[[#This Row],[End Day]])</f>
        <v>39721</v>
      </c>
      <c r="AK3064">
        <v>18</v>
      </c>
      <c r="AM3064">
        <v>30860</v>
      </c>
      <c r="AN3064">
        <v>820</v>
      </c>
      <c r="AO3064">
        <v>31680</v>
      </c>
      <c r="AT3064">
        <v>6500</v>
      </c>
      <c r="AU3064">
        <v>8835</v>
      </c>
      <c r="AV3064">
        <v>73.568745535504604</v>
      </c>
      <c r="AW3064" t="s">
        <v>12464</v>
      </c>
      <c r="AY3064" t="s">
        <v>12465</v>
      </c>
    </row>
    <row r="3065" spans="1:51" hidden="1" x14ac:dyDescent="0.25">
      <c r="A3065" t="s">
        <v>10913</v>
      </c>
      <c r="B3065">
        <v>2008</v>
      </c>
      <c r="C3065">
        <v>9475</v>
      </c>
      <c r="E3065" t="s">
        <v>50</v>
      </c>
      <c r="F3065" t="s">
        <v>350</v>
      </c>
      <c r="G3065" t="s">
        <v>351</v>
      </c>
      <c r="H3065" t="s">
        <v>351</v>
      </c>
      <c r="K3065" t="s">
        <v>54</v>
      </c>
      <c r="L3065" t="s">
        <v>55</v>
      </c>
      <c r="M3065" t="s">
        <v>56</v>
      </c>
      <c r="N3065" t="s">
        <v>57</v>
      </c>
      <c r="O3065" t="s">
        <v>10914</v>
      </c>
      <c r="Q3065" t="s">
        <v>1023</v>
      </c>
      <c r="X3065" t="s">
        <v>78</v>
      </c>
      <c r="AA3065" s="1"/>
      <c r="AC3065">
        <v>2008</v>
      </c>
      <c r="AD3065">
        <v>10</v>
      </c>
      <c r="AF3065" s="2">
        <f>DATE(emdat_data[[#This Row],[Start Year]],emdat_data[[#This Row],[Start Month]],emdat_data[[#This Row],[Start Day]])</f>
        <v>39721</v>
      </c>
      <c r="AG3065">
        <v>2008</v>
      </c>
      <c r="AH3065">
        <v>10</v>
      </c>
      <c r="AJ3065" s="2">
        <f>DATE(emdat_data[[#This Row],[End Year]],emdat_data[[#This Row],[End Month]],emdat_data[[#This Row],[End Day]])</f>
        <v>39721</v>
      </c>
      <c r="AM3065">
        <v>280000</v>
      </c>
      <c r="AO3065">
        <v>280000</v>
      </c>
      <c r="AV3065">
        <v>73.568745535504604</v>
      </c>
      <c r="AW3065" t="s">
        <v>10915</v>
      </c>
      <c r="AY3065" t="s">
        <v>10916</v>
      </c>
    </row>
    <row r="3066" spans="1:51" x14ac:dyDescent="0.25">
      <c r="A3066" t="s">
        <v>11029</v>
      </c>
      <c r="B3066">
        <v>2008</v>
      </c>
      <c r="C3066">
        <v>660</v>
      </c>
      <c r="D3066" t="s">
        <v>11030</v>
      </c>
      <c r="E3066" t="s">
        <v>50</v>
      </c>
      <c r="F3066" t="s">
        <v>119</v>
      </c>
      <c r="G3066" t="s">
        <v>120</v>
      </c>
      <c r="H3066" t="s">
        <v>301</v>
      </c>
      <c r="J3066" t="s">
        <v>843</v>
      </c>
      <c r="K3066" t="s">
        <v>131</v>
      </c>
      <c r="L3066" t="s">
        <v>132</v>
      </c>
      <c r="M3066" t="s">
        <v>85</v>
      </c>
      <c r="N3066" t="s">
        <v>86</v>
      </c>
      <c r="O3066" t="s">
        <v>11031</v>
      </c>
      <c r="U3066" t="s">
        <v>127</v>
      </c>
      <c r="V3066">
        <v>419</v>
      </c>
      <c r="X3066" t="s">
        <v>129</v>
      </c>
      <c r="AA3066" s="1"/>
      <c r="AC3066">
        <v>2008</v>
      </c>
      <c r="AD3066">
        <v>10</v>
      </c>
      <c r="AF3066" s="2">
        <f>DATE(emdat_data[[#This Row],[Start Year]],emdat_data[[#This Row],[Start Month]],emdat_data[[#This Row],[Start Day]])</f>
        <v>39721</v>
      </c>
      <c r="AG3066">
        <v>2009</v>
      </c>
      <c r="AH3066">
        <v>6</v>
      </c>
      <c r="AI3066">
        <v>17</v>
      </c>
      <c r="AJ3066" s="2">
        <f>DATE(emdat_data[[#This Row],[End Year]],emdat_data[[#This Row],[End Month]],emdat_data[[#This Row],[End Day]])</f>
        <v>39981</v>
      </c>
      <c r="AK3066">
        <v>27</v>
      </c>
      <c r="AM3066">
        <v>6998</v>
      </c>
      <c r="AO3066">
        <v>6998</v>
      </c>
      <c r="AV3066">
        <v>73.568745535504604</v>
      </c>
    </row>
    <row r="3067" spans="1:51" hidden="1" x14ac:dyDescent="0.25">
      <c r="A3067" t="s">
        <v>11272</v>
      </c>
      <c r="B3067">
        <v>2008</v>
      </c>
      <c r="C3067">
        <v>618</v>
      </c>
      <c r="E3067" t="s">
        <v>50</v>
      </c>
      <c r="F3067" t="s">
        <v>71</v>
      </c>
      <c r="G3067" t="s">
        <v>72</v>
      </c>
      <c r="H3067" t="s">
        <v>102</v>
      </c>
      <c r="K3067" t="s">
        <v>171</v>
      </c>
      <c r="L3067" t="s">
        <v>172</v>
      </c>
      <c r="M3067" t="s">
        <v>173</v>
      </c>
      <c r="N3067" t="s">
        <v>57</v>
      </c>
      <c r="O3067" t="s">
        <v>11273</v>
      </c>
      <c r="X3067" t="s">
        <v>78</v>
      </c>
      <c r="AA3067" s="1"/>
      <c r="AC3067">
        <v>2008</v>
      </c>
      <c r="AD3067">
        <v>10</v>
      </c>
      <c r="AF3067" s="2">
        <f>DATE(emdat_data[[#This Row],[Start Year]],emdat_data[[#This Row],[Start Month]],emdat_data[[#This Row],[Start Day]])</f>
        <v>39721</v>
      </c>
      <c r="AG3067">
        <v>2008</v>
      </c>
      <c r="AH3067">
        <v>10</v>
      </c>
      <c r="AJ3067" s="2">
        <f>DATE(emdat_data[[#This Row],[End Year]],emdat_data[[#This Row],[End Month]],emdat_data[[#This Row],[End Day]])</f>
        <v>39721</v>
      </c>
      <c r="AK3067">
        <v>5</v>
      </c>
      <c r="AM3067">
        <v>11000</v>
      </c>
      <c r="AO3067">
        <v>11000</v>
      </c>
      <c r="AV3067">
        <v>73.568745535504604</v>
      </c>
      <c r="AW3067" t="s">
        <v>11274</v>
      </c>
      <c r="AY3067" t="s">
        <v>11275</v>
      </c>
    </row>
    <row r="3068" spans="1:51" hidden="1" x14ac:dyDescent="0.25">
      <c r="A3068" t="s">
        <v>12489</v>
      </c>
      <c r="B3068">
        <v>2008</v>
      </c>
      <c r="C3068">
        <v>9456</v>
      </c>
      <c r="E3068" t="s">
        <v>50</v>
      </c>
      <c r="F3068" t="s">
        <v>350</v>
      </c>
      <c r="G3068" t="s">
        <v>351</v>
      </c>
      <c r="H3068" t="s">
        <v>351</v>
      </c>
      <c r="K3068" t="s">
        <v>2910</v>
      </c>
      <c r="L3068" t="s">
        <v>2911</v>
      </c>
      <c r="M3068" t="s">
        <v>253</v>
      </c>
      <c r="N3068" t="s">
        <v>57</v>
      </c>
      <c r="O3068" t="s">
        <v>12490</v>
      </c>
      <c r="P3068" t="s">
        <v>12491</v>
      </c>
      <c r="Q3068" t="s">
        <v>1023</v>
      </c>
      <c r="X3068" t="s">
        <v>78</v>
      </c>
      <c r="AA3068" s="1"/>
      <c r="AC3068">
        <v>2008</v>
      </c>
      <c r="AD3068">
        <v>10</v>
      </c>
      <c r="AF3068" s="2">
        <f>DATE(emdat_data[[#This Row],[Start Year]],emdat_data[[#This Row],[Start Month]],emdat_data[[#This Row],[Start Day]])</f>
        <v>39721</v>
      </c>
      <c r="AG3068">
        <v>2008</v>
      </c>
      <c r="AH3068">
        <v>10</v>
      </c>
      <c r="AJ3068" s="2">
        <f>DATE(emdat_data[[#This Row],[End Year]],emdat_data[[#This Row],[End Month]],emdat_data[[#This Row],[End Day]])</f>
        <v>39721</v>
      </c>
      <c r="AM3068">
        <v>800000</v>
      </c>
      <c r="AO3068">
        <v>800000</v>
      </c>
      <c r="AV3068">
        <v>73.568745535504604</v>
      </c>
      <c r="AW3068" t="s">
        <v>12492</v>
      </c>
      <c r="AY3068" t="s">
        <v>12493</v>
      </c>
    </row>
    <row r="3069" spans="1:51" hidden="1" x14ac:dyDescent="0.25">
      <c r="A3069" t="s">
        <v>10767</v>
      </c>
      <c r="B3069">
        <v>2008</v>
      </c>
      <c r="C3069">
        <v>444</v>
      </c>
      <c r="D3069" t="s">
        <v>10768</v>
      </c>
      <c r="E3069" t="s">
        <v>50</v>
      </c>
      <c r="F3069" t="s">
        <v>71</v>
      </c>
      <c r="G3069" t="s">
        <v>72</v>
      </c>
      <c r="H3069" t="s">
        <v>170</v>
      </c>
      <c r="K3069" t="s">
        <v>993</v>
      </c>
      <c r="L3069" t="s">
        <v>994</v>
      </c>
      <c r="M3069" t="s">
        <v>995</v>
      </c>
      <c r="N3069" t="s">
        <v>76</v>
      </c>
      <c r="O3069" t="s">
        <v>10769</v>
      </c>
      <c r="P3069" t="s">
        <v>642</v>
      </c>
      <c r="Q3069" t="s">
        <v>176</v>
      </c>
      <c r="W3069">
        <v>34760</v>
      </c>
      <c r="X3069" t="s">
        <v>78</v>
      </c>
      <c r="Y3069">
        <v>348</v>
      </c>
      <c r="Z3069">
        <v>3224</v>
      </c>
      <c r="AA3069" s="1"/>
      <c r="AC3069">
        <v>2008</v>
      </c>
      <c r="AD3069">
        <v>10</v>
      </c>
      <c r="AE3069">
        <v>1</v>
      </c>
      <c r="AF3069" s="2">
        <f>DATE(emdat_data[[#This Row],[Start Year]],emdat_data[[#This Row],[Start Month]],emdat_data[[#This Row],[Start Day]])</f>
        <v>39722</v>
      </c>
      <c r="AG3069">
        <v>2008</v>
      </c>
      <c r="AH3069">
        <v>10</v>
      </c>
      <c r="AI3069">
        <v>17</v>
      </c>
      <c r="AJ3069" s="2">
        <f>DATE(emdat_data[[#This Row],[End Year]],emdat_data[[#This Row],[End Month]],emdat_data[[#This Row],[End Day]])</f>
        <v>39738</v>
      </c>
      <c r="AK3069">
        <v>93</v>
      </c>
      <c r="AL3069">
        <v>50</v>
      </c>
      <c r="AM3069">
        <v>59000</v>
      </c>
      <c r="AO3069">
        <v>59050</v>
      </c>
      <c r="AT3069">
        <v>348000</v>
      </c>
      <c r="AU3069">
        <v>473027</v>
      </c>
      <c r="AV3069">
        <v>73.568745535504604</v>
      </c>
      <c r="AW3069" t="s">
        <v>10770</v>
      </c>
      <c r="AY3069" t="s">
        <v>10771</v>
      </c>
    </row>
    <row r="3070" spans="1:51" hidden="1" x14ac:dyDescent="0.25">
      <c r="A3070" t="s">
        <v>12389</v>
      </c>
      <c r="B3070">
        <v>2008</v>
      </c>
      <c r="C3070">
        <v>485</v>
      </c>
      <c r="D3070" t="s">
        <v>12390</v>
      </c>
      <c r="E3070" t="s">
        <v>50</v>
      </c>
      <c r="F3070" t="s">
        <v>71</v>
      </c>
      <c r="G3070" t="s">
        <v>72</v>
      </c>
      <c r="H3070" t="s">
        <v>102</v>
      </c>
      <c r="K3070" t="s">
        <v>2842</v>
      </c>
      <c r="L3070" t="s">
        <v>2843</v>
      </c>
      <c r="M3070" t="s">
        <v>260</v>
      </c>
      <c r="N3070" t="s">
        <v>76</v>
      </c>
      <c r="O3070" t="s">
        <v>12391</v>
      </c>
      <c r="P3070" t="s">
        <v>642</v>
      </c>
      <c r="Q3070" t="s">
        <v>659</v>
      </c>
      <c r="W3070">
        <v>11140</v>
      </c>
      <c r="X3070" t="s">
        <v>78</v>
      </c>
      <c r="Y3070">
        <v>-172</v>
      </c>
      <c r="Z3070">
        <v>2989</v>
      </c>
      <c r="AA3070" s="1"/>
      <c r="AC3070">
        <v>2008</v>
      </c>
      <c r="AD3070">
        <v>10</v>
      </c>
      <c r="AE3070">
        <v>1</v>
      </c>
      <c r="AF3070" s="2">
        <f>DATE(emdat_data[[#This Row],[Start Year]],emdat_data[[#This Row],[Start Month]],emdat_data[[#This Row],[Start Day]])</f>
        <v>39722</v>
      </c>
      <c r="AG3070">
        <v>2008</v>
      </c>
      <c r="AH3070">
        <v>10</v>
      </c>
      <c r="AI3070">
        <v>6</v>
      </c>
      <c r="AJ3070" s="2">
        <f>DATE(emdat_data[[#This Row],[End Year]],emdat_data[[#This Row],[End Month]],emdat_data[[#This Row],[End Day]])</f>
        <v>39727</v>
      </c>
      <c r="AL3070">
        <v>51</v>
      </c>
      <c r="AM3070">
        <v>11295</v>
      </c>
      <c r="AO3070">
        <v>11346</v>
      </c>
      <c r="AV3070">
        <v>73.568745535504604</v>
      </c>
      <c r="AX3070" t="s">
        <v>12392</v>
      </c>
      <c r="AY3070" t="s">
        <v>12393</v>
      </c>
    </row>
    <row r="3071" spans="1:51" hidden="1" x14ac:dyDescent="0.25">
      <c r="A3071" t="s">
        <v>12569</v>
      </c>
      <c r="B3071">
        <v>2008</v>
      </c>
      <c r="C3071">
        <v>483</v>
      </c>
      <c r="E3071" t="s">
        <v>50</v>
      </c>
      <c r="F3071" t="s">
        <v>71</v>
      </c>
      <c r="G3071" t="s">
        <v>72</v>
      </c>
      <c r="H3071" t="s">
        <v>102</v>
      </c>
      <c r="K3071" t="s">
        <v>258</v>
      </c>
      <c r="L3071" t="s">
        <v>259</v>
      </c>
      <c r="M3071" t="s">
        <v>260</v>
      </c>
      <c r="N3071" t="s">
        <v>76</v>
      </c>
      <c r="O3071" t="s">
        <v>12570</v>
      </c>
      <c r="P3071" t="s">
        <v>966</v>
      </c>
      <c r="X3071" t="s">
        <v>78</v>
      </c>
      <c r="AA3071" s="1"/>
      <c r="AB3071" t="s">
        <v>12571</v>
      </c>
      <c r="AC3071">
        <v>2008</v>
      </c>
      <c r="AD3071">
        <v>10</v>
      </c>
      <c r="AE3071">
        <v>4</v>
      </c>
      <c r="AF3071" s="2">
        <f>DATE(emdat_data[[#This Row],[Start Year]],emdat_data[[#This Row],[Start Month]],emdat_data[[#This Row],[Start Day]])</f>
        <v>39725</v>
      </c>
      <c r="AG3071">
        <v>2008</v>
      </c>
      <c r="AH3071">
        <v>10</v>
      </c>
      <c r="AI3071">
        <v>7</v>
      </c>
      <c r="AJ3071" s="2">
        <f>DATE(emdat_data[[#This Row],[End Year]],emdat_data[[#This Row],[End Month]],emdat_data[[#This Row],[End Day]])</f>
        <v>39728</v>
      </c>
      <c r="AK3071">
        <v>17</v>
      </c>
      <c r="AM3071">
        <v>6310</v>
      </c>
      <c r="AO3071">
        <v>6310</v>
      </c>
      <c r="AV3071">
        <v>73.568745535504604</v>
      </c>
      <c r="AX3071" t="s">
        <v>12572</v>
      </c>
      <c r="AY3071" t="s">
        <v>12573</v>
      </c>
    </row>
    <row r="3072" spans="1:51" hidden="1" x14ac:dyDescent="0.25">
      <c r="A3072" t="s">
        <v>12596</v>
      </c>
      <c r="B3072">
        <v>2008</v>
      </c>
      <c r="C3072">
        <v>454</v>
      </c>
      <c r="D3072" t="s">
        <v>12597</v>
      </c>
      <c r="E3072" t="s">
        <v>50</v>
      </c>
      <c r="F3072" t="s">
        <v>51</v>
      </c>
      <c r="G3072" t="s">
        <v>52</v>
      </c>
      <c r="H3072" t="s">
        <v>53</v>
      </c>
      <c r="K3072" t="s">
        <v>2261</v>
      </c>
      <c r="L3072" t="s">
        <v>2262</v>
      </c>
      <c r="M3072" t="s">
        <v>253</v>
      </c>
      <c r="N3072" t="s">
        <v>57</v>
      </c>
      <c r="O3072" t="s">
        <v>12598</v>
      </c>
      <c r="S3072" t="s">
        <v>127</v>
      </c>
      <c r="V3072">
        <v>1984</v>
      </c>
      <c r="W3072">
        <v>7</v>
      </c>
      <c r="X3072" t="s">
        <v>59</v>
      </c>
      <c r="Y3072">
        <v>39533</v>
      </c>
      <c r="Z3072">
        <v>73824</v>
      </c>
      <c r="AA3072" s="1">
        <v>0.91180555555555554</v>
      </c>
      <c r="AC3072">
        <v>2008</v>
      </c>
      <c r="AD3072">
        <v>10</v>
      </c>
      <c r="AE3072">
        <v>5</v>
      </c>
      <c r="AF3072" s="2">
        <f>DATE(emdat_data[[#This Row],[Start Year]],emdat_data[[#This Row],[Start Month]],emdat_data[[#This Row],[Start Day]])</f>
        <v>39726</v>
      </c>
      <c r="AG3072">
        <v>2008</v>
      </c>
      <c r="AH3072">
        <v>10</v>
      </c>
      <c r="AI3072">
        <v>5</v>
      </c>
      <c r="AJ3072" s="2">
        <f>DATE(emdat_data[[#This Row],[End Year]],emdat_data[[#This Row],[End Month]],emdat_data[[#This Row],[End Day]])</f>
        <v>39726</v>
      </c>
      <c r="AK3072">
        <v>74</v>
      </c>
      <c r="AL3072">
        <v>142</v>
      </c>
      <c r="AN3072">
        <v>1055</v>
      </c>
      <c r="AO3072">
        <v>1197</v>
      </c>
      <c r="AV3072">
        <v>73.568745535504604</v>
      </c>
      <c r="AX3072" t="s">
        <v>12599</v>
      </c>
      <c r="AY3072" t="s">
        <v>12600</v>
      </c>
    </row>
    <row r="3073" spans="1:51" x14ac:dyDescent="0.25">
      <c r="A3073" t="s">
        <v>10936</v>
      </c>
      <c r="B3073">
        <v>2008</v>
      </c>
      <c r="C3073">
        <v>602</v>
      </c>
      <c r="E3073" t="s">
        <v>50</v>
      </c>
      <c r="F3073" t="s">
        <v>119</v>
      </c>
      <c r="G3073" t="s">
        <v>120</v>
      </c>
      <c r="H3073" t="s">
        <v>121</v>
      </c>
      <c r="J3073" t="s">
        <v>10937</v>
      </c>
      <c r="K3073" t="s">
        <v>54</v>
      </c>
      <c r="L3073" t="s">
        <v>55</v>
      </c>
      <c r="M3073" t="s">
        <v>56</v>
      </c>
      <c r="N3073" t="s">
        <v>57</v>
      </c>
      <c r="O3073" t="s">
        <v>10938</v>
      </c>
      <c r="T3073" t="s">
        <v>128</v>
      </c>
      <c r="U3073" t="s">
        <v>128</v>
      </c>
      <c r="X3073" t="s">
        <v>129</v>
      </c>
      <c r="AA3073" s="1"/>
      <c r="AC3073">
        <v>2008</v>
      </c>
      <c r="AD3073">
        <v>10</v>
      </c>
      <c r="AE3073">
        <v>6</v>
      </c>
      <c r="AF3073" s="2">
        <f>DATE(emdat_data[[#This Row],[Start Year]],emdat_data[[#This Row],[Start Month]],emdat_data[[#This Row],[Start Day]])</f>
        <v>39727</v>
      </c>
      <c r="AG3073">
        <v>2008</v>
      </c>
      <c r="AJ3073" s="2">
        <f>DATE(emdat_data[[#This Row],[End Year]],emdat_data[[#This Row],[End Month]],emdat_data[[#This Row],[End Day]])</f>
        <v>39416</v>
      </c>
      <c r="AK3073">
        <v>17</v>
      </c>
      <c r="AM3073">
        <v>1100</v>
      </c>
      <c r="AO3073">
        <v>1100</v>
      </c>
      <c r="AV3073">
        <v>73.568745535504604</v>
      </c>
    </row>
    <row r="3074" spans="1:51" hidden="1" x14ac:dyDescent="0.25">
      <c r="A3074" t="s">
        <v>11075</v>
      </c>
      <c r="B3074">
        <v>2008</v>
      </c>
      <c r="C3074">
        <v>455</v>
      </c>
      <c r="E3074" t="s">
        <v>50</v>
      </c>
      <c r="F3074" t="s">
        <v>51</v>
      </c>
      <c r="G3074" t="s">
        <v>52</v>
      </c>
      <c r="H3074" t="s">
        <v>53</v>
      </c>
      <c r="K3074" t="s">
        <v>159</v>
      </c>
      <c r="L3074" t="s">
        <v>160</v>
      </c>
      <c r="M3074" t="s">
        <v>161</v>
      </c>
      <c r="N3074" t="s">
        <v>57</v>
      </c>
      <c r="O3074" t="s">
        <v>11076</v>
      </c>
      <c r="W3074">
        <v>6</v>
      </c>
      <c r="X3074" t="s">
        <v>59</v>
      </c>
      <c r="Y3074">
        <v>29807</v>
      </c>
      <c r="Z3074">
        <v>9035</v>
      </c>
      <c r="AA3074" s="1">
        <v>0.6875</v>
      </c>
      <c r="AC3074">
        <v>2008</v>
      </c>
      <c r="AD3074">
        <v>10</v>
      </c>
      <c r="AE3074">
        <v>6</v>
      </c>
      <c r="AF3074" s="2">
        <f>DATE(emdat_data[[#This Row],[Start Year]],emdat_data[[#This Row],[Start Month]],emdat_data[[#This Row],[Start Day]])</f>
        <v>39727</v>
      </c>
      <c r="AG3074">
        <v>2008</v>
      </c>
      <c r="AH3074">
        <v>10</v>
      </c>
      <c r="AI3074">
        <v>6</v>
      </c>
      <c r="AJ3074" s="2">
        <f>DATE(emdat_data[[#This Row],[End Year]],emdat_data[[#This Row],[End Month]],emdat_data[[#This Row],[End Day]])</f>
        <v>39727</v>
      </c>
      <c r="AK3074">
        <v>30</v>
      </c>
      <c r="AL3074">
        <v>19</v>
      </c>
      <c r="AN3074">
        <v>735</v>
      </c>
      <c r="AO3074">
        <v>754</v>
      </c>
      <c r="AV3074">
        <v>73.568745535504604</v>
      </c>
      <c r="AX3074" t="s">
        <v>11077</v>
      </c>
      <c r="AY3074" t="s">
        <v>11078</v>
      </c>
    </row>
    <row r="3075" spans="1:51" hidden="1" x14ac:dyDescent="0.25">
      <c r="A3075" t="s">
        <v>11092</v>
      </c>
      <c r="B3075">
        <v>2008</v>
      </c>
      <c r="C3075">
        <v>519</v>
      </c>
      <c r="E3075" t="s">
        <v>50</v>
      </c>
      <c r="F3075" t="s">
        <v>71</v>
      </c>
      <c r="G3075" t="s">
        <v>72</v>
      </c>
      <c r="H3075" t="s">
        <v>102</v>
      </c>
      <c r="K3075" t="s">
        <v>159</v>
      </c>
      <c r="L3075" t="s">
        <v>160</v>
      </c>
      <c r="M3075" t="s">
        <v>161</v>
      </c>
      <c r="N3075" t="s">
        <v>57</v>
      </c>
      <c r="O3075" t="s">
        <v>11093</v>
      </c>
      <c r="P3075" t="s">
        <v>134</v>
      </c>
      <c r="W3075">
        <v>29940</v>
      </c>
      <c r="X3075" t="s">
        <v>78</v>
      </c>
      <c r="Y3075">
        <v>1916</v>
      </c>
      <c r="Z3075">
        <v>10982</v>
      </c>
      <c r="AA3075" s="1"/>
      <c r="AC3075">
        <v>2008</v>
      </c>
      <c r="AD3075">
        <v>10</v>
      </c>
      <c r="AE3075">
        <v>10</v>
      </c>
      <c r="AF3075" s="2">
        <f>DATE(emdat_data[[#This Row],[Start Year]],emdat_data[[#This Row],[Start Month]],emdat_data[[#This Row],[Start Day]])</f>
        <v>39731</v>
      </c>
      <c r="AG3075">
        <v>2008</v>
      </c>
      <c r="AH3075">
        <v>10</v>
      </c>
      <c r="AI3075">
        <v>16</v>
      </c>
      <c r="AJ3075" s="2">
        <f>DATE(emdat_data[[#This Row],[End Year]],emdat_data[[#This Row],[End Month]],emdat_data[[#This Row],[End Day]])</f>
        <v>39737</v>
      </c>
      <c r="AK3075">
        <v>3</v>
      </c>
      <c r="AM3075">
        <v>50000</v>
      </c>
      <c r="AO3075">
        <v>50000</v>
      </c>
      <c r="AV3075">
        <v>73.568745535504604</v>
      </c>
      <c r="AX3075" t="s">
        <v>11094</v>
      </c>
      <c r="AY3075" t="s">
        <v>11095</v>
      </c>
    </row>
    <row r="3076" spans="1:51" hidden="1" x14ac:dyDescent="0.25">
      <c r="A3076" t="s">
        <v>12780</v>
      </c>
      <c r="B3076">
        <v>2008</v>
      </c>
      <c r="C3076">
        <v>476</v>
      </c>
      <c r="E3076" t="s">
        <v>50</v>
      </c>
      <c r="F3076" t="s">
        <v>51</v>
      </c>
      <c r="G3076" t="s">
        <v>52</v>
      </c>
      <c r="H3076" t="s">
        <v>53</v>
      </c>
      <c r="K3076" t="s">
        <v>383</v>
      </c>
      <c r="L3076" t="s">
        <v>384</v>
      </c>
      <c r="M3076" t="s">
        <v>211</v>
      </c>
      <c r="N3076" t="s">
        <v>190</v>
      </c>
      <c r="O3076" t="s">
        <v>12781</v>
      </c>
      <c r="W3076">
        <v>6</v>
      </c>
      <c r="X3076" t="s">
        <v>59</v>
      </c>
      <c r="Y3076">
        <v>43372</v>
      </c>
      <c r="Z3076">
        <v>46254</v>
      </c>
      <c r="AA3076" s="1"/>
      <c r="AC3076">
        <v>2008</v>
      </c>
      <c r="AD3076">
        <v>10</v>
      </c>
      <c r="AE3076">
        <v>11</v>
      </c>
      <c r="AF3076" s="2">
        <f>DATE(emdat_data[[#This Row],[Start Year]],emdat_data[[#This Row],[Start Month]],emdat_data[[#This Row],[Start Day]])</f>
        <v>39732</v>
      </c>
      <c r="AG3076">
        <v>2008</v>
      </c>
      <c r="AH3076">
        <v>10</v>
      </c>
      <c r="AI3076">
        <v>11</v>
      </c>
      <c r="AJ3076" s="2">
        <f>DATE(emdat_data[[#This Row],[End Year]],emdat_data[[#This Row],[End Month]],emdat_data[[#This Row],[End Day]])</f>
        <v>39732</v>
      </c>
      <c r="AK3076">
        <v>13</v>
      </c>
      <c r="AL3076">
        <v>100</v>
      </c>
      <c r="AM3076">
        <v>5135</v>
      </c>
      <c r="AO3076">
        <v>5235</v>
      </c>
      <c r="AV3076">
        <v>73.568745535504604</v>
      </c>
      <c r="AW3076" t="s">
        <v>12782</v>
      </c>
      <c r="AY3076" t="s">
        <v>12783</v>
      </c>
    </row>
    <row r="3077" spans="1:51" hidden="1" x14ac:dyDescent="0.25">
      <c r="A3077" t="s">
        <v>10751</v>
      </c>
      <c r="B3077">
        <v>2008</v>
      </c>
      <c r="C3077">
        <v>484</v>
      </c>
      <c r="D3077" t="s">
        <v>10746</v>
      </c>
      <c r="E3077" t="s">
        <v>50</v>
      </c>
      <c r="F3077" t="s">
        <v>71</v>
      </c>
      <c r="G3077" t="s">
        <v>72</v>
      </c>
      <c r="H3077" t="s">
        <v>102</v>
      </c>
      <c r="J3077" t="s">
        <v>10752</v>
      </c>
      <c r="K3077" t="s">
        <v>1185</v>
      </c>
      <c r="L3077" t="s">
        <v>1186</v>
      </c>
      <c r="M3077" t="s">
        <v>204</v>
      </c>
      <c r="N3077" t="s">
        <v>86</v>
      </c>
      <c r="O3077" t="s">
        <v>10753</v>
      </c>
      <c r="P3077" t="s">
        <v>10754</v>
      </c>
      <c r="Q3077" t="s">
        <v>176</v>
      </c>
      <c r="U3077" t="s">
        <v>127</v>
      </c>
      <c r="X3077" t="s">
        <v>78</v>
      </c>
      <c r="AA3077" s="1"/>
      <c r="AC3077">
        <v>2008</v>
      </c>
      <c r="AD3077">
        <v>10</v>
      </c>
      <c r="AE3077">
        <v>13</v>
      </c>
      <c r="AF3077" s="2">
        <f>DATE(emdat_data[[#This Row],[Start Year]],emdat_data[[#This Row],[Start Month]],emdat_data[[#This Row],[Start Day]])</f>
        <v>39734</v>
      </c>
      <c r="AG3077">
        <v>2008</v>
      </c>
      <c r="AH3077">
        <v>10</v>
      </c>
      <c r="AI3077">
        <v>18</v>
      </c>
      <c r="AJ3077" s="2">
        <f>DATE(emdat_data[[#This Row],[End Year]],emdat_data[[#This Row],[End Month]],emdat_data[[#This Row],[End Day]])</f>
        <v>39739</v>
      </c>
      <c r="AK3077">
        <v>6</v>
      </c>
      <c r="AM3077">
        <v>92000</v>
      </c>
      <c r="AO3077">
        <v>92000</v>
      </c>
      <c r="AV3077">
        <v>73.568745535504604</v>
      </c>
      <c r="AW3077" t="s">
        <v>10755</v>
      </c>
      <c r="AY3077" t="s">
        <v>10756</v>
      </c>
    </row>
    <row r="3078" spans="1:51" hidden="1" x14ac:dyDescent="0.25">
      <c r="A3078" t="s">
        <v>12557</v>
      </c>
      <c r="B3078">
        <v>2008</v>
      </c>
      <c r="C3078">
        <v>482</v>
      </c>
      <c r="E3078" t="s">
        <v>50</v>
      </c>
      <c r="F3078" t="s">
        <v>71</v>
      </c>
      <c r="G3078" t="s">
        <v>72</v>
      </c>
      <c r="H3078" t="s">
        <v>170</v>
      </c>
      <c r="K3078" t="s">
        <v>258</v>
      </c>
      <c r="L3078" t="s">
        <v>259</v>
      </c>
      <c r="M3078" t="s">
        <v>260</v>
      </c>
      <c r="N3078" t="s">
        <v>76</v>
      </c>
      <c r="O3078" t="s">
        <v>12558</v>
      </c>
      <c r="P3078" t="s">
        <v>134</v>
      </c>
      <c r="V3078">
        <v>202</v>
      </c>
      <c r="W3078">
        <v>45130</v>
      </c>
      <c r="X3078" t="s">
        <v>78</v>
      </c>
      <c r="Y3078">
        <v>4</v>
      </c>
      <c r="Z3078">
        <v>419</v>
      </c>
      <c r="AA3078" s="1"/>
      <c r="AB3078" t="s">
        <v>12559</v>
      </c>
      <c r="AC3078">
        <v>2008</v>
      </c>
      <c r="AD3078">
        <v>10</v>
      </c>
      <c r="AE3078">
        <v>14</v>
      </c>
      <c r="AF3078" s="2">
        <f>DATE(emdat_data[[#This Row],[Start Year]],emdat_data[[#This Row],[Start Month]],emdat_data[[#This Row],[Start Day]])</f>
        <v>39735</v>
      </c>
      <c r="AG3078">
        <v>2008</v>
      </c>
      <c r="AH3078">
        <v>10</v>
      </c>
      <c r="AI3078">
        <v>16</v>
      </c>
      <c r="AJ3078" s="2">
        <f>DATE(emdat_data[[#This Row],[End Year]],emdat_data[[#This Row],[End Month]],emdat_data[[#This Row],[End Day]])</f>
        <v>39737</v>
      </c>
      <c r="AK3078">
        <v>3</v>
      </c>
      <c r="AM3078">
        <v>6000</v>
      </c>
      <c r="AO3078">
        <v>6000</v>
      </c>
      <c r="AV3078">
        <v>73.568745535504604</v>
      </c>
      <c r="AX3078" t="s">
        <v>12560</v>
      </c>
      <c r="AY3078" t="s">
        <v>12561</v>
      </c>
    </row>
    <row r="3079" spans="1:51" hidden="1" x14ac:dyDescent="0.25">
      <c r="A3079" t="s">
        <v>12799</v>
      </c>
      <c r="B3079">
        <v>2008</v>
      </c>
      <c r="C3079">
        <v>484</v>
      </c>
      <c r="D3079" t="s">
        <v>10746</v>
      </c>
      <c r="E3079" t="s">
        <v>50</v>
      </c>
      <c r="F3079" t="s">
        <v>71</v>
      </c>
      <c r="G3079" t="s">
        <v>72</v>
      </c>
      <c r="H3079" t="s">
        <v>102</v>
      </c>
      <c r="J3079" t="s">
        <v>10752</v>
      </c>
      <c r="K3079" t="s">
        <v>325</v>
      </c>
      <c r="L3079" t="s">
        <v>326</v>
      </c>
      <c r="M3079" t="s">
        <v>204</v>
      </c>
      <c r="N3079" t="s">
        <v>86</v>
      </c>
      <c r="O3079" t="s">
        <v>12800</v>
      </c>
      <c r="P3079" t="s">
        <v>10754</v>
      </c>
      <c r="X3079" t="s">
        <v>78</v>
      </c>
      <c r="AA3079" s="1"/>
      <c r="AC3079">
        <v>2008</v>
      </c>
      <c r="AD3079">
        <v>10</v>
      </c>
      <c r="AE3079">
        <v>16</v>
      </c>
      <c r="AF3079" s="2">
        <f>DATE(emdat_data[[#This Row],[Start Year]],emdat_data[[#This Row],[Start Month]],emdat_data[[#This Row],[Start Day]])</f>
        <v>39737</v>
      </c>
      <c r="AG3079">
        <v>2008</v>
      </c>
      <c r="AH3079">
        <v>10</v>
      </c>
      <c r="AI3079">
        <v>16</v>
      </c>
      <c r="AJ3079" s="2">
        <f>DATE(emdat_data[[#This Row],[End Year]],emdat_data[[#This Row],[End Month]],emdat_data[[#This Row],[End Day]])</f>
        <v>39737</v>
      </c>
      <c r="AM3079">
        <v>3000</v>
      </c>
      <c r="AO3079">
        <v>3000</v>
      </c>
      <c r="AV3079">
        <v>73.568745535504604</v>
      </c>
      <c r="AW3079" t="s">
        <v>12801</v>
      </c>
      <c r="AY3079" t="s">
        <v>12802</v>
      </c>
    </row>
    <row r="3080" spans="1:51" hidden="1" x14ac:dyDescent="0.25">
      <c r="A3080" t="s">
        <v>12678</v>
      </c>
      <c r="B3080">
        <v>2008</v>
      </c>
      <c r="C3080">
        <v>484</v>
      </c>
      <c r="D3080" t="s">
        <v>10746</v>
      </c>
      <c r="E3080" t="s">
        <v>50</v>
      </c>
      <c r="F3080" t="s">
        <v>71</v>
      </c>
      <c r="G3080" t="s">
        <v>72</v>
      </c>
      <c r="H3080" t="s">
        <v>102</v>
      </c>
      <c r="J3080" t="s">
        <v>10752</v>
      </c>
      <c r="K3080" t="s">
        <v>2612</v>
      </c>
      <c r="L3080" t="s">
        <v>2613</v>
      </c>
      <c r="M3080" t="s">
        <v>204</v>
      </c>
      <c r="N3080" t="s">
        <v>86</v>
      </c>
      <c r="O3080" t="s">
        <v>12679</v>
      </c>
      <c r="P3080" t="s">
        <v>10754</v>
      </c>
      <c r="X3080" t="s">
        <v>78</v>
      </c>
      <c r="AA3080" s="1"/>
      <c r="AC3080">
        <v>2008</v>
      </c>
      <c r="AD3080">
        <v>10</v>
      </c>
      <c r="AE3080">
        <v>18</v>
      </c>
      <c r="AF3080" s="2">
        <f>DATE(emdat_data[[#This Row],[Start Year]],emdat_data[[#This Row],[Start Month]],emdat_data[[#This Row],[Start Day]])</f>
        <v>39739</v>
      </c>
      <c r="AG3080">
        <v>2008</v>
      </c>
      <c r="AH3080">
        <v>10</v>
      </c>
      <c r="AI3080">
        <v>18</v>
      </c>
      <c r="AJ3080" s="2">
        <f>DATE(emdat_data[[#This Row],[End Year]],emdat_data[[#This Row],[End Month]],emdat_data[[#This Row],[End Day]])</f>
        <v>39739</v>
      </c>
      <c r="AK3080">
        <v>4</v>
      </c>
      <c r="AM3080">
        <v>10663</v>
      </c>
      <c r="AO3080">
        <v>10663</v>
      </c>
      <c r="AV3080">
        <v>73.568745535504604</v>
      </c>
      <c r="AW3080" t="s">
        <v>12680</v>
      </c>
      <c r="AY3080" t="s">
        <v>12681</v>
      </c>
    </row>
    <row r="3081" spans="1:51" hidden="1" x14ac:dyDescent="0.25">
      <c r="A3081" t="s">
        <v>10788</v>
      </c>
      <c r="B3081">
        <v>2008</v>
      </c>
      <c r="C3081">
        <v>484</v>
      </c>
      <c r="D3081" t="s">
        <v>10746</v>
      </c>
      <c r="E3081" t="s">
        <v>50</v>
      </c>
      <c r="F3081" t="s">
        <v>71</v>
      </c>
      <c r="G3081" t="s">
        <v>72</v>
      </c>
      <c r="H3081" t="s">
        <v>102</v>
      </c>
      <c r="J3081" t="s">
        <v>10752</v>
      </c>
      <c r="K3081" t="s">
        <v>1020</v>
      </c>
      <c r="L3081" t="s">
        <v>1021</v>
      </c>
      <c r="M3081" t="s">
        <v>204</v>
      </c>
      <c r="N3081" t="s">
        <v>86</v>
      </c>
      <c r="O3081" t="s">
        <v>10789</v>
      </c>
      <c r="P3081" t="s">
        <v>10790</v>
      </c>
      <c r="Q3081" t="s">
        <v>176</v>
      </c>
      <c r="S3081" t="s">
        <v>127</v>
      </c>
      <c r="T3081" t="s">
        <v>127</v>
      </c>
      <c r="U3081" t="s">
        <v>127</v>
      </c>
      <c r="X3081" t="s">
        <v>78</v>
      </c>
      <c r="Y3081">
        <v>1586</v>
      </c>
      <c r="Z3081">
        <v>-8928</v>
      </c>
      <c r="AA3081" s="1"/>
      <c r="AC3081">
        <v>2008</v>
      </c>
      <c r="AD3081">
        <v>10</v>
      </c>
      <c r="AE3081">
        <v>19</v>
      </c>
      <c r="AF3081" s="2">
        <f>DATE(emdat_data[[#This Row],[Start Year]],emdat_data[[#This Row],[Start Month]],emdat_data[[#This Row],[Start Day]])</f>
        <v>39740</v>
      </c>
      <c r="AG3081">
        <v>2008</v>
      </c>
      <c r="AH3081">
        <v>11</v>
      </c>
      <c r="AI3081">
        <v>12</v>
      </c>
      <c r="AJ3081" s="2">
        <f>DATE(emdat_data[[#This Row],[End Year]],emdat_data[[#This Row],[End Month]],emdat_data[[#This Row],[End Day]])</f>
        <v>39764</v>
      </c>
      <c r="AK3081">
        <v>67</v>
      </c>
      <c r="AL3081">
        <v>7</v>
      </c>
      <c r="AM3081">
        <v>313350</v>
      </c>
      <c r="AO3081">
        <v>313357</v>
      </c>
      <c r="AV3081">
        <v>73.568745535504604</v>
      </c>
      <c r="AW3081" t="s">
        <v>10791</v>
      </c>
      <c r="AY3081" t="s">
        <v>10792</v>
      </c>
    </row>
    <row r="3082" spans="1:51" hidden="1" x14ac:dyDescent="0.25">
      <c r="A3082" t="s">
        <v>12360</v>
      </c>
      <c r="B3082">
        <v>2008</v>
      </c>
      <c r="C3082">
        <v>481</v>
      </c>
      <c r="E3082" t="s">
        <v>50</v>
      </c>
      <c r="F3082" t="s">
        <v>71</v>
      </c>
      <c r="G3082" t="s">
        <v>72</v>
      </c>
      <c r="H3082" t="s">
        <v>170</v>
      </c>
      <c r="K3082" t="s">
        <v>3068</v>
      </c>
      <c r="L3082" t="s">
        <v>3069</v>
      </c>
      <c r="M3082" t="s">
        <v>173</v>
      </c>
      <c r="N3082" t="s">
        <v>57</v>
      </c>
      <c r="O3082" t="s">
        <v>12361</v>
      </c>
      <c r="P3082" t="s">
        <v>12362</v>
      </c>
      <c r="Q3082" t="s">
        <v>176</v>
      </c>
      <c r="W3082">
        <v>39090</v>
      </c>
      <c r="X3082" t="s">
        <v>78</v>
      </c>
      <c r="Y3082">
        <v>149</v>
      </c>
      <c r="Z3082">
        <v>10746</v>
      </c>
      <c r="AA3082" s="1"/>
      <c r="AC3082">
        <v>2008</v>
      </c>
      <c r="AD3082">
        <v>10</v>
      </c>
      <c r="AE3082">
        <v>19</v>
      </c>
      <c r="AF3082" s="2">
        <f>DATE(emdat_data[[#This Row],[Start Year]],emdat_data[[#This Row],[Start Month]],emdat_data[[#This Row],[Start Day]])</f>
        <v>39740</v>
      </c>
      <c r="AG3082">
        <v>2008</v>
      </c>
      <c r="AH3082">
        <v>10</v>
      </c>
      <c r="AI3082">
        <v>20</v>
      </c>
      <c r="AJ3082" s="2">
        <f>DATE(emdat_data[[#This Row],[End Year]],emdat_data[[#This Row],[End Month]],emdat_data[[#This Row],[End Day]])</f>
        <v>39741</v>
      </c>
      <c r="AK3082">
        <v>29</v>
      </c>
      <c r="AL3082">
        <v>4</v>
      </c>
      <c r="AM3082">
        <v>12000</v>
      </c>
      <c r="AO3082">
        <v>12004</v>
      </c>
      <c r="AT3082">
        <v>4000</v>
      </c>
      <c r="AU3082">
        <v>5437</v>
      </c>
      <c r="AV3082">
        <v>73.568745535504604</v>
      </c>
      <c r="AW3082" t="s">
        <v>12363</v>
      </c>
      <c r="AY3082" t="s">
        <v>12364</v>
      </c>
    </row>
    <row r="3083" spans="1:51" hidden="1" x14ac:dyDescent="0.25">
      <c r="A3083" t="s">
        <v>10783</v>
      </c>
      <c r="B3083">
        <v>2008</v>
      </c>
      <c r="C3083">
        <v>484</v>
      </c>
      <c r="D3083" t="s">
        <v>10746</v>
      </c>
      <c r="E3083" t="s">
        <v>50</v>
      </c>
      <c r="F3083" t="s">
        <v>71</v>
      </c>
      <c r="G3083" t="s">
        <v>72</v>
      </c>
      <c r="H3083" t="s">
        <v>102</v>
      </c>
      <c r="J3083" t="s">
        <v>10752</v>
      </c>
      <c r="K3083" t="s">
        <v>202</v>
      </c>
      <c r="L3083" t="s">
        <v>203</v>
      </c>
      <c r="M3083" t="s">
        <v>204</v>
      </c>
      <c r="N3083" t="s">
        <v>86</v>
      </c>
      <c r="O3083" t="s">
        <v>10784</v>
      </c>
      <c r="P3083" t="s">
        <v>10754</v>
      </c>
      <c r="Q3083" t="s">
        <v>176</v>
      </c>
      <c r="S3083" t="s">
        <v>127</v>
      </c>
      <c r="T3083" t="s">
        <v>127</v>
      </c>
      <c r="U3083" t="s">
        <v>127</v>
      </c>
      <c r="X3083" t="s">
        <v>78</v>
      </c>
      <c r="AA3083" s="1"/>
      <c r="AC3083">
        <v>2008</v>
      </c>
      <c r="AD3083">
        <v>10</v>
      </c>
      <c r="AE3083">
        <v>22</v>
      </c>
      <c r="AF3083" s="2">
        <f>DATE(emdat_data[[#This Row],[Start Year]],emdat_data[[#This Row],[Start Month]],emdat_data[[#This Row],[Start Day]])</f>
        <v>39743</v>
      </c>
      <c r="AG3083">
        <v>2008</v>
      </c>
      <c r="AH3083">
        <v>11</v>
      </c>
      <c r="AJ3083" s="2">
        <f>DATE(emdat_data[[#This Row],[End Year]],emdat_data[[#This Row],[End Month]],emdat_data[[#This Row],[End Day]])</f>
        <v>39752</v>
      </c>
      <c r="AK3083">
        <v>3</v>
      </c>
      <c r="AM3083">
        <v>180000</v>
      </c>
      <c r="AO3083">
        <v>180000</v>
      </c>
      <c r="AV3083">
        <v>73.568745535504604</v>
      </c>
      <c r="AW3083" t="s">
        <v>10785</v>
      </c>
      <c r="AX3083" t="s">
        <v>10786</v>
      </c>
      <c r="AY3083" t="s">
        <v>10787</v>
      </c>
    </row>
    <row r="3084" spans="1:51" hidden="1" x14ac:dyDescent="0.25">
      <c r="A3084" t="s">
        <v>12506</v>
      </c>
      <c r="B3084">
        <v>2008</v>
      </c>
      <c r="C3084">
        <v>499</v>
      </c>
      <c r="D3084" t="s">
        <v>12507</v>
      </c>
      <c r="E3084" t="s">
        <v>50</v>
      </c>
      <c r="F3084" t="s">
        <v>71</v>
      </c>
      <c r="G3084" t="s">
        <v>72</v>
      </c>
      <c r="H3084" t="s">
        <v>170</v>
      </c>
      <c r="K3084" t="s">
        <v>3101</v>
      </c>
      <c r="L3084" t="s">
        <v>3102</v>
      </c>
      <c r="M3084" t="s">
        <v>392</v>
      </c>
      <c r="N3084" t="s">
        <v>57</v>
      </c>
      <c r="O3084" t="s">
        <v>12508</v>
      </c>
      <c r="P3084" t="s">
        <v>12509</v>
      </c>
      <c r="Q3084" t="s">
        <v>12510</v>
      </c>
      <c r="S3084" t="s">
        <v>127</v>
      </c>
      <c r="T3084" t="s">
        <v>127</v>
      </c>
      <c r="U3084" t="s">
        <v>127</v>
      </c>
      <c r="V3084">
        <v>112646</v>
      </c>
      <c r="W3084">
        <v>133200</v>
      </c>
      <c r="X3084" t="s">
        <v>78</v>
      </c>
      <c r="Y3084">
        <v>1554</v>
      </c>
      <c r="Z3084">
        <v>4978</v>
      </c>
      <c r="AA3084" s="1"/>
      <c r="AC3084">
        <v>2008</v>
      </c>
      <c r="AD3084">
        <v>10</v>
      </c>
      <c r="AE3084">
        <v>23</v>
      </c>
      <c r="AF3084" s="2">
        <f>DATE(emdat_data[[#This Row],[Start Year]],emdat_data[[#This Row],[Start Month]],emdat_data[[#This Row],[Start Day]])</f>
        <v>39744</v>
      </c>
      <c r="AG3084">
        <v>2008</v>
      </c>
      <c r="AH3084">
        <v>10</v>
      </c>
      <c r="AI3084">
        <v>24</v>
      </c>
      <c r="AJ3084" s="2">
        <f>DATE(emdat_data[[#This Row],[End Year]],emdat_data[[#This Row],[End Month]],emdat_data[[#This Row],[End Day]])</f>
        <v>39745</v>
      </c>
      <c r="AK3084">
        <v>90</v>
      </c>
      <c r="AL3084">
        <v>64</v>
      </c>
      <c r="AM3084">
        <v>25000</v>
      </c>
      <c r="AO3084">
        <v>25064</v>
      </c>
      <c r="AT3084">
        <v>400000</v>
      </c>
      <c r="AU3084">
        <v>543709</v>
      </c>
      <c r="AV3084">
        <v>73.568745535504604</v>
      </c>
      <c r="AW3084" t="s">
        <v>12511</v>
      </c>
      <c r="AX3084" t="s">
        <v>12512</v>
      </c>
      <c r="AY3084" t="s">
        <v>12513</v>
      </c>
    </row>
    <row r="3085" spans="1:51" hidden="1" x14ac:dyDescent="0.25">
      <c r="A3085" t="s">
        <v>12610</v>
      </c>
      <c r="B3085">
        <v>2008</v>
      </c>
      <c r="C3085">
        <v>498</v>
      </c>
      <c r="E3085" t="s">
        <v>50</v>
      </c>
      <c r="F3085" t="s">
        <v>71</v>
      </c>
      <c r="G3085" t="s">
        <v>72</v>
      </c>
      <c r="H3085" t="s">
        <v>170</v>
      </c>
      <c r="K3085" t="s">
        <v>1541</v>
      </c>
      <c r="L3085" t="s">
        <v>1542</v>
      </c>
      <c r="M3085" t="s">
        <v>995</v>
      </c>
      <c r="N3085" t="s">
        <v>76</v>
      </c>
      <c r="O3085" t="s">
        <v>12611</v>
      </c>
      <c r="P3085" t="s">
        <v>4129</v>
      </c>
      <c r="W3085">
        <v>146700</v>
      </c>
      <c r="X3085" t="s">
        <v>78</v>
      </c>
      <c r="Y3085">
        <v>3373</v>
      </c>
      <c r="Z3085">
        <v>-477</v>
      </c>
      <c r="AA3085" s="1"/>
      <c r="AC3085">
        <v>2008</v>
      </c>
      <c r="AD3085">
        <v>10</v>
      </c>
      <c r="AE3085">
        <v>23</v>
      </c>
      <c r="AF3085" s="2">
        <f>DATE(emdat_data[[#This Row],[Start Year]],emdat_data[[#This Row],[Start Month]],emdat_data[[#This Row],[Start Day]])</f>
        <v>39744</v>
      </c>
      <c r="AG3085">
        <v>2008</v>
      </c>
      <c r="AH3085">
        <v>11</v>
      </c>
      <c r="AI3085">
        <v>3</v>
      </c>
      <c r="AJ3085" s="2">
        <f>DATE(emdat_data[[#This Row],[End Year]],emdat_data[[#This Row],[End Month]],emdat_data[[#This Row],[End Day]])</f>
        <v>39755</v>
      </c>
      <c r="AK3085">
        <v>30</v>
      </c>
      <c r="AM3085">
        <v>20000</v>
      </c>
      <c r="AO3085">
        <v>20000</v>
      </c>
      <c r="AV3085">
        <v>73.568745535504604</v>
      </c>
      <c r="AX3085" t="s">
        <v>12612</v>
      </c>
      <c r="AY3085" t="s">
        <v>12613</v>
      </c>
    </row>
    <row r="3086" spans="1:51" hidden="1" x14ac:dyDescent="0.25">
      <c r="A3086" t="s">
        <v>10860</v>
      </c>
      <c r="B3086">
        <v>2008</v>
      </c>
      <c r="C3086">
        <v>648</v>
      </c>
      <c r="E3086" t="s">
        <v>50</v>
      </c>
      <c r="F3086" t="s">
        <v>63</v>
      </c>
      <c r="G3086" t="s">
        <v>82</v>
      </c>
      <c r="H3086" t="s">
        <v>98</v>
      </c>
      <c r="J3086" t="s">
        <v>10861</v>
      </c>
      <c r="K3086" t="s">
        <v>527</v>
      </c>
      <c r="L3086" t="s">
        <v>528</v>
      </c>
      <c r="M3086" t="s">
        <v>56</v>
      </c>
      <c r="N3086" t="s">
        <v>57</v>
      </c>
      <c r="O3086" t="s">
        <v>10862</v>
      </c>
      <c r="Q3086" t="s">
        <v>72</v>
      </c>
      <c r="W3086">
        <v>80</v>
      </c>
      <c r="X3086" t="s">
        <v>88</v>
      </c>
      <c r="AA3086" s="1"/>
      <c r="AC3086">
        <v>2008</v>
      </c>
      <c r="AD3086">
        <v>10</v>
      </c>
      <c r="AE3086">
        <v>27</v>
      </c>
      <c r="AF3086" s="2">
        <f>DATE(emdat_data[[#This Row],[Start Year]],emdat_data[[#This Row],[Start Month]],emdat_data[[#This Row],[Start Day]])</f>
        <v>39748</v>
      </c>
      <c r="AG3086">
        <v>2008</v>
      </c>
      <c r="AH3086">
        <v>10</v>
      </c>
      <c r="AI3086">
        <v>27</v>
      </c>
      <c r="AJ3086" s="2">
        <f>DATE(emdat_data[[#This Row],[End Year]],emdat_data[[#This Row],[End Month]],emdat_data[[#This Row],[End Day]])</f>
        <v>39748</v>
      </c>
      <c r="AK3086">
        <v>15</v>
      </c>
      <c r="AL3086">
        <v>200</v>
      </c>
      <c r="AO3086">
        <v>200</v>
      </c>
      <c r="AV3086">
        <v>73.568745535504604</v>
      </c>
      <c r="AX3086" t="s">
        <v>10863</v>
      </c>
      <c r="AY3086" t="s">
        <v>10864</v>
      </c>
    </row>
    <row r="3087" spans="1:51" hidden="1" x14ac:dyDescent="0.25">
      <c r="A3087" t="s">
        <v>12369</v>
      </c>
      <c r="B3087">
        <v>2008</v>
      </c>
      <c r="C3087">
        <v>501</v>
      </c>
      <c r="D3087" t="s">
        <v>12370</v>
      </c>
      <c r="E3087" t="s">
        <v>50</v>
      </c>
      <c r="F3087" t="s">
        <v>71</v>
      </c>
      <c r="G3087" t="s">
        <v>72</v>
      </c>
      <c r="H3087" t="s">
        <v>102</v>
      </c>
      <c r="K3087" t="s">
        <v>3068</v>
      </c>
      <c r="L3087" t="s">
        <v>3069</v>
      </c>
      <c r="M3087" t="s">
        <v>173</v>
      </c>
      <c r="N3087" t="s">
        <v>57</v>
      </c>
      <c r="O3087" t="s">
        <v>12371</v>
      </c>
      <c r="P3087" t="s">
        <v>642</v>
      </c>
      <c r="Q3087" t="s">
        <v>176</v>
      </c>
      <c r="S3087" t="s">
        <v>127</v>
      </c>
      <c r="V3087">
        <v>215</v>
      </c>
      <c r="W3087">
        <v>74590</v>
      </c>
      <c r="X3087" t="s">
        <v>78</v>
      </c>
      <c r="Y3087">
        <v>2074</v>
      </c>
      <c r="Z3087">
        <v>10632</v>
      </c>
      <c r="AA3087" s="1"/>
      <c r="AC3087">
        <v>2008</v>
      </c>
      <c r="AD3087">
        <v>10</v>
      </c>
      <c r="AE3087">
        <v>27</v>
      </c>
      <c r="AF3087" s="2">
        <f>DATE(emdat_data[[#This Row],[Start Year]],emdat_data[[#This Row],[Start Month]],emdat_data[[#This Row],[Start Day]])</f>
        <v>39748</v>
      </c>
      <c r="AG3087">
        <v>2008</v>
      </c>
      <c r="AH3087">
        <v>11</v>
      </c>
      <c r="AI3087">
        <v>4</v>
      </c>
      <c r="AJ3087" s="2">
        <f>DATE(emdat_data[[#This Row],[End Year]],emdat_data[[#This Row],[End Month]],emdat_data[[#This Row],[End Day]])</f>
        <v>39756</v>
      </c>
      <c r="AK3087">
        <v>99</v>
      </c>
      <c r="AM3087">
        <v>600000</v>
      </c>
      <c r="AO3087">
        <v>600000</v>
      </c>
      <c r="AT3087">
        <v>479000</v>
      </c>
      <c r="AU3087">
        <v>651092</v>
      </c>
      <c r="AV3087">
        <v>73.568745535504604</v>
      </c>
      <c r="AW3087" t="s">
        <v>12372</v>
      </c>
      <c r="AY3087" t="s">
        <v>12373</v>
      </c>
    </row>
    <row r="3088" spans="1:51" hidden="1" x14ac:dyDescent="0.25">
      <c r="A3088" t="s">
        <v>12325</v>
      </c>
      <c r="B3088">
        <v>2008</v>
      </c>
      <c r="C3088">
        <v>500</v>
      </c>
      <c r="D3088" t="s">
        <v>12326</v>
      </c>
      <c r="E3088" t="s">
        <v>50</v>
      </c>
      <c r="F3088" t="s">
        <v>51</v>
      </c>
      <c r="G3088" t="s">
        <v>52</v>
      </c>
      <c r="H3088" t="s">
        <v>53</v>
      </c>
      <c r="K3088" t="s">
        <v>307</v>
      </c>
      <c r="L3088" t="s">
        <v>308</v>
      </c>
      <c r="M3088" t="s">
        <v>56</v>
      </c>
      <c r="N3088" t="s">
        <v>57</v>
      </c>
      <c r="O3088" t="s">
        <v>12327</v>
      </c>
      <c r="Q3088" t="s">
        <v>176</v>
      </c>
      <c r="S3088" t="s">
        <v>127</v>
      </c>
      <c r="V3088">
        <v>15792</v>
      </c>
      <c r="W3088">
        <v>6</v>
      </c>
      <c r="X3088" t="s">
        <v>59</v>
      </c>
      <c r="Y3088">
        <v>30639</v>
      </c>
      <c r="Z3088">
        <v>67351</v>
      </c>
      <c r="AA3088" s="1">
        <v>0.17291666666666666</v>
      </c>
      <c r="AC3088">
        <v>2008</v>
      </c>
      <c r="AD3088">
        <v>10</v>
      </c>
      <c r="AE3088">
        <v>28</v>
      </c>
      <c r="AF3088" s="2">
        <f>DATE(emdat_data[[#This Row],[Start Year]],emdat_data[[#This Row],[Start Month]],emdat_data[[#This Row],[Start Day]])</f>
        <v>39749</v>
      </c>
      <c r="AG3088">
        <v>2008</v>
      </c>
      <c r="AH3088">
        <v>10</v>
      </c>
      <c r="AI3088">
        <v>28</v>
      </c>
      <c r="AJ3088" s="2">
        <f>DATE(emdat_data[[#This Row],[End Year]],emdat_data[[#This Row],[End Month]],emdat_data[[#This Row],[End Day]])</f>
        <v>39749</v>
      </c>
      <c r="AK3088">
        <v>166</v>
      </c>
      <c r="AL3088">
        <v>320</v>
      </c>
      <c r="AM3088">
        <v>75000</v>
      </c>
      <c r="AO3088">
        <v>75320</v>
      </c>
      <c r="AT3088">
        <v>10000</v>
      </c>
      <c r="AU3088">
        <v>13593</v>
      </c>
      <c r="AV3088">
        <v>73.568745535504604</v>
      </c>
      <c r="AX3088" t="s">
        <v>12328</v>
      </c>
      <c r="AY3088" t="s">
        <v>12329</v>
      </c>
    </row>
    <row r="3089" spans="1:51" hidden="1" x14ac:dyDescent="0.25">
      <c r="A3089" t="s">
        <v>10722</v>
      </c>
      <c r="B3089">
        <v>2008</v>
      </c>
      <c r="C3089">
        <v>507</v>
      </c>
      <c r="E3089" t="s">
        <v>50</v>
      </c>
      <c r="F3089" t="s">
        <v>71</v>
      </c>
      <c r="G3089" t="s">
        <v>72</v>
      </c>
      <c r="H3089" t="s">
        <v>102</v>
      </c>
      <c r="K3089" t="s">
        <v>159</v>
      </c>
      <c r="L3089" t="s">
        <v>160</v>
      </c>
      <c r="M3089" t="s">
        <v>161</v>
      </c>
      <c r="N3089" t="s">
        <v>57</v>
      </c>
      <c r="O3089" t="s">
        <v>10723</v>
      </c>
      <c r="P3089" t="s">
        <v>642</v>
      </c>
      <c r="Q3089" t="s">
        <v>176</v>
      </c>
      <c r="X3089" t="s">
        <v>78</v>
      </c>
      <c r="AA3089" s="1"/>
      <c r="AC3089">
        <v>2008</v>
      </c>
      <c r="AD3089">
        <v>10</v>
      </c>
      <c r="AE3089">
        <v>31</v>
      </c>
      <c r="AF3089" s="2">
        <f>DATE(emdat_data[[#This Row],[Start Year]],emdat_data[[#This Row],[Start Month]],emdat_data[[#This Row],[Start Day]])</f>
        <v>39752</v>
      </c>
      <c r="AG3089">
        <v>2008</v>
      </c>
      <c r="AH3089">
        <v>11</v>
      </c>
      <c r="AI3089">
        <v>4</v>
      </c>
      <c r="AJ3089" s="2">
        <f>DATE(emdat_data[[#This Row],[End Year]],emdat_data[[#This Row],[End Month]],emdat_data[[#This Row],[End Day]])</f>
        <v>39756</v>
      </c>
      <c r="AK3089">
        <v>67</v>
      </c>
      <c r="AM3089">
        <v>411000</v>
      </c>
      <c r="AO3089">
        <v>411000</v>
      </c>
      <c r="AT3089">
        <v>29000</v>
      </c>
      <c r="AU3089">
        <v>39419</v>
      </c>
      <c r="AV3089">
        <v>73.568745535504604</v>
      </c>
      <c r="AW3089" t="s">
        <v>10724</v>
      </c>
      <c r="AY3089" t="s">
        <v>10725</v>
      </c>
    </row>
    <row r="3090" spans="1:51" hidden="1" x14ac:dyDescent="0.25">
      <c r="A3090" t="s">
        <v>11129</v>
      </c>
      <c r="B3090">
        <v>2008</v>
      </c>
      <c r="C3090">
        <v>9662</v>
      </c>
      <c r="E3090" t="s">
        <v>50</v>
      </c>
      <c r="F3090" t="s">
        <v>350</v>
      </c>
      <c r="G3090" t="s">
        <v>351</v>
      </c>
      <c r="H3090" t="s">
        <v>351</v>
      </c>
      <c r="K3090" t="s">
        <v>159</v>
      </c>
      <c r="L3090" t="s">
        <v>160</v>
      </c>
      <c r="M3090" t="s">
        <v>161</v>
      </c>
      <c r="N3090" t="s">
        <v>57</v>
      </c>
      <c r="O3090" t="s">
        <v>11130</v>
      </c>
      <c r="U3090" t="s">
        <v>127</v>
      </c>
      <c r="X3090" t="s">
        <v>78</v>
      </c>
      <c r="AA3090" s="1"/>
      <c r="AC3090">
        <v>2008</v>
      </c>
      <c r="AD3090">
        <v>11</v>
      </c>
      <c r="AF3090" s="2">
        <f>DATE(emdat_data[[#This Row],[Start Year]],emdat_data[[#This Row],[Start Month]],emdat_data[[#This Row],[Start Day]])</f>
        <v>39752</v>
      </c>
      <c r="AG3090">
        <v>2009</v>
      </c>
      <c r="AH3090">
        <v>2</v>
      </c>
      <c r="AJ3090" s="2">
        <f>DATE(emdat_data[[#This Row],[End Year]],emdat_data[[#This Row],[End Month]],emdat_data[[#This Row],[End Day]])</f>
        <v>39844</v>
      </c>
      <c r="AM3090">
        <v>3700000</v>
      </c>
      <c r="AO3090">
        <v>3700000</v>
      </c>
      <c r="AT3090">
        <v>234000</v>
      </c>
      <c r="AU3090">
        <v>318070</v>
      </c>
      <c r="AV3090">
        <v>73.568745535504604</v>
      </c>
      <c r="AW3090" t="s">
        <v>11131</v>
      </c>
      <c r="AY3090" t="s">
        <v>11132</v>
      </c>
    </row>
    <row r="3091" spans="1:51" x14ac:dyDescent="0.25">
      <c r="A3091" t="s">
        <v>12676</v>
      </c>
      <c r="B3091">
        <v>2008</v>
      </c>
      <c r="C3091">
        <v>572</v>
      </c>
      <c r="E3091" t="s">
        <v>50</v>
      </c>
      <c r="F3091" t="s">
        <v>119</v>
      </c>
      <c r="G3091" t="s">
        <v>120</v>
      </c>
      <c r="J3091" t="s">
        <v>12677</v>
      </c>
      <c r="K3091" t="s">
        <v>297</v>
      </c>
      <c r="L3091" t="s">
        <v>298</v>
      </c>
      <c r="M3091" t="s">
        <v>125</v>
      </c>
      <c r="N3091" t="s">
        <v>76</v>
      </c>
      <c r="T3091" t="s">
        <v>128</v>
      </c>
      <c r="U3091" t="s">
        <v>128</v>
      </c>
      <c r="X3091" t="s">
        <v>129</v>
      </c>
      <c r="AA3091" s="1"/>
      <c r="AC3091">
        <v>2008</v>
      </c>
      <c r="AD3091">
        <v>11</v>
      </c>
      <c r="AF3091" s="2">
        <f>DATE(emdat_data[[#This Row],[Start Year]],emdat_data[[#This Row],[Start Month]],emdat_data[[#This Row],[Start Day]])</f>
        <v>39752</v>
      </c>
      <c r="AG3091">
        <v>2008</v>
      </c>
      <c r="AH3091">
        <v>12</v>
      </c>
      <c r="AJ3091" s="2">
        <f>DATE(emdat_data[[#This Row],[End Year]],emdat_data[[#This Row],[End Month]],emdat_data[[#This Row],[End Day]])</f>
        <v>39782</v>
      </c>
      <c r="AK3091">
        <v>46</v>
      </c>
      <c r="AM3091">
        <v>66</v>
      </c>
      <c r="AO3091">
        <v>66</v>
      </c>
      <c r="AV3091">
        <v>73.568745535504604</v>
      </c>
    </row>
    <row r="3092" spans="1:51" x14ac:dyDescent="0.25">
      <c r="A3092" t="s">
        <v>12645</v>
      </c>
      <c r="B3092">
        <v>2008</v>
      </c>
      <c r="C3092">
        <v>543</v>
      </c>
      <c r="D3092" t="s">
        <v>12646</v>
      </c>
      <c r="E3092" t="s">
        <v>50</v>
      </c>
      <c r="F3092" t="s">
        <v>119</v>
      </c>
      <c r="G3092" t="s">
        <v>120</v>
      </c>
      <c r="H3092" t="s">
        <v>121</v>
      </c>
      <c r="J3092" t="s">
        <v>294</v>
      </c>
      <c r="K3092" t="s">
        <v>280</v>
      </c>
      <c r="L3092" t="s">
        <v>281</v>
      </c>
      <c r="M3092" t="s">
        <v>260</v>
      </c>
      <c r="N3092" t="s">
        <v>76</v>
      </c>
      <c r="O3092" t="s">
        <v>12647</v>
      </c>
      <c r="T3092" t="s">
        <v>128</v>
      </c>
      <c r="U3092" t="s">
        <v>128</v>
      </c>
      <c r="X3092" t="s">
        <v>129</v>
      </c>
      <c r="AA3092" s="1"/>
      <c r="AC3092">
        <v>2008</v>
      </c>
      <c r="AD3092">
        <v>11</v>
      </c>
      <c r="AE3092">
        <v>1</v>
      </c>
      <c r="AF3092" s="2">
        <f>DATE(emdat_data[[#This Row],[Start Year]],emdat_data[[#This Row],[Start Month]],emdat_data[[#This Row],[Start Day]])</f>
        <v>39753</v>
      </c>
      <c r="AG3092">
        <v>2009</v>
      </c>
      <c r="AH3092">
        <v>11</v>
      </c>
      <c r="AJ3092" s="2">
        <f>DATE(emdat_data[[#This Row],[End Year]],emdat_data[[#This Row],[End Month]],emdat_data[[#This Row],[End Day]])</f>
        <v>40117</v>
      </c>
      <c r="AK3092">
        <v>155</v>
      </c>
      <c r="AM3092">
        <v>19310</v>
      </c>
      <c r="AO3092">
        <v>19310</v>
      </c>
      <c r="AV3092">
        <v>73.568745535504604</v>
      </c>
    </row>
    <row r="3093" spans="1:51" hidden="1" x14ac:dyDescent="0.25">
      <c r="A3093" t="s">
        <v>12766</v>
      </c>
      <c r="B3093">
        <v>2008</v>
      </c>
      <c r="C3093">
        <v>633</v>
      </c>
      <c r="E3093" t="s">
        <v>50</v>
      </c>
      <c r="F3093" t="s">
        <v>63</v>
      </c>
      <c r="G3093" t="s">
        <v>64</v>
      </c>
      <c r="H3093" t="s">
        <v>65</v>
      </c>
      <c r="K3093" t="s">
        <v>2770</v>
      </c>
      <c r="L3093" t="s">
        <v>2771</v>
      </c>
      <c r="M3093" t="s">
        <v>211</v>
      </c>
      <c r="N3093" t="s">
        <v>190</v>
      </c>
      <c r="O3093" t="s">
        <v>2778</v>
      </c>
      <c r="W3093">
        <v>-25</v>
      </c>
      <c r="X3093" t="s">
        <v>67</v>
      </c>
      <c r="AA3093" s="1"/>
      <c r="AC3093">
        <v>2008</v>
      </c>
      <c r="AD3093">
        <v>11</v>
      </c>
      <c r="AE3093">
        <v>1</v>
      </c>
      <c r="AF3093" s="2">
        <f>DATE(emdat_data[[#This Row],[Start Year]],emdat_data[[#This Row],[Start Month]],emdat_data[[#This Row],[Start Day]])</f>
        <v>39753</v>
      </c>
      <c r="AG3093">
        <v>2009</v>
      </c>
      <c r="AH3093">
        <v>1</v>
      </c>
      <c r="AI3093">
        <v>8</v>
      </c>
      <c r="AJ3093" s="2">
        <f>DATE(emdat_data[[#This Row],[End Year]],emdat_data[[#This Row],[End Month]],emdat_data[[#This Row],[End Day]])</f>
        <v>39821</v>
      </c>
      <c r="AK3093">
        <v>82</v>
      </c>
      <c r="AV3093">
        <v>73.568745535504604</v>
      </c>
      <c r="AW3093" t="s">
        <v>2779</v>
      </c>
      <c r="AY3093" t="s">
        <v>2780</v>
      </c>
    </row>
    <row r="3094" spans="1:51" hidden="1" x14ac:dyDescent="0.25">
      <c r="A3094" t="s">
        <v>12803</v>
      </c>
      <c r="B3094">
        <v>2008</v>
      </c>
      <c r="C3094">
        <v>506</v>
      </c>
      <c r="E3094" t="s">
        <v>50</v>
      </c>
      <c r="F3094" t="s">
        <v>71</v>
      </c>
      <c r="G3094" t="s">
        <v>72</v>
      </c>
      <c r="H3094" t="s">
        <v>170</v>
      </c>
      <c r="K3094" t="s">
        <v>2875</v>
      </c>
      <c r="L3094" t="s">
        <v>2876</v>
      </c>
      <c r="M3094" t="s">
        <v>260</v>
      </c>
      <c r="N3094" t="s">
        <v>76</v>
      </c>
      <c r="O3094" t="s">
        <v>12804</v>
      </c>
      <c r="P3094" t="s">
        <v>642</v>
      </c>
      <c r="W3094">
        <v>111900</v>
      </c>
      <c r="X3094" t="s">
        <v>78</v>
      </c>
      <c r="Y3094">
        <v>125</v>
      </c>
      <c r="Z3094">
        <v>435</v>
      </c>
      <c r="AA3094" s="1"/>
      <c r="AC3094">
        <v>2008</v>
      </c>
      <c r="AD3094">
        <v>11</v>
      </c>
      <c r="AE3094">
        <v>3</v>
      </c>
      <c r="AF3094" s="2">
        <f>DATE(emdat_data[[#This Row],[Start Year]],emdat_data[[#This Row],[Start Month]],emdat_data[[#This Row],[Start Day]])</f>
        <v>39755</v>
      </c>
      <c r="AG3094">
        <v>2008</v>
      </c>
      <c r="AH3094">
        <v>11</v>
      </c>
      <c r="AI3094">
        <v>4</v>
      </c>
      <c r="AJ3094" s="2">
        <f>DATE(emdat_data[[#This Row],[End Year]],emdat_data[[#This Row],[End Month]],emdat_data[[#This Row],[End Day]])</f>
        <v>39756</v>
      </c>
      <c r="AM3094">
        <v>52000</v>
      </c>
      <c r="AO3094">
        <v>52000</v>
      </c>
      <c r="AV3094">
        <v>73.568745535504604</v>
      </c>
      <c r="AX3094" t="s">
        <v>12805</v>
      </c>
      <c r="AY3094" t="s">
        <v>12806</v>
      </c>
    </row>
    <row r="3095" spans="1:51" hidden="1" x14ac:dyDescent="0.25">
      <c r="A3095" t="s">
        <v>12466</v>
      </c>
      <c r="B3095">
        <v>2008</v>
      </c>
      <c r="C3095">
        <v>540</v>
      </c>
      <c r="E3095" t="s">
        <v>50</v>
      </c>
      <c r="F3095" t="s">
        <v>63</v>
      </c>
      <c r="G3095" t="s">
        <v>82</v>
      </c>
      <c r="H3095" t="s">
        <v>98</v>
      </c>
      <c r="J3095" t="s">
        <v>12426</v>
      </c>
      <c r="K3095" t="s">
        <v>3068</v>
      </c>
      <c r="L3095" t="s">
        <v>3069</v>
      </c>
      <c r="M3095" t="s">
        <v>173</v>
      </c>
      <c r="N3095" t="s">
        <v>57</v>
      </c>
      <c r="O3095" t="s">
        <v>12467</v>
      </c>
      <c r="Q3095" t="s">
        <v>72</v>
      </c>
      <c r="X3095" t="s">
        <v>88</v>
      </c>
      <c r="AA3095" s="1"/>
      <c r="AC3095">
        <v>2008</v>
      </c>
      <c r="AD3095">
        <v>11</v>
      </c>
      <c r="AE3095">
        <v>5</v>
      </c>
      <c r="AF3095" s="2">
        <f>DATE(emdat_data[[#This Row],[Start Year]],emdat_data[[#This Row],[Start Month]],emdat_data[[#This Row],[Start Day]])</f>
        <v>39757</v>
      </c>
      <c r="AG3095">
        <v>2008</v>
      </c>
      <c r="AH3095">
        <v>11</v>
      </c>
      <c r="AI3095">
        <v>5</v>
      </c>
      <c r="AJ3095" s="2">
        <f>DATE(emdat_data[[#This Row],[End Year]],emdat_data[[#This Row],[End Month]],emdat_data[[#This Row],[End Day]])</f>
        <v>39757</v>
      </c>
      <c r="AK3095">
        <v>11</v>
      </c>
      <c r="AV3095">
        <v>73.568745535504604</v>
      </c>
      <c r="AW3095" t="s">
        <v>12468</v>
      </c>
      <c r="AY3095" t="s">
        <v>12469</v>
      </c>
    </row>
    <row r="3096" spans="1:51" hidden="1" x14ac:dyDescent="0.25">
      <c r="A3096" t="s">
        <v>12425</v>
      </c>
      <c r="B3096">
        <v>2008</v>
      </c>
      <c r="C3096">
        <v>540</v>
      </c>
      <c r="E3096" t="s">
        <v>50</v>
      </c>
      <c r="F3096" t="s">
        <v>63</v>
      </c>
      <c r="G3096" t="s">
        <v>82</v>
      </c>
      <c r="H3096" t="s">
        <v>98</v>
      </c>
      <c r="J3096" t="s">
        <v>12426</v>
      </c>
      <c r="K3096" t="s">
        <v>364</v>
      </c>
      <c r="L3096" t="s">
        <v>365</v>
      </c>
      <c r="M3096" t="s">
        <v>173</v>
      </c>
      <c r="N3096" t="s">
        <v>57</v>
      </c>
      <c r="O3096" t="s">
        <v>8987</v>
      </c>
      <c r="Q3096" t="s">
        <v>72</v>
      </c>
      <c r="X3096" t="s">
        <v>88</v>
      </c>
      <c r="AA3096" s="1"/>
      <c r="AC3096">
        <v>2008</v>
      </c>
      <c r="AD3096">
        <v>11</v>
      </c>
      <c r="AE3096">
        <v>6</v>
      </c>
      <c r="AF3096" s="2">
        <f>DATE(emdat_data[[#This Row],[Start Year]],emdat_data[[#This Row],[Start Month]],emdat_data[[#This Row],[Start Day]])</f>
        <v>39758</v>
      </c>
      <c r="AG3096">
        <v>2008</v>
      </c>
      <c r="AH3096">
        <v>11</v>
      </c>
      <c r="AI3096">
        <v>11</v>
      </c>
      <c r="AJ3096" s="2">
        <f>DATE(emdat_data[[#This Row],[End Year]],emdat_data[[#This Row],[End Month]],emdat_data[[#This Row],[End Day]])</f>
        <v>39763</v>
      </c>
      <c r="AK3096">
        <v>19</v>
      </c>
      <c r="AL3096">
        <v>14</v>
      </c>
      <c r="AM3096">
        <v>300</v>
      </c>
      <c r="AN3096">
        <v>160</v>
      </c>
      <c r="AO3096">
        <v>474</v>
      </c>
      <c r="AV3096">
        <v>73.568745535504604</v>
      </c>
      <c r="AW3096" t="s">
        <v>8988</v>
      </c>
      <c r="AY3096" t="s">
        <v>8989</v>
      </c>
    </row>
    <row r="3097" spans="1:51" hidden="1" x14ac:dyDescent="0.25">
      <c r="A3097" t="s">
        <v>10831</v>
      </c>
      <c r="B3097">
        <v>2008</v>
      </c>
      <c r="C3097">
        <v>533</v>
      </c>
      <c r="E3097" t="s">
        <v>50</v>
      </c>
      <c r="F3097" t="s">
        <v>63</v>
      </c>
      <c r="G3097" t="s">
        <v>82</v>
      </c>
      <c r="H3097" t="s">
        <v>157</v>
      </c>
      <c r="I3097" t="s">
        <v>493</v>
      </c>
      <c r="K3097" t="s">
        <v>131</v>
      </c>
      <c r="L3097" t="s">
        <v>132</v>
      </c>
      <c r="M3097" t="s">
        <v>85</v>
      </c>
      <c r="N3097" t="s">
        <v>86</v>
      </c>
      <c r="O3097" t="s">
        <v>10832</v>
      </c>
      <c r="Q3097" t="s">
        <v>900</v>
      </c>
      <c r="U3097" t="s">
        <v>127</v>
      </c>
      <c r="V3097">
        <v>124</v>
      </c>
      <c r="X3097" t="s">
        <v>88</v>
      </c>
      <c r="AA3097" s="1"/>
      <c r="AC3097">
        <v>2008</v>
      </c>
      <c r="AD3097">
        <v>11</v>
      </c>
      <c r="AE3097">
        <v>8</v>
      </c>
      <c r="AF3097" s="2">
        <f>DATE(emdat_data[[#This Row],[Start Year]],emdat_data[[#This Row],[Start Month]],emdat_data[[#This Row],[Start Day]])</f>
        <v>39760</v>
      </c>
      <c r="AG3097">
        <v>2008</v>
      </c>
      <c r="AH3097">
        <v>11</v>
      </c>
      <c r="AI3097">
        <v>9</v>
      </c>
      <c r="AJ3097" s="2">
        <f>DATE(emdat_data[[#This Row],[End Year]],emdat_data[[#This Row],[End Month]],emdat_data[[#This Row],[End Day]])</f>
        <v>39761</v>
      </c>
      <c r="AM3097">
        <v>6655</v>
      </c>
      <c r="AO3097">
        <v>6655</v>
      </c>
      <c r="AV3097">
        <v>73.568745535504604</v>
      </c>
      <c r="AX3097" t="s">
        <v>10833</v>
      </c>
      <c r="AY3097" t="s">
        <v>10834</v>
      </c>
    </row>
    <row r="3098" spans="1:51" hidden="1" x14ac:dyDescent="0.25">
      <c r="A3098" t="s">
        <v>10921</v>
      </c>
      <c r="B3098">
        <v>2008</v>
      </c>
      <c r="C3098">
        <v>514</v>
      </c>
      <c r="D3098" t="s">
        <v>10922</v>
      </c>
      <c r="E3098" t="s">
        <v>50</v>
      </c>
      <c r="F3098" t="s">
        <v>63</v>
      </c>
      <c r="G3098" t="s">
        <v>82</v>
      </c>
      <c r="H3098" t="s">
        <v>98</v>
      </c>
      <c r="J3098" t="s">
        <v>10923</v>
      </c>
      <c r="K3098" t="s">
        <v>1192</v>
      </c>
      <c r="L3098" t="s">
        <v>1193</v>
      </c>
      <c r="M3098" t="s">
        <v>1194</v>
      </c>
      <c r="N3098" t="s">
        <v>86</v>
      </c>
      <c r="O3098" t="s">
        <v>10924</v>
      </c>
      <c r="Q3098" t="s">
        <v>2375</v>
      </c>
      <c r="W3098">
        <v>230</v>
      </c>
      <c r="X3098" t="s">
        <v>88</v>
      </c>
      <c r="AA3098" s="1"/>
      <c r="AC3098">
        <v>2008</v>
      </c>
      <c r="AD3098">
        <v>11</v>
      </c>
      <c r="AE3098">
        <v>8</v>
      </c>
      <c r="AF3098" s="2">
        <f>DATE(emdat_data[[#This Row],[Start Year]],emdat_data[[#This Row],[Start Month]],emdat_data[[#This Row],[Start Day]])</f>
        <v>39760</v>
      </c>
      <c r="AG3098">
        <v>2008</v>
      </c>
      <c r="AH3098">
        <v>11</v>
      </c>
      <c r="AI3098">
        <v>8</v>
      </c>
      <c r="AJ3098" s="2">
        <f>DATE(emdat_data[[#This Row],[End Year]],emdat_data[[#This Row],[End Month]],emdat_data[[#This Row],[End Day]])</f>
        <v>39760</v>
      </c>
      <c r="AM3098">
        <v>49445</v>
      </c>
      <c r="AO3098">
        <v>49445</v>
      </c>
      <c r="AV3098">
        <v>73.568745535504604</v>
      </c>
      <c r="AW3098" t="s">
        <v>10925</v>
      </c>
      <c r="AX3098" t="s">
        <v>10926</v>
      </c>
      <c r="AY3098" t="s">
        <v>10927</v>
      </c>
    </row>
    <row r="3099" spans="1:51" hidden="1" x14ac:dyDescent="0.25">
      <c r="A3099" t="s">
        <v>12574</v>
      </c>
      <c r="B3099">
        <v>2008</v>
      </c>
      <c r="C3099">
        <v>513</v>
      </c>
      <c r="E3099" t="s">
        <v>50</v>
      </c>
      <c r="F3099" t="s">
        <v>71</v>
      </c>
      <c r="G3099" t="s">
        <v>217</v>
      </c>
      <c r="H3099" t="s">
        <v>217</v>
      </c>
      <c r="K3099" t="s">
        <v>258</v>
      </c>
      <c r="L3099" t="s">
        <v>259</v>
      </c>
      <c r="M3099" t="s">
        <v>260</v>
      </c>
      <c r="N3099" t="s">
        <v>76</v>
      </c>
      <c r="O3099" t="s">
        <v>12575</v>
      </c>
      <c r="P3099" t="s">
        <v>642</v>
      </c>
      <c r="AA3099" s="1"/>
      <c r="AC3099">
        <v>2008</v>
      </c>
      <c r="AD3099">
        <v>11</v>
      </c>
      <c r="AE3099">
        <v>8</v>
      </c>
      <c r="AF3099" s="2">
        <f>DATE(emdat_data[[#This Row],[Start Year]],emdat_data[[#This Row],[Start Month]],emdat_data[[#This Row],[Start Day]])</f>
        <v>39760</v>
      </c>
      <c r="AG3099">
        <v>2008</v>
      </c>
      <c r="AH3099">
        <v>11</v>
      </c>
      <c r="AI3099">
        <v>8</v>
      </c>
      <c r="AJ3099" s="2">
        <f>DATE(emdat_data[[#This Row],[End Year]],emdat_data[[#This Row],[End Month]],emdat_data[[#This Row],[End Day]])</f>
        <v>39760</v>
      </c>
      <c r="AK3099">
        <v>10</v>
      </c>
      <c r="AL3099">
        <v>20</v>
      </c>
      <c r="AO3099">
        <v>20</v>
      </c>
      <c r="AV3099">
        <v>73.568745535504604</v>
      </c>
      <c r="AX3099" t="s">
        <v>12576</v>
      </c>
      <c r="AY3099" t="s">
        <v>12577</v>
      </c>
    </row>
    <row r="3100" spans="1:51" hidden="1" x14ac:dyDescent="0.25">
      <c r="A3100" t="s">
        <v>12293</v>
      </c>
      <c r="B3100">
        <v>2008</v>
      </c>
      <c r="C3100">
        <v>518</v>
      </c>
      <c r="D3100" t="s">
        <v>12294</v>
      </c>
      <c r="E3100" t="s">
        <v>50</v>
      </c>
      <c r="F3100" t="s">
        <v>71</v>
      </c>
      <c r="G3100" t="s">
        <v>72</v>
      </c>
      <c r="H3100" t="s">
        <v>102</v>
      </c>
      <c r="K3100" t="s">
        <v>258</v>
      </c>
      <c r="L3100" t="s">
        <v>259</v>
      </c>
      <c r="M3100" t="s">
        <v>260</v>
      </c>
      <c r="N3100" t="s">
        <v>76</v>
      </c>
      <c r="O3100" t="s">
        <v>12295</v>
      </c>
      <c r="P3100" t="s">
        <v>642</v>
      </c>
      <c r="Q3100" t="s">
        <v>176</v>
      </c>
      <c r="W3100">
        <v>37960</v>
      </c>
      <c r="X3100" t="s">
        <v>78</v>
      </c>
      <c r="Y3100">
        <v>5</v>
      </c>
      <c r="Z3100">
        <v>3512</v>
      </c>
      <c r="AA3100" s="1"/>
      <c r="AB3100" t="s">
        <v>12296</v>
      </c>
      <c r="AC3100">
        <v>2008</v>
      </c>
      <c r="AD3100">
        <v>11</v>
      </c>
      <c r="AE3100">
        <v>10</v>
      </c>
      <c r="AF3100" s="2">
        <f>DATE(emdat_data[[#This Row],[Start Year]],emdat_data[[#This Row],[Start Month]],emdat_data[[#This Row],[Start Day]])</f>
        <v>39762</v>
      </c>
      <c r="AG3100">
        <v>2008</v>
      </c>
      <c r="AH3100">
        <v>11</v>
      </c>
      <c r="AI3100">
        <v>25</v>
      </c>
      <c r="AJ3100" s="2">
        <f>DATE(emdat_data[[#This Row],[End Year]],emdat_data[[#This Row],[End Month]],emdat_data[[#This Row],[End Day]])</f>
        <v>39777</v>
      </c>
      <c r="AK3100">
        <v>17</v>
      </c>
      <c r="AM3100">
        <v>30770</v>
      </c>
      <c r="AO3100">
        <v>30770</v>
      </c>
      <c r="AV3100">
        <v>73.568745535504604</v>
      </c>
      <c r="AX3100" t="s">
        <v>12297</v>
      </c>
      <c r="AY3100" t="s">
        <v>12298</v>
      </c>
    </row>
    <row r="3101" spans="1:51" hidden="1" x14ac:dyDescent="0.25">
      <c r="A3101" t="s">
        <v>12918</v>
      </c>
      <c r="B3101">
        <v>2008</v>
      </c>
      <c r="C3101">
        <v>524</v>
      </c>
      <c r="E3101" t="s">
        <v>50</v>
      </c>
      <c r="F3101" t="s">
        <v>350</v>
      </c>
      <c r="G3101" t="s">
        <v>477</v>
      </c>
      <c r="K3101" t="s">
        <v>357</v>
      </c>
      <c r="L3101" t="s">
        <v>358</v>
      </c>
      <c r="M3101" t="s">
        <v>146</v>
      </c>
      <c r="N3101" t="s">
        <v>86</v>
      </c>
      <c r="O3101" t="s">
        <v>12919</v>
      </c>
      <c r="U3101" t="s">
        <v>127</v>
      </c>
      <c r="X3101" t="s">
        <v>78</v>
      </c>
      <c r="AA3101" s="1"/>
      <c r="AC3101">
        <v>2008</v>
      </c>
      <c r="AD3101">
        <v>11</v>
      </c>
      <c r="AE3101">
        <v>13</v>
      </c>
      <c r="AF3101" s="2">
        <f>DATE(emdat_data[[#This Row],[Start Year]],emdat_data[[#This Row],[Start Month]],emdat_data[[#This Row],[Start Day]])</f>
        <v>39765</v>
      </c>
      <c r="AG3101">
        <v>2008</v>
      </c>
      <c r="AH3101">
        <v>11</v>
      </c>
      <c r="AI3101">
        <v>18</v>
      </c>
      <c r="AJ3101" s="2">
        <f>DATE(emdat_data[[#This Row],[End Year]],emdat_data[[#This Row],[End Month]],emdat_data[[#This Row],[End Day]])</f>
        <v>39770</v>
      </c>
      <c r="AL3101">
        <v>20</v>
      </c>
      <c r="AM3101">
        <v>55000</v>
      </c>
      <c r="AO3101">
        <v>55020</v>
      </c>
      <c r="AR3101">
        <v>600000</v>
      </c>
      <c r="AS3101">
        <v>815564</v>
      </c>
      <c r="AT3101">
        <v>2000000</v>
      </c>
      <c r="AU3101">
        <v>2718546</v>
      </c>
      <c r="AV3101">
        <v>73.568745535504604</v>
      </c>
      <c r="AX3101" t="s">
        <v>12920</v>
      </c>
      <c r="AY3101" t="s">
        <v>12921</v>
      </c>
    </row>
    <row r="3102" spans="1:51" hidden="1" x14ac:dyDescent="0.25">
      <c r="A3102" t="s">
        <v>12930</v>
      </c>
      <c r="B3102">
        <v>2008</v>
      </c>
      <c r="C3102">
        <v>528</v>
      </c>
      <c r="E3102" t="s">
        <v>50</v>
      </c>
      <c r="F3102" t="s">
        <v>63</v>
      </c>
      <c r="G3102" t="s">
        <v>82</v>
      </c>
      <c r="H3102" t="s">
        <v>157</v>
      </c>
      <c r="I3102" t="s">
        <v>900</v>
      </c>
      <c r="K3102" t="s">
        <v>427</v>
      </c>
      <c r="L3102" t="s">
        <v>428</v>
      </c>
      <c r="M3102" t="s">
        <v>429</v>
      </c>
      <c r="N3102" t="s">
        <v>76</v>
      </c>
      <c r="O3102" t="s">
        <v>12931</v>
      </c>
      <c r="X3102" t="s">
        <v>88</v>
      </c>
      <c r="AA3102" s="1"/>
      <c r="AC3102">
        <v>2008</v>
      </c>
      <c r="AD3102">
        <v>11</v>
      </c>
      <c r="AE3102">
        <v>14</v>
      </c>
      <c r="AF3102" s="2">
        <f>DATE(emdat_data[[#This Row],[Start Year]],emdat_data[[#This Row],[Start Month]],emdat_data[[#This Row],[Start Day]])</f>
        <v>39766</v>
      </c>
      <c r="AG3102">
        <v>2008</v>
      </c>
      <c r="AH3102">
        <v>11</v>
      </c>
      <c r="AI3102">
        <v>14</v>
      </c>
      <c r="AJ3102" s="2">
        <f>DATE(emdat_data[[#This Row],[End Year]],emdat_data[[#This Row],[End Month]],emdat_data[[#This Row],[End Day]])</f>
        <v>39766</v>
      </c>
      <c r="AK3102">
        <v>5</v>
      </c>
      <c r="AL3102">
        <v>76</v>
      </c>
      <c r="AN3102">
        <v>3500</v>
      </c>
      <c r="AO3102">
        <v>3576</v>
      </c>
      <c r="AV3102">
        <v>73.568745535504604</v>
      </c>
      <c r="AX3102" t="s">
        <v>12932</v>
      </c>
      <c r="AY3102" t="s">
        <v>12933</v>
      </c>
    </row>
    <row r="3103" spans="1:51" hidden="1" x14ac:dyDescent="0.25">
      <c r="A3103" t="s">
        <v>10636</v>
      </c>
      <c r="B3103">
        <v>2008</v>
      </c>
      <c r="C3103">
        <v>525</v>
      </c>
      <c r="E3103" t="s">
        <v>50</v>
      </c>
      <c r="F3103" t="s">
        <v>63</v>
      </c>
      <c r="G3103" t="s">
        <v>82</v>
      </c>
      <c r="H3103" t="s">
        <v>157</v>
      </c>
      <c r="I3103" t="s">
        <v>572</v>
      </c>
      <c r="K3103" t="s">
        <v>93</v>
      </c>
      <c r="L3103" t="s">
        <v>94</v>
      </c>
      <c r="M3103" t="s">
        <v>95</v>
      </c>
      <c r="N3103" t="s">
        <v>96</v>
      </c>
      <c r="O3103" t="s">
        <v>10637</v>
      </c>
      <c r="Q3103" t="s">
        <v>72</v>
      </c>
      <c r="R3103" t="s">
        <v>900</v>
      </c>
      <c r="U3103" t="s">
        <v>127</v>
      </c>
      <c r="X3103" t="s">
        <v>88</v>
      </c>
      <c r="Y3103">
        <v>-3005</v>
      </c>
      <c r="Z3103">
        <v>15149</v>
      </c>
      <c r="AA3103" s="1"/>
      <c r="AC3103">
        <v>2008</v>
      </c>
      <c r="AD3103">
        <v>11</v>
      </c>
      <c r="AE3103">
        <v>15</v>
      </c>
      <c r="AF3103" s="2">
        <f>DATE(emdat_data[[#This Row],[Start Year]],emdat_data[[#This Row],[Start Month]],emdat_data[[#This Row],[Start Day]])</f>
        <v>39767</v>
      </c>
      <c r="AG3103">
        <v>2008</v>
      </c>
      <c r="AH3103">
        <v>11</v>
      </c>
      <c r="AI3103">
        <v>21</v>
      </c>
      <c r="AJ3103" s="2">
        <f>DATE(emdat_data[[#This Row],[End Year]],emdat_data[[#This Row],[End Month]],emdat_data[[#This Row],[End Day]])</f>
        <v>39773</v>
      </c>
      <c r="AK3103">
        <v>1</v>
      </c>
      <c r="AM3103">
        <v>12000</v>
      </c>
      <c r="AO3103">
        <v>12000</v>
      </c>
      <c r="AR3103">
        <v>380000</v>
      </c>
      <c r="AS3103">
        <v>516524</v>
      </c>
      <c r="AT3103">
        <v>450000</v>
      </c>
      <c r="AU3103">
        <v>611673</v>
      </c>
      <c r="AV3103">
        <v>73.568745535504604</v>
      </c>
      <c r="AX3103" t="s">
        <v>10638</v>
      </c>
      <c r="AY3103" t="s">
        <v>10639</v>
      </c>
    </row>
    <row r="3104" spans="1:51" hidden="1" x14ac:dyDescent="0.25">
      <c r="A3104" t="s">
        <v>10798</v>
      </c>
      <c r="B3104">
        <v>2008</v>
      </c>
      <c r="C3104">
        <v>526</v>
      </c>
      <c r="E3104" t="s">
        <v>50</v>
      </c>
      <c r="F3104" t="s">
        <v>71</v>
      </c>
      <c r="G3104" t="s">
        <v>72</v>
      </c>
      <c r="H3104" t="s">
        <v>102</v>
      </c>
      <c r="K3104" t="s">
        <v>171</v>
      </c>
      <c r="L3104" t="s">
        <v>172</v>
      </c>
      <c r="M3104" t="s">
        <v>173</v>
      </c>
      <c r="N3104" t="s">
        <v>57</v>
      </c>
      <c r="O3104" t="s">
        <v>10799</v>
      </c>
      <c r="P3104" t="s">
        <v>642</v>
      </c>
      <c r="Q3104" t="s">
        <v>176</v>
      </c>
      <c r="X3104" t="s">
        <v>78</v>
      </c>
      <c r="AA3104" s="1"/>
      <c r="AC3104">
        <v>2008</v>
      </c>
      <c r="AD3104">
        <v>11</v>
      </c>
      <c r="AE3104">
        <v>15</v>
      </c>
      <c r="AF3104" s="2">
        <f>DATE(emdat_data[[#This Row],[Start Year]],emdat_data[[#This Row],[Start Month]],emdat_data[[#This Row],[Start Day]])</f>
        <v>39767</v>
      </c>
      <c r="AG3104">
        <v>2008</v>
      </c>
      <c r="AH3104">
        <v>11</v>
      </c>
      <c r="AI3104">
        <v>16</v>
      </c>
      <c r="AJ3104" s="2">
        <f>DATE(emdat_data[[#This Row],[End Year]],emdat_data[[#This Row],[End Month]],emdat_data[[#This Row],[End Day]])</f>
        <v>39768</v>
      </c>
      <c r="AK3104">
        <v>33</v>
      </c>
      <c r="AM3104">
        <v>83000</v>
      </c>
      <c r="AN3104">
        <v>1420</v>
      </c>
      <c r="AO3104">
        <v>84420</v>
      </c>
      <c r="AV3104">
        <v>73.568745535504604</v>
      </c>
      <c r="AW3104" t="s">
        <v>10800</v>
      </c>
      <c r="AX3104" t="s">
        <v>10801</v>
      </c>
      <c r="AY3104" t="s">
        <v>10802</v>
      </c>
    </row>
    <row r="3105" spans="1:51" x14ac:dyDescent="0.25">
      <c r="A3105" t="s">
        <v>12657</v>
      </c>
      <c r="B3105">
        <v>2008</v>
      </c>
      <c r="C3105">
        <v>511</v>
      </c>
      <c r="D3105" t="s">
        <v>10945</v>
      </c>
      <c r="E3105" t="s">
        <v>50</v>
      </c>
      <c r="F3105" t="s">
        <v>119</v>
      </c>
      <c r="G3105" t="s">
        <v>120</v>
      </c>
      <c r="H3105" t="s">
        <v>121</v>
      </c>
      <c r="J3105" t="s">
        <v>294</v>
      </c>
      <c r="K3105" t="s">
        <v>287</v>
      </c>
      <c r="L3105" t="s">
        <v>288</v>
      </c>
      <c r="M3105" t="s">
        <v>260</v>
      </c>
      <c r="N3105" t="s">
        <v>76</v>
      </c>
      <c r="O3105" t="s">
        <v>12658</v>
      </c>
      <c r="T3105" t="s">
        <v>128</v>
      </c>
      <c r="U3105" t="s">
        <v>128</v>
      </c>
      <c r="X3105" t="s">
        <v>129</v>
      </c>
      <c r="AA3105" s="1"/>
      <c r="AC3105">
        <v>2008</v>
      </c>
      <c r="AD3105">
        <v>11</v>
      </c>
      <c r="AE3105">
        <v>15</v>
      </c>
      <c r="AF3105" s="2">
        <f>DATE(emdat_data[[#This Row],[Start Year]],emdat_data[[#This Row],[Start Month]],emdat_data[[#This Row],[Start Day]])</f>
        <v>39767</v>
      </c>
      <c r="AG3105">
        <v>2009</v>
      </c>
      <c r="AH3105">
        <v>5</v>
      </c>
      <c r="AI3105">
        <v>24</v>
      </c>
      <c r="AJ3105" s="2">
        <f>DATE(emdat_data[[#This Row],[End Year]],emdat_data[[#This Row],[End Month]],emdat_data[[#This Row],[End Day]])</f>
        <v>39957</v>
      </c>
      <c r="AK3105">
        <v>113</v>
      </c>
      <c r="AM3105">
        <v>5269</v>
      </c>
      <c r="AO3105">
        <v>5269</v>
      </c>
      <c r="AV3105">
        <v>73.568745535504604</v>
      </c>
    </row>
    <row r="3106" spans="1:51" x14ac:dyDescent="0.25">
      <c r="A3106" t="s">
        <v>12941</v>
      </c>
      <c r="B3106">
        <v>2008</v>
      </c>
      <c r="C3106">
        <v>511</v>
      </c>
      <c r="D3106" t="s">
        <v>10945</v>
      </c>
      <c r="E3106" t="s">
        <v>50</v>
      </c>
      <c r="F3106" t="s">
        <v>119</v>
      </c>
      <c r="G3106" t="s">
        <v>120</v>
      </c>
      <c r="H3106" t="s">
        <v>121</v>
      </c>
      <c r="J3106" t="s">
        <v>294</v>
      </c>
      <c r="K3106" t="s">
        <v>427</v>
      </c>
      <c r="L3106" t="s">
        <v>428</v>
      </c>
      <c r="M3106" t="s">
        <v>429</v>
      </c>
      <c r="N3106" t="s">
        <v>76</v>
      </c>
      <c r="O3106" t="s">
        <v>12942</v>
      </c>
      <c r="T3106" t="s">
        <v>128</v>
      </c>
      <c r="U3106" t="s">
        <v>127</v>
      </c>
      <c r="X3106" t="s">
        <v>129</v>
      </c>
      <c r="AA3106" s="1"/>
      <c r="AC3106">
        <v>2008</v>
      </c>
      <c r="AD3106">
        <v>11</v>
      </c>
      <c r="AE3106">
        <v>15</v>
      </c>
      <c r="AF3106" s="2">
        <f>DATE(emdat_data[[#This Row],[Start Year]],emdat_data[[#This Row],[Start Month]],emdat_data[[#This Row],[Start Day]])</f>
        <v>39767</v>
      </c>
      <c r="AG3106">
        <v>2009</v>
      </c>
      <c r="AH3106">
        <v>5</v>
      </c>
      <c r="AI3106">
        <v>31</v>
      </c>
      <c r="AJ3106" s="2">
        <f>DATE(emdat_data[[#This Row],[End Year]],emdat_data[[#This Row],[End Month]],emdat_data[[#This Row],[End Day]])</f>
        <v>39964</v>
      </c>
      <c r="AK3106">
        <v>65</v>
      </c>
      <c r="AM3106">
        <v>12752</v>
      </c>
      <c r="AO3106">
        <v>12752</v>
      </c>
      <c r="AV3106">
        <v>73.568745535504604</v>
      </c>
    </row>
    <row r="3107" spans="1:51" hidden="1" x14ac:dyDescent="0.25">
      <c r="A3107" t="s">
        <v>11144</v>
      </c>
      <c r="B3107">
        <v>2008</v>
      </c>
      <c r="C3107">
        <v>538</v>
      </c>
      <c r="E3107" t="s">
        <v>50</v>
      </c>
      <c r="F3107" t="s">
        <v>51</v>
      </c>
      <c r="G3107" t="s">
        <v>1886</v>
      </c>
      <c r="H3107" t="s">
        <v>217</v>
      </c>
      <c r="K3107" t="s">
        <v>1159</v>
      </c>
      <c r="L3107" t="s">
        <v>1160</v>
      </c>
      <c r="M3107" t="s">
        <v>85</v>
      </c>
      <c r="N3107" t="s">
        <v>86</v>
      </c>
      <c r="O3107" t="s">
        <v>11145</v>
      </c>
      <c r="AA3107" s="1"/>
      <c r="AC3107">
        <v>2008</v>
      </c>
      <c r="AD3107">
        <v>11</v>
      </c>
      <c r="AE3107">
        <v>16</v>
      </c>
      <c r="AF3107" s="2">
        <f>DATE(emdat_data[[#This Row],[Start Year]],emdat_data[[#This Row],[Start Month]],emdat_data[[#This Row],[Start Day]])</f>
        <v>39768</v>
      </c>
      <c r="AG3107">
        <v>2008</v>
      </c>
      <c r="AH3107">
        <v>11</v>
      </c>
      <c r="AI3107">
        <v>16</v>
      </c>
      <c r="AJ3107" s="2">
        <f>DATE(emdat_data[[#This Row],[End Year]],emdat_data[[#This Row],[End Month]],emdat_data[[#This Row],[End Day]])</f>
        <v>39768</v>
      </c>
      <c r="AK3107">
        <v>12</v>
      </c>
      <c r="AV3107">
        <v>73.568745535504604</v>
      </c>
      <c r="AX3107" t="s">
        <v>11146</v>
      </c>
      <c r="AY3107" t="s">
        <v>11147</v>
      </c>
    </row>
    <row r="3108" spans="1:51" hidden="1" x14ac:dyDescent="0.25">
      <c r="A3108" t="s">
        <v>11191</v>
      </c>
      <c r="B3108">
        <v>2008</v>
      </c>
      <c r="C3108">
        <v>517</v>
      </c>
      <c r="E3108" t="s">
        <v>50</v>
      </c>
      <c r="F3108" t="s">
        <v>71</v>
      </c>
      <c r="G3108" t="s">
        <v>72</v>
      </c>
      <c r="H3108" t="s">
        <v>102</v>
      </c>
      <c r="K3108" t="s">
        <v>1240</v>
      </c>
      <c r="L3108" t="s">
        <v>1241</v>
      </c>
      <c r="M3108" t="s">
        <v>260</v>
      </c>
      <c r="N3108" t="s">
        <v>76</v>
      </c>
      <c r="O3108" t="s">
        <v>11192</v>
      </c>
      <c r="P3108" t="s">
        <v>642</v>
      </c>
      <c r="W3108">
        <v>25490</v>
      </c>
      <c r="X3108" t="s">
        <v>78</v>
      </c>
      <c r="Y3108">
        <v>83</v>
      </c>
      <c r="Z3108">
        <v>4306</v>
      </c>
      <c r="AA3108" s="1"/>
      <c r="AB3108" t="s">
        <v>11193</v>
      </c>
      <c r="AC3108">
        <v>2008</v>
      </c>
      <c r="AD3108">
        <v>11</v>
      </c>
      <c r="AE3108">
        <v>16</v>
      </c>
      <c r="AF3108" s="2">
        <f>DATE(emdat_data[[#This Row],[Start Year]],emdat_data[[#This Row],[Start Month]],emdat_data[[#This Row],[Start Day]])</f>
        <v>39768</v>
      </c>
      <c r="AG3108">
        <v>2008</v>
      </c>
      <c r="AH3108">
        <v>11</v>
      </c>
      <c r="AI3108">
        <v>17</v>
      </c>
      <c r="AJ3108" s="2">
        <f>DATE(emdat_data[[#This Row],[End Year]],emdat_data[[#This Row],[End Month]],emdat_data[[#This Row],[End Day]])</f>
        <v>39769</v>
      </c>
      <c r="AK3108">
        <v>11</v>
      </c>
      <c r="AM3108">
        <v>23831</v>
      </c>
      <c r="AO3108">
        <v>23831</v>
      </c>
      <c r="AV3108">
        <v>73.568745535504604</v>
      </c>
      <c r="AX3108" t="s">
        <v>11194</v>
      </c>
      <c r="AY3108" t="s">
        <v>11195</v>
      </c>
    </row>
    <row r="3109" spans="1:51" hidden="1" x14ac:dyDescent="0.25">
      <c r="A3109" t="s">
        <v>11236</v>
      </c>
      <c r="B3109">
        <v>2008</v>
      </c>
      <c r="C3109">
        <v>536</v>
      </c>
      <c r="E3109" t="s">
        <v>50</v>
      </c>
      <c r="F3109" t="s">
        <v>51</v>
      </c>
      <c r="G3109" t="s">
        <v>52</v>
      </c>
      <c r="H3109" t="s">
        <v>53</v>
      </c>
      <c r="K3109" t="s">
        <v>171</v>
      </c>
      <c r="L3109" t="s">
        <v>172</v>
      </c>
      <c r="M3109" t="s">
        <v>173</v>
      </c>
      <c r="N3109" t="s">
        <v>57</v>
      </c>
      <c r="O3109" t="s">
        <v>11237</v>
      </c>
      <c r="W3109">
        <v>7</v>
      </c>
      <c r="X3109" t="s">
        <v>59</v>
      </c>
      <c r="Y3109">
        <v>1271</v>
      </c>
      <c r="Z3109">
        <v>122091</v>
      </c>
      <c r="AA3109" s="1">
        <v>4.3055555555555555E-2</v>
      </c>
      <c r="AC3109">
        <v>2008</v>
      </c>
      <c r="AD3109">
        <v>11</v>
      </c>
      <c r="AE3109">
        <v>16</v>
      </c>
      <c r="AF3109" s="2">
        <f>DATE(emdat_data[[#This Row],[Start Year]],emdat_data[[#This Row],[Start Month]],emdat_data[[#This Row],[Start Day]])</f>
        <v>39768</v>
      </c>
      <c r="AG3109">
        <v>2008</v>
      </c>
      <c r="AH3109">
        <v>11</v>
      </c>
      <c r="AI3109">
        <v>16</v>
      </c>
      <c r="AJ3109" s="2">
        <f>DATE(emdat_data[[#This Row],[End Year]],emdat_data[[#This Row],[End Month]],emdat_data[[#This Row],[End Day]])</f>
        <v>39768</v>
      </c>
      <c r="AK3109">
        <v>6</v>
      </c>
      <c r="AL3109">
        <v>77</v>
      </c>
      <c r="AM3109">
        <v>10000</v>
      </c>
      <c r="AO3109">
        <v>10077</v>
      </c>
      <c r="AV3109">
        <v>73.568745535504604</v>
      </c>
      <c r="AW3109" t="s">
        <v>11238</v>
      </c>
      <c r="AX3109" t="s">
        <v>11239</v>
      </c>
      <c r="AY3109" t="s">
        <v>11240</v>
      </c>
    </row>
    <row r="3110" spans="1:51" hidden="1" x14ac:dyDescent="0.25">
      <c r="A3110" t="s">
        <v>11163</v>
      </c>
      <c r="B3110">
        <v>2008</v>
      </c>
      <c r="C3110">
        <v>532</v>
      </c>
      <c r="D3110" t="s">
        <v>11164</v>
      </c>
      <c r="E3110" t="s">
        <v>50</v>
      </c>
      <c r="F3110" t="s">
        <v>71</v>
      </c>
      <c r="G3110" t="s">
        <v>72</v>
      </c>
      <c r="H3110" t="s">
        <v>102</v>
      </c>
      <c r="K3110" t="s">
        <v>1192</v>
      </c>
      <c r="L3110" t="s">
        <v>1193</v>
      </c>
      <c r="M3110" t="s">
        <v>1194</v>
      </c>
      <c r="N3110" t="s">
        <v>86</v>
      </c>
      <c r="O3110" t="s">
        <v>11165</v>
      </c>
      <c r="P3110" t="s">
        <v>11166</v>
      </c>
      <c r="W3110">
        <v>35290</v>
      </c>
      <c r="X3110" t="s">
        <v>78</v>
      </c>
      <c r="Y3110">
        <v>2061</v>
      </c>
      <c r="Z3110">
        <v>-7617</v>
      </c>
      <c r="AA3110" s="1"/>
      <c r="AB3110" t="s">
        <v>11167</v>
      </c>
      <c r="AC3110">
        <v>2008</v>
      </c>
      <c r="AD3110">
        <v>11</v>
      </c>
      <c r="AE3110">
        <v>17</v>
      </c>
      <c r="AF3110" s="2">
        <f>DATE(emdat_data[[#This Row],[Start Year]],emdat_data[[#This Row],[Start Month]],emdat_data[[#This Row],[Start Day]])</f>
        <v>39769</v>
      </c>
      <c r="AG3110">
        <v>2008</v>
      </c>
      <c r="AH3110">
        <v>11</v>
      </c>
      <c r="AI3110">
        <v>20</v>
      </c>
      <c r="AJ3110" s="2">
        <f>DATE(emdat_data[[#This Row],[End Year]],emdat_data[[#This Row],[End Month]],emdat_data[[#This Row],[End Day]])</f>
        <v>39772</v>
      </c>
      <c r="AM3110">
        <v>20000</v>
      </c>
      <c r="AO3110">
        <v>20000</v>
      </c>
      <c r="AV3110">
        <v>73.568745535504604</v>
      </c>
      <c r="AX3110" t="s">
        <v>11168</v>
      </c>
      <c r="AY3110" t="s">
        <v>11169</v>
      </c>
    </row>
    <row r="3111" spans="1:51" hidden="1" x14ac:dyDescent="0.25">
      <c r="A3111" t="s">
        <v>12470</v>
      </c>
      <c r="B3111">
        <v>2008</v>
      </c>
      <c r="C3111">
        <v>552</v>
      </c>
      <c r="D3111" t="s">
        <v>12471</v>
      </c>
      <c r="E3111" t="s">
        <v>50</v>
      </c>
      <c r="F3111" t="s">
        <v>63</v>
      </c>
      <c r="G3111" t="s">
        <v>82</v>
      </c>
      <c r="H3111" t="s">
        <v>98</v>
      </c>
      <c r="J3111" t="s">
        <v>12472</v>
      </c>
      <c r="K3111" t="s">
        <v>3068</v>
      </c>
      <c r="L3111" t="s">
        <v>3069</v>
      </c>
      <c r="M3111" t="s">
        <v>173</v>
      </c>
      <c r="N3111" t="s">
        <v>57</v>
      </c>
      <c r="O3111" t="s">
        <v>12473</v>
      </c>
      <c r="Q3111" t="s">
        <v>72</v>
      </c>
      <c r="X3111" t="s">
        <v>88</v>
      </c>
      <c r="Y3111">
        <v>157</v>
      </c>
      <c r="Z3111">
        <v>10771</v>
      </c>
      <c r="AA3111" s="1"/>
      <c r="AC3111">
        <v>2008</v>
      </c>
      <c r="AD3111">
        <v>11</v>
      </c>
      <c r="AE3111">
        <v>17</v>
      </c>
      <c r="AF3111" s="2">
        <f>DATE(emdat_data[[#This Row],[Start Year]],emdat_data[[#This Row],[Start Month]],emdat_data[[#This Row],[Start Day]])</f>
        <v>39769</v>
      </c>
      <c r="AG3111">
        <v>2008</v>
      </c>
      <c r="AH3111">
        <v>11</v>
      </c>
      <c r="AI3111">
        <v>20</v>
      </c>
      <c r="AJ3111" s="2">
        <f>DATE(emdat_data[[#This Row],[End Year]],emdat_data[[#This Row],[End Month]],emdat_data[[#This Row],[End Day]])</f>
        <v>39772</v>
      </c>
      <c r="AK3111">
        <v>17</v>
      </c>
      <c r="AL3111">
        <v>8</v>
      </c>
      <c r="AM3111">
        <v>8585</v>
      </c>
      <c r="AN3111">
        <v>235</v>
      </c>
      <c r="AO3111">
        <v>8828</v>
      </c>
      <c r="AT3111">
        <v>1000</v>
      </c>
      <c r="AU3111">
        <v>1359</v>
      </c>
      <c r="AV3111">
        <v>73.568745535504604</v>
      </c>
      <c r="AW3111" t="s">
        <v>12474</v>
      </c>
      <c r="AY3111" t="s">
        <v>12475</v>
      </c>
    </row>
    <row r="3112" spans="1:51" hidden="1" x14ac:dyDescent="0.25">
      <c r="A3112" t="s">
        <v>12865</v>
      </c>
      <c r="B3112">
        <v>2008</v>
      </c>
      <c r="C3112">
        <v>527</v>
      </c>
      <c r="E3112" t="s">
        <v>50</v>
      </c>
      <c r="F3112" t="s">
        <v>71</v>
      </c>
      <c r="G3112" t="s">
        <v>72</v>
      </c>
      <c r="H3112" t="s">
        <v>102</v>
      </c>
      <c r="K3112" t="s">
        <v>2972</v>
      </c>
      <c r="L3112" t="s">
        <v>2973</v>
      </c>
      <c r="M3112" t="s">
        <v>260</v>
      </c>
      <c r="N3112" t="s">
        <v>76</v>
      </c>
      <c r="O3112" t="s">
        <v>12866</v>
      </c>
      <c r="P3112" t="s">
        <v>642</v>
      </c>
      <c r="X3112" t="s">
        <v>78</v>
      </c>
      <c r="AA3112" s="1"/>
      <c r="AC3112">
        <v>2008</v>
      </c>
      <c r="AD3112">
        <v>11</v>
      </c>
      <c r="AE3112">
        <v>17</v>
      </c>
      <c r="AF3112" s="2">
        <f>DATE(emdat_data[[#This Row],[Start Year]],emdat_data[[#This Row],[Start Month]],emdat_data[[#This Row],[Start Day]])</f>
        <v>39769</v>
      </c>
      <c r="AG3112">
        <v>2008</v>
      </c>
      <c r="AH3112">
        <v>11</v>
      </c>
      <c r="AI3112">
        <v>17</v>
      </c>
      <c r="AJ3112" s="2">
        <f>DATE(emdat_data[[#This Row],[End Year]],emdat_data[[#This Row],[End Month]],emdat_data[[#This Row],[End Day]])</f>
        <v>39769</v>
      </c>
      <c r="AK3112">
        <v>49</v>
      </c>
      <c r="AL3112">
        <v>40</v>
      </c>
      <c r="AM3112">
        <v>30000</v>
      </c>
      <c r="AO3112">
        <v>30040</v>
      </c>
      <c r="AV3112">
        <v>73.568745535504604</v>
      </c>
      <c r="AW3112" t="s">
        <v>12867</v>
      </c>
      <c r="AY3112" t="s">
        <v>12868</v>
      </c>
    </row>
    <row r="3113" spans="1:51" hidden="1" x14ac:dyDescent="0.25">
      <c r="A3113" t="s">
        <v>10736</v>
      </c>
      <c r="B3113">
        <v>2008</v>
      </c>
      <c r="C3113">
        <v>546</v>
      </c>
      <c r="D3113" t="s">
        <v>10737</v>
      </c>
      <c r="E3113" t="s">
        <v>50</v>
      </c>
      <c r="F3113" t="s">
        <v>51</v>
      </c>
      <c r="G3113" t="s">
        <v>1213</v>
      </c>
      <c r="H3113" t="s">
        <v>1214</v>
      </c>
      <c r="J3113" t="s">
        <v>8258</v>
      </c>
      <c r="K3113" t="s">
        <v>1159</v>
      </c>
      <c r="L3113" t="s">
        <v>1160</v>
      </c>
      <c r="M3113" t="s">
        <v>85</v>
      </c>
      <c r="N3113" t="s">
        <v>86</v>
      </c>
      <c r="O3113" t="s">
        <v>10738</v>
      </c>
      <c r="Q3113" t="s">
        <v>176</v>
      </c>
      <c r="Y3113">
        <v>293</v>
      </c>
      <c r="Z3113">
        <v>-7603</v>
      </c>
      <c r="AA3113" s="1">
        <v>0.90625</v>
      </c>
      <c r="AC3113">
        <v>2008</v>
      </c>
      <c r="AD3113">
        <v>11</v>
      </c>
      <c r="AE3113">
        <v>20</v>
      </c>
      <c r="AF3113" s="2">
        <f>DATE(emdat_data[[#This Row],[Start Year]],emdat_data[[#This Row],[Start Month]],emdat_data[[#This Row],[Start Day]])</f>
        <v>39772</v>
      </c>
      <c r="AG3113">
        <v>2008</v>
      </c>
      <c r="AH3113">
        <v>11</v>
      </c>
      <c r="AI3113">
        <v>20</v>
      </c>
      <c r="AJ3113" s="2">
        <f>DATE(emdat_data[[#This Row],[End Year]],emdat_data[[#This Row],[End Month]],emdat_data[[#This Row],[End Day]])</f>
        <v>39772</v>
      </c>
      <c r="AK3113">
        <v>16</v>
      </c>
      <c r="AL3113">
        <v>7</v>
      </c>
      <c r="AM3113">
        <v>8000</v>
      </c>
      <c r="AO3113">
        <v>8007</v>
      </c>
      <c r="AV3113">
        <v>73.568745535504604</v>
      </c>
      <c r="AX3113" t="s">
        <v>10739</v>
      </c>
      <c r="AY3113" t="s">
        <v>10740</v>
      </c>
    </row>
    <row r="3114" spans="1:51" hidden="1" x14ac:dyDescent="0.25">
      <c r="A3114" t="s">
        <v>10814</v>
      </c>
      <c r="B3114">
        <v>2008</v>
      </c>
      <c r="C3114">
        <v>581</v>
      </c>
      <c r="E3114" t="s">
        <v>50</v>
      </c>
      <c r="F3114" t="s">
        <v>71</v>
      </c>
      <c r="G3114" t="s">
        <v>72</v>
      </c>
      <c r="H3114" t="s">
        <v>102</v>
      </c>
      <c r="K3114" t="s">
        <v>93</v>
      </c>
      <c r="L3114" t="s">
        <v>94</v>
      </c>
      <c r="M3114" t="s">
        <v>95</v>
      </c>
      <c r="N3114" t="s">
        <v>96</v>
      </c>
      <c r="O3114" t="s">
        <v>10815</v>
      </c>
      <c r="P3114" t="s">
        <v>134</v>
      </c>
      <c r="Q3114" t="s">
        <v>653</v>
      </c>
      <c r="W3114">
        <v>105500</v>
      </c>
      <c r="X3114" t="s">
        <v>78</v>
      </c>
      <c r="Y3114">
        <v>-2156</v>
      </c>
      <c r="Z3114">
        <v>14703</v>
      </c>
      <c r="AA3114" s="1"/>
      <c r="AC3114">
        <v>2008</v>
      </c>
      <c r="AD3114">
        <v>11</v>
      </c>
      <c r="AE3114">
        <v>20</v>
      </c>
      <c r="AF3114" s="2">
        <f>DATE(emdat_data[[#This Row],[Start Year]],emdat_data[[#This Row],[Start Month]],emdat_data[[#This Row],[Start Day]])</f>
        <v>39772</v>
      </c>
      <c r="AG3114">
        <v>2008</v>
      </c>
      <c r="AH3114">
        <v>11</v>
      </c>
      <c r="AI3114">
        <v>23</v>
      </c>
      <c r="AJ3114" s="2">
        <f>DATE(emdat_data[[#This Row],[End Year]],emdat_data[[#This Row],[End Month]],emdat_data[[#This Row],[End Day]])</f>
        <v>39775</v>
      </c>
      <c r="AK3114">
        <v>4</v>
      </c>
      <c r="AM3114">
        <v>1200</v>
      </c>
      <c r="AO3114">
        <v>1200</v>
      </c>
      <c r="AR3114">
        <v>205000</v>
      </c>
      <c r="AS3114">
        <v>278651</v>
      </c>
      <c r="AT3114">
        <v>275000</v>
      </c>
      <c r="AU3114">
        <v>373800</v>
      </c>
      <c r="AV3114">
        <v>73.568745535504604</v>
      </c>
      <c r="AX3114" t="s">
        <v>10816</v>
      </c>
      <c r="AY3114" t="s">
        <v>10817</v>
      </c>
    </row>
    <row r="3115" spans="1:51" hidden="1" x14ac:dyDescent="0.25">
      <c r="A3115" t="s">
        <v>12356</v>
      </c>
      <c r="B3115">
        <v>2008</v>
      </c>
      <c r="C3115">
        <v>580</v>
      </c>
      <c r="E3115" t="s">
        <v>50</v>
      </c>
      <c r="F3115" t="s">
        <v>71</v>
      </c>
      <c r="G3115" t="s">
        <v>72</v>
      </c>
      <c r="H3115" t="s">
        <v>102</v>
      </c>
      <c r="K3115" t="s">
        <v>3768</v>
      </c>
      <c r="L3115" t="s">
        <v>3769</v>
      </c>
      <c r="M3115" t="s">
        <v>85</v>
      </c>
      <c r="N3115" t="s">
        <v>86</v>
      </c>
      <c r="O3115" t="s">
        <v>12357</v>
      </c>
      <c r="P3115" t="s">
        <v>642</v>
      </c>
      <c r="Q3115" t="s">
        <v>176</v>
      </c>
      <c r="W3115">
        <v>61390</v>
      </c>
      <c r="X3115" t="s">
        <v>78</v>
      </c>
      <c r="Y3115">
        <v>977</v>
      </c>
      <c r="Z3115">
        <v>-664</v>
      </c>
      <c r="AA3115" s="1"/>
      <c r="AC3115">
        <v>2008</v>
      </c>
      <c r="AD3115">
        <v>11</v>
      </c>
      <c r="AE3115">
        <v>20</v>
      </c>
      <c r="AF3115" s="2">
        <f>DATE(emdat_data[[#This Row],[Start Year]],emdat_data[[#This Row],[Start Month]],emdat_data[[#This Row],[Start Day]])</f>
        <v>39772</v>
      </c>
      <c r="AG3115">
        <v>2008</v>
      </c>
      <c r="AH3115">
        <v>11</v>
      </c>
      <c r="AI3115">
        <v>23</v>
      </c>
      <c r="AJ3115" s="2">
        <f>DATE(emdat_data[[#This Row],[End Year]],emdat_data[[#This Row],[End Month]],emdat_data[[#This Row],[End Day]])</f>
        <v>39775</v>
      </c>
      <c r="AK3115">
        <v>8</v>
      </c>
      <c r="AM3115">
        <v>1500</v>
      </c>
      <c r="AO3115">
        <v>1500</v>
      </c>
      <c r="AV3115">
        <v>73.568745535504604</v>
      </c>
      <c r="AW3115" t="s">
        <v>12358</v>
      </c>
      <c r="AY3115" t="s">
        <v>12359</v>
      </c>
    </row>
    <row r="3116" spans="1:51" hidden="1" x14ac:dyDescent="0.25">
      <c r="A3116" t="s">
        <v>12826</v>
      </c>
      <c r="B3116">
        <v>2008</v>
      </c>
      <c r="C3116">
        <v>547</v>
      </c>
      <c r="E3116" t="s">
        <v>50</v>
      </c>
      <c r="F3116" t="s">
        <v>71</v>
      </c>
      <c r="G3116" t="s">
        <v>72</v>
      </c>
      <c r="H3116" t="s">
        <v>170</v>
      </c>
      <c r="K3116" t="s">
        <v>2562</v>
      </c>
      <c r="L3116" t="s">
        <v>2563</v>
      </c>
      <c r="M3116" t="s">
        <v>173</v>
      </c>
      <c r="N3116" t="s">
        <v>57</v>
      </c>
      <c r="O3116" t="s">
        <v>12827</v>
      </c>
      <c r="P3116" t="s">
        <v>642</v>
      </c>
      <c r="W3116">
        <v>15650</v>
      </c>
      <c r="X3116" t="s">
        <v>78</v>
      </c>
      <c r="Y3116">
        <v>755</v>
      </c>
      <c r="Z3116">
        <v>1001</v>
      </c>
      <c r="AA3116" s="1"/>
      <c r="AC3116">
        <v>2008</v>
      </c>
      <c r="AD3116">
        <v>11</v>
      </c>
      <c r="AE3116">
        <v>20</v>
      </c>
      <c r="AF3116" s="2">
        <f>DATE(emdat_data[[#This Row],[Start Year]],emdat_data[[#This Row],[Start Month]],emdat_data[[#This Row],[Start Day]])</f>
        <v>39772</v>
      </c>
      <c r="AG3116">
        <v>2008</v>
      </c>
      <c r="AH3116">
        <v>12</v>
      </c>
      <c r="AI3116">
        <v>20</v>
      </c>
      <c r="AJ3116" s="2">
        <f>DATE(emdat_data[[#This Row],[End Year]],emdat_data[[#This Row],[End Month]],emdat_data[[#This Row],[End Day]])</f>
        <v>39802</v>
      </c>
      <c r="AK3116">
        <v>21</v>
      </c>
      <c r="AM3116">
        <v>700000</v>
      </c>
      <c r="AO3116">
        <v>700000</v>
      </c>
      <c r="AT3116">
        <v>11500</v>
      </c>
      <c r="AU3116">
        <v>15632</v>
      </c>
      <c r="AV3116">
        <v>73.568745535504604</v>
      </c>
      <c r="AW3116" t="s">
        <v>12828</v>
      </c>
      <c r="AY3116" t="s">
        <v>12829</v>
      </c>
    </row>
    <row r="3117" spans="1:51" hidden="1" x14ac:dyDescent="0.25">
      <c r="A3117" t="s">
        <v>12709</v>
      </c>
      <c r="B3117">
        <v>2008</v>
      </c>
      <c r="C3117">
        <v>545</v>
      </c>
      <c r="D3117" t="s">
        <v>12710</v>
      </c>
      <c r="E3117" t="s">
        <v>50</v>
      </c>
      <c r="F3117" t="s">
        <v>71</v>
      </c>
      <c r="G3117" t="s">
        <v>72</v>
      </c>
      <c r="H3117" t="s">
        <v>170</v>
      </c>
      <c r="K3117" t="s">
        <v>364</v>
      </c>
      <c r="L3117" t="s">
        <v>365</v>
      </c>
      <c r="M3117" t="s">
        <v>173</v>
      </c>
      <c r="N3117" t="s">
        <v>57</v>
      </c>
      <c r="O3117" t="s">
        <v>12711</v>
      </c>
      <c r="P3117" t="s">
        <v>12712</v>
      </c>
      <c r="W3117">
        <v>21770</v>
      </c>
      <c r="X3117" t="s">
        <v>78</v>
      </c>
      <c r="Y3117">
        <v>1795</v>
      </c>
      <c r="Z3117">
        <v>14703</v>
      </c>
      <c r="AA3117" s="1"/>
      <c r="AC3117">
        <v>2008</v>
      </c>
      <c r="AD3117">
        <v>11</v>
      </c>
      <c r="AE3117">
        <v>21</v>
      </c>
      <c r="AF3117" s="2">
        <f>DATE(emdat_data[[#This Row],[Start Year]],emdat_data[[#This Row],[Start Month]],emdat_data[[#This Row],[Start Day]])</f>
        <v>39773</v>
      </c>
      <c r="AG3117">
        <v>2008</v>
      </c>
      <c r="AH3117">
        <v>11</v>
      </c>
      <c r="AI3117">
        <v>24</v>
      </c>
      <c r="AJ3117" s="2">
        <f>DATE(emdat_data[[#This Row],[End Year]],emdat_data[[#This Row],[End Month]],emdat_data[[#This Row],[End Day]])</f>
        <v>39776</v>
      </c>
      <c r="AK3117">
        <v>10</v>
      </c>
      <c r="AM3117">
        <v>239763</v>
      </c>
      <c r="AO3117">
        <v>239763</v>
      </c>
      <c r="AT3117">
        <v>4088</v>
      </c>
      <c r="AU3117">
        <v>5557</v>
      </c>
      <c r="AV3117">
        <v>73.568745535504604</v>
      </c>
      <c r="AX3117" t="s">
        <v>12713</v>
      </c>
      <c r="AY3117" t="s">
        <v>12714</v>
      </c>
    </row>
    <row r="3118" spans="1:51" hidden="1" x14ac:dyDescent="0.25">
      <c r="A3118" t="s">
        <v>10694</v>
      </c>
      <c r="B3118">
        <v>2008</v>
      </c>
      <c r="C3118">
        <v>549</v>
      </c>
      <c r="E3118" t="s">
        <v>50</v>
      </c>
      <c r="F3118" t="s">
        <v>71</v>
      </c>
      <c r="G3118" t="s">
        <v>72</v>
      </c>
      <c r="H3118" t="s">
        <v>102</v>
      </c>
      <c r="K3118" t="s">
        <v>335</v>
      </c>
      <c r="L3118" t="s">
        <v>336</v>
      </c>
      <c r="M3118" t="s">
        <v>85</v>
      </c>
      <c r="N3118" t="s">
        <v>86</v>
      </c>
      <c r="O3118" t="s">
        <v>10695</v>
      </c>
      <c r="P3118" t="s">
        <v>2496</v>
      </c>
      <c r="Q3118" t="s">
        <v>176</v>
      </c>
      <c r="U3118" t="s">
        <v>127</v>
      </c>
      <c r="V3118">
        <v>426</v>
      </c>
      <c r="W3118">
        <v>103400</v>
      </c>
      <c r="X3118" t="s">
        <v>78</v>
      </c>
      <c r="Y3118">
        <v>-251</v>
      </c>
      <c r="Z3118">
        <v>-4934</v>
      </c>
      <c r="AA3118" s="1"/>
      <c r="AB3118" t="s">
        <v>10696</v>
      </c>
      <c r="AC3118">
        <v>2008</v>
      </c>
      <c r="AD3118">
        <v>11</v>
      </c>
      <c r="AE3118">
        <v>22</v>
      </c>
      <c r="AF3118" s="2">
        <f>DATE(emdat_data[[#This Row],[Start Year]],emdat_data[[#This Row],[Start Month]],emdat_data[[#This Row],[Start Day]])</f>
        <v>39774</v>
      </c>
      <c r="AG3118">
        <v>2008</v>
      </c>
      <c r="AH3118">
        <v>11</v>
      </c>
      <c r="AI3118">
        <v>24</v>
      </c>
      <c r="AJ3118" s="2">
        <f>DATE(emdat_data[[#This Row],[End Year]],emdat_data[[#This Row],[End Month]],emdat_data[[#This Row],[End Day]])</f>
        <v>39776</v>
      </c>
      <c r="AK3118">
        <v>151</v>
      </c>
      <c r="AL3118">
        <v>15</v>
      </c>
      <c r="AM3118">
        <v>1500000</v>
      </c>
      <c r="AO3118">
        <v>1500015</v>
      </c>
      <c r="AP3118">
        <v>538000</v>
      </c>
      <c r="AQ3118">
        <v>731289</v>
      </c>
      <c r="AR3118">
        <v>470000</v>
      </c>
      <c r="AS3118">
        <v>638858</v>
      </c>
      <c r="AT3118">
        <v>750000</v>
      </c>
      <c r="AU3118">
        <v>1019455</v>
      </c>
      <c r="AV3118">
        <v>73.568745535504604</v>
      </c>
      <c r="AX3118" t="s">
        <v>10697</v>
      </c>
      <c r="AY3118" t="s">
        <v>10698</v>
      </c>
    </row>
    <row r="3119" spans="1:51" hidden="1" x14ac:dyDescent="0.25">
      <c r="A3119" t="s">
        <v>10757</v>
      </c>
      <c r="B3119">
        <v>2008</v>
      </c>
      <c r="C3119">
        <v>551</v>
      </c>
      <c r="D3119" t="s">
        <v>10758</v>
      </c>
      <c r="E3119" t="s">
        <v>50</v>
      </c>
      <c r="F3119" t="s">
        <v>71</v>
      </c>
      <c r="G3119" t="s">
        <v>72</v>
      </c>
      <c r="H3119" t="s">
        <v>102</v>
      </c>
      <c r="K3119" t="s">
        <v>1185</v>
      </c>
      <c r="L3119" t="s">
        <v>1186</v>
      </c>
      <c r="M3119" t="s">
        <v>204</v>
      </c>
      <c r="N3119" t="s">
        <v>86</v>
      </c>
      <c r="O3119" t="s">
        <v>10759</v>
      </c>
      <c r="P3119" t="s">
        <v>10760</v>
      </c>
      <c r="Q3119" t="s">
        <v>176</v>
      </c>
      <c r="S3119" t="s">
        <v>127</v>
      </c>
      <c r="U3119" t="s">
        <v>127</v>
      </c>
      <c r="V3119">
        <v>261</v>
      </c>
      <c r="X3119" t="s">
        <v>78</v>
      </c>
      <c r="Y3119">
        <v>857</v>
      </c>
      <c r="Z3119">
        <v>808</v>
      </c>
      <c r="AA3119" s="1"/>
      <c r="AC3119">
        <v>2008</v>
      </c>
      <c r="AD3119">
        <v>11</v>
      </c>
      <c r="AE3119">
        <v>22</v>
      </c>
      <c r="AF3119" s="2">
        <f>DATE(emdat_data[[#This Row],[Start Year]],emdat_data[[#This Row],[Start Month]],emdat_data[[#This Row],[Start Day]])</f>
        <v>39774</v>
      </c>
      <c r="AG3119">
        <v>2008</v>
      </c>
      <c r="AH3119">
        <v>11</v>
      </c>
      <c r="AI3119">
        <v>25</v>
      </c>
      <c r="AJ3119" s="2">
        <f>DATE(emdat_data[[#This Row],[End Year]],emdat_data[[#This Row],[End Month]],emdat_data[[#This Row],[End Day]])</f>
        <v>39777</v>
      </c>
      <c r="AK3119">
        <v>1</v>
      </c>
      <c r="AM3119">
        <v>53000</v>
      </c>
      <c r="AO3119">
        <v>53000</v>
      </c>
      <c r="AT3119">
        <v>22000</v>
      </c>
      <c r="AU3119">
        <v>29904</v>
      </c>
      <c r="AV3119">
        <v>73.568745535504604</v>
      </c>
      <c r="AW3119" t="s">
        <v>10761</v>
      </c>
      <c r="AX3119" t="s">
        <v>10762</v>
      </c>
      <c r="AY3119" t="s">
        <v>10763</v>
      </c>
    </row>
    <row r="3120" spans="1:51" hidden="1" x14ac:dyDescent="0.25">
      <c r="A3120" t="s">
        <v>12330</v>
      </c>
      <c r="B3120">
        <v>2008</v>
      </c>
      <c r="C3120">
        <v>551</v>
      </c>
      <c r="D3120" t="s">
        <v>10758</v>
      </c>
      <c r="E3120" t="s">
        <v>50</v>
      </c>
      <c r="F3120" t="s">
        <v>71</v>
      </c>
      <c r="G3120" t="s">
        <v>72</v>
      </c>
      <c r="H3120" t="s">
        <v>102</v>
      </c>
      <c r="K3120" t="s">
        <v>2706</v>
      </c>
      <c r="L3120" t="s">
        <v>2707</v>
      </c>
      <c r="M3120" t="s">
        <v>204</v>
      </c>
      <c r="N3120" t="s">
        <v>86</v>
      </c>
      <c r="O3120" t="s">
        <v>12331</v>
      </c>
      <c r="P3120" t="s">
        <v>642</v>
      </c>
      <c r="Q3120" t="s">
        <v>176</v>
      </c>
      <c r="S3120" t="s">
        <v>127</v>
      </c>
      <c r="T3120" t="s">
        <v>127</v>
      </c>
      <c r="U3120" t="s">
        <v>127</v>
      </c>
      <c r="V3120">
        <v>229</v>
      </c>
      <c r="X3120" t="s">
        <v>78</v>
      </c>
      <c r="AA3120" s="1"/>
      <c r="AB3120" t="s">
        <v>12332</v>
      </c>
      <c r="AC3120">
        <v>2008</v>
      </c>
      <c r="AD3120">
        <v>11</v>
      </c>
      <c r="AE3120">
        <v>22</v>
      </c>
      <c r="AF3120" s="2">
        <f>DATE(emdat_data[[#This Row],[Start Year]],emdat_data[[#This Row],[Start Month]],emdat_data[[#This Row],[Start Day]])</f>
        <v>39774</v>
      </c>
      <c r="AG3120">
        <v>2008</v>
      </c>
      <c r="AH3120">
        <v>11</v>
      </c>
      <c r="AI3120">
        <v>25</v>
      </c>
      <c r="AJ3120" s="2">
        <f>DATE(emdat_data[[#This Row],[End Year]],emdat_data[[#This Row],[End Month]],emdat_data[[#This Row],[End Day]])</f>
        <v>39777</v>
      </c>
      <c r="AK3120">
        <v>12</v>
      </c>
      <c r="AL3120">
        <v>5</v>
      </c>
      <c r="AM3120">
        <v>23287</v>
      </c>
      <c r="AO3120">
        <v>23292</v>
      </c>
      <c r="AT3120">
        <v>10000</v>
      </c>
      <c r="AU3120">
        <v>13593</v>
      </c>
      <c r="AV3120">
        <v>73.568745535504604</v>
      </c>
      <c r="AW3120" t="s">
        <v>12333</v>
      </c>
      <c r="AY3120" t="s">
        <v>12334</v>
      </c>
    </row>
    <row r="3121" spans="1:51" hidden="1" x14ac:dyDescent="0.25">
      <c r="A3121" t="s">
        <v>12606</v>
      </c>
      <c r="B3121">
        <v>2008</v>
      </c>
      <c r="C3121">
        <v>560</v>
      </c>
      <c r="D3121" t="s">
        <v>11283</v>
      </c>
      <c r="E3121" t="s">
        <v>50</v>
      </c>
      <c r="F3121" t="s">
        <v>71</v>
      </c>
      <c r="G3121" t="s">
        <v>72</v>
      </c>
      <c r="H3121" t="s">
        <v>170</v>
      </c>
      <c r="K3121" t="s">
        <v>274</v>
      </c>
      <c r="L3121" t="s">
        <v>275</v>
      </c>
      <c r="M3121" t="s">
        <v>56</v>
      </c>
      <c r="N3121" t="s">
        <v>57</v>
      </c>
      <c r="O3121" t="s">
        <v>12607</v>
      </c>
      <c r="P3121" t="s">
        <v>11285</v>
      </c>
      <c r="S3121" t="s">
        <v>127</v>
      </c>
      <c r="V3121">
        <v>655</v>
      </c>
      <c r="W3121">
        <v>103400</v>
      </c>
      <c r="X3121" t="s">
        <v>78</v>
      </c>
      <c r="Y3121">
        <v>857</v>
      </c>
      <c r="Z3121">
        <v>808</v>
      </c>
      <c r="AA3121" s="1"/>
      <c r="AC3121">
        <v>2008</v>
      </c>
      <c r="AD3121">
        <v>11</v>
      </c>
      <c r="AE3121">
        <v>22</v>
      </c>
      <c r="AF3121" s="2">
        <f>DATE(emdat_data[[#This Row],[Start Year]],emdat_data[[#This Row],[Start Month]],emdat_data[[#This Row],[Start Day]])</f>
        <v>39774</v>
      </c>
      <c r="AG3121">
        <v>2008</v>
      </c>
      <c r="AH3121">
        <v>12</v>
      </c>
      <c r="AI3121">
        <v>4</v>
      </c>
      <c r="AJ3121" s="2">
        <f>DATE(emdat_data[[#This Row],[End Year]],emdat_data[[#This Row],[End Month]],emdat_data[[#This Row],[End Day]])</f>
        <v>39786</v>
      </c>
      <c r="AK3121">
        <v>15</v>
      </c>
      <c r="AM3121">
        <v>360000</v>
      </c>
      <c r="AO3121">
        <v>360000</v>
      </c>
      <c r="AV3121">
        <v>73.568745535504604</v>
      </c>
      <c r="AX3121" t="s">
        <v>12608</v>
      </c>
      <c r="AY3121" t="s">
        <v>12609</v>
      </c>
    </row>
    <row r="3122" spans="1:51" hidden="1" x14ac:dyDescent="0.25">
      <c r="A3122" t="s">
        <v>11282</v>
      </c>
      <c r="B3122">
        <v>2008</v>
      </c>
      <c r="C3122">
        <v>560</v>
      </c>
      <c r="D3122" t="s">
        <v>11283</v>
      </c>
      <c r="E3122" t="s">
        <v>50</v>
      </c>
      <c r="F3122" t="s">
        <v>71</v>
      </c>
      <c r="G3122" t="s">
        <v>72</v>
      </c>
      <c r="H3122" t="s">
        <v>170</v>
      </c>
      <c r="K3122" t="s">
        <v>226</v>
      </c>
      <c r="L3122" t="s">
        <v>227</v>
      </c>
      <c r="M3122" t="s">
        <v>56</v>
      </c>
      <c r="N3122" t="s">
        <v>57</v>
      </c>
      <c r="O3122" t="s">
        <v>11284</v>
      </c>
      <c r="P3122" t="s">
        <v>11285</v>
      </c>
      <c r="X3122" t="s">
        <v>78</v>
      </c>
      <c r="AA3122" s="1"/>
      <c r="AC3122">
        <v>2008</v>
      </c>
      <c r="AD3122">
        <v>11</v>
      </c>
      <c r="AE3122">
        <v>27</v>
      </c>
      <c r="AF3122" s="2">
        <f>DATE(emdat_data[[#This Row],[Start Year]],emdat_data[[#This Row],[Start Month]],emdat_data[[#This Row],[Start Day]])</f>
        <v>39779</v>
      </c>
      <c r="AG3122">
        <v>2008</v>
      </c>
      <c r="AH3122">
        <v>12</v>
      </c>
      <c r="AI3122">
        <v>4</v>
      </c>
      <c r="AJ3122" s="2">
        <f>DATE(emdat_data[[#This Row],[End Year]],emdat_data[[#This Row],[End Month]],emdat_data[[#This Row],[End Day]])</f>
        <v>39786</v>
      </c>
      <c r="AK3122">
        <v>54</v>
      </c>
      <c r="AM3122">
        <v>803740</v>
      </c>
      <c r="AO3122">
        <v>803740</v>
      </c>
      <c r="AV3122">
        <v>73.568745535504604</v>
      </c>
      <c r="AX3122" t="s">
        <v>11286</v>
      </c>
      <c r="AY3122" t="s">
        <v>11287</v>
      </c>
    </row>
    <row r="3123" spans="1:51" x14ac:dyDescent="0.25">
      <c r="A3123" t="s">
        <v>11011</v>
      </c>
      <c r="B3123">
        <v>2008</v>
      </c>
      <c r="C3123">
        <v>663</v>
      </c>
      <c r="D3123" t="s">
        <v>11012</v>
      </c>
      <c r="E3123" t="s">
        <v>50</v>
      </c>
      <c r="F3123" t="s">
        <v>119</v>
      </c>
      <c r="G3123" t="s">
        <v>120</v>
      </c>
      <c r="H3123" t="s">
        <v>301</v>
      </c>
      <c r="J3123" t="s">
        <v>11013</v>
      </c>
      <c r="K3123" t="s">
        <v>123</v>
      </c>
      <c r="L3123" t="s">
        <v>124</v>
      </c>
      <c r="M3123" t="s">
        <v>125</v>
      </c>
      <c r="N3123" t="s">
        <v>76</v>
      </c>
      <c r="O3123" t="s">
        <v>11014</v>
      </c>
      <c r="S3123" t="s">
        <v>127</v>
      </c>
      <c r="T3123" t="s">
        <v>128</v>
      </c>
      <c r="U3123" t="s">
        <v>128</v>
      </c>
      <c r="X3123" t="s">
        <v>129</v>
      </c>
      <c r="AA3123" s="1"/>
      <c r="AC3123">
        <v>2008</v>
      </c>
      <c r="AD3123">
        <v>12</v>
      </c>
      <c r="AF3123" s="2">
        <f>DATE(emdat_data[[#This Row],[Start Year]],emdat_data[[#This Row],[Start Month]],emdat_data[[#This Row],[Start Day]])</f>
        <v>39782</v>
      </c>
      <c r="AG3123">
        <v>2009</v>
      </c>
      <c r="AH3123">
        <v>6</v>
      </c>
      <c r="AJ3123" s="2">
        <f>DATE(emdat_data[[#This Row],[End Year]],emdat_data[[#This Row],[End Month]],emdat_data[[#This Row],[End Day]])</f>
        <v>39964</v>
      </c>
      <c r="AK3123">
        <v>300</v>
      </c>
      <c r="AM3123">
        <v>51000</v>
      </c>
      <c r="AO3123">
        <v>51000</v>
      </c>
      <c r="AV3123">
        <v>73.568745535504604</v>
      </c>
    </row>
    <row r="3124" spans="1:51" hidden="1" x14ac:dyDescent="0.25">
      <c r="A3124" t="s">
        <v>11032</v>
      </c>
      <c r="B3124">
        <v>2008</v>
      </c>
      <c r="C3124">
        <v>9661</v>
      </c>
      <c r="E3124" t="s">
        <v>50</v>
      </c>
      <c r="F3124" t="s">
        <v>350</v>
      </c>
      <c r="G3124" t="s">
        <v>351</v>
      </c>
      <c r="H3124" t="s">
        <v>351</v>
      </c>
      <c r="K3124" t="s">
        <v>131</v>
      </c>
      <c r="L3124" t="s">
        <v>132</v>
      </c>
      <c r="M3124" t="s">
        <v>85</v>
      </c>
      <c r="N3124" t="s">
        <v>86</v>
      </c>
      <c r="O3124" t="s">
        <v>11033</v>
      </c>
      <c r="P3124" t="s">
        <v>11034</v>
      </c>
      <c r="U3124" t="s">
        <v>127</v>
      </c>
      <c r="X3124" t="s">
        <v>78</v>
      </c>
      <c r="AA3124" s="1"/>
      <c r="AC3124">
        <v>2008</v>
      </c>
      <c r="AD3124">
        <v>12</v>
      </c>
      <c r="AF3124" s="2">
        <f>DATE(emdat_data[[#This Row],[Start Year]],emdat_data[[#This Row],[Start Month]],emdat_data[[#This Row],[Start Day]])</f>
        <v>39782</v>
      </c>
      <c r="AG3124">
        <v>2009</v>
      </c>
      <c r="AJ3124" s="2">
        <f>DATE(emdat_data[[#This Row],[End Year]],emdat_data[[#This Row],[End Month]],emdat_data[[#This Row],[End Day]])</f>
        <v>39782</v>
      </c>
      <c r="AM3124">
        <v>27500</v>
      </c>
      <c r="AO3124">
        <v>27500</v>
      </c>
      <c r="AV3124">
        <v>73.568745535504604</v>
      </c>
      <c r="AW3124" t="s">
        <v>11035</v>
      </c>
      <c r="AY3124" t="s">
        <v>11036</v>
      </c>
    </row>
    <row r="3125" spans="1:51" hidden="1" x14ac:dyDescent="0.25">
      <c r="A3125" t="s">
        <v>11306</v>
      </c>
      <c r="B3125">
        <v>2008</v>
      </c>
      <c r="C3125">
        <v>616</v>
      </c>
      <c r="E3125" t="s">
        <v>50</v>
      </c>
      <c r="F3125" t="s">
        <v>63</v>
      </c>
      <c r="G3125" t="s">
        <v>64</v>
      </c>
      <c r="H3125" t="s">
        <v>65</v>
      </c>
      <c r="K3125" t="s">
        <v>226</v>
      </c>
      <c r="L3125" t="s">
        <v>227</v>
      </c>
      <c r="M3125" t="s">
        <v>56</v>
      </c>
      <c r="N3125" t="s">
        <v>57</v>
      </c>
      <c r="O3125" t="s">
        <v>11307</v>
      </c>
      <c r="W3125">
        <v>4</v>
      </c>
      <c r="X3125" t="s">
        <v>67</v>
      </c>
      <c r="AA3125" s="1"/>
      <c r="AC3125">
        <v>2008</v>
      </c>
      <c r="AD3125">
        <v>12</v>
      </c>
      <c r="AF3125" s="2">
        <f>DATE(emdat_data[[#This Row],[Start Year]],emdat_data[[#This Row],[Start Month]],emdat_data[[#This Row],[Start Day]])</f>
        <v>39782</v>
      </c>
      <c r="AG3125">
        <v>2009</v>
      </c>
      <c r="AH3125">
        <v>1</v>
      </c>
      <c r="AJ3125" s="2">
        <f>DATE(emdat_data[[#This Row],[End Year]],emdat_data[[#This Row],[End Month]],emdat_data[[#This Row],[End Day]])</f>
        <v>39813</v>
      </c>
      <c r="AK3125">
        <v>70</v>
      </c>
      <c r="AV3125">
        <v>73.568745535504604</v>
      </c>
      <c r="AW3125" t="s">
        <v>11308</v>
      </c>
      <c r="AY3125" t="s">
        <v>11309</v>
      </c>
    </row>
    <row r="3126" spans="1:51" hidden="1" x14ac:dyDescent="0.25">
      <c r="A3126" t="s">
        <v>12480</v>
      </c>
      <c r="B3126">
        <v>2008</v>
      </c>
      <c r="C3126">
        <v>9590</v>
      </c>
      <c r="E3126" t="s">
        <v>50</v>
      </c>
      <c r="F3126" t="s">
        <v>350</v>
      </c>
      <c r="G3126" t="s">
        <v>351</v>
      </c>
      <c r="H3126" t="s">
        <v>351</v>
      </c>
      <c r="K3126" t="s">
        <v>280</v>
      </c>
      <c r="L3126" t="s">
        <v>281</v>
      </c>
      <c r="M3126" t="s">
        <v>260</v>
      </c>
      <c r="N3126" t="s">
        <v>76</v>
      </c>
      <c r="O3126" t="s">
        <v>12481</v>
      </c>
      <c r="P3126" t="s">
        <v>12482</v>
      </c>
      <c r="Q3126" t="s">
        <v>1023</v>
      </c>
      <c r="S3126" t="s">
        <v>127</v>
      </c>
      <c r="X3126" t="s">
        <v>78</v>
      </c>
      <c r="AA3126" s="1"/>
      <c r="AC3126">
        <v>2008</v>
      </c>
      <c r="AD3126">
        <v>12</v>
      </c>
      <c r="AF3126" s="2">
        <f>DATE(emdat_data[[#This Row],[Start Year]],emdat_data[[#This Row],[Start Month]],emdat_data[[#This Row],[Start Day]])</f>
        <v>39782</v>
      </c>
      <c r="AG3126">
        <v>2009</v>
      </c>
      <c r="AJ3126" s="2">
        <f>DATE(emdat_data[[#This Row],[End Year]],emdat_data[[#This Row],[End Month]],emdat_data[[#This Row],[End Day]])</f>
        <v>39782</v>
      </c>
      <c r="AM3126">
        <v>500000</v>
      </c>
      <c r="AO3126">
        <v>500000</v>
      </c>
      <c r="AV3126">
        <v>73.568745535504604</v>
      </c>
      <c r="AW3126" t="s">
        <v>12483</v>
      </c>
      <c r="AY3126" t="s">
        <v>12484</v>
      </c>
    </row>
    <row r="3127" spans="1:51" hidden="1" x14ac:dyDescent="0.25">
      <c r="A3127" t="s">
        <v>12652</v>
      </c>
      <c r="B3127">
        <v>2008</v>
      </c>
      <c r="C3127">
        <v>639</v>
      </c>
      <c r="D3127" t="s">
        <v>12653</v>
      </c>
      <c r="E3127" t="s">
        <v>50</v>
      </c>
      <c r="F3127" t="s">
        <v>71</v>
      </c>
      <c r="G3127" t="s">
        <v>72</v>
      </c>
      <c r="H3127" t="s">
        <v>102</v>
      </c>
      <c r="K3127" t="s">
        <v>287</v>
      </c>
      <c r="L3127" t="s">
        <v>288</v>
      </c>
      <c r="M3127" t="s">
        <v>260</v>
      </c>
      <c r="N3127" t="s">
        <v>76</v>
      </c>
      <c r="O3127" t="s">
        <v>12654</v>
      </c>
      <c r="P3127" t="s">
        <v>642</v>
      </c>
      <c r="X3127" t="s">
        <v>78</v>
      </c>
      <c r="AA3127" s="1"/>
      <c r="AC3127">
        <v>2008</v>
      </c>
      <c r="AD3127">
        <v>12</v>
      </c>
      <c r="AF3127" s="2">
        <f>DATE(emdat_data[[#This Row],[Start Year]],emdat_data[[#This Row],[Start Month]],emdat_data[[#This Row],[Start Day]])</f>
        <v>39782</v>
      </c>
      <c r="AG3127">
        <v>2009</v>
      </c>
      <c r="AH3127">
        <v>4</v>
      </c>
      <c r="AJ3127" s="2">
        <f>DATE(emdat_data[[#This Row],[End Year]],emdat_data[[#This Row],[End Month]],emdat_data[[#This Row],[End Day]])</f>
        <v>39903</v>
      </c>
      <c r="AM3127">
        <v>16380</v>
      </c>
      <c r="AO3127">
        <v>16380</v>
      </c>
      <c r="AV3127">
        <v>73.568745535504604</v>
      </c>
      <c r="AX3127" t="s">
        <v>12655</v>
      </c>
      <c r="AY3127" t="s">
        <v>12656</v>
      </c>
    </row>
    <row r="3128" spans="1:51" hidden="1" x14ac:dyDescent="0.25">
      <c r="A3128" t="s">
        <v>12852</v>
      </c>
      <c r="B3128">
        <v>2008</v>
      </c>
      <c r="C3128">
        <v>641</v>
      </c>
      <c r="E3128" t="s">
        <v>50</v>
      </c>
      <c r="F3128" t="s">
        <v>63</v>
      </c>
      <c r="G3128" t="s">
        <v>82</v>
      </c>
      <c r="H3128" t="s">
        <v>157</v>
      </c>
      <c r="K3128" t="s">
        <v>397</v>
      </c>
      <c r="L3128" t="s">
        <v>398</v>
      </c>
      <c r="M3128" t="s">
        <v>260</v>
      </c>
      <c r="N3128" t="s">
        <v>76</v>
      </c>
      <c r="O3128" t="s">
        <v>12853</v>
      </c>
      <c r="X3128" t="s">
        <v>88</v>
      </c>
      <c r="AA3128" s="1"/>
      <c r="AC3128">
        <v>2008</v>
      </c>
      <c r="AD3128">
        <v>12</v>
      </c>
      <c r="AF3128" s="2">
        <f>DATE(emdat_data[[#This Row],[Start Year]],emdat_data[[#This Row],[Start Month]],emdat_data[[#This Row],[Start Day]])</f>
        <v>39782</v>
      </c>
      <c r="AG3128">
        <v>2008</v>
      </c>
      <c r="AH3128">
        <v>12</v>
      </c>
      <c r="AJ3128" s="2">
        <f>DATE(emdat_data[[#This Row],[End Year]],emdat_data[[#This Row],[End Month]],emdat_data[[#This Row],[End Day]])</f>
        <v>39782</v>
      </c>
      <c r="AL3128">
        <v>4</v>
      </c>
      <c r="AM3128">
        <v>270</v>
      </c>
      <c r="AO3128">
        <v>274</v>
      </c>
      <c r="AV3128">
        <v>73.568745535504604</v>
      </c>
      <c r="AX3128" t="s">
        <v>12854</v>
      </c>
      <c r="AY3128" t="s">
        <v>12855</v>
      </c>
    </row>
    <row r="3129" spans="1:51" hidden="1" x14ac:dyDescent="0.25">
      <c r="A3129" t="s">
        <v>12856</v>
      </c>
      <c r="B3129">
        <v>2008</v>
      </c>
      <c r="C3129">
        <v>642</v>
      </c>
      <c r="E3129" t="s">
        <v>50</v>
      </c>
      <c r="F3129" t="s">
        <v>63</v>
      </c>
      <c r="G3129" t="s">
        <v>82</v>
      </c>
      <c r="H3129" t="s">
        <v>157</v>
      </c>
      <c r="K3129" t="s">
        <v>397</v>
      </c>
      <c r="L3129" t="s">
        <v>398</v>
      </c>
      <c r="M3129" t="s">
        <v>260</v>
      </c>
      <c r="N3129" t="s">
        <v>76</v>
      </c>
      <c r="O3129" t="s">
        <v>12857</v>
      </c>
      <c r="X3129" t="s">
        <v>88</v>
      </c>
      <c r="AA3129" s="1"/>
      <c r="AC3129">
        <v>2008</v>
      </c>
      <c r="AD3129">
        <v>12</v>
      </c>
      <c r="AF3129" s="2">
        <f>DATE(emdat_data[[#This Row],[Start Year]],emdat_data[[#This Row],[Start Month]],emdat_data[[#This Row],[Start Day]])</f>
        <v>39782</v>
      </c>
      <c r="AG3129">
        <v>2008</v>
      </c>
      <c r="AH3129">
        <v>12</v>
      </c>
      <c r="AJ3129" s="2">
        <f>DATE(emdat_data[[#This Row],[End Year]],emdat_data[[#This Row],[End Month]],emdat_data[[#This Row],[End Day]])</f>
        <v>39782</v>
      </c>
      <c r="AL3129">
        <v>3</v>
      </c>
      <c r="AM3129">
        <v>400</v>
      </c>
      <c r="AO3129">
        <v>403</v>
      </c>
      <c r="AV3129">
        <v>73.568745535504604</v>
      </c>
      <c r="AX3129" t="s">
        <v>12858</v>
      </c>
      <c r="AY3129" t="s">
        <v>12859</v>
      </c>
    </row>
    <row r="3130" spans="1:51" x14ac:dyDescent="0.25">
      <c r="A3130" t="s">
        <v>11459</v>
      </c>
      <c r="B3130">
        <v>2009</v>
      </c>
      <c r="C3130">
        <v>128</v>
      </c>
      <c r="D3130" t="s">
        <v>11433</v>
      </c>
      <c r="E3130" t="s">
        <v>50</v>
      </c>
      <c r="F3130" t="s">
        <v>119</v>
      </c>
      <c r="G3130" t="s">
        <v>120</v>
      </c>
      <c r="H3130" t="s">
        <v>301</v>
      </c>
      <c r="J3130" t="s">
        <v>843</v>
      </c>
      <c r="K3130" t="s">
        <v>335</v>
      </c>
      <c r="L3130" t="s">
        <v>336</v>
      </c>
      <c r="M3130" t="s">
        <v>85</v>
      </c>
      <c r="N3130" t="s">
        <v>86</v>
      </c>
      <c r="O3130" t="s">
        <v>11460</v>
      </c>
      <c r="T3130" t="s">
        <v>128</v>
      </c>
      <c r="U3130" t="s">
        <v>128</v>
      </c>
      <c r="X3130" t="s">
        <v>129</v>
      </c>
      <c r="AA3130" s="1"/>
      <c r="AC3130">
        <v>2009</v>
      </c>
      <c r="AF3130" s="2">
        <f>DATE(emdat_data[[#This Row],[Start Year]],emdat_data[[#This Row],[Start Month]],emdat_data[[#This Row],[Start Day]])</f>
        <v>39782</v>
      </c>
      <c r="AG3130">
        <v>2009</v>
      </c>
      <c r="AH3130">
        <v>3</v>
      </c>
      <c r="AI3130">
        <v>31</v>
      </c>
      <c r="AJ3130" s="2">
        <f>DATE(emdat_data[[#This Row],[End Year]],emdat_data[[#This Row],[End Month]],emdat_data[[#This Row],[End Day]])</f>
        <v>39903</v>
      </c>
      <c r="AK3130">
        <v>23</v>
      </c>
      <c r="AM3130">
        <v>126139</v>
      </c>
      <c r="AO3130">
        <v>126139</v>
      </c>
      <c r="AV3130">
        <v>73.307176721938703</v>
      </c>
    </row>
    <row r="3131" spans="1:51" x14ac:dyDescent="0.25">
      <c r="A3131" t="s">
        <v>13014</v>
      </c>
      <c r="B3131">
        <v>2009</v>
      </c>
      <c r="C3131">
        <v>87</v>
      </c>
      <c r="D3131" t="s">
        <v>13015</v>
      </c>
      <c r="E3131" t="s">
        <v>50</v>
      </c>
      <c r="F3131" t="s">
        <v>119</v>
      </c>
      <c r="G3131" t="s">
        <v>120</v>
      </c>
      <c r="H3131" t="s">
        <v>301</v>
      </c>
      <c r="J3131" t="s">
        <v>122</v>
      </c>
      <c r="K3131" t="s">
        <v>1037</v>
      </c>
      <c r="L3131" t="s">
        <v>1038</v>
      </c>
      <c r="M3131" t="s">
        <v>125</v>
      </c>
      <c r="N3131" t="s">
        <v>76</v>
      </c>
      <c r="T3131" t="s">
        <v>128</v>
      </c>
      <c r="U3131" t="s">
        <v>128</v>
      </c>
      <c r="X3131" t="s">
        <v>129</v>
      </c>
      <c r="AA3131" s="1"/>
      <c r="AC3131">
        <v>2009</v>
      </c>
      <c r="AF3131" s="2">
        <f>DATE(emdat_data[[#This Row],[Start Year]],emdat_data[[#This Row],[Start Month]],emdat_data[[#This Row],[Start Day]])</f>
        <v>39782</v>
      </c>
      <c r="AG3131">
        <v>2009</v>
      </c>
      <c r="AH3131">
        <v>4</v>
      </c>
      <c r="AI3131">
        <v>5</v>
      </c>
      <c r="AJ3131" s="2">
        <f>DATE(emdat_data[[#This Row],[End Year]],emdat_data[[#This Row],[End Month]],emdat_data[[#This Row],[End Day]])</f>
        <v>39908</v>
      </c>
      <c r="AK3131">
        <v>10</v>
      </c>
      <c r="AM3131">
        <v>86</v>
      </c>
      <c r="AO3131">
        <v>86</v>
      </c>
      <c r="AV3131">
        <v>73.307176721938703</v>
      </c>
    </row>
    <row r="3132" spans="1:51" hidden="1" x14ac:dyDescent="0.25">
      <c r="A3132" t="s">
        <v>14708</v>
      </c>
      <c r="B3132">
        <v>2009</v>
      </c>
      <c r="C3132">
        <v>9661</v>
      </c>
      <c r="E3132" t="s">
        <v>50</v>
      </c>
      <c r="F3132" t="s">
        <v>350</v>
      </c>
      <c r="G3132" t="s">
        <v>351</v>
      </c>
      <c r="H3132" t="s">
        <v>351</v>
      </c>
      <c r="K3132" t="s">
        <v>2261</v>
      </c>
      <c r="L3132" t="s">
        <v>2262</v>
      </c>
      <c r="M3132" t="s">
        <v>253</v>
      </c>
      <c r="N3132" t="s">
        <v>57</v>
      </c>
      <c r="O3132" t="s">
        <v>14709</v>
      </c>
      <c r="Q3132" t="s">
        <v>1023</v>
      </c>
      <c r="S3132" t="s">
        <v>127</v>
      </c>
      <c r="X3132" t="s">
        <v>78</v>
      </c>
      <c r="AA3132" s="1"/>
      <c r="AC3132">
        <v>2009</v>
      </c>
      <c r="AF3132" s="2">
        <f>DATE(emdat_data[[#This Row],[Start Year]],emdat_data[[#This Row],[Start Month]],emdat_data[[#This Row],[Start Day]])</f>
        <v>39782</v>
      </c>
      <c r="AG3132">
        <v>2009</v>
      </c>
      <c r="AJ3132" s="2">
        <f>DATE(emdat_data[[#This Row],[End Year]],emdat_data[[#This Row],[End Month]],emdat_data[[#This Row],[End Day]])</f>
        <v>39782</v>
      </c>
      <c r="AM3132">
        <v>2000000</v>
      </c>
      <c r="AO3132">
        <v>2000000</v>
      </c>
      <c r="AV3132">
        <v>73.307176721938703</v>
      </c>
      <c r="AW3132" t="s">
        <v>14710</v>
      </c>
      <c r="AY3132" t="s">
        <v>14711</v>
      </c>
    </row>
    <row r="3133" spans="1:51" hidden="1" x14ac:dyDescent="0.25">
      <c r="A3133" t="s">
        <v>14718</v>
      </c>
      <c r="B3133">
        <v>2009</v>
      </c>
      <c r="C3133">
        <v>9660</v>
      </c>
      <c r="E3133" t="s">
        <v>50</v>
      </c>
      <c r="F3133" t="s">
        <v>350</v>
      </c>
      <c r="G3133" t="s">
        <v>351</v>
      </c>
      <c r="H3133" t="s">
        <v>351</v>
      </c>
      <c r="K3133" t="s">
        <v>303</v>
      </c>
      <c r="L3133" t="s">
        <v>304</v>
      </c>
      <c r="M3133" t="s">
        <v>56</v>
      </c>
      <c r="N3133" t="s">
        <v>57</v>
      </c>
      <c r="O3133" t="s">
        <v>14719</v>
      </c>
      <c r="Q3133" t="s">
        <v>1023</v>
      </c>
      <c r="S3133" t="s">
        <v>127</v>
      </c>
      <c r="X3133" t="s">
        <v>78</v>
      </c>
      <c r="AA3133" s="1"/>
      <c r="AC3133">
        <v>2009</v>
      </c>
      <c r="AF3133" s="2">
        <f>DATE(emdat_data[[#This Row],[Start Year]],emdat_data[[#This Row],[Start Month]],emdat_data[[#This Row],[Start Day]])</f>
        <v>39782</v>
      </c>
      <c r="AG3133">
        <v>2009</v>
      </c>
      <c r="AJ3133" s="2">
        <f>DATE(emdat_data[[#This Row],[End Year]],emdat_data[[#This Row],[End Month]],emdat_data[[#This Row],[End Day]])</f>
        <v>39782</v>
      </c>
      <c r="AM3133">
        <v>303000</v>
      </c>
      <c r="AO3133">
        <v>303000</v>
      </c>
      <c r="AV3133">
        <v>73.307176721938703</v>
      </c>
      <c r="AW3133" t="s">
        <v>9436</v>
      </c>
      <c r="AY3133" t="s">
        <v>9437</v>
      </c>
    </row>
    <row r="3134" spans="1:51" hidden="1" x14ac:dyDescent="0.25">
      <c r="A3134" t="s">
        <v>12312</v>
      </c>
      <c r="B3134">
        <v>2008</v>
      </c>
      <c r="C3134">
        <v>570</v>
      </c>
      <c r="E3134" t="s">
        <v>50</v>
      </c>
      <c r="F3134" t="s">
        <v>71</v>
      </c>
      <c r="G3134" t="s">
        <v>72</v>
      </c>
      <c r="H3134" t="s">
        <v>102</v>
      </c>
      <c r="K3134" t="s">
        <v>2634</v>
      </c>
      <c r="L3134" t="s">
        <v>2635</v>
      </c>
      <c r="M3134" t="s">
        <v>173</v>
      </c>
      <c r="N3134" t="s">
        <v>57</v>
      </c>
      <c r="O3134" t="s">
        <v>12313</v>
      </c>
      <c r="P3134" t="s">
        <v>642</v>
      </c>
      <c r="Q3134" t="s">
        <v>176</v>
      </c>
      <c r="W3134">
        <v>58100</v>
      </c>
      <c r="X3134" t="s">
        <v>78</v>
      </c>
      <c r="Y3134">
        <v>494</v>
      </c>
      <c r="Z3134">
        <v>1018</v>
      </c>
      <c r="AA3134" s="1"/>
      <c r="AC3134">
        <v>2008</v>
      </c>
      <c r="AD3134">
        <v>12</v>
      </c>
      <c r="AE3134">
        <v>1</v>
      </c>
      <c r="AF3134" s="2">
        <f>DATE(emdat_data[[#This Row],[Start Year]],emdat_data[[#This Row],[Start Month]],emdat_data[[#This Row],[Start Day]])</f>
        <v>39783</v>
      </c>
      <c r="AG3134">
        <v>2008</v>
      </c>
      <c r="AH3134">
        <v>12</v>
      </c>
      <c r="AI3134">
        <v>4</v>
      </c>
      <c r="AJ3134" s="2">
        <f>DATE(emdat_data[[#This Row],[End Year]],emdat_data[[#This Row],[End Month]],emdat_data[[#This Row],[End Day]])</f>
        <v>39786</v>
      </c>
      <c r="AM3134">
        <v>2000</v>
      </c>
      <c r="AO3134">
        <v>2000</v>
      </c>
      <c r="AV3134">
        <v>73.568745535504604</v>
      </c>
      <c r="AW3134" t="s">
        <v>12314</v>
      </c>
      <c r="AX3134" t="s">
        <v>12315</v>
      </c>
      <c r="AY3134" t="s">
        <v>12316</v>
      </c>
    </row>
    <row r="3135" spans="1:51" hidden="1" x14ac:dyDescent="0.25">
      <c r="A3135" t="s">
        <v>12715</v>
      </c>
      <c r="B3135">
        <v>2008</v>
      </c>
      <c r="C3135">
        <v>571</v>
      </c>
      <c r="E3135" t="s">
        <v>50</v>
      </c>
      <c r="F3135" t="s">
        <v>71</v>
      </c>
      <c r="G3135" t="s">
        <v>72</v>
      </c>
      <c r="H3135" t="s">
        <v>102</v>
      </c>
      <c r="K3135" t="s">
        <v>364</v>
      </c>
      <c r="L3135" t="s">
        <v>365</v>
      </c>
      <c r="M3135" t="s">
        <v>173</v>
      </c>
      <c r="N3135" t="s">
        <v>57</v>
      </c>
      <c r="O3135" t="s">
        <v>12716</v>
      </c>
      <c r="P3135" t="s">
        <v>642</v>
      </c>
      <c r="W3135">
        <v>24110</v>
      </c>
      <c r="X3135" t="s">
        <v>78</v>
      </c>
      <c r="Y3135">
        <v>172</v>
      </c>
      <c r="Z3135">
        <v>1218</v>
      </c>
      <c r="AA3135" s="1"/>
      <c r="AC3135">
        <v>2008</v>
      </c>
      <c r="AD3135">
        <v>12</v>
      </c>
      <c r="AE3135">
        <v>1</v>
      </c>
      <c r="AF3135" s="2">
        <f>DATE(emdat_data[[#This Row],[Start Year]],emdat_data[[#This Row],[Start Month]],emdat_data[[#This Row],[Start Day]])</f>
        <v>39783</v>
      </c>
      <c r="AG3135">
        <v>2008</v>
      </c>
      <c r="AH3135">
        <v>12</v>
      </c>
      <c r="AI3135">
        <v>4</v>
      </c>
      <c r="AJ3135" s="2">
        <f>DATE(emdat_data[[#This Row],[End Year]],emdat_data[[#This Row],[End Month]],emdat_data[[#This Row],[End Day]])</f>
        <v>39786</v>
      </c>
      <c r="AK3135">
        <v>29</v>
      </c>
      <c r="AN3135">
        <v>50000</v>
      </c>
      <c r="AO3135">
        <v>50000</v>
      </c>
      <c r="AV3135">
        <v>73.568745535504604</v>
      </c>
      <c r="AW3135" t="s">
        <v>12717</v>
      </c>
      <c r="AY3135" t="s">
        <v>12718</v>
      </c>
    </row>
    <row r="3136" spans="1:51" hidden="1" x14ac:dyDescent="0.25">
      <c r="A3136" t="s">
        <v>12750</v>
      </c>
      <c r="B3136">
        <v>2008</v>
      </c>
      <c r="C3136">
        <v>575</v>
      </c>
      <c r="D3136" t="s">
        <v>12751</v>
      </c>
      <c r="E3136" t="s">
        <v>50</v>
      </c>
      <c r="F3136" t="s">
        <v>71</v>
      </c>
      <c r="G3136" t="s">
        <v>72</v>
      </c>
      <c r="H3136" t="s">
        <v>92</v>
      </c>
      <c r="K3136" t="s">
        <v>2556</v>
      </c>
      <c r="L3136" t="s">
        <v>2557</v>
      </c>
      <c r="M3136" t="s">
        <v>1262</v>
      </c>
      <c r="N3136" t="s">
        <v>96</v>
      </c>
      <c r="O3136" t="s">
        <v>12752</v>
      </c>
      <c r="P3136" t="s">
        <v>12753</v>
      </c>
      <c r="S3136" t="s">
        <v>127</v>
      </c>
      <c r="U3136" t="s">
        <v>127</v>
      </c>
      <c r="V3136">
        <v>150</v>
      </c>
      <c r="X3136" t="s">
        <v>78</v>
      </c>
      <c r="AA3136" s="1"/>
      <c r="AC3136">
        <v>2008</v>
      </c>
      <c r="AD3136">
        <v>12</v>
      </c>
      <c r="AE3136">
        <v>8</v>
      </c>
      <c r="AF3136" s="2">
        <f>DATE(emdat_data[[#This Row],[Start Year]],emdat_data[[#This Row],[Start Month]],emdat_data[[#This Row],[Start Day]])</f>
        <v>39790</v>
      </c>
      <c r="AG3136">
        <v>2008</v>
      </c>
      <c r="AH3136">
        <v>12</v>
      </c>
      <c r="AI3136">
        <v>8</v>
      </c>
      <c r="AJ3136" s="2">
        <f>DATE(emdat_data[[#This Row],[End Year]],emdat_data[[#This Row],[End Month]],emdat_data[[#This Row],[End Day]])</f>
        <v>39790</v>
      </c>
      <c r="AM3136">
        <v>75300</v>
      </c>
      <c r="AO3136">
        <v>75300</v>
      </c>
      <c r="AV3136">
        <v>73.568745535504604</v>
      </c>
      <c r="AW3136" t="s">
        <v>12754</v>
      </c>
      <c r="AY3136" t="s">
        <v>12755</v>
      </c>
    </row>
    <row r="3137" spans="1:51" hidden="1" x14ac:dyDescent="0.25">
      <c r="A3137" t="s">
        <v>12384</v>
      </c>
      <c r="B3137">
        <v>2008</v>
      </c>
      <c r="C3137">
        <v>579</v>
      </c>
      <c r="E3137" t="s">
        <v>50</v>
      </c>
      <c r="F3137" t="s">
        <v>71</v>
      </c>
      <c r="G3137" t="s">
        <v>72</v>
      </c>
      <c r="H3137" t="s">
        <v>102</v>
      </c>
      <c r="K3137" t="s">
        <v>239</v>
      </c>
      <c r="L3137" t="s">
        <v>240</v>
      </c>
      <c r="M3137" t="s">
        <v>197</v>
      </c>
      <c r="N3137" t="s">
        <v>190</v>
      </c>
      <c r="O3137" t="s">
        <v>12385</v>
      </c>
      <c r="P3137" t="s">
        <v>134</v>
      </c>
      <c r="Q3137" t="s">
        <v>659</v>
      </c>
      <c r="U3137" t="s">
        <v>127</v>
      </c>
      <c r="W3137">
        <v>5425</v>
      </c>
      <c r="X3137" t="s">
        <v>78</v>
      </c>
      <c r="Y3137">
        <v>4183</v>
      </c>
      <c r="Z3137">
        <v>1316</v>
      </c>
      <c r="AA3137" s="1"/>
      <c r="AB3137" t="s">
        <v>12386</v>
      </c>
      <c r="AC3137">
        <v>2008</v>
      </c>
      <c r="AD3137">
        <v>12</v>
      </c>
      <c r="AE3137">
        <v>11</v>
      </c>
      <c r="AF3137" s="2">
        <f>DATE(emdat_data[[#This Row],[Start Year]],emdat_data[[#This Row],[Start Month]],emdat_data[[#This Row],[Start Day]])</f>
        <v>39793</v>
      </c>
      <c r="AG3137">
        <v>2008</v>
      </c>
      <c r="AH3137">
        <v>12</v>
      </c>
      <c r="AI3137">
        <v>15</v>
      </c>
      <c r="AJ3137" s="2">
        <f>DATE(emdat_data[[#This Row],[End Year]],emdat_data[[#This Row],[End Month]],emdat_data[[#This Row],[End Day]])</f>
        <v>39797</v>
      </c>
      <c r="AK3137">
        <v>3</v>
      </c>
      <c r="AT3137">
        <v>278000</v>
      </c>
      <c r="AU3137">
        <v>377878</v>
      </c>
      <c r="AV3137">
        <v>73.568745535504604</v>
      </c>
      <c r="AX3137" t="s">
        <v>12387</v>
      </c>
      <c r="AY3137" t="s">
        <v>12388</v>
      </c>
    </row>
    <row r="3138" spans="1:51" hidden="1" x14ac:dyDescent="0.25">
      <c r="A3138" t="s">
        <v>12889</v>
      </c>
      <c r="B3138">
        <v>2008</v>
      </c>
      <c r="C3138">
        <v>654</v>
      </c>
      <c r="E3138" t="s">
        <v>50</v>
      </c>
      <c r="F3138" t="s">
        <v>63</v>
      </c>
      <c r="G3138" t="s">
        <v>82</v>
      </c>
      <c r="H3138" t="s">
        <v>157</v>
      </c>
      <c r="I3138" t="s">
        <v>158</v>
      </c>
      <c r="K3138" t="s">
        <v>357</v>
      </c>
      <c r="L3138" t="s">
        <v>358</v>
      </c>
      <c r="M3138" t="s">
        <v>146</v>
      </c>
      <c r="N3138" t="s">
        <v>86</v>
      </c>
      <c r="O3138" t="s">
        <v>12890</v>
      </c>
      <c r="X3138" t="s">
        <v>88</v>
      </c>
      <c r="AA3138" s="1"/>
      <c r="AC3138">
        <v>2008</v>
      </c>
      <c r="AD3138">
        <v>12</v>
      </c>
      <c r="AE3138">
        <v>11</v>
      </c>
      <c r="AF3138" s="2">
        <f>DATE(emdat_data[[#This Row],[Start Year]],emdat_data[[#This Row],[Start Month]],emdat_data[[#This Row],[Start Day]])</f>
        <v>39793</v>
      </c>
      <c r="AG3138">
        <v>2008</v>
      </c>
      <c r="AH3138">
        <v>12</v>
      </c>
      <c r="AI3138">
        <v>22</v>
      </c>
      <c r="AJ3138" s="2">
        <f>DATE(emdat_data[[#This Row],[End Year]],emdat_data[[#This Row],[End Month]],emdat_data[[#This Row],[End Day]])</f>
        <v>39804</v>
      </c>
      <c r="AK3138">
        <v>5</v>
      </c>
      <c r="AR3138">
        <v>275000</v>
      </c>
      <c r="AS3138">
        <v>373800</v>
      </c>
      <c r="AT3138">
        <v>360000</v>
      </c>
      <c r="AU3138">
        <v>489338</v>
      </c>
      <c r="AV3138">
        <v>73.568745535504604</v>
      </c>
      <c r="AW3138" t="s">
        <v>12891</v>
      </c>
      <c r="AY3138" t="s">
        <v>12892</v>
      </c>
    </row>
    <row r="3139" spans="1:51" hidden="1" x14ac:dyDescent="0.25">
      <c r="A3139" t="s">
        <v>12893</v>
      </c>
      <c r="B3139">
        <v>2008</v>
      </c>
      <c r="C3139">
        <v>563</v>
      </c>
      <c r="E3139" t="s">
        <v>50</v>
      </c>
      <c r="F3139" t="s">
        <v>63</v>
      </c>
      <c r="G3139" t="s">
        <v>64</v>
      </c>
      <c r="H3139" t="s">
        <v>7143</v>
      </c>
      <c r="I3139" t="s">
        <v>11515</v>
      </c>
      <c r="K3139" t="s">
        <v>357</v>
      </c>
      <c r="L3139" t="s">
        <v>358</v>
      </c>
      <c r="M3139" t="s">
        <v>146</v>
      </c>
      <c r="N3139" t="s">
        <v>86</v>
      </c>
      <c r="O3139" t="s">
        <v>12894</v>
      </c>
      <c r="U3139" t="s">
        <v>127</v>
      </c>
      <c r="X3139" t="s">
        <v>67</v>
      </c>
      <c r="AA3139" s="1"/>
      <c r="AC3139">
        <v>2008</v>
      </c>
      <c r="AD3139">
        <v>12</v>
      </c>
      <c r="AE3139">
        <v>11</v>
      </c>
      <c r="AF3139" s="2">
        <f>DATE(emdat_data[[#This Row],[Start Year]],emdat_data[[#This Row],[Start Month]],emdat_data[[#This Row],[Start Day]])</f>
        <v>39793</v>
      </c>
      <c r="AG3139">
        <v>2008</v>
      </c>
      <c r="AH3139">
        <v>12</v>
      </c>
      <c r="AI3139">
        <v>14</v>
      </c>
      <c r="AJ3139" s="2">
        <f>DATE(emdat_data[[#This Row],[End Year]],emdat_data[[#This Row],[End Month]],emdat_data[[#This Row],[End Day]])</f>
        <v>39796</v>
      </c>
      <c r="AV3139">
        <v>73.568745535504604</v>
      </c>
      <c r="AW3139" t="s">
        <v>12891</v>
      </c>
      <c r="AY3139" t="s">
        <v>12892</v>
      </c>
    </row>
    <row r="3140" spans="1:51" hidden="1" x14ac:dyDescent="0.25">
      <c r="A3140" t="s">
        <v>12756</v>
      </c>
      <c r="B3140">
        <v>2008</v>
      </c>
      <c r="C3140">
        <v>583</v>
      </c>
      <c r="E3140" t="s">
        <v>50</v>
      </c>
      <c r="F3140" t="s">
        <v>71</v>
      </c>
      <c r="G3140" t="s">
        <v>72</v>
      </c>
      <c r="H3140" t="s">
        <v>92</v>
      </c>
      <c r="K3140" t="s">
        <v>2556</v>
      </c>
      <c r="L3140" t="s">
        <v>2557</v>
      </c>
      <c r="M3140" t="s">
        <v>1262</v>
      </c>
      <c r="N3140" t="s">
        <v>96</v>
      </c>
      <c r="O3140" t="s">
        <v>12757</v>
      </c>
      <c r="X3140" t="s">
        <v>78</v>
      </c>
      <c r="AA3140" s="1"/>
      <c r="AC3140">
        <v>2008</v>
      </c>
      <c r="AD3140">
        <v>12</v>
      </c>
      <c r="AE3140">
        <v>12</v>
      </c>
      <c r="AF3140" s="2">
        <f>DATE(emdat_data[[#This Row],[Start Year]],emdat_data[[#This Row],[Start Month]],emdat_data[[#This Row],[Start Day]])</f>
        <v>39794</v>
      </c>
      <c r="AG3140">
        <v>2008</v>
      </c>
      <c r="AH3140">
        <v>12</v>
      </c>
      <c r="AI3140">
        <v>12</v>
      </c>
      <c r="AJ3140" s="2">
        <f>DATE(emdat_data[[#This Row],[End Year]],emdat_data[[#This Row],[End Month]],emdat_data[[#This Row],[End Day]])</f>
        <v>39794</v>
      </c>
      <c r="AV3140">
        <v>73.568745535504604</v>
      </c>
      <c r="AW3140" t="s">
        <v>12758</v>
      </c>
      <c r="AY3140" t="s">
        <v>12759</v>
      </c>
    </row>
    <row r="3141" spans="1:51" hidden="1" x14ac:dyDescent="0.25">
      <c r="A3141" t="s">
        <v>14913</v>
      </c>
      <c r="B3141">
        <v>2009</v>
      </c>
      <c r="C3141">
        <v>9415</v>
      </c>
      <c r="D3141" t="s">
        <v>13277</v>
      </c>
      <c r="E3141" t="s">
        <v>50</v>
      </c>
      <c r="F3141" t="s">
        <v>350</v>
      </c>
      <c r="G3141" t="s">
        <v>351</v>
      </c>
      <c r="H3141" t="s">
        <v>351</v>
      </c>
      <c r="K3141" t="s">
        <v>325</v>
      </c>
      <c r="L3141" t="s">
        <v>326</v>
      </c>
      <c r="M3141" t="s">
        <v>204</v>
      </c>
      <c r="N3141" t="s">
        <v>86</v>
      </c>
      <c r="O3141" t="s">
        <v>8514</v>
      </c>
      <c r="P3141" t="s">
        <v>1537</v>
      </c>
      <c r="X3141" t="s">
        <v>78</v>
      </c>
      <c r="AA3141" s="1"/>
      <c r="AC3141">
        <v>2009</v>
      </c>
      <c r="AE3141">
        <v>12</v>
      </c>
      <c r="AF3141" s="2">
        <f>DATE(emdat_data[[#This Row],[Start Year]],emdat_data[[#This Row],[Start Month]],emdat_data[[#This Row],[Start Day]])</f>
        <v>39794</v>
      </c>
      <c r="AG3141">
        <v>2009</v>
      </c>
      <c r="AJ3141" s="2">
        <f>DATE(emdat_data[[#This Row],[End Year]],emdat_data[[#This Row],[End Month]],emdat_data[[#This Row],[End Day]])</f>
        <v>39782</v>
      </c>
      <c r="AT3141">
        <v>27000</v>
      </c>
      <c r="AU3141">
        <v>36831</v>
      </c>
      <c r="AV3141">
        <v>73.307176721938703</v>
      </c>
      <c r="AW3141" t="s">
        <v>328</v>
      </c>
      <c r="AY3141" t="s">
        <v>329</v>
      </c>
    </row>
    <row r="3142" spans="1:51" hidden="1" x14ac:dyDescent="0.25">
      <c r="A3142" t="s">
        <v>11079</v>
      </c>
      <c r="B3142">
        <v>2008</v>
      </c>
      <c r="C3142">
        <v>588</v>
      </c>
      <c r="E3142" t="s">
        <v>50</v>
      </c>
      <c r="F3142" t="s">
        <v>51</v>
      </c>
      <c r="G3142" t="s">
        <v>52</v>
      </c>
      <c r="H3142" t="s">
        <v>53</v>
      </c>
      <c r="K3142" t="s">
        <v>159</v>
      </c>
      <c r="L3142" t="s">
        <v>160</v>
      </c>
      <c r="M3142" t="s">
        <v>161</v>
      </c>
      <c r="N3142" t="s">
        <v>57</v>
      </c>
      <c r="O3142" t="s">
        <v>1749</v>
      </c>
      <c r="W3142">
        <v>5</v>
      </c>
      <c r="X3142" t="s">
        <v>59</v>
      </c>
      <c r="Y3142">
        <v>2397</v>
      </c>
      <c r="Z3142">
        <v>97569</v>
      </c>
      <c r="AA3142" s="1"/>
      <c r="AC3142">
        <v>2008</v>
      </c>
      <c r="AD3142">
        <v>12</v>
      </c>
      <c r="AE3142">
        <v>25</v>
      </c>
      <c r="AF3142" s="2">
        <f>DATE(emdat_data[[#This Row],[Start Year]],emdat_data[[#This Row],[Start Month]],emdat_data[[#This Row],[Start Day]])</f>
        <v>39807</v>
      </c>
      <c r="AG3142">
        <v>2008</v>
      </c>
      <c r="AH3142">
        <v>12</v>
      </c>
      <c r="AI3142">
        <v>25</v>
      </c>
      <c r="AJ3142" s="2">
        <f>DATE(emdat_data[[#This Row],[End Year]],emdat_data[[#This Row],[End Month]],emdat_data[[#This Row],[End Day]])</f>
        <v>39807</v>
      </c>
      <c r="AL3142">
        <v>19</v>
      </c>
      <c r="AM3142">
        <v>27000</v>
      </c>
      <c r="AN3142">
        <v>150</v>
      </c>
      <c r="AO3142">
        <v>27169</v>
      </c>
      <c r="AV3142">
        <v>73.568745535504604</v>
      </c>
      <c r="AW3142" t="s">
        <v>1750</v>
      </c>
      <c r="AY3142" t="s">
        <v>1751</v>
      </c>
    </row>
    <row r="3143" spans="1:51" hidden="1" x14ac:dyDescent="0.25">
      <c r="A3143" t="s">
        <v>12926</v>
      </c>
      <c r="B3143">
        <v>2008</v>
      </c>
      <c r="C3143">
        <v>607</v>
      </c>
      <c r="E3143" t="s">
        <v>50</v>
      </c>
      <c r="F3143" t="s">
        <v>71</v>
      </c>
      <c r="G3143" t="s">
        <v>72</v>
      </c>
      <c r="H3143" t="s">
        <v>102</v>
      </c>
      <c r="K3143" t="s">
        <v>3068</v>
      </c>
      <c r="L3143" t="s">
        <v>3069</v>
      </c>
      <c r="M3143" t="s">
        <v>173</v>
      </c>
      <c r="N3143" t="s">
        <v>57</v>
      </c>
      <c r="O3143" t="s">
        <v>12927</v>
      </c>
      <c r="P3143" t="s">
        <v>134</v>
      </c>
      <c r="W3143">
        <v>29580</v>
      </c>
      <c r="X3143" t="s">
        <v>78</v>
      </c>
      <c r="Y3143">
        <v>1889</v>
      </c>
      <c r="Z3143">
        <v>10706</v>
      </c>
      <c r="AA3143" s="1"/>
      <c r="AC3143">
        <v>2008</v>
      </c>
      <c r="AD3143">
        <v>12</v>
      </c>
      <c r="AE3143">
        <v>25</v>
      </c>
      <c r="AF3143" s="2">
        <f>DATE(emdat_data[[#This Row],[Start Year]],emdat_data[[#This Row],[Start Month]],emdat_data[[#This Row],[Start Day]])</f>
        <v>39807</v>
      </c>
      <c r="AG3143">
        <v>2009</v>
      </c>
      <c r="AH3143">
        <v>1</v>
      </c>
      <c r="AI3143">
        <v>5</v>
      </c>
      <c r="AJ3143" s="2">
        <f>DATE(emdat_data[[#This Row],[End Year]],emdat_data[[#This Row],[End Month]],emdat_data[[#This Row],[End Day]])</f>
        <v>39818</v>
      </c>
      <c r="AK3143">
        <v>9</v>
      </c>
      <c r="AM3143">
        <v>20000</v>
      </c>
      <c r="AO3143">
        <v>20000</v>
      </c>
      <c r="AV3143">
        <v>73.568745535504604</v>
      </c>
      <c r="AW3143" t="s">
        <v>12928</v>
      </c>
      <c r="AY3143" t="s">
        <v>12929</v>
      </c>
    </row>
    <row r="3144" spans="1:51" hidden="1" x14ac:dyDescent="0.25">
      <c r="A3144" t="s">
        <v>11276</v>
      </c>
      <c r="B3144">
        <v>2008</v>
      </c>
      <c r="C3144">
        <v>635</v>
      </c>
      <c r="E3144" t="s">
        <v>50</v>
      </c>
      <c r="F3144" t="s">
        <v>71</v>
      </c>
      <c r="G3144" t="s">
        <v>72</v>
      </c>
      <c r="H3144" t="s">
        <v>102</v>
      </c>
      <c r="K3144" t="s">
        <v>171</v>
      </c>
      <c r="L3144" t="s">
        <v>172</v>
      </c>
      <c r="M3144" t="s">
        <v>173</v>
      </c>
      <c r="N3144" t="s">
        <v>57</v>
      </c>
      <c r="O3144" t="s">
        <v>11277</v>
      </c>
      <c r="P3144" t="s">
        <v>134</v>
      </c>
      <c r="W3144">
        <v>126700</v>
      </c>
      <c r="X3144" t="s">
        <v>78</v>
      </c>
      <c r="Y3144">
        <v>-333</v>
      </c>
      <c r="Z3144">
        <v>10314</v>
      </c>
      <c r="AA3144" s="1"/>
      <c r="AC3144">
        <v>2008</v>
      </c>
      <c r="AD3144">
        <v>12</v>
      </c>
      <c r="AE3144">
        <v>26</v>
      </c>
      <c r="AF3144" s="2">
        <f>DATE(emdat_data[[#This Row],[Start Year]],emdat_data[[#This Row],[Start Month]],emdat_data[[#This Row],[Start Day]])</f>
        <v>39808</v>
      </c>
      <c r="AG3144">
        <v>2009</v>
      </c>
      <c r="AH3144">
        <v>1</v>
      </c>
      <c r="AI3144">
        <v>12</v>
      </c>
      <c r="AJ3144" s="2">
        <f>DATE(emdat_data[[#This Row],[End Year]],emdat_data[[#This Row],[End Month]],emdat_data[[#This Row],[End Day]])</f>
        <v>39825</v>
      </c>
      <c r="AK3144">
        <v>24</v>
      </c>
      <c r="AM3144">
        <v>15000</v>
      </c>
      <c r="AO3144">
        <v>15000</v>
      </c>
      <c r="AV3144">
        <v>73.568745535504604</v>
      </c>
      <c r="AX3144" t="s">
        <v>2468</v>
      </c>
      <c r="AY3144" t="s">
        <v>2469</v>
      </c>
    </row>
    <row r="3145" spans="1:51" hidden="1" x14ac:dyDescent="0.25">
      <c r="A3145" t="s">
        <v>12635</v>
      </c>
      <c r="B3145">
        <v>2008</v>
      </c>
      <c r="C3145">
        <v>628</v>
      </c>
      <c r="E3145" t="s">
        <v>50</v>
      </c>
      <c r="F3145" t="s">
        <v>71</v>
      </c>
      <c r="G3145" t="s">
        <v>72</v>
      </c>
      <c r="H3145" t="s">
        <v>102</v>
      </c>
      <c r="K3145" t="s">
        <v>280</v>
      </c>
      <c r="L3145" t="s">
        <v>281</v>
      </c>
      <c r="M3145" t="s">
        <v>260</v>
      </c>
      <c r="N3145" t="s">
        <v>76</v>
      </c>
      <c r="O3145" t="s">
        <v>12636</v>
      </c>
      <c r="P3145" t="s">
        <v>134</v>
      </c>
      <c r="W3145">
        <v>126000</v>
      </c>
      <c r="X3145" t="s">
        <v>78</v>
      </c>
      <c r="Y3145">
        <v>-2292</v>
      </c>
      <c r="Z3145">
        <v>3403</v>
      </c>
      <c r="AA3145" s="1"/>
      <c r="AC3145">
        <v>2008</v>
      </c>
      <c r="AD3145">
        <v>12</v>
      </c>
      <c r="AE3145">
        <v>28</v>
      </c>
      <c r="AF3145" s="2">
        <f>DATE(emdat_data[[#This Row],[Start Year]],emdat_data[[#This Row],[Start Month]],emdat_data[[#This Row],[Start Day]])</f>
        <v>39810</v>
      </c>
      <c r="AG3145">
        <v>2009</v>
      </c>
      <c r="AH3145">
        <v>1</v>
      </c>
      <c r="AI3145">
        <v>19</v>
      </c>
      <c r="AJ3145" s="2">
        <f>DATE(emdat_data[[#This Row],[End Year]],emdat_data[[#This Row],[End Month]],emdat_data[[#This Row],[End Day]])</f>
        <v>39832</v>
      </c>
      <c r="AK3145">
        <v>25</v>
      </c>
      <c r="AM3145">
        <v>3500</v>
      </c>
      <c r="AO3145">
        <v>3500</v>
      </c>
      <c r="AV3145">
        <v>73.568745535504604</v>
      </c>
      <c r="AW3145" t="s">
        <v>12637</v>
      </c>
      <c r="AX3145" t="s">
        <v>12638</v>
      </c>
      <c r="AY3145" t="s">
        <v>12639</v>
      </c>
    </row>
    <row r="3146" spans="1:51" hidden="1" x14ac:dyDescent="0.25">
      <c r="A3146" t="s">
        <v>12659</v>
      </c>
      <c r="B3146">
        <v>2008</v>
      </c>
      <c r="C3146">
        <v>634</v>
      </c>
      <c r="E3146" t="s">
        <v>50</v>
      </c>
      <c r="F3146" t="s">
        <v>71</v>
      </c>
      <c r="G3146" t="s">
        <v>72</v>
      </c>
      <c r="H3146" t="s">
        <v>170</v>
      </c>
      <c r="K3146" t="s">
        <v>2634</v>
      </c>
      <c r="L3146" t="s">
        <v>2635</v>
      </c>
      <c r="M3146" t="s">
        <v>173</v>
      </c>
      <c r="N3146" t="s">
        <v>57</v>
      </c>
      <c r="O3146" t="s">
        <v>12660</v>
      </c>
      <c r="P3146" t="s">
        <v>134</v>
      </c>
      <c r="W3146">
        <v>67570</v>
      </c>
      <c r="X3146" t="s">
        <v>78</v>
      </c>
      <c r="Y3146">
        <v>664</v>
      </c>
      <c r="Z3146">
        <v>1011</v>
      </c>
      <c r="AA3146" s="1"/>
      <c r="AC3146">
        <v>2008</v>
      </c>
      <c r="AD3146">
        <v>12</v>
      </c>
      <c r="AE3146">
        <v>28</v>
      </c>
      <c r="AF3146" s="2">
        <f>DATE(emdat_data[[#This Row],[Start Year]],emdat_data[[#This Row],[Start Month]],emdat_data[[#This Row],[Start Day]])</f>
        <v>39810</v>
      </c>
      <c r="AG3146">
        <v>2009</v>
      </c>
      <c r="AH3146">
        <v>1</v>
      </c>
      <c r="AI3146">
        <v>19</v>
      </c>
      <c r="AJ3146" s="2">
        <f>DATE(emdat_data[[#This Row],[End Year]],emdat_data[[#This Row],[End Month]],emdat_data[[#This Row],[End Day]])</f>
        <v>39832</v>
      </c>
      <c r="AM3146">
        <v>6000</v>
      </c>
      <c r="AO3146">
        <v>6000</v>
      </c>
      <c r="AV3146">
        <v>73.568745535504604</v>
      </c>
      <c r="AW3146" t="s">
        <v>12661</v>
      </c>
      <c r="AY3146" t="s">
        <v>12662</v>
      </c>
    </row>
    <row r="3147" spans="1:51" hidden="1" x14ac:dyDescent="0.25">
      <c r="A3147" t="s">
        <v>12830</v>
      </c>
      <c r="B3147">
        <v>2008</v>
      </c>
      <c r="C3147">
        <v>634</v>
      </c>
      <c r="E3147" t="s">
        <v>50</v>
      </c>
      <c r="F3147" t="s">
        <v>71</v>
      </c>
      <c r="G3147" t="s">
        <v>72</v>
      </c>
      <c r="H3147" t="s">
        <v>170</v>
      </c>
      <c r="K3147" t="s">
        <v>2562</v>
      </c>
      <c r="L3147" t="s">
        <v>2563</v>
      </c>
      <c r="M3147" t="s">
        <v>173</v>
      </c>
      <c r="N3147" t="s">
        <v>57</v>
      </c>
      <c r="O3147" t="s">
        <v>12831</v>
      </c>
      <c r="P3147" t="s">
        <v>642</v>
      </c>
      <c r="X3147" t="s">
        <v>78</v>
      </c>
      <c r="Y3147">
        <v>664</v>
      </c>
      <c r="Z3147">
        <v>1011</v>
      </c>
      <c r="AA3147" s="1"/>
      <c r="AC3147">
        <v>2008</v>
      </c>
      <c r="AD3147">
        <v>12</v>
      </c>
      <c r="AE3147">
        <v>29</v>
      </c>
      <c r="AF3147" s="2">
        <f>DATE(emdat_data[[#This Row],[Start Year]],emdat_data[[#This Row],[Start Month]],emdat_data[[#This Row],[Start Day]])</f>
        <v>39811</v>
      </c>
      <c r="AG3147">
        <v>2009</v>
      </c>
      <c r="AH3147">
        <v>1</v>
      </c>
      <c r="AI3147">
        <v>19</v>
      </c>
      <c r="AJ3147" s="2">
        <f>DATE(emdat_data[[#This Row],[End Year]],emdat_data[[#This Row],[End Month]],emdat_data[[#This Row],[End Day]])</f>
        <v>39832</v>
      </c>
      <c r="AM3147">
        <v>32584</v>
      </c>
      <c r="AO3147">
        <v>32584</v>
      </c>
      <c r="AT3147">
        <v>344</v>
      </c>
      <c r="AU3147">
        <v>468</v>
      </c>
      <c r="AV3147">
        <v>73.568745535504604</v>
      </c>
      <c r="AW3147" t="s">
        <v>12832</v>
      </c>
      <c r="AY3147" t="s">
        <v>12833</v>
      </c>
    </row>
    <row r="3148" spans="1:51" hidden="1" x14ac:dyDescent="0.25">
      <c r="A3148" t="s">
        <v>12899</v>
      </c>
      <c r="B3148">
        <v>2008</v>
      </c>
      <c r="C3148">
        <v>638</v>
      </c>
      <c r="E3148" t="s">
        <v>50</v>
      </c>
      <c r="F3148" t="s">
        <v>71</v>
      </c>
      <c r="G3148" t="s">
        <v>72</v>
      </c>
      <c r="H3148" t="s">
        <v>102</v>
      </c>
      <c r="K3148" t="s">
        <v>357</v>
      </c>
      <c r="L3148" t="s">
        <v>358</v>
      </c>
      <c r="M3148" t="s">
        <v>146</v>
      </c>
      <c r="N3148" t="s">
        <v>86</v>
      </c>
      <c r="O3148" t="s">
        <v>12900</v>
      </c>
      <c r="P3148" t="s">
        <v>642</v>
      </c>
      <c r="W3148">
        <v>35110</v>
      </c>
      <c r="X3148" t="s">
        <v>78</v>
      </c>
      <c r="Y3148">
        <v>4284</v>
      </c>
      <c r="Z3148">
        <v>-12377</v>
      </c>
      <c r="AA3148" s="1"/>
      <c r="AB3148" t="s">
        <v>12901</v>
      </c>
      <c r="AC3148">
        <v>2008</v>
      </c>
      <c r="AD3148">
        <v>12</v>
      </c>
      <c r="AE3148">
        <v>29</v>
      </c>
      <c r="AF3148" s="2">
        <f>DATE(emdat_data[[#This Row],[Start Year]],emdat_data[[#This Row],[Start Month]],emdat_data[[#This Row],[Start Day]])</f>
        <v>39811</v>
      </c>
      <c r="AG3148">
        <v>2009</v>
      </c>
      <c r="AH3148">
        <v>1</v>
      </c>
      <c r="AI3148">
        <v>16</v>
      </c>
      <c r="AJ3148" s="2">
        <f>DATE(emdat_data[[#This Row],[End Year]],emdat_data[[#This Row],[End Month]],emdat_data[[#This Row],[End Day]])</f>
        <v>39829</v>
      </c>
      <c r="AM3148">
        <v>30000</v>
      </c>
      <c r="AO3148">
        <v>30000</v>
      </c>
      <c r="AV3148">
        <v>73.568745535504604</v>
      </c>
      <c r="AW3148" t="s">
        <v>3741</v>
      </c>
      <c r="AX3148" t="s">
        <v>12902</v>
      </c>
      <c r="AY3148" t="s">
        <v>12903</v>
      </c>
    </row>
    <row r="3149" spans="1:51" hidden="1" x14ac:dyDescent="0.25">
      <c r="A3149" t="s">
        <v>10981</v>
      </c>
      <c r="B3149">
        <v>2008</v>
      </c>
      <c r="C3149">
        <v>633</v>
      </c>
      <c r="E3149" t="s">
        <v>50</v>
      </c>
      <c r="F3149" t="s">
        <v>63</v>
      </c>
      <c r="G3149" t="s">
        <v>64</v>
      </c>
      <c r="H3149" t="s">
        <v>65</v>
      </c>
      <c r="K3149" t="s">
        <v>778</v>
      </c>
      <c r="L3149" t="s">
        <v>779</v>
      </c>
      <c r="M3149" t="s">
        <v>189</v>
      </c>
      <c r="N3149" t="s">
        <v>190</v>
      </c>
      <c r="O3149" t="s">
        <v>10982</v>
      </c>
      <c r="W3149">
        <v>-20</v>
      </c>
      <c r="X3149" t="s">
        <v>67</v>
      </c>
      <c r="AA3149" s="1"/>
      <c r="AC3149">
        <v>2009</v>
      </c>
      <c r="AD3149">
        <v>1</v>
      </c>
      <c r="AF3149" s="2">
        <f>DATE(emdat_data[[#This Row],[Start Year]],emdat_data[[#This Row],[Start Month]],emdat_data[[#This Row],[Start Day]])</f>
        <v>39813</v>
      </c>
      <c r="AG3149">
        <v>2009</v>
      </c>
      <c r="AH3149">
        <v>1</v>
      </c>
      <c r="AJ3149" s="2">
        <f>DATE(emdat_data[[#This Row],[End Year]],emdat_data[[#This Row],[End Month]],emdat_data[[#This Row],[End Day]])</f>
        <v>39813</v>
      </c>
      <c r="AK3149">
        <v>1</v>
      </c>
      <c r="AV3149">
        <v>73.568745535504604</v>
      </c>
      <c r="AX3149" t="s">
        <v>10983</v>
      </c>
      <c r="AY3149" t="s">
        <v>10984</v>
      </c>
    </row>
    <row r="3150" spans="1:51" hidden="1" x14ac:dyDescent="0.25">
      <c r="A3150" t="s">
        <v>12767</v>
      </c>
      <c r="B3150">
        <v>2008</v>
      </c>
      <c r="C3150">
        <v>633</v>
      </c>
      <c r="E3150" t="s">
        <v>50</v>
      </c>
      <c r="F3150" t="s">
        <v>63</v>
      </c>
      <c r="G3150" t="s">
        <v>64</v>
      </c>
      <c r="H3150" t="s">
        <v>65</v>
      </c>
      <c r="K3150" t="s">
        <v>318</v>
      </c>
      <c r="L3150" t="s">
        <v>319</v>
      </c>
      <c r="M3150" t="s">
        <v>197</v>
      </c>
      <c r="N3150" t="s">
        <v>190</v>
      </c>
      <c r="O3150" t="s">
        <v>12768</v>
      </c>
      <c r="X3150" t="s">
        <v>67</v>
      </c>
      <c r="AA3150" s="1"/>
      <c r="AC3150">
        <v>2009</v>
      </c>
      <c r="AD3150">
        <v>1</v>
      </c>
      <c r="AF3150" s="2">
        <f>DATE(emdat_data[[#This Row],[Start Year]],emdat_data[[#This Row],[Start Month]],emdat_data[[#This Row],[Start Day]])</f>
        <v>39813</v>
      </c>
      <c r="AG3150">
        <v>2009</v>
      </c>
      <c r="AH3150">
        <v>1</v>
      </c>
      <c r="AJ3150" s="2">
        <f>DATE(emdat_data[[#This Row],[End Year]],emdat_data[[#This Row],[End Month]],emdat_data[[#This Row],[End Day]])</f>
        <v>39813</v>
      </c>
      <c r="AV3150">
        <v>73.568745535504604</v>
      </c>
      <c r="AW3150" t="s">
        <v>12769</v>
      </c>
      <c r="AY3150" t="s">
        <v>12770</v>
      </c>
    </row>
    <row r="3151" spans="1:51" hidden="1" x14ac:dyDescent="0.25">
      <c r="A3151" t="s">
        <v>12873</v>
      </c>
      <c r="B3151">
        <v>2008</v>
      </c>
      <c r="C3151">
        <v>633</v>
      </c>
      <c r="E3151" t="s">
        <v>50</v>
      </c>
      <c r="F3151" t="s">
        <v>63</v>
      </c>
      <c r="G3151" t="s">
        <v>64</v>
      </c>
      <c r="H3151" t="s">
        <v>65</v>
      </c>
      <c r="K3151" t="s">
        <v>411</v>
      </c>
      <c r="L3151" t="s">
        <v>412</v>
      </c>
      <c r="M3151" t="s">
        <v>211</v>
      </c>
      <c r="N3151" t="s">
        <v>190</v>
      </c>
      <c r="O3151" t="s">
        <v>12874</v>
      </c>
      <c r="W3151">
        <v>-19</v>
      </c>
      <c r="X3151" t="s">
        <v>67</v>
      </c>
      <c r="AA3151" s="1"/>
      <c r="AC3151">
        <v>2009</v>
      </c>
      <c r="AD3151">
        <v>1</v>
      </c>
      <c r="AF3151" s="2">
        <f>DATE(emdat_data[[#This Row],[Start Year]],emdat_data[[#This Row],[Start Month]],emdat_data[[#This Row],[Start Day]])</f>
        <v>39813</v>
      </c>
      <c r="AG3151">
        <v>2009</v>
      </c>
      <c r="AH3151">
        <v>1</v>
      </c>
      <c r="AJ3151" s="2">
        <f>DATE(emdat_data[[#This Row],[End Year]],emdat_data[[#This Row],[End Month]],emdat_data[[#This Row],[End Day]])</f>
        <v>39813</v>
      </c>
      <c r="AK3151">
        <v>5</v>
      </c>
      <c r="AV3151">
        <v>73.568745535504604</v>
      </c>
      <c r="AW3151" t="s">
        <v>12875</v>
      </c>
      <c r="AY3151" t="s">
        <v>12876</v>
      </c>
    </row>
    <row r="3152" spans="1:51" x14ac:dyDescent="0.25">
      <c r="A3152" t="s">
        <v>13006</v>
      </c>
      <c r="B3152">
        <v>2009</v>
      </c>
      <c r="C3152">
        <v>202</v>
      </c>
      <c r="E3152" t="s">
        <v>50</v>
      </c>
      <c r="F3152" t="s">
        <v>119</v>
      </c>
      <c r="G3152" t="s">
        <v>120</v>
      </c>
      <c r="H3152" t="s">
        <v>121</v>
      </c>
      <c r="J3152" t="s">
        <v>294</v>
      </c>
      <c r="K3152" t="s">
        <v>258</v>
      </c>
      <c r="L3152" t="s">
        <v>259</v>
      </c>
      <c r="M3152" t="s">
        <v>260</v>
      </c>
      <c r="N3152" t="s">
        <v>76</v>
      </c>
      <c r="O3152" t="s">
        <v>13007</v>
      </c>
      <c r="P3152" t="s">
        <v>13008</v>
      </c>
      <c r="T3152" t="s">
        <v>128</v>
      </c>
      <c r="U3152" t="s">
        <v>128</v>
      </c>
      <c r="X3152" t="s">
        <v>129</v>
      </c>
      <c r="AA3152" s="1"/>
      <c r="AC3152">
        <v>2009</v>
      </c>
      <c r="AD3152">
        <v>1</v>
      </c>
      <c r="AF3152" s="2">
        <f>DATE(emdat_data[[#This Row],[Start Year]],emdat_data[[#This Row],[Start Month]],emdat_data[[#This Row],[Start Day]])</f>
        <v>39813</v>
      </c>
      <c r="AG3152">
        <v>2009</v>
      </c>
      <c r="AH3152">
        <v>5</v>
      </c>
      <c r="AI3152">
        <v>21</v>
      </c>
      <c r="AJ3152" s="2">
        <f>DATE(emdat_data[[#This Row],[End Year]],emdat_data[[#This Row],[End Month]],emdat_data[[#This Row],[End Day]])</f>
        <v>39954</v>
      </c>
      <c r="AK3152">
        <v>201</v>
      </c>
      <c r="AM3152">
        <v>10048</v>
      </c>
      <c r="AO3152">
        <v>10048</v>
      </c>
      <c r="AV3152">
        <v>73.307176721938703</v>
      </c>
    </row>
    <row r="3153" spans="1:51" x14ac:dyDescent="0.25">
      <c r="A3153" t="s">
        <v>13021</v>
      </c>
      <c r="B3153">
        <v>2009</v>
      </c>
      <c r="C3153">
        <v>87</v>
      </c>
      <c r="D3153" t="s">
        <v>13015</v>
      </c>
      <c r="E3153" t="s">
        <v>50</v>
      </c>
      <c r="F3153" t="s">
        <v>119</v>
      </c>
      <c r="G3153" t="s">
        <v>120</v>
      </c>
      <c r="H3153" t="s">
        <v>301</v>
      </c>
      <c r="J3153" t="s">
        <v>122</v>
      </c>
      <c r="K3153" t="s">
        <v>2624</v>
      </c>
      <c r="L3153" t="s">
        <v>2625</v>
      </c>
      <c r="M3153" t="s">
        <v>125</v>
      </c>
      <c r="N3153" t="s">
        <v>76</v>
      </c>
      <c r="O3153" t="s">
        <v>13022</v>
      </c>
      <c r="T3153" t="s">
        <v>128</v>
      </c>
      <c r="U3153" t="s">
        <v>128</v>
      </c>
      <c r="W3153">
        <v>227270</v>
      </c>
      <c r="X3153" t="s">
        <v>129</v>
      </c>
      <c r="AA3153" s="1"/>
      <c r="AC3153">
        <v>2009</v>
      </c>
      <c r="AD3153">
        <v>1</v>
      </c>
      <c r="AF3153" s="2">
        <f>DATE(emdat_data[[#This Row],[Start Year]],emdat_data[[#This Row],[Start Month]],emdat_data[[#This Row],[Start Day]])</f>
        <v>39813</v>
      </c>
      <c r="AG3153">
        <v>2009</v>
      </c>
      <c r="AH3153">
        <v>4</v>
      </c>
      <c r="AI3153">
        <v>5</v>
      </c>
      <c r="AJ3153" s="2">
        <f>DATE(emdat_data[[#This Row],[End Year]],emdat_data[[#This Row],[End Month]],emdat_data[[#This Row],[End Day]])</f>
        <v>39908</v>
      </c>
      <c r="AK3153">
        <v>169</v>
      </c>
      <c r="AM3153">
        <v>4513</v>
      </c>
      <c r="AO3153">
        <v>4513</v>
      </c>
      <c r="AV3153">
        <v>73.307176721938703</v>
      </c>
    </row>
    <row r="3154" spans="1:51" x14ac:dyDescent="0.25">
      <c r="A3154" t="s">
        <v>13070</v>
      </c>
      <c r="B3154">
        <v>2009</v>
      </c>
      <c r="C3154">
        <v>150</v>
      </c>
      <c r="E3154" t="s">
        <v>50</v>
      </c>
      <c r="F3154" t="s">
        <v>119</v>
      </c>
      <c r="G3154" t="s">
        <v>120</v>
      </c>
      <c r="H3154" t="s">
        <v>301</v>
      </c>
      <c r="J3154" t="s">
        <v>10992</v>
      </c>
      <c r="K3154" t="s">
        <v>2618</v>
      </c>
      <c r="L3154" t="s">
        <v>2619</v>
      </c>
      <c r="M3154" t="s">
        <v>75</v>
      </c>
      <c r="N3154" t="s">
        <v>76</v>
      </c>
      <c r="T3154" t="s">
        <v>128</v>
      </c>
      <c r="U3154" t="s">
        <v>127</v>
      </c>
      <c r="X3154" t="s">
        <v>129</v>
      </c>
      <c r="AA3154" s="1"/>
      <c r="AC3154">
        <v>2009</v>
      </c>
      <c r="AD3154">
        <v>1</v>
      </c>
      <c r="AF3154" s="2">
        <f>DATE(emdat_data[[#This Row],[Start Year]],emdat_data[[#This Row],[Start Month]],emdat_data[[#This Row],[Start Day]])</f>
        <v>39813</v>
      </c>
      <c r="AG3154">
        <v>2009</v>
      </c>
      <c r="AH3154">
        <v>4</v>
      </c>
      <c r="AJ3154" s="2">
        <f>DATE(emdat_data[[#This Row],[End Year]],emdat_data[[#This Row],[End Month]],emdat_data[[#This Row],[End Day]])</f>
        <v>39903</v>
      </c>
      <c r="AK3154">
        <v>102</v>
      </c>
      <c r="AM3154">
        <v>871</v>
      </c>
      <c r="AO3154">
        <v>871</v>
      </c>
      <c r="AV3154">
        <v>73.307176721938703</v>
      </c>
    </row>
    <row r="3155" spans="1:51" hidden="1" x14ac:dyDescent="0.25">
      <c r="A3155" t="s">
        <v>13245</v>
      </c>
      <c r="B3155">
        <v>2009</v>
      </c>
      <c r="C3155">
        <v>9055</v>
      </c>
      <c r="E3155" t="s">
        <v>50</v>
      </c>
      <c r="F3155" t="s">
        <v>350</v>
      </c>
      <c r="G3155" t="s">
        <v>351</v>
      </c>
      <c r="H3155" t="s">
        <v>351</v>
      </c>
      <c r="K3155" t="s">
        <v>83</v>
      </c>
      <c r="L3155" t="s">
        <v>84</v>
      </c>
      <c r="M3155" t="s">
        <v>85</v>
      </c>
      <c r="N3155" t="s">
        <v>86</v>
      </c>
      <c r="O3155" t="s">
        <v>13246</v>
      </c>
      <c r="P3155" t="s">
        <v>1537</v>
      </c>
      <c r="Q3155" t="s">
        <v>477</v>
      </c>
      <c r="U3155" t="s">
        <v>127</v>
      </c>
      <c r="X3155" t="s">
        <v>78</v>
      </c>
      <c r="AA3155" s="1"/>
      <c r="AC3155">
        <v>2009</v>
      </c>
      <c r="AD3155">
        <v>1</v>
      </c>
      <c r="AF3155" s="2">
        <f>DATE(emdat_data[[#This Row],[Start Year]],emdat_data[[#This Row],[Start Month]],emdat_data[[#This Row],[Start Day]])</f>
        <v>39813</v>
      </c>
      <c r="AG3155">
        <v>2009</v>
      </c>
      <c r="AJ3155" s="2">
        <f>DATE(emdat_data[[#This Row],[End Year]],emdat_data[[#This Row],[End Month]],emdat_data[[#This Row],[End Day]])</f>
        <v>39782</v>
      </c>
      <c r="AV3155">
        <v>73.307176721938703</v>
      </c>
      <c r="AW3155" t="s">
        <v>13247</v>
      </c>
      <c r="AY3155" t="s">
        <v>13248</v>
      </c>
    </row>
    <row r="3156" spans="1:51" hidden="1" x14ac:dyDescent="0.25">
      <c r="A3156" t="s">
        <v>13271</v>
      </c>
      <c r="B3156">
        <v>2009</v>
      </c>
      <c r="C3156">
        <v>9615</v>
      </c>
      <c r="D3156" t="s">
        <v>13272</v>
      </c>
      <c r="E3156" t="s">
        <v>50</v>
      </c>
      <c r="F3156" t="s">
        <v>350</v>
      </c>
      <c r="G3156" t="s">
        <v>351</v>
      </c>
      <c r="H3156" t="s">
        <v>351</v>
      </c>
      <c r="K3156" t="s">
        <v>1240</v>
      </c>
      <c r="L3156" t="s">
        <v>1241</v>
      </c>
      <c r="M3156" t="s">
        <v>260</v>
      </c>
      <c r="N3156" t="s">
        <v>76</v>
      </c>
      <c r="O3156" t="s">
        <v>13273</v>
      </c>
      <c r="P3156" t="s">
        <v>4803</v>
      </c>
      <c r="Q3156" t="s">
        <v>1023</v>
      </c>
      <c r="X3156" t="s">
        <v>78</v>
      </c>
      <c r="AA3156" s="1"/>
      <c r="AC3156">
        <v>2009</v>
      </c>
      <c r="AD3156">
        <v>1</v>
      </c>
      <c r="AF3156" s="2">
        <f>DATE(emdat_data[[#This Row],[Start Year]],emdat_data[[#This Row],[Start Month]],emdat_data[[#This Row],[Start Day]])</f>
        <v>39813</v>
      </c>
      <c r="AG3156">
        <v>2010</v>
      </c>
      <c r="AH3156">
        <v>8</v>
      </c>
      <c r="AJ3156" s="2">
        <f>DATE(emdat_data[[#This Row],[End Year]],emdat_data[[#This Row],[End Month]],emdat_data[[#This Row],[End Day]])</f>
        <v>40390</v>
      </c>
      <c r="AM3156">
        <v>6200000</v>
      </c>
      <c r="AO3156">
        <v>6200000</v>
      </c>
      <c r="AV3156">
        <v>73.307176721938703</v>
      </c>
      <c r="AW3156" t="s">
        <v>13274</v>
      </c>
      <c r="AY3156" t="s">
        <v>13275</v>
      </c>
    </row>
    <row r="3157" spans="1:51" x14ac:dyDescent="0.25">
      <c r="A3157" t="s">
        <v>13307</v>
      </c>
      <c r="B3157">
        <v>2009</v>
      </c>
      <c r="C3157">
        <v>657</v>
      </c>
      <c r="E3157" t="s">
        <v>50</v>
      </c>
      <c r="F3157" t="s">
        <v>119</v>
      </c>
      <c r="G3157" t="s">
        <v>120</v>
      </c>
      <c r="H3157" t="s">
        <v>121</v>
      </c>
      <c r="J3157" t="s">
        <v>13308</v>
      </c>
      <c r="K3157" t="s">
        <v>73</v>
      </c>
      <c r="L3157" t="s">
        <v>74</v>
      </c>
      <c r="M3157" t="s">
        <v>75</v>
      </c>
      <c r="N3157" t="s">
        <v>76</v>
      </c>
      <c r="O3157" t="s">
        <v>13309</v>
      </c>
      <c r="T3157" t="s">
        <v>128</v>
      </c>
      <c r="U3157" t="s">
        <v>128</v>
      </c>
      <c r="X3157" t="s">
        <v>129</v>
      </c>
      <c r="AA3157" s="1"/>
      <c r="AC3157">
        <v>2009</v>
      </c>
      <c r="AD3157">
        <v>1</v>
      </c>
      <c r="AF3157" s="2">
        <f>DATE(emdat_data[[#This Row],[Start Year]],emdat_data[[#This Row],[Start Month]],emdat_data[[#This Row],[Start Day]])</f>
        <v>39813</v>
      </c>
      <c r="AG3157">
        <v>2009</v>
      </c>
      <c r="AH3157">
        <v>12</v>
      </c>
      <c r="AJ3157" s="2">
        <f>DATE(emdat_data[[#This Row],[End Year]],emdat_data[[#This Row],[End Month]],emdat_data[[#This Row],[End Day]])</f>
        <v>40147</v>
      </c>
      <c r="AK3157">
        <v>107</v>
      </c>
      <c r="AM3157">
        <v>25795</v>
      </c>
      <c r="AO3157">
        <v>25795</v>
      </c>
      <c r="AV3157">
        <v>73.307176721938703</v>
      </c>
    </row>
    <row r="3158" spans="1:51" x14ac:dyDescent="0.25">
      <c r="A3158" t="s">
        <v>13440</v>
      </c>
      <c r="B3158">
        <v>2009</v>
      </c>
      <c r="C3158">
        <v>565</v>
      </c>
      <c r="E3158" t="s">
        <v>50</v>
      </c>
      <c r="F3158" t="s">
        <v>119</v>
      </c>
      <c r="G3158" t="s">
        <v>120</v>
      </c>
      <c r="H3158" t="s">
        <v>301</v>
      </c>
      <c r="J3158" t="s">
        <v>843</v>
      </c>
      <c r="K3158" t="s">
        <v>1207</v>
      </c>
      <c r="L3158" t="s">
        <v>1208</v>
      </c>
      <c r="M3158" t="s">
        <v>1194</v>
      </c>
      <c r="N3158" t="s">
        <v>86</v>
      </c>
      <c r="T3158" t="s">
        <v>128</v>
      </c>
      <c r="U3158" t="s">
        <v>128</v>
      </c>
      <c r="X3158" t="s">
        <v>129</v>
      </c>
      <c r="AA3158" s="1"/>
      <c r="AC3158">
        <v>2009</v>
      </c>
      <c r="AD3158">
        <v>1</v>
      </c>
      <c r="AF3158" s="2">
        <f>DATE(emdat_data[[#This Row],[Start Year]],emdat_data[[#This Row],[Start Month]],emdat_data[[#This Row],[Start Day]])</f>
        <v>39813</v>
      </c>
      <c r="AG3158">
        <v>2009</v>
      </c>
      <c r="AH3158">
        <v>10</v>
      </c>
      <c r="AJ3158" s="2">
        <f>DATE(emdat_data[[#This Row],[End Year]],emdat_data[[#This Row],[End Month]],emdat_data[[#This Row],[End Day]])</f>
        <v>40086</v>
      </c>
      <c r="AK3158">
        <v>25</v>
      </c>
      <c r="AM3158">
        <v>3270</v>
      </c>
      <c r="AO3158">
        <v>3270</v>
      </c>
      <c r="AV3158">
        <v>73.307176721938703</v>
      </c>
    </row>
    <row r="3159" spans="1:51" x14ac:dyDescent="0.25">
      <c r="A3159" t="s">
        <v>13482</v>
      </c>
      <c r="B3159">
        <v>2009</v>
      </c>
      <c r="C3159">
        <v>557</v>
      </c>
      <c r="E3159" t="s">
        <v>50</v>
      </c>
      <c r="F3159" t="s">
        <v>119</v>
      </c>
      <c r="G3159" t="s">
        <v>120</v>
      </c>
      <c r="H3159" t="s">
        <v>301</v>
      </c>
      <c r="J3159" t="s">
        <v>843</v>
      </c>
      <c r="K3159" t="s">
        <v>1020</v>
      </c>
      <c r="L3159" t="s">
        <v>1021</v>
      </c>
      <c r="M3159" t="s">
        <v>204</v>
      </c>
      <c r="N3159" t="s">
        <v>86</v>
      </c>
      <c r="O3159" t="s">
        <v>13483</v>
      </c>
      <c r="T3159" t="s">
        <v>128</v>
      </c>
      <c r="U3159" t="s">
        <v>128</v>
      </c>
      <c r="X3159" t="s">
        <v>129</v>
      </c>
      <c r="AA3159" s="1"/>
      <c r="AC3159">
        <v>2009</v>
      </c>
      <c r="AD3159">
        <v>1</v>
      </c>
      <c r="AF3159" s="2">
        <f>DATE(emdat_data[[#This Row],[Start Year]],emdat_data[[#This Row],[Start Month]],emdat_data[[#This Row],[Start Day]])</f>
        <v>39813</v>
      </c>
      <c r="AG3159">
        <v>2009</v>
      </c>
      <c r="AH3159">
        <v>11</v>
      </c>
      <c r="AJ3159" s="2">
        <f>DATE(emdat_data[[#This Row],[End Year]],emdat_data[[#This Row],[End Month]],emdat_data[[#This Row],[End Day]])</f>
        <v>40117</v>
      </c>
      <c r="AK3159">
        <v>7</v>
      </c>
      <c r="AM3159">
        <v>11771</v>
      </c>
      <c r="AO3159">
        <v>11771</v>
      </c>
      <c r="AV3159">
        <v>73.307176721938703</v>
      </c>
    </row>
    <row r="3160" spans="1:51" x14ac:dyDescent="0.25">
      <c r="A3160" t="s">
        <v>13543</v>
      </c>
      <c r="B3160">
        <v>2009</v>
      </c>
      <c r="C3160">
        <v>403</v>
      </c>
      <c r="E3160" t="s">
        <v>50</v>
      </c>
      <c r="F3160" t="s">
        <v>119</v>
      </c>
      <c r="G3160" t="s">
        <v>120</v>
      </c>
      <c r="H3160" t="s">
        <v>301</v>
      </c>
      <c r="J3160" t="s">
        <v>13544</v>
      </c>
      <c r="K3160" t="s">
        <v>226</v>
      </c>
      <c r="L3160" t="s">
        <v>227</v>
      </c>
      <c r="M3160" t="s">
        <v>56</v>
      </c>
      <c r="N3160" t="s">
        <v>57</v>
      </c>
      <c r="O3160" t="s">
        <v>13545</v>
      </c>
      <c r="T3160" t="s">
        <v>128</v>
      </c>
      <c r="U3160" t="s">
        <v>128</v>
      </c>
      <c r="X3160" t="s">
        <v>129</v>
      </c>
      <c r="AA3160" s="1"/>
      <c r="AC3160">
        <v>2009</v>
      </c>
      <c r="AD3160">
        <v>1</v>
      </c>
      <c r="AF3160" s="2">
        <f>DATE(emdat_data[[#This Row],[Start Year]],emdat_data[[#This Row],[Start Month]],emdat_data[[#This Row],[Start Day]])</f>
        <v>39813</v>
      </c>
      <c r="AG3160">
        <v>2009</v>
      </c>
      <c r="AH3160">
        <v>10</v>
      </c>
      <c r="AJ3160" s="2">
        <f>DATE(emdat_data[[#This Row],[End Year]],emdat_data[[#This Row],[End Month]],emdat_data[[#This Row],[End Day]])</f>
        <v>40086</v>
      </c>
      <c r="AK3160">
        <v>311</v>
      </c>
      <c r="AM3160">
        <v>1521</v>
      </c>
      <c r="AO3160">
        <v>1521</v>
      </c>
      <c r="AV3160">
        <v>73.307176721938703</v>
      </c>
    </row>
    <row r="3161" spans="1:51" x14ac:dyDescent="0.25">
      <c r="A3161" t="s">
        <v>14764</v>
      </c>
      <c r="B3161">
        <v>2009</v>
      </c>
      <c r="C3161">
        <v>250</v>
      </c>
      <c r="D3161" t="s">
        <v>14765</v>
      </c>
      <c r="E3161" t="s">
        <v>50</v>
      </c>
      <c r="F3161" t="s">
        <v>119</v>
      </c>
      <c r="G3161" t="s">
        <v>120</v>
      </c>
      <c r="H3161" t="s">
        <v>301</v>
      </c>
      <c r="J3161" t="s">
        <v>843</v>
      </c>
      <c r="K3161" t="s">
        <v>274</v>
      </c>
      <c r="L3161" t="s">
        <v>275</v>
      </c>
      <c r="M3161" t="s">
        <v>56</v>
      </c>
      <c r="N3161" t="s">
        <v>57</v>
      </c>
      <c r="O3161" t="s">
        <v>14766</v>
      </c>
      <c r="T3161" t="s">
        <v>128</v>
      </c>
      <c r="U3161" t="s">
        <v>128</v>
      </c>
      <c r="X3161" t="s">
        <v>129</v>
      </c>
      <c r="AA3161" s="1"/>
      <c r="AC3161">
        <v>2009</v>
      </c>
      <c r="AD3161">
        <v>1</v>
      </c>
      <c r="AF3161" s="2">
        <f>DATE(emdat_data[[#This Row],[Start Year]],emdat_data[[#This Row],[Start Month]],emdat_data[[#This Row],[Start Day]])</f>
        <v>39813</v>
      </c>
      <c r="AG3161">
        <v>2009</v>
      </c>
      <c r="AH3161">
        <v>11</v>
      </c>
      <c r="AI3161">
        <v>18</v>
      </c>
      <c r="AJ3161" s="2">
        <f>DATE(emdat_data[[#This Row],[End Year]],emdat_data[[#This Row],[End Month]],emdat_data[[#This Row],[End Day]])</f>
        <v>40135</v>
      </c>
      <c r="AK3161">
        <v>346</v>
      </c>
      <c r="AM3161">
        <v>35007</v>
      </c>
      <c r="AO3161">
        <v>35007</v>
      </c>
      <c r="AV3161">
        <v>73.307176721938703</v>
      </c>
    </row>
    <row r="3162" spans="1:51" x14ac:dyDescent="0.25">
      <c r="A3162" t="s">
        <v>14806</v>
      </c>
      <c r="B3162">
        <v>2009</v>
      </c>
      <c r="C3162">
        <v>661</v>
      </c>
      <c r="E3162" t="s">
        <v>50</v>
      </c>
      <c r="F3162" t="s">
        <v>119</v>
      </c>
      <c r="G3162" t="s">
        <v>120</v>
      </c>
      <c r="H3162" t="s">
        <v>121</v>
      </c>
      <c r="J3162" t="s">
        <v>294</v>
      </c>
      <c r="K3162" t="s">
        <v>280</v>
      </c>
      <c r="L3162" t="s">
        <v>281</v>
      </c>
      <c r="M3162" t="s">
        <v>260</v>
      </c>
      <c r="N3162" t="s">
        <v>76</v>
      </c>
      <c r="O3162" t="s">
        <v>14807</v>
      </c>
      <c r="T3162" t="s">
        <v>128</v>
      </c>
      <c r="U3162" t="s">
        <v>128</v>
      </c>
      <c r="X3162" t="s">
        <v>129</v>
      </c>
      <c r="AA3162" s="1"/>
      <c r="AC3162">
        <v>2009</v>
      </c>
      <c r="AD3162">
        <v>1</v>
      </c>
      <c r="AF3162" s="2">
        <f>DATE(emdat_data[[#This Row],[Start Year]],emdat_data[[#This Row],[Start Month]],emdat_data[[#This Row],[Start Day]])</f>
        <v>39813</v>
      </c>
      <c r="AG3162">
        <v>2009</v>
      </c>
      <c r="AH3162">
        <v>11</v>
      </c>
      <c r="AJ3162" s="2">
        <f>DATE(emdat_data[[#This Row],[End Year]],emdat_data[[#This Row],[End Month]],emdat_data[[#This Row],[End Day]])</f>
        <v>40117</v>
      </c>
      <c r="AK3162">
        <v>155</v>
      </c>
      <c r="AM3162">
        <v>19310</v>
      </c>
      <c r="AO3162">
        <v>19310</v>
      </c>
      <c r="AV3162">
        <v>73.307176721938703</v>
      </c>
    </row>
    <row r="3163" spans="1:51" x14ac:dyDescent="0.25">
      <c r="A3163" t="s">
        <v>14842</v>
      </c>
      <c r="B3163">
        <v>2009</v>
      </c>
      <c r="C3163">
        <v>563</v>
      </c>
      <c r="E3163" t="s">
        <v>50</v>
      </c>
      <c r="F3163" t="s">
        <v>119</v>
      </c>
      <c r="G3163" t="s">
        <v>120</v>
      </c>
      <c r="H3163" t="s">
        <v>301</v>
      </c>
      <c r="J3163" t="s">
        <v>843</v>
      </c>
      <c r="K3163" t="s">
        <v>2612</v>
      </c>
      <c r="L3163" t="s">
        <v>2613</v>
      </c>
      <c r="M3163" t="s">
        <v>204</v>
      </c>
      <c r="N3163" t="s">
        <v>86</v>
      </c>
      <c r="T3163" t="s">
        <v>128</v>
      </c>
      <c r="U3163" t="s">
        <v>128</v>
      </c>
      <c r="X3163" t="s">
        <v>129</v>
      </c>
      <c r="AA3163" s="1"/>
      <c r="AC3163">
        <v>2009</v>
      </c>
      <c r="AD3163">
        <v>1</v>
      </c>
      <c r="AF3163" s="2">
        <f>DATE(emdat_data[[#This Row],[Start Year]],emdat_data[[#This Row],[Start Month]],emdat_data[[#This Row],[Start Day]])</f>
        <v>39813</v>
      </c>
      <c r="AG3163">
        <v>2009</v>
      </c>
      <c r="AH3163">
        <v>10</v>
      </c>
      <c r="AI3163">
        <v>30</v>
      </c>
      <c r="AJ3163" s="2">
        <f>DATE(emdat_data[[#This Row],[End Year]],emdat_data[[#This Row],[End Month]],emdat_data[[#This Row],[End Day]])</f>
        <v>40116</v>
      </c>
      <c r="AK3163">
        <v>8</v>
      </c>
      <c r="AM3163">
        <v>2050</v>
      </c>
      <c r="AO3163">
        <v>2050</v>
      </c>
      <c r="AV3163">
        <v>73.307176721938703</v>
      </c>
    </row>
    <row r="3164" spans="1:51" x14ac:dyDescent="0.25">
      <c r="A3164" t="s">
        <v>14869</v>
      </c>
      <c r="B3164">
        <v>2009</v>
      </c>
      <c r="C3164">
        <v>564</v>
      </c>
      <c r="E3164" t="s">
        <v>50</v>
      </c>
      <c r="F3164" t="s">
        <v>119</v>
      </c>
      <c r="G3164" t="s">
        <v>120</v>
      </c>
      <c r="H3164" t="s">
        <v>301</v>
      </c>
      <c r="J3164" t="s">
        <v>843</v>
      </c>
      <c r="K3164" t="s">
        <v>2573</v>
      </c>
      <c r="L3164" t="s">
        <v>2574</v>
      </c>
      <c r="M3164" t="s">
        <v>85</v>
      </c>
      <c r="N3164" t="s">
        <v>86</v>
      </c>
      <c r="T3164" t="s">
        <v>128</v>
      </c>
      <c r="U3164" t="s">
        <v>128</v>
      </c>
      <c r="X3164" t="s">
        <v>129</v>
      </c>
      <c r="AA3164" s="1"/>
      <c r="AC3164">
        <v>2009</v>
      </c>
      <c r="AD3164">
        <v>1</v>
      </c>
      <c r="AF3164" s="2">
        <f>DATE(emdat_data[[#This Row],[Start Year]],emdat_data[[#This Row],[Start Month]],emdat_data[[#This Row],[Start Day]])</f>
        <v>39813</v>
      </c>
      <c r="AG3164">
        <v>2009</v>
      </c>
      <c r="AH3164">
        <v>11</v>
      </c>
      <c r="AJ3164" s="2">
        <f>DATE(emdat_data[[#This Row],[End Year]],emdat_data[[#This Row],[End Month]],emdat_data[[#This Row],[End Day]])</f>
        <v>40117</v>
      </c>
      <c r="AM3164">
        <v>14151</v>
      </c>
      <c r="AO3164">
        <v>14151</v>
      </c>
      <c r="AV3164">
        <v>73.307176721938703</v>
      </c>
    </row>
    <row r="3165" spans="1:51" x14ac:dyDescent="0.25">
      <c r="A3165" t="s">
        <v>14912</v>
      </c>
      <c r="B3165">
        <v>2009</v>
      </c>
      <c r="C3165">
        <v>562</v>
      </c>
      <c r="E3165" t="s">
        <v>50</v>
      </c>
      <c r="F3165" t="s">
        <v>119</v>
      </c>
      <c r="G3165" t="s">
        <v>120</v>
      </c>
      <c r="H3165" t="s">
        <v>301</v>
      </c>
      <c r="J3165" t="s">
        <v>843</v>
      </c>
      <c r="K3165" t="s">
        <v>325</v>
      </c>
      <c r="L3165" t="s">
        <v>326</v>
      </c>
      <c r="M3165" t="s">
        <v>204</v>
      </c>
      <c r="N3165" t="s">
        <v>86</v>
      </c>
      <c r="T3165" t="s">
        <v>128</v>
      </c>
      <c r="U3165" t="s">
        <v>128</v>
      </c>
      <c r="X3165" t="s">
        <v>129</v>
      </c>
      <c r="AA3165" s="1"/>
      <c r="AC3165">
        <v>2009</v>
      </c>
      <c r="AD3165">
        <v>1</v>
      </c>
      <c r="AF3165" s="2">
        <f>DATE(emdat_data[[#This Row],[Start Year]],emdat_data[[#This Row],[Start Month]],emdat_data[[#This Row],[Start Day]])</f>
        <v>39813</v>
      </c>
      <c r="AG3165">
        <v>2009</v>
      </c>
      <c r="AH3165">
        <v>11</v>
      </c>
      <c r="AJ3165" s="2">
        <f>DATE(emdat_data[[#This Row],[End Year]],emdat_data[[#This Row],[End Month]],emdat_data[[#This Row],[End Day]])</f>
        <v>40117</v>
      </c>
      <c r="AK3165">
        <v>7</v>
      </c>
      <c r="AM3165">
        <v>4598</v>
      </c>
      <c r="AO3165">
        <v>4598</v>
      </c>
      <c r="AV3165">
        <v>73.307176721938703</v>
      </c>
    </row>
    <row r="3166" spans="1:51" hidden="1" x14ac:dyDescent="0.25">
      <c r="A3166" t="s">
        <v>12776</v>
      </c>
      <c r="B3166">
        <v>2008</v>
      </c>
      <c r="C3166">
        <v>633</v>
      </c>
      <c r="E3166" t="s">
        <v>50</v>
      </c>
      <c r="F3166" t="s">
        <v>63</v>
      </c>
      <c r="G3166" t="s">
        <v>64</v>
      </c>
      <c r="H3166" t="s">
        <v>65</v>
      </c>
      <c r="K3166" t="s">
        <v>376</v>
      </c>
      <c r="L3166" t="s">
        <v>377</v>
      </c>
      <c r="M3166" t="s">
        <v>211</v>
      </c>
      <c r="N3166" t="s">
        <v>190</v>
      </c>
      <c r="O3166" t="s">
        <v>12777</v>
      </c>
      <c r="W3166">
        <v>-31</v>
      </c>
      <c r="X3166" t="s">
        <v>67</v>
      </c>
      <c r="AA3166" s="1"/>
      <c r="AC3166">
        <v>2009</v>
      </c>
      <c r="AD3166">
        <v>1</v>
      </c>
      <c r="AE3166">
        <v>1</v>
      </c>
      <c r="AF3166" s="2">
        <f>DATE(emdat_data[[#This Row],[Start Year]],emdat_data[[#This Row],[Start Month]],emdat_data[[#This Row],[Start Day]])</f>
        <v>39814</v>
      </c>
      <c r="AG3166">
        <v>2009</v>
      </c>
      <c r="AH3166">
        <v>1</v>
      </c>
      <c r="AI3166">
        <v>15</v>
      </c>
      <c r="AJ3166" s="2">
        <f>DATE(emdat_data[[#This Row],[End Year]],emdat_data[[#This Row],[End Month]],emdat_data[[#This Row],[End Day]])</f>
        <v>39828</v>
      </c>
      <c r="AK3166">
        <v>43</v>
      </c>
      <c r="AL3166">
        <v>20</v>
      </c>
      <c r="AO3166">
        <v>20</v>
      </c>
      <c r="AV3166">
        <v>73.568745535504604</v>
      </c>
      <c r="AW3166" t="s">
        <v>12778</v>
      </c>
      <c r="AY3166" t="s">
        <v>12779</v>
      </c>
    </row>
    <row r="3167" spans="1:51" x14ac:dyDescent="0.25">
      <c r="A3167" t="s">
        <v>13023</v>
      </c>
      <c r="B3167">
        <v>2009</v>
      </c>
      <c r="C3167">
        <v>87</v>
      </c>
      <c r="D3167" t="s">
        <v>13015</v>
      </c>
      <c r="E3167" t="s">
        <v>50</v>
      </c>
      <c r="F3167" t="s">
        <v>119</v>
      </c>
      <c r="G3167" t="s">
        <v>120</v>
      </c>
      <c r="H3167" t="s">
        <v>301</v>
      </c>
      <c r="J3167" t="s">
        <v>122</v>
      </c>
      <c r="K3167" t="s">
        <v>297</v>
      </c>
      <c r="L3167" t="s">
        <v>298</v>
      </c>
      <c r="M3167" t="s">
        <v>125</v>
      </c>
      <c r="N3167" t="s">
        <v>76</v>
      </c>
      <c r="O3167" t="s">
        <v>13024</v>
      </c>
      <c r="T3167" t="s">
        <v>128</v>
      </c>
      <c r="U3167" t="s">
        <v>128</v>
      </c>
      <c r="X3167" t="s">
        <v>129</v>
      </c>
      <c r="AA3167" s="1"/>
      <c r="AC3167">
        <v>2009</v>
      </c>
      <c r="AD3167">
        <v>1</v>
      </c>
      <c r="AE3167">
        <v>1</v>
      </c>
      <c r="AF3167" s="2">
        <f>DATE(emdat_data[[#This Row],[Start Year]],emdat_data[[#This Row],[Start Month]],emdat_data[[#This Row],[Start Day]])</f>
        <v>39814</v>
      </c>
      <c r="AG3167">
        <v>2009</v>
      </c>
      <c r="AH3167">
        <v>4</v>
      </c>
      <c r="AI3167">
        <v>5</v>
      </c>
      <c r="AJ3167" s="2">
        <f>DATE(emdat_data[[#This Row],[End Year]],emdat_data[[#This Row],[End Month]],emdat_data[[#This Row],[End Day]])</f>
        <v>39908</v>
      </c>
      <c r="AK3167">
        <v>1701</v>
      </c>
      <c r="AM3167">
        <v>35255</v>
      </c>
      <c r="AO3167">
        <v>35255</v>
      </c>
      <c r="AV3167">
        <v>73.307176721938703</v>
      </c>
    </row>
    <row r="3168" spans="1:51" x14ac:dyDescent="0.25">
      <c r="A3168" t="s">
        <v>15993</v>
      </c>
      <c r="B3168">
        <v>2009</v>
      </c>
      <c r="C3168">
        <v>541</v>
      </c>
      <c r="E3168" t="s">
        <v>50</v>
      </c>
      <c r="F3168" t="s">
        <v>119</v>
      </c>
      <c r="G3168" t="s">
        <v>120</v>
      </c>
      <c r="H3168" t="s">
        <v>121</v>
      </c>
      <c r="J3168" t="s">
        <v>294</v>
      </c>
      <c r="K3168" t="s">
        <v>3130</v>
      </c>
      <c r="L3168" t="s">
        <v>3131</v>
      </c>
      <c r="M3168" t="s">
        <v>75</v>
      </c>
      <c r="N3168" t="s">
        <v>76</v>
      </c>
      <c r="O3168" t="s">
        <v>15994</v>
      </c>
      <c r="T3168" t="s">
        <v>128</v>
      </c>
      <c r="U3168" t="s">
        <v>128</v>
      </c>
      <c r="X3168" t="s">
        <v>129</v>
      </c>
      <c r="AA3168" s="1"/>
      <c r="AC3168">
        <v>2009</v>
      </c>
      <c r="AD3168">
        <v>1</v>
      </c>
      <c r="AE3168">
        <v>1</v>
      </c>
      <c r="AF3168" s="2">
        <f>DATE(emdat_data[[#This Row],[Start Year]],emdat_data[[#This Row],[Start Month]],emdat_data[[#This Row],[Start Day]])</f>
        <v>39814</v>
      </c>
      <c r="AG3168">
        <v>2009</v>
      </c>
      <c r="AH3168">
        <v>11</v>
      </c>
      <c r="AI3168">
        <v>16</v>
      </c>
      <c r="AJ3168" s="2">
        <f>DATE(emdat_data[[#This Row],[End Year]],emdat_data[[#This Row],[End Month]],emdat_data[[#This Row],[End Day]])</f>
        <v>40133</v>
      </c>
      <c r="AK3168">
        <v>102</v>
      </c>
      <c r="AM3168">
        <v>10070</v>
      </c>
      <c r="AO3168">
        <v>10070</v>
      </c>
      <c r="AV3168">
        <v>73.307176721938703</v>
      </c>
    </row>
    <row r="3169" spans="1:51" x14ac:dyDescent="0.25">
      <c r="A3169" t="s">
        <v>15995</v>
      </c>
      <c r="B3169">
        <v>2009</v>
      </c>
      <c r="C3169">
        <v>542</v>
      </c>
      <c r="E3169" t="s">
        <v>50</v>
      </c>
      <c r="F3169" t="s">
        <v>119</v>
      </c>
      <c r="G3169" t="s">
        <v>120</v>
      </c>
      <c r="H3169" t="s">
        <v>121</v>
      </c>
      <c r="J3169" t="s">
        <v>294</v>
      </c>
      <c r="K3169" t="s">
        <v>3130</v>
      </c>
      <c r="L3169" t="s">
        <v>3131</v>
      </c>
      <c r="M3169" t="s">
        <v>75</v>
      </c>
      <c r="N3169" t="s">
        <v>76</v>
      </c>
      <c r="O3169" t="s">
        <v>3857</v>
      </c>
      <c r="T3169" t="s">
        <v>128</v>
      </c>
      <c r="U3169" t="s">
        <v>128</v>
      </c>
      <c r="X3169" t="s">
        <v>129</v>
      </c>
      <c r="AA3169" s="1"/>
      <c r="AC3169">
        <v>2009</v>
      </c>
      <c r="AD3169">
        <v>1</v>
      </c>
      <c r="AE3169">
        <v>1</v>
      </c>
      <c r="AF3169" s="2">
        <f>DATE(emdat_data[[#This Row],[Start Year]],emdat_data[[#This Row],[Start Month]],emdat_data[[#This Row],[Start Day]])</f>
        <v>39814</v>
      </c>
      <c r="AG3169">
        <v>2009</v>
      </c>
      <c r="AH3169">
        <v>11</v>
      </c>
      <c r="AI3169">
        <v>16</v>
      </c>
      <c r="AJ3169" s="2">
        <f>DATE(emdat_data[[#This Row],[End Year]],emdat_data[[#This Row],[End Month]],emdat_data[[#This Row],[End Day]])</f>
        <v>40133</v>
      </c>
      <c r="AK3169">
        <v>61</v>
      </c>
      <c r="AM3169">
        <v>5639</v>
      </c>
      <c r="AO3169">
        <v>5639</v>
      </c>
      <c r="AV3169">
        <v>73.307176721938703</v>
      </c>
    </row>
    <row r="3170" spans="1:51" hidden="1" x14ac:dyDescent="0.25">
      <c r="A3170" t="s">
        <v>12968</v>
      </c>
      <c r="B3170">
        <v>2009</v>
      </c>
      <c r="C3170">
        <v>23</v>
      </c>
      <c r="E3170" t="s">
        <v>50</v>
      </c>
      <c r="F3170" t="s">
        <v>71</v>
      </c>
      <c r="G3170" t="s">
        <v>72</v>
      </c>
      <c r="H3170" t="s">
        <v>102</v>
      </c>
      <c r="K3170" t="s">
        <v>364</v>
      </c>
      <c r="L3170" t="s">
        <v>365</v>
      </c>
      <c r="M3170" t="s">
        <v>173</v>
      </c>
      <c r="N3170" t="s">
        <v>57</v>
      </c>
      <c r="O3170" t="s">
        <v>12969</v>
      </c>
      <c r="Q3170" t="s">
        <v>176</v>
      </c>
      <c r="V3170">
        <v>110</v>
      </c>
      <c r="X3170" t="s">
        <v>78</v>
      </c>
      <c r="AA3170" s="1"/>
      <c r="AC3170">
        <v>2009</v>
      </c>
      <c r="AD3170">
        <v>1</v>
      </c>
      <c r="AE3170">
        <v>2</v>
      </c>
      <c r="AF3170" s="2">
        <f>DATE(emdat_data[[#This Row],[Start Year]],emdat_data[[#This Row],[Start Month]],emdat_data[[#This Row],[Start Day]])</f>
        <v>39815</v>
      </c>
      <c r="AG3170">
        <v>2009</v>
      </c>
      <c r="AH3170">
        <v>1</v>
      </c>
      <c r="AI3170">
        <v>15</v>
      </c>
      <c r="AJ3170" s="2">
        <f>DATE(emdat_data[[#This Row],[End Year]],emdat_data[[#This Row],[End Month]],emdat_data[[#This Row],[End Day]])</f>
        <v>39828</v>
      </c>
      <c r="AK3170">
        <v>33</v>
      </c>
      <c r="AL3170">
        <v>15</v>
      </c>
      <c r="AM3170">
        <v>537976</v>
      </c>
      <c r="AO3170">
        <v>537991</v>
      </c>
      <c r="AT3170">
        <v>6354</v>
      </c>
      <c r="AU3170">
        <v>8668</v>
      </c>
      <c r="AV3170">
        <v>73.307176721938703</v>
      </c>
      <c r="AW3170" t="s">
        <v>12970</v>
      </c>
      <c r="AX3170" t="s">
        <v>12971</v>
      </c>
      <c r="AY3170" t="s">
        <v>12972</v>
      </c>
    </row>
    <row r="3171" spans="1:51" hidden="1" x14ac:dyDescent="0.25">
      <c r="A3171" t="s">
        <v>11532</v>
      </c>
      <c r="B3171">
        <v>2009</v>
      </c>
      <c r="C3171">
        <v>1</v>
      </c>
      <c r="E3171" t="s">
        <v>50</v>
      </c>
      <c r="F3171" t="s">
        <v>51</v>
      </c>
      <c r="G3171" t="s">
        <v>52</v>
      </c>
      <c r="H3171" t="s">
        <v>53</v>
      </c>
      <c r="K3171" t="s">
        <v>171</v>
      </c>
      <c r="L3171" t="s">
        <v>172</v>
      </c>
      <c r="M3171" t="s">
        <v>173</v>
      </c>
      <c r="N3171" t="s">
        <v>57</v>
      </c>
      <c r="O3171" t="s">
        <v>11533</v>
      </c>
      <c r="W3171">
        <v>8</v>
      </c>
      <c r="X3171" t="s">
        <v>59</v>
      </c>
      <c r="Y3171">
        <v>-414</v>
      </c>
      <c r="Z3171">
        <v>132885</v>
      </c>
      <c r="AA3171" s="1">
        <v>0.19652777777777777</v>
      </c>
      <c r="AC3171">
        <v>2009</v>
      </c>
      <c r="AD3171">
        <v>1</v>
      </c>
      <c r="AE3171">
        <v>3</v>
      </c>
      <c r="AF3171" s="2">
        <f>DATE(emdat_data[[#This Row],[Start Year]],emdat_data[[#This Row],[Start Month]],emdat_data[[#This Row],[Start Day]])</f>
        <v>39816</v>
      </c>
      <c r="AG3171">
        <v>2009</v>
      </c>
      <c r="AH3171">
        <v>1</v>
      </c>
      <c r="AI3171">
        <v>3</v>
      </c>
      <c r="AJ3171" s="2">
        <f>DATE(emdat_data[[#This Row],[End Year]],emdat_data[[#This Row],[End Month]],emdat_data[[#This Row],[End Day]])</f>
        <v>39816</v>
      </c>
      <c r="AK3171">
        <v>5</v>
      </c>
      <c r="AL3171">
        <v>250</v>
      </c>
      <c r="AM3171">
        <v>4000</v>
      </c>
      <c r="AO3171">
        <v>4250</v>
      </c>
      <c r="AT3171">
        <v>10000</v>
      </c>
      <c r="AU3171">
        <v>13641</v>
      </c>
      <c r="AV3171">
        <v>73.307176721938703</v>
      </c>
      <c r="AX3171" t="s">
        <v>11534</v>
      </c>
      <c r="AY3171" t="s">
        <v>11535</v>
      </c>
    </row>
    <row r="3172" spans="1:51" hidden="1" x14ac:dyDescent="0.25">
      <c r="A3172" t="s">
        <v>13096</v>
      </c>
      <c r="B3172">
        <v>2009</v>
      </c>
      <c r="C3172">
        <v>7</v>
      </c>
      <c r="E3172" t="s">
        <v>50</v>
      </c>
      <c r="F3172" t="s">
        <v>63</v>
      </c>
      <c r="G3172" t="s">
        <v>82</v>
      </c>
      <c r="H3172" t="s">
        <v>157</v>
      </c>
      <c r="I3172" t="s">
        <v>572</v>
      </c>
      <c r="K3172" t="s">
        <v>427</v>
      </c>
      <c r="L3172" t="s">
        <v>428</v>
      </c>
      <c r="M3172" t="s">
        <v>429</v>
      </c>
      <c r="N3172" t="s">
        <v>76</v>
      </c>
      <c r="O3172" t="s">
        <v>13097</v>
      </c>
      <c r="X3172" t="s">
        <v>88</v>
      </c>
      <c r="AA3172" s="1"/>
      <c r="AC3172">
        <v>2009</v>
      </c>
      <c r="AD3172">
        <v>1</v>
      </c>
      <c r="AE3172">
        <v>3</v>
      </c>
      <c r="AF3172" s="2">
        <f>DATE(emdat_data[[#This Row],[Start Year]],emdat_data[[#This Row],[Start Month]],emdat_data[[#This Row],[Start Day]])</f>
        <v>39816</v>
      </c>
      <c r="AG3172">
        <v>2009</v>
      </c>
      <c r="AH3172">
        <v>1</v>
      </c>
      <c r="AI3172">
        <v>4</v>
      </c>
      <c r="AJ3172" s="2">
        <f>DATE(emdat_data[[#This Row],[End Year]],emdat_data[[#This Row],[End Month]],emdat_data[[#This Row],[End Day]])</f>
        <v>39817</v>
      </c>
      <c r="AK3172">
        <v>18</v>
      </c>
      <c r="AV3172">
        <v>73.307176721938703</v>
      </c>
      <c r="AX3172" t="s">
        <v>13098</v>
      </c>
      <c r="AY3172" t="s">
        <v>13099</v>
      </c>
    </row>
    <row r="3173" spans="1:51" hidden="1" x14ac:dyDescent="0.25">
      <c r="A3173" t="s">
        <v>11519</v>
      </c>
      <c r="B3173">
        <v>2009</v>
      </c>
      <c r="C3173">
        <v>3</v>
      </c>
      <c r="E3173" t="s">
        <v>50</v>
      </c>
      <c r="F3173" t="s">
        <v>51</v>
      </c>
      <c r="G3173" t="s">
        <v>1886</v>
      </c>
      <c r="H3173" t="s">
        <v>217</v>
      </c>
      <c r="K3173" t="s">
        <v>202</v>
      </c>
      <c r="L3173" t="s">
        <v>203</v>
      </c>
      <c r="M3173" t="s">
        <v>204</v>
      </c>
      <c r="N3173" t="s">
        <v>86</v>
      </c>
      <c r="O3173" t="s">
        <v>11520</v>
      </c>
      <c r="AA3173" s="1"/>
      <c r="AC3173">
        <v>2009</v>
      </c>
      <c r="AD3173">
        <v>1</v>
      </c>
      <c r="AE3173">
        <v>4</v>
      </c>
      <c r="AF3173" s="2">
        <f>DATE(emdat_data[[#This Row],[Start Year]],emdat_data[[#This Row],[Start Month]],emdat_data[[#This Row],[Start Day]])</f>
        <v>39817</v>
      </c>
      <c r="AG3173">
        <v>2009</v>
      </c>
      <c r="AH3173">
        <v>1</v>
      </c>
      <c r="AI3173">
        <v>4</v>
      </c>
      <c r="AJ3173" s="2">
        <f>DATE(emdat_data[[#This Row],[End Year]],emdat_data[[#This Row],[End Month]],emdat_data[[#This Row],[End Day]])</f>
        <v>39817</v>
      </c>
      <c r="AK3173">
        <v>36</v>
      </c>
      <c r="AM3173">
        <v>2037</v>
      </c>
      <c r="AN3173">
        <v>991</v>
      </c>
      <c r="AO3173">
        <v>3028</v>
      </c>
      <c r="AV3173">
        <v>73.307176721938703</v>
      </c>
      <c r="AX3173" t="s">
        <v>11521</v>
      </c>
      <c r="AY3173" t="s">
        <v>11522</v>
      </c>
    </row>
    <row r="3174" spans="1:51" hidden="1" x14ac:dyDescent="0.25">
      <c r="A3174" t="s">
        <v>11174</v>
      </c>
      <c r="B3174">
        <v>2008</v>
      </c>
      <c r="C3174">
        <v>633</v>
      </c>
      <c r="E3174" t="s">
        <v>50</v>
      </c>
      <c r="F3174" t="s">
        <v>63</v>
      </c>
      <c r="G3174" t="s">
        <v>64</v>
      </c>
      <c r="H3174" t="s">
        <v>65</v>
      </c>
      <c r="K3174" t="s">
        <v>1200</v>
      </c>
      <c r="L3174" t="s">
        <v>1201</v>
      </c>
      <c r="M3174" t="s">
        <v>189</v>
      </c>
      <c r="N3174" t="s">
        <v>190</v>
      </c>
      <c r="O3174" t="s">
        <v>11175</v>
      </c>
      <c r="W3174">
        <v>-26</v>
      </c>
      <c r="X3174" t="s">
        <v>67</v>
      </c>
      <c r="AA3174" s="1"/>
      <c r="AC3174">
        <v>2009</v>
      </c>
      <c r="AD3174">
        <v>1</v>
      </c>
      <c r="AE3174">
        <v>5</v>
      </c>
      <c r="AF3174" s="2">
        <f>DATE(emdat_data[[#This Row],[Start Year]],emdat_data[[#This Row],[Start Month]],emdat_data[[#This Row],[Start Day]])</f>
        <v>39818</v>
      </c>
      <c r="AG3174">
        <v>2009</v>
      </c>
      <c r="AH3174">
        <v>1</v>
      </c>
      <c r="AJ3174" s="2">
        <f>DATE(emdat_data[[#This Row],[End Year]],emdat_data[[#This Row],[End Month]],emdat_data[[#This Row],[End Day]])</f>
        <v>39813</v>
      </c>
      <c r="AK3174">
        <v>1</v>
      </c>
      <c r="AV3174">
        <v>73.568745535504604</v>
      </c>
      <c r="AW3174" t="s">
        <v>11176</v>
      </c>
      <c r="AY3174" t="s">
        <v>11177</v>
      </c>
    </row>
    <row r="3175" spans="1:51" hidden="1" x14ac:dyDescent="0.25">
      <c r="A3175" t="s">
        <v>11203</v>
      </c>
      <c r="B3175">
        <v>2008</v>
      </c>
      <c r="C3175">
        <v>633</v>
      </c>
      <c r="E3175" t="s">
        <v>50</v>
      </c>
      <c r="F3175" t="s">
        <v>63</v>
      </c>
      <c r="G3175" t="s">
        <v>64</v>
      </c>
      <c r="H3175" t="s">
        <v>65</v>
      </c>
      <c r="K3175" t="s">
        <v>187</v>
      </c>
      <c r="L3175" t="s">
        <v>188</v>
      </c>
      <c r="M3175" t="s">
        <v>189</v>
      </c>
      <c r="N3175" t="s">
        <v>190</v>
      </c>
      <c r="O3175" t="s">
        <v>11204</v>
      </c>
      <c r="X3175" t="s">
        <v>67</v>
      </c>
      <c r="AA3175" s="1"/>
      <c r="AC3175">
        <v>2009</v>
      </c>
      <c r="AD3175">
        <v>1</v>
      </c>
      <c r="AE3175">
        <v>6</v>
      </c>
      <c r="AF3175" s="2">
        <f>DATE(emdat_data[[#This Row],[Start Year]],emdat_data[[#This Row],[Start Month]],emdat_data[[#This Row],[Start Day]])</f>
        <v>39819</v>
      </c>
      <c r="AG3175">
        <v>2009</v>
      </c>
      <c r="AH3175">
        <v>1</v>
      </c>
      <c r="AI3175">
        <v>8</v>
      </c>
      <c r="AJ3175" s="2">
        <f>DATE(emdat_data[[#This Row],[End Year]],emdat_data[[#This Row],[End Month]],emdat_data[[#This Row],[End Day]])</f>
        <v>39821</v>
      </c>
      <c r="AK3175">
        <v>2</v>
      </c>
      <c r="AV3175">
        <v>73.568745535504604</v>
      </c>
      <c r="AW3175" t="s">
        <v>11205</v>
      </c>
      <c r="AY3175" t="s">
        <v>11206</v>
      </c>
    </row>
    <row r="3176" spans="1:51" hidden="1" x14ac:dyDescent="0.25">
      <c r="A3176" t="s">
        <v>11357</v>
      </c>
      <c r="B3176">
        <v>2009</v>
      </c>
      <c r="C3176">
        <v>2</v>
      </c>
      <c r="D3176" t="s">
        <v>11358</v>
      </c>
      <c r="E3176" t="s">
        <v>50</v>
      </c>
      <c r="F3176" t="s">
        <v>51</v>
      </c>
      <c r="G3176" t="s">
        <v>52</v>
      </c>
      <c r="H3176" t="s">
        <v>53</v>
      </c>
      <c r="K3176" t="s">
        <v>1185</v>
      </c>
      <c r="L3176" t="s">
        <v>1186</v>
      </c>
      <c r="M3176" t="s">
        <v>204</v>
      </c>
      <c r="N3176" t="s">
        <v>86</v>
      </c>
      <c r="O3176" t="s">
        <v>11359</v>
      </c>
      <c r="Q3176" t="s">
        <v>176</v>
      </c>
      <c r="S3176" t="s">
        <v>127</v>
      </c>
      <c r="T3176" t="s">
        <v>127</v>
      </c>
      <c r="U3176" t="s">
        <v>127</v>
      </c>
      <c r="V3176">
        <v>413</v>
      </c>
      <c r="W3176">
        <v>6</v>
      </c>
      <c r="X3176" t="s">
        <v>59</v>
      </c>
      <c r="Y3176">
        <v>10165</v>
      </c>
      <c r="Z3176">
        <v>-84197</v>
      </c>
      <c r="AA3176" s="1"/>
      <c r="AC3176">
        <v>2009</v>
      </c>
      <c r="AD3176">
        <v>1</v>
      </c>
      <c r="AE3176">
        <v>8</v>
      </c>
      <c r="AF3176" s="2">
        <f>DATE(emdat_data[[#This Row],[Start Year]],emdat_data[[#This Row],[Start Month]],emdat_data[[#This Row],[Start Day]])</f>
        <v>39821</v>
      </c>
      <c r="AG3176">
        <v>2009</v>
      </c>
      <c r="AH3176">
        <v>1</v>
      </c>
      <c r="AI3176">
        <v>8</v>
      </c>
      <c r="AJ3176" s="2">
        <f>DATE(emdat_data[[#This Row],[End Year]],emdat_data[[#This Row],[End Month]],emdat_data[[#This Row],[End Day]])</f>
        <v>39821</v>
      </c>
      <c r="AK3176">
        <v>31</v>
      </c>
      <c r="AL3176">
        <v>91</v>
      </c>
      <c r="AM3176">
        <v>128527</v>
      </c>
      <c r="AO3176">
        <v>128618</v>
      </c>
      <c r="AR3176">
        <v>100000</v>
      </c>
      <c r="AS3176">
        <v>136412</v>
      </c>
      <c r="AT3176">
        <v>200000</v>
      </c>
      <c r="AU3176">
        <v>272825</v>
      </c>
      <c r="AV3176">
        <v>73.307176721938703</v>
      </c>
      <c r="AX3176" t="s">
        <v>11360</v>
      </c>
      <c r="AY3176" t="s">
        <v>11361</v>
      </c>
    </row>
    <row r="3177" spans="1:51" hidden="1" x14ac:dyDescent="0.25">
      <c r="A3177" t="s">
        <v>11371</v>
      </c>
      <c r="B3177">
        <v>2009</v>
      </c>
      <c r="C3177">
        <v>13</v>
      </c>
      <c r="D3177" t="s">
        <v>11372</v>
      </c>
      <c r="E3177" t="s">
        <v>50</v>
      </c>
      <c r="F3177" t="s">
        <v>71</v>
      </c>
      <c r="G3177" t="s">
        <v>72</v>
      </c>
      <c r="H3177" t="s">
        <v>102</v>
      </c>
      <c r="K3177" t="s">
        <v>1260</v>
      </c>
      <c r="L3177" t="s">
        <v>1261</v>
      </c>
      <c r="M3177" t="s">
        <v>1262</v>
      </c>
      <c r="N3177" t="s">
        <v>96</v>
      </c>
      <c r="O3177" t="s">
        <v>11373</v>
      </c>
      <c r="P3177" t="s">
        <v>642</v>
      </c>
      <c r="Q3177" t="s">
        <v>1619</v>
      </c>
      <c r="S3177" t="s">
        <v>127</v>
      </c>
      <c r="U3177" t="s">
        <v>127</v>
      </c>
      <c r="V3177">
        <v>2516</v>
      </c>
      <c r="W3177">
        <v>348</v>
      </c>
      <c r="X3177" t="s">
        <v>78</v>
      </c>
      <c r="Y3177">
        <v>-1774</v>
      </c>
      <c r="Z3177">
        <v>17805</v>
      </c>
      <c r="AA3177" s="1"/>
      <c r="AC3177">
        <v>2009</v>
      </c>
      <c r="AD3177">
        <v>1</v>
      </c>
      <c r="AE3177">
        <v>8</v>
      </c>
      <c r="AF3177" s="2">
        <f>DATE(emdat_data[[#This Row],[Start Year]],emdat_data[[#This Row],[Start Month]],emdat_data[[#This Row],[Start Day]])</f>
        <v>39821</v>
      </c>
      <c r="AG3177">
        <v>2009</v>
      </c>
      <c r="AH3177">
        <v>1</v>
      </c>
      <c r="AI3177">
        <v>19</v>
      </c>
      <c r="AJ3177" s="2">
        <f>DATE(emdat_data[[#This Row],[End Year]],emdat_data[[#This Row],[End Month]],emdat_data[[#This Row],[End Day]])</f>
        <v>39832</v>
      </c>
      <c r="AK3177">
        <v>12</v>
      </c>
      <c r="AM3177">
        <v>10556</v>
      </c>
      <c r="AO3177">
        <v>10556</v>
      </c>
      <c r="AT3177">
        <v>43247</v>
      </c>
      <c r="AU3177">
        <v>58994</v>
      </c>
      <c r="AV3177">
        <v>73.307176721938703</v>
      </c>
      <c r="AW3177" t="s">
        <v>4764</v>
      </c>
      <c r="AY3177" t="s">
        <v>4765</v>
      </c>
    </row>
    <row r="3178" spans="1:51" hidden="1" x14ac:dyDescent="0.25">
      <c r="A3178" t="s">
        <v>11492</v>
      </c>
      <c r="B3178">
        <v>2009</v>
      </c>
      <c r="C3178">
        <v>16</v>
      </c>
      <c r="E3178" t="s">
        <v>50</v>
      </c>
      <c r="F3178" t="s">
        <v>71</v>
      </c>
      <c r="G3178" t="s">
        <v>72</v>
      </c>
      <c r="H3178" t="s">
        <v>102</v>
      </c>
      <c r="K3178" t="s">
        <v>1207</v>
      </c>
      <c r="L3178" t="s">
        <v>1208</v>
      </c>
      <c r="M3178" t="s">
        <v>1194</v>
      </c>
      <c r="N3178" t="s">
        <v>86</v>
      </c>
      <c r="O3178" t="s">
        <v>11493</v>
      </c>
      <c r="P3178" t="s">
        <v>642</v>
      </c>
      <c r="W3178">
        <v>14540</v>
      </c>
      <c r="X3178" t="s">
        <v>78</v>
      </c>
      <c r="Y3178">
        <v>1932</v>
      </c>
      <c r="Z3178">
        <v>-7014</v>
      </c>
      <c r="AA3178" s="1"/>
      <c r="AC3178">
        <v>2009</v>
      </c>
      <c r="AD3178">
        <v>1</v>
      </c>
      <c r="AE3178">
        <v>8</v>
      </c>
      <c r="AF3178" s="2">
        <f>DATE(emdat_data[[#This Row],[Start Year]],emdat_data[[#This Row],[Start Month]],emdat_data[[#This Row],[Start Day]])</f>
        <v>39821</v>
      </c>
      <c r="AG3178">
        <v>2009</v>
      </c>
      <c r="AH3178">
        <v>1</v>
      </c>
      <c r="AI3178">
        <v>16</v>
      </c>
      <c r="AJ3178" s="2">
        <f>DATE(emdat_data[[#This Row],[End Year]],emdat_data[[#This Row],[End Month]],emdat_data[[#This Row],[End Day]])</f>
        <v>39829</v>
      </c>
      <c r="AK3178">
        <v>2</v>
      </c>
      <c r="AM3178">
        <v>4565</v>
      </c>
      <c r="AO3178">
        <v>4565</v>
      </c>
      <c r="AT3178">
        <v>44000</v>
      </c>
      <c r="AU3178">
        <v>60021</v>
      </c>
      <c r="AV3178">
        <v>73.307176721938703</v>
      </c>
      <c r="AW3178" t="s">
        <v>11494</v>
      </c>
      <c r="AY3178" t="s">
        <v>11495</v>
      </c>
    </row>
    <row r="3179" spans="1:51" hidden="1" x14ac:dyDescent="0.25">
      <c r="A3179" t="s">
        <v>13042</v>
      </c>
      <c r="B3179">
        <v>2009</v>
      </c>
      <c r="C3179">
        <v>27</v>
      </c>
      <c r="E3179" t="s">
        <v>50</v>
      </c>
      <c r="F3179" t="s">
        <v>71</v>
      </c>
      <c r="G3179" t="s">
        <v>72</v>
      </c>
      <c r="H3179" t="s">
        <v>170</v>
      </c>
      <c r="K3179" t="s">
        <v>364</v>
      </c>
      <c r="L3179" t="s">
        <v>365</v>
      </c>
      <c r="M3179" t="s">
        <v>173</v>
      </c>
      <c r="N3179" t="s">
        <v>57</v>
      </c>
      <c r="O3179" t="s">
        <v>13043</v>
      </c>
      <c r="P3179" t="s">
        <v>642</v>
      </c>
      <c r="X3179" t="s">
        <v>78</v>
      </c>
      <c r="AA3179" s="1"/>
      <c r="AC3179">
        <v>2009</v>
      </c>
      <c r="AD3179">
        <v>1</v>
      </c>
      <c r="AE3179">
        <v>8</v>
      </c>
      <c r="AF3179" s="2">
        <f>DATE(emdat_data[[#This Row],[Start Year]],emdat_data[[#This Row],[Start Month]],emdat_data[[#This Row],[Start Day]])</f>
        <v>39821</v>
      </c>
      <c r="AG3179">
        <v>2009</v>
      </c>
      <c r="AH3179">
        <v>1</v>
      </c>
      <c r="AI3179">
        <v>8</v>
      </c>
      <c r="AJ3179" s="2">
        <f>DATE(emdat_data[[#This Row],[End Year]],emdat_data[[#This Row],[End Month]],emdat_data[[#This Row],[End Day]])</f>
        <v>39821</v>
      </c>
      <c r="AM3179">
        <v>1345</v>
      </c>
      <c r="AO3179">
        <v>1345</v>
      </c>
      <c r="AV3179">
        <v>73.307176721938703</v>
      </c>
      <c r="AX3179" t="s">
        <v>13044</v>
      </c>
      <c r="AY3179" t="s">
        <v>13045</v>
      </c>
    </row>
    <row r="3180" spans="1:51" hidden="1" x14ac:dyDescent="0.25">
      <c r="A3180" t="s">
        <v>13050</v>
      </c>
      <c r="B3180">
        <v>2009</v>
      </c>
      <c r="C3180">
        <v>26</v>
      </c>
      <c r="E3180" t="s">
        <v>50</v>
      </c>
      <c r="F3180" t="s">
        <v>71</v>
      </c>
      <c r="G3180" t="s">
        <v>72</v>
      </c>
      <c r="H3180" t="s">
        <v>102</v>
      </c>
      <c r="K3180" t="s">
        <v>364</v>
      </c>
      <c r="L3180" t="s">
        <v>365</v>
      </c>
      <c r="M3180" t="s">
        <v>173</v>
      </c>
      <c r="N3180" t="s">
        <v>57</v>
      </c>
      <c r="O3180" t="s">
        <v>13051</v>
      </c>
      <c r="P3180" t="s">
        <v>5724</v>
      </c>
      <c r="X3180" t="s">
        <v>78</v>
      </c>
      <c r="AA3180" s="1"/>
      <c r="AB3180" t="s">
        <v>13052</v>
      </c>
      <c r="AC3180">
        <v>2009</v>
      </c>
      <c r="AD3180">
        <v>1</v>
      </c>
      <c r="AE3180">
        <v>9</v>
      </c>
      <c r="AF3180" s="2">
        <f>DATE(emdat_data[[#This Row],[Start Year]],emdat_data[[#This Row],[Start Month]],emdat_data[[#This Row],[Start Day]])</f>
        <v>39822</v>
      </c>
      <c r="AG3180">
        <v>2009</v>
      </c>
      <c r="AH3180">
        <v>1</v>
      </c>
      <c r="AI3180">
        <v>9</v>
      </c>
      <c r="AJ3180" s="2">
        <f>DATE(emdat_data[[#This Row],[End Year]],emdat_data[[#This Row],[End Month]],emdat_data[[#This Row],[End Day]])</f>
        <v>39822</v>
      </c>
      <c r="AM3180">
        <v>1300</v>
      </c>
      <c r="AO3180">
        <v>1300</v>
      </c>
      <c r="AV3180">
        <v>73.307176721938703</v>
      </c>
      <c r="AX3180" t="s">
        <v>13053</v>
      </c>
      <c r="AY3180" t="s">
        <v>13054</v>
      </c>
    </row>
    <row r="3181" spans="1:51" hidden="1" x14ac:dyDescent="0.25">
      <c r="A3181" t="s">
        <v>13335</v>
      </c>
      <c r="B3181">
        <v>2009</v>
      </c>
      <c r="C3181">
        <v>615</v>
      </c>
      <c r="E3181" t="s">
        <v>50</v>
      </c>
      <c r="F3181" t="s">
        <v>71</v>
      </c>
      <c r="G3181" t="s">
        <v>72</v>
      </c>
      <c r="H3181" t="s">
        <v>102</v>
      </c>
      <c r="K3181" t="s">
        <v>93</v>
      </c>
      <c r="L3181" t="s">
        <v>94</v>
      </c>
      <c r="M3181" t="s">
        <v>95</v>
      </c>
      <c r="N3181" t="s">
        <v>96</v>
      </c>
      <c r="O3181" t="s">
        <v>678</v>
      </c>
      <c r="P3181" t="s">
        <v>13336</v>
      </c>
      <c r="X3181" t="s">
        <v>78</v>
      </c>
      <c r="AA3181" s="1"/>
      <c r="AC3181">
        <v>2009</v>
      </c>
      <c r="AD3181">
        <v>1</v>
      </c>
      <c r="AE3181">
        <v>13</v>
      </c>
      <c r="AF3181" s="2">
        <f>DATE(emdat_data[[#This Row],[Start Year]],emdat_data[[#This Row],[Start Month]],emdat_data[[#This Row],[Start Day]])</f>
        <v>39826</v>
      </c>
      <c r="AG3181">
        <v>2009</v>
      </c>
      <c r="AH3181">
        <v>2</v>
      </c>
      <c r="AI3181">
        <v>25</v>
      </c>
      <c r="AJ3181" s="2">
        <f>DATE(emdat_data[[#This Row],[End Year]],emdat_data[[#This Row],[End Month]],emdat_data[[#This Row],[End Day]])</f>
        <v>39869</v>
      </c>
      <c r="AK3181">
        <v>7</v>
      </c>
      <c r="AM3181">
        <v>9000</v>
      </c>
      <c r="AO3181">
        <v>9000</v>
      </c>
      <c r="AR3181">
        <v>12000</v>
      </c>
      <c r="AS3181">
        <v>16369</v>
      </c>
      <c r="AT3181">
        <v>150000</v>
      </c>
      <c r="AU3181">
        <v>204618</v>
      </c>
      <c r="AV3181">
        <v>73.307176721938703</v>
      </c>
      <c r="AW3181" t="s">
        <v>680</v>
      </c>
      <c r="AY3181" t="s">
        <v>681</v>
      </c>
    </row>
    <row r="3182" spans="1:51" hidden="1" x14ac:dyDescent="0.25">
      <c r="A3182" t="s">
        <v>11514</v>
      </c>
      <c r="B3182">
        <v>2009</v>
      </c>
      <c r="C3182">
        <v>29</v>
      </c>
      <c r="E3182" t="s">
        <v>50</v>
      </c>
      <c r="F3182" t="s">
        <v>63</v>
      </c>
      <c r="G3182" t="s">
        <v>64</v>
      </c>
      <c r="H3182" t="s">
        <v>7143</v>
      </c>
      <c r="I3182" t="s">
        <v>11515</v>
      </c>
      <c r="K3182" t="s">
        <v>187</v>
      </c>
      <c r="L3182" t="s">
        <v>188</v>
      </c>
      <c r="M3182" t="s">
        <v>189</v>
      </c>
      <c r="N3182" t="s">
        <v>190</v>
      </c>
      <c r="O3182" t="s">
        <v>11516</v>
      </c>
      <c r="X3182" t="s">
        <v>67</v>
      </c>
      <c r="AA3182" s="1"/>
      <c r="AC3182">
        <v>2009</v>
      </c>
      <c r="AD3182">
        <v>1</v>
      </c>
      <c r="AE3182">
        <v>14</v>
      </c>
      <c r="AF3182" s="2">
        <f>DATE(emdat_data[[#This Row],[Start Year]],emdat_data[[#This Row],[Start Month]],emdat_data[[#This Row],[Start Day]])</f>
        <v>39827</v>
      </c>
      <c r="AG3182">
        <v>2009</v>
      </c>
      <c r="AH3182">
        <v>1</v>
      </c>
      <c r="AI3182">
        <v>14</v>
      </c>
      <c r="AJ3182" s="2">
        <f>DATE(emdat_data[[#This Row],[End Year]],emdat_data[[#This Row],[End Month]],emdat_data[[#This Row],[End Day]])</f>
        <v>39827</v>
      </c>
      <c r="AK3182">
        <v>3</v>
      </c>
      <c r="AL3182">
        <v>200</v>
      </c>
      <c r="AO3182">
        <v>200</v>
      </c>
      <c r="AV3182">
        <v>73.307176721938703</v>
      </c>
      <c r="AX3182" t="s">
        <v>11517</v>
      </c>
      <c r="AY3182" t="s">
        <v>11518</v>
      </c>
    </row>
    <row r="3183" spans="1:51" hidden="1" x14ac:dyDescent="0.25">
      <c r="A3183" t="s">
        <v>13293</v>
      </c>
      <c r="B3183">
        <v>2009</v>
      </c>
      <c r="C3183">
        <v>30</v>
      </c>
      <c r="D3183" t="s">
        <v>13294</v>
      </c>
      <c r="E3183" t="s">
        <v>50</v>
      </c>
      <c r="F3183" t="s">
        <v>63</v>
      </c>
      <c r="G3183" t="s">
        <v>64</v>
      </c>
      <c r="H3183" t="s">
        <v>7143</v>
      </c>
      <c r="I3183" t="s">
        <v>11515</v>
      </c>
      <c r="K3183" t="s">
        <v>13110</v>
      </c>
      <c r="L3183" t="s">
        <v>13111</v>
      </c>
      <c r="M3183" t="s">
        <v>197</v>
      </c>
      <c r="N3183" t="s">
        <v>190</v>
      </c>
      <c r="O3183" t="s">
        <v>13295</v>
      </c>
      <c r="X3183" t="s">
        <v>67</v>
      </c>
      <c r="AA3183" s="1"/>
      <c r="AC3183">
        <v>2009</v>
      </c>
      <c r="AD3183">
        <v>1</v>
      </c>
      <c r="AE3183">
        <v>15</v>
      </c>
      <c r="AF3183" s="2">
        <f>DATE(emdat_data[[#This Row],[Start Year]],emdat_data[[#This Row],[Start Month]],emdat_data[[#This Row],[Start Day]])</f>
        <v>39828</v>
      </c>
      <c r="AG3183">
        <v>2009</v>
      </c>
      <c r="AH3183">
        <v>1</v>
      </c>
      <c r="AI3183">
        <v>15</v>
      </c>
      <c r="AJ3183" s="2">
        <f>DATE(emdat_data[[#This Row],[End Year]],emdat_data[[#This Row],[End Month]],emdat_data[[#This Row],[End Day]])</f>
        <v>39828</v>
      </c>
      <c r="AL3183">
        <v>500</v>
      </c>
      <c r="AO3183">
        <v>500</v>
      </c>
      <c r="AV3183">
        <v>73.307176721938703</v>
      </c>
      <c r="AW3183" t="s">
        <v>13296</v>
      </c>
      <c r="AY3183" t="s">
        <v>13297</v>
      </c>
    </row>
    <row r="3184" spans="1:51" hidden="1" x14ac:dyDescent="0.25">
      <c r="A3184" t="s">
        <v>13076</v>
      </c>
      <c r="B3184">
        <v>2009</v>
      </c>
      <c r="C3184">
        <v>52</v>
      </c>
      <c r="E3184" t="s">
        <v>50</v>
      </c>
      <c r="F3184" t="s">
        <v>63</v>
      </c>
      <c r="G3184" t="s">
        <v>82</v>
      </c>
      <c r="H3184" t="s">
        <v>157</v>
      </c>
      <c r="K3184" t="s">
        <v>397</v>
      </c>
      <c r="L3184" t="s">
        <v>398</v>
      </c>
      <c r="M3184" t="s">
        <v>260</v>
      </c>
      <c r="N3184" t="s">
        <v>76</v>
      </c>
      <c r="O3184" t="s">
        <v>13077</v>
      </c>
      <c r="X3184" t="s">
        <v>88</v>
      </c>
      <c r="AA3184" s="1"/>
      <c r="AC3184">
        <v>2009</v>
      </c>
      <c r="AD3184">
        <v>1</v>
      </c>
      <c r="AE3184">
        <v>16</v>
      </c>
      <c r="AF3184" s="2">
        <f>DATE(emdat_data[[#This Row],[Start Year]],emdat_data[[#This Row],[Start Month]],emdat_data[[#This Row],[Start Day]])</f>
        <v>39829</v>
      </c>
      <c r="AG3184">
        <v>2009</v>
      </c>
      <c r="AH3184">
        <v>1</v>
      </c>
      <c r="AI3184">
        <v>16</v>
      </c>
      <c r="AJ3184" s="2">
        <f>DATE(emdat_data[[#This Row],[End Year]],emdat_data[[#This Row],[End Month]],emdat_data[[#This Row],[End Day]])</f>
        <v>39829</v>
      </c>
      <c r="AM3184">
        <v>605</v>
      </c>
      <c r="AO3184">
        <v>605</v>
      </c>
      <c r="AV3184">
        <v>73.307176721938703</v>
      </c>
      <c r="AX3184" t="s">
        <v>13078</v>
      </c>
      <c r="AY3184" t="s">
        <v>13079</v>
      </c>
    </row>
    <row r="3185" spans="1:51" hidden="1" x14ac:dyDescent="0.25">
      <c r="A3185" t="s">
        <v>11402</v>
      </c>
      <c r="B3185">
        <v>2009</v>
      </c>
      <c r="C3185">
        <v>64</v>
      </c>
      <c r="D3185" t="s">
        <v>11403</v>
      </c>
      <c r="E3185" t="s">
        <v>50</v>
      </c>
      <c r="F3185" t="s">
        <v>63</v>
      </c>
      <c r="G3185" t="s">
        <v>82</v>
      </c>
      <c r="H3185" t="s">
        <v>157</v>
      </c>
      <c r="K3185" t="s">
        <v>138</v>
      </c>
      <c r="L3185" t="s">
        <v>139</v>
      </c>
      <c r="M3185" t="s">
        <v>75</v>
      </c>
      <c r="N3185" t="s">
        <v>76</v>
      </c>
      <c r="O3185" t="s">
        <v>11404</v>
      </c>
      <c r="Q3185" t="s">
        <v>72</v>
      </c>
      <c r="X3185" t="s">
        <v>88</v>
      </c>
      <c r="AA3185" s="1"/>
      <c r="AC3185">
        <v>2009</v>
      </c>
      <c r="AD3185">
        <v>1</v>
      </c>
      <c r="AE3185">
        <v>17</v>
      </c>
      <c r="AF3185" s="2">
        <f>DATE(emdat_data[[#This Row],[Start Year]],emdat_data[[#This Row],[Start Month]],emdat_data[[#This Row],[Start Day]])</f>
        <v>39830</v>
      </c>
      <c r="AG3185">
        <v>2009</v>
      </c>
      <c r="AH3185">
        <v>1</v>
      </c>
      <c r="AI3185">
        <v>18</v>
      </c>
      <c r="AJ3185" s="2">
        <f>DATE(emdat_data[[#This Row],[End Year]],emdat_data[[#This Row],[End Month]],emdat_data[[#This Row],[End Day]])</f>
        <v>39831</v>
      </c>
      <c r="AK3185">
        <v>3</v>
      </c>
      <c r="AM3185">
        <v>2472</v>
      </c>
      <c r="AO3185">
        <v>2472</v>
      </c>
      <c r="AV3185">
        <v>73.307176721938703</v>
      </c>
      <c r="AX3185" t="s">
        <v>11405</v>
      </c>
      <c r="AY3185" t="s">
        <v>11406</v>
      </c>
    </row>
    <row r="3186" spans="1:51" hidden="1" x14ac:dyDescent="0.25">
      <c r="A3186" t="s">
        <v>11411</v>
      </c>
      <c r="B3186">
        <v>2009</v>
      </c>
      <c r="C3186">
        <v>33</v>
      </c>
      <c r="E3186" t="s">
        <v>50</v>
      </c>
      <c r="F3186" t="s">
        <v>71</v>
      </c>
      <c r="G3186" t="s">
        <v>217</v>
      </c>
      <c r="H3186" t="s">
        <v>696</v>
      </c>
      <c r="K3186" t="s">
        <v>54</v>
      </c>
      <c r="L3186" t="s">
        <v>55</v>
      </c>
      <c r="M3186" t="s">
        <v>56</v>
      </c>
      <c r="N3186" t="s">
        <v>57</v>
      </c>
      <c r="O3186" t="s">
        <v>11412</v>
      </c>
      <c r="AA3186" s="1"/>
      <c r="AC3186">
        <v>2009</v>
      </c>
      <c r="AD3186">
        <v>1</v>
      </c>
      <c r="AE3186">
        <v>18</v>
      </c>
      <c r="AF3186" s="2">
        <f>DATE(emdat_data[[#This Row],[Start Year]],emdat_data[[#This Row],[Start Month]],emdat_data[[#This Row],[Start Day]])</f>
        <v>39831</v>
      </c>
      <c r="AG3186">
        <v>2009</v>
      </c>
      <c r="AH3186">
        <v>1</v>
      </c>
      <c r="AI3186">
        <v>18</v>
      </c>
      <c r="AJ3186" s="2">
        <f>DATE(emdat_data[[#This Row],[End Year]],emdat_data[[#This Row],[End Month]],emdat_data[[#This Row],[End Day]])</f>
        <v>39831</v>
      </c>
      <c r="AK3186">
        <v>10</v>
      </c>
      <c r="AL3186">
        <v>11</v>
      </c>
      <c r="AM3186">
        <v>21</v>
      </c>
      <c r="AO3186">
        <v>32</v>
      </c>
      <c r="AV3186">
        <v>73.307176721938703</v>
      </c>
      <c r="AX3186" t="s">
        <v>698</v>
      </c>
      <c r="AY3186" t="s">
        <v>699</v>
      </c>
    </row>
    <row r="3187" spans="1:51" hidden="1" x14ac:dyDescent="0.25">
      <c r="A3187" t="s">
        <v>11540</v>
      </c>
      <c r="B3187">
        <v>2009</v>
      </c>
      <c r="C3187">
        <v>49</v>
      </c>
      <c r="E3187" t="s">
        <v>50</v>
      </c>
      <c r="F3187" t="s">
        <v>71</v>
      </c>
      <c r="G3187" t="s">
        <v>217</v>
      </c>
      <c r="H3187" t="s">
        <v>217</v>
      </c>
      <c r="K3187" t="s">
        <v>171</v>
      </c>
      <c r="L3187" t="s">
        <v>172</v>
      </c>
      <c r="M3187" t="s">
        <v>173</v>
      </c>
      <c r="N3187" t="s">
        <v>57</v>
      </c>
      <c r="O3187" t="s">
        <v>11541</v>
      </c>
      <c r="P3187" t="s">
        <v>642</v>
      </c>
      <c r="AA3187" s="1"/>
      <c r="AC3187">
        <v>2009</v>
      </c>
      <c r="AD3187">
        <v>1</v>
      </c>
      <c r="AE3187">
        <v>18</v>
      </c>
      <c r="AF3187" s="2">
        <f>DATE(emdat_data[[#This Row],[Start Year]],emdat_data[[#This Row],[Start Month]],emdat_data[[#This Row],[Start Day]])</f>
        <v>39831</v>
      </c>
      <c r="AG3187">
        <v>2009</v>
      </c>
      <c r="AH3187">
        <v>1</v>
      </c>
      <c r="AI3187">
        <v>18</v>
      </c>
      <c r="AJ3187" s="2">
        <f>DATE(emdat_data[[#This Row],[End Year]],emdat_data[[#This Row],[End Month]],emdat_data[[#This Row],[End Day]])</f>
        <v>39831</v>
      </c>
      <c r="AK3187">
        <v>15</v>
      </c>
      <c r="AM3187">
        <v>5</v>
      </c>
      <c r="AO3187">
        <v>5</v>
      </c>
      <c r="AV3187">
        <v>73.307176721938703</v>
      </c>
      <c r="AX3187" t="s">
        <v>2468</v>
      </c>
      <c r="AY3187" t="s">
        <v>2469</v>
      </c>
    </row>
    <row r="3188" spans="1:51" hidden="1" x14ac:dyDescent="0.25">
      <c r="A3188" t="s">
        <v>11505</v>
      </c>
      <c r="B3188">
        <v>2009</v>
      </c>
      <c r="C3188">
        <v>88</v>
      </c>
      <c r="E3188" t="s">
        <v>50</v>
      </c>
      <c r="F3188" t="s">
        <v>71</v>
      </c>
      <c r="G3188" t="s">
        <v>72</v>
      </c>
      <c r="H3188" t="s">
        <v>102</v>
      </c>
      <c r="K3188" t="s">
        <v>1216</v>
      </c>
      <c r="L3188" t="s">
        <v>1217</v>
      </c>
      <c r="M3188" t="s">
        <v>85</v>
      </c>
      <c r="N3188" t="s">
        <v>86</v>
      </c>
      <c r="O3188" t="s">
        <v>11506</v>
      </c>
      <c r="P3188" t="s">
        <v>642</v>
      </c>
      <c r="U3188" t="s">
        <v>127</v>
      </c>
      <c r="X3188" t="s">
        <v>78</v>
      </c>
      <c r="AA3188" s="1"/>
      <c r="AC3188">
        <v>2009</v>
      </c>
      <c r="AD3188">
        <v>1</v>
      </c>
      <c r="AE3188">
        <v>19</v>
      </c>
      <c r="AF3188" s="2">
        <f>DATE(emdat_data[[#This Row],[Start Year]],emdat_data[[#This Row],[Start Month]],emdat_data[[#This Row],[Start Day]])</f>
        <v>39832</v>
      </c>
      <c r="AG3188">
        <v>2009</v>
      </c>
      <c r="AH3188">
        <v>3</v>
      </c>
      <c r="AI3188">
        <v>2</v>
      </c>
      <c r="AJ3188" s="2">
        <f>DATE(emdat_data[[#This Row],[End Year]],emdat_data[[#This Row],[End Month]],emdat_data[[#This Row],[End Day]])</f>
        <v>39874</v>
      </c>
      <c r="AK3188">
        <v>3</v>
      </c>
      <c r="AL3188">
        <v>2</v>
      </c>
      <c r="AM3188">
        <v>11805</v>
      </c>
      <c r="AO3188">
        <v>11807</v>
      </c>
      <c r="AV3188">
        <v>73.307176721938703</v>
      </c>
      <c r="AW3188" t="s">
        <v>11507</v>
      </c>
      <c r="AX3188" t="s">
        <v>11508</v>
      </c>
      <c r="AY3188" t="s">
        <v>11509</v>
      </c>
    </row>
    <row r="3189" spans="1:51" hidden="1" x14ac:dyDescent="0.25">
      <c r="A3189" t="s">
        <v>12986</v>
      </c>
      <c r="B3189">
        <v>2009</v>
      </c>
      <c r="C3189">
        <v>47</v>
      </c>
      <c r="D3189" t="s">
        <v>12987</v>
      </c>
      <c r="E3189" t="s">
        <v>50</v>
      </c>
      <c r="F3189" t="s">
        <v>63</v>
      </c>
      <c r="G3189" t="s">
        <v>82</v>
      </c>
      <c r="H3189" t="s">
        <v>98</v>
      </c>
      <c r="J3189" t="s">
        <v>12988</v>
      </c>
      <c r="K3189" t="s">
        <v>1697</v>
      </c>
      <c r="L3189" t="s">
        <v>1698</v>
      </c>
      <c r="M3189" t="s">
        <v>260</v>
      </c>
      <c r="N3189" t="s">
        <v>76</v>
      </c>
      <c r="O3189" t="s">
        <v>12989</v>
      </c>
      <c r="Q3189" t="s">
        <v>72</v>
      </c>
      <c r="S3189" t="s">
        <v>127</v>
      </c>
      <c r="V3189">
        <v>945</v>
      </c>
      <c r="W3189">
        <v>210</v>
      </c>
      <c r="X3189" t="s">
        <v>88</v>
      </c>
      <c r="Y3189">
        <v>-1769</v>
      </c>
      <c r="Z3189">
        <v>4642</v>
      </c>
      <c r="AA3189" s="1"/>
      <c r="AC3189">
        <v>2009</v>
      </c>
      <c r="AD3189">
        <v>1</v>
      </c>
      <c r="AE3189">
        <v>19</v>
      </c>
      <c r="AF3189" s="2">
        <f>DATE(emdat_data[[#This Row],[Start Year]],emdat_data[[#This Row],[Start Month]],emdat_data[[#This Row],[Start Day]])</f>
        <v>39832</v>
      </c>
      <c r="AG3189">
        <v>2009</v>
      </c>
      <c r="AH3189">
        <v>1</v>
      </c>
      <c r="AI3189">
        <v>22</v>
      </c>
      <c r="AJ3189" s="2">
        <f>DATE(emdat_data[[#This Row],[End Year]],emdat_data[[#This Row],[End Month]],emdat_data[[#This Row],[End Day]])</f>
        <v>39835</v>
      </c>
      <c r="AK3189">
        <v>12</v>
      </c>
      <c r="AM3189">
        <v>58493</v>
      </c>
      <c r="AN3189">
        <v>4012</v>
      </c>
      <c r="AO3189">
        <v>62505</v>
      </c>
      <c r="AV3189">
        <v>73.307176721938703</v>
      </c>
      <c r="AW3189" t="s">
        <v>12990</v>
      </c>
      <c r="AX3189" t="s">
        <v>12991</v>
      </c>
      <c r="AY3189" t="s">
        <v>12992</v>
      </c>
    </row>
    <row r="3190" spans="1:51" hidden="1" x14ac:dyDescent="0.25">
      <c r="A3190" t="s">
        <v>11346</v>
      </c>
      <c r="B3190">
        <v>2009</v>
      </c>
      <c r="C3190">
        <v>17</v>
      </c>
      <c r="E3190" t="s">
        <v>50</v>
      </c>
      <c r="F3190" t="s">
        <v>71</v>
      </c>
      <c r="G3190" t="s">
        <v>72</v>
      </c>
      <c r="H3190" t="s">
        <v>102</v>
      </c>
      <c r="K3190" t="s">
        <v>335</v>
      </c>
      <c r="L3190" t="s">
        <v>336</v>
      </c>
      <c r="M3190" t="s">
        <v>85</v>
      </c>
      <c r="N3190" t="s">
        <v>86</v>
      </c>
      <c r="O3190" t="s">
        <v>11347</v>
      </c>
      <c r="P3190" t="s">
        <v>642</v>
      </c>
      <c r="Q3190" t="s">
        <v>176</v>
      </c>
      <c r="W3190">
        <v>1186000</v>
      </c>
      <c r="X3190" t="s">
        <v>78</v>
      </c>
      <c r="Y3190">
        <v>-1659</v>
      </c>
      <c r="Z3190">
        <v>-4489</v>
      </c>
      <c r="AA3190" s="1"/>
      <c r="AC3190">
        <v>2009</v>
      </c>
      <c r="AD3190">
        <v>1</v>
      </c>
      <c r="AE3190">
        <v>20</v>
      </c>
      <c r="AF3190" s="2">
        <f>DATE(emdat_data[[#This Row],[Start Year]],emdat_data[[#This Row],[Start Month]],emdat_data[[#This Row],[Start Day]])</f>
        <v>39833</v>
      </c>
      <c r="AG3190">
        <v>2009</v>
      </c>
      <c r="AH3190">
        <v>1</v>
      </c>
      <c r="AI3190">
        <v>27</v>
      </c>
      <c r="AJ3190" s="2">
        <f>DATE(emdat_data[[#This Row],[End Year]],emdat_data[[#This Row],[End Month]],emdat_data[[#This Row],[End Day]])</f>
        <v>39840</v>
      </c>
      <c r="AK3190">
        <v>16</v>
      </c>
      <c r="AM3190">
        <v>1048</v>
      </c>
      <c r="AO3190">
        <v>1048</v>
      </c>
      <c r="AV3190">
        <v>73.307176721938703</v>
      </c>
      <c r="AW3190" t="s">
        <v>342</v>
      </c>
      <c r="AX3190" t="s">
        <v>11348</v>
      </c>
      <c r="AY3190" t="s">
        <v>11349</v>
      </c>
    </row>
    <row r="3191" spans="1:51" hidden="1" x14ac:dyDescent="0.25">
      <c r="A3191" t="s">
        <v>11500</v>
      </c>
      <c r="B3191">
        <v>2009</v>
      </c>
      <c r="C3191">
        <v>19</v>
      </c>
      <c r="E3191" t="s">
        <v>50</v>
      </c>
      <c r="F3191" t="s">
        <v>71</v>
      </c>
      <c r="G3191" t="s">
        <v>72</v>
      </c>
      <c r="H3191" t="s">
        <v>102</v>
      </c>
      <c r="K3191" t="s">
        <v>993</v>
      </c>
      <c r="L3191" t="s">
        <v>994</v>
      </c>
      <c r="M3191" t="s">
        <v>995</v>
      </c>
      <c r="N3191" t="s">
        <v>76</v>
      </c>
      <c r="O3191" t="s">
        <v>11501</v>
      </c>
      <c r="P3191" t="s">
        <v>642</v>
      </c>
      <c r="W3191">
        <v>132800</v>
      </c>
      <c r="X3191" t="s">
        <v>78</v>
      </c>
      <c r="Y3191">
        <v>2961</v>
      </c>
      <c r="Z3191">
        <v>71</v>
      </c>
      <c r="AA3191" s="1"/>
      <c r="AC3191">
        <v>2009</v>
      </c>
      <c r="AD3191">
        <v>1</v>
      </c>
      <c r="AE3191">
        <v>20</v>
      </c>
      <c r="AF3191" s="2">
        <f>DATE(emdat_data[[#This Row],[Start Year]],emdat_data[[#This Row],[Start Month]],emdat_data[[#This Row],[Start Day]])</f>
        <v>39833</v>
      </c>
      <c r="AG3191">
        <v>2009</v>
      </c>
      <c r="AH3191">
        <v>1</v>
      </c>
      <c r="AI3191">
        <v>27</v>
      </c>
      <c r="AJ3191" s="2">
        <f>DATE(emdat_data[[#This Row],[End Year]],emdat_data[[#This Row],[End Month]],emdat_data[[#This Row],[End Day]])</f>
        <v>39840</v>
      </c>
      <c r="AK3191">
        <v>33</v>
      </c>
      <c r="AL3191">
        <v>48</v>
      </c>
      <c r="AN3191">
        <v>2500</v>
      </c>
      <c r="AO3191">
        <v>2548</v>
      </c>
      <c r="AV3191">
        <v>73.307176721938703</v>
      </c>
      <c r="AW3191" t="s">
        <v>11502</v>
      </c>
      <c r="AX3191" t="s">
        <v>11503</v>
      </c>
      <c r="AY3191" t="s">
        <v>11504</v>
      </c>
    </row>
    <row r="3192" spans="1:51" hidden="1" x14ac:dyDescent="0.25">
      <c r="A3192" t="s">
        <v>11310</v>
      </c>
      <c r="B3192">
        <v>2009</v>
      </c>
      <c r="C3192">
        <v>14</v>
      </c>
      <c r="E3192" t="s">
        <v>50</v>
      </c>
      <c r="F3192" t="s">
        <v>63</v>
      </c>
      <c r="G3192" t="s">
        <v>82</v>
      </c>
      <c r="H3192" t="s">
        <v>789</v>
      </c>
      <c r="J3192" t="s">
        <v>11311</v>
      </c>
      <c r="K3192" t="s">
        <v>187</v>
      </c>
      <c r="L3192" t="s">
        <v>188</v>
      </c>
      <c r="M3192" t="s">
        <v>189</v>
      </c>
      <c r="N3192" t="s">
        <v>190</v>
      </c>
      <c r="O3192" t="s">
        <v>11312</v>
      </c>
      <c r="Q3192" t="s">
        <v>72</v>
      </c>
      <c r="R3192" t="s">
        <v>176</v>
      </c>
      <c r="W3192">
        <v>171</v>
      </c>
      <c r="X3192" t="s">
        <v>88</v>
      </c>
      <c r="Y3192">
        <v>4224</v>
      </c>
      <c r="Z3192">
        <v>-26</v>
      </c>
      <c r="AA3192" s="1"/>
      <c r="AC3192">
        <v>2009</v>
      </c>
      <c r="AD3192">
        <v>1</v>
      </c>
      <c r="AE3192">
        <v>23</v>
      </c>
      <c r="AF3192" s="2">
        <f>DATE(emdat_data[[#This Row],[Start Year]],emdat_data[[#This Row],[Start Month]],emdat_data[[#This Row],[Start Day]])</f>
        <v>39836</v>
      </c>
      <c r="AG3192">
        <v>2009</v>
      </c>
      <c r="AH3192">
        <v>1</v>
      </c>
      <c r="AI3192">
        <v>26</v>
      </c>
      <c r="AJ3192" s="2">
        <f>DATE(emdat_data[[#This Row],[End Year]],emdat_data[[#This Row],[End Month]],emdat_data[[#This Row],[End Day]])</f>
        <v>39839</v>
      </c>
      <c r="AK3192">
        <v>11</v>
      </c>
      <c r="AR3192">
        <v>2090000</v>
      </c>
      <c r="AS3192">
        <v>2851017</v>
      </c>
      <c r="AT3192">
        <v>3200000</v>
      </c>
      <c r="AU3192">
        <v>4365193</v>
      </c>
      <c r="AV3192">
        <v>73.307176721938703</v>
      </c>
      <c r="AX3192" t="s">
        <v>11313</v>
      </c>
      <c r="AY3192" t="s">
        <v>11314</v>
      </c>
    </row>
    <row r="3193" spans="1:51" hidden="1" x14ac:dyDescent="0.25">
      <c r="A3193" t="s">
        <v>11510</v>
      </c>
      <c r="B3193">
        <v>2009</v>
      </c>
      <c r="C3193">
        <v>14</v>
      </c>
      <c r="E3193" t="s">
        <v>50</v>
      </c>
      <c r="F3193" t="s">
        <v>63</v>
      </c>
      <c r="G3193" t="s">
        <v>82</v>
      </c>
      <c r="H3193" t="s">
        <v>789</v>
      </c>
      <c r="J3193" t="s">
        <v>11311</v>
      </c>
      <c r="K3193" t="s">
        <v>1231</v>
      </c>
      <c r="L3193" t="s">
        <v>1232</v>
      </c>
      <c r="M3193" t="s">
        <v>197</v>
      </c>
      <c r="N3193" t="s">
        <v>190</v>
      </c>
      <c r="O3193" t="s">
        <v>11511</v>
      </c>
      <c r="X3193" t="s">
        <v>88</v>
      </c>
      <c r="AA3193" s="1"/>
      <c r="AC3193">
        <v>2009</v>
      </c>
      <c r="AD3193">
        <v>1</v>
      </c>
      <c r="AE3193">
        <v>23</v>
      </c>
      <c r="AF3193" s="2">
        <f>DATE(emdat_data[[#This Row],[Start Year]],emdat_data[[#This Row],[Start Month]],emdat_data[[#This Row],[Start Day]])</f>
        <v>39836</v>
      </c>
      <c r="AG3193">
        <v>2009</v>
      </c>
      <c r="AH3193">
        <v>1</v>
      </c>
      <c r="AI3193">
        <v>24</v>
      </c>
      <c r="AJ3193" s="2">
        <f>DATE(emdat_data[[#This Row],[End Year]],emdat_data[[#This Row],[End Month]],emdat_data[[#This Row],[End Day]])</f>
        <v>39837</v>
      </c>
      <c r="AK3193">
        <v>14</v>
      </c>
      <c r="AR3193">
        <v>900000</v>
      </c>
      <c r="AS3193">
        <v>1227711</v>
      </c>
      <c r="AT3193">
        <v>1900000</v>
      </c>
      <c r="AU3193">
        <v>2591834</v>
      </c>
      <c r="AV3193">
        <v>73.307176721938703</v>
      </c>
      <c r="AW3193" t="s">
        <v>11512</v>
      </c>
      <c r="AY3193" t="s">
        <v>11513</v>
      </c>
    </row>
    <row r="3194" spans="1:51" hidden="1" x14ac:dyDescent="0.25">
      <c r="A3194" t="s">
        <v>13068</v>
      </c>
      <c r="B3194">
        <v>2009</v>
      </c>
      <c r="C3194">
        <v>15</v>
      </c>
      <c r="E3194" t="s">
        <v>50</v>
      </c>
      <c r="F3194" t="s">
        <v>71</v>
      </c>
      <c r="G3194" t="s">
        <v>72</v>
      </c>
      <c r="H3194" t="s">
        <v>102</v>
      </c>
      <c r="K3194" t="s">
        <v>376</v>
      </c>
      <c r="L3194" t="s">
        <v>377</v>
      </c>
      <c r="M3194" t="s">
        <v>211</v>
      </c>
      <c r="N3194" t="s">
        <v>190</v>
      </c>
      <c r="O3194" t="s">
        <v>3938</v>
      </c>
      <c r="P3194" t="s">
        <v>2814</v>
      </c>
      <c r="W3194">
        <v>19410</v>
      </c>
      <c r="X3194" t="s">
        <v>78</v>
      </c>
      <c r="Y3194">
        <v>4761</v>
      </c>
      <c r="Z3194">
        <v>2493</v>
      </c>
      <c r="AA3194" s="1"/>
      <c r="AB3194" t="s">
        <v>13069</v>
      </c>
      <c r="AC3194">
        <v>2009</v>
      </c>
      <c r="AD3194">
        <v>1</v>
      </c>
      <c r="AE3194">
        <v>23</v>
      </c>
      <c r="AF3194" s="2">
        <f>DATE(emdat_data[[#This Row],[Start Year]],emdat_data[[#This Row],[Start Month]],emdat_data[[#This Row],[Start Day]])</f>
        <v>39836</v>
      </c>
      <c r="AG3194">
        <v>2009</v>
      </c>
      <c r="AH3194">
        <v>1</v>
      </c>
      <c r="AI3194">
        <v>26</v>
      </c>
      <c r="AJ3194" s="2">
        <f>DATE(emdat_data[[#This Row],[End Year]],emdat_data[[#This Row],[End Month]],emdat_data[[#This Row],[End Day]])</f>
        <v>39839</v>
      </c>
      <c r="AK3194">
        <v>11</v>
      </c>
      <c r="AV3194">
        <v>73.307176721938703</v>
      </c>
      <c r="AW3194" t="s">
        <v>3940</v>
      </c>
      <c r="AY3194" t="s">
        <v>3941</v>
      </c>
    </row>
    <row r="3195" spans="1:51" hidden="1" x14ac:dyDescent="0.25">
      <c r="A3195" t="s">
        <v>12960</v>
      </c>
      <c r="B3195">
        <v>2009</v>
      </c>
      <c r="C3195">
        <v>14</v>
      </c>
      <c r="E3195" t="s">
        <v>50</v>
      </c>
      <c r="F3195" t="s">
        <v>63</v>
      </c>
      <c r="G3195" t="s">
        <v>82</v>
      </c>
      <c r="H3195" t="s">
        <v>789</v>
      </c>
      <c r="J3195" t="s">
        <v>11311</v>
      </c>
      <c r="K3195" t="s">
        <v>239</v>
      </c>
      <c r="L3195" t="s">
        <v>240</v>
      </c>
      <c r="M3195" t="s">
        <v>197</v>
      </c>
      <c r="N3195" t="s">
        <v>190</v>
      </c>
      <c r="O3195" t="s">
        <v>12961</v>
      </c>
      <c r="Q3195" t="s">
        <v>176</v>
      </c>
      <c r="X3195" t="s">
        <v>88</v>
      </c>
      <c r="AA3195" s="1"/>
      <c r="AC3195">
        <v>2009</v>
      </c>
      <c r="AD3195">
        <v>1</v>
      </c>
      <c r="AE3195">
        <v>24</v>
      </c>
      <c r="AF3195" s="2">
        <f>DATE(emdat_data[[#This Row],[Start Year]],emdat_data[[#This Row],[Start Month]],emdat_data[[#This Row],[Start Day]])</f>
        <v>39837</v>
      </c>
      <c r="AG3195">
        <v>2009</v>
      </c>
      <c r="AH3195">
        <v>1</v>
      </c>
      <c r="AI3195">
        <v>25</v>
      </c>
      <c r="AJ3195" s="2">
        <f>DATE(emdat_data[[#This Row],[End Year]],emdat_data[[#This Row],[End Month]],emdat_data[[#This Row],[End Day]])</f>
        <v>39838</v>
      </c>
      <c r="AK3195">
        <v>3</v>
      </c>
      <c r="AV3195">
        <v>73.307176721938703</v>
      </c>
      <c r="AX3195" t="s">
        <v>12962</v>
      </c>
      <c r="AY3195" t="s">
        <v>12963</v>
      </c>
    </row>
    <row r="3196" spans="1:51" hidden="1" x14ac:dyDescent="0.25">
      <c r="A3196" t="s">
        <v>11471</v>
      </c>
      <c r="B3196">
        <v>2009</v>
      </c>
      <c r="C3196">
        <v>59</v>
      </c>
      <c r="E3196" t="s">
        <v>50</v>
      </c>
      <c r="F3196" t="s">
        <v>51</v>
      </c>
      <c r="G3196" t="s">
        <v>52</v>
      </c>
      <c r="H3196" t="s">
        <v>53</v>
      </c>
      <c r="K3196" t="s">
        <v>159</v>
      </c>
      <c r="L3196" t="s">
        <v>160</v>
      </c>
      <c r="M3196" t="s">
        <v>161</v>
      </c>
      <c r="N3196" t="s">
        <v>57</v>
      </c>
      <c r="O3196" t="s">
        <v>11472</v>
      </c>
      <c r="W3196">
        <v>5</v>
      </c>
      <c r="X3196" t="s">
        <v>59</v>
      </c>
      <c r="Y3196">
        <v>43236</v>
      </c>
      <c r="Z3196">
        <v>80893</v>
      </c>
      <c r="AA3196" s="1"/>
      <c r="AC3196">
        <v>2009</v>
      </c>
      <c r="AD3196">
        <v>1</v>
      </c>
      <c r="AE3196">
        <v>25</v>
      </c>
      <c r="AF3196" s="2">
        <f>DATE(emdat_data[[#This Row],[Start Year]],emdat_data[[#This Row],[Start Month]],emdat_data[[#This Row],[Start Day]])</f>
        <v>39838</v>
      </c>
      <c r="AG3196">
        <v>2009</v>
      </c>
      <c r="AH3196">
        <v>1</v>
      </c>
      <c r="AI3196">
        <v>25</v>
      </c>
      <c r="AJ3196" s="2">
        <f>DATE(emdat_data[[#This Row],[End Year]],emdat_data[[#This Row],[End Month]],emdat_data[[#This Row],[End Day]])</f>
        <v>39838</v>
      </c>
      <c r="AM3196">
        <v>4549</v>
      </c>
      <c r="AO3196">
        <v>4549</v>
      </c>
      <c r="AT3196">
        <v>3100</v>
      </c>
      <c r="AU3196">
        <v>4229</v>
      </c>
      <c r="AV3196">
        <v>73.307176721938703</v>
      </c>
      <c r="AX3196" t="s">
        <v>1726</v>
      </c>
      <c r="AY3196" t="s">
        <v>1727</v>
      </c>
    </row>
    <row r="3197" spans="1:51" hidden="1" x14ac:dyDescent="0.25">
      <c r="A3197" t="s">
        <v>13071</v>
      </c>
      <c r="B3197">
        <v>2009</v>
      </c>
      <c r="C3197">
        <v>54</v>
      </c>
      <c r="E3197" t="s">
        <v>50</v>
      </c>
      <c r="F3197" t="s">
        <v>71</v>
      </c>
      <c r="G3197" t="s">
        <v>217</v>
      </c>
      <c r="H3197" t="s">
        <v>696</v>
      </c>
      <c r="K3197" t="s">
        <v>2924</v>
      </c>
      <c r="L3197" t="s">
        <v>2925</v>
      </c>
      <c r="M3197" t="s">
        <v>392</v>
      </c>
      <c r="N3197" t="s">
        <v>57</v>
      </c>
      <c r="O3197" t="s">
        <v>13072</v>
      </c>
      <c r="P3197" t="s">
        <v>13073</v>
      </c>
      <c r="AA3197" s="1"/>
      <c r="AC3197">
        <v>2009</v>
      </c>
      <c r="AD3197">
        <v>1</v>
      </c>
      <c r="AE3197">
        <v>25</v>
      </c>
      <c r="AF3197" s="2">
        <f>DATE(emdat_data[[#This Row],[Start Year]],emdat_data[[#This Row],[Start Month]],emdat_data[[#This Row],[Start Day]])</f>
        <v>39838</v>
      </c>
      <c r="AG3197">
        <v>2009</v>
      </c>
      <c r="AH3197">
        <v>1</v>
      </c>
      <c r="AI3197">
        <v>25</v>
      </c>
      <c r="AJ3197" s="2">
        <f>DATE(emdat_data[[#This Row],[End Year]],emdat_data[[#This Row],[End Month]],emdat_data[[#This Row],[End Day]])</f>
        <v>39838</v>
      </c>
      <c r="AK3197">
        <v>11</v>
      </c>
      <c r="AM3197">
        <v>6</v>
      </c>
      <c r="AO3197">
        <v>6</v>
      </c>
      <c r="AV3197">
        <v>73.307176721938703</v>
      </c>
      <c r="AX3197" t="s">
        <v>13074</v>
      </c>
      <c r="AY3197" t="s">
        <v>13075</v>
      </c>
    </row>
    <row r="3198" spans="1:51" hidden="1" x14ac:dyDescent="0.25">
      <c r="A3198" t="s">
        <v>11397</v>
      </c>
      <c r="B3198">
        <v>2009</v>
      </c>
      <c r="C3198">
        <v>48</v>
      </c>
      <c r="E3198" t="s">
        <v>50</v>
      </c>
      <c r="F3198" t="s">
        <v>63</v>
      </c>
      <c r="G3198" t="s">
        <v>82</v>
      </c>
      <c r="H3198" t="s">
        <v>98</v>
      </c>
      <c r="J3198" t="s">
        <v>11398</v>
      </c>
      <c r="K3198" t="s">
        <v>93</v>
      </c>
      <c r="L3198" t="s">
        <v>94</v>
      </c>
      <c r="M3198" t="s">
        <v>95</v>
      </c>
      <c r="N3198" t="s">
        <v>96</v>
      </c>
      <c r="O3198" t="s">
        <v>11399</v>
      </c>
      <c r="Q3198" t="s">
        <v>72</v>
      </c>
      <c r="U3198" t="s">
        <v>127</v>
      </c>
      <c r="X3198" t="s">
        <v>88</v>
      </c>
      <c r="Y3198">
        <v>-2011</v>
      </c>
      <c r="Z3198">
        <v>12056</v>
      </c>
      <c r="AA3198" s="1"/>
      <c r="AC3198">
        <v>2009</v>
      </c>
      <c r="AD3198">
        <v>1</v>
      </c>
      <c r="AE3198">
        <v>26</v>
      </c>
      <c r="AF3198" s="2">
        <f>DATE(emdat_data[[#This Row],[Start Year]],emdat_data[[#This Row],[Start Month]],emdat_data[[#This Row],[Start Day]])</f>
        <v>39839</v>
      </c>
      <c r="AG3198">
        <v>2009</v>
      </c>
      <c r="AH3198">
        <v>2</v>
      </c>
      <c r="AI3198">
        <v>20</v>
      </c>
      <c r="AJ3198" s="2">
        <f>DATE(emdat_data[[#This Row],[End Year]],emdat_data[[#This Row],[End Month]],emdat_data[[#This Row],[End Day]])</f>
        <v>39864</v>
      </c>
      <c r="AM3198">
        <v>400</v>
      </c>
      <c r="AO3198">
        <v>400</v>
      </c>
      <c r="AV3198">
        <v>73.307176721938703</v>
      </c>
      <c r="AW3198" t="s">
        <v>11400</v>
      </c>
      <c r="AY3198" t="s">
        <v>11401</v>
      </c>
    </row>
    <row r="3199" spans="1:51" hidden="1" x14ac:dyDescent="0.25">
      <c r="A3199" t="s">
        <v>13087</v>
      </c>
      <c r="B3199">
        <v>2009</v>
      </c>
      <c r="C3199">
        <v>56</v>
      </c>
      <c r="E3199" t="s">
        <v>50</v>
      </c>
      <c r="F3199" t="s">
        <v>63</v>
      </c>
      <c r="G3199" t="s">
        <v>64</v>
      </c>
      <c r="H3199" t="s">
        <v>65</v>
      </c>
      <c r="K3199" t="s">
        <v>357</v>
      </c>
      <c r="L3199" t="s">
        <v>358</v>
      </c>
      <c r="M3199" t="s">
        <v>146</v>
      </c>
      <c r="N3199" t="s">
        <v>86</v>
      </c>
      <c r="O3199" t="s">
        <v>13088</v>
      </c>
      <c r="X3199" t="s">
        <v>67</v>
      </c>
      <c r="AA3199" s="1"/>
      <c r="AC3199">
        <v>2009</v>
      </c>
      <c r="AD3199">
        <v>1</v>
      </c>
      <c r="AE3199">
        <v>26</v>
      </c>
      <c r="AF3199" s="2">
        <f>DATE(emdat_data[[#This Row],[Start Year]],emdat_data[[#This Row],[Start Month]],emdat_data[[#This Row],[Start Day]])</f>
        <v>39839</v>
      </c>
      <c r="AG3199">
        <v>2009</v>
      </c>
      <c r="AH3199">
        <v>1</v>
      </c>
      <c r="AI3199">
        <v>28</v>
      </c>
      <c r="AJ3199" s="2">
        <f>DATE(emdat_data[[#This Row],[End Year]],emdat_data[[#This Row],[End Month]],emdat_data[[#This Row],[End Day]])</f>
        <v>39841</v>
      </c>
      <c r="AK3199">
        <v>58</v>
      </c>
      <c r="AR3199">
        <v>565000</v>
      </c>
      <c r="AS3199">
        <v>770729</v>
      </c>
      <c r="AT3199">
        <v>1100000</v>
      </c>
      <c r="AU3199">
        <v>1500535</v>
      </c>
      <c r="AV3199">
        <v>73.307176721938703</v>
      </c>
      <c r="AW3199" t="s">
        <v>13089</v>
      </c>
      <c r="AY3199" t="s">
        <v>13090</v>
      </c>
    </row>
    <row r="3200" spans="1:51" hidden="1" x14ac:dyDescent="0.25">
      <c r="A3200" t="s">
        <v>11367</v>
      </c>
      <c r="B3200">
        <v>2009</v>
      </c>
      <c r="C3200">
        <v>63</v>
      </c>
      <c r="E3200" t="s">
        <v>50</v>
      </c>
      <c r="F3200" t="s">
        <v>71</v>
      </c>
      <c r="G3200" t="s">
        <v>72</v>
      </c>
      <c r="H3200" t="s">
        <v>170</v>
      </c>
      <c r="K3200" t="s">
        <v>171</v>
      </c>
      <c r="L3200" t="s">
        <v>172</v>
      </c>
      <c r="M3200" t="s">
        <v>173</v>
      </c>
      <c r="N3200" t="s">
        <v>57</v>
      </c>
      <c r="O3200" t="s">
        <v>11368</v>
      </c>
      <c r="P3200" t="s">
        <v>5235</v>
      </c>
      <c r="Q3200" t="s">
        <v>176</v>
      </c>
      <c r="W3200">
        <v>60610</v>
      </c>
      <c r="X3200" t="s">
        <v>78</v>
      </c>
      <c r="Y3200">
        <v>-263</v>
      </c>
      <c r="Z3200">
        <v>12026</v>
      </c>
      <c r="AA3200" s="1"/>
      <c r="AC3200">
        <v>2009</v>
      </c>
      <c r="AD3200">
        <v>1</v>
      </c>
      <c r="AE3200">
        <v>27</v>
      </c>
      <c r="AF3200" s="2">
        <f>DATE(emdat_data[[#This Row],[Start Year]],emdat_data[[#This Row],[Start Month]],emdat_data[[#This Row],[Start Day]])</f>
        <v>39840</v>
      </c>
      <c r="AG3200">
        <v>2009</v>
      </c>
      <c r="AH3200">
        <v>2</v>
      </c>
      <c r="AI3200">
        <v>2</v>
      </c>
      <c r="AJ3200" s="2">
        <f>DATE(emdat_data[[#This Row],[End Year]],emdat_data[[#This Row],[End Month]],emdat_data[[#This Row],[End Day]])</f>
        <v>39846</v>
      </c>
      <c r="AK3200">
        <v>18</v>
      </c>
      <c r="AM3200">
        <v>12000</v>
      </c>
      <c r="AO3200">
        <v>12000</v>
      </c>
      <c r="AV3200">
        <v>73.307176721938703</v>
      </c>
      <c r="AX3200" t="s">
        <v>11369</v>
      </c>
      <c r="AY3200" t="s">
        <v>11370</v>
      </c>
    </row>
    <row r="3201" spans="1:51" hidden="1" x14ac:dyDescent="0.25">
      <c r="A3201" t="s">
        <v>13337</v>
      </c>
      <c r="B3201">
        <v>2009</v>
      </c>
      <c r="C3201">
        <v>616</v>
      </c>
      <c r="E3201" t="s">
        <v>50</v>
      </c>
      <c r="F3201" t="s">
        <v>63</v>
      </c>
      <c r="G3201" t="s">
        <v>64</v>
      </c>
      <c r="H3201" t="s">
        <v>1766</v>
      </c>
      <c r="K3201" t="s">
        <v>93</v>
      </c>
      <c r="L3201" t="s">
        <v>94</v>
      </c>
      <c r="M3201" t="s">
        <v>95</v>
      </c>
      <c r="N3201" t="s">
        <v>96</v>
      </c>
      <c r="O3201" t="s">
        <v>13338</v>
      </c>
      <c r="W3201">
        <v>49</v>
      </c>
      <c r="X3201" t="s">
        <v>67</v>
      </c>
      <c r="AA3201" s="1"/>
      <c r="AC3201">
        <v>2009</v>
      </c>
      <c r="AD3201">
        <v>1</v>
      </c>
      <c r="AE3201">
        <v>27</v>
      </c>
      <c r="AF3201" s="2">
        <f>DATE(emdat_data[[#This Row],[Start Year]],emdat_data[[#This Row],[Start Month]],emdat_data[[#This Row],[Start Day]])</f>
        <v>39840</v>
      </c>
      <c r="AG3201">
        <v>2009</v>
      </c>
      <c r="AH3201">
        <v>2</v>
      </c>
      <c r="AI3201">
        <v>8</v>
      </c>
      <c r="AJ3201" s="2">
        <f>DATE(emdat_data[[#This Row],[End Year]],emdat_data[[#This Row],[End Month]],emdat_data[[#This Row],[End Day]])</f>
        <v>39852</v>
      </c>
      <c r="AK3201">
        <v>347</v>
      </c>
      <c r="AL3201">
        <v>2000</v>
      </c>
      <c r="AO3201">
        <v>2000</v>
      </c>
      <c r="AV3201">
        <v>73.307176721938703</v>
      </c>
      <c r="AW3201" t="s">
        <v>7813</v>
      </c>
      <c r="AY3201" t="s">
        <v>7814</v>
      </c>
    </row>
    <row r="3202" spans="1:51" x14ac:dyDescent="0.25">
      <c r="A3202" t="s">
        <v>11446</v>
      </c>
      <c r="B3202">
        <v>2009</v>
      </c>
      <c r="C3202">
        <v>82</v>
      </c>
      <c r="D3202" t="s">
        <v>11012</v>
      </c>
      <c r="E3202" t="s">
        <v>50</v>
      </c>
      <c r="F3202" t="s">
        <v>119</v>
      </c>
      <c r="G3202" t="s">
        <v>120</v>
      </c>
      <c r="H3202" t="s">
        <v>301</v>
      </c>
      <c r="J3202" t="s">
        <v>10992</v>
      </c>
      <c r="K3202" t="s">
        <v>123</v>
      </c>
      <c r="L3202" t="s">
        <v>124</v>
      </c>
      <c r="M3202" t="s">
        <v>125</v>
      </c>
      <c r="N3202" t="s">
        <v>76</v>
      </c>
      <c r="O3202" t="s">
        <v>11447</v>
      </c>
      <c r="T3202" t="s">
        <v>128</v>
      </c>
      <c r="U3202" t="s">
        <v>128</v>
      </c>
      <c r="X3202" t="s">
        <v>129</v>
      </c>
      <c r="AA3202" s="1"/>
      <c r="AC3202">
        <v>2009</v>
      </c>
      <c r="AD3202">
        <v>2</v>
      </c>
      <c r="AF3202" s="2">
        <f>DATE(emdat_data[[#This Row],[Start Year]],emdat_data[[#This Row],[Start Month]],emdat_data[[#This Row],[Start Day]])</f>
        <v>39844</v>
      </c>
      <c r="AG3202">
        <v>2009</v>
      </c>
      <c r="AH3202">
        <v>4</v>
      </c>
      <c r="AI3202">
        <v>26</v>
      </c>
      <c r="AJ3202" s="2">
        <f>DATE(emdat_data[[#This Row],[End Year]],emdat_data[[#This Row],[End Month]],emdat_data[[#This Row],[End Day]])</f>
        <v>39929</v>
      </c>
      <c r="AK3202">
        <v>389</v>
      </c>
      <c r="AM3202">
        <v>2892</v>
      </c>
      <c r="AO3202">
        <v>2892</v>
      </c>
      <c r="AV3202">
        <v>73.307176721938703</v>
      </c>
    </row>
    <row r="3203" spans="1:51" hidden="1" x14ac:dyDescent="0.25">
      <c r="A3203" t="s">
        <v>13016</v>
      </c>
      <c r="B3203">
        <v>2009</v>
      </c>
      <c r="C3203">
        <v>92</v>
      </c>
      <c r="D3203" t="s">
        <v>11418</v>
      </c>
      <c r="E3203" t="s">
        <v>50</v>
      </c>
      <c r="F3203" t="s">
        <v>71</v>
      </c>
      <c r="G3203" t="s">
        <v>72</v>
      </c>
      <c r="H3203" t="s">
        <v>102</v>
      </c>
      <c r="K3203" t="s">
        <v>280</v>
      </c>
      <c r="L3203" t="s">
        <v>281</v>
      </c>
      <c r="M3203" t="s">
        <v>260</v>
      </c>
      <c r="N3203" t="s">
        <v>76</v>
      </c>
      <c r="O3203" t="s">
        <v>13017</v>
      </c>
      <c r="X3203" t="s">
        <v>78</v>
      </c>
      <c r="AA3203" s="1"/>
      <c r="AC3203">
        <v>2009</v>
      </c>
      <c r="AD3203">
        <v>2</v>
      </c>
      <c r="AF3203" s="2">
        <f>DATE(emdat_data[[#This Row],[Start Year]],emdat_data[[#This Row],[Start Month]],emdat_data[[#This Row],[Start Day]])</f>
        <v>39844</v>
      </c>
      <c r="AG3203">
        <v>2009</v>
      </c>
      <c r="AH3203">
        <v>3</v>
      </c>
      <c r="AJ3203" s="2">
        <f>DATE(emdat_data[[#This Row],[End Year]],emdat_data[[#This Row],[End Month]],emdat_data[[#This Row],[End Day]])</f>
        <v>39872</v>
      </c>
      <c r="AM3203">
        <v>6925</v>
      </c>
      <c r="AO3203">
        <v>6925</v>
      </c>
      <c r="AV3203">
        <v>73.307176721938703</v>
      </c>
      <c r="AW3203" t="s">
        <v>13018</v>
      </c>
      <c r="AX3203" t="s">
        <v>13019</v>
      </c>
      <c r="AY3203" t="s">
        <v>13020</v>
      </c>
    </row>
    <row r="3204" spans="1:51" hidden="1" x14ac:dyDescent="0.25">
      <c r="A3204" t="s">
        <v>12982</v>
      </c>
      <c r="B3204">
        <v>2009</v>
      </c>
      <c r="C3204">
        <v>43</v>
      </c>
      <c r="E3204" t="s">
        <v>50</v>
      </c>
      <c r="F3204" t="s">
        <v>71</v>
      </c>
      <c r="G3204" t="s">
        <v>72</v>
      </c>
      <c r="H3204" t="s">
        <v>102</v>
      </c>
      <c r="K3204" t="s">
        <v>1541</v>
      </c>
      <c r="L3204" t="s">
        <v>1542</v>
      </c>
      <c r="M3204" t="s">
        <v>995</v>
      </c>
      <c r="N3204" t="s">
        <v>76</v>
      </c>
      <c r="O3204" t="s">
        <v>12983</v>
      </c>
      <c r="P3204" t="s">
        <v>642</v>
      </c>
      <c r="Q3204" t="s">
        <v>659</v>
      </c>
      <c r="W3204">
        <v>188200</v>
      </c>
      <c r="X3204" t="s">
        <v>78</v>
      </c>
      <c r="Y3204">
        <v>3265</v>
      </c>
      <c r="Z3204">
        <v>-616</v>
      </c>
      <c r="AA3204" s="1"/>
      <c r="AC3204">
        <v>2009</v>
      </c>
      <c r="AD3204">
        <v>2</v>
      </c>
      <c r="AE3204">
        <v>1</v>
      </c>
      <c r="AF3204" s="2">
        <f>DATE(emdat_data[[#This Row],[Start Year]],emdat_data[[#This Row],[Start Month]],emdat_data[[#This Row],[Start Day]])</f>
        <v>39845</v>
      </c>
      <c r="AG3204">
        <v>2009</v>
      </c>
      <c r="AH3204">
        <v>2</v>
      </c>
      <c r="AI3204">
        <v>12</v>
      </c>
      <c r="AJ3204" s="2">
        <f>DATE(emdat_data[[#This Row],[End Year]],emdat_data[[#This Row],[End Month]],emdat_data[[#This Row],[End Day]])</f>
        <v>39856</v>
      </c>
      <c r="AK3204">
        <v>24</v>
      </c>
      <c r="AM3204">
        <v>2000</v>
      </c>
      <c r="AO3204">
        <v>2000</v>
      </c>
      <c r="AV3204">
        <v>73.307176721938703</v>
      </c>
      <c r="AW3204" t="s">
        <v>12984</v>
      </c>
      <c r="AY3204" t="s">
        <v>12985</v>
      </c>
    </row>
    <row r="3205" spans="1:51" hidden="1" x14ac:dyDescent="0.25">
      <c r="A3205" t="s">
        <v>11391</v>
      </c>
      <c r="B3205">
        <v>2009</v>
      </c>
      <c r="C3205">
        <v>67</v>
      </c>
      <c r="D3205" t="s">
        <v>11392</v>
      </c>
      <c r="E3205" t="s">
        <v>50</v>
      </c>
      <c r="F3205" t="s">
        <v>350</v>
      </c>
      <c r="G3205" t="s">
        <v>477</v>
      </c>
      <c r="H3205" t="s">
        <v>503</v>
      </c>
      <c r="K3205" t="s">
        <v>93</v>
      </c>
      <c r="L3205" t="s">
        <v>94</v>
      </c>
      <c r="M3205" t="s">
        <v>95</v>
      </c>
      <c r="N3205" t="s">
        <v>96</v>
      </c>
      <c r="O3205" t="s">
        <v>11393</v>
      </c>
      <c r="Q3205" t="s">
        <v>1766</v>
      </c>
      <c r="W3205">
        <v>3100</v>
      </c>
      <c r="X3205" t="s">
        <v>78</v>
      </c>
      <c r="AA3205" s="1"/>
      <c r="AC3205">
        <v>2009</v>
      </c>
      <c r="AD3205">
        <v>2</v>
      </c>
      <c r="AE3205">
        <v>2</v>
      </c>
      <c r="AF3205" s="2">
        <f>DATE(emdat_data[[#This Row],[Start Year]],emdat_data[[#This Row],[Start Month]],emdat_data[[#This Row],[Start Day]])</f>
        <v>39846</v>
      </c>
      <c r="AG3205">
        <v>2009</v>
      </c>
      <c r="AH3205">
        <v>2</v>
      </c>
      <c r="AI3205">
        <v>14</v>
      </c>
      <c r="AJ3205" s="2">
        <f>DATE(emdat_data[[#This Row],[End Year]],emdat_data[[#This Row],[End Month]],emdat_data[[#This Row],[End Day]])</f>
        <v>39858</v>
      </c>
      <c r="AK3205">
        <v>180</v>
      </c>
      <c r="AL3205">
        <v>500</v>
      </c>
      <c r="AM3205">
        <v>9454</v>
      </c>
      <c r="AO3205">
        <v>9954</v>
      </c>
      <c r="AR3205">
        <v>770000</v>
      </c>
      <c r="AS3205">
        <v>1050375</v>
      </c>
      <c r="AT3205">
        <v>1300000</v>
      </c>
      <c r="AU3205">
        <v>1773360</v>
      </c>
      <c r="AV3205">
        <v>73.307176721938703</v>
      </c>
      <c r="AX3205" t="s">
        <v>11394</v>
      </c>
      <c r="AY3205" t="s">
        <v>11395</v>
      </c>
    </row>
    <row r="3206" spans="1:51" hidden="1" x14ac:dyDescent="0.25">
      <c r="A3206" t="s">
        <v>11496</v>
      </c>
      <c r="B3206">
        <v>2009</v>
      </c>
      <c r="C3206">
        <v>42</v>
      </c>
      <c r="E3206" t="s">
        <v>50</v>
      </c>
      <c r="F3206" t="s">
        <v>71</v>
      </c>
      <c r="G3206" t="s">
        <v>72</v>
      </c>
      <c r="H3206" t="s">
        <v>102</v>
      </c>
      <c r="K3206" t="s">
        <v>1207</v>
      </c>
      <c r="L3206" t="s">
        <v>1208</v>
      </c>
      <c r="M3206" t="s">
        <v>1194</v>
      </c>
      <c r="N3206" t="s">
        <v>86</v>
      </c>
      <c r="O3206" t="s">
        <v>11497</v>
      </c>
      <c r="P3206" t="s">
        <v>134</v>
      </c>
      <c r="W3206">
        <v>15150</v>
      </c>
      <c r="X3206" t="s">
        <v>78</v>
      </c>
      <c r="Y3206">
        <v>1928</v>
      </c>
      <c r="Z3206">
        <v>-7008</v>
      </c>
      <c r="AA3206" s="1"/>
      <c r="AC3206">
        <v>2009</v>
      </c>
      <c r="AD3206">
        <v>2</v>
      </c>
      <c r="AE3206">
        <v>2</v>
      </c>
      <c r="AF3206" s="2">
        <f>DATE(emdat_data[[#This Row],[Start Year]],emdat_data[[#This Row],[Start Month]],emdat_data[[#This Row],[Start Day]])</f>
        <v>39846</v>
      </c>
      <c r="AG3206">
        <v>2009</v>
      </c>
      <c r="AH3206">
        <v>2</v>
      </c>
      <c r="AI3206">
        <v>12</v>
      </c>
      <c r="AJ3206" s="2">
        <f>DATE(emdat_data[[#This Row],[End Year]],emdat_data[[#This Row],[End Month]],emdat_data[[#This Row],[End Day]])</f>
        <v>39856</v>
      </c>
      <c r="AK3206">
        <v>5</v>
      </c>
      <c r="AM3206">
        <v>10000</v>
      </c>
      <c r="AO3206">
        <v>10000</v>
      </c>
      <c r="AT3206">
        <v>8403</v>
      </c>
      <c r="AU3206">
        <v>11463</v>
      </c>
      <c r="AV3206">
        <v>73.307176721938703</v>
      </c>
      <c r="AW3206" t="s">
        <v>11498</v>
      </c>
      <c r="AY3206" t="s">
        <v>11499</v>
      </c>
    </row>
    <row r="3207" spans="1:51" hidden="1" x14ac:dyDescent="0.25">
      <c r="A3207" t="s">
        <v>11486</v>
      </c>
      <c r="B3207">
        <v>2009</v>
      </c>
      <c r="C3207">
        <v>96</v>
      </c>
      <c r="E3207" t="s">
        <v>50</v>
      </c>
      <c r="F3207" t="s">
        <v>71</v>
      </c>
      <c r="G3207" t="s">
        <v>217</v>
      </c>
      <c r="H3207" t="s">
        <v>217</v>
      </c>
      <c r="K3207" t="s">
        <v>1159</v>
      </c>
      <c r="L3207" t="s">
        <v>1160</v>
      </c>
      <c r="M3207" t="s">
        <v>85</v>
      </c>
      <c r="N3207" t="s">
        <v>86</v>
      </c>
      <c r="O3207" t="s">
        <v>11487</v>
      </c>
      <c r="AA3207" s="1"/>
      <c r="AC3207">
        <v>2009</v>
      </c>
      <c r="AD3207">
        <v>2</v>
      </c>
      <c r="AE3207">
        <v>7</v>
      </c>
      <c r="AF3207" s="2">
        <f>DATE(emdat_data[[#This Row],[Start Year]],emdat_data[[#This Row],[Start Month]],emdat_data[[#This Row],[Start Day]])</f>
        <v>39851</v>
      </c>
      <c r="AG3207">
        <v>2009</v>
      </c>
      <c r="AH3207">
        <v>2</v>
      </c>
      <c r="AI3207">
        <v>7</v>
      </c>
      <c r="AJ3207" s="2">
        <f>DATE(emdat_data[[#This Row],[End Year]],emdat_data[[#This Row],[End Month]],emdat_data[[#This Row],[End Day]])</f>
        <v>39851</v>
      </c>
      <c r="AN3207">
        <v>593</v>
      </c>
      <c r="AO3207">
        <v>593</v>
      </c>
      <c r="AV3207">
        <v>73.307176721938703</v>
      </c>
      <c r="AX3207" t="s">
        <v>11488</v>
      </c>
      <c r="AY3207" t="s">
        <v>11489</v>
      </c>
    </row>
    <row r="3208" spans="1:51" hidden="1" x14ac:dyDescent="0.25">
      <c r="A3208" t="s">
        <v>11427</v>
      </c>
      <c r="B3208">
        <v>2009</v>
      </c>
      <c r="C3208">
        <v>41</v>
      </c>
      <c r="D3208" t="s">
        <v>11428</v>
      </c>
      <c r="E3208" t="s">
        <v>50</v>
      </c>
      <c r="F3208" t="s">
        <v>71</v>
      </c>
      <c r="G3208" t="s">
        <v>217</v>
      </c>
      <c r="H3208" t="s">
        <v>217</v>
      </c>
      <c r="K3208" t="s">
        <v>83</v>
      </c>
      <c r="L3208" t="s">
        <v>84</v>
      </c>
      <c r="M3208" t="s">
        <v>85</v>
      </c>
      <c r="N3208" t="s">
        <v>86</v>
      </c>
      <c r="O3208" t="s">
        <v>11429</v>
      </c>
      <c r="P3208" t="s">
        <v>175</v>
      </c>
      <c r="Y3208">
        <v>-2415</v>
      </c>
      <c r="Z3208">
        <v>-6429</v>
      </c>
      <c r="AA3208" s="1"/>
      <c r="AC3208">
        <v>2009</v>
      </c>
      <c r="AD3208">
        <v>2</v>
      </c>
      <c r="AE3208">
        <v>9</v>
      </c>
      <c r="AF3208" s="2">
        <f>DATE(emdat_data[[#This Row],[Start Year]],emdat_data[[#This Row],[Start Month]],emdat_data[[#This Row],[Start Day]])</f>
        <v>39853</v>
      </c>
      <c r="AG3208">
        <v>2009</v>
      </c>
      <c r="AH3208">
        <v>2</v>
      </c>
      <c r="AI3208">
        <v>10</v>
      </c>
      <c r="AJ3208" s="2">
        <f>DATE(emdat_data[[#This Row],[End Year]],emdat_data[[#This Row],[End Month]],emdat_data[[#This Row],[End Day]])</f>
        <v>39854</v>
      </c>
      <c r="AK3208">
        <v>4</v>
      </c>
      <c r="AM3208">
        <v>20000</v>
      </c>
      <c r="AO3208">
        <v>20000</v>
      </c>
      <c r="AT3208">
        <v>15000</v>
      </c>
      <c r="AU3208">
        <v>20462</v>
      </c>
      <c r="AV3208">
        <v>73.307176721938703</v>
      </c>
      <c r="AX3208" t="s">
        <v>11430</v>
      </c>
      <c r="AY3208" t="s">
        <v>11431</v>
      </c>
    </row>
    <row r="3209" spans="1:51" hidden="1" x14ac:dyDescent="0.25">
      <c r="A3209" t="s">
        <v>14670</v>
      </c>
      <c r="B3209">
        <v>2009</v>
      </c>
      <c r="C3209">
        <v>287</v>
      </c>
      <c r="E3209" t="s">
        <v>50</v>
      </c>
      <c r="F3209" t="s">
        <v>63</v>
      </c>
      <c r="G3209" t="s">
        <v>82</v>
      </c>
      <c r="H3209" t="s">
        <v>157</v>
      </c>
      <c r="I3209" t="s">
        <v>418</v>
      </c>
      <c r="K3209" t="s">
        <v>357</v>
      </c>
      <c r="L3209" t="s">
        <v>358</v>
      </c>
      <c r="M3209" t="s">
        <v>146</v>
      </c>
      <c r="N3209" t="s">
        <v>86</v>
      </c>
      <c r="O3209" t="s">
        <v>14671</v>
      </c>
      <c r="Q3209" t="s">
        <v>659</v>
      </c>
      <c r="W3209">
        <v>146</v>
      </c>
      <c r="X3209" t="s">
        <v>88</v>
      </c>
      <c r="AA3209" s="1"/>
      <c r="AC3209">
        <v>2009</v>
      </c>
      <c r="AD3209">
        <v>2</v>
      </c>
      <c r="AE3209">
        <v>10</v>
      </c>
      <c r="AF3209" s="2">
        <f>DATE(emdat_data[[#This Row],[Start Year]],emdat_data[[#This Row],[Start Month]],emdat_data[[#This Row],[Start Day]])</f>
        <v>39854</v>
      </c>
      <c r="AG3209">
        <v>2009</v>
      </c>
      <c r="AH3209">
        <v>2</v>
      </c>
      <c r="AI3209">
        <v>13</v>
      </c>
      <c r="AJ3209" s="2">
        <f>DATE(emdat_data[[#This Row],[End Year]],emdat_data[[#This Row],[End Month]],emdat_data[[#This Row],[End Day]])</f>
        <v>39857</v>
      </c>
      <c r="AK3209">
        <v>16</v>
      </c>
      <c r="AL3209">
        <v>50</v>
      </c>
      <c r="AO3209">
        <v>50</v>
      </c>
      <c r="AR3209">
        <v>1350000</v>
      </c>
      <c r="AS3209">
        <v>1841566</v>
      </c>
      <c r="AT3209">
        <v>2500000</v>
      </c>
      <c r="AU3209">
        <v>3410307</v>
      </c>
      <c r="AV3209">
        <v>73.307176721938703</v>
      </c>
      <c r="AW3209" t="s">
        <v>14672</v>
      </c>
      <c r="AY3209" t="s">
        <v>14673</v>
      </c>
    </row>
    <row r="3210" spans="1:51" hidden="1" x14ac:dyDescent="0.25">
      <c r="A3210" t="s">
        <v>11536</v>
      </c>
      <c r="B3210">
        <v>2009</v>
      </c>
      <c r="C3210">
        <v>112</v>
      </c>
      <c r="E3210" t="s">
        <v>50</v>
      </c>
      <c r="F3210" t="s">
        <v>51</v>
      </c>
      <c r="G3210" t="s">
        <v>52</v>
      </c>
      <c r="H3210" t="s">
        <v>53</v>
      </c>
      <c r="K3210" t="s">
        <v>171</v>
      </c>
      <c r="L3210" t="s">
        <v>172</v>
      </c>
      <c r="M3210" t="s">
        <v>173</v>
      </c>
      <c r="N3210" t="s">
        <v>57</v>
      </c>
      <c r="O3210" t="s">
        <v>11537</v>
      </c>
      <c r="W3210">
        <v>7</v>
      </c>
      <c r="X3210" t="s">
        <v>59</v>
      </c>
      <c r="Y3210">
        <v>3886</v>
      </c>
      <c r="Z3210">
        <v>126387</v>
      </c>
      <c r="AA3210" s="1"/>
      <c r="AC3210">
        <v>2009</v>
      </c>
      <c r="AD3210">
        <v>2</v>
      </c>
      <c r="AE3210">
        <v>11</v>
      </c>
      <c r="AF3210" s="2">
        <f>DATE(emdat_data[[#This Row],[Start Year]],emdat_data[[#This Row],[Start Month]],emdat_data[[#This Row],[Start Day]])</f>
        <v>39855</v>
      </c>
      <c r="AG3210">
        <v>2009</v>
      </c>
      <c r="AH3210">
        <v>2</v>
      </c>
      <c r="AI3210">
        <v>11</v>
      </c>
      <c r="AJ3210" s="2">
        <f>DATE(emdat_data[[#This Row],[End Year]],emdat_data[[#This Row],[End Month]],emdat_data[[#This Row],[End Day]])</f>
        <v>39855</v>
      </c>
      <c r="AL3210">
        <v>64</v>
      </c>
      <c r="AM3210">
        <v>2985</v>
      </c>
      <c r="AO3210">
        <v>3049</v>
      </c>
      <c r="AT3210">
        <v>9000</v>
      </c>
      <c r="AU3210">
        <v>12277</v>
      </c>
      <c r="AV3210">
        <v>73.307176721938703</v>
      </c>
      <c r="AX3210" t="s">
        <v>11538</v>
      </c>
      <c r="AY3210" t="s">
        <v>11539</v>
      </c>
    </row>
    <row r="3211" spans="1:51" hidden="1" x14ac:dyDescent="0.25">
      <c r="A3211" t="s">
        <v>11453</v>
      </c>
      <c r="B3211">
        <v>2009</v>
      </c>
      <c r="C3211">
        <v>110</v>
      </c>
      <c r="D3211" t="s">
        <v>11454</v>
      </c>
      <c r="E3211" t="s">
        <v>50</v>
      </c>
      <c r="F3211" t="s">
        <v>71</v>
      </c>
      <c r="G3211" t="s">
        <v>72</v>
      </c>
      <c r="H3211" t="s">
        <v>102</v>
      </c>
      <c r="K3211" t="s">
        <v>131</v>
      </c>
      <c r="L3211" t="s">
        <v>132</v>
      </c>
      <c r="M3211" t="s">
        <v>85</v>
      </c>
      <c r="N3211" t="s">
        <v>86</v>
      </c>
      <c r="O3211" t="s">
        <v>11455</v>
      </c>
      <c r="P3211" t="s">
        <v>11456</v>
      </c>
      <c r="W3211">
        <v>167900</v>
      </c>
      <c r="X3211" t="s">
        <v>78</v>
      </c>
      <c r="Y3211">
        <v>-1876</v>
      </c>
      <c r="Z3211">
        <v>-6262</v>
      </c>
      <c r="AA3211" s="1"/>
      <c r="AC3211">
        <v>2009</v>
      </c>
      <c r="AD3211">
        <v>2</v>
      </c>
      <c r="AE3211">
        <v>12</v>
      </c>
      <c r="AF3211" s="2">
        <f>DATE(emdat_data[[#This Row],[Start Year]],emdat_data[[#This Row],[Start Month]],emdat_data[[#This Row],[Start Day]])</f>
        <v>39856</v>
      </c>
      <c r="AG3211">
        <v>2009</v>
      </c>
      <c r="AH3211">
        <v>2</v>
      </c>
      <c r="AI3211">
        <v>23</v>
      </c>
      <c r="AJ3211" s="2">
        <f>DATE(emdat_data[[#This Row],[End Year]],emdat_data[[#This Row],[End Month]],emdat_data[[#This Row],[End Day]])</f>
        <v>39867</v>
      </c>
      <c r="AM3211">
        <v>63000</v>
      </c>
      <c r="AO3211">
        <v>63000</v>
      </c>
      <c r="AV3211">
        <v>73.307176721938703</v>
      </c>
      <c r="AX3211" t="s">
        <v>11457</v>
      </c>
      <c r="AY3211" t="s">
        <v>11458</v>
      </c>
    </row>
    <row r="3212" spans="1:51" hidden="1" x14ac:dyDescent="0.25">
      <c r="A3212" t="s">
        <v>11413</v>
      </c>
      <c r="B3212">
        <v>2009</v>
      </c>
      <c r="C3212">
        <v>37</v>
      </c>
      <c r="E3212" t="s">
        <v>50</v>
      </c>
      <c r="F3212" t="s">
        <v>71</v>
      </c>
      <c r="G3212" t="s">
        <v>72</v>
      </c>
      <c r="H3212" t="s">
        <v>102</v>
      </c>
      <c r="K3212" t="s">
        <v>73</v>
      </c>
      <c r="L3212" t="s">
        <v>74</v>
      </c>
      <c r="M3212" t="s">
        <v>75</v>
      </c>
      <c r="N3212" t="s">
        <v>76</v>
      </c>
      <c r="O3212" t="s">
        <v>11414</v>
      </c>
      <c r="P3212" t="s">
        <v>642</v>
      </c>
      <c r="W3212">
        <v>61810</v>
      </c>
      <c r="X3212" t="s">
        <v>78</v>
      </c>
      <c r="Y3212">
        <v>-984</v>
      </c>
      <c r="Z3212">
        <v>1415</v>
      </c>
      <c r="AA3212" s="1"/>
      <c r="AC3212">
        <v>2009</v>
      </c>
      <c r="AD3212">
        <v>2</v>
      </c>
      <c r="AE3212">
        <v>14</v>
      </c>
      <c r="AF3212" s="2">
        <f>DATE(emdat_data[[#This Row],[Start Year]],emdat_data[[#This Row],[Start Month]],emdat_data[[#This Row],[Start Day]])</f>
        <v>39858</v>
      </c>
      <c r="AG3212">
        <v>2009</v>
      </c>
      <c r="AH3212">
        <v>2</v>
      </c>
      <c r="AI3212">
        <v>16</v>
      </c>
      <c r="AJ3212" s="2">
        <f>DATE(emdat_data[[#This Row],[End Year]],emdat_data[[#This Row],[End Month]],emdat_data[[#This Row],[End Day]])</f>
        <v>39860</v>
      </c>
      <c r="AK3212">
        <v>2</v>
      </c>
      <c r="AN3212">
        <v>415</v>
      </c>
      <c r="AO3212">
        <v>415</v>
      </c>
      <c r="AV3212">
        <v>73.307176721938703</v>
      </c>
      <c r="AW3212" t="s">
        <v>11415</v>
      </c>
      <c r="AY3212" t="s">
        <v>11416</v>
      </c>
    </row>
    <row r="3213" spans="1:51" hidden="1" x14ac:dyDescent="0.25">
      <c r="A3213" t="s">
        <v>11350</v>
      </c>
      <c r="B3213">
        <v>2009</v>
      </c>
      <c r="C3213">
        <v>35</v>
      </c>
      <c r="D3213" t="s">
        <v>11351</v>
      </c>
      <c r="E3213" t="s">
        <v>50</v>
      </c>
      <c r="F3213" t="s">
        <v>71</v>
      </c>
      <c r="G3213" t="s">
        <v>72</v>
      </c>
      <c r="H3213" t="s">
        <v>102</v>
      </c>
      <c r="K3213" t="s">
        <v>1159</v>
      </c>
      <c r="L3213" t="s">
        <v>1160</v>
      </c>
      <c r="M3213" t="s">
        <v>85</v>
      </c>
      <c r="N3213" t="s">
        <v>86</v>
      </c>
      <c r="O3213" t="s">
        <v>11352</v>
      </c>
      <c r="P3213" t="s">
        <v>642</v>
      </c>
      <c r="Q3213" t="s">
        <v>176</v>
      </c>
      <c r="S3213" t="s">
        <v>127</v>
      </c>
      <c r="U3213" t="s">
        <v>127</v>
      </c>
      <c r="W3213">
        <v>72650</v>
      </c>
      <c r="X3213" t="s">
        <v>78</v>
      </c>
      <c r="Y3213">
        <v>436</v>
      </c>
      <c r="Z3213">
        <v>-7651</v>
      </c>
      <c r="AA3213" s="1"/>
      <c r="AB3213" t="s">
        <v>11353</v>
      </c>
      <c r="AC3213">
        <v>2009</v>
      </c>
      <c r="AD3213">
        <v>2</v>
      </c>
      <c r="AE3213">
        <v>15</v>
      </c>
      <c r="AF3213" s="2">
        <f>DATE(emdat_data[[#This Row],[Start Year]],emdat_data[[#This Row],[Start Month]],emdat_data[[#This Row],[Start Day]])</f>
        <v>39859</v>
      </c>
      <c r="AG3213">
        <v>2009</v>
      </c>
      <c r="AH3213">
        <v>2</v>
      </c>
      <c r="AI3213">
        <v>17</v>
      </c>
      <c r="AJ3213" s="2">
        <f>DATE(emdat_data[[#This Row],[End Year]],emdat_data[[#This Row],[End Month]],emdat_data[[#This Row],[End Day]])</f>
        <v>39861</v>
      </c>
      <c r="AK3213">
        <v>23</v>
      </c>
      <c r="AM3213">
        <v>31250</v>
      </c>
      <c r="AO3213">
        <v>31250</v>
      </c>
      <c r="AV3213">
        <v>73.307176721938703</v>
      </c>
      <c r="AW3213" t="s">
        <v>11354</v>
      </c>
      <c r="AX3213" t="s">
        <v>11355</v>
      </c>
      <c r="AY3213" t="s">
        <v>11356</v>
      </c>
    </row>
    <row r="3214" spans="1:51" hidden="1" x14ac:dyDescent="0.25">
      <c r="A3214" t="s">
        <v>13286</v>
      </c>
      <c r="B3214">
        <v>2009</v>
      </c>
      <c r="C3214">
        <v>103</v>
      </c>
      <c r="D3214" t="s">
        <v>13287</v>
      </c>
      <c r="E3214" t="s">
        <v>50</v>
      </c>
      <c r="F3214" t="s">
        <v>71</v>
      </c>
      <c r="G3214" t="s">
        <v>72</v>
      </c>
      <c r="H3214" t="s">
        <v>102</v>
      </c>
      <c r="K3214" t="s">
        <v>434</v>
      </c>
      <c r="L3214" t="s">
        <v>435</v>
      </c>
      <c r="M3214" t="s">
        <v>260</v>
      </c>
      <c r="N3214" t="s">
        <v>76</v>
      </c>
      <c r="O3214" t="s">
        <v>13288</v>
      </c>
      <c r="P3214" t="s">
        <v>134</v>
      </c>
      <c r="X3214" t="s">
        <v>78</v>
      </c>
      <c r="Y3214">
        <v>-1876</v>
      </c>
      <c r="Z3214">
        <v>2423</v>
      </c>
      <c r="AA3214" s="1"/>
      <c r="AB3214" t="s">
        <v>13289</v>
      </c>
      <c r="AC3214">
        <v>2009</v>
      </c>
      <c r="AD3214">
        <v>2</v>
      </c>
      <c r="AE3214">
        <v>27</v>
      </c>
      <c r="AF3214" s="2">
        <f>DATE(emdat_data[[#This Row],[Start Year]],emdat_data[[#This Row],[Start Month]],emdat_data[[#This Row],[Start Day]])</f>
        <v>39871</v>
      </c>
      <c r="AG3214">
        <v>2009</v>
      </c>
      <c r="AH3214">
        <v>3</v>
      </c>
      <c r="AI3214">
        <v>27</v>
      </c>
      <c r="AJ3214" s="2">
        <f>DATE(emdat_data[[#This Row],[End Year]],emdat_data[[#This Row],[End Month]],emdat_data[[#This Row],[End Day]])</f>
        <v>39899</v>
      </c>
      <c r="AK3214">
        <v>31</v>
      </c>
      <c r="AM3214">
        <v>614814</v>
      </c>
      <c r="AO3214">
        <v>614814</v>
      </c>
      <c r="AV3214">
        <v>73.307176721938703</v>
      </c>
      <c r="AW3214" t="s">
        <v>13290</v>
      </c>
      <c r="AX3214" t="s">
        <v>13291</v>
      </c>
      <c r="AY3214" t="s">
        <v>13292</v>
      </c>
    </row>
    <row r="3215" spans="1:51" hidden="1" x14ac:dyDescent="0.25">
      <c r="A3215" t="s">
        <v>13100</v>
      </c>
      <c r="B3215">
        <v>2009</v>
      </c>
      <c r="C3215">
        <v>108</v>
      </c>
      <c r="E3215" t="s">
        <v>50</v>
      </c>
      <c r="F3215" t="s">
        <v>71</v>
      </c>
      <c r="G3215" t="s">
        <v>72</v>
      </c>
      <c r="H3215" t="s">
        <v>102</v>
      </c>
      <c r="K3215" t="s">
        <v>427</v>
      </c>
      <c r="L3215" t="s">
        <v>428</v>
      </c>
      <c r="M3215" t="s">
        <v>429</v>
      </c>
      <c r="N3215" t="s">
        <v>76</v>
      </c>
      <c r="O3215" t="s">
        <v>13101</v>
      </c>
      <c r="P3215" t="s">
        <v>134</v>
      </c>
      <c r="X3215" t="s">
        <v>78</v>
      </c>
      <c r="Y3215">
        <v>-2941</v>
      </c>
      <c r="Z3215">
        <v>3082</v>
      </c>
      <c r="AA3215" s="1"/>
      <c r="AB3215" t="s">
        <v>13102</v>
      </c>
      <c r="AC3215">
        <v>2009</v>
      </c>
      <c r="AD3215">
        <v>2</v>
      </c>
      <c r="AE3215">
        <v>28</v>
      </c>
      <c r="AF3215" s="2">
        <f>DATE(emdat_data[[#This Row],[Start Year]],emdat_data[[#This Row],[Start Month]],emdat_data[[#This Row],[Start Day]])</f>
        <v>39872</v>
      </c>
      <c r="AG3215">
        <v>2009</v>
      </c>
      <c r="AH3215">
        <v>3</v>
      </c>
      <c r="AI3215">
        <v>3</v>
      </c>
      <c r="AJ3215" s="2">
        <f>DATE(emdat_data[[#This Row],[End Year]],emdat_data[[#This Row],[End Month]],emdat_data[[#This Row],[End Day]])</f>
        <v>39875</v>
      </c>
      <c r="AK3215">
        <v>3</v>
      </c>
      <c r="AM3215">
        <v>300</v>
      </c>
      <c r="AO3215">
        <v>300</v>
      </c>
      <c r="AV3215">
        <v>73.307176721938703</v>
      </c>
      <c r="AW3215" t="s">
        <v>431</v>
      </c>
      <c r="AY3215" t="s">
        <v>432</v>
      </c>
    </row>
    <row r="3216" spans="1:51" x14ac:dyDescent="0.25">
      <c r="A3216" t="s">
        <v>11424</v>
      </c>
      <c r="B3216">
        <v>2009</v>
      </c>
      <c r="C3216">
        <v>93</v>
      </c>
      <c r="E3216" t="s">
        <v>50</v>
      </c>
      <c r="F3216" t="s">
        <v>119</v>
      </c>
      <c r="G3216" t="s">
        <v>120</v>
      </c>
      <c r="H3216" t="s">
        <v>121</v>
      </c>
      <c r="J3216" t="s">
        <v>294</v>
      </c>
      <c r="K3216" t="s">
        <v>73</v>
      </c>
      <c r="L3216" t="s">
        <v>74</v>
      </c>
      <c r="M3216" t="s">
        <v>75</v>
      </c>
      <c r="N3216" t="s">
        <v>76</v>
      </c>
      <c r="O3216" t="s">
        <v>11425</v>
      </c>
      <c r="P3216" t="s">
        <v>11426</v>
      </c>
      <c r="T3216" t="s">
        <v>128</v>
      </c>
      <c r="U3216" t="s">
        <v>128</v>
      </c>
      <c r="X3216" t="s">
        <v>129</v>
      </c>
      <c r="AA3216" s="1"/>
      <c r="AC3216">
        <v>2009</v>
      </c>
      <c r="AD3216">
        <v>3</v>
      </c>
      <c r="AF3216" s="2">
        <f>DATE(emdat_data[[#This Row],[Start Year]],emdat_data[[#This Row],[Start Month]],emdat_data[[#This Row],[Start Day]])</f>
        <v>39872</v>
      </c>
      <c r="AG3216">
        <v>2009</v>
      </c>
      <c r="AH3216">
        <v>3</v>
      </c>
      <c r="AJ3216" s="2">
        <f>DATE(emdat_data[[#This Row],[End Year]],emdat_data[[#This Row],[End Month]],emdat_data[[#This Row],[End Day]])</f>
        <v>39872</v>
      </c>
      <c r="AK3216">
        <v>9</v>
      </c>
      <c r="AM3216">
        <v>143</v>
      </c>
      <c r="AO3216">
        <v>143</v>
      </c>
      <c r="AV3216">
        <v>73.307176721938703</v>
      </c>
    </row>
    <row r="3217" spans="1:51" x14ac:dyDescent="0.25">
      <c r="A3217" t="s">
        <v>11432</v>
      </c>
      <c r="B3217">
        <v>2009</v>
      </c>
      <c r="C3217">
        <v>128</v>
      </c>
      <c r="D3217" t="s">
        <v>11433</v>
      </c>
      <c r="E3217" t="s">
        <v>50</v>
      </c>
      <c r="F3217" t="s">
        <v>119</v>
      </c>
      <c r="G3217" t="s">
        <v>120</v>
      </c>
      <c r="H3217" t="s">
        <v>301</v>
      </c>
      <c r="J3217" t="s">
        <v>843</v>
      </c>
      <c r="K3217" t="s">
        <v>83</v>
      </c>
      <c r="L3217" t="s">
        <v>84</v>
      </c>
      <c r="M3217" t="s">
        <v>85</v>
      </c>
      <c r="N3217" t="s">
        <v>86</v>
      </c>
      <c r="O3217" t="s">
        <v>11434</v>
      </c>
      <c r="T3217" t="s">
        <v>128</v>
      </c>
      <c r="U3217" t="s">
        <v>128</v>
      </c>
      <c r="X3217" t="s">
        <v>129</v>
      </c>
      <c r="AA3217" s="1"/>
      <c r="AC3217">
        <v>2009</v>
      </c>
      <c r="AD3217">
        <v>3</v>
      </c>
      <c r="AF3217" s="2">
        <f>DATE(emdat_data[[#This Row],[Start Year]],emdat_data[[#This Row],[Start Month]],emdat_data[[#This Row],[Start Day]])</f>
        <v>39872</v>
      </c>
      <c r="AG3217">
        <v>2009</v>
      </c>
      <c r="AH3217">
        <v>4</v>
      </c>
      <c r="AJ3217" s="2">
        <f>DATE(emdat_data[[#This Row],[End Year]],emdat_data[[#This Row],[End Month]],emdat_data[[#This Row],[End Day]])</f>
        <v>39903</v>
      </c>
      <c r="AK3217">
        <v>6</v>
      </c>
      <c r="AM3217">
        <v>13366</v>
      </c>
      <c r="AO3217">
        <v>13366</v>
      </c>
      <c r="AV3217">
        <v>73.307176721938703</v>
      </c>
    </row>
    <row r="3218" spans="1:51" hidden="1" x14ac:dyDescent="0.25">
      <c r="A3218" t="s">
        <v>13276</v>
      </c>
      <c r="B3218">
        <v>2009</v>
      </c>
      <c r="C3218">
        <v>9415</v>
      </c>
      <c r="D3218" t="s">
        <v>13277</v>
      </c>
      <c r="E3218" t="s">
        <v>50</v>
      </c>
      <c r="F3218" t="s">
        <v>350</v>
      </c>
      <c r="G3218" t="s">
        <v>351</v>
      </c>
      <c r="H3218" t="s">
        <v>351</v>
      </c>
      <c r="K3218" t="s">
        <v>202</v>
      </c>
      <c r="L3218" t="s">
        <v>203</v>
      </c>
      <c r="M3218" t="s">
        <v>204</v>
      </c>
      <c r="N3218" t="s">
        <v>86</v>
      </c>
      <c r="O3218" t="s">
        <v>13278</v>
      </c>
      <c r="P3218" t="s">
        <v>679</v>
      </c>
      <c r="Q3218" t="s">
        <v>1023</v>
      </c>
      <c r="U3218" t="s">
        <v>127</v>
      </c>
      <c r="V3218">
        <v>777</v>
      </c>
      <c r="X3218" t="s">
        <v>78</v>
      </c>
      <c r="AA3218" s="1"/>
      <c r="AC3218">
        <v>2009</v>
      </c>
      <c r="AD3218">
        <v>3</v>
      </c>
      <c r="AF3218" s="2">
        <f>DATE(emdat_data[[#This Row],[Start Year]],emdat_data[[#This Row],[Start Month]],emdat_data[[#This Row],[Start Day]])</f>
        <v>39872</v>
      </c>
      <c r="AG3218">
        <v>2009</v>
      </c>
      <c r="AH3218">
        <v>12</v>
      </c>
      <c r="AJ3218" s="2">
        <f>DATE(emdat_data[[#This Row],[End Year]],emdat_data[[#This Row],[End Month]],emdat_data[[#This Row],[End Day]])</f>
        <v>40147</v>
      </c>
      <c r="AM3218">
        <v>2500000</v>
      </c>
      <c r="AO3218">
        <v>2500000</v>
      </c>
      <c r="AV3218">
        <v>73.307176721938703</v>
      </c>
      <c r="AW3218" t="s">
        <v>13279</v>
      </c>
      <c r="AY3218" t="s">
        <v>13280</v>
      </c>
    </row>
    <row r="3219" spans="1:51" hidden="1" x14ac:dyDescent="0.25">
      <c r="A3219" t="s">
        <v>11417</v>
      </c>
      <c r="B3219">
        <v>2009</v>
      </c>
      <c r="C3219">
        <v>92</v>
      </c>
      <c r="D3219" t="s">
        <v>11418</v>
      </c>
      <c r="E3219" t="s">
        <v>50</v>
      </c>
      <c r="F3219" t="s">
        <v>71</v>
      </c>
      <c r="G3219" t="s">
        <v>72</v>
      </c>
      <c r="H3219" t="s">
        <v>102</v>
      </c>
      <c r="K3219" t="s">
        <v>73</v>
      </c>
      <c r="L3219" t="s">
        <v>74</v>
      </c>
      <c r="M3219" t="s">
        <v>75</v>
      </c>
      <c r="N3219" t="s">
        <v>76</v>
      </c>
      <c r="O3219" t="s">
        <v>11419</v>
      </c>
      <c r="P3219" t="s">
        <v>642</v>
      </c>
      <c r="S3219" t="s">
        <v>127</v>
      </c>
      <c r="U3219" t="s">
        <v>127</v>
      </c>
      <c r="V3219">
        <v>84</v>
      </c>
      <c r="X3219" t="s">
        <v>78</v>
      </c>
      <c r="Y3219">
        <v>1668</v>
      </c>
      <c r="Z3219">
        <v>-1708</v>
      </c>
      <c r="AA3219" s="1"/>
      <c r="AB3219" t="s">
        <v>11420</v>
      </c>
      <c r="AC3219">
        <v>2009</v>
      </c>
      <c r="AD3219">
        <v>3</v>
      </c>
      <c r="AE3219">
        <v>1</v>
      </c>
      <c r="AF3219" s="2">
        <f>DATE(emdat_data[[#This Row],[Start Year]],emdat_data[[#This Row],[Start Month]],emdat_data[[#This Row],[Start Day]])</f>
        <v>39873</v>
      </c>
      <c r="AG3219">
        <v>2009</v>
      </c>
      <c r="AH3219">
        <v>4</v>
      </c>
      <c r="AI3219">
        <v>16</v>
      </c>
      <c r="AJ3219" s="2">
        <f>DATE(emdat_data[[#This Row],[End Year]],emdat_data[[#This Row],[End Month]],emdat_data[[#This Row],[End Day]])</f>
        <v>39919</v>
      </c>
      <c r="AK3219">
        <v>60</v>
      </c>
      <c r="AM3219">
        <v>220000</v>
      </c>
      <c r="AO3219">
        <v>220000</v>
      </c>
      <c r="AV3219">
        <v>73.307176721938703</v>
      </c>
      <c r="AW3219" t="s">
        <v>11421</v>
      </c>
      <c r="AX3219" t="s">
        <v>11422</v>
      </c>
      <c r="AY3219" t="s">
        <v>11423</v>
      </c>
    </row>
    <row r="3220" spans="1:51" hidden="1" x14ac:dyDescent="0.25">
      <c r="A3220" t="s">
        <v>13034</v>
      </c>
      <c r="B3220">
        <v>2009</v>
      </c>
      <c r="C3220">
        <v>86</v>
      </c>
      <c r="E3220" t="s">
        <v>50</v>
      </c>
      <c r="F3220" t="s">
        <v>71</v>
      </c>
      <c r="G3220" t="s">
        <v>217</v>
      </c>
      <c r="H3220" t="s">
        <v>11180</v>
      </c>
      <c r="K3220" t="s">
        <v>2573</v>
      </c>
      <c r="L3220" t="s">
        <v>2574</v>
      </c>
      <c r="M3220" t="s">
        <v>85</v>
      </c>
      <c r="N3220" t="s">
        <v>86</v>
      </c>
      <c r="O3220" t="s">
        <v>13035</v>
      </c>
      <c r="P3220" t="s">
        <v>642</v>
      </c>
      <c r="AA3220" s="1"/>
      <c r="AC3220">
        <v>2009</v>
      </c>
      <c r="AD3220">
        <v>3</v>
      </c>
      <c r="AE3220">
        <v>2</v>
      </c>
      <c r="AF3220" s="2">
        <f>DATE(emdat_data[[#This Row],[Start Year]],emdat_data[[#This Row],[Start Month]],emdat_data[[#This Row],[Start Day]])</f>
        <v>39874</v>
      </c>
      <c r="AG3220">
        <v>2009</v>
      </c>
      <c r="AH3220">
        <v>3</v>
      </c>
      <c r="AI3220">
        <v>2</v>
      </c>
      <c r="AJ3220" s="2">
        <f>DATE(emdat_data[[#This Row],[End Year]],emdat_data[[#This Row],[End Month]],emdat_data[[#This Row],[End Day]])</f>
        <v>39874</v>
      </c>
      <c r="AK3220">
        <v>33</v>
      </c>
      <c r="AV3220">
        <v>73.307176721938703</v>
      </c>
      <c r="AX3220" t="s">
        <v>13036</v>
      </c>
      <c r="AY3220" t="s">
        <v>13037</v>
      </c>
    </row>
    <row r="3221" spans="1:51" x14ac:dyDescent="0.25">
      <c r="A3221" t="s">
        <v>14945</v>
      </c>
      <c r="B3221">
        <v>2009</v>
      </c>
      <c r="C3221">
        <v>255</v>
      </c>
      <c r="D3221" t="s">
        <v>14946</v>
      </c>
      <c r="E3221" t="s">
        <v>50</v>
      </c>
      <c r="F3221" t="s">
        <v>119</v>
      </c>
      <c r="G3221" t="s">
        <v>120</v>
      </c>
      <c r="H3221" t="s">
        <v>121</v>
      </c>
      <c r="J3221" t="s">
        <v>294</v>
      </c>
      <c r="K3221" t="s">
        <v>2972</v>
      </c>
      <c r="L3221" t="s">
        <v>2973</v>
      </c>
      <c r="M3221" t="s">
        <v>260</v>
      </c>
      <c r="N3221" t="s">
        <v>76</v>
      </c>
      <c r="O3221" t="s">
        <v>14947</v>
      </c>
      <c r="T3221" t="s">
        <v>128</v>
      </c>
      <c r="U3221" t="s">
        <v>128</v>
      </c>
      <c r="X3221" t="s">
        <v>129</v>
      </c>
      <c r="AA3221" s="1"/>
      <c r="AC3221">
        <v>2009</v>
      </c>
      <c r="AD3221">
        <v>3</v>
      </c>
      <c r="AE3221">
        <v>8</v>
      </c>
      <c r="AF3221" s="2">
        <f>DATE(emdat_data[[#This Row],[Start Year]],emdat_data[[#This Row],[Start Month]],emdat_data[[#This Row],[Start Day]])</f>
        <v>39880</v>
      </c>
      <c r="AG3221">
        <v>2009</v>
      </c>
      <c r="AH3221">
        <v>10</v>
      </c>
      <c r="AI3221">
        <v>29</v>
      </c>
      <c r="AJ3221" s="2">
        <f>DATE(emdat_data[[#This Row],[End Year]],emdat_data[[#This Row],[End Month]],emdat_data[[#This Row],[End Day]])</f>
        <v>40115</v>
      </c>
      <c r="AK3221">
        <v>8</v>
      </c>
      <c r="AM3221">
        <v>368</v>
      </c>
      <c r="AO3221">
        <v>368</v>
      </c>
      <c r="AV3221">
        <v>73.307176721938703</v>
      </c>
    </row>
    <row r="3222" spans="1:51" hidden="1" x14ac:dyDescent="0.25">
      <c r="A3222" t="s">
        <v>12993</v>
      </c>
      <c r="B3222">
        <v>2009</v>
      </c>
      <c r="C3222">
        <v>123</v>
      </c>
      <c r="E3222" t="s">
        <v>50</v>
      </c>
      <c r="F3222" t="s">
        <v>63</v>
      </c>
      <c r="G3222" t="s">
        <v>82</v>
      </c>
      <c r="H3222" t="s">
        <v>98</v>
      </c>
      <c r="J3222" t="s">
        <v>12994</v>
      </c>
      <c r="K3222" t="s">
        <v>1697</v>
      </c>
      <c r="L3222" t="s">
        <v>1698</v>
      </c>
      <c r="M3222" t="s">
        <v>260</v>
      </c>
      <c r="N3222" t="s">
        <v>76</v>
      </c>
      <c r="O3222" t="s">
        <v>12995</v>
      </c>
      <c r="Q3222" t="s">
        <v>72</v>
      </c>
      <c r="W3222">
        <v>140</v>
      </c>
      <c r="X3222" t="s">
        <v>88</v>
      </c>
      <c r="AA3222" s="1"/>
      <c r="AC3222">
        <v>2009</v>
      </c>
      <c r="AD3222">
        <v>3</v>
      </c>
      <c r="AE3222">
        <v>17</v>
      </c>
      <c r="AF3222" s="2">
        <f>DATE(emdat_data[[#This Row],[Start Year]],emdat_data[[#This Row],[Start Month]],emdat_data[[#This Row],[Start Day]])</f>
        <v>39889</v>
      </c>
      <c r="AG3222">
        <v>2009</v>
      </c>
      <c r="AH3222">
        <v>3</v>
      </c>
      <c r="AI3222">
        <v>27</v>
      </c>
      <c r="AJ3222" s="2">
        <f>DATE(emdat_data[[#This Row],[End Year]],emdat_data[[#This Row],[End Month]],emdat_data[[#This Row],[End Day]])</f>
        <v>39899</v>
      </c>
      <c r="AM3222">
        <v>3376</v>
      </c>
      <c r="AO3222">
        <v>3376</v>
      </c>
      <c r="AV3222">
        <v>73.307176721938703</v>
      </c>
      <c r="AW3222" t="s">
        <v>12996</v>
      </c>
      <c r="AY3222" t="s">
        <v>12997</v>
      </c>
    </row>
    <row r="3223" spans="1:51" hidden="1" x14ac:dyDescent="0.25">
      <c r="A3223" t="s">
        <v>11461</v>
      </c>
      <c r="B3223">
        <v>2009</v>
      </c>
      <c r="C3223">
        <v>160</v>
      </c>
      <c r="D3223" t="s">
        <v>11462</v>
      </c>
      <c r="E3223" t="s">
        <v>50</v>
      </c>
      <c r="F3223" t="s">
        <v>63</v>
      </c>
      <c r="G3223" t="s">
        <v>82</v>
      </c>
      <c r="H3223" t="s">
        <v>157</v>
      </c>
      <c r="I3223" t="s">
        <v>493</v>
      </c>
      <c r="K3223" t="s">
        <v>138</v>
      </c>
      <c r="L3223" t="s">
        <v>139</v>
      </c>
      <c r="M3223" t="s">
        <v>75</v>
      </c>
      <c r="N3223" t="s">
        <v>76</v>
      </c>
      <c r="O3223" t="s">
        <v>11463</v>
      </c>
      <c r="X3223" t="s">
        <v>88</v>
      </c>
      <c r="AA3223" s="1"/>
      <c r="AC3223">
        <v>2009</v>
      </c>
      <c r="AD3223">
        <v>3</v>
      </c>
      <c r="AE3223">
        <v>23</v>
      </c>
      <c r="AF3223" s="2">
        <f>DATE(emdat_data[[#This Row],[Start Year]],emdat_data[[#This Row],[Start Month]],emdat_data[[#This Row],[Start Day]])</f>
        <v>39895</v>
      </c>
      <c r="AG3223">
        <v>2009</v>
      </c>
      <c r="AH3223">
        <v>4</v>
      </c>
      <c r="AJ3223" s="2">
        <f>DATE(emdat_data[[#This Row],[End Year]],emdat_data[[#This Row],[End Month]],emdat_data[[#This Row],[End Day]])</f>
        <v>39903</v>
      </c>
      <c r="AM3223">
        <v>6665</v>
      </c>
      <c r="AN3223">
        <v>3835</v>
      </c>
      <c r="AO3223">
        <v>10500</v>
      </c>
      <c r="AV3223">
        <v>73.307176721938703</v>
      </c>
      <c r="AX3223" t="s">
        <v>11464</v>
      </c>
      <c r="AY3223" t="s">
        <v>11465</v>
      </c>
    </row>
    <row r="3224" spans="1:51" hidden="1" x14ac:dyDescent="0.25">
      <c r="A3224" t="s">
        <v>13080</v>
      </c>
      <c r="B3224">
        <v>2009</v>
      </c>
      <c r="C3224">
        <v>106</v>
      </c>
      <c r="E3224" t="s">
        <v>50</v>
      </c>
      <c r="F3224" t="s">
        <v>71</v>
      </c>
      <c r="G3224" t="s">
        <v>72</v>
      </c>
      <c r="H3224" t="s">
        <v>102</v>
      </c>
      <c r="K3224" t="s">
        <v>357</v>
      </c>
      <c r="L3224" t="s">
        <v>358</v>
      </c>
      <c r="M3224" t="s">
        <v>146</v>
      </c>
      <c r="N3224" t="s">
        <v>86</v>
      </c>
      <c r="O3224" t="s">
        <v>13081</v>
      </c>
      <c r="P3224" t="s">
        <v>13082</v>
      </c>
      <c r="U3224" t="s">
        <v>127</v>
      </c>
      <c r="W3224">
        <v>39740</v>
      </c>
      <c r="X3224" t="s">
        <v>78</v>
      </c>
      <c r="Y3224">
        <v>4825</v>
      </c>
      <c r="Z3224">
        <v>-9703</v>
      </c>
      <c r="AA3224" s="1"/>
      <c r="AB3224" t="s">
        <v>13083</v>
      </c>
      <c r="AC3224">
        <v>2009</v>
      </c>
      <c r="AD3224">
        <v>3</v>
      </c>
      <c r="AE3224">
        <v>24</v>
      </c>
      <c r="AF3224" s="2">
        <f>DATE(emdat_data[[#This Row],[Start Year]],emdat_data[[#This Row],[Start Month]],emdat_data[[#This Row],[Start Day]])</f>
        <v>39896</v>
      </c>
      <c r="AG3224">
        <v>2009</v>
      </c>
      <c r="AH3224">
        <v>4</v>
      </c>
      <c r="AI3224">
        <v>20</v>
      </c>
      <c r="AJ3224" s="2">
        <f>DATE(emdat_data[[#This Row],[End Year]],emdat_data[[#This Row],[End Month]],emdat_data[[#This Row],[End Day]])</f>
        <v>39923</v>
      </c>
      <c r="AK3224">
        <v>2</v>
      </c>
      <c r="AL3224">
        <v>60</v>
      </c>
      <c r="AM3224">
        <v>5000</v>
      </c>
      <c r="AO3224">
        <v>5060</v>
      </c>
      <c r="AT3224">
        <v>166000</v>
      </c>
      <c r="AU3224">
        <v>226444</v>
      </c>
      <c r="AV3224">
        <v>73.307176721938703</v>
      </c>
      <c r="AW3224" t="s">
        <v>13084</v>
      </c>
      <c r="AY3224" t="s">
        <v>13085</v>
      </c>
    </row>
    <row r="3225" spans="1:51" hidden="1" x14ac:dyDescent="0.25">
      <c r="A3225" t="s">
        <v>11339</v>
      </c>
      <c r="B3225">
        <v>2009</v>
      </c>
      <c r="C3225">
        <v>168</v>
      </c>
      <c r="D3225" t="s">
        <v>11340</v>
      </c>
      <c r="E3225" t="s">
        <v>50</v>
      </c>
      <c r="F3225" t="s">
        <v>71</v>
      </c>
      <c r="G3225" t="s">
        <v>72</v>
      </c>
      <c r="H3225" t="s">
        <v>102</v>
      </c>
      <c r="K3225" t="s">
        <v>54</v>
      </c>
      <c r="L3225" t="s">
        <v>55</v>
      </c>
      <c r="M3225" t="s">
        <v>56</v>
      </c>
      <c r="N3225" t="s">
        <v>57</v>
      </c>
      <c r="O3225" t="s">
        <v>11341</v>
      </c>
      <c r="P3225" t="s">
        <v>11342</v>
      </c>
      <c r="Q3225" t="s">
        <v>176</v>
      </c>
      <c r="W3225">
        <v>88520</v>
      </c>
      <c r="X3225" t="s">
        <v>78</v>
      </c>
      <c r="Y3225">
        <v>3307</v>
      </c>
      <c r="Z3225">
        <v>6359</v>
      </c>
      <c r="AA3225" s="1"/>
      <c r="AC3225">
        <v>2009</v>
      </c>
      <c r="AD3225">
        <v>3</v>
      </c>
      <c r="AE3225">
        <v>25</v>
      </c>
      <c r="AF3225" s="2">
        <f>DATE(emdat_data[[#This Row],[Start Year]],emdat_data[[#This Row],[Start Month]],emdat_data[[#This Row],[Start Day]])</f>
        <v>39897</v>
      </c>
      <c r="AG3225">
        <v>2009</v>
      </c>
      <c r="AH3225">
        <v>5</v>
      </c>
      <c r="AI3225">
        <v>24</v>
      </c>
      <c r="AJ3225" s="2">
        <f>DATE(emdat_data[[#This Row],[End Year]],emdat_data[[#This Row],[End Month]],emdat_data[[#This Row],[End Day]])</f>
        <v>39957</v>
      </c>
      <c r="AK3225">
        <v>39</v>
      </c>
      <c r="AL3225">
        <v>16</v>
      </c>
      <c r="AM3225">
        <v>60000</v>
      </c>
      <c r="AO3225">
        <v>60016</v>
      </c>
      <c r="AT3225">
        <v>20000</v>
      </c>
      <c r="AU3225">
        <v>27282</v>
      </c>
      <c r="AV3225">
        <v>73.307176721938703</v>
      </c>
      <c r="AW3225" t="s">
        <v>11343</v>
      </c>
      <c r="AX3225" t="s">
        <v>11344</v>
      </c>
      <c r="AY3225" t="s">
        <v>11345</v>
      </c>
    </row>
    <row r="3226" spans="1:51" hidden="1" x14ac:dyDescent="0.25">
      <c r="A3226" t="s">
        <v>11378</v>
      </c>
      <c r="B3226">
        <v>2009</v>
      </c>
      <c r="C3226">
        <v>121</v>
      </c>
      <c r="E3226" t="s">
        <v>50</v>
      </c>
      <c r="F3226" t="s">
        <v>71</v>
      </c>
      <c r="G3226" t="s">
        <v>72</v>
      </c>
      <c r="H3226" t="s">
        <v>102</v>
      </c>
      <c r="K3226" t="s">
        <v>171</v>
      </c>
      <c r="L3226" t="s">
        <v>172</v>
      </c>
      <c r="M3226" t="s">
        <v>173</v>
      </c>
      <c r="N3226" t="s">
        <v>57</v>
      </c>
      <c r="O3226" t="s">
        <v>11379</v>
      </c>
      <c r="P3226" t="s">
        <v>134</v>
      </c>
      <c r="Q3226" t="s">
        <v>653</v>
      </c>
      <c r="W3226">
        <v>19200</v>
      </c>
      <c r="X3226" t="s">
        <v>78</v>
      </c>
      <c r="Y3226">
        <v>655</v>
      </c>
      <c r="Z3226">
        <v>10636</v>
      </c>
      <c r="AA3226" s="1"/>
      <c r="AC3226">
        <v>2009</v>
      </c>
      <c r="AD3226">
        <v>3</v>
      </c>
      <c r="AE3226">
        <v>26</v>
      </c>
      <c r="AF3226" s="2">
        <f>DATE(emdat_data[[#This Row],[Start Year]],emdat_data[[#This Row],[Start Month]],emdat_data[[#This Row],[Start Day]])</f>
        <v>39898</v>
      </c>
      <c r="AG3226">
        <v>2009</v>
      </c>
      <c r="AH3226">
        <v>3</v>
      </c>
      <c r="AI3226">
        <v>27</v>
      </c>
      <c r="AJ3226" s="2">
        <f>DATE(emdat_data[[#This Row],[End Year]],emdat_data[[#This Row],[End Month]],emdat_data[[#This Row],[End Day]])</f>
        <v>39899</v>
      </c>
      <c r="AK3226">
        <v>64</v>
      </c>
      <c r="AM3226">
        <v>1600</v>
      </c>
      <c r="AO3226">
        <v>1600</v>
      </c>
      <c r="AV3226">
        <v>73.307176721938703</v>
      </c>
      <c r="AX3226" t="s">
        <v>11380</v>
      </c>
      <c r="AY3226" t="s">
        <v>11381</v>
      </c>
    </row>
    <row r="3227" spans="1:51" hidden="1" x14ac:dyDescent="0.25">
      <c r="A3227" t="s">
        <v>12998</v>
      </c>
      <c r="B3227">
        <v>2009</v>
      </c>
      <c r="C3227">
        <v>123</v>
      </c>
      <c r="E3227" t="s">
        <v>50</v>
      </c>
      <c r="F3227" t="s">
        <v>63</v>
      </c>
      <c r="G3227" t="s">
        <v>82</v>
      </c>
      <c r="H3227" t="s">
        <v>98</v>
      </c>
      <c r="J3227" t="s">
        <v>12994</v>
      </c>
      <c r="K3227" t="s">
        <v>280</v>
      </c>
      <c r="L3227" t="s">
        <v>281</v>
      </c>
      <c r="M3227" t="s">
        <v>260</v>
      </c>
      <c r="N3227" t="s">
        <v>76</v>
      </c>
      <c r="O3227" t="s">
        <v>12999</v>
      </c>
      <c r="Q3227" t="s">
        <v>72</v>
      </c>
      <c r="W3227">
        <v>130</v>
      </c>
      <c r="X3227" t="s">
        <v>88</v>
      </c>
      <c r="AA3227" s="1"/>
      <c r="AC3227">
        <v>2009</v>
      </c>
      <c r="AD3227">
        <v>3</v>
      </c>
      <c r="AE3227">
        <v>26</v>
      </c>
      <c r="AF3227" s="2">
        <f>DATE(emdat_data[[#This Row],[Start Year]],emdat_data[[#This Row],[Start Month]],emdat_data[[#This Row],[Start Day]])</f>
        <v>39898</v>
      </c>
      <c r="AG3227">
        <v>2009</v>
      </c>
      <c r="AH3227">
        <v>3</v>
      </c>
      <c r="AI3227">
        <v>27</v>
      </c>
      <c r="AJ3227" s="2">
        <f>DATE(emdat_data[[#This Row],[End Year]],emdat_data[[#This Row],[End Month]],emdat_data[[#This Row],[End Day]])</f>
        <v>39899</v>
      </c>
      <c r="AL3227">
        <v>3</v>
      </c>
      <c r="AM3227">
        <v>600</v>
      </c>
      <c r="AN3227">
        <v>6500</v>
      </c>
      <c r="AO3227">
        <v>7103</v>
      </c>
      <c r="AT3227">
        <v>3000</v>
      </c>
      <c r="AU3227">
        <v>4092</v>
      </c>
      <c r="AV3227">
        <v>73.307176721938703</v>
      </c>
      <c r="AW3227" t="s">
        <v>13000</v>
      </c>
      <c r="AY3227" t="s">
        <v>13001</v>
      </c>
    </row>
    <row r="3228" spans="1:51" hidden="1" x14ac:dyDescent="0.25">
      <c r="A3228" t="s">
        <v>14662</v>
      </c>
      <c r="B3228">
        <v>2009</v>
      </c>
      <c r="C3228">
        <v>644</v>
      </c>
      <c r="E3228" t="s">
        <v>50</v>
      </c>
      <c r="F3228" t="s">
        <v>63</v>
      </c>
      <c r="G3228" t="s">
        <v>82</v>
      </c>
      <c r="H3228" t="s">
        <v>157</v>
      </c>
      <c r="I3228" t="s">
        <v>572</v>
      </c>
      <c r="K3228" t="s">
        <v>357</v>
      </c>
      <c r="L3228" t="s">
        <v>358</v>
      </c>
      <c r="M3228" t="s">
        <v>146</v>
      </c>
      <c r="N3228" t="s">
        <v>86</v>
      </c>
      <c r="O3228" t="s">
        <v>14663</v>
      </c>
      <c r="Q3228" t="s">
        <v>900</v>
      </c>
      <c r="X3228" t="s">
        <v>88</v>
      </c>
      <c r="AA3228" s="1"/>
      <c r="AC3228">
        <v>2009</v>
      </c>
      <c r="AD3228">
        <v>3</v>
      </c>
      <c r="AE3228">
        <v>26</v>
      </c>
      <c r="AF3228" s="2">
        <f>DATE(emdat_data[[#This Row],[Start Year]],emdat_data[[#This Row],[Start Month]],emdat_data[[#This Row],[Start Day]])</f>
        <v>39898</v>
      </c>
      <c r="AG3228">
        <v>2009</v>
      </c>
      <c r="AH3228">
        <v>3</v>
      </c>
      <c r="AI3228">
        <v>28</v>
      </c>
      <c r="AJ3228" s="2">
        <f>DATE(emdat_data[[#This Row],[End Year]],emdat_data[[#This Row],[End Month]],emdat_data[[#This Row],[End Day]])</f>
        <v>39900</v>
      </c>
      <c r="AK3228">
        <v>6</v>
      </c>
      <c r="AL3228">
        <v>25</v>
      </c>
      <c r="AO3228">
        <v>25</v>
      </c>
      <c r="AR3228">
        <v>800000</v>
      </c>
      <c r="AS3228">
        <v>1091298</v>
      </c>
      <c r="AT3228">
        <v>1500000</v>
      </c>
      <c r="AU3228">
        <v>2046184</v>
      </c>
      <c r="AV3228">
        <v>73.307176721938703</v>
      </c>
      <c r="AW3228" t="s">
        <v>14664</v>
      </c>
      <c r="AY3228" t="s">
        <v>14665</v>
      </c>
    </row>
    <row r="3229" spans="1:51" hidden="1" x14ac:dyDescent="0.25">
      <c r="A3229" t="s">
        <v>11382</v>
      </c>
      <c r="B3229">
        <v>2009</v>
      </c>
      <c r="C3229">
        <v>130</v>
      </c>
      <c r="E3229" t="s">
        <v>50</v>
      </c>
      <c r="F3229" t="s">
        <v>63</v>
      </c>
      <c r="G3229" t="s">
        <v>82</v>
      </c>
      <c r="H3229" t="s">
        <v>157</v>
      </c>
      <c r="I3229" t="s">
        <v>418</v>
      </c>
      <c r="K3229" t="s">
        <v>226</v>
      </c>
      <c r="L3229" t="s">
        <v>227</v>
      </c>
      <c r="M3229" t="s">
        <v>56</v>
      </c>
      <c r="N3229" t="s">
        <v>57</v>
      </c>
      <c r="O3229" t="s">
        <v>11383</v>
      </c>
      <c r="Q3229" t="s">
        <v>900</v>
      </c>
      <c r="X3229" t="s">
        <v>88</v>
      </c>
      <c r="AA3229" s="1"/>
      <c r="AC3229">
        <v>2009</v>
      </c>
      <c r="AD3229">
        <v>3</v>
      </c>
      <c r="AE3229">
        <v>31</v>
      </c>
      <c r="AF3229" s="2">
        <f>DATE(emdat_data[[#This Row],[Start Year]],emdat_data[[#This Row],[Start Month]],emdat_data[[#This Row],[Start Day]])</f>
        <v>39903</v>
      </c>
      <c r="AG3229">
        <v>2009</v>
      </c>
      <c r="AH3229">
        <v>3</v>
      </c>
      <c r="AI3229">
        <v>31</v>
      </c>
      <c r="AJ3229" s="2">
        <f>DATE(emdat_data[[#This Row],[End Year]],emdat_data[[#This Row],[End Month]],emdat_data[[#This Row],[End Day]])</f>
        <v>39903</v>
      </c>
      <c r="AK3229">
        <v>15</v>
      </c>
      <c r="AL3229">
        <v>50</v>
      </c>
      <c r="AM3229">
        <v>5000</v>
      </c>
      <c r="AN3229">
        <v>4000</v>
      </c>
      <c r="AO3229">
        <v>9050</v>
      </c>
      <c r="AV3229">
        <v>73.307176721938703</v>
      </c>
      <c r="AX3229" t="s">
        <v>11384</v>
      </c>
      <c r="AY3229" t="s">
        <v>11385</v>
      </c>
    </row>
    <row r="3230" spans="1:51" hidden="1" x14ac:dyDescent="0.25">
      <c r="A3230" t="s">
        <v>11466</v>
      </c>
      <c r="B3230">
        <v>2009</v>
      </c>
      <c r="C3230">
        <v>189</v>
      </c>
      <c r="E3230" t="s">
        <v>50</v>
      </c>
      <c r="F3230" t="s">
        <v>71</v>
      </c>
      <c r="G3230" t="s">
        <v>72</v>
      </c>
      <c r="H3230" t="s">
        <v>102</v>
      </c>
      <c r="K3230" t="s">
        <v>144</v>
      </c>
      <c r="L3230" t="s">
        <v>145</v>
      </c>
      <c r="M3230" t="s">
        <v>146</v>
      </c>
      <c r="N3230" t="s">
        <v>86</v>
      </c>
      <c r="O3230" t="s">
        <v>11467</v>
      </c>
      <c r="P3230" t="s">
        <v>11468</v>
      </c>
      <c r="W3230">
        <v>20490</v>
      </c>
      <c r="X3230" t="s">
        <v>78</v>
      </c>
      <c r="Y3230">
        <v>4716</v>
      </c>
      <c r="Z3230">
        <v>-6763</v>
      </c>
      <c r="AA3230" s="1"/>
      <c r="AC3230">
        <v>2009</v>
      </c>
      <c r="AD3230">
        <v>4</v>
      </c>
      <c r="AE3230">
        <v>1</v>
      </c>
      <c r="AF3230" s="2">
        <f>DATE(emdat_data[[#This Row],[Start Year]],emdat_data[[#This Row],[Start Month]],emdat_data[[#This Row],[Start Day]])</f>
        <v>39904</v>
      </c>
      <c r="AG3230">
        <v>2009</v>
      </c>
      <c r="AH3230">
        <v>4</v>
      </c>
      <c r="AI3230">
        <v>9</v>
      </c>
      <c r="AJ3230" s="2">
        <f>DATE(emdat_data[[#This Row],[End Year]],emdat_data[[#This Row],[End Month]],emdat_data[[#This Row],[End Day]])</f>
        <v>39912</v>
      </c>
      <c r="AM3230">
        <v>200</v>
      </c>
      <c r="AO3230">
        <v>200</v>
      </c>
      <c r="AV3230">
        <v>73.307176721938703</v>
      </c>
      <c r="AW3230" t="s">
        <v>11469</v>
      </c>
      <c r="AY3230" t="s">
        <v>11470</v>
      </c>
    </row>
    <row r="3231" spans="1:51" hidden="1" x14ac:dyDescent="0.25">
      <c r="A3231" t="s">
        <v>11473</v>
      </c>
      <c r="B3231">
        <v>2009</v>
      </c>
      <c r="C3231">
        <v>219</v>
      </c>
      <c r="E3231" t="s">
        <v>50</v>
      </c>
      <c r="F3231" t="s">
        <v>71</v>
      </c>
      <c r="G3231" t="s">
        <v>72</v>
      </c>
      <c r="H3231" t="s">
        <v>102</v>
      </c>
      <c r="K3231" t="s">
        <v>159</v>
      </c>
      <c r="L3231" t="s">
        <v>160</v>
      </c>
      <c r="M3231" t="s">
        <v>161</v>
      </c>
      <c r="N3231" t="s">
        <v>57</v>
      </c>
      <c r="O3231" t="s">
        <v>11474</v>
      </c>
      <c r="P3231" t="s">
        <v>642</v>
      </c>
      <c r="X3231" t="s">
        <v>78</v>
      </c>
      <c r="AA3231" s="1"/>
      <c r="AC3231">
        <v>2009</v>
      </c>
      <c r="AD3231">
        <v>4</v>
      </c>
      <c r="AE3231">
        <v>1</v>
      </c>
      <c r="AF3231" s="2">
        <f>DATE(emdat_data[[#This Row],[Start Year]],emdat_data[[#This Row],[Start Month]],emdat_data[[#This Row],[Start Day]])</f>
        <v>39904</v>
      </c>
      <c r="AG3231">
        <v>2009</v>
      </c>
      <c r="AH3231">
        <v>6</v>
      </c>
      <c r="AI3231">
        <v>8</v>
      </c>
      <c r="AJ3231" s="2">
        <f>DATE(emdat_data[[#This Row],[End Year]],emdat_data[[#This Row],[End Month]],emdat_data[[#This Row],[End Day]])</f>
        <v>39972</v>
      </c>
      <c r="AK3231">
        <v>49</v>
      </c>
      <c r="AM3231">
        <v>5630000</v>
      </c>
      <c r="AO3231">
        <v>5630000</v>
      </c>
      <c r="AV3231">
        <v>73.307176721938703</v>
      </c>
      <c r="AW3231" t="s">
        <v>11475</v>
      </c>
      <c r="AY3231" t="s">
        <v>11476</v>
      </c>
    </row>
    <row r="3232" spans="1:51" hidden="1" x14ac:dyDescent="0.25">
      <c r="A3232" t="s">
        <v>11335</v>
      </c>
      <c r="B3232">
        <v>2009</v>
      </c>
      <c r="C3232">
        <v>139</v>
      </c>
      <c r="E3232" t="s">
        <v>50</v>
      </c>
      <c r="F3232" t="s">
        <v>71</v>
      </c>
      <c r="G3232" t="s">
        <v>72</v>
      </c>
      <c r="H3232" t="s">
        <v>170</v>
      </c>
      <c r="K3232" t="s">
        <v>54</v>
      </c>
      <c r="L3232" t="s">
        <v>55</v>
      </c>
      <c r="M3232" t="s">
        <v>56</v>
      </c>
      <c r="N3232" t="s">
        <v>57</v>
      </c>
      <c r="O3232" t="s">
        <v>11336</v>
      </c>
      <c r="Q3232" t="s">
        <v>176</v>
      </c>
      <c r="X3232" t="s">
        <v>78</v>
      </c>
      <c r="AA3232" s="1"/>
      <c r="AC3232">
        <v>2009</v>
      </c>
      <c r="AD3232">
        <v>4</v>
      </c>
      <c r="AE3232">
        <v>4</v>
      </c>
      <c r="AF3232" s="2">
        <f>DATE(emdat_data[[#This Row],[Start Year]],emdat_data[[#This Row],[Start Month]],emdat_data[[#This Row],[Start Day]])</f>
        <v>39907</v>
      </c>
      <c r="AG3232">
        <v>2009</v>
      </c>
      <c r="AH3232">
        <v>4</v>
      </c>
      <c r="AI3232">
        <v>15</v>
      </c>
      <c r="AJ3232" s="2">
        <f>DATE(emdat_data[[#This Row],[End Year]],emdat_data[[#This Row],[End Month]],emdat_data[[#This Row],[End Day]])</f>
        <v>39918</v>
      </c>
      <c r="AK3232">
        <v>19</v>
      </c>
      <c r="AM3232">
        <v>2500</v>
      </c>
      <c r="AO3232">
        <v>2500</v>
      </c>
      <c r="AV3232">
        <v>73.307176721938703</v>
      </c>
      <c r="AW3232" t="s">
        <v>11337</v>
      </c>
      <c r="AY3232" t="s">
        <v>11338</v>
      </c>
    </row>
    <row r="3233" spans="1:51" hidden="1" x14ac:dyDescent="0.25">
      <c r="A3233" t="s">
        <v>12955</v>
      </c>
      <c r="B3233">
        <v>2009</v>
      </c>
      <c r="C3233">
        <v>136</v>
      </c>
      <c r="D3233" t="s">
        <v>12956</v>
      </c>
      <c r="E3233" t="s">
        <v>50</v>
      </c>
      <c r="F3233" t="s">
        <v>51</v>
      </c>
      <c r="G3233" t="s">
        <v>52</v>
      </c>
      <c r="H3233" t="s">
        <v>53</v>
      </c>
      <c r="K3233" t="s">
        <v>239</v>
      </c>
      <c r="L3233" t="s">
        <v>240</v>
      </c>
      <c r="M3233" t="s">
        <v>197</v>
      </c>
      <c r="N3233" t="s">
        <v>190</v>
      </c>
      <c r="O3233" t="s">
        <v>12957</v>
      </c>
      <c r="Q3233" t="s">
        <v>176</v>
      </c>
      <c r="S3233" t="s">
        <v>127</v>
      </c>
      <c r="U3233" t="s">
        <v>127</v>
      </c>
      <c r="W3233">
        <v>6</v>
      </c>
      <c r="X3233" t="s">
        <v>59</v>
      </c>
      <c r="Y3233">
        <v>42334</v>
      </c>
      <c r="Z3233">
        <v>13334</v>
      </c>
      <c r="AA3233" s="1">
        <v>0.12708333333333333</v>
      </c>
      <c r="AC3233">
        <v>2009</v>
      </c>
      <c r="AD3233">
        <v>4</v>
      </c>
      <c r="AE3233">
        <v>6</v>
      </c>
      <c r="AF3233" s="2">
        <f>DATE(emdat_data[[#This Row],[Start Year]],emdat_data[[#This Row],[Start Month]],emdat_data[[#This Row],[Start Day]])</f>
        <v>39909</v>
      </c>
      <c r="AG3233">
        <v>2009</v>
      </c>
      <c r="AH3233">
        <v>4</v>
      </c>
      <c r="AI3233">
        <v>6</v>
      </c>
      <c r="AJ3233" s="2">
        <f>DATE(emdat_data[[#This Row],[End Year]],emdat_data[[#This Row],[End Month]],emdat_data[[#This Row],[End Day]])</f>
        <v>39909</v>
      </c>
      <c r="AK3233">
        <v>295</v>
      </c>
      <c r="AL3233">
        <v>1000</v>
      </c>
      <c r="AN3233">
        <v>55000</v>
      </c>
      <c r="AO3233">
        <v>56000</v>
      </c>
      <c r="AR3233">
        <v>260000</v>
      </c>
      <c r="AS3233">
        <v>354672</v>
      </c>
      <c r="AT3233">
        <v>2500000</v>
      </c>
      <c r="AU3233">
        <v>3410307</v>
      </c>
      <c r="AV3233">
        <v>73.307176721938703</v>
      </c>
      <c r="AX3233" t="s">
        <v>12958</v>
      </c>
      <c r="AY3233" t="s">
        <v>12959</v>
      </c>
    </row>
    <row r="3234" spans="1:51" hidden="1" x14ac:dyDescent="0.25">
      <c r="A3234" t="s">
        <v>13009</v>
      </c>
      <c r="B3234">
        <v>2009</v>
      </c>
      <c r="C3234">
        <v>137</v>
      </c>
      <c r="E3234" t="s">
        <v>50</v>
      </c>
      <c r="F3234" t="s">
        <v>63</v>
      </c>
      <c r="G3234" t="s">
        <v>82</v>
      </c>
      <c r="H3234" t="s">
        <v>98</v>
      </c>
      <c r="J3234" t="s">
        <v>13010</v>
      </c>
      <c r="K3234" t="s">
        <v>1697</v>
      </c>
      <c r="L3234" t="s">
        <v>1698</v>
      </c>
      <c r="M3234" t="s">
        <v>260</v>
      </c>
      <c r="N3234" t="s">
        <v>76</v>
      </c>
      <c r="O3234" t="s">
        <v>13011</v>
      </c>
      <c r="W3234">
        <v>160</v>
      </c>
      <c r="X3234" t="s">
        <v>88</v>
      </c>
      <c r="AA3234" s="1"/>
      <c r="AC3234">
        <v>2009</v>
      </c>
      <c r="AD3234">
        <v>4</v>
      </c>
      <c r="AE3234">
        <v>6</v>
      </c>
      <c r="AF3234" s="2">
        <f>DATE(emdat_data[[#This Row],[Start Year]],emdat_data[[#This Row],[Start Month]],emdat_data[[#This Row],[Start Day]])</f>
        <v>39909</v>
      </c>
      <c r="AG3234">
        <v>2009</v>
      </c>
      <c r="AH3234">
        <v>4</v>
      </c>
      <c r="AI3234">
        <v>6</v>
      </c>
      <c r="AJ3234" s="2">
        <f>DATE(emdat_data[[#This Row],[End Year]],emdat_data[[#This Row],[End Month]],emdat_data[[#This Row],[End Day]])</f>
        <v>39909</v>
      </c>
      <c r="AK3234">
        <v>15</v>
      </c>
      <c r="AL3234">
        <v>10</v>
      </c>
      <c r="AM3234">
        <v>60818</v>
      </c>
      <c r="AN3234">
        <v>4090</v>
      </c>
      <c r="AO3234">
        <v>64918</v>
      </c>
      <c r="AT3234">
        <v>5000</v>
      </c>
      <c r="AU3234">
        <v>6821</v>
      </c>
      <c r="AV3234">
        <v>73.307176721938703</v>
      </c>
      <c r="AX3234" t="s">
        <v>13012</v>
      </c>
      <c r="AY3234" t="s">
        <v>13013</v>
      </c>
    </row>
    <row r="3235" spans="1:51" hidden="1" x14ac:dyDescent="0.25">
      <c r="A3235" t="s">
        <v>13086</v>
      </c>
      <c r="B3235">
        <v>2009</v>
      </c>
      <c r="C3235">
        <v>190</v>
      </c>
      <c r="E3235" t="s">
        <v>50</v>
      </c>
      <c r="F3235" t="s">
        <v>71</v>
      </c>
      <c r="G3235" t="s">
        <v>72</v>
      </c>
      <c r="H3235" t="s">
        <v>102</v>
      </c>
      <c r="K3235" t="s">
        <v>357</v>
      </c>
      <c r="L3235" t="s">
        <v>358</v>
      </c>
      <c r="M3235" t="s">
        <v>146</v>
      </c>
      <c r="N3235" t="s">
        <v>86</v>
      </c>
      <c r="O3235" t="s">
        <v>3048</v>
      </c>
      <c r="P3235" t="s">
        <v>134</v>
      </c>
      <c r="U3235" t="s">
        <v>127</v>
      </c>
      <c r="W3235">
        <v>82060</v>
      </c>
      <c r="X3235" t="s">
        <v>78</v>
      </c>
      <c r="Y3235">
        <v>3084</v>
      </c>
      <c r="Z3235">
        <v>-8523</v>
      </c>
      <c r="AA3235" s="1"/>
      <c r="AC3235">
        <v>2009</v>
      </c>
      <c r="AD3235">
        <v>4</v>
      </c>
      <c r="AE3235">
        <v>6</v>
      </c>
      <c r="AF3235" s="2">
        <f>DATE(emdat_data[[#This Row],[Start Year]],emdat_data[[#This Row],[Start Month]],emdat_data[[#This Row],[Start Day]])</f>
        <v>39909</v>
      </c>
      <c r="AG3235">
        <v>2009</v>
      </c>
      <c r="AH3235">
        <v>4</v>
      </c>
      <c r="AI3235">
        <v>9</v>
      </c>
      <c r="AJ3235" s="2">
        <f>DATE(emdat_data[[#This Row],[End Year]],emdat_data[[#This Row],[End Month]],emdat_data[[#This Row],[End Day]])</f>
        <v>39912</v>
      </c>
      <c r="AM3235">
        <v>1000</v>
      </c>
      <c r="AO3235">
        <v>1000</v>
      </c>
      <c r="AV3235">
        <v>73.307176721938703</v>
      </c>
      <c r="AW3235" t="s">
        <v>3049</v>
      </c>
      <c r="AY3235" t="s">
        <v>3050</v>
      </c>
    </row>
    <row r="3236" spans="1:51" hidden="1" x14ac:dyDescent="0.25">
      <c r="A3236" t="s">
        <v>12951</v>
      </c>
      <c r="B3236">
        <v>2009</v>
      </c>
      <c r="C3236">
        <v>140</v>
      </c>
      <c r="E3236" t="s">
        <v>50</v>
      </c>
      <c r="F3236" t="s">
        <v>63</v>
      </c>
      <c r="G3236" t="s">
        <v>82</v>
      </c>
      <c r="H3236" t="s">
        <v>157</v>
      </c>
      <c r="I3236" t="s">
        <v>418</v>
      </c>
      <c r="K3236" t="s">
        <v>357</v>
      </c>
      <c r="L3236" t="s">
        <v>358</v>
      </c>
      <c r="M3236" t="s">
        <v>146</v>
      </c>
      <c r="N3236" t="s">
        <v>86</v>
      </c>
      <c r="O3236" t="s">
        <v>12952</v>
      </c>
      <c r="Q3236" t="s">
        <v>4203</v>
      </c>
      <c r="U3236" t="s">
        <v>127</v>
      </c>
      <c r="X3236" t="s">
        <v>88</v>
      </c>
      <c r="AA3236" s="1"/>
      <c r="AC3236">
        <v>2009</v>
      </c>
      <c r="AD3236">
        <v>4</v>
      </c>
      <c r="AE3236">
        <v>9</v>
      </c>
      <c r="AF3236" s="2">
        <f>DATE(emdat_data[[#This Row],[Start Year]],emdat_data[[#This Row],[Start Month]],emdat_data[[#This Row],[Start Day]])</f>
        <v>39912</v>
      </c>
      <c r="AG3236">
        <v>2009</v>
      </c>
      <c r="AH3236">
        <v>4</v>
      </c>
      <c r="AI3236">
        <v>10</v>
      </c>
      <c r="AJ3236" s="2">
        <f>DATE(emdat_data[[#This Row],[End Year]],emdat_data[[#This Row],[End Month]],emdat_data[[#This Row],[End Day]])</f>
        <v>39913</v>
      </c>
      <c r="AK3236">
        <v>9</v>
      </c>
      <c r="AL3236">
        <v>72</v>
      </c>
      <c r="AM3236">
        <v>750</v>
      </c>
      <c r="AO3236">
        <v>822</v>
      </c>
      <c r="AR3236">
        <v>1150000</v>
      </c>
      <c r="AS3236">
        <v>1568741</v>
      </c>
      <c r="AT3236">
        <v>1700000</v>
      </c>
      <c r="AU3236">
        <v>2319009</v>
      </c>
      <c r="AV3236">
        <v>73.307176721938703</v>
      </c>
      <c r="AW3236" t="s">
        <v>12953</v>
      </c>
      <c r="AY3236" t="s">
        <v>12954</v>
      </c>
    </row>
    <row r="3237" spans="1:51" hidden="1" x14ac:dyDescent="0.25">
      <c r="A3237" t="s">
        <v>11435</v>
      </c>
      <c r="B3237">
        <v>2009</v>
      </c>
      <c r="C3237">
        <v>147</v>
      </c>
      <c r="D3237" t="s">
        <v>11436</v>
      </c>
      <c r="E3237" t="s">
        <v>50</v>
      </c>
      <c r="F3237" t="s">
        <v>71</v>
      </c>
      <c r="G3237" t="s">
        <v>72</v>
      </c>
      <c r="H3237" t="s">
        <v>102</v>
      </c>
      <c r="K3237" t="s">
        <v>761</v>
      </c>
      <c r="L3237" t="s">
        <v>762</v>
      </c>
      <c r="M3237" t="s">
        <v>260</v>
      </c>
      <c r="N3237" t="s">
        <v>76</v>
      </c>
      <c r="O3237" t="s">
        <v>11437</v>
      </c>
      <c r="P3237" t="s">
        <v>642</v>
      </c>
      <c r="W3237">
        <v>11710</v>
      </c>
      <c r="X3237" t="s">
        <v>78</v>
      </c>
      <c r="Y3237">
        <v>-327</v>
      </c>
      <c r="Z3237">
        <v>2975</v>
      </c>
      <c r="AA3237" s="1"/>
      <c r="AB3237" t="s">
        <v>11438</v>
      </c>
      <c r="AC3237">
        <v>2009</v>
      </c>
      <c r="AD3237">
        <v>4</v>
      </c>
      <c r="AE3237">
        <v>12</v>
      </c>
      <c r="AF3237" s="2">
        <f>DATE(emdat_data[[#This Row],[Start Year]],emdat_data[[#This Row],[Start Month]],emdat_data[[#This Row],[Start Day]])</f>
        <v>39915</v>
      </c>
      <c r="AG3237">
        <v>2009</v>
      </c>
      <c r="AH3237">
        <v>4</v>
      </c>
      <c r="AI3237">
        <v>15</v>
      </c>
      <c r="AJ3237" s="2">
        <f>DATE(emdat_data[[#This Row],[End Year]],emdat_data[[#This Row],[End Month]],emdat_data[[#This Row],[End Day]])</f>
        <v>39918</v>
      </c>
      <c r="AM3237">
        <v>8000</v>
      </c>
      <c r="AO3237">
        <v>8000</v>
      </c>
      <c r="AV3237">
        <v>73.307176721938703</v>
      </c>
      <c r="AX3237" t="s">
        <v>11439</v>
      </c>
      <c r="AY3237" t="s">
        <v>11440</v>
      </c>
    </row>
    <row r="3238" spans="1:51" hidden="1" x14ac:dyDescent="0.25">
      <c r="A3238" t="s">
        <v>13026</v>
      </c>
      <c r="B3238">
        <v>2009</v>
      </c>
      <c r="C3238">
        <v>143</v>
      </c>
      <c r="E3238" t="s">
        <v>50</v>
      </c>
      <c r="F3238" t="s">
        <v>71</v>
      </c>
      <c r="G3238" t="s">
        <v>217</v>
      </c>
      <c r="H3238" t="s">
        <v>217</v>
      </c>
      <c r="K3238" t="s">
        <v>2573</v>
      </c>
      <c r="L3238" t="s">
        <v>2574</v>
      </c>
      <c r="M3238" t="s">
        <v>85</v>
      </c>
      <c r="N3238" t="s">
        <v>86</v>
      </c>
      <c r="O3238" t="s">
        <v>13027</v>
      </c>
      <c r="P3238" t="s">
        <v>642</v>
      </c>
      <c r="AA3238" s="1"/>
      <c r="AC3238">
        <v>2009</v>
      </c>
      <c r="AD3238">
        <v>4</v>
      </c>
      <c r="AE3238">
        <v>12</v>
      </c>
      <c r="AF3238" s="2">
        <f>DATE(emdat_data[[#This Row],[Start Year]],emdat_data[[#This Row],[Start Month]],emdat_data[[#This Row],[Start Day]])</f>
        <v>39915</v>
      </c>
      <c r="AG3238">
        <v>2009</v>
      </c>
      <c r="AH3238">
        <v>4</v>
      </c>
      <c r="AI3238">
        <v>16</v>
      </c>
      <c r="AJ3238" s="2">
        <f>DATE(emdat_data[[#This Row],[End Year]],emdat_data[[#This Row],[End Month]],emdat_data[[#This Row],[End Day]])</f>
        <v>39919</v>
      </c>
      <c r="AK3238">
        <v>20</v>
      </c>
      <c r="AV3238">
        <v>73.307176721938703</v>
      </c>
      <c r="AX3238" t="s">
        <v>13028</v>
      </c>
      <c r="AY3238" t="s">
        <v>13029</v>
      </c>
    </row>
    <row r="3239" spans="1:51" hidden="1" x14ac:dyDescent="0.25">
      <c r="A3239" t="s">
        <v>11542</v>
      </c>
      <c r="B3239">
        <v>2009</v>
      </c>
      <c r="C3239">
        <v>175</v>
      </c>
      <c r="E3239" t="s">
        <v>50</v>
      </c>
      <c r="F3239" t="s">
        <v>63</v>
      </c>
      <c r="G3239" t="s">
        <v>64</v>
      </c>
      <c r="H3239" t="s">
        <v>1766</v>
      </c>
      <c r="K3239" t="s">
        <v>226</v>
      </c>
      <c r="L3239" t="s">
        <v>227</v>
      </c>
      <c r="M3239" t="s">
        <v>56</v>
      </c>
      <c r="N3239" t="s">
        <v>57</v>
      </c>
      <c r="O3239" t="s">
        <v>11543</v>
      </c>
      <c r="W3239">
        <v>48</v>
      </c>
      <c r="X3239" t="s">
        <v>67</v>
      </c>
      <c r="AA3239" s="1"/>
      <c r="AC3239">
        <v>2009</v>
      </c>
      <c r="AD3239">
        <v>4</v>
      </c>
      <c r="AE3239">
        <v>14</v>
      </c>
      <c r="AF3239" s="2">
        <f>DATE(emdat_data[[#This Row],[Start Year]],emdat_data[[#This Row],[Start Month]],emdat_data[[#This Row],[Start Day]])</f>
        <v>39917</v>
      </c>
      <c r="AG3239">
        <v>2009</v>
      </c>
      <c r="AH3239">
        <v>6</v>
      </c>
      <c r="AI3239">
        <v>26</v>
      </c>
      <c r="AJ3239" s="2">
        <f>DATE(emdat_data[[#This Row],[End Year]],emdat_data[[#This Row],[End Month]],emdat_data[[#This Row],[End Day]])</f>
        <v>39990</v>
      </c>
      <c r="AK3239">
        <v>120</v>
      </c>
      <c r="AL3239">
        <v>25</v>
      </c>
      <c r="AO3239">
        <v>25</v>
      </c>
      <c r="AV3239">
        <v>73.307176721938703</v>
      </c>
      <c r="AW3239" t="s">
        <v>11544</v>
      </c>
      <c r="AY3239" t="s">
        <v>11545</v>
      </c>
    </row>
    <row r="3240" spans="1:51" hidden="1" x14ac:dyDescent="0.25">
      <c r="A3240" t="s">
        <v>13025</v>
      </c>
      <c r="B3240">
        <v>2009</v>
      </c>
      <c r="C3240">
        <v>149</v>
      </c>
      <c r="E3240" t="s">
        <v>50</v>
      </c>
      <c r="F3240" t="s">
        <v>71</v>
      </c>
      <c r="G3240" t="s">
        <v>72</v>
      </c>
      <c r="H3240" t="s">
        <v>170</v>
      </c>
      <c r="K3240" t="s">
        <v>307</v>
      </c>
      <c r="L3240" t="s">
        <v>308</v>
      </c>
      <c r="M3240" t="s">
        <v>56</v>
      </c>
      <c r="N3240" t="s">
        <v>57</v>
      </c>
      <c r="O3240" t="s">
        <v>9056</v>
      </c>
      <c r="P3240" t="s">
        <v>134</v>
      </c>
      <c r="X3240" t="s">
        <v>78</v>
      </c>
      <c r="AA3240" s="1"/>
      <c r="AC3240">
        <v>2009</v>
      </c>
      <c r="AD3240">
        <v>4</v>
      </c>
      <c r="AE3240">
        <v>14</v>
      </c>
      <c r="AF3240" s="2">
        <f>DATE(emdat_data[[#This Row],[Start Year]],emdat_data[[#This Row],[Start Month]],emdat_data[[#This Row],[Start Day]])</f>
        <v>39917</v>
      </c>
      <c r="AG3240">
        <v>2009</v>
      </c>
      <c r="AH3240">
        <v>4</v>
      </c>
      <c r="AI3240">
        <v>14</v>
      </c>
      <c r="AJ3240" s="2">
        <f>DATE(emdat_data[[#This Row],[End Year]],emdat_data[[#This Row],[End Month]],emdat_data[[#This Row],[End Day]])</f>
        <v>39917</v>
      </c>
      <c r="AK3240">
        <v>14</v>
      </c>
      <c r="AL3240">
        <v>10</v>
      </c>
      <c r="AO3240">
        <v>10</v>
      </c>
      <c r="AV3240">
        <v>73.307176721938703</v>
      </c>
      <c r="AX3240" t="s">
        <v>9057</v>
      </c>
      <c r="AY3240" t="s">
        <v>9058</v>
      </c>
    </row>
    <row r="3241" spans="1:51" hidden="1" x14ac:dyDescent="0.25">
      <c r="A3241" t="s">
        <v>11407</v>
      </c>
      <c r="B3241">
        <v>2009</v>
      </c>
      <c r="C3241">
        <v>156</v>
      </c>
      <c r="E3241" t="s">
        <v>50</v>
      </c>
      <c r="F3241" t="s">
        <v>51</v>
      </c>
      <c r="G3241" t="s">
        <v>52</v>
      </c>
      <c r="H3241" t="s">
        <v>53</v>
      </c>
      <c r="K3241" t="s">
        <v>54</v>
      </c>
      <c r="L3241" t="s">
        <v>55</v>
      </c>
      <c r="M3241" t="s">
        <v>56</v>
      </c>
      <c r="N3241" t="s">
        <v>57</v>
      </c>
      <c r="O3241" t="s">
        <v>11408</v>
      </c>
      <c r="W3241">
        <v>5</v>
      </c>
      <c r="X3241" t="s">
        <v>59</v>
      </c>
      <c r="Y3241">
        <v>34185</v>
      </c>
      <c r="Z3241">
        <v>70076</v>
      </c>
      <c r="AA3241" s="1">
        <v>8.819444444444445E-2</v>
      </c>
      <c r="AC3241">
        <v>2009</v>
      </c>
      <c r="AD3241">
        <v>4</v>
      </c>
      <c r="AE3241">
        <v>16</v>
      </c>
      <c r="AF3241" s="2">
        <f>DATE(emdat_data[[#This Row],[Start Year]],emdat_data[[#This Row],[Start Month]],emdat_data[[#This Row],[Start Day]])</f>
        <v>39919</v>
      </c>
      <c r="AG3241">
        <v>2009</v>
      </c>
      <c r="AH3241">
        <v>4</v>
      </c>
      <c r="AI3241">
        <v>16</v>
      </c>
      <c r="AJ3241" s="2">
        <f>DATE(emdat_data[[#This Row],[End Year]],emdat_data[[#This Row],[End Month]],emdat_data[[#This Row],[End Day]])</f>
        <v>39919</v>
      </c>
      <c r="AK3241">
        <v>22</v>
      </c>
      <c r="AL3241">
        <v>59</v>
      </c>
      <c r="AN3241">
        <v>3250</v>
      </c>
      <c r="AO3241">
        <v>3309</v>
      </c>
      <c r="AV3241">
        <v>73.307176721938703</v>
      </c>
      <c r="AX3241" t="s">
        <v>11409</v>
      </c>
      <c r="AY3241" t="s">
        <v>11410</v>
      </c>
    </row>
    <row r="3242" spans="1:51" hidden="1" x14ac:dyDescent="0.25">
      <c r="A3242" t="s">
        <v>14571</v>
      </c>
      <c r="B3242">
        <v>2009</v>
      </c>
      <c r="C3242">
        <v>244</v>
      </c>
      <c r="E3242" t="s">
        <v>50</v>
      </c>
      <c r="F3242" t="s">
        <v>63</v>
      </c>
      <c r="G3242" t="s">
        <v>82</v>
      </c>
      <c r="H3242" t="s">
        <v>157</v>
      </c>
      <c r="I3242" t="s">
        <v>493</v>
      </c>
      <c r="K3242" t="s">
        <v>357</v>
      </c>
      <c r="L3242" t="s">
        <v>358</v>
      </c>
      <c r="M3242" t="s">
        <v>146</v>
      </c>
      <c r="N3242" t="s">
        <v>86</v>
      </c>
      <c r="O3242" t="s">
        <v>14572</v>
      </c>
      <c r="Q3242" t="s">
        <v>900</v>
      </c>
      <c r="R3242" t="s">
        <v>72</v>
      </c>
      <c r="X3242" t="s">
        <v>88</v>
      </c>
      <c r="AA3242" s="1"/>
      <c r="AC3242">
        <v>2009</v>
      </c>
      <c r="AD3242">
        <v>4</v>
      </c>
      <c r="AE3242">
        <v>16</v>
      </c>
      <c r="AF3242" s="2">
        <f>DATE(emdat_data[[#This Row],[Start Year]],emdat_data[[#This Row],[Start Month]],emdat_data[[#This Row],[Start Day]])</f>
        <v>39919</v>
      </c>
      <c r="AG3242">
        <v>2009</v>
      </c>
      <c r="AH3242">
        <v>4</v>
      </c>
      <c r="AI3242">
        <v>18</v>
      </c>
      <c r="AJ3242" s="2">
        <f>DATE(emdat_data[[#This Row],[End Year]],emdat_data[[#This Row],[End Month]],emdat_data[[#This Row],[End Day]])</f>
        <v>39921</v>
      </c>
      <c r="AK3242">
        <v>6</v>
      </c>
      <c r="AR3242">
        <v>200000</v>
      </c>
      <c r="AS3242">
        <v>272825</v>
      </c>
      <c r="AT3242">
        <v>240000</v>
      </c>
      <c r="AU3242">
        <v>327390</v>
      </c>
      <c r="AV3242">
        <v>73.307176721938703</v>
      </c>
      <c r="AX3242" t="s">
        <v>14573</v>
      </c>
      <c r="AY3242" t="s">
        <v>14574</v>
      </c>
    </row>
    <row r="3243" spans="1:51" hidden="1" x14ac:dyDescent="0.25">
      <c r="A3243" t="s">
        <v>11448</v>
      </c>
      <c r="B3243">
        <v>2009</v>
      </c>
      <c r="C3243">
        <v>157</v>
      </c>
      <c r="E3243" t="s">
        <v>50</v>
      </c>
      <c r="F3243" t="s">
        <v>63</v>
      </c>
      <c r="G3243" t="s">
        <v>82</v>
      </c>
      <c r="H3243" t="s">
        <v>98</v>
      </c>
      <c r="J3243" t="s">
        <v>11449</v>
      </c>
      <c r="K3243" t="s">
        <v>527</v>
      </c>
      <c r="L3243" t="s">
        <v>528</v>
      </c>
      <c r="M3243" t="s">
        <v>56</v>
      </c>
      <c r="N3243" t="s">
        <v>57</v>
      </c>
      <c r="O3243" t="s">
        <v>11450</v>
      </c>
      <c r="W3243">
        <v>100</v>
      </c>
      <c r="X3243" t="s">
        <v>88</v>
      </c>
      <c r="AA3243" s="1"/>
      <c r="AC3243">
        <v>2009</v>
      </c>
      <c r="AD3243">
        <v>4</v>
      </c>
      <c r="AE3243">
        <v>19</v>
      </c>
      <c r="AF3243" s="2">
        <f>DATE(emdat_data[[#This Row],[Start Year]],emdat_data[[#This Row],[Start Month]],emdat_data[[#This Row],[Start Day]])</f>
        <v>39922</v>
      </c>
      <c r="AG3243">
        <v>2009</v>
      </c>
      <c r="AH3243">
        <v>4</v>
      </c>
      <c r="AI3243">
        <v>20</v>
      </c>
      <c r="AJ3243" s="2">
        <f>DATE(emdat_data[[#This Row],[End Year]],emdat_data[[#This Row],[End Month]],emdat_data[[#This Row],[End Day]])</f>
        <v>39923</v>
      </c>
      <c r="AK3243">
        <v>7</v>
      </c>
      <c r="AL3243">
        <v>84</v>
      </c>
      <c r="AM3243">
        <v>19125</v>
      </c>
      <c r="AO3243">
        <v>19209</v>
      </c>
      <c r="AV3243">
        <v>73.307176721938703</v>
      </c>
      <c r="AX3243" t="s">
        <v>11451</v>
      </c>
      <c r="AY3243" t="s">
        <v>11452</v>
      </c>
    </row>
    <row r="3244" spans="1:51" hidden="1" x14ac:dyDescent="0.25">
      <c r="A3244" t="s">
        <v>12973</v>
      </c>
      <c r="B3244">
        <v>2009</v>
      </c>
      <c r="C3244">
        <v>176</v>
      </c>
      <c r="D3244" t="s">
        <v>12974</v>
      </c>
      <c r="E3244" t="s">
        <v>50</v>
      </c>
      <c r="F3244" t="s">
        <v>71</v>
      </c>
      <c r="G3244" t="s">
        <v>72</v>
      </c>
      <c r="H3244" t="s">
        <v>102</v>
      </c>
      <c r="K3244" t="s">
        <v>2910</v>
      </c>
      <c r="L3244" t="s">
        <v>2911</v>
      </c>
      <c r="M3244" t="s">
        <v>253</v>
      </c>
      <c r="N3244" t="s">
        <v>57</v>
      </c>
      <c r="O3244" t="s">
        <v>12975</v>
      </c>
      <c r="P3244" t="s">
        <v>5176</v>
      </c>
      <c r="Q3244" t="s">
        <v>176</v>
      </c>
      <c r="S3244" t="s">
        <v>127</v>
      </c>
      <c r="T3244" t="s">
        <v>127</v>
      </c>
      <c r="V3244">
        <v>1196</v>
      </c>
      <c r="W3244">
        <v>62470</v>
      </c>
      <c r="X3244" t="s">
        <v>78</v>
      </c>
      <c r="Y3244">
        <v>3851</v>
      </c>
      <c r="Z3244">
        <v>7129</v>
      </c>
      <c r="AA3244" s="1"/>
      <c r="AC3244">
        <v>2009</v>
      </c>
      <c r="AD3244">
        <v>4</v>
      </c>
      <c r="AE3244">
        <v>21</v>
      </c>
      <c r="AF3244" s="2">
        <f>DATE(emdat_data[[#This Row],[Start Year]],emdat_data[[#This Row],[Start Month]],emdat_data[[#This Row],[Start Day]])</f>
        <v>39924</v>
      </c>
      <c r="AG3244">
        <v>2009</v>
      </c>
      <c r="AH3244">
        <v>6</v>
      </c>
      <c r="AI3244">
        <v>1</v>
      </c>
      <c r="AJ3244" s="2">
        <f>DATE(emdat_data[[#This Row],[End Year]],emdat_data[[#This Row],[End Month]],emdat_data[[#This Row],[End Day]])</f>
        <v>39965</v>
      </c>
      <c r="AK3244">
        <v>21</v>
      </c>
      <c r="AM3244">
        <v>15000</v>
      </c>
      <c r="AO3244">
        <v>15000</v>
      </c>
      <c r="AT3244">
        <v>1000</v>
      </c>
      <c r="AU3244">
        <v>1364</v>
      </c>
      <c r="AV3244">
        <v>73.307176721938703</v>
      </c>
      <c r="AX3244" t="s">
        <v>12976</v>
      </c>
      <c r="AY3244" t="s">
        <v>12977</v>
      </c>
    </row>
    <row r="3245" spans="1:51" hidden="1" x14ac:dyDescent="0.25">
      <c r="A3245" t="s">
        <v>11325</v>
      </c>
      <c r="B3245">
        <v>2009</v>
      </c>
      <c r="C3245">
        <v>163</v>
      </c>
      <c r="D3245" t="s">
        <v>11326</v>
      </c>
      <c r="E3245" t="s">
        <v>50</v>
      </c>
      <c r="F3245" t="s">
        <v>71</v>
      </c>
      <c r="G3245" t="s">
        <v>72</v>
      </c>
      <c r="H3245" t="s">
        <v>102</v>
      </c>
      <c r="K3245" t="s">
        <v>335</v>
      </c>
      <c r="L3245" t="s">
        <v>336</v>
      </c>
      <c r="M3245" t="s">
        <v>85</v>
      </c>
      <c r="N3245" t="s">
        <v>86</v>
      </c>
      <c r="O3245" t="s">
        <v>11327</v>
      </c>
      <c r="P3245" t="s">
        <v>134</v>
      </c>
      <c r="Q3245" t="s">
        <v>176</v>
      </c>
      <c r="R3245" t="s">
        <v>653</v>
      </c>
      <c r="S3245" t="s">
        <v>127</v>
      </c>
      <c r="U3245" t="s">
        <v>127</v>
      </c>
      <c r="V3245">
        <v>768</v>
      </c>
      <c r="W3245">
        <v>524400</v>
      </c>
      <c r="X3245" t="s">
        <v>78</v>
      </c>
      <c r="Y3245">
        <v>-319</v>
      </c>
      <c r="Z3245">
        <v>-4543</v>
      </c>
      <c r="AA3245" s="1"/>
      <c r="AC3245">
        <v>2009</v>
      </c>
      <c r="AD3245">
        <v>4</v>
      </c>
      <c r="AE3245">
        <v>22</v>
      </c>
      <c r="AF3245" s="2">
        <f>DATE(emdat_data[[#This Row],[Start Year]],emdat_data[[#This Row],[Start Month]],emdat_data[[#This Row],[Start Day]])</f>
        <v>39925</v>
      </c>
      <c r="AG3245">
        <v>2009</v>
      </c>
      <c r="AH3245">
        <v>5</v>
      </c>
      <c r="AI3245">
        <v>14</v>
      </c>
      <c r="AJ3245" s="2">
        <f>DATE(emdat_data[[#This Row],[End Year]],emdat_data[[#This Row],[End Month]],emdat_data[[#This Row],[End Day]])</f>
        <v>39947</v>
      </c>
      <c r="AK3245">
        <v>56</v>
      </c>
      <c r="AM3245">
        <v>1150900</v>
      </c>
      <c r="AO3245">
        <v>1150900</v>
      </c>
      <c r="AT3245">
        <v>550000</v>
      </c>
      <c r="AU3245">
        <v>750268</v>
      </c>
      <c r="AV3245">
        <v>73.307176721938703</v>
      </c>
      <c r="AW3245" t="s">
        <v>11328</v>
      </c>
      <c r="AY3245" t="s">
        <v>11329</v>
      </c>
    </row>
    <row r="3246" spans="1:51" hidden="1" x14ac:dyDescent="0.25">
      <c r="A3246" t="s">
        <v>12943</v>
      </c>
      <c r="B3246">
        <v>2009</v>
      </c>
      <c r="C3246">
        <v>174</v>
      </c>
      <c r="D3246" t="s">
        <v>12944</v>
      </c>
      <c r="E3246" t="s">
        <v>50</v>
      </c>
      <c r="F3246" t="s">
        <v>63</v>
      </c>
      <c r="G3246" t="s">
        <v>82</v>
      </c>
      <c r="H3246" t="s">
        <v>98</v>
      </c>
      <c r="J3246" t="s">
        <v>12945</v>
      </c>
      <c r="K3246" t="s">
        <v>364</v>
      </c>
      <c r="L3246" t="s">
        <v>365</v>
      </c>
      <c r="M3246" t="s">
        <v>173</v>
      </c>
      <c r="N3246" t="s">
        <v>57</v>
      </c>
      <c r="O3246" t="s">
        <v>5988</v>
      </c>
      <c r="Q3246" t="s">
        <v>72</v>
      </c>
      <c r="R3246" t="s">
        <v>176</v>
      </c>
      <c r="W3246">
        <v>148</v>
      </c>
      <c r="X3246" t="s">
        <v>88</v>
      </c>
      <c r="AA3246" s="1"/>
      <c r="AC3246">
        <v>2009</v>
      </c>
      <c r="AD3246">
        <v>4</v>
      </c>
      <c r="AE3246">
        <v>29</v>
      </c>
      <c r="AF3246" s="2">
        <f>DATE(emdat_data[[#This Row],[Start Year]],emdat_data[[#This Row],[Start Month]],emdat_data[[#This Row],[Start Day]])</f>
        <v>39932</v>
      </c>
      <c r="AG3246">
        <v>2009</v>
      </c>
      <c r="AH3246">
        <v>5</v>
      </c>
      <c r="AI3246">
        <v>5</v>
      </c>
      <c r="AJ3246" s="2">
        <f>DATE(emdat_data[[#This Row],[End Year]],emdat_data[[#This Row],[End Month]],emdat_data[[#This Row],[End Day]])</f>
        <v>39938</v>
      </c>
      <c r="AK3246">
        <v>29</v>
      </c>
      <c r="AL3246">
        <v>8</v>
      </c>
      <c r="AM3246">
        <v>383457</v>
      </c>
      <c r="AO3246">
        <v>383465</v>
      </c>
      <c r="AT3246">
        <v>25810</v>
      </c>
      <c r="AU3246">
        <v>35208</v>
      </c>
      <c r="AV3246">
        <v>73.307176721938703</v>
      </c>
      <c r="AW3246" t="s">
        <v>5989</v>
      </c>
      <c r="AY3246" t="s">
        <v>5990</v>
      </c>
    </row>
    <row r="3247" spans="1:51" hidden="1" x14ac:dyDescent="0.25">
      <c r="A3247" t="s">
        <v>11441</v>
      </c>
      <c r="B3247">
        <v>2009</v>
      </c>
      <c r="C3247">
        <v>159</v>
      </c>
      <c r="D3247" t="s">
        <v>11442</v>
      </c>
      <c r="E3247" t="s">
        <v>50</v>
      </c>
      <c r="F3247" t="s">
        <v>63</v>
      </c>
      <c r="G3247" t="s">
        <v>82</v>
      </c>
      <c r="H3247" t="s">
        <v>157</v>
      </c>
      <c r="I3247" t="s">
        <v>493</v>
      </c>
      <c r="K3247" t="s">
        <v>512</v>
      </c>
      <c r="L3247" t="s">
        <v>513</v>
      </c>
      <c r="M3247" t="s">
        <v>125</v>
      </c>
      <c r="N3247" t="s">
        <v>76</v>
      </c>
      <c r="O3247" t="s">
        <v>11443</v>
      </c>
      <c r="X3247" t="s">
        <v>88</v>
      </c>
      <c r="AA3247" s="1"/>
      <c r="AC3247">
        <v>2009</v>
      </c>
      <c r="AD3247">
        <v>5</v>
      </c>
      <c r="AF3247" s="2">
        <f>DATE(emdat_data[[#This Row],[Start Year]],emdat_data[[#This Row],[Start Month]],emdat_data[[#This Row],[Start Day]])</f>
        <v>39933</v>
      </c>
      <c r="AG3247">
        <v>2009</v>
      </c>
      <c r="AH3247">
        <v>5</v>
      </c>
      <c r="AJ3247" s="2">
        <f>DATE(emdat_data[[#This Row],[End Year]],emdat_data[[#This Row],[End Month]],emdat_data[[#This Row],[End Day]])</f>
        <v>39933</v>
      </c>
      <c r="AM3247">
        <v>800</v>
      </c>
      <c r="AO3247">
        <v>800</v>
      </c>
      <c r="AV3247">
        <v>73.307176721938703</v>
      </c>
      <c r="AX3247" t="s">
        <v>11444</v>
      </c>
      <c r="AY3247" t="s">
        <v>11445</v>
      </c>
    </row>
    <row r="3248" spans="1:51" hidden="1" x14ac:dyDescent="0.25">
      <c r="A3248" t="s">
        <v>14798</v>
      </c>
      <c r="B3248">
        <v>2009</v>
      </c>
      <c r="C3248">
        <v>523</v>
      </c>
      <c r="E3248" t="s">
        <v>50</v>
      </c>
      <c r="F3248" t="s">
        <v>71</v>
      </c>
      <c r="G3248" t="s">
        <v>72</v>
      </c>
      <c r="H3248" t="s">
        <v>102</v>
      </c>
      <c r="K3248" t="s">
        <v>1037</v>
      </c>
      <c r="L3248" t="s">
        <v>1038</v>
      </c>
      <c r="M3248" t="s">
        <v>125</v>
      </c>
      <c r="N3248" t="s">
        <v>76</v>
      </c>
      <c r="O3248" t="s">
        <v>14799</v>
      </c>
      <c r="X3248" t="s">
        <v>78</v>
      </c>
      <c r="AA3248" s="1"/>
      <c r="AC3248">
        <v>2009</v>
      </c>
      <c r="AD3248">
        <v>5</v>
      </c>
      <c r="AF3248" s="2">
        <f>DATE(emdat_data[[#This Row],[Start Year]],emdat_data[[#This Row],[Start Month]],emdat_data[[#This Row],[Start Day]])</f>
        <v>39933</v>
      </c>
      <c r="AG3248">
        <v>2009</v>
      </c>
      <c r="AH3248">
        <v>9</v>
      </c>
      <c r="AJ3248" s="2">
        <f>DATE(emdat_data[[#This Row],[End Year]],emdat_data[[#This Row],[End Month]],emdat_data[[#This Row],[End Day]])</f>
        <v>40056</v>
      </c>
      <c r="AK3248">
        <v>25</v>
      </c>
      <c r="AL3248">
        <v>16</v>
      </c>
      <c r="AM3248">
        <v>20390</v>
      </c>
      <c r="AO3248">
        <v>20406</v>
      </c>
      <c r="AV3248">
        <v>73.307176721938703</v>
      </c>
      <c r="AW3248" t="s">
        <v>14800</v>
      </c>
      <c r="AY3248" t="s">
        <v>14801</v>
      </c>
    </row>
    <row r="3249" spans="1:51" hidden="1" x14ac:dyDescent="0.25">
      <c r="A3249" t="s">
        <v>14864</v>
      </c>
      <c r="B3249">
        <v>2009</v>
      </c>
      <c r="C3249">
        <v>301</v>
      </c>
      <c r="D3249" t="s">
        <v>14865</v>
      </c>
      <c r="E3249" t="s">
        <v>50</v>
      </c>
      <c r="F3249" t="s">
        <v>63</v>
      </c>
      <c r="G3249" t="s">
        <v>64</v>
      </c>
      <c r="H3249" t="s">
        <v>65</v>
      </c>
      <c r="K3249" t="s">
        <v>2573</v>
      </c>
      <c r="L3249" t="s">
        <v>2574</v>
      </c>
      <c r="M3249" t="s">
        <v>85</v>
      </c>
      <c r="N3249" t="s">
        <v>86</v>
      </c>
      <c r="O3249" t="s">
        <v>14866</v>
      </c>
      <c r="X3249" t="s">
        <v>67</v>
      </c>
      <c r="AA3249" s="1"/>
      <c r="AC3249">
        <v>2009</v>
      </c>
      <c r="AD3249">
        <v>5</v>
      </c>
      <c r="AF3249" s="2">
        <f>DATE(emdat_data[[#This Row],[Start Year]],emdat_data[[#This Row],[Start Month]],emdat_data[[#This Row],[Start Day]])</f>
        <v>39933</v>
      </c>
      <c r="AG3249">
        <v>2009</v>
      </c>
      <c r="AH3249">
        <v>8</v>
      </c>
      <c r="AJ3249" s="2">
        <f>DATE(emdat_data[[#This Row],[End Year]],emdat_data[[#This Row],[End Month]],emdat_data[[#This Row],[End Day]])</f>
        <v>40025</v>
      </c>
      <c r="AK3249">
        <v>274</v>
      </c>
      <c r="AL3249">
        <v>24262</v>
      </c>
      <c r="AO3249">
        <v>24262</v>
      </c>
      <c r="AV3249">
        <v>73.307176721938703</v>
      </c>
      <c r="AW3249" t="s">
        <v>14867</v>
      </c>
      <c r="AY3249" t="s">
        <v>14868</v>
      </c>
    </row>
    <row r="3250" spans="1:51" x14ac:dyDescent="0.25">
      <c r="A3250" t="s">
        <v>14851</v>
      </c>
      <c r="B3250">
        <v>2009</v>
      </c>
      <c r="C3250">
        <v>259</v>
      </c>
      <c r="E3250" t="s">
        <v>50</v>
      </c>
      <c r="F3250" t="s">
        <v>119</v>
      </c>
      <c r="G3250" t="s">
        <v>120</v>
      </c>
      <c r="H3250" t="s">
        <v>121</v>
      </c>
      <c r="J3250" t="s">
        <v>14852</v>
      </c>
      <c r="K3250" t="s">
        <v>303</v>
      </c>
      <c r="L3250" t="s">
        <v>304</v>
      </c>
      <c r="M3250" t="s">
        <v>56</v>
      </c>
      <c r="N3250" t="s">
        <v>57</v>
      </c>
      <c r="O3250" t="s">
        <v>14853</v>
      </c>
      <c r="T3250" t="s">
        <v>128</v>
      </c>
      <c r="U3250" t="s">
        <v>128</v>
      </c>
      <c r="X3250" t="s">
        <v>129</v>
      </c>
      <c r="AA3250" s="1"/>
      <c r="AC3250">
        <v>2009</v>
      </c>
      <c r="AD3250">
        <v>5</v>
      </c>
      <c r="AE3250">
        <v>1</v>
      </c>
      <c r="AF3250" s="2">
        <f>DATE(emdat_data[[#This Row],[Start Year]],emdat_data[[#This Row],[Start Month]],emdat_data[[#This Row],[Start Day]])</f>
        <v>39934</v>
      </c>
      <c r="AG3250">
        <v>2009</v>
      </c>
      <c r="AH3250">
        <v>8</v>
      </c>
      <c r="AI3250">
        <v>23</v>
      </c>
      <c r="AJ3250" s="2">
        <f>DATE(emdat_data[[#This Row],[End Year]],emdat_data[[#This Row],[End Month]],emdat_data[[#This Row],[End Day]])</f>
        <v>40048</v>
      </c>
      <c r="AK3250">
        <v>314</v>
      </c>
      <c r="AM3250">
        <v>58874</v>
      </c>
      <c r="AO3250">
        <v>58874</v>
      </c>
      <c r="AV3250">
        <v>73.307176721938703</v>
      </c>
    </row>
    <row r="3251" spans="1:51" hidden="1" x14ac:dyDescent="0.25">
      <c r="A3251" t="s">
        <v>12978</v>
      </c>
      <c r="B3251">
        <v>2009</v>
      </c>
      <c r="C3251">
        <v>184</v>
      </c>
      <c r="E3251" t="s">
        <v>50</v>
      </c>
      <c r="F3251" t="s">
        <v>71</v>
      </c>
      <c r="G3251" t="s">
        <v>72</v>
      </c>
      <c r="H3251" t="s">
        <v>102</v>
      </c>
      <c r="K3251" t="s">
        <v>357</v>
      </c>
      <c r="L3251" t="s">
        <v>358</v>
      </c>
      <c r="M3251" t="s">
        <v>146</v>
      </c>
      <c r="N3251" t="s">
        <v>86</v>
      </c>
      <c r="O3251" t="s">
        <v>12979</v>
      </c>
      <c r="P3251" t="s">
        <v>134</v>
      </c>
      <c r="Q3251" t="s">
        <v>176</v>
      </c>
      <c r="U3251" t="s">
        <v>127</v>
      </c>
      <c r="W3251">
        <v>16460</v>
      </c>
      <c r="X3251" t="s">
        <v>78</v>
      </c>
      <c r="Y3251">
        <v>3766</v>
      </c>
      <c r="Z3251">
        <v>-8128</v>
      </c>
      <c r="AA3251" s="1"/>
      <c r="AC3251">
        <v>2009</v>
      </c>
      <c r="AD3251">
        <v>5</v>
      </c>
      <c r="AE3251">
        <v>3</v>
      </c>
      <c r="AF3251" s="2">
        <f>DATE(emdat_data[[#This Row],[Start Year]],emdat_data[[#This Row],[Start Month]],emdat_data[[#This Row],[Start Day]])</f>
        <v>39936</v>
      </c>
      <c r="AG3251">
        <v>2009</v>
      </c>
      <c r="AH3251">
        <v>5</v>
      </c>
      <c r="AI3251">
        <v>10</v>
      </c>
      <c r="AJ3251" s="2">
        <f>DATE(emdat_data[[#This Row],[End Year]],emdat_data[[#This Row],[End Month]],emdat_data[[#This Row],[End Day]])</f>
        <v>39943</v>
      </c>
      <c r="AN3251">
        <v>900</v>
      </c>
      <c r="AO3251">
        <v>900</v>
      </c>
      <c r="AV3251">
        <v>73.307176721938703</v>
      </c>
      <c r="AW3251" t="s">
        <v>12980</v>
      </c>
      <c r="AY3251" t="s">
        <v>12981</v>
      </c>
    </row>
    <row r="3252" spans="1:51" hidden="1" x14ac:dyDescent="0.25">
      <c r="A3252" t="s">
        <v>13030</v>
      </c>
      <c r="B3252">
        <v>2009</v>
      </c>
      <c r="C3252">
        <v>152</v>
      </c>
      <c r="E3252" t="s">
        <v>50</v>
      </c>
      <c r="F3252" t="s">
        <v>71</v>
      </c>
      <c r="G3252" t="s">
        <v>217</v>
      </c>
      <c r="H3252" t="s">
        <v>217</v>
      </c>
      <c r="K3252" t="s">
        <v>2573</v>
      </c>
      <c r="L3252" t="s">
        <v>2574</v>
      </c>
      <c r="M3252" t="s">
        <v>85</v>
      </c>
      <c r="N3252" t="s">
        <v>86</v>
      </c>
      <c r="O3252" t="s">
        <v>13031</v>
      </c>
      <c r="AA3252" s="1"/>
      <c r="AC3252">
        <v>2009</v>
      </c>
      <c r="AD3252">
        <v>5</v>
      </c>
      <c r="AE3252">
        <v>5</v>
      </c>
      <c r="AF3252" s="2">
        <f>DATE(emdat_data[[#This Row],[Start Year]],emdat_data[[#This Row],[Start Month]],emdat_data[[#This Row],[Start Day]])</f>
        <v>39938</v>
      </c>
      <c r="AG3252">
        <v>2009</v>
      </c>
      <c r="AH3252">
        <v>5</v>
      </c>
      <c r="AI3252">
        <v>5</v>
      </c>
      <c r="AJ3252" s="2">
        <f>DATE(emdat_data[[#This Row],[End Year]],emdat_data[[#This Row],[End Month]],emdat_data[[#This Row],[End Day]])</f>
        <v>39938</v>
      </c>
      <c r="AK3252">
        <v>33</v>
      </c>
      <c r="AM3252">
        <v>12</v>
      </c>
      <c r="AN3252">
        <v>150</v>
      </c>
      <c r="AO3252">
        <v>162</v>
      </c>
      <c r="AV3252">
        <v>73.307176721938703</v>
      </c>
      <c r="AX3252" t="s">
        <v>13032</v>
      </c>
      <c r="AY3252" t="s">
        <v>13033</v>
      </c>
    </row>
    <row r="3253" spans="1:51" hidden="1" x14ac:dyDescent="0.25">
      <c r="A3253" t="s">
        <v>13091</v>
      </c>
      <c r="B3253">
        <v>2009</v>
      </c>
      <c r="C3253">
        <v>178</v>
      </c>
      <c r="E3253" t="s">
        <v>50</v>
      </c>
      <c r="F3253" t="s">
        <v>350</v>
      </c>
      <c r="G3253" t="s">
        <v>477</v>
      </c>
      <c r="H3253" t="s">
        <v>503</v>
      </c>
      <c r="K3253" t="s">
        <v>357</v>
      </c>
      <c r="L3253" t="s">
        <v>358</v>
      </c>
      <c r="M3253" t="s">
        <v>146</v>
      </c>
      <c r="N3253" t="s">
        <v>86</v>
      </c>
      <c r="O3253" t="s">
        <v>13092</v>
      </c>
      <c r="P3253" t="s">
        <v>13093</v>
      </c>
      <c r="X3253" t="s">
        <v>78</v>
      </c>
      <c r="AA3253" s="1"/>
      <c r="AC3253">
        <v>2009</v>
      </c>
      <c r="AD3253">
        <v>5</v>
      </c>
      <c r="AE3253">
        <v>5</v>
      </c>
      <c r="AF3253" s="2">
        <f>DATE(emdat_data[[#This Row],[Start Year]],emdat_data[[#This Row],[Start Month]],emdat_data[[#This Row],[Start Day]])</f>
        <v>39938</v>
      </c>
      <c r="AG3253">
        <v>2009</v>
      </c>
      <c r="AH3253">
        <v>5</v>
      </c>
      <c r="AI3253">
        <v>11</v>
      </c>
      <c r="AJ3253" s="2">
        <f>DATE(emdat_data[[#This Row],[End Year]],emdat_data[[#This Row],[End Month]],emdat_data[[#This Row],[End Day]])</f>
        <v>39944</v>
      </c>
      <c r="AL3253">
        <v>29</v>
      </c>
      <c r="AN3253">
        <v>234</v>
      </c>
      <c r="AO3253">
        <v>263</v>
      </c>
      <c r="AT3253">
        <v>100000</v>
      </c>
      <c r="AU3253">
        <v>136412</v>
      </c>
      <c r="AV3253">
        <v>73.307176721938703</v>
      </c>
      <c r="AX3253" t="s">
        <v>13094</v>
      </c>
      <c r="AY3253" t="s">
        <v>13095</v>
      </c>
    </row>
    <row r="3254" spans="1:51" x14ac:dyDescent="0.25">
      <c r="A3254" t="s">
        <v>14808</v>
      </c>
      <c r="B3254">
        <v>2009</v>
      </c>
      <c r="C3254">
        <v>543</v>
      </c>
      <c r="E3254" t="s">
        <v>50</v>
      </c>
      <c r="F3254" t="s">
        <v>119</v>
      </c>
      <c r="G3254" t="s">
        <v>120</v>
      </c>
      <c r="H3254" t="s">
        <v>301</v>
      </c>
      <c r="J3254" t="s">
        <v>265</v>
      </c>
      <c r="K3254" t="s">
        <v>280</v>
      </c>
      <c r="L3254" t="s">
        <v>281</v>
      </c>
      <c r="M3254" t="s">
        <v>260</v>
      </c>
      <c r="N3254" t="s">
        <v>76</v>
      </c>
      <c r="O3254" t="s">
        <v>14809</v>
      </c>
      <c r="T3254" t="s">
        <v>128</v>
      </c>
      <c r="U3254" t="s">
        <v>128</v>
      </c>
      <c r="X3254" t="s">
        <v>129</v>
      </c>
      <c r="AA3254" s="1"/>
      <c r="AC3254">
        <v>2009</v>
      </c>
      <c r="AD3254">
        <v>5</v>
      </c>
      <c r="AE3254">
        <v>5</v>
      </c>
      <c r="AF3254" s="2">
        <f>DATE(emdat_data[[#This Row],[Start Year]],emdat_data[[#This Row],[Start Month]],emdat_data[[#This Row],[Start Day]])</f>
        <v>39938</v>
      </c>
      <c r="AG3254">
        <v>2010</v>
      </c>
      <c r="AH3254">
        <v>3</v>
      </c>
      <c r="AI3254">
        <v>8</v>
      </c>
      <c r="AJ3254" s="2">
        <f>DATE(emdat_data[[#This Row],[End Year]],emdat_data[[#This Row],[End Month]],emdat_data[[#This Row],[End Day]])</f>
        <v>40245</v>
      </c>
      <c r="AK3254">
        <v>43</v>
      </c>
      <c r="AM3254">
        <v>466</v>
      </c>
      <c r="AO3254">
        <v>466</v>
      </c>
      <c r="AV3254">
        <v>73.307176721938703</v>
      </c>
    </row>
    <row r="3255" spans="1:51" hidden="1" x14ac:dyDescent="0.25">
      <c r="A3255" t="s">
        <v>12946</v>
      </c>
      <c r="B3255">
        <v>2009</v>
      </c>
      <c r="C3255">
        <v>165</v>
      </c>
      <c r="E3255" t="s">
        <v>50</v>
      </c>
      <c r="F3255" t="s">
        <v>63</v>
      </c>
      <c r="G3255" t="s">
        <v>82</v>
      </c>
      <c r="H3255" t="s">
        <v>98</v>
      </c>
      <c r="J3255" t="s">
        <v>12947</v>
      </c>
      <c r="K3255" t="s">
        <v>364</v>
      </c>
      <c r="L3255" t="s">
        <v>365</v>
      </c>
      <c r="M3255" t="s">
        <v>173</v>
      </c>
      <c r="N3255" t="s">
        <v>57</v>
      </c>
      <c r="O3255" t="s">
        <v>12948</v>
      </c>
      <c r="Q3255" t="s">
        <v>176</v>
      </c>
      <c r="R3255" t="s">
        <v>72</v>
      </c>
      <c r="W3255">
        <v>139</v>
      </c>
      <c r="X3255" t="s">
        <v>88</v>
      </c>
      <c r="AA3255" s="1"/>
      <c r="AC3255">
        <v>2009</v>
      </c>
      <c r="AD3255">
        <v>5</v>
      </c>
      <c r="AE3255">
        <v>7</v>
      </c>
      <c r="AF3255" s="2">
        <f>DATE(emdat_data[[#This Row],[Start Year]],emdat_data[[#This Row],[Start Month]],emdat_data[[#This Row],[Start Day]])</f>
        <v>39940</v>
      </c>
      <c r="AG3255">
        <v>2009</v>
      </c>
      <c r="AH3255">
        <v>5</v>
      </c>
      <c r="AI3255">
        <v>10</v>
      </c>
      <c r="AJ3255" s="2">
        <f>DATE(emdat_data[[#This Row],[End Year]],emdat_data[[#This Row],[End Month]],emdat_data[[#This Row],[End Day]])</f>
        <v>39943</v>
      </c>
      <c r="AK3255">
        <v>77</v>
      </c>
      <c r="AL3255">
        <v>53</v>
      </c>
      <c r="AM3255">
        <v>400954</v>
      </c>
      <c r="AO3255">
        <v>401007</v>
      </c>
      <c r="AT3255">
        <v>30342</v>
      </c>
      <c r="AU3255">
        <v>41390</v>
      </c>
      <c r="AV3255">
        <v>73.307176721938703</v>
      </c>
      <c r="AX3255" t="s">
        <v>12949</v>
      </c>
      <c r="AY3255" t="s">
        <v>12950</v>
      </c>
    </row>
    <row r="3256" spans="1:51" hidden="1" x14ac:dyDescent="0.25">
      <c r="A3256" t="s">
        <v>14954</v>
      </c>
      <c r="B3256">
        <v>2009</v>
      </c>
      <c r="C3256">
        <v>604</v>
      </c>
      <c r="E3256" t="s">
        <v>50</v>
      </c>
      <c r="F3256" t="s">
        <v>63</v>
      </c>
      <c r="G3256" t="s">
        <v>82</v>
      </c>
      <c r="H3256" t="s">
        <v>157</v>
      </c>
      <c r="I3256" t="s">
        <v>418</v>
      </c>
      <c r="K3256" t="s">
        <v>357</v>
      </c>
      <c r="L3256" t="s">
        <v>358</v>
      </c>
      <c r="M3256" t="s">
        <v>146</v>
      </c>
      <c r="N3256" t="s">
        <v>86</v>
      </c>
      <c r="O3256" t="s">
        <v>14955</v>
      </c>
      <c r="X3256" t="s">
        <v>88</v>
      </c>
      <c r="AA3256" s="1"/>
      <c r="AC3256">
        <v>2009</v>
      </c>
      <c r="AD3256">
        <v>5</v>
      </c>
      <c r="AE3256">
        <v>7</v>
      </c>
      <c r="AF3256" s="2">
        <f>DATE(emdat_data[[#This Row],[Start Year]],emdat_data[[#This Row],[Start Month]],emdat_data[[#This Row],[Start Day]])</f>
        <v>39940</v>
      </c>
      <c r="AG3256">
        <v>2009</v>
      </c>
      <c r="AH3256">
        <v>5</v>
      </c>
      <c r="AI3256">
        <v>9</v>
      </c>
      <c r="AJ3256" s="2">
        <f>DATE(emdat_data[[#This Row],[End Year]],emdat_data[[#This Row],[End Month]],emdat_data[[#This Row],[End Day]])</f>
        <v>39942</v>
      </c>
      <c r="AK3256">
        <v>7</v>
      </c>
      <c r="AR3256">
        <v>600000</v>
      </c>
      <c r="AS3256">
        <v>818474</v>
      </c>
      <c r="AT3256">
        <v>850000</v>
      </c>
      <c r="AU3256">
        <v>1159504</v>
      </c>
      <c r="AV3256">
        <v>73.307176721938703</v>
      </c>
      <c r="AW3256" t="s">
        <v>14956</v>
      </c>
      <c r="AY3256" t="s">
        <v>14957</v>
      </c>
    </row>
    <row r="3257" spans="1:51" hidden="1" x14ac:dyDescent="0.25">
      <c r="A3257" t="s">
        <v>13244</v>
      </c>
      <c r="B3257">
        <v>2009</v>
      </c>
      <c r="C3257">
        <v>640</v>
      </c>
      <c r="E3257" t="s">
        <v>50</v>
      </c>
      <c r="F3257" t="s">
        <v>63</v>
      </c>
      <c r="G3257" t="s">
        <v>82</v>
      </c>
      <c r="H3257" t="s">
        <v>157</v>
      </c>
      <c r="I3257" t="s">
        <v>493</v>
      </c>
      <c r="K3257" t="s">
        <v>226</v>
      </c>
      <c r="L3257" t="s">
        <v>227</v>
      </c>
      <c r="M3257" t="s">
        <v>56</v>
      </c>
      <c r="N3257" t="s">
        <v>57</v>
      </c>
      <c r="O3257" t="s">
        <v>1374</v>
      </c>
      <c r="Q3257" t="s">
        <v>900</v>
      </c>
      <c r="X3257" t="s">
        <v>88</v>
      </c>
      <c r="AA3257" s="1"/>
      <c r="AC3257">
        <v>2009</v>
      </c>
      <c r="AD3257">
        <v>5</v>
      </c>
      <c r="AE3257">
        <v>11</v>
      </c>
      <c r="AF3257" s="2">
        <f>DATE(emdat_data[[#This Row],[Start Year]],emdat_data[[#This Row],[Start Month]],emdat_data[[#This Row],[Start Day]])</f>
        <v>39944</v>
      </c>
      <c r="AG3257">
        <v>2009</v>
      </c>
      <c r="AH3257">
        <v>5</v>
      </c>
      <c r="AI3257">
        <v>11</v>
      </c>
      <c r="AJ3257" s="2">
        <f>DATE(emdat_data[[#This Row],[End Year]],emdat_data[[#This Row],[End Month]],emdat_data[[#This Row],[End Day]])</f>
        <v>39944</v>
      </c>
      <c r="AK3257">
        <v>32</v>
      </c>
      <c r="AL3257">
        <v>23</v>
      </c>
      <c r="AO3257">
        <v>23</v>
      </c>
      <c r="AV3257">
        <v>73.307176721938703</v>
      </c>
      <c r="AW3257" t="s">
        <v>1375</v>
      </c>
      <c r="AY3257" t="s">
        <v>1376</v>
      </c>
    </row>
    <row r="3258" spans="1:51" hidden="1" x14ac:dyDescent="0.25">
      <c r="A3258" t="s">
        <v>11528</v>
      </c>
      <c r="B3258">
        <v>2009</v>
      </c>
      <c r="C3258">
        <v>198</v>
      </c>
      <c r="E3258" t="s">
        <v>50</v>
      </c>
      <c r="F3258" t="s">
        <v>71</v>
      </c>
      <c r="G3258" t="s">
        <v>72</v>
      </c>
      <c r="H3258" t="s">
        <v>102</v>
      </c>
      <c r="K3258" t="s">
        <v>1342</v>
      </c>
      <c r="L3258" t="s">
        <v>1343</v>
      </c>
      <c r="M3258" t="s">
        <v>1194</v>
      </c>
      <c r="N3258" t="s">
        <v>86</v>
      </c>
      <c r="O3258" t="s">
        <v>11529</v>
      </c>
      <c r="P3258" t="s">
        <v>134</v>
      </c>
      <c r="W3258">
        <v>5754</v>
      </c>
      <c r="X3258" t="s">
        <v>78</v>
      </c>
      <c r="Y3258">
        <v>1956</v>
      </c>
      <c r="Z3258">
        <v>-7233</v>
      </c>
      <c r="AA3258" s="1"/>
      <c r="AC3258">
        <v>2009</v>
      </c>
      <c r="AD3258">
        <v>5</v>
      </c>
      <c r="AE3258">
        <v>15</v>
      </c>
      <c r="AF3258" s="2">
        <f>DATE(emdat_data[[#This Row],[Start Year]],emdat_data[[#This Row],[Start Month]],emdat_data[[#This Row],[Start Day]])</f>
        <v>39948</v>
      </c>
      <c r="AG3258">
        <v>2009</v>
      </c>
      <c r="AH3258">
        <v>5</v>
      </c>
      <c r="AI3258">
        <v>21</v>
      </c>
      <c r="AJ3258" s="2">
        <f>DATE(emdat_data[[#This Row],[End Year]],emdat_data[[#This Row],[End Month]],emdat_data[[#This Row],[End Day]])</f>
        <v>39954</v>
      </c>
      <c r="AK3258">
        <v>11</v>
      </c>
      <c r="AN3258">
        <v>9910</v>
      </c>
      <c r="AO3258">
        <v>9910</v>
      </c>
      <c r="AV3258">
        <v>73.307176721938703</v>
      </c>
      <c r="AW3258" t="s">
        <v>1644</v>
      </c>
      <c r="AX3258" t="s">
        <v>11530</v>
      </c>
      <c r="AY3258" t="s">
        <v>11531</v>
      </c>
    </row>
    <row r="3259" spans="1:51" hidden="1" x14ac:dyDescent="0.25">
      <c r="A3259" t="s">
        <v>13038</v>
      </c>
      <c r="B3259">
        <v>2009</v>
      </c>
      <c r="C3259">
        <v>193</v>
      </c>
      <c r="E3259" t="s">
        <v>50</v>
      </c>
      <c r="F3259" t="s">
        <v>63</v>
      </c>
      <c r="G3259" t="s">
        <v>82</v>
      </c>
      <c r="H3259" t="s">
        <v>157</v>
      </c>
      <c r="I3259" t="s">
        <v>418</v>
      </c>
      <c r="K3259" t="s">
        <v>364</v>
      </c>
      <c r="L3259" t="s">
        <v>365</v>
      </c>
      <c r="M3259" t="s">
        <v>173</v>
      </c>
      <c r="N3259" t="s">
        <v>57</v>
      </c>
      <c r="O3259" t="s">
        <v>13039</v>
      </c>
      <c r="X3259" t="s">
        <v>88</v>
      </c>
      <c r="AA3259" s="1"/>
      <c r="AC3259">
        <v>2009</v>
      </c>
      <c r="AD3259">
        <v>5</v>
      </c>
      <c r="AE3259">
        <v>15</v>
      </c>
      <c r="AF3259" s="2">
        <f>DATE(emdat_data[[#This Row],[Start Year]],emdat_data[[#This Row],[Start Month]],emdat_data[[#This Row],[Start Day]])</f>
        <v>39948</v>
      </c>
      <c r="AG3259">
        <v>2009</v>
      </c>
      <c r="AH3259">
        <v>5</v>
      </c>
      <c r="AI3259">
        <v>15</v>
      </c>
      <c r="AJ3259" s="2">
        <f>DATE(emdat_data[[#This Row],[End Year]],emdat_data[[#This Row],[End Month]],emdat_data[[#This Row],[End Day]])</f>
        <v>39948</v>
      </c>
      <c r="AN3259">
        <v>100</v>
      </c>
      <c r="AO3259">
        <v>100</v>
      </c>
      <c r="AT3259">
        <v>5</v>
      </c>
      <c r="AU3259">
        <v>7</v>
      </c>
      <c r="AV3259">
        <v>73.307176721938703</v>
      </c>
      <c r="AX3259" t="s">
        <v>13040</v>
      </c>
      <c r="AY3259" t="s">
        <v>13041</v>
      </c>
    </row>
    <row r="3260" spans="1:51" hidden="1" x14ac:dyDescent="0.25">
      <c r="A3260" t="s">
        <v>13046</v>
      </c>
      <c r="B3260">
        <v>2009</v>
      </c>
      <c r="C3260">
        <v>194</v>
      </c>
      <c r="E3260" t="s">
        <v>50</v>
      </c>
      <c r="F3260" t="s">
        <v>71</v>
      </c>
      <c r="G3260" t="s">
        <v>72</v>
      </c>
      <c r="H3260" t="s">
        <v>170</v>
      </c>
      <c r="K3260" t="s">
        <v>364</v>
      </c>
      <c r="L3260" t="s">
        <v>365</v>
      </c>
      <c r="M3260" t="s">
        <v>173</v>
      </c>
      <c r="N3260" t="s">
        <v>57</v>
      </c>
      <c r="O3260" t="s">
        <v>13047</v>
      </c>
      <c r="P3260" t="s">
        <v>642</v>
      </c>
      <c r="X3260" t="s">
        <v>78</v>
      </c>
      <c r="AA3260" s="1"/>
      <c r="AC3260">
        <v>2009</v>
      </c>
      <c r="AD3260">
        <v>5</v>
      </c>
      <c r="AE3260">
        <v>18</v>
      </c>
      <c r="AF3260" s="2">
        <f>DATE(emdat_data[[#This Row],[Start Year]],emdat_data[[#This Row],[Start Month]],emdat_data[[#This Row],[Start Day]])</f>
        <v>39951</v>
      </c>
      <c r="AG3260">
        <v>2009</v>
      </c>
      <c r="AH3260">
        <v>5</v>
      </c>
      <c r="AI3260">
        <v>18</v>
      </c>
      <c r="AJ3260" s="2">
        <f>DATE(emdat_data[[#This Row],[End Year]],emdat_data[[#This Row],[End Month]],emdat_data[[#This Row],[End Day]])</f>
        <v>39951</v>
      </c>
      <c r="AM3260">
        <v>34325</v>
      </c>
      <c r="AO3260">
        <v>34325</v>
      </c>
      <c r="AV3260">
        <v>73.307176721938703</v>
      </c>
      <c r="AX3260" t="s">
        <v>13048</v>
      </c>
      <c r="AY3260" t="s">
        <v>13049</v>
      </c>
    </row>
    <row r="3261" spans="1:51" hidden="1" x14ac:dyDescent="0.25">
      <c r="A3261" t="s">
        <v>13055</v>
      </c>
      <c r="B3261">
        <v>2009</v>
      </c>
      <c r="C3261">
        <v>195</v>
      </c>
      <c r="E3261" t="s">
        <v>50</v>
      </c>
      <c r="F3261" t="s">
        <v>71</v>
      </c>
      <c r="G3261" t="s">
        <v>72</v>
      </c>
      <c r="H3261" t="s">
        <v>102</v>
      </c>
      <c r="K3261" t="s">
        <v>364</v>
      </c>
      <c r="L3261" t="s">
        <v>365</v>
      </c>
      <c r="M3261" t="s">
        <v>173</v>
      </c>
      <c r="N3261" t="s">
        <v>57</v>
      </c>
      <c r="O3261" t="s">
        <v>13056</v>
      </c>
      <c r="X3261" t="s">
        <v>78</v>
      </c>
      <c r="AA3261" s="1"/>
      <c r="AC3261">
        <v>2009</v>
      </c>
      <c r="AD3261">
        <v>5</v>
      </c>
      <c r="AE3261">
        <v>18</v>
      </c>
      <c r="AF3261" s="2">
        <f>DATE(emdat_data[[#This Row],[Start Year]],emdat_data[[#This Row],[Start Month]],emdat_data[[#This Row],[Start Day]])</f>
        <v>39951</v>
      </c>
      <c r="AG3261">
        <v>2009</v>
      </c>
      <c r="AH3261">
        <v>5</v>
      </c>
      <c r="AI3261">
        <v>18</v>
      </c>
      <c r="AJ3261" s="2">
        <f>DATE(emdat_data[[#This Row],[End Year]],emdat_data[[#This Row],[End Month]],emdat_data[[#This Row],[End Day]])</f>
        <v>39951</v>
      </c>
      <c r="AM3261">
        <v>715</v>
      </c>
      <c r="AO3261">
        <v>715</v>
      </c>
      <c r="AV3261">
        <v>73.307176721938703</v>
      </c>
      <c r="AX3261" t="s">
        <v>13044</v>
      </c>
      <c r="AY3261" t="s">
        <v>13045</v>
      </c>
    </row>
    <row r="3262" spans="1:51" hidden="1" x14ac:dyDescent="0.25">
      <c r="A3262" t="s">
        <v>13057</v>
      </c>
      <c r="B3262">
        <v>2009</v>
      </c>
      <c r="C3262">
        <v>192</v>
      </c>
      <c r="E3262" t="s">
        <v>50</v>
      </c>
      <c r="F3262" t="s">
        <v>71</v>
      </c>
      <c r="G3262" t="s">
        <v>217</v>
      </c>
      <c r="H3262" t="s">
        <v>217</v>
      </c>
      <c r="K3262" t="s">
        <v>364</v>
      </c>
      <c r="L3262" t="s">
        <v>365</v>
      </c>
      <c r="M3262" t="s">
        <v>173</v>
      </c>
      <c r="N3262" t="s">
        <v>57</v>
      </c>
      <c r="O3262" t="s">
        <v>13058</v>
      </c>
      <c r="P3262" t="s">
        <v>642</v>
      </c>
      <c r="AA3262" s="1"/>
      <c r="AC3262">
        <v>2009</v>
      </c>
      <c r="AD3262">
        <v>5</v>
      </c>
      <c r="AE3262">
        <v>18</v>
      </c>
      <c r="AF3262" s="2">
        <f>DATE(emdat_data[[#This Row],[Start Year]],emdat_data[[#This Row],[Start Month]],emdat_data[[#This Row],[Start Day]])</f>
        <v>39951</v>
      </c>
      <c r="AG3262">
        <v>2009</v>
      </c>
      <c r="AH3262">
        <v>5</v>
      </c>
      <c r="AI3262">
        <v>18</v>
      </c>
      <c r="AJ3262" s="2">
        <f>DATE(emdat_data[[#This Row],[End Year]],emdat_data[[#This Row],[End Month]],emdat_data[[#This Row],[End Day]])</f>
        <v>39951</v>
      </c>
      <c r="AK3262">
        <v>10</v>
      </c>
      <c r="AL3262">
        <v>16</v>
      </c>
      <c r="AO3262">
        <v>16</v>
      </c>
      <c r="AV3262">
        <v>73.307176721938703</v>
      </c>
      <c r="AX3262" t="s">
        <v>12738</v>
      </c>
      <c r="AY3262" t="s">
        <v>12739</v>
      </c>
    </row>
    <row r="3263" spans="1:51" hidden="1" x14ac:dyDescent="0.25">
      <c r="A3263" t="s">
        <v>11396</v>
      </c>
      <c r="B3263">
        <v>2009</v>
      </c>
      <c r="C3263">
        <v>230</v>
      </c>
      <c r="E3263" t="s">
        <v>50</v>
      </c>
      <c r="F3263" t="s">
        <v>63</v>
      </c>
      <c r="G3263" t="s">
        <v>82</v>
      </c>
      <c r="H3263" t="s">
        <v>157</v>
      </c>
      <c r="I3263" t="s">
        <v>493</v>
      </c>
      <c r="K3263" t="s">
        <v>93</v>
      </c>
      <c r="L3263" t="s">
        <v>94</v>
      </c>
      <c r="M3263" t="s">
        <v>95</v>
      </c>
      <c r="N3263" t="s">
        <v>96</v>
      </c>
      <c r="O3263" t="s">
        <v>678</v>
      </c>
      <c r="Q3263" t="s">
        <v>72</v>
      </c>
      <c r="W3263">
        <v>130</v>
      </c>
      <c r="X3263" t="s">
        <v>88</v>
      </c>
      <c r="Y3263">
        <v>-2905</v>
      </c>
      <c r="Z3263">
        <v>15273</v>
      </c>
      <c r="AA3263" s="1"/>
      <c r="AC3263">
        <v>2009</v>
      </c>
      <c r="AD3263">
        <v>5</v>
      </c>
      <c r="AE3263">
        <v>19</v>
      </c>
      <c r="AF3263" s="2">
        <f>DATE(emdat_data[[#This Row],[Start Year]],emdat_data[[#This Row],[Start Month]],emdat_data[[#This Row],[Start Day]])</f>
        <v>39952</v>
      </c>
      <c r="AG3263">
        <v>2009</v>
      </c>
      <c r="AH3263">
        <v>5</v>
      </c>
      <c r="AI3263">
        <v>28</v>
      </c>
      <c r="AJ3263" s="2">
        <f>DATE(emdat_data[[#This Row],[End Year]],emdat_data[[#This Row],[End Month]],emdat_data[[#This Row],[End Day]])</f>
        <v>39961</v>
      </c>
      <c r="AK3263">
        <v>1</v>
      </c>
      <c r="AM3263">
        <v>15000</v>
      </c>
      <c r="AO3263">
        <v>15000</v>
      </c>
      <c r="AT3263">
        <v>60000</v>
      </c>
      <c r="AU3263">
        <v>81847</v>
      </c>
      <c r="AV3263">
        <v>73.307176721938703</v>
      </c>
      <c r="AW3263" t="s">
        <v>680</v>
      </c>
      <c r="AY3263" t="s">
        <v>681</v>
      </c>
    </row>
    <row r="3264" spans="1:51" hidden="1" x14ac:dyDescent="0.25">
      <c r="A3264" t="s">
        <v>11315</v>
      </c>
      <c r="B3264">
        <v>2009</v>
      </c>
      <c r="C3264">
        <v>204</v>
      </c>
      <c r="D3264" t="s">
        <v>11316</v>
      </c>
      <c r="E3264" t="s">
        <v>50</v>
      </c>
      <c r="F3264" t="s">
        <v>63</v>
      </c>
      <c r="G3264" t="s">
        <v>82</v>
      </c>
      <c r="H3264" t="s">
        <v>98</v>
      </c>
      <c r="J3264" t="s">
        <v>11317</v>
      </c>
      <c r="K3264" t="s">
        <v>226</v>
      </c>
      <c r="L3264" t="s">
        <v>227</v>
      </c>
      <c r="M3264" t="s">
        <v>56</v>
      </c>
      <c r="N3264" t="s">
        <v>57</v>
      </c>
      <c r="O3264" t="s">
        <v>11318</v>
      </c>
      <c r="Q3264" t="s">
        <v>72</v>
      </c>
      <c r="R3264" t="s">
        <v>176</v>
      </c>
      <c r="W3264">
        <v>110</v>
      </c>
      <c r="X3264" t="s">
        <v>88</v>
      </c>
      <c r="AA3264" s="1"/>
      <c r="AC3264">
        <v>2009</v>
      </c>
      <c r="AD3264">
        <v>5</v>
      </c>
      <c r="AE3264">
        <v>25</v>
      </c>
      <c r="AF3264" s="2">
        <f>DATE(emdat_data[[#This Row],[Start Year]],emdat_data[[#This Row],[Start Month]],emdat_data[[#This Row],[Start Day]])</f>
        <v>39958</v>
      </c>
      <c r="AG3264">
        <v>2009</v>
      </c>
      <c r="AH3264">
        <v>5</v>
      </c>
      <c r="AI3264">
        <v>25</v>
      </c>
      <c r="AJ3264" s="2">
        <f>DATE(emdat_data[[#This Row],[End Year]],emdat_data[[#This Row],[End Month]],emdat_data[[#This Row],[End Day]])</f>
        <v>39958</v>
      </c>
      <c r="AK3264">
        <v>96</v>
      </c>
      <c r="AM3264">
        <v>5100000</v>
      </c>
      <c r="AO3264">
        <v>5100000</v>
      </c>
      <c r="AV3264">
        <v>73.307176721938703</v>
      </c>
      <c r="AX3264" t="s">
        <v>11319</v>
      </c>
      <c r="AY3264" t="s">
        <v>11320</v>
      </c>
    </row>
    <row r="3265" spans="1:51" hidden="1" x14ac:dyDescent="0.25">
      <c r="A3265" t="s">
        <v>11321</v>
      </c>
      <c r="B3265">
        <v>2009</v>
      </c>
      <c r="C3265">
        <v>204</v>
      </c>
      <c r="D3265" t="s">
        <v>11316</v>
      </c>
      <c r="E3265" t="s">
        <v>50</v>
      </c>
      <c r="F3265" t="s">
        <v>63</v>
      </c>
      <c r="G3265" t="s">
        <v>82</v>
      </c>
      <c r="H3265" t="s">
        <v>98</v>
      </c>
      <c r="J3265" t="s">
        <v>11317</v>
      </c>
      <c r="K3265" t="s">
        <v>527</v>
      </c>
      <c r="L3265" t="s">
        <v>528</v>
      </c>
      <c r="M3265" t="s">
        <v>56</v>
      </c>
      <c r="N3265" t="s">
        <v>57</v>
      </c>
      <c r="O3265" t="s">
        <v>11322</v>
      </c>
      <c r="Q3265" t="s">
        <v>653</v>
      </c>
      <c r="R3265" t="s">
        <v>1619</v>
      </c>
      <c r="S3265" t="s">
        <v>127</v>
      </c>
      <c r="V3265">
        <v>14239</v>
      </c>
      <c r="W3265">
        <v>90</v>
      </c>
      <c r="X3265" t="s">
        <v>88</v>
      </c>
      <c r="Y3265">
        <v>2216</v>
      </c>
      <c r="Z3265">
        <v>8909</v>
      </c>
      <c r="AA3265" s="1"/>
      <c r="AC3265">
        <v>2009</v>
      </c>
      <c r="AD3265">
        <v>5</v>
      </c>
      <c r="AE3265">
        <v>25</v>
      </c>
      <c r="AF3265" s="2">
        <f>DATE(emdat_data[[#This Row],[Start Year]],emdat_data[[#This Row],[Start Month]],emdat_data[[#This Row],[Start Day]])</f>
        <v>39958</v>
      </c>
      <c r="AG3265">
        <v>2009</v>
      </c>
      <c r="AH3265">
        <v>5</v>
      </c>
      <c r="AI3265">
        <v>26</v>
      </c>
      <c r="AJ3265" s="2">
        <f>DATE(emdat_data[[#This Row],[End Year]],emdat_data[[#This Row],[End Month]],emdat_data[[#This Row],[End Day]])</f>
        <v>39959</v>
      </c>
      <c r="AK3265">
        <v>190</v>
      </c>
      <c r="AL3265">
        <v>7103</v>
      </c>
      <c r="AM3265">
        <v>3928238</v>
      </c>
      <c r="AO3265">
        <v>3935341</v>
      </c>
      <c r="AT3265">
        <v>270000</v>
      </c>
      <c r="AU3265">
        <v>368313</v>
      </c>
      <c r="AV3265">
        <v>73.307176721938703</v>
      </c>
      <c r="AX3265" t="s">
        <v>11323</v>
      </c>
      <c r="AY3265" t="s">
        <v>11324</v>
      </c>
    </row>
    <row r="3266" spans="1:51" hidden="1" x14ac:dyDescent="0.25">
      <c r="A3266" t="s">
        <v>13059</v>
      </c>
      <c r="B3266">
        <v>2009</v>
      </c>
      <c r="C3266">
        <v>211</v>
      </c>
      <c r="E3266" t="s">
        <v>50</v>
      </c>
      <c r="F3266" t="s">
        <v>71</v>
      </c>
      <c r="G3266" t="s">
        <v>217</v>
      </c>
      <c r="H3266" t="s">
        <v>217</v>
      </c>
      <c r="K3266" t="s">
        <v>2556</v>
      </c>
      <c r="L3266" t="s">
        <v>2557</v>
      </c>
      <c r="M3266" t="s">
        <v>1262</v>
      </c>
      <c r="N3266" t="s">
        <v>96</v>
      </c>
      <c r="O3266" t="s">
        <v>13060</v>
      </c>
      <c r="P3266" t="s">
        <v>134</v>
      </c>
      <c r="AA3266" s="1"/>
      <c r="AC3266">
        <v>2009</v>
      </c>
      <c r="AD3266">
        <v>5</v>
      </c>
      <c r="AE3266">
        <v>26</v>
      </c>
      <c r="AF3266" s="2">
        <f>DATE(emdat_data[[#This Row],[Start Year]],emdat_data[[#This Row],[Start Month]],emdat_data[[#This Row],[Start Day]])</f>
        <v>39959</v>
      </c>
      <c r="AG3266">
        <v>2009</v>
      </c>
      <c r="AH3266">
        <v>5</v>
      </c>
      <c r="AI3266">
        <v>26</v>
      </c>
      <c r="AJ3266" s="2">
        <f>DATE(emdat_data[[#This Row],[End Year]],emdat_data[[#This Row],[End Month]],emdat_data[[#This Row],[End Day]])</f>
        <v>39959</v>
      </c>
      <c r="AK3266">
        <v>19</v>
      </c>
      <c r="AV3266">
        <v>73.307176721938703</v>
      </c>
      <c r="AX3266" t="s">
        <v>13061</v>
      </c>
      <c r="AY3266" t="s">
        <v>13062</v>
      </c>
    </row>
    <row r="3267" spans="1:51" hidden="1" x14ac:dyDescent="0.25">
      <c r="A3267" t="s">
        <v>11362</v>
      </c>
      <c r="B3267">
        <v>2009</v>
      </c>
      <c r="C3267">
        <v>205</v>
      </c>
      <c r="D3267" t="s">
        <v>11363</v>
      </c>
      <c r="E3267" t="s">
        <v>50</v>
      </c>
      <c r="F3267" t="s">
        <v>51</v>
      </c>
      <c r="G3267" t="s">
        <v>52</v>
      </c>
      <c r="H3267" t="s">
        <v>53</v>
      </c>
      <c r="K3267" t="s">
        <v>1020</v>
      </c>
      <c r="L3267" t="s">
        <v>1021</v>
      </c>
      <c r="M3267" t="s">
        <v>204</v>
      </c>
      <c r="N3267" t="s">
        <v>86</v>
      </c>
      <c r="O3267" t="s">
        <v>11364</v>
      </c>
      <c r="Q3267" t="s">
        <v>176</v>
      </c>
      <c r="W3267">
        <v>7</v>
      </c>
      <c r="X3267" t="s">
        <v>59</v>
      </c>
      <c r="Y3267">
        <v>16731</v>
      </c>
      <c r="Z3267">
        <v>-86217</v>
      </c>
      <c r="AA3267" s="1">
        <v>0.1</v>
      </c>
      <c r="AC3267">
        <v>2009</v>
      </c>
      <c r="AD3267">
        <v>5</v>
      </c>
      <c r="AE3267">
        <v>28</v>
      </c>
      <c r="AF3267" s="2">
        <f>DATE(emdat_data[[#This Row],[Start Year]],emdat_data[[#This Row],[Start Month]],emdat_data[[#This Row],[Start Day]])</f>
        <v>39961</v>
      </c>
      <c r="AG3267">
        <v>2009</v>
      </c>
      <c r="AH3267">
        <v>5</v>
      </c>
      <c r="AI3267">
        <v>28</v>
      </c>
      <c r="AJ3267" s="2">
        <f>DATE(emdat_data[[#This Row],[End Year]],emdat_data[[#This Row],[End Month]],emdat_data[[#This Row],[End Day]])</f>
        <v>39961</v>
      </c>
      <c r="AK3267">
        <v>7</v>
      </c>
      <c r="AL3267">
        <v>136</v>
      </c>
      <c r="AM3267">
        <v>50000</v>
      </c>
      <c r="AO3267">
        <v>50136</v>
      </c>
      <c r="AT3267">
        <v>100000</v>
      </c>
      <c r="AU3267">
        <v>136412</v>
      </c>
      <c r="AV3267">
        <v>73.307176721938703</v>
      </c>
      <c r="AX3267" t="s">
        <v>11365</v>
      </c>
      <c r="AY3267" t="s">
        <v>11366</v>
      </c>
    </row>
    <row r="3268" spans="1:51" hidden="1" x14ac:dyDescent="0.25">
      <c r="A3268" t="s">
        <v>11374</v>
      </c>
      <c r="B3268">
        <v>2009</v>
      </c>
      <c r="C3268">
        <v>207</v>
      </c>
      <c r="E3268" t="s">
        <v>50</v>
      </c>
      <c r="F3268" t="s">
        <v>71</v>
      </c>
      <c r="G3268" t="s">
        <v>72</v>
      </c>
      <c r="H3268" t="s">
        <v>102</v>
      </c>
      <c r="K3268" t="s">
        <v>335</v>
      </c>
      <c r="L3268" t="s">
        <v>336</v>
      </c>
      <c r="M3268" t="s">
        <v>85</v>
      </c>
      <c r="N3268" t="s">
        <v>86</v>
      </c>
      <c r="O3268" t="s">
        <v>11375</v>
      </c>
      <c r="P3268" t="s">
        <v>134</v>
      </c>
      <c r="Q3268" t="s">
        <v>653</v>
      </c>
      <c r="X3268" t="s">
        <v>78</v>
      </c>
      <c r="AA3268" s="1"/>
      <c r="AC3268">
        <v>2009</v>
      </c>
      <c r="AD3268">
        <v>5</v>
      </c>
      <c r="AE3268">
        <v>28</v>
      </c>
      <c r="AF3268" s="2">
        <f>DATE(emdat_data[[#This Row],[Start Year]],emdat_data[[#This Row],[Start Month]],emdat_data[[#This Row],[Start Day]])</f>
        <v>39961</v>
      </c>
      <c r="AG3268">
        <v>2009</v>
      </c>
      <c r="AH3268">
        <v>5</v>
      </c>
      <c r="AI3268">
        <v>28</v>
      </c>
      <c r="AJ3268" s="2">
        <f>DATE(emdat_data[[#This Row],[End Year]],emdat_data[[#This Row],[End Month]],emdat_data[[#This Row],[End Day]])</f>
        <v>39961</v>
      </c>
      <c r="AK3268">
        <v>4</v>
      </c>
      <c r="AN3268">
        <v>2500</v>
      </c>
      <c r="AO3268">
        <v>2500</v>
      </c>
      <c r="AV3268">
        <v>73.307176721938703</v>
      </c>
      <c r="AX3268" t="s">
        <v>11376</v>
      </c>
      <c r="AY3268" t="s">
        <v>11377</v>
      </c>
    </row>
    <row r="3269" spans="1:51" hidden="1" x14ac:dyDescent="0.25">
      <c r="A3269" t="s">
        <v>13349</v>
      </c>
      <c r="B3269">
        <v>2009</v>
      </c>
      <c r="C3269">
        <v>243</v>
      </c>
      <c r="D3269" t="s">
        <v>13340</v>
      </c>
      <c r="E3269" t="s">
        <v>50</v>
      </c>
      <c r="F3269" t="s">
        <v>71</v>
      </c>
      <c r="G3269" t="s">
        <v>72</v>
      </c>
      <c r="H3269" t="s">
        <v>102</v>
      </c>
      <c r="K3269" t="s">
        <v>123</v>
      </c>
      <c r="L3269" t="s">
        <v>124</v>
      </c>
      <c r="M3269" t="s">
        <v>125</v>
      </c>
      <c r="N3269" t="s">
        <v>76</v>
      </c>
      <c r="O3269" t="s">
        <v>11001</v>
      </c>
      <c r="X3269" t="s">
        <v>78</v>
      </c>
      <c r="AA3269" s="1"/>
      <c r="AC3269">
        <v>2009</v>
      </c>
      <c r="AD3269">
        <v>6</v>
      </c>
      <c r="AF3269" s="2">
        <f>DATE(emdat_data[[#This Row],[Start Year]],emdat_data[[#This Row],[Start Month]],emdat_data[[#This Row],[Start Day]])</f>
        <v>39964</v>
      </c>
      <c r="AG3269">
        <v>2009</v>
      </c>
      <c r="AH3269">
        <v>7</v>
      </c>
      <c r="AJ3269" s="2">
        <f>DATE(emdat_data[[#This Row],[End Year]],emdat_data[[#This Row],[End Month]],emdat_data[[#This Row],[End Day]])</f>
        <v>39994</v>
      </c>
      <c r="AM3269">
        <v>500</v>
      </c>
      <c r="AO3269">
        <v>500</v>
      </c>
      <c r="AV3269">
        <v>73.307176721938703</v>
      </c>
      <c r="AW3269" t="s">
        <v>11002</v>
      </c>
      <c r="AY3269" t="s">
        <v>11003</v>
      </c>
    </row>
    <row r="3270" spans="1:51" hidden="1" x14ac:dyDescent="0.25">
      <c r="A3270" t="s">
        <v>13420</v>
      </c>
      <c r="B3270">
        <v>2009</v>
      </c>
      <c r="C3270">
        <v>9283</v>
      </c>
      <c r="E3270" t="s">
        <v>50</v>
      </c>
      <c r="F3270" t="s">
        <v>350</v>
      </c>
      <c r="G3270" t="s">
        <v>351</v>
      </c>
      <c r="H3270" t="s">
        <v>351</v>
      </c>
      <c r="K3270" t="s">
        <v>159</v>
      </c>
      <c r="L3270" t="s">
        <v>160</v>
      </c>
      <c r="M3270" t="s">
        <v>161</v>
      </c>
      <c r="N3270" t="s">
        <v>57</v>
      </c>
      <c r="O3270" t="s">
        <v>13421</v>
      </c>
      <c r="X3270" t="s">
        <v>78</v>
      </c>
      <c r="AA3270" s="1"/>
      <c r="AC3270">
        <v>2009</v>
      </c>
      <c r="AD3270">
        <v>6</v>
      </c>
      <c r="AF3270" s="2">
        <f>DATE(emdat_data[[#This Row],[Start Year]],emdat_data[[#This Row],[Start Month]],emdat_data[[#This Row],[Start Day]])</f>
        <v>39964</v>
      </c>
      <c r="AG3270">
        <v>2009</v>
      </c>
      <c r="AH3270">
        <v>7</v>
      </c>
      <c r="AJ3270" s="2">
        <f>DATE(emdat_data[[#This Row],[End Year]],emdat_data[[#This Row],[End Month]],emdat_data[[#This Row],[End Day]])</f>
        <v>39994</v>
      </c>
      <c r="AM3270">
        <v>160000</v>
      </c>
      <c r="AO3270">
        <v>160000</v>
      </c>
      <c r="AV3270">
        <v>73.307176721938703</v>
      </c>
      <c r="AX3270" t="s">
        <v>13422</v>
      </c>
      <c r="AY3270" t="s">
        <v>13423</v>
      </c>
    </row>
    <row r="3271" spans="1:51" x14ac:dyDescent="0.25">
      <c r="A3271" t="s">
        <v>14835</v>
      </c>
      <c r="B3271">
        <v>2009</v>
      </c>
      <c r="C3271">
        <v>338</v>
      </c>
      <c r="E3271" t="s">
        <v>50</v>
      </c>
      <c r="F3271" t="s">
        <v>119</v>
      </c>
      <c r="G3271" t="s">
        <v>120</v>
      </c>
      <c r="H3271" t="s">
        <v>121</v>
      </c>
      <c r="J3271" t="s">
        <v>294</v>
      </c>
      <c r="K3271" t="s">
        <v>297</v>
      </c>
      <c r="L3271" t="s">
        <v>298</v>
      </c>
      <c r="M3271" t="s">
        <v>125</v>
      </c>
      <c r="N3271" t="s">
        <v>76</v>
      </c>
      <c r="O3271" t="s">
        <v>14836</v>
      </c>
      <c r="T3271" t="s">
        <v>128</v>
      </c>
      <c r="U3271" t="s">
        <v>128</v>
      </c>
      <c r="X3271" t="s">
        <v>129</v>
      </c>
      <c r="AA3271" s="1"/>
      <c r="AC3271">
        <v>2009</v>
      </c>
      <c r="AD3271">
        <v>6</v>
      </c>
      <c r="AF3271" s="2">
        <f>DATE(emdat_data[[#This Row],[Start Year]],emdat_data[[#This Row],[Start Month]],emdat_data[[#This Row],[Start Day]])</f>
        <v>39964</v>
      </c>
      <c r="AG3271">
        <v>2009</v>
      </c>
      <c r="AH3271">
        <v>6</v>
      </c>
      <c r="AJ3271" s="2">
        <f>DATE(emdat_data[[#This Row],[End Year]],emdat_data[[#This Row],[End Month]],emdat_data[[#This Row],[End Day]])</f>
        <v>39964</v>
      </c>
      <c r="AK3271">
        <v>20</v>
      </c>
      <c r="AV3271">
        <v>73.307176721938703</v>
      </c>
    </row>
    <row r="3272" spans="1:51" hidden="1" x14ac:dyDescent="0.25">
      <c r="A3272" t="s">
        <v>11331</v>
      </c>
      <c r="B3272">
        <v>2009</v>
      </c>
      <c r="C3272">
        <v>222</v>
      </c>
      <c r="E3272" t="s">
        <v>50</v>
      </c>
      <c r="F3272" t="s">
        <v>63</v>
      </c>
      <c r="G3272" t="s">
        <v>82</v>
      </c>
      <c r="H3272" t="s">
        <v>157</v>
      </c>
      <c r="I3272" t="s">
        <v>493</v>
      </c>
      <c r="K3272" t="s">
        <v>159</v>
      </c>
      <c r="L3272" t="s">
        <v>160</v>
      </c>
      <c r="M3272" t="s">
        <v>161</v>
      </c>
      <c r="N3272" t="s">
        <v>57</v>
      </c>
      <c r="O3272" t="s">
        <v>11332</v>
      </c>
      <c r="Q3272" t="s">
        <v>900</v>
      </c>
      <c r="R3272" t="s">
        <v>72</v>
      </c>
      <c r="X3272" t="s">
        <v>88</v>
      </c>
      <c r="AA3272" s="1"/>
      <c r="AC3272">
        <v>2009</v>
      </c>
      <c r="AD3272">
        <v>6</v>
      </c>
      <c r="AE3272">
        <v>3</v>
      </c>
      <c r="AF3272" s="2">
        <f>DATE(emdat_data[[#This Row],[Start Year]],emdat_data[[#This Row],[Start Month]],emdat_data[[#This Row],[Start Day]])</f>
        <v>39967</v>
      </c>
      <c r="AG3272">
        <v>2009</v>
      </c>
      <c r="AH3272">
        <v>6</v>
      </c>
      <c r="AI3272">
        <v>6</v>
      </c>
      <c r="AJ3272" s="2">
        <f>DATE(emdat_data[[#This Row],[End Year]],emdat_data[[#This Row],[End Month]],emdat_data[[#This Row],[End Day]])</f>
        <v>39970</v>
      </c>
      <c r="AK3272">
        <v>52</v>
      </c>
      <c r="AL3272">
        <v>215</v>
      </c>
      <c r="AO3272">
        <v>215</v>
      </c>
      <c r="AT3272">
        <v>625000</v>
      </c>
      <c r="AU3272">
        <v>852577</v>
      </c>
      <c r="AV3272">
        <v>73.307176721938703</v>
      </c>
      <c r="AW3272" t="s">
        <v>11333</v>
      </c>
      <c r="AY3272" t="s">
        <v>11334</v>
      </c>
    </row>
    <row r="3273" spans="1:51" hidden="1" x14ac:dyDescent="0.25">
      <c r="A3273" t="s">
        <v>11482</v>
      </c>
      <c r="B3273">
        <v>2009</v>
      </c>
      <c r="C3273">
        <v>218</v>
      </c>
      <c r="E3273" t="s">
        <v>50</v>
      </c>
      <c r="F3273" t="s">
        <v>71</v>
      </c>
      <c r="G3273" t="s">
        <v>217</v>
      </c>
      <c r="H3273" t="s">
        <v>217</v>
      </c>
      <c r="K3273" t="s">
        <v>159</v>
      </c>
      <c r="L3273" t="s">
        <v>160</v>
      </c>
      <c r="M3273" t="s">
        <v>161</v>
      </c>
      <c r="N3273" t="s">
        <v>57</v>
      </c>
      <c r="O3273" t="s">
        <v>11483</v>
      </c>
      <c r="AA3273" s="1"/>
      <c r="AC3273">
        <v>2009</v>
      </c>
      <c r="AD3273">
        <v>6</v>
      </c>
      <c r="AE3273">
        <v>5</v>
      </c>
      <c r="AF3273" s="2">
        <f>DATE(emdat_data[[#This Row],[Start Year]],emdat_data[[#This Row],[Start Month]],emdat_data[[#This Row],[Start Day]])</f>
        <v>39969</v>
      </c>
      <c r="AG3273">
        <v>2009</v>
      </c>
      <c r="AH3273">
        <v>6</v>
      </c>
      <c r="AI3273">
        <v>5</v>
      </c>
      <c r="AJ3273" s="2">
        <f>DATE(emdat_data[[#This Row],[End Year]],emdat_data[[#This Row],[End Month]],emdat_data[[#This Row],[End Day]])</f>
        <v>39969</v>
      </c>
      <c r="AK3273">
        <v>72</v>
      </c>
      <c r="AV3273">
        <v>73.307176721938703</v>
      </c>
      <c r="AX3273" t="s">
        <v>1075</v>
      </c>
      <c r="AY3273" t="s">
        <v>1076</v>
      </c>
    </row>
    <row r="3274" spans="1:51" hidden="1" x14ac:dyDescent="0.25">
      <c r="A3274" t="s">
        <v>11386</v>
      </c>
      <c r="B3274">
        <v>2009</v>
      </c>
      <c r="C3274">
        <v>236</v>
      </c>
      <c r="D3274" t="s">
        <v>11387</v>
      </c>
      <c r="E3274" t="s">
        <v>50</v>
      </c>
      <c r="F3274" t="s">
        <v>71</v>
      </c>
      <c r="G3274" t="s">
        <v>72</v>
      </c>
      <c r="H3274" t="s">
        <v>102</v>
      </c>
      <c r="K3274" t="s">
        <v>1306</v>
      </c>
      <c r="L3274" t="s">
        <v>1307</v>
      </c>
      <c r="M3274" t="s">
        <v>125</v>
      </c>
      <c r="N3274" t="s">
        <v>76</v>
      </c>
      <c r="O3274" t="s">
        <v>11388</v>
      </c>
      <c r="P3274" t="s">
        <v>642</v>
      </c>
      <c r="Q3274" t="s">
        <v>659</v>
      </c>
      <c r="V3274">
        <v>166</v>
      </c>
      <c r="W3274">
        <v>9340</v>
      </c>
      <c r="X3274" t="s">
        <v>78</v>
      </c>
      <c r="Y3274">
        <v>573</v>
      </c>
      <c r="Z3274">
        <v>-1</v>
      </c>
      <c r="AA3274" s="1"/>
      <c r="AC3274">
        <v>2009</v>
      </c>
      <c r="AD3274">
        <v>6</v>
      </c>
      <c r="AE3274">
        <v>6</v>
      </c>
      <c r="AF3274" s="2">
        <f>DATE(emdat_data[[#This Row],[Start Year]],emdat_data[[#This Row],[Start Month]],emdat_data[[#This Row],[Start Day]])</f>
        <v>39970</v>
      </c>
      <c r="AG3274">
        <v>2009</v>
      </c>
      <c r="AH3274">
        <v>7</v>
      </c>
      <c r="AI3274">
        <v>8</v>
      </c>
      <c r="AJ3274" s="2">
        <f>DATE(emdat_data[[#This Row],[End Year]],emdat_data[[#This Row],[End Month]],emdat_data[[#This Row],[End Day]])</f>
        <v>40002</v>
      </c>
      <c r="AK3274">
        <v>16</v>
      </c>
      <c r="AM3274">
        <v>19755</v>
      </c>
      <c r="AO3274">
        <v>19755</v>
      </c>
      <c r="AV3274">
        <v>73.307176721938703</v>
      </c>
      <c r="AX3274" t="s">
        <v>11389</v>
      </c>
      <c r="AY3274" t="s">
        <v>11390</v>
      </c>
    </row>
    <row r="3275" spans="1:51" hidden="1" x14ac:dyDescent="0.25">
      <c r="A3275" t="s">
        <v>13260</v>
      </c>
      <c r="B3275">
        <v>2009</v>
      </c>
      <c r="C3275">
        <v>641</v>
      </c>
      <c r="E3275" t="s">
        <v>50</v>
      </c>
      <c r="F3275" t="s">
        <v>63</v>
      </c>
      <c r="G3275" t="s">
        <v>82</v>
      </c>
      <c r="H3275" t="s">
        <v>157</v>
      </c>
      <c r="I3275" t="s">
        <v>493</v>
      </c>
      <c r="K3275" t="s">
        <v>226</v>
      </c>
      <c r="L3275" t="s">
        <v>227</v>
      </c>
      <c r="M3275" t="s">
        <v>56</v>
      </c>
      <c r="N3275" t="s">
        <v>57</v>
      </c>
      <c r="O3275" t="s">
        <v>1374</v>
      </c>
      <c r="Q3275" t="s">
        <v>72</v>
      </c>
      <c r="X3275" t="s">
        <v>88</v>
      </c>
      <c r="AA3275" s="1"/>
      <c r="AC3275">
        <v>2009</v>
      </c>
      <c r="AD3275">
        <v>6</v>
      </c>
      <c r="AE3275">
        <v>7</v>
      </c>
      <c r="AF3275" s="2">
        <f>DATE(emdat_data[[#This Row],[Start Year]],emdat_data[[#This Row],[Start Month]],emdat_data[[#This Row],[Start Day]])</f>
        <v>39971</v>
      </c>
      <c r="AG3275">
        <v>2009</v>
      </c>
      <c r="AH3275">
        <v>6</v>
      </c>
      <c r="AI3275">
        <v>7</v>
      </c>
      <c r="AJ3275" s="2">
        <f>DATE(emdat_data[[#This Row],[End Year]],emdat_data[[#This Row],[End Month]],emdat_data[[#This Row],[End Day]])</f>
        <v>39971</v>
      </c>
      <c r="AK3275">
        <v>20</v>
      </c>
      <c r="AV3275">
        <v>73.307176721938703</v>
      </c>
      <c r="AW3275" t="s">
        <v>1375</v>
      </c>
      <c r="AY3275" t="s">
        <v>1376</v>
      </c>
    </row>
    <row r="3276" spans="1:51" hidden="1" x14ac:dyDescent="0.25">
      <c r="A3276" t="s">
        <v>13402</v>
      </c>
      <c r="B3276">
        <v>2009</v>
      </c>
      <c r="C3276">
        <v>636</v>
      </c>
      <c r="E3276" t="s">
        <v>50</v>
      </c>
      <c r="F3276" t="s">
        <v>71</v>
      </c>
      <c r="G3276" t="s">
        <v>72</v>
      </c>
      <c r="H3276" t="s">
        <v>102</v>
      </c>
      <c r="K3276" t="s">
        <v>159</v>
      </c>
      <c r="L3276" t="s">
        <v>160</v>
      </c>
      <c r="M3276" t="s">
        <v>161</v>
      </c>
      <c r="N3276" t="s">
        <v>57</v>
      </c>
      <c r="O3276" t="s">
        <v>13403</v>
      </c>
      <c r="P3276" t="s">
        <v>642</v>
      </c>
      <c r="X3276" t="s">
        <v>78</v>
      </c>
      <c r="AA3276" s="1"/>
      <c r="AC3276">
        <v>2009</v>
      </c>
      <c r="AD3276">
        <v>6</v>
      </c>
      <c r="AE3276">
        <v>7</v>
      </c>
      <c r="AF3276" s="2">
        <f>DATE(emdat_data[[#This Row],[Start Year]],emdat_data[[#This Row],[Start Month]],emdat_data[[#This Row],[Start Day]])</f>
        <v>39971</v>
      </c>
      <c r="AG3276">
        <v>2009</v>
      </c>
      <c r="AH3276">
        <v>6</v>
      </c>
      <c r="AI3276">
        <v>9</v>
      </c>
      <c r="AJ3276" s="2">
        <f>DATE(emdat_data[[#This Row],[End Year]],emdat_data[[#This Row],[End Month]],emdat_data[[#This Row],[End Day]])</f>
        <v>39973</v>
      </c>
      <c r="AK3276">
        <v>16</v>
      </c>
      <c r="AT3276">
        <v>281000</v>
      </c>
      <c r="AU3276">
        <v>383319</v>
      </c>
      <c r="AV3276">
        <v>73.307176721938703</v>
      </c>
      <c r="AW3276" t="s">
        <v>7590</v>
      </c>
      <c r="AY3276" t="s">
        <v>13404</v>
      </c>
    </row>
    <row r="3277" spans="1:51" hidden="1" x14ac:dyDescent="0.25">
      <c r="A3277" t="s">
        <v>14567</v>
      </c>
      <c r="B3277">
        <v>2009</v>
      </c>
      <c r="C3277">
        <v>601</v>
      </c>
      <c r="E3277" t="s">
        <v>50</v>
      </c>
      <c r="F3277" t="s">
        <v>63</v>
      </c>
      <c r="G3277" t="s">
        <v>82</v>
      </c>
      <c r="H3277" t="s">
        <v>157</v>
      </c>
      <c r="I3277" t="s">
        <v>418</v>
      </c>
      <c r="K3277" t="s">
        <v>357</v>
      </c>
      <c r="L3277" t="s">
        <v>358</v>
      </c>
      <c r="M3277" t="s">
        <v>146</v>
      </c>
      <c r="N3277" t="s">
        <v>86</v>
      </c>
      <c r="O3277" t="s">
        <v>14568</v>
      </c>
      <c r="Q3277" t="s">
        <v>900</v>
      </c>
      <c r="R3277" t="s">
        <v>72</v>
      </c>
      <c r="W3277">
        <v>128</v>
      </c>
      <c r="X3277" t="s">
        <v>88</v>
      </c>
      <c r="AA3277" s="1"/>
      <c r="AC3277">
        <v>2009</v>
      </c>
      <c r="AD3277">
        <v>6</v>
      </c>
      <c r="AE3277">
        <v>10</v>
      </c>
      <c r="AF3277" s="2">
        <f>DATE(emdat_data[[#This Row],[Start Year]],emdat_data[[#This Row],[Start Month]],emdat_data[[#This Row],[Start Day]])</f>
        <v>39974</v>
      </c>
      <c r="AG3277">
        <v>2009</v>
      </c>
      <c r="AH3277">
        <v>6</v>
      </c>
      <c r="AI3277">
        <v>18</v>
      </c>
      <c r="AJ3277" s="2">
        <f>DATE(emdat_data[[#This Row],[End Year]],emdat_data[[#This Row],[End Month]],emdat_data[[#This Row],[End Day]])</f>
        <v>39982</v>
      </c>
      <c r="AK3277">
        <v>1</v>
      </c>
      <c r="AL3277">
        <v>2</v>
      </c>
      <c r="AO3277">
        <v>2</v>
      </c>
      <c r="AR3277">
        <v>1100000</v>
      </c>
      <c r="AS3277">
        <v>1500535</v>
      </c>
      <c r="AT3277">
        <v>2000000</v>
      </c>
      <c r="AU3277">
        <v>2728246</v>
      </c>
      <c r="AV3277">
        <v>73.307176721938703</v>
      </c>
      <c r="AW3277" t="s">
        <v>14569</v>
      </c>
      <c r="AY3277" t="s">
        <v>14570</v>
      </c>
    </row>
    <row r="3278" spans="1:51" hidden="1" x14ac:dyDescent="0.25">
      <c r="A3278" t="s">
        <v>11484</v>
      </c>
      <c r="B3278">
        <v>2009</v>
      </c>
      <c r="C3278">
        <v>223</v>
      </c>
      <c r="E3278" t="s">
        <v>50</v>
      </c>
      <c r="F3278" t="s">
        <v>71</v>
      </c>
      <c r="G3278" t="s">
        <v>217</v>
      </c>
      <c r="H3278" t="s">
        <v>217</v>
      </c>
      <c r="K3278" t="s">
        <v>1141</v>
      </c>
      <c r="L3278" t="s">
        <v>1142</v>
      </c>
      <c r="M3278" t="s">
        <v>125</v>
      </c>
      <c r="N3278" t="s">
        <v>76</v>
      </c>
      <c r="O3278" t="s">
        <v>11485</v>
      </c>
      <c r="P3278" t="s">
        <v>642</v>
      </c>
      <c r="AA3278" s="1"/>
      <c r="AC3278">
        <v>2009</v>
      </c>
      <c r="AD3278">
        <v>6</v>
      </c>
      <c r="AE3278">
        <v>11</v>
      </c>
      <c r="AF3278" s="2">
        <f>DATE(emdat_data[[#This Row],[Start Year]],emdat_data[[#This Row],[Start Month]],emdat_data[[#This Row],[Start Day]])</f>
        <v>39975</v>
      </c>
      <c r="AG3278">
        <v>2009</v>
      </c>
      <c r="AH3278">
        <v>6</v>
      </c>
      <c r="AI3278">
        <v>12</v>
      </c>
      <c r="AJ3278" s="2">
        <f>DATE(emdat_data[[#This Row],[End Year]],emdat_data[[#This Row],[End Month]],emdat_data[[#This Row],[End Day]])</f>
        <v>39976</v>
      </c>
      <c r="AK3278">
        <v>27</v>
      </c>
      <c r="AL3278">
        <v>6</v>
      </c>
      <c r="AN3278">
        <v>10000</v>
      </c>
      <c r="AO3278">
        <v>10006</v>
      </c>
      <c r="AV3278">
        <v>73.307176721938703</v>
      </c>
      <c r="AX3278" t="s">
        <v>11135</v>
      </c>
      <c r="AY3278" t="s">
        <v>11136</v>
      </c>
    </row>
    <row r="3279" spans="1:51" hidden="1" x14ac:dyDescent="0.25">
      <c r="A3279" t="s">
        <v>11330</v>
      </c>
      <c r="B3279">
        <v>2009</v>
      </c>
      <c r="C3279">
        <v>224</v>
      </c>
      <c r="E3279" t="s">
        <v>50</v>
      </c>
      <c r="F3279" t="s">
        <v>63</v>
      </c>
      <c r="G3279" t="s">
        <v>82</v>
      </c>
      <c r="H3279" t="s">
        <v>157</v>
      </c>
      <c r="I3279" t="s">
        <v>900</v>
      </c>
      <c r="K3279" t="s">
        <v>159</v>
      </c>
      <c r="L3279" t="s">
        <v>160</v>
      </c>
      <c r="M3279" t="s">
        <v>161</v>
      </c>
      <c r="N3279" t="s">
        <v>57</v>
      </c>
      <c r="O3279" t="s">
        <v>7261</v>
      </c>
      <c r="Q3279" t="s">
        <v>72</v>
      </c>
      <c r="R3279" t="s">
        <v>900</v>
      </c>
      <c r="W3279">
        <v>100</v>
      </c>
      <c r="X3279" t="s">
        <v>88</v>
      </c>
      <c r="AA3279" s="1"/>
      <c r="AC3279">
        <v>2009</v>
      </c>
      <c r="AD3279">
        <v>6</v>
      </c>
      <c r="AE3279">
        <v>14</v>
      </c>
      <c r="AF3279" s="2">
        <f>DATE(emdat_data[[#This Row],[Start Year]],emdat_data[[#This Row],[Start Month]],emdat_data[[#This Row],[Start Day]])</f>
        <v>39978</v>
      </c>
      <c r="AG3279">
        <v>2009</v>
      </c>
      <c r="AH3279">
        <v>6</v>
      </c>
      <c r="AI3279">
        <v>15</v>
      </c>
      <c r="AJ3279" s="2">
        <f>DATE(emdat_data[[#This Row],[End Year]],emdat_data[[#This Row],[End Month]],emdat_data[[#This Row],[End Day]])</f>
        <v>39979</v>
      </c>
      <c r="AK3279">
        <v>15</v>
      </c>
      <c r="AL3279">
        <v>181</v>
      </c>
      <c r="AN3279">
        <v>48450</v>
      </c>
      <c r="AO3279">
        <v>48631</v>
      </c>
      <c r="AT3279">
        <v>66000</v>
      </c>
      <c r="AU3279">
        <v>90032</v>
      </c>
      <c r="AV3279">
        <v>73.307176721938703</v>
      </c>
      <c r="AW3279" t="s">
        <v>7262</v>
      </c>
      <c r="AY3279" t="s">
        <v>7263</v>
      </c>
    </row>
    <row r="3280" spans="1:51" hidden="1" x14ac:dyDescent="0.25">
      <c r="A3280" t="s">
        <v>11478</v>
      </c>
      <c r="B3280">
        <v>2009</v>
      </c>
      <c r="C3280">
        <v>235</v>
      </c>
      <c r="D3280" t="s">
        <v>11479</v>
      </c>
      <c r="E3280" t="s">
        <v>50</v>
      </c>
      <c r="F3280" t="s">
        <v>71</v>
      </c>
      <c r="G3280" t="s">
        <v>72</v>
      </c>
      <c r="H3280" t="s">
        <v>102</v>
      </c>
      <c r="K3280" t="s">
        <v>159</v>
      </c>
      <c r="L3280" t="s">
        <v>160</v>
      </c>
      <c r="M3280" t="s">
        <v>161</v>
      </c>
      <c r="N3280" t="s">
        <v>57</v>
      </c>
      <c r="O3280" t="s">
        <v>11480</v>
      </c>
      <c r="W3280">
        <v>82900</v>
      </c>
      <c r="X3280" t="s">
        <v>78</v>
      </c>
      <c r="Y3280">
        <v>2685</v>
      </c>
      <c r="Z3280">
        <v>11028</v>
      </c>
      <c r="AA3280" s="1"/>
      <c r="AC3280">
        <v>2009</v>
      </c>
      <c r="AD3280">
        <v>6</v>
      </c>
      <c r="AE3280">
        <v>19</v>
      </c>
      <c r="AF3280" s="2">
        <f>DATE(emdat_data[[#This Row],[Start Year]],emdat_data[[#This Row],[Start Month]],emdat_data[[#This Row],[Start Day]])</f>
        <v>39983</v>
      </c>
      <c r="AG3280">
        <v>2009</v>
      </c>
      <c r="AH3280">
        <v>6</v>
      </c>
      <c r="AI3280">
        <v>22</v>
      </c>
      <c r="AJ3280" s="2">
        <f>DATE(emdat_data[[#This Row],[End Year]],emdat_data[[#This Row],[End Month]],emdat_data[[#This Row],[End Day]])</f>
        <v>39986</v>
      </c>
      <c r="AK3280">
        <v>11</v>
      </c>
      <c r="AM3280">
        <v>106000</v>
      </c>
      <c r="AO3280">
        <v>106000</v>
      </c>
      <c r="AT3280">
        <v>59000</v>
      </c>
      <c r="AU3280">
        <v>80483</v>
      </c>
      <c r="AV3280">
        <v>73.307176721938703</v>
      </c>
      <c r="AW3280" t="s">
        <v>1768</v>
      </c>
      <c r="AY3280" t="s">
        <v>11481</v>
      </c>
    </row>
    <row r="3281" spans="1:51" hidden="1" x14ac:dyDescent="0.25">
      <c r="A3281" t="s">
        <v>11523</v>
      </c>
      <c r="B3281">
        <v>2009</v>
      </c>
      <c r="C3281">
        <v>234</v>
      </c>
      <c r="D3281" t="s">
        <v>11524</v>
      </c>
      <c r="E3281" t="s">
        <v>50</v>
      </c>
      <c r="F3281" t="s">
        <v>71</v>
      </c>
      <c r="G3281" t="s">
        <v>72</v>
      </c>
      <c r="H3281" t="s">
        <v>102</v>
      </c>
      <c r="K3281" t="s">
        <v>202</v>
      </c>
      <c r="L3281" t="s">
        <v>203</v>
      </c>
      <c r="M3281" t="s">
        <v>204</v>
      </c>
      <c r="N3281" t="s">
        <v>86</v>
      </c>
      <c r="O3281" t="s">
        <v>11525</v>
      </c>
      <c r="P3281" t="s">
        <v>642</v>
      </c>
      <c r="X3281" t="s">
        <v>78</v>
      </c>
      <c r="Y3281">
        <v>1342</v>
      </c>
      <c r="Z3281">
        <v>-8864</v>
      </c>
      <c r="AA3281" s="1"/>
      <c r="AC3281">
        <v>2009</v>
      </c>
      <c r="AD3281">
        <v>6</v>
      </c>
      <c r="AE3281">
        <v>19</v>
      </c>
      <c r="AF3281" s="2">
        <f>DATE(emdat_data[[#This Row],[Start Year]],emdat_data[[#This Row],[Start Month]],emdat_data[[#This Row],[Start Day]])</f>
        <v>39983</v>
      </c>
      <c r="AG3281">
        <v>2009</v>
      </c>
      <c r="AH3281">
        <v>6</v>
      </c>
      <c r="AI3281">
        <v>22</v>
      </c>
      <c r="AJ3281" s="2">
        <f>DATE(emdat_data[[#This Row],[End Year]],emdat_data[[#This Row],[End Month]],emdat_data[[#This Row],[End Day]])</f>
        <v>39986</v>
      </c>
      <c r="AM3281">
        <v>10800</v>
      </c>
      <c r="AO3281">
        <v>10800</v>
      </c>
      <c r="AV3281">
        <v>73.307176721938703</v>
      </c>
      <c r="AX3281" t="s">
        <v>11526</v>
      </c>
      <c r="AY3281" t="s">
        <v>11527</v>
      </c>
    </row>
    <row r="3282" spans="1:51" hidden="1" x14ac:dyDescent="0.25">
      <c r="A3282" t="s">
        <v>12964</v>
      </c>
      <c r="B3282">
        <v>2009</v>
      </c>
      <c r="C3282">
        <v>234</v>
      </c>
      <c r="D3282" t="s">
        <v>11524</v>
      </c>
      <c r="E3282" t="s">
        <v>50</v>
      </c>
      <c r="F3282" t="s">
        <v>71</v>
      </c>
      <c r="G3282" t="s">
        <v>72</v>
      </c>
      <c r="H3282" t="s">
        <v>102</v>
      </c>
      <c r="K3282" t="s">
        <v>2612</v>
      </c>
      <c r="L3282" t="s">
        <v>2613</v>
      </c>
      <c r="M3282" t="s">
        <v>204</v>
      </c>
      <c r="N3282" t="s">
        <v>86</v>
      </c>
      <c r="O3282" t="s">
        <v>12965</v>
      </c>
      <c r="P3282" t="s">
        <v>642</v>
      </c>
      <c r="Q3282" t="s">
        <v>176</v>
      </c>
      <c r="X3282" t="s">
        <v>78</v>
      </c>
      <c r="Y3282">
        <v>1342</v>
      </c>
      <c r="Z3282">
        <v>-8864</v>
      </c>
      <c r="AA3282" s="1"/>
      <c r="AC3282">
        <v>2009</v>
      </c>
      <c r="AD3282">
        <v>6</v>
      </c>
      <c r="AE3282">
        <v>19</v>
      </c>
      <c r="AF3282" s="2">
        <f>DATE(emdat_data[[#This Row],[Start Year]],emdat_data[[#This Row],[Start Month]],emdat_data[[#This Row],[Start Day]])</f>
        <v>39983</v>
      </c>
      <c r="AG3282">
        <v>2009</v>
      </c>
      <c r="AH3282">
        <v>6</v>
      </c>
      <c r="AI3282">
        <v>22</v>
      </c>
      <c r="AJ3282" s="2">
        <f>DATE(emdat_data[[#This Row],[End Year]],emdat_data[[#This Row],[End Month]],emdat_data[[#This Row],[End Day]])</f>
        <v>39986</v>
      </c>
      <c r="AM3282">
        <v>64</v>
      </c>
      <c r="AO3282">
        <v>64</v>
      </c>
      <c r="AV3282">
        <v>73.307176721938703</v>
      </c>
      <c r="AX3282" t="s">
        <v>12966</v>
      </c>
      <c r="AY3282" t="s">
        <v>12967</v>
      </c>
    </row>
    <row r="3283" spans="1:51" hidden="1" x14ac:dyDescent="0.25">
      <c r="A3283" t="s">
        <v>13366</v>
      </c>
      <c r="B3283">
        <v>2009</v>
      </c>
      <c r="C3283">
        <v>238</v>
      </c>
      <c r="E3283" t="s">
        <v>50</v>
      </c>
      <c r="F3283" t="s">
        <v>71</v>
      </c>
      <c r="G3283" t="s">
        <v>72</v>
      </c>
      <c r="H3283" t="s">
        <v>102</v>
      </c>
      <c r="K3283" t="s">
        <v>335</v>
      </c>
      <c r="L3283" t="s">
        <v>336</v>
      </c>
      <c r="M3283" t="s">
        <v>85</v>
      </c>
      <c r="N3283" t="s">
        <v>86</v>
      </c>
      <c r="O3283" t="s">
        <v>13367</v>
      </c>
      <c r="P3283" t="s">
        <v>2496</v>
      </c>
      <c r="X3283" t="s">
        <v>78</v>
      </c>
      <c r="AA3283" s="1"/>
      <c r="AB3283" t="s">
        <v>13368</v>
      </c>
      <c r="AC3283">
        <v>2009</v>
      </c>
      <c r="AD3283">
        <v>6</v>
      </c>
      <c r="AE3283">
        <v>20</v>
      </c>
      <c r="AF3283" s="2">
        <f>DATE(emdat_data[[#This Row],[Start Year]],emdat_data[[#This Row],[Start Month]],emdat_data[[#This Row],[Start Day]])</f>
        <v>39984</v>
      </c>
      <c r="AG3283">
        <v>2009</v>
      </c>
      <c r="AH3283">
        <v>6</v>
      </c>
      <c r="AI3283">
        <v>21</v>
      </c>
      <c r="AJ3283" s="2">
        <f>DATE(emdat_data[[#This Row],[End Year]],emdat_data[[#This Row],[End Month]],emdat_data[[#This Row],[End Day]])</f>
        <v>39985</v>
      </c>
      <c r="AM3283">
        <v>18000</v>
      </c>
      <c r="AO3283">
        <v>18000</v>
      </c>
      <c r="AV3283">
        <v>73.307176721938703</v>
      </c>
      <c r="AX3283" t="s">
        <v>13369</v>
      </c>
      <c r="AY3283" t="s">
        <v>13370</v>
      </c>
    </row>
    <row r="3284" spans="1:51" hidden="1" x14ac:dyDescent="0.25">
      <c r="A3284" t="s">
        <v>11490</v>
      </c>
      <c r="B3284">
        <v>2009</v>
      </c>
      <c r="C3284">
        <v>228</v>
      </c>
      <c r="D3284" t="s">
        <v>11491</v>
      </c>
      <c r="E3284" t="s">
        <v>50</v>
      </c>
      <c r="F3284" t="s">
        <v>71</v>
      </c>
      <c r="G3284" t="s">
        <v>72</v>
      </c>
      <c r="H3284" t="s">
        <v>102</v>
      </c>
      <c r="K3284" t="s">
        <v>1200</v>
      </c>
      <c r="L3284" t="s">
        <v>1201</v>
      </c>
      <c r="M3284" t="s">
        <v>189</v>
      </c>
      <c r="N3284" t="s">
        <v>190</v>
      </c>
      <c r="O3284" t="s">
        <v>7338</v>
      </c>
      <c r="P3284" t="s">
        <v>642</v>
      </c>
      <c r="X3284" t="s">
        <v>78</v>
      </c>
      <c r="AA3284" s="1"/>
      <c r="AC3284">
        <v>2009</v>
      </c>
      <c r="AD3284">
        <v>6</v>
      </c>
      <c r="AE3284">
        <v>22</v>
      </c>
      <c r="AF3284" s="2">
        <f>DATE(emdat_data[[#This Row],[Start Year]],emdat_data[[#This Row],[Start Month]],emdat_data[[#This Row],[Start Day]])</f>
        <v>39986</v>
      </c>
      <c r="AG3284">
        <v>2009</v>
      </c>
      <c r="AH3284">
        <v>6</v>
      </c>
      <c r="AI3284">
        <v>26</v>
      </c>
      <c r="AJ3284" s="2">
        <f>DATE(emdat_data[[#This Row],[End Year]],emdat_data[[#This Row],[End Month]],emdat_data[[#This Row],[End Day]])</f>
        <v>39990</v>
      </c>
      <c r="AT3284">
        <v>20000</v>
      </c>
      <c r="AU3284">
        <v>27282</v>
      </c>
      <c r="AV3284">
        <v>73.307176721938703</v>
      </c>
      <c r="AX3284" t="s">
        <v>7340</v>
      </c>
      <c r="AY3284" t="s">
        <v>7341</v>
      </c>
    </row>
    <row r="3285" spans="1:51" hidden="1" x14ac:dyDescent="0.25">
      <c r="A3285" t="s">
        <v>13063</v>
      </c>
      <c r="B3285">
        <v>2009</v>
      </c>
      <c r="C3285">
        <v>228</v>
      </c>
      <c r="D3285" t="s">
        <v>11491</v>
      </c>
      <c r="E3285" t="s">
        <v>50</v>
      </c>
      <c r="F3285" t="s">
        <v>71</v>
      </c>
      <c r="G3285" t="s">
        <v>72</v>
      </c>
      <c r="H3285" t="s">
        <v>102</v>
      </c>
      <c r="K3285" t="s">
        <v>2770</v>
      </c>
      <c r="L3285" t="s">
        <v>2771</v>
      </c>
      <c r="M3285" t="s">
        <v>211</v>
      </c>
      <c r="N3285" t="s">
        <v>190</v>
      </c>
      <c r="O3285" t="s">
        <v>13064</v>
      </c>
      <c r="P3285" t="s">
        <v>642</v>
      </c>
      <c r="X3285" t="s">
        <v>78</v>
      </c>
      <c r="AA3285" s="1"/>
      <c r="AC3285">
        <v>2009</v>
      </c>
      <c r="AD3285">
        <v>6</v>
      </c>
      <c r="AE3285">
        <v>22</v>
      </c>
      <c r="AF3285" s="2">
        <f>DATE(emdat_data[[#This Row],[Start Year]],emdat_data[[#This Row],[Start Month]],emdat_data[[#This Row],[Start Day]])</f>
        <v>39986</v>
      </c>
      <c r="AG3285">
        <v>2009</v>
      </c>
      <c r="AH3285">
        <v>6</v>
      </c>
      <c r="AI3285">
        <v>26</v>
      </c>
      <c r="AJ3285" s="2">
        <f>DATE(emdat_data[[#This Row],[End Year]],emdat_data[[#This Row],[End Month]],emdat_data[[#This Row],[End Day]])</f>
        <v>39990</v>
      </c>
      <c r="AK3285">
        <v>1</v>
      </c>
      <c r="AM3285">
        <v>150</v>
      </c>
      <c r="AO3285">
        <v>150</v>
      </c>
      <c r="AT3285">
        <v>100000</v>
      </c>
      <c r="AU3285">
        <v>136412</v>
      </c>
      <c r="AV3285">
        <v>73.307176721938703</v>
      </c>
      <c r="AW3285" t="s">
        <v>13065</v>
      </c>
      <c r="AX3285" t="s">
        <v>13066</v>
      </c>
      <c r="AY3285" t="s">
        <v>13067</v>
      </c>
    </row>
    <row r="3286" spans="1:51" hidden="1" x14ac:dyDescent="0.25">
      <c r="A3286" t="s">
        <v>13339</v>
      </c>
      <c r="B3286">
        <v>2009</v>
      </c>
      <c r="C3286">
        <v>243</v>
      </c>
      <c r="D3286" t="s">
        <v>13340</v>
      </c>
      <c r="E3286" t="s">
        <v>50</v>
      </c>
      <c r="F3286" t="s">
        <v>71</v>
      </c>
      <c r="G3286" t="s">
        <v>72</v>
      </c>
      <c r="H3286" t="s">
        <v>102</v>
      </c>
      <c r="K3286" t="s">
        <v>512</v>
      </c>
      <c r="L3286" t="s">
        <v>513</v>
      </c>
      <c r="M3286" t="s">
        <v>125</v>
      </c>
      <c r="N3286" t="s">
        <v>76</v>
      </c>
      <c r="O3286" t="s">
        <v>13341</v>
      </c>
      <c r="P3286" t="s">
        <v>134</v>
      </c>
      <c r="T3286" t="s">
        <v>127</v>
      </c>
      <c r="U3286" t="s">
        <v>127</v>
      </c>
      <c r="X3286" t="s">
        <v>78</v>
      </c>
      <c r="AA3286" s="1"/>
      <c r="AC3286">
        <v>2009</v>
      </c>
      <c r="AD3286">
        <v>6</v>
      </c>
      <c r="AE3286">
        <v>22</v>
      </c>
      <c r="AF3286" s="2">
        <f>DATE(emdat_data[[#This Row],[Start Year]],emdat_data[[#This Row],[Start Month]],emdat_data[[#This Row],[Start Day]])</f>
        <v>39986</v>
      </c>
      <c r="AG3286">
        <v>2009</v>
      </c>
      <c r="AH3286">
        <v>7</v>
      </c>
      <c r="AI3286">
        <v>3</v>
      </c>
      <c r="AJ3286" s="2">
        <f>DATE(emdat_data[[#This Row],[End Year]],emdat_data[[#This Row],[End Month]],emdat_data[[#This Row],[End Day]])</f>
        <v>39997</v>
      </c>
      <c r="AK3286">
        <v>7</v>
      </c>
      <c r="AM3286">
        <v>60238</v>
      </c>
      <c r="AO3286">
        <v>60238</v>
      </c>
      <c r="AV3286">
        <v>73.307176721938703</v>
      </c>
      <c r="AX3286" t="s">
        <v>13342</v>
      </c>
      <c r="AY3286" t="s">
        <v>13343</v>
      </c>
    </row>
    <row r="3287" spans="1:51" hidden="1" x14ac:dyDescent="0.25">
      <c r="A3287" t="s">
        <v>13002</v>
      </c>
      <c r="B3287">
        <v>2009</v>
      </c>
      <c r="C3287">
        <v>228</v>
      </c>
      <c r="D3287" t="s">
        <v>11491</v>
      </c>
      <c r="E3287" t="s">
        <v>50</v>
      </c>
      <c r="F3287" t="s">
        <v>71</v>
      </c>
      <c r="G3287" t="s">
        <v>72</v>
      </c>
      <c r="H3287" t="s">
        <v>102</v>
      </c>
      <c r="K3287" t="s">
        <v>376</v>
      </c>
      <c r="L3287" t="s">
        <v>377</v>
      </c>
      <c r="M3287" t="s">
        <v>211</v>
      </c>
      <c r="N3287" t="s">
        <v>190</v>
      </c>
      <c r="O3287" t="s">
        <v>13003</v>
      </c>
      <c r="Q3287" t="s">
        <v>12510</v>
      </c>
      <c r="X3287" t="s">
        <v>78</v>
      </c>
      <c r="AA3287" s="1"/>
      <c r="AC3287">
        <v>2009</v>
      </c>
      <c r="AD3287">
        <v>6</v>
      </c>
      <c r="AE3287">
        <v>25</v>
      </c>
      <c r="AF3287" s="2">
        <f>DATE(emdat_data[[#This Row],[Start Year]],emdat_data[[#This Row],[Start Month]],emdat_data[[#This Row],[Start Day]])</f>
        <v>39989</v>
      </c>
      <c r="AG3287">
        <v>2009</v>
      </c>
      <c r="AH3287">
        <v>6</v>
      </c>
      <c r="AI3287">
        <v>25</v>
      </c>
      <c r="AJ3287" s="2">
        <f>DATE(emdat_data[[#This Row],[End Year]],emdat_data[[#This Row],[End Month]],emdat_data[[#This Row],[End Day]])</f>
        <v>39989</v>
      </c>
      <c r="AL3287">
        <v>4</v>
      </c>
      <c r="AO3287">
        <v>4</v>
      </c>
      <c r="AV3287">
        <v>73.307176721938703</v>
      </c>
      <c r="AW3287" t="s">
        <v>13004</v>
      </c>
      <c r="AY3287" t="s">
        <v>13005</v>
      </c>
    </row>
    <row r="3288" spans="1:51" hidden="1" x14ac:dyDescent="0.25">
      <c r="A3288" t="s">
        <v>14834</v>
      </c>
      <c r="B3288">
        <v>2009</v>
      </c>
      <c r="C3288">
        <v>622</v>
      </c>
      <c r="E3288" t="s">
        <v>50</v>
      </c>
      <c r="F3288" t="s">
        <v>71</v>
      </c>
      <c r="G3288" t="s">
        <v>72</v>
      </c>
      <c r="H3288" t="s">
        <v>102</v>
      </c>
      <c r="K3288" t="s">
        <v>297</v>
      </c>
      <c r="L3288" t="s">
        <v>298</v>
      </c>
      <c r="M3288" t="s">
        <v>125</v>
      </c>
      <c r="N3288" t="s">
        <v>76</v>
      </c>
      <c r="O3288" t="s">
        <v>6308</v>
      </c>
      <c r="X3288" t="s">
        <v>78</v>
      </c>
      <c r="AA3288" s="1"/>
      <c r="AC3288">
        <v>2009</v>
      </c>
      <c r="AD3288">
        <v>6</v>
      </c>
      <c r="AE3288">
        <v>26</v>
      </c>
      <c r="AF3288" s="2">
        <f>DATE(emdat_data[[#This Row],[Start Year]],emdat_data[[#This Row],[Start Month]],emdat_data[[#This Row],[Start Day]])</f>
        <v>39990</v>
      </c>
      <c r="AG3288">
        <v>2009</v>
      </c>
      <c r="AH3288">
        <v>7</v>
      </c>
      <c r="AI3288">
        <v>2</v>
      </c>
      <c r="AJ3288" s="2">
        <f>DATE(emdat_data[[#This Row],[End Year]],emdat_data[[#This Row],[End Month]],emdat_data[[#This Row],[End Day]])</f>
        <v>39996</v>
      </c>
      <c r="AK3288">
        <v>31</v>
      </c>
      <c r="AV3288">
        <v>73.307176721938703</v>
      </c>
      <c r="AW3288" t="s">
        <v>6309</v>
      </c>
      <c r="AY3288" t="s">
        <v>6310</v>
      </c>
    </row>
    <row r="3289" spans="1:51" hidden="1" x14ac:dyDescent="0.25">
      <c r="A3289" t="s">
        <v>13504</v>
      </c>
      <c r="B3289">
        <v>2009</v>
      </c>
      <c r="C3289">
        <v>240</v>
      </c>
      <c r="E3289" t="s">
        <v>50</v>
      </c>
      <c r="F3289" t="s">
        <v>63</v>
      </c>
      <c r="G3289" t="s">
        <v>82</v>
      </c>
      <c r="H3289" t="s">
        <v>157</v>
      </c>
      <c r="I3289" t="s">
        <v>572</v>
      </c>
      <c r="K3289" t="s">
        <v>226</v>
      </c>
      <c r="L3289" t="s">
        <v>227</v>
      </c>
      <c r="M3289" t="s">
        <v>56</v>
      </c>
      <c r="N3289" t="s">
        <v>57</v>
      </c>
      <c r="O3289" t="s">
        <v>13505</v>
      </c>
      <c r="X3289" t="s">
        <v>88</v>
      </c>
      <c r="AA3289" s="1"/>
      <c r="AC3289">
        <v>2009</v>
      </c>
      <c r="AD3289">
        <v>6</v>
      </c>
      <c r="AE3289">
        <v>28</v>
      </c>
      <c r="AF3289" s="2">
        <f>DATE(emdat_data[[#This Row],[Start Year]],emdat_data[[#This Row],[Start Month]],emdat_data[[#This Row],[Start Day]])</f>
        <v>39992</v>
      </c>
      <c r="AG3289">
        <v>2009</v>
      </c>
      <c r="AH3289">
        <v>6</v>
      </c>
      <c r="AI3289">
        <v>29</v>
      </c>
      <c r="AJ3289" s="2">
        <f>DATE(emdat_data[[#This Row],[End Year]],emdat_data[[#This Row],[End Month]],emdat_data[[#This Row],[End Day]])</f>
        <v>39993</v>
      </c>
      <c r="AK3289">
        <v>35</v>
      </c>
      <c r="AL3289">
        <v>12</v>
      </c>
      <c r="AO3289">
        <v>12</v>
      </c>
      <c r="AV3289">
        <v>73.307176721938703</v>
      </c>
      <c r="AW3289" t="s">
        <v>13506</v>
      </c>
      <c r="AY3289" t="s">
        <v>13507</v>
      </c>
    </row>
    <row r="3290" spans="1:51" hidden="1" x14ac:dyDescent="0.25">
      <c r="A3290" t="s">
        <v>11477</v>
      </c>
      <c r="B3290">
        <v>2009</v>
      </c>
      <c r="C3290">
        <v>227</v>
      </c>
      <c r="E3290" t="s">
        <v>50</v>
      </c>
      <c r="F3290" t="s">
        <v>71</v>
      </c>
      <c r="G3290" t="s">
        <v>72</v>
      </c>
      <c r="H3290" t="s">
        <v>102</v>
      </c>
      <c r="K3290" t="s">
        <v>159</v>
      </c>
      <c r="L3290" t="s">
        <v>160</v>
      </c>
      <c r="M3290" t="s">
        <v>161</v>
      </c>
      <c r="N3290" t="s">
        <v>57</v>
      </c>
      <c r="O3290" t="s">
        <v>5086</v>
      </c>
      <c r="P3290" t="s">
        <v>642</v>
      </c>
      <c r="X3290" t="s">
        <v>78</v>
      </c>
      <c r="AA3290" s="1"/>
      <c r="AC3290">
        <v>2009</v>
      </c>
      <c r="AD3290">
        <v>7</v>
      </c>
      <c r="AF3290" s="2">
        <f>DATE(emdat_data[[#This Row],[Start Year]],emdat_data[[#This Row],[Start Month]],emdat_data[[#This Row],[Start Day]])</f>
        <v>39994</v>
      </c>
      <c r="AG3290">
        <v>2009</v>
      </c>
      <c r="AH3290">
        <v>7</v>
      </c>
      <c r="AJ3290" s="2">
        <f>DATE(emdat_data[[#This Row],[End Year]],emdat_data[[#This Row],[End Month]],emdat_data[[#This Row],[End Day]])</f>
        <v>39994</v>
      </c>
      <c r="AK3290">
        <v>11</v>
      </c>
      <c r="AV3290">
        <v>73.307176721938703</v>
      </c>
      <c r="AW3290" t="s">
        <v>5088</v>
      </c>
      <c r="AY3290" t="s">
        <v>5089</v>
      </c>
    </row>
    <row r="3291" spans="1:51" hidden="1" x14ac:dyDescent="0.25">
      <c r="A3291" t="s">
        <v>13365</v>
      </c>
      <c r="B3291">
        <v>2009</v>
      </c>
      <c r="C3291">
        <v>9323</v>
      </c>
      <c r="E3291" t="s">
        <v>50</v>
      </c>
      <c r="F3291" t="s">
        <v>350</v>
      </c>
      <c r="G3291" t="s">
        <v>351</v>
      </c>
      <c r="H3291" t="s">
        <v>351</v>
      </c>
      <c r="K3291" t="s">
        <v>527</v>
      </c>
      <c r="L3291" t="s">
        <v>528</v>
      </c>
      <c r="M3291" t="s">
        <v>56</v>
      </c>
      <c r="N3291" t="s">
        <v>57</v>
      </c>
      <c r="O3291" t="s">
        <v>7188</v>
      </c>
      <c r="X3291" t="s">
        <v>78</v>
      </c>
      <c r="AA3291" s="1"/>
      <c r="AC3291">
        <v>2009</v>
      </c>
      <c r="AD3291">
        <v>7</v>
      </c>
      <c r="AF3291" s="2">
        <f>DATE(emdat_data[[#This Row],[Start Year]],emdat_data[[#This Row],[Start Month]],emdat_data[[#This Row],[Start Day]])</f>
        <v>39994</v>
      </c>
      <c r="AG3291">
        <v>2009</v>
      </c>
      <c r="AH3291">
        <v>8</v>
      </c>
      <c r="AJ3291" s="2">
        <f>DATE(emdat_data[[#This Row],[End Year]],emdat_data[[#This Row],[End Month]],emdat_data[[#This Row],[End Day]])</f>
        <v>40025</v>
      </c>
      <c r="AV3291">
        <v>73.307176721938703</v>
      </c>
      <c r="AW3291" t="s">
        <v>7189</v>
      </c>
      <c r="AY3291" t="s">
        <v>7190</v>
      </c>
    </row>
    <row r="3292" spans="1:51" hidden="1" x14ac:dyDescent="0.25">
      <c r="A3292" t="s">
        <v>13454</v>
      </c>
      <c r="B3292">
        <v>2009</v>
      </c>
      <c r="C3292">
        <v>271</v>
      </c>
      <c r="E3292" t="s">
        <v>50</v>
      </c>
      <c r="F3292" t="s">
        <v>350</v>
      </c>
      <c r="G3292" t="s">
        <v>477</v>
      </c>
      <c r="H3292" t="s">
        <v>478</v>
      </c>
      <c r="K3292" t="s">
        <v>187</v>
      </c>
      <c r="L3292" t="s">
        <v>188</v>
      </c>
      <c r="M3292" t="s">
        <v>189</v>
      </c>
      <c r="N3292" t="s">
        <v>190</v>
      </c>
      <c r="O3292" t="s">
        <v>13455</v>
      </c>
      <c r="X3292" t="s">
        <v>78</v>
      </c>
      <c r="AA3292" s="1"/>
      <c r="AC3292">
        <v>2009</v>
      </c>
      <c r="AD3292">
        <v>7</v>
      </c>
      <c r="AF3292" s="2">
        <f>DATE(emdat_data[[#This Row],[Start Year]],emdat_data[[#This Row],[Start Month]],emdat_data[[#This Row],[Start Day]])</f>
        <v>39994</v>
      </c>
      <c r="AG3292">
        <v>2009</v>
      </c>
      <c r="AH3292">
        <v>7</v>
      </c>
      <c r="AJ3292" s="2">
        <f>DATE(emdat_data[[#This Row],[End Year]],emdat_data[[#This Row],[End Month]],emdat_data[[#This Row],[End Day]])</f>
        <v>39994</v>
      </c>
      <c r="AV3292">
        <v>73.307176721938703</v>
      </c>
      <c r="AW3292" t="s">
        <v>13456</v>
      </c>
      <c r="AX3292" t="s">
        <v>13457</v>
      </c>
      <c r="AY3292" t="s">
        <v>13458</v>
      </c>
    </row>
    <row r="3293" spans="1:51" hidden="1" x14ac:dyDescent="0.25">
      <c r="A3293" t="s">
        <v>13475</v>
      </c>
      <c r="B3293">
        <v>2009</v>
      </c>
      <c r="C3293">
        <v>271</v>
      </c>
      <c r="E3293" t="s">
        <v>50</v>
      </c>
      <c r="F3293" t="s">
        <v>350</v>
      </c>
      <c r="G3293" t="s">
        <v>477</v>
      </c>
      <c r="H3293" t="s">
        <v>478</v>
      </c>
      <c r="K3293" t="s">
        <v>195</v>
      </c>
      <c r="L3293" t="s">
        <v>196</v>
      </c>
      <c r="M3293" t="s">
        <v>197</v>
      </c>
      <c r="N3293" t="s">
        <v>190</v>
      </c>
      <c r="O3293" t="s">
        <v>13476</v>
      </c>
      <c r="X3293" t="s">
        <v>78</v>
      </c>
      <c r="AA3293" s="1"/>
      <c r="AC3293">
        <v>2009</v>
      </c>
      <c r="AD3293">
        <v>7</v>
      </c>
      <c r="AF3293" s="2">
        <f>DATE(emdat_data[[#This Row],[Start Year]],emdat_data[[#This Row],[Start Month]],emdat_data[[#This Row],[Start Day]])</f>
        <v>39994</v>
      </c>
      <c r="AG3293">
        <v>2009</v>
      </c>
      <c r="AH3293">
        <v>7</v>
      </c>
      <c r="AJ3293" s="2">
        <f>DATE(emdat_data[[#This Row],[End Year]],emdat_data[[#This Row],[End Month]],emdat_data[[#This Row],[End Day]])</f>
        <v>39994</v>
      </c>
      <c r="AV3293">
        <v>73.307176721938703</v>
      </c>
      <c r="AW3293" t="s">
        <v>13477</v>
      </c>
      <c r="AX3293" t="s">
        <v>13478</v>
      </c>
      <c r="AY3293" t="s">
        <v>13479</v>
      </c>
    </row>
    <row r="3294" spans="1:51" hidden="1" x14ac:dyDescent="0.25">
      <c r="A3294" t="s">
        <v>13509</v>
      </c>
      <c r="B3294">
        <v>2009</v>
      </c>
      <c r="C3294">
        <v>409</v>
      </c>
      <c r="D3294" t="s">
        <v>13510</v>
      </c>
      <c r="E3294" t="s">
        <v>50</v>
      </c>
      <c r="F3294" t="s">
        <v>71</v>
      </c>
      <c r="G3294" t="s">
        <v>72</v>
      </c>
      <c r="H3294" t="s">
        <v>102</v>
      </c>
      <c r="K3294" t="s">
        <v>226</v>
      </c>
      <c r="L3294" t="s">
        <v>227</v>
      </c>
      <c r="M3294" t="s">
        <v>56</v>
      </c>
      <c r="N3294" t="s">
        <v>57</v>
      </c>
      <c r="O3294" t="s">
        <v>13511</v>
      </c>
      <c r="P3294" t="s">
        <v>4377</v>
      </c>
      <c r="X3294" t="s">
        <v>78</v>
      </c>
      <c r="AA3294" s="1"/>
      <c r="AC3294">
        <v>2009</v>
      </c>
      <c r="AD3294">
        <v>7</v>
      </c>
      <c r="AF3294" s="2">
        <f>DATE(emdat_data[[#This Row],[Start Year]],emdat_data[[#This Row],[Start Month]],emdat_data[[#This Row],[Start Day]])</f>
        <v>39994</v>
      </c>
      <c r="AG3294">
        <v>2009</v>
      </c>
      <c r="AH3294">
        <v>9</v>
      </c>
      <c r="AJ3294" s="2">
        <f>DATE(emdat_data[[#This Row],[End Year]],emdat_data[[#This Row],[End Month]],emdat_data[[#This Row],[End Day]])</f>
        <v>40056</v>
      </c>
      <c r="AK3294">
        <v>992</v>
      </c>
      <c r="AM3294">
        <v>1886000</v>
      </c>
      <c r="AO3294">
        <v>1886000</v>
      </c>
      <c r="AT3294">
        <v>220000</v>
      </c>
      <c r="AU3294">
        <v>300107</v>
      </c>
      <c r="AV3294">
        <v>73.307176721938703</v>
      </c>
      <c r="AW3294" t="s">
        <v>13512</v>
      </c>
      <c r="AY3294" t="s">
        <v>13513</v>
      </c>
    </row>
    <row r="3295" spans="1:51" hidden="1" x14ac:dyDescent="0.25">
      <c r="A3295" t="s">
        <v>13546</v>
      </c>
      <c r="B3295">
        <v>2009</v>
      </c>
      <c r="C3295">
        <v>9323</v>
      </c>
      <c r="E3295" t="s">
        <v>50</v>
      </c>
      <c r="F3295" t="s">
        <v>350</v>
      </c>
      <c r="G3295" t="s">
        <v>351</v>
      </c>
      <c r="H3295" t="s">
        <v>351</v>
      </c>
      <c r="K3295" t="s">
        <v>226</v>
      </c>
      <c r="L3295" t="s">
        <v>227</v>
      </c>
      <c r="M3295" t="s">
        <v>56</v>
      </c>
      <c r="N3295" t="s">
        <v>57</v>
      </c>
      <c r="O3295" t="s">
        <v>13547</v>
      </c>
      <c r="U3295" t="s">
        <v>127</v>
      </c>
      <c r="X3295" t="s">
        <v>78</v>
      </c>
      <c r="AA3295" s="1"/>
      <c r="AC3295">
        <v>2009</v>
      </c>
      <c r="AD3295">
        <v>7</v>
      </c>
      <c r="AF3295" s="2">
        <f>DATE(emdat_data[[#This Row],[Start Year]],emdat_data[[#This Row],[Start Month]],emdat_data[[#This Row],[Start Day]])</f>
        <v>39994</v>
      </c>
      <c r="AG3295">
        <v>2009</v>
      </c>
      <c r="AH3295">
        <v>8</v>
      </c>
      <c r="AJ3295" s="2">
        <f>DATE(emdat_data[[#This Row],[End Year]],emdat_data[[#This Row],[End Month]],emdat_data[[#This Row],[End Day]])</f>
        <v>40025</v>
      </c>
      <c r="AV3295">
        <v>73.307176721938703</v>
      </c>
      <c r="AX3295" t="s">
        <v>13548</v>
      </c>
      <c r="AY3295" t="s">
        <v>13549</v>
      </c>
    </row>
    <row r="3296" spans="1:51" hidden="1" x14ac:dyDescent="0.25">
      <c r="A3296" t="s">
        <v>14740</v>
      </c>
      <c r="B3296">
        <v>2009</v>
      </c>
      <c r="C3296">
        <v>658</v>
      </c>
      <c r="E3296" t="s">
        <v>50</v>
      </c>
      <c r="F3296" t="s">
        <v>63</v>
      </c>
      <c r="G3296" t="s">
        <v>64</v>
      </c>
      <c r="H3296" t="s">
        <v>1766</v>
      </c>
      <c r="K3296" t="s">
        <v>245</v>
      </c>
      <c r="L3296" t="s">
        <v>246</v>
      </c>
      <c r="M3296" t="s">
        <v>161</v>
      </c>
      <c r="N3296" t="s">
        <v>57</v>
      </c>
      <c r="O3296" t="s">
        <v>12549</v>
      </c>
      <c r="X3296" t="s">
        <v>67</v>
      </c>
      <c r="AA3296" s="1"/>
      <c r="AC3296">
        <v>2009</v>
      </c>
      <c r="AD3296">
        <v>7</v>
      </c>
      <c r="AF3296" s="2">
        <f>DATE(emdat_data[[#This Row],[Start Year]],emdat_data[[#This Row],[Start Month]],emdat_data[[#This Row],[Start Day]])</f>
        <v>39994</v>
      </c>
      <c r="AG3296">
        <v>2009</v>
      </c>
      <c r="AH3296">
        <v>7</v>
      </c>
      <c r="AJ3296" s="2">
        <f>DATE(emdat_data[[#This Row],[End Year]],emdat_data[[#This Row],[End Month]],emdat_data[[#This Row],[End Day]])</f>
        <v>39994</v>
      </c>
      <c r="AK3296">
        <v>16</v>
      </c>
      <c r="AV3296">
        <v>73.307176721938703</v>
      </c>
      <c r="AW3296" t="s">
        <v>12550</v>
      </c>
      <c r="AY3296" t="s">
        <v>12551</v>
      </c>
    </row>
    <row r="3297" spans="1:51" hidden="1" x14ac:dyDescent="0.25">
      <c r="A3297" t="s">
        <v>13197</v>
      </c>
      <c r="B3297">
        <v>2009</v>
      </c>
      <c r="C3297">
        <v>292</v>
      </c>
      <c r="D3297" t="s">
        <v>11479</v>
      </c>
      <c r="E3297" t="s">
        <v>50</v>
      </c>
      <c r="F3297" t="s">
        <v>71</v>
      </c>
      <c r="G3297" t="s">
        <v>72</v>
      </c>
      <c r="H3297" t="s">
        <v>102</v>
      </c>
      <c r="K3297" t="s">
        <v>159</v>
      </c>
      <c r="L3297" t="s">
        <v>160</v>
      </c>
      <c r="M3297" t="s">
        <v>161</v>
      </c>
      <c r="N3297" t="s">
        <v>57</v>
      </c>
      <c r="O3297" t="s">
        <v>13198</v>
      </c>
      <c r="P3297" t="s">
        <v>134</v>
      </c>
      <c r="Q3297" t="s">
        <v>176</v>
      </c>
      <c r="W3297">
        <v>542100</v>
      </c>
      <c r="X3297" t="s">
        <v>78</v>
      </c>
      <c r="Y3297">
        <v>2531</v>
      </c>
      <c r="Z3297">
        <v>11271</v>
      </c>
      <c r="AA3297" s="1"/>
      <c r="AC3297">
        <v>2009</v>
      </c>
      <c r="AD3297">
        <v>7</v>
      </c>
      <c r="AE3297">
        <v>1</v>
      </c>
      <c r="AF3297" s="2">
        <f>DATE(emdat_data[[#This Row],[Start Year]],emdat_data[[#This Row],[Start Month]],emdat_data[[#This Row],[Start Day]])</f>
        <v>39995</v>
      </c>
      <c r="AG3297">
        <v>2009</v>
      </c>
      <c r="AH3297">
        <v>7</v>
      </c>
      <c r="AI3297">
        <v>8</v>
      </c>
      <c r="AJ3297" s="2">
        <f>DATE(emdat_data[[#This Row],[End Year]],emdat_data[[#This Row],[End Month]],emdat_data[[#This Row],[End Day]])</f>
        <v>40002</v>
      </c>
      <c r="AK3297">
        <v>90</v>
      </c>
      <c r="AM3297">
        <v>39372000</v>
      </c>
      <c r="AO3297">
        <v>39372000</v>
      </c>
      <c r="AT3297">
        <v>1000000</v>
      </c>
      <c r="AU3297">
        <v>1364123</v>
      </c>
      <c r="AV3297">
        <v>73.307176721938703</v>
      </c>
      <c r="AW3297" t="s">
        <v>13199</v>
      </c>
      <c r="AY3297" t="s">
        <v>13200</v>
      </c>
    </row>
    <row r="3298" spans="1:51" hidden="1" x14ac:dyDescent="0.25">
      <c r="A3298" t="s">
        <v>13183</v>
      </c>
      <c r="B3298">
        <v>2009</v>
      </c>
      <c r="C3298">
        <v>294</v>
      </c>
      <c r="D3298" t="s">
        <v>13184</v>
      </c>
      <c r="E3298" t="s">
        <v>50</v>
      </c>
      <c r="F3298" t="s">
        <v>71</v>
      </c>
      <c r="G3298" t="s">
        <v>72</v>
      </c>
      <c r="H3298" t="s">
        <v>102</v>
      </c>
      <c r="K3298" t="s">
        <v>527</v>
      </c>
      <c r="L3298" t="s">
        <v>528</v>
      </c>
      <c r="M3298" t="s">
        <v>56</v>
      </c>
      <c r="N3298" t="s">
        <v>57</v>
      </c>
      <c r="O3298" t="s">
        <v>13185</v>
      </c>
      <c r="P3298" t="s">
        <v>4129</v>
      </c>
      <c r="Q3298" t="s">
        <v>176</v>
      </c>
      <c r="W3298">
        <v>49030</v>
      </c>
      <c r="X3298" t="s">
        <v>78</v>
      </c>
      <c r="Y3298">
        <v>2526</v>
      </c>
      <c r="Z3298">
        <v>8909</v>
      </c>
      <c r="AA3298" s="1"/>
      <c r="AB3298" t="s">
        <v>13186</v>
      </c>
      <c r="AC3298">
        <v>2009</v>
      </c>
      <c r="AD3298">
        <v>7</v>
      </c>
      <c r="AE3298">
        <v>3</v>
      </c>
      <c r="AF3298" s="2">
        <f>DATE(emdat_data[[#This Row],[Start Year]],emdat_data[[#This Row],[Start Month]],emdat_data[[#This Row],[Start Day]])</f>
        <v>39997</v>
      </c>
      <c r="AG3298">
        <v>2009</v>
      </c>
      <c r="AH3298">
        <v>7</v>
      </c>
      <c r="AI3298">
        <v>6</v>
      </c>
      <c r="AJ3298" s="2">
        <f>DATE(emdat_data[[#This Row],[End Year]],emdat_data[[#This Row],[End Month]],emdat_data[[#This Row],[End Day]])</f>
        <v>40000</v>
      </c>
      <c r="AK3298">
        <v>6</v>
      </c>
      <c r="AM3298">
        <v>500000</v>
      </c>
      <c r="AO3298">
        <v>500000</v>
      </c>
      <c r="AV3298">
        <v>73.307176721938703</v>
      </c>
      <c r="AX3298" t="s">
        <v>13187</v>
      </c>
      <c r="AY3298" t="s">
        <v>13188</v>
      </c>
    </row>
    <row r="3299" spans="1:51" hidden="1" x14ac:dyDescent="0.25">
      <c r="A3299" t="s">
        <v>13377</v>
      </c>
      <c r="B3299">
        <v>2009</v>
      </c>
      <c r="C3299">
        <v>254</v>
      </c>
      <c r="D3299" t="s">
        <v>13378</v>
      </c>
      <c r="E3299" t="s">
        <v>50</v>
      </c>
      <c r="F3299" t="s">
        <v>71</v>
      </c>
      <c r="G3299" t="s">
        <v>72</v>
      </c>
      <c r="H3299" t="s">
        <v>102</v>
      </c>
      <c r="K3299" t="s">
        <v>138</v>
      </c>
      <c r="L3299" t="s">
        <v>139</v>
      </c>
      <c r="M3299" t="s">
        <v>75</v>
      </c>
      <c r="N3299" t="s">
        <v>76</v>
      </c>
      <c r="O3299" t="s">
        <v>140</v>
      </c>
      <c r="P3299" t="s">
        <v>642</v>
      </c>
      <c r="X3299" t="s">
        <v>78</v>
      </c>
      <c r="AA3299" s="1"/>
      <c r="AC3299">
        <v>2009</v>
      </c>
      <c r="AD3299">
        <v>7</v>
      </c>
      <c r="AE3299">
        <v>3</v>
      </c>
      <c r="AF3299" s="2">
        <f>DATE(emdat_data[[#This Row],[Start Year]],emdat_data[[#This Row],[Start Month]],emdat_data[[#This Row],[Start Day]])</f>
        <v>39997</v>
      </c>
      <c r="AG3299">
        <v>2009</v>
      </c>
      <c r="AH3299">
        <v>7</v>
      </c>
      <c r="AI3299">
        <v>10</v>
      </c>
      <c r="AJ3299" s="2">
        <f>DATE(emdat_data[[#This Row],[End Year]],emdat_data[[#This Row],[End Month]],emdat_data[[#This Row],[End Day]])</f>
        <v>40004</v>
      </c>
      <c r="AK3299">
        <v>1</v>
      </c>
      <c r="AN3299">
        <v>11000</v>
      </c>
      <c r="AO3299">
        <v>11000</v>
      </c>
      <c r="AV3299">
        <v>73.307176721938703</v>
      </c>
      <c r="AX3299" t="s">
        <v>141</v>
      </c>
      <c r="AY3299" t="s">
        <v>142</v>
      </c>
    </row>
    <row r="3300" spans="1:51" hidden="1" x14ac:dyDescent="0.25">
      <c r="A3300" t="s">
        <v>14973</v>
      </c>
      <c r="B3300">
        <v>2009</v>
      </c>
      <c r="C3300">
        <v>247</v>
      </c>
      <c r="D3300" t="s">
        <v>14974</v>
      </c>
      <c r="E3300" t="s">
        <v>50</v>
      </c>
      <c r="F3300" t="s">
        <v>71</v>
      </c>
      <c r="G3300" t="s">
        <v>72</v>
      </c>
      <c r="H3300" t="s">
        <v>102</v>
      </c>
      <c r="K3300" t="s">
        <v>3068</v>
      </c>
      <c r="L3300" t="s">
        <v>3069</v>
      </c>
      <c r="M3300" t="s">
        <v>173</v>
      </c>
      <c r="N3300" t="s">
        <v>57</v>
      </c>
      <c r="O3300" t="s">
        <v>14975</v>
      </c>
      <c r="P3300" t="s">
        <v>642</v>
      </c>
      <c r="W3300">
        <v>69860</v>
      </c>
      <c r="X3300" t="s">
        <v>78</v>
      </c>
      <c r="Y3300">
        <v>2067</v>
      </c>
      <c r="Z3300">
        <v>1043</v>
      </c>
      <c r="AA3300" s="1"/>
      <c r="AC3300">
        <v>2009</v>
      </c>
      <c r="AD3300">
        <v>7</v>
      </c>
      <c r="AE3300">
        <v>3</v>
      </c>
      <c r="AF3300" s="2">
        <f>DATE(emdat_data[[#This Row],[Start Year]],emdat_data[[#This Row],[Start Month]],emdat_data[[#This Row],[Start Day]])</f>
        <v>39997</v>
      </c>
      <c r="AG3300">
        <v>2009</v>
      </c>
      <c r="AH3300">
        <v>7</v>
      </c>
      <c r="AI3300">
        <v>6</v>
      </c>
      <c r="AJ3300" s="2">
        <f>DATE(emdat_data[[#This Row],[End Year]],emdat_data[[#This Row],[End Month]],emdat_data[[#This Row],[End Day]])</f>
        <v>40000</v>
      </c>
      <c r="AK3300">
        <v>20</v>
      </c>
      <c r="AM3300">
        <v>700000</v>
      </c>
      <c r="AO3300">
        <v>700000</v>
      </c>
      <c r="AV3300">
        <v>73.307176721938703</v>
      </c>
      <c r="AW3300" t="s">
        <v>14976</v>
      </c>
      <c r="AY3300" t="s">
        <v>14977</v>
      </c>
    </row>
    <row r="3301" spans="1:51" hidden="1" x14ac:dyDescent="0.25">
      <c r="A3301" t="s">
        <v>14614</v>
      </c>
      <c r="B3301">
        <v>2009</v>
      </c>
      <c r="C3301">
        <v>289</v>
      </c>
      <c r="E3301" t="s">
        <v>50</v>
      </c>
      <c r="F3301" t="s">
        <v>71</v>
      </c>
      <c r="G3301" t="s">
        <v>72</v>
      </c>
      <c r="H3301" t="s">
        <v>170</v>
      </c>
      <c r="K3301" t="s">
        <v>364</v>
      </c>
      <c r="L3301" t="s">
        <v>365</v>
      </c>
      <c r="M3301" t="s">
        <v>173</v>
      </c>
      <c r="N3301" t="s">
        <v>57</v>
      </c>
      <c r="O3301" t="s">
        <v>14615</v>
      </c>
      <c r="P3301" t="s">
        <v>2496</v>
      </c>
      <c r="Q3301" t="s">
        <v>176</v>
      </c>
      <c r="X3301" t="s">
        <v>78</v>
      </c>
      <c r="AA3301" s="1"/>
      <c r="AC3301">
        <v>2009</v>
      </c>
      <c r="AD3301">
        <v>7</v>
      </c>
      <c r="AE3301">
        <v>4</v>
      </c>
      <c r="AF3301" s="2">
        <f>DATE(emdat_data[[#This Row],[Start Year]],emdat_data[[#This Row],[Start Month]],emdat_data[[#This Row],[Start Day]])</f>
        <v>39998</v>
      </c>
      <c r="AG3301">
        <v>2009</v>
      </c>
      <c r="AH3301">
        <v>8</v>
      </c>
      <c r="AI3301">
        <v>10</v>
      </c>
      <c r="AJ3301" s="2">
        <f>DATE(emdat_data[[#This Row],[End Year]],emdat_data[[#This Row],[End Month]],emdat_data[[#This Row],[End Day]])</f>
        <v>40035</v>
      </c>
      <c r="AK3301">
        <v>22</v>
      </c>
      <c r="AM3301">
        <v>505102</v>
      </c>
      <c r="AO3301">
        <v>505102</v>
      </c>
      <c r="AT3301">
        <v>22960</v>
      </c>
      <c r="AU3301">
        <v>31320</v>
      </c>
      <c r="AV3301">
        <v>73.307176721938703</v>
      </c>
      <c r="AX3301" t="s">
        <v>14616</v>
      </c>
      <c r="AY3301" t="s">
        <v>14617</v>
      </c>
    </row>
    <row r="3302" spans="1:51" hidden="1" x14ac:dyDescent="0.25">
      <c r="A3302" t="s">
        <v>14802</v>
      </c>
      <c r="B3302">
        <v>2009</v>
      </c>
      <c r="C3302">
        <v>251</v>
      </c>
      <c r="E3302" t="s">
        <v>50</v>
      </c>
      <c r="F3302" t="s">
        <v>71</v>
      </c>
      <c r="G3302" t="s">
        <v>217</v>
      </c>
      <c r="H3302" t="s">
        <v>217</v>
      </c>
      <c r="K3302" t="s">
        <v>1583</v>
      </c>
      <c r="L3302" t="s">
        <v>1584</v>
      </c>
      <c r="M3302" t="s">
        <v>173</v>
      </c>
      <c r="N3302" t="s">
        <v>57</v>
      </c>
      <c r="O3302" t="s">
        <v>14803</v>
      </c>
      <c r="P3302" t="s">
        <v>642</v>
      </c>
      <c r="AA3302" s="1"/>
      <c r="AC3302">
        <v>2009</v>
      </c>
      <c r="AD3302">
        <v>7</v>
      </c>
      <c r="AE3302">
        <v>4</v>
      </c>
      <c r="AF3302" s="2">
        <f>DATE(emdat_data[[#This Row],[Start Year]],emdat_data[[#This Row],[Start Month]],emdat_data[[#This Row],[Start Day]])</f>
        <v>39998</v>
      </c>
      <c r="AG3302">
        <v>2009</v>
      </c>
      <c r="AH3302">
        <v>7</v>
      </c>
      <c r="AI3302">
        <v>4</v>
      </c>
      <c r="AJ3302" s="2">
        <f>DATE(emdat_data[[#This Row],[End Year]],emdat_data[[#This Row],[End Month]],emdat_data[[#This Row],[End Day]])</f>
        <v>39998</v>
      </c>
      <c r="AK3302">
        <v>24</v>
      </c>
      <c r="AM3302">
        <v>1351</v>
      </c>
      <c r="AO3302">
        <v>1351</v>
      </c>
      <c r="AV3302">
        <v>73.307176721938703</v>
      </c>
      <c r="AX3302" t="s">
        <v>14804</v>
      </c>
      <c r="AY3302" t="s">
        <v>14805</v>
      </c>
    </row>
    <row r="3303" spans="1:51" hidden="1" x14ac:dyDescent="0.25">
      <c r="A3303" t="s">
        <v>14968</v>
      </c>
      <c r="B3303">
        <v>2009</v>
      </c>
      <c r="C3303">
        <v>349</v>
      </c>
      <c r="E3303" t="s">
        <v>50</v>
      </c>
      <c r="F3303" t="s">
        <v>350</v>
      </c>
      <c r="G3303" t="s">
        <v>477</v>
      </c>
      <c r="H3303" t="s">
        <v>503</v>
      </c>
      <c r="K3303" t="s">
        <v>357</v>
      </c>
      <c r="L3303" t="s">
        <v>358</v>
      </c>
      <c r="M3303" t="s">
        <v>146</v>
      </c>
      <c r="N3303" t="s">
        <v>86</v>
      </c>
      <c r="O3303" t="s">
        <v>14969</v>
      </c>
      <c r="U3303" t="s">
        <v>127</v>
      </c>
      <c r="X3303" t="s">
        <v>78</v>
      </c>
      <c r="AA3303" s="1"/>
      <c r="AC3303">
        <v>2009</v>
      </c>
      <c r="AD3303">
        <v>7</v>
      </c>
      <c r="AE3303">
        <v>7</v>
      </c>
      <c r="AF3303" s="2">
        <f>DATE(emdat_data[[#This Row],[Start Year]],emdat_data[[#This Row],[Start Month]],emdat_data[[#This Row],[Start Day]])</f>
        <v>40001</v>
      </c>
      <c r="AG3303">
        <v>2009</v>
      </c>
      <c r="AH3303">
        <v>10</v>
      </c>
      <c r="AI3303">
        <v>27</v>
      </c>
      <c r="AJ3303" s="2">
        <f>DATE(emdat_data[[#This Row],[End Year]],emdat_data[[#This Row],[End Month]],emdat_data[[#This Row],[End Day]])</f>
        <v>40113</v>
      </c>
      <c r="AK3303">
        <v>2</v>
      </c>
      <c r="AN3303">
        <v>192</v>
      </c>
      <c r="AO3303">
        <v>192</v>
      </c>
      <c r="AV3303">
        <v>73.307176721938703</v>
      </c>
      <c r="AX3303" t="s">
        <v>14970</v>
      </c>
      <c r="AY3303" t="s">
        <v>14971</v>
      </c>
    </row>
    <row r="3304" spans="1:51" hidden="1" x14ac:dyDescent="0.25">
      <c r="A3304" t="s">
        <v>13397</v>
      </c>
      <c r="B3304">
        <v>2009</v>
      </c>
      <c r="C3304">
        <v>249</v>
      </c>
      <c r="D3304" t="s">
        <v>13398</v>
      </c>
      <c r="E3304" t="s">
        <v>50</v>
      </c>
      <c r="F3304" t="s">
        <v>51</v>
      </c>
      <c r="G3304" t="s">
        <v>52</v>
      </c>
      <c r="H3304" t="s">
        <v>53</v>
      </c>
      <c r="K3304" t="s">
        <v>159</v>
      </c>
      <c r="L3304" t="s">
        <v>160</v>
      </c>
      <c r="M3304" t="s">
        <v>161</v>
      </c>
      <c r="N3304" t="s">
        <v>57</v>
      </c>
      <c r="O3304" t="s">
        <v>13399</v>
      </c>
      <c r="W3304">
        <v>6</v>
      </c>
      <c r="X3304" t="s">
        <v>59</v>
      </c>
      <c r="Y3304">
        <v>25632</v>
      </c>
      <c r="Z3304">
        <v>101095</v>
      </c>
      <c r="AA3304" s="1">
        <v>0.80486111111111114</v>
      </c>
      <c r="AC3304">
        <v>2009</v>
      </c>
      <c r="AD3304">
        <v>7</v>
      </c>
      <c r="AE3304">
        <v>9</v>
      </c>
      <c r="AF3304" s="2">
        <f>DATE(emdat_data[[#This Row],[Start Year]],emdat_data[[#This Row],[Start Month]],emdat_data[[#This Row],[Start Day]])</f>
        <v>40003</v>
      </c>
      <c r="AG3304">
        <v>2009</v>
      </c>
      <c r="AH3304">
        <v>7</v>
      </c>
      <c r="AI3304">
        <v>9</v>
      </c>
      <c r="AJ3304" s="2">
        <f>DATE(emdat_data[[#This Row],[End Year]],emdat_data[[#This Row],[End Month]],emdat_data[[#This Row],[End Day]])</f>
        <v>40003</v>
      </c>
      <c r="AK3304">
        <v>1</v>
      </c>
      <c r="AL3304">
        <v>336</v>
      </c>
      <c r="AM3304">
        <v>15000</v>
      </c>
      <c r="AN3304">
        <v>50000</v>
      </c>
      <c r="AO3304">
        <v>65336</v>
      </c>
      <c r="AT3304">
        <v>315000</v>
      </c>
      <c r="AU3304">
        <v>429699</v>
      </c>
      <c r="AV3304">
        <v>73.307176721938703</v>
      </c>
      <c r="AX3304" t="s">
        <v>13400</v>
      </c>
      <c r="AY3304" t="s">
        <v>13401</v>
      </c>
    </row>
    <row r="3305" spans="1:51" hidden="1" x14ac:dyDescent="0.25">
      <c r="A3305" t="s">
        <v>14638</v>
      </c>
      <c r="B3305">
        <v>2009</v>
      </c>
      <c r="C3305">
        <v>262</v>
      </c>
      <c r="E3305" t="s">
        <v>50</v>
      </c>
      <c r="F3305" t="s">
        <v>71</v>
      </c>
      <c r="G3305" t="s">
        <v>72</v>
      </c>
      <c r="H3305" t="s">
        <v>102</v>
      </c>
      <c r="K3305" t="s">
        <v>2924</v>
      </c>
      <c r="L3305" t="s">
        <v>2925</v>
      </c>
      <c r="M3305" t="s">
        <v>392</v>
      </c>
      <c r="N3305" t="s">
        <v>57</v>
      </c>
      <c r="O3305" t="s">
        <v>14639</v>
      </c>
      <c r="P3305" t="s">
        <v>642</v>
      </c>
      <c r="Q3305" t="s">
        <v>176</v>
      </c>
      <c r="W3305">
        <v>26430</v>
      </c>
      <c r="X3305" t="s">
        <v>78</v>
      </c>
      <c r="Y3305">
        <v>41</v>
      </c>
      <c r="Z3305">
        <v>4004</v>
      </c>
      <c r="AA3305" s="1"/>
      <c r="AC3305">
        <v>2009</v>
      </c>
      <c r="AD3305">
        <v>7</v>
      </c>
      <c r="AE3305">
        <v>10</v>
      </c>
      <c r="AF3305" s="2">
        <f>DATE(emdat_data[[#This Row],[Start Year]],emdat_data[[#This Row],[Start Month]],emdat_data[[#This Row],[Start Day]])</f>
        <v>40004</v>
      </c>
      <c r="AG3305">
        <v>2009</v>
      </c>
      <c r="AH3305">
        <v>7</v>
      </c>
      <c r="AI3305">
        <v>16</v>
      </c>
      <c r="AJ3305" s="2">
        <f>DATE(emdat_data[[#This Row],[End Year]],emdat_data[[#This Row],[End Month]],emdat_data[[#This Row],[End Day]])</f>
        <v>40010</v>
      </c>
      <c r="AK3305">
        <v>7</v>
      </c>
      <c r="AL3305">
        <v>11</v>
      </c>
      <c r="AM3305">
        <v>100</v>
      </c>
      <c r="AO3305">
        <v>111</v>
      </c>
      <c r="AV3305">
        <v>73.307176721938703</v>
      </c>
      <c r="AX3305" t="s">
        <v>14640</v>
      </c>
      <c r="AY3305" t="s">
        <v>14641</v>
      </c>
    </row>
    <row r="3306" spans="1:51" hidden="1" x14ac:dyDescent="0.25">
      <c r="A3306" t="s">
        <v>15983</v>
      </c>
      <c r="B3306">
        <v>2009</v>
      </c>
      <c r="C3306">
        <v>261</v>
      </c>
      <c r="D3306" t="s">
        <v>15984</v>
      </c>
      <c r="E3306" t="s">
        <v>50</v>
      </c>
      <c r="F3306" t="s">
        <v>71</v>
      </c>
      <c r="G3306" t="s">
        <v>72</v>
      </c>
      <c r="H3306" t="s">
        <v>102</v>
      </c>
      <c r="K3306" t="s">
        <v>427</v>
      </c>
      <c r="L3306" t="s">
        <v>428</v>
      </c>
      <c r="M3306" t="s">
        <v>429</v>
      </c>
      <c r="N3306" t="s">
        <v>76</v>
      </c>
      <c r="O3306" t="s">
        <v>3125</v>
      </c>
      <c r="P3306" t="s">
        <v>642</v>
      </c>
      <c r="W3306">
        <v>32700</v>
      </c>
      <c r="X3306" t="s">
        <v>78</v>
      </c>
      <c r="Y3306">
        <v>-3307</v>
      </c>
      <c r="Z3306">
        <v>1892</v>
      </c>
      <c r="AA3306" s="1"/>
      <c r="AC3306">
        <v>2009</v>
      </c>
      <c r="AD3306">
        <v>7</v>
      </c>
      <c r="AE3306">
        <v>12</v>
      </c>
      <c r="AF3306" s="2">
        <f>DATE(emdat_data[[#This Row],[Start Year]],emdat_data[[#This Row],[Start Month]],emdat_data[[#This Row],[Start Day]])</f>
        <v>40006</v>
      </c>
      <c r="AG3306">
        <v>2009</v>
      </c>
      <c r="AH3306">
        <v>7</v>
      </c>
      <c r="AI3306">
        <v>16</v>
      </c>
      <c r="AJ3306" s="2">
        <f>DATE(emdat_data[[#This Row],[End Year]],emdat_data[[#This Row],[End Month]],emdat_data[[#This Row],[End Day]])</f>
        <v>40010</v>
      </c>
      <c r="AK3306">
        <v>11</v>
      </c>
      <c r="AM3306">
        <v>20000</v>
      </c>
      <c r="AO3306">
        <v>20000</v>
      </c>
      <c r="AV3306">
        <v>73.307176721938703</v>
      </c>
      <c r="AX3306" t="s">
        <v>3126</v>
      </c>
      <c r="AY3306" t="s">
        <v>3127</v>
      </c>
    </row>
    <row r="3307" spans="1:51" hidden="1" x14ac:dyDescent="0.25">
      <c r="A3307" t="s">
        <v>15989</v>
      </c>
      <c r="B3307">
        <v>2009</v>
      </c>
      <c r="C3307">
        <v>264</v>
      </c>
      <c r="E3307" t="s">
        <v>50</v>
      </c>
      <c r="F3307" t="s">
        <v>350</v>
      </c>
      <c r="G3307" t="s">
        <v>477</v>
      </c>
      <c r="H3307" t="s">
        <v>503</v>
      </c>
      <c r="K3307" t="s">
        <v>3130</v>
      </c>
      <c r="L3307" t="s">
        <v>3131</v>
      </c>
      <c r="M3307" t="s">
        <v>75</v>
      </c>
      <c r="N3307" t="s">
        <v>76</v>
      </c>
      <c r="O3307" t="s">
        <v>15990</v>
      </c>
      <c r="X3307" t="s">
        <v>78</v>
      </c>
      <c r="AA3307" s="1"/>
      <c r="AC3307">
        <v>2009</v>
      </c>
      <c r="AD3307">
        <v>7</v>
      </c>
      <c r="AE3307">
        <v>12</v>
      </c>
      <c r="AF3307" s="2">
        <f>DATE(emdat_data[[#This Row],[Start Year]],emdat_data[[#This Row],[Start Month]],emdat_data[[#This Row],[Start Day]])</f>
        <v>40006</v>
      </c>
      <c r="AG3307">
        <v>2009</v>
      </c>
      <c r="AH3307">
        <v>7</v>
      </c>
      <c r="AI3307">
        <v>12</v>
      </c>
      <c r="AJ3307" s="2">
        <f>DATE(emdat_data[[#This Row],[End Year]],emdat_data[[#This Row],[End Month]],emdat_data[[#This Row],[End Day]])</f>
        <v>40006</v>
      </c>
      <c r="AN3307">
        <v>125</v>
      </c>
      <c r="AO3307">
        <v>125</v>
      </c>
      <c r="AV3307">
        <v>73.307176721938703</v>
      </c>
      <c r="AX3307" t="s">
        <v>15991</v>
      </c>
      <c r="AY3307" t="s">
        <v>15992</v>
      </c>
    </row>
    <row r="3308" spans="1:51" hidden="1" x14ac:dyDescent="0.25">
      <c r="A3308" t="s">
        <v>13405</v>
      </c>
      <c r="B3308">
        <v>2009</v>
      </c>
      <c r="C3308">
        <v>284</v>
      </c>
      <c r="E3308" t="s">
        <v>50</v>
      </c>
      <c r="F3308" t="s">
        <v>71</v>
      </c>
      <c r="G3308" t="s">
        <v>217</v>
      </c>
      <c r="H3308" t="s">
        <v>217</v>
      </c>
      <c r="K3308" t="s">
        <v>159</v>
      </c>
      <c r="L3308" t="s">
        <v>160</v>
      </c>
      <c r="M3308" t="s">
        <v>161</v>
      </c>
      <c r="N3308" t="s">
        <v>57</v>
      </c>
      <c r="O3308" t="s">
        <v>13406</v>
      </c>
      <c r="P3308" t="s">
        <v>642</v>
      </c>
      <c r="AA3308" s="1"/>
      <c r="AC3308">
        <v>2009</v>
      </c>
      <c r="AD3308">
        <v>7</v>
      </c>
      <c r="AE3308">
        <v>14</v>
      </c>
      <c r="AF3308" s="2">
        <f>DATE(emdat_data[[#This Row],[Start Year]],emdat_data[[#This Row],[Start Month]],emdat_data[[#This Row],[Start Day]])</f>
        <v>40008</v>
      </c>
      <c r="AG3308">
        <v>2009</v>
      </c>
      <c r="AH3308">
        <v>7</v>
      </c>
      <c r="AI3308">
        <v>23</v>
      </c>
      <c r="AJ3308" s="2">
        <f>DATE(emdat_data[[#This Row],[End Year]],emdat_data[[#This Row],[End Month]],emdat_data[[#This Row],[End Day]])</f>
        <v>40017</v>
      </c>
      <c r="AK3308">
        <v>54</v>
      </c>
      <c r="AL3308">
        <v>4</v>
      </c>
      <c r="AN3308">
        <v>10000</v>
      </c>
      <c r="AO3308">
        <v>10004</v>
      </c>
      <c r="AT3308">
        <v>139000</v>
      </c>
      <c r="AU3308">
        <v>189613</v>
      </c>
      <c r="AV3308">
        <v>73.307176721938703</v>
      </c>
      <c r="AX3308" t="s">
        <v>13407</v>
      </c>
      <c r="AY3308" t="s">
        <v>13408</v>
      </c>
    </row>
    <row r="3309" spans="1:51" hidden="1" x14ac:dyDescent="0.25">
      <c r="A3309" t="s">
        <v>14788</v>
      </c>
      <c r="B3309">
        <v>2009</v>
      </c>
      <c r="C3309">
        <v>614</v>
      </c>
      <c r="D3309" t="s">
        <v>14789</v>
      </c>
      <c r="E3309" t="s">
        <v>50</v>
      </c>
      <c r="F3309" t="s">
        <v>71</v>
      </c>
      <c r="G3309" t="s">
        <v>72</v>
      </c>
      <c r="H3309" t="s">
        <v>102</v>
      </c>
      <c r="K3309" t="s">
        <v>1548</v>
      </c>
      <c r="L3309" t="s">
        <v>1549</v>
      </c>
      <c r="M3309" t="s">
        <v>204</v>
      </c>
      <c r="N3309" t="s">
        <v>86</v>
      </c>
      <c r="O3309" t="s">
        <v>14790</v>
      </c>
      <c r="P3309" t="s">
        <v>134</v>
      </c>
      <c r="U3309" t="s">
        <v>127</v>
      </c>
      <c r="W3309">
        <v>51610</v>
      </c>
      <c r="X3309" t="s">
        <v>78</v>
      </c>
      <c r="Y3309">
        <v>1645</v>
      </c>
      <c r="Z3309">
        <v>-9697</v>
      </c>
      <c r="AA3309" s="1"/>
      <c r="AC3309">
        <v>2009</v>
      </c>
      <c r="AD3309">
        <v>7</v>
      </c>
      <c r="AE3309">
        <v>14</v>
      </c>
      <c r="AF3309" s="2">
        <f>DATE(emdat_data[[#This Row],[Start Year]],emdat_data[[#This Row],[Start Month]],emdat_data[[#This Row],[Start Day]])</f>
        <v>40008</v>
      </c>
      <c r="AG3309">
        <v>2009</v>
      </c>
      <c r="AH3309">
        <v>7</v>
      </c>
      <c r="AI3309">
        <v>16</v>
      </c>
      <c r="AJ3309" s="2">
        <f>DATE(emdat_data[[#This Row],[End Year]],emdat_data[[#This Row],[End Month]],emdat_data[[#This Row],[End Day]])</f>
        <v>40010</v>
      </c>
      <c r="AK3309">
        <v>11</v>
      </c>
      <c r="AV3309">
        <v>73.307176721938703</v>
      </c>
      <c r="AX3309" t="s">
        <v>14791</v>
      </c>
      <c r="AY3309" t="s">
        <v>14792</v>
      </c>
    </row>
    <row r="3310" spans="1:51" hidden="1" x14ac:dyDescent="0.25">
      <c r="A3310" t="s">
        <v>14859</v>
      </c>
      <c r="B3310">
        <v>2009</v>
      </c>
      <c r="C3310">
        <v>266</v>
      </c>
      <c r="E3310" t="s">
        <v>50</v>
      </c>
      <c r="F3310" t="s">
        <v>71</v>
      </c>
      <c r="G3310" t="s">
        <v>72</v>
      </c>
      <c r="H3310" t="s">
        <v>102</v>
      </c>
      <c r="K3310" t="s">
        <v>307</v>
      </c>
      <c r="L3310" t="s">
        <v>308</v>
      </c>
      <c r="M3310" t="s">
        <v>56</v>
      </c>
      <c r="N3310" t="s">
        <v>57</v>
      </c>
      <c r="O3310" t="s">
        <v>9448</v>
      </c>
      <c r="P3310" t="s">
        <v>4129</v>
      </c>
      <c r="W3310">
        <v>10370</v>
      </c>
      <c r="X3310" t="s">
        <v>78</v>
      </c>
      <c r="Y3310">
        <v>2499</v>
      </c>
      <c r="Z3310">
        <v>6719</v>
      </c>
      <c r="AA3310" s="1"/>
      <c r="AC3310">
        <v>2009</v>
      </c>
      <c r="AD3310">
        <v>7</v>
      </c>
      <c r="AE3310">
        <v>17</v>
      </c>
      <c r="AF3310" s="2">
        <f>DATE(emdat_data[[#This Row],[Start Year]],emdat_data[[#This Row],[Start Month]],emdat_data[[#This Row],[Start Day]])</f>
        <v>40011</v>
      </c>
      <c r="AG3310">
        <v>2009</v>
      </c>
      <c r="AH3310">
        <v>7</v>
      </c>
      <c r="AI3310">
        <v>19</v>
      </c>
      <c r="AJ3310" s="2">
        <f>DATE(emdat_data[[#This Row],[End Year]],emdat_data[[#This Row],[End Month]],emdat_data[[#This Row],[End Day]])</f>
        <v>40013</v>
      </c>
      <c r="AK3310">
        <v>52</v>
      </c>
      <c r="AL3310">
        <v>70</v>
      </c>
      <c r="AO3310">
        <v>70</v>
      </c>
      <c r="AV3310">
        <v>73.307176721938703</v>
      </c>
      <c r="AX3310" t="s">
        <v>9450</v>
      </c>
      <c r="AY3310" t="s">
        <v>9451</v>
      </c>
    </row>
    <row r="3311" spans="1:51" hidden="1" x14ac:dyDescent="0.25">
      <c r="A3311" t="s">
        <v>14874</v>
      </c>
      <c r="B3311">
        <v>2009</v>
      </c>
      <c r="C3311">
        <v>267</v>
      </c>
      <c r="E3311" t="s">
        <v>50</v>
      </c>
      <c r="F3311" t="s">
        <v>71</v>
      </c>
      <c r="G3311" t="s">
        <v>72</v>
      </c>
      <c r="H3311" t="s">
        <v>170</v>
      </c>
      <c r="K3311" t="s">
        <v>364</v>
      </c>
      <c r="L3311" t="s">
        <v>365</v>
      </c>
      <c r="M3311" t="s">
        <v>173</v>
      </c>
      <c r="N3311" t="s">
        <v>57</v>
      </c>
      <c r="O3311" t="s">
        <v>14875</v>
      </c>
      <c r="P3311" t="s">
        <v>642</v>
      </c>
      <c r="X3311" t="s">
        <v>78</v>
      </c>
      <c r="AA3311" s="1"/>
      <c r="AC3311">
        <v>2009</v>
      </c>
      <c r="AD3311">
        <v>7</v>
      </c>
      <c r="AE3311">
        <v>17</v>
      </c>
      <c r="AF3311" s="2">
        <f>DATE(emdat_data[[#This Row],[Start Year]],emdat_data[[#This Row],[Start Month]],emdat_data[[#This Row],[Start Day]])</f>
        <v>40011</v>
      </c>
      <c r="AG3311">
        <v>2009</v>
      </c>
      <c r="AH3311">
        <v>7</v>
      </c>
      <c r="AI3311">
        <v>17</v>
      </c>
      <c r="AJ3311" s="2">
        <f>DATE(emdat_data[[#This Row],[End Year]],emdat_data[[#This Row],[End Month]],emdat_data[[#This Row],[End Day]])</f>
        <v>40011</v>
      </c>
      <c r="AM3311">
        <v>920</v>
      </c>
      <c r="AO3311">
        <v>920</v>
      </c>
      <c r="AV3311">
        <v>73.307176721938703</v>
      </c>
      <c r="AX3311" t="s">
        <v>14876</v>
      </c>
      <c r="AY3311" t="s">
        <v>14877</v>
      </c>
    </row>
    <row r="3312" spans="1:51" hidden="1" x14ac:dyDescent="0.25">
      <c r="A3312" t="s">
        <v>14882</v>
      </c>
      <c r="B3312">
        <v>2009</v>
      </c>
      <c r="C3312">
        <v>265</v>
      </c>
      <c r="E3312" t="s">
        <v>50</v>
      </c>
      <c r="F3312" t="s">
        <v>63</v>
      </c>
      <c r="G3312" t="s">
        <v>82</v>
      </c>
      <c r="H3312" t="s">
        <v>98</v>
      </c>
      <c r="J3312" t="s">
        <v>14883</v>
      </c>
      <c r="K3312" t="s">
        <v>364</v>
      </c>
      <c r="L3312" t="s">
        <v>365</v>
      </c>
      <c r="M3312" t="s">
        <v>173</v>
      </c>
      <c r="N3312" t="s">
        <v>57</v>
      </c>
      <c r="O3312" t="s">
        <v>14884</v>
      </c>
      <c r="X3312" t="s">
        <v>88</v>
      </c>
      <c r="AA3312" s="1"/>
      <c r="AC3312">
        <v>2009</v>
      </c>
      <c r="AD3312">
        <v>7</v>
      </c>
      <c r="AE3312">
        <v>18</v>
      </c>
      <c r="AF3312" s="2">
        <f>DATE(emdat_data[[#This Row],[Start Year]],emdat_data[[#This Row],[Start Month]],emdat_data[[#This Row],[Start Day]])</f>
        <v>40012</v>
      </c>
      <c r="AG3312">
        <v>2009</v>
      </c>
      <c r="AH3312">
        <v>7</v>
      </c>
      <c r="AI3312">
        <v>18</v>
      </c>
      <c r="AJ3312" s="2">
        <f>DATE(emdat_data[[#This Row],[End Year]],emdat_data[[#This Row],[End Month]],emdat_data[[#This Row],[End Day]])</f>
        <v>40012</v>
      </c>
      <c r="AK3312">
        <v>5</v>
      </c>
      <c r="AL3312">
        <v>1</v>
      </c>
      <c r="AM3312">
        <v>248057</v>
      </c>
      <c r="AO3312">
        <v>248058</v>
      </c>
      <c r="AV3312">
        <v>73.307176721938703</v>
      </c>
      <c r="AX3312" t="s">
        <v>14885</v>
      </c>
      <c r="AY3312" t="s">
        <v>14886</v>
      </c>
    </row>
    <row r="3313" spans="1:51" x14ac:dyDescent="0.25">
      <c r="A3313" t="s">
        <v>14887</v>
      </c>
      <c r="B3313">
        <v>2009</v>
      </c>
      <c r="C3313">
        <v>357</v>
      </c>
      <c r="E3313" t="s">
        <v>50</v>
      </c>
      <c r="F3313" t="s">
        <v>119</v>
      </c>
      <c r="G3313" t="s">
        <v>120</v>
      </c>
      <c r="H3313" t="s">
        <v>121</v>
      </c>
      <c r="J3313" t="s">
        <v>294</v>
      </c>
      <c r="K3313" t="s">
        <v>2556</v>
      </c>
      <c r="L3313" t="s">
        <v>2557</v>
      </c>
      <c r="M3313" t="s">
        <v>1262</v>
      </c>
      <c r="N3313" t="s">
        <v>96</v>
      </c>
      <c r="O3313" t="s">
        <v>14888</v>
      </c>
      <c r="T3313" t="s">
        <v>128</v>
      </c>
      <c r="U3313" t="s">
        <v>127</v>
      </c>
      <c r="X3313" t="s">
        <v>129</v>
      </c>
      <c r="AA3313" s="1"/>
      <c r="AC3313">
        <v>2009</v>
      </c>
      <c r="AD3313">
        <v>7</v>
      </c>
      <c r="AE3313">
        <v>18</v>
      </c>
      <c r="AF3313" s="2">
        <f>DATE(emdat_data[[#This Row],[Start Year]],emdat_data[[#This Row],[Start Month]],emdat_data[[#This Row],[Start Day]])</f>
        <v>40012</v>
      </c>
      <c r="AG3313">
        <v>2009</v>
      </c>
      <c r="AH3313">
        <v>11</v>
      </c>
      <c r="AI3313">
        <v>6</v>
      </c>
      <c r="AJ3313" s="2">
        <f>DATE(emdat_data[[#This Row],[End Year]],emdat_data[[#This Row],[End Month]],emdat_data[[#This Row],[End Day]])</f>
        <v>40123</v>
      </c>
      <c r="AK3313">
        <v>47</v>
      </c>
      <c r="AM3313">
        <v>863</v>
      </c>
      <c r="AO3313">
        <v>863</v>
      </c>
      <c r="AV3313">
        <v>73.307176721938703</v>
      </c>
    </row>
    <row r="3314" spans="1:51" hidden="1" x14ac:dyDescent="0.25">
      <c r="A3314" t="s">
        <v>13179</v>
      </c>
      <c r="B3314">
        <v>2009</v>
      </c>
      <c r="C3314">
        <v>271</v>
      </c>
      <c r="E3314" t="s">
        <v>50</v>
      </c>
      <c r="F3314" t="s">
        <v>350</v>
      </c>
      <c r="G3314" t="s">
        <v>477</v>
      </c>
      <c r="H3314" t="s">
        <v>478</v>
      </c>
      <c r="K3314" t="s">
        <v>1231</v>
      </c>
      <c r="L3314" t="s">
        <v>1232</v>
      </c>
      <c r="M3314" t="s">
        <v>197</v>
      </c>
      <c r="N3314" t="s">
        <v>190</v>
      </c>
      <c r="O3314" t="s">
        <v>13180</v>
      </c>
      <c r="Q3314" t="s">
        <v>1766</v>
      </c>
      <c r="R3314" t="s">
        <v>82</v>
      </c>
      <c r="W3314">
        <v>170</v>
      </c>
      <c r="X3314" t="s">
        <v>78</v>
      </c>
      <c r="AA3314" s="1"/>
      <c r="AC3314">
        <v>2009</v>
      </c>
      <c r="AD3314">
        <v>7</v>
      </c>
      <c r="AE3314">
        <v>20</v>
      </c>
      <c r="AF3314" s="2">
        <f>DATE(emdat_data[[#This Row],[Start Year]],emdat_data[[#This Row],[Start Month]],emdat_data[[#This Row],[Start Day]])</f>
        <v>40014</v>
      </c>
      <c r="AG3314">
        <v>2009</v>
      </c>
      <c r="AH3314">
        <v>7</v>
      </c>
      <c r="AI3314">
        <v>24</v>
      </c>
      <c r="AJ3314" s="2">
        <f>DATE(emdat_data[[#This Row],[End Year]],emdat_data[[#This Row],[End Month]],emdat_data[[#This Row],[End Day]])</f>
        <v>40018</v>
      </c>
      <c r="AK3314">
        <v>6</v>
      </c>
      <c r="AV3314">
        <v>73.307176721938703</v>
      </c>
      <c r="AX3314" t="s">
        <v>13181</v>
      </c>
      <c r="AY3314" t="s">
        <v>13182</v>
      </c>
    </row>
    <row r="3315" spans="1:51" hidden="1" x14ac:dyDescent="0.25">
      <c r="A3315" t="s">
        <v>13558</v>
      </c>
      <c r="B3315">
        <v>2009</v>
      </c>
      <c r="C3315">
        <v>271</v>
      </c>
      <c r="E3315" t="s">
        <v>50</v>
      </c>
      <c r="F3315" t="s">
        <v>350</v>
      </c>
      <c r="G3315" t="s">
        <v>477</v>
      </c>
      <c r="H3315" t="s">
        <v>478</v>
      </c>
      <c r="K3315" t="s">
        <v>239</v>
      </c>
      <c r="L3315" t="s">
        <v>240</v>
      </c>
      <c r="M3315" t="s">
        <v>197</v>
      </c>
      <c r="N3315" t="s">
        <v>190</v>
      </c>
      <c r="O3315" t="s">
        <v>13559</v>
      </c>
      <c r="X3315" t="s">
        <v>78</v>
      </c>
      <c r="AA3315" s="1"/>
      <c r="AC3315">
        <v>2009</v>
      </c>
      <c r="AD3315">
        <v>7</v>
      </c>
      <c r="AE3315">
        <v>20</v>
      </c>
      <c r="AF3315" s="2">
        <f>DATE(emdat_data[[#This Row],[Start Year]],emdat_data[[#This Row],[Start Month]],emdat_data[[#This Row],[Start Day]])</f>
        <v>40014</v>
      </c>
      <c r="AG3315">
        <v>2009</v>
      </c>
      <c r="AH3315">
        <v>7</v>
      </c>
      <c r="AI3315">
        <v>27</v>
      </c>
      <c r="AJ3315" s="2">
        <f>DATE(emdat_data[[#This Row],[End Year]],emdat_data[[#This Row],[End Month]],emdat_data[[#This Row],[End Day]])</f>
        <v>40021</v>
      </c>
      <c r="AK3315">
        <v>2</v>
      </c>
      <c r="AT3315">
        <v>115000</v>
      </c>
      <c r="AU3315">
        <v>156874</v>
      </c>
      <c r="AV3315">
        <v>73.307176721938703</v>
      </c>
      <c r="AW3315" t="s">
        <v>13560</v>
      </c>
      <c r="AY3315" t="s">
        <v>13561</v>
      </c>
    </row>
    <row r="3316" spans="1:51" hidden="1" x14ac:dyDescent="0.25">
      <c r="A3316" t="s">
        <v>14666</v>
      </c>
      <c r="B3316">
        <v>2009</v>
      </c>
      <c r="C3316">
        <v>603</v>
      </c>
      <c r="E3316" t="s">
        <v>50</v>
      </c>
      <c r="F3316" t="s">
        <v>63</v>
      </c>
      <c r="G3316" t="s">
        <v>82</v>
      </c>
      <c r="H3316" t="s">
        <v>157</v>
      </c>
      <c r="I3316" t="s">
        <v>493</v>
      </c>
      <c r="K3316" t="s">
        <v>357</v>
      </c>
      <c r="L3316" t="s">
        <v>358</v>
      </c>
      <c r="M3316" t="s">
        <v>146</v>
      </c>
      <c r="N3316" t="s">
        <v>86</v>
      </c>
      <c r="O3316" t="s">
        <v>14667</v>
      </c>
      <c r="Q3316" t="s">
        <v>900</v>
      </c>
      <c r="X3316" t="s">
        <v>88</v>
      </c>
      <c r="AA3316" s="1"/>
      <c r="AC3316">
        <v>2009</v>
      </c>
      <c r="AD3316">
        <v>7</v>
      </c>
      <c r="AE3316">
        <v>20</v>
      </c>
      <c r="AF3316" s="2">
        <f>DATE(emdat_data[[#This Row],[Start Year]],emdat_data[[#This Row],[Start Month]],emdat_data[[#This Row],[Start Day]])</f>
        <v>40014</v>
      </c>
      <c r="AG3316">
        <v>2009</v>
      </c>
      <c r="AH3316">
        <v>7</v>
      </c>
      <c r="AI3316">
        <v>21</v>
      </c>
      <c r="AJ3316" s="2">
        <f>DATE(emdat_data[[#This Row],[End Year]],emdat_data[[#This Row],[End Month]],emdat_data[[#This Row],[End Day]])</f>
        <v>40015</v>
      </c>
      <c r="AK3316">
        <v>1</v>
      </c>
      <c r="AR3316">
        <v>800000</v>
      </c>
      <c r="AS3316">
        <v>1091298</v>
      </c>
      <c r="AT3316">
        <v>1000000</v>
      </c>
      <c r="AU3316">
        <v>1364123</v>
      </c>
      <c r="AV3316">
        <v>73.307176721938703</v>
      </c>
      <c r="AX3316" t="s">
        <v>14668</v>
      </c>
      <c r="AY3316" t="s">
        <v>14669</v>
      </c>
    </row>
    <row r="3317" spans="1:51" hidden="1" x14ac:dyDescent="0.25">
      <c r="A3317" t="s">
        <v>14735</v>
      </c>
      <c r="B3317">
        <v>2009</v>
      </c>
      <c r="C3317">
        <v>275</v>
      </c>
      <c r="E3317" t="s">
        <v>50</v>
      </c>
      <c r="F3317" t="s">
        <v>71</v>
      </c>
      <c r="G3317" t="s">
        <v>217</v>
      </c>
      <c r="H3317" t="s">
        <v>217</v>
      </c>
      <c r="K3317" t="s">
        <v>245</v>
      </c>
      <c r="L3317" t="s">
        <v>246</v>
      </c>
      <c r="M3317" t="s">
        <v>161</v>
      </c>
      <c r="N3317" t="s">
        <v>57</v>
      </c>
      <c r="O3317" t="s">
        <v>14736</v>
      </c>
      <c r="AA3317" s="1"/>
      <c r="AC3317">
        <v>2009</v>
      </c>
      <c r="AD3317">
        <v>7</v>
      </c>
      <c r="AE3317">
        <v>20</v>
      </c>
      <c r="AF3317" s="2">
        <f>DATE(emdat_data[[#This Row],[Start Year]],emdat_data[[#This Row],[Start Month]],emdat_data[[#This Row],[Start Day]])</f>
        <v>40014</v>
      </c>
      <c r="AG3317">
        <v>2009</v>
      </c>
      <c r="AH3317">
        <v>7</v>
      </c>
      <c r="AI3317">
        <v>20</v>
      </c>
      <c r="AJ3317" s="2">
        <f>DATE(emdat_data[[#This Row],[End Year]],emdat_data[[#This Row],[End Month]],emdat_data[[#This Row],[End Day]])</f>
        <v>40014</v>
      </c>
      <c r="AK3317">
        <v>16</v>
      </c>
      <c r="AM3317">
        <v>400</v>
      </c>
      <c r="AO3317">
        <v>400</v>
      </c>
      <c r="AV3317">
        <v>73.307176721938703</v>
      </c>
      <c r="AW3317" t="s">
        <v>14737</v>
      </c>
      <c r="AY3317" t="s">
        <v>14738</v>
      </c>
    </row>
    <row r="3318" spans="1:51" hidden="1" x14ac:dyDescent="0.25">
      <c r="A3318" t="s">
        <v>13409</v>
      </c>
      <c r="B3318">
        <v>2009</v>
      </c>
      <c r="C3318">
        <v>285</v>
      </c>
      <c r="E3318" t="s">
        <v>50</v>
      </c>
      <c r="F3318" t="s">
        <v>71</v>
      </c>
      <c r="G3318" t="s">
        <v>217</v>
      </c>
      <c r="H3318" t="s">
        <v>217</v>
      </c>
      <c r="K3318" t="s">
        <v>159</v>
      </c>
      <c r="L3318" t="s">
        <v>160</v>
      </c>
      <c r="M3318" t="s">
        <v>161</v>
      </c>
      <c r="N3318" t="s">
        <v>57</v>
      </c>
      <c r="O3318" t="s">
        <v>13410</v>
      </c>
      <c r="P3318" t="s">
        <v>642</v>
      </c>
      <c r="AA3318" s="1"/>
      <c r="AC3318">
        <v>2009</v>
      </c>
      <c r="AD3318">
        <v>7</v>
      </c>
      <c r="AE3318">
        <v>22</v>
      </c>
      <c r="AF3318" s="2">
        <f>DATE(emdat_data[[#This Row],[Start Year]],emdat_data[[#This Row],[Start Month]],emdat_data[[#This Row],[Start Day]])</f>
        <v>40016</v>
      </c>
      <c r="AG3318">
        <v>2009</v>
      </c>
      <c r="AH3318">
        <v>7</v>
      </c>
      <c r="AI3318">
        <v>22</v>
      </c>
      <c r="AJ3318" s="2">
        <f>DATE(emdat_data[[#This Row],[End Year]],emdat_data[[#This Row],[End Month]],emdat_data[[#This Row],[End Day]])</f>
        <v>40016</v>
      </c>
      <c r="AK3318">
        <v>23</v>
      </c>
      <c r="AV3318">
        <v>73.307176721938703</v>
      </c>
      <c r="AX3318" t="s">
        <v>13411</v>
      </c>
      <c r="AY3318" t="s">
        <v>13412</v>
      </c>
    </row>
    <row r="3319" spans="1:51" hidden="1" x14ac:dyDescent="0.25">
      <c r="A3319" t="s">
        <v>13240</v>
      </c>
      <c r="B3319">
        <v>2009</v>
      </c>
      <c r="C3319">
        <v>273</v>
      </c>
      <c r="E3319" t="s">
        <v>50</v>
      </c>
      <c r="F3319" t="s">
        <v>63</v>
      </c>
      <c r="G3319" t="s">
        <v>82</v>
      </c>
      <c r="H3319" t="s">
        <v>157</v>
      </c>
      <c r="I3319" t="s">
        <v>572</v>
      </c>
      <c r="K3319" t="s">
        <v>596</v>
      </c>
      <c r="L3319" t="s">
        <v>597</v>
      </c>
      <c r="M3319" t="s">
        <v>189</v>
      </c>
      <c r="N3319" t="s">
        <v>190</v>
      </c>
      <c r="O3319" t="s">
        <v>13241</v>
      </c>
      <c r="Q3319" t="s">
        <v>900</v>
      </c>
      <c r="X3319" t="s">
        <v>88</v>
      </c>
      <c r="AA3319" s="1"/>
      <c r="AC3319">
        <v>2009</v>
      </c>
      <c r="AD3319">
        <v>7</v>
      </c>
      <c r="AE3319">
        <v>23</v>
      </c>
      <c r="AF3319" s="2">
        <f>DATE(emdat_data[[#This Row],[Start Year]],emdat_data[[#This Row],[Start Month]],emdat_data[[#This Row],[Start Day]])</f>
        <v>40017</v>
      </c>
      <c r="AG3319">
        <v>2009</v>
      </c>
      <c r="AH3319">
        <v>7</v>
      </c>
      <c r="AI3319">
        <v>24</v>
      </c>
      <c r="AJ3319" s="2">
        <f>DATE(emdat_data[[#This Row],[End Year]],emdat_data[[#This Row],[End Month]],emdat_data[[#This Row],[End Day]])</f>
        <v>40018</v>
      </c>
      <c r="AT3319">
        <v>1000000</v>
      </c>
      <c r="AU3319">
        <v>1364123</v>
      </c>
      <c r="AV3319">
        <v>73.307176721938703</v>
      </c>
      <c r="AW3319" t="s">
        <v>13242</v>
      </c>
      <c r="AY3319" t="s">
        <v>13243</v>
      </c>
    </row>
    <row r="3320" spans="1:51" hidden="1" x14ac:dyDescent="0.25">
      <c r="A3320" t="s">
        <v>13427</v>
      </c>
      <c r="B3320">
        <v>2009</v>
      </c>
      <c r="C3320">
        <v>637</v>
      </c>
      <c r="E3320" t="s">
        <v>50</v>
      </c>
      <c r="F3320" t="s">
        <v>71</v>
      </c>
      <c r="G3320" t="s">
        <v>217</v>
      </c>
      <c r="H3320" t="s">
        <v>217</v>
      </c>
      <c r="K3320" t="s">
        <v>1159</v>
      </c>
      <c r="L3320" t="s">
        <v>1160</v>
      </c>
      <c r="M3320" t="s">
        <v>85</v>
      </c>
      <c r="N3320" t="s">
        <v>86</v>
      </c>
      <c r="O3320" t="s">
        <v>13428</v>
      </c>
      <c r="P3320" t="s">
        <v>642</v>
      </c>
      <c r="AA3320" s="1"/>
      <c r="AC3320">
        <v>2009</v>
      </c>
      <c r="AD3320">
        <v>7</v>
      </c>
      <c r="AE3320">
        <v>23</v>
      </c>
      <c r="AF3320" s="2">
        <f>DATE(emdat_data[[#This Row],[Start Year]],emdat_data[[#This Row],[Start Month]],emdat_data[[#This Row],[Start Day]])</f>
        <v>40017</v>
      </c>
      <c r="AG3320">
        <v>2009</v>
      </c>
      <c r="AH3320">
        <v>7</v>
      </c>
      <c r="AI3320">
        <v>23</v>
      </c>
      <c r="AJ3320" s="2">
        <f>DATE(emdat_data[[#This Row],[End Year]],emdat_data[[#This Row],[End Month]],emdat_data[[#This Row],[End Day]])</f>
        <v>40017</v>
      </c>
      <c r="AK3320">
        <v>30</v>
      </c>
      <c r="AL3320">
        <v>7</v>
      </c>
      <c r="AO3320">
        <v>7</v>
      </c>
      <c r="AV3320">
        <v>73.307176721938703</v>
      </c>
      <c r="AX3320" t="s">
        <v>13429</v>
      </c>
      <c r="AY3320" t="s">
        <v>13430</v>
      </c>
    </row>
    <row r="3321" spans="1:51" hidden="1" x14ac:dyDescent="0.25">
      <c r="A3321" t="s">
        <v>13431</v>
      </c>
      <c r="B3321">
        <v>2009</v>
      </c>
      <c r="C3321">
        <v>273</v>
      </c>
      <c r="E3321" t="s">
        <v>50</v>
      </c>
      <c r="F3321" t="s">
        <v>63</v>
      </c>
      <c r="G3321" t="s">
        <v>82</v>
      </c>
      <c r="H3321" t="s">
        <v>157</v>
      </c>
      <c r="I3321" t="s">
        <v>572</v>
      </c>
      <c r="K3321" t="s">
        <v>1200</v>
      </c>
      <c r="L3321" t="s">
        <v>1201</v>
      </c>
      <c r="M3321" t="s">
        <v>189</v>
      </c>
      <c r="N3321" t="s">
        <v>190</v>
      </c>
      <c r="O3321" t="s">
        <v>13432</v>
      </c>
      <c r="X3321" t="s">
        <v>88</v>
      </c>
      <c r="AA3321" s="1"/>
      <c r="AC3321">
        <v>2009</v>
      </c>
      <c r="AD3321">
        <v>7</v>
      </c>
      <c r="AE3321">
        <v>23</v>
      </c>
      <c r="AF3321" s="2">
        <f>DATE(emdat_data[[#This Row],[Start Year]],emdat_data[[#This Row],[Start Month]],emdat_data[[#This Row],[Start Day]])</f>
        <v>40017</v>
      </c>
      <c r="AG3321">
        <v>2009</v>
      </c>
      <c r="AH3321">
        <v>7</v>
      </c>
      <c r="AI3321">
        <v>24</v>
      </c>
      <c r="AJ3321" s="2">
        <f>DATE(emdat_data[[#This Row],[End Year]],emdat_data[[#This Row],[End Month]],emdat_data[[#This Row],[End Day]])</f>
        <v>40018</v>
      </c>
      <c r="AK3321">
        <v>1</v>
      </c>
      <c r="AT3321">
        <v>50000</v>
      </c>
      <c r="AU3321">
        <v>68206</v>
      </c>
      <c r="AV3321">
        <v>73.307176721938703</v>
      </c>
      <c r="AW3321" t="s">
        <v>13433</v>
      </c>
      <c r="AY3321" t="s">
        <v>13434</v>
      </c>
    </row>
    <row r="3322" spans="1:51" hidden="1" x14ac:dyDescent="0.25">
      <c r="A3322" t="s">
        <v>14575</v>
      </c>
      <c r="B3322">
        <v>2009</v>
      </c>
      <c r="C3322">
        <v>239</v>
      </c>
      <c r="E3322" t="s">
        <v>50</v>
      </c>
      <c r="F3322" t="s">
        <v>63</v>
      </c>
      <c r="G3322" t="s">
        <v>82</v>
      </c>
      <c r="H3322" t="s">
        <v>98</v>
      </c>
      <c r="J3322" t="s">
        <v>14576</v>
      </c>
      <c r="K3322" t="s">
        <v>364</v>
      </c>
      <c r="L3322" t="s">
        <v>365</v>
      </c>
      <c r="M3322" t="s">
        <v>173</v>
      </c>
      <c r="N3322" t="s">
        <v>57</v>
      </c>
      <c r="O3322" t="s">
        <v>14577</v>
      </c>
      <c r="Q3322" t="s">
        <v>176</v>
      </c>
      <c r="R3322" t="s">
        <v>2375</v>
      </c>
      <c r="W3322">
        <v>83</v>
      </c>
      <c r="X3322" t="s">
        <v>88</v>
      </c>
      <c r="AA3322" s="1"/>
      <c r="AC3322">
        <v>2009</v>
      </c>
      <c r="AD3322">
        <v>7</v>
      </c>
      <c r="AE3322">
        <v>23</v>
      </c>
      <c r="AF3322" s="2">
        <f>DATE(emdat_data[[#This Row],[Start Year]],emdat_data[[#This Row],[Start Month]],emdat_data[[#This Row],[Start Day]])</f>
        <v>40017</v>
      </c>
      <c r="AG3322">
        <v>2009</v>
      </c>
      <c r="AH3322">
        <v>7</v>
      </c>
      <c r="AI3322">
        <v>26</v>
      </c>
      <c r="AJ3322" s="2">
        <f>DATE(emdat_data[[#This Row],[End Year]],emdat_data[[#This Row],[End Month]],emdat_data[[#This Row],[End Day]])</f>
        <v>40020</v>
      </c>
      <c r="AK3322">
        <v>16</v>
      </c>
      <c r="AL3322">
        <v>5</v>
      </c>
      <c r="AM3322">
        <v>110400</v>
      </c>
      <c r="AO3322">
        <v>110405</v>
      </c>
      <c r="AT3322">
        <v>4281</v>
      </c>
      <c r="AU3322">
        <v>5840</v>
      </c>
      <c r="AV3322">
        <v>73.307176721938703</v>
      </c>
      <c r="AW3322" t="s">
        <v>14578</v>
      </c>
      <c r="AX3322" t="s">
        <v>14579</v>
      </c>
      <c r="AY3322" t="s">
        <v>14580</v>
      </c>
    </row>
    <row r="3323" spans="1:51" hidden="1" x14ac:dyDescent="0.25">
      <c r="A3323" t="s">
        <v>14894</v>
      </c>
      <c r="B3323">
        <v>2009</v>
      </c>
      <c r="C3323">
        <v>273</v>
      </c>
      <c r="E3323" t="s">
        <v>50</v>
      </c>
      <c r="F3323" t="s">
        <v>63</v>
      </c>
      <c r="G3323" t="s">
        <v>82</v>
      </c>
      <c r="H3323" t="s">
        <v>157</v>
      </c>
      <c r="I3323" t="s">
        <v>572</v>
      </c>
      <c r="K3323" t="s">
        <v>2770</v>
      </c>
      <c r="L3323" t="s">
        <v>2771</v>
      </c>
      <c r="M3323" t="s">
        <v>211</v>
      </c>
      <c r="N3323" t="s">
        <v>190</v>
      </c>
      <c r="O3323" t="s">
        <v>14895</v>
      </c>
      <c r="W3323">
        <v>130</v>
      </c>
      <c r="X3323" t="s">
        <v>88</v>
      </c>
      <c r="AA3323" s="1"/>
      <c r="AC3323">
        <v>2009</v>
      </c>
      <c r="AD3323">
        <v>7</v>
      </c>
      <c r="AE3323">
        <v>23</v>
      </c>
      <c r="AF3323" s="2">
        <f>DATE(emdat_data[[#This Row],[Start Year]],emdat_data[[#This Row],[Start Month]],emdat_data[[#This Row],[Start Day]])</f>
        <v>40017</v>
      </c>
      <c r="AG3323">
        <v>2009</v>
      </c>
      <c r="AH3323">
        <v>7</v>
      </c>
      <c r="AI3323">
        <v>24</v>
      </c>
      <c r="AJ3323" s="2">
        <f>DATE(emdat_data[[#This Row],[End Year]],emdat_data[[#This Row],[End Month]],emdat_data[[#This Row],[End Day]])</f>
        <v>40018</v>
      </c>
      <c r="AK3323">
        <v>8</v>
      </c>
      <c r="AL3323">
        <v>82</v>
      </c>
      <c r="AO3323">
        <v>82</v>
      </c>
      <c r="AV3323">
        <v>73.307176721938703</v>
      </c>
      <c r="AX3323" t="s">
        <v>14896</v>
      </c>
      <c r="AY3323" t="s">
        <v>14897</v>
      </c>
    </row>
    <row r="3324" spans="1:51" hidden="1" x14ac:dyDescent="0.25">
      <c r="A3324" t="s">
        <v>13204</v>
      </c>
      <c r="B3324">
        <v>2009</v>
      </c>
      <c r="C3324">
        <v>613</v>
      </c>
      <c r="E3324" t="s">
        <v>50</v>
      </c>
      <c r="F3324" t="s">
        <v>71</v>
      </c>
      <c r="G3324" t="s">
        <v>72</v>
      </c>
      <c r="H3324" t="s">
        <v>102</v>
      </c>
      <c r="K3324" t="s">
        <v>159</v>
      </c>
      <c r="L3324" t="s">
        <v>160</v>
      </c>
      <c r="M3324" t="s">
        <v>161</v>
      </c>
      <c r="N3324" t="s">
        <v>57</v>
      </c>
      <c r="O3324" t="s">
        <v>13205</v>
      </c>
      <c r="P3324" t="s">
        <v>642</v>
      </c>
      <c r="Q3324" t="s">
        <v>176</v>
      </c>
      <c r="W3324">
        <v>201100</v>
      </c>
      <c r="X3324" t="s">
        <v>78</v>
      </c>
      <c r="Y3324">
        <v>3086</v>
      </c>
      <c r="Z3324">
        <v>10118</v>
      </c>
      <c r="AA3324" s="1"/>
      <c r="AC3324">
        <v>2009</v>
      </c>
      <c r="AD3324">
        <v>7</v>
      </c>
      <c r="AE3324">
        <v>26</v>
      </c>
      <c r="AF3324" s="2">
        <f>DATE(emdat_data[[#This Row],[Start Year]],emdat_data[[#This Row],[Start Month]],emdat_data[[#This Row],[Start Day]])</f>
        <v>40020</v>
      </c>
      <c r="AG3324">
        <v>2009</v>
      </c>
      <c r="AH3324">
        <v>8</v>
      </c>
      <c r="AI3324">
        <v>4</v>
      </c>
      <c r="AJ3324" s="2">
        <f>DATE(emdat_data[[#This Row],[End Year]],emdat_data[[#This Row],[End Month]],emdat_data[[#This Row],[End Day]])</f>
        <v>40029</v>
      </c>
      <c r="AK3324">
        <v>20</v>
      </c>
      <c r="AL3324">
        <v>38</v>
      </c>
      <c r="AO3324">
        <v>38</v>
      </c>
      <c r="AT3324">
        <v>33000</v>
      </c>
      <c r="AU3324">
        <v>45016</v>
      </c>
      <c r="AV3324">
        <v>73.307176721938703</v>
      </c>
      <c r="AW3324" t="s">
        <v>13206</v>
      </c>
      <c r="AX3324" t="s">
        <v>1138</v>
      </c>
      <c r="AY3324" t="s">
        <v>13207</v>
      </c>
    </row>
    <row r="3325" spans="1:51" hidden="1" x14ac:dyDescent="0.25">
      <c r="A3325" t="s">
        <v>14601</v>
      </c>
      <c r="B3325">
        <v>2009</v>
      </c>
      <c r="C3325">
        <v>608</v>
      </c>
      <c r="E3325" t="s">
        <v>50</v>
      </c>
      <c r="F3325" t="s">
        <v>71</v>
      </c>
      <c r="G3325" t="s">
        <v>72</v>
      </c>
      <c r="H3325" t="s">
        <v>102</v>
      </c>
      <c r="K3325" t="s">
        <v>303</v>
      </c>
      <c r="L3325" t="s">
        <v>304</v>
      </c>
      <c r="M3325" t="s">
        <v>56</v>
      </c>
      <c r="N3325" t="s">
        <v>57</v>
      </c>
      <c r="O3325" t="s">
        <v>14602</v>
      </c>
      <c r="P3325" t="s">
        <v>642</v>
      </c>
      <c r="Q3325" t="s">
        <v>176</v>
      </c>
      <c r="X3325" t="s">
        <v>78</v>
      </c>
      <c r="Y3325">
        <v>28</v>
      </c>
      <c r="Z3325">
        <v>8571</v>
      </c>
      <c r="AA3325" s="1"/>
      <c r="AC3325">
        <v>2009</v>
      </c>
      <c r="AD3325">
        <v>7</v>
      </c>
      <c r="AE3325">
        <v>26</v>
      </c>
      <c r="AF3325" s="2">
        <f>DATE(emdat_data[[#This Row],[Start Year]],emdat_data[[#This Row],[Start Month]],emdat_data[[#This Row],[Start Day]])</f>
        <v>40020</v>
      </c>
      <c r="AG3325">
        <v>2009</v>
      </c>
      <c r="AH3325">
        <v>7</v>
      </c>
      <c r="AI3325">
        <v>28</v>
      </c>
      <c r="AJ3325" s="2">
        <f>DATE(emdat_data[[#This Row],[End Year]],emdat_data[[#This Row],[End Month]],emdat_data[[#This Row],[End Day]])</f>
        <v>40022</v>
      </c>
      <c r="AK3325">
        <v>30</v>
      </c>
      <c r="AV3325">
        <v>73.307176721938703</v>
      </c>
      <c r="AX3325" t="s">
        <v>9432</v>
      </c>
      <c r="AY3325" t="s">
        <v>9433</v>
      </c>
    </row>
    <row r="3326" spans="1:51" hidden="1" x14ac:dyDescent="0.25">
      <c r="A3326" t="s">
        <v>14739</v>
      </c>
      <c r="B3326">
        <v>2009</v>
      </c>
      <c r="C3326">
        <v>276</v>
      </c>
      <c r="E3326" t="s">
        <v>50</v>
      </c>
      <c r="F3326" t="s">
        <v>71</v>
      </c>
      <c r="G3326" t="s">
        <v>217</v>
      </c>
      <c r="H3326" t="s">
        <v>217</v>
      </c>
      <c r="K3326" t="s">
        <v>245</v>
      </c>
      <c r="L3326" t="s">
        <v>246</v>
      </c>
      <c r="M3326" t="s">
        <v>161</v>
      </c>
      <c r="N3326" t="s">
        <v>57</v>
      </c>
      <c r="O3326" t="s">
        <v>5361</v>
      </c>
      <c r="P3326" t="s">
        <v>642</v>
      </c>
      <c r="AA3326" s="1"/>
      <c r="AC3326">
        <v>2009</v>
      </c>
      <c r="AD3326">
        <v>7</v>
      </c>
      <c r="AE3326">
        <v>26</v>
      </c>
      <c r="AF3326" s="2">
        <f>DATE(emdat_data[[#This Row],[Start Year]],emdat_data[[#This Row],[Start Month]],emdat_data[[#This Row],[Start Day]])</f>
        <v>40020</v>
      </c>
      <c r="AG3326">
        <v>2009</v>
      </c>
      <c r="AH3326">
        <v>7</v>
      </c>
      <c r="AI3326">
        <v>27</v>
      </c>
      <c r="AJ3326" s="2">
        <f>DATE(emdat_data[[#This Row],[End Year]],emdat_data[[#This Row],[End Month]],emdat_data[[#This Row],[End Day]])</f>
        <v>40021</v>
      </c>
      <c r="AK3326">
        <v>28</v>
      </c>
      <c r="AV3326">
        <v>73.307176721938703</v>
      </c>
      <c r="AW3326" t="s">
        <v>5362</v>
      </c>
      <c r="AY3326" t="s">
        <v>5363</v>
      </c>
    </row>
    <row r="3327" spans="1:51" hidden="1" x14ac:dyDescent="0.25">
      <c r="A3327" t="s">
        <v>14843</v>
      </c>
      <c r="B3327">
        <v>2009</v>
      </c>
      <c r="C3327">
        <v>305</v>
      </c>
      <c r="E3327" t="s">
        <v>50</v>
      </c>
      <c r="F3327" t="s">
        <v>71</v>
      </c>
      <c r="G3327" t="s">
        <v>217</v>
      </c>
      <c r="H3327" t="s">
        <v>217</v>
      </c>
      <c r="K3327" t="s">
        <v>303</v>
      </c>
      <c r="L3327" t="s">
        <v>304</v>
      </c>
      <c r="M3327" t="s">
        <v>56</v>
      </c>
      <c r="N3327" t="s">
        <v>57</v>
      </c>
      <c r="O3327" t="s">
        <v>14844</v>
      </c>
      <c r="P3327" t="s">
        <v>642</v>
      </c>
      <c r="AA3327" s="1"/>
      <c r="AC3327">
        <v>2009</v>
      </c>
      <c r="AD3327">
        <v>7</v>
      </c>
      <c r="AE3327">
        <v>28</v>
      </c>
      <c r="AF3327" s="2">
        <f>DATE(emdat_data[[#This Row],[Start Year]],emdat_data[[#This Row],[Start Month]],emdat_data[[#This Row],[Start Day]])</f>
        <v>40022</v>
      </c>
      <c r="AG3327">
        <v>2009</v>
      </c>
      <c r="AH3327">
        <v>7</v>
      </c>
      <c r="AI3327">
        <v>28</v>
      </c>
      <c r="AJ3327" s="2">
        <f>DATE(emdat_data[[#This Row],[End Year]],emdat_data[[#This Row],[End Month]],emdat_data[[#This Row],[End Day]])</f>
        <v>40022</v>
      </c>
      <c r="AK3327">
        <v>10</v>
      </c>
      <c r="AV3327">
        <v>73.307176721938703</v>
      </c>
      <c r="AX3327" t="s">
        <v>14845</v>
      </c>
      <c r="AY3327" t="s">
        <v>14846</v>
      </c>
    </row>
    <row r="3328" spans="1:51" hidden="1" x14ac:dyDescent="0.25">
      <c r="A3328" t="s">
        <v>13355</v>
      </c>
      <c r="B3328">
        <v>2009</v>
      </c>
      <c r="C3328">
        <v>304</v>
      </c>
      <c r="E3328" t="s">
        <v>50</v>
      </c>
      <c r="F3328" t="s">
        <v>71</v>
      </c>
      <c r="G3328" t="s">
        <v>72</v>
      </c>
      <c r="H3328" t="s">
        <v>102</v>
      </c>
      <c r="K3328" t="s">
        <v>527</v>
      </c>
      <c r="L3328" t="s">
        <v>528</v>
      </c>
      <c r="M3328" t="s">
        <v>56</v>
      </c>
      <c r="N3328" t="s">
        <v>57</v>
      </c>
      <c r="O3328" t="s">
        <v>13356</v>
      </c>
      <c r="P3328" t="s">
        <v>134</v>
      </c>
      <c r="X3328" t="s">
        <v>78</v>
      </c>
      <c r="AA3328" s="1"/>
      <c r="AC3328">
        <v>2009</v>
      </c>
      <c r="AD3328">
        <v>7</v>
      </c>
      <c r="AE3328">
        <v>29</v>
      </c>
      <c r="AF3328" s="2">
        <f>DATE(emdat_data[[#This Row],[Start Year]],emdat_data[[#This Row],[Start Month]],emdat_data[[#This Row],[Start Day]])</f>
        <v>40023</v>
      </c>
      <c r="AG3328">
        <v>2009</v>
      </c>
      <c r="AH3328">
        <v>7</v>
      </c>
      <c r="AI3328">
        <v>29</v>
      </c>
      <c r="AJ3328" s="2">
        <f>DATE(emdat_data[[#This Row],[End Year]],emdat_data[[#This Row],[End Month]],emdat_data[[#This Row],[End Day]])</f>
        <v>40023</v>
      </c>
      <c r="AK3328">
        <v>10</v>
      </c>
      <c r="AV3328">
        <v>73.307176721938703</v>
      </c>
      <c r="AW3328" t="s">
        <v>13357</v>
      </c>
      <c r="AX3328" t="s">
        <v>13358</v>
      </c>
      <c r="AY3328" t="s">
        <v>13359</v>
      </c>
    </row>
    <row r="3329" spans="1:51" hidden="1" x14ac:dyDescent="0.25">
      <c r="A3329" t="s">
        <v>13508</v>
      </c>
      <c r="B3329">
        <v>2009</v>
      </c>
      <c r="C3329">
        <v>303</v>
      </c>
      <c r="E3329" t="s">
        <v>50</v>
      </c>
      <c r="F3329" t="s">
        <v>71</v>
      </c>
      <c r="G3329" t="s">
        <v>72</v>
      </c>
      <c r="H3329" t="s">
        <v>170</v>
      </c>
      <c r="K3329" t="s">
        <v>226</v>
      </c>
      <c r="L3329" t="s">
        <v>227</v>
      </c>
      <c r="M3329" t="s">
        <v>56</v>
      </c>
      <c r="N3329" t="s">
        <v>57</v>
      </c>
      <c r="O3329" t="s">
        <v>1435</v>
      </c>
      <c r="P3329" t="s">
        <v>4129</v>
      </c>
      <c r="X3329" t="s">
        <v>78</v>
      </c>
      <c r="AA3329" s="1"/>
      <c r="AC3329">
        <v>2009</v>
      </c>
      <c r="AD3329">
        <v>7</v>
      </c>
      <c r="AE3329">
        <v>29</v>
      </c>
      <c r="AF3329" s="2">
        <f>DATE(emdat_data[[#This Row],[Start Year]],emdat_data[[#This Row],[Start Month]],emdat_data[[#This Row],[Start Day]])</f>
        <v>40023</v>
      </c>
      <c r="AG3329">
        <v>2009</v>
      </c>
      <c r="AH3329">
        <v>7</v>
      </c>
      <c r="AI3329">
        <v>29</v>
      </c>
      <c r="AJ3329" s="2">
        <f>DATE(emdat_data[[#This Row],[End Year]],emdat_data[[#This Row],[End Month]],emdat_data[[#This Row],[End Day]])</f>
        <v>40023</v>
      </c>
      <c r="AK3329">
        <v>11</v>
      </c>
      <c r="AV3329">
        <v>73.307176721938703</v>
      </c>
      <c r="AW3329" t="s">
        <v>1436</v>
      </c>
      <c r="AY3329" t="s">
        <v>1437</v>
      </c>
    </row>
    <row r="3330" spans="1:51" hidden="1" x14ac:dyDescent="0.25">
      <c r="A3330" t="s">
        <v>14837</v>
      </c>
      <c r="B3330">
        <v>2009</v>
      </c>
      <c r="C3330">
        <v>322</v>
      </c>
      <c r="E3330" t="s">
        <v>50</v>
      </c>
      <c r="F3330" t="s">
        <v>71</v>
      </c>
      <c r="G3330" t="s">
        <v>72</v>
      </c>
      <c r="H3330" t="s">
        <v>102</v>
      </c>
      <c r="K3330" t="s">
        <v>2612</v>
      </c>
      <c r="L3330" t="s">
        <v>2613</v>
      </c>
      <c r="M3330" t="s">
        <v>204</v>
      </c>
      <c r="N3330" t="s">
        <v>86</v>
      </c>
      <c r="O3330" t="s">
        <v>14838</v>
      </c>
      <c r="X3330" t="s">
        <v>78</v>
      </c>
      <c r="AA3330" s="1"/>
      <c r="AB3330" t="s">
        <v>14839</v>
      </c>
      <c r="AC3330">
        <v>2009</v>
      </c>
      <c r="AD3330">
        <v>7</v>
      </c>
      <c r="AE3330">
        <v>31</v>
      </c>
      <c r="AF3330" s="2">
        <f>DATE(emdat_data[[#This Row],[Start Year]],emdat_data[[#This Row],[Start Month]],emdat_data[[#This Row],[Start Day]])</f>
        <v>40025</v>
      </c>
      <c r="AG3330">
        <v>2009</v>
      </c>
      <c r="AH3330">
        <v>7</v>
      </c>
      <c r="AI3330">
        <v>31</v>
      </c>
      <c r="AJ3330" s="2">
        <f>DATE(emdat_data[[#This Row],[End Year]],emdat_data[[#This Row],[End Month]],emdat_data[[#This Row],[End Day]])</f>
        <v>40025</v>
      </c>
      <c r="AM3330">
        <v>6821</v>
      </c>
      <c r="AO3330">
        <v>6821</v>
      </c>
      <c r="AV3330">
        <v>73.307176721938703</v>
      </c>
      <c r="AX3330" t="s">
        <v>14840</v>
      </c>
      <c r="AY3330" t="s">
        <v>14841</v>
      </c>
    </row>
    <row r="3331" spans="1:51" hidden="1" x14ac:dyDescent="0.25">
      <c r="A3331" t="s">
        <v>13344</v>
      </c>
      <c r="B3331">
        <v>2009</v>
      </c>
      <c r="C3331">
        <v>468</v>
      </c>
      <c r="E3331" t="s">
        <v>50</v>
      </c>
      <c r="F3331" t="s">
        <v>71</v>
      </c>
      <c r="G3331" t="s">
        <v>72</v>
      </c>
      <c r="H3331" t="s">
        <v>102</v>
      </c>
      <c r="K3331" t="s">
        <v>512</v>
      </c>
      <c r="L3331" t="s">
        <v>513</v>
      </c>
      <c r="M3331" t="s">
        <v>125</v>
      </c>
      <c r="N3331" t="s">
        <v>76</v>
      </c>
      <c r="O3331" t="s">
        <v>13345</v>
      </c>
      <c r="P3331" t="s">
        <v>13346</v>
      </c>
      <c r="X3331" t="s">
        <v>78</v>
      </c>
      <c r="AA3331" s="1"/>
      <c r="AC3331">
        <v>2009</v>
      </c>
      <c r="AD3331">
        <v>8</v>
      </c>
      <c r="AF3331" s="2">
        <f>DATE(emdat_data[[#This Row],[Start Year]],emdat_data[[#This Row],[Start Month]],emdat_data[[#This Row],[Start Day]])</f>
        <v>40025</v>
      </c>
      <c r="AG3331">
        <v>2009</v>
      </c>
      <c r="AH3331">
        <v>8</v>
      </c>
      <c r="AJ3331" s="2">
        <f>DATE(emdat_data[[#This Row],[End Year]],emdat_data[[#This Row],[End Month]],emdat_data[[#This Row],[End Day]])</f>
        <v>40025</v>
      </c>
      <c r="AK3331">
        <v>3</v>
      </c>
      <c r="AM3331">
        <v>59419</v>
      </c>
      <c r="AO3331">
        <v>59419</v>
      </c>
      <c r="AV3331">
        <v>73.307176721938703</v>
      </c>
      <c r="AX3331" t="s">
        <v>13347</v>
      </c>
      <c r="AY3331" t="s">
        <v>13348</v>
      </c>
    </row>
    <row r="3332" spans="1:51" x14ac:dyDescent="0.25">
      <c r="A3332" t="s">
        <v>13450</v>
      </c>
      <c r="B3332">
        <v>2009</v>
      </c>
      <c r="C3332">
        <v>368</v>
      </c>
      <c r="E3332" t="s">
        <v>50</v>
      </c>
      <c r="F3332" t="s">
        <v>119</v>
      </c>
      <c r="G3332" t="s">
        <v>120</v>
      </c>
      <c r="H3332" t="s">
        <v>121</v>
      </c>
      <c r="J3332" t="s">
        <v>13451</v>
      </c>
      <c r="K3332" t="s">
        <v>1240</v>
      </c>
      <c r="L3332" t="s">
        <v>1241</v>
      </c>
      <c r="M3332" t="s">
        <v>260</v>
      </c>
      <c r="N3332" t="s">
        <v>76</v>
      </c>
      <c r="O3332" t="s">
        <v>13452</v>
      </c>
      <c r="T3332" t="s">
        <v>128</v>
      </c>
      <c r="U3332" t="s">
        <v>128</v>
      </c>
      <c r="X3332" t="s">
        <v>129</v>
      </c>
      <c r="AA3332" s="1"/>
      <c r="AC3332">
        <v>2009</v>
      </c>
      <c r="AD3332">
        <v>8</v>
      </c>
      <c r="AF3332" s="2">
        <f>DATE(emdat_data[[#This Row],[Start Year]],emdat_data[[#This Row],[Start Month]],emdat_data[[#This Row],[Start Day]])</f>
        <v>40025</v>
      </c>
      <c r="AG3332">
        <v>2009</v>
      </c>
      <c r="AH3332">
        <v>9</v>
      </c>
      <c r="AJ3332" s="2">
        <f>DATE(emdat_data[[#This Row],[End Year]],emdat_data[[#This Row],[End Month]],emdat_data[[#This Row],[End Day]])</f>
        <v>40056</v>
      </c>
      <c r="AK3332">
        <v>135</v>
      </c>
      <c r="AM3332">
        <v>13652</v>
      </c>
      <c r="AO3332">
        <v>13652</v>
      </c>
      <c r="AV3332">
        <v>73.307176721938703</v>
      </c>
    </row>
    <row r="3333" spans="1:51" x14ac:dyDescent="0.25">
      <c r="A3333" t="s">
        <v>16002</v>
      </c>
      <c r="B3333">
        <v>2009</v>
      </c>
      <c r="C3333">
        <v>502</v>
      </c>
      <c r="E3333" t="s">
        <v>50</v>
      </c>
      <c r="F3333" t="s">
        <v>119</v>
      </c>
      <c r="G3333" t="s">
        <v>120</v>
      </c>
      <c r="H3333" t="s">
        <v>121</v>
      </c>
      <c r="J3333" t="s">
        <v>294</v>
      </c>
      <c r="K3333" t="s">
        <v>440</v>
      </c>
      <c r="L3333" t="s">
        <v>441</v>
      </c>
      <c r="M3333" t="s">
        <v>260</v>
      </c>
      <c r="N3333" t="s">
        <v>76</v>
      </c>
      <c r="O3333" t="s">
        <v>16003</v>
      </c>
      <c r="T3333" t="s">
        <v>128</v>
      </c>
      <c r="U3333" t="s">
        <v>128</v>
      </c>
      <c r="X3333" t="s">
        <v>129</v>
      </c>
      <c r="AA3333" s="1"/>
      <c r="AC3333">
        <v>2009</v>
      </c>
      <c r="AD3333">
        <v>8</v>
      </c>
      <c r="AF3333" s="2">
        <f>DATE(emdat_data[[#This Row],[Start Year]],emdat_data[[#This Row],[Start Month]],emdat_data[[#This Row],[Start Day]])</f>
        <v>40025</v>
      </c>
      <c r="AG3333">
        <v>2009</v>
      </c>
      <c r="AH3333">
        <v>11</v>
      </c>
      <c r="AI3333">
        <v>22</v>
      </c>
      <c r="AJ3333" s="2">
        <f>DATE(emdat_data[[#This Row],[End Year]],emdat_data[[#This Row],[End Month]],emdat_data[[#This Row],[End Day]])</f>
        <v>40139</v>
      </c>
      <c r="AK3333">
        <v>5</v>
      </c>
      <c r="AM3333">
        <v>146</v>
      </c>
      <c r="AO3333">
        <v>146</v>
      </c>
      <c r="AV3333">
        <v>73.307176721938703</v>
      </c>
    </row>
    <row r="3334" spans="1:51" hidden="1" x14ac:dyDescent="0.25">
      <c r="A3334" t="s">
        <v>13251</v>
      </c>
      <c r="B3334">
        <v>2009</v>
      </c>
      <c r="C3334">
        <v>621</v>
      </c>
      <c r="E3334" t="s">
        <v>50</v>
      </c>
      <c r="F3334" t="s">
        <v>63</v>
      </c>
      <c r="G3334" t="s">
        <v>82</v>
      </c>
      <c r="H3334" t="s">
        <v>98</v>
      </c>
      <c r="J3334" t="s">
        <v>13252</v>
      </c>
      <c r="K3334" t="s">
        <v>159</v>
      </c>
      <c r="L3334" t="s">
        <v>160</v>
      </c>
      <c r="M3334" t="s">
        <v>161</v>
      </c>
      <c r="N3334" t="s">
        <v>57</v>
      </c>
      <c r="O3334" t="s">
        <v>1103</v>
      </c>
      <c r="Q3334" t="s">
        <v>72</v>
      </c>
      <c r="X3334" t="s">
        <v>88</v>
      </c>
      <c r="AA3334" s="1"/>
      <c r="AC3334">
        <v>2009</v>
      </c>
      <c r="AD3334">
        <v>8</v>
      </c>
      <c r="AE3334">
        <v>1</v>
      </c>
      <c r="AF3334" s="2">
        <f>DATE(emdat_data[[#This Row],[Start Year]],emdat_data[[#This Row],[Start Month]],emdat_data[[#This Row],[Start Day]])</f>
        <v>40026</v>
      </c>
      <c r="AG3334">
        <v>2009</v>
      </c>
      <c r="AH3334">
        <v>8</v>
      </c>
      <c r="AI3334">
        <v>5</v>
      </c>
      <c r="AJ3334" s="2">
        <f>DATE(emdat_data[[#This Row],[End Year]],emdat_data[[#This Row],[End Month]],emdat_data[[#This Row],[End Day]])</f>
        <v>40030</v>
      </c>
      <c r="AK3334">
        <v>9</v>
      </c>
      <c r="AT3334">
        <v>7000</v>
      </c>
      <c r="AU3334">
        <v>9549</v>
      </c>
      <c r="AV3334">
        <v>73.307176721938703</v>
      </c>
      <c r="AW3334" t="s">
        <v>1104</v>
      </c>
      <c r="AY3334" t="s">
        <v>1105</v>
      </c>
    </row>
    <row r="3335" spans="1:51" hidden="1" x14ac:dyDescent="0.25">
      <c r="A3335" t="s">
        <v>13379</v>
      </c>
      <c r="B3335">
        <v>2009</v>
      </c>
      <c r="C3335">
        <v>619</v>
      </c>
      <c r="E3335" t="s">
        <v>50</v>
      </c>
      <c r="F3335" t="s">
        <v>63</v>
      </c>
      <c r="G3335" t="s">
        <v>82</v>
      </c>
      <c r="H3335" t="s">
        <v>157</v>
      </c>
      <c r="I3335" t="s">
        <v>493</v>
      </c>
      <c r="K3335" t="s">
        <v>144</v>
      </c>
      <c r="L3335" t="s">
        <v>145</v>
      </c>
      <c r="M3335" t="s">
        <v>146</v>
      </c>
      <c r="N3335" t="s">
        <v>86</v>
      </c>
      <c r="O3335" t="s">
        <v>13380</v>
      </c>
      <c r="X3335" t="s">
        <v>88</v>
      </c>
      <c r="AA3335" s="1"/>
      <c r="AC3335">
        <v>2009</v>
      </c>
      <c r="AD3335">
        <v>8</v>
      </c>
      <c r="AE3335">
        <v>1</v>
      </c>
      <c r="AF3335" s="2">
        <f>DATE(emdat_data[[#This Row],[Start Year]],emdat_data[[#This Row],[Start Month]],emdat_data[[#This Row],[Start Day]])</f>
        <v>40026</v>
      </c>
      <c r="AG3335">
        <v>2009</v>
      </c>
      <c r="AH3335">
        <v>8</v>
      </c>
      <c r="AI3335">
        <v>3</v>
      </c>
      <c r="AJ3335" s="2">
        <f>DATE(emdat_data[[#This Row],[End Year]],emdat_data[[#This Row],[End Month]],emdat_data[[#This Row],[End Day]])</f>
        <v>40028</v>
      </c>
      <c r="AK3335">
        <v>2</v>
      </c>
      <c r="AT3335">
        <v>500000</v>
      </c>
      <c r="AU3335">
        <v>682061</v>
      </c>
      <c r="AV3335">
        <v>73.307176721938703</v>
      </c>
      <c r="AW3335" t="s">
        <v>11469</v>
      </c>
      <c r="AY3335" t="s">
        <v>11470</v>
      </c>
    </row>
    <row r="3336" spans="1:51" hidden="1" x14ac:dyDescent="0.25">
      <c r="A3336" t="s">
        <v>14689</v>
      </c>
      <c r="B3336">
        <v>2009</v>
      </c>
      <c r="C3336">
        <v>606</v>
      </c>
      <c r="E3336" t="s">
        <v>50</v>
      </c>
      <c r="F3336" t="s">
        <v>63</v>
      </c>
      <c r="G3336" t="s">
        <v>82</v>
      </c>
      <c r="H3336" t="s">
        <v>98</v>
      </c>
      <c r="J3336" t="s">
        <v>14690</v>
      </c>
      <c r="K3336" t="s">
        <v>364</v>
      </c>
      <c r="L3336" t="s">
        <v>365</v>
      </c>
      <c r="M3336" t="s">
        <v>173</v>
      </c>
      <c r="N3336" t="s">
        <v>57</v>
      </c>
      <c r="O3336" t="s">
        <v>14691</v>
      </c>
      <c r="Q3336" t="s">
        <v>72</v>
      </c>
      <c r="X3336" t="s">
        <v>88</v>
      </c>
      <c r="AA3336" s="1"/>
      <c r="AC3336">
        <v>2009</v>
      </c>
      <c r="AD3336">
        <v>8</v>
      </c>
      <c r="AE3336">
        <v>1</v>
      </c>
      <c r="AF3336" s="2">
        <f>DATE(emdat_data[[#This Row],[Start Year]],emdat_data[[#This Row],[Start Month]],emdat_data[[#This Row],[Start Day]])</f>
        <v>40026</v>
      </c>
      <c r="AG3336">
        <v>2009</v>
      </c>
      <c r="AH3336">
        <v>8</v>
      </c>
      <c r="AI3336">
        <v>3</v>
      </c>
      <c r="AJ3336" s="2">
        <f>DATE(emdat_data[[#This Row],[End Year]],emdat_data[[#This Row],[End Month]],emdat_data[[#This Row],[End Day]])</f>
        <v>40028</v>
      </c>
      <c r="AK3336">
        <v>14</v>
      </c>
      <c r="AL3336">
        <v>10</v>
      </c>
      <c r="AM3336">
        <v>221412</v>
      </c>
      <c r="AO3336">
        <v>221422</v>
      </c>
      <c r="AT3336">
        <v>2888</v>
      </c>
      <c r="AU3336">
        <v>3940</v>
      </c>
      <c r="AV3336">
        <v>73.307176721938703</v>
      </c>
      <c r="AW3336" t="s">
        <v>14692</v>
      </c>
      <c r="AX3336" t="s">
        <v>14693</v>
      </c>
      <c r="AY3336" t="s">
        <v>14694</v>
      </c>
    </row>
    <row r="3337" spans="1:51" hidden="1" x14ac:dyDescent="0.25">
      <c r="A3337" t="s">
        <v>13163</v>
      </c>
      <c r="B3337">
        <v>2009</v>
      </c>
      <c r="C3337">
        <v>642</v>
      </c>
      <c r="E3337" t="s">
        <v>50</v>
      </c>
      <c r="F3337" t="s">
        <v>63</v>
      </c>
      <c r="G3337" t="s">
        <v>82</v>
      </c>
      <c r="H3337" t="s">
        <v>157</v>
      </c>
      <c r="I3337" t="s">
        <v>493</v>
      </c>
      <c r="K3337" t="s">
        <v>159</v>
      </c>
      <c r="L3337" t="s">
        <v>160</v>
      </c>
      <c r="M3337" t="s">
        <v>161</v>
      </c>
      <c r="N3337" t="s">
        <v>57</v>
      </c>
      <c r="O3337" t="s">
        <v>11480</v>
      </c>
      <c r="Q3337" t="s">
        <v>72</v>
      </c>
      <c r="R3337" t="s">
        <v>176</v>
      </c>
      <c r="X3337" t="s">
        <v>88</v>
      </c>
      <c r="AA3337" s="1"/>
      <c r="AC3337">
        <v>2009</v>
      </c>
      <c r="AD3337">
        <v>8</v>
      </c>
      <c r="AE3337">
        <v>2</v>
      </c>
      <c r="AF3337" s="2">
        <f>DATE(emdat_data[[#This Row],[Start Year]],emdat_data[[#This Row],[Start Month]],emdat_data[[#This Row],[Start Day]])</f>
        <v>40027</v>
      </c>
      <c r="AG3337">
        <v>2009</v>
      </c>
      <c r="AH3337">
        <v>8</v>
      </c>
      <c r="AI3337">
        <v>8</v>
      </c>
      <c r="AJ3337" s="2">
        <f>DATE(emdat_data[[#This Row],[End Year]],emdat_data[[#This Row],[End Month]],emdat_data[[#This Row],[End Day]])</f>
        <v>40033</v>
      </c>
      <c r="AK3337">
        <v>11</v>
      </c>
      <c r="AN3337">
        <v>50000</v>
      </c>
      <c r="AO3337">
        <v>50000</v>
      </c>
      <c r="AT3337">
        <v>108000</v>
      </c>
      <c r="AU3337">
        <v>147325</v>
      </c>
      <c r="AV3337">
        <v>73.307176721938703</v>
      </c>
      <c r="AW3337" t="s">
        <v>1768</v>
      </c>
      <c r="AY3337" t="s">
        <v>11481</v>
      </c>
    </row>
    <row r="3338" spans="1:51" hidden="1" x14ac:dyDescent="0.25">
      <c r="A3338" t="s">
        <v>13471</v>
      </c>
      <c r="B3338">
        <v>2009</v>
      </c>
      <c r="C3338">
        <v>308</v>
      </c>
      <c r="E3338" t="s">
        <v>50</v>
      </c>
      <c r="F3338" t="s">
        <v>71</v>
      </c>
      <c r="G3338" t="s">
        <v>72</v>
      </c>
      <c r="H3338" t="s">
        <v>102</v>
      </c>
      <c r="K3338" t="s">
        <v>1316</v>
      </c>
      <c r="L3338" t="s">
        <v>1317</v>
      </c>
      <c r="M3338" t="s">
        <v>125</v>
      </c>
      <c r="N3338" t="s">
        <v>76</v>
      </c>
      <c r="O3338" t="s">
        <v>13472</v>
      </c>
      <c r="P3338" t="s">
        <v>642</v>
      </c>
      <c r="X3338" t="s">
        <v>78</v>
      </c>
      <c r="AA3338" s="1"/>
      <c r="AC3338">
        <v>2009</v>
      </c>
      <c r="AD3338">
        <v>8</v>
      </c>
      <c r="AE3338">
        <v>3</v>
      </c>
      <c r="AF3338" s="2">
        <f>DATE(emdat_data[[#This Row],[Start Year]],emdat_data[[#This Row],[Start Month]],emdat_data[[#This Row],[Start Day]])</f>
        <v>40028</v>
      </c>
      <c r="AG3338">
        <v>2009</v>
      </c>
      <c r="AH3338">
        <v>8</v>
      </c>
      <c r="AI3338">
        <v>3</v>
      </c>
      <c r="AJ3338" s="2">
        <f>DATE(emdat_data[[#This Row],[End Year]],emdat_data[[#This Row],[End Month]],emdat_data[[#This Row],[End Day]])</f>
        <v>40028</v>
      </c>
      <c r="AK3338">
        <v>2</v>
      </c>
      <c r="AM3338">
        <v>40000</v>
      </c>
      <c r="AO3338">
        <v>40000</v>
      </c>
      <c r="AV3338">
        <v>73.307176721938703</v>
      </c>
      <c r="AW3338" t="s">
        <v>13473</v>
      </c>
      <c r="AX3338" t="s">
        <v>8080</v>
      </c>
      <c r="AY3338" t="s">
        <v>13474</v>
      </c>
    </row>
    <row r="3339" spans="1:51" hidden="1" x14ac:dyDescent="0.25">
      <c r="A3339" t="s">
        <v>13386</v>
      </c>
      <c r="B3339">
        <v>2009</v>
      </c>
      <c r="C3339">
        <v>299</v>
      </c>
      <c r="E3339" t="s">
        <v>50</v>
      </c>
      <c r="F3339" t="s">
        <v>63</v>
      </c>
      <c r="G3339" t="s">
        <v>82</v>
      </c>
      <c r="H3339" t="s">
        <v>157</v>
      </c>
      <c r="I3339" t="s">
        <v>572</v>
      </c>
      <c r="K3339" t="s">
        <v>159</v>
      </c>
      <c r="L3339" t="s">
        <v>160</v>
      </c>
      <c r="M3339" t="s">
        <v>161</v>
      </c>
      <c r="N3339" t="s">
        <v>57</v>
      </c>
      <c r="O3339" t="s">
        <v>13387</v>
      </c>
      <c r="X3339" t="s">
        <v>88</v>
      </c>
      <c r="AA3339" s="1"/>
      <c r="AC3339">
        <v>2009</v>
      </c>
      <c r="AD3339">
        <v>8</v>
      </c>
      <c r="AE3339">
        <v>4</v>
      </c>
      <c r="AF3339" s="2">
        <f>DATE(emdat_data[[#This Row],[Start Year]],emdat_data[[#This Row],[Start Month]],emdat_data[[#This Row],[Start Day]])</f>
        <v>40029</v>
      </c>
      <c r="AG3339">
        <v>2009</v>
      </c>
      <c r="AH3339">
        <v>8</v>
      </c>
      <c r="AI3339">
        <v>4</v>
      </c>
      <c r="AJ3339" s="2">
        <f>DATE(emdat_data[[#This Row],[End Year]],emdat_data[[#This Row],[End Month]],emdat_data[[#This Row],[End Day]])</f>
        <v>40029</v>
      </c>
      <c r="AK3339">
        <v>17</v>
      </c>
      <c r="AL3339">
        <v>3</v>
      </c>
      <c r="AO3339">
        <v>3</v>
      </c>
      <c r="AV3339">
        <v>73.307176721938703</v>
      </c>
      <c r="AX3339" t="s">
        <v>1769</v>
      </c>
      <c r="AY3339" t="s">
        <v>13388</v>
      </c>
    </row>
    <row r="3340" spans="1:51" hidden="1" x14ac:dyDescent="0.25">
      <c r="A3340" t="s">
        <v>14563</v>
      </c>
      <c r="B3340">
        <v>2009</v>
      </c>
      <c r="C3340">
        <v>321</v>
      </c>
      <c r="D3340" t="s">
        <v>13165</v>
      </c>
      <c r="E3340" t="s">
        <v>50</v>
      </c>
      <c r="F3340" t="s">
        <v>63</v>
      </c>
      <c r="G3340" t="s">
        <v>82</v>
      </c>
      <c r="H3340" t="s">
        <v>98</v>
      </c>
      <c r="J3340" t="s">
        <v>13166</v>
      </c>
      <c r="K3340" t="s">
        <v>364</v>
      </c>
      <c r="L3340" t="s">
        <v>365</v>
      </c>
      <c r="M3340" t="s">
        <v>173</v>
      </c>
      <c r="N3340" t="s">
        <v>57</v>
      </c>
      <c r="O3340" t="s">
        <v>14564</v>
      </c>
      <c r="Q3340" t="s">
        <v>176</v>
      </c>
      <c r="R3340" t="s">
        <v>72</v>
      </c>
      <c r="X3340" t="s">
        <v>88</v>
      </c>
      <c r="AA3340" s="1"/>
      <c r="AC3340">
        <v>2009</v>
      </c>
      <c r="AD3340">
        <v>8</v>
      </c>
      <c r="AE3340">
        <v>4</v>
      </c>
      <c r="AF3340" s="2">
        <f>DATE(emdat_data[[#This Row],[Start Year]],emdat_data[[#This Row],[Start Month]],emdat_data[[#This Row],[Start Day]])</f>
        <v>40029</v>
      </c>
      <c r="AG3340">
        <v>2009</v>
      </c>
      <c r="AH3340">
        <v>8</v>
      </c>
      <c r="AI3340">
        <v>8</v>
      </c>
      <c r="AJ3340" s="2">
        <f>DATE(emdat_data[[#This Row],[End Year]],emdat_data[[#This Row],[End Month]],emdat_data[[#This Row],[End Day]])</f>
        <v>40033</v>
      </c>
      <c r="AK3340">
        <v>26</v>
      </c>
      <c r="AL3340">
        <v>18</v>
      </c>
      <c r="AM3340">
        <v>94211</v>
      </c>
      <c r="AO3340">
        <v>94229</v>
      </c>
      <c r="AT3340">
        <v>25000</v>
      </c>
      <c r="AU3340">
        <v>34103</v>
      </c>
      <c r="AV3340">
        <v>73.307176721938703</v>
      </c>
      <c r="AX3340" t="s">
        <v>14565</v>
      </c>
      <c r="AY3340" t="s">
        <v>14566</v>
      </c>
    </row>
    <row r="3341" spans="1:51" hidden="1" x14ac:dyDescent="0.25">
      <c r="A3341" t="s">
        <v>14878</v>
      </c>
      <c r="B3341">
        <v>2009</v>
      </c>
      <c r="C3341">
        <v>311</v>
      </c>
      <c r="E3341" t="s">
        <v>50</v>
      </c>
      <c r="F3341" t="s">
        <v>71</v>
      </c>
      <c r="G3341" t="s">
        <v>72</v>
      </c>
      <c r="H3341" t="s">
        <v>102</v>
      </c>
      <c r="K3341" t="s">
        <v>364</v>
      </c>
      <c r="L3341" t="s">
        <v>365</v>
      </c>
      <c r="M3341" t="s">
        <v>173</v>
      </c>
      <c r="N3341" t="s">
        <v>57</v>
      </c>
      <c r="O3341" t="s">
        <v>14879</v>
      </c>
      <c r="P3341" t="s">
        <v>7427</v>
      </c>
      <c r="X3341" t="s">
        <v>78</v>
      </c>
      <c r="AA3341" s="1"/>
      <c r="AB3341" t="s">
        <v>14880</v>
      </c>
      <c r="AC3341">
        <v>2009</v>
      </c>
      <c r="AD3341">
        <v>8</v>
      </c>
      <c r="AE3341">
        <v>5</v>
      </c>
      <c r="AF3341" s="2">
        <f>DATE(emdat_data[[#This Row],[Start Year]],emdat_data[[#This Row],[Start Month]],emdat_data[[#This Row],[Start Day]])</f>
        <v>40030</v>
      </c>
      <c r="AG3341">
        <v>2009</v>
      </c>
      <c r="AH3341">
        <v>8</v>
      </c>
      <c r="AI3341">
        <v>5</v>
      </c>
      <c r="AJ3341" s="2">
        <f>DATE(emdat_data[[#This Row],[End Year]],emdat_data[[#This Row],[End Month]],emdat_data[[#This Row],[End Day]])</f>
        <v>40030</v>
      </c>
      <c r="AM3341">
        <v>1578</v>
      </c>
      <c r="AO3341">
        <v>1578</v>
      </c>
      <c r="AV3341">
        <v>73.307176721938703</v>
      </c>
      <c r="AX3341" t="s">
        <v>12423</v>
      </c>
      <c r="AY3341" t="s">
        <v>14881</v>
      </c>
    </row>
    <row r="3342" spans="1:51" hidden="1" x14ac:dyDescent="0.25">
      <c r="A3342" t="s">
        <v>13413</v>
      </c>
      <c r="B3342">
        <v>2009</v>
      </c>
      <c r="C3342">
        <v>313</v>
      </c>
      <c r="E3342" t="s">
        <v>50</v>
      </c>
      <c r="F3342" t="s">
        <v>71</v>
      </c>
      <c r="G3342" t="s">
        <v>217</v>
      </c>
      <c r="H3342" t="s">
        <v>217</v>
      </c>
      <c r="K3342" t="s">
        <v>159</v>
      </c>
      <c r="L3342" t="s">
        <v>160</v>
      </c>
      <c r="M3342" t="s">
        <v>161</v>
      </c>
      <c r="N3342" t="s">
        <v>57</v>
      </c>
      <c r="O3342" t="s">
        <v>13414</v>
      </c>
      <c r="P3342" t="s">
        <v>134</v>
      </c>
      <c r="AA3342" s="1"/>
      <c r="AC3342">
        <v>2009</v>
      </c>
      <c r="AD3342">
        <v>8</v>
      </c>
      <c r="AE3342">
        <v>6</v>
      </c>
      <c r="AF3342" s="2">
        <f>DATE(emdat_data[[#This Row],[Start Year]],emdat_data[[#This Row],[Start Month]],emdat_data[[#This Row],[Start Day]])</f>
        <v>40031</v>
      </c>
      <c r="AG3342">
        <v>2009</v>
      </c>
      <c r="AH3342">
        <v>8</v>
      </c>
      <c r="AI3342">
        <v>6</v>
      </c>
      <c r="AJ3342" s="2">
        <f>DATE(emdat_data[[#This Row],[End Year]],emdat_data[[#This Row],[End Month]],emdat_data[[#This Row],[End Day]])</f>
        <v>40031</v>
      </c>
      <c r="AK3342">
        <v>31</v>
      </c>
      <c r="AL3342">
        <v>18</v>
      </c>
      <c r="AO3342">
        <v>18</v>
      </c>
      <c r="AV3342">
        <v>73.307176721938703</v>
      </c>
      <c r="AX3342" t="s">
        <v>1083</v>
      </c>
      <c r="AY3342" t="s">
        <v>1084</v>
      </c>
    </row>
    <row r="3343" spans="1:51" hidden="1" x14ac:dyDescent="0.25">
      <c r="A3343" t="s">
        <v>14555</v>
      </c>
      <c r="B3343">
        <v>2009</v>
      </c>
      <c r="C3343">
        <v>321</v>
      </c>
      <c r="D3343" t="s">
        <v>13165</v>
      </c>
      <c r="E3343" t="s">
        <v>50</v>
      </c>
      <c r="F3343" t="s">
        <v>63</v>
      </c>
      <c r="G3343" t="s">
        <v>82</v>
      </c>
      <c r="H3343" t="s">
        <v>98</v>
      </c>
      <c r="J3343" t="s">
        <v>13166</v>
      </c>
      <c r="K3343" t="s">
        <v>2539</v>
      </c>
      <c r="L3343" t="s">
        <v>2540</v>
      </c>
      <c r="M3343" t="s">
        <v>161</v>
      </c>
      <c r="N3343" t="s">
        <v>57</v>
      </c>
      <c r="O3343" t="s">
        <v>14556</v>
      </c>
      <c r="Q3343" t="s">
        <v>72</v>
      </c>
      <c r="R3343" t="s">
        <v>176</v>
      </c>
      <c r="S3343" t="s">
        <v>127</v>
      </c>
      <c r="V3343">
        <v>3711</v>
      </c>
      <c r="W3343">
        <v>148</v>
      </c>
      <c r="X3343" t="s">
        <v>88</v>
      </c>
      <c r="AA3343" s="1"/>
      <c r="AC3343">
        <v>2009</v>
      </c>
      <c r="AD3343">
        <v>8</v>
      </c>
      <c r="AE3343">
        <v>7</v>
      </c>
      <c r="AF3343" s="2">
        <f>DATE(emdat_data[[#This Row],[Start Year]],emdat_data[[#This Row],[Start Month]],emdat_data[[#This Row],[Start Day]])</f>
        <v>40032</v>
      </c>
      <c r="AG3343">
        <v>2009</v>
      </c>
      <c r="AH3343">
        <v>8</v>
      </c>
      <c r="AI3343">
        <v>8</v>
      </c>
      <c r="AJ3343" s="2">
        <f>DATE(emdat_data[[#This Row],[End Year]],emdat_data[[#This Row],[End Month]],emdat_data[[#This Row],[End Day]])</f>
        <v>40033</v>
      </c>
      <c r="AK3343">
        <v>630</v>
      </c>
      <c r="AL3343">
        <v>46</v>
      </c>
      <c r="AM3343">
        <v>2307477</v>
      </c>
      <c r="AO3343">
        <v>2307523</v>
      </c>
      <c r="AT3343">
        <v>250000</v>
      </c>
      <c r="AU3343">
        <v>341031</v>
      </c>
      <c r="AV3343">
        <v>73.307176721938703</v>
      </c>
      <c r="AW3343" t="s">
        <v>2542</v>
      </c>
      <c r="AY3343" t="s">
        <v>2543</v>
      </c>
    </row>
    <row r="3344" spans="1:51" hidden="1" x14ac:dyDescent="0.25">
      <c r="A3344" t="s">
        <v>13525</v>
      </c>
      <c r="B3344">
        <v>2009</v>
      </c>
      <c r="C3344">
        <v>315</v>
      </c>
      <c r="E3344" t="s">
        <v>50</v>
      </c>
      <c r="F3344" t="s">
        <v>71</v>
      </c>
      <c r="G3344" t="s">
        <v>217</v>
      </c>
      <c r="H3344" t="s">
        <v>217</v>
      </c>
      <c r="K3344" t="s">
        <v>226</v>
      </c>
      <c r="L3344" t="s">
        <v>227</v>
      </c>
      <c r="M3344" t="s">
        <v>56</v>
      </c>
      <c r="N3344" t="s">
        <v>57</v>
      </c>
      <c r="O3344" t="s">
        <v>13526</v>
      </c>
      <c r="P3344" t="s">
        <v>4129</v>
      </c>
      <c r="AA3344" s="1"/>
      <c r="AC3344">
        <v>2009</v>
      </c>
      <c r="AD3344">
        <v>8</v>
      </c>
      <c r="AE3344">
        <v>8</v>
      </c>
      <c r="AF3344" s="2">
        <f>DATE(emdat_data[[#This Row],[Start Year]],emdat_data[[#This Row],[Start Month]],emdat_data[[#This Row],[Start Day]])</f>
        <v>40033</v>
      </c>
      <c r="AG3344">
        <v>2009</v>
      </c>
      <c r="AH3344">
        <v>8</v>
      </c>
      <c r="AI3344">
        <v>8</v>
      </c>
      <c r="AJ3344" s="2">
        <f>DATE(emdat_data[[#This Row],[End Year]],emdat_data[[#This Row],[End Month]],emdat_data[[#This Row],[End Day]])</f>
        <v>40033</v>
      </c>
      <c r="AK3344">
        <v>45</v>
      </c>
      <c r="AV3344">
        <v>73.307176721938703</v>
      </c>
      <c r="AX3344" t="s">
        <v>13527</v>
      </c>
      <c r="AY3344" t="s">
        <v>13528</v>
      </c>
    </row>
    <row r="3345" spans="1:51" hidden="1" x14ac:dyDescent="0.25">
      <c r="A3345" t="s">
        <v>13164</v>
      </c>
      <c r="B3345">
        <v>2009</v>
      </c>
      <c r="C3345">
        <v>321</v>
      </c>
      <c r="D3345" t="s">
        <v>13165</v>
      </c>
      <c r="E3345" t="s">
        <v>50</v>
      </c>
      <c r="F3345" t="s">
        <v>63</v>
      </c>
      <c r="G3345" t="s">
        <v>82</v>
      </c>
      <c r="H3345" t="s">
        <v>98</v>
      </c>
      <c r="J3345" t="s">
        <v>13166</v>
      </c>
      <c r="K3345" t="s">
        <v>159</v>
      </c>
      <c r="L3345" t="s">
        <v>160</v>
      </c>
      <c r="M3345" t="s">
        <v>161</v>
      </c>
      <c r="N3345" t="s">
        <v>57</v>
      </c>
      <c r="O3345" t="s">
        <v>13167</v>
      </c>
      <c r="Q3345" t="s">
        <v>72</v>
      </c>
      <c r="R3345" t="s">
        <v>176</v>
      </c>
      <c r="W3345">
        <v>83</v>
      </c>
      <c r="X3345" t="s">
        <v>88</v>
      </c>
      <c r="AA3345" s="1"/>
      <c r="AC3345">
        <v>2009</v>
      </c>
      <c r="AD3345">
        <v>8</v>
      </c>
      <c r="AE3345">
        <v>9</v>
      </c>
      <c r="AF3345" s="2">
        <f>DATE(emdat_data[[#This Row],[Start Year]],emdat_data[[#This Row],[Start Month]],emdat_data[[#This Row],[Start Day]])</f>
        <v>40034</v>
      </c>
      <c r="AG3345">
        <v>2009</v>
      </c>
      <c r="AH3345">
        <v>8</v>
      </c>
      <c r="AI3345">
        <v>10</v>
      </c>
      <c r="AJ3345" s="2">
        <f>DATE(emdat_data[[#This Row],[End Year]],emdat_data[[#This Row],[End Month]],emdat_data[[#This Row],[End Day]])</f>
        <v>40035</v>
      </c>
      <c r="AK3345">
        <v>8</v>
      </c>
      <c r="AL3345">
        <v>4</v>
      </c>
      <c r="AM3345">
        <v>11000000</v>
      </c>
      <c r="AO3345">
        <v>11000004</v>
      </c>
      <c r="AT3345">
        <v>1415594</v>
      </c>
      <c r="AU3345">
        <v>1931044</v>
      </c>
      <c r="AV3345">
        <v>73.307176721938703</v>
      </c>
      <c r="AW3345" t="s">
        <v>13168</v>
      </c>
      <c r="AY3345" t="s">
        <v>13169</v>
      </c>
    </row>
    <row r="3346" spans="1:51" hidden="1" x14ac:dyDescent="0.25">
      <c r="A3346" t="s">
        <v>14530</v>
      </c>
      <c r="B3346">
        <v>2009</v>
      </c>
      <c r="C3346">
        <v>320</v>
      </c>
      <c r="E3346" t="s">
        <v>50</v>
      </c>
      <c r="F3346" t="s">
        <v>51</v>
      </c>
      <c r="G3346" t="s">
        <v>52</v>
      </c>
      <c r="H3346" t="s">
        <v>1617</v>
      </c>
      <c r="K3346" t="s">
        <v>245</v>
      </c>
      <c r="L3346" t="s">
        <v>246</v>
      </c>
      <c r="M3346" t="s">
        <v>161</v>
      </c>
      <c r="N3346" t="s">
        <v>57</v>
      </c>
      <c r="O3346" t="s">
        <v>14531</v>
      </c>
      <c r="Q3346" t="s">
        <v>1619</v>
      </c>
      <c r="R3346" t="s">
        <v>4203</v>
      </c>
      <c r="W3346">
        <v>6</v>
      </c>
      <c r="X3346" t="s">
        <v>59</v>
      </c>
      <c r="Y3346">
        <v>34743</v>
      </c>
      <c r="Z3346">
        <v>138264</v>
      </c>
      <c r="AA3346" s="1">
        <v>0.21319444444444444</v>
      </c>
      <c r="AC3346">
        <v>2009</v>
      </c>
      <c r="AD3346">
        <v>8</v>
      </c>
      <c r="AE3346">
        <v>10</v>
      </c>
      <c r="AF3346" s="2">
        <f>DATE(emdat_data[[#This Row],[Start Year]],emdat_data[[#This Row],[Start Month]],emdat_data[[#This Row],[Start Day]])</f>
        <v>40035</v>
      </c>
      <c r="AG3346">
        <v>2009</v>
      </c>
      <c r="AH3346">
        <v>8</v>
      </c>
      <c r="AI3346">
        <v>10</v>
      </c>
      <c r="AJ3346" s="2">
        <f>DATE(emdat_data[[#This Row],[End Year]],emdat_data[[#This Row],[End Month]],emdat_data[[#This Row],[End Day]])</f>
        <v>40035</v>
      </c>
      <c r="AK3346">
        <v>1</v>
      </c>
      <c r="AL3346">
        <v>319</v>
      </c>
      <c r="AM3346">
        <v>25000</v>
      </c>
      <c r="AO3346">
        <v>25319</v>
      </c>
      <c r="AR3346">
        <v>250000</v>
      </c>
      <c r="AS3346">
        <v>341031</v>
      </c>
      <c r="AT3346">
        <v>400000</v>
      </c>
      <c r="AU3346">
        <v>545649</v>
      </c>
      <c r="AV3346">
        <v>73.307176721938703</v>
      </c>
      <c r="AW3346" t="s">
        <v>1493</v>
      </c>
      <c r="AX3346" t="s">
        <v>14532</v>
      </c>
      <c r="AY3346" t="s">
        <v>14533</v>
      </c>
    </row>
    <row r="3347" spans="1:51" hidden="1" x14ac:dyDescent="0.25">
      <c r="A3347" t="s">
        <v>14656</v>
      </c>
      <c r="B3347">
        <v>2009</v>
      </c>
      <c r="C3347">
        <v>498</v>
      </c>
      <c r="D3347" t="s">
        <v>14657</v>
      </c>
      <c r="E3347" t="s">
        <v>50</v>
      </c>
      <c r="F3347" t="s">
        <v>71</v>
      </c>
      <c r="G3347" t="s">
        <v>72</v>
      </c>
      <c r="H3347" t="s">
        <v>102</v>
      </c>
      <c r="K3347" t="s">
        <v>2618</v>
      </c>
      <c r="L3347" t="s">
        <v>2619</v>
      </c>
      <c r="M3347" t="s">
        <v>75</v>
      </c>
      <c r="N3347" t="s">
        <v>76</v>
      </c>
      <c r="O3347" t="s">
        <v>14658</v>
      </c>
      <c r="P3347" t="s">
        <v>642</v>
      </c>
      <c r="Q3347" t="s">
        <v>653</v>
      </c>
      <c r="X3347" t="s">
        <v>78</v>
      </c>
      <c r="AA3347" s="1"/>
      <c r="AB3347" t="s">
        <v>14659</v>
      </c>
      <c r="AC3347">
        <v>2009</v>
      </c>
      <c r="AD3347">
        <v>8</v>
      </c>
      <c r="AE3347">
        <v>10</v>
      </c>
      <c r="AF3347" s="2">
        <f>DATE(emdat_data[[#This Row],[Start Year]],emdat_data[[#This Row],[Start Month]],emdat_data[[#This Row],[Start Day]])</f>
        <v>40035</v>
      </c>
      <c r="AG3347">
        <v>2009</v>
      </c>
      <c r="AH3347">
        <v>8</v>
      </c>
      <c r="AI3347">
        <v>11</v>
      </c>
      <c r="AJ3347" s="2">
        <f>DATE(emdat_data[[#This Row],[End Year]],emdat_data[[#This Row],[End Month]],emdat_data[[#This Row],[End Day]])</f>
        <v>40036</v>
      </c>
      <c r="AK3347">
        <v>3</v>
      </c>
      <c r="AM3347">
        <v>7120</v>
      </c>
      <c r="AN3347">
        <v>900</v>
      </c>
      <c r="AO3347">
        <v>8020</v>
      </c>
      <c r="AV3347">
        <v>73.307176721938703</v>
      </c>
      <c r="AX3347" t="s">
        <v>14660</v>
      </c>
      <c r="AY3347" t="s">
        <v>14661</v>
      </c>
    </row>
    <row r="3348" spans="1:51" hidden="1" x14ac:dyDescent="0.25">
      <c r="A3348" t="s">
        <v>14674</v>
      </c>
      <c r="B3348">
        <v>2009</v>
      </c>
      <c r="C3348">
        <v>316</v>
      </c>
      <c r="E3348" t="s">
        <v>50</v>
      </c>
      <c r="F3348" t="s">
        <v>63</v>
      </c>
      <c r="G3348" t="s">
        <v>82</v>
      </c>
      <c r="H3348" t="s">
        <v>98</v>
      </c>
      <c r="J3348" t="s">
        <v>14675</v>
      </c>
      <c r="K3348" t="s">
        <v>245</v>
      </c>
      <c r="L3348" t="s">
        <v>246</v>
      </c>
      <c r="M3348" t="s">
        <v>161</v>
      </c>
      <c r="N3348" t="s">
        <v>57</v>
      </c>
      <c r="O3348" t="s">
        <v>14676</v>
      </c>
      <c r="Q3348" t="s">
        <v>72</v>
      </c>
      <c r="X3348" t="s">
        <v>88</v>
      </c>
      <c r="AA3348" s="1"/>
      <c r="AC3348">
        <v>2009</v>
      </c>
      <c r="AD3348">
        <v>8</v>
      </c>
      <c r="AE3348">
        <v>10</v>
      </c>
      <c r="AF3348" s="2">
        <f>DATE(emdat_data[[#This Row],[Start Year]],emdat_data[[#This Row],[Start Month]],emdat_data[[#This Row],[Start Day]])</f>
        <v>40035</v>
      </c>
      <c r="AG3348">
        <v>2009</v>
      </c>
      <c r="AH3348">
        <v>8</v>
      </c>
      <c r="AI3348">
        <v>10</v>
      </c>
      <c r="AJ3348" s="2">
        <f>DATE(emdat_data[[#This Row],[End Year]],emdat_data[[#This Row],[End Month]],emdat_data[[#This Row],[End Day]])</f>
        <v>40035</v>
      </c>
      <c r="AK3348">
        <v>12</v>
      </c>
      <c r="AM3348">
        <v>2000</v>
      </c>
      <c r="AO3348">
        <v>2000</v>
      </c>
      <c r="AV3348">
        <v>73.307176721938703</v>
      </c>
      <c r="AW3348" t="s">
        <v>14677</v>
      </c>
      <c r="AY3348" t="s">
        <v>14678</v>
      </c>
    </row>
    <row r="3349" spans="1:51" hidden="1" x14ac:dyDescent="0.25">
      <c r="A3349" t="s">
        <v>14635</v>
      </c>
      <c r="B3349">
        <v>2009</v>
      </c>
      <c r="C3349">
        <v>332</v>
      </c>
      <c r="D3349" t="s">
        <v>14636</v>
      </c>
      <c r="E3349" t="s">
        <v>50</v>
      </c>
      <c r="F3349" t="s">
        <v>71</v>
      </c>
      <c r="G3349" t="s">
        <v>72</v>
      </c>
      <c r="H3349" t="s">
        <v>102</v>
      </c>
      <c r="K3349" t="s">
        <v>2862</v>
      </c>
      <c r="L3349" t="s">
        <v>2863</v>
      </c>
      <c r="M3349" t="s">
        <v>125</v>
      </c>
      <c r="N3349" t="s">
        <v>76</v>
      </c>
      <c r="O3349" t="s">
        <v>14637</v>
      </c>
      <c r="P3349" t="s">
        <v>642</v>
      </c>
      <c r="Q3349" t="s">
        <v>176</v>
      </c>
      <c r="X3349" t="s">
        <v>78</v>
      </c>
      <c r="Y3349">
        <v>857</v>
      </c>
      <c r="Z3349">
        <v>-1273</v>
      </c>
      <c r="AA3349" s="1"/>
      <c r="AC3349">
        <v>2009</v>
      </c>
      <c r="AD3349">
        <v>8</v>
      </c>
      <c r="AE3349">
        <v>13</v>
      </c>
      <c r="AF3349" s="2">
        <f>DATE(emdat_data[[#This Row],[Start Year]],emdat_data[[#This Row],[Start Month]],emdat_data[[#This Row],[Start Day]])</f>
        <v>40038</v>
      </c>
      <c r="AG3349">
        <v>2009</v>
      </c>
      <c r="AH3349">
        <v>8</v>
      </c>
      <c r="AI3349">
        <v>20</v>
      </c>
      <c r="AJ3349" s="2">
        <f>DATE(emdat_data[[#This Row],[End Year]],emdat_data[[#This Row],[End Month]],emdat_data[[#This Row],[End Day]])</f>
        <v>40045</v>
      </c>
      <c r="AK3349">
        <v>103</v>
      </c>
      <c r="AL3349">
        <v>15</v>
      </c>
      <c r="AM3349">
        <v>1455</v>
      </c>
      <c r="AO3349">
        <v>1470</v>
      </c>
      <c r="AV3349">
        <v>73.307176721938703</v>
      </c>
      <c r="AX3349" t="s">
        <v>12052</v>
      </c>
      <c r="AY3349" t="s">
        <v>12053</v>
      </c>
    </row>
    <row r="3350" spans="1:51" hidden="1" x14ac:dyDescent="0.25">
      <c r="A3350" t="s">
        <v>14753</v>
      </c>
      <c r="B3350">
        <v>2009</v>
      </c>
      <c r="C3350">
        <v>336</v>
      </c>
      <c r="E3350" t="s">
        <v>50</v>
      </c>
      <c r="F3350" t="s">
        <v>71</v>
      </c>
      <c r="G3350" t="s">
        <v>72</v>
      </c>
      <c r="H3350" t="s">
        <v>170</v>
      </c>
      <c r="K3350" t="s">
        <v>274</v>
      </c>
      <c r="L3350" t="s">
        <v>275</v>
      </c>
      <c r="M3350" t="s">
        <v>56</v>
      </c>
      <c r="N3350" t="s">
        <v>57</v>
      </c>
      <c r="O3350" t="s">
        <v>14754</v>
      </c>
      <c r="P3350" t="s">
        <v>642</v>
      </c>
      <c r="X3350" t="s">
        <v>78</v>
      </c>
      <c r="AA3350" s="1"/>
      <c r="AC3350">
        <v>2009</v>
      </c>
      <c r="AD3350">
        <v>8</v>
      </c>
      <c r="AE3350">
        <v>15</v>
      </c>
      <c r="AF3350" s="2">
        <f>DATE(emdat_data[[#This Row],[Start Year]],emdat_data[[#This Row],[Start Month]],emdat_data[[#This Row],[Start Day]])</f>
        <v>40040</v>
      </c>
      <c r="AG3350">
        <v>2009</v>
      </c>
      <c r="AH3350">
        <v>8</v>
      </c>
      <c r="AI3350">
        <v>16</v>
      </c>
      <c r="AJ3350" s="2">
        <f>DATE(emdat_data[[#This Row],[End Year]],emdat_data[[#This Row],[End Month]],emdat_data[[#This Row],[End Day]])</f>
        <v>40041</v>
      </c>
      <c r="AM3350">
        <v>20000</v>
      </c>
      <c r="AO3350">
        <v>20000</v>
      </c>
      <c r="AV3350">
        <v>73.307176721938703</v>
      </c>
      <c r="AX3350" t="s">
        <v>14755</v>
      </c>
      <c r="AY3350" t="s">
        <v>14756</v>
      </c>
    </row>
    <row r="3351" spans="1:51" hidden="1" x14ac:dyDescent="0.25">
      <c r="A3351" t="s">
        <v>14854</v>
      </c>
      <c r="B3351">
        <v>2009</v>
      </c>
      <c r="C3351">
        <v>335</v>
      </c>
      <c r="D3351" t="s">
        <v>14855</v>
      </c>
      <c r="E3351" t="s">
        <v>50</v>
      </c>
      <c r="F3351" t="s">
        <v>71</v>
      </c>
      <c r="G3351" t="s">
        <v>72</v>
      </c>
      <c r="H3351" t="s">
        <v>170</v>
      </c>
      <c r="K3351" t="s">
        <v>307</v>
      </c>
      <c r="L3351" t="s">
        <v>308</v>
      </c>
      <c r="M3351" t="s">
        <v>56</v>
      </c>
      <c r="N3351" t="s">
        <v>57</v>
      </c>
      <c r="O3351" t="s">
        <v>14856</v>
      </c>
      <c r="P3351" t="s">
        <v>642</v>
      </c>
      <c r="W3351">
        <v>30560</v>
      </c>
      <c r="X3351" t="s">
        <v>78</v>
      </c>
      <c r="Y3351">
        <v>3392</v>
      </c>
      <c r="Z3351">
        <v>7225</v>
      </c>
      <c r="AA3351" s="1"/>
      <c r="AC3351">
        <v>2009</v>
      </c>
      <c r="AD3351">
        <v>8</v>
      </c>
      <c r="AE3351">
        <v>15</v>
      </c>
      <c r="AF3351" s="2">
        <f>DATE(emdat_data[[#This Row],[Start Year]],emdat_data[[#This Row],[Start Month]],emdat_data[[#This Row],[Start Day]])</f>
        <v>40040</v>
      </c>
      <c r="AG3351">
        <v>2009</v>
      </c>
      <c r="AH3351">
        <v>8</v>
      </c>
      <c r="AI3351">
        <v>17</v>
      </c>
      <c r="AJ3351" s="2">
        <f>DATE(emdat_data[[#This Row],[End Year]],emdat_data[[#This Row],[End Month]],emdat_data[[#This Row],[End Day]])</f>
        <v>40042</v>
      </c>
      <c r="AK3351">
        <v>36</v>
      </c>
      <c r="AM3351">
        <v>75000</v>
      </c>
      <c r="AO3351">
        <v>75000</v>
      </c>
      <c r="AV3351">
        <v>73.307176721938703</v>
      </c>
      <c r="AX3351" t="s">
        <v>14857</v>
      </c>
      <c r="AY3351" t="s">
        <v>14858</v>
      </c>
    </row>
    <row r="3352" spans="1:51" hidden="1" x14ac:dyDescent="0.25">
      <c r="A3352" t="s">
        <v>14903</v>
      </c>
      <c r="B3352">
        <v>2009</v>
      </c>
      <c r="C3352">
        <v>379</v>
      </c>
      <c r="D3352" t="s">
        <v>14904</v>
      </c>
      <c r="E3352" t="s">
        <v>50</v>
      </c>
      <c r="F3352" t="s">
        <v>71</v>
      </c>
      <c r="G3352" t="s">
        <v>72</v>
      </c>
      <c r="H3352" t="s">
        <v>102</v>
      </c>
      <c r="K3352" t="s">
        <v>2855</v>
      </c>
      <c r="L3352" t="s">
        <v>2856</v>
      </c>
      <c r="M3352" t="s">
        <v>995</v>
      </c>
      <c r="N3352" t="s">
        <v>76</v>
      </c>
      <c r="O3352" t="s">
        <v>14905</v>
      </c>
      <c r="P3352" t="s">
        <v>642</v>
      </c>
      <c r="S3352" t="s">
        <v>127</v>
      </c>
      <c r="W3352">
        <v>59850</v>
      </c>
      <c r="X3352" t="s">
        <v>78</v>
      </c>
      <c r="Y3352">
        <v>2701</v>
      </c>
      <c r="Z3352">
        <v>1598</v>
      </c>
      <c r="AA3352" s="1"/>
      <c r="AC3352">
        <v>2009</v>
      </c>
      <c r="AD3352">
        <v>8</v>
      </c>
      <c r="AE3352">
        <v>16</v>
      </c>
      <c r="AF3352" s="2">
        <f>DATE(emdat_data[[#This Row],[Start Year]],emdat_data[[#This Row],[Start Month]],emdat_data[[#This Row],[Start Day]])</f>
        <v>40041</v>
      </c>
      <c r="AG3352">
        <v>2009</v>
      </c>
      <c r="AH3352">
        <v>8</v>
      </c>
      <c r="AI3352">
        <v>26</v>
      </c>
      <c r="AJ3352" s="2">
        <f>DATE(emdat_data[[#This Row],[End Year]],emdat_data[[#This Row],[End Month]],emdat_data[[#This Row],[End Day]])</f>
        <v>40051</v>
      </c>
      <c r="AK3352">
        <v>20</v>
      </c>
      <c r="AM3352">
        <v>111455</v>
      </c>
      <c r="AO3352">
        <v>111455</v>
      </c>
      <c r="AV3352">
        <v>73.307176721938703</v>
      </c>
      <c r="AW3352" t="s">
        <v>14906</v>
      </c>
      <c r="AY3352" t="s">
        <v>14907</v>
      </c>
    </row>
    <row r="3353" spans="1:51" hidden="1" x14ac:dyDescent="0.25">
      <c r="A3353" t="s">
        <v>13480</v>
      </c>
      <c r="B3353">
        <v>2009</v>
      </c>
      <c r="C3353">
        <v>345</v>
      </c>
      <c r="E3353" t="s">
        <v>50</v>
      </c>
      <c r="F3353" t="s">
        <v>350</v>
      </c>
      <c r="G3353" t="s">
        <v>477</v>
      </c>
      <c r="H3353" t="s">
        <v>478</v>
      </c>
      <c r="K3353" t="s">
        <v>195</v>
      </c>
      <c r="L3353" t="s">
        <v>196</v>
      </c>
      <c r="M3353" t="s">
        <v>197</v>
      </c>
      <c r="N3353" t="s">
        <v>190</v>
      </c>
      <c r="O3353" t="s">
        <v>13481</v>
      </c>
      <c r="X3353" t="s">
        <v>78</v>
      </c>
      <c r="AA3353" s="1"/>
      <c r="AC3353">
        <v>2009</v>
      </c>
      <c r="AD3353">
        <v>8</v>
      </c>
      <c r="AE3353">
        <v>21</v>
      </c>
      <c r="AF3353" s="2">
        <f>DATE(emdat_data[[#This Row],[Start Year]],emdat_data[[#This Row],[Start Month]],emdat_data[[#This Row],[Start Day]])</f>
        <v>40046</v>
      </c>
      <c r="AG3353">
        <v>2009</v>
      </c>
      <c r="AH3353">
        <v>8</v>
      </c>
      <c r="AI3353">
        <v>25</v>
      </c>
      <c r="AJ3353" s="2">
        <f>DATE(emdat_data[[#This Row],[End Year]],emdat_data[[#This Row],[End Month]],emdat_data[[#This Row],[End Day]])</f>
        <v>40050</v>
      </c>
      <c r="AM3353">
        <v>715</v>
      </c>
      <c r="AN3353">
        <v>325</v>
      </c>
      <c r="AO3353">
        <v>1040</v>
      </c>
      <c r="AV3353">
        <v>73.307176721938703</v>
      </c>
      <c r="AX3353" t="s">
        <v>1985</v>
      </c>
      <c r="AY3353" t="s">
        <v>1986</v>
      </c>
    </row>
    <row r="3354" spans="1:51" x14ac:dyDescent="0.25">
      <c r="A3354" t="s">
        <v>14889</v>
      </c>
      <c r="B3354">
        <v>2009</v>
      </c>
      <c r="C3354">
        <v>358</v>
      </c>
      <c r="E3354" t="s">
        <v>50</v>
      </c>
      <c r="F3354" t="s">
        <v>119</v>
      </c>
      <c r="G3354" t="s">
        <v>120</v>
      </c>
      <c r="H3354" t="s">
        <v>121</v>
      </c>
      <c r="J3354" t="s">
        <v>14890</v>
      </c>
      <c r="K3354" t="s">
        <v>2556</v>
      </c>
      <c r="L3354" t="s">
        <v>2557</v>
      </c>
      <c r="M3354" t="s">
        <v>1262</v>
      </c>
      <c r="N3354" t="s">
        <v>96</v>
      </c>
      <c r="O3354" t="s">
        <v>14891</v>
      </c>
      <c r="T3354" t="s">
        <v>128</v>
      </c>
      <c r="U3354" t="s">
        <v>128</v>
      </c>
      <c r="X3354" t="s">
        <v>129</v>
      </c>
      <c r="AA3354" s="1"/>
      <c r="AC3354">
        <v>2009</v>
      </c>
      <c r="AD3354">
        <v>8</v>
      </c>
      <c r="AE3354">
        <v>22</v>
      </c>
      <c r="AF3354" s="2">
        <f>DATE(emdat_data[[#This Row],[Start Year]],emdat_data[[#This Row],[Start Month]],emdat_data[[#This Row],[Start Day]])</f>
        <v>40047</v>
      </c>
      <c r="AG3354">
        <v>2009</v>
      </c>
      <c r="AH3354">
        <v>12</v>
      </c>
      <c r="AI3354">
        <v>18</v>
      </c>
      <c r="AJ3354" s="2">
        <f>DATE(emdat_data[[#This Row],[End Year]],emdat_data[[#This Row],[End Month]],emdat_data[[#This Row],[End Day]])</f>
        <v>40165</v>
      </c>
      <c r="AK3354">
        <v>83</v>
      </c>
      <c r="AM3354">
        <v>1611</v>
      </c>
      <c r="AO3354">
        <v>1611</v>
      </c>
      <c r="AV3354">
        <v>73.307176721938703</v>
      </c>
    </row>
    <row r="3355" spans="1:51" hidden="1" x14ac:dyDescent="0.25">
      <c r="A3355" t="s">
        <v>13381</v>
      </c>
      <c r="B3355">
        <v>2009</v>
      </c>
      <c r="C3355">
        <v>342</v>
      </c>
      <c r="E3355" t="s">
        <v>50</v>
      </c>
      <c r="F3355" t="s">
        <v>63</v>
      </c>
      <c r="G3355" t="s">
        <v>82</v>
      </c>
      <c r="H3355" t="s">
        <v>98</v>
      </c>
      <c r="J3355" t="s">
        <v>13382</v>
      </c>
      <c r="K3355" t="s">
        <v>144</v>
      </c>
      <c r="L3355" t="s">
        <v>145</v>
      </c>
      <c r="M3355" t="s">
        <v>146</v>
      </c>
      <c r="N3355" t="s">
        <v>86</v>
      </c>
      <c r="O3355" t="s">
        <v>13383</v>
      </c>
      <c r="X3355" t="s">
        <v>88</v>
      </c>
      <c r="AA3355" s="1"/>
      <c r="AC3355">
        <v>2009</v>
      </c>
      <c r="AD3355">
        <v>8</v>
      </c>
      <c r="AE3355">
        <v>23</v>
      </c>
      <c r="AF3355" s="2">
        <f>DATE(emdat_data[[#This Row],[Start Year]],emdat_data[[#This Row],[Start Month]],emdat_data[[#This Row],[Start Day]])</f>
        <v>40048</v>
      </c>
      <c r="AG3355">
        <v>2009</v>
      </c>
      <c r="AH3355">
        <v>8</v>
      </c>
      <c r="AI3355">
        <v>23</v>
      </c>
      <c r="AJ3355" s="2">
        <f>DATE(emdat_data[[#This Row],[End Year]],emdat_data[[#This Row],[End Month]],emdat_data[[#This Row],[End Day]])</f>
        <v>40048</v>
      </c>
      <c r="AL3355">
        <v>3</v>
      </c>
      <c r="AO3355">
        <v>3</v>
      </c>
      <c r="AV3355">
        <v>73.307176721938703</v>
      </c>
      <c r="AW3355" t="s">
        <v>13384</v>
      </c>
      <c r="AY3355" t="s">
        <v>13385</v>
      </c>
    </row>
    <row r="3356" spans="1:51" hidden="1" x14ac:dyDescent="0.25">
      <c r="A3356" t="s">
        <v>14731</v>
      </c>
      <c r="B3356">
        <v>2009</v>
      </c>
      <c r="C3356">
        <v>342</v>
      </c>
      <c r="E3356" t="s">
        <v>50</v>
      </c>
      <c r="F3356" t="s">
        <v>63</v>
      </c>
      <c r="G3356" t="s">
        <v>82</v>
      </c>
      <c r="H3356" t="s">
        <v>98</v>
      </c>
      <c r="J3356" t="s">
        <v>13382</v>
      </c>
      <c r="K3356" t="s">
        <v>357</v>
      </c>
      <c r="L3356" t="s">
        <v>358</v>
      </c>
      <c r="M3356" t="s">
        <v>146</v>
      </c>
      <c r="N3356" t="s">
        <v>86</v>
      </c>
      <c r="O3356" t="s">
        <v>14732</v>
      </c>
      <c r="Q3356" t="s">
        <v>2375</v>
      </c>
      <c r="X3356" t="s">
        <v>88</v>
      </c>
      <c r="AA3356" s="1"/>
      <c r="AC3356">
        <v>2009</v>
      </c>
      <c r="AD3356">
        <v>8</v>
      </c>
      <c r="AE3356">
        <v>23</v>
      </c>
      <c r="AF3356" s="2">
        <f>DATE(emdat_data[[#This Row],[Start Year]],emdat_data[[#This Row],[Start Month]],emdat_data[[#This Row],[Start Day]])</f>
        <v>40048</v>
      </c>
      <c r="AG3356">
        <v>2009</v>
      </c>
      <c r="AH3356">
        <v>8</v>
      </c>
      <c r="AI3356">
        <v>23</v>
      </c>
      <c r="AJ3356" s="2">
        <f>DATE(emdat_data[[#This Row],[End Year]],emdat_data[[#This Row],[End Month]],emdat_data[[#This Row],[End Day]])</f>
        <v>40048</v>
      </c>
      <c r="AK3356">
        <v>3</v>
      </c>
      <c r="AL3356">
        <v>9</v>
      </c>
      <c r="AO3356">
        <v>9</v>
      </c>
      <c r="AV3356">
        <v>73.307176721938703</v>
      </c>
      <c r="AW3356" t="s">
        <v>14733</v>
      </c>
      <c r="AY3356" t="s">
        <v>14734</v>
      </c>
    </row>
    <row r="3357" spans="1:51" hidden="1" x14ac:dyDescent="0.25">
      <c r="A3357" t="s">
        <v>14908</v>
      </c>
      <c r="B3357">
        <v>2009</v>
      </c>
      <c r="C3357">
        <v>344</v>
      </c>
      <c r="D3357" t="s">
        <v>13351</v>
      </c>
      <c r="E3357" t="s">
        <v>50</v>
      </c>
      <c r="F3357" t="s">
        <v>71</v>
      </c>
      <c r="G3357" t="s">
        <v>72</v>
      </c>
      <c r="H3357" t="s">
        <v>102</v>
      </c>
      <c r="K3357" t="s">
        <v>3235</v>
      </c>
      <c r="L3357" t="s">
        <v>3236</v>
      </c>
      <c r="M3357" t="s">
        <v>125</v>
      </c>
      <c r="N3357" t="s">
        <v>76</v>
      </c>
      <c r="O3357" t="s">
        <v>14909</v>
      </c>
      <c r="P3357" t="s">
        <v>134</v>
      </c>
      <c r="S3357" t="s">
        <v>127</v>
      </c>
      <c r="T3357" t="s">
        <v>127</v>
      </c>
      <c r="V3357">
        <v>1396</v>
      </c>
      <c r="W3357">
        <v>8511</v>
      </c>
      <c r="X3357" t="s">
        <v>78</v>
      </c>
      <c r="Y3357">
        <v>1558</v>
      </c>
      <c r="Z3357">
        <v>-1681</v>
      </c>
      <c r="AA3357" s="1"/>
      <c r="AC3357">
        <v>2009</v>
      </c>
      <c r="AD3357">
        <v>8</v>
      </c>
      <c r="AE3357">
        <v>24</v>
      </c>
      <c r="AF3357" s="2">
        <f>DATE(emdat_data[[#This Row],[Start Year]],emdat_data[[#This Row],[Start Month]],emdat_data[[#This Row],[Start Day]])</f>
        <v>40049</v>
      </c>
      <c r="AG3357">
        <v>2009</v>
      </c>
      <c r="AH3357">
        <v>8</v>
      </c>
      <c r="AI3357">
        <v>25</v>
      </c>
      <c r="AJ3357" s="2">
        <f>DATE(emdat_data[[#This Row],[End Year]],emdat_data[[#This Row],[End Month]],emdat_data[[#This Row],[End Day]])</f>
        <v>40050</v>
      </c>
      <c r="AK3357">
        <v>6</v>
      </c>
      <c r="AM3357">
        <v>264000</v>
      </c>
      <c r="AO3357">
        <v>264000</v>
      </c>
      <c r="AV3357">
        <v>73.307176721938703</v>
      </c>
      <c r="AW3357" t="s">
        <v>14910</v>
      </c>
      <c r="AY3357" t="s">
        <v>14911</v>
      </c>
    </row>
    <row r="3358" spans="1:51" hidden="1" x14ac:dyDescent="0.25">
      <c r="A3358" t="s">
        <v>13521</v>
      </c>
      <c r="B3358">
        <v>2009</v>
      </c>
      <c r="C3358">
        <v>638</v>
      </c>
      <c r="E3358" t="s">
        <v>50</v>
      </c>
      <c r="F3358" t="s">
        <v>71</v>
      </c>
      <c r="G3358" t="s">
        <v>72</v>
      </c>
      <c r="H3358" t="s">
        <v>102</v>
      </c>
      <c r="K3358" t="s">
        <v>226</v>
      </c>
      <c r="L3358" t="s">
        <v>227</v>
      </c>
      <c r="M3358" t="s">
        <v>56</v>
      </c>
      <c r="N3358" t="s">
        <v>57</v>
      </c>
      <c r="O3358" t="s">
        <v>13522</v>
      </c>
      <c r="P3358" t="s">
        <v>642</v>
      </c>
      <c r="X3358" t="s">
        <v>78</v>
      </c>
      <c r="AA3358" s="1"/>
      <c r="AC3358">
        <v>2009</v>
      </c>
      <c r="AD3358">
        <v>8</v>
      </c>
      <c r="AE3358">
        <v>26</v>
      </c>
      <c r="AF3358" s="2">
        <f>DATE(emdat_data[[#This Row],[Start Year]],emdat_data[[#This Row],[Start Month]],emdat_data[[#This Row],[Start Day]])</f>
        <v>40051</v>
      </c>
      <c r="AG3358">
        <v>2009</v>
      </c>
      <c r="AH3358">
        <v>8</v>
      </c>
      <c r="AI3358">
        <v>28</v>
      </c>
      <c r="AJ3358" s="2">
        <f>DATE(emdat_data[[#This Row],[End Year]],emdat_data[[#This Row],[End Month]],emdat_data[[#This Row],[End Day]])</f>
        <v>40053</v>
      </c>
      <c r="AK3358">
        <v>52</v>
      </c>
      <c r="AV3358">
        <v>73.307176721938703</v>
      </c>
      <c r="AX3358" t="s">
        <v>13523</v>
      </c>
      <c r="AY3358" t="s">
        <v>13524</v>
      </c>
    </row>
    <row r="3359" spans="1:51" hidden="1" x14ac:dyDescent="0.25">
      <c r="A3359" t="s">
        <v>15975</v>
      </c>
      <c r="B3359">
        <v>2009</v>
      </c>
      <c r="C3359">
        <v>346</v>
      </c>
      <c r="E3359" t="s">
        <v>50</v>
      </c>
      <c r="F3359" t="s">
        <v>71</v>
      </c>
      <c r="G3359" t="s">
        <v>217</v>
      </c>
      <c r="H3359" t="s">
        <v>217</v>
      </c>
      <c r="K3359" t="s">
        <v>3101</v>
      </c>
      <c r="L3359" t="s">
        <v>3102</v>
      </c>
      <c r="M3359" t="s">
        <v>392</v>
      </c>
      <c r="N3359" t="s">
        <v>57</v>
      </c>
      <c r="O3359" t="s">
        <v>15976</v>
      </c>
      <c r="P3359" t="s">
        <v>642</v>
      </c>
      <c r="AA3359" s="1"/>
      <c r="AC3359">
        <v>2009</v>
      </c>
      <c r="AD3359">
        <v>8</v>
      </c>
      <c r="AE3359">
        <v>27</v>
      </c>
      <c r="AF3359" s="2">
        <f>DATE(emdat_data[[#This Row],[Start Year]],emdat_data[[#This Row],[Start Month]],emdat_data[[#This Row],[Start Day]])</f>
        <v>40052</v>
      </c>
      <c r="AG3359">
        <v>2009</v>
      </c>
      <c r="AH3359">
        <v>8</v>
      </c>
      <c r="AI3359">
        <v>27</v>
      </c>
      <c r="AJ3359" s="2">
        <f>DATE(emdat_data[[#This Row],[End Year]],emdat_data[[#This Row],[End Month]],emdat_data[[#This Row],[End Day]])</f>
        <v>40052</v>
      </c>
      <c r="AK3359">
        <v>11</v>
      </c>
      <c r="AV3359">
        <v>73.307176721938703</v>
      </c>
      <c r="AX3359" t="s">
        <v>15977</v>
      </c>
      <c r="AY3359" t="s">
        <v>15978</v>
      </c>
    </row>
    <row r="3360" spans="1:51" hidden="1" x14ac:dyDescent="0.25">
      <c r="A3360" t="s">
        <v>13201</v>
      </c>
      <c r="B3360">
        <v>2009</v>
      </c>
      <c r="C3360">
        <v>378</v>
      </c>
      <c r="E3360" t="s">
        <v>50</v>
      </c>
      <c r="F3360" t="s">
        <v>71</v>
      </c>
      <c r="G3360" t="s">
        <v>72</v>
      </c>
      <c r="H3360" t="s">
        <v>102</v>
      </c>
      <c r="K3360" t="s">
        <v>159</v>
      </c>
      <c r="L3360" t="s">
        <v>160</v>
      </c>
      <c r="M3360" t="s">
        <v>161</v>
      </c>
      <c r="N3360" t="s">
        <v>57</v>
      </c>
      <c r="O3360" t="s">
        <v>13202</v>
      </c>
      <c r="P3360" t="s">
        <v>642</v>
      </c>
      <c r="Q3360" t="s">
        <v>176</v>
      </c>
      <c r="W3360">
        <v>81300</v>
      </c>
      <c r="X3360" t="s">
        <v>78</v>
      </c>
      <c r="Y3360">
        <v>2662</v>
      </c>
      <c r="Z3360">
        <v>10515</v>
      </c>
      <c r="AA3360" s="1"/>
      <c r="AC3360">
        <v>2009</v>
      </c>
      <c r="AD3360">
        <v>8</v>
      </c>
      <c r="AE3360">
        <v>28</v>
      </c>
      <c r="AF3360" s="2">
        <f>DATE(emdat_data[[#This Row],[Start Year]],emdat_data[[#This Row],[Start Month]],emdat_data[[#This Row],[Start Day]])</f>
        <v>40053</v>
      </c>
      <c r="AG3360">
        <v>2009</v>
      </c>
      <c r="AH3360">
        <v>9</v>
      </c>
      <c r="AI3360">
        <v>1</v>
      </c>
      <c r="AJ3360" s="2">
        <f>DATE(emdat_data[[#This Row],[End Year]],emdat_data[[#This Row],[End Month]],emdat_data[[#This Row],[End Day]])</f>
        <v>40057</v>
      </c>
      <c r="AK3360">
        <v>12</v>
      </c>
      <c r="AM3360">
        <v>118000</v>
      </c>
      <c r="AO3360">
        <v>118000</v>
      </c>
      <c r="AV3360">
        <v>73.307176721938703</v>
      </c>
      <c r="AX3360" t="s">
        <v>4750</v>
      </c>
      <c r="AY3360" t="s">
        <v>13203</v>
      </c>
    </row>
    <row r="3361" spans="1:51" hidden="1" x14ac:dyDescent="0.25">
      <c r="A3361" t="s">
        <v>14810</v>
      </c>
      <c r="B3361">
        <v>2009</v>
      </c>
      <c r="C3361">
        <v>350</v>
      </c>
      <c r="E3361" t="s">
        <v>50</v>
      </c>
      <c r="F3361" t="s">
        <v>71</v>
      </c>
      <c r="G3361" t="s">
        <v>72</v>
      </c>
      <c r="H3361" t="s">
        <v>102</v>
      </c>
      <c r="K3361" t="s">
        <v>1027</v>
      </c>
      <c r="L3361" t="s">
        <v>1028</v>
      </c>
      <c r="M3361" t="s">
        <v>125</v>
      </c>
      <c r="N3361" t="s">
        <v>76</v>
      </c>
      <c r="O3361" t="s">
        <v>14811</v>
      </c>
      <c r="P3361" t="s">
        <v>642</v>
      </c>
      <c r="S3361" t="s">
        <v>127</v>
      </c>
      <c r="V3361">
        <v>135</v>
      </c>
      <c r="X3361" t="s">
        <v>78</v>
      </c>
      <c r="AA3361" s="1"/>
      <c r="AC3361">
        <v>2009</v>
      </c>
      <c r="AD3361">
        <v>8</v>
      </c>
      <c r="AE3361">
        <v>28</v>
      </c>
      <c r="AF3361" s="2">
        <f>DATE(emdat_data[[#This Row],[Start Year]],emdat_data[[#This Row],[Start Month]],emdat_data[[#This Row],[Start Day]])</f>
        <v>40053</v>
      </c>
      <c r="AG3361">
        <v>2009</v>
      </c>
      <c r="AH3361">
        <v>8</v>
      </c>
      <c r="AI3361">
        <v>29</v>
      </c>
      <c r="AJ3361" s="2">
        <f>DATE(emdat_data[[#This Row],[End Year]],emdat_data[[#This Row],[End Month]],emdat_data[[#This Row],[End Day]])</f>
        <v>40054</v>
      </c>
      <c r="AK3361">
        <v>1</v>
      </c>
      <c r="AM3361">
        <v>10000</v>
      </c>
      <c r="AO3361">
        <v>10000</v>
      </c>
      <c r="AV3361">
        <v>73.307176721938703</v>
      </c>
      <c r="AX3361" t="s">
        <v>14812</v>
      </c>
      <c r="AY3361" t="s">
        <v>14813</v>
      </c>
    </row>
    <row r="3362" spans="1:51" hidden="1" x14ac:dyDescent="0.25">
      <c r="A3362" t="s">
        <v>14712</v>
      </c>
      <c r="B3362">
        <v>2009</v>
      </c>
      <c r="C3362">
        <v>9651</v>
      </c>
      <c r="D3362" t="s">
        <v>14713</v>
      </c>
      <c r="E3362" t="s">
        <v>50</v>
      </c>
      <c r="F3362" t="s">
        <v>350</v>
      </c>
      <c r="G3362" t="s">
        <v>351</v>
      </c>
      <c r="H3362" t="s">
        <v>351</v>
      </c>
      <c r="K3362" t="s">
        <v>2624</v>
      </c>
      <c r="L3362" t="s">
        <v>2625</v>
      </c>
      <c r="M3362" t="s">
        <v>125</v>
      </c>
      <c r="N3362" t="s">
        <v>76</v>
      </c>
      <c r="O3362" t="s">
        <v>14714</v>
      </c>
      <c r="P3362" t="s">
        <v>14715</v>
      </c>
      <c r="Q3362" t="s">
        <v>1023</v>
      </c>
      <c r="S3362" t="s">
        <v>127</v>
      </c>
      <c r="X3362" t="s">
        <v>78</v>
      </c>
      <c r="AA3362" s="1"/>
      <c r="AC3362">
        <v>2009</v>
      </c>
      <c r="AD3362">
        <v>9</v>
      </c>
      <c r="AF3362" s="2">
        <f>DATE(emdat_data[[#This Row],[Start Year]],emdat_data[[#This Row],[Start Month]],emdat_data[[#This Row],[Start Day]])</f>
        <v>40056</v>
      </c>
      <c r="AG3362">
        <v>2010</v>
      </c>
      <c r="AH3362">
        <v>3</v>
      </c>
      <c r="AJ3362" s="2">
        <f>DATE(emdat_data[[#This Row],[End Year]],emdat_data[[#This Row],[End Month]],emdat_data[[#This Row],[End Day]])</f>
        <v>40237</v>
      </c>
      <c r="AM3362">
        <v>7900000</v>
      </c>
      <c r="AO3362">
        <v>7900000</v>
      </c>
      <c r="AV3362">
        <v>73.307176721938703</v>
      </c>
      <c r="AW3362" t="s">
        <v>14716</v>
      </c>
      <c r="AY3362" t="s">
        <v>14717</v>
      </c>
    </row>
    <row r="3363" spans="1:51" hidden="1" x14ac:dyDescent="0.25">
      <c r="A3363" t="s">
        <v>13350</v>
      </c>
      <c r="B3363">
        <v>2009</v>
      </c>
      <c r="C3363">
        <v>444</v>
      </c>
      <c r="D3363" t="s">
        <v>13351</v>
      </c>
      <c r="E3363" t="s">
        <v>50</v>
      </c>
      <c r="F3363" t="s">
        <v>71</v>
      </c>
      <c r="G3363" t="s">
        <v>72</v>
      </c>
      <c r="H3363" t="s">
        <v>102</v>
      </c>
      <c r="K3363" t="s">
        <v>123</v>
      </c>
      <c r="L3363" t="s">
        <v>124</v>
      </c>
      <c r="M3363" t="s">
        <v>125</v>
      </c>
      <c r="N3363" t="s">
        <v>76</v>
      </c>
      <c r="O3363" t="s">
        <v>13352</v>
      </c>
      <c r="P3363" t="s">
        <v>134</v>
      </c>
      <c r="S3363" t="s">
        <v>127</v>
      </c>
      <c r="V3363">
        <v>15101</v>
      </c>
      <c r="X3363" t="s">
        <v>78</v>
      </c>
      <c r="AA3363" s="1"/>
      <c r="AC3363">
        <v>2009</v>
      </c>
      <c r="AD3363">
        <v>9</v>
      </c>
      <c r="AE3363">
        <v>1</v>
      </c>
      <c r="AF3363" s="2">
        <f>DATE(emdat_data[[#This Row],[Start Year]],emdat_data[[#This Row],[Start Month]],emdat_data[[#This Row],[Start Day]])</f>
        <v>40057</v>
      </c>
      <c r="AG3363">
        <v>2009</v>
      </c>
      <c r="AH3363">
        <v>9</v>
      </c>
      <c r="AI3363">
        <v>1</v>
      </c>
      <c r="AJ3363" s="2">
        <f>DATE(emdat_data[[#This Row],[End Year]],emdat_data[[#This Row],[End Month]],emdat_data[[#This Row],[End Day]])</f>
        <v>40057</v>
      </c>
      <c r="AK3363">
        <v>9</v>
      </c>
      <c r="AL3363">
        <v>1000</v>
      </c>
      <c r="AM3363">
        <v>150000</v>
      </c>
      <c r="AO3363">
        <v>151000</v>
      </c>
      <c r="AT3363">
        <v>150000</v>
      </c>
      <c r="AU3363">
        <v>204618</v>
      </c>
      <c r="AV3363">
        <v>73.307176721938703</v>
      </c>
      <c r="AX3363" t="s">
        <v>13353</v>
      </c>
      <c r="AY3363" t="s">
        <v>13354</v>
      </c>
    </row>
    <row r="3364" spans="1:51" hidden="1" x14ac:dyDescent="0.25">
      <c r="A3364" t="s">
        <v>14651</v>
      </c>
      <c r="B3364">
        <v>2009</v>
      </c>
      <c r="C3364">
        <v>386</v>
      </c>
      <c r="E3364" t="s">
        <v>50</v>
      </c>
      <c r="F3364" t="s">
        <v>71</v>
      </c>
      <c r="G3364" t="s">
        <v>72</v>
      </c>
      <c r="H3364" t="s">
        <v>102</v>
      </c>
      <c r="K3364" t="s">
        <v>2624</v>
      </c>
      <c r="L3364" t="s">
        <v>2625</v>
      </c>
      <c r="M3364" t="s">
        <v>125</v>
      </c>
      <c r="N3364" t="s">
        <v>76</v>
      </c>
      <c r="O3364" t="s">
        <v>14652</v>
      </c>
      <c r="P3364" t="s">
        <v>642</v>
      </c>
      <c r="Q3364" t="s">
        <v>653</v>
      </c>
      <c r="S3364" t="s">
        <v>127</v>
      </c>
      <c r="V3364">
        <v>1114</v>
      </c>
      <c r="X3364" t="s">
        <v>78</v>
      </c>
      <c r="AA3364" s="1"/>
      <c r="AB3364" t="s">
        <v>14653</v>
      </c>
      <c r="AC3364">
        <v>2009</v>
      </c>
      <c r="AD3364">
        <v>9</v>
      </c>
      <c r="AE3364">
        <v>1</v>
      </c>
      <c r="AF3364" s="2">
        <f>DATE(emdat_data[[#This Row],[Start Year]],emdat_data[[#This Row],[Start Month]],emdat_data[[#This Row],[Start Day]])</f>
        <v>40057</v>
      </c>
      <c r="AG3364">
        <v>2009</v>
      </c>
      <c r="AH3364">
        <v>9</v>
      </c>
      <c r="AI3364">
        <v>3</v>
      </c>
      <c r="AJ3364" s="2">
        <f>DATE(emdat_data[[#This Row],[End Year]],emdat_data[[#This Row],[End Month]],emdat_data[[#This Row],[End Day]])</f>
        <v>40059</v>
      </c>
      <c r="AK3364">
        <v>3</v>
      </c>
      <c r="AM3364">
        <v>79129</v>
      </c>
      <c r="AO3364">
        <v>79129</v>
      </c>
      <c r="AV3364">
        <v>73.307176721938703</v>
      </c>
      <c r="AX3364" t="s">
        <v>14654</v>
      </c>
      <c r="AY3364" t="s">
        <v>14655</v>
      </c>
    </row>
    <row r="3365" spans="1:51" hidden="1" x14ac:dyDescent="0.25">
      <c r="A3365" t="s">
        <v>14775</v>
      </c>
      <c r="B3365">
        <v>2009</v>
      </c>
      <c r="C3365">
        <v>367</v>
      </c>
      <c r="D3365" t="s">
        <v>14776</v>
      </c>
      <c r="E3365" t="s">
        <v>50</v>
      </c>
      <c r="F3365" t="s">
        <v>71</v>
      </c>
      <c r="G3365" t="s">
        <v>72</v>
      </c>
      <c r="H3365" t="s">
        <v>102</v>
      </c>
      <c r="K3365" t="s">
        <v>1548</v>
      </c>
      <c r="L3365" t="s">
        <v>1549</v>
      </c>
      <c r="M3365" t="s">
        <v>204</v>
      </c>
      <c r="N3365" t="s">
        <v>86</v>
      </c>
      <c r="O3365" t="s">
        <v>14777</v>
      </c>
      <c r="P3365" t="s">
        <v>2496</v>
      </c>
      <c r="U3365" t="s">
        <v>127</v>
      </c>
      <c r="W3365">
        <v>34560</v>
      </c>
      <c r="X3365" t="s">
        <v>78</v>
      </c>
      <c r="Y3365">
        <v>195</v>
      </c>
      <c r="Z3365">
        <v>-9925</v>
      </c>
      <c r="AA3365" s="1"/>
      <c r="AC3365">
        <v>2009</v>
      </c>
      <c r="AD3365">
        <v>9</v>
      </c>
      <c r="AE3365">
        <v>1</v>
      </c>
      <c r="AF3365" s="2">
        <f>DATE(emdat_data[[#This Row],[Start Year]],emdat_data[[#This Row],[Start Month]],emdat_data[[#This Row],[Start Day]])</f>
        <v>40057</v>
      </c>
      <c r="AG3365">
        <v>2009</v>
      </c>
      <c r="AH3365">
        <v>9</v>
      </c>
      <c r="AI3365">
        <v>10</v>
      </c>
      <c r="AJ3365" s="2">
        <f>DATE(emdat_data[[#This Row],[End Year]],emdat_data[[#This Row],[End Month]],emdat_data[[#This Row],[End Day]])</f>
        <v>40066</v>
      </c>
      <c r="AK3365">
        <v>4</v>
      </c>
      <c r="AM3365">
        <v>1500</v>
      </c>
      <c r="AO3365">
        <v>1500</v>
      </c>
      <c r="AV3365">
        <v>73.307176721938703</v>
      </c>
      <c r="AX3365" t="s">
        <v>14778</v>
      </c>
      <c r="AY3365" t="s">
        <v>14779</v>
      </c>
    </row>
    <row r="3366" spans="1:51" hidden="1" x14ac:dyDescent="0.25">
      <c r="A3366" t="s">
        <v>13218</v>
      </c>
      <c r="B3366">
        <v>2009</v>
      </c>
      <c r="C3366">
        <v>354</v>
      </c>
      <c r="D3366" t="s">
        <v>13219</v>
      </c>
      <c r="E3366" t="s">
        <v>50</v>
      </c>
      <c r="F3366" t="s">
        <v>51</v>
      </c>
      <c r="G3366" t="s">
        <v>52</v>
      </c>
      <c r="H3366" t="s">
        <v>53</v>
      </c>
      <c r="K3366" t="s">
        <v>171</v>
      </c>
      <c r="L3366" t="s">
        <v>172</v>
      </c>
      <c r="M3366" t="s">
        <v>173</v>
      </c>
      <c r="N3366" t="s">
        <v>57</v>
      </c>
      <c r="O3366" t="s">
        <v>13220</v>
      </c>
      <c r="Q3366" t="s">
        <v>176</v>
      </c>
      <c r="S3366" t="s">
        <v>127</v>
      </c>
      <c r="W3366">
        <v>7</v>
      </c>
      <c r="X3366" t="s">
        <v>59</v>
      </c>
      <c r="Y3366">
        <v>-7782</v>
      </c>
      <c r="Z3366">
        <v>107297</v>
      </c>
      <c r="AA3366" s="1">
        <v>0.12152777777777778</v>
      </c>
      <c r="AC3366">
        <v>2009</v>
      </c>
      <c r="AD3366">
        <v>9</v>
      </c>
      <c r="AE3366">
        <v>2</v>
      </c>
      <c r="AF3366" s="2">
        <f>DATE(emdat_data[[#This Row],[Start Year]],emdat_data[[#This Row],[Start Month]],emdat_data[[#This Row],[Start Day]])</f>
        <v>40058</v>
      </c>
      <c r="AG3366">
        <v>2009</v>
      </c>
      <c r="AH3366">
        <v>9</v>
      </c>
      <c r="AI3366">
        <v>2</v>
      </c>
      <c r="AJ3366" s="2">
        <f>DATE(emdat_data[[#This Row],[End Year]],emdat_data[[#This Row],[End Month]],emdat_data[[#This Row],[End Day]])</f>
        <v>40058</v>
      </c>
      <c r="AK3366">
        <v>128</v>
      </c>
      <c r="AL3366">
        <v>1442</v>
      </c>
      <c r="AM3366">
        <v>338350</v>
      </c>
      <c r="AO3366">
        <v>339792</v>
      </c>
      <c r="AT3366">
        <v>160000</v>
      </c>
      <c r="AU3366">
        <v>218260</v>
      </c>
      <c r="AV3366">
        <v>73.307176721938703</v>
      </c>
      <c r="AW3366" t="s">
        <v>178</v>
      </c>
      <c r="AX3366" t="s">
        <v>13221</v>
      </c>
      <c r="AY3366" t="s">
        <v>13222</v>
      </c>
    </row>
    <row r="3367" spans="1:51" hidden="1" x14ac:dyDescent="0.25">
      <c r="A3367" t="s">
        <v>14557</v>
      </c>
      <c r="B3367">
        <v>2009</v>
      </c>
      <c r="C3367">
        <v>384</v>
      </c>
      <c r="D3367" t="s">
        <v>14558</v>
      </c>
      <c r="E3367" t="s">
        <v>50</v>
      </c>
      <c r="F3367" t="s">
        <v>63</v>
      </c>
      <c r="G3367" t="s">
        <v>82</v>
      </c>
      <c r="H3367" t="s">
        <v>98</v>
      </c>
      <c r="J3367" t="s">
        <v>14559</v>
      </c>
      <c r="K3367" t="s">
        <v>1548</v>
      </c>
      <c r="L3367" t="s">
        <v>1549</v>
      </c>
      <c r="M3367" t="s">
        <v>204</v>
      </c>
      <c r="N3367" t="s">
        <v>86</v>
      </c>
      <c r="O3367" t="s">
        <v>14560</v>
      </c>
      <c r="Q3367" t="s">
        <v>176</v>
      </c>
      <c r="R3367" t="s">
        <v>72</v>
      </c>
      <c r="S3367" t="s">
        <v>127</v>
      </c>
      <c r="U3367" t="s">
        <v>127</v>
      </c>
      <c r="W3367">
        <v>206</v>
      </c>
      <c r="X3367" t="s">
        <v>88</v>
      </c>
      <c r="AA3367" s="1"/>
      <c r="AC3367">
        <v>2009</v>
      </c>
      <c r="AD3367">
        <v>9</v>
      </c>
      <c r="AE3367">
        <v>2</v>
      </c>
      <c r="AF3367" s="2">
        <f>DATE(emdat_data[[#This Row],[Start Year]],emdat_data[[#This Row],[Start Month]],emdat_data[[#This Row],[Start Day]])</f>
        <v>40058</v>
      </c>
      <c r="AG3367">
        <v>2009</v>
      </c>
      <c r="AH3367">
        <v>9</v>
      </c>
      <c r="AI3367">
        <v>3</v>
      </c>
      <c r="AJ3367" s="2">
        <f>DATE(emdat_data[[#This Row],[End Year]],emdat_data[[#This Row],[End Month]],emdat_data[[#This Row],[End Day]])</f>
        <v>40059</v>
      </c>
      <c r="AK3367">
        <v>4</v>
      </c>
      <c r="AM3367">
        <v>72000</v>
      </c>
      <c r="AO3367">
        <v>72000</v>
      </c>
      <c r="AT3367">
        <v>40000</v>
      </c>
      <c r="AU3367">
        <v>54565</v>
      </c>
      <c r="AV3367">
        <v>73.307176721938703</v>
      </c>
      <c r="AX3367" t="s">
        <v>14561</v>
      </c>
      <c r="AY3367" t="s">
        <v>14562</v>
      </c>
    </row>
    <row r="3368" spans="1:51" hidden="1" x14ac:dyDescent="0.25">
      <c r="A3368" t="s">
        <v>14618</v>
      </c>
      <c r="B3368">
        <v>2009</v>
      </c>
      <c r="C3368">
        <v>360</v>
      </c>
      <c r="D3368" t="s">
        <v>14619</v>
      </c>
      <c r="E3368" t="s">
        <v>50</v>
      </c>
      <c r="F3368" t="s">
        <v>63</v>
      </c>
      <c r="G3368" t="s">
        <v>82</v>
      </c>
      <c r="H3368" t="s">
        <v>98</v>
      </c>
      <c r="J3368" t="s">
        <v>14620</v>
      </c>
      <c r="K3368" t="s">
        <v>364</v>
      </c>
      <c r="L3368" t="s">
        <v>365</v>
      </c>
      <c r="M3368" t="s">
        <v>173</v>
      </c>
      <c r="N3368" t="s">
        <v>57</v>
      </c>
      <c r="O3368" t="s">
        <v>14621</v>
      </c>
      <c r="Q3368" t="s">
        <v>176</v>
      </c>
      <c r="X3368" t="s">
        <v>88</v>
      </c>
      <c r="AA3368" s="1"/>
      <c r="AC3368">
        <v>2009</v>
      </c>
      <c r="AD3368">
        <v>9</v>
      </c>
      <c r="AE3368">
        <v>2</v>
      </c>
      <c r="AF3368" s="2">
        <f>DATE(emdat_data[[#This Row],[Start Year]],emdat_data[[#This Row],[Start Month]],emdat_data[[#This Row],[Start Day]])</f>
        <v>40058</v>
      </c>
      <c r="AG3368">
        <v>2009</v>
      </c>
      <c r="AH3368">
        <v>9</v>
      </c>
      <c r="AI3368">
        <v>8</v>
      </c>
      <c r="AJ3368" s="2">
        <f>DATE(emdat_data[[#This Row],[End Year]],emdat_data[[#This Row],[End Month]],emdat_data[[#This Row],[End Day]])</f>
        <v>40064</v>
      </c>
      <c r="AK3368">
        <v>1</v>
      </c>
      <c r="AM3368">
        <v>95700</v>
      </c>
      <c r="AO3368">
        <v>95700</v>
      </c>
      <c r="AV3368">
        <v>73.307176721938703</v>
      </c>
      <c r="AX3368" t="s">
        <v>14622</v>
      </c>
      <c r="AY3368" t="s">
        <v>14623</v>
      </c>
    </row>
    <row r="3369" spans="1:51" hidden="1" x14ac:dyDescent="0.25">
      <c r="A3369" t="s">
        <v>13298</v>
      </c>
      <c r="B3369">
        <v>2009</v>
      </c>
      <c r="C3369">
        <v>385</v>
      </c>
      <c r="E3369" t="s">
        <v>50</v>
      </c>
      <c r="F3369" t="s">
        <v>71</v>
      </c>
      <c r="G3369" t="s">
        <v>72</v>
      </c>
      <c r="H3369" t="s">
        <v>102</v>
      </c>
      <c r="K3369" t="s">
        <v>54</v>
      </c>
      <c r="L3369" t="s">
        <v>55</v>
      </c>
      <c r="M3369" t="s">
        <v>56</v>
      </c>
      <c r="N3369" t="s">
        <v>57</v>
      </c>
      <c r="O3369" t="s">
        <v>13299</v>
      </c>
      <c r="P3369" t="s">
        <v>642</v>
      </c>
      <c r="X3369" t="s">
        <v>78</v>
      </c>
      <c r="AA3369" s="1"/>
      <c r="AC3369">
        <v>2009</v>
      </c>
      <c r="AD3369">
        <v>9</v>
      </c>
      <c r="AE3369">
        <v>3</v>
      </c>
      <c r="AF3369" s="2">
        <f>DATE(emdat_data[[#This Row],[Start Year]],emdat_data[[#This Row],[Start Month]],emdat_data[[#This Row],[Start Day]])</f>
        <v>40059</v>
      </c>
      <c r="AG3369">
        <v>2009</v>
      </c>
      <c r="AH3369">
        <v>9</v>
      </c>
      <c r="AI3369">
        <v>3</v>
      </c>
      <c r="AJ3369" s="2">
        <f>DATE(emdat_data[[#This Row],[End Year]],emdat_data[[#This Row],[End Month]],emdat_data[[#This Row],[End Day]])</f>
        <v>40059</v>
      </c>
      <c r="AK3369">
        <v>11</v>
      </c>
      <c r="AV3369">
        <v>73.307176721938703</v>
      </c>
      <c r="AW3369" t="s">
        <v>13300</v>
      </c>
      <c r="AY3369" t="s">
        <v>13301</v>
      </c>
    </row>
    <row r="3370" spans="1:51" hidden="1" x14ac:dyDescent="0.25">
      <c r="A3370" t="s">
        <v>13529</v>
      </c>
      <c r="B3370">
        <v>2009</v>
      </c>
      <c r="C3370">
        <v>383</v>
      </c>
      <c r="E3370" t="s">
        <v>50</v>
      </c>
      <c r="F3370" t="s">
        <v>71</v>
      </c>
      <c r="G3370" t="s">
        <v>217</v>
      </c>
      <c r="H3370" t="s">
        <v>217</v>
      </c>
      <c r="K3370" t="s">
        <v>226</v>
      </c>
      <c r="L3370" t="s">
        <v>227</v>
      </c>
      <c r="M3370" t="s">
        <v>56</v>
      </c>
      <c r="N3370" t="s">
        <v>57</v>
      </c>
      <c r="O3370" t="s">
        <v>13530</v>
      </c>
      <c r="AA3370" s="1"/>
      <c r="AC3370">
        <v>2009</v>
      </c>
      <c r="AD3370">
        <v>9</v>
      </c>
      <c r="AE3370">
        <v>3</v>
      </c>
      <c r="AF3370" s="2">
        <f>DATE(emdat_data[[#This Row],[Start Year]],emdat_data[[#This Row],[Start Month]],emdat_data[[#This Row],[Start Day]])</f>
        <v>40059</v>
      </c>
      <c r="AG3370">
        <v>2009</v>
      </c>
      <c r="AH3370">
        <v>9</v>
      </c>
      <c r="AI3370">
        <v>3</v>
      </c>
      <c r="AJ3370" s="2">
        <f>DATE(emdat_data[[#This Row],[End Year]],emdat_data[[#This Row],[End Month]],emdat_data[[#This Row],[End Day]])</f>
        <v>40059</v>
      </c>
      <c r="AK3370">
        <v>10</v>
      </c>
      <c r="AV3370">
        <v>73.307176721938703</v>
      </c>
      <c r="AX3370" t="s">
        <v>13531</v>
      </c>
      <c r="AY3370" t="s">
        <v>13532</v>
      </c>
    </row>
    <row r="3371" spans="1:51" hidden="1" x14ac:dyDescent="0.25">
      <c r="A3371" t="s">
        <v>13310</v>
      </c>
      <c r="B3371">
        <v>2009</v>
      </c>
      <c r="C3371">
        <v>366</v>
      </c>
      <c r="E3371" t="s">
        <v>50</v>
      </c>
      <c r="F3371" t="s">
        <v>51</v>
      </c>
      <c r="G3371" t="s">
        <v>52</v>
      </c>
      <c r="H3371" t="s">
        <v>53</v>
      </c>
      <c r="K3371" t="s">
        <v>668</v>
      </c>
      <c r="L3371" t="s">
        <v>669</v>
      </c>
      <c r="M3371" t="s">
        <v>197</v>
      </c>
      <c r="N3371" t="s">
        <v>190</v>
      </c>
      <c r="O3371" t="s">
        <v>13311</v>
      </c>
      <c r="W3371">
        <v>6</v>
      </c>
      <c r="X3371" t="s">
        <v>59</v>
      </c>
      <c r="Y3371">
        <v>41483</v>
      </c>
      <c r="Z3371">
        <v>20388</v>
      </c>
      <c r="AA3371" s="1"/>
      <c r="AC3371">
        <v>2009</v>
      </c>
      <c r="AD3371">
        <v>9</v>
      </c>
      <c r="AE3371">
        <v>7</v>
      </c>
      <c r="AF3371" s="2">
        <f>DATE(emdat_data[[#This Row],[Start Year]],emdat_data[[#This Row],[Start Month]],emdat_data[[#This Row],[Start Day]])</f>
        <v>40063</v>
      </c>
      <c r="AG3371">
        <v>2009</v>
      </c>
      <c r="AH3371">
        <v>9</v>
      </c>
      <c r="AI3371">
        <v>7</v>
      </c>
      <c r="AJ3371" s="2">
        <f>DATE(emdat_data[[#This Row],[End Year]],emdat_data[[#This Row],[End Month]],emdat_data[[#This Row],[End Day]])</f>
        <v>40063</v>
      </c>
      <c r="AN3371">
        <v>150</v>
      </c>
      <c r="AO3371">
        <v>150</v>
      </c>
      <c r="AV3371">
        <v>73.307176721938703</v>
      </c>
      <c r="AX3371" t="s">
        <v>13312</v>
      </c>
      <c r="AY3371" t="s">
        <v>13313</v>
      </c>
    </row>
    <row r="3372" spans="1:51" hidden="1" x14ac:dyDescent="0.25">
      <c r="A3372" t="s">
        <v>14931</v>
      </c>
      <c r="B3372">
        <v>2009</v>
      </c>
      <c r="C3372">
        <v>355</v>
      </c>
      <c r="D3372" t="s">
        <v>14932</v>
      </c>
      <c r="E3372" t="s">
        <v>50</v>
      </c>
      <c r="F3372" t="s">
        <v>71</v>
      </c>
      <c r="G3372" t="s">
        <v>72</v>
      </c>
      <c r="H3372" t="s">
        <v>170</v>
      </c>
      <c r="K3372" t="s">
        <v>2924</v>
      </c>
      <c r="L3372" t="s">
        <v>2925</v>
      </c>
      <c r="M3372" t="s">
        <v>392</v>
      </c>
      <c r="N3372" t="s">
        <v>57</v>
      </c>
      <c r="O3372" t="s">
        <v>14933</v>
      </c>
      <c r="P3372" t="s">
        <v>642</v>
      </c>
      <c r="W3372">
        <v>3167</v>
      </c>
      <c r="X3372" t="s">
        <v>78</v>
      </c>
      <c r="Y3372">
        <v>4109</v>
      </c>
      <c r="Z3372">
        <v>3895</v>
      </c>
      <c r="AA3372" s="1"/>
      <c r="AC3372">
        <v>2009</v>
      </c>
      <c r="AD3372">
        <v>9</v>
      </c>
      <c r="AE3372">
        <v>7</v>
      </c>
      <c r="AF3372" s="2">
        <f>DATE(emdat_data[[#This Row],[Start Year]],emdat_data[[#This Row],[Start Month]],emdat_data[[#This Row],[Start Day]])</f>
        <v>40063</v>
      </c>
      <c r="AG3372">
        <v>2009</v>
      </c>
      <c r="AH3372">
        <v>9</v>
      </c>
      <c r="AI3372">
        <v>10</v>
      </c>
      <c r="AJ3372" s="2">
        <f>DATE(emdat_data[[#This Row],[End Year]],emdat_data[[#This Row],[End Month]],emdat_data[[#This Row],[End Day]])</f>
        <v>40066</v>
      </c>
      <c r="AK3372">
        <v>40</v>
      </c>
      <c r="AL3372">
        <v>20</v>
      </c>
      <c r="AM3372">
        <v>35000</v>
      </c>
      <c r="AO3372">
        <v>35020</v>
      </c>
      <c r="AR3372">
        <v>250000</v>
      </c>
      <c r="AS3372">
        <v>341031</v>
      </c>
      <c r="AT3372">
        <v>550000</v>
      </c>
      <c r="AU3372">
        <v>750268</v>
      </c>
      <c r="AV3372">
        <v>73.307176721938703</v>
      </c>
      <c r="AX3372" t="s">
        <v>14934</v>
      </c>
      <c r="AY3372" t="s">
        <v>14935</v>
      </c>
    </row>
    <row r="3373" spans="1:51" hidden="1" x14ac:dyDescent="0.25">
      <c r="A3373" t="s">
        <v>14534</v>
      </c>
      <c r="B3373">
        <v>2009</v>
      </c>
      <c r="C3373">
        <v>373</v>
      </c>
      <c r="E3373" t="s">
        <v>50</v>
      </c>
      <c r="F3373" t="s">
        <v>63</v>
      </c>
      <c r="G3373" t="s">
        <v>82</v>
      </c>
      <c r="H3373" t="s">
        <v>98</v>
      </c>
      <c r="J3373" t="s">
        <v>14535</v>
      </c>
      <c r="K3373" t="s">
        <v>364</v>
      </c>
      <c r="L3373" t="s">
        <v>365</v>
      </c>
      <c r="M3373" t="s">
        <v>173</v>
      </c>
      <c r="N3373" t="s">
        <v>57</v>
      </c>
      <c r="O3373" t="s">
        <v>14536</v>
      </c>
      <c r="Q3373" t="s">
        <v>72</v>
      </c>
      <c r="R3373" t="s">
        <v>176</v>
      </c>
      <c r="X3373" t="s">
        <v>88</v>
      </c>
      <c r="AA3373" s="1"/>
      <c r="AC3373">
        <v>2009</v>
      </c>
      <c r="AD3373">
        <v>9</v>
      </c>
      <c r="AE3373">
        <v>8</v>
      </c>
      <c r="AF3373" s="2">
        <f>DATE(emdat_data[[#This Row],[Start Year]],emdat_data[[#This Row],[Start Month]],emdat_data[[#This Row],[Start Day]])</f>
        <v>40064</v>
      </c>
      <c r="AG3373">
        <v>2009</v>
      </c>
      <c r="AH3373">
        <v>9</v>
      </c>
      <c r="AI3373">
        <v>9</v>
      </c>
      <c r="AJ3373" s="2">
        <f>DATE(emdat_data[[#This Row],[End Year]],emdat_data[[#This Row],[End Month]],emdat_data[[#This Row],[End Day]])</f>
        <v>40065</v>
      </c>
      <c r="AK3373">
        <v>15</v>
      </c>
      <c r="AM3373">
        <v>388373</v>
      </c>
      <c r="AO3373">
        <v>388373</v>
      </c>
      <c r="AT3373">
        <v>6303</v>
      </c>
      <c r="AU3373">
        <v>8598</v>
      </c>
      <c r="AV3373">
        <v>73.307176721938703</v>
      </c>
      <c r="AX3373" t="s">
        <v>14537</v>
      </c>
      <c r="AY3373" t="s">
        <v>14538</v>
      </c>
    </row>
    <row r="3374" spans="1:51" hidden="1" x14ac:dyDescent="0.25">
      <c r="A3374" t="s">
        <v>13189</v>
      </c>
      <c r="B3374">
        <v>2009</v>
      </c>
      <c r="C3374">
        <v>356</v>
      </c>
      <c r="E3374" t="s">
        <v>50</v>
      </c>
      <c r="F3374" t="s">
        <v>63</v>
      </c>
      <c r="G3374" t="s">
        <v>82</v>
      </c>
      <c r="H3374" t="s">
        <v>157</v>
      </c>
      <c r="I3374" t="s">
        <v>493</v>
      </c>
      <c r="K3374" t="s">
        <v>335</v>
      </c>
      <c r="L3374" t="s">
        <v>336</v>
      </c>
      <c r="M3374" t="s">
        <v>85</v>
      </c>
      <c r="N3374" t="s">
        <v>86</v>
      </c>
      <c r="O3374" t="s">
        <v>13190</v>
      </c>
      <c r="Q3374" t="s">
        <v>176</v>
      </c>
      <c r="X3374" t="s">
        <v>88</v>
      </c>
      <c r="AA3374" s="1"/>
      <c r="AC3374">
        <v>2009</v>
      </c>
      <c r="AD3374">
        <v>9</v>
      </c>
      <c r="AE3374">
        <v>9</v>
      </c>
      <c r="AF3374" s="2">
        <f>DATE(emdat_data[[#This Row],[Start Year]],emdat_data[[#This Row],[Start Month]],emdat_data[[#This Row],[Start Day]])</f>
        <v>40065</v>
      </c>
      <c r="AG3374">
        <v>2009</v>
      </c>
      <c r="AH3374">
        <v>9</v>
      </c>
      <c r="AI3374">
        <v>9</v>
      </c>
      <c r="AJ3374" s="2">
        <f>DATE(emdat_data[[#This Row],[End Year]],emdat_data[[#This Row],[End Month]],emdat_data[[#This Row],[End Day]])</f>
        <v>40065</v>
      </c>
      <c r="AK3374">
        <v>4</v>
      </c>
      <c r="AL3374">
        <v>64</v>
      </c>
      <c r="AM3374">
        <v>1850</v>
      </c>
      <c r="AN3374">
        <v>450</v>
      </c>
      <c r="AO3374">
        <v>2364</v>
      </c>
      <c r="AV3374">
        <v>73.307176721938703</v>
      </c>
      <c r="AW3374" t="s">
        <v>13191</v>
      </c>
      <c r="AY3374" t="s">
        <v>13192</v>
      </c>
    </row>
    <row r="3375" spans="1:51" hidden="1" x14ac:dyDescent="0.25">
      <c r="A3375" t="s">
        <v>13319</v>
      </c>
      <c r="B3375">
        <v>2009</v>
      </c>
      <c r="C3375">
        <v>356</v>
      </c>
      <c r="E3375" t="s">
        <v>50</v>
      </c>
      <c r="F3375" t="s">
        <v>63</v>
      </c>
      <c r="G3375" t="s">
        <v>82</v>
      </c>
      <c r="H3375" t="s">
        <v>157</v>
      </c>
      <c r="I3375" t="s">
        <v>493</v>
      </c>
      <c r="K3375" t="s">
        <v>83</v>
      </c>
      <c r="L3375" t="s">
        <v>84</v>
      </c>
      <c r="M3375" t="s">
        <v>85</v>
      </c>
      <c r="N3375" t="s">
        <v>86</v>
      </c>
      <c r="O3375" t="s">
        <v>13320</v>
      </c>
      <c r="X3375" t="s">
        <v>88</v>
      </c>
      <c r="AA3375" s="1"/>
      <c r="AC3375">
        <v>2009</v>
      </c>
      <c r="AD3375">
        <v>9</v>
      </c>
      <c r="AE3375">
        <v>9</v>
      </c>
      <c r="AF3375" s="2">
        <f>DATE(emdat_data[[#This Row],[Start Year]],emdat_data[[#This Row],[Start Month]],emdat_data[[#This Row],[Start Day]])</f>
        <v>40065</v>
      </c>
      <c r="AG3375">
        <v>2009</v>
      </c>
      <c r="AH3375">
        <v>9</v>
      </c>
      <c r="AI3375">
        <v>9</v>
      </c>
      <c r="AJ3375" s="2">
        <f>DATE(emdat_data[[#This Row],[End Year]],emdat_data[[#This Row],[End Month]],emdat_data[[#This Row],[End Day]])</f>
        <v>40065</v>
      </c>
      <c r="AK3375">
        <v>10</v>
      </c>
      <c r="AL3375">
        <v>24</v>
      </c>
      <c r="AO3375">
        <v>24</v>
      </c>
      <c r="AV3375">
        <v>73.307176721938703</v>
      </c>
      <c r="AX3375" t="s">
        <v>13321</v>
      </c>
      <c r="AY3375" t="s">
        <v>13322</v>
      </c>
    </row>
    <row r="3376" spans="1:51" hidden="1" x14ac:dyDescent="0.25">
      <c r="A3376" t="s">
        <v>13441</v>
      </c>
      <c r="B3376">
        <v>2009</v>
      </c>
      <c r="C3376">
        <v>394</v>
      </c>
      <c r="E3376" t="s">
        <v>50</v>
      </c>
      <c r="F3376" t="s">
        <v>71</v>
      </c>
      <c r="G3376" t="s">
        <v>72</v>
      </c>
      <c r="H3376" t="s">
        <v>102</v>
      </c>
      <c r="K3376" t="s">
        <v>993</v>
      </c>
      <c r="L3376" t="s">
        <v>994</v>
      </c>
      <c r="M3376" t="s">
        <v>995</v>
      </c>
      <c r="N3376" t="s">
        <v>76</v>
      </c>
      <c r="O3376" t="s">
        <v>13442</v>
      </c>
      <c r="P3376" t="s">
        <v>642</v>
      </c>
      <c r="X3376" t="s">
        <v>78</v>
      </c>
      <c r="AA3376" s="1"/>
      <c r="AC3376">
        <v>2009</v>
      </c>
      <c r="AD3376">
        <v>9</v>
      </c>
      <c r="AE3376">
        <v>10</v>
      </c>
      <c r="AF3376" s="2">
        <f>DATE(emdat_data[[#This Row],[Start Year]],emdat_data[[#This Row],[Start Month]],emdat_data[[#This Row],[Start Day]])</f>
        <v>40066</v>
      </c>
      <c r="AG3376">
        <v>2009</v>
      </c>
      <c r="AH3376">
        <v>9</v>
      </c>
      <c r="AI3376">
        <v>13</v>
      </c>
      <c r="AJ3376" s="2">
        <f>DATE(emdat_data[[#This Row],[End Year]],emdat_data[[#This Row],[End Month]],emdat_data[[#This Row],[End Day]])</f>
        <v>40069</v>
      </c>
      <c r="AK3376">
        <v>15</v>
      </c>
      <c r="AV3376">
        <v>73.307176721938703</v>
      </c>
      <c r="AW3376" t="s">
        <v>13443</v>
      </c>
      <c r="AY3376" t="s">
        <v>13444</v>
      </c>
    </row>
    <row r="3377" spans="1:51" hidden="1" x14ac:dyDescent="0.25">
      <c r="A3377" t="s">
        <v>14592</v>
      </c>
      <c r="B3377">
        <v>2009</v>
      </c>
      <c r="C3377">
        <v>377</v>
      </c>
      <c r="E3377" t="s">
        <v>50</v>
      </c>
      <c r="F3377" t="s">
        <v>71</v>
      </c>
      <c r="G3377" t="s">
        <v>72</v>
      </c>
      <c r="H3377" t="s">
        <v>102</v>
      </c>
      <c r="K3377" t="s">
        <v>1548</v>
      </c>
      <c r="L3377" t="s">
        <v>1549</v>
      </c>
      <c r="M3377" t="s">
        <v>204</v>
      </c>
      <c r="N3377" t="s">
        <v>86</v>
      </c>
      <c r="O3377" t="s">
        <v>14593</v>
      </c>
      <c r="P3377" t="s">
        <v>134</v>
      </c>
      <c r="Q3377" t="s">
        <v>176</v>
      </c>
      <c r="X3377" t="s">
        <v>78</v>
      </c>
      <c r="AA3377" s="1"/>
      <c r="AC3377">
        <v>2009</v>
      </c>
      <c r="AD3377">
        <v>9</v>
      </c>
      <c r="AE3377">
        <v>10</v>
      </c>
      <c r="AF3377" s="2">
        <f>DATE(emdat_data[[#This Row],[Start Year]],emdat_data[[#This Row],[Start Month]],emdat_data[[#This Row],[Start Day]])</f>
        <v>40066</v>
      </c>
      <c r="AG3377">
        <v>2009</v>
      </c>
      <c r="AH3377">
        <v>9</v>
      </c>
      <c r="AI3377">
        <v>19</v>
      </c>
      <c r="AJ3377" s="2">
        <f>DATE(emdat_data[[#This Row],[End Year]],emdat_data[[#This Row],[End Month]],emdat_data[[#This Row],[End Day]])</f>
        <v>40075</v>
      </c>
      <c r="AK3377">
        <v>3</v>
      </c>
      <c r="AM3377">
        <v>18000</v>
      </c>
      <c r="AO3377">
        <v>18000</v>
      </c>
      <c r="AV3377">
        <v>73.307176721938703</v>
      </c>
      <c r="AX3377" t="s">
        <v>14594</v>
      </c>
      <c r="AY3377" t="s">
        <v>14595</v>
      </c>
    </row>
    <row r="3378" spans="1:51" hidden="1" x14ac:dyDescent="0.25">
      <c r="A3378" t="s">
        <v>14830</v>
      </c>
      <c r="B3378">
        <v>2009</v>
      </c>
      <c r="C3378">
        <v>375</v>
      </c>
      <c r="E3378" t="s">
        <v>50</v>
      </c>
      <c r="F3378" t="s">
        <v>71</v>
      </c>
      <c r="G3378" t="s">
        <v>72</v>
      </c>
      <c r="H3378" t="s">
        <v>102</v>
      </c>
      <c r="K3378" t="s">
        <v>297</v>
      </c>
      <c r="L3378" t="s">
        <v>298</v>
      </c>
      <c r="M3378" t="s">
        <v>125</v>
      </c>
      <c r="N3378" t="s">
        <v>76</v>
      </c>
      <c r="O3378" t="s">
        <v>14831</v>
      </c>
      <c r="P3378" t="s">
        <v>134</v>
      </c>
      <c r="W3378">
        <v>64200</v>
      </c>
      <c r="X3378" t="s">
        <v>78</v>
      </c>
      <c r="Y3378">
        <v>1226</v>
      </c>
      <c r="Z3378">
        <v>568</v>
      </c>
      <c r="AA3378" s="1"/>
      <c r="AC3378">
        <v>2009</v>
      </c>
      <c r="AD3378">
        <v>9</v>
      </c>
      <c r="AE3378">
        <v>10</v>
      </c>
      <c r="AF3378" s="2">
        <f>DATE(emdat_data[[#This Row],[Start Year]],emdat_data[[#This Row],[Start Month]],emdat_data[[#This Row],[Start Day]])</f>
        <v>40066</v>
      </c>
      <c r="AG3378">
        <v>2009</v>
      </c>
      <c r="AH3378">
        <v>9</v>
      </c>
      <c r="AI3378">
        <v>18</v>
      </c>
      <c r="AJ3378" s="2">
        <f>DATE(emdat_data[[#This Row],[End Year]],emdat_data[[#This Row],[End Month]],emdat_data[[#This Row],[End Day]])</f>
        <v>40074</v>
      </c>
      <c r="AM3378">
        <v>150000</v>
      </c>
      <c r="AO3378">
        <v>150000</v>
      </c>
      <c r="AV3378">
        <v>73.307176721938703</v>
      </c>
      <c r="AW3378" t="s">
        <v>14832</v>
      </c>
      <c r="AY3378" t="s">
        <v>14833</v>
      </c>
    </row>
    <row r="3379" spans="1:51" x14ac:dyDescent="0.25">
      <c r="A3379" t="s">
        <v>14892</v>
      </c>
      <c r="B3379">
        <v>2009</v>
      </c>
      <c r="C3379">
        <v>369</v>
      </c>
      <c r="E3379" t="s">
        <v>50</v>
      </c>
      <c r="F3379" t="s">
        <v>119</v>
      </c>
      <c r="G3379" t="s">
        <v>120</v>
      </c>
      <c r="H3379" t="s">
        <v>301</v>
      </c>
      <c r="J3379" t="s">
        <v>2302</v>
      </c>
      <c r="K3379" t="s">
        <v>2556</v>
      </c>
      <c r="L3379" t="s">
        <v>2557</v>
      </c>
      <c r="M3379" t="s">
        <v>1262</v>
      </c>
      <c r="N3379" t="s">
        <v>96</v>
      </c>
      <c r="O3379" t="s">
        <v>14893</v>
      </c>
      <c r="T3379" t="s">
        <v>128</v>
      </c>
      <c r="U3379" t="s">
        <v>128</v>
      </c>
      <c r="X3379" t="s">
        <v>129</v>
      </c>
      <c r="AA3379" s="1"/>
      <c r="AC3379">
        <v>2009</v>
      </c>
      <c r="AD3379">
        <v>9</v>
      </c>
      <c r="AE3379">
        <v>11</v>
      </c>
      <c r="AF3379" s="2">
        <f>DATE(emdat_data[[#This Row],[Start Year]],emdat_data[[#This Row],[Start Month]],emdat_data[[#This Row],[Start Day]])</f>
        <v>40067</v>
      </c>
      <c r="AG3379">
        <v>2009</v>
      </c>
      <c r="AH3379">
        <v>12</v>
      </c>
      <c r="AI3379">
        <v>18</v>
      </c>
      <c r="AJ3379" s="2">
        <f>DATE(emdat_data[[#This Row],[End Year]],emdat_data[[#This Row],[End Month]],emdat_data[[#This Row],[End Day]])</f>
        <v>40165</v>
      </c>
      <c r="AK3379">
        <v>62</v>
      </c>
      <c r="AM3379">
        <v>4917</v>
      </c>
      <c r="AO3379">
        <v>4917</v>
      </c>
      <c r="AV3379">
        <v>73.307176721938703</v>
      </c>
    </row>
    <row r="3380" spans="1:51" hidden="1" x14ac:dyDescent="0.25">
      <c r="A3380" t="s">
        <v>14539</v>
      </c>
      <c r="B3380">
        <v>2009</v>
      </c>
      <c r="C3380">
        <v>374</v>
      </c>
      <c r="E3380" t="s">
        <v>50</v>
      </c>
      <c r="F3380" t="s">
        <v>63</v>
      </c>
      <c r="G3380" t="s">
        <v>82</v>
      </c>
      <c r="H3380" t="s">
        <v>98</v>
      </c>
      <c r="J3380" t="s">
        <v>14540</v>
      </c>
      <c r="K3380" t="s">
        <v>364</v>
      </c>
      <c r="L3380" t="s">
        <v>365</v>
      </c>
      <c r="M3380" t="s">
        <v>173</v>
      </c>
      <c r="N3380" t="s">
        <v>57</v>
      </c>
      <c r="O3380" t="s">
        <v>14541</v>
      </c>
      <c r="Q3380" t="s">
        <v>72</v>
      </c>
      <c r="R3380" t="s">
        <v>176</v>
      </c>
      <c r="X3380" t="s">
        <v>88</v>
      </c>
      <c r="AA3380" s="1"/>
      <c r="AC3380">
        <v>2009</v>
      </c>
      <c r="AD3380">
        <v>9</v>
      </c>
      <c r="AE3380">
        <v>12</v>
      </c>
      <c r="AF3380" s="2">
        <f>DATE(emdat_data[[#This Row],[Start Year]],emdat_data[[#This Row],[Start Month]],emdat_data[[#This Row],[Start Day]])</f>
        <v>40068</v>
      </c>
      <c r="AG3380">
        <v>2009</v>
      </c>
      <c r="AH3380">
        <v>9</v>
      </c>
      <c r="AI3380">
        <v>13</v>
      </c>
      <c r="AJ3380" s="2">
        <f>DATE(emdat_data[[#This Row],[End Year]],emdat_data[[#This Row],[End Month]],emdat_data[[#This Row],[End Day]])</f>
        <v>40069</v>
      </c>
      <c r="AK3380">
        <v>3</v>
      </c>
      <c r="AL3380">
        <v>3</v>
      </c>
      <c r="AM3380">
        <v>48330</v>
      </c>
      <c r="AO3380">
        <v>48333</v>
      </c>
      <c r="AV3380">
        <v>73.307176721938703</v>
      </c>
      <c r="AX3380" t="s">
        <v>14542</v>
      </c>
      <c r="AY3380" t="s">
        <v>14543</v>
      </c>
    </row>
    <row r="3381" spans="1:51" hidden="1" x14ac:dyDescent="0.25">
      <c r="A3381" t="s">
        <v>14918</v>
      </c>
      <c r="B3381">
        <v>2009</v>
      </c>
      <c r="C3381">
        <v>433</v>
      </c>
      <c r="D3381" t="s">
        <v>14919</v>
      </c>
      <c r="E3381" t="s">
        <v>50</v>
      </c>
      <c r="F3381" t="s">
        <v>71</v>
      </c>
      <c r="G3381" t="s">
        <v>72</v>
      </c>
      <c r="H3381" t="s">
        <v>102</v>
      </c>
      <c r="K3381" t="s">
        <v>2618</v>
      </c>
      <c r="L3381" t="s">
        <v>2619</v>
      </c>
      <c r="M3381" t="s">
        <v>75</v>
      </c>
      <c r="N3381" t="s">
        <v>76</v>
      </c>
      <c r="O3381" t="s">
        <v>14920</v>
      </c>
      <c r="P3381" t="s">
        <v>4129</v>
      </c>
      <c r="X3381" t="s">
        <v>78</v>
      </c>
      <c r="AA3381" s="1"/>
      <c r="AC3381">
        <v>2009</v>
      </c>
      <c r="AD3381">
        <v>9</v>
      </c>
      <c r="AE3381">
        <v>12</v>
      </c>
      <c r="AF3381" s="2">
        <f>DATE(emdat_data[[#This Row],[Start Year]],emdat_data[[#This Row],[Start Month]],emdat_data[[#This Row],[Start Day]])</f>
        <v>40068</v>
      </c>
      <c r="AG3381">
        <v>2009</v>
      </c>
      <c r="AH3381">
        <v>9</v>
      </c>
      <c r="AI3381">
        <v>14</v>
      </c>
      <c r="AJ3381" s="2">
        <f>DATE(emdat_data[[#This Row],[End Year]],emdat_data[[#This Row],[End Month]],emdat_data[[#This Row],[End Day]])</f>
        <v>40070</v>
      </c>
      <c r="AK3381">
        <v>3</v>
      </c>
      <c r="AN3381">
        <v>4895</v>
      </c>
      <c r="AO3381">
        <v>4895</v>
      </c>
      <c r="AV3381">
        <v>73.307176721938703</v>
      </c>
      <c r="AX3381" t="s">
        <v>12817</v>
      </c>
      <c r="AY3381" t="s">
        <v>14921</v>
      </c>
    </row>
    <row r="3382" spans="1:51" hidden="1" x14ac:dyDescent="0.25">
      <c r="A3382" t="s">
        <v>13249</v>
      </c>
      <c r="B3382">
        <v>2009</v>
      </c>
      <c r="C3382">
        <v>399</v>
      </c>
      <c r="E3382" t="s">
        <v>50</v>
      </c>
      <c r="F3382" t="s">
        <v>63</v>
      </c>
      <c r="G3382" t="s">
        <v>82</v>
      </c>
      <c r="H3382" t="s">
        <v>98</v>
      </c>
      <c r="J3382" t="s">
        <v>13250</v>
      </c>
      <c r="K3382" t="s">
        <v>159</v>
      </c>
      <c r="L3382" t="s">
        <v>160</v>
      </c>
      <c r="M3382" t="s">
        <v>161</v>
      </c>
      <c r="N3382" t="s">
        <v>57</v>
      </c>
      <c r="O3382" t="s">
        <v>615</v>
      </c>
      <c r="Q3382" t="s">
        <v>72</v>
      </c>
      <c r="W3382">
        <v>126</v>
      </c>
      <c r="X3382" t="s">
        <v>88</v>
      </c>
      <c r="AA3382" s="1"/>
      <c r="AC3382">
        <v>2009</v>
      </c>
      <c r="AD3382">
        <v>9</v>
      </c>
      <c r="AE3382">
        <v>14</v>
      </c>
      <c r="AF3382" s="2">
        <f>DATE(emdat_data[[#This Row],[Start Year]],emdat_data[[#This Row],[Start Month]],emdat_data[[#This Row],[Start Day]])</f>
        <v>40070</v>
      </c>
      <c r="AG3382">
        <v>2009</v>
      </c>
      <c r="AH3382">
        <v>9</v>
      </c>
      <c r="AI3382">
        <v>14</v>
      </c>
      <c r="AJ3382" s="2">
        <f>DATE(emdat_data[[#This Row],[End Year]],emdat_data[[#This Row],[End Month]],emdat_data[[#This Row],[End Day]])</f>
        <v>40070</v>
      </c>
      <c r="AK3382">
        <v>13</v>
      </c>
      <c r="AL3382">
        <v>58</v>
      </c>
      <c r="AM3382">
        <v>1000000</v>
      </c>
      <c r="AO3382">
        <v>1000058</v>
      </c>
      <c r="AT3382">
        <v>295001</v>
      </c>
      <c r="AU3382">
        <v>402418</v>
      </c>
      <c r="AV3382">
        <v>73.307176721938703</v>
      </c>
      <c r="AW3382" t="s">
        <v>616</v>
      </c>
      <c r="AY3382" t="s">
        <v>617</v>
      </c>
    </row>
    <row r="3383" spans="1:51" x14ac:dyDescent="0.25">
      <c r="A3383" t="s">
        <v>13424</v>
      </c>
      <c r="B3383">
        <v>2009</v>
      </c>
      <c r="C3383">
        <v>491</v>
      </c>
      <c r="D3383" t="s">
        <v>13425</v>
      </c>
      <c r="E3383" t="s">
        <v>50</v>
      </c>
      <c r="F3383" t="s">
        <v>119</v>
      </c>
      <c r="G3383" t="s">
        <v>120</v>
      </c>
      <c r="H3383" t="s">
        <v>121</v>
      </c>
      <c r="J3383" t="s">
        <v>294</v>
      </c>
      <c r="K3383" t="s">
        <v>183</v>
      </c>
      <c r="L3383" t="s">
        <v>184</v>
      </c>
      <c r="M3383" t="s">
        <v>75</v>
      </c>
      <c r="N3383" t="s">
        <v>76</v>
      </c>
      <c r="O3383" t="s">
        <v>13426</v>
      </c>
      <c r="T3383" t="s">
        <v>128</v>
      </c>
      <c r="U3383" t="s">
        <v>128</v>
      </c>
      <c r="X3383" t="s">
        <v>129</v>
      </c>
      <c r="AA3383" s="1"/>
      <c r="AC3383">
        <v>2009</v>
      </c>
      <c r="AD3383">
        <v>9</v>
      </c>
      <c r="AE3383">
        <v>15</v>
      </c>
      <c r="AF3383" s="2">
        <f>DATE(emdat_data[[#This Row],[Start Year]],emdat_data[[#This Row],[Start Month]],emdat_data[[#This Row],[Start Day]])</f>
        <v>40071</v>
      </c>
      <c r="AG3383">
        <v>2010</v>
      </c>
      <c r="AH3383">
        <v>8</v>
      </c>
      <c r="AI3383">
        <v>1</v>
      </c>
      <c r="AJ3383" s="2">
        <f>DATE(emdat_data[[#This Row],[End Year]],emdat_data[[#This Row],[End Month]],emdat_data[[#This Row],[End Day]])</f>
        <v>40391</v>
      </c>
      <c r="AK3383">
        <v>109</v>
      </c>
      <c r="AL3383">
        <v>1456</v>
      </c>
      <c r="AO3383">
        <v>1456</v>
      </c>
      <c r="AV3383">
        <v>73.307176721938703</v>
      </c>
    </row>
    <row r="3384" spans="1:51" hidden="1" x14ac:dyDescent="0.25">
      <c r="A3384" t="s">
        <v>13488</v>
      </c>
      <c r="B3384">
        <v>2009</v>
      </c>
      <c r="C3384">
        <v>352</v>
      </c>
      <c r="D3384" t="s">
        <v>13489</v>
      </c>
      <c r="E3384" t="s">
        <v>50</v>
      </c>
      <c r="F3384" t="s">
        <v>71</v>
      </c>
      <c r="G3384" t="s">
        <v>72</v>
      </c>
      <c r="H3384" t="s">
        <v>170</v>
      </c>
      <c r="K3384" t="s">
        <v>171</v>
      </c>
      <c r="L3384" t="s">
        <v>172</v>
      </c>
      <c r="M3384" t="s">
        <v>173</v>
      </c>
      <c r="N3384" t="s">
        <v>57</v>
      </c>
      <c r="O3384" t="s">
        <v>13490</v>
      </c>
      <c r="P3384" t="s">
        <v>13491</v>
      </c>
      <c r="X3384" t="s">
        <v>78</v>
      </c>
      <c r="AA3384" s="1"/>
      <c r="AC3384">
        <v>2009</v>
      </c>
      <c r="AD3384">
        <v>9</v>
      </c>
      <c r="AE3384">
        <v>15</v>
      </c>
      <c r="AF3384" s="2">
        <f>DATE(emdat_data[[#This Row],[Start Year]],emdat_data[[#This Row],[Start Month]],emdat_data[[#This Row],[Start Day]])</f>
        <v>40071</v>
      </c>
      <c r="AG3384">
        <v>2009</v>
      </c>
      <c r="AH3384">
        <v>9</v>
      </c>
      <c r="AI3384">
        <v>18</v>
      </c>
      <c r="AJ3384" s="2">
        <f>DATE(emdat_data[[#This Row],[End Year]],emdat_data[[#This Row],[End Month]],emdat_data[[#This Row],[End Day]])</f>
        <v>40074</v>
      </c>
      <c r="AK3384">
        <v>38</v>
      </c>
      <c r="AM3384">
        <v>10000</v>
      </c>
      <c r="AO3384">
        <v>10000</v>
      </c>
      <c r="AV3384">
        <v>73.307176721938703</v>
      </c>
      <c r="AX3384" t="s">
        <v>13492</v>
      </c>
      <c r="AY3384" t="s">
        <v>13493</v>
      </c>
    </row>
    <row r="3385" spans="1:51" hidden="1" x14ac:dyDescent="0.25">
      <c r="A3385" t="s">
        <v>13467</v>
      </c>
      <c r="B3385">
        <v>2009</v>
      </c>
      <c r="C3385">
        <v>376</v>
      </c>
      <c r="E3385" t="s">
        <v>50</v>
      </c>
      <c r="F3385" t="s">
        <v>71</v>
      </c>
      <c r="G3385" t="s">
        <v>72</v>
      </c>
      <c r="H3385" t="s">
        <v>102</v>
      </c>
      <c r="K3385" t="s">
        <v>1306</v>
      </c>
      <c r="L3385" t="s">
        <v>1307</v>
      </c>
      <c r="M3385" t="s">
        <v>125</v>
      </c>
      <c r="N3385" t="s">
        <v>76</v>
      </c>
      <c r="O3385" t="s">
        <v>6451</v>
      </c>
      <c r="P3385" t="s">
        <v>13468</v>
      </c>
      <c r="S3385" t="s">
        <v>127</v>
      </c>
      <c r="W3385">
        <v>73810</v>
      </c>
      <c r="X3385" t="s">
        <v>78</v>
      </c>
      <c r="Y3385">
        <v>885</v>
      </c>
      <c r="Z3385">
        <v>-99</v>
      </c>
      <c r="AA3385" s="1"/>
      <c r="AB3385" t="s">
        <v>13469</v>
      </c>
      <c r="AC3385">
        <v>2009</v>
      </c>
      <c r="AD3385">
        <v>9</v>
      </c>
      <c r="AE3385">
        <v>17</v>
      </c>
      <c r="AF3385" s="2">
        <f>DATE(emdat_data[[#This Row],[Start Year]],emdat_data[[#This Row],[Start Month]],emdat_data[[#This Row],[Start Day]])</f>
        <v>40073</v>
      </c>
      <c r="AG3385">
        <v>2009</v>
      </c>
      <c r="AH3385">
        <v>9</v>
      </c>
      <c r="AI3385">
        <v>21</v>
      </c>
      <c r="AJ3385" s="2">
        <f>DATE(emdat_data[[#This Row],[End Year]],emdat_data[[#This Row],[End Month]],emdat_data[[#This Row],[End Day]])</f>
        <v>40077</v>
      </c>
      <c r="AK3385">
        <v>24</v>
      </c>
      <c r="AM3385">
        <v>139790</v>
      </c>
      <c r="AO3385">
        <v>139790</v>
      </c>
      <c r="AV3385">
        <v>73.307176721938703</v>
      </c>
      <c r="AW3385" t="s">
        <v>13470</v>
      </c>
      <c r="AY3385" t="s">
        <v>6455</v>
      </c>
    </row>
    <row r="3386" spans="1:51" hidden="1" x14ac:dyDescent="0.25">
      <c r="A3386" t="s">
        <v>13208</v>
      </c>
      <c r="B3386">
        <v>2009</v>
      </c>
      <c r="C3386">
        <v>418</v>
      </c>
      <c r="D3386" t="s">
        <v>13209</v>
      </c>
      <c r="E3386" t="s">
        <v>50</v>
      </c>
      <c r="F3386" t="s">
        <v>71</v>
      </c>
      <c r="G3386" t="s">
        <v>72</v>
      </c>
      <c r="H3386" t="s">
        <v>170</v>
      </c>
      <c r="K3386" t="s">
        <v>1342</v>
      </c>
      <c r="L3386" t="s">
        <v>1343</v>
      </c>
      <c r="M3386" t="s">
        <v>1194</v>
      </c>
      <c r="N3386" t="s">
        <v>86</v>
      </c>
      <c r="O3386" t="s">
        <v>13210</v>
      </c>
      <c r="P3386" t="s">
        <v>642</v>
      </c>
      <c r="Q3386" t="s">
        <v>176</v>
      </c>
      <c r="X3386" t="s">
        <v>78</v>
      </c>
      <c r="AA3386" s="1"/>
      <c r="AC3386">
        <v>2009</v>
      </c>
      <c r="AD3386">
        <v>9</v>
      </c>
      <c r="AE3386">
        <v>18</v>
      </c>
      <c r="AF3386" s="2">
        <f>DATE(emdat_data[[#This Row],[Start Year]],emdat_data[[#This Row],[Start Month]],emdat_data[[#This Row],[Start Day]])</f>
        <v>40074</v>
      </c>
      <c r="AG3386">
        <v>2009</v>
      </c>
      <c r="AH3386">
        <v>9</v>
      </c>
      <c r="AI3386">
        <v>18</v>
      </c>
      <c r="AJ3386" s="2">
        <f>DATE(emdat_data[[#This Row],[End Year]],emdat_data[[#This Row],[End Month]],emdat_data[[#This Row],[End Day]])</f>
        <v>40074</v>
      </c>
      <c r="AM3386">
        <v>296</v>
      </c>
      <c r="AO3386">
        <v>296</v>
      </c>
      <c r="AV3386">
        <v>73.307176721938703</v>
      </c>
      <c r="AX3386" t="s">
        <v>13211</v>
      </c>
      <c r="AY3386" t="s">
        <v>13212</v>
      </c>
    </row>
    <row r="3387" spans="1:51" hidden="1" x14ac:dyDescent="0.25">
      <c r="A3387" t="s">
        <v>14870</v>
      </c>
      <c r="B3387">
        <v>2009</v>
      </c>
      <c r="C3387">
        <v>404</v>
      </c>
      <c r="E3387" t="s">
        <v>50</v>
      </c>
      <c r="F3387" t="s">
        <v>51</v>
      </c>
      <c r="G3387" t="s">
        <v>52</v>
      </c>
      <c r="H3387" t="s">
        <v>53</v>
      </c>
      <c r="K3387" t="s">
        <v>364</v>
      </c>
      <c r="L3387" t="s">
        <v>365</v>
      </c>
      <c r="M3387" t="s">
        <v>173</v>
      </c>
      <c r="N3387" t="s">
        <v>57</v>
      </c>
      <c r="O3387" t="s">
        <v>14871</v>
      </c>
      <c r="W3387">
        <v>6</v>
      </c>
      <c r="X3387" t="s">
        <v>59</v>
      </c>
      <c r="Y3387">
        <v>6513</v>
      </c>
      <c r="Z3387">
        <v>124715</v>
      </c>
      <c r="AA3387" s="1"/>
      <c r="AC3387">
        <v>2009</v>
      </c>
      <c r="AD3387">
        <v>9</v>
      </c>
      <c r="AE3387">
        <v>18</v>
      </c>
      <c r="AF3387" s="2">
        <f>DATE(emdat_data[[#This Row],[Start Year]],emdat_data[[#This Row],[Start Month]],emdat_data[[#This Row],[Start Day]])</f>
        <v>40074</v>
      </c>
      <c r="AG3387">
        <v>2009</v>
      </c>
      <c r="AH3387">
        <v>9</v>
      </c>
      <c r="AI3387">
        <v>19</v>
      </c>
      <c r="AJ3387" s="2">
        <f>DATE(emdat_data[[#This Row],[End Year]],emdat_data[[#This Row],[End Month]],emdat_data[[#This Row],[End Day]])</f>
        <v>40075</v>
      </c>
      <c r="AL3387">
        <v>2</v>
      </c>
      <c r="AM3387">
        <v>380</v>
      </c>
      <c r="AN3387">
        <v>10</v>
      </c>
      <c r="AO3387">
        <v>392</v>
      </c>
      <c r="AT3387">
        <v>90</v>
      </c>
      <c r="AU3387">
        <v>123</v>
      </c>
      <c r="AV3387">
        <v>73.307176721938703</v>
      </c>
      <c r="AX3387" t="s">
        <v>14872</v>
      </c>
      <c r="AY3387" t="s">
        <v>14873</v>
      </c>
    </row>
    <row r="3388" spans="1:51" hidden="1" x14ac:dyDescent="0.25">
      <c r="A3388" t="s">
        <v>14962</v>
      </c>
      <c r="B3388">
        <v>2009</v>
      </c>
      <c r="C3388">
        <v>405</v>
      </c>
      <c r="D3388" t="s">
        <v>14963</v>
      </c>
      <c r="E3388" t="s">
        <v>50</v>
      </c>
      <c r="F3388" t="s">
        <v>71</v>
      </c>
      <c r="G3388" t="s">
        <v>72</v>
      </c>
      <c r="H3388" t="s">
        <v>102</v>
      </c>
      <c r="K3388" t="s">
        <v>357</v>
      </c>
      <c r="L3388" t="s">
        <v>358</v>
      </c>
      <c r="M3388" t="s">
        <v>146</v>
      </c>
      <c r="N3388" t="s">
        <v>86</v>
      </c>
      <c r="O3388" t="s">
        <v>14964</v>
      </c>
      <c r="P3388" t="s">
        <v>642</v>
      </c>
      <c r="U3388" t="s">
        <v>127</v>
      </c>
      <c r="X3388" t="s">
        <v>78</v>
      </c>
      <c r="AA3388" s="1"/>
      <c r="AC3388">
        <v>2009</v>
      </c>
      <c r="AD3388">
        <v>9</v>
      </c>
      <c r="AE3388">
        <v>20</v>
      </c>
      <c r="AF3388" s="2">
        <f>DATE(emdat_data[[#This Row],[Start Year]],emdat_data[[#This Row],[Start Month]],emdat_data[[#This Row],[Start Day]])</f>
        <v>40076</v>
      </c>
      <c r="AG3388">
        <v>2009</v>
      </c>
      <c r="AH3388">
        <v>9</v>
      </c>
      <c r="AI3388">
        <v>21</v>
      </c>
      <c r="AJ3388" s="2">
        <f>DATE(emdat_data[[#This Row],[End Year]],emdat_data[[#This Row],[End Month]],emdat_data[[#This Row],[End Day]])</f>
        <v>40077</v>
      </c>
      <c r="AK3388">
        <v>9</v>
      </c>
      <c r="AM3388">
        <v>3000</v>
      </c>
      <c r="AO3388">
        <v>3000</v>
      </c>
      <c r="AR3388">
        <v>200000</v>
      </c>
      <c r="AS3388">
        <v>272825</v>
      </c>
      <c r="AT3388">
        <v>500000</v>
      </c>
      <c r="AU3388">
        <v>682061</v>
      </c>
      <c r="AV3388">
        <v>73.307176721938703</v>
      </c>
      <c r="AW3388" t="s">
        <v>14965</v>
      </c>
      <c r="AX3388" t="s">
        <v>14966</v>
      </c>
      <c r="AY3388" t="s">
        <v>14967</v>
      </c>
    </row>
    <row r="3389" spans="1:51" hidden="1" x14ac:dyDescent="0.25">
      <c r="A3389" t="s">
        <v>14926</v>
      </c>
      <c r="B3389">
        <v>2009</v>
      </c>
      <c r="C3389">
        <v>412</v>
      </c>
      <c r="D3389" t="s">
        <v>14927</v>
      </c>
      <c r="E3389" t="s">
        <v>50</v>
      </c>
      <c r="F3389" t="s">
        <v>71</v>
      </c>
      <c r="G3389" t="s">
        <v>72</v>
      </c>
      <c r="H3389" t="s">
        <v>170</v>
      </c>
      <c r="K3389" t="s">
        <v>3950</v>
      </c>
      <c r="L3389" t="s">
        <v>3951</v>
      </c>
      <c r="M3389" t="s">
        <v>995</v>
      </c>
      <c r="N3389" t="s">
        <v>76</v>
      </c>
      <c r="O3389" t="s">
        <v>14928</v>
      </c>
      <c r="P3389" t="s">
        <v>642</v>
      </c>
      <c r="X3389" t="s">
        <v>78</v>
      </c>
      <c r="AA3389" s="1"/>
      <c r="AC3389">
        <v>2009</v>
      </c>
      <c r="AD3389">
        <v>9</v>
      </c>
      <c r="AE3389">
        <v>22</v>
      </c>
      <c r="AF3389" s="2">
        <f>DATE(emdat_data[[#This Row],[Start Year]],emdat_data[[#This Row],[Start Month]],emdat_data[[#This Row],[Start Day]])</f>
        <v>40078</v>
      </c>
      <c r="AG3389">
        <v>2009</v>
      </c>
      <c r="AH3389">
        <v>9</v>
      </c>
      <c r="AI3389">
        <v>23</v>
      </c>
      <c r="AJ3389" s="2">
        <f>DATE(emdat_data[[#This Row],[End Year]],emdat_data[[#This Row],[End Month]],emdat_data[[#This Row],[End Day]])</f>
        <v>40079</v>
      </c>
      <c r="AK3389">
        <v>17</v>
      </c>
      <c r="AL3389">
        <v>8</v>
      </c>
      <c r="AO3389">
        <v>8</v>
      </c>
      <c r="AV3389">
        <v>73.307176721938703</v>
      </c>
      <c r="AW3389" t="s">
        <v>14929</v>
      </c>
      <c r="AY3389" t="s">
        <v>14930</v>
      </c>
    </row>
    <row r="3390" spans="1:51" hidden="1" x14ac:dyDescent="0.25">
      <c r="A3390" t="s">
        <v>14682</v>
      </c>
      <c r="B3390">
        <v>2009</v>
      </c>
      <c r="C3390">
        <v>414</v>
      </c>
      <c r="D3390" t="s">
        <v>14683</v>
      </c>
      <c r="E3390" t="s">
        <v>50</v>
      </c>
      <c r="F3390" t="s">
        <v>63</v>
      </c>
      <c r="G3390" t="s">
        <v>82</v>
      </c>
      <c r="H3390" t="s">
        <v>98</v>
      </c>
      <c r="J3390" t="s">
        <v>14684</v>
      </c>
      <c r="K3390" t="s">
        <v>364</v>
      </c>
      <c r="L3390" t="s">
        <v>365</v>
      </c>
      <c r="M3390" t="s">
        <v>173</v>
      </c>
      <c r="N3390" t="s">
        <v>57</v>
      </c>
      <c r="O3390" t="s">
        <v>14685</v>
      </c>
      <c r="Q3390" t="s">
        <v>72</v>
      </c>
      <c r="S3390" t="s">
        <v>127</v>
      </c>
      <c r="V3390">
        <v>105548</v>
      </c>
      <c r="X3390" t="s">
        <v>88</v>
      </c>
      <c r="AA3390" s="1"/>
      <c r="AC3390">
        <v>2009</v>
      </c>
      <c r="AD3390">
        <v>9</v>
      </c>
      <c r="AE3390">
        <v>24</v>
      </c>
      <c r="AF3390" s="2">
        <f>DATE(emdat_data[[#This Row],[Start Year]],emdat_data[[#This Row],[Start Month]],emdat_data[[#This Row],[Start Day]])</f>
        <v>40080</v>
      </c>
      <c r="AG3390">
        <v>2009</v>
      </c>
      <c r="AH3390">
        <v>9</v>
      </c>
      <c r="AI3390">
        <v>27</v>
      </c>
      <c r="AJ3390" s="2">
        <f>DATE(emdat_data[[#This Row],[End Year]],emdat_data[[#This Row],[End Month]],emdat_data[[#This Row],[End Day]])</f>
        <v>40083</v>
      </c>
      <c r="AK3390">
        <v>501</v>
      </c>
      <c r="AL3390">
        <v>529</v>
      </c>
      <c r="AM3390">
        <v>4901234</v>
      </c>
      <c r="AO3390">
        <v>4901763</v>
      </c>
      <c r="AT3390">
        <v>237489</v>
      </c>
      <c r="AU3390">
        <v>323964</v>
      </c>
      <c r="AV3390">
        <v>73.307176721938703</v>
      </c>
      <c r="AW3390" t="s">
        <v>14686</v>
      </c>
      <c r="AX3390" t="s">
        <v>14687</v>
      </c>
      <c r="AY3390" t="s">
        <v>14688</v>
      </c>
    </row>
    <row r="3391" spans="1:51" hidden="1" x14ac:dyDescent="0.25">
      <c r="A3391" t="s">
        <v>13514</v>
      </c>
      <c r="B3391">
        <v>2009</v>
      </c>
      <c r="C3391">
        <v>429</v>
      </c>
      <c r="D3391" t="s">
        <v>13515</v>
      </c>
      <c r="E3391" t="s">
        <v>50</v>
      </c>
      <c r="F3391" t="s">
        <v>71</v>
      </c>
      <c r="G3391" t="s">
        <v>72</v>
      </c>
      <c r="H3391" t="s">
        <v>102</v>
      </c>
      <c r="K3391" t="s">
        <v>226</v>
      </c>
      <c r="L3391" t="s">
        <v>227</v>
      </c>
      <c r="M3391" t="s">
        <v>56</v>
      </c>
      <c r="N3391" t="s">
        <v>57</v>
      </c>
      <c r="O3391" t="s">
        <v>13516</v>
      </c>
      <c r="P3391" t="s">
        <v>2496</v>
      </c>
      <c r="S3391" t="s">
        <v>127</v>
      </c>
      <c r="V3391">
        <v>728</v>
      </c>
      <c r="W3391">
        <v>309700</v>
      </c>
      <c r="X3391" t="s">
        <v>78</v>
      </c>
      <c r="Y3391">
        <v>1571</v>
      </c>
      <c r="Z3391">
        <v>7823</v>
      </c>
      <c r="AA3391" s="1"/>
      <c r="AB3391" t="s">
        <v>13517</v>
      </c>
      <c r="AC3391">
        <v>2009</v>
      </c>
      <c r="AD3391">
        <v>9</v>
      </c>
      <c r="AE3391">
        <v>25</v>
      </c>
      <c r="AF3391" s="2">
        <f>DATE(emdat_data[[#This Row],[Start Year]],emdat_data[[#This Row],[Start Month]],emdat_data[[#This Row],[Start Day]])</f>
        <v>40081</v>
      </c>
      <c r="AG3391">
        <v>2009</v>
      </c>
      <c r="AH3391">
        <v>10</v>
      </c>
      <c r="AI3391">
        <v>12</v>
      </c>
      <c r="AJ3391" s="2">
        <f>DATE(emdat_data[[#This Row],[End Year]],emdat_data[[#This Row],[End Month]],emdat_data[[#This Row],[End Day]])</f>
        <v>40098</v>
      </c>
      <c r="AK3391">
        <v>355</v>
      </c>
      <c r="AM3391">
        <v>4100000</v>
      </c>
      <c r="AO3391">
        <v>4100000</v>
      </c>
      <c r="AR3391">
        <v>51000</v>
      </c>
      <c r="AS3391">
        <v>69570</v>
      </c>
      <c r="AT3391">
        <v>2150000</v>
      </c>
      <c r="AU3391">
        <v>2932864</v>
      </c>
      <c r="AV3391">
        <v>73.307176721938703</v>
      </c>
      <c r="AW3391" t="s">
        <v>13518</v>
      </c>
      <c r="AX3391" t="s">
        <v>13519</v>
      </c>
      <c r="AY3391" t="s">
        <v>13520</v>
      </c>
    </row>
    <row r="3392" spans="1:51" hidden="1" x14ac:dyDescent="0.25">
      <c r="A3392" t="s">
        <v>14978</v>
      </c>
      <c r="B3392">
        <v>2009</v>
      </c>
      <c r="C3392">
        <v>611</v>
      </c>
      <c r="E3392" t="s">
        <v>50</v>
      </c>
      <c r="F3392" t="s">
        <v>71</v>
      </c>
      <c r="G3392" t="s">
        <v>72</v>
      </c>
      <c r="H3392" t="s">
        <v>102</v>
      </c>
      <c r="K3392" t="s">
        <v>3068</v>
      </c>
      <c r="L3392" t="s">
        <v>3069</v>
      </c>
      <c r="M3392" t="s">
        <v>173</v>
      </c>
      <c r="N3392" t="s">
        <v>57</v>
      </c>
      <c r="O3392" t="s">
        <v>14979</v>
      </c>
      <c r="P3392" t="s">
        <v>134</v>
      </c>
      <c r="W3392">
        <v>47600</v>
      </c>
      <c r="X3392" t="s">
        <v>78</v>
      </c>
      <c r="Y3392">
        <v>1519</v>
      </c>
      <c r="Z3392">
        <v>10802</v>
      </c>
      <c r="AA3392" s="1"/>
      <c r="AC3392">
        <v>2009</v>
      </c>
      <c r="AD3392">
        <v>9</v>
      </c>
      <c r="AE3392">
        <v>25</v>
      </c>
      <c r="AF3392" s="2">
        <f>DATE(emdat_data[[#This Row],[Start Year]],emdat_data[[#This Row],[Start Month]],emdat_data[[#This Row],[Start Day]])</f>
        <v>40081</v>
      </c>
      <c r="AG3392">
        <v>2009</v>
      </c>
      <c r="AH3392">
        <v>9</v>
      </c>
      <c r="AI3392">
        <v>28</v>
      </c>
      <c r="AJ3392" s="2">
        <f>DATE(emdat_data[[#This Row],[End Year]],emdat_data[[#This Row],[End Month]],emdat_data[[#This Row],[End Day]])</f>
        <v>40084</v>
      </c>
      <c r="AK3392">
        <v>17</v>
      </c>
      <c r="AM3392">
        <v>40000</v>
      </c>
      <c r="AO3392">
        <v>40000</v>
      </c>
      <c r="AV3392">
        <v>73.307176721938703</v>
      </c>
      <c r="AW3392" t="s">
        <v>14980</v>
      </c>
      <c r="AY3392" t="s">
        <v>14981</v>
      </c>
    </row>
    <row r="3393" spans="1:51" hidden="1" x14ac:dyDescent="0.25">
      <c r="A3393" t="s">
        <v>14700</v>
      </c>
      <c r="B3393">
        <v>2009</v>
      </c>
      <c r="C3393">
        <v>414</v>
      </c>
      <c r="D3393" t="s">
        <v>14683</v>
      </c>
      <c r="E3393" t="s">
        <v>50</v>
      </c>
      <c r="F3393" t="s">
        <v>63</v>
      </c>
      <c r="G3393" t="s">
        <v>82</v>
      </c>
      <c r="H3393" t="s">
        <v>98</v>
      </c>
      <c r="J3393" t="s">
        <v>14684</v>
      </c>
      <c r="K3393" t="s">
        <v>3068</v>
      </c>
      <c r="L3393" t="s">
        <v>3069</v>
      </c>
      <c r="M3393" t="s">
        <v>173</v>
      </c>
      <c r="N3393" t="s">
        <v>57</v>
      </c>
      <c r="O3393" t="s">
        <v>14701</v>
      </c>
      <c r="Q3393" t="s">
        <v>72</v>
      </c>
      <c r="S3393" t="s">
        <v>127</v>
      </c>
      <c r="W3393">
        <v>170</v>
      </c>
      <c r="X3393" t="s">
        <v>88</v>
      </c>
      <c r="AA3393" s="1"/>
      <c r="AC3393">
        <v>2009</v>
      </c>
      <c r="AD3393">
        <v>9</v>
      </c>
      <c r="AE3393">
        <v>28</v>
      </c>
      <c r="AF3393" s="2">
        <f>DATE(emdat_data[[#This Row],[Start Year]],emdat_data[[#This Row],[Start Month]],emdat_data[[#This Row],[Start Day]])</f>
        <v>40084</v>
      </c>
      <c r="AG3393">
        <v>2009</v>
      </c>
      <c r="AH3393">
        <v>9</v>
      </c>
      <c r="AI3393">
        <v>29</v>
      </c>
      <c r="AJ3393" s="2">
        <f>DATE(emdat_data[[#This Row],[End Year]],emdat_data[[#This Row],[End Month]],emdat_data[[#This Row],[End Day]])</f>
        <v>40085</v>
      </c>
      <c r="AK3393">
        <v>182</v>
      </c>
      <c r="AL3393">
        <v>860</v>
      </c>
      <c r="AM3393">
        <v>2367820</v>
      </c>
      <c r="AN3393">
        <v>108635</v>
      </c>
      <c r="AO3393">
        <v>2477315</v>
      </c>
      <c r="AT3393">
        <v>785000</v>
      </c>
      <c r="AU3393">
        <v>1070836</v>
      </c>
      <c r="AV3393">
        <v>73.307176721938703</v>
      </c>
      <c r="AW3393" t="s">
        <v>14702</v>
      </c>
      <c r="AY3393" t="s">
        <v>14703</v>
      </c>
    </row>
    <row r="3394" spans="1:51" hidden="1" x14ac:dyDescent="0.25">
      <c r="A3394" t="s">
        <v>14544</v>
      </c>
      <c r="B3394">
        <v>2009</v>
      </c>
      <c r="C3394">
        <v>422</v>
      </c>
      <c r="D3394" t="s">
        <v>13418</v>
      </c>
      <c r="E3394" t="s">
        <v>50</v>
      </c>
      <c r="F3394" t="s">
        <v>63</v>
      </c>
      <c r="G3394" t="s">
        <v>82</v>
      </c>
      <c r="H3394" t="s">
        <v>98</v>
      </c>
      <c r="J3394" t="s">
        <v>13419</v>
      </c>
      <c r="K3394" t="s">
        <v>364</v>
      </c>
      <c r="L3394" t="s">
        <v>365</v>
      </c>
      <c r="M3394" t="s">
        <v>173</v>
      </c>
      <c r="N3394" t="s">
        <v>57</v>
      </c>
      <c r="O3394" t="s">
        <v>14545</v>
      </c>
      <c r="Q3394" t="s">
        <v>72</v>
      </c>
      <c r="R3394" t="s">
        <v>176</v>
      </c>
      <c r="V3394">
        <v>646</v>
      </c>
      <c r="W3394">
        <v>145</v>
      </c>
      <c r="X3394" t="s">
        <v>88</v>
      </c>
      <c r="Y3394">
        <v>1757</v>
      </c>
      <c r="Z3394">
        <v>12142</v>
      </c>
      <c r="AA3394" s="1"/>
      <c r="AC3394">
        <v>2009</v>
      </c>
      <c r="AD3394">
        <v>9</v>
      </c>
      <c r="AE3394">
        <v>29</v>
      </c>
      <c r="AF3394" s="2">
        <f>DATE(emdat_data[[#This Row],[Start Year]],emdat_data[[#This Row],[Start Month]],emdat_data[[#This Row],[Start Day]])</f>
        <v>40085</v>
      </c>
      <c r="AG3394">
        <v>2009</v>
      </c>
      <c r="AH3394">
        <v>10</v>
      </c>
      <c r="AI3394">
        <v>10</v>
      </c>
      <c r="AJ3394" s="2">
        <f>DATE(emdat_data[[#This Row],[End Year]],emdat_data[[#This Row],[End Month]],emdat_data[[#This Row],[End Day]])</f>
        <v>40096</v>
      </c>
      <c r="AK3394">
        <v>512</v>
      </c>
      <c r="AL3394">
        <v>207</v>
      </c>
      <c r="AM3394">
        <v>4478284</v>
      </c>
      <c r="AO3394">
        <v>4478491</v>
      </c>
      <c r="AT3394">
        <v>585379</v>
      </c>
      <c r="AU3394">
        <v>798529</v>
      </c>
      <c r="AV3394">
        <v>73.307176721938703</v>
      </c>
      <c r="AW3394" t="s">
        <v>14546</v>
      </c>
      <c r="AX3394" t="s">
        <v>14547</v>
      </c>
      <c r="AY3394" t="s">
        <v>14548</v>
      </c>
    </row>
    <row r="3395" spans="1:51" hidden="1" x14ac:dyDescent="0.25">
      <c r="A3395" t="s">
        <v>14745</v>
      </c>
      <c r="B3395">
        <v>2009</v>
      </c>
      <c r="C3395">
        <v>414</v>
      </c>
      <c r="D3395" t="s">
        <v>14683</v>
      </c>
      <c r="E3395" t="s">
        <v>50</v>
      </c>
      <c r="F3395" t="s">
        <v>63</v>
      </c>
      <c r="G3395" t="s">
        <v>82</v>
      </c>
      <c r="H3395" t="s">
        <v>98</v>
      </c>
      <c r="J3395" t="s">
        <v>14684</v>
      </c>
      <c r="K3395" t="s">
        <v>1515</v>
      </c>
      <c r="L3395" t="s">
        <v>1516</v>
      </c>
      <c r="M3395" t="s">
        <v>173</v>
      </c>
      <c r="N3395" t="s">
        <v>57</v>
      </c>
      <c r="O3395" t="s">
        <v>14746</v>
      </c>
      <c r="X3395" t="s">
        <v>88</v>
      </c>
      <c r="AA3395" s="1"/>
      <c r="AC3395">
        <v>2009</v>
      </c>
      <c r="AD3395">
        <v>9</v>
      </c>
      <c r="AE3395">
        <v>29</v>
      </c>
      <c r="AF3395" s="2">
        <f>DATE(emdat_data[[#This Row],[Start Year]],emdat_data[[#This Row],[Start Month]],emdat_data[[#This Row],[Start Day]])</f>
        <v>40085</v>
      </c>
      <c r="AG3395">
        <v>2009</v>
      </c>
      <c r="AH3395">
        <v>9</v>
      </c>
      <c r="AI3395">
        <v>30</v>
      </c>
      <c r="AJ3395" s="2">
        <f>DATE(emdat_data[[#This Row],[End Year]],emdat_data[[#This Row],[End Month]],emdat_data[[#This Row],[End Day]])</f>
        <v>40086</v>
      </c>
      <c r="AK3395">
        <v>17</v>
      </c>
      <c r="AL3395">
        <v>91</v>
      </c>
      <c r="AM3395">
        <v>178000</v>
      </c>
      <c r="AO3395">
        <v>178091</v>
      </c>
      <c r="AV3395">
        <v>73.307176721938703</v>
      </c>
      <c r="AW3395" t="s">
        <v>14747</v>
      </c>
      <c r="AY3395" t="s">
        <v>14748</v>
      </c>
    </row>
    <row r="3396" spans="1:51" hidden="1" x14ac:dyDescent="0.25">
      <c r="A3396" t="s">
        <v>13170</v>
      </c>
      <c r="B3396">
        <v>2009</v>
      </c>
      <c r="C3396">
        <v>421</v>
      </c>
      <c r="D3396" t="s">
        <v>13171</v>
      </c>
      <c r="E3396" t="s">
        <v>50</v>
      </c>
      <c r="F3396" t="s">
        <v>51</v>
      </c>
      <c r="G3396" t="s">
        <v>52</v>
      </c>
      <c r="H3396" t="s">
        <v>53</v>
      </c>
      <c r="K3396" t="s">
        <v>171</v>
      </c>
      <c r="L3396" t="s">
        <v>172</v>
      </c>
      <c r="M3396" t="s">
        <v>173</v>
      </c>
      <c r="N3396" t="s">
        <v>57</v>
      </c>
      <c r="O3396" t="s">
        <v>13172</v>
      </c>
      <c r="Q3396" t="s">
        <v>176</v>
      </c>
      <c r="R3396" t="s">
        <v>1619</v>
      </c>
      <c r="S3396" t="s">
        <v>127</v>
      </c>
      <c r="T3396" t="s">
        <v>127</v>
      </c>
      <c r="V3396">
        <v>77768</v>
      </c>
      <c r="W3396">
        <v>7</v>
      </c>
      <c r="X3396" t="s">
        <v>59</v>
      </c>
      <c r="Y3396">
        <v>-8207</v>
      </c>
      <c r="Z3396">
        <v>118631</v>
      </c>
      <c r="AA3396" s="1">
        <v>0.71875</v>
      </c>
      <c r="AC3396">
        <v>2009</v>
      </c>
      <c r="AD3396">
        <v>9</v>
      </c>
      <c r="AE3396">
        <v>30</v>
      </c>
      <c r="AF3396" s="2">
        <f>DATE(emdat_data[[#This Row],[Start Year]],emdat_data[[#This Row],[Start Month]],emdat_data[[#This Row],[Start Day]])</f>
        <v>40086</v>
      </c>
      <c r="AG3396">
        <v>2009</v>
      </c>
      <c r="AH3396">
        <v>9</v>
      </c>
      <c r="AI3396">
        <v>30</v>
      </c>
      <c r="AJ3396" s="2">
        <f>DATE(emdat_data[[#This Row],[End Year]],emdat_data[[#This Row],[End Month]],emdat_data[[#This Row],[End Day]])</f>
        <v>40086</v>
      </c>
      <c r="AK3396">
        <v>1195</v>
      </c>
      <c r="AL3396">
        <v>1798</v>
      </c>
      <c r="AM3396">
        <v>2500000</v>
      </c>
      <c r="AO3396">
        <v>2501798</v>
      </c>
      <c r="AR3396">
        <v>100000</v>
      </c>
      <c r="AS3396">
        <v>136412</v>
      </c>
      <c r="AT3396">
        <v>2200000</v>
      </c>
      <c r="AU3396">
        <v>3001070</v>
      </c>
      <c r="AV3396">
        <v>73.307176721938703</v>
      </c>
      <c r="AX3396" t="s">
        <v>13173</v>
      </c>
      <c r="AY3396" t="s">
        <v>13174</v>
      </c>
    </row>
    <row r="3397" spans="1:51" hidden="1" x14ac:dyDescent="0.25">
      <c r="A3397" t="s">
        <v>13261</v>
      </c>
      <c r="B3397">
        <v>2009</v>
      </c>
      <c r="C3397">
        <v>9655</v>
      </c>
      <c r="E3397" t="s">
        <v>50</v>
      </c>
      <c r="F3397" t="s">
        <v>350</v>
      </c>
      <c r="G3397" t="s">
        <v>351</v>
      </c>
      <c r="H3397" t="s">
        <v>351</v>
      </c>
      <c r="K3397" t="s">
        <v>159</v>
      </c>
      <c r="L3397" t="s">
        <v>160</v>
      </c>
      <c r="M3397" t="s">
        <v>161</v>
      </c>
      <c r="N3397" t="s">
        <v>57</v>
      </c>
      <c r="O3397" t="s">
        <v>13262</v>
      </c>
      <c r="P3397" t="s">
        <v>13263</v>
      </c>
      <c r="Q3397" t="s">
        <v>5656</v>
      </c>
      <c r="X3397" t="s">
        <v>78</v>
      </c>
      <c r="AA3397" s="1"/>
      <c r="AC3397">
        <v>2009</v>
      </c>
      <c r="AD3397">
        <v>10</v>
      </c>
      <c r="AF3397" s="2">
        <f>DATE(emdat_data[[#This Row],[Start Year]],emdat_data[[#This Row],[Start Month]],emdat_data[[#This Row],[Start Day]])</f>
        <v>40086</v>
      </c>
      <c r="AG3397">
        <v>2010</v>
      </c>
      <c r="AH3397">
        <v>5</v>
      </c>
      <c r="AJ3397" s="2">
        <f>DATE(emdat_data[[#This Row],[End Year]],emdat_data[[#This Row],[End Month]],emdat_data[[#This Row],[End Day]])</f>
        <v>40298</v>
      </c>
      <c r="AM3397">
        <v>60000000</v>
      </c>
      <c r="AO3397">
        <v>60000000</v>
      </c>
      <c r="AT3397">
        <v>3600000</v>
      </c>
      <c r="AU3397">
        <v>4910843</v>
      </c>
      <c r="AV3397">
        <v>73.307176721938703</v>
      </c>
      <c r="AW3397" t="s">
        <v>13264</v>
      </c>
      <c r="AY3397" t="s">
        <v>13265</v>
      </c>
    </row>
    <row r="3398" spans="1:51" x14ac:dyDescent="0.25">
      <c r="A3398" t="s">
        <v>14772</v>
      </c>
      <c r="B3398">
        <v>2009</v>
      </c>
      <c r="C3398">
        <v>634</v>
      </c>
      <c r="E3398" t="s">
        <v>50</v>
      </c>
      <c r="F3398" t="s">
        <v>119</v>
      </c>
      <c r="G3398" t="s">
        <v>120</v>
      </c>
      <c r="H3398" t="s">
        <v>301</v>
      </c>
      <c r="J3398" t="s">
        <v>14773</v>
      </c>
      <c r="K3398" t="s">
        <v>1697</v>
      </c>
      <c r="L3398" t="s">
        <v>1698</v>
      </c>
      <c r="M3398" t="s">
        <v>260</v>
      </c>
      <c r="N3398" t="s">
        <v>76</v>
      </c>
      <c r="O3398" t="s">
        <v>14774</v>
      </c>
      <c r="T3398" t="s">
        <v>128</v>
      </c>
      <c r="U3398" t="s">
        <v>128</v>
      </c>
      <c r="X3398" t="s">
        <v>129</v>
      </c>
      <c r="AA3398" s="1"/>
      <c r="AC3398">
        <v>2009</v>
      </c>
      <c r="AD3398">
        <v>10</v>
      </c>
      <c r="AF3398" s="2">
        <f>DATE(emdat_data[[#This Row],[Start Year]],emdat_data[[#This Row],[Start Month]],emdat_data[[#This Row],[Start Day]])</f>
        <v>40086</v>
      </c>
      <c r="AG3398">
        <v>2010</v>
      </c>
      <c r="AH3398">
        <v>2</v>
      </c>
      <c r="AI3398">
        <v>15</v>
      </c>
      <c r="AJ3398" s="2">
        <f>DATE(emdat_data[[#This Row],[End Year]],emdat_data[[#This Row],[End Month]],emdat_data[[#This Row],[End Day]])</f>
        <v>40224</v>
      </c>
      <c r="AM3398">
        <v>702</v>
      </c>
      <c r="AO3398">
        <v>702</v>
      </c>
      <c r="AV3398">
        <v>73.307176721938703</v>
      </c>
    </row>
    <row r="3399" spans="1:51" x14ac:dyDescent="0.25">
      <c r="A3399" t="s">
        <v>14794</v>
      </c>
      <c r="B3399">
        <v>2009</v>
      </c>
      <c r="C3399">
        <v>594</v>
      </c>
      <c r="D3399" t="s">
        <v>14795</v>
      </c>
      <c r="E3399" t="s">
        <v>50</v>
      </c>
      <c r="F3399" t="s">
        <v>119</v>
      </c>
      <c r="G3399" t="s">
        <v>120</v>
      </c>
      <c r="H3399" t="s">
        <v>301</v>
      </c>
      <c r="J3399" t="s">
        <v>843</v>
      </c>
      <c r="K3399" t="s">
        <v>1548</v>
      </c>
      <c r="L3399" t="s">
        <v>1549</v>
      </c>
      <c r="M3399" t="s">
        <v>204</v>
      </c>
      <c r="N3399" t="s">
        <v>86</v>
      </c>
      <c r="O3399" t="s">
        <v>14796</v>
      </c>
      <c r="P3399" t="s">
        <v>14797</v>
      </c>
      <c r="T3399" t="s">
        <v>128</v>
      </c>
      <c r="U3399" t="s">
        <v>128</v>
      </c>
      <c r="X3399" t="s">
        <v>129</v>
      </c>
      <c r="AA3399" s="1"/>
      <c r="AC3399">
        <v>2009</v>
      </c>
      <c r="AD3399">
        <v>10</v>
      </c>
      <c r="AF3399" s="2">
        <f>DATE(emdat_data[[#This Row],[Start Year]],emdat_data[[#This Row],[Start Month]],emdat_data[[#This Row],[Start Day]])</f>
        <v>40086</v>
      </c>
      <c r="AG3399">
        <v>2009</v>
      </c>
      <c r="AH3399">
        <v>12</v>
      </c>
      <c r="AJ3399" s="2">
        <f>DATE(emdat_data[[#This Row],[End Year]],emdat_data[[#This Row],[End Month]],emdat_data[[#This Row],[End Day]])</f>
        <v>40147</v>
      </c>
      <c r="AM3399">
        <v>41687</v>
      </c>
      <c r="AO3399">
        <v>41687</v>
      </c>
      <c r="AV3399">
        <v>73.307176721938703</v>
      </c>
    </row>
    <row r="3400" spans="1:51" x14ac:dyDescent="0.25">
      <c r="A3400" t="s">
        <v>14943</v>
      </c>
      <c r="B3400">
        <v>2009</v>
      </c>
      <c r="C3400">
        <v>437</v>
      </c>
      <c r="E3400" t="s">
        <v>50</v>
      </c>
      <c r="F3400" t="s">
        <v>119</v>
      </c>
      <c r="G3400" t="s">
        <v>120</v>
      </c>
      <c r="H3400" t="s">
        <v>121</v>
      </c>
      <c r="J3400" t="s">
        <v>294</v>
      </c>
      <c r="K3400" t="s">
        <v>397</v>
      </c>
      <c r="L3400" t="s">
        <v>398</v>
      </c>
      <c r="M3400" t="s">
        <v>260</v>
      </c>
      <c r="N3400" t="s">
        <v>76</v>
      </c>
      <c r="O3400" t="s">
        <v>14944</v>
      </c>
      <c r="T3400" t="s">
        <v>128</v>
      </c>
      <c r="U3400" t="s">
        <v>128</v>
      </c>
      <c r="X3400" t="s">
        <v>129</v>
      </c>
      <c r="AA3400" s="1"/>
      <c r="AC3400">
        <v>2009</v>
      </c>
      <c r="AD3400">
        <v>10</v>
      </c>
      <c r="AF3400" s="2">
        <f>DATE(emdat_data[[#This Row],[Start Year]],emdat_data[[#This Row],[Start Month]],emdat_data[[#This Row],[Start Day]])</f>
        <v>40086</v>
      </c>
      <c r="AG3400">
        <v>2009</v>
      </c>
      <c r="AH3400">
        <v>10</v>
      </c>
      <c r="AJ3400" s="2">
        <f>DATE(emdat_data[[#This Row],[End Year]],emdat_data[[#This Row],[End Month]],emdat_data[[#This Row],[End Day]])</f>
        <v>40086</v>
      </c>
      <c r="AK3400">
        <v>12</v>
      </c>
      <c r="AM3400">
        <v>600</v>
      </c>
      <c r="AO3400">
        <v>600</v>
      </c>
      <c r="AV3400">
        <v>73.307176721938703</v>
      </c>
    </row>
    <row r="3401" spans="1:51" x14ac:dyDescent="0.25">
      <c r="A3401" t="s">
        <v>14948</v>
      </c>
      <c r="B3401">
        <v>2009</v>
      </c>
      <c r="C3401">
        <v>545</v>
      </c>
      <c r="E3401" t="s">
        <v>50</v>
      </c>
      <c r="F3401" t="s">
        <v>119</v>
      </c>
      <c r="G3401" t="s">
        <v>120</v>
      </c>
      <c r="H3401" t="s">
        <v>121</v>
      </c>
      <c r="J3401" t="s">
        <v>294</v>
      </c>
      <c r="K3401" t="s">
        <v>2972</v>
      </c>
      <c r="L3401" t="s">
        <v>2973</v>
      </c>
      <c r="M3401" t="s">
        <v>260</v>
      </c>
      <c r="N3401" t="s">
        <v>76</v>
      </c>
      <c r="O3401" t="s">
        <v>14949</v>
      </c>
      <c r="T3401" t="s">
        <v>128</v>
      </c>
      <c r="U3401" t="s">
        <v>128</v>
      </c>
      <c r="X3401" t="s">
        <v>129</v>
      </c>
      <c r="AA3401" s="1"/>
      <c r="AC3401">
        <v>2009</v>
      </c>
      <c r="AD3401">
        <v>10</v>
      </c>
      <c r="AF3401" s="2">
        <f>DATE(emdat_data[[#This Row],[Start Year]],emdat_data[[#This Row],[Start Month]],emdat_data[[#This Row],[Start Day]])</f>
        <v>40086</v>
      </c>
      <c r="AG3401">
        <v>2009</v>
      </c>
      <c r="AH3401">
        <v>10</v>
      </c>
      <c r="AI3401">
        <v>26</v>
      </c>
      <c r="AJ3401" s="2">
        <f>DATE(emdat_data[[#This Row],[End Year]],emdat_data[[#This Row],[End Month]],emdat_data[[#This Row],[End Day]])</f>
        <v>40112</v>
      </c>
      <c r="AK3401">
        <v>9</v>
      </c>
      <c r="AM3401">
        <v>176</v>
      </c>
      <c r="AO3401">
        <v>176</v>
      </c>
      <c r="AV3401">
        <v>73.307176721938703</v>
      </c>
    </row>
    <row r="3402" spans="1:51" x14ac:dyDescent="0.25">
      <c r="A3402" t="s">
        <v>15998</v>
      </c>
      <c r="B3402">
        <v>2009</v>
      </c>
      <c r="C3402">
        <v>546</v>
      </c>
      <c r="E3402" t="s">
        <v>50</v>
      </c>
      <c r="F3402" t="s">
        <v>119</v>
      </c>
      <c r="G3402" t="s">
        <v>120</v>
      </c>
      <c r="J3402" t="s">
        <v>236</v>
      </c>
      <c r="K3402" t="s">
        <v>3130</v>
      </c>
      <c r="L3402" t="s">
        <v>3131</v>
      </c>
      <c r="M3402" t="s">
        <v>75</v>
      </c>
      <c r="N3402" t="s">
        <v>76</v>
      </c>
      <c r="O3402" t="s">
        <v>15999</v>
      </c>
      <c r="T3402" t="s">
        <v>128</v>
      </c>
      <c r="U3402" t="s">
        <v>128</v>
      </c>
      <c r="X3402" t="s">
        <v>129</v>
      </c>
      <c r="AA3402" s="1"/>
      <c r="AC3402">
        <v>2009</v>
      </c>
      <c r="AD3402">
        <v>10</v>
      </c>
      <c r="AF3402" s="2">
        <f>DATE(emdat_data[[#This Row],[Start Year]],emdat_data[[#This Row],[Start Month]],emdat_data[[#This Row],[Start Day]])</f>
        <v>40086</v>
      </c>
      <c r="AG3402">
        <v>2009</v>
      </c>
      <c r="AH3402">
        <v>11</v>
      </c>
      <c r="AJ3402" s="2">
        <f>DATE(emdat_data[[#This Row],[End Year]],emdat_data[[#This Row],[End Month]],emdat_data[[#This Row],[End Day]])</f>
        <v>40117</v>
      </c>
      <c r="AK3402">
        <v>29</v>
      </c>
      <c r="AM3402">
        <v>100</v>
      </c>
      <c r="AO3402">
        <v>100</v>
      </c>
      <c r="AV3402">
        <v>73.307176721938703</v>
      </c>
    </row>
    <row r="3403" spans="1:51" x14ac:dyDescent="0.25">
      <c r="A3403" t="s">
        <v>16004</v>
      </c>
      <c r="B3403">
        <v>2009</v>
      </c>
      <c r="C3403">
        <v>645</v>
      </c>
      <c r="E3403" t="s">
        <v>50</v>
      </c>
      <c r="F3403" t="s">
        <v>119</v>
      </c>
      <c r="G3403" t="s">
        <v>120</v>
      </c>
      <c r="H3403" t="s">
        <v>301</v>
      </c>
      <c r="J3403" t="s">
        <v>16005</v>
      </c>
      <c r="K3403" t="s">
        <v>440</v>
      </c>
      <c r="L3403" t="s">
        <v>441</v>
      </c>
      <c r="M3403" t="s">
        <v>260</v>
      </c>
      <c r="N3403" t="s">
        <v>76</v>
      </c>
      <c r="O3403" t="s">
        <v>16006</v>
      </c>
      <c r="T3403" t="s">
        <v>128</v>
      </c>
      <c r="U3403" t="s">
        <v>128</v>
      </c>
      <c r="X3403" t="s">
        <v>129</v>
      </c>
      <c r="AA3403" s="1"/>
      <c r="AC3403">
        <v>2009</v>
      </c>
      <c r="AD3403">
        <v>10</v>
      </c>
      <c r="AF3403" s="2">
        <f>DATE(emdat_data[[#This Row],[Start Year]],emdat_data[[#This Row],[Start Month]],emdat_data[[#This Row],[Start Day]])</f>
        <v>40086</v>
      </c>
      <c r="AG3403">
        <v>2010</v>
      </c>
      <c r="AH3403">
        <v>2</v>
      </c>
      <c r="AJ3403" s="2">
        <f>DATE(emdat_data[[#This Row],[End Year]],emdat_data[[#This Row],[End Month]],emdat_data[[#This Row],[End Day]])</f>
        <v>40209</v>
      </c>
      <c r="AK3403">
        <v>50</v>
      </c>
      <c r="AM3403">
        <v>1200</v>
      </c>
      <c r="AO3403">
        <v>1200</v>
      </c>
      <c r="AV3403">
        <v>73.307176721938703</v>
      </c>
    </row>
    <row r="3404" spans="1:51" hidden="1" x14ac:dyDescent="0.25">
      <c r="A3404" t="s">
        <v>13231</v>
      </c>
      <c r="B3404">
        <v>2009</v>
      </c>
      <c r="C3404">
        <v>428</v>
      </c>
      <c r="D3404" t="s">
        <v>13232</v>
      </c>
      <c r="E3404" t="s">
        <v>50</v>
      </c>
      <c r="F3404" t="s">
        <v>71</v>
      </c>
      <c r="G3404" t="s">
        <v>72</v>
      </c>
      <c r="H3404" t="s">
        <v>102</v>
      </c>
      <c r="K3404" t="s">
        <v>239</v>
      </c>
      <c r="L3404" t="s">
        <v>240</v>
      </c>
      <c r="M3404" t="s">
        <v>197</v>
      </c>
      <c r="N3404" t="s">
        <v>190</v>
      </c>
      <c r="O3404" t="s">
        <v>13233</v>
      </c>
      <c r="P3404" t="s">
        <v>642</v>
      </c>
      <c r="Q3404" t="s">
        <v>176</v>
      </c>
      <c r="U3404" t="s">
        <v>127</v>
      </c>
      <c r="W3404">
        <v>1227</v>
      </c>
      <c r="X3404" t="s">
        <v>78</v>
      </c>
      <c r="Y3404">
        <v>3811</v>
      </c>
      <c r="Z3404">
        <v>1573</v>
      </c>
      <c r="AA3404" s="1"/>
      <c r="AC3404">
        <v>2009</v>
      </c>
      <c r="AD3404">
        <v>10</v>
      </c>
      <c r="AE3404">
        <v>1</v>
      </c>
      <c r="AF3404" s="2">
        <f>DATE(emdat_data[[#This Row],[Start Year]],emdat_data[[#This Row],[Start Month]],emdat_data[[#This Row],[Start Day]])</f>
        <v>40087</v>
      </c>
      <c r="AG3404">
        <v>2009</v>
      </c>
      <c r="AH3404">
        <v>10</v>
      </c>
      <c r="AI3404">
        <v>6</v>
      </c>
      <c r="AJ3404" s="2">
        <f>DATE(emdat_data[[#This Row],[End Year]],emdat_data[[#This Row],[End Month]],emdat_data[[#This Row],[End Day]])</f>
        <v>40092</v>
      </c>
      <c r="AK3404">
        <v>35</v>
      </c>
      <c r="AL3404">
        <v>140</v>
      </c>
      <c r="AN3404">
        <v>5000</v>
      </c>
      <c r="AO3404">
        <v>5140</v>
      </c>
      <c r="AT3404">
        <v>20000</v>
      </c>
      <c r="AU3404">
        <v>27282</v>
      </c>
      <c r="AV3404">
        <v>73.307176721938703</v>
      </c>
      <c r="AX3404" t="s">
        <v>13234</v>
      </c>
      <c r="AY3404" t="s">
        <v>13235</v>
      </c>
    </row>
    <row r="3405" spans="1:51" hidden="1" x14ac:dyDescent="0.25">
      <c r="A3405" t="s">
        <v>14784</v>
      </c>
      <c r="B3405">
        <v>2009</v>
      </c>
      <c r="C3405">
        <v>561</v>
      </c>
      <c r="E3405" t="s">
        <v>50</v>
      </c>
      <c r="F3405" t="s">
        <v>71</v>
      </c>
      <c r="G3405" t="s">
        <v>72</v>
      </c>
      <c r="H3405" t="s">
        <v>102</v>
      </c>
      <c r="K3405" t="s">
        <v>1548</v>
      </c>
      <c r="L3405" t="s">
        <v>1549</v>
      </c>
      <c r="M3405" t="s">
        <v>204</v>
      </c>
      <c r="N3405" t="s">
        <v>86</v>
      </c>
      <c r="O3405" t="s">
        <v>14785</v>
      </c>
      <c r="X3405" t="s">
        <v>78</v>
      </c>
      <c r="AA3405" s="1"/>
      <c r="AC3405">
        <v>2009</v>
      </c>
      <c r="AD3405">
        <v>10</v>
      </c>
      <c r="AE3405">
        <v>2</v>
      </c>
      <c r="AF3405" s="2">
        <f>DATE(emdat_data[[#This Row],[Start Year]],emdat_data[[#This Row],[Start Month]],emdat_data[[#This Row],[Start Day]])</f>
        <v>40088</v>
      </c>
      <c r="AG3405">
        <v>2009</v>
      </c>
      <c r="AH3405">
        <v>10</v>
      </c>
      <c r="AI3405">
        <v>2</v>
      </c>
      <c r="AJ3405" s="2">
        <f>DATE(emdat_data[[#This Row],[End Year]],emdat_data[[#This Row],[End Month]],emdat_data[[#This Row],[End Day]])</f>
        <v>40088</v>
      </c>
      <c r="AK3405">
        <v>10</v>
      </c>
      <c r="AL3405">
        <v>14</v>
      </c>
      <c r="AM3405">
        <v>13000</v>
      </c>
      <c r="AO3405">
        <v>13014</v>
      </c>
      <c r="AV3405">
        <v>73.307176721938703</v>
      </c>
      <c r="AX3405" t="s">
        <v>14786</v>
      </c>
      <c r="AY3405" t="s">
        <v>14787</v>
      </c>
    </row>
    <row r="3406" spans="1:51" hidden="1" x14ac:dyDescent="0.25">
      <c r="A3406" t="s">
        <v>14596</v>
      </c>
      <c r="B3406">
        <v>2009</v>
      </c>
      <c r="C3406">
        <v>434</v>
      </c>
      <c r="D3406" t="s">
        <v>14597</v>
      </c>
      <c r="E3406" t="s">
        <v>50</v>
      </c>
      <c r="F3406" t="s">
        <v>71</v>
      </c>
      <c r="G3406" t="s">
        <v>72</v>
      </c>
      <c r="H3406" t="s">
        <v>102</v>
      </c>
      <c r="K3406" t="s">
        <v>303</v>
      </c>
      <c r="L3406" t="s">
        <v>304</v>
      </c>
      <c r="M3406" t="s">
        <v>56</v>
      </c>
      <c r="N3406" t="s">
        <v>57</v>
      </c>
      <c r="O3406" t="s">
        <v>14598</v>
      </c>
      <c r="P3406" t="s">
        <v>642</v>
      </c>
      <c r="Q3406" t="s">
        <v>176</v>
      </c>
      <c r="W3406">
        <v>129700</v>
      </c>
      <c r="X3406" t="s">
        <v>78</v>
      </c>
      <c r="Y3406">
        <v>2981</v>
      </c>
      <c r="Z3406">
        <v>8076</v>
      </c>
      <c r="AA3406" s="1"/>
      <c r="AC3406">
        <v>2009</v>
      </c>
      <c r="AD3406">
        <v>10</v>
      </c>
      <c r="AE3406">
        <v>4</v>
      </c>
      <c r="AF3406" s="2">
        <f>DATE(emdat_data[[#This Row],[Start Year]],emdat_data[[#This Row],[Start Month]],emdat_data[[#This Row],[Start Day]])</f>
        <v>40090</v>
      </c>
      <c r="AG3406">
        <v>2009</v>
      </c>
      <c r="AH3406">
        <v>10</v>
      </c>
      <c r="AI3406">
        <v>12</v>
      </c>
      <c r="AJ3406" s="2">
        <f>DATE(emdat_data[[#This Row],[End Year]],emdat_data[[#This Row],[End Month]],emdat_data[[#This Row],[End Day]])</f>
        <v>40098</v>
      </c>
      <c r="AK3406">
        <v>87</v>
      </c>
      <c r="AL3406">
        <v>62</v>
      </c>
      <c r="AM3406">
        <v>257724</v>
      </c>
      <c r="AO3406">
        <v>257786</v>
      </c>
      <c r="AR3406">
        <v>5000</v>
      </c>
      <c r="AS3406">
        <v>6821</v>
      </c>
      <c r="AT3406">
        <v>60000</v>
      </c>
      <c r="AU3406">
        <v>81847</v>
      </c>
      <c r="AV3406">
        <v>73.307176721938703</v>
      </c>
      <c r="AX3406" t="s">
        <v>14599</v>
      </c>
      <c r="AY3406" t="s">
        <v>14600</v>
      </c>
    </row>
    <row r="3407" spans="1:51" hidden="1" x14ac:dyDescent="0.25">
      <c r="A3407" t="s">
        <v>14726</v>
      </c>
      <c r="B3407">
        <v>2009</v>
      </c>
      <c r="C3407">
        <v>423</v>
      </c>
      <c r="E3407" t="s">
        <v>50</v>
      </c>
      <c r="F3407" t="s">
        <v>63</v>
      </c>
      <c r="G3407" t="s">
        <v>82</v>
      </c>
      <c r="H3407" t="s">
        <v>98</v>
      </c>
      <c r="J3407" t="s">
        <v>14727</v>
      </c>
      <c r="K3407" t="s">
        <v>245</v>
      </c>
      <c r="L3407" t="s">
        <v>246</v>
      </c>
      <c r="M3407" t="s">
        <v>161</v>
      </c>
      <c r="N3407" t="s">
        <v>57</v>
      </c>
      <c r="O3407" t="s">
        <v>14728</v>
      </c>
      <c r="Q3407" t="s">
        <v>2375</v>
      </c>
      <c r="W3407">
        <v>220</v>
      </c>
      <c r="X3407" t="s">
        <v>88</v>
      </c>
      <c r="AA3407" s="1"/>
      <c r="AC3407">
        <v>2009</v>
      </c>
      <c r="AD3407">
        <v>10</v>
      </c>
      <c r="AE3407">
        <v>7</v>
      </c>
      <c r="AF3407" s="2">
        <f>DATE(emdat_data[[#This Row],[Start Year]],emdat_data[[#This Row],[Start Month]],emdat_data[[#This Row],[Start Day]])</f>
        <v>40093</v>
      </c>
      <c r="AG3407">
        <v>2009</v>
      </c>
      <c r="AH3407">
        <v>10</v>
      </c>
      <c r="AI3407">
        <v>9</v>
      </c>
      <c r="AJ3407" s="2">
        <f>DATE(emdat_data[[#This Row],[End Year]],emdat_data[[#This Row],[End Month]],emdat_data[[#This Row],[End Day]])</f>
        <v>40095</v>
      </c>
      <c r="AK3407">
        <v>4</v>
      </c>
      <c r="AL3407">
        <v>119</v>
      </c>
      <c r="AM3407">
        <v>5000</v>
      </c>
      <c r="AO3407">
        <v>5119</v>
      </c>
      <c r="AR3407">
        <v>625000</v>
      </c>
      <c r="AS3407">
        <v>852577</v>
      </c>
      <c r="AT3407">
        <v>1000000</v>
      </c>
      <c r="AU3407">
        <v>1364123</v>
      </c>
      <c r="AV3407">
        <v>73.307176721938703</v>
      </c>
      <c r="AW3407" t="s">
        <v>14729</v>
      </c>
      <c r="AY3407" t="s">
        <v>14730</v>
      </c>
    </row>
    <row r="3408" spans="1:51" hidden="1" x14ac:dyDescent="0.25">
      <c r="A3408" t="s">
        <v>13494</v>
      </c>
      <c r="B3408">
        <v>2009</v>
      </c>
      <c r="C3408">
        <v>436</v>
      </c>
      <c r="E3408" t="s">
        <v>50</v>
      </c>
      <c r="F3408" t="s">
        <v>71</v>
      </c>
      <c r="G3408" t="s">
        <v>72</v>
      </c>
      <c r="H3408" t="s">
        <v>170</v>
      </c>
      <c r="K3408" t="s">
        <v>171</v>
      </c>
      <c r="L3408" t="s">
        <v>172</v>
      </c>
      <c r="M3408" t="s">
        <v>173</v>
      </c>
      <c r="N3408" t="s">
        <v>57</v>
      </c>
      <c r="O3408" t="s">
        <v>13495</v>
      </c>
      <c r="P3408" t="s">
        <v>642</v>
      </c>
      <c r="X3408" t="s">
        <v>78</v>
      </c>
      <c r="AA3408" s="1"/>
      <c r="AC3408">
        <v>2009</v>
      </c>
      <c r="AD3408">
        <v>10</v>
      </c>
      <c r="AE3408">
        <v>8</v>
      </c>
      <c r="AF3408" s="2">
        <f>DATE(emdat_data[[#This Row],[Start Year]],emdat_data[[#This Row],[Start Month]],emdat_data[[#This Row],[Start Day]])</f>
        <v>40094</v>
      </c>
      <c r="AG3408">
        <v>2009</v>
      </c>
      <c r="AH3408">
        <v>10</v>
      </c>
      <c r="AI3408">
        <v>8</v>
      </c>
      <c r="AJ3408" s="2">
        <f>DATE(emdat_data[[#This Row],[End Year]],emdat_data[[#This Row],[End Month]],emdat_data[[#This Row],[End Day]])</f>
        <v>40094</v>
      </c>
      <c r="AM3408">
        <v>2500</v>
      </c>
      <c r="AO3408">
        <v>2500</v>
      </c>
      <c r="AV3408">
        <v>73.307176721938703</v>
      </c>
      <c r="AX3408" t="s">
        <v>13496</v>
      </c>
      <c r="AY3408" t="s">
        <v>13497</v>
      </c>
    </row>
    <row r="3409" spans="1:51" hidden="1" x14ac:dyDescent="0.25">
      <c r="A3409" t="s">
        <v>13236</v>
      </c>
      <c r="B3409">
        <v>2009</v>
      </c>
      <c r="C3409">
        <v>443</v>
      </c>
      <c r="E3409" t="s">
        <v>50</v>
      </c>
      <c r="F3409" t="s">
        <v>71</v>
      </c>
      <c r="G3409" t="s">
        <v>72</v>
      </c>
      <c r="H3409" t="s">
        <v>102</v>
      </c>
      <c r="K3409" t="s">
        <v>226</v>
      </c>
      <c r="L3409" t="s">
        <v>227</v>
      </c>
      <c r="M3409" t="s">
        <v>56</v>
      </c>
      <c r="N3409" t="s">
        <v>57</v>
      </c>
      <c r="O3409" t="s">
        <v>13237</v>
      </c>
      <c r="P3409" t="s">
        <v>4129</v>
      </c>
      <c r="Q3409" t="s">
        <v>653</v>
      </c>
      <c r="X3409" t="s">
        <v>78</v>
      </c>
      <c r="AA3409" s="1"/>
      <c r="AC3409">
        <v>2009</v>
      </c>
      <c r="AD3409">
        <v>10</v>
      </c>
      <c r="AE3409">
        <v>9</v>
      </c>
      <c r="AF3409" s="2">
        <f>DATE(emdat_data[[#This Row],[Start Year]],emdat_data[[#This Row],[Start Month]],emdat_data[[#This Row],[Start Day]])</f>
        <v>40095</v>
      </c>
      <c r="AG3409">
        <v>2009</v>
      </c>
      <c r="AH3409">
        <v>10</v>
      </c>
      <c r="AI3409">
        <v>9</v>
      </c>
      <c r="AJ3409" s="2">
        <f>DATE(emdat_data[[#This Row],[End Year]],emdat_data[[#This Row],[End Month]],emdat_data[[#This Row],[End Day]])</f>
        <v>40095</v>
      </c>
      <c r="AK3409">
        <v>20</v>
      </c>
      <c r="AV3409">
        <v>73.307176721938703</v>
      </c>
      <c r="AX3409" t="s">
        <v>13238</v>
      </c>
      <c r="AY3409" t="s">
        <v>13239</v>
      </c>
    </row>
    <row r="3410" spans="1:51" hidden="1" x14ac:dyDescent="0.25">
      <c r="A3410" t="s">
        <v>13417</v>
      </c>
      <c r="B3410">
        <v>2009</v>
      </c>
      <c r="C3410">
        <v>422</v>
      </c>
      <c r="D3410" t="s">
        <v>13418</v>
      </c>
      <c r="E3410" t="s">
        <v>50</v>
      </c>
      <c r="F3410" t="s">
        <v>63</v>
      </c>
      <c r="G3410" t="s">
        <v>82</v>
      </c>
      <c r="H3410" t="s">
        <v>98</v>
      </c>
      <c r="J3410" t="s">
        <v>13419</v>
      </c>
      <c r="K3410" t="s">
        <v>159</v>
      </c>
      <c r="L3410" t="s">
        <v>160</v>
      </c>
      <c r="M3410" t="s">
        <v>161</v>
      </c>
      <c r="N3410" t="s">
        <v>57</v>
      </c>
      <c r="O3410" t="s">
        <v>10625</v>
      </c>
      <c r="X3410" t="s">
        <v>88</v>
      </c>
      <c r="AA3410" s="1"/>
      <c r="AC3410">
        <v>2009</v>
      </c>
      <c r="AD3410">
        <v>10</v>
      </c>
      <c r="AE3410">
        <v>13</v>
      </c>
      <c r="AF3410" s="2">
        <f>DATE(emdat_data[[#This Row],[Start Year]],emdat_data[[#This Row],[Start Month]],emdat_data[[#This Row],[Start Day]])</f>
        <v>40099</v>
      </c>
      <c r="AG3410">
        <v>2009</v>
      </c>
      <c r="AH3410">
        <v>10</v>
      </c>
      <c r="AI3410">
        <v>13</v>
      </c>
      <c r="AJ3410" s="2">
        <f>DATE(emdat_data[[#This Row],[End Year]],emdat_data[[#This Row],[End Month]],emdat_data[[#This Row],[End Day]])</f>
        <v>40099</v>
      </c>
      <c r="AK3410">
        <v>3</v>
      </c>
      <c r="AT3410">
        <v>35000</v>
      </c>
      <c r="AU3410">
        <v>47744</v>
      </c>
      <c r="AV3410">
        <v>73.307176721938703</v>
      </c>
      <c r="AW3410" t="s">
        <v>10626</v>
      </c>
      <c r="AY3410" t="s">
        <v>10627</v>
      </c>
    </row>
    <row r="3411" spans="1:51" hidden="1" x14ac:dyDescent="0.25">
      <c r="A3411" t="s">
        <v>14986</v>
      </c>
      <c r="B3411">
        <v>2009</v>
      </c>
      <c r="C3411">
        <v>422</v>
      </c>
      <c r="D3411" t="s">
        <v>13418</v>
      </c>
      <c r="E3411" t="s">
        <v>50</v>
      </c>
      <c r="F3411" t="s">
        <v>63</v>
      </c>
      <c r="G3411" t="s">
        <v>82</v>
      </c>
      <c r="H3411" t="s">
        <v>98</v>
      </c>
      <c r="J3411" t="s">
        <v>13419</v>
      </c>
      <c r="K3411" t="s">
        <v>3068</v>
      </c>
      <c r="L3411" t="s">
        <v>3069</v>
      </c>
      <c r="M3411" t="s">
        <v>173</v>
      </c>
      <c r="N3411" t="s">
        <v>57</v>
      </c>
      <c r="O3411" t="s">
        <v>5625</v>
      </c>
      <c r="X3411" t="s">
        <v>88</v>
      </c>
      <c r="AA3411" s="1"/>
      <c r="AC3411">
        <v>2009</v>
      </c>
      <c r="AD3411">
        <v>10</v>
      </c>
      <c r="AE3411">
        <v>14</v>
      </c>
      <c r="AF3411" s="2">
        <f>DATE(emdat_data[[#This Row],[Start Year]],emdat_data[[#This Row],[Start Month]],emdat_data[[#This Row],[Start Day]])</f>
        <v>40100</v>
      </c>
      <c r="AG3411">
        <v>2009</v>
      </c>
      <c r="AH3411">
        <v>10</v>
      </c>
      <c r="AI3411">
        <v>14</v>
      </c>
      <c r="AJ3411" s="2">
        <f>DATE(emdat_data[[#This Row],[End Year]],emdat_data[[#This Row],[End Month]],emdat_data[[#This Row],[End Day]])</f>
        <v>40100</v>
      </c>
      <c r="AT3411">
        <v>200</v>
      </c>
      <c r="AU3411">
        <v>273</v>
      </c>
      <c r="AV3411">
        <v>73.307176721938703</v>
      </c>
      <c r="AW3411" t="s">
        <v>5626</v>
      </c>
      <c r="AY3411" t="s">
        <v>5627</v>
      </c>
    </row>
    <row r="3412" spans="1:51" x14ac:dyDescent="0.25">
      <c r="A3412" t="s">
        <v>16000</v>
      </c>
      <c r="B3412">
        <v>2009</v>
      </c>
      <c r="C3412">
        <v>655</v>
      </c>
      <c r="E3412" t="s">
        <v>50</v>
      </c>
      <c r="F3412" t="s">
        <v>119</v>
      </c>
      <c r="G3412" t="s">
        <v>120</v>
      </c>
      <c r="H3412" t="s">
        <v>121</v>
      </c>
      <c r="J3412" t="s">
        <v>294</v>
      </c>
      <c r="K3412" t="s">
        <v>434</v>
      </c>
      <c r="L3412" t="s">
        <v>435</v>
      </c>
      <c r="M3412" t="s">
        <v>260</v>
      </c>
      <c r="N3412" t="s">
        <v>76</v>
      </c>
      <c r="O3412" t="s">
        <v>16001</v>
      </c>
      <c r="T3412" t="s">
        <v>128</v>
      </c>
      <c r="U3412" t="s">
        <v>128</v>
      </c>
      <c r="X3412" t="s">
        <v>129</v>
      </c>
      <c r="AA3412" s="1"/>
      <c r="AC3412">
        <v>2009</v>
      </c>
      <c r="AD3412">
        <v>10</v>
      </c>
      <c r="AE3412">
        <v>19</v>
      </c>
      <c r="AF3412" s="2">
        <f>DATE(emdat_data[[#This Row],[Start Year]],emdat_data[[#This Row],[Start Month]],emdat_data[[#This Row],[Start Day]])</f>
        <v>40105</v>
      </c>
      <c r="AG3412">
        <v>2010</v>
      </c>
      <c r="AH3412">
        <v>4</v>
      </c>
      <c r="AI3412">
        <v>8</v>
      </c>
      <c r="AJ3412" s="2">
        <f>DATE(emdat_data[[#This Row],[End Year]],emdat_data[[#This Row],[End Month]],emdat_data[[#This Row],[End Day]])</f>
        <v>40276</v>
      </c>
      <c r="AK3412">
        <v>87</v>
      </c>
      <c r="AM3412">
        <v>5198</v>
      </c>
      <c r="AO3412">
        <v>5198</v>
      </c>
      <c r="AV3412">
        <v>73.307176721938703</v>
      </c>
    </row>
    <row r="3413" spans="1:51" hidden="1" x14ac:dyDescent="0.25">
      <c r="A3413" t="s">
        <v>13213</v>
      </c>
      <c r="B3413">
        <v>2009</v>
      </c>
      <c r="C3413">
        <v>469</v>
      </c>
      <c r="D3413" t="s">
        <v>13214</v>
      </c>
      <c r="E3413" t="s">
        <v>50</v>
      </c>
      <c r="F3413" t="s">
        <v>71</v>
      </c>
      <c r="G3413" t="s">
        <v>72</v>
      </c>
      <c r="H3413" t="s">
        <v>102</v>
      </c>
      <c r="K3413" t="s">
        <v>1342</v>
      </c>
      <c r="L3413" t="s">
        <v>1343</v>
      </c>
      <c r="M3413" t="s">
        <v>1194</v>
      </c>
      <c r="N3413" t="s">
        <v>86</v>
      </c>
      <c r="O3413" t="s">
        <v>13215</v>
      </c>
      <c r="P3413" t="s">
        <v>642</v>
      </c>
      <c r="Q3413" t="s">
        <v>176</v>
      </c>
      <c r="X3413" t="s">
        <v>78</v>
      </c>
      <c r="AA3413" s="1"/>
      <c r="AC3413">
        <v>2009</v>
      </c>
      <c r="AD3413">
        <v>10</v>
      </c>
      <c r="AE3413">
        <v>20</v>
      </c>
      <c r="AF3413" s="2">
        <f>DATE(emdat_data[[#This Row],[Start Year]],emdat_data[[#This Row],[Start Month]],emdat_data[[#This Row],[Start Day]])</f>
        <v>40106</v>
      </c>
      <c r="AG3413">
        <v>2009</v>
      </c>
      <c r="AH3413">
        <v>10</v>
      </c>
      <c r="AI3413">
        <v>20</v>
      </c>
      <c r="AJ3413" s="2">
        <f>DATE(emdat_data[[#This Row],[End Year]],emdat_data[[#This Row],[End Month]],emdat_data[[#This Row],[End Day]])</f>
        <v>40106</v>
      </c>
      <c r="AK3413">
        <v>10</v>
      </c>
      <c r="AM3413">
        <v>2500</v>
      </c>
      <c r="AO3413">
        <v>2500</v>
      </c>
      <c r="AV3413">
        <v>73.307176721938703</v>
      </c>
      <c r="AW3413" t="s">
        <v>13216</v>
      </c>
      <c r="AY3413" t="s">
        <v>13217</v>
      </c>
    </row>
    <row r="3414" spans="1:51" hidden="1" x14ac:dyDescent="0.25">
      <c r="A3414" t="s">
        <v>14914</v>
      </c>
      <c r="B3414">
        <v>2009</v>
      </c>
      <c r="C3414">
        <v>532</v>
      </c>
      <c r="E3414" t="s">
        <v>50</v>
      </c>
      <c r="F3414" t="s">
        <v>71</v>
      </c>
      <c r="G3414" t="s">
        <v>72</v>
      </c>
      <c r="H3414" t="s">
        <v>170</v>
      </c>
      <c r="K3414" t="s">
        <v>2875</v>
      </c>
      <c r="L3414" t="s">
        <v>2876</v>
      </c>
      <c r="M3414" t="s">
        <v>260</v>
      </c>
      <c r="N3414" t="s">
        <v>76</v>
      </c>
      <c r="O3414" t="s">
        <v>14915</v>
      </c>
      <c r="X3414" t="s">
        <v>78</v>
      </c>
      <c r="AA3414" s="1"/>
      <c r="AC3414">
        <v>2009</v>
      </c>
      <c r="AD3414">
        <v>10</v>
      </c>
      <c r="AE3414">
        <v>23</v>
      </c>
      <c r="AF3414" s="2">
        <f>DATE(emdat_data[[#This Row],[Start Year]],emdat_data[[#This Row],[Start Month]],emdat_data[[#This Row],[Start Day]])</f>
        <v>40109</v>
      </c>
      <c r="AG3414">
        <v>2009</v>
      </c>
      <c r="AH3414">
        <v>10</v>
      </c>
      <c r="AI3414">
        <v>30</v>
      </c>
      <c r="AJ3414" s="2">
        <f>DATE(emdat_data[[#This Row],[End Year]],emdat_data[[#This Row],[End Month]],emdat_data[[#This Row],[End Day]])</f>
        <v>40116</v>
      </c>
      <c r="AM3414">
        <v>1750</v>
      </c>
      <c r="AO3414">
        <v>1750</v>
      </c>
      <c r="AV3414">
        <v>73.307176721938703</v>
      </c>
      <c r="AX3414" t="s">
        <v>14916</v>
      </c>
      <c r="AY3414" t="s">
        <v>14917</v>
      </c>
    </row>
    <row r="3415" spans="1:51" hidden="1" x14ac:dyDescent="0.25">
      <c r="A3415" t="s">
        <v>14624</v>
      </c>
      <c r="B3415">
        <v>2009</v>
      </c>
      <c r="C3415">
        <v>478</v>
      </c>
      <c r="E3415" t="s">
        <v>50</v>
      </c>
      <c r="F3415" t="s">
        <v>63</v>
      </c>
      <c r="G3415" t="s">
        <v>82</v>
      </c>
      <c r="H3415" t="s">
        <v>98</v>
      </c>
      <c r="J3415" t="s">
        <v>14625</v>
      </c>
      <c r="K3415" t="s">
        <v>364</v>
      </c>
      <c r="L3415" t="s">
        <v>365</v>
      </c>
      <c r="M3415" t="s">
        <v>173</v>
      </c>
      <c r="N3415" t="s">
        <v>57</v>
      </c>
      <c r="O3415" t="s">
        <v>14626</v>
      </c>
      <c r="Q3415" t="s">
        <v>176</v>
      </c>
      <c r="W3415">
        <v>140</v>
      </c>
      <c r="X3415" t="s">
        <v>88</v>
      </c>
      <c r="AA3415" s="1"/>
      <c r="AC3415">
        <v>2009</v>
      </c>
      <c r="AD3415">
        <v>10</v>
      </c>
      <c r="AE3415">
        <v>28</v>
      </c>
      <c r="AF3415" s="2">
        <f>DATE(emdat_data[[#This Row],[Start Year]],emdat_data[[#This Row],[Start Month]],emdat_data[[#This Row],[Start Day]])</f>
        <v>40114</v>
      </c>
      <c r="AG3415">
        <v>2009</v>
      </c>
      <c r="AH3415">
        <v>10</v>
      </c>
      <c r="AI3415">
        <v>28</v>
      </c>
      <c r="AJ3415" s="2">
        <f>DATE(emdat_data[[#This Row],[End Year]],emdat_data[[#This Row],[End Month]],emdat_data[[#This Row],[End Day]])</f>
        <v>40114</v>
      </c>
      <c r="AK3415">
        <v>39</v>
      </c>
      <c r="AL3415">
        <v>20</v>
      </c>
      <c r="AM3415">
        <v>802155</v>
      </c>
      <c r="AO3415">
        <v>802175</v>
      </c>
      <c r="AT3415">
        <v>15194</v>
      </c>
      <c r="AU3415">
        <v>20726</v>
      </c>
      <c r="AV3415">
        <v>73.307176721938703</v>
      </c>
      <c r="AW3415" t="s">
        <v>14627</v>
      </c>
      <c r="AX3415" t="s">
        <v>14628</v>
      </c>
      <c r="AY3415" t="s">
        <v>14629</v>
      </c>
    </row>
    <row r="3416" spans="1:51" hidden="1" x14ac:dyDescent="0.25">
      <c r="A3416" t="s">
        <v>14581</v>
      </c>
      <c r="B3416">
        <v>2009</v>
      </c>
      <c r="C3416">
        <v>494</v>
      </c>
      <c r="E3416" t="s">
        <v>50</v>
      </c>
      <c r="F3416" t="s">
        <v>71</v>
      </c>
      <c r="G3416" t="s">
        <v>72</v>
      </c>
      <c r="H3416" t="s">
        <v>102</v>
      </c>
      <c r="K3416" t="s">
        <v>258</v>
      </c>
      <c r="L3416" t="s">
        <v>259</v>
      </c>
      <c r="M3416" t="s">
        <v>260</v>
      </c>
      <c r="N3416" t="s">
        <v>76</v>
      </c>
      <c r="O3416" t="s">
        <v>14582</v>
      </c>
      <c r="P3416" t="s">
        <v>14583</v>
      </c>
      <c r="Q3416" t="s">
        <v>176</v>
      </c>
      <c r="X3416" t="s">
        <v>78</v>
      </c>
      <c r="AA3416" s="1"/>
      <c r="AB3416" t="s">
        <v>14584</v>
      </c>
      <c r="AC3416">
        <v>2009</v>
      </c>
      <c r="AD3416">
        <v>10</v>
      </c>
      <c r="AE3416">
        <v>29</v>
      </c>
      <c r="AF3416" s="2">
        <f>DATE(emdat_data[[#This Row],[Start Year]],emdat_data[[#This Row],[Start Month]],emdat_data[[#This Row],[Start Day]])</f>
        <v>40115</v>
      </c>
      <c r="AG3416">
        <v>2009</v>
      </c>
      <c r="AH3416">
        <v>11</v>
      </c>
      <c r="AI3416">
        <v>4</v>
      </c>
      <c r="AJ3416" s="2">
        <f>DATE(emdat_data[[#This Row],[End Year]],emdat_data[[#This Row],[End Month]],emdat_data[[#This Row],[End Day]])</f>
        <v>40121</v>
      </c>
      <c r="AK3416">
        <v>16</v>
      </c>
      <c r="AM3416">
        <v>44850</v>
      </c>
      <c r="AO3416">
        <v>44850</v>
      </c>
      <c r="AV3416">
        <v>73.307176721938703</v>
      </c>
      <c r="AW3416" t="s">
        <v>5484</v>
      </c>
      <c r="AX3416" t="s">
        <v>14585</v>
      </c>
      <c r="AY3416" t="s">
        <v>14586</v>
      </c>
    </row>
    <row r="3417" spans="1:51" hidden="1" x14ac:dyDescent="0.25">
      <c r="A3417" t="s">
        <v>13227</v>
      </c>
      <c r="B3417">
        <v>2009</v>
      </c>
      <c r="C3417">
        <v>489</v>
      </c>
      <c r="E3417" t="s">
        <v>50</v>
      </c>
      <c r="F3417" t="s">
        <v>71</v>
      </c>
      <c r="G3417" t="s">
        <v>72</v>
      </c>
      <c r="H3417" t="s">
        <v>170</v>
      </c>
      <c r="K3417" t="s">
        <v>4722</v>
      </c>
      <c r="L3417" t="s">
        <v>4723</v>
      </c>
      <c r="M3417" t="s">
        <v>392</v>
      </c>
      <c r="N3417" t="s">
        <v>57</v>
      </c>
      <c r="O3417" t="s">
        <v>13228</v>
      </c>
      <c r="Q3417" t="s">
        <v>176</v>
      </c>
      <c r="X3417" t="s">
        <v>78</v>
      </c>
      <c r="AA3417" s="1"/>
      <c r="AC3417">
        <v>2009</v>
      </c>
      <c r="AD3417">
        <v>10</v>
      </c>
      <c r="AE3417">
        <v>30</v>
      </c>
      <c r="AF3417" s="2">
        <f>DATE(emdat_data[[#This Row],[Start Year]],emdat_data[[#This Row],[Start Month]],emdat_data[[#This Row],[Start Day]])</f>
        <v>40116</v>
      </c>
      <c r="AG3417">
        <v>2009</v>
      </c>
      <c r="AH3417">
        <v>11</v>
      </c>
      <c r="AI3417">
        <v>2</v>
      </c>
      <c r="AJ3417" s="2">
        <f>DATE(emdat_data[[#This Row],[End Year]],emdat_data[[#This Row],[End Month]],emdat_data[[#This Row],[End Day]])</f>
        <v>40119</v>
      </c>
      <c r="AK3417">
        <v>2</v>
      </c>
      <c r="AM3417">
        <v>3000</v>
      </c>
      <c r="AO3417">
        <v>3000</v>
      </c>
      <c r="AV3417">
        <v>73.307176721938703</v>
      </c>
      <c r="AX3417" t="s">
        <v>13229</v>
      </c>
      <c r="AY3417" t="s">
        <v>13230</v>
      </c>
    </row>
    <row r="3418" spans="1:51" hidden="1" x14ac:dyDescent="0.25">
      <c r="A3418" t="s">
        <v>13281</v>
      </c>
      <c r="B3418">
        <v>2009</v>
      </c>
      <c r="C3418">
        <v>9559</v>
      </c>
      <c r="E3418" t="s">
        <v>50</v>
      </c>
      <c r="F3418" t="s">
        <v>350</v>
      </c>
      <c r="G3418" t="s">
        <v>351</v>
      </c>
      <c r="H3418" t="s">
        <v>351</v>
      </c>
      <c r="K3418" t="s">
        <v>1020</v>
      </c>
      <c r="L3418" t="s">
        <v>1021</v>
      </c>
      <c r="M3418" t="s">
        <v>204</v>
      </c>
      <c r="N3418" t="s">
        <v>86</v>
      </c>
      <c r="O3418" t="s">
        <v>13282</v>
      </c>
      <c r="P3418" t="s">
        <v>13283</v>
      </c>
      <c r="Q3418" t="s">
        <v>1023</v>
      </c>
      <c r="U3418" t="s">
        <v>127</v>
      </c>
      <c r="X3418" t="s">
        <v>78</v>
      </c>
      <c r="AA3418" s="1"/>
      <c r="AC3418">
        <v>2009</v>
      </c>
      <c r="AD3418">
        <v>11</v>
      </c>
      <c r="AF3418" s="2">
        <f>DATE(emdat_data[[#This Row],[Start Year]],emdat_data[[#This Row],[Start Month]],emdat_data[[#This Row],[Start Day]])</f>
        <v>40117</v>
      </c>
      <c r="AG3418">
        <v>2011</v>
      </c>
      <c r="AH3418">
        <v>2</v>
      </c>
      <c r="AJ3418" s="2">
        <f>DATE(emdat_data[[#This Row],[End Year]],emdat_data[[#This Row],[End Month]],emdat_data[[#This Row],[End Day]])</f>
        <v>40574</v>
      </c>
      <c r="AM3418">
        <v>45000</v>
      </c>
      <c r="AO3418">
        <v>45000</v>
      </c>
      <c r="AV3418">
        <v>73.307176721938703</v>
      </c>
      <c r="AW3418" t="s">
        <v>13284</v>
      </c>
      <c r="AY3418" t="s">
        <v>13285</v>
      </c>
    </row>
    <row r="3419" spans="1:51" hidden="1" x14ac:dyDescent="0.25">
      <c r="A3419" t="s">
        <v>13445</v>
      </c>
      <c r="B3419">
        <v>2009</v>
      </c>
      <c r="C3419">
        <v>9415</v>
      </c>
      <c r="D3419" t="s">
        <v>13277</v>
      </c>
      <c r="E3419" t="s">
        <v>50</v>
      </c>
      <c r="F3419" t="s">
        <v>350</v>
      </c>
      <c r="G3419" t="s">
        <v>351</v>
      </c>
      <c r="H3419" t="s">
        <v>351</v>
      </c>
      <c r="K3419" t="s">
        <v>1216</v>
      </c>
      <c r="L3419" t="s">
        <v>1217</v>
      </c>
      <c r="M3419" t="s">
        <v>85</v>
      </c>
      <c r="N3419" t="s">
        <v>86</v>
      </c>
      <c r="O3419" t="s">
        <v>13446</v>
      </c>
      <c r="P3419" t="s">
        <v>13447</v>
      </c>
      <c r="U3419" t="s">
        <v>127</v>
      </c>
      <c r="X3419" t="s">
        <v>78</v>
      </c>
      <c r="AA3419" s="1"/>
      <c r="AC3419">
        <v>2009</v>
      </c>
      <c r="AD3419">
        <v>11</v>
      </c>
      <c r="AF3419" s="2">
        <f>DATE(emdat_data[[#This Row],[Start Year]],emdat_data[[#This Row],[Start Month]],emdat_data[[#This Row],[Start Day]])</f>
        <v>40117</v>
      </c>
      <c r="AG3419">
        <v>2010</v>
      </c>
      <c r="AJ3419" s="2">
        <f>DATE(emdat_data[[#This Row],[End Year]],emdat_data[[#This Row],[End Month]],emdat_data[[#This Row],[End Day]])</f>
        <v>40147</v>
      </c>
      <c r="AM3419">
        <v>107500</v>
      </c>
      <c r="AO3419">
        <v>107500</v>
      </c>
      <c r="AT3419">
        <v>1700</v>
      </c>
      <c r="AU3419">
        <v>2319</v>
      </c>
      <c r="AV3419">
        <v>73.307176721938703</v>
      </c>
      <c r="AW3419" t="s">
        <v>13448</v>
      </c>
      <c r="AY3419" t="s">
        <v>13449</v>
      </c>
    </row>
    <row r="3420" spans="1:51" hidden="1" x14ac:dyDescent="0.25">
      <c r="A3420" t="s">
        <v>14972</v>
      </c>
      <c r="B3420">
        <v>2009</v>
      </c>
      <c r="C3420">
        <v>9415</v>
      </c>
      <c r="D3420" t="s">
        <v>13277</v>
      </c>
      <c r="E3420" t="s">
        <v>50</v>
      </c>
      <c r="F3420" t="s">
        <v>350</v>
      </c>
      <c r="G3420" t="s">
        <v>351</v>
      </c>
      <c r="H3420" t="s">
        <v>351</v>
      </c>
      <c r="K3420" t="s">
        <v>3768</v>
      </c>
      <c r="L3420" t="s">
        <v>3769</v>
      </c>
      <c r="M3420" t="s">
        <v>85</v>
      </c>
      <c r="N3420" t="s">
        <v>86</v>
      </c>
      <c r="O3420" t="s">
        <v>6787</v>
      </c>
      <c r="U3420" t="s">
        <v>127</v>
      </c>
      <c r="X3420" t="s">
        <v>78</v>
      </c>
      <c r="AA3420" s="1"/>
      <c r="AC3420">
        <v>2009</v>
      </c>
      <c r="AD3420">
        <v>11</v>
      </c>
      <c r="AF3420" s="2">
        <f>DATE(emdat_data[[#This Row],[Start Year]],emdat_data[[#This Row],[Start Month]],emdat_data[[#This Row],[Start Day]])</f>
        <v>40117</v>
      </c>
      <c r="AG3420">
        <v>2010</v>
      </c>
      <c r="AJ3420" s="2">
        <f>DATE(emdat_data[[#This Row],[End Year]],emdat_data[[#This Row],[End Month]],emdat_data[[#This Row],[End Day]])</f>
        <v>40147</v>
      </c>
      <c r="AV3420">
        <v>73.307176721938703</v>
      </c>
      <c r="AW3420" t="s">
        <v>6788</v>
      </c>
      <c r="AY3420" t="s">
        <v>6789</v>
      </c>
    </row>
    <row r="3421" spans="1:51" hidden="1" x14ac:dyDescent="0.25">
      <c r="A3421" t="s">
        <v>14780</v>
      </c>
      <c r="B3421">
        <v>2009</v>
      </c>
      <c r="C3421">
        <v>515</v>
      </c>
      <c r="E3421" t="s">
        <v>50</v>
      </c>
      <c r="F3421" t="s">
        <v>71</v>
      </c>
      <c r="G3421" t="s">
        <v>72</v>
      </c>
      <c r="H3421" t="s">
        <v>102</v>
      </c>
      <c r="K3421" t="s">
        <v>1548</v>
      </c>
      <c r="L3421" t="s">
        <v>1549</v>
      </c>
      <c r="M3421" t="s">
        <v>204</v>
      </c>
      <c r="N3421" t="s">
        <v>86</v>
      </c>
      <c r="O3421" t="s">
        <v>14781</v>
      </c>
      <c r="P3421" t="s">
        <v>14782</v>
      </c>
      <c r="U3421" t="s">
        <v>127</v>
      </c>
      <c r="W3421">
        <v>44320</v>
      </c>
      <c r="X3421" t="s">
        <v>78</v>
      </c>
      <c r="Y3421">
        <v>1848</v>
      </c>
      <c r="Z3421">
        <v>-9105</v>
      </c>
      <c r="AA3421" s="1"/>
      <c r="AC3421">
        <v>2009</v>
      </c>
      <c r="AD3421">
        <v>11</v>
      </c>
      <c r="AE3421">
        <v>1</v>
      </c>
      <c r="AF3421" s="2">
        <f>DATE(emdat_data[[#This Row],[Start Year]],emdat_data[[#This Row],[Start Month]],emdat_data[[#This Row],[Start Day]])</f>
        <v>40118</v>
      </c>
      <c r="AG3421">
        <v>2009</v>
      </c>
      <c r="AH3421">
        <v>11</v>
      </c>
      <c r="AI3421">
        <v>12</v>
      </c>
      <c r="AJ3421" s="2">
        <f>DATE(emdat_data[[#This Row],[End Year]],emdat_data[[#This Row],[End Month]],emdat_data[[#This Row],[End Day]])</f>
        <v>40129</v>
      </c>
      <c r="AM3421">
        <v>107670</v>
      </c>
      <c r="AO3421">
        <v>107670</v>
      </c>
      <c r="AV3421">
        <v>73.307176721938703</v>
      </c>
      <c r="AW3421" t="s">
        <v>11564</v>
      </c>
      <c r="AY3421" t="s">
        <v>14783</v>
      </c>
    </row>
    <row r="3422" spans="1:51" hidden="1" x14ac:dyDescent="0.25">
      <c r="A3422" t="s">
        <v>14898</v>
      </c>
      <c r="B3422">
        <v>2009</v>
      </c>
      <c r="C3422">
        <v>571</v>
      </c>
      <c r="E3422" t="s">
        <v>50</v>
      </c>
      <c r="F3422" t="s">
        <v>63</v>
      </c>
      <c r="G3422" t="s">
        <v>64</v>
      </c>
      <c r="H3422" t="s">
        <v>65</v>
      </c>
      <c r="K3422" t="s">
        <v>2770</v>
      </c>
      <c r="L3422" t="s">
        <v>2771</v>
      </c>
      <c r="M3422" t="s">
        <v>211</v>
      </c>
      <c r="N3422" t="s">
        <v>190</v>
      </c>
      <c r="O3422" t="s">
        <v>2778</v>
      </c>
      <c r="W3422">
        <v>-35</v>
      </c>
      <c r="X3422" t="s">
        <v>67</v>
      </c>
      <c r="AA3422" s="1"/>
      <c r="AC3422">
        <v>2009</v>
      </c>
      <c r="AD3422">
        <v>11</v>
      </c>
      <c r="AE3422">
        <v>1</v>
      </c>
      <c r="AF3422" s="2">
        <f>DATE(emdat_data[[#This Row],[Start Year]],emdat_data[[#This Row],[Start Month]],emdat_data[[#This Row],[Start Day]])</f>
        <v>40118</v>
      </c>
      <c r="AG3422">
        <v>2010</v>
      </c>
      <c r="AH3422">
        <v>1</v>
      </c>
      <c r="AI3422">
        <v>26</v>
      </c>
      <c r="AJ3422" s="2">
        <f>DATE(emdat_data[[#This Row],[End Year]],emdat_data[[#This Row],[End Month]],emdat_data[[#This Row],[End Day]])</f>
        <v>40204</v>
      </c>
      <c r="AK3422">
        <v>298</v>
      </c>
      <c r="AV3422">
        <v>73.307176721938703</v>
      </c>
      <c r="AW3422" t="s">
        <v>2779</v>
      </c>
      <c r="AY3422" t="s">
        <v>2780</v>
      </c>
    </row>
    <row r="3423" spans="1:51" hidden="1" x14ac:dyDescent="0.25">
      <c r="A3423" t="s">
        <v>13373</v>
      </c>
      <c r="B3423">
        <v>2009</v>
      </c>
      <c r="C3423">
        <v>560</v>
      </c>
      <c r="E3423" t="s">
        <v>50</v>
      </c>
      <c r="F3423" t="s">
        <v>71</v>
      </c>
      <c r="G3423" t="s">
        <v>72</v>
      </c>
      <c r="H3423" t="s">
        <v>102</v>
      </c>
      <c r="K3423" t="s">
        <v>335</v>
      </c>
      <c r="L3423" t="s">
        <v>336</v>
      </c>
      <c r="M3423" t="s">
        <v>85</v>
      </c>
      <c r="N3423" t="s">
        <v>86</v>
      </c>
      <c r="O3423" t="s">
        <v>13374</v>
      </c>
      <c r="P3423" t="s">
        <v>6358</v>
      </c>
      <c r="X3423" t="s">
        <v>78</v>
      </c>
      <c r="AA3423" s="1"/>
      <c r="AC3423">
        <v>2009</v>
      </c>
      <c r="AD3423">
        <v>11</v>
      </c>
      <c r="AE3423">
        <v>2</v>
      </c>
      <c r="AF3423" s="2">
        <f>DATE(emdat_data[[#This Row],[Start Year]],emdat_data[[#This Row],[Start Month]],emdat_data[[#This Row],[Start Day]])</f>
        <v>40119</v>
      </c>
      <c r="AG3423">
        <v>2009</v>
      </c>
      <c r="AH3423">
        <v>11</v>
      </c>
      <c r="AI3423">
        <v>2</v>
      </c>
      <c r="AJ3423" s="2">
        <f>DATE(emdat_data[[#This Row],[End Year]],emdat_data[[#This Row],[End Month]],emdat_data[[#This Row],[End Day]])</f>
        <v>40119</v>
      </c>
      <c r="AM3423">
        <v>680000</v>
      </c>
      <c r="AO3423">
        <v>680000</v>
      </c>
      <c r="AV3423">
        <v>73.307176721938703</v>
      </c>
      <c r="AW3423" t="s">
        <v>13375</v>
      </c>
      <c r="AY3423" t="s">
        <v>13376</v>
      </c>
    </row>
    <row r="3424" spans="1:51" hidden="1" x14ac:dyDescent="0.25">
      <c r="A3424" t="s">
        <v>14704</v>
      </c>
      <c r="B3424">
        <v>2009</v>
      </c>
      <c r="C3424">
        <v>478</v>
      </c>
      <c r="E3424" t="s">
        <v>50</v>
      </c>
      <c r="F3424" t="s">
        <v>63</v>
      </c>
      <c r="G3424" t="s">
        <v>82</v>
      </c>
      <c r="H3424" t="s">
        <v>98</v>
      </c>
      <c r="J3424" t="s">
        <v>14625</v>
      </c>
      <c r="K3424" t="s">
        <v>3068</v>
      </c>
      <c r="L3424" t="s">
        <v>3069</v>
      </c>
      <c r="M3424" t="s">
        <v>173</v>
      </c>
      <c r="N3424" t="s">
        <v>57</v>
      </c>
      <c r="O3424" t="s">
        <v>14705</v>
      </c>
      <c r="Q3424" t="s">
        <v>72</v>
      </c>
      <c r="V3424">
        <v>1760</v>
      </c>
      <c r="W3424">
        <v>140</v>
      </c>
      <c r="X3424" t="s">
        <v>88</v>
      </c>
      <c r="AA3424" s="1"/>
      <c r="AC3424">
        <v>2009</v>
      </c>
      <c r="AD3424">
        <v>11</v>
      </c>
      <c r="AE3424">
        <v>2</v>
      </c>
      <c r="AF3424" s="2">
        <f>DATE(emdat_data[[#This Row],[Start Year]],emdat_data[[#This Row],[Start Month]],emdat_data[[#This Row],[Start Day]])</f>
        <v>40119</v>
      </c>
      <c r="AG3424">
        <v>2009</v>
      </c>
      <c r="AH3424">
        <v>11</v>
      </c>
      <c r="AI3424">
        <v>2</v>
      </c>
      <c r="AJ3424" s="2">
        <f>DATE(emdat_data[[#This Row],[End Year]],emdat_data[[#This Row],[End Month]],emdat_data[[#This Row],[End Day]])</f>
        <v>40119</v>
      </c>
      <c r="AK3424">
        <v>124</v>
      </c>
      <c r="AL3424">
        <v>145</v>
      </c>
      <c r="AM3424">
        <v>500000</v>
      </c>
      <c r="AO3424">
        <v>500145</v>
      </c>
      <c r="AT3424">
        <v>280000</v>
      </c>
      <c r="AU3424">
        <v>381954</v>
      </c>
      <c r="AV3424">
        <v>73.307176721938703</v>
      </c>
      <c r="AW3424" t="s">
        <v>14706</v>
      </c>
      <c r="AY3424" t="s">
        <v>14707</v>
      </c>
    </row>
    <row r="3425" spans="1:51" hidden="1" x14ac:dyDescent="0.25">
      <c r="A3425" t="s">
        <v>14749</v>
      </c>
      <c r="B3425">
        <v>2009</v>
      </c>
      <c r="C3425">
        <v>478</v>
      </c>
      <c r="E3425" t="s">
        <v>50</v>
      </c>
      <c r="F3425" t="s">
        <v>63</v>
      </c>
      <c r="G3425" t="s">
        <v>82</v>
      </c>
      <c r="H3425" t="s">
        <v>98</v>
      </c>
      <c r="J3425" t="s">
        <v>14625</v>
      </c>
      <c r="K3425" t="s">
        <v>1515</v>
      </c>
      <c r="L3425" t="s">
        <v>1516</v>
      </c>
      <c r="M3425" t="s">
        <v>173</v>
      </c>
      <c r="N3425" t="s">
        <v>57</v>
      </c>
      <c r="O3425" t="s">
        <v>14750</v>
      </c>
      <c r="X3425" t="s">
        <v>88</v>
      </c>
      <c r="AA3425" s="1"/>
      <c r="AC3425">
        <v>2009</v>
      </c>
      <c r="AD3425">
        <v>11</v>
      </c>
      <c r="AE3425">
        <v>2</v>
      </c>
      <c r="AF3425" s="2">
        <f>DATE(emdat_data[[#This Row],[Start Year]],emdat_data[[#This Row],[Start Month]],emdat_data[[#This Row],[Start Day]])</f>
        <v>40119</v>
      </c>
      <c r="AG3425">
        <v>2009</v>
      </c>
      <c r="AH3425">
        <v>11</v>
      </c>
      <c r="AI3425">
        <v>3</v>
      </c>
      <c r="AJ3425" s="2">
        <f>DATE(emdat_data[[#This Row],[End Year]],emdat_data[[#This Row],[End Month]],emdat_data[[#This Row],[End Day]])</f>
        <v>40120</v>
      </c>
      <c r="AK3425">
        <v>2</v>
      </c>
      <c r="AV3425">
        <v>73.307176721938703</v>
      </c>
      <c r="AX3425" t="s">
        <v>14751</v>
      </c>
      <c r="AY3425" t="s">
        <v>14752</v>
      </c>
    </row>
    <row r="3426" spans="1:51" hidden="1" x14ac:dyDescent="0.25">
      <c r="A3426" t="s">
        <v>13223</v>
      </c>
      <c r="B3426">
        <v>2009</v>
      </c>
      <c r="C3426">
        <v>483</v>
      </c>
      <c r="E3426" t="s">
        <v>50</v>
      </c>
      <c r="F3426" t="s">
        <v>71</v>
      </c>
      <c r="G3426" t="s">
        <v>72</v>
      </c>
      <c r="H3426" t="s">
        <v>102</v>
      </c>
      <c r="K3426" t="s">
        <v>226</v>
      </c>
      <c r="L3426" t="s">
        <v>227</v>
      </c>
      <c r="M3426" t="s">
        <v>56</v>
      </c>
      <c r="N3426" t="s">
        <v>57</v>
      </c>
      <c r="O3426" t="s">
        <v>13224</v>
      </c>
      <c r="P3426" t="s">
        <v>642</v>
      </c>
      <c r="Q3426" t="s">
        <v>176</v>
      </c>
      <c r="W3426">
        <v>35730</v>
      </c>
      <c r="X3426" t="s">
        <v>78</v>
      </c>
      <c r="Y3426">
        <v>1147</v>
      </c>
      <c r="Z3426">
        <v>7785</v>
      </c>
      <c r="AA3426" s="1"/>
      <c r="AC3426">
        <v>2009</v>
      </c>
      <c r="AD3426">
        <v>11</v>
      </c>
      <c r="AE3426">
        <v>3</v>
      </c>
      <c r="AF3426" s="2">
        <f>DATE(emdat_data[[#This Row],[Start Year]],emdat_data[[#This Row],[Start Month]],emdat_data[[#This Row],[Start Day]])</f>
        <v>40120</v>
      </c>
      <c r="AG3426">
        <v>2009</v>
      </c>
      <c r="AH3426">
        <v>11</v>
      </c>
      <c r="AI3426">
        <v>8</v>
      </c>
      <c r="AJ3426" s="2">
        <f>DATE(emdat_data[[#This Row],[End Year]],emdat_data[[#This Row],[End Month]],emdat_data[[#This Row],[End Day]])</f>
        <v>40125</v>
      </c>
      <c r="AK3426">
        <v>70</v>
      </c>
      <c r="AL3426">
        <v>8</v>
      </c>
      <c r="AO3426">
        <v>8</v>
      </c>
      <c r="AT3426">
        <v>64000</v>
      </c>
      <c r="AU3426">
        <v>87304</v>
      </c>
      <c r="AV3426">
        <v>73.307176721938703</v>
      </c>
      <c r="AX3426" t="s">
        <v>13225</v>
      </c>
      <c r="AY3426" t="s">
        <v>13226</v>
      </c>
    </row>
    <row r="3427" spans="1:51" hidden="1" x14ac:dyDescent="0.25">
      <c r="A3427" t="s">
        <v>13550</v>
      </c>
      <c r="B3427">
        <v>2009</v>
      </c>
      <c r="C3427">
        <v>493</v>
      </c>
      <c r="E3427" t="s">
        <v>50</v>
      </c>
      <c r="F3427" t="s">
        <v>51</v>
      </c>
      <c r="G3427" t="s">
        <v>52</v>
      </c>
      <c r="H3427" t="s">
        <v>53</v>
      </c>
      <c r="K3427" t="s">
        <v>1447</v>
      </c>
      <c r="L3427" t="s">
        <v>1448</v>
      </c>
      <c r="M3427" t="s">
        <v>56</v>
      </c>
      <c r="N3427" t="s">
        <v>57</v>
      </c>
      <c r="O3427" t="s">
        <v>13551</v>
      </c>
      <c r="W3427">
        <v>5</v>
      </c>
      <c r="X3427" t="s">
        <v>59</v>
      </c>
      <c r="Y3427">
        <v>27334</v>
      </c>
      <c r="Z3427">
        <v>56202</v>
      </c>
      <c r="AA3427" s="1">
        <v>0.11527777777777778</v>
      </c>
      <c r="AC3427">
        <v>2009</v>
      </c>
      <c r="AD3427">
        <v>11</v>
      </c>
      <c r="AE3427">
        <v>3</v>
      </c>
      <c r="AF3427" s="2">
        <f>DATE(emdat_data[[#This Row],[Start Year]],emdat_data[[#This Row],[Start Month]],emdat_data[[#This Row],[Start Day]])</f>
        <v>40120</v>
      </c>
      <c r="AG3427">
        <v>2009</v>
      </c>
      <c r="AH3427">
        <v>11</v>
      </c>
      <c r="AI3427">
        <v>3</v>
      </c>
      <c r="AJ3427" s="2">
        <f>DATE(emdat_data[[#This Row],[End Year]],emdat_data[[#This Row],[End Month]],emdat_data[[#This Row],[End Day]])</f>
        <v>40120</v>
      </c>
      <c r="AL3427">
        <v>269</v>
      </c>
      <c r="AO3427">
        <v>269</v>
      </c>
      <c r="AV3427">
        <v>73.307176721938703</v>
      </c>
      <c r="AX3427" t="s">
        <v>2196</v>
      </c>
      <c r="AY3427" t="s">
        <v>13552</v>
      </c>
    </row>
    <row r="3428" spans="1:51" hidden="1" x14ac:dyDescent="0.25">
      <c r="A3428" t="s">
        <v>14679</v>
      </c>
      <c r="B3428">
        <v>2009</v>
      </c>
      <c r="C3428">
        <v>477</v>
      </c>
      <c r="D3428" t="s">
        <v>14550</v>
      </c>
      <c r="E3428" t="s">
        <v>50</v>
      </c>
      <c r="F3428" t="s">
        <v>63</v>
      </c>
      <c r="G3428" t="s">
        <v>82</v>
      </c>
      <c r="H3428" t="s">
        <v>98</v>
      </c>
      <c r="J3428" t="s">
        <v>14551</v>
      </c>
      <c r="K3428" t="s">
        <v>2612</v>
      </c>
      <c r="L3428" t="s">
        <v>2613</v>
      </c>
      <c r="M3428" t="s">
        <v>204</v>
      </c>
      <c r="N3428" t="s">
        <v>86</v>
      </c>
      <c r="O3428" t="s">
        <v>14680</v>
      </c>
      <c r="Q3428" t="s">
        <v>72</v>
      </c>
      <c r="W3428">
        <v>140</v>
      </c>
      <c r="X3428" t="s">
        <v>88</v>
      </c>
      <c r="AA3428" s="1"/>
      <c r="AC3428">
        <v>2009</v>
      </c>
      <c r="AD3428">
        <v>11</v>
      </c>
      <c r="AE3428">
        <v>5</v>
      </c>
      <c r="AF3428" s="2">
        <f>DATE(emdat_data[[#This Row],[Start Year]],emdat_data[[#This Row],[Start Month]],emdat_data[[#This Row],[Start Day]])</f>
        <v>40122</v>
      </c>
      <c r="AG3428">
        <v>2009</v>
      </c>
      <c r="AH3428">
        <v>11</v>
      </c>
      <c r="AI3428">
        <v>5</v>
      </c>
      <c r="AJ3428" s="2">
        <f>DATE(emdat_data[[#This Row],[End Year]],emdat_data[[#This Row],[End Month]],emdat_data[[#This Row],[End Day]])</f>
        <v>40122</v>
      </c>
      <c r="AM3428">
        <v>19897</v>
      </c>
      <c r="AO3428">
        <v>19897</v>
      </c>
      <c r="AV3428">
        <v>73.307176721938703</v>
      </c>
      <c r="AW3428" t="s">
        <v>6332</v>
      </c>
      <c r="AY3428" t="s">
        <v>14681</v>
      </c>
    </row>
    <row r="3429" spans="1:51" hidden="1" x14ac:dyDescent="0.25">
      <c r="A3429" t="s">
        <v>14982</v>
      </c>
      <c r="B3429">
        <v>2009</v>
      </c>
      <c r="C3429">
        <v>476</v>
      </c>
      <c r="E3429" t="s">
        <v>50</v>
      </c>
      <c r="F3429" t="s">
        <v>71</v>
      </c>
      <c r="G3429" t="s">
        <v>217</v>
      </c>
      <c r="H3429" t="s">
        <v>217</v>
      </c>
      <c r="K3429" t="s">
        <v>3068</v>
      </c>
      <c r="L3429" t="s">
        <v>3069</v>
      </c>
      <c r="M3429" t="s">
        <v>173</v>
      </c>
      <c r="N3429" t="s">
        <v>57</v>
      </c>
      <c r="O3429" t="s">
        <v>14983</v>
      </c>
      <c r="P3429" t="s">
        <v>642</v>
      </c>
      <c r="AA3429" s="1"/>
      <c r="AC3429">
        <v>2009</v>
      </c>
      <c r="AD3429">
        <v>11</v>
      </c>
      <c r="AE3429">
        <v>6</v>
      </c>
      <c r="AF3429" s="2">
        <f>DATE(emdat_data[[#This Row],[Start Year]],emdat_data[[#This Row],[Start Month]],emdat_data[[#This Row],[Start Day]])</f>
        <v>40123</v>
      </c>
      <c r="AG3429">
        <v>2009</v>
      </c>
      <c r="AH3429">
        <v>11</v>
      </c>
      <c r="AI3429">
        <v>6</v>
      </c>
      <c r="AJ3429" s="2">
        <f>DATE(emdat_data[[#This Row],[End Year]],emdat_data[[#This Row],[End Month]],emdat_data[[#This Row],[End Day]])</f>
        <v>40123</v>
      </c>
      <c r="AK3429">
        <v>13</v>
      </c>
      <c r="AL3429">
        <v>1</v>
      </c>
      <c r="AO3429">
        <v>1</v>
      </c>
      <c r="AV3429">
        <v>73.307176721938703</v>
      </c>
      <c r="AX3429" t="s">
        <v>14984</v>
      </c>
      <c r="AY3429" t="s">
        <v>14985</v>
      </c>
    </row>
    <row r="3430" spans="1:51" hidden="1" x14ac:dyDescent="0.25">
      <c r="A3430" t="s">
        <v>15969</v>
      </c>
      <c r="B3430">
        <v>2009</v>
      </c>
      <c r="C3430">
        <v>530</v>
      </c>
      <c r="D3430" t="s">
        <v>15970</v>
      </c>
      <c r="E3430" t="s">
        <v>50</v>
      </c>
      <c r="F3430" t="s">
        <v>71</v>
      </c>
      <c r="G3430" t="s">
        <v>72</v>
      </c>
      <c r="H3430" t="s">
        <v>102</v>
      </c>
      <c r="K3430" t="s">
        <v>13110</v>
      </c>
      <c r="L3430" t="s">
        <v>13111</v>
      </c>
      <c r="M3430" t="s">
        <v>197</v>
      </c>
      <c r="N3430" t="s">
        <v>190</v>
      </c>
      <c r="O3430" t="s">
        <v>15971</v>
      </c>
      <c r="P3430" t="s">
        <v>642</v>
      </c>
      <c r="Q3430" t="s">
        <v>176</v>
      </c>
      <c r="X3430" t="s">
        <v>78</v>
      </c>
      <c r="AA3430" s="1"/>
      <c r="AB3430" t="s">
        <v>15972</v>
      </c>
      <c r="AC3430">
        <v>2009</v>
      </c>
      <c r="AD3430">
        <v>11</v>
      </c>
      <c r="AE3430">
        <v>6</v>
      </c>
      <c r="AF3430" s="2">
        <f>DATE(emdat_data[[#This Row],[Start Year]],emdat_data[[#This Row],[Start Month]],emdat_data[[#This Row],[Start Day]])</f>
        <v>40123</v>
      </c>
      <c r="AG3430">
        <v>2009</v>
      </c>
      <c r="AH3430">
        <v>11</v>
      </c>
      <c r="AI3430">
        <v>7</v>
      </c>
      <c r="AJ3430" s="2">
        <f>DATE(emdat_data[[#This Row],[End Year]],emdat_data[[#This Row],[End Month]],emdat_data[[#This Row],[End Day]])</f>
        <v>40124</v>
      </c>
      <c r="AM3430">
        <v>3210</v>
      </c>
      <c r="AO3430">
        <v>3210</v>
      </c>
      <c r="AV3430">
        <v>73.307176721938703</v>
      </c>
      <c r="AW3430" t="s">
        <v>15973</v>
      </c>
      <c r="AY3430" t="s">
        <v>15974</v>
      </c>
    </row>
    <row r="3431" spans="1:51" hidden="1" x14ac:dyDescent="0.25">
      <c r="A3431" t="s">
        <v>14549</v>
      </c>
      <c r="B3431">
        <v>2009</v>
      </c>
      <c r="C3431">
        <v>477</v>
      </c>
      <c r="D3431" t="s">
        <v>14550</v>
      </c>
      <c r="E3431" t="s">
        <v>50</v>
      </c>
      <c r="F3431" t="s">
        <v>63</v>
      </c>
      <c r="G3431" t="s">
        <v>82</v>
      </c>
      <c r="H3431" t="s">
        <v>98</v>
      </c>
      <c r="J3431" t="s">
        <v>14551</v>
      </c>
      <c r="K3431" t="s">
        <v>325</v>
      </c>
      <c r="L3431" t="s">
        <v>326</v>
      </c>
      <c r="M3431" t="s">
        <v>204</v>
      </c>
      <c r="N3431" t="s">
        <v>86</v>
      </c>
      <c r="O3431" t="s">
        <v>14552</v>
      </c>
      <c r="Q3431" t="s">
        <v>72</v>
      </c>
      <c r="R3431" t="s">
        <v>176</v>
      </c>
      <c r="S3431" t="s">
        <v>127</v>
      </c>
      <c r="T3431" t="s">
        <v>127</v>
      </c>
      <c r="U3431" t="s">
        <v>127</v>
      </c>
      <c r="V3431">
        <v>16597</v>
      </c>
      <c r="X3431" t="s">
        <v>88</v>
      </c>
      <c r="Y3431">
        <v>1377</v>
      </c>
      <c r="Z3431">
        <v>-89</v>
      </c>
      <c r="AA3431" s="1"/>
      <c r="AC3431">
        <v>2009</v>
      </c>
      <c r="AD3431">
        <v>11</v>
      </c>
      <c r="AE3431">
        <v>7</v>
      </c>
      <c r="AF3431" s="2">
        <f>DATE(emdat_data[[#This Row],[Start Year]],emdat_data[[#This Row],[Start Month]],emdat_data[[#This Row],[Start Day]])</f>
        <v>40124</v>
      </c>
      <c r="AG3431">
        <v>2009</v>
      </c>
      <c r="AH3431">
        <v>11</v>
      </c>
      <c r="AI3431">
        <v>9</v>
      </c>
      <c r="AJ3431" s="2">
        <f>DATE(emdat_data[[#This Row],[End Year]],emdat_data[[#This Row],[End Month]],emdat_data[[#This Row],[End Day]])</f>
        <v>40126</v>
      </c>
      <c r="AK3431">
        <v>275</v>
      </c>
      <c r="AM3431">
        <v>75000</v>
      </c>
      <c r="AN3431">
        <v>15000</v>
      </c>
      <c r="AO3431">
        <v>90000</v>
      </c>
      <c r="AT3431">
        <v>939000</v>
      </c>
      <c r="AU3431">
        <v>1280911</v>
      </c>
      <c r="AV3431">
        <v>73.307176721938703</v>
      </c>
      <c r="AW3431" t="s">
        <v>14553</v>
      </c>
      <c r="AY3431" t="s">
        <v>14554</v>
      </c>
    </row>
    <row r="3432" spans="1:51" hidden="1" x14ac:dyDescent="0.25">
      <c r="A3432" t="s">
        <v>14922</v>
      </c>
      <c r="B3432">
        <v>2009</v>
      </c>
      <c r="C3432">
        <v>513</v>
      </c>
      <c r="E3432" t="s">
        <v>50</v>
      </c>
      <c r="F3432" t="s">
        <v>71</v>
      </c>
      <c r="G3432" t="s">
        <v>72</v>
      </c>
      <c r="H3432" t="s">
        <v>102</v>
      </c>
      <c r="K3432" t="s">
        <v>2562</v>
      </c>
      <c r="L3432" t="s">
        <v>2563</v>
      </c>
      <c r="M3432" t="s">
        <v>173</v>
      </c>
      <c r="N3432" t="s">
        <v>57</v>
      </c>
      <c r="O3432" t="s">
        <v>14923</v>
      </c>
      <c r="P3432" t="s">
        <v>1309</v>
      </c>
      <c r="W3432">
        <v>35580</v>
      </c>
      <c r="X3432" t="s">
        <v>78</v>
      </c>
      <c r="Y3432">
        <v>1848</v>
      </c>
      <c r="Z3432">
        <v>-9105</v>
      </c>
      <c r="AA3432" s="1"/>
      <c r="AC3432">
        <v>2009</v>
      </c>
      <c r="AD3432">
        <v>11</v>
      </c>
      <c r="AE3432">
        <v>7</v>
      </c>
      <c r="AF3432" s="2">
        <f>DATE(emdat_data[[#This Row],[Start Year]],emdat_data[[#This Row],[Start Month]],emdat_data[[#This Row],[Start Day]])</f>
        <v>40124</v>
      </c>
      <c r="AG3432">
        <v>2009</v>
      </c>
      <c r="AH3432">
        <v>11</v>
      </c>
      <c r="AI3432">
        <v>8</v>
      </c>
      <c r="AJ3432" s="2">
        <f>DATE(emdat_data[[#This Row],[End Year]],emdat_data[[#This Row],[End Month]],emdat_data[[#This Row],[End Day]])</f>
        <v>40125</v>
      </c>
      <c r="AK3432">
        <v>15</v>
      </c>
      <c r="AM3432">
        <v>200000</v>
      </c>
      <c r="AO3432">
        <v>200000</v>
      </c>
      <c r="AV3432">
        <v>73.307176721938703</v>
      </c>
      <c r="AW3432" t="s">
        <v>14924</v>
      </c>
      <c r="AY3432" t="s">
        <v>14925</v>
      </c>
    </row>
    <row r="3433" spans="1:51" hidden="1" x14ac:dyDescent="0.25">
      <c r="A3433" t="s">
        <v>13484</v>
      </c>
      <c r="B3433">
        <v>2009</v>
      </c>
      <c r="C3433">
        <v>479</v>
      </c>
      <c r="E3433" t="s">
        <v>50</v>
      </c>
      <c r="F3433" t="s">
        <v>51</v>
      </c>
      <c r="G3433" t="s">
        <v>52</v>
      </c>
      <c r="H3433" t="s">
        <v>53</v>
      </c>
      <c r="K3433" t="s">
        <v>171</v>
      </c>
      <c r="L3433" t="s">
        <v>172</v>
      </c>
      <c r="M3433" t="s">
        <v>173</v>
      </c>
      <c r="N3433" t="s">
        <v>57</v>
      </c>
      <c r="O3433" t="s">
        <v>13485</v>
      </c>
      <c r="W3433">
        <v>8</v>
      </c>
      <c r="X3433" t="s">
        <v>59</v>
      </c>
      <c r="Y3433">
        <v>-72</v>
      </c>
      <c r="Z3433">
        <v>99867</v>
      </c>
      <c r="AA3433" s="1"/>
      <c r="AC3433">
        <v>2009</v>
      </c>
      <c r="AD3433">
        <v>11</v>
      </c>
      <c r="AE3433">
        <v>8</v>
      </c>
      <c r="AF3433" s="2">
        <f>DATE(emdat_data[[#This Row],[Start Year]],emdat_data[[#This Row],[Start Month]],emdat_data[[#This Row],[Start Day]])</f>
        <v>40125</v>
      </c>
      <c r="AG3433">
        <v>2009</v>
      </c>
      <c r="AH3433">
        <v>11</v>
      </c>
      <c r="AI3433">
        <v>8</v>
      </c>
      <c r="AJ3433" s="2">
        <f>DATE(emdat_data[[#This Row],[End Year]],emdat_data[[#This Row],[End Month]],emdat_data[[#This Row],[End Day]])</f>
        <v>40125</v>
      </c>
      <c r="AK3433">
        <v>2</v>
      </c>
      <c r="AL3433">
        <v>100</v>
      </c>
      <c r="AM3433">
        <v>1410</v>
      </c>
      <c r="AO3433">
        <v>1510</v>
      </c>
      <c r="AT3433">
        <v>2430</v>
      </c>
      <c r="AU3433">
        <v>3315</v>
      </c>
      <c r="AV3433">
        <v>73.307176721938703</v>
      </c>
      <c r="AX3433" t="s">
        <v>13486</v>
      </c>
      <c r="AY3433" t="s">
        <v>13487</v>
      </c>
    </row>
    <row r="3434" spans="1:51" hidden="1" x14ac:dyDescent="0.25">
      <c r="A3434" t="s">
        <v>13500</v>
      </c>
      <c r="B3434">
        <v>2009</v>
      </c>
      <c r="C3434">
        <v>480</v>
      </c>
      <c r="E3434" t="s">
        <v>50</v>
      </c>
      <c r="F3434" t="s">
        <v>71</v>
      </c>
      <c r="G3434" t="s">
        <v>217</v>
      </c>
      <c r="H3434" t="s">
        <v>217</v>
      </c>
      <c r="K3434" t="s">
        <v>171</v>
      </c>
      <c r="L3434" t="s">
        <v>172</v>
      </c>
      <c r="M3434" t="s">
        <v>173</v>
      </c>
      <c r="N3434" t="s">
        <v>57</v>
      </c>
      <c r="O3434" t="s">
        <v>13501</v>
      </c>
      <c r="P3434" t="s">
        <v>642</v>
      </c>
      <c r="AA3434" s="1"/>
      <c r="AC3434">
        <v>2009</v>
      </c>
      <c r="AD3434">
        <v>11</v>
      </c>
      <c r="AE3434">
        <v>8</v>
      </c>
      <c r="AF3434" s="2">
        <f>DATE(emdat_data[[#This Row],[Start Year]],emdat_data[[#This Row],[Start Month]],emdat_data[[#This Row],[Start Day]])</f>
        <v>40125</v>
      </c>
      <c r="AG3434">
        <v>2009</v>
      </c>
      <c r="AH3434">
        <v>11</v>
      </c>
      <c r="AI3434">
        <v>8</v>
      </c>
      <c r="AJ3434" s="2">
        <f>DATE(emdat_data[[#This Row],[End Year]],emdat_data[[#This Row],[End Month]],emdat_data[[#This Row],[End Day]])</f>
        <v>40125</v>
      </c>
      <c r="AK3434">
        <v>14</v>
      </c>
      <c r="AV3434">
        <v>73.307176721938703</v>
      </c>
      <c r="AX3434" t="s">
        <v>13502</v>
      </c>
      <c r="AY3434" t="s">
        <v>13503</v>
      </c>
    </row>
    <row r="3435" spans="1:51" hidden="1" x14ac:dyDescent="0.25">
      <c r="A3435" t="s">
        <v>14793</v>
      </c>
      <c r="B3435">
        <v>2009</v>
      </c>
      <c r="C3435">
        <v>477</v>
      </c>
      <c r="D3435" t="s">
        <v>14550</v>
      </c>
      <c r="E3435" t="s">
        <v>50</v>
      </c>
      <c r="F3435" t="s">
        <v>63</v>
      </c>
      <c r="G3435" t="s">
        <v>82</v>
      </c>
      <c r="H3435" t="s">
        <v>98</v>
      </c>
      <c r="J3435" t="s">
        <v>14551</v>
      </c>
      <c r="K3435" t="s">
        <v>1548</v>
      </c>
      <c r="L3435" t="s">
        <v>1549</v>
      </c>
      <c r="M3435" t="s">
        <v>204</v>
      </c>
      <c r="N3435" t="s">
        <v>86</v>
      </c>
      <c r="O3435" t="s">
        <v>14781</v>
      </c>
      <c r="U3435" t="s">
        <v>127</v>
      </c>
      <c r="X3435" t="s">
        <v>88</v>
      </c>
      <c r="AA3435" s="1"/>
      <c r="AC3435">
        <v>2009</v>
      </c>
      <c r="AD3435">
        <v>11</v>
      </c>
      <c r="AE3435">
        <v>8</v>
      </c>
      <c r="AF3435" s="2">
        <f>DATE(emdat_data[[#This Row],[Start Year]],emdat_data[[#This Row],[Start Month]],emdat_data[[#This Row],[Start Day]])</f>
        <v>40125</v>
      </c>
      <c r="AG3435">
        <v>2009</v>
      </c>
      <c r="AH3435">
        <v>11</v>
      </c>
      <c r="AI3435">
        <v>8</v>
      </c>
      <c r="AJ3435" s="2">
        <f>DATE(emdat_data[[#This Row],[End Year]],emdat_data[[#This Row],[End Month]],emdat_data[[#This Row],[End Day]])</f>
        <v>40125</v>
      </c>
      <c r="AM3435">
        <v>40000</v>
      </c>
      <c r="AO3435">
        <v>40000</v>
      </c>
      <c r="AV3435">
        <v>73.307176721938703</v>
      </c>
      <c r="AW3435" t="s">
        <v>11564</v>
      </c>
      <c r="AY3435" t="s">
        <v>14783</v>
      </c>
    </row>
    <row r="3436" spans="1:51" hidden="1" x14ac:dyDescent="0.25">
      <c r="A3436" t="s">
        <v>13389</v>
      </c>
      <c r="B3436">
        <v>2009</v>
      </c>
      <c r="C3436">
        <v>487</v>
      </c>
      <c r="E3436" t="s">
        <v>50</v>
      </c>
      <c r="F3436" t="s">
        <v>63</v>
      </c>
      <c r="G3436" t="s">
        <v>82</v>
      </c>
      <c r="H3436" t="s">
        <v>157</v>
      </c>
      <c r="I3436" t="s">
        <v>158</v>
      </c>
      <c r="K3436" t="s">
        <v>159</v>
      </c>
      <c r="L3436" t="s">
        <v>160</v>
      </c>
      <c r="M3436" t="s">
        <v>161</v>
      </c>
      <c r="N3436" t="s">
        <v>57</v>
      </c>
      <c r="O3436" t="s">
        <v>13390</v>
      </c>
      <c r="X3436" t="s">
        <v>88</v>
      </c>
      <c r="AA3436" s="1"/>
      <c r="AC3436">
        <v>2009</v>
      </c>
      <c r="AD3436">
        <v>11</v>
      </c>
      <c r="AE3436">
        <v>9</v>
      </c>
      <c r="AF3436" s="2">
        <f>DATE(emdat_data[[#This Row],[Start Year]],emdat_data[[#This Row],[Start Month]],emdat_data[[#This Row],[Start Day]])</f>
        <v>40126</v>
      </c>
      <c r="AG3436">
        <v>2009</v>
      </c>
      <c r="AH3436">
        <v>11</v>
      </c>
      <c r="AI3436">
        <v>12</v>
      </c>
      <c r="AJ3436" s="2">
        <f>DATE(emdat_data[[#This Row],[End Year]],emdat_data[[#This Row],[End Month]],emdat_data[[#This Row],[End Day]])</f>
        <v>40129</v>
      </c>
      <c r="AK3436">
        <v>41</v>
      </c>
      <c r="AL3436">
        <v>96</v>
      </c>
      <c r="AM3436">
        <v>10000000</v>
      </c>
      <c r="AO3436">
        <v>10000096</v>
      </c>
      <c r="AR3436">
        <v>21000</v>
      </c>
      <c r="AS3436">
        <v>28647</v>
      </c>
      <c r="AT3436">
        <v>1030000</v>
      </c>
      <c r="AU3436">
        <v>1405047</v>
      </c>
      <c r="AV3436">
        <v>73.307176721938703</v>
      </c>
      <c r="AW3436" t="s">
        <v>13391</v>
      </c>
      <c r="AY3436" t="s">
        <v>13392</v>
      </c>
    </row>
    <row r="3437" spans="1:51" hidden="1" x14ac:dyDescent="0.25">
      <c r="A3437" t="s">
        <v>14695</v>
      </c>
      <c r="B3437">
        <v>2009</v>
      </c>
      <c r="C3437">
        <v>477</v>
      </c>
      <c r="D3437" t="s">
        <v>14550</v>
      </c>
      <c r="E3437" t="s">
        <v>50</v>
      </c>
      <c r="F3437" t="s">
        <v>63</v>
      </c>
      <c r="G3437" t="s">
        <v>82</v>
      </c>
      <c r="H3437" t="s">
        <v>98</v>
      </c>
      <c r="J3437" t="s">
        <v>14551</v>
      </c>
      <c r="K3437" t="s">
        <v>357</v>
      </c>
      <c r="L3437" t="s">
        <v>358</v>
      </c>
      <c r="M3437" t="s">
        <v>146</v>
      </c>
      <c r="N3437" t="s">
        <v>86</v>
      </c>
      <c r="O3437" t="s">
        <v>14696</v>
      </c>
      <c r="Q3437" t="s">
        <v>72</v>
      </c>
      <c r="U3437" t="s">
        <v>127</v>
      </c>
      <c r="X3437" t="s">
        <v>88</v>
      </c>
      <c r="AA3437" s="1"/>
      <c r="AC3437">
        <v>2009</v>
      </c>
      <c r="AD3437">
        <v>11</v>
      </c>
      <c r="AE3437">
        <v>9</v>
      </c>
      <c r="AF3437" s="2">
        <f>DATE(emdat_data[[#This Row],[Start Year]],emdat_data[[#This Row],[Start Month]],emdat_data[[#This Row],[Start Day]])</f>
        <v>40126</v>
      </c>
      <c r="AG3437">
        <v>2009</v>
      </c>
      <c r="AH3437">
        <v>11</v>
      </c>
      <c r="AI3437">
        <v>10</v>
      </c>
      <c r="AJ3437" s="2">
        <f>DATE(emdat_data[[#This Row],[End Year]],emdat_data[[#This Row],[End Month]],emdat_data[[#This Row],[End Day]])</f>
        <v>40127</v>
      </c>
      <c r="AK3437">
        <v>6</v>
      </c>
      <c r="AT3437">
        <v>600000</v>
      </c>
      <c r="AU3437">
        <v>818474</v>
      </c>
      <c r="AV3437">
        <v>73.307176721938703</v>
      </c>
      <c r="AW3437" t="s">
        <v>14697</v>
      </c>
      <c r="AX3437" t="s">
        <v>14698</v>
      </c>
      <c r="AY3437" t="s">
        <v>14699</v>
      </c>
    </row>
    <row r="3438" spans="1:51" hidden="1" x14ac:dyDescent="0.25">
      <c r="A3438" t="s">
        <v>14645</v>
      </c>
      <c r="B3438">
        <v>2009</v>
      </c>
      <c r="C3438">
        <v>484</v>
      </c>
      <c r="E3438" t="s">
        <v>50</v>
      </c>
      <c r="F3438" t="s">
        <v>71</v>
      </c>
      <c r="G3438" t="s">
        <v>72</v>
      </c>
      <c r="H3438" t="s">
        <v>102</v>
      </c>
      <c r="K3438" t="s">
        <v>397</v>
      </c>
      <c r="L3438" t="s">
        <v>398</v>
      </c>
      <c r="M3438" t="s">
        <v>260</v>
      </c>
      <c r="N3438" t="s">
        <v>76</v>
      </c>
      <c r="O3438" t="s">
        <v>14646</v>
      </c>
      <c r="P3438" t="s">
        <v>966</v>
      </c>
      <c r="Q3438" t="s">
        <v>176</v>
      </c>
      <c r="W3438">
        <v>194800</v>
      </c>
      <c r="X3438" t="s">
        <v>78</v>
      </c>
      <c r="Y3438">
        <v>-677</v>
      </c>
      <c r="Z3438">
        <v>3589</v>
      </c>
      <c r="AA3438" s="1"/>
      <c r="AC3438">
        <v>2009</v>
      </c>
      <c r="AD3438">
        <v>11</v>
      </c>
      <c r="AE3438">
        <v>10</v>
      </c>
      <c r="AF3438" s="2">
        <f>DATE(emdat_data[[#This Row],[Start Year]],emdat_data[[#This Row],[Start Month]],emdat_data[[#This Row],[Start Day]])</f>
        <v>40127</v>
      </c>
      <c r="AG3438">
        <v>2009</v>
      </c>
      <c r="AH3438">
        <v>11</v>
      </c>
      <c r="AI3438">
        <v>13</v>
      </c>
      <c r="AJ3438" s="2">
        <f>DATE(emdat_data[[#This Row],[End Year]],emdat_data[[#This Row],[End Month]],emdat_data[[#This Row],[End Day]])</f>
        <v>40130</v>
      </c>
      <c r="AK3438">
        <v>20</v>
      </c>
      <c r="AV3438">
        <v>73.307176721938703</v>
      </c>
      <c r="AW3438" t="s">
        <v>14647</v>
      </c>
      <c r="AY3438" t="s">
        <v>14648</v>
      </c>
    </row>
    <row r="3439" spans="1:51" hidden="1" x14ac:dyDescent="0.25">
      <c r="A3439" t="s">
        <v>13393</v>
      </c>
      <c r="B3439">
        <v>2009</v>
      </c>
      <c r="C3439">
        <v>499</v>
      </c>
      <c r="E3439" t="s">
        <v>50</v>
      </c>
      <c r="F3439" t="s">
        <v>63</v>
      </c>
      <c r="G3439" t="s">
        <v>82</v>
      </c>
      <c r="H3439" t="s">
        <v>157</v>
      </c>
      <c r="I3439" t="s">
        <v>158</v>
      </c>
      <c r="K3439" t="s">
        <v>159</v>
      </c>
      <c r="L3439" t="s">
        <v>160</v>
      </c>
      <c r="M3439" t="s">
        <v>161</v>
      </c>
      <c r="N3439" t="s">
        <v>57</v>
      </c>
      <c r="O3439" t="s">
        <v>13394</v>
      </c>
      <c r="X3439" t="s">
        <v>88</v>
      </c>
      <c r="AA3439" s="1"/>
      <c r="AC3439">
        <v>2009</v>
      </c>
      <c r="AD3439">
        <v>11</v>
      </c>
      <c r="AE3439">
        <v>11</v>
      </c>
      <c r="AF3439" s="2">
        <f>DATE(emdat_data[[#This Row],[Start Year]],emdat_data[[#This Row],[Start Month]],emdat_data[[#This Row],[Start Day]])</f>
        <v>40128</v>
      </c>
      <c r="AG3439">
        <v>2009</v>
      </c>
      <c r="AH3439">
        <v>11</v>
      </c>
      <c r="AI3439">
        <v>14</v>
      </c>
      <c r="AJ3439" s="2">
        <f>DATE(emdat_data[[#This Row],[End Year]],emdat_data[[#This Row],[End Month]],emdat_data[[#This Row],[End Day]])</f>
        <v>40131</v>
      </c>
      <c r="AM3439">
        <v>1197799</v>
      </c>
      <c r="AO3439">
        <v>1197799</v>
      </c>
      <c r="AT3439">
        <v>19857</v>
      </c>
      <c r="AU3439">
        <v>27087</v>
      </c>
      <c r="AV3439">
        <v>73.307176721938703</v>
      </c>
      <c r="AW3439" t="s">
        <v>13395</v>
      </c>
      <c r="AY3439" t="s">
        <v>13396</v>
      </c>
    </row>
    <row r="3440" spans="1:51" hidden="1" x14ac:dyDescent="0.25">
      <c r="A3440" t="s">
        <v>13533</v>
      </c>
      <c r="B3440">
        <v>2009</v>
      </c>
      <c r="C3440">
        <v>609</v>
      </c>
      <c r="E3440" t="s">
        <v>50</v>
      </c>
      <c r="F3440" t="s">
        <v>63</v>
      </c>
      <c r="G3440" t="s">
        <v>82</v>
      </c>
      <c r="H3440" t="s">
        <v>98</v>
      </c>
      <c r="J3440" t="s">
        <v>13534</v>
      </c>
      <c r="K3440" t="s">
        <v>226</v>
      </c>
      <c r="L3440" t="s">
        <v>227</v>
      </c>
      <c r="M3440" t="s">
        <v>56</v>
      </c>
      <c r="N3440" t="s">
        <v>57</v>
      </c>
      <c r="O3440" t="s">
        <v>13535</v>
      </c>
      <c r="X3440" t="s">
        <v>88</v>
      </c>
      <c r="AA3440" s="1"/>
      <c r="AC3440">
        <v>2009</v>
      </c>
      <c r="AD3440">
        <v>11</v>
      </c>
      <c r="AE3440">
        <v>11</v>
      </c>
      <c r="AF3440" s="2">
        <f>DATE(emdat_data[[#This Row],[Start Year]],emdat_data[[#This Row],[Start Month]],emdat_data[[#This Row],[Start Day]])</f>
        <v>40128</v>
      </c>
      <c r="AG3440">
        <v>2009</v>
      </c>
      <c r="AH3440">
        <v>11</v>
      </c>
      <c r="AI3440">
        <v>12</v>
      </c>
      <c r="AJ3440" s="2">
        <f>DATE(emdat_data[[#This Row],[End Year]],emdat_data[[#This Row],[End Month]],emdat_data[[#This Row],[End Day]])</f>
        <v>40129</v>
      </c>
      <c r="AK3440">
        <v>20</v>
      </c>
      <c r="AT3440">
        <v>300000</v>
      </c>
      <c r="AU3440">
        <v>409237</v>
      </c>
      <c r="AV3440">
        <v>73.307176721938703</v>
      </c>
      <c r="AW3440" t="s">
        <v>13536</v>
      </c>
      <c r="AY3440" t="s">
        <v>13537</v>
      </c>
    </row>
    <row r="3441" spans="1:51" hidden="1" x14ac:dyDescent="0.25">
      <c r="A3441" t="s">
        <v>13193</v>
      </c>
      <c r="B3441">
        <v>2009</v>
      </c>
      <c r="C3441">
        <v>512</v>
      </c>
      <c r="E3441" t="s">
        <v>50</v>
      </c>
      <c r="F3441" t="s">
        <v>71</v>
      </c>
      <c r="G3441" t="s">
        <v>72</v>
      </c>
      <c r="H3441" t="s">
        <v>102</v>
      </c>
      <c r="K3441" t="s">
        <v>335</v>
      </c>
      <c r="L3441" t="s">
        <v>336</v>
      </c>
      <c r="M3441" t="s">
        <v>85</v>
      </c>
      <c r="N3441" t="s">
        <v>86</v>
      </c>
      <c r="O3441" t="s">
        <v>13194</v>
      </c>
      <c r="P3441" t="s">
        <v>4129</v>
      </c>
      <c r="Q3441" t="s">
        <v>176</v>
      </c>
      <c r="U3441" t="s">
        <v>127</v>
      </c>
      <c r="W3441">
        <v>47900</v>
      </c>
      <c r="X3441" t="s">
        <v>78</v>
      </c>
      <c r="Y3441">
        <v>-2254</v>
      </c>
      <c r="Z3441">
        <v>-4312</v>
      </c>
      <c r="AA3441" s="1"/>
      <c r="AC3441">
        <v>2009</v>
      </c>
      <c r="AD3441">
        <v>11</v>
      </c>
      <c r="AE3441">
        <v>12</v>
      </c>
      <c r="AF3441" s="2">
        <f>DATE(emdat_data[[#This Row],[Start Year]],emdat_data[[#This Row],[Start Month]],emdat_data[[#This Row],[Start Day]])</f>
        <v>40129</v>
      </c>
      <c r="AG3441">
        <v>2009</v>
      </c>
      <c r="AH3441">
        <v>11</v>
      </c>
      <c r="AI3441">
        <v>13</v>
      </c>
      <c r="AJ3441" s="2">
        <f>DATE(emdat_data[[#This Row],[End Year]],emdat_data[[#This Row],[End Month]],emdat_data[[#This Row],[End Day]])</f>
        <v>40130</v>
      </c>
      <c r="AK3441">
        <v>3</v>
      </c>
      <c r="AN3441">
        <v>200</v>
      </c>
      <c r="AO3441">
        <v>200</v>
      </c>
      <c r="AV3441">
        <v>73.307176721938703</v>
      </c>
      <c r="AX3441" t="s">
        <v>13195</v>
      </c>
      <c r="AY3441" t="s">
        <v>13196</v>
      </c>
    </row>
    <row r="3442" spans="1:51" hidden="1" x14ac:dyDescent="0.25">
      <c r="A3442" t="s">
        <v>13256</v>
      </c>
      <c r="B3442">
        <v>2009</v>
      </c>
      <c r="C3442">
        <v>506</v>
      </c>
      <c r="E3442" t="s">
        <v>50</v>
      </c>
      <c r="F3442" t="s">
        <v>63</v>
      </c>
      <c r="G3442" t="s">
        <v>82</v>
      </c>
      <c r="H3442" t="s">
        <v>157</v>
      </c>
      <c r="I3442" t="s">
        <v>493</v>
      </c>
      <c r="K3442" t="s">
        <v>1292</v>
      </c>
      <c r="L3442" t="s">
        <v>1293</v>
      </c>
      <c r="M3442" t="s">
        <v>1294</v>
      </c>
      <c r="N3442" t="s">
        <v>190</v>
      </c>
      <c r="O3442" t="s">
        <v>13257</v>
      </c>
      <c r="Q3442" t="s">
        <v>72</v>
      </c>
      <c r="W3442">
        <v>160</v>
      </c>
      <c r="X3442" t="s">
        <v>88</v>
      </c>
      <c r="AA3442" s="1"/>
      <c r="AC3442">
        <v>2009</v>
      </c>
      <c r="AD3442">
        <v>11</v>
      </c>
      <c r="AE3442">
        <v>13</v>
      </c>
      <c r="AF3442" s="2">
        <f>DATE(emdat_data[[#This Row],[Start Year]],emdat_data[[#This Row],[Start Month]],emdat_data[[#This Row],[Start Day]])</f>
        <v>40130</v>
      </c>
      <c r="AG3442">
        <v>2009</v>
      </c>
      <c r="AH3442">
        <v>12</v>
      </c>
      <c r="AI3442">
        <v>4</v>
      </c>
      <c r="AJ3442" s="2">
        <f>DATE(emdat_data[[#This Row],[End Year]],emdat_data[[#This Row],[End Month]],emdat_data[[#This Row],[End Day]])</f>
        <v>40151</v>
      </c>
      <c r="AK3442">
        <v>2</v>
      </c>
      <c r="AM3442">
        <v>180</v>
      </c>
      <c r="AO3442">
        <v>180</v>
      </c>
      <c r="AV3442">
        <v>73.307176721938703</v>
      </c>
      <c r="AX3442" t="s">
        <v>13258</v>
      </c>
      <c r="AY3442" t="s">
        <v>13259</v>
      </c>
    </row>
    <row r="3443" spans="1:51" x14ac:dyDescent="0.25">
      <c r="A3443" t="s">
        <v>14743</v>
      </c>
      <c r="B3443">
        <v>2009</v>
      </c>
      <c r="C3443">
        <v>576</v>
      </c>
      <c r="E3443" t="s">
        <v>50</v>
      </c>
      <c r="F3443" t="s">
        <v>119</v>
      </c>
      <c r="G3443" t="s">
        <v>120</v>
      </c>
      <c r="H3443" t="s">
        <v>121</v>
      </c>
      <c r="J3443" t="s">
        <v>294</v>
      </c>
      <c r="K3443" t="s">
        <v>258</v>
      </c>
      <c r="L3443" t="s">
        <v>259</v>
      </c>
      <c r="M3443" t="s">
        <v>260</v>
      </c>
      <c r="N3443" t="s">
        <v>76</v>
      </c>
      <c r="O3443" t="s">
        <v>14744</v>
      </c>
      <c r="T3443" t="s">
        <v>128</v>
      </c>
      <c r="U3443" t="s">
        <v>128</v>
      </c>
      <c r="X3443" t="s">
        <v>129</v>
      </c>
      <c r="AA3443" s="1"/>
      <c r="AC3443">
        <v>2009</v>
      </c>
      <c r="AD3443">
        <v>11</v>
      </c>
      <c r="AE3443">
        <v>13</v>
      </c>
      <c r="AF3443" s="2">
        <f>DATE(emdat_data[[#This Row],[Start Year]],emdat_data[[#This Row],[Start Month]],emdat_data[[#This Row],[Start Day]])</f>
        <v>40130</v>
      </c>
      <c r="AG3443">
        <v>2009</v>
      </c>
      <c r="AH3443">
        <v>12</v>
      </c>
      <c r="AI3443">
        <v>14</v>
      </c>
      <c r="AJ3443" s="2">
        <f>DATE(emdat_data[[#This Row],[End Year]],emdat_data[[#This Row],[End Month]],emdat_data[[#This Row],[End Day]])</f>
        <v>40161</v>
      </c>
      <c r="AK3443">
        <v>26</v>
      </c>
      <c r="AM3443">
        <v>205</v>
      </c>
      <c r="AO3443">
        <v>205</v>
      </c>
      <c r="AV3443">
        <v>73.307176721938703</v>
      </c>
    </row>
    <row r="3444" spans="1:51" hidden="1" x14ac:dyDescent="0.25">
      <c r="A3444" t="s">
        <v>13323</v>
      </c>
      <c r="B3444">
        <v>2009</v>
      </c>
      <c r="C3444">
        <v>509</v>
      </c>
      <c r="D3444" t="s">
        <v>13324</v>
      </c>
      <c r="E3444" t="s">
        <v>50</v>
      </c>
      <c r="F3444" t="s">
        <v>71</v>
      </c>
      <c r="G3444" t="s">
        <v>72</v>
      </c>
      <c r="H3444" t="s">
        <v>102</v>
      </c>
      <c r="K3444" t="s">
        <v>83</v>
      </c>
      <c r="L3444" t="s">
        <v>84</v>
      </c>
      <c r="M3444" t="s">
        <v>85</v>
      </c>
      <c r="N3444" t="s">
        <v>86</v>
      </c>
      <c r="O3444" t="s">
        <v>13325</v>
      </c>
      <c r="P3444" t="s">
        <v>642</v>
      </c>
      <c r="U3444" t="s">
        <v>127</v>
      </c>
      <c r="W3444">
        <v>415000</v>
      </c>
      <c r="X3444" t="s">
        <v>78</v>
      </c>
      <c r="Y3444">
        <v>-3299</v>
      </c>
      <c r="Z3444">
        <v>-5905</v>
      </c>
      <c r="AA3444" s="1"/>
      <c r="AC3444">
        <v>2009</v>
      </c>
      <c r="AD3444">
        <v>11</v>
      </c>
      <c r="AE3444">
        <v>14</v>
      </c>
      <c r="AF3444" s="2">
        <f>DATE(emdat_data[[#This Row],[Start Year]],emdat_data[[#This Row],[Start Month]],emdat_data[[#This Row],[Start Day]])</f>
        <v>40131</v>
      </c>
      <c r="AG3444">
        <v>2009</v>
      </c>
      <c r="AH3444">
        <v>11</v>
      </c>
      <c r="AI3444">
        <v>22</v>
      </c>
      <c r="AJ3444" s="2">
        <f>DATE(emdat_data[[#This Row],[End Year]],emdat_data[[#This Row],[End Month]],emdat_data[[#This Row],[End Day]])</f>
        <v>40139</v>
      </c>
      <c r="AK3444">
        <v>7</v>
      </c>
      <c r="AM3444">
        <v>30618</v>
      </c>
      <c r="AO3444">
        <v>30618</v>
      </c>
      <c r="AV3444">
        <v>73.307176721938703</v>
      </c>
      <c r="AW3444" t="s">
        <v>13326</v>
      </c>
      <c r="AY3444" t="s">
        <v>13327</v>
      </c>
    </row>
    <row r="3445" spans="1:51" hidden="1" x14ac:dyDescent="0.25">
      <c r="A3445" t="s">
        <v>15985</v>
      </c>
      <c r="B3445">
        <v>2009</v>
      </c>
      <c r="C3445">
        <v>544</v>
      </c>
      <c r="E3445" t="s">
        <v>50</v>
      </c>
      <c r="F3445" t="s">
        <v>71</v>
      </c>
      <c r="G3445" t="s">
        <v>72</v>
      </c>
      <c r="H3445" t="s">
        <v>102</v>
      </c>
      <c r="K3445" t="s">
        <v>3130</v>
      </c>
      <c r="L3445" t="s">
        <v>3131</v>
      </c>
      <c r="M3445" t="s">
        <v>75</v>
      </c>
      <c r="N3445" t="s">
        <v>76</v>
      </c>
      <c r="O3445" t="s">
        <v>15986</v>
      </c>
      <c r="P3445" t="s">
        <v>642</v>
      </c>
      <c r="X3445" t="s">
        <v>78</v>
      </c>
      <c r="AA3445" s="1"/>
      <c r="AC3445">
        <v>2009</v>
      </c>
      <c r="AD3445">
        <v>11</v>
      </c>
      <c r="AE3445">
        <v>16</v>
      </c>
      <c r="AF3445" s="2">
        <f>DATE(emdat_data[[#This Row],[Start Year]],emdat_data[[#This Row],[Start Month]],emdat_data[[#This Row],[Start Day]])</f>
        <v>40133</v>
      </c>
      <c r="AG3445">
        <v>2009</v>
      </c>
      <c r="AH3445">
        <v>11</v>
      </c>
      <c r="AI3445">
        <v>16</v>
      </c>
      <c r="AJ3445" s="2">
        <f>DATE(emdat_data[[#This Row],[End Year]],emdat_data[[#This Row],[End Month]],emdat_data[[#This Row],[End Day]])</f>
        <v>40133</v>
      </c>
      <c r="AM3445">
        <v>5000</v>
      </c>
      <c r="AO3445">
        <v>5000</v>
      </c>
      <c r="AV3445">
        <v>73.307176721938703</v>
      </c>
      <c r="AX3445" t="s">
        <v>15987</v>
      </c>
      <c r="AY3445" t="s">
        <v>15988</v>
      </c>
    </row>
    <row r="3446" spans="1:51" hidden="1" x14ac:dyDescent="0.25">
      <c r="A3446" t="s">
        <v>13415</v>
      </c>
      <c r="B3446">
        <v>2009</v>
      </c>
      <c r="C3446">
        <v>500</v>
      </c>
      <c r="E3446" t="s">
        <v>50</v>
      </c>
      <c r="F3446" t="s">
        <v>71</v>
      </c>
      <c r="G3446" t="s">
        <v>217</v>
      </c>
      <c r="H3446" t="s">
        <v>217</v>
      </c>
      <c r="K3446" t="s">
        <v>159</v>
      </c>
      <c r="L3446" t="s">
        <v>160</v>
      </c>
      <c r="M3446" t="s">
        <v>161</v>
      </c>
      <c r="N3446" t="s">
        <v>57</v>
      </c>
      <c r="O3446" t="s">
        <v>13416</v>
      </c>
      <c r="AA3446" s="1"/>
      <c r="AC3446">
        <v>2009</v>
      </c>
      <c r="AD3446">
        <v>11</v>
      </c>
      <c r="AE3446">
        <v>17</v>
      </c>
      <c r="AF3446" s="2">
        <f>DATE(emdat_data[[#This Row],[Start Year]],emdat_data[[#This Row],[Start Month]],emdat_data[[#This Row],[Start Day]])</f>
        <v>40134</v>
      </c>
      <c r="AG3446">
        <v>2009</v>
      </c>
      <c r="AH3446">
        <v>11</v>
      </c>
      <c r="AI3446">
        <v>17</v>
      </c>
      <c r="AJ3446" s="2">
        <f>DATE(emdat_data[[#This Row],[End Year]],emdat_data[[#This Row],[End Month]],emdat_data[[#This Row],[End Day]])</f>
        <v>40134</v>
      </c>
      <c r="AK3446">
        <v>23</v>
      </c>
      <c r="AV3446">
        <v>73.307176721938703</v>
      </c>
      <c r="AX3446" t="s">
        <v>11107</v>
      </c>
      <c r="AY3446" t="s">
        <v>11108</v>
      </c>
    </row>
    <row r="3447" spans="1:51" hidden="1" x14ac:dyDescent="0.25">
      <c r="A3447" t="s">
        <v>13459</v>
      </c>
      <c r="B3447">
        <v>2009</v>
      </c>
      <c r="C3447">
        <v>497</v>
      </c>
      <c r="E3447" t="s">
        <v>50</v>
      </c>
      <c r="F3447" t="s">
        <v>71</v>
      </c>
      <c r="G3447" t="s">
        <v>72</v>
      </c>
      <c r="H3447" t="s">
        <v>102</v>
      </c>
      <c r="K3447" t="s">
        <v>1292</v>
      </c>
      <c r="L3447" t="s">
        <v>1293</v>
      </c>
      <c r="M3447" t="s">
        <v>1294</v>
      </c>
      <c r="N3447" t="s">
        <v>190</v>
      </c>
      <c r="O3447" t="s">
        <v>13460</v>
      </c>
      <c r="P3447" t="s">
        <v>642</v>
      </c>
      <c r="W3447">
        <v>106600</v>
      </c>
      <c r="X3447" t="s">
        <v>78</v>
      </c>
      <c r="Y3447">
        <v>54</v>
      </c>
      <c r="Z3447">
        <v>-166</v>
      </c>
      <c r="AA3447" s="1"/>
      <c r="AC3447">
        <v>2009</v>
      </c>
      <c r="AD3447">
        <v>11</v>
      </c>
      <c r="AE3447">
        <v>19</v>
      </c>
      <c r="AF3447" s="2">
        <f>DATE(emdat_data[[#This Row],[Start Year]],emdat_data[[#This Row],[Start Month]],emdat_data[[#This Row],[Start Day]])</f>
        <v>40136</v>
      </c>
      <c r="AG3447">
        <v>2009</v>
      </c>
      <c r="AH3447">
        <v>11</v>
      </c>
      <c r="AI3447">
        <v>22</v>
      </c>
      <c r="AJ3447" s="2">
        <f>DATE(emdat_data[[#This Row],[End Year]],emdat_data[[#This Row],[End Month]],emdat_data[[#This Row],[End Day]])</f>
        <v>40139</v>
      </c>
      <c r="AK3447">
        <v>3</v>
      </c>
      <c r="AM3447">
        <v>3900</v>
      </c>
      <c r="AO3447">
        <v>3900</v>
      </c>
      <c r="AR3447">
        <v>333000</v>
      </c>
      <c r="AS3447">
        <v>454253</v>
      </c>
      <c r="AT3447">
        <v>484000</v>
      </c>
      <c r="AU3447">
        <v>660235</v>
      </c>
      <c r="AV3447">
        <v>73.307176721938703</v>
      </c>
      <c r="AX3447" t="s">
        <v>13461</v>
      </c>
      <c r="AY3447" t="s">
        <v>13462</v>
      </c>
    </row>
    <row r="3448" spans="1:51" hidden="1" x14ac:dyDescent="0.25">
      <c r="A3448" t="s">
        <v>15979</v>
      </c>
      <c r="B3448">
        <v>2009</v>
      </c>
      <c r="C3448">
        <v>605</v>
      </c>
      <c r="E3448" t="s">
        <v>50</v>
      </c>
      <c r="F3448" t="s">
        <v>63</v>
      </c>
      <c r="G3448" t="s">
        <v>82</v>
      </c>
      <c r="H3448" t="s">
        <v>157</v>
      </c>
      <c r="I3448" t="s">
        <v>493</v>
      </c>
      <c r="K3448" t="s">
        <v>427</v>
      </c>
      <c r="L3448" t="s">
        <v>428</v>
      </c>
      <c r="M3448" t="s">
        <v>429</v>
      </c>
      <c r="N3448" t="s">
        <v>76</v>
      </c>
      <c r="O3448" t="s">
        <v>15980</v>
      </c>
      <c r="X3448" t="s">
        <v>88</v>
      </c>
      <c r="AA3448" s="1"/>
      <c r="AC3448">
        <v>2009</v>
      </c>
      <c r="AD3448">
        <v>11</v>
      </c>
      <c r="AE3448">
        <v>19</v>
      </c>
      <c r="AF3448" s="2">
        <f>DATE(emdat_data[[#This Row],[Start Year]],emdat_data[[#This Row],[Start Month]],emdat_data[[#This Row],[Start Day]])</f>
        <v>40136</v>
      </c>
      <c r="AG3448">
        <v>2009</v>
      </c>
      <c r="AH3448">
        <v>11</v>
      </c>
      <c r="AI3448">
        <v>19</v>
      </c>
      <c r="AJ3448" s="2">
        <f>DATE(emdat_data[[#This Row],[End Year]],emdat_data[[#This Row],[End Month]],emdat_data[[#This Row],[End Day]])</f>
        <v>40136</v>
      </c>
      <c r="AK3448">
        <v>1</v>
      </c>
      <c r="AT3448">
        <v>15000</v>
      </c>
      <c r="AU3448">
        <v>20462</v>
      </c>
      <c r="AV3448">
        <v>73.307176721938703</v>
      </c>
      <c r="AX3448" t="s">
        <v>15981</v>
      </c>
      <c r="AY3448" t="s">
        <v>15982</v>
      </c>
    </row>
    <row r="3449" spans="1:51" hidden="1" x14ac:dyDescent="0.25">
      <c r="A3449" t="s">
        <v>14825</v>
      </c>
      <c r="B3449">
        <v>2009</v>
      </c>
      <c r="C3449">
        <v>610</v>
      </c>
      <c r="D3449" t="s">
        <v>14826</v>
      </c>
      <c r="E3449" t="s">
        <v>50</v>
      </c>
      <c r="F3449" t="s">
        <v>71</v>
      </c>
      <c r="G3449" t="s">
        <v>72</v>
      </c>
      <c r="H3449" t="s">
        <v>102</v>
      </c>
      <c r="K3449" t="s">
        <v>2634</v>
      </c>
      <c r="L3449" t="s">
        <v>2635</v>
      </c>
      <c r="M3449" t="s">
        <v>173</v>
      </c>
      <c r="N3449" t="s">
        <v>57</v>
      </c>
      <c r="O3449" t="s">
        <v>14827</v>
      </c>
      <c r="P3449" t="s">
        <v>134</v>
      </c>
      <c r="W3449">
        <v>9062</v>
      </c>
      <c r="X3449" t="s">
        <v>78</v>
      </c>
      <c r="Y3449">
        <v>499</v>
      </c>
      <c r="Z3449">
        <v>10236</v>
      </c>
      <c r="AA3449" s="1"/>
      <c r="AC3449">
        <v>2009</v>
      </c>
      <c r="AD3449">
        <v>11</v>
      </c>
      <c r="AE3449">
        <v>20</v>
      </c>
      <c r="AF3449" s="2">
        <f>DATE(emdat_data[[#This Row],[Start Year]],emdat_data[[#This Row],[Start Month]],emdat_data[[#This Row],[Start Day]])</f>
        <v>40137</v>
      </c>
      <c r="AG3449">
        <v>2009</v>
      </c>
      <c r="AH3449">
        <v>11</v>
      </c>
      <c r="AI3449">
        <v>27</v>
      </c>
      <c r="AJ3449" s="2">
        <f>DATE(emdat_data[[#This Row],[End Year]],emdat_data[[#This Row],[End Month]],emdat_data[[#This Row],[End Day]])</f>
        <v>40144</v>
      </c>
      <c r="AM3449">
        <v>9082</v>
      </c>
      <c r="AO3449">
        <v>9082</v>
      </c>
      <c r="AV3449">
        <v>73.307176721938703</v>
      </c>
      <c r="AX3449" t="s">
        <v>14828</v>
      </c>
      <c r="AY3449" t="s">
        <v>14829</v>
      </c>
    </row>
    <row r="3450" spans="1:51" hidden="1" x14ac:dyDescent="0.25">
      <c r="A3450" t="s">
        <v>13371</v>
      </c>
      <c r="B3450">
        <v>2009</v>
      </c>
      <c r="C3450">
        <v>531</v>
      </c>
      <c r="D3450" t="s">
        <v>13372</v>
      </c>
      <c r="E3450" t="s">
        <v>50</v>
      </c>
      <c r="F3450" t="s">
        <v>71</v>
      </c>
      <c r="G3450" t="s">
        <v>72</v>
      </c>
      <c r="H3450" t="s">
        <v>102</v>
      </c>
      <c r="K3450" t="s">
        <v>335</v>
      </c>
      <c r="L3450" t="s">
        <v>336</v>
      </c>
      <c r="M3450" t="s">
        <v>85</v>
      </c>
      <c r="N3450" t="s">
        <v>86</v>
      </c>
      <c r="O3450" t="s">
        <v>4468</v>
      </c>
      <c r="P3450" t="s">
        <v>4129</v>
      </c>
      <c r="X3450" t="s">
        <v>78</v>
      </c>
      <c r="Y3450">
        <v>564778</v>
      </c>
      <c r="Z3450">
        <v>3126</v>
      </c>
      <c r="AA3450" s="1"/>
      <c r="AC3450">
        <v>2009</v>
      </c>
      <c r="AD3450">
        <v>11</v>
      </c>
      <c r="AE3450">
        <v>21</v>
      </c>
      <c r="AF3450" s="2">
        <f>DATE(emdat_data[[#This Row],[Start Year]],emdat_data[[#This Row],[Start Month]],emdat_data[[#This Row],[Start Day]])</f>
        <v>40138</v>
      </c>
      <c r="AG3450">
        <v>2009</v>
      </c>
      <c r="AH3450">
        <v>11</v>
      </c>
      <c r="AI3450">
        <v>30</v>
      </c>
      <c r="AJ3450" s="2">
        <f>DATE(emdat_data[[#This Row],[End Year]],emdat_data[[#This Row],[End Month]],emdat_data[[#This Row],[End Day]])</f>
        <v>40147</v>
      </c>
      <c r="AK3450">
        <v>11</v>
      </c>
      <c r="AM3450">
        <v>10000</v>
      </c>
      <c r="AO3450">
        <v>10000</v>
      </c>
      <c r="AT3450">
        <v>50000</v>
      </c>
      <c r="AU3450">
        <v>68206</v>
      </c>
      <c r="AV3450">
        <v>73.307176721938703</v>
      </c>
      <c r="AW3450" t="s">
        <v>4470</v>
      </c>
      <c r="AY3450" t="s">
        <v>4471</v>
      </c>
    </row>
    <row r="3451" spans="1:51" hidden="1" x14ac:dyDescent="0.25">
      <c r="A3451" t="s">
        <v>14642</v>
      </c>
      <c r="B3451">
        <v>2009</v>
      </c>
      <c r="C3451">
        <v>507</v>
      </c>
      <c r="E3451" t="s">
        <v>50</v>
      </c>
      <c r="F3451" t="s">
        <v>71</v>
      </c>
      <c r="G3451" t="s">
        <v>217</v>
      </c>
      <c r="H3451" t="s">
        <v>217</v>
      </c>
      <c r="K3451" t="s">
        <v>2924</v>
      </c>
      <c r="L3451" t="s">
        <v>2925</v>
      </c>
      <c r="M3451" t="s">
        <v>392</v>
      </c>
      <c r="N3451" t="s">
        <v>57</v>
      </c>
      <c r="O3451" t="s">
        <v>14643</v>
      </c>
      <c r="P3451" t="s">
        <v>4129</v>
      </c>
      <c r="Q3451" t="s">
        <v>176</v>
      </c>
      <c r="W3451">
        <v>15630</v>
      </c>
      <c r="Y3451">
        <v>4083</v>
      </c>
      <c r="Z3451">
        <v>4041</v>
      </c>
      <c r="AA3451" s="1"/>
      <c r="AC3451">
        <v>2009</v>
      </c>
      <c r="AD3451">
        <v>11</v>
      </c>
      <c r="AE3451">
        <v>21</v>
      </c>
      <c r="AF3451" s="2">
        <f>DATE(emdat_data[[#This Row],[Start Year]],emdat_data[[#This Row],[Start Month]],emdat_data[[#This Row],[Start Day]])</f>
        <v>40138</v>
      </c>
      <c r="AG3451">
        <v>2009</v>
      </c>
      <c r="AH3451">
        <v>11</v>
      </c>
      <c r="AI3451">
        <v>22</v>
      </c>
      <c r="AJ3451" s="2">
        <f>DATE(emdat_data[[#This Row],[End Year]],emdat_data[[#This Row],[End Month]],emdat_data[[#This Row],[End Day]])</f>
        <v>40139</v>
      </c>
      <c r="AK3451">
        <v>4</v>
      </c>
      <c r="AV3451">
        <v>73.307176721938703</v>
      </c>
      <c r="AX3451" t="s">
        <v>14644</v>
      </c>
      <c r="AY3451" t="s">
        <v>5864</v>
      </c>
    </row>
    <row r="3452" spans="1:51" hidden="1" x14ac:dyDescent="0.25">
      <c r="A3452" t="s">
        <v>14757</v>
      </c>
      <c r="B3452">
        <v>2009</v>
      </c>
      <c r="C3452">
        <v>501</v>
      </c>
      <c r="D3452" t="s">
        <v>14758</v>
      </c>
      <c r="E3452" t="s">
        <v>50</v>
      </c>
      <c r="F3452" t="s">
        <v>71</v>
      </c>
      <c r="G3452" t="s">
        <v>72</v>
      </c>
      <c r="H3452" t="s">
        <v>170</v>
      </c>
      <c r="K3452" t="s">
        <v>274</v>
      </c>
      <c r="L3452" t="s">
        <v>275</v>
      </c>
      <c r="M3452" t="s">
        <v>56</v>
      </c>
      <c r="N3452" t="s">
        <v>57</v>
      </c>
      <c r="O3452" t="s">
        <v>14759</v>
      </c>
      <c r="P3452" t="s">
        <v>642</v>
      </c>
      <c r="X3452" t="s">
        <v>78</v>
      </c>
      <c r="Y3452">
        <v>707</v>
      </c>
      <c r="Z3452">
        <v>7994</v>
      </c>
      <c r="AA3452" s="1"/>
      <c r="AC3452">
        <v>2009</v>
      </c>
      <c r="AD3452">
        <v>11</v>
      </c>
      <c r="AE3452">
        <v>21</v>
      </c>
      <c r="AF3452" s="2">
        <f>DATE(emdat_data[[#This Row],[Start Year]],emdat_data[[#This Row],[Start Month]],emdat_data[[#This Row],[Start Day]])</f>
        <v>40138</v>
      </c>
      <c r="AG3452">
        <v>2009</v>
      </c>
      <c r="AH3452">
        <v>11</v>
      </c>
      <c r="AI3452">
        <v>22</v>
      </c>
      <c r="AJ3452" s="2">
        <f>DATE(emdat_data[[#This Row],[End Year]],emdat_data[[#This Row],[End Month]],emdat_data[[#This Row],[End Day]])</f>
        <v>40139</v>
      </c>
      <c r="AN3452">
        <v>60000</v>
      </c>
      <c r="AO3452">
        <v>60000</v>
      </c>
      <c r="AV3452">
        <v>73.307176721938703</v>
      </c>
      <c r="AX3452" t="s">
        <v>14760</v>
      </c>
      <c r="AY3452" t="s">
        <v>14761</v>
      </c>
    </row>
    <row r="3453" spans="1:51" hidden="1" x14ac:dyDescent="0.25">
      <c r="A3453" t="s">
        <v>14603</v>
      </c>
      <c r="B3453">
        <v>2009</v>
      </c>
      <c r="C3453">
        <v>555</v>
      </c>
      <c r="D3453" t="s">
        <v>14604</v>
      </c>
      <c r="E3453" t="s">
        <v>50</v>
      </c>
      <c r="F3453" t="s">
        <v>71</v>
      </c>
      <c r="G3453" t="s">
        <v>72</v>
      </c>
      <c r="H3453" t="s">
        <v>102</v>
      </c>
      <c r="K3453" t="s">
        <v>2706</v>
      </c>
      <c r="L3453" t="s">
        <v>2707</v>
      </c>
      <c r="M3453" t="s">
        <v>204</v>
      </c>
      <c r="N3453" t="s">
        <v>86</v>
      </c>
      <c r="O3453" t="s">
        <v>14605</v>
      </c>
      <c r="P3453" t="s">
        <v>134</v>
      </c>
      <c r="Q3453" t="s">
        <v>176</v>
      </c>
      <c r="X3453" t="s">
        <v>78</v>
      </c>
      <c r="AA3453" s="1"/>
      <c r="AB3453" t="s">
        <v>14606</v>
      </c>
      <c r="AC3453">
        <v>2009</v>
      </c>
      <c r="AD3453">
        <v>11</v>
      </c>
      <c r="AE3453">
        <v>23</v>
      </c>
      <c r="AF3453" s="2">
        <f>DATE(emdat_data[[#This Row],[Start Year]],emdat_data[[#This Row],[Start Month]],emdat_data[[#This Row],[Start Day]])</f>
        <v>40140</v>
      </c>
      <c r="AG3453">
        <v>2009</v>
      </c>
      <c r="AH3453">
        <v>11</v>
      </c>
      <c r="AI3453">
        <v>23</v>
      </c>
      <c r="AJ3453" s="2">
        <f>DATE(emdat_data[[#This Row],[End Year]],emdat_data[[#This Row],[End Month]],emdat_data[[#This Row],[End Day]])</f>
        <v>40140</v>
      </c>
      <c r="AM3453">
        <v>4248</v>
      </c>
      <c r="AO3453">
        <v>4248</v>
      </c>
      <c r="AV3453">
        <v>73.307176721938703</v>
      </c>
      <c r="AX3453" t="s">
        <v>14607</v>
      </c>
      <c r="AY3453" t="s">
        <v>14608</v>
      </c>
    </row>
    <row r="3454" spans="1:51" x14ac:dyDescent="0.25">
      <c r="A3454" t="s">
        <v>14741</v>
      </c>
      <c r="B3454">
        <v>2009</v>
      </c>
      <c r="C3454">
        <v>549</v>
      </c>
      <c r="E3454" t="s">
        <v>50</v>
      </c>
      <c r="F3454" t="s">
        <v>119</v>
      </c>
      <c r="G3454" t="s">
        <v>120</v>
      </c>
      <c r="H3454" t="s">
        <v>121</v>
      </c>
      <c r="J3454" t="s">
        <v>294</v>
      </c>
      <c r="K3454" t="s">
        <v>258</v>
      </c>
      <c r="L3454" t="s">
        <v>259</v>
      </c>
      <c r="M3454" t="s">
        <v>260</v>
      </c>
      <c r="N3454" t="s">
        <v>76</v>
      </c>
      <c r="O3454" t="s">
        <v>14742</v>
      </c>
      <c r="T3454" t="s">
        <v>128</v>
      </c>
      <c r="U3454" t="s">
        <v>128</v>
      </c>
      <c r="X3454" t="s">
        <v>129</v>
      </c>
      <c r="AA3454" s="1"/>
      <c r="AC3454">
        <v>2009</v>
      </c>
      <c r="AD3454">
        <v>11</v>
      </c>
      <c r="AE3454">
        <v>23</v>
      </c>
      <c r="AF3454" s="2">
        <f>DATE(emdat_data[[#This Row],[Start Year]],emdat_data[[#This Row],[Start Month]],emdat_data[[#This Row],[Start Day]])</f>
        <v>40140</v>
      </c>
      <c r="AG3454">
        <v>2009</v>
      </c>
      <c r="AH3454">
        <v>12</v>
      </c>
      <c r="AI3454">
        <v>9</v>
      </c>
      <c r="AJ3454" s="2">
        <f>DATE(emdat_data[[#This Row],[End Year]],emdat_data[[#This Row],[End Month]],emdat_data[[#This Row],[End Day]])</f>
        <v>40156</v>
      </c>
      <c r="AK3454">
        <v>24</v>
      </c>
      <c r="AM3454">
        <v>193</v>
      </c>
      <c r="AO3454">
        <v>193</v>
      </c>
      <c r="AV3454">
        <v>73.307176721938703</v>
      </c>
    </row>
    <row r="3455" spans="1:51" hidden="1" x14ac:dyDescent="0.25">
      <c r="A3455" t="s">
        <v>14820</v>
      </c>
      <c r="B3455">
        <v>2009</v>
      </c>
      <c r="C3455">
        <v>511</v>
      </c>
      <c r="E3455" t="s">
        <v>50</v>
      </c>
      <c r="F3455" t="s">
        <v>71</v>
      </c>
      <c r="G3455" t="s">
        <v>72</v>
      </c>
      <c r="H3455" t="s">
        <v>102</v>
      </c>
      <c r="K3455" t="s">
        <v>2634</v>
      </c>
      <c r="L3455" t="s">
        <v>2635</v>
      </c>
      <c r="M3455" t="s">
        <v>173</v>
      </c>
      <c r="N3455" t="s">
        <v>57</v>
      </c>
      <c r="O3455" t="s">
        <v>14821</v>
      </c>
      <c r="P3455" t="s">
        <v>134</v>
      </c>
      <c r="W3455">
        <v>14490</v>
      </c>
      <c r="X3455" t="s">
        <v>78</v>
      </c>
      <c r="Y3455">
        <v>574</v>
      </c>
      <c r="Z3455">
        <v>10096</v>
      </c>
      <c r="AA3455" s="1"/>
      <c r="AB3455" t="s">
        <v>14822</v>
      </c>
      <c r="AC3455">
        <v>2009</v>
      </c>
      <c r="AD3455">
        <v>11</v>
      </c>
      <c r="AE3455">
        <v>23</v>
      </c>
      <c r="AF3455" s="2">
        <f>DATE(emdat_data[[#This Row],[Start Year]],emdat_data[[#This Row],[Start Month]],emdat_data[[#This Row],[Start Day]])</f>
        <v>40140</v>
      </c>
      <c r="AG3455">
        <v>2009</v>
      </c>
      <c r="AH3455">
        <v>11</v>
      </c>
      <c r="AI3455">
        <v>26</v>
      </c>
      <c r="AJ3455" s="2">
        <f>DATE(emdat_data[[#This Row],[End Year]],emdat_data[[#This Row],[End Month]],emdat_data[[#This Row],[End Day]])</f>
        <v>40143</v>
      </c>
      <c r="AM3455">
        <v>1793</v>
      </c>
      <c r="AO3455">
        <v>1793</v>
      </c>
      <c r="AV3455">
        <v>73.307176721938703</v>
      </c>
      <c r="AW3455" t="s">
        <v>14823</v>
      </c>
      <c r="AY3455" t="s">
        <v>14824</v>
      </c>
    </row>
    <row r="3456" spans="1:51" hidden="1" x14ac:dyDescent="0.25">
      <c r="A3456" t="s">
        <v>14900</v>
      </c>
      <c r="B3456">
        <v>2009</v>
      </c>
      <c r="C3456">
        <v>522</v>
      </c>
      <c r="D3456" t="s">
        <v>14901</v>
      </c>
      <c r="E3456" t="s">
        <v>50</v>
      </c>
      <c r="F3456" t="s">
        <v>71</v>
      </c>
      <c r="G3456" t="s">
        <v>72</v>
      </c>
      <c r="H3456" t="s">
        <v>102</v>
      </c>
      <c r="K3456" t="s">
        <v>2852</v>
      </c>
      <c r="L3456" t="s">
        <v>2853</v>
      </c>
      <c r="M3456" t="s">
        <v>392</v>
      </c>
      <c r="N3456" t="s">
        <v>57</v>
      </c>
      <c r="O3456" t="s">
        <v>14902</v>
      </c>
      <c r="P3456" t="s">
        <v>4129</v>
      </c>
      <c r="W3456">
        <v>114600</v>
      </c>
      <c r="X3456" t="s">
        <v>78</v>
      </c>
      <c r="Y3456">
        <v>4023</v>
      </c>
      <c r="Z3456">
        <v>2124</v>
      </c>
      <c r="AA3456" s="1"/>
      <c r="AC3456">
        <v>2009</v>
      </c>
      <c r="AD3456">
        <v>11</v>
      </c>
      <c r="AE3456">
        <v>24</v>
      </c>
      <c r="AF3456" s="2">
        <f>DATE(emdat_data[[#This Row],[Start Year]],emdat_data[[#This Row],[Start Month]],emdat_data[[#This Row],[Start Day]])</f>
        <v>40141</v>
      </c>
      <c r="AG3456">
        <v>2009</v>
      </c>
      <c r="AH3456">
        <v>11</v>
      </c>
      <c r="AI3456">
        <v>26</v>
      </c>
      <c r="AJ3456" s="2">
        <f>DATE(emdat_data[[#This Row],[End Year]],emdat_data[[#This Row],[End Month]],emdat_data[[#This Row],[End Day]])</f>
        <v>40143</v>
      </c>
      <c r="AK3456">
        <v>161</v>
      </c>
      <c r="AN3456">
        <v>10000</v>
      </c>
      <c r="AO3456">
        <v>10000</v>
      </c>
      <c r="AT3456">
        <v>900000</v>
      </c>
      <c r="AU3456">
        <v>1227711</v>
      </c>
      <c r="AV3456">
        <v>73.307176721938703</v>
      </c>
      <c r="AW3456" t="s">
        <v>3539</v>
      </c>
      <c r="AY3456" t="s">
        <v>3540</v>
      </c>
    </row>
    <row r="3457" spans="1:51" hidden="1" x14ac:dyDescent="0.25">
      <c r="A3457" t="s">
        <v>14630</v>
      </c>
      <c r="B3457">
        <v>2009</v>
      </c>
      <c r="C3457">
        <v>521</v>
      </c>
      <c r="E3457" t="s">
        <v>50</v>
      </c>
      <c r="F3457" t="s">
        <v>63</v>
      </c>
      <c r="G3457" t="s">
        <v>82</v>
      </c>
      <c r="H3457" t="s">
        <v>98</v>
      </c>
      <c r="J3457" t="s">
        <v>14631</v>
      </c>
      <c r="K3457" t="s">
        <v>364</v>
      </c>
      <c r="L3457" t="s">
        <v>365</v>
      </c>
      <c r="M3457" t="s">
        <v>173</v>
      </c>
      <c r="N3457" t="s">
        <v>57</v>
      </c>
      <c r="O3457" t="s">
        <v>14632</v>
      </c>
      <c r="Q3457" t="s">
        <v>176</v>
      </c>
      <c r="X3457" t="s">
        <v>88</v>
      </c>
      <c r="AA3457" s="1"/>
      <c r="AC3457">
        <v>2009</v>
      </c>
      <c r="AD3457">
        <v>11</v>
      </c>
      <c r="AE3457">
        <v>25</v>
      </c>
      <c r="AF3457" s="2">
        <f>DATE(emdat_data[[#This Row],[Start Year]],emdat_data[[#This Row],[Start Month]],emdat_data[[#This Row],[Start Day]])</f>
        <v>40142</v>
      </c>
      <c r="AG3457">
        <v>2009</v>
      </c>
      <c r="AH3457">
        <v>11</v>
      </c>
      <c r="AI3457">
        <v>25</v>
      </c>
      <c r="AJ3457" s="2">
        <f>DATE(emdat_data[[#This Row],[End Year]],emdat_data[[#This Row],[End Month]],emdat_data[[#This Row],[End Day]])</f>
        <v>40142</v>
      </c>
      <c r="AK3457">
        <v>4</v>
      </c>
      <c r="AL3457">
        <v>13</v>
      </c>
      <c r="AM3457">
        <v>48129</v>
      </c>
      <c r="AO3457">
        <v>48142</v>
      </c>
      <c r="AT3457">
        <v>12</v>
      </c>
      <c r="AU3457">
        <v>16</v>
      </c>
      <c r="AV3457">
        <v>73.307176721938703</v>
      </c>
      <c r="AW3457" t="s">
        <v>11599</v>
      </c>
      <c r="AX3457" t="s">
        <v>14633</v>
      </c>
      <c r="AY3457" t="s">
        <v>14634</v>
      </c>
    </row>
    <row r="3458" spans="1:51" hidden="1" x14ac:dyDescent="0.25">
      <c r="A3458" t="s">
        <v>13266</v>
      </c>
      <c r="B3458">
        <v>2009</v>
      </c>
      <c r="C3458">
        <v>9634</v>
      </c>
      <c r="E3458" t="s">
        <v>50</v>
      </c>
      <c r="F3458" t="s">
        <v>350</v>
      </c>
      <c r="G3458" t="s">
        <v>351</v>
      </c>
      <c r="H3458" t="s">
        <v>351</v>
      </c>
      <c r="K3458" t="s">
        <v>761</v>
      </c>
      <c r="L3458" t="s">
        <v>762</v>
      </c>
      <c r="M3458" t="s">
        <v>260</v>
      </c>
      <c r="N3458" t="s">
        <v>76</v>
      </c>
      <c r="O3458" t="s">
        <v>13267</v>
      </c>
      <c r="P3458" t="s">
        <v>13268</v>
      </c>
      <c r="Q3458" t="s">
        <v>1023</v>
      </c>
      <c r="X3458" t="s">
        <v>78</v>
      </c>
      <c r="AA3458" s="1"/>
      <c r="AC3458">
        <v>2009</v>
      </c>
      <c r="AD3458">
        <v>12</v>
      </c>
      <c r="AF3458" s="2">
        <f>DATE(emdat_data[[#This Row],[Start Year]],emdat_data[[#This Row],[Start Month]],emdat_data[[#This Row],[Start Day]])</f>
        <v>40147</v>
      </c>
      <c r="AG3458">
        <v>2010</v>
      </c>
      <c r="AH3458">
        <v>2</v>
      </c>
      <c r="AJ3458" s="2">
        <f>DATE(emdat_data[[#This Row],[End Year]],emdat_data[[#This Row],[End Month]],emdat_data[[#This Row],[End Day]])</f>
        <v>40209</v>
      </c>
      <c r="AM3458">
        <v>180000</v>
      </c>
      <c r="AO3458">
        <v>180000</v>
      </c>
      <c r="AV3458">
        <v>73.307176721938703</v>
      </c>
      <c r="AX3458" t="s">
        <v>13269</v>
      </c>
      <c r="AY3458" t="s">
        <v>13270</v>
      </c>
    </row>
    <row r="3459" spans="1:51" hidden="1" x14ac:dyDescent="0.25">
      <c r="A3459" t="s">
        <v>14609</v>
      </c>
      <c r="B3459">
        <v>2009</v>
      </c>
      <c r="C3459">
        <v>660</v>
      </c>
      <c r="D3459" t="s">
        <v>14610</v>
      </c>
      <c r="E3459" t="s">
        <v>50</v>
      </c>
      <c r="F3459" t="s">
        <v>71</v>
      </c>
      <c r="G3459" t="s">
        <v>72</v>
      </c>
      <c r="H3459" t="s">
        <v>102</v>
      </c>
      <c r="K3459" t="s">
        <v>2573</v>
      </c>
      <c r="L3459" t="s">
        <v>2574</v>
      </c>
      <c r="M3459" t="s">
        <v>85</v>
      </c>
      <c r="N3459" t="s">
        <v>86</v>
      </c>
      <c r="O3459" t="s">
        <v>14611</v>
      </c>
      <c r="P3459" t="s">
        <v>4129</v>
      </c>
      <c r="Q3459" t="s">
        <v>176</v>
      </c>
      <c r="U3459" t="s">
        <v>127</v>
      </c>
      <c r="W3459">
        <v>135300</v>
      </c>
      <c r="X3459" t="s">
        <v>78</v>
      </c>
      <c r="Y3459">
        <v>-1299</v>
      </c>
      <c r="Z3459">
        <v>-7294</v>
      </c>
      <c r="AA3459" s="1"/>
      <c r="AC3459">
        <v>2009</v>
      </c>
      <c r="AD3459">
        <v>12</v>
      </c>
      <c r="AF3459" s="2">
        <f>DATE(emdat_data[[#This Row],[Start Year]],emdat_data[[#This Row],[Start Month]],emdat_data[[#This Row],[Start Day]])</f>
        <v>40147</v>
      </c>
      <c r="AG3459">
        <v>2010</v>
      </c>
      <c r="AH3459">
        <v>3</v>
      </c>
      <c r="AJ3459" s="2">
        <f>DATE(emdat_data[[#This Row],[End Year]],emdat_data[[#This Row],[End Month]],emdat_data[[#This Row],[End Day]])</f>
        <v>40237</v>
      </c>
      <c r="AK3459">
        <v>158</v>
      </c>
      <c r="AL3459">
        <v>422</v>
      </c>
      <c r="AM3459">
        <v>235886</v>
      </c>
      <c r="AO3459">
        <v>236308</v>
      </c>
      <c r="AV3459">
        <v>73.307176721938703</v>
      </c>
      <c r="AX3459" t="s">
        <v>14612</v>
      </c>
      <c r="AY3459" t="s">
        <v>14613</v>
      </c>
    </row>
    <row r="3460" spans="1:51" hidden="1" x14ac:dyDescent="0.25">
      <c r="A3460" t="s">
        <v>14720</v>
      </c>
      <c r="B3460">
        <v>2009</v>
      </c>
      <c r="C3460">
        <v>9654</v>
      </c>
      <c r="D3460" t="s">
        <v>14721</v>
      </c>
      <c r="E3460" t="s">
        <v>50</v>
      </c>
      <c r="F3460" t="s">
        <v>350</v>
      </c>
      <c r="G3460" t="s">
        <v>351</v>
      </c>
      <c r="H3460" t="s">
        <v>351</v>
      </c>
      <c r="K3460" t="s">
        <v>2618</v>
      </c>
      <c r="L3460" t="s">
        <v>2619</v>
      </c>
      <c r="M3460" t="s">
        <v>75</v>
      </c>
      <c r="N3460" t="s">
        <v>76</v>
      </c>
      <c r="O3460" t="s">
        <v>14722</v>
      </c>
      <c r="P3460" t="s">
        <v>14723</v>
      </c>
      <c r="Q3460" t="s">
        <v>1023</v>
      </c>
      <c r="S3460" t="s">
        <v>127</v>
      </c>
      <c r="X3460" t="s">
        <v>78</v>
      </c>
      <c r="AA3460" s="1"/>
      <c r="AC3460">
        <v>2009</v>
      </c>
      <c r="AD3460">
        <v>12</v>
      </c>
      <c r="AF3460" s="2">
        <f>DATE(emdat_data[[#This Row],[Start Year]],emdat_data[[#This Row],[Start Month]],emdat_data[[#This Row],[Start Day]])</f>
        <v>40147</v>
      </c>
      <c r="AG3460">
        <v>2010</v>
      </c>
      <c r="AH3460">
        <v>7</v>
      </c>
      <c r="AJ3460" s="2">
        <f>DATE(emdat_data[[#This Row],[End Year]],emdat_data[[#This Row],[End Month]],emdat_data[[#This Row],[End Day]])</f>
        <v>40359</v>
      </c>
      <c r="AM3460">
        <v>2400000</v>
      </c>
      <c r="AO3460">
        <v>2400000</v>
      </c>
      <c r="AV3460">
        <v>73.307176721938703</v>
      </c>
      <c r="AW3460" t="s">
        <v>14724</v>
      </c>
      <c r="AY3460" t="s">
        <v>14725</v>
      </c>
    </row>
    <row r="3461" spans="1:51" x14ac:dyDescent="0.25">
      <c r="A3461" t="s">
        <v>14817</v>
      </c>
      <c r="B3461">
        <v>2009</v>
      </c>
      <c r="C3461">
        <v>656</v>
      </c>
      <c r="D3461" t="s">
        <v>14818</v>
      </c>
      <c r="E3461" t="s">
        <v>50</v>
      </c>
      <c r="F3461" t="s">
        <v>119</v>
      </c>
      <c r="G3461" t="s">
        <v>120</v>
      </c>
      <c r="H3461" t="s">
        <v>301</v>
      </c>
      <c r="J3461" t="s">
        <v>11013</v>
      </c>
      <c r="K3461" t="s">
        <v>287</v>
      </c>
      <c r="L3461" t="s">
        <v>288</v>
      </c>
      <c r="M3461" t="s">
        <v>260</v>
      </c>
      <c r="N3461" t="s">
        <v>76</v>
      </c>
      <c r="O3461" t="s">
        <v>14819</v>
      </c>
      <c r="T3461" t="s">
        <v>128</v>
      </c>
      <c r="U3461" t="s">
        <v>128</v>
      </c>
      <c r="X3461" t="s">
        <v>129</v>
      </c>
      <c r="AA3461" s="1"/>
      <c r="AC3461">
        <v>2009</v>
      </c>
      <c r="AD3461">
        <v>12</v>
      </c>
      <c r="AF3461" s="2">
        <f>DATE(emdat_data[[#This Row],[Start Year]],emdat_data[[#This Row],[Start Month]],emdat_data[[#This Row],[Start Day]])</f>
        <v>40147</v>
      </c>
      <c r="AG3461">
        <v>2010</v>
      </c>
      <c r="AH3461">
        <v>8</v>
      </c>
      <c r="AJ3461" s="2">
        <f>DATE(emdat_data[[#This Row],[End Year]],emdat_data[[#This Row],[End Month]],emdat_data[[#This Row],[End Day]])</f>
        <v>40390</v>
      </c>
      <c r="AK3461">
        <v>62</v>
      </c>
      <c r="AM3461">
        <v>11461</v>
      </c>
      <c r="AO3461">
        <v>11461</v>
      </c>
      <c r="AV3461">
        <v>73.307176721938703</v>
      </c>
    </row>
    <row r="3462" spans="1:51" hidden="1" x14ac:dyDescent="0.25">
      <c r="A3462" t="s">
        <v>14847</v>
      </c>
      <c r="B3462">
        <v>2009</v>
      </c>
      <c r="C3462">
        <v>595</v>
      </c>
      <c r="D3462" t="s">
        <v>13361</v>
      </c>
      <c r="E3462" t="s">
        <v>50</v>
      </c>
      <c r="F3462" t="s">
        <v>63</v>
      </c>
      <c r="G3462" t="s">
        <v>64</v>
      </c>
      <c r="H3462" t="s">
        <v>65</v>
      </c>
      <c r="K3462" t="s">
        <v>303</v>
      </c>
      <c r="L3462" t="s">
        <v>304</v>
      </c>
      <c r="M3462" t="s">
        <v>56</v>
      </c>
      <c r="N3462" t="s">
        <v>57</v>
      </c>
      <c r="O3462" t="s">
        <v>14848</v>
      </c>
      <c r="X3462" t="s">
        <v>67</v>
      </c>
      <c r="AA3462" s="1"/>
      <c r="AC3462">
        <v>2009</v>
      </c>
      <c r="AD3462">
        <v>12</v>
      </c>
      <c r="AF3462" s="2">
        <f>DATE(emdat_data[[#This Row],[Start Year]],emdat_data[[#This Row],[Start Month]],emdat_data[[#This Row],[Start Day]])</f>
        <v>40147</v>
      </c>
      <c r="AG3462">
        <v>2010</v>
      </c>
      <c r="AH3462">
        <v>1</v>
      </c>
      <c r="AJ3462" s="2">
        <f>DATE(emdat_data[[#This Row],[End Year]],emdat_data[[#This Row],[End Month]],emdat_data[[#This Row],[End Day]])</f>
        <v>40178</v>
      </c>
      <c r="AK3462">
        <v>18</v>
      </c>
      <c r="AV3462">
        <v>73.307176721938703</v>
      </c>
      <c r="AX3462" t="s">
        <v>14849</v>
      </c>
      <c r="AY3462" t="s">
        <v>14850</v>
      </c>
    </row>
    <row r="3463" spans="1:51" x14ac:dyDescent="0.25">
      <c r="A3463" t="s">
        <v>15996</v>
      </c>
      <c r="B3463">
        <v>2009</v>
      </c>
      <c r="C3463">
        <v>538</v>
      </c>
      <c r="E3463" t="s">
        <v>50</v>
      </c>
      <c r="F3463" t="s">
        <v>119</v>
      </c>
      <c r="G3463" t="s">
        <v>120</v>
      </c>
      <c r="H3463" t="s">
        <v>301</v>
      </c>
      <c r="J3463" t="s">
        <v>10992</v>
      </c>
      <c r="K3463" t="s">
        <v>3130</v>
      </c>
      <c r="L3463" t="s">
        <v>3131</v>
      </c>
      <c r="M3463" t="s">
        <v>75</v>
      </c>
      <c r="N3463" t="s">
        <v>76</v>
      </c>
      <c r="O3463" t="s">
        <v>15997</v>
      </c>
      <c r="T3463" t="s">
        <v>128</v>
      </c>
      <c r="U3463" t="s">
        <v>128</v>
      </c>
      <c r="X3463" t="s">
        <v>129</v>
      </c>
      <c r="AA3463" s="1"/>
      <c r="AC3463">
        <v>2009</v>
      </c>
      <c r="AD3463">
        <v>12</v>
      </c>
      <c r="AF3463" s="2">
        <f>DATE(emdat_data[[#This Row],[Start Year]],emdat_data[[#This Row],[Start Month]],emdat_data[[#This Row],[Start Day]])</f>
        <v>40147</v>
      </c>
      <c r="AG3463">
        <v>2009</v>
      </c>
      <c r="AH3463">
        <v>12</v>
      </c>
      <c r="AI3463">
        <v>6</v>
      </c>
      <c r="AJ3463" s="2">
        <f>DATE(emdat_data[[#This Row],[End Year]],emdat_data[[#This Row],[End Month]],emdat_data[[#This Row],[End Day]])</f>
        <v>40153</v>
      </c>
      <c r="AK3463">
        <v>18</v>
      </c>
      <c r="AL3463">
        <v>214</v>
      </c>
      <c r="AM3463">
        <v>100</v>
      </c>
      <c r="AO3463">
        <v>314</v>
      </c>
      <c r="AV3463">
        <v>73.307176721938703</v>
      </c>
    </row>
    <row r="3464" spans="1:51" x14ac:dyDescent="0.25">
      <c r="A3464" t="s">
        <v>13851</v>
      </c>
      <c r="B3464">
        <v>2010</v>
      </c>
      <c r="C3464">
        <v>131</v>
      </c>
      <c r="D3464" t="s">
        <v>13852</v>
      </c>
      <c r="E3464" t="s">
        <v>50</v>
      </c>
      <c r="F3464" t="s">
        <v>119</v>
      </c>
      <c r="G3464" t="s">
        <v>120</v>
      </c>
      <c r="H3464" t="s">
        <v>301</v>
      </c>
      <c r="J3464" t="s">
        <v>10992</v>
      </c>
      <c r="K3464" t="s">
        <v>512</v>
      </c>
      <c r="L3464" t="s">
        <v>513</v>
      </c>
      <c r="M3464" t="s">
        <v>125</v>
      </c>
      <c r="N3464" t="s">
        <v>76</v>
      </c>
      <c r="T3464" t="s">
        <v>128</v>
      </c>
      <c r="U3464" t="s">
        <v>128</v>
      </c>
      <c r="X3464" t="s">
        <v>129</v>
      </c>
      <c r="AA3464" s="1"/>
      <c r="AC3464">
        <v>2010</v>
      </c>
      <c r="AF3464" s="2">
        <f>DATE(emdat_data[[#This Row],[Start Year]],emdat_data[[#This Row],[Start Month]],emdat_data[[#This Row],[Start Day]])</f>
        <v>40147</v>
      </c>
      <c r="AG3464">
        <v>2010</v>
      </c>
      <c r="AH3464">
        <v>3</v>
      </c>
      <c r="AJ3464" s="2">
        <f>DATE(emdat_data[[#This Row],[End Year]],emdat_data[[#This Row],[End Month]],emdat_data[[#This Row],[End Day]])</f>
        <v>40237</v>
      </c>
      <c r="AK3464">
        <v>16</v>
      </c>
      <c r="AM3464">
        <v>104</v>
      </c>
      <c r="AO3464">
        <v>104</v>
      </c>
      <c r="AV3464">
        <v>74.509444078196097</v>
      </c>
    </row>
    <row r="3465" spans="1:51" x14ac:dyDescent="0.25">
      <c r="A3465" t="s">
        <v>14067</v>
      </c>
      <c r="B3465">
        <v>2010</v>
      </c>
      <c r="C3465">
        <v>702</v>
      </c>
      <c r="E3465" t="s">
        <v>50</v>
      </c>
      <c r="F3465" t="s">
        <v>119</v>
      </c>
      <c r="G3465" t="s">
        <v>120</v>
      </c>
      <c r="H3465" t="s">
        <v>301</v>
      </c>
      <c r="J3465" t="s">
        <v>843</v>
      </c>
      <c r="K3465" t="s">
        <v>1216</v>
      </c>
      <c r="L3465" t="s">
        <v>1217</v>
      </c>
      <c r="M3465" t="s">
        <v>85</v>
      </c>
      <c r="N3465" t="s">
        <v>86</v>
      </c>
      <c r="T3465" t="s">
        <v>128</v>
      </c>
      <c r="U3465" t="s">
        <v>128</v>
      </c>
      <c r="X3465" t="s">
        <v>129</v>
      </c>
      <c r="AA3465" s="1"/>
      <c r="AC3465">
        <v>2010</v>
      </c>
      <c r="AF3465" s="2">
        <f>DATE(emdat_data[[#This Row],[Start Year]],emdat_data[[#This Row],[Start Month]],emdat_data[[#This Row],[Start Day]])</f>
        <v>40147</v>
      </c>
      <c r="AG3465">
        <v>2010</v>
      </c>
      <c r="AJ3465" s="2">
        <f>DATE(emdat_data[[#This Row],[End Year]],emdat_data[[#This Row],[End Month]],emdat_data[[#This Row],[End Day]])</f>
        <v>40147</v>
      </c>
      <c r="AK3465">
        <v>4</v>
      </c>
      <c r="AM3465">
        <v>4000</v>
      </c>
      <c r="AO3465">
        <v>4000</v>
      </c>
      <c r="AV3465">
        <v>74.509444078196097</v>
      </c>
    </row>
    <row r="3466" spans="1:51" x14ac:dyDescent="0.25">
      <c r="A3466" t="s">
        <v>14119</v>
      </c>
      <c r="B3466">
        <v>2010</v>
      </c>
      <c r="C3466">
        <v>131</v>
      </c>
      <c r="D3466" t="s">
        <v>13852</v>
      </c>
      <c r="E3466" t="s">
        <v>50</v>
      </c>
      <c r="F3466" t="s">
        <v>119</v>
      </c>
      <c r="G3466" t="s">
        <v>120</v>
      </c>
      <c r="H3466" t="s">
        <v>301</v>
      </c>
      <c r="J3466" t="s">
        <v>10992</v>
      </c>
      <c r="K3466" t="s">
        <v>1306</v>
      </c>
      <c r="L3466" t="s">
        <v>1307</v>
      </c>
      <c r="M3466" t="s">
        <v>125</v>
      </c>
      <c r="N3466" t="s">
        <v>76</v>
      </c>
      <c r="O3466" t="s">
        <v>14120</v>
      </c>
      <c r="T3466" t="s">
        <v>128</v>
      </c>
      <c r="U3466" t="s">
        <v>128</v>
      </c>
      <c r="X3466" t="s">
        <v>129</v>
      </c>
      <c r="AA3466" s="1"/>
      <c r="AC3466">
        <v>2010</v>
      </c>
      <c r="AF3466" s="2">
        <f>DATE(emdat_data[[#This Row],[Start Year]],emdat_data[[#This Row],[Start Month]],emdat_data[[#This Row],[Start Day]])</f>
        <v>40147</v>
      </c>
      <c r="AG3466">
        <v>2010</v>
      </c>
      <c r="AH3466">
        <v>3</v>
      </c>
      <c r="AI3466">
        <v>2</v>
      </c>
      <c r="AJ3466" s="2">
        <f>DATE(emdat_data[[#This Row],[End Year]],emdat_data[[#This Row],[End Month]],emdat_data[[#This Row],[End Day]])</f>
        <v>40239</v>
      </c>
      <c r="AK3466">
        <v>27</v>
      </c>
      <c r="AM3466">
        <v>100</v>
      </c>
      <c r="AO3466">
        <v>100</v>
      </c>
      <c r="AV3466">
        <v>74.509444078196097</v>
      </c>
    </row>
    <row r="3467" spans="1:51" hidden="1" x14ac:dyDescent="0.25">
      <c r="A3467" t="s">
        <v>15199</v>
      </c>
      <c r="B3467">
        <v>2010</v>
      </c>
      <c r="C3467">
        <v>9292</v>
      </c>
      <c r="E3467" t="s">
        <v>50</v>
      </c>
      <c r="F3467" t="s">
        <v>350</v>
      </c>
      <c r="G3467" t="s">
        <v>351</v>
      </c>
      <c r="H3467" t="s">
        <v>351</v>
      </c>
      <c r="K3467" t="s">
        <v>1027</v>
      </c>
      <c r="L3467" t="s">
        <v>1028</v>
      </c>
      <c r="M3467" t="s">
        <v>125</v>
      </c>
      <c r="N3467" t="s">
        <v>76</v>
      </c>
      <c r="O3467" t="s">
        <v>15200</v>
      </c>
      <c r="P3467" t="s">
        <v>15201</v>
      </c>
      <c r="Q3467" t="s">
        <v>1023</v>
      </c>
      <c r="T3467" t="s">
        <v>127</v>
      </c>
      <c r="X3467" t="s">
        <v>78</v>
      </c>
      <c r="AA3467" s="1"/>
      <c r="AC3467">
        <v>2010</v>
      </c>
      <c r="AF3467" s="2">
        <f>DATE(emdat_data[[#This Row],[Start Year]],emdat_data[[#This Row],[Start Month]],emdat_data[[#This Row],[Start Day]])</f>
        <v>40147</v>
      </c>
      <c r="AG3467">
        <v>2011</v>
      </c>
      <c r="AJ3467" s="2">
        <f>DATE(emdat_data[[#This Row],[End Year]],emdat_data[[#This Row],[End Month]],emdat_data[[#This Row],[End Day]])</f>
        <v>40512</v>
      </c>
      <c r="AM3467">
        <v>838000</v>
      </c>
      <c r="AO3467">
        <v>838000</v>
      </c>
      <c r="AV3467">
        <v>74.509444078196097</v>
      </c>
      <c r="AW3467" t="s">
        <v>15202</v>
      </c>
      <c r="AX3467" t="s">
        <v>15203</v>
      </c>
      <c r="AY3467" t="s">
        <v>15204</v>
      </c>
    </row>
    <row r="3468" spans="1:51" x14ac:dyDescent="0.25">
      <c r="A3468" t="s">
        <v>15334</v>
      </c>
      <c r="B3468">
        <v>2010</v>
      </c>
      <c r="C3468">
        <v>131</v>
      </c>
      <c r="D3468" t="s">
        <v>13852</v>
      </c>
      <c r="E3468" t="s">
        <v>50</v>
      </c>
      <c r="F3468" t="s">
        <v>119</v>
      </c>
      <c r="G3468" t="s">
        <v>120</v>
      </c>
      <c r="H3468" t="s">
        <v>301</v>
      </c>
      <c r="J3468" t="s">
        <v>10992</v>
      </c>
      <c r="K3468" t="s">
        <v>297</v>
      </c>
      <c r="L3468" t="s">
        <v>298</v>
      </c>
      <c r="M3468" t="s">
        <v>125</v>
      </c>
      <c r="N3468" t="s">
        <v>76</v>
      </c>
      <c r="O3468" t="s">
        <v>15335</v>
      </c>
      <c r="T3468" t="s">
        <v>128</v>
      </c>
      <c r="U3468" t="s">
        <v>128</v>
      </c>
      <c r="X3468" t="s">
        <v>129</v>
      </c>
      <c r="AA3468" s="1"/>
      <c r="AC3468">
        <v>2010</v>
      </c>
      <c r="AF3468" s="2">
        <f>DATE(emdat_data[[#This Row],[Start Year]],emdat_data[[#This Row],[Start Month]],emdat_data[[#This Row],[Start Day]])</f>
        <v>40147</v>
      </c>
      <c r="AG3468">
        <v>2010</v>
      </c>
      <c r="AH3468">
        <v>3</v>
      </c>
      <c r="AI3468">
        <v>24</v>
      </c>
      <c r="AJ3468" s="2">
        <f>DATE(emdat_data[[#This Row],[End Year]],emdat_data[[#This Row],[End Month]],emdat_data[[#This Row],[End Day]])</f>
        <v>40261</v>
      </c>
      <c r="AK3468">
        <v>156</v>
      </c>
      <c r="AM3468">
        <v>1500</v>
      </c>
      <c r="AO3468">
        <v>1500</v>
      </c>
      <c r="AV3468">
        <v>74.509444078196097</v>
      </c>
    </row>
    <row r="3469" spans="1:51" hidden="1" x14ac:dyDescent="0.25">
      <c r="A3469" t="s">
        <v>13498</v>
      </c>
      <c r="B3469">
        <v>2009</v>
      </c>
      <c r="C3469">
        <v>540</v>
      </c>
      <c r="E3469" t="s">
        <v>50</v>
      </c>
      <c r="F3469" t="s">
        <v>71</v>
      </c>
      <c r="G3469" t="s">
        <v>72</v>
      </c>
      <c r="H3469" t="s">
        <v>170</v>
      </c>
      <c r="K3469" t="s">
        <v>171</v>
      </c>
      <c r="L3469" t="s">
        <v>172</v>
      </c>
      <c r="M3469" t="s">
        <v>173</v>
      </c>
      <c r="N3469" t="s">
        <v>57</v>
      </c>
      <c r="O3469" t="s">
        <v>13499</v>
      </c>
      <c r="X3469" t="s">
        <v>78</v>
      </c>
      <c r="AA3469" s="1"/>
      <c r="AC3469">
        <v>2009</v>
      </c>
      <c r="AD3469">
        <v>12</v>
      </c>
      <c r="AE3469">
        <v>8</v>
      </c>
      <c r="AF3469" s="2">
        <f>DATE(emdat_data[[#This Row],[Start Year]],emdat_data[[#This Row],[Start Month]],emdat_data[[#This Row],[Start Day]])</f>
        <v>40155</v>
      </c>
      <c r="AG3469">
        <v>2009</v>
      </c>
      <c r="AH3469">
        <v>12</v>
      </c>
      <c r="AI3469">
        <v>8</v>
      </c>
      <c r="AJ3469" s="2">
        <f>DATE(emdat_data[[#This Row],[End Year]],emdat_data[[#This Row],[End Month]],emdat_data[[#This Row],[End Day]])</f>
        <v>40155</v>
      </c>
      <c r="AK3469">
        <v>6</v>
      </c>
      <c r="AL3469">
        <v>4</v>
      </c>
      <c r="AM3469">
        <v>700</v>
      </c>
      <c r="AO3469">
        <v>704</v>
      </c>
      <c r="AV3469">
        <v>73.307176721938703</v>
      </c>
      <c r="AX3469" t="s">
        <v>223</v>
      </c>
      <c r="AY3469" t="s">
        <v>224</v>
      </c>
    </row>
    <row r="3470" spans="1:51" hidden="1" x14ac:dyDescent="0.25">
      <c r="A3470" t="s">
        <v>14814</v>
      </c>
      <c r="B3470">
        <v>2009</v>
      </c>
      <c r="C3470">
        <v>547</v>
      </c>
      <c r="D3470" t="s">
        <v>14815</v>
      </c>
      <c r="E3470" t="s">
        <v>50</v>
      </c>
      <c r="F3470" t="s">
        <v>51</v>
      </c>
      <c r="G3470" t="s">
        <v>52</v>
      </c>
      <c r="H3470" t="s">
        <v>53</v>
      </c>
      <c r="K3470" t="s">
        <v>287</v>
      </c>
      <c r="L3470" t="s">
        <v>288</v>
      </c>
      <c r="M3470" t="s">
        <v>260</v>
      </c>
      <c r="N3470" t="s">
        <v>76</v>
      </c>
      <c r="O3470" t="s">
        <v>9905</v>
      </c>
      <c r="S3470" t="s">
        <v>127</v>
      </c>
      <c r="W3470">
        <v>6</v>
      </c>
      <c r="X3470" t="s">
        <v>59</v>
      </c>
      <c r="Y3470">
        <v>-9948</v>
      </c>
      <c r="Z3470">
        <v>33878</v>
      </c>
      <c r="AA3470" s="1"/>
      <c r="AC3470">
        <v>2009</v>
      </c>
      <c r="AD3470">
        <v>12</v>
      </c>
      <c r="AE3470">
        <v>8</v>
      </c>
      <c r="AF3470" s="2">
        <f>DATE(emdat_data[[#This Row],[Start Year]],emdat_data[[#This Row],[Start Month]],emdat_data[[#This Row],[Start Day]])</f>
        <v>40155</v>
      </c>
      <c r="AG3470">
        <v>2009</v>
      </c>
      <c r="AH3470">
        <v>12</v>
      </c>
      <c r="AI3470">
        <v>8</v>
      </c>
      <c r="AJ3470" s="2">
        <f>DATE(emdat_data[[#This Row],[End Year]],emdat_data[[#This Row],[End Month]],emdat_data[[#This Row],[End Day]])</f>
        <v>40155</v>
      </c>
      <c r="AK3470">
        <v>1</v>
      </c>
      <c r="AL3470">
        <v>15</v>
      </c>
      <c r="AN3470">
        <v>15000</v>
      </c>
      <c r="AO3470">
        <v>15015</v>
      </c>
      <c r="AV3470">
        <v>73.307176721938703</v>
      </c>
      <c r="AX3470" t="s">
        <v>9906</v>
      </c>
      <c r="AY3470" t="s">
        <v>9907</v>
      </c>
    </row>
    <row r="3471" spans="1:51" hidden="1" x14ac:dyDescent="0.25">
      <c r="A3471" t="s">
        <v>13302</v>
      </c>
      <c r="B3471">
        <v>2009</v>
      </c>
      <c r="C3471">
        <v>550</v>
      </c>
      <c r="E3471" t="s">
        <v>50</v>
      </c>
      <c r="F3471" t="s">
        <v>71</v>
      </c>
      <c r="G3471" t="s">
        <v>72</v>
      </c>
      <c r="H3471" t="s">
        <v>102</v>
      </c>
      <c r="K3471" t="s">
        <v>73</v>
      </c>
      <c r="L3471" t="s">
        <v>74</v>
      </c>
      <c r="M3471" t="s">
        <v>75</v>
      </c>
      <c r="N3471" t="s">
        <v>76</v>
      </c>
      <c r="O3471" t="s">
        <v>13303</v>
      </c>
      <c r="P3471" t="s">
        <v>134</v>
      </c>
      <c r="X3471" t="s">
        <v>78</v>
      </c>
      <c r="AA3471" s="1"/>
      <c r="AB3471" t="s">
        <v>13304</v>
      </c>
      <c r="AC3471">
        <v>2009</v>
      </c>
      <c r="AD3471">
        <v>12</v>
      </c>
      <c r="AE3471">
        <v>10</v>
      </c>
      <c r="AF3471" s="2">
        <f>DATE(emdat_data[[#This Row],[Start Year]],emdat_data[[#This Row],[Start Month]],emdat_data[[#This Row],[Start Day]])</f>
        <v>40157</v>
      </c>
      <c r="AG3471">
        <v>2009</v>
      </c>
      <c r="AH3471">
        <v>12</v>
      </c>
      <c r="AI3471">
        <v>10</v>
      </c>
      <c r="AJ3471" s="2">
        <f>DATE(emdat_data[[#This Row],[End Year]],emdat_data[[#This Row],[End Month]],emdat_data[[#This Row],[End Day]])</f>
        <v>40157</v>
      </c>
      <c r="AN3471">
        <v>4650</v>
      </c>
      <c r="AO3471">
        <v>4650</v>
      </c>
      <c r="AV3471">
        <v>73.307176721938703</v>
      </c>
      <c r="AX3471" t="s">
        <v>13305</v>
      </c>
      <c r="AY3471" t="s">
        <v>13306</v>
      </c>
    </row>
    <row r="3472" spans="1:51" hidden="1" x14ac:dyDescent="0.25">
      <c r="A3472" t="s">
        <v>13253</v>
      </c>
      <c r="B3472">
        <v>2009</v>
      </c>
      <c r="C3472">
        <v>554</v>
      </c>
      <c r="D3472" t="s">
        <v>13254</v>
      </c>
      <c r="E3472" t="s">
        <v>50</v>
      </c>
      <c r="F3472" t="s">
        <v>63</v>
      </c>
      <c r="G3472" t="s">
        <v>82</v>
      </c>
      <c r="H3472" t="s">
        <v>98</v>
      </c>
      <c r="J3472" t="s">
        <v>13255</v>
      </c>
      <c r="K3472" t="s">
        <v>1260</v>
      </c>
      <c r="L3472" t="s">
        <v>1261</v>
      </c>
      <c r="M3472" t="s">
        <v>1262</v>
      </c>
      <c r="N3472" t="s">
        <v>96</v>
      </c>
      <c r="O3472" t="s">
        <v>4868</v>
      </c>
      <c r="Q3472" t="s">
        <v>72</v>
      </c>
      <c r="V3472">
        <v>121</v>
      </c>
      <c r="W3472">
        <v>100</v>
      </c>
      <c r="X3472" t="s">
        <v>88</v>
      </c>
      <c r="AA3472" s="1"/>
      <c r="AC3472">
        <v>2009</v>
      </c>
      <c r="AD3472">
        <v>12</v>
      </c>
      <c r="AE3472">
        <v>14</v>
      </c>
      <c r="AF3472" s="2">
        <f>DATE(emdat_data[[#This Row],[Start Year]],emdat_data[[#This Row],[Start Month]],emdat_data[[#This Row],[Start Day]])</f>
        <v>40161</v>
      </c>
      <c r="AG3472">
        <v>2009</v>
      </c>
      <c r="AH3472">
        <v>12</v>
      </c>
      <c r="AI3472">
        <v>15</v>
      </c>
      <c r="AJ3472" s="2">
        <f>DATE(emdat_data[[#This Row],[End Year]],emdat_data[[#This Row],[End Month]],emdat_data[[#This Row],[End Day]])</f>
        <v>40162</v>
      </c>
      <c r="AK3472">
        <v>2</v>
      </c>
      <c r="AM3472">
        <v>3845</v>
      </c>
      <c r="AO3472">
        <v>3845</v>
      </c>
      <c r="AT3472">
        <v>13300</v>
      </c>
      <c r="AU3472">
        <v>18143</v>
      </c>
      <c r="AV3472">
        <v>73.307176721938703</v>
      </c>
      <c r="AW3472" t="s">
        <v>4869</v>
      </c>
      <c r="AY3472" t="s">
        <v>4870</v>
      </c>
    </row>
    <row r="3473" spans="1:51" hidden="1" x14ac:dyDescent="0.25">
      <c r="A3473" t="s">
        <v>14649</v>
      </c>
      <c r="B3473">
        <v>2009</v>
      </c>
      <c r="C3473">
        <v>574</v>
      </c>
      <c r="E3473" t="s">
        <v>50</v>
      </c>
      <c r="F3473" t="s">
        <v>51</v>
      </c>
      <c r="G3473" t="s">
        <v>1213</v>
      </c>
      <c r="H3473" t="s">
        <v>1214</v>
      </c>
      <c r="J3473" t="s">
        <v>2738</v>
      </c>
      <c r="K3473" t="s">
        <v>364</v>
      </c>
      <c r="L3473" t="s">
        <v>365</v>
      </c>
      <c r="M3473" t="s">
        <v>173</v>
      </c>
      <c r="N3473" t="s">
        <v>57</v>
      </c>
      <c r="O3473" t="s">
        <v>14650</v>
      </c>
      <c r="Q3473" t="s">
        <v>52</v>
      </c>
      <c r="S3473" t="s">
        <v>127</v>
      </c>
      <c r="V3473">
        <v>50</v>
      </c>
      <c r="Y3473">
        <v>13257</v>
      </c>
      <c r="Z3473">
        <v>123685</v>
      </c>
      <c r="AA3473" s="1"/>
      <c r="AC3473">
        <v>2009</v>
      </c>
      <c r="AD3473">
        <v>12</v>
      </c>
      <c r="AE3473">
        <v>14</v>
      </c>
      <c r="AF3473" s="2">
        <f>DATE(emdat_data[[#This Row],[Start Year]],emdat_data[[#This Row],[Start Month]],emdat_data[[#This Row],[Start Day]])</f>
        <v>40161</v>
      </c>
      <c r="AG3473">
        <v>2009</v>
      </c>
      <c r="AH3473">
        <v>12</v>
      </c>
      <c r="AI3473">
        <v>20</v>
      </c>
      <c r="AJ3473" s="2">
        <f>DATE(emdat_data[[#This Row],[End Year]],emdat_data[[#This Row],[End Month]],emdat_data[[#This Row],[End Day]])</f>
        <v>40167</v>
      </c>
      <c r="AM3473">
        <v>47137</v>
      </c>
      <c r="AO3473">
        <v>47137</v>
      </c>
      <c r="AV3473">
        <v>73.307176721938703</v>
      </c>
      <c r="AX3473" t="s">
        <v>2740</v>
      </c>
      <c r="AY3473" t="s">
        <v>2741</v>
      </c>
    </row>
    <row r="3474" spans="1:51" hidden="1" x14ac:dyDescent="0.25">
      <c r="A3474" t="s">
        <v>14762</v>
      </c>
      <c r="B3474">
        <v>2009</v>
      </c>
      <c r="C3474">
        <v>551</v>
      </c>
      <c r="D3474" t="s">
        <v>14763</v>
      </c>
      <c r="E3474" t="s">
        <v>50</v>
      </c>
      <c r="F3474" t="s">
        <v>71</v>
      </c>
      <c r="G3474" t="s">
        <v>72</v>
      </c>
      <c r="H3474" t="s">
        <v>170</v>
      </c>
      <c r="K3474" t="s">
        <v>274</v>
      </c>
      <c r="L3474" t="s">
        <v>275</v>
      </c>
      <c r="M3474" t="s">
        <v>56</v>
      </c>
      <c r="N3474" t="s">
        <v>57</v>
      </c>
      <c r="O3474" t="s">
        <v>11883</v>
      </c>
      <c r="P3474" t="s">
        <v>4129</v>
      </c>
      <c r="W3474">
        <v>15650</v>
      </c>
      <c r="X3474" t="s">
        <v>78</v>
      </c>
      <c r="Y3474">
        <v>802</v>
      </c>
      <c r="Z3474">
        <v>8127</v>
      </c>
      <c r="AA3474" s="1"/>
      <c r="AC3474">
        <v>2009</v>
      </c>
      <c r="AD3474">
        <v>12</v>
      </c>
      <c r="AE3474">
        <v>14</v>
      </c>
      <c r="AF3474" s="2">
        <f>DATE(emdat_data[[#This Row],[Start Year]],emdat_data[[#This Row],[Start Month]],emdat_data[[#This Row],[Start Day]])</f>
        <v>40161</v>
      </c>
      <c r="AG3474">
        <v>2009</v>
      </c>
      <c r="AH3474">
        <v>12</v>
      </c>
      <c r="AI3474">
        <v>16</v>
      </c>
      <c r="AJ3474" s="2">
        <f>DATE(emdat_data[[#This Row],[End Year]],emdat_data[[#This Row],[End Month]],emdat_data[[#This Row],[End Day]])</f>
        <v>40163</v>
      </c>
      <c r="AK3474">
        <v>3</v>
      </c>
      <c r="AM3474">
        <v>300000</v>
      </c>
      <c r="AO3474">
        <v>300000</v>
      </c>
      <c r="AV3474">
        <v>73.307176721938703</v>
      </c>
      <c r="AX3474" t="s">
        <v>11884</v>
      </c>
      <c r="AY3474" t="s">
        <v>11885</v>
      </c>
    </row>
    <row r="3475" spans="1:51" hidden="1" x14ac:dyDescent="0.25">
      <c r="A3475" t="s">
        <v>13360</v>
      </c>
      <c r="B3475">
        <v>2009</v>
      </c>
      <c r="C3475">
        <v>595</v>
      </c>
      <c r="D3475" t="s">
        <v>13361</v>
      </c>
      <c r="E3475" t="s">
        <v>50</v>
      </c>
      <c r="F3475" t="s">
        <v>63</v>
      </c>
      <c r="G3475" t="s">
        <v>64</v>
      </c>
      <c r="H3475" t="s">
        <v>65</v>
      </c>
      <c r="K3475" t="s">
        <v>527</v>
      </c>
      <c r="L3475" t="s">
        <v>528</v>
      </c>
      <c r="M3475" t="s">
        <v>56</v>
      </c>
      <c r="N3475" t="s">
        <v>57</v>
      </c>
      <c r="O3475" t="s">
        <v>13362</v>
      </c>
      <c r="W3475">
        <v>-6</v>
      </c>
      <c r="X3475" t="s">
        <v>67</v>
      </c>
      <c r="AA3475" s="1"/>
      <c r="AC3475">
        <v>2009</v>
      </c>
      <c r="AD3475">
        <v>12</v>
      </c>
      <c r="AE3475">
        <v>15</v>
      </c>
      <c r="AF3475" s="2">
        <f>DATE(emdat_data[[#This Row],[Start Year]],emdat_data[[#This Row],[Start Month]],emdat_data[[#This Row],[Start Day]])</f>
        <v>40162</v>
      </c>
      <c r="AG3475">
        <v>2010</v>
      </c>
      <c r="AH3475">
        <v>1</v>
      </c>
      <c r="AI3475">
        <v>31</v>
      </c>
      <c r="AJ3475" s="2">
        <f>DATE(emdat_data[[#This Row],[End Year]],emdat_data[[#This Row],[End Month]],emdat_data[[#This Row],[End Day]])</f>
        <v>40209</v>
      </c>
      <c r="AK3475">
        <v>135</v>
      </c>
      <c r="AM3475">
        <v>50000</v>
      </c>
      <c r="AO3475">
        <v>50000</v>
      </c>
      <c r="AV3475">
        <v>73.307176721938703</v>
      </c>
      <c r="AX3475" t="s">
        <v>13363</v>
      </c>
      <c r="AY3475" t="s">
        <v>13364</v>
      </c>
    </row>
    <row r="3476" spans="1:51" hidden="1" x14ac:dyDescent="0.25">
      <c r="A3476" t="s">
        <v>14860</v>
      </c>
      <c r="B3476">
        <v>2009</v>
      </c>
      <c r="C3476">
        <v>569</v>
      </c>
      <c r="E3476" t="s">
        <v>50</v>
      </c>
      <c r="F3476" t="s">
        <v>71</v>
      </c>
      <c r="G3476" t="s">
        <v>217</v>
      </c>
      <c r="H3476" t="s">
        <v>217</v>
      </c>
      <c r="K3476" t="s">
        <v>2573</v>
      </c>
      <c r="L3476" t="s">
        <v>2574</v>
      </c>
      <c r="M3476" t="s">
        <v>85</v>
      </c>
      <c r="N3476" t="s">
        <v>86</v>
      </c>
      <c r="O3476" t="s">
        <v>14861</v>
      </c>
      <c r="P3476" t="s">
        <v>134</v>
      </c>
      <c r="U3476" t="s">
        <v>127</v>
      </c>
      <c r="AA3476" s="1"/>
      <c r="AC3476">
        <v>2009</v>
      </c>
      <c r="AD3476">
        <v>12</v>
      </c>
      <c r="AE3476">
        <v>16</v>
      </c>
      <c r="AF3476" s="2">
        <f>DATE(emdat_data[[#This Row],[Start Year]],emdat_data[[#This Row],[Start Month]],emdat_data[[#This Row],[Start Day]])</f>
        <v>40163</v>
      </c>
      <c r="AG3476">
        <v>2009</v>
      </c>
      <c r="AH3476">
        <v>12</v>
      </c>
      <c r="AI3476">
        <v>16</v>
      </c>
      <c r="AJ3476" s="2">
        <f>DATE(emdat_data[[#This Row],[End Year]],emdat_data[[#This Row],[End Month]],emdat_data[[#This Row],[End Day]])</f>
        <v>40163</v>
      </c>
      <c r="AK3476">
        <v>59</v>
      </c>
      <c r="AL3476">
        <v>25</v>
      </c>
      <c r="AM3476">
        <v>1128</v>
      </c>
      <c r="AO3476">
        <v>1153</v>
      </c>
      <c r="AV3476">
        <v>73.307176721938703</v>
      </c>
      <c r="AX3476" t="s">
        <v>14862</v>
      </c>
      <c r="AY3476" t="s">
        <v>14863</v>
      </c>
    </row>
    <row r="3477" spans="1:51" hidden="1" x14ac:dyDescent="0.25">
      <c r="A3477" t="s">
        <v>13435</v>
      </c>
      <c r="B3477">
        <v>2009</v>
      </c>
      <c r="C3477">
        <v>571</v>
      </c>
      <c r="E3477" t="s">
        <v>50</v>
      </c>
      <c r="F3477" t="s">
        <v>63</v>
      </c>
      <c r="G3477" t="s">
        <v>64</v>
      </c>
      <c r="H3477" t="s">
        <v>65</v>
      </c>
      <c r="K3477" t="s">
        <v>1200</v>
      </c>
      <c r="L3477" t="s">
        <v>1201</v>
      </c>
      <c r="M3477" t="s">
        <v>189</v>
      </c>
      <c r="N3477" t="s">
        <v>190</v>
      </c>
      <c r="O3477" t="s">
        <v>13436</v>
      </c>
      <c r="W3477">
        <v>-34</v>
      </c>
      <c r="X3477" t="s">
        <v>67</v>
      </c>
      <c r="AA3477" s="1"/>
      <c r="AC3477">
        <v>2009</v>
      </c>
      <c r="AD3477">
        <v>12</v>
      </c>
      <c r="AE3477">
        <v>18</v>
      </c>
      <c r="AF3477" s="2">
        <f>DATE(emdat_data[[#This Row],[Start Year]],emdat_data[[#This Row],[Start Month]],emdat_data[[#This Row],[Start Day]])</f>
        <v>40165</v>
      </c>
      <c r="AG3477">
        <v>2010</v>
      </c>
      <c r="AH3477">
        <v>1</v>
      </c>
      <c r="AI3477">
        <v>25</v>
      </c>
      <c r="AJ3477" s="2">
        <f>DATE(emdat_data[[#This Row],[End Year]],emdat_data[[#This Row],[End Month]],emdat_data[[#This Row],[End Day]])</f>
        <v>40203</v>
      </c>
      <c r="AK3477">
        <v>14</v>
      </c>
      <c r="AV3477">
        <v>73.307176721938703</v>
      </c>
      <c r="AW3477" t="s">
        <v>13437</v>
      </c>
      <c r="AX3477" t="s">
        <v>13438</v>
      </c>
      <c r="AY3477" t="s">
        <v>13439</v>
      </c>
    </row>
    <row r="3478" spans="1:51" hidden="1" x14ac:dyDescent="0.25">
      <c r="A3478" t="s">
        <v>13453</v>
      </c>
      <c r="B3478">
        <v>2009</v>
      </c>
      <c r="C3478">
        <v>571</v>
      </c>
      <c r="E3478" t="s">
        <v>50</v>
      </c>
      <c r="F3478" t="s">
        <v>63</v>
      </c>
      <c r="G3478" t="s">
        <v>64</v>
      </c>
      <c r="H3478" t="s">
        <v>65</v>
      </c>
      <c r="K3478" t="s">
        <v>187</v>
      </c>
      <c r="L3478" t="s">
        <v>188</v>
      </c>
      <c r="M3478" t="s">
        <v>189</v>
      </c>
      <c r="N3478" t="s">
        <v>190</v>
      </c>
      <c r="O3478" t="s">
        <v>7155</v>
      </c>
      <c r="W3478">
        <v>-24</v>
      </c>
      <c r="X3478" t="s">
        <v>67</v>
      </c>
      <c r="AA3478" s="1"/>
      <c r="AC3478">
        <v>2009</v>
      </c>
      <c r="AD3478">
        <v>12</v>
      </c>
      <c r="AE3478">
        <v>18</v>
      </c>
      <c r="AF3478" s="2">
        <f>DATE(emdat_data[[#This Row],[Start Year]],emdat_data[[#This Row],[Start Month]],emdat_data[[#This Row],[Start Day]])</f>
        <v>40165</v>
      </c>
      <c r="AG3478">
        <v>2009</v>
      </c>
      <c r="AH3478">
        <v>12</v>
      </c>
      <c r="AI3478">
        <v>19</v>
      </c>
      <c r="AJ3478" s="2">
        <f>DATE(emdat_data[[#This Row],[End Year]],emdat_data[[#This Row],[End Month]],emdat_data[[#This Row],[End Day]])</f>
        <v>40166</v>
      </c>
      <c r="AK3478">
        <v>2</v>
      </c>
      <c r="AV3478">
        <v>73.307176721938703</v>
      </c>
      <c r="AW3478" t="s">
        <v>4413</v>
      </c>
      <c r="AY3478" t="s">
        <v>4414</v>
      </c>
    </row>
    <row r="3479" spans="1:51" hidden="1" x14ac:dyDescent="0.25">
      <c r="A3479" t="s">
        <v>13463</v>
      </c>
      <c r="B3479">
        <v>2009</v>
      </c>
      <c r="C3479">
        <v>571</v>
      </c>
      <c r="E3479" t="s">
        <v>50</v>
      </c>
      <c r="F3479" t="s">
        <v>63</v>
      </c>
      <c r="G3479" t="s">
        <v>64</v>
      </c>
      <c r="H3479" t="s">
        <v>65</v>
      </c>
      <c r="K3479" t="s">
        <v>1292</v>
      </c>
      <c r="L3479" t="s">
        <v>1293</v>
      </c>
      <c r="M3479" t="s">
        <v>1294</v>
      </c>
      <c r="N3479" t="s">
        <v>190</v>
      </c>
      <c r="O3479" t="s">
        <v>13464</v>
      </c>
      <c r="X3479" t="s">
        <v>67</v>
      </c>
      <c r="AA3479" s="1"/>
      <c r="AC3479">
        <v>2009</v>
      </c>
      <c r="AD3479">
        <v>12</v>
      </c>
      <c r="AE3479">
        <v>19</v>
      </c>
      <c r="AF3479" s="2">
        <f>DATE(emdat_data[[#This Row],[Start Year]],emdat_data[[#This Row],[Start Month]],emdat_data[[#This Row],[Start Day]])</f>
        <v>40166</v>
      </c>
      <c r="AG3479">
        <v>2009</v>
      </c>
      <c r="AH3479">
        <v>12</v>
      </c>
      <c r="AI3479">
        <v>23</v>
      </c>
      <c r="AJ3479" s="2">
        <f>DATE(emdat_data[[#This Row],[End Year]],emdat_data[[#This Row],[End Month]],emdat_data[[#This Row],[End Day]])</f>
        <v>40170</v>
      </c>
      <c r="AK3479">
        <v>3</v>
      </c>
      <c r="AL3479">
        <v>47</v>
      </c>
      <c r="AO3479">
        <v>47</v>
      </c>
      <c r="AV3479">
        <v>73.307176721938703</v>
      </c>
      <c r="AX3479" t="s">
        <v>13465</v>
      </c>
      <c r="AY3479" t="s">
        <v>13466</v>
      </c>
    </row>
    <row r="3480" spans="1:51" hidden="1" x14ac:dyDescent="0.25">
      <c r="A3480" t="s">
        <v>14816</v>
      </c>
      <c r="B3480">
        <v>2009</v>
      </c>
      <c r="C3480">
        <v>573</v>
      </c>
      <c r="E3480" t="s">
        <v>50</v>
      </c>
      <c r="F3480" t="s">
        <v>51</v>
      </c>
      <c r="G3480" t="s">
        <v>52</v>
      </c>
      <c r="H3480" t="s">
        <v>53</v>
      </c>
      <c r="K3480" t="s">
        <v>287</v>
      </c>
      <c r="L3480" t="s">
        <v>288</v>
      </c>
      <c r="M3480" t="s">
        <v>260</v>
      </c>
      <c r="N3480" t="s">
        <v>76</v>
      </c>
      <c r="O3480" t="s">
        <v>9905</v>
      </c>
      <c r="S3480" t="s">
        <v>127</v>
      </c>
      <c r="U3480" t="s">
        <v>127</v>
      </c>
      <c r="V3480">
        <v>551</v>
      </c>
      <c r="W3480">
        <v>6</v>
      </c>
      <c r="X3480" t="s">
        <v>59</v>
      </c>
      <c r="Y3480">
        <v>-10108</v>
      </c>
      <c r="Z3480">
        <v>33818</v>
      </c>
      <c r="AA3480" s="1">
        <v>5.5555555555555552E-2</v>
      </c>
      <c r="AC3480">
        <v>2009</v>
      </c>
      <c r="AD3480">
        <v>12</v>
      </c>
      <c r="AE3480">
        <v>20</v>
      </c>
      <c r="AF3480" s="2">
        <f>DATE(emdat_data[[#This Row],[Start Year]],emdat_data[[#This Row],[Start Month]],emdat_data[[#This Row],[Start Day]])</f>
        <v>40167</v>
      </c>
      <c r="AG3480">
        <v>2009</v>
      </c>
      <c r="AH3480">
        <v>12</v>
      </c>
      <c r="AI3480">
        <v>20</v>
      </c>
      <c r="AJ3480" s="2">
        <f>DATE(emdat_data[[#This Row],[End Year]],emdat_data[[#This Row],[End Month]],emdat_data[[#This Row],[End Day]])</f>
        <v>40167</v>
      </c>
      <c r="AK3480">
        <v>3</v>
      </c>
      <c r="AL3480">
        <v>171</v>
      </c>
      <c r="AN3480">
        <v>5550</v>
      </c>
      <c r="AO3480">
        <v>5721</v>
      </c>
      <c r="AV3480">
        <v>73.307176721938703</v>
      </c>
      <c r="AX3480" t="s">
        <v>9906</v>
      </c>
      <c r="AY3480" t="s">
        <v>9907</v>
      </c>
    </row>
    <row r="3481" spans="1:51" hidden="1" x14ac:dyDescent="0.25">
      <c r="A3481" t="s">
        <v>14899</v>
      </c>
      <c r="B3481">
        <v>2009</v>
      </c>
      <c r="C3481">
        <v>571</v>
      </c>
      <c r="E3481" t="s">
        <v>50</v>
      </c>
      <c r="F3481" t="s">
        <v>63</v>
      </c>
      <c r="G3481" t="s">
        <v>64</v>
      </c>
      <c r="H3481" t="s">
        <v>65</v>
      </c>
      <c r="K3481" t="s">
        <v>376</v>
      </c>
      <c r="L3481" t="s">
        <v>377</v>
      </c>
      <c r="M3481" t="s">
        <v>211</v>
      </c>
      <c r="N3481" t="s">
        <v>190</v>
      </c>
      <c r="O3481" t="s">
        <v>3938</v>
      </c>
      <c r="W3481">
        <v>-20</v>
      </c>
      <c r="X3481" t="s">
        <v>67</v>
      </c>
      <c r="AA3481" s="1"/>
      <c r="AC3481">
        <v>2009</v>
      </c>
      <c r="AD3481">
        <v>12</v>
      </c>
      <c r="AE3481">
        <v>20</v>
      </c>
      <c r="AF3481" s="2">
        <f>DATE(emdat_data[[#This Row],[Start Year]],emdat_data[[#This Row],[Start Month]],emdat_data[[#This Row],[Start Day]])</f>
        <v>40167</v>
      </c>
      <c r="AG3481">
        <v>2009</v>
      </c>
      <c r="AH3481">
        <v>12</v>
      </c>
      <c r="AI3481">
        <v>23</v>
      </c>
      <c r="AJ3481" s="2">
        <f>DATE(emdat_data[[#This Row],[End Year]],emdat_data[[#This Row],[End Month]],emdat_data[[#This Row],[End Day]])</f>
        <v>40170</v>
      </c>
      <c r="AK3481">
        <v>11</v>
      </c>
      <c r="AV3481">
        <v>73.307176721938703</v>
      </c>
      <c r="AW3481" t="s">
        <v>3940</v>
      </c>
      <c r="AY3481" t="s">
        <v>3941</v>
      </c>
    </row>
    <row r="3482" spans="1:51" hidden="1" x14ac:dyDescent="0.25">
      <c r="A3482" t="s">
        <v>13553</v>
      </c>
      <c r="B3482">
        <v>2009</v>
      </c>
      <c r="C3482">
        <v>571</v>
      </c>
      <c r="E3482" t="s">
        <v>50</v>
      </c>
      <c r="F3482" t="s">
        <v>63</v>
      </c>
      <c r="G3482" t="s">
        <v>64</v>
      </c>
      <c r="H3482" t="s">
        <v>65</v>
      </c>
      <c r="K3482" t="s">
        <v>239</v>
      </c>
      <c r="L3482" t="s">
        <v>240</v>
      </c>
      <c r="M3482" t="s">
        <v>197</v>
      </c>
      <c r="N3482" t="s">
        <v>190</v>
      </c>
      <c r="O3482" t="s">
        <v>13554</v>
      </c>
      <c r="W3482">
        <v>-16</v>
      </c>
      <c r="X3482" t="s">
        <v>67</v>
      </c>
      <c r="AA3482" s="1"/>
      <c r="AC3482">
        <v>2009</v>
      </c>
      <c r="AD3482">
        <v>12</v>
      </c>
      <c r="AE3482">
        <v>21</v>
      </c>
      <c r="AF3482" s="2">
        <f>DATE(emdat_data[[#This Row],[Start Year]],emdat_data[[#This Row],[Start Month]],emdat_data[[#This Row],[Start Day]])</f>
        <v>40168</v>
      </c>
      <c r="AG3482">
        <v>2009</v>
      </c>
      <c r="AH3482">
        <v>12</v>
      </c>
      <c r="AI3482">
        <v>21</v>
      </c>
      <c r="AJ3482" s="2">
        <f>DATE(emdat_data[[#This Row],[End Year]],emdat_data[[#This Row],[End Month]],emdat_data[[#This Row],[End Day]])</f>
        <v>40168</v>
      </c>
      <c r="AV3482">
        <v>73.307176721938703</v>
      </c>
      <c r="AW3482" t="s">
        <v>13555</v>
      </c>
      <c r="AX3482" t="s">
        <v>13556</v>
      </c>
      <c r="AY3482" t="s">
        <v>13557</v>
      </c>
    </row>
    <row r="3483" spans="1:51" hidden="1" x14ac:dyDescent="0.25">
      <c r="A3483" t="s">
        <v>14950</v>
      </c>
      <c r="B3483">
        <v>2009</v>
      </c>
      <c r="C3483">
        <v>571</v>
      </c>
      <c r="E3483" t="s">
        <v>50</v>
      </c>
      <c r="F3483" t="s">
        <v>63</v>
      </c>
      <c r="G3483" t="s">
        <v>64</v>
      </c>
      <c r="H3483" t="s">
        <v>65</v>
      </c>
      <c r="K3483" t="s">
        <v>411</v>
      </c>
      <c r="L3483" t="s">
        <v>412</v>
      </c>
      <c r="M3483" t="s">
        <v>211</v>
      </c>
      <c r="N3483" t="s">
        <v>190</v>
      </c>
      <c r="O3483" t="s">
        <v>14951</v>
      </c>
      <c r="W3483">
        <v>-15</v>
      </c>
      <c r="X3483" t="s">
        <v>67</v>
      </c>
      <c r="AA3483" s="1"/>
      <c r="AC3483">
        <v>2009</v>
      </c>
      <c r="AD3483">
        <v>12</v>
      </c>
      <c r="AE3483">
        <v>21</v>
      </c>
      <c r="AF3483" s="2">
        <f>DATE(emdat_data[[#This Row],[Start Year]],emdat_data[[#This Row],[Start Month]],emdat_data[[#This Row],[Start Day]])</f>
        <v>40168</v>
      </c>
      <c r="AG3483">
        <v>2009</v>
      </c>
      <c r="AH3483">
        <v>12</v>
      </c>
      <c r="AI3483">
        <v>21</v>
      </c>
      <c r="AJ3483" s="2">
        <f>DATE(emdat_data[[#This Row],[End Year]],emdat_data[[#This Row],[End Month]],emdat_data[[#This Row],[End Day]])</f>
        <v>40168</v>
      </c>
      <c r="AK3483">
        <v>27</v>
      </c>
      <c r="AV3483">
        <v>73.307176721938703</v>
      </c>
      <c r="AW3483" t="s">
        <v>14952</v>
      </c>
      <c r="AY3483" t="s">
        <v>14953</v>
      </c>
    </row>
    <row r="3484" spans="1:51" hidden="1" x14ac:dyDescent="0.25">
      <c r="A3484" t="s">
        <v>14958</v>
      </c>
      <c r="B3484">
        <v>2009</v>
      </c>
      <c r="C3484">
        <v>599</v>
      </c>
      <c r="E3484" t="s">
        <v>50</v>
      </c>
      <c r="F3484" t="s">
        <v>63</v>
      </c>
      <c r="G3484" t="s">
        <v>82</v>
      </c>
      <c r="H3484" t="s">
        <v>157</v>
      </c>
      <c r="I3484" t="s">
        <v>158</v>
      </c>
      <c r="K3484" t="s">
        <v>357</v>
      </c>
      <c r="L3484" t="s">
        <v>358</v>
      </c>
      <c r="M3484" t="s">
        <v>146</v>
      </c>
      <c r="N3484" t="s">
        <v>86</v>
      </c>
      <c r="O3484" t="s">
        <v>14959</v>
      </c>
      <c r="U3484" t="s">
        <v>127</v>
      </c>
      <c r="X3484" t="s">
        <v>88</v>
      </c>
      <c r="AA3484" s="1"/>
      <c r="AC3484">
        <v>2009</v>
      </c>
      <c r="AD3484">
        <v>12</v>
      </c>
      <c r="AE3484">
        <v>23</v>
      </c>
      <c r="AF3484" s="2">
        <f>DATE(emdat_data[[#This Row],[Start Year]],emdat_data[[#This Row],[Start Month]],emdat_data[[#This Row],[Start Day]])</f>
        <v>40170</v>
      </c>
      <c r="AG3484">
        <v>2009</v>
      </c>
      <c r="AH3484">
        <v>12</v>
      </c>
      <c r="AI3484">
        <v>25</v>
      </c>
      <c r="AJ3484" s="2">
        <f>DATE(emdat_data[[#This Row],[End Year]],emdat_data[[#This Row],[End Month]],emdat_data[[#This Row],[End Day]])</f>
        <v>40172</v>
      </c>
      <c r="AK3484">
        <v>19</v>
      </c>
      <c r="AV3484">
        <v>73.307176721938703</v>
      </c>
      <c r="AW3484" t="s">
        <v>14960</v>
      </c>
      <c r="AY3484" t="s">
        <v>14961</v>
      </c>
    </row>
    <row r="3485" spans="1:51" hidden="1" x14ac:dyDescent="0.25">
      <c r="A3485" t="s">
        <v>14587</v>
      </c>
      <c r="B3485">
        <v>2009</v>
      </c>
      <c r="C3485">
        <v>597</v>
      </c>
      <c r="D3485" t="s">
        <v>14588</v>
      </c>
      <c r="E3485" t="s">
        <v>50</v>
      </c>
      <c r="F3485" t="s">
        <v>71</v>
      </c>
      <c r="G3485" t="s">
        <v>72</v>
      </c>
      <c r="H3485" t="s">
        <v>102</v>
      </c>
      <c r="K3485" t="s">
        <v>258</v>
      </c>
      <c r="L3485" t="s">
        <v>259</v>
      </c>
      <c r="M3485" t="s">
        <v>260</v>
      </c>
      <c r="N3485" t="s">
        <v>76</v>
      </c>
      <c r="O3485" t="s">
        <v>14589</v>
      </c>
      <c r="P3485" t="s">
        <v>134</v>
      </c>
      <c r="Q3485" t="s">
        <v>176</v>
      </c>
      <c r="X3485" t="s">
        <v>78</v>
      </c>
      <c r="AA3485" s="1"/>
      <c r="AC3485">
        <v>2009</v>
      </c>
      <c r="AD3485">
        <v>12</v>
      </c>
      <c r="AE3485">
        <v>24</v>
      </c>
      <c r="AF3485" s="2">
        <f>DATE(emdat_data[[#This Row],[Start Year]],emdat_data[[#This Row],[Start Month]],emdat_data[[#This Row],[Start Day]])</f>
        <v>40171</v>
      </c>
      <c r="AG3485">
        <v>2010</v>
      </c>
      <c r="AH3485">
        <v>1</v>
      </c>
      <c r="AI3485">
        <v>12</v>
      </c>
      <c r="AJ3485" s="2">
        <f>DATE(emdat_data[[#This Row],[End Year]],emdat_data[[#This Row],[End Month]],emdat_data[[#This Row],[End Day]])</f>
        <v>40190</v>
      </c>
      <c r="AK3485">
        <v>40</v>
      </c>
      <c r="AM3485">
        <v>91350</v>
      </c>
      <c r="AO3485">
        <v>91350</v>
      </c>
      <c r="AV3485">
        <v>73.307176721938703</v>
      </c>
      <c r="AX3485" t="s">
        <v>14590</v>
      </c>
      <c r="AY3485" t="s">
        <v>14591</v>
      </c>
    </row>
    <row r="3486" spans="1:51" hidden="1" x14ac:dyDescent="0.25">
      <c r="A3486" t="s">
        <v>13332</v>
      </c>
      <c r="B3486">
        <v>2009</v>
      </c>
      <c r="C3486">
        <v>589</v>
      </c>
      <c r="E3486" t="s">
        <v>50</v>
      </c>
      <c r="F3486" t="s">
        <v>71</v>
      </c>
      <c r="G3486" t="s">
        <v>72</v>
      </c>
      <c r="H3486" t="s">
        <v>102</v>
      </c>
      <c r="K3486" t="s">
        <v>93</v>
      </c>
      <c r="L3486" t="s">
        <v>94</v>
      </c>
      <c r="M3486" t="s">
        <v>95</v>
      </c>
      <c r="N3486" t="s">
        <v>96</v>
      </c>
      <c r="O3486" t="s">
        <v>504</v>
      </c>
      <c r="P3486" t="s">
        <v>13333</v>
      </c>
      <c r="U3486" t="s">
        <v>127</v>
      </c>
      <c r="W3486">
        <v>149300</v>
      </c>
      <c r="X3486" t="s">
        <v>78</v>
      </c>
      <c r="Y3486">
        <v>-3117</v>
      </c>
      <c r="Z3486">
        <v>15175</v>
      </c>
      <c r="AA3486" s="1"/>
      <c r="AB3486" t="s">
        <v>13334</v>
      </c>
      <c r="AC3486">
        <v>2009</v>
      </c>
      <c r="AD3486">
        <v>12</v>
      </c>
      <c r="AE3486">
        <v>25</v>
      </c>
      <c r="AF3486" s="2">
        <f>DATE(emdat_data[[#This Row],[Start Year]],emdat_data[[#This Row],[Start Month]],emdat_data[[#This Row],[Start Day]])</f>
        <v>40172</v>
      </c>
      <c r="AG3486">
        <v>2009</v>
      </c>
      <c r="AH3486">
        <v>12</v>
      </c>
      <c r="AI3486">
        <v>28</v>
      </c>
      <c r="AJ3486" s="2">
        <f>DATE(emdat_data[[#This Row],[End Year]],emdat_data[[#This Row],[End Month]],emdat_data[[#This Row],[End Day]])</f>
        <v>40175</v>
      </c>
      <c r="AM3486">
        <v>200</v>
      </c>
      <c r="AO3486">
        <v>200</v>
      </c>
      <c r="AV3486">
        <v>73.307176721938703</v>
      </c>
      <c r="AW3486" t="s">
        <v>505</v>
      </c>
      <c r="AY3486" t="s">
        <v>506</v>
      </c>
    </row>
    <row r="3487" spans="1:51" hidden="1" x14ac:dyDescent="0.25">
      <c r="A3487" t="s">
        <v>14767</v>
      </c>
      <c r="B3487">
        <v>2009</v>
      </c>
      <c r="C3487">
        <v>590</v>
      </c>
      <c r="D3487" t="s">
        <v>14768</v>
      </c>
      <c r="E3487" t="s">
        <v>50</v>
      </c>
      <c r="F3487" t="s">
        <v>71</v>
      </c>
      <c r="G3487" t="s">
        <v>72</v>
      </c>
      <c r="H3487" t="s">
        <v>170</v>
      </c>
      <c r="K3487" t="s">
        <v>1541</v>
      </c>
      <c r="L3487" t="s">
        <v>1542</v>
      </c>
      <c r="M3487" t="s">
        <v>995</v>
      </c>
      <c r="N3487" t="s">
        <v>76</v>
      </c>
      <c r="O3487" t="s">
        <v>14769</v>
      </c>
      <c r="P3487" t="s">
        <v>4129</v>
      </c>
      <c r="W3487">
        <v>157500</v>
      </c>
      <c r="X3487" t="s">
        <v>78</v>
      </c>
      <c r="Y3487">
        <v>3181</v>
      </c>
      <c r="Z3487">
        <v>-678</v>
      </c>
      <c r="AA3487" s="1"/>
      <c r="AC3487">
        <v>2009</v>
      </c>
      <c r="AD3487">
        <v>12</v>
      </c>
      <c r="AE3487">
        <v>25</v>
      </c>
      <c r="AF3487" s="2">
        <f>DATE(emdat_data[[#This Row],[Start Year]],emdat_data[[#This Row],[Start Month]],emdat_data[[#This Row],[Start Day]])</f>
        <v>40172</v>
      </c>
      <c r="AG3487">
        <v>2009</v>
      </c>
      <c r="AH3487">
        <v>12</v>
      </c>
      <c r="AI3487">
        <v>26</v>
      </c>
      <c r="AJ3487" s="2">
        <f>DATE(emdat_data[[#This Row],[End Year]],emdat_data[[#This Row],[End Month]],emdat_data[[#This Row],[End Day]])</f>
        <v>40173</v>
      </c>
      <c r="AK3487">
        <v>5</v>
      </c>
      <c r="AL3487">
        <v>20</v>
      </c>
      <c r="AM3487">
        <v>7500</v>
      </c>
      <c r="AO3487">
        <v>7520</v>
      </c>
      <c r="AV3487">
        <v>73.307176721938703</v>
      </c>
      <c r="AX3487" t="s">
        <v>14770</v>
      </c>
      <c r="AY3487" t="s">
        <v>14771</v>
      </c>
    </row>
    <row r="3488" spans="1:51" hidden="1" x14ac:dyDescent="0.25">
      <c r="A3488" t="s">
        <v>14936</v>
      </c>
      <c r="B3488">
        <v>2009</v>
      </c>
      <c r="C3488">
        <v>591</v>
      </c>
      <c r="D3488" t="s">
        <v>14937</v>
      </c>
      <c r="E3488" t="s">
        <v>50</v>
      </c>
      <c r="F3488" t="s">
        <v>71</v>
      </c>
      <c r="G3488" t="s">
        <v>72</v>
      </c>
      <c r="H3488" t="s">
        <v>102</v>
      </c>
      <c r="K3488" t="s">
        <v>397</v>
      </c>
      <c r="L3488" t="s">
        <v>398</v>
      </c>
      <c r="M3488" t="s">
        <v>260</v>
      </c>
      <c r="N3488" t="s">
        <v>76</v>
      </c>
      <c r="O3488" t="s">
        <v>14938</v>
      </c>
      <c r="P3488" t="s">
        <v>642</v>
      </c>
      <c r="S3488" t="s">
        <v>127</v>
      </c>
      <c r="V3488">
        <v>166</v>
      </c>
      <c r="W3488">
        <v>167300</v>
      </c>
      <c r="X3488" t="s">
        <v>78</v>
      </c>
      <c r="Y3488">
        <v>-68</v>
      </c>
      <c r="Z3488">
        <v>3602</v>
      </c>
      <c r="AA3488" s="1"/>
      <c r="AB3488" t="s">
        <v>14939</v>
      </c>
      <c r="AC3488">
        <v>2009</v>
      </c>
      <c r="AD3488">
        <v>12</v>
      </c>
      <c r="AE3488">
        <v>25</v>
      </c>
      <c r="AF3488" s="2">
        <f>DATE(emdat_data[[#This Row],[Start Year]],emdat_data[[#This Row],[Start Month]],emdat_data[[#This Row],[Start Day]])</f>
        <v>40172</v>
      </c>
      <c r="AG3488">
        <v>2010</v>
      </c>
      <c r="AH3488">
        <v>1</v>
      </c>
      <c r="AI3488">
        <v>10</v>
      </c>
      <c r="AJ3488" s="2">
        <f>DATE(emdat_data[[#This Row],[End Year]],emdat_data[[#This Row],[End Month]],emdat_data[[#This Row],[End Day]])</f>
        <v>40188</v>
      </c>
      <c r="AK3488">
        <v>18</v>
      </c>
      <c r="AM3488">
        <v>50000</v>
      </c>
      <c r="AO3488">
        <v>50000</v>
      </c>
      <c r="AV3488">
        <v>73.307176721938703</v>
      </c>
      <c r="AW3488" t="s">
        <v>14940</v>
      </c>
      <c r="AX3488" t="s">
        <v>14941</v>
      </c>
      <c r="AY3488" t="s">
        <v>14942</v>
      </c>
    </row>
    <row r="3489" spans="1:51" hidden="1" x14ac:dyDescent="0.25">
      <c r="A3489" t="s">
        <v>13314</v>
      </c>
      <c r="B3489">
        <v>2009</v>
      </c>
      <c r="C3489">
        <v>631</v>
      </c>
      <c r="D3489" t="s">
        <v>13315</v>
      </c>
      <c r="E3489" t="s">
        <v>50</v>
      </c>
      <c r="F3489" t="s">
        <v>71</v>
      </c>
      <c r="G3489" t="s">
        <v>72</v>
      </c>
      <c r="H3489" t="s">
        <v>102</v>
      </c>
      <c r="K3489" t="s">
        <v>668</v>
      </c>
      <c r="L3489" t="s">
        <v>669</v>
      </c>
      <c r="M3489" t="s">
        <v>197</v>
      </c>
      <c r="N3489" t="s">
        <v>190</v>
      </c>
      <c r="O3489" t="s">
        <v>13316</v>
      </c>
      <c r="P3489" t="s">
        <v>3962</v>
      </c>
      <c r="S3489" t="s">
        <v>127</v>
      </c>
      <c r="U3489" t="s">
        <v>127</v>
      </c>
      <c r="V3489">
        <v>326</v>
      </c>
      <c r="X3489" t="s">
        <v>78</v>
      </c>
      <c r="AA3489" s="1"/>
      <c r="AB3489" t="s">
        <v>4063</v>
      </c>
      <c r="AC3489">
        <v>2009</v>
      </c>
      <c r="AD3489">
        <v>12</v>
      </c>
      <c r="AE3489">
        <v>27</v>
      </c>
      <c r="AF3489" s="2">
        <f>DATE(emdat_data[[#This Row],[Start Year]],emdat_data[[#This Row],[Start Month]],emdat_data[[#This Row],[Start Day]])</f>
        <v>40174</v>
      </c>
      <c r="AG3489">
        <v>2010</v>
      </c>
      <c r="AH3489">
        <v>1</v>
      </c>
      <c r="AI3489">
        <v>8</v>
      </c>
      <c r="AJ3489" s="2">
        <f>DATE(emdat_data[[#This Row],[End Year]],emdat_data[[#This Row],[End Month]],emdat_data[[#This Row],[End Day]])</f>
        <v>40186</v>
      </c>
      <c r="AM3489">
        <v>6600</v>
      </c>
      <c r="AO3489">
        <v>6600</v>
      </c>
      <c r="AV3489">
        <v>73.307176721938703</v>
      </c>
      <c r="AX3489" t="s">
        <v>13317</v>
      </c>
      <c r="AY3489" t="s">
        <v>13318</v>
      </c>
    </row>
    <row r="3490" spans="1:51" hidden="1" x14ac:dyDescent="0.25">
      <c r="A3490" t="s">
        <v>13328</v>
      </c>
      <c r="B3490">
        <v>2009</v>
      </c>
      <c r="C3490">
        <v>586</v>
      </c>
      <c r="E3490" t="s">
        <v>50</v>
      </c>
      <c r="F3490" t="s">
        <v>71</v>
      </c>
      <c r="G3490" t="s">
        <v>72</v>
      </c>
      <c r="H3490" t="s">
        <v>102</v>
      </c>
      <c r="K3490" t="s">
        <v>83</v>
      </c>
      <c r="L3490" t="s">
        <v>84</v>
      </c>
      <c r="M3490" t="s">
        <v>85</v>
      </c>
      <c r="N3490" t="s">
        <v>86</v>
      </c>
      <c r="O3490" t="s">
        <v>13329</v>
      </c>
      <c r="P3490" t="s">
        <v>642</v>
      </c>
      <c r="X3490" t="s">
        <v>78</v>
      </c>
      <c r="AA3490" s="1"/>
      <c r="AC3490">
        <v>2009</v>
      </c>
      <c r="AD3490">
        <v>12</v>
      </c>
      <c r="AE3490">
        <v>28</v>
      </c>
      <c r="AF3490" s="2">
        <f>DATE(emdat_data[[#This Row],[Start Year]],emdat_data[[#This Row],[Start Month]],emdat_data[[#This Row],[Start Day]])</f>
        <v>40175</v>
      </c>
      <c r="AG3490">
        <v>2009</v>
      </c>
      <c r="AH3490">
        <v>12</v>
      </c>
      <c r="AI3490">
        <v>28</v>
      </c>
      <c r="AJ3490" s="2">
        <f>DATE(emdat_data[[#This Row],[End Year]],emdat_data[[#This Row],[End Month]],emdat_data[[#This Row],[End Day]])</f>
        <v>40175</v>
      </c>
      <c r="AK3490">
        <v>2</v>
      </c>
      <c r="AM3490">
        <v>3510</v>
      </c>
      <c r="AO3490">
        <v>3510</v>
      </c>
      <c r="AV3490">
        <v>73.307176721938703</v>
      </c>
      <c r="AX3490" t="s">
        <v>13330</v>
      </c>
      <c r="AY3490" t="s">
        <v>13331</v>
      </c>
    </row>
    <row r="3491" spans="1:51" hidden="1" x14ac:dyDescent="0.25">
      <c r="A3491" t="s">
        <v>13175</v>
      </c>
      <c r="B3491">
        <v>2009</v>
      </c>
      <c r="C3491">
        <v>600</v>
      </c>
      <c r="E3491" t="s">
        <v>50</v>
      </c>
      <c r="F3491" t="s">
        <v>71</v>
      </c>
      <c r="G3491" t="s">
        <v>217</v>
      </c>
      <c r="H3491" t="s">
        <v>647</v>
      </c>
      <c r="K3491" t="s">
        <v>335</v>
      </c>
      <c r="L3491" t="s">
        <v>336</v>
      </c>
      <c r="M3491" t="s">
        <v>85</v>
      </c>
      <c r="N3491" t="s">
        <v>86</v>
      </c>
      <c r="O3491" t="s">
        <v>13176</v>
      </c>
      <c r="P3491" t="s">
        <v>642</v>
      </c>
      <c r="Q3491" t="s">
        <v>72</v>
      </c>
      <c r="R3491" t="s">
        <v>659</v>
      </c>
      <c r="W3491">
        <v>55640</v>
      </c>
      <c r="Y3491">
        <v>-2298</v>
      </c>
      <c r="Z3491">
        <v>-4407</v>
      </c>
      <c r="AA3491" s="1"/>
      <c r="AC3491">
        <v>2009</v>
      </c>
      <c r="AD3491">
        <v>12</v>
      </c>
      <c r="AE3491">
        <v>31</v>
      </c>
      <c r="AF3491" s="2">
        <f>DATE(emdat_data[[#This Row],[Start Year]],emdat_data[[#This Row],[Start Month]],emdat_data[[#This Row],[Start Day]])</f>
        <v>40178</v>
      </c>
      <c r="AG3491">
        <v>2010</v>
      </c>
      <c r="AH3491">
        <v>1</v>
      </c>
      <c r="AI3491">
        <v>28</v>
      </c>
      <c r="AJ3491" s="2">
        <f>DATE(emdat_data[[#This Row],[End Year]],emdat_data[[#This Row],[End Month]],emdat_data[[#This Row],[End Day]])</f>
        <v>40206</v>
      </c>
      <c r="AK3491">
        <v>74</v>
      </c>
      <c r="AM3491">
        <v>1000</v>
      </c>
      <c r="AO3491">
        <v>1000</v>
      </c>
      <c r="AT3491">
        <v>145000</v>
      </c>
      <c r="AU3491">
        <v>197798</v>
      </c>
      <c r="AV3491">
        <v>73.307176721938703</v>
      </c>
      <c r="AX3491" t="s">
        <v>13177</v>
      </c>
      <c r="AY3491" t="s">
        <v>13178</v>
      </c>
    </row>
    <row r="3492" spans="1:51" hidden="1" x14ac:dyDescent="0.25">
      <c r="A3492" t="s">
        <v>13629</v>
      </c>
      <c r="B3492">
        <v>2010</v>
      </c>
      <c r="C3492">
        <v>56</v>
      </c>
      <c r="D3492" t="s">
        <v>13630</v>
      </c>
      <c r="E3492" t="s">
        <v>50</v>
      </c>
      <c r="F3492" t="s">
        <v>71</v>
      </c>
      <c r="G3492" t="s">
        <v>72</v>
      </c>
      <c r="H3492" t="s">
        <v>102</v>
      </c>
      <c r="K3492" t="s">
        <v>1216</v>
      </c>
      <c r="L3492" t="s">
        <v>1217</v>
      </c>
      <c r="M3492" t="s">
        <v>85</v>
      </c>
      <c r="N3492" t="s">
        <v>86</v>
      </c>
      <c r="O3492" t="s">
        <v>13631</v>
      </c>
      <c r="P3492" t="s">
        <v>642</v>
      </c>
      <c r="Q3492" t="s">
        <v>176</v>
      </c>
      <c r="X3492" t="s">
        <v>78</v>
      </c>
      <c r="AA3492" s="1"/>
      <c r="AC3492">
        <v>2010</v>
      </c>
      <c r="AD3492">
        <v>1</v>
      </c>
      <c r="AF3492" s="2">
        <f>DATE(emdat_data[[#This Row],[Start Year]],emdat_data[[#This Row],[Start Month]],emdat_data[[#This Row],[Start Day]])</f>
        <v>40178</v>
      </c>
      <c r="AG3492">
        <v>2010</v>
      </c>
      <c r="AH3492">
        <v>2</v>
      </c>
      <c r="AJ3492" s="2">
        <f>DATE(emdat_data[[#This Row],[End Year]],emdat_data[[#This Row],[End Month]],emdat_data[[#This Row],[End Day]])</f>
        <v>40209</v>
      </c>
      <c r="AK3492">
        <v>12</v>
      </c>
      <c r="AN3492">
        <v>500</v>
      </c>
      <c r="AO3492">
        <v>500</v>
      </c>
      <c r="AV3492">
        <v>74.509444078196097</v>
      </c>
      <c r="AW3492" t="s">
        <v>13632</v>
      </c>
      <c r="AY3492" t="s">
        <v>13633</v>
      </c>
    </row>
    <row r="3493" spans="1:51" hidden="1" x14ac:dyDescent="0.25">
      <c r="A3493" t="s">
        <v>13824</v>
      </c>
      <c r="B3493">
        <v>2010</v>
      </c>
      <c r="C3493">
        <v>9</v>
      </c>
      <c r="E3493" t="s">
        <v>50</v>
      </c>
      <c r="F3493" t="s">
        <v>71</v>
      </c>
      <c r="G3493" t="s">
        <v>72</v>
      </c>
      <c r="H3493" t="s">
        <v>102</v>
      </c>
      <c r="K3493" t="s">
        <v>761</v>
      </c>
      <c r="L3493" t="s">
        <v>762</v>
      </c>
      <c r="M3493" t="s">
        <v>260</v>
      </c>
      <c r="N3493" t="s">
        <v>76</v>
      </c>
      <c r="O3493" t="s">
        <v>13825</v>
      </c>
      <c r="X3493" t="s">
        <v>78</v>
      </c>
      <c r="AA3493" s="1"/>
      <c r="AC3493">
        <v>2010</v>
      </c>
      <c r="AD3493">
        <v>1</v>
      </c>
      <c r="AF3493" s="2">
        <f>DATE(emdat_data[[#This Row],[Start Year]],emdat_data[[#This Row],[Start Month]],emdat_data[[#This Row],[Start Day]])</f>
        <v>40178</v>
      </c>
      <c r="AG3493">
        <v>2010</v>
      </c>
      <c r="AH3493">
        <v>1</v>
      </c>
      <c r="AJ3493" s="2">
        <f>DATE(emdat_data[[#This Row],[End Year]],emdat_data[[#This Row],[End Month]],emdat_data[[#This Row],[End Day]])</f>
        <v>40178</v>
      </c>
      <c r="AM3493">
        <v>1000</v>
      </c>
      <c r="AO3493">
        <v>1000</v>
      </c>
      <c r="AV3493">
        <v>74.509444078196097</v>
      </c>
      <c r="AX3493" t="s">
        <v>7845</v>
      </c>
      <c r="AY3493" t="s">
        <v>7846</v>
      </c>
    </row>
    <row r="3494" spans="1:51" hidden="1" x14ac:dyDescent="0.25">
      <c r="A3494" t="s">
        <v>13884</v>
      </c>
      <c r="B3494">
        <v>2010</v>
      </c>
      <c r="C3494">
        <v>50</v>
      </c>
      <c r="E3494" t="s">
        <v>50</v>
      </c>
      <c r="F3494" t="s">
        <v>63</v>
      </c>
      <c r="G3494" t="s">
        <v>64</v>
      </c>
      <c r="H3494" t="s">
        <v>65</v>
      </c>
      <c r="K3494" t="s">
        <v>558</v>
      </c>
      <c r="L3494" t="s">
        <v>559</v>
      </c>
      <c r="M3494" t="s">
        <v>211</v>
      </c>
      <c r="N3494" t="s">
        <v>190</v>
      </c>
      <c r="O3494" t="s">
        <v>13885</v>
      </c>
      <c r="W3494">
        <v>-38</v>
      </c>
      <c r="X3494" t="s">
        <v>67</v>
      </c>
      <c r="AA3494" s="1"/>
      <c r="AC3494">
        <v>2010</v>
      </c>
      <c r="AD3494">
        <v>1</v>
      </c>
      <c r="AF3494" s="2">
        <f>DATE(emdat_data[[#This Row],[Start Year]],emdat_data[[#This Row],[Start Month]],emdat_data[[#This Row],[Start Day]])</f>
        <v>40178</v>
      </c>
      <c r="AG3494">
        <v>2010</v>
      </c>
      <c r="AH3494">
        <v>1</v>
      </c>
      <c r="AJ3494" s="2">
        <f>DATE(emdat_data[[#This Row],[End Year]],emdat_data[[#This Row],[End Month]],emdat_data[[#This Row],[End Day]])</f>
        <v>40178</v>
      </c>
      <c r="AK3494">
        <v>3</v>
      </c>
      <c r="AV3494">
        <v>74.509444078196097</v>
      </c>
      <c r="AW3494" t="s">
        <v>13886</v>
      </c>
      <c r="AX3494" t="s">
        <v>13887</v>
      </c>
      <c r="AY3494" t="s">
        <v>13888</v>
      </c>
    </row>
    <row r="3495" spans="1:51" hidden="1" x14ac:dyDescent="0.25">
      <c r="A3495" t="s">
        <v>14028</v>
      </c>
      <c r="B3495">
        <v>2010</v>
      </c>
      <c r="C3495">
        <v>289</v>
      </c>
      <c r="E3495" t="s">
        <v>50</v>
      </c>
      <c r="F3495" t="s">
        <v>350</v>
      </c>
      <c r="G3495" t="s">
        <v>477</v>
      </c>
      <c r="K3495" t="s">
        <v>1159</v>
      </c>
      <c r="L3495" t="s">
        <v>1160</v>
      </c>
      <c r="M3495" t="s">
        <v>85</v>
      </c>
      <c r="N3495" t="s">
        <v>86</v>
      </c>
      <c r="O3495" t="s">
        <v>14029</v>
      </c>
      <c r="P3495" t="s">
        <v>14030</v>
      </c>
      <c r="S3495" t="s">
        <v>127</v>
      </c>
      <c r="X3495" t="s">
        <v>78</v>
      </c>
      <c r="AA3495" s="1"/>
      <c r="AC3495">
        <v>2010</v>
      </c>
      <c r="AD3495">
        <v>1</v>
      </c>
      <c r="AF3495" s="2">
        <f>DATE(emdat_data[[#This Row],[Start Year]],emdat_data[[#This Row],[Start Month]],emdat_data[[#This Row],[Start Day]])</f>
        <v>40178</v>
      </c>
      <c r="AG3495">
        <v>2010</v>
      </c>
      <c r="AH3495">
        <v>4</v>
      </c>
      <c r="AI3495">
        <v>6</v>
      </c>
      <c r="AJ3495" s="2">
        <f>DATE(emdat_data[[#This Row],[End Year]],emdat_data[[#This Row],[End Month]],emdat_data[[#This Row],[End Day]])</f>
        <v>40274</v>
      </c>
      <c r="AK3495">
        <v>31</v>
      </c>
      <c r="AM3495">
        <v>200</v>
      </c>
      <c r="AO3495">
        <v>200</v>
      </c>
      <c r="AV3495">
        <v>74.509444078196097</v>
      </c>
      <c r="AW3495" t="s">
        <v>14031</v>
      </c>
      <c r="AY3495" t="s">
        <v>14032</v>
      </c>
    </row>
    <row r="3496" spans="1:51" x14ac:dyDescent="0.25">
      <c r="A3496" t="s">
        <v>14156</v>
      </c>
      <c r="B3496">
        <v>2010</v>
      </c>
      <c r="C3496">
        <v>268</v>
      </c>
      <c r="D3496" t="s">
        <v>14157</v>
      </c>
      <c r="E3496" t="s">
        <v>50</v>
      </c>
      <c r="F3496" t="s">
        <v>119</v>
      </c>
      <c r="G3496" t="s">
        <v>120</v>
      </c>
      <c r="H3496" t="s">
        <v>301</v>
      </c>
      <c r="J3496" t="s">
        <v>843</v>
      </c>
      <c r="K3496" t="s">
        <v>1020</v>
      </c>
      <c r="L3496" t="s">
        <v>1021</v>
      </c>
      <c r="M3496" t="s">
        <v>204</v>
      </c>
      <c r="N3496" t="s">
        <v>86</v>
      </c>
      <c r="O3496" t="s">
        <v>14158</v>
      </c>
      <c r="T3496" t="s">
        <v>128</v>
      </c>
      <c r="U3496" t="s">
        <v>127</v>
      </c>
      <c r="X3496" t="s">
        <v>129</v>
      </c>
      <c r="AA3496" s="1"/>
      <c r="AC3496">
        <v>2010</v>
      </c>
      <c r="AD3496">
        <v>1</v>
      </c>
      <c r="AF3496" s="2">
        <f>DATE(emdat_data[[#This Row],[Start Year]],emdat_data[[#This Row],[Start Month]],emdat_data[[#This Row],[Start Day]])</f>
        <v>40178</v>
      </c>
      <c r="AG3496">
        <v>2010</v>
      </c>
      <c r="AH3496">
        <v>9</v>
      </c>
      <c r="AJ3496" s="2">
        <f>DATE(emdat_data[[#This Row],[End Year]],emdat_data[[#This Row],[End Month]],emdat_data[[#This Row],[End Day]])</f>
        <v>40421</v>
      </c>
      <c r="AK3496">
        <v>67</v>
      </c>
      <c r="AM3496">
        <v>27000</v>
      </c>
      <c r="AO3496">
        <v>27000</v>
      </c>
      <c r="AV3496">
        <v>74.509444078196097</v>
      </c>
    </row>
    <row r="3497" spans="1:51" x14ac:dyDescent="0.25">
      <c r="A3497" t="s">
        <v>15522</v>
      </c>
      <c r="B3497">
        <v>2010</v>
      </c>
      <c r="C3497">
        <v>131</v>
      </c>
      <c r="D3497" t="s">
        <v>13852</v>
      </c>
      <c r="E3497" t="s">
        <v>50</v>
      </c>
      <c r="F3497" t="s">
        <v>119</v>
      </c>
      <c r="G3497" t="s">
        <v>120</v>
      </c>
      <c r="H3497" t="s">
        <v>301</v>
      </c>
      <c r="J3497" t="s">
        <v>10992</v>
      </c>
      <c r="K3497" t="s">
        <v>2618</v>
      </c>
      <c r="L3497" t="s">
        <v>2619</v>
      </c>
      <c r="M3497" t="s">
        <v>75</v>
      </c>
      <c r="N3497" t="s">
        <v>76</v>
      </c>
      <c r="O3497" t="s">
        <v>15523</v>
      </c>
      <c r="T3497" t="s">
        <v>128</v>
      </c>
      <c r="U3497" t="s">
        <v>128</v>
      </c>
      <c r="X3497" t="s">
        <v>129</v>
      </c>
      <c r="AA3497" s="1"/>
      <c r="AC3497">
        <v>2010</v>
      </c>
      <c r="AD3497">
        <v>1</v>
      </c>
      <c r="AF3497" s="2">
        <f>DATE(emdat_data[[#This Row],[Start Year]],emdat_data[[#This Row],[Start Month]],emdat_data[[#This Row],[Start Day]])</f>
        <v>40178</v>
      </c>
      <c r="AG3497">
        <v>2010</v>
      </c>
      <c r="AH3497">
        <v>3</v>
      </c>
      <c r="AI3497">
        <v>15</v>
      </c>
      <c r="AJ3497" s="2">
        <f>DATE(emdat_data[[#This Row],[End Year]],emdat_data[[#This Row],[End Month]],emdat_data[[#This Row],[End Day]])</f>
        <v>40252</v>
      </c>
      <c r="AK3497">
        <v>115</v>
      </c>
      <c r="AM3497">
        <v>1090</v>
      </c>
      <c r="AO3497">
        <v>1090</v>
      </c>
      <c r="AV3497">
        <v>74.509444078196097</v>
      </c>
    </row>
    <row r="3498" spans="1:51" x14ac:dyDescent="0.25">
      <c r="A3498" t="s">
        <v>15524</v>
      </c>
      <c r="B3498">
        <v>2010</v>
      </c>
      <c r="C3498">
        <v>137</v>
      </c>
      <c r="E3498" t="s">
        <v>50</v>
      </c>
      <c r="F3498" t="s">
        <v>119</v>
      </c>
      <c r="G3498" t="s">
        <v>120</v>
      </c>
      <c r="H3498" t="s">
        <v>301</v>
      </c>
      <c r="J3498" t="s">
        <v>11013</v>
      </c>
      <c r="K3498" t="s">
        <v>2618</v>
      </c>
      <c r="L3498" t="s">
        <v>2619</v>
      </c>
      <c r="M3498" t="s">
        <v>75</v>
      </c>
      <c r="N3498" t="s">
        <v>76</v>
      </c>
      <c r="O3498" t="s">
        <v>15525</v>
      </c>
      <c r="T3498" t="s">
        <v>128</v>
      </c>
      <c r="U3498" t="s">
        <v>128</v>
      </c>
      <c r="X3498" t="s">
        <v>129</v>
      </c>
      <c r="AA3498" s="1"/>
      <c r="AC3498">
        <v>2010</v>
      </c>
      <c r="AD3498">
        <v>1</v>
      </c>
      <c r="AF3498" s="2">
        <f>DATE(emdat_data[[#This Row],[Start Year]],emdat_data[[#This Row],[Start Month]],emdat_data[[#This Row],[Start Day]])</f>
        <v>40178</v>
      </c>
      <c r="AG3498">
        <v>2010</v>
      </c>
      <c r="AH3498">
        <v>3</v>
      </c>
      <c r="AI3498">
        <v>22</v>
      </c>
      <c r="AJ3498" s="2">
        <f>DATE(emdat_data[[#This Row],[End Year]],emdat_data[[#This Row],[End Month]],emdat_data[[#This Row],[End Day]])</f>
        <v>40259</v>
      </c>
      <c r="AK3498">
        <v>32</v>
      </c>
      <c r="AM3498">
        <v>2499</v>
      </c>
      <c r="AO3498">
        <v>2499</v>
      </c>
      <c r="AV3498">
        <v>74.509444078196097</v>
      </c>
    </row>
    <row r="3499" spans="1:51" x14ac:dyDescent="0.25">
      <c r="A3499" t="s">
        <v>16029</v>
      </c>
      <c r="B3499">
        <v>2010</v>
      </c>
      <c r="C3499">
        <v>138</v>
      </c>
      <c r="E3499" t="s">
        <v>50</v>
      </c>
      <c r="F3499" t="s">
        <v>119</v>
      </c>
      <c r="G3499" t="s">
        <v>120</v>
      </c>
      <c r="H3499" t="s">
        <v>121</v>
      </c>
      <c r="J3499" t="s">
        <v>294</v>
      </c>
      <c r="K3499" t="s">
        <v>3130</v>
      </c>
      <c r="L3499" t="s">
        <v>3131</v>
      </c>
      <c r="M3499" t="s">
        <v>75</v>
      </c>
      <c r="N3499" t="s">
        <v>76</v>
      </c>
      <c r="O3499" t="s">
        <v>16030</v>
      </c>
      <c r="T3499" t="s">
        <v>128</v>
      </c>
      <c r="U3499" t="s">
        <v>128</v>
      </c>
      <c r="X3499" t="s">
        <v>129</v>
      </c>
      <c r="AA3499" s="1"/>
      <c r="AC3499">
        <v>2010</v>
      </c>
      <c r="AD3499">
        <v>1</v>
      </c>
      <c r="AF3499" s="2">
        <f>DATE(emdat_data[[#This Row],[Start Year]],emdat_data[[#This Row],[Start Month]],emdat_data[[#This Row],[Start Day]])</f>
        <v>40178</v>
      </c>
      <c r="AG3499">
        <v>2010</v>
      </c>
      <c r="AH3499">
        <v>3</v>
      </c>
      <c r="AI3499">
        <v>22</v>
      </c>
      <c r="AJ3499" s="2">
        <f>DATE(emdat_data[[#This Row],[End Year]],emdat_data[[#This Row],[End Month]],emdat_data[[#This Row],[End Day]])</f>
        <v>40259</v>
      </c>
      <c r="AK3499">
        <v>31</v>
      </c>
      <c r="AM3499">
        <v>3984</v>
      </c>
      <c r="AO3499">
        <v>3984</v>
      </c>
      <c r="AV3499">
        <v>74.509444078196097</v>
      </c>
    </row>
    <row r="3500" spans="1:51" x14ac:dyDescent="0.25">
      <c r="A3500" t="s">
        <v>16031</v>
      </c>
      <c r="B3500">
        <v>2010</v>
      </c>
      <c r="C3500">
        <v>139</v>
      </c>
      <c r="E3500" t="s">
        <v>50</v>
      </c>
      <c r="F3500" t="s">
        <v>119</v>
      </c>
      <c r="G3500" t="s">
        <v>120</v>
      </c>
      <c r="H3500" t="s">
        <v>301</v>
      </c>
      <c r="J3500" t="s">
        <v>10992</v>
      </c>
      <c r="K3500" t="s">
        <v>3130</v>
      </c>
      <c r="L3500" t="s">
        <v>3131</v>
      </c>
      <c r="M3500" t="s">
        <v>75</v>
      </c>
      <c r="N3500" t="s">
        <v>76</v>
      </c>
      <c r="O3500" t="s">
        <v>16032</v>
      </c>
      <c r="T3500" t="s">
        <v>128</v>
      </c>
      <c r="U3500" t="s">
        <v>128</v>
      </c>
      <c r="X3500" t="s">
        <v>129</v>
      </c>
      <c r="AA3500" s="1"/>
      <c r="AC3500">
        <v>2010</v>
      </c>
      <c r="AD3500">
        <v>1</v>
      </c>
      <c r="AF3500" s="2">
        <f>DATE(emdat_data[[#This Row],[Start Year]],emdat_data[[#This Row],[Start Month]],emdat_data[[#This Row],[Start Day]])</f>
        <v>40178</v>
      </c>
      <c r="AG3500">
        <v>2010</v>
      </c>
      <c r="AH3500">
        <v>3</v>
      </c>
      <c r="AI3500">
        <v>22</v>
      </c>
      <c r="AJ3500" s="2">
        <f>DATE(emdat_data[[#This Row],[End Year]],emdat_data[[#This Row],[End Month]],emdat_data[[#This Row],[End Day]])</f>
        <v>40259</v>
      </c>
      <c r="AK3500">
        <v>25</v>
      </c>
      <c r="AM3500">
        <v>358</v>
      </c>
      <c r="AO3500">
        <v>358</v>
      </c>
      <c r="AV3500">
        <v>74.509444078196097</v>
      </c>
    </row>
    <row r="3501" spans="1:51" hidden="1" x14ac:dyDescent="0.25">
      <c r="A3501" t="s">
        <v>13575</v>
      </c>
      <c r="B3501">
        <v>2010</v>
      </c>
      <c r="C3501">
        <v>36</v>
      </c>
      <c r="E3501" t="s">
        <v>50</v>
      </c>
      <c r="F3501" t="s">
        <v>63</v>
      </c>
      <c r="G3501" t="s">
        <v>82</v>
      </c>
      <c r="H3501" t="s">
        <v>157</v>
      </c>
      <c r="I3501" t="s">
        <v>158</v>
      </c>
      <c r="K3501" t="s">
        <v>159</v>
      </c>
      <c r="L3501" t="s">
        <v>160</v>
      </c>
      <c r="M3501" t="s">
        <v>161</v>
      </c>
      <c r="N3501" t="s">
        <v>57</v>
      </c>
      <c r="O3501" t="s">
        <v>4818</v>
      </c>
      <c r="Q3501" t="s">
        <v>4156</v>
      </c>
      <c r="R3501" t="s">
        <v>65</v>
      </c>
      <c r="X3501" t="s">
        <v>88</v>
      </c>
      <c r="AA3501" s="1"/>
      <c r="AC3501">
        <v>2010</v>
      </c>
      <c r="AD3501">
        <v>1</v>
      </c>
      <c r="AE3501">
        <v>1</v>
      </c>
      <c r="AF3501" s="2">
        <f>DATE(emdat_data[[#This Row],[Start Year]],emdat_data[[#This Row],[Start Month]],emdat_data[[#This Row],[Start Day]])</f>
        <v>40179</v>
      </c>
      <c r="AG3501">
        <v>2010</v>
      </c>
      <c r="AH3501">
        <v>1</v>
      </c>
      <c r="AI3501">
        <v>27</v>
      </c>
      <c r="AJ3501" s="2">
        <f>DATE(emdat_data[[#This Row],[End Year]],emdat_data[[#This Row],[End Month]],emdat_data[[#This Row],[End Day]])</f>
        <v>40205</v>
      </c>
      <c r="AK3501">
        <v>30</v>
      </c>
      <c r="AL3501">
        <v>1100</v>
      </c>
      <c r="AM3501">
        <v>1880000</v>
      </c>
      <c r="AO3501">
        <v>1881100</v>
      </c>
      <c r="AT3501">
        <v>90000</v>
      </c>
      <c r="AU3501">
        <v>120790</v>
      </c>
      <c r="AV3501">
        <v>74.509444078196097</v>
      </c>
      <c r="AW3501" t="s">
        <v>4819</v>
      </c>
      <c r="AY3501" t="s">
        <v>4820</v>
      </c>
    </row>
    <row r="3502" spans="1:51" x14ac:dyDescent="0.25">
      <c r="A3502" t="s">
        <v>13853</v>
      </c>
      <c r="B3502">
        <v>2010</v>
      </c>
      <c r="C3502">
        <v>131</v>
      </c>
      <c r="D3502" t="s">
        <v>13852</v>
      </c>
      <c r="E3502" t="s">
        <v>50</v>
      </c>
      <c r="F3502" t="s">
        <v>119</v>
      </c>
      <c r="G3502" t="s">
        <v>120</v>
      </c>
      <c r="H3502" t="s">
        <v>301</v>
      </c>
      <c r="J3502" t="s">
        <v>10992</v>
      </c>
      <c r="K3502" t="s">
        <v>123</v>
      </c>
      <c r="L3502" t="s">
        <v>124</v>
      </c>
      <c r="M3502" t="s">
        <v>125</v>
      </c>
      <c r="N3502" t="s">
        <v>76</v>
      </c>
      <c r="O3502" t="s">
        <v>13854</v>
      </c>
      <c r="T3502" t="s">
        <v>128</v>
      </c>
      <c r="U3502" t="s">
        <v>128</v>
      </c>
      <c r="X3502" t="s">
        <v>129</v>
      </c>
      <c r="AA3502" s="1"/>
      <c r="AC3502">
        <v>2010</v>
      </c>
      <c r="AD3502">
        <v>1</v>
      </c>
      <c r="AE3502">
        <v>1</v>
      </c>
      <c r="AF3502" s="2">
        <f>DATE(emdat_data[[#This Row],[Start Year]],emdat_data[[#This Row],[Start Month]],emdat_data[[#This Row],[Start Day]])</f>
        <v>40179</v>
      </c>
      <c r="AG3502">
        <v>2010</v>
      </c>
      <c r="AH3502">
        <v>5</v>
      </c>
      <c r="AI3502">
        <v>31</v>
      </c>
      <c r="AJ3502" s="2">
        <f>DATE(emdat_data[[#This Row],[End Year]],emdat_data[[#This Row],[End Month]],emdat_data[[#This Row],[End Day]])</f>
        <v>40329</v>
      </c>
      <c r="AK3502">
        <v>841</v>
      </c>
      <c r="AM3502">
        <v>5960</v>
      </c>
      <c r="AO3502">
        <v>5960</v>
      </c>
      <c r="AV3502">
        <v>74.509444078196097</v>
      </c>
    </row>
    <row r="3503" spans="1:51" hidden="1" x14ac:dyDescent="0.25">
      <c r="A3503" t="s">
        <v>13889</v>
      </c>
      <c r="B3503">
        <v>2010</v>
      </c>
      <c r="C3503">
        <v>23</v>
      </c>
      <c r="D3503" t="s">
        <v>13890</v>
      </c>
      <c r="E3503" t="s">
        <v>50</v>
      </c>
      <c r="F3503" t="s">
        <v>71</v>
      </c>
      <c r="G3503" t="s">
        <v>72</v>
      </c>
      <c r="H3503" t="s">
        <v>102</v>
      </c>
      <c r="K3503" t="s">
        <v>131</v>
      </c>
      <c r="L3503" t="s">
        <v>132</v>
      </c>
      <c r="M3503" t="s">
        <v>85</v>
      </c>
      <c r="N3503" t="s">
        <v>86</v>
      </c>
      <c r="O3503" t="s">
        <v>13891</v>
      </c>
      <c r="P3503" t="s">
        <v>13892</v>
      </c>
      <c r="U3503" t="s">
        <v>127</v>
      </c>
      <c r="V3503">
        <v>2559</v>
      </c>
      <c r="W3503">
        <v>102200</v>
      </c>
      <c r="X3503" t="s">
        <v>78</v>
      </c>
      <c r="Y3503">
        <v>-1783</v>
      </c>
      <c r="Z3503">
        <v>-636</v>
      </c>
      <c r="AA3503" s="1"/>
      <c r="AC3503">
        <v>2010</v>
      </c>
      <c r="AD3503">
        <v>1</v>
      </c>
      <c r="AE3503">
        <v>1</v>
      </c>
      <c r="AF3503" s="2">
        <f>DATE(emdat_data[[#This Row],[Start Year]],emdat_data[[#This Row],[Start Month]],emdat_data[[#This Row],[Start Day]])</f>
        <v>40179</v>
      </c>
      <c r="AG3503">
        <v>2010</v>
      </c>
      <c r="AH3503">
        <v>1</v>
      </c>
      <c r="AI3503">
        <v>13</v>
      </c>
      <c r="AJ3503" s="2">
        <f>DATE(emdat_data[[#This Row],[End Year]],emdat_data[[#This Row],[End Month]],emdat_data[[#This Row],[End Day]])</f>
        <v>40191</v>
      </c>
      <c r="AK3503">
        <v>26</v>
      </c>
      <c r="AM3503">
        <v>227860</v>
      </c>
      <c r="AO3503">
        <v>227860</v>
      </c>
      <c r="AV3503">
        <v>74.509444078196097</v>
      </c>
      <c r="AW3503" t="s">
        <v>13893</v>
      </c>
      <c r="AY3503" t="s">
        <v>13894</v>
      </c>
    </row>
    <row r="3504" spans="1:51" x14ac:dyDescent="0.25">
      <c r="A3504" t="s">
        <v>14090</v>
      </c>
      <c r="B3504">
        <v>2010</v>
      </c>
      <c r="C3504">
        <v>140</v>
      </c>
      <c r="E3504" t="s">
        <v>50</v>
      </c>
      <c r="F3504" t="s">
        <v>119</v>
      </c>
      <c r="G3504" t="s">
        <v>120</v>
      </c>
      <c r="H3504" t="s">
        <v>121</v>
      </c>
      <c r="J3504" t="s">
        <v>14091</v>
      </c>
      <c r="K3504" t="s">
        <v>1240</v>
      </c>
      <c r="L3504" t="s">
        <v>1241</v>
      </c>
      <c r="M3504" t="s">
        <v>260</v>
      </c>
      <c r="N3504" t="s">
        <v>76</v>
      </c>
      <c r="O3504" t="s">
        <v>14092</v>
      </c>
      <c r="T3504" t="s">
        <v>128</v>
      </c>
      <c r="U3504" t="s">
        <v>128</v>
      </c>
      <c r="X3504" t="s">
        <v>129</v>
      </c>
      <c r="AA3504" s="1"/>
      <c r="AC3504">
        <v>2010</v>
      </c>
      <c r="AD3504">
        <v>1</v>
      </c>
      <c r="AE3504">
        <v>1</v>
      </c>
      <c r="AF3504" s="2">
        <f>DATE(emdat_data[[#This Row],[Start Year]],emdat_data[[#This Row],[Start Month]],emdat_data[[#This Row],[Start Day]])</f>
        <v>40179</v>
      </c>
      <c r="AG3504">
        <v>2010</v>
      </c>
      <c r="AH3504">
        <v>3</v>
      </c>
      <c r="AI3504">
        <v>22</v>
      </c>
      <c r="AJ3504" s="2">
        <f>DATE(emdat_data[[#This Row],[End Year]],emdat_data[[#This Row],[End Month]],emdat_data[[#This Row],[End Day]])</f>
        <v>40259</v>
      </c>
      <c r="AK3504">
        <v>16</v>
      </c>
      <c r="AM3504">
        <v>967</v>
      </c>
      <c r="AO3504">
        <v>967</v>
      </c>
      <c r="AV3504">
        <v>74.509444078196097</v>
      </c>
    </row>
    <row r="3505" spans="1:51" x14ac:dyDescent="0.25">
      <c r="A3505" t="s">
        <v>15242</v>
      </c>
      <c r="B3505">
        <v>2010</v>
      </c>
      <c r="C3505">
        <v>141</v>
      </c>
      <c r="E3505" t="s">
        <v>50</v>
      </c>
      <c r="F3505" t="s">
        <v>119</v>
      </c>
      <c r="G3505" t="s">
        <v>120</v>
      </c>
      <c r="H3505" t="s">
        <v>121</v>
      </c>
      <c r="J3505" t="s">
        <v>294</v>
      </c>
      <c r="K3505" t="s">
        <v>258</v>
      </c>
      <c r="L3505" t="s">
        <v>259</v>
      </c>
      <c r="M3505" t="s">
        <v>260</v>
      </c>
      <c r="N3505" t="s">
        <v>76</v>
      </c>
      <c r="O3505" t="s">
        <v>15243</v>
      </c>
      <c r="T3505" t="s">
        <v>128</v>
      </c>
      <c r="U3505" t="s">
        <v>128</v>
      </c>
      <c r="X3505" t="s">
        <v>129</v>
      </c>
      <c r="AA3505" s="1"/>
      <c r="AC3505">
        <v>2010</v>
      </c>
      <c r="AD3505">
        <v>1</v>
      </c>
      <c r="AE3505">
        <v>1</v>
      </c>
      <c r="AF3505" s="2">
        <f>DATE(emdat_data[[#This Row],[Start Year]],emdat_data[[#This Row],[Start Month]],emdat_data[[#This Row],[Start Day]])</f>
        <v>40179</v>
      </c>
      <c r="AG3505">
        <v>2010</v>
      </c>
      <c r="AH3505">
        <v>5</v>
      </c>
      <c r="AI3505">
        <v>26</v>
      </c>
      <c r="AJ3505" s="2">
        <f>DATE(emdat_data[[#This Row],[End Year]],emdat_data[[#This Row],[End Month]],emdat_data[[#This Row],[End Day]])</f>
        <v>40324</v>
      </c>
      <c r="AK3505">
        <v>46</v>
      </c>
      <c r="AM3505">
        <v>2834</v>
      </c>
      <c r="AO3505">
        <v>2834</v>
      </c>
      <c r="AV3505">
        <v>74.509444078196097</v>
      </c>
    </row>
    <row r="3506" spans="1:51" x14ac:dyDescent="0.25">
      <c r="A3506" t="s">
        <v>15306</v>
      </c>
      <c r="B3506">
        <v>2010</v>
      </c>
      <c r="C3506">
        <v>142</v>
      </c>
      <c r="D3506" t="s">
        <v>15307</v>
      </c>
      <c r="E3506" t="s">
        <v>50</v>
      </c>
      <c r="F3506" t="s">
        <v>119</v>
      </c>
      <c r="G3506" t="s">
        <v>120</v>
      </c>
      <c r="H3506" t="s">
        <v>121</v>
      </c>
      <c r="J3506" t="s">
        <v>294</v>
      </c>
      <c r="K3506" t="s">
        <v>280</v>
      </c>
      <c r="L3506" t="s">
        <v>281</v>
      </c>
      <c r="M3506" t="s">
        <v>260</v>
      </c>
      <c r="N3506" t="s">
        <v>76</v>
      </c>
      <c r="O3506" t="s">
        <v>15308</v>
      </c>
      <c r="T3506" t="s">
        <v>128</v>
      </c>
      <c r="U3506" t="s">
        <v>128</v>
      </c>
      <c r="X3506" t="s">
        <v>129</v>
      </c>
      <c r="AA3506" s="1"/>
      <c r="AC3506">
        <v>2010</v>
      </c>
      <c r="AD3506">
        <v>1</v>
      </c>
      <c r="AE3506">
        <v>1</v>
      </c>
      <c r="AF3506" s="2">
        <f>DATE(emdat_data[[#This Row],[Start Year]],emdat_data[[#This Row],[Start Month]],emdat_data[[#This Row],[Start Day]])</f>
        <v>40179</v>
      </c>
      <c r="AG3506">
        <v>2010</v>
      </c>
      <c r="AH3506">
        <v>3</v>
      </c>
      <c r="AI3506">
        <v>13</v>
      </c>
      <c r="AJ3506" s="2">
        <f>DATE(emdat_data[[#This Row],[End Year]],emdat_data[[#This Row],[End Month]],emdat_data[[#This Row],[End Day]])</f>
        <v>40250</v>
      </c>
      <c r="AK3506">
        <v>44</v>
      </c>
      <c r="AM3506">
        <v>3188</v>
      </c>
      <c r="AO3506">
        <v>3188</v>
      </c>
      <c r="AV3506">
        <v>74.509444078196097</v>
      </c>
    </row>
    <row r="3507" spans="1:51" x14ac:dyDescent="0.25">
      <c r="A3507" t="s">
        <v>15329</v>
      </c>
      <c r="B3507">
        <v>2010</v>
      </c>
      <c r="C3507">
        <v>131</v>
      </c>
      <c r="D3507" t="s">
        <v>13852</v>
      </c>
      <c r="E3507" t="s">
        <v>50</v>
      </c>
      <c r="F3507" t="s">
        <v>119</v>
      </c>
      <c r="G3507" t="s">
        <v>120</v>
      </c>
      <c r="H3507" t="s">
        <v>301</v>
      </c>
      <c r="J3507" t="s">
        <v>10992</v>
      </c>
      <c r="K3507" t="s">
        <v>2624</v>
      </c>
      <c r="L3507" t="s">
        <v>2625</v>
      </c>
      <c r="M3507" t="s">
        <v>125</v>
      </c>
      <c r="N3507" t="s">
        <v>76</v>
      </c>
      <c r="O3507" t="s">
        <v>15330</v>
      </c>
      <c r="T3507" t="s">
        <v>128</v>
      </c>
      <c r="U3507" t="s">
        <v>128</v>
      </c>
      <c r="X3507" t="s">
        <v>129</v>
      </c>
      <c r="AA3507" s="1"/>
      <c r="AC3507">
        <v>2010</v>
      </c>
      <c r="AD3507">
        <v>1</v>
      </c>
      <c r="AE3507">
        <v>1</v>
      </c>
      <c r="AF3507" s="2">
        <f>DATE(emdat_data[[#This Row],[Start Year]],emdat_data[[#This Row],[Start Month]],emdat_data[[#This Row],[Start Day]])</f>
        <v>40179</v>
      </c>
      <c r="AG3507">
        <v>2010</v>
      </c>
      <c r="AH3507">
        <v>3</v>
      </c>
      <c r="AI3507">
        <v>22</v>
      </c>
      <c r="AJ3507" s="2">
        <f>DATE(emdat_data[[#This Row],[End Year]],emdat_data[[#This Row],[End Month]],emdat_data[[#This Row],[End Day]])</f>
        <v>40259</v>
      </c>
      <c r="AK3507">
        <v>87</v>
      </c>
      <c r="AM3507">
        <v>977</v>
      </c>
      <c r="AO3507">
        <v>977</v>
      </c>
      <c r="AV3507">
        <v>74.509444078196097</v>
      </c>
    </row>
    <row r="3508" spans="1:51" hidden="1" x14ac:dyDescent="0.25">
      <c r="A3508" t="s">
        <v>15413</v>
      </c>
      <c r="B3508">
        <v>2010</v>
      </c>
      <c r="C3508">
        <v>31</v>
      </c>
      <c r="E3508" t="s">
        <v>50</v>
      </c>
      <c r="F3508" t="s">
        <v>71</v>
      </c>
      <c r="G3508" t="s">
        <v>217</v>
      </c>
      <c r="H3508" t="s">
        <v>217</v>
      </c>
      <c r="K3508" t="s">
        <v>364</v>
      </c>
      <c r="L3508" t="s">
        <v>365</v>
      </c>
      <c r="M3508" t="s">
        <v>173</v>
      </c>
      <c r="N3508" t="s">
        <v>57</v>
      </c>
      <c r="O3508" t="s">
        <v>15414</v>
      </c>
      <c r="P3508" t="s">
        <v>15415</v>
      </c>
      <c r="AA3508" s="1"/>
      <c r="AC3508">
        <v>2010</v>
      </c>
      <c r="AD3508">
        <v>1</v>
      </c>
      <c r="AE3508">
        <v>1</v>
      </c>
      <c r="AF3508" s="2">
        <f>DATE(emdat_data[[#This Row],[Start Year]],emdat_data[[#This Row],[Start Month]],emdat_data[[#This Row],[Start Day]])</f>
        <v>40179</v>
      </c>
      <c r="AG3508">
        <v>2010</v>
      </c>
      <c r="AH3508">
        <v>1</v>
      </c>
      <c r="AI3508">
        <v>1</v>
      </c>
      <c r="AJ3508" s="2">
        <f>DATE(emdat_data[[#This Row],[End Year]],emdat_data[[#This Row],[End Month]],emdat_data[[#This Row],[End Day]])</f>
        <v>40179</v>
      </c>
      <c r="AK3508">
        <v>2</v>
      </c>
      <c r="AL3508">
        <v>2</v>
      </c>
      <c r="AM3508">
        <v>925</v>
      </c>
      <c r="AO3508">
        <v>927</v>
      </c>
      <c r="AT3508">
        <v>78</v>
      </c>
      <c r="AU3508">
        <v>105</v>
      </c>
      <c r="AV3508">
        <v>74.509444078196097</v>
      </c>
      <c r="AX3508" t="s">
        <v>15416</v>
      </c>
      <c r="AY3508" t="s">
        <v>15417</v>
      </c>
    </row>
    <row r="3509" spans="1:51" x14ac:dyDescent="0.25">
      <c r="A3509" t="s">
        <v>15422</v>
      </c>
      <c r="B3509">
        <v>2010</v>
      </c>
      <c r="C3509">
        <v>391</v>
      </c>
      <c r="D3509" t="s">
        <v>15423</v>
      </c>
      <c r="E3509" t="s">
        <v>50</v>
      </c>
      <c r="F3509" t="s">
        <v>119</v>
      </c>
      <c r="G3509" t="s">
        <v>120</v>
      </c>
      <c r="H3509" t="s">
        <v>301</v>
      </c>
      <c r="J3509" t="s">
        <v>843</v>
      </c>
      <c r="K3509" t="s">
        <v>364</v>
      </c>
      <c r="L3509" t="s">
        <v>365</v>
      </c>
      <c r="M3509" t="s">
        <v>173</v>
      </c>
      <c r="N3509" t="s">
        <v>57</v>
      </c>
      <c r="O3509" t="s">
        <v>15424</v>
      </c>
      <c r="T3509" t="s">
        <v>128</v>
      </c>
      <c r="U3509" t="s">
        <v>127</v>
      </c>
      <c r="X3509" t="s">
        <v>129</v>
      </c>
      <c r="AA3509" s="1"/>
      <c r="AC3509">
        <v>2010</v>
      </c>
      <c r="AD3509">
        <v>1</v>
      </c>
      <c r="AE3509">
        <v>1</v>
      </c>
      <c r="AF3509" s="2">
        <f>DATE(emdat_data[[#This Row],[Start Year]],emdat_data[[#This Row],[Start Month]],emdat_data[[#This Row],[Start Day]])</f>
        <v>40179</v>
      </c>
      <c r="AG3509">
        <v>2010</v>
      </c>
      <c r="AH3509">
        <v>11</v>
      </c>
      <c r="AJ3509" s="2">
        <f>DATE(emdat_data[[#This Row],[End Year]],emdat_data[[#This Row],[End Month]],emdat_data[[#This Row],[End Day]])</f>
        <v>40482</v>
      </c>
      <c r="AK3509">
        <v>737</v>
      </c>
      <c r="AL3509">
        <v>123939</v>
      </c>
      <c r="AO3509">
        <v>123939</v>
      </c>
      <c r="AV3509">
        <v>74.509444078196097</v>
      </c>
    </row>
    <row r="3510" spans="1:51" hidden="1" x14ac:dyDescent="0.25">
      <c r="A3510" t="s">
        <v>15459</v>
      </c>
      <c r="B3510">
        <v>2010</v>
      </c>
      <c r="C3510">
        <v>50</v>
      </c>
      <c r="E3510" t="s">
        <v>50</v>
      </c>
      <c r="F3510" t="s">
        <v>63</v>
      </c>
      <c r="G3510" t="s">
        <v>64</v>
      </c>
      <c r="H3510" t="s">
        <v>65</v>
      </c>
      <c r="K3510" t="s">
        <v>383</v>
      </c>
      <c r="L3510" t="s">
        <v>384</v>
      </c>
      <c r="M3510" t="s">
        <v>211</v>
      </c>
      <c r="N3510" t="s">
        <v>190</v>
      </c>
      <c r="O3510" t="s">
        <v>15460</v>
      </c>
      <c r="W3510">
        <v>-30</v>
      </c>
      <c r="X3510" t="s">
        <v>67</v>
      </c>
      <c r="AA3510" s="1"/>
      <c r="AC3510">
        <v>2010</v>
      </c>
      <c r="AD3510">
        <v>1</v>
      </c>
      <c r="AE3510">
        <v>1</v>
      </c>
      <c r="AF3510" s="2">
        <f>DATE(emdat_data[[#This Row],[Start Year]],emdat_data[[#This Row],[Start Month]],emdat_data[[#This Row],[Start Day]])</f>
        <v>40179</v>
      </c>
      <c r="AG3510">
        <v>2010</v>
      </c>
      <c r="AH3510">
        <v>1</v>
      </c>
      <c r="AI3510">
        <v>26</v>
      </c>
      <c r="AJ3510" s="2">
        <f>DATE(emdat_data[[#This Row],[End Year]],emdat_data[[#This Row],[End Month]],emdat_data[[#This Row],[End Day]])</f>
        <v>40204</v>
      </c>
      <c r="AK3510">
        <v>13</v>
      </c>
      <c r="AV3510">
        <v>74.509444078196097</v>
      </c>
      <c r="AW3510" t="s">
        <v>15461</v>
      </c>
      <c r="AY3510" t="s">
        <v>15462</v>
      </c>
    </row>
    <row r="3511" spans="1:51" x14ac:dyDescent="0.25">
      <c r="A3511" t="s">
        <v>15544</v>
      </c>
      <c r="B3511">
        <v>2010</v>
      </c>
      <c r="C3511">
        <v>393</v>
      </c>
      <c r="E3511" t="s">
        <v>50</v>
      </c>
      <c r="F3511" t="s">
        <v>119</v>
      </c>
      <c r="G3511" t="s">
        <v>120</v>
      </c>
      <c r="H3511" t="s">
        <v>301</v>
      </c>
      <c r="J3511" t="s">
        <v>15254</v>
      </c>
      <c r="K3511" t="s">
        <v>2910</v>
      </c>
      <c r="L3511" t="s">
        <v>2911</v>
      </c>
      <c r="M3511" t="s">
        <v>253</v>
      </c>
      <c r="N3511" t="s">
        <v>57</v>
      </c>
      <c r="O3511" t="s">
        <v>15545</v>
      </c>
      <c r="T3511" t="s">
        <v>128</v>
      </c>
      <c r="U3511" t="s">
        <v>128</v>
      </c>
      <c r="X3511" t="s">
        <v>129</v>
      </c>
      <c r="AA3511" s="1"/>
      <c r="AC3511">
        <v>2010</v>
      </c>
      <c r="AD3511">
        <v>1</v>
      </c>
      <c r="AE3511">
        <v>1</v>
      </c>
      <c r="AF3511" s="2">
        <f>DATE(emdat_data[[#This Row],[Start Year]],emdat_data[[#This Row],[Start Month]],emdat_data[[#This Row],[Start Day]])</f>
        <v>40179</v>
      </c>
      <c r="AG3511">
        <v>2010</v>
      </c>
      <c r="AH3511">
        <v>8</v>
      </c>
      <c r="AI3511">
        <v>1</v>
      </c>
      <c r="AJ3511" s="2">
        <f>DATE(emdat_data[[#This Row],[End Year]],emdat_data[[#This Row],[End Month]],emdat_data[[#This Row],[End Day]])</f>
        <v>40391</v>
      </c>
      <c r="AK3511">
        <v>21</v>
      </c>
      <c r="AM3511">
        <v>456</v>
      </c>
      <c r="AO3511">
        <v>456</v>
      </c>
      <c r="AV3511">
        <v>74.509444078196097</v>
      </c>
    </row>
    <row r="3512" spans="1:51" x14ac:dyDescent="0.25">
      <c r="A3512" t="s">
        <v>16049</v>
      </c>
      <c r="B3512">
        <v>2010</v>
      </c>
      <c r="C3512">
        <v>144</v>
      </c>
      <c r="E3512" t="s">
        <v>50</v>
      </c>
      <c r="F3512" t="s">
        <v>119</v>
      </c>
      <c r="G3512" t="s">
        <v>120</v>
      </c>
      <c r="H3512" t="s">
        <v>301</v>
      </c>
      <c r="J3512" t="s">
        <v>265</v>
      </c>
      <c r="K3512" t="s">
        <v>440</v>
      </c>
      <c r="L3512" t="s">
        <v>441</v>
      </c>
      <c r="M3512" t="s">
        <v>260</v>
      </c>
      <c r="N3512" t="s">
        <v>76</v>
      </c>
      <c r="O3512" t="s">
        <v>16050</v>
      </c>
      <c r="T3512" t="s">
        <v>128</v>
      </c>
      <c r="U3512" t="s">
        <v>128</v>
      </c>
      <c r="X3512" t="s">
        <v>129</v>
      </c>
      <c r="AA3512" s="1"/>
      <c r="AC3512">
        <v>2010</v>
      </c>
      <c r="AD3512">
        <v>1</v>
      </c>
      <c r="AE3512">
        <v>1</v>
      </c>
      <c r="AF3512" s="2">
        <f>DATE(emdat_data[[#This Row],[Start Year]],emdat_data[[#This Row],[Start Month]],emdat_data[[#This Row],[Start Day]])</f>
        <v>40179</v>
      </c>
      <c r="AG3512">
        <v>2010</v>
      </c>
      <c r="AH3512">
        <v>3</v>
      </c>
      <c r="AI3512">
        <v>14</v>
      </c>
      <c r="AJ3512" s="2">
        <f>DATE(emdat_data[[#This Row],[End Year]],emdat_data[[#This Row],[End Month]],emdat_data[[#This Row],[End Day]])</f>
        <v>40251</v>
      </c>
      <c r="AK3512">
        <v>5</v>
      </c>
      <c r="AM3512">
        <v>138</v>
      </c>
      <c r="AO3512">
        <v>138</v>
      </c>
      <c r="AV3512">
        <v>74.509444078196097</v>
      </c>
    </row>
    <row r="3513" spans="1:51" hidden="1" x14ac:dyDescent="0.25">
      <c r="A3513" t="s">
        <v>13538</v>
      </c>
      <c r="B3513">
        <v>2009</v>
      </c>
      <c r="C3513">
        <v>595</v>
      </c>
      <c r="D3513" t="s">
        <v>13361</v>
      </c>
      <c r="E3513" t="s">
        <v>50</v>
      </c>
      <c r="F3513" t="s">
        <v>63</v>
      </c>
      <c r="G3513" t="s">
        <v>64</v>
      </c>
      <c r="H3513" t="s">
        <v>65</v>
      </c>
      <c r="K3513" t="s">
        <v>226</v>
      </c>
      <c r="L3513" t="s">
        <v>227</v>
      </c>
      <c r="M3513" t="s">
        <v>56</v>
      </c>
      <c r="N3513" t="s">
        <v>57</v>
      </c>
      <c r="O3513" t="s">
        <v>13539</v>
      </c>
      <c r="W3513">
        <v>-9</v>
      </c>
      <c r="X3513" t="s">
        <v>67</v>
      </c>
      <c r="AA3513" s="1"/>
      <c r="AC3513">
        <v>2010</v>
      </c>
      <c r="AD3513">
        <v>1</v>
      </c>
      <c r="AE3513">
        <v>2</v>
      </c>
      <c r="AF3513" s="2">
        <f>DATE(emdat_data[[#This Row],[Start Year]],emdat_data[[#This Row],[Start Month]],emdat_data[[#This Row],[Start Day]])</f>
        <v>40180</v>
      </c>
      <c r="AG3513">
        <v>2010</v>
      </c>
      <c r="AH3513">
        <v>1</v>
      </c>
      <c r="AI3513">
        <v>13</v>
      </c>
      <c r="AJ3513" s="2">
        <f>DATE(emdat_data[[#This Row],[End Year]],emdat_data[[#This Row],[End Month]],emdat_data[[#This Row],[End Day]])</f>
        <v>40191</v>
      </c>
      <c r="AK3513">
        <v>100</v>
      </c>
      <c r="AV3513">
        <v>73.307176721938703</v>
      </c>
      <c r="AW3513" t="s">
        <v>13540</v>
      </c>
      <c r="AX3513" t="s">
        <v>13541</v>
      </c>
      <c r="AY3513" t="s">
        <v>13542</v>
      </c>
    </row>
    <row r="3514" spans="1:51" hidden="1" x14ac:dyDescent="0.25">
      <c r="A3514" t="s">
        <v>15535</v>
      </c>
      <c r="B3514">
        <v>2010</v>
      </c>
      <c r="C3514">
        <v>2</v>
      </c>
      <c r="D3514" t="s">
        <v>15536</v>
      </c>
      <c r="E3514" t="s">
        <v>50</v>
      </c>
      <c r="F3514" t="s">
        <v>51</v>
      </c>
      <c r="G3514" t="s">
        <v>52</v>
      </c>
      <c r="H3514" t="s">
        <v>53</v>
      </c>
      <c r="K3514" t="s">
        <v>2910</v>
      </c>
      <c r="L3514" t="s">
        <v>2911</v>
      </c>
      <c r="M3514" t="s">
        <v>253</v>
      </c>
      <c r="N3514" t="s">
        <v>57</v>
      </c>
      <c r="O3514" t="s">
        <v>15537</v>
      </c>
      <c r="W3514">
        <v>5</v>
      </c>
      <c r="X3514" t="s">
        <v>59</v>
      </c>
      <c r="Y3514">
        <v>38245</v>
      </c>
      <c r="Z3514">
        <v>71467</v>
      </c>
      <c r="AA3514" s="1">
        <v>0.30208333333333331</v>
      </c>
      <c r="AC3514">
        <v>2010</v>
      </c>
      <c r="AD3514">
        <v>1</v>
      </c>
      <c r="AE3514">
        <v>2</v>
      </c>
      <c r="AF3514" s="2">
        <f>DATE(emdat_data[[#This Row],[Start Year]],emdat_data[[#This Row],[Start Month]],emdat_data[[#This Row],[Start Day]])</f>
        <v>40180</v>
      </c>
      <c r="AG3514">
        <v>2010</v>
      </c>
      <c r="AH3514">
        <v>1</v>
      </c>
      <c r="AI3514">
        <v>2</v>
      </c>
      <c r="AJ3514" s="2">
        <f>DATE(emdat_data[[#This Row],[End Year]],emdat_data[[#This Row],[End Month]],emdat_data[[#This Row],[End Day]])</f>
        <v>40180</v>
      </c>
      <c r="AM3514">
        <v>6706</v>
      </c>
      <c r="AN3514">
        <v>1134</v>
      </c>
      <c r="AO3514">
        <v>7840</v>
      </c>
      <c r="AT3514">
        <v>1500</v>
      </c>
      <c r="AU3514">
        <v>2013</v>
      </c>
      <c r="AV3514">
        <v>74.509444078196097</v>
      </c>
      <c r="AX3514" t="s">
        <v>15538</v>
      </c>
      <c r="AY3514" t="s">
        <v>15539</v>
      </c>
    </row>
    <row r="3515" spans="1:51" hidden="1" x14ac:dyDescent="0.25">
      <c r="A3515" t="s">
        <v>15372</v>
      </c>
      <c r="B3515">
        <v>2010</v>
      </c>
      <c r="C3515">
        <v>12</v>
      </c>
      <c r="D3515" t="s">
        <v>15373</v>
      </c>
      <c r="E3515" t="s">
        <v>50</v>
      </c>
      <c r="F3515" t="s">
        <v>71</v>
      </c>
      <c r="G3515" t="s">
        <v>217</v>
      </c>
      <c r="H3515" t="s">
        <v>217</v>
      </c>
      <c r="K3515" t="s">
        <v>307</v>
      </c>
      <c r="L3515" t="s">
        <v>308</v>
      </c>
      <c r="M3515" t="s">
        <v>56</v>
      </c>
      <c r="N3515" t="s">
        <v>57</v>
      </c>
      <c r="O3515" t="s">
        <v>2479</v>
      </c>
      <c r="P3515" t="s">
        <v>5420</v>
      </c>
      <c r="S3515" t="s">
        <v>127</v>
      </c>
      <c r="V3515">
        <v>100</v>
      </c>
      <c r="AA3515" s="1"/>
      <c r="AC3515">
        <v>2010</v>
      </c>
      <c r="AD3515">
        <v>1</v>
      </c>
      <c r="AE3515">
        <v>4</v>
      </c>
      <c r="AF3515" s="2">
        <f>DATE(emdat_data[[#This Row],[Start Year]],emdat_data[[#This Row],[Start Month]],emdat_data[[#This Row],[Start Day]])</f>
        <v>40182</v>
      </c>
      <c r="AG3515">
        <v>2010</v>
      </c>
      <c r="AH3515">
        <v>1</v>
      </c>
      <c r="AI3515">
        <v>4</v>
      </c>
      <c r="AJ3515" s="2">
        <f>DATE(emdat_data[[#This Row],[End Year]],emdat_data[[#This Row],[End Month]],emdat_data[[#This Row],[End Day]])</f>
        <v>40182</v>
      </c>
      <c r="AK3515">
        <v>19</v>
      </c>
      <c r="AM3515">
        <v>26700</v>
      </c>
      <c r="AO3515">
        <v>26700</v>
      </c>
      <c r="AT3515">
        <v>18000</v>
      </c>
      <c r="AU3515">
        <v>24158</v>
      </c>
      <c r="AV3515">
        <v>74.509444078196097</v>
      </c>
      <c r="AX3515" t="s">
        <v>15374</v>
      </c>
      <c r="AY3515" t="s">
        <v>2481</v>
      </c>
    </row>
    <row r="3516" spans="1:51" hidden="1" x14ac:dyDescent="0.25">
      <c r="A3516" t="s">
        <v>15591</v>
      </c>
      <c r="B3516">
        <v>2010</v>
      </c>
      <c r="C3516">
        <v>27</v>
      </c>
      <c r="E3516" t="s">
        <v>50</v>
      </c>
      <c r="F3516" t="s">
        <v>51</v>
      </c>
      <c r="G3516" t="s">
        <v>52</v>
      </c>
      <c r="H3516" t="s">
        <v>53</v>
      </c>
      <c r="K3516" t="s">
        <v>357</v>
      </c>
      <c r="L3516" t="s">
        <v>358</v>
      </c>
      <c r="M3516" t="s">
        <v>146</v>
      </c>
      <c r="N3516" t="s">
        <v>86</v>
      </c>
      <c r="O3516" t="s">
        <v>15592</v>
      </c>
      <c r="W3516">
        <v>7</v>
      </c>
      <c r="X3516" t="s">
        <v>59</v>
      </c>
      <c r="Y3516">
        <v>40652</v>
      </c>
      <c r="Z3516">
        <v>-1246925</v>
      </c>
      <c r="AA3516" s="1">
        <v>0.18541666666666667</v>
      </c>
      <c r="AC3516">
        <v>2010</v>
      </c>
      <c r="AD3516">
        <v>1</v>
      </c>
      <c r="AE3516">
        <v>10</v>
      </c>
      <c r="AF3516" s="2">
        <f>DATE(emdat_data[[#This Row],[Start Year]],emdat_data[[#This Row],[Start Month]],emdat_data[[#This Row],[Start Day]])</f>
        <v>40188</v>
      </c>
      <c r="AG3516">
        <v>2010</v>
      </c>
      <c r="AH3516">
        <v>1</v>
      </c>
      <c r="AI3516">
        <v>10</v>
      </c>
      <c r="AJ3516" s="2">
        <f>DATE(emdat_data[[#This Row],[End Year]],emdat_data[[#This Row],[End Month]],emdat_data[[#This Row],[End Day]])</f>
        <v>40188</v>
      </c>
      <c r="AL3516">
        <v>30</v>
      </c>
      <c r="AM3516">
        <v>600</v>
      </c>
      <c r="AO3516">
        <v>630</v>
      </c>
      <c r="AT3516">
        <v>12500</v>
      </c>
      <c r="AU3516">
        <v>16776</v>
      </c>
      <c r="AV3516">
        <v>74.509444078196097</v>
      </c>
      <c r="AX3516" t="s">
        <v>15593</v>
      </c>
      <c r="AY3516" t="s">
        <v>15594</v>
      </c>
    </row>
    <row r="3517" spans="1:51" hidden="1" x14ac:dyDescent="0.25">
      <c r="A3517" t="s">
        <v>14188</v>
      </c>
      <c r="B3517">
        <v>2010</v>
      </c>
      <c r="C3517">
        <v>26</v>
      </c>
      <c r="E3517" t="s">
        <v>50</v>
      </c>
      <c r="F3517" t="s">
        <v>71</v>
      </c>
      <c r="G3517" t="s">
        <v>72</v>
      </c>
      <c r="H3517" t="s">
        <v>102</v>
      </c>
      <c r="K3517" t="s">
        <v>171</v>
      </c>
      <c r="L3517" t="s">
        <v>172</v>
      </c>
      <c r="M3517" t="s">
        <v>173</v>
      </c>
      <c r="N3517" t="s">
        <v>57</v>
      </c>
      <c r="O3517" t="s">
        <v>14189</v>
      </c>
      <c r="X3517" t="s">
        <v>78</v>
      </c>
      <c r="AA3517" s="1"/>
      <c r="AB3517" t="s">
        <v>14190</v>
      </c>
      <c r="AC3517">
        <v>2010</v>
      </c>
      <c r="AD3517">
        <v>1</v>
      </c>
      <c r="AE3517">
        <v>11</v>
      </c>
      <c r="AF3517" s="2">
        <f>DATE(emdat_data[[#This Row],[Start Year]],emdat_data[[#This Row],[Start Month]],emdat_data[[#This Row],[Start Day]])</f>
        <v>40189</v>
      </c>
      <c r="AG3517">
        <v>2010</v>
      </c>
      <c r="AH3517">
        <v>1</v>
      </c>
      <c r="AI3517">
        <v>11</v>
      </c>
      <c r="AJ3517" s="2">
        <f>DATE(emdat_data[[#This Row],[End Year]],emdat_data[[#This Row],[End Month]],emdat_data[[#This Row],[End Day]])</f>
        <v>40189</v>
      </c>
      <c r="AK3517">
        <v>5</v>
      </c>
      <c r="AM3517">
        <v>28500</v>
      </c>
      <c r="AO3517">
        <v>28500</v>
      </c>
      <c r="AV3517">
        <v>74.509444078196097</v>
      </c>
      <c r="AW3517" t="s">
        <v>14191</v>
      </c>
      <c r="AY3517" t="s">
        <v>14192</v>
      </c>
    </row>
    <row r="3518" spans="1:51" hidden="1" x14ac:dyDescent="0.25">
      <c r="A3518" t="s">
        <v>15375</v>
      </c>
      <c r="B3518">
        <v>2010</v>
      </c>
      <c r="C3518">
        <v>28</v>
      </c>
      <c r="E3518" t="s">
        <v>50</v>
      </c>
      <c r="F3518" t="s">
        <v>71</v>
      </c>
      <c r="G3518" t="s">
        <v>72</v>
      </c>
      <c r="H3518" t="s">
        <v>102</v>
      </c>
      <c r="K3518" t="s">
        <v>2706</v>
      </c>
      <c r="L3518" t="s">
        <v>2707</v>
      </c>
      <c r="M3518" t="s">
        <v>204</v>
      </c>
      <c r="N3518" t="s">
        <v>86</v>
      </c>
      <c r="O3518" t="s">
        <v>15376</v>
      </c>
      <c r="P3518" t="s">
        <v>642</v>
      </c>
      <c r="W3518">
        <v>23340</v>
      </c>
      <c r="X3518" t="s">
        <v>78</v>
      </c>
      <c r="Y3518">
        <v>911</v>
      </c>
      <c r="Z3518">
        <v>-8264</v>
      </c>
      <c r="AA3518" s="1"/>
      <c r="AB3518" t="s">
        <v>15377</v>
      </c>
      <c r="AC3518">
        <v>2010</v>
      </c>
      <c r="AD3518">
        <v>1</v>
      </c>
      <c r="AE3518">
        <v>11</v>
      </c>
      <c r="AF3518" s="2">
        <f>DATE(emdat_data[[#This Row],[Start Year]],emdat_data[[#This Row],[Start Month]],emdat_data[[#This Row],[Start Day]])</f>
        <v>40189</v>
      </c>
      <c r="AG3518">
        <v>2010</v>
      </c>
      <c r="AH3518">
        <v>1</v>
      </c>
      <c r="AI3518">
        <v>13</v>
      </c>
      <c r="AJ3518" s="2">
        <f>DATE(emdat_data[[#This Row],[End Year]],emdat_data[[#This Row],[End Month]],emdat_data[[#This Row],[End Day]])</f>
        <v>40191</v>
      </c>
      <c r="AM3518">
        <v>1000</v>
      </c>
      <c r="AO3518">
        <v>1000</v>
      </c>
      <c r="AV3518">
        <v>74.509444078196097</v>
      </c>
      <c r="AW3518" t="s">
        <v>15378</v>
      </c>
      <c r="AY3518" t="s">
        <v>15379</v>
      </c>
    </row>
    <row r="3519" spans="1:51" hidden="1" x14ac:dyDescent="0.25">
      <c r="A3519" t="s">
        <v>14159</v>
      </c>
      <c r="B3519">
        <v>2010</v>
      </c>
      <c r="C3519">
        <v>17</v>
      </c>
      <c r="D3519" t="s">
        <v>14160</v>
      </c>
      <c r="E3519" t="s">
        <v>50</v>
      </c>
      <c r="F3519" t="s">
        <v>51</v>
      </c>
      <c r="G3519" t="s">
        <v>52</v>
      </c>
      <c r="H3519" t="s">
        <v>53</v>
      </c>
      <c r="K3519" t="s">
        <v>1342</v>
      </c>
      <c r="L3519" t="s">
        <v>1343</v>
      </c>
      <c r="M3519" t="s">
        <v>1194</v>
      </c>
      <c r="N3519" t="s">
        <v>86</v>
      </c>
      <c r="O3519" t="s">
        <v>14161</v>
      </c>
      <c r="S3519" t="s">
        <v>127</v>
      </c>
      <c r="T3519" t="s">
        <v>127</v>
      </c>
      <c r="V3519">
        <v>3518530</v>
      </c>
      <c r="W3519">
        <v>7</v>
      </c>
      <c r="X3519" t="s">
        <v>59</v>
      </c>
      <c r="Y3519">
        <v>18443</v>
      </c>
      <c r="Z3519">
        <v>-72571</v>
      </c>
      <c r="AA3519" s="1">
        <v>0.70347222222222228</v>
      </c>
      <c r="AC3519">
        <v>2010</v>
      </c>
      <c r="AD3519">
        <v>1</v>
      </c>
      <c r="AE3519">
        <v>12</v>
      </c>
      <c r="AF3519" s="2">
        <f>DATE(emdat_data[[#This Row],[Start Year]],emdat_data[[#This Row],[Start Month]],emdat_data[[#This Row],[Start Day]])</f>
        <v>40190</v>
      </c>
      <c r="AG3519">
        <v>2010</v>
      </c>
      <c r="AH3519">
        <v>1</v>
      </c>
      <c r="AI3519">
        <v>12</v>
      </c>
      <c r="AJ3519" s="2">
        <f>DATE(emdat_data[[#This Row],[End Year]],emdat_data[[#This Row],[End Month]],emdat_data[[#This Row],[End Day]])</f>
        <v>40190</v>
      </c>
      <c r="AK3519">
        <v>222570</v>
      </c>
      <c r="AL3519">
        <v>300000</v>
      </c>
      <c r="AM3519">
        <v>3400000</v>
      </c>
      <c r="AO3519">
        <v>3700000</v>
      </c>
      <c r="AP3519">
        <v>11500000</v>
      </c>
      <c r="AQ3519">
        <v>15434285</v>
      </c>
      <c r="AR3519">
        <v>200000</v>
      </c>
      <c r="AS3519">
        <v>268422</v>
      </c>
      <c r="AT3519">
        <v>8000000</v>
      </c>
      <c r="AU3519">
        <v>10736894</v>
      </c>
      <c r="AV3519">
        <v>74.509444078196097</v>
      </c>
      <c r="AX3519" t="s">
        <v>14162</v>
      </c>
      <c r="AY3519" t="s">
        <v>14163</v>
      </c>
    </row>
    <row r="3520" spans="1:51" hidden="1" x14ac:dyDescent="0.25">
      <c r="A3520" t="s">
        <v>15086</v>
      </c>
      <c r="B3520">
        <v>2010</v>
      </c>
      <c r="C3520">
        <v>20</v>
      </c>
      <c r="E3520" t="s">
        <v>50</v>
      </c>
      <c r="F3520" t="s">
        <v>71</v>
      </c>
      <c r="G3520" t="s">
        <v>72</v>
      </c>
      <c r="H3520" t="s">
        <v>170</v>
      </c>
      <c r="K3520" t="s">
        <v>364</v>
      </c>
      <c r="L3520" t="s">
        <v>365</v>
      </c>
      <c r="M3520" t="s">
        <v>173</v>
      </c>
      <c r="N3520" t="s">
        <v>57</v>
      </c>
      <c r="O3520" t="s">
        <v>15087</v>
      </c>
      <c r="P3520" t="s">
        <v>642</v>
      </c>
      <c r="Q3520" t="s">
        <v>176</v>
      </c>
      <c r="X3520" t="s">
        <v>78</v>
      </c>
      <c r="AA3520" s="1"/>
      <c r="AC3520">
        <v>2010</v>
      </c>
      <c r="AD3520">
        <v>1</v>
      </c>
      <c r="AE3520">
        <v>14</v>
      </c>
      <c r="AF3520" s="2">
        <f>DATE(emdat_data[[#This Row],[Start Year]],emdat_data[[#This Row],[Start Month]],emdat_data[[#This Row],[Start Day]])</f>
        <v>40192</v>
      </c>
      <c r="AG3520">
        <v>2010</v>
      </c>
      <c r="AH3520">
        <v>1</v>
      </c>
      <c r="AI3520">
        <v>17</v>
      </c>
      <c r="AJ3520" s="2">
        <f>DATE(emdat_data[[#This Row],[End Year]],emdat_data[[#This Row],[End Month]],emdat_data[[#This Row],[End Day]])</f>
        <v>40195</v>
      </c>
      <c r="AK3520">
        <v>2</v>
      </c>
      <c r="AM3520">
        <v>40198</v>
      </c>
      <c r="AO3520">
        <v>40198</v>
      </c>
      <c r="AT3520">
        <v>22</v>
      </c>
      <c r="AU3520">
        <v>30</v>
      </c>
      <c r="AV3520">
        <v>74.509444078196097</v>
      </c>
      <c r="AX3520" t="s">
        <v>15088</v>
      </c>
      <c r="AY3520" t="s">
        <v>15089</v>
      </c>
    </row>
    <row r="3521" spans="1:51" x14ac:dyDescent="0.25">
      <c r="A3521" t="s">
        <v>13847</v>
      </c>
      <c r="B3521">
        <v>2010</v>
      </c>
      <c r="C3521">
        <v>145</v>
      </c>
      <c r="E3521" t="s">
        <v>50</v>
      </c>
      <c r="F3521" t="s">
        <v>119</v>
      </c>
      <c r="G3521" t="s">
        <v>120</v>
      </c>
      <c r="H3521" t="s">
        <v>121</v>
      </c>
      <c r="J3521" t="s">
        <v>294</v>
      </c>
      <c r="K3521" t="s">
        <v>512</v>
      </c>
      <c r="L3521" t="s">
        <v>513</v>
      </c>
      <c r="M3521" t="s">
        <v>125</v>
      </c>
      <c r="N3521" t="s">
        <v>76</v>
      </c>
      <c r="O3521" t="s">
        <v>13848</v>
      </c>
      <c r="T3521" t="s">
        <v>128</v>
      </c>
      <c r="U3521" t="s">
        <v>128</v>
      </c>
      <c r="X3521" t="s">
        <v>129</v>
      </c>
      <c r="AA3521" s="1"/>
      <c r="AC3521">
        <v>2010</v>
      </c>
      <c r="AD3521">
        <v>1</v>
      </c>
      <c r="AE3521">
        <v>15</v>
      </c>
      <c r="AF3521" s="2">
        <f>DATE(emdat_data[[#This Row],[Start Year]],emdat_data[[#This Row],[Start Month]],emdat_data[[#This Row],[Start Day]])</f>
        <v>40193</v>
      </c>
      <c r="AG3521">
        <v>2010</v>
      </c>
      <c r="AH3521">
        <v>2</v>
      </c>
      <c r="AI3521">
        <v>8</v>
      </c>
      <c r="AJ3521" s="2">
        <f>DATE(emdat_data[[#This Row],[End Year]],emdat_data[[#This Row],[End Month]],emdat_data[[#This Row],[End Day]])</f>
        <v>40217</v>
      </c>
      <c r="AK3521">
        <v>2</v>
      </c>
      <c r="AM3521">
        <v>133</v>
      </c>
      <c r="AO3521">
        <v>133</v>
      </c>
      <c r="AV3521">
        <v>74.509444078196097</v>
      </c>
    </row>
    <row r="3522" spans="1:51" hidden="1" x14ac:dyDescent="0.25">
      <c r="A3522" t="s">
        <v>14240</v>
      </c>
      <c r="B3522">
        <v>2010</v>
      </c>
      <c r="C3522">
        <v>18</v>
      </c>
      <c r="E3522" t="s">
        <v>50</v>
      </c>
      <c r="F3522" t="s">
        <v>51</v>
      </c>
      <c r="G3522" t="s">
        <v>52</v>
      </c>
      <c r="H3522" t="s">
        <v>53</v>
      </c>
      <c r="K3522" t="s">
        <v>1447</v>
      </c>
      <c r="L3522" t="s">
        <v>1448</v>
      </c>
      <c r="M3522" t="s">
        <v>56</v>
      </c>
      <c r="N3522" t="s">
        <v>57</v>
      </c>
      <c r="O3522" t="s">
        <v>14241</v>
      </c>
      <c r="W3522">
        <v>5</v>
      </c>
      <c r="X3522" t="s">
        <v>59</v>
      </c>
      <c r="Y3522">
        <v>3245</v>
      </c>
      <c r="Z3522">
        <v>483</v>
      </c>
      <c r="AA3522" s="1"/>
      <c r="AC3522">
        <v>2010</v>
      </c>
      <c r="AD3522">
        <v>1</v>
      </c>
      <c r="AE3522">
        <v>16</v>
      </c>
      <c r="AF3522" s="2">
        <f>DATE(emdat_data[[#This Row],[Start Year]],emdat_data[[#This Row],[Start Month]],emdat_data[[#This Row],[Start Day]])</f>
        <v>40194</v>
      </c>
      <c r="AG3522">
        <v>2010</v>
      </c>
      <c r="AH3522">
        <v>1</v>
      </c>
      <c r="AI3522">
        <v>17</v>
      </c>
      <c r="AJ3522" s="2">
        <f>DATE(emdat_data[[#This Row],[End Year]],emdat_data[[#This Row],[End Month]],emdat_data[[#This Row],[End Day]])</f>
        <v>40195</v>
      </c>
      <c r="AM3522">
        <v>750</v>
      </c>
      <c r="AO3522">
        <v>750</v>
      </c>
      <c r="AV3522">
        <v>74.509444078196097</v>
      </c>
      <c r="AX3522" t="s">
        <v>14242</v>
      </c>
      <c r="AY3522" t="s">
        <v>14243</v>
      </c>
    </row>
    <row r="3523" spans="1:51" hidden="1" x14ac:dyDescent="0.25">
      <c r="A3523" t="s">
        <v>13603</v>
      </c>
      <c r="B3523">
        <v>2010</v>
      </c>
      <c r="C3523">
        <v>667</v>
      </c>
      <c r="E3523" t="s">
        <v>50</v>
      </c>
      <c r="F3523" t="s">
        <v>51</v>
      </c>
      <c r="G3523" t="s">
        <v>52</v>
      </c>
      <c r="H3523" t="s">
        <v>53</v>
      </c>
      <c r="K3523" t="s">
        <v>159</v>
      </c>
      <c r="L3523" t="s">
        <v>160</v>
      </c>
      <c r="M3523" t="s">
        <v>161</v>
      </c>
      <c r="N3523" t="s">
        <v>57</v>
      </c>
      <c r="O3523" t="s">
        <v>5086</v>
      </c>
      <c r="Q3523" t="s">
        <v>176</v>
      </c>
      <c r="W3523">
        <v>4</v>
      </c>
      <c r="X3523" t="s">
        <v>59</v>
      </c>
      <c r="Y3523">
        <v>25558</v>
      </c>
      <c r="Z3523">
        <v>105804</v>
      </c>
      <c r="AA3523" s="1"/>
      <c r="AC3523">
        <v>2010</v>
      </c>
      <c r="AD3523">
        <v>1</v>
      </c>
      <c r="AE3523">
        <v>17</v>
      </c>
      <c r="AF3523" s="2">
        <f>DATE(emdat_data[[#This Row],[Start Year]],emdat_data[[#This Row],[Start Month]],emdat_data[[#This Row],[Start Day]])</f>
        <v>40195</v>
      </c>
      <c r="AG3523">
        <v>2010</v>
      </c>
      <c r="AH3523">
        <v>1</v>
      </c>
      <c r="AI3523">
        <v>17</v>
      </c>
      <c r="AJ3523" s="2">
        <f>DATE(emdat_data[[#This Row],[End Year]],emdat_data[[#This Row],[End Month]],emdat_data[[#This Row],[End Day]])</f>
        <v>40195</v>
      </c>
      <c r="AK3523">
        <v>8</v>
      </c>
      <c r="AL3523">
        <v>9</v>
      </c>
      <c r="AO3523">
        <v>9</v>
      </c>
      <c r="AV3523">
        <v>74.509444078196097</v>
      </c>
      <c r="AW3523" t="s">
        <v>5088</v>
      </c>
      <c r="AY3523" t="s">
        <v>5089</v>
      </c>
    </row>
    <row r="3524" spans="1:51" hidden="1" x14ac:dyDescent="0.25">
      <c r="A3524" t="s">
        <v>15399</v>
      </c>
      <c r="B3524">
        <v>2010</v>
      </c>
      <c r="C3524">
        <v>33</v>
      </c>
      <c r="E3524" t="s">
        <v>50</v>
      </c>
      <c r="F3524" t="s">
        <v>71</v>
      </c>
      <c r="G3524" t="s">
        <v>72</v>
      </c>
      <c r="H3524" t="s">
        <v>102</v>
      </c>
      <c r="K3524" t="s">
        <v>364</v>
      </c>
      <c r="L3524" t="s">
        <v>365</v>
      </c>
      <c r="M3524" t="s">
        <v>173</v>
      </c>
      <c r="N3524" t="s">
        <v>57</v>
      </c>
      <c r="O3524" t="s">
        <v>15400</v>
      </c>
      <c r="P3524" t="s">
        <v>642</v>
      </c>
      <c r="X3524" t="s">
        <v>78</v>
      </c>
      <c r="AA3524" s="1"/>
      <c r="AB3524" t="s">
        <v>15401</v>
      </c>
      <c r="AC3524">
        <v>2010</v>
      </c>
      <c r="AD3524">
        <v>1</v>
      </c>
      <c r="AE3524">
        <v>17</v>
      </c>
      <c r="AF3524" s="2">
        <f>DATE(emdat_data[[#This Row],[Start Year]],emdat_data[[#This Row],[Start Month]],emdat_data[[#This Row],[Start Day]])</f>
        <v>40195</v>
      </c>
      <c r="AG3524">
        <v>2010</v>
      </c>
      <c r="AH3524">
        <v>1</v>
      </c>
      <c r="AI3524">
        <v>17</v>
      </c>
      <c r="AJ3524" s="2">
        <f>DATE(emdat_data[[#This Row],[End Year]],emdat_data[[#This Row],[End Month]],emdat_data[[#This Row],[End Day]])</f>
        <v>40195</v>
      </c>
      <c r="AK3524">
        <v>1</v>
      </c>
      <c r="AM3524">
        <v>15480</v>
      </c>
      <c r="AO3524">
        <v>15480</v>
      </c>
      <c r="AV3524">
        <v>74.509444078196097</v>
      </c>
      <c r="AX3524" t="s">
        <v>12000</v>
      </c>
      <c r="AY3524" t="s">
        <v>12001</v>
      </c>
    </row>
    <row r="3525" spans="1:51" hidden="1" x14ac:dyDescent="0.25">
      <c r="A3525" t="s">
        <v>14068</v>
      </c>
      <c r="B3525">
        <v>2010</v>
      </c>
      <c r="C3525">
        <v>21</v>
      </c>
      <c r="D3525" t="s">
        <v>14069</v>
      </c>
      <c r="E3525" t="s">
        <v>50</v>
      </c>
      <c r="F3525" t="s">
        <v>71</v>
      </c>
      <c r="G3525" t="s">
        <v>72</v>
      </c>
      <c r="H3525" t="s">
        <v>102</v>
      </c>
      <c r="K3525" t="s">
        <v>1906</v>
      </c>
      <c r="L3525" t="s">
        <v>1907</v>
      </c>
      <c r="M3525" t="s">
        <v>995</v>
      </c>
      <c r="N3525" t="s">
        <v>76</v>
      </c>
      <c r="O3525" t="s">
        <v>14070</v>
      </c>
      <c r="P3525" t="s">
        <v>642</v>
      </c>
      <c r="W3525">
        <v>226100</v>
      </c>
      <c r="X3525" t="s">
        <v>78</v>
      </c>
      <c r="Y3525">
        <v>2808</v>
      </c>
      <c r="Z3525">
        <v>3109</v>
      </c>
      <c r="AA3525" s="1"/>
      <c r="AC3525">
        <v>2010</v>
      </c>
      <c r="AD3525">
        <v>1</v>
      </c>
      <c r="AE3525">
        <v>18</v>
      </c>
      <c r="AF3525" s="2">
        <f>DATE(emdat_data[[#This Row],[Start Year]],emdat_data[[#This Row],[Start Month]],emdat_data[[#This Row],[Start Day]])</f>
        <v>40196</v>
      </c>
      <c r="AG3525">
        <v>2010</v>
      </c>
      <c r="AH3525">
        <v>1</v>
      </c>
      <c r="AI3525">
        <v>19</v>
      </c>
      <c r="AJ3525" s="2">
        <f>DATE(emdat_data[[#This Row],[End Year]],emdat_data[[#This Row],[End Month]],emdat_data[[#This Row],[End Day]])</f>
        <v>40197</v>
      </c>
      <c r="AK3525">
        <v>12</v>
      </c>
      <c r="AM3525">
        <v>3500</v>
      </c>
      <c r="AO3525">
        <v>3500</v>
      </c>
      <c r="AV3525">
        <v>74.509444078196097</v>
      </c>
      <c r="AW3525" t="s">
        <v>14071</v>
      </c>
      <c r="AX3525" t="s">
        <v>14072</v>
      </c>
      <c r="AY3525" t="s">
        <v>14073</v>
      </c>
    </row>
    <row r="3526" spans="1:51" hidden="1" x14ac:dyDescent="0.25">
      <c r="A3526" t="s">
        <v>14179</v>
      </c>
      <c r="B3526">
        <v>2010</v>
      </c>
      <c r="C3526">
        <v>34</v>
      </c>
      <c r="E3526" t="s">
        <v>50</v>
      </c>
      <c r="F3526" t="s">
        <v>71</v>
      </c>
      <c r="G3526" t="s">
        <v>72</v>
      </c>
      <c r="H3526" t="s">
        <v>170</v>
      </c>
      <c r="K3526" t="s">
        <v>171</v>
      </c>
      <c r="L3526" t="s">
        <v>172</v>
      </c>
      <c r="M3526" t="s">
        <v>173</v>
      </c>
      <c r="N3526" t="s">
        <v>57</v>
      </c>
      <c r="O3526" t="s">
        <v>14180</v>
      </c>
      <c r="X3526" t="s">
        <v>78</v>
      </c>
      <c r="AA3526" s="1"/>
      <c r="AB3526" t="s">
        <v>14181</v>
      </c>
      <c r="AC3526">
        <v>2010</v>
      </c>
      <c r="AD3526">
        <v>1</v>
      </c>
      <c r="AE3526">
        <v>22</v>
      </c>
      <c r="AF3526" s="2">
        <f>DATE(emdat_data[[#This Row],[Start Year]],emdat_data[[#This Row],[Start Month]],emdat_data[[#This Row],[Start Day]])</f>
        <v>40200</v>
      </c>
      <c r="AG3526">
        <v>2010</v>
      </c>
      <c r="AH3526">
        <v>1</v>
      </c>
      <c r="AI3526">
        <v>22</v>
      </c>
      <c r="AJ3526" s="2">
        <f>DATE(emdat_data[[#This Row],[End Year]],emdat_data[[#This Row],[End Month]],emdat_data[[#This Row],[End Day]])</f>
        <v>40200</v>
      </c>
      <c r="AK3526">
        <v>10</v>
      </c>
      <c r="AM3526">
        <v>225</v>
      </c>
      <c r="AN3526">
        <v>130</v>
      </c>
      <c r="AO3526">
        <v>355</v>
      </c>
      <c r="AV3526">
        <v>74.509444078196097</v>
      </c>
      <c r="AX3526" t="s">
        <v>14182</v>
      </c>
      <c r="AY3526" t="s">
        <v>14183</v>
      </c>
    </row>
    <row r="3527" spans="1:51" hidden="1" x14ac:dyDescent="0.25">
      <c r="A3527" t="s">
        <v>15446</v>
      </c>
      <c r="B3527">
        <v>2010</v>
      </c>
      <c r="C3527">
        <v>50</v>
      </c>
      <c r="E3527" t="s">
        <v>50</v>
      </c>
      <c r="F3527" t="s">
        <v>63</v>
      </c>
      <c r="G3527" t="s">
        <v>64</v>
      </c>
      <c r="H3527" t="s">
        <v>65</v>
      </c>
      <c r="K3527" t="s">
        <v>376</v>
      </c>
      <c r="L3527" t="s">
        <v>377</v>
      </c>
      <c r="M3527" t="s">
        <v>211</v>
      </c>
      <c r="N3527" t="s">
        <v>190</v>
      </c>
      <c r="O3527" t="s">
        <v>15447</v>
      </c>
      <c r="W3527">
        <v>-34</v>
      </c>
      <c r="X3527" t="s">
        <v>67</v>
      </c>
      <c r="AA3527" s="1"/>
      <c r="AC3527">
        <v>2010</v>
      </c>
      <c r="AD3527">
        <v>1</v>
      </c>
      <c r="AE3527">
        <v>22</v>
      </c>
      <c r="AF3527" s="2">
        <f>DATE(emdat_data[[#This Row],[Start Year]],emdat_data[[#This Row],[Start Month]],emdat_data[[#This Row],[Start Day]])</f>
        <v>40200</v>
      </c>
      <c r="AG3527">
        <v>2010</v>
      </c>
      <c r="AH3527">
        <v>1</v>
      </c>
      <c r="AI3527">
        <v>26</v>
      </c>
      <c r="AJ3527" s="2">
        <f>DATE(emdat_data[[#This Row],[End Year]],emdat_data[[#This Row],[End Month]],emdat_data[[#This Row],[End Day]])</f>
        <v>40204</v>
      </c>
      <c r="AK3527">
        <v>52</v>
      </c>
      <c r="AV3527">
        <v>74.509444078196097</v>
      </c>
      <c r="AW3527" t="s">
        <v>15448</v>
      </c>
      <c r="AY3527" t="s">
        <v>15449</v>
      </c>
    </row>
    <row r="3528" spans="1:51" hidden="1" x14ac:dyDescent="0.25">
      <c r="A3528" t="s">
        <v>15024</v>
      </c>
      <c r="B3528">
        <v>2010</v>
      </c>
      <c r="C3528">
        <v>58</v>
      </c>
      <c r="E3528" t="s">
        <v>50</v>
      </c>
      <c r="F3528" t="s">
        <v>71</v>
      </c>
      <c r="G3528" t="s">
        <v>72</v>
      </c>
      <c r="H3528" t="s">
        <v>102</v>
      </c>
      <c r="K3528" t="s">
        <v>1548</v>
      </c>
      <c r="L3528" t="s">
        <v>1549</v>
      </c>
      <c r="M3528" t="s">
        <v>204</v>
      </c>
      <c r="N3528" t="s">
        <v>86</v>
      </c>
      <c r="O3528" t="s">
        <v>15025</v>
      </c>
      <c r="P3528" t="s">
        <v>134</v>
      </c>
      <c r="Q3528" t="s">
        <v>176</v>
      </c>
      <c r="R3528" t="s">
        <v>65</v>
      </c>
      <c r="W3528">
        <v>122621</v>
      </c>
      <c r="X3528" t="s">
        <v>78</v>
      </c>
      <c r="Y3528">
        <v>1994</v>
      </c>
      <c r="Z3528">
        <v>-99</v>
      </c>
      <c r="AA3528" s="1"/>
      <c r="AC3528">
        <v>2010</v>
      </c>
      <c r="AD3528">
        <v>1</v>
      </c>
      <c r="AE3528">
        <v>26</v>
      </c>
      <c r="AF3528" s="2">
        <f>DATE(emdat_data[[#This Row],[Start Year]],emdat_data[[#This Row],[Start Month]],emdat_data[[#This Row],[Start Day]])</f>
        <v>40204</v>
      </c>
      <c r="AG3528">
        <v>2010</v>
      </c>
      <c r="AH3528">
        <v>2</v>
      </c>
      <c r="AI3528">
        <v>13</v>
      </c>
      <c r="AJ3528" s="2">
        <f>DATE(emdat_data[[#This Row],[End Year]],emdat_data[[#This Row],[End Month]],emdat_data[[#This Row],[End Day]])</f>
        <v>40222</v>
      </c>
      <c r="AK3528">
        <v>41</v>
      </c>
      <c r="AM3528">
        <v>20000</v>
      </c>
      <c r="AO3528">
        <v>20000</v>
      </c>
      <c r="AT3528">
        <v>16000</v>
      </c>
      <c r="AU3528">
        <v>21474</v>
      </c>
      <c r="AV3528">
        <v>74.509444078196097</v>
      </c>
      <c r="AW3528" t="s">
        <v>15026</v>
      </c>
      <c r="AY3528" t="s">
        <v>15027</v>
      </c>
    </row>
    <row r="3529" spans="1:51" hidden="1" x14ac:dyDescent="0.25">
      <c r="A3529" t="s">
        <v>16072</v>
      </c>
      <c r="B3529">
        <v>2010</v>
      </c>
      <c r="C3529">
        <v>50</v>
      </c>
      <c r="E3529" t="s">
        <v>50</v>
      </c>
      <c r="F3529" t="s">
        <v>63</v>
      </c>
      <c r="G3529" t="s">
        <v>64</v>
      </c>
      <c r="H3529" t="s">
        <v>65</v>
      </c>
      <c r="K3529" t="s">
        <v>13110</v>
      </c>
      <c r="L3529" t="s">
        <v>13111</v>
      </c>
      <c r="M3529" t="s">
        <v>197</v>
      </c>
      <c r="N3529" t="s">
        <v>190</v>
      </c>
      <c r="O3529" t="s">
        <v>16073</v>
      </c>
      <c r="W3529">
        <v>-18</v>
      </c>
      <c r="X3529" t="s">
        <v>67</v>
      </c>
      <c r="AA3529" s="1"/>
      <c r="AC3529">
        <v>2010</v>
      </c>
      <c r="AD3529">
        <v>1</v>
      </c>
      <c r="AE3529">
        <v>28</v>
      </c>
      <c r="AF3529" s="2">
        <f>DATE(emdat_data[[#This Row],[Start Year]],emdat_data[[#This Row],[Start Month]],emdat_data[[#This Row],[Start Day]])</f>
        <v>40206</v>
      </c>
      <c r="AG3529">
        <v>2010</v>
      </c>
      <c r="AH3529">
        <v>1</v>
      </c>
      <c r="AI3529">
        <v>28</v>
      </c>
      <c r="AJ3529" s="2">
        <f>DATE(emdat_data[[#This Row],[End Year]],emdat_data[[#This Row],[End Month]],emdat_data[[#This Row],[End Day]])</f>
        <v>40206</v>
      </c>
      <c r="AK3529">
        <v>3</v>
      </c>
      <c r="AV3529">
        <v>74.509444078196097</v>
      </c>
      <c r="AW3529" t="s">
        <v>16074</v>
      </c>
      <c r="AY3529" t="s">
        <v>16075</v>
      </c>
    </row>
    <row r="3530" spans="1:51" hidden="1" x14ac:dyDescent="0.25">
      <c r="A3530" t="s">
        <v>13936</v>
      </c>
      <c r="B3530">
        <v>2010</v>
      </c>
      <c r="C3530">
        <v>64</v>
      </c>
      <c r="E3530" t="s">
        <v>50</v>
      </c>
      <c r="F3530" t="s">
        <v>51</v>
      </c>
      <c r="G3530" t="s">
        <v>52</v>
      </c>
      <c r="H3530" t="s">
        <v>53</v>
      </c>
      <c r="K3530" t="s">
        <v>159</v>
      </c>
      <c r="L3530" t="s">
        <v>160</v>
      </c>
      <c r="M3530" t="s">
        <v>161</v>
      </c>
      <c r="N3530" t="s">
        <v>57</v>
      </c>
      <c r="O3530" t="s">
        <v>13937</v>
      </c>
      <c r="W3530">
        <v>5</v>
      </c>
      <c r="X3530" t="s">
        <v>59</v>
      </c>
      <c r="Y3530">
        <v>30268</v>
      </c>
      <c r="Z3530">
        <v>105668</v>
      </c>
      <c r="AA3530" s="1"/>
      <c r="AC3530">
        <v>2010</v>
      </c>
      <c r="AD3530">
        <v>1</v>
      </c>
      <c r="AE3530">
        <v>30</v>
      </c>
      <c r="AF3530" s="2">
        <f>DATE(emdat_data[[#This Row],[Start Year]],emdat_data[[#This Row],[Start Month]],emdat_data[[#This Row],[Start Day]])</f>
        <v>40208</v>
      </c>
      <c r="AG3530">
        <v>2010</v>
      </c>
      <c r="AH3530">
        <v>1</v>
      </c>
      <c r="AI3530">
        <v>30</v>
      </c>
      <c r="AJ3530" s="2">
        <f>DATE(emdat_data[[#This Row],[End Year]],emdat_data[[#This Row],[End Month]],emdat_data[[#This Row],[End Day]])</f>
        <v>40208</v>
      </c>
      <c r="AK3530">
        <v>1</v>
      </c>
      <c r="AL3530">
        <v>15</v>
      </c>
      <c r="AM3530">
        <v>10000</v>
      </c>
      <c r="AN3530">
        <v>500</v>
      </c>
      <c r="AO3530">
        <v>10515</v>
      </c>
      <c r="AT3530">
        <v>4400</v>
      </c>
      <c r="AU3530">
        <v>5905</v>
      </c>
      <c r="AV3530">
        <v>74.509444078196097</v>
      </c>
      <c r="AX3530" t="s">
        <v>13938</v>
      </c>
      <c r="AY3530" t="s">
        <v>13939</v>
      </c>
    </row>
    <row r="3531" spans="1:51" hidden="1" x14ac:dyDescent="0.25">
      <c r="A3531" t="s">
        <v>13826</v>
      </c>
      <c r="B3531">
        <v>2010</v>
      </c>
      <c r="C3531">
        <v>122</v>
      </c>
      <c r="D3531" t="s">
        <v>13827</v>
      </c>
      <c r="E3531" t="s">
        <v>50</v>
      </c>
      <c r="F3531" t="s">
        <v>71</v>
      </c>
      <c r="G3531" t="s">
        <v>72</v>
      </c>
      <c r="H3531" t="s">
        <v>102</v>
      </c>
      <c r="K3531" t="s">
        <v>761</v>
      </c>
      <c r="L3531" t="s">
        <v>762</v>
      </c>
      <c r="M3531" t="s">
        <v>260</v>
      </c>
      <c r="N3531" t="s">
        <v>76</v>
      </c>
      <c r="O3531" t="s">
        <v>13828</v>
      </c>
      <c r="X3531" t="s">
        <v>78</v>
      </c>
      <c r="AA3531" s="1"/>
      <c r="AC3531">
        <v>2010</v>
      </c>
      <c r="AD3531">
        <v>2</v>
      </c>
      <c r="AF3531" s="2">
        <f>DATE(emdat_data[[#This Row],[Start Year]],emdat_data[[#This Row],[Start Month]],emdat_data[[#This Row],[Start Day]])</f>
        <v>40209</v>
      </c>
      <c r="AG3531">
        <v>2010</v>
      </c>
      <c r="AH3531">
        <v>2</v>
      </c>
      <c r="AJ3531" s="2">
        <f>DATE(emdat_data[[#This Row],[End Year]],emdat_data[[#This Row],[End Month]],emdat_data[[#This Row],[End Day]])</f>
        <v>40209</v>
      </c>
      <c r="AM3531">
        <v>990</v>
      </c>
      <c r="AO3531">
        <v>990</v>
      </c>
      <c r="AV3531">
        <v>74.509444078196097</v>
      </c>
      <c r="AW3531" t="s">
        <v>13829</v>
      </c>
      <c r="AY3531" t="s">
        <v>13830</v>
      </c>
    </row>
    <row r="3532" spans="1:51" hidden="1" x14ac:dyDescent="0.25">
      <c r="A3532" t="s">
        <v>13909</v>
      </c>
      <c r="B3532">
        <v>2010</v>
      </c>
      <c r="C3532">
        <v>57</v>
      </c>
      <c r="E3532" t="s">
        <v>50</v>
      </c>
      <c r="F3532" t="s">
        <v>63</v>
      </c>
      <c r="G3532" t="s">
        <v>64</v>
      </c>
      <c r="H3532" t="s">
        <v>1766</v>
      </c>
      <c r="K3532" t="s">
        <v>335</v>
      </c>
      <c r="L3532" t="s">
        <v>336</v>
      </c>
      <c r="M3532" t="s">
        <v>85</v>
      </c>
      <c r="N3532" t="s">
        <v>86</v>
      </c>
      <c r="O3532" t="s">
        <v>13910</v>
      </c>
      <c r="W3532">
        <v>46</v>
      </c>
      <c r="X3532" t="s">
        <v>67</v>
      </c>
      <c r="AA3532" s="1"/>
      <c r="AC3532">
        <v>2010</v>
      </c>
      <c r="AD3532">
        <v>2</v>
      </c>
      <c r="AF3532" s="2">
        <f>DATE(emdat_data[[#This Row],[Start Year]],emdat_data[[#This Row],[Start Month]],emdat_data[[#This Row],[Start Day]])</f>
        <v>40209</v>
      </c>
      <c r="AG3532">
        <v>2010</v>
      </c>
      <c r="AH3532">
        <v>2</v>
      </c>
      <c r="AJ3532" s="2">
        <f>DATE(emdat_data[[#This Row],[End Year]],emdat_data[[#This Row],[End Month]],emdat_data[[#This Row],[End Day]])</f>
        <v>40209</v>
      </c>
      <c r="AK3532">
        <v>32</v>
      </c>
      <c r="AV3532">
        <v>74.509444078196097</v>
      </c>
      <c r="AW3532" t="s">
        <v>13911</v>
      </c>
      <c r="AX3532" t="s">
        <v>13912</v>
      </c>
      <c r="AY3532" t="s">
        <v>13913</v>
      </c>
    </row>
    <row r="3533" spans="1:51" hidden="1" x14ac:dyDescent="0.25">
      <c r="A3533" t="s">
        <v>15120</v>
      </c>
      <c r="B3533">
        <v>2010</v>
      </c>
      <c r="C3533">
        <v>109</v>
      </c>
      <c r="D3533" t="s">
        <v>15121</v>
      </c>
      <c r="E3533" t="s">
        <v>50</v>
      </c>
      <c r="F3533" t="s">
        <v>71</v>
      </c>
      <c r="G3533" t="s">
        <v>72</v>
      </c>
      <c r="H3533" t="s">
        <v>170</v>
      </c>
      <c r="K3533" t="s">
        <v>251</v>
      </c>
      <c r="L3533" t="s">
        <v>252</v>
      </c>
      <c r="M3533" t="s">
        <v>253</v>
      </c>
      <c r="N3533" t="s">
        <v>57</v>
      </c>
      <c r="O3533" t="s">
        <v>15122</v>
      </c>
      <c r="P3533" t="s">
        <v>15123</v>
      </c>
      <c r="Q3533" t="s">
        <v>653</v>
      </c>
      <c r="W3533">
        <v>323800</v>
      </c>
      <c r="X3533" t="s">
        <v>78</v>
      </c>
      <c r="Y3533">
        <v>4508</v>
      </c>
      <c r="Z3533">
        <v>7921</v>
      </c>
      <c r="AA3533" s="1"/>
      <c r="AC3533">
        <v>2010</v>
      </c>
      <c r="AD3533">
        <v>2</v>
      </c>
      <c r="AF3533" s="2">
        <f>DATE(emdat_data[[#This Row],[Start Year]],emdat_data[[#This Row],[Start Month]],emdat_data[[#This Row],[Start Day]])</f>
        <v>40209</v>
      </c>
      <c r="AG3533">
        <v>2010</v>
      </c>
      <c r="AH3533">
        <v>3</v>
      </c>
      <c r="AJ3533" s="2">
        <f>DATE(emdat_data[[#This Row],[End Year]],emdat_data[[#This Row],[End Month]],emdat_data[[#This Row],[End Day]])</f>
        <v>40237</v>
      </c>
      <c r="AK3533">
        <v>44</v>
      </c>
      <c r="AL3533">
        <v>700</v>
      </c>
      <c r="AM3533">
        <v>15500</v>
      </c>
      <c r="AO3533">
        <v>16200</v>
      </c>
      <c r="AT3533">
        <v>34576</v>
      </c>
      <c r="AU3533">
        <v>46405</v>
      </c>
      <c r="AV3533">
        <v>74.509444078196097</v>
      </c>
      <c r="AX3533" t="s">
        <v>15124</v>
      </c>
      <c r="AY3533" t="s">
        <v>15125</v>
      </c>
    </row>
    <row r="3534" spans="1:51" hidden="1" x14ac:dyDescent="0.25">
      <c r="A3534" t="s">
        <v>15209</v>
      </c>
      <c r="B3534">
        <v>2010</v>
      </c>
      <c r="C3534">
        <v>9082</v>
      </c>
      <c r="D3534" t="s">
        <v>13832</v>
      </c>
      <c r="E3534" t="s">
        <v>50</v>
      </c>
      <c r="F3534" t="s">
        <v>350</v>
      </c>
      <c r="G3534" t="s">
        <v>351</v>
      </c>
      <c r="H3534" t="s">
        <v>351</v>
      </c>
      <c r="K3534" t="s">
        <v>2875</v>
      </c>
      <c r="L3534" t="s">
        <v>2876</v>
      </c>
      <c r="M3534" t="s">
        <v>260</v>
      </c>
      <c r="N3534" t="s">
        <v>76</v>
      </c>
      <c r="O3534" t="s">
        <v>15210</v>
      </c>
      <c r="P3534" t="s">
        <v>15211</v>
      </c>
      <c r="Q3534" t="s">
        <v>353</v>
      </c>
      <c r="T3534" t="s">
        <v>127</v>
      </c>
      <c r="U3534" t="s">
        <v>127</v>
      </c>
      <c r="X3534" t="s">
        <v>78</v>
      </c>
      <c r="AA3534" s="1"/>
      <c r="AC3534">
        <v>2010</v>
      </c>
      <c r="AD3534">
        <v>2</v>
      </c>
      <c r="AF3534" s="2">
        <f>DATE(emdat_data[[#This Row],[Start Year]],emdat_data[[#This Row],[Start Month]],emdat_data[[#This Row],[Start Day]])</f>
        <v>40209</v>
      </c>
      <c r="AG3534">
        <v>2011</v>
      </c>
      <c r="AH3534">
        <v>11</v>
      </c>
      <c r="AJ3534" s="2">
        <f>DATE(emdat_data[[#This Row],[End Year]],emdat_data[[#This Row],[End Month]],emdat_data[[#This Row],[End Day]])</f>
        <v>40847</v>
      </c>
      <c r="AK3534">
        <v>20000</v>
      </c>
      <c r="AM3534">
        <v>4000000</v>
      </c>
      <c r="AO3534">
        <v>4000000</v>
      </c>
      <c r="AV3534">
        <v>74.509444078196097</v>
      </c>
      <c r="AW3534" t="s">
        <v>15212</v>
      </c>
      <c r="AY3534" t="s">
        <v>15213</v>
      </c>
    </row>
    <row r="3535" spans="1:51" x14ac:dyDescent="0.25">
      <c r="A3535" t="s">
        <v>16048</v>
      </c>
      <c r="B3535">
        <v>2010</v>
      </c>
      <c r="C3535">
        <v>143</v>
      </c>
      <c r="E3535" t="s">
        <v>50</v>
      </c>
      <c r="F3535" t="s">
        <v>119</v>
      </c>
      <c r="G3535" t="s">
        <v>120</v>
      </c>
      <c r="H3535" t="s">
        <v>121</v>
      </c>
      <c r="J3535" t="s">
        <v>294</v>
      </c>
      <c r="K3535" t="s">
        <v>440</v>
      </c>
      <c r="L3535" t="s">
        <v>441</v>
      </c>
      <c r="M3535" t="s">
        <v>260</v>
      </c>
      <c r="N3535" t="s">
        <v>76</v>
      </c>
      <c r="T3535" t="s">
        <v>128</v>
      </c>
      <c r="U3535" t="s">
        <v>128</v>
      </c>
      <c r="X3535" t="s">
        <v>129</v>
      </c>
      <c r="AA3535" s="1"/>
      <c r="AC3535">
        <v>2010</v>
      </c>
      <c r="AD3535">
        <v>2</v>
      </c>
      <c r="AE3535">
        <v>4</v>
      </c>
      <c r="AF3535" s="2">
        <f>DATE(emdat_data[[#This Row],[Start Year]],emdat_data[[#This Row],[Start Month]],emdat_data[[#This Row],[Start Day]])</f>
        <v>40213</v>
      </c>
      <c r="AG3535">
        <v>2010</v>
      </c>
      <c r="AH3535">
        <v>3</v>
      </c>
      <c r="AI3535">
        <v>14</v>
      </c>
      <c r="AJ3535" s="2">
        <f>DATE(emdat_data[[#This Row],[End Year]],emdat_data[[#This Row],[End Month]],emdat_data[[#This Row],[End Day]])</f>
        <v>40251</v>
      </c>
      <c r="AK3535">
        <v>3</v>
      </c>
      <c r="AM3535">
        <v>120</v>
      </c>
      <c r="AO3535">
        <v>120</v>
      </c>
      <c r="AV3535">
        <v>74.509444078196097</v>
      </c>
    </row>
    <row r="3536" spans="1:51" hidden="1" x14ac:dyDescent="0.25">
      <c r="A3536" t="s">
        <v>15578</v>
      </c>
      <c r="B3536">
        <v>2010</v>
      </c>
      <c r="C3536">
        <v>45</v>
      </c>
      <c r="E3536" t="s">
        <v>50</v>
      </c>
      <c r="F3536" t="s">
        <v>63</v>
      </c>
      <c r="G3536" t="s">
        <v>82</v>
      </c>
      <c r="H3536" t="s">
        <v>157</v>
      </c>
      <c r="I3536" t="s">
        <v>158</v>
      </c>
      <c r="K3536" t="s">
        <v>357</v>
      </c>
      <c r="L3536" t="s">
        <v>358</v>
      </c>
      <c r="M3536" t="s">
        <v>146</v>
      </c>
      <c r="N3536" t="s">
        <v>86</v>
      </c>
      <c r="O3536" t="s">
        <v>15579</v>
      </c>
      <c r="U3536" t="s">
        <v>127</v>
      </c>
      <c r="X3536" t="s">
        <v>88</v>
      </c>
      <c r="AA3536" s="1"/>
      <c r="AC3536">
        <v>2010</v>
      </c>
      <c r="AD3536">
        <v>2</v>
      </c>
      <c r="AE3536">
        <v>5</v>
      </c>
      <c r="AF3536" s="2">
        <f>DATE(emdat_data[[#This Row],[Start Year]],emdat_data[[#This Row],[Start Month]],emdat_data[[#This Row],[Start Day]])</f>
        <v>40214</v>
      </c>
      <c r="AG3536">
        <v>2010</v>
      </c>
      <c r="AH3536">
        <v>2</v>
      </c>
      <c r="AI3536">
        <v>11</v>
      </c>
      <c r="AJ3536" s="2">
        <f>DATE(emdat_data[[#This Row],[End Year]],emdat_data[[#This Row],[End Month]],emdat_data[[#This Row],[End Day]])</f>
        <v>40220</v>
      </c>
      <c r="AK3536">
        <v>2</v>
      </c>
      <c r="AT3536">
        <v>2000000</v>
      </c>
      <c r="AU3536">
        <v>2684223</v>
      </c>
      <c r="AV3536">
        <v>74.509444078196097</v>
      </c>
      <c r="AW3536" t="s">
        <v>15580</v>
      </c>
      <c r="AY3536" t="s">
        <v>15581</v>
      </c>
    </row>
    <row r="3537" spans="1:51" hidden="1" x14ac:dyDescent="0.25">
      <c r="A3537" t="s">
        <v>13766</v>
      </c>
      <c r="B3537">
        <v>2010</v>
      </c>
      <c r="C3537">
        <v>48</v>
      </c>
      <c r="E3537" t="s">
        <v>50</v>
      </c>
      <c r="F3537" t="s">
        <v>71</v>
      </c>
      <c r="G3537" t="s">
        <v>217</v>
      </c>
      <c r="H3537" t="s">
        <v>696</v>
      </c>
      <c r="K3537" t="s">
        <v>54</v>
      </c>
      <c r="L3537" t="s">
        <v>55</v>
      </c>
      <c r="M3537" t="s">
        <v>56</v>
      </c>
      <c r="N3537" t="s">
        <v>57</v>
      </c>
      <c r="O3537" t="s">
        <v>11412</v>
      </c>
      <c r="V3537">
        <v>272</v>
      </c>
      <c r="AA3537" s="1"/>
      <c r="AC3537">
        <v>2010</v>
      </c>
      <c r="AD3537">
        <v>2</v>
      </c>
      <c r="AE3537">
        <v>6</v>
      </c>
      <c r="AF3537" s="2">
        <f>DATE(emdat_data[[#This Row],[Start Year]],emdat_data[[#This Row],[Start Month]],emdat_data[[#This Row],[Start Day]])</f>
        <v>40215</v>
      </c>
      <c r="AG3537">
        <v>2010</v>
      </c>
      <c r="AH3537">
        <v>2</v>
      </c>
      <c r="AI3537">
        <v>9</v>
      </c>
      <c r="AJ3537" s="2">
        <f>DATE(emdat_data[[#This Row],[End Year]],emdat_data[[#This Row],[End Month]],emdat_data[[#This Row],[End Day]])</f>
        <v>40218</v>
      </c>
      <c r="AK3537">
        <v>169</v>
      </c>
      <c r="AL3537">
        <v>130</v>
      </c>
      <c r="AO3537">
        <v>130</v>
      </c>
      <c r="AV3537">
        <v>74.509444078196097</v>
      </c>
      <c r="AX3537" t="s">
        <v>698</v>
      </c>
      <c r="AY3537" t="s">
        <v>699</v>
      </c>
    </row>
    <row r="3538" spans="1:51" hidden="1" x14ac:dyDescent="0.25">
      <c r="A3538" t="s">
        <v>14230</v>
      </c>
      <c r="B3538">
        <v>2010</v>
      </c>
      <c r="C3538">
        <v>52</v>
      </c>
      <c r="E3538" t="s">
        <v>50</v>
      </c>
      <c r="F3538" t="s">
        <v>71</v>
      </c>
      <c r="G3538" t="s">
        <v>217</v>
      </c>
      <c r="H3538" t="s">
        <v>696</v>
      </c>
      <c r="K3538" t="s">
        <v>226</v>
      </c>
      <c r="L3538" t="s">
        <v>227</v>
      </c>
      <c r="M3538" t="s">
        <v>56</v>
      </c>
      <c r="N3538" t="s">
        <v>57</v>
      </c>
      <c r="O3538" t="s">
        <v>2479</v>
      </c>
      <c r="AA3538" s="1"/>
      <c r="AC3538">
        <v>2010</v>
      </c>
      <c r="AD3538">
        <v>2</v>
      </c>
      <c r="AE3538">
        <v>8</v>
      </c>
      <c r="AF3538" s="2">
        <f>DATE(emdat_data[[#This Row],[Start Year]],emdat_data[[#This Row],[Start Month]],emdat_data[[#This Row],[Start Day]])</f>
        <v>40217</v>
      </c>
      <c r="AG3538">
        <v>2010</v>
      </c>
      <c r="AH3538">
        <v>2</v>
      </c>
      <c r="AI3538">
        <v>8</v>
      </c>
      <c r="AJ3538" s="2">
        <f>DATE(emdat_data[[#This Row],[End Year]],emdat_data[[#This Row],[End Month]],emdat_data[[#This Row],[End Day]])</f>
        <v>40217</v>
      </c>
      <c r="AK3538">
        <v>17</v>
      </c>
      <c r="AV3538">
        <v>74.509444078196097</v>
      </c>
      <c r="AX3538" t="s">
        <v>14231</v>
      </c>
      <c r="AY3538" t="s">
        <v>2481</v>
      </c>
    </row>
    <row r="3539" spans="1:51" hidden="1" x14ac:dyDescent="0.25">
      <c r="A3539" t="s">
        <v>15065</v>
      </c>
      <c r="B3539">
        <v>2010</v>
      </c>
      <c r="C3539">
        <v>53</v>
      </c>
      <c r="E3539" t="s">
        <v>50</v>
      </c>
      <c r="F3539" t="s">
        <v>71</v>
      </c>
      <c r="G3539" t="s">
        <v>72</v>
      </c>
      <c r="H3539" t="s">
        <v>102</v>
      </c>
      <c r="K3539" t="s">
        <v>307</v>
      </c>
      <c r="L3539" t="s">
        <v>308</v>
      </c>
      <c r="M3539" t="s">
        <v>56</v>
      </c>
      <c r="N3539" t="s">
        <v>57</v>
      </c>
      <c r="O3539" t="s">
        <v>15066</v>
      </c>
      <c r="P3539" t="s">
        <v>15067</v>
      </c>
      <c r="Q3539" t="s">
        <v>176</v>
      </c>
      <c r="X3539" t="s">
        <v>78</v>
      </c>
      <c r="AA3539" s="1"/>
      <c r="AC3539">
        <v>2010</v>
      </c>
      <c r="AD3539">
        <v>2</v>
      </c>
      <c r="AE3539">
        <v>8</v>
      </c>
      <c r="AF3539" s="2">
        <f>DATE(emdat_data[[#This Row],[Start Year]],emdat_data[[#This Row],[Start Month]],emdat_data[[#This Row],[Start Day]])</f>
        <v>40217</v>
      </c>
      <c r="AG3539">
        <v>2010</v>
      </c>
      <c r="AH3539">
        <v>2</v>
      </c>
      <c r="AI3539">
        <v>9</v>
      </c>
      <c r="AJ3539" s="2">
        <f>DATE(emdat_data[[#This Row],[End Year]],emdat_data[[#This Row],[End Month]],emdat_data[[#This Row],[End Day]])</f>
        <v>40218</v>
      </c>
      <c r="AK3539">
        <v>22</v>
      </c>
      <c r="AV3539">
        <v>74.509444078196097</v>
      </c>
      <c r="AX3539" t="s">
        <v>15068</v>
      </c>
      <c r="AY3539" t="s">
        <v>15069</v>
      </c>
    </row>
    <row r="3540" spans="1:51" hidden="1" x14ac:dyDescent="0.25">
      <c r="A3540" t="s">
        <v>15380</v>
      </c>
      <c r="B3540">
        <v>2010</v>
      </c>
      <c r="C3540">
        <v>65</v>
      </c>
      <c r="D3540" t="s">
        <v>13630</v>
      </c>
      <c r="E3540" t="s">
        <v>50</v>
      </c>
      <c r="F3540" t="s">
        <v>71</v>
      </c>
      <c r="G3540" t="s">
        <v>72</v>
      </c>
      <c r="H3540" t="s">
        <v>102</v>
      </c>
      <c r="K3540" t="s">
        <v>2573</v>
      </c>
      <c r="L3540" t="s">
        <v>2574</v>
      </c>
      <c r="M3540" t="s">
        <v>85</v>
      </c>
      <c r="N3540" t="s">
        <v>86</v>
      </c>
      <c r="O3540" t="s">
        <v>15381</v>
      </c>
      <c r="W3540">
        <v>305800</v>
      </c>
      <c r="X3540" t="s">
        <v>78</v>
      </c>
      <c r="Y3540">
        <v>-468</v>
      </c>
      <c r="Z3540">
        <v>-7829</v>
      </c>
      <c r="AA3540" s="1"/>
      <c r="AC3540">
        <v>2010</v>
      </c>
      <c r="AD3540">
        <v>2</v>
      </c>
      <c r="AE3540">
        <v>10</v>
      </c>
      <c r="AF3540" s="2">
        <f>DATE(emdat_data[[#This Row],[Start Year]],emdat_data[[#This Row],[Start Month]],emdat_data[[#This Row],[Start Day]])</f>
        <v>40219</v>
      </c>
      <c r="AG3540">
        <v>2010</v>
      </c>
      <c r="AH3540">
        <v>2</v>
      </c>
      <c r="AI3540">
        <v>17</v>
      </c>
      <c r="AJ3540" s="2">
        <f>DATE(emdat_data[[#This Row],[End Year]],emdat_data[[#This Row],[End Month]],emdat_data[[#This Row],[End Day]])</f>
        <v>40226</v>
      </c>
      <c r="AK3540">
        <v>20</v>
      </c>
      <c r="AM3540">
        <v>80000</v>
      </c>
      <c r="AO3540">
        <v>80000</v>
      </c>
      <c r="AV3540">
        <v>74.509444078196097</v>
      </c>
      <c r="AX3540" t="s">
        <v>15382</v>
      </c>
      <c r="AY3540" t="s">
        <v>15383</v>
      </c>
    </row>
    <row r="3541" spans="1:51" hidden="1" x14ac:dyDescent="0.25">
      <c r="A3541" t="s">
        <v>13795</v>
      </c>
      <c r="B3541">
        <v>2010</v>
      </c>
      <c r="C3541">
        <v>66</v>
      </c>
      <c r="E3541" t="s">
        <v>50</v>
      </c>
      <c r="F3541" t="s">
        <v>71</v>
      </c>
      <c r="G3541" t="s">
        <v>72</v>
      </c>
      <c r="H3541" t="s">
        <v>102</v>
      </c>
      <c r="K3541" t="s">
        <v>93</v>
      </c>
      <c r="L3541" t="s">
        <v>94</v>
      </c>
      <c r="M3541" t="s">
        <v>95</v>
      </c>
      <c r="N3541" t="s">
        <v>96</v>
      </c>
      <c r="O3541" t="s">
        <v>13796</v>
      </c>
      <c r="P3541" t="s">
        <v>642</v>
      </c>
      <c r="U3541" t="s">
        <v>127</v>
      </c>
      <c r="W3541">
        <v>311900</v>
      </c>
      <c r="X3541" t="s">
        <v>78</v>
      </c>
      <c r="Y3541">
        <v>-3242</v>
      </c>
      <c r="Z3541">
        <v>14959</v>
      </c>
      <c r="AA3541" s="1"/>
      <c r="AC3541">
        <v>2010</v>
      </c>
      <c r="AD3541">
        <v>2</v>
      </c>
      <c r="AE3541">
        <v>13</v>
      </c>
      <c r="AF3541" s="2">
        <f>DATE(emdat_data[[#This Row],[Start Year]],emdat_data[[#This Row],[Start Month]],emdat_data[[#This Row],[Start Day]])</f>
        <v>40222</v>
      </c>
      <c r="AG3541">
        <v>2010</v>
      </c>
      <c r="AH3541">
        <v>2</v>
      </c>
      <c r="AI3541">
        <v>16</v>
      </c>
      <c r="AJ3541" s="2">
        <f>DATE(emdat_data[[#This Row],[End Year]],emdat_data[[#This Row],[End Month]],emdat_data[[#This Row],[End Day]])</f>
        <v>40225</v>
      </c>
      <c r="AV3541">
        <v>74.509444078196097</v>
      </c>
      <c r="AX3541" t="s">
        <v>13797</v>
      </c>
      <c r="AY3541" t="s">
        <v>13798</v>
      </c>
    </row>
    <row r="3542" spans="1:51" hidden="1" x14ac:dyDescent="0.25">
      <c r="A3542" t="s">
        <v>14047</v>
      </c>
      <c r="B3542">
        <v>2010</v>
      </c>
      <c r="C3542">
        <v>67</v>
      </c>
      <c r="E3542" t="s">
        <v>50</v>
      </c>
      <c r="F3542" t="s">
        <v>71</v>
      </c>
      <c r="G3542" t="s">
        <v>72</v>
      </c>
      <c r="H3542" t="s">
        <v>170</v>
      </c>
      <c r="K3542" t="s">
        <v>1207</v>
      </c>
      <c r="L3542" t="s">
        <v>1208</v>
      </c>
      <c r="M3542" t="s">
        <v>1194</v>
      </c>
      <c r="N3542" t="s">
        <v>86</v>
      </c>
      <c r="O3542" t="s">
        <v>14048</v>
      </c>
      <c r="P3542" t="s">
        <v>14049</v>
      </c>
      <c r="W3542">
        <v>2791</v>
      </c>
      <c r="X3542" t="s">
        <v>78</v>
      </c>
      <c r="Y3542">
        <v>1963</v>
      </c>
      <c r="Z3542">
        <v>-7056</v>
      </c>
      <c r="AA3542" s="1"/>
      <c r="AC3542">
        <v>2010</v>
      </c>
      <c r="AD3542">
        <v>2</v>
      </c>
      <c r="AE3542">
        <v>14</v>
      </c>
      <c r="AF3542" s="2">
        <f>DATE(emdat_data[[#This Row],[Start Year]],emdat_data[[#This Row],[Start Month]],emdat_data[[#This Row],[Start Day]])</f>
        <v>40223</v>
      </c>
      <c r="AG3542">
        <v>2010</v>
      </c>
      <c r="AH3542">
        <v>2</v>
      </c>
      <c r="AI3542">
        <v>15</v>
      </c>
      <c r="AJ3542" s="2">
        <f>DATE(emdat_data[[#This Row],[End Year]],emdat_data[[#This Row],[End Month]],emdat_data[[#This Row],[End Day]])</f>
        <v>40224</v>
      </c>
      <c r="AK3542">
        <v>1</v>
      </c>
      <c r="AM3542">
        <v>25700</v>
      </c>
      <c r="AO3542">
        <v>25700</v>
      </c>
      <c r="AV3542">
        <v>74.509444078196097</v>
      </c>
      <c r="AX3542" t="s">
        <v>14050</v>
      </c>
      <c r="AY3542" t="s">
        <v>14051</v>
      </c>
    </row>
    <row r="3543" spans="1:51" hidden="1" x14ac:dyDescent="0.25">
      <c r="A3543" t="s">
        <v>13647</v>
      </c>
      <c r="B3543">
        <v>2010</v>
      </c>
      <c r="C3543">
        <v>67</v>
      </c>
      <c r="E3543" t="s">
        <v>50</v>
      </c>
      <c r="F3543" t="s">
        <v>71</v>
      </c>
      <c r="G3543" t="s">
        <v>72</v>
      </c>
      <c r="H3543" t="s">
        <v>170</v>
      </c>
      <c r="K3543" t="s">
        <v>1342</v>
      </c>
      <c r="L3543" t="s">
        <v>1343</v>
      </c>
      <c r="M3543" t="s">
        <v>1194</v>
      </c>
      <c r="N3543" t="s">
        <v>86</v>
      </c>
      <c r="O3543" t="s">
        <v>4651</v>
      </c>
      <c r="P3543" t="s">
        <v>642</v>
      </c>
      <c r="Q3543" t="s">
        <v>176</v>
      </c>
      <c r="X3543" t="s">
        <v>78</v>
      </c>
      <c r="AA3543" s="1"/>
      <c r="AC3543">
        <v>2010</v>
      </c>
      <c r="AD3543">
        <v>2</v>
      </c>
      <c r="AE3543">
        <v>15</v>
      </c>
      <c r="AF3543" s="2">
        <f>DATE(emdat_data[[#This Row],[Start Year]],emdat_data[[#This Row],[Start Month]],emdat_data[[#This Row],[Start Day]])</f>
        <v>40224</v>
      </c>
      <c r="AG3543">
        <v>2010</v>
      </c>
      <c r="AH3543">
        <v>2</v>
      </c>
      <c r="AI3543">
        <v>15</v>
      </c>
      <c r="AJ3543" s="2">
        <f>DATE(emdat_data[[#This Row],[End Year]],emdat_data[[#This Row],[End Month]],emdat_data[[#This Row],[End Day]])</f>
        <v>40224</v>
      </c>
      <c r="AK3543">
        <v>4</v>
      </c>
      <c r="AL3543">
        <v>2</v>
      </c>
      <c r="AO3543">
        <v>2</v>
      </c>
      <c r="AV3543">
        <v>74.509444078196097</v>
      </c>
      <c r="AX3543" t="s">
        <v>4653</v>
      </c>
      <c r="AY3543" t="s">
        <v>4654</v>
      </c>
    </row>
    <row r="3544" spans="1:51" hidden="1" x14ac:dyDescent="0.25">
      <c r="A3544" t="s">
        <v>13648</v>
      </c>
      <c r="B3544">
        <v>2010</v>
      </c>
      <c r="C3544">
        <v>92</v>
      </c>
      <c r="D3544" t="s">
        <v>13649</v>
      </c>
      <c r="E3544" t="s">
        <v>50</v>
      </c>
      <c r="F3544" t="s">
        <v>71</v>
      </c>
      <c r="G3544" t="s">
        <v>72</v>
      </c>
      <c r="H3544" t="s">
        <v>102</v>
      </c>
      <c r="K3544" t="s">
        <v>1342</v>
      </c>
      <c r="L3544" t="s">
        <v>1343</v>
      </c>
      <c r="M3544" t="s">
        <v>1194</v>
      </c>
      <c r="N3544" t="s">
        <v>86</v>
      </c>
      <c r="O3544" t="s">
        <v>13650</v>
      </c>
      <c r="P3544" t="s">
        <v>642</v>
      </c>
      <c r="Q3544" t="s">
        <v>176</v>
      </c>
      <c r="W3544">
        <v>3836</v>
      </c>
      <c r="X3544" t="s">
        <v>78</v>
      </c>
      <c r="Y3544">
        <v>1842</v>
      </c>
      <c r="Z3544">
        <v>7377</v>
      </c>
      <c r="AA3544" s="1"/>
      <c r="AC3544">
        <v>2010</v>
      </c>
      <c r="AD3544">
        <v>2</v>
      </c>
      <c r="AE3544">
        <v>18</v>
      </c>
      <c r="AF3544" s="2">
        <f>DATE(emdat_data[[#This Row],[Start Year]],emdat_data[[#This Row],[Start Month]],emdat_data[[#This Row],[Start Day]])</f>
        <v>40227</v>
      </c>
      <c r="AG3544">
        <v>2010</v>
      </c>
      <c r="AH3544">
        <v>3</v>
      </c>
      <c r="AI3544">
        <v>2</v>
      </c>
      <c r="AJ3544" s="2">
        <f>DATE(emdat_data[[#This Row],[End Year]],emdat_data[[#This Row],[End Month]],emdat_data[[#This Row],[End Day]])</f>
        <v>40239</v>
      </c>
      <c r="AK3544">
        <v>27</v>
      </c>
      <c r="AM3544">
        <v>22085</v>
      </c>
      <c r="AO3544">
        <v>22085</v>
      </c>
      <c r="AV3544">
        <v>74.509444078196097</v>
      </c>
      <c r="AW3544" t="s">
        <v>13651</v>
      </c>
      <c r="AY3544" t="s">
        <v>13652</v>
      </c>
    </row>
    <row r="3545" spans="1:51" hidden="1" x14ac:dyDescent="0.25">
      <c r="A3545" t="s">
        <v>15370</v>
      </c>
      <c r="B3545">
        <v>2010</v>
      </c>
      <c r="C3545">
        <v>73</v>
      </c>
      <c r="E3545" t="s">
        <v>50</v>
      </c>
      <c r="F3545" t="s">
        <v>71</v>
      </c>
      <c r="G3545" t="s">
        <v>217</v>
      </c>
      <c r="H3545" t="s">
        <v>696</v>
      </c>
      <c r="K3545" t="s">
        <v>307</v>
      </c>
      <c r="L3545" t="s">
        <v>308</v>
      </c>
      <c r="M3545" t="s">
        <v>56</v>
      </c>
      <c r="N3545" t="s">
        <v>57</v>
      </c>
      <c r="O3545" t="s">
        <v>15371</v>
      </c>
      <c r="V3545">
        <v>193</v>
      </c>
      <c r="AA3545" s="1"/>
      <c r="AC3545">
        <v>2010</v>
      </c>
      <c r="AD3545">
        <v>2</v>
      </c>
      <c r="AE3545">
        <v>18</v>
      </c>
      <c r="AF3545" s="2">
        <f>DATE(emdat_data[[#This Row],[Start Year]],emdat_data[[#This Row],[Start Month]],emdat_data[[#This Row],[Start Day]])</f>
        <v>40227</v>
      </c>
      <c r="AG3545">
        <v>2010</v>
      </c>
      <c r="AH3545">
        <v>2</v>
      </c>
      <c r="AI3545">
        <v>18</v>
      </c>
      <c r="AJ3545" s="2">
        <f>DATE(emdat_data[[#This Row],[End Year]],emdat_data[[#This Row],[End Month]],emdat_data[[#This Row],[End Day]])</f>
        <v>40227</v>
      </c>
      <c r="AK3545">
        <v>31</v>
      </c>
      <c r="AL3545">
        <v>72</v>
      </c>
      <c r="AM3545">
        <v>3633</v>
      </c>
      <c r="AO3545">
        <v>3705</v>
      </c>
      <c r="AV3545">
        <v>74.509444078196097</v>
      </c>
      <c r="AX3545" t="s">
        <v>5749</v>
      </c>
      <c r="AY3545" t="s">
        <v>5750</v>
      </c>
    </row>
    <row r="3546" spans="1:51" hidden="1" x14ac:dyDescent="0.25">
      <c r="A3546" t="s">
        <v>15020</v>
      </c>
      <c r="B3546">
        <v>2010</v>
      </c>
      <c r="C3546">
        <v>68</v>
      </c>
      <c r="E3546" t="s">
        <v>50</v>
      </c>
      <c r="F3546" t="s">
        <v>71</v>
      </c>
      <c r="G3546" t="s">
        <v>72</v>
      </c>
      <c r="H3546" t="s">
        <v>102</v>
      </c>
      <c r="K3546" t="s">
        <v>318</v>
      </c>
      <c r="L3546" t="s">
        <v>319</v>
      </c>
      <c r="M3546" t="s">
        <v>197</v>
      </c>
      <c r="N3546" t="s">
        <v>190</v>
      </c>
      <c r="O3546" t="s">
        <v>15021</v>
      </c>
      <c r="P3546" t="s">
        <v>4129</v>
      </c>
      <c r="Q3546" t="s">
        <v>176</v>
      </c>
      <c r="R3546" t="s">
        <v>659</v>
      </c>
      <c r="S3546" t="s">
        <v>127</v>
      </c>
      <c r="V3546">
        <v>50</v>
      </c>
      <c r="W3546">
        <v>483</v>
      </c>
      <c r="X3546" t="s">
        <v>78</v>
      </c>
      <c r="Y3546">
        <v>3276</v>
      </c>
      <c r="Z3546">
        <v>-1697</v>
      </c>
      <c r="AA3546" s="1"/>
      <c r="AC3546">
        <v>2010</v>
      </c>
      <c r="AD3546">
        <v>2</v>
      </c>
      <c r="AE3546">
        <v>20</v>
      </c>
      <c r="AF3546" s="2">
        <f>DATE(emdat_data[[#This Row],[Start Year]],emdat_data[[#This Row],[Start Month]],emdat_data[[#This Row],[Start Day]])</f>
        <v>40229</v>
      </c>
      <c r="AG3546">
        <v>2010</v>
      </c>
      <c r="AH3546">
        <v>2</v>
      </c>
      <c r="AI3546">
        <v>21</v>
      </c>
      <c r="AJ3546" s="2">
        <f>DATE(emdat_data[[#This Row],[End Year]],emdat_data[[#This Row],[End Month]],emdat_data[[#This Row],[End Day]])</f>
        <v>40230</v>
      </c>
      <c r="AK3546">
        <v>43</v>
      </c>
      <c r="AL3546">
        <v>18</v>
      </c>
      <c r="AM3546">
        <v>600</v>
      </c>
      <c r="AO3546">
        <v>618</v>
      </c>
      <c r="AP3546">
        <v>1440751</v>
      </c>
      <c r="AQ3546">
        <v>1933649</v>
      </c>
      <c r="AR3546">
        <v>70000</v>
      </c>
      <c r="AS3546">
        <v>93948</v>
      </c>
      <c r="AT3546">
        <v>1350000</v>
      </c>
      <c r="AU3546">
        <v>1811851</v>
      </c>
      <c r="AV3546">
        <v>74.509444078196097</v>
      </c>
      <c r="AX3546" t="s">
        <v>15022</v>
      </c>
      <c r="AY3546" t="s">
        <v>15023</v>
      </c>
    </row>
    <row r="3547" spans="1:51" hidden="1" x14ac:dyDescent="0.25">
      <c r="A3547" t="s">
        <v>15299</v>
      </c>
      <c r="B3547">
        <v>2010</v>
      </c>
      <c r="C3547">
        <v>97</v>
      </c>
      <c r="D3547" t="s">
        <v>15300</v>
      </c>
      <c r="E3547" t="s">
        <v>50</v>
      </c>
      <c r="F3547" t="s">
        <v>71</v>
      </c>
      <c r="G3547" t="s">
        <v>72</v>
      </c>
      <c r="H3547" t="s">
        <v>102</v>
      </c>
      <c r="K3547" t="s">
        <v>280</v>
      </c>
      <c r="L3547" t="s">
        <v>281</v>
      </c>
      <c r="M3547" t="s">
        <v>260</v>
      </c>
      <c r="N3547" t="s">
        <v>76</v>
      </c>
      <c r="O3547" t="s">
        <v>15301</v>
      </c>
      <c r="P3547" t="s">
        <v>642</v>
      </c>
      <c r="W3547">
        <v>26370</v>
      </c>
      <c r="X3547" t="s">
        <v>78</v>
      </c>
      <c r="Y3547">
        <v>-1996</v>
      </c>
      <c r="Z3547">
        <v>3425</v>
      </c>
      <c r="AA3547" s="1"/>
      <c r="AB3547" t="s">
        <v>15302</v>
      </c>
      <c r="AC3547">
        <v>2010</v>
      </c>
      <c r="AD3547">
        <v>2</v>
      </c>
      <c r="AE3547">
        <v>22</v>
      </c>
      <c r="AF3547" s="2">
        <f>DATE(emdat_data[[#This Row],[Start Year]],emdat_data[[#This Row],[Start Month]],emdat_data[[#This Row],[Start Day]])</f>
        <v>40231</v>
      </c>
      <c r="AG3547">
        <v>2010</v>
      </c>
      <c r="AH3547">
        <v>3</v>
      </c>
      <c r="AI3547">
        <v>11</v>
      </c>
      <c r="AJ3547" s="2">
        <f>DATE(emdat_data[[#This Row],[End Year]],emdat_data[[#This Row],[End Month]],emdat_data[[#This Row],[End Day]])</f>
        <v>40248</v>
      </c>
      <c r="AK3547">
        <v>5</v>
      </c>
      <c r="AM3547">
        <v>17000</v>
      </c>
      <c r="AO3547">
        <v>17000</v>
      </c>
      <c r="AV3547">
        <v>74.509444078196097</v>
      </c>
      <c r="AW3547" t="s">
        <v>15303</v>
      </c>
      <c r="AX3547" t="s">
        <v>15304</v>
      </c>
      <c r="AY3547" t="s">
        <v>15305</v>
      </c>
    </row>
    <row r="3548" spans="1:51" hidden="1" x14ac:dyDescent="0.25">
      <c r="A3548" t="s">
        <v>16040</v>
      </c>
      <c r="B3548">
        <v>2010</v>
      </c>
      <c r="C3548">
        <v>70</v>
      </c>
      <c r="E3548" t="s">
        <v>50</v>
      </c>
      <c r="F3548" t="s">
        <v>71</v>
      </c>
      <c r="G3548" t="s">
        <v>217</v>
      </c>
      <c r="H3548" t="s">
        <v>217</v>
      </c>
      <c r="K3548" t="s">
        <v>434</v>
      </c>
      <c r="L3548" t="s">
        <v>435</v>
      </c>
      <c r="M3548" t="s">
        <v>260</v>
      </c>
      <c r="N3548" t="s">
        <v>76</v>
      </c>
      <c r="O3548" t="s">
        <v>16041</v>
      </c>
      <c r="P3548" t="s">
        <v>642</v>
      </c>
      <c r="AA3548" s="1"/>
      <c r="AC3548">
        <v>2010</v>
      </c>
      <c r="AD3548">
        <v>2</v>
      </c>
      <c r="AE3548">
        <v>22</v>
      </c>
      <c r="AF3548" s="2">
        <f>DATE(emdat_data[[#This Row],[Start Year]],emdat_data[[#This Row],[Start Month]],emdat_data[[#This Row],[Start Day]])</f>
        <v>40231</v>
      </c>
      <c r="AG3548">
        <v>2010</v>
      </c>
      <c r="AH3548">
        <v>2</v>
      </c>
      <c r="AI3548">
        <v>22</v>
      </c>
      <c r="AJ3548" s="2">
        <f>DATE(emdat_data[[#This Row],[End Year]],emdat_data[[#This Row],[End Month]],emdat_data[[#This Row],[End Day]])</f>
        <v>40231</v>
      </c>
      <c r="AK3548">
        <v>9</v>
      </c>
      <c r="AN3548">
        <v>150</v>
      </c>
      <c r="AO3548">
        <v>150</v>
      </c>
      <c r="AV3548">
        <v>74.509444078196097</v>
      </c>
      <c r="AX3548" t="s">
        <v>16042</v>
      </c>
      <c r="AY3548" t="s">
        <v>16043</v>
      </c>
    </row>
    <row r="3549" spans="1:51" hidden="1" x14ac:dyDescent="0.25">
      <c r="A3549" t="s">
        <v>13662</v>
      </c>
      <c r="B3549">
        <v>2010</v>
      </c>
      <c r="C3549">
        <v>75</v>
      </c>
      <c r="E3549" t="s">
        <v>50</v>
      </c>
      <c r="F3549" t="s">
        <v>71</v>
      </c>
      <c r="G3549" t="s">
        <v>72</v>
      </c>
      <c r="H3549" t="s">
        <v>102</v>
      </c>
      <c r="K3549" t="s">
        <v>171</v>
      </c>
      <c r="L3549" t="s">
        <v>172</v>
      </c>
      <c r="M3549" t="s">
        <v>173</v>
      </c>
      <c r="N3549" t="s">
        <v>57</v>
      </c>
      <c r="O3549" t="s">
        <v>13663</v>
      </c>
      <c r="P3549" t="s">
        <v>642</v>
      </c>
      <c r="Q3549" t="s">
        <v>176</v>
      </c>
      <c r="X3549" t="s">
        <v>78</v>
      </c>
      <c r="AA3549" s="1"/>
      <c r="AC3549">
        <v>2010</v>
      </c>
      <c r="AD3549">
        <v>2</v>
      </c>
      <c r="AE3549">
        <v>23</v>
      </c>
      <c r="AF3549" s="2">
        <f>DATE(emdat_data[[#This Row],[Start Year]],emdat_data[[#This Row],[Start Month]],emdat_data[[#This Row],[Start Day]])</f>
        <v>40232</v>
      </c>
      <c r="AG3549">
        <v>2010</v>
      </c>
      <c r="AH3549">
        <v>3</v>
      </c>
      <c r="AI3549">
        <v>1</v>
      </c>
      <c r="AJ3549" s="2">
        <f>DATE(emdat_data[[#This Row],[End Year]],emdat_data[[#This Row],[End Month]],emdat_data[[#This Row],[End Day]])</f>
        <v>40238</v>
      </c>
      <c r="AK3549">
        <v>44</v>
      </c>
      <c r="AN3549">
        <v>100</v>
      </c>
      <c r="AO3549">
        <v>100</v>
      </c>
      <c r="AV3549">
        <v>74.509444078196097</v>
      </c>
      <c r="AX3549" t="s">
        <v>5216</v>
      </c>
      <c r="AY3549" t="s">
        <v>5217</v>
      </c>
    </row>
    <row r="3550" spans="1:51" hidden="1" x14ac:dyDescent="0.25">
      <c r="A3550" t="s">
        <v>15582</v>
      </c>
      <c r="B3550">
        <v>2010</v>
      </c>
      <c r="C3550">
        <v>89</v>
      </c>
      <c r="E3550" t="s">
        <v>50</v>
      </c>
      <c r="F3550" t="s">
        <v>63</v>
      </c>
      <c r="G3550" t="s">
        <v>82</v>
      </c>
      <c r="H3550" t="s">
        <v>157</v>
      </c>
      <c r="I3550" t="s">
        <v>158</v>
      </c>
      <c r="K3550" t="s">
        <v>357</v>
      </c>
      <c r="L3550" t="s">
        <v>358</v>
      </c>
      <c r="M3550" t="s">
        <v>146</v>
      </c>
      <c r="N3550" t="s">
        <v>86</v>
      </c>
      <c r="O3550" t="s">
        <v>15583</v>
      </c>
      <c r="U3550" t="s">
        <v>127</v>
      </c>
      <c r="W3550">
        <v>151</v>
      </c>
      <c r="X3550" t="s">
        <v>88</v>
      </c>
      <c r="AA3550" s="1"/>
      <c r="AC3550">
        <v>2010</v>
      </c>
      <c r="AD3550">
        <v>2</v>
      </c>
      <c r="AE3550">
        <v>23</v>
      </c>
      <c r="AF3550" s="2">
        <f>DATE(emdat_data[[#This Row],[Start Year]],emdat_data[[#This Row],[Start Month]],emdat_data[[#This Row],[Start Day]])</f>
        <v>40232</v>
      </c>
      <c r="AG3550">
        <v>2010</v>
      </c>
      <c r="AH3550">
        <v>2</v>
      </c>
      <c r="AI3550">
        <v>28</v>
      </c>
      <c r="AJ3550" s="2">
        <f>DATE(emdat_data[[#This Row],[End Year]],emdat_data[[#This Row],[End Month]],emdat_data[[#This Row],[End Day]])</f>
        <v>40237</v>
      </c>
      <c r="AK3550">
        <v>1</v>
      </c>
      <c r="AR3550">
        <v>450000</v>
      </c>
      <c r="AS3550">
        <v>603950</v>
      </c>
      <c r="AT3550">
        <v>500000</v>
      </c>
      <c r="AU3550">
        <v>671056</v>
      </c>
      <c r="AV3550">
        <v>74.509444078196097</v>
      </c>
      <c r="AW3550" t="s">
        <v>15584</v>
      </c>
      <c r="AY3550" t="s">
        <v>15585</v>
      </c>
    </row>
    <row r="3551" spans="1:51" hidden="1" x14ac:dyDescent="0.25">
      <c r="A3551" t="s">
        <v>13940</v>
      </c>
      <c r="B3551">
        <v>2010</v>
      </c>
      <c r="C3551">
        <v>87</v>
      </c>
      <c r="E3551" t="s">
        <v>50</v>
      </c>
      <c r="F3551" t="s">
        <v>51</v>
      </c>
      <c r="G3551" t="s">
        <v>52</v>
      </c>
      <c r="H3551" t="s">
        <v>53</v>
      </c>
      <c r="K3551" t="s">
        <v>159</v>
      </c>
      <c r="L3551" t="s">
        <v>160</v>
      </c>
      <c r="M3551" t="s">
        <v>161</v>
      </c>
      <c r="N3551" t="s">
        <v>57</v>
      </c>
      <c r="O3551" t="s">
        <v>1078</v>
      </c>
      <c r="W3551">
        <v>5</v>
      </c>
      <c r="X3551" t="s">
        <v>59</v>
      </c>
      <c r="Y3551">
        <v>25523</v>
      </c>
      <c r="Z3551">
        <v>101903</v>
      </c>
      <c r="AA3551" s="1">
        <v>0.53888888888888886</v>
      </c>
      <c r="AC3551">
        <v>2010</v>
      </c>
      <c r="AD3551">
        <v>2</v>
      </c>
      <c r="AE3551">
        <v>25</v>
      </c>
      <c r="AF3551" s="2">
        <f>DATE(emdat_data[[#This Row],[Start Year]],emdat_data[[#This Row],[Start Month]],emdat_data[[#This Row],[Start Day]])</f>
        <v>40234</v>
      </c>
      <c r="AG3551">
        <v>2010</v>
      </c>
      <c r="AH3551">
        <v>2</v>
      </c>
      <c r="AI3551">
        <v>25</v>
      </c>
      <c r="AJ3551" s="2">
        <f>DATE(emdat_data[[#This Row],[End Year]],emdat_data[[#This Row],[End Month]],emdat_data[[#This Row],[End Day]])</f>
        <v>40234</v>
      </c>
      <c r="AL3551">
        <v>11</v>
      </c>
      <c r="AM3551">
        <v>50000</v>
      </c>
      <c r="AO3551">
        <v>50011</v>
      </c>
      <c r="AV3551">
        <v>74.509444078196097</v>
      </c>
      <c r="AX3551" t="s">
        <v>1079</v>
      </c>
      <c r="AY3551" t="s">
        <v>1080</v>
      </c>
    </row>
    <row r="3552" spans="1:51" hidden="1" x14ac:dyDescent="0.25">
      <c r="A3552" t="s">
        <v>15554</v>
      </c>
      <c r="B3552">
        <v>2010</v>
      </c>
      <c r="C3552">
        <v>84</v>
      </c>
      <c r="D3552" t="s">
        <v>15555</v>
      </c>
      <c r="E3552" t="s">
        <v>50</v>
      </c>
      <c r="F3552" t="s">
        <v>71</v>
      </c>
      <c r="G3552" t="s">
        <v>217</v>
      </c>
      <c r="H3552" t="s">
        <v>217</v>
      </c>
      <c r="K3552" t="s">
        <v>2972</v>
      </c>
      <c r="L3552" t="s">
        <v>2973</v>
      </c>
      <c r="M3552" t="s">
        <v>260</v>
      </c>
      <c r="N3552" t="s">
        <v>76</v>
      </c>
      <c r="O3552" t="s">
        <v>15556</v>
      </c>
      <c r="P3552" t="s">
        <v>642</v>
      </c>
      <c r="S3552" t="s">
        <v>127</v>
      </c>
      <c r="V3552">
        <v>339</v>
      </c>
      <c r="AA3552" s="1"/>
      <c r="AC3552">
        <v>2010</v>
      </c>
      <c r="AD3552">
        <v>2</v>
      </c>
      <c r="AE3552">
        <v>25</v>
      </c>
      <c r="AF3552" s="2">
        <f>DATE(emdat_data[[#This Row],[Start Year]],emdat_data[[#This Row],[Start Month]],emdat_data[[#This Row],[Start Day]])</f>
        <v>40234</v>
      </c>
      <c r="AG3552">
        <v>2010</v>
      </c>
      <c r="AH3552">
        <v>3</v>
      </c>
      <c r="AI3552">
        <v>1</v>
      </c>
      <c r="AJ3552" s="2">
        <f>DATE(emdat_data[[#This Row],[End Year]],emdat_data[[#This Row],[End Month]],emdat_data[[#This Row],[End Day]])</f>
        <v>40238</v>
      </c>
      <c r="AK3552">
        <v>388</v>
      </c>
      <c r="AL3552">
        <v>10</v>
      </c>
      <c r="AM3552">
        <v>12785</v>
      </c>
      <c r="AO3552">
        <v>12795</v>
      </c>
      <c r="AV3552">
        <v>74.509444078196097</v>
      </c>
      <c r="AW3552" t="s">
        <v>15557</v>
      </c>
      <c r="AX3552" t="s">
        <v>15558</v>
      </c>
      <c r="AY3552" t="s">
        <v>15559</v>
      </c>
    </row>
    <row r="3553" spans="1:51" hidden="1" x14ac:dyDescent="0.25">
      <c r="A3553" t="s">
        <v>13675</v>
      </c>
      <c r="B3553">
        <v>2010</v>
      </c>
      <c r="C3553">
        <v>91</v>
      </c>
      <c r="D3553" t="s">
        <v>13676</v>
      </c>
      <c r="E3553" t="s">
        <v>50</v>
      </c>
      <c r="F3553" t="s">
        <v>51</v>
      </c>
      <c r="G3553" t="s">
        <v>52</v>
      </c>
      <c r="H3553" t="s">
        <v>1617</v>
      </c>
      <c r="K3553" t="s">
        <v>151</v>
      </c>
      <c r="L3553" t="s">
        <v>152</v>
      </c>
      <c r="M3553" t="s">
        <v>85</v>
      </c>
      <c r="N3553" t="s">
        <v>86</v>
      </c>
      <c r="O3553" t="s">
        <v>13677</v>
      </c>
      <c r="Q3553" t="s">
        <v>1619</v>
      </c>
      <c r="S3553" t="s">
        <v>127</v>
      </c>
      <c r="T3553" t="s">
        <v>127</v>
      </c>
      <c r="U3553" t="s">
        <v>127</v>
      </c>
      <c r="V3553">
        <v>68705</v>
      </c>
      <c r="W3553">
        <v>9</v>
      </c>
      <c r="X3553" t="s">
        <v>59</v>
      </c>
      <c r="Y3553">
        <v>-36122</v>
      </c>
      <c r="Z3553">
        <v>-72898</v>
      </c>
      <c r="AA3553" s="1">
        <v>0.14861111111111111</v>
      </c>
      <c r="AC3553">
        <v>2010</v>
      </c>
      <c r="AD3553">
        <v>2</v>
      </c>
      <c r="AE3553">
        <v>27</v>
      </c>
      <c r="AF3553" s="2">
        <f>DATE(emdat_data[[#This Row],[Start Year]],emdat_data[[#This Row],[Start Month]],emdat_data[[#This Row],[Start Day]])</f>
        <v>40236</v>
      </c>
      <c r="AG3553">
        <v>2010</v>
      </c>
      <c r="AH3553">
        <v>2</v>
      </c>
      <c r="AI3553">
        <v>27</v>
      </c>
      <c r="AJ3553" s="2">
        <f>DATE(emdat_data[[#This Row],[End Year]],emdat_data[[#This Row],[End Month]],emdat_data[[#This Row],[End Day]])</f>
        <v>40236</v>
      </c>
      <c r="AK3553">
        <v>562</v>
      </c>
      <c r="AL3553">
        <v>10334</v>
      </c>
      <c r="AM3553">
        <v>1861222</v>
      </c>
      <c r="AN3553">
        <v>800000</v>
      </c>
      <c r="AO3553">
        <v>2671556</v>
      </c>
      <c r="AR3553">
        <v>8000000</v>
      </c>
      <c r="AS3553">
        <v>10736894</v>
      </c>
      <c r="AT3553">
        <v>30000000</v>
      </c>
      <c r="AU3553">
        <v>40263352</v>
      </c>
      <c r="AV3553">
        <v>74.509444078196097</v>
      </c>
      <c r="AW3553" t="s">
        <v>13678</v>
      </c>
      <c r="AY3553" t="s">
        <v>13679</v>
      </c>
    </row>
    <row r="3554" spans="1:51" hidden="1" x14ac:dyDescent="0.25">
      <c r="A3554" t="s">
        <v>14074</v>
      </c>
      <c r="B3554">
        <v>2010</v>
      </c>
      <c r="C3554">
        <v>88</v>
      </c>
      <c r="E3554" t="s">
        <v>50</v>
      </c>
      <c r="F3554" t="s">
        <v>63</v>
      </c>
      <c r="G3554" t="s">
        <v>82</v>
      </c>
      <c r="H3554" t="s">
        <v>789</v>
      </c>
      <c r="J3554" t="s">
        <v>13730</v>
      </c>
      <c r="K3554" t="s">
        <v>1231</v>
      </c>
      <c r="L3554" t="s">
        <v>1232</v>
      </c>
      <c r="M3554" t="s">
        <v>197</v>
      </c>
      <c r="N3554" t="s">
        <v>190</v>
      </c>
      <c r="O3554" t="s">
        <v>14075</v>
      </c>
      <c r="W3554">
        <v>160</v>
      </c>
      <c r="X3554" t="s">
        <v>88</v>
      </c>
      <c r="AA3554" s="1"/>
      <c r="AC3554">
        <v>2010</v>
      </c>
      <c r="AD3554">
        <v>2</v>
      </c>
      <c r="AE3554">
        <v>27</v>
      </c>
      <c r="AF3554" s="2">
        <f>DATE(emdat_data[[#This Row],[Start Year]],emdat_data[[#This Row],[Start Month]],emdat_data[[#This Row],[Start Day]])</f>
        <v>40236</v>
      </c>
      <c r="AG3554">
        <v>2010</v>
      </c>
      <c r="AH3554">
        <v>2</v>
      </c>
      <c r="AI3554">
        <v>28</v>
      </c>
      <c r="AJ3554" s="2">
        <f>DATE(emdat_data[[#This Row],[End Year]],emdat_data[[#This Row],[End Month]],emdat_data[[#This Row],[End Day]])</f>
        <v>40237</v>
      </c>
      <c r="AK3554">
        <v>3</v>
      </c>
      <c r="AR3554">
        <v>137000</v>
      </c>
      <c r="AS3554">
        <v>183869</v>
      </c>
      <c r="AT3554">
        <v>340000</v>
      </c>
      <c r="AU3554">
        <v>456318</v>
      </c>
      <c r="AV3554">
        <v>74.509444078196097</v>
      </c>
      <c r="AW3554" t="s">
        <v>14076</v>
      </c>
      <c r="AX3554" t="s">
        <v>14077</v>
      </c>
      <c r="AY3554" t="s">
        <v>14078</v>
      </c>
    </row>
    <row r="3555" spans="1:51" hidden="1" x14ac:dyDescent="0.25">
      <c r="A3555" t="s">
        <v>15434</v>
      </c>
      <c r="B3555">
        <v>2010</v>
      </c>
      <c r="C3555">
        <v>88</v>
      </c>
      <c r="E3555" t="s">
        <v>50</v>
      </c>
      <c r="F3555" t="s">
        <v>63</v>
      </c>
      <c r="G3555" t="s">
        <v>82</v>
      </c>
      <c r="H3555" t="s">
        <v>789</v>
      </c>
      <c r="J3555" t="s">
        <v>13730</v>
      </c>
      <c r="K3555" t="s">
        <v>318</v>
      </c>
      <c r="L3555" t="s">
        <v>319</v>
      </c>
      <c r="M3555" t="s">
        <v>197</v>
      </c>
      <c r="N3555" t="s">
        <v>190</v>
      </c>
      <c r="O3555" t="s">
        <v>15435</v>
      </c>
      <c r="W3555">
        <v>140</v>
      </c>
      <c r="X3555" t="s">
        <v>88</v>
      </c>
      <c r="AA3555" s="1"/>
      <c r="AC3555">
        <v>2010</v>
      </c>
      <c r="AD3555">
        <v>2</v>
      </c>
      <c r="AE3555">
        <v>27</v>
      </c>
      <c r="AF3555" s="2">
        <f>DATE(emdat_data[[#This Row],[Start Year]],emdat_data[[#This Row],[Start Month]],emdat_data[[#This Row],[Start Day]])</f>
        <v>40236</v>
      </c>
      <c r="AG3555">
        <v>2010</v>
      </c>
      <c r="AH3555">
        <v>2</v>
      </c>
      <c r="AI3555">
        <v>27</v>
      </c>
      <c r="AJ3555" s="2">
        <f>DATE(emdat_data[[#This Row],[End Year]],emdat_data[[#This Row],[End Month]],emdat_data[[#This Row],[End Day]])</f>
        <v>40236</v>
      </c>
      <c r="AK3555">
        <v>3</v>
      </c>
      <c r="AR3555">
        <v>70000</v>
      </c>
      <c r="AS3555">
        <v>93948</v>
      </c>
      <c r="AT3555">
        <v>270000</v>
      </c>
      <c r="AU3555">
        <v>362370</v>
      </c>
      <c r="AV3555">
        <v>74.509444078196097</v>
      </c>
      <c r="AX3555" t="s">
        <v>15436</v>
      </c>
      <c r="AY3555" t="s">
        <v>15437</v>
      </c>
    </row>
    <row r="3556" spans="1:51" hidden="1" x14ac:dyDescent="0.25">
      <c r="A3556" t="s">
        <v>13729</v>
      </c>
      <c r="B3556">
        <v>2010</v>
      </c>
      <c r="C3556">
        <v>88</v>
      </c>
      <c r="E3556" t="s">
        <v>50</v>
      </c>
      <c r="F3556" t="s">
        <v>63</v>
      </c>
      <c r="G3556" t="s">
        <v>82</v>
      </c>
      <c r="H3556" t="s">
        <v>789</v>
      </c>
      <c r="J3556" t="s">
        <v>13730</v>
      </c>
      <c r="K3556" t="s">
        <v>187</v>
      </c>
      <c r="L3556" t="s">
        <v>188</v>
      </c>
      <c r="M3556" t="s">
        <v>189</v>
      </c>
      <c r="N3556" t="s">
        <v>190</v>
      </c>
      <c r="O3556" t="s">
        <v>13731</v>
      </c>
      <c r="Q3556" t="s">
        <v>72</v>
      </c>
      <c r="U3556" t="s">
        <v>127</v>
      </c>
      <c r="W3556">
        <v>140</v>
      </c>
      <c r="X3556" t="s">
        <v>88</v>
      </c>
      <c r="AA3556" s="1"/>
      <c r="AC3556">
        <v>2010</v>
      </c>
      <c r="AD3556">
        <v>2</v>
      </c>
      <c r="AE3556">
        <v>28</v>
      </c>
      <c r="AF3556" s="2">
        <f>DATE(emdat_data[[#This Row],[Start Year]],emdat_data[[#This Row],[Start Month]],emdat_data[[#This Row],[Start Day]])</f>
        <v>40237</v>
      </c>
      <c r="AG3556">
        <v>2010</v>
      </c>
      <c r="AH3556">
        <v>3</v>
      </c>
      <c r="AI3556">
        <v>2</v>
      </c>
      <c r="AJ3556" s="2">
        <f>DATE(emdat_data[[#This Row],[End Year]],emdat_data[[#This Row],[End Month]],emdat_data[[#This Row],[End Day]])</f>
        <v>40239</v>
      </c>
      <c r="AK3556">
        <v>53</v>
      </c>
      <c r="AL3556">
        <v>79</v>
      </c>
      <c r="AM3556">
        <v>500000</v>
      </c>
      <c r="AO3556">
        <v>500079</v>
      </c>
      <c r="AR3556">
        <v>2100000</v>
      </c>
      <c r="AS3556">
        <v>2818435</v>
      </c>
      <c r="AT3556">
        <v>4230000</v>
      </c>
      <c r="AU3556">
        <v>5677133</v>
      </c>
      <c r="AV3556">
        <v>74.509444078196097</v>
      </c>
      <c r="AX3556" t="s">
        <v>13732</v>
      </c>
      <c r="AY3556" t="s">
        <v>13733</v>
      </c>
    </row>
    <row r="3557" spans="1:51" hidden="1" x14ac:dyDescent="0.25">
      <c r="A3557" t="s">
        <v>13799</v>
      </c>
      <c r="B3557">
        <v>2010</v>
      </c>
      <c r="C3557">
        <v>103</v>
      </c>
      <c r="E3557" t="s">
        <v>50</v>
      </c>
      <c r="F3557" t="s">
        <v>71</v>
      </c>
      <c r="G3557" t="s">
        <v>72</v>
      </c>
      <c r="H3557" t="s">
        <v>102</v>
      </c>
      <c r="K3557" t="s">
        <v>93</v>
      </c>
      <c r="L3557" t="s">
        <v>94</v>
      </c>
      <c r="M3557" t="s">
        <v>95</v>
      </c>
      <c r="N3557" t="s">
        <v>96</v>
      </c>
      <c r="O3557" t="s">
        <v>13800</v>
      </c>
      <c r="P3557" t="s">
        <v>642</v>
      </c>
      <c r="U3557" t="s">
        <v>127</v>
      </c>
      <c r="W3557">
        <v>431681</v>
      </c>
      <c r="X3557" t="s">
        <v>78</v>
      </c>
      <c r="Y3557">
        <v>-2621</v>
      </c>
      <c r="Z3557">
        <v>14795</v>
      </c>
      <c r="AA3557" s="1"/>
      <c r="AC3557">
        <v>2010</v>
      </c>
      <c r="AD3557">
        <v>2</v>
      </c>
      <c r="AE3557">
        <v>28</v>
      </c>
      <c r="AF3557" s="2">
        <f>DATE(emdat_data[[#This Row],[Start Year]],emdat_data[[#This Row],[Start Month]],emdat_data[[#This Row],[Start Day]])</f>
        <v>40237</v>
      </c>
      <c r="AG3557">
        <v>2010</v>
      </c>
      <c r="AH3557">
        <v>3</v>
      </c>
      <c r="AI3557">
        <v>17</v>
      </c>
      <c r="AJ3557" s="2">
        <f>DATE(emdat_data[[#This Row],[End Year]],emdat_data[[#This Row],[End Month]],emdat_data[[#This Row],[End Day]])</f>
        <v>40254</v>
      </c>
      <c r="AR3557">
        <v>48000</v>
      </c>
      <c r="AS3557">
        <v>64421</v>
      </c>
      <c r="AT3557">
        <v>109000</v>
      </c>
      <c r="AU3557">
        <v>146290</v>
      </c>
      <c r="AV3557">
        <v>74.509444078196097</v>
      </c>
      <c r="AX3557" t="s">
        <v>13801</v>
      </c>
      <c r="AY3557" t="s">
        <v>13802</v>
      </c>
    </row>
    <row r="3558" spans="1:51" hidden="1" x14ac:dyDescent="0.25">
      <c r="A3558" t="s">
        <v>13838</v>
      </c>
      <c r="B3558">
        <v>2010</v>
      </c>
      <c r="C3558">
        <v>88</v>
      </c>
      <c r="E3558" t="s">
        <v>50</v>
      </c>
      <c r="F3558" t="s">
        <v>63</v>
      </c>
      <c r="G3558" t="s">
        <v>82</v>
      </c>
      <c r="H3558" t="s">
        <v>789</v>
      </c>
      <c r="J3558" t="s">
        <v>13730</v>
      </c>
      <c r="K3558" t="s">
        <v>778</v>
      </c>
      <c r="L3558" t="s">
        <v>779</v>
      </c>
      <c r="M3558" t="s">
        <v>189</v>
      </c>
      <c r="N3558" t="s">
        <v>190</v>
      </c>
      <c r="O3558" t="s">
        <v>13839</v>
      </c>
      <c r="X3558" t="s">
        <v>88</v>
      </c>
      <c r="AA3558" s="1"/>
      <c r="AC3558">
        <v>2010</v>
      </c>
      <c r="AD3558">
        <v>2</v>
      </c>
      <c r="AE3558">
        <v>28</v>
      </c>
      <c r="AF3558" s="2">
        <f>DATE(emdat_data[[#This Row],[Start Year]],emdat_data[[#This Row],[Start Month]],emdat_data[[#This Row],[Start Day]])</f>
        <v>40237</v>
      </c>
      <c r="AG3558">
        <v>2010</v>
      </c>
      <c r="AH3558">
        <v>2</v>
      </c>
      <c r="AI3558">
        <v>28</v>
      </c>
      <c r="AJ3558" s="2">
        <f>DATE(emdat_data[[#This Row],[End Year]],emdat_data[[#This Row],[End Month]],emdat_data[[#This Row],[End Day]])</f>
        <v>40237</v>
      </c>
      <c r="AK3558">
        <v>1</v>
      </c>
      <c r="AR3558">
        <v>80000</v>
      </c>
      <c r="AS3558">
        <v>107369</v>
      </c>
      <c r="AT3558">
        <v>160000</v>
      </c>
      <c r="AU3558">
        <v>214738</v>
      </c>
      <c r="AV3558">
        <v>74.509444078196097</v>
      </c>
      <c r="AW3558" t="s">
        <v>3918</v>
      </c>
      <c r="AY3558" t="s">
        <v>3919</v>
      </c>
    </row>
    <row r="3559" spans="1:51" hidden="1" x14ac:dyDescent="0.25">
      <c r="A3559" t="s">
        <v>13927</v>
      </c>
      <c r="B3559">
        <v>2010</v>
      </c>
      <c r="C3559">
        <v>88</v>
      </c>
      <c r="E3559" t="s">
        <v>50</v>
      </c>
      <c r="F3559" t="s">
        <v>63</v>
      </c>
      <c r="G3559" t="s">
        <v>82</v>
      </c>
      <c r="H3559" t="s">
        <v>789</v>
      </c>
      <c r="J3559" t="s">
        <v>13730</v>
      </c>
      <c r="K3559" t="s">
        <v>596</v>
      </c>
      <c r="L3559" t="s">
        <v>597</v>
      </c>
      <c r="M3559" t="s">
        <v>189</v>
      </c>
      <c r="N3559" t="s">
        <v>190</v>
      </c>
      <c r="O3559" t="s">
        <v>8349</v>
      </c>
      <c r="X3559" t="s">
        <v>88</v>
      </c>
      <c r="AA3559" s="1"/>
      <c r="AC3559">
        <v>2010</v>
      </c>
      <c r="AD3559">
        <v>2</v>
      </c>
      <c r="AE3559">
        <v>28</v>
      </c>
      <c r="AF3559" s="2">
        <f>DATE(emdat_data[[#This Row],[Start Year]],emdat_data[[#This Row],[Start Month]],emdat_data[[#This Row],[Start Day]])</f>
        <v>40237</v>
      </c>
      <c r="AG3559">
        <v>2010</v>
      </c>
      <c r="AH3559">
        <v>2</v>
      </c>
      <c r="AI3559">
        <v>28</v>
      </c>
      <c r="AJ3559" s="2">
        <f>DATE(emdat_data[[#This Row],[End Year]],emdat_data[[#This Row],[End Month]],emdat_data[[#This Row],[End Day]])</f>
        <v>40237</v>
      </c>
      <c r="AR3559">
        <v>9000</v>
      </c>
      <c r="AS3559">
        <v>12079</v>
      </c>
      <c r="AT3559">
        <v>14000</v>
      </c>
      <c r="AU3559">
        <v>18790</v>
      </c>
      <c r="AV3559">
        <v>74.509444078196097</v>
      </c>
      <c r="AW3559" t="s">
        <v>880</v>
      </c>
      <c r="AY3559" t="s">
        <v>881</v>
      </c>
    </row>
    <row r="3560" spans="1:51" hidden="1" x14ac:dyDescent="0.25">
      <c r="A3560" t="s">
        <v>14038</v>
      </c>
      <c r="B3560">
        <v>2010</v>
      </c>
      <c r="C3560">
        <v>88</v>
      </c>
      <c r="E3560" t="s">
        <v>50</v>
      </c>
      <c r="F3560" t="s">
        <v>63</v>
      </c>
      <c r="G3560" t="s">
        <v>82</v>
      </c>
      <c r="H3560" t="s">
        <v>789</v>
      </c>
      <c r="J3560" t="s">
        <v>13730</v>
      </c>
      <c r="K3560" t="s">
        <v>1200</v>
      </c>
      <c r="L3560" t="s">
        <v>1201</v>
      </c>
      <c r="M3560" t="s">
        <v>189</v>
      </c>
      <c r="N3560" t="s">
        <v>190</v>
      </c>
      <c r="O3560" t="s">
        <v>14039</v>
      </c>
      <c r="W3560">
        <v>130</v>
      </c>
      <c r="X3560" t="s">
        <v>88</v>
      </c>
      <c r="AA3560" s="1"/>
      <c r="AC3560">
        <v>2010</v>
      </c>
      <c r="AD3560">
        <v>2</v>
      </c>
      <c r="AE3560">
        <v>28</v>
      </c>
      <c r="AF3560" s="2">
        <f>DATE(emdat_data[[#This Row],[Start Year]],emdat_data[[#This Row],[Start Month]],emdat_data[[#This Row],[Start Day]])</f>
        <v>40237</v>
      </c>
      <c r="AG3560">
        <v>2010</v>
      </c>
      <c r="AH3560">
        <v>2</v>
      </c>
      <c r="AI3560">
        <v>28</v>
      </c>
      <c r="AJ3560" s="2">
        <f>DATE(emdat_data[[#This Row],[End Year]],emdat_data[[#This Row],[End Month]],emdat_data[[#This Row],[End Day]])</f>
        <v>40237</v>
      </c>
      <c r="AK3560">
        <v>4</v>
      </c>
      <c r="AR3560">
        <v>680000</v>
      </c>
      <c r="AS3560">
        <v>912636</v>
      </c>
      <c r="AT3560">
        <v>1000000</v>
      </c>
      <c r="AU3560">
        <v>1342112</v>
      </c>
      <c r="AV3560">
        <v>74.509444078196097</v>
      </c>
      <c r="AW3560" t="s">
        <v>14040</v>
      </c>
      <c r="AY3560" t="s">
        <v>14041</v>
      </c>
    </row>
    <row r="3561" spans="1:51" hidden="1" x14ac:dyDescent="0.25">
      <c r="A3561" t="s">
        <v>14103</v>
      </c>
      <c r="B3561">
        <v>2010</v>
      </c>
      <c r="C3561">
        <v>88</v>
      </c>
      <c r="E3561" t="s">
        <v>50</v>
      </c>
      <c r="F3561" t="s">
        <v>63</v>
      </c>
      <c r="G3561" t="s">
        <v>82</v>
      </c>
      <c r="H3561" t="s">
        <v>789</v>
      </c>
      <c r="J3561" t="s">
        <v>13730</v>
      </c>
      <c r="K3561" t="s">
        <v>1292</v>
      </c>
      <c r="L3561" t="s">
        <v>1293</v>
      </c>
      <c r="M3561" t="s">
        <v>1294</v>
      </c>
      <c r="N3561" t="s">
        <v>190</v>
      </c>
      <c r="O3561" t="s">
        <v>14104</v>
      </c>
      <c r="X3561" t="s">
        <v>88</v>
      </c>
      <c r="AA3561" s="1"/>
      <c r="AC3561">
        <v>2010</v>
      </c>
      <c r="AD3561">
        <v>2</v>
      </c>
      <c r="AE3561">
        <v>28</v>
      </c>
      <c r="AF3561" s="2">
        <f>DATE(emdat_data[[#This Row],[Start Year]],emdat_data[[#This Row],[Start Month]],emdat_data[[#This Row],[Start Day]])</f>
        <v>40237</v>
      </c>
      <c r="AG3561">
        <v>2010</v>
      </c>
      <c r="AH3561">
        <v>2</v>
      </c>
      <c r="AI3561">
        <v>28</v>
      </c>
      <c r="AJ3561" s="2">
        <f>DATE(emdat_data[[#This Row],[End Year]],emdat_data[[#This Row],[End Month]],emdat_data[[#This Row],[End Day]])</f>
        <v>40237</v>
      </c>
      <c r="AR3561">
        <v>34</v>
      </c>
      <c r="AS3561">
        <v>46</v>
      </c>
      <c r="AT3561">
        <v>500</v>
      </c>
      <c r="AU3561">
        <v>671</v>
      </c>
      <c r="AV3561">
        <v>74.509444078196097</v>
      </c>
      <c r="AW3561" t="s">
        <v>7387</v>
      </c>
      <c r="AY3561" t="s">
        <v>7388</v>
      </c>
    </row>
    <row r="3562" spans="1:51" hidden="1" x14ac:dyDescent="0.25">
      <c r="A3562" t="s">
        <v>14236</v>
      </c>
      <c r="B3562">
        <v>2010</v>
      </c>
      <c r="C3562">
        <v>206</v>
      </c>
      <c r="E3562" t="s">
        <v>50</v>
      </c>
      <c r="F3562" t="s">
        <v>63</v>
      </c>
      <c r="G3562" t="s">
        <v>64</v>
      </c>
      <c r="H3562" t="s">
        <v>1766</v>
      </c>
      <c r="K3562" t="s">
        <v>226</v>
      </c>
      <c r="L3562" t="s">
        <v>227</v>
      </c>
      <c r="M3562" t="s">
        <v>56</v>
      </c>
      <c r="N3562" t="s">
        <v>57</v>
      </c>
      <c r="O3562" t="s">
        <v>14237</v>
      </c>
      <c r="W3562">
        <v>49</v>
      </c>
      <c r="X3562" t="s">
        <v>67</v>
      </c>
      <c r="AA3562" s="1"/>
      <c r="AC3562">
        <v>2010</v>
      </c>
      <c r="AD3562">
        <v>3</v>
      </c>
      <c r="AF3562" s="2">
        <f>DATE(emdat_data[[#This Row],[Start Year]],emdat_data[[#This Row],[Start Month]],emdat_data[[#This Row],[Start Day]])</f>
        <v>40237</v>
      </c>
      <c r="AG3562">
        <v>2010</v>
      </c>
      <c r="AH3562">
        <v>5</v>
      </c>
      <c r="AJ3562" s="2">
        <f>DATE(emdat_data[[#This Row],[End Year]],emdat_data[[#This Row],[End Month]],emdat_data[[#This Row],[End Day]])</f>
        <v>40298</v>
      </c>
      <c r="AK3562">
        <v>250</v>
      </c>
      <c r="AV3562">
        <v>74.509444078196097</v>
      </c>
      <c r="AW3562" t="s">
        <v>14238</v>
      </c>
      <c r="AY3562" t="s">
        <v>14239</v>
      </c>
    </row>
    <row r="3563" spans="1:51" hidden="1" x14ac:dyDescent="0.25">
      <c r="A3563" t="s">
        <v>15195</v>
      </c>
      <c r="B3563">
        <v>2010</v>
      </c>
      <c r="C3563">
        <v>9290</v>
      </c>
      <c r="E3563" t="s">
        <v>50</v>
      </c>
      <c r="F3563" t="s">
        <v>350</v>
      </c>
      <c r="G3563" t="s">
        <v>351</v>
      </c>
      <c r="H3563" t="s">
        <v>351</v>
      </c>
      <c r="K3563" t="s">
        <v>280</v>
      </c>
      <c r="L3563" t="s">
        <v>281</v>
      </c>
      <c r="M3563" t="s">
        <v>260</v>
      </c>
      <c r="N3563" t="s">
        <v>76</v>
      </c>
      <c r="O3563" t="s">
        <v>15196</v>
      </c>
      <c r="Q3563" t="s">
        <v>1023</v>
      </c>
      <c r="X3563" t="s">
        <v>78</v>
      </c>
      <c r="AA3563" s="1"/>
      <c r="AC3563">
        <v>2010</v>
      </c>
      <c r="AD3563">
        <v>3</v>
      </c>
      <c r="AF3563" s="2">
        <f>DATE(emdat_data[[#This Row],[Start Year]],emdat_data[[#This Row],[Start Month]],emdat_data[[#This Row],[Start Day]])</f>
        <v>40237</v>
      </c>
      <c r="AG3563">
        <v>2010</v>
      </c>
      <c r="AJ3563" s="2">
        <f>DATE(emdat_data[[#This Row],[End Year]],emdat_data[[#This Row],[End Month]],emdat_data[[#This Row],[End Day]])</f>
        <v>40147</v>
      </c>
      <c r="AM3563">
        <v>460000</v>
      </c>
      <c r="AO3563">
        <v>460000</v>
      </c>
      <c r="AV3563">
        <v>74.509444078196097</v>
      </c>
      <c r="AW3563" t="s">
        <v>15197</v>
      </c>
      <c r="AY3563" t="s">
        <v>15198</v>
      </c>
    </row>
    <row r="3564" spans="1:51" x14ac:dyDescent="0.25">
      <c r="A3564" t="s">
        <v>15252</v>
      </c>
      <c r="B3564">
        <v>2010</v>
      </c>
      <c r="C3564">
        <v>392</v>
      </c>
      <c r="D3564" t="s">
        <v>15253</v>
      </c>
      <c r="E3564" t="s">
        <v>50</v>
      </c>
      <c r="F3564" t="s">
        <v>119</v>
      </c>
      <c r="G3564" t="s">
        <v>120</v>
      </c>
      <c r="H3564" t="s">
        <v>301</v>
      </c>
      <c r="J3564" t="s">
        <v>15254</v>
      </c>
      <c r="K3564" t="s">
        <v>2261</v>
      </c>
      <c r="L3564" t="s">
        <v>2262</v>
      </c>
      <c r="M3564" t="s">
        <v>253</v>
      </c>
      <c r="N3564" t="s">
        <v>57</v>
      </c>
      <c r="T3564" t="s">
        <v>128</v>
      </c>
      <c r="U3564" t="s">
        <v>128</v>
      </c>
      <c r="X3564" t="s">
        <v>129</v>
      </c>
      <c r="AA3564" s="1"/>
      <c r="AC3564">
        <v>2010</v>
      </c>
      <c r="AD3564">
        <v>3</v>
      </c>
      <c r="AF3564" s="2">
        <f>DATE(emdat_data[[#This Row],[Start Year]],emdat_data[[#This Row],[Start Month]],emdat_data[[#This Row],[Start Day]])</f>
        <v>40237</v>
      </c>
      <c r="AG3564">
        <v>2010</v>
      </c>
      <c r="AH3564">
        <v>5</v>
      </c>
      <c r="AI3564">
        <v>25</v>
      </c>
      <c r="AJ3564" s="2">
        <f>DATE(emdat_data[[#This Row],[End Year]],emdat_data[[#This Row],[End Month]],emdat_data[[#This Row],[End Day]])</f>
        <v>40323</v>
      </c>
      <c r="AL3564">
        <v>141</v>
      </c>
      <c r="AO3564">
        <v>141</v>
      </c>
      <c r="AV3564">
        <v>74.509444078196097</v>
      </c>
    </row>
    <row r="3565" spans="1:51" hidden="1" x14ac:dyDescent="0.25">
      <c r="A3565" t="s">
        <v>15534</v>
      </c>
      <c r="B3565">
        <v>2010</v>
      </c>
      <c r="C3565">
        <v>9132</v>
      </c>
      <c r="E3565" t="s">
        <v>50</v>
      </c>
      <c r="F3565" t="s">
        <v>350</v>
      </c>
      <c r="G3565" t="s">
        <v>351</v>
      </c>
      <c r="H3565" t="s">
        <v>351</v>
      </c>
      <c r="K3565" t="s">
        <v>2562</v>
      </c>
      <c r="L3565" t="s">
        <v>2563</v>
      </c>
      <c r="M3565" t="s">
        <v>173</v>
      </c>
      <c r="N3565" t="s">
        <v>57</v>
      </c>
      <c r="O3565" t="s">
        <v>12839</v>
      </c>
      <c r="U3565" t="s">
        <v>127</v>
      </c>
      <c r="X3565" t="s">
        <v>78</v>
      </c>
      <c r="AA3565" s="1"/>
      <c r="AC3565">
        <v>2010</v>
      </c>
      <c r="AD3565">
        <v>3</v>
      </c>
      <c r="AF3565" s="2">
        <f>DATE(emdat_data[[#This Row],[Start Year]],emdat_data[[#This Row],[Start Month]],emdat_data[[#This Row],[Start Day]])</f>
        <v>40237</v>
      </c>
      <c r="AG3565">
        <v>2011</v>
      </c>
      <c r="AH3565">
        <v>3</v>
      </c>
      <c r="AJ3565" s="2">
        <f>DATE(emdat_data[[#This Row],[End Year]],emdat_data[[#This Row],[End Month]],emdat_data[[#This Row],[End Day]])</f>
        <v>40602</v>
      </c>
      <c r="AM3565">
        <v>6482602</v>
      </c>
      <c r="AO3565">
        <v>6482602</v>
      </c>
      <c r="AV3565">
        <v>74.509444078196097</v>
      </c>
      <c r="AW3565" t="s">
        <v>12840</v>
      </c>
      <c r="AY3565" t="s">
        <v>12841</v>
      </c>
    </row>
    <row r="3566" spans="1:51" hidden="1" x14ac:dyDescent="0.25">
      <c r="A3566" t="s">
        <v>13771</v>
      </c>
      <c r="B3566">
        <v>2010</v>
      </c>
      <c r="C3566">
        <v>105</v>
      </c>
      <c r="D3566" t="s">
        <v>13772</v>
      </c>
      <c r="E3566" t="s">
        <v>50</v>
      </c>
      <c r="F3566" t="s">
        <v>71</v>
      </c>
      <c r="G3566" t="s">
        <v>72</v>
      </c>
      <c r="H3566" t="s">
        <v>102</v>
      </c>
      <c r="K3566" t="s">
        <v>73</v>
      </c>
      <c r="L3566" t="s">
        <v>74</v>
      </c>
      <c r="M3566" t="s">
        <v>75</v>
      </c>
      <c r="N3566" t="s">
        <v>76</v>
      </c>
      <c r="O3566" t="s">
        <v>13773</v>
      </c>
      <c r="P3566" t="s">
        <v>134</v>
      </c>
      <c r="W3566">
        <v>274100</v>
      </c>
      <c r="X3566" t="s">
        <v>78</v>
      </c>
      <c r="Y3566">
        <v>-1611</v>
      </c>
      <c r="Z3566">
        <v>1725</v>
      </c>
      <c r="AA3566" s="1"/>
      <c r="AC3566">
        <v>2010</v>
      </c>
      <c r="AD3566">
        <v>3</v>
      </c>
      <c r="AE3566">
        <v>1</v>
      </c>
      <c r="AF3566" s="2">
        <f>DATE(emdat_data[[#This Row],[Start Year]],emdat_data[[#This Row],[Start Month]],emdat_data[[#This Row],[Start Day]])</f>
        <v>40238</v>
      </c>
      <c r="AG3566">
        <v>2010</v>
      </c>
      <c r="AH3566">
        <v>3</v>
      </c>
      <c r="AI3566">
        <v>17</v>
      </c>
      <c r="AJ3566" s="2">
        <f>DATE(emdat_data[[#This Row],[End Year]],emdat_data[[#This Row],[End Month]],emdat_data[[#This Row],[End Day]])</f>
        <v>40254</v>
      </c>
      <c r="AK3566">
        <v>7</v>
      </c>
      <c r="AL3566">
        <v>11</v>
      </c>
      <c r="AM3566">
        <v>110875</v>
      </c>
      <c r="AO3566">
        <v>110886</v>
      </c>
      <c r="AV3566">
        <v>74.509444078196097</v>
      </c>
      <c r="AW3566" t="s">
        <v>13774</v>
      </c>
      <c r="AX3566" t="s">
        <v>13775</v>
      </c>
      <c r="AY3566" t="s">
        <v>13776</v>
      </c>
    </row>
    <row r="3567" spans="1:51" hidden="1" x14ac:dyDescent="0.25">
      <c r="A3567" t="s">
        <v>14079</v>
      </c>
      <c r="B3567">
        <v>2010</v>
      </c>
      <c r="C3567">
        <v>115</v>
      </c>
      <c r="D3567" t="s">
        <v>14080</v>
      </c>
      <c r="E3567" t="s">
        <v>50</v>
      </c>
      <c r="F3567" t="s">
        <v>71</v>
      </c>
      <c r="G3567" t="s">
        <v>72</v>
      </c>
      <c r="H3567" t="s">
        <v>102</v>
      </c>
      <c r="K3567" t="s">
        <v>1240</v>
      </c>
      <c r="L3567" t="s">
        <v>1241</v>
      </c>
      <c r="M3567" t="s">
        <v>260</v>
      </c>
      <c r="N3567" t="s">
        <v>76</v>
      </c>
      <c r="O3567" t="s">
        <v>14081</v>
      </c>
      <c r="P3567" t="s">
        <v>642</v>
      </c>
      <c r="X3567" t="s">
        <v>78</v>
      </c>
      <c r="AA3567" s="1"/>
      <c r="AB3567" t="s">
        <v>14082</v>
      </c>
      <c r="AC3567">
        <v>2010</v>
      </c>
      <c r="AD3567">
        <v>3</v>
      </c>
      <c r="AE3567">
        <v>1</v>
      </c>
      <c r="AF3567" s="2">
        <f>DATE(emdat_data[[#This Row],[Start Year]],emdat_data[[#This Row],[Start Month]],emdat_data[[#This Row],[Start Day]])</f>
        <v>40238</v>
      </c>
      <c r="AG3567">
        <v>2010</v>
      </c>
      <c r="AH3567">
        <v>3</v>
      </c>
      <c r="AI3567">
        <v>11</v>
      </c>
      <c r="AJ3567" s="2">
        <f>DATE(emdat_data[[#This Row],[End Year]],emdat_data[[#This Row],[End Month]],emdat_data[[#This Row],[End Day]])</f>
        <v>40248</v>
      </c>
      <c r="AM3567">
        <v>55700</v>
      </c>
      <c r="AO3567">
        <v>55700</v>
      </c>
      <c r="AV3567">
        <v>74.509444078196097</v>
      </c>
      <c r="AX3567" t="s">
        <v>14083</v>
      </c>
      <c r="AY3567" t="s">
        <v>14084</v>
      </c>
    </row>
    <row r="3568" spans="1:51" hidden="1" x14ac:dyDescent="0.25">
      <c r="A3568" t="s">
        <v>15043</v>
      </c>
      <c r="B3568">
        <v>2010</v>
      </c>
      <c r="C3568">
        <v>94</v>
      </c>
      <c r="E3568" t="s">
        <v>50</v>
      </c>
      <c r="F3568" t="s">
        <v>71</v>
      </c>
      <c r="G3568" t="s">
        <v>72</v>
      </c>
      <c r="H3568" t="s">
        <v>102</v>
      </c>
      <c r="K3568" t="s">
        <v>258</v>
      </c>
      <c r="L3568" t="s">
        <v>259</v>
      </c>
      <c r="M3568" t="s">
        <v>260</v>
      </c>
      <c r="N3568" t="s">
        <v>76</v>
      </c>
      <c r="O3568" t="s">
        <v>15044</v>
      </c>
      <c r="P3568" t="s">
        <v>15045</v>
      </c>
      <c r="Q3568" t="s">
        <v>176</v>
      </c>
      <c r="R3568" t="s">
        <v>12510</v>
      </c>
      <c r="W3568">
        <v>40320</v>
      </c>
      <c r="X3568" t="s">
        <v>78</v>
      </c>
      <c r="Y3568">
        <v>1</v>
      </c>
      <c r="Z3568">
        <v>345</v>
      </c>
      <c r="AA3568" s="1"/>
      <c r="AC3568">
        <v>2010</v>
      </c>
      <c r="AD3568">
        <v>3</v>
      </c>
      <c r="AE3568">
        <v>1</v>
      </c>
      <c r="AF3568" s="2">
        <f>DATE(emdat_data[[#This Row],[Start Year]],emdat_data[[#This Row],[Start Month]],emdat_data[[#This Row],[Start Day]])</f>
        <v>40238</v>
      </c>
      <c r="AG3568">
        <v>2010</v>
      </c>
      <c r="AH3568">
        <v>5</v>
      </c>
      <c r="AI3568">
        <v>14</v>
      </c>
      <c r="AJ3568" s="2">
        <f>DATE(emdat_data[[#This Row],[End Year]],emdat_data[[#This Row],[End Month]],emdat_data[[#This Row],[End Day]])</f>
        <v>40312</v>
      </c>
      <c r="AK3568">
        <v>94</v>
      </c>
      <c r="AM3568">
        <v>141164</v>
      </c>
      <c r="AO3568">
        <v>141164</v>
      </c>
      <c r="AV3568">
        <v>74.509444078196097</v>
      </c>
      <c r="AX3568" t="s">
        <v>15046</v>
      </c>
      <c r="AY3568" t="s">
        <v>15047</v>
      </c>
    </row>
    <row r="3569" spans="1:51" hidden="1" x14ac:dyDescent="0.25">
      <c r="A3569" t="s">
        <v>15508</v>
      </c>
      <c r="B3569">
        <v>2010</v>
      </c>
      <c r="C3569">
        <v>115</v>
      </c>
      <c r="D3569" t="s">
        <v>14080</v>
      </c>
      <c r="E3569" t="s">
        <v>50</v>
      </c>
      <c r="F3569" t="s">
        <v>71</v>
      </c>
      <c r="G3569" t="s">
        <v>72</v>
      </c>
      <c r="H3569" t="s">
        <v>102</v>
      </c>
      <c r="K3569" t="s">
        <v>2875</v>
      </c>
      <c r="L3569" t="s">
        <v>2876</v>
      </c>
      <c r="M3569" t="s">
        <v>260</v>
      </c>
      <c r="N3569" t="s">
        <v>76</v>
      </c>
      <c r="O3569" t="s">
        <v>15509</v>
      </c>
      <c r="P3569" t="s">
        <v>642</v>
      </c>
      <c r="X3569" t="s">
        <v>78</v>
      </c>
      <c r="Y3569">
        <v>92</v>
      </c>
      <c r="Z3569">
        <v>4549</v>
      </c>
      <c r="AA3569" s="1"/>
      <c r="AC3569">
        <v>2010</v>
      </c>
      <c r="AD3569">
        <v>3</v>
      </c>
      <c r="AE3569">
        <v>1</v>
      </c>
      <c r="AF3569" s="2">
        <f>DATE(emdat_data[[#This Row],[Start Year]],emdat_data[[#This Row],[Start Month]],emdat_data[[#This Row],[Start Day]])</f>
        <v>40238</v>
      </c>
      <c r="AG3569">
        <v>2010</v>
      </c>
      <c r="AH3569">
        <v>3</v>
      </c>
      <c r="AI3569">
        <v>11</v>
      </c>
      <c r="AJ3569" s="2">
        <f>DATE(emdat_data[[#This Row],[End Year]],emdat_data[[#This Row],[End Month]],emdat_data[[#This Row],[End Day]])</f>
        <v>40248</v>
      </c>
      <c r="AM3569">
        <v>16000</v>
      </c>
      <c r="AO3569">
        <v>16000</v>
      </c>
      <c r="AV3569">
        <v>74.509444078196097</v>
      </c>
      <c r="AW3569" t="s">
        <v>15510</v>
      </c>
      <c r="AY3569" t="s">
        <v>15511</v>
      </c>
    </row>
    <row r="3570" spans="1:51" hidden="1" x14ac:dyDescent="0.25">
      <c r="A3570" t="s">
        <v>16033</v>
      </c>
      <c r="B3570">
        <v>2010</v>
      </c>
      <c r="C3570">
        <v>116</v>
      </c>
      <c r="D3570" t="s">
        <v>16034</v>
      </c>
      <c r="E3570" t="s">
        <v>50</v>
      </c>
      <c r="F3570" t="s">
        <v>71</v>
      </c>
      <c r="G3570" t="s">
        <v>72</v>
      </c>
      <c r="H3570" t="s">
        <v>102</v>
      </c>
      <c r="K3570" t="s">
        <v>434</v>
      </c>
      <c r="L3570" t="s">
        <v>435</v>
      </c>
      <c r="M3570" t="s">
        <v>260</v>
      </c>
      <c r="N3570" t="s">
        <v>76</v>
      </c>
      <c r="O3570" t="s">
        <v>16035</v>
      </c>
      <c r="P3570" t="s">
        <v>642</v>
      </c>
      <c r="W3570">
        <v>85510</v>
      </c>
      <c r="X3570" t="s">
        <v>78</v>
      </c>
      <c r="AA3570" s="1"/>
      <c r="AB3570" t="s">
        <v>16036</v>
      </c>
      <c r="AC3570">
        <v>2010</v>
      </c>
      <c r="AD3570">
        <v>3</v>
      </c>
      <c r="AE3570">
        <v>1</v>
      </c>
      <c r="AF3570" s="2">
        <f>DATE(emdat_data[[#This Row],[Start Year]],emdat_data[[#This Row],[Start Month]],emdat_data[[#This Row],[Start Day]])</f>
        <v>40238</v>
      </c>
      <c r="AG3570">
        <v>2010</v>
      </c>
      <c r="AH3570">
        <v>3</v>
      </c>
      <c r="AI3570">
        <v>17</v>
      </c>
      <c r="AJ3570" s="2">
        <f>DATE(emdat_data[[#This Row],[End Year]],emdat_data[[#This Row],[End Month]],emdat_data[[#This Row],[End Day]])</f>
        <v>40254</v>
      </c>
      <c r="AM3570">
        <v>1200</v>
      </c>
      <c r="AO3570">
        <v>1200</v>
      </c>
      <c r="AV3570">
        <v>74.509444078196097</v>
      </c>
      <c r="AW3570" t="s">
        <v>16037</v>
      </c>
      <c r="AX3570" t="s">
        <v>16038</v>
      </c>
      <c r="AY3570" t="s">
        <v>16039</v>
      </c>
    </row>
    <row r="3571" spans="1:51" hidden="1" x14ac:dyDescent="0.25">
      <c r="A3571" t="s">
        <v>16056</v>
      </c>
      <c r="B3571">
        <v>2010</v>
      </c>
      <c r="C3571">
        <v>101</v>
      </c>
      <c r="D3571" t="s">
        <v>16057</v>
      </c>
      <c r="E3571" t="s">
        <v>50</v>
      </c>
      <c r="F3571" t="s">
        <v>71</v>
      </c>
      <c r="G3571" t="s">
        <v>72</v>
      </c>
      <c r="H3571" t="s">
        <v>170</v>
      </c>
      <c r="K3571" t="s">
        <v>13110</v>
      </c>
      <c r="L3571" t="s">
        <v>13111</v>
      </c>
      <c r="M3571" t="s">
        <v>197</v>
      </c>
      <c r="N3571" t="s">
        <v>190</v>
      </c>
      <c r="O3571" t="s">
        <v>16058</v>
      </c>
      <c r="P3571" t="s">
        <v>16059</v>
      </c>
      <c r="W3571">
        <v>46900</v>
      </c>
      <c r="X3571" t="s">
        <v>78</v>
      </c>
      <c r="Y3571">
        <v>4447</v>
      </c>
      <c r="Z3571">
        <v>2114</v>
      </c>
      <c r="AA3571" s="1"/>
      <c r="AB3571" t="s">
        <v>16060</v>
      </c>
      <c r="AC3571">
        <v>2010</v>
      </c>
      <c r="AD3571">
        <v>3</v>
      </c>
      <c r="AE3571">
        <v>1</v>
      </c>
      <c r="AF3571" s="2">
        <f>DATE(emdat_data[[#This Row],[Start Year]],emdat_data[[#This Row],[Start Month]],emdat_data[[#This Row],[Start Day]])</f>
        <v>40238</v>
      </c>
      <c r="AG3571">
        <v>2010</v>
      </c>
      <c r="AH3571">
        <v>3</v>
      </c>
      <c r="AI3571">
        <v>2</v>
      </c>
      <c r="AJ3571" s="2">
        <f>DATE(emdat_data[[#This Row],[End Year]],emdat_data[[#This Row],[End Month]],emdat_data[[#This Row],[End Day]])</f>
        <v>40239</v>
      </c>
      <c r="AM3571">
        <v>3150</v>
      </c>
      <c r="AO3571">
        <v>3150</v>
      </c>
      <c r="AV3571">
        <v>74.509444078196097</v>
      </c>
      <c r="AW3571" t="s">
        <v>16061</v>
      </c>
      <c r="AY3571" t="s">
        <v>16062</v>
      </c>
    </row>
    <row r="3572" spans="1:51" hidden="1" x14ac:dyDescent="0.25">
      <c r="A3572" t="s">
        <v>13767</v>
      </c>
      <c r="B3572">
        <v>2010</v>
      </c>
      <c r="C3572">
        <v>129</v>
      </c>
      <c r="E3572" t="s">
        <v>50</v>
      </c>
      <c r="F3572" t="s">
        <v>71</v>
      </c>
      <c r="G3572" t="s">
        <v>217</v>
      </c>
      <c r="H3572" t="s">
        <v>696</v>
      </c>
      <c r="K3572" t="s">
        <v>54</v>
      </c>
      <c r="L3572" t="s">
        <v>55</v>
      </c>
      <c r="M3572" t="s">
        <v>56</v>
      </c>
      <c r="N3572" t="s">
        <v>57</v>
      </c>
      <c r="O3572" t="s">
        <v>13768</v>
      </c>
      <c r="AA3572" s="1"/>
      <c r="AC3572">
        <v>2010</v>
      </c>
      <c r="AD3572">
        <v>3</v>
      </c>
      <c r="AE3572">
        <v>2</v>
      </c>
      <c r="AF3572" s="2">
        <f>DATE(emdat_data[[#This Row],[Start Year]],emdat_data[[#This Row],[Start Month]],emdat_data[[#This Row],[Start Day]])</f>
        <v>40239</v>
      </c>
      <c r="AG3572">
        <v>2010</v>
      </c>
      <c r="AH3572">
        <v>3</v>
      </c>
      <c r="AI3572">
        <v>2</v>
      </c>
      <c r="AJ3572" s="2">
        <f>DATE(emdat_data[[#This Row],[End Year]],emdat_data[[#This Row],[End Month]],emdat_data[[#This Row],[End Day]])</f>
        <v>40239</v>
      </c>
      <c r="AK3572">
        <v>35</v>
      </c>
      <c r="AV3572">
        <v>74.509444078196097</v>
      </c>
      <c r="AX3572" t="s">
        <v>13769</v>
      </c>
      <c r="AY3572" t="s">
        <v>13770</v>
      </c>
    </row>
    <row r="3573" spans="1:51" hidden="1" x14ac:dyDescent="0.25">
      <c r="A3573" t="s">
        <v>15553</v>
      </c>
      <c r="B3573">
        <v>2010</v>
      </c>
      <c r="C3573">
        <v>668</v>
      </c>
      <c r="E3573" t="s">
        <v>50</v>
      </c>
      <c r="F3573" t="s">
        <v>51</v>
      </c>
      <c r="G3573" t="s">
        <v>52</v>
      </c>
      <c r="H3573" t="s">
        <v>53</v>
      </c>
      <c r="K3573" t="s">
        <v>2539</v>
      </c>
      <c r="L3573" t="s">
        <v>2540</v>
      </c>
      <c r="M3573" t="s">
        <v>161</v>
      </c>
      <c r="N3573" t="s">
        <v>57</v>
      </c>
      <c r="O3573" t="s">
        <v>2958</v>
      </c>
      <c r="W3573">
        <v>6</v>
      </c>
      <c r="X3573" t="s">
        <v>59</v>
      </c>
      <c r="Y3573">
        <v>22918</v>
      </c>
      <c r="Z3573">
        <v>120795</v>
      </c>
      <c r="AA3573" s="1"/>
      <c r="AC3573">
        <v>2010</v>
      </c>
      <c r="AD3573">
        <v>3</v>
      </c>
      <c r="AE3573">
        <v>4</v>
      </c>
      <c r="AF3573" s="2">
        <f>DATE(emdat_data[[#This Row],[Start Year]],emdat_data[[#This Row],[Start Month]],emdat_data[[#This Row],[Start Day]])</f>
        <v>40241</v>
      </c>
      <c r="AG3573">
        <v>2010</v>
      </c>
      <c r="AH3573">
        <v>3</v>
      </c>
      <c r="AI3573">
        <v>4</v>
      </c>
      <c r="AJ3573" s="2">
        <f>DATE(emdat_data[[#This Row],[End Year]],emdat_data[[#This Row],[End Month]],emdat_data[[#This Row],[End Day]])</f>
        <v>40241</v>
      </c>
      <c r="AL3573">
        <v>96</v>
      </c>
      <c r="AO3573">
        <v>96</v>
      </c>
      <c r="AR3573">
        <v>89000</v>
      </c>
      <c r="AS3573">
        <v>119448</v>
      </c>
      <c r="AT3573">
        <v>1000000</v>
      </c>
      <c r="AU3573">
        <v>1342112</v>
      </c>
      <c r="AV3573">
        <v>74.509444078196097</v>
      </c>
      <c r="AW3573" t="s">
        <v>2542</v>
      </c>
      <c r="AY3573" t="s">
        <v>2543</v>
      </c>
    </row>
    <row r="3574" spans="1:51" hidden="1" x14ac:dyDescent="0.25">
      <c r="A3574" t="s">
        <v>16044</v>
      </c>
      <c r="B3574">
        <v>2010</v>
      </c>
      <c r="C3574">
        <v>119</v>
      </c>
      <c r="E3574" t="s">
        <v>50</v>
      </c>
      <c r="F3574" t="s">
        <v>71</v>
      </c>
      <c r="G3574" t="s">
        <v>72</v>
      </c>
      <c r="H3574" t="s">
        <v>102</v>
      </c>
      <c r="K3574" t="s">
        <v>440</v>
      </c>
      <c r="L3574" t="s">
        <v>441</v>
      </c>
      <c r="M3574" t="s">
        <v>260</v>
      </c>
      <c r="N3574" t="s">
        <v>76</v>
      </c>
      <c r="O3574" t="s">
        <v>16045</v>
      </c>
      <c r="X3574" t="s">
        <v>78</v>
      </c>
      <c r="AA3574" s="1"/>
      <c r="AC3574">
        <v>2010</v>
      </c>
      <c r="AD3574">
        <v>3</v>
      </c>
      <c r="AE3574">
        <v>4</v>
      </c>
      <c r="AF3574" s="2">
        <f>DATE(emdat_data[[#This Row],[Start Year]],emdat_data[[#This Row],[Start Month]],emdat_data[[#This Row],[Start Day]])</f>
        <v>40241</v>
      </c>
      <c r="AG3574">
        <v>2010</v>
      </c>
      <c r="AH3574">
        <v>3</v>
      </c>
      <c r="AI3574">
        <v>4</v>
      </c>
      <c r="AJ3574" s="2">
        <f>DATE(emdat_data[[#This Row],[End Year]],emdat_data[[#This Row],[End Month]],emdat_data[[#This Row],[End Day]])</f>
        <v>40241</v>
      </c>
      <c r="AM3574">
        <v>820</v>
      </c>
      <c r="AO3574">
        <v>820</v>
      </c>
      <c r="AV3574">
        <v>74.509444078196097</v>
      </c>
      <c r="AX3574" t="s">
        <v>16046</v>
      </c>
      <c r="AY3574" t="s">
        <v>16047</v>
      </c>
    </row>
    <row r="3575" spans="1:51" hidden="1" x14ac:dyDescent="0.25">
      <c r="A3575" t="s">
        <v>13576</v>
      </c>
      <c r="B3575">
        <v>2010</v>
      </c>
      <c r="C3575">
        <v>102</v>
      </c>
      <c r="E3575" t="s">
        <v>50</v>
      </c>
      <c r="F3575" t="s">
        <v>63</v>
      </c>
      <c r="G3575" t="s">
        <v>82</v>
      </c>
      <c r="H3575" t="s">
        <v>157</v>
      </c>
      <c r="I3575" t="s">
        <v>572</v>
      </c>
      <c r="K3575" t="s">
        <v>93</v>
      </c>
      <c r="L3575" t="s">
        <v>94</v>
      </c>
      <c r="M3575" t="s">
        <v>95</v>
      </c>
      <c r="N3575" t="s">
        <v>96</v>
      </c>
      <c r="O3575" t="s">
        <v>7812</v>
      </c>
      <c r="Q3575" t="s">
        <v>900</v>
      </c>
      <c r="R3575" t="s">
        <v>72</v>
      </c>
      <c r="W3575">
        <v>100</v>
      </c>
      <c r="X3575" t="s">
        <v>88</v>
      </c>
      <c r="AA3575" s="1"/>
      <c r="AC3575">
        <v>2010</v>
      </c>
      <c r="AD3575">
        <v>3</v>
      </c>
      <c r="AE3575">
        <v>6</v>
      </c>
      <c r="AF3575" s="2">
        <f>DATE(emdat_data[[#This Row],[Start Year]],emdat_data[[#This Row],[Start Month]],emdat_data[[#This Row],[Start Day]])</f>
        <v>40243</v>
      </c>
      <c r="AG3575">
        <v>2010</v>
      </c>
      <c r="AH3575">
        <v>3</v>
      </c>
      <c r="AI3575">
        <v>10</v>
      </c>
      <c r="AJ3575" s="2">
        <f>DATE(emdat_data[[#This Row],[End Year]],emdat_data[[#This Row],[End Month]],emdat_data[[#This Row],[End Day]])</f>
        <v>40247</v>
      </c>
      <c r="AR3575">
        <v>950000</v>
      </c>
      <c r="AS3575">
        <v>1275006</v>
      </c>
      <c r="AT3575">
        <v>1330000</v>
      </c>
      <c r="AU3575">
        <v>1785009</v>
      </c>
      <c r="AV3575">
        <v>74.509444078196097</v>
      </c>
      <c r="AW3575" t="s">
        <v>7813</v>
      </c>
      <c r="AY3575" t="s">
        <v>7814</v>
      </c>
    </row>
    <row r="3576" spans="1:51" hidden="1" x14ac:dyDescent="0.25">
      <c r="A3576" t="s">
        <v>15546</v>
      </c>
      <c r="B3576">
        <v>2010</v>
      </c>
      <c r="C3576">
        <v>93</v>
      </c>
      <c r="E3576" t="s">
        <v>50</v>
      </c>
      <c r="F3576" t="s">
        <v>51</v>
      </c>
      <c r="G3576" t="s">
        <v>52</v>
      </c>
      <c r="H3576" t="s">
        <v>53</v>
      </c>
      <c r="K3576" t="s">
        <v>2924</v>
      </c>
      <c r="L3576" t="s">
        <v>2925</v>
      </c>
      <c r="M3576" t="s">
        <v>392</v>
      </c>
      <c r="N3576" t="s">
        <v>57</v>
      </c>
      <c r="O3576" t="s">
        <v>15547</v>
      </c>
      <c r="W3576">
        <v>6</v>
      </c>
      <c r="X3576" t="s">
        <v>59</v>
      </c>
      <c r="Y3576">
        <v>38864</v>
      </c>
      <c r="Z3576">
        <v>39986</v>
      </c>
      <c r="AA3576" s="1">
        <v>0.18888888888888888</v>
      </c>
      <c r="AC3576">
        <v>2010</v>
      </c>
      <c r="AD3576">
        <v>3</v>
      </c>
      <c r="AE3576">
        <v>8</v>
      </c>
      <c r="AF3576" s="2">
        <f>DATE(emdat_data[[#This Row],[Start Year]],emdat_data[[#This Row],[Start Month]],emdat_data[[#This Row],[Start Day]])</f>
        <v>40245</v>
      </c>
      <c r="AG3576">
        <v>2010</v>
      </c>
      <c r="AH3576">
        <v>3</v>
      </c>
      <c r="AI3576">
        <v>8</v>
      </c>
      <c r="AJ3576" s="2">
        <f>DATE(emdat_data[[#This Row],[End Year]],emdat_data[[#This Row],[End Month]],emdat_data[[#This Row],[End Day]])</f>
        <v>40245</v>
      </c>
      <c r="AK3576">
        <v>51</v>
      </c>
      <c r="AL3576">
        <v>100</v>
      </c>
      <c r="AM3576">
        <v>3500</v>
      </c>
      <c r="AO3576">
        <v>3600</v>
      </c>
      <c r="AV3576">
        <v>74.509444078196097</v>
      </c>
      <c r="AX3576" t="s">
        <v>15548</v>
      </c>
      <c r="AY3576" t="s">
        <v>15549</v>
      </c>
    </row>
    <row r="3577" spans="1:51" hidden="1" x14ac:dyDescent="0.25">
      <c r="A3577" t="s">
        <v>15048</v>
      </c>
      <c r="B3577">
        <v>2010</v>
      </c>
      <c r="C3577">
        <v>112</v>
      </c>
      <c r="E3577" t="s">
        <v>50</v>
      </c>
      <c r="F3577" t="s">
        <v>71</v>
      </c>
      <c r="G3577" t="s">
        <v>72</v>
      </c>
      <c r="H3577" t="s">
        <v>102</v>
      </c>
      <c r="K3577" t="s">
        <v>1541</v>
      </c>
      <c r="L3577" t="s">
        <v>1542</v>
      </c>
      <c r="M3577" t="s">
        <v>995</v>
      </c>
      <c r="N3577" t="s">
        <v>76</v>
      </c>
      <c r="O3577" t="s">
        <v>15049</v>
      </c>
      <c r="P3577" t="s">
        <v>642</v>
      </c>
      <c r="Q3577" t="s">
        <v>176</v>
      </c>
      <c r="X3577" t="s">
        <v>78</v>
      </c>
      <c r="AA3577" s="1"/>
      <c r="AC3577">
        <v>2010</v>
      </c>
      <c r="AD3577">
        <v>3</v>
      </c>
      <c r="AE3577">
        <v>9</v>
      </c>
      <c r="AF3577" s="2">
        <f>DATE(emdat_data[[#This Row],[Start Year]],emdat_data[[#This Row],[Start Month]],emdat_data[[#This Row],[Start Day]])</f>
        <v>40246</v>
      </c>
      <c r="AG3577">
        <v>2010</v>
      </c>
      <c r="AH3577">
        <v>3</v>
      </c>
      <c r="AI3577">
        <v>9</v>
      </c>
      <c r="AJ3577" s="2">
        <f>DATE(emdat_data[[#This Row],[End Year]],emdat_data[[#This Row],[End Month]],emdat_data[[#This Row],[End Day]])</f>
        <v>40246</v>
      </c>
      <c r="AK3577">
        <v>10</v>
      </c>
      <c r="AL3577">
        <v>6</v>
      </c>
      <c r="AM3577">
        <v>2000</v>
      </c>
      <c r="AO3577">
        <v>2006</v>
      </c>
      <c r="AV3577">
        <v>74.509444078196097</v>
      </c>
      <c r="AX3577" t="s">
        <v>15050</v>
      </c>
      <c r="AY3577" t="s">
        <v>15051</v>
      </c>
    </row>
    <row r="3578" spans="1:51" hidden="1" x14ac:dyDescent="0.25">
      <c r="A3578" t="s">
        <v>13984</v>
      </c>
      <c r="B3578">
        <v>2010</v>
      </c>
      <c r="C3578">
        <v>682</v>
      </c>
      <c r="E3578" t="s">
        <v>50</v>
      </c>
      <c r="F3578" t="s">
        <v>71</v>
      </c>
      <c r="G3578" t="s">
        <v>217</v>
      </c>
      <c r="H3578" t="s">
        <v>217</v>
      </c>
      <c r="K3578" t="s">
        <v>159</v>
      </c>
      <c r="L3578" t="s">
        <v>160</v>
      </c>
      <c r="M3578" t="s">
        <v>161</v>
      </c>
      <c r="N3578" t="s">
        <v>57</v>
      </c>
      <c r="O3578" t="s">
        <v>13985</v>
      </c>
      <c r="P3578" t="s">
        <v>13986</v>
      </c>
      <c r="AA3578" s="1"/>
      <c r="AC3578">
        <v>2010</v>
      </c>
      <c r="AD3578">
        <v>3</v>
      </c>
      <c r="AE3578">
        <v>10</v>
      </c>
      <c r="AF3578" s="2">
        <f>DATE(emdat_data[[#This Row],[Start Year]],emdat_data[[#This Row],[Start Month]],emdat_data[[#This Row],[Start Day]])</f>
        <v>40247</v>
      </c>
      <c r="AG3578">
        <v>2010</v>
      </c>
      <c r="AH3578">
        <v>3</v>
      </c>
      <c r="AI3578">
        <v>10</v>
      </c>
      <c r="AJ3578" s="2">
        <f>DATE(emdat_data[[#This Row],[End Year]],emdat_data[[#This Row],[End Month]],emdat_data[[#This Row],[End Day]])</f>
        <v>40247</v>
      </c>
      <c r="AK3578">
        <v>28</v>
      </c>
      <c r="AL3578">
        <v>10</v>
      </c>
      <c r="AN3578">
        <v>125</v>
      </c>
      <c r="AO3578">
        <v>135</v>
      </c>
      <c r="AV3578">
        <v>74.509444078196097</v>
      </c>
      <c r="AX3578" t="s">
        <v>13987</v>
      </c>
      <c r="AY3578" t="s">
        <v>13988</v>
      </c>
    </row>
    <row r="3579" spans="1:51" hidden="1" x14ac:dyDescent="0.25">
      <c r="A3579" t="s">
        <v>14987</v>
      </c>
      <c r="B3579">
        <v>2010</v>
      </c>
      <c r="C3579">
        <v>104</v>
      </c>
      <c r="D3579" t="s">
        <v>14988</v>
      </c>
      <c r="E3579" t="s">
        <v>50</v>
      </c>
      <c r="F3579" t="s">
        <v>63</v>
      </c>
      <c r="G3579" t="s">
        <v>82</v>
      </c>
      <c r="H3579" t="s">
        <v>98</v>
      </c>
      <c r="J3579" t="s">
        <v>14989</v>
      </c>
      <c r="K3579" t="s">
        <v>1697</v>
      </c>
      <c r="L3579" t="s">
        <v>1698</v>
      </c>
      <c r="M3579" t="s">
        <v>260</v>
      </c>
      <c r="N3579" t="s">
        <v>76</v>
      </c>
      <c r="O3579" t="s">
        <v>14990</v>
      </c>
      <c r="Q3579" t="s">
        <v>72</v>
      </c>
      <c r="R3579" t="s">
        <v>176</v>
      </c>
      <c r="S3579" t="s">
        <v>127</v>
      </c>
      <c r="X3579" t="s">
        <v>88</v>
      </c>
      <c r="AA3579" s="1"/>
      <c r="AC3579">
        <v>2010</v>
      </c>
      <c r="AD3579">
        <v>3</v>
      </c>
      <c r="AE3579">
        <v>10</v>
      </c>
      <c r="AF3579" s="2">
        <f>DATE(emdat_data[[#This Row],[Start Year]],emdat_data[[#This Row],[Start Month]],emdat_data[[#This Row],[Start Day]])</f>
        <v>40247</v>
      </c>
      <c r="AG3579">
        <v>2010</v>
      </c>
      <c r="AH3579">
        <v>3</v>
      </c>
      <c r="AI3579">
        <v>12</v>
      </c>
      <c r="AJ3579" s="2">
        <f>DATE(emdat_data[[#This Row],[End Year]],emdat_data[[#This Row],[End Month]],emdat_data[[#This Row],[End Day]])</f>
        <v>40249</v>
      </c>
      <c r="AK3579">
        <v>120</v>
      </c>
      <c r="AL3579">
        <v>132</v>
      </c>
      <c r="AM3579">
        <v>192000</v>
      </c>
      <c r="AO3579">
        <v>192132</v>
      </c>
      <c r="AV3579">
        <v>74.509444078196097</v>
      </c>
      <c r="AW3579" t="s">
        <v>14991</v>
      </c>
      <c r="AX3579" t="s">
        <v>14992</v>
      </c>
      <c r="AY3579" t="s">
        <v>14993</v>
      </c>
    </row>
    <row r="3580" spans="1:51" hidden="1" x14ac:dyDescent="0.25">
      <c r="A3580" t="s">
        <v>15189</v>
      </c>
      <c r="B3580">
        <v>2010</v>
      </c>
      <c r="C3580">
        <v>612</v>
      </c>
      <c r="E3580" t="s">
        <v>50</v>
      </c>
      <c r="F3580" t="s">
        <v>63</v>
      </c>
      <c r="G3580" t="s">
        <v>82</v>
      </c>
      <c r="H3580" t="s">
        <v>157</v>
      </c>
      <c r="K3580" t="s">
        <v>357</v>
      </c>
      <c r="L3580" t="s">
        <v>358</v>
      </c>
      <c r="M3580" t="s">
        <v>146</v>
      </c>
      <c r="N3580" t="s">
        <v>86</v>
      </c>
      <c r="O3580" t="s">
        <v>15190</v>
      </c>
      <c r="Q3580" t="s">
        <v>72</v>
      </c>
      <c r="X3580" t="s">
        <v>88</v>
      </c>
      <c r="AA3580" s="1"/>
      <c r="AC3580">
        <v>2010</v>
      </c>
      <c r="AD3580">
        <v>3</v>
      </c>
      <c r="AE3580">
        <v>13</v>
      </c>
      <c r="AF3580" s="2">
        <f>DATE(emdat_data[[#This Row],[Start Year]],emdat_data[[#This Row],[Start Month]],emdat_data[[#This Row],[Start Day]])</f>
        <v>40250</v>
      </c>
      <c r="AG3580">
        <v>2010</v>
      </c>
      <c r="AH3580">
        <v>3</v>
      </c>
      <c r="AI3580">
        <v>15</v>
      </c>
      <c r="AJ3580" s="2">
        <f>DATE(emdat_data[[#This Row],[End Year]],emdat_data[[#This Row],[End Month]],emdat_data[[#This Row],[End Day]])</f>
        <v>40252</v>
      </c>
      <c r="AK3580">
        <v>11</v>
      </c>
      <c r="AR3580">
        <v>1220000</v>
      </c>
      <c r="AS3580">
        <v>1637376</v>
      </c>
      <c r="AT3580">
        <v>1500000</v>
      </c>
      <c r="AU3580">
        <v>2013168</v>
      </c>
      <c r="AV3580">
        <v>74.509444078196097</v>
      </c>
      <c r="AW3580" t="s">
        <v>15191</v>
      </c>
      <c r="AY3580" t="s">
        <v>15192</v>
      </c>
    </row>
    <row r="3581" spans="1:51" hidden="1" x14ac:dyDescent="0.25">
      <c r="A3581" t="s">
        <v>13725</v>
      </c>
      <c r="B3581">
        <v>2010</v>
      </c>
      <c r="C3581">
        <v>106</v>
      </c>
      <c r="D3581" t="s">
        <v>13726</v>
      </c>
      <c r="E3581" t="s">
        <v>50</v>
      </c>
      <c r="F3581" t="s">
        <v>63</v>
      </c>
      <c r="G3581" t="s">
        <v>82</v>
      </c>
      <c r="H3581" t="s">
        <v>98</v>
      </c>
      <c r="J3581" t="s">
        <v>13727</v>
      </c>
      <c r="K3581" t="s">
        <v>1260</v>
      </c>
      <c r="L3581" t="s">
        <v>1261</v>
      </c>
      <c r="M3581" t="s">
        <v>1262</v>
      </c>
      <c r="N3581" t="s">
        <v>96</v>
      </c>
      <c r="O3581" t="s">
        <v>13728</v>
      </c>
      <c r="Q3581" t="s">
        <v>72</v>
      </c>
      <c r="S3581" t="s">
        <v>127</v>
      </c>
      <c r="U3581" t="s">
        <v>127</v>
      </c>
      <c r="V3581">
        <v>1973</v>
      </c>
      <c r="W3581">
        <v>250</v>
      </c>
      <c r="X3581" t="s">
        <v>88</v>
      </c>
      <c r="AA3581" s="1"/>
      <c r="AC3581">
        <v>2010</v>
      </c>
      <c r="AD3581">
        <v>3</v>
      </c>
      <c r="AE3581">
        <v>14</v>
      </c>
      <c r="AF3581" s="2">
        <f>DATE(emdat_data[[#This Row],[Start Year]],emdat_data[[#This Row],[Start Month]],emdat_data[[#This Row],[Start Day]])</f>
        <v>40251</v>
      </c>
      <c r="AG3581">
        <v>2010</v>
      </c>
      <c r="AH3581">
        <v>3</v>
      </c>
      <c r="AI3581">
        <v>16</v>
      </c>
      <c r="AJ3581" s="2">
        <f>DATE(emdat_data[[#This Row],[End Year]],emdat_data[[#This Row],[End Month]],emdat_data[[#This Row],[End Day]])</f>
        <v>40253</v>
      </c>
      <c r="AK3581">
        <v>2</v>
      </c>
      <c r="AM3581">
        <v>39101</v>
      </c>
      <c r="AO3581">
        <v>39101</v>
      </c>
      <c r="AT3581">
        <v>39427</v>
      </c>
      <c r="AU3581">
        <v>52915</v>
      </c>
      <c r="AV3581">
        <v>74.509444078196097</v>
      </c>
      <c r="AW3581" t="s">
        <v>10891</v>
      </c>
      <c r="AY3581" t="s">
        <v>10892</v>
      </c>
    </row>
    <row r="3582" spans="1:51" hidden="1" x14ac:dyDescent="0.25">
      <c r="A3582" t="s">
        <v>15230</v>
      </c>
      <c r="B3582">
        <v>2010</v>
      </c>
      <c r="C3582">
        <v>291</v>
      </c>
      <c r="E3582" t="s">
        <v>50</v>
      </c>
      <c r="F3582" t="s">
        <v>71</v>
      </c>
      <c r="G3582" t="s">
        <v>72</v>
      </c>
      <c r="H3582" t="s">
        <v>102</v>
      </c>
      <c r="K3582" t="s">
        <v>251</v>
      </c>
      <c r="L3582" t="s">
        <v>252</v>
      </c>
      <c r="M3582" t="s">
        <v>253</v>
      </c>
      <c r="N3582" t="s">
        <v>57</v>
      </c>
      <c r="O3582" t="s">
        <v>15231</v>
      </c>
      <c r="X3582" t="s">
        <v>78</v>
      </c>
      <c r="AA3582" s="1"/>
      <c r="AC3582">
        <v>2010</v>
      </c>
      <c r="AD3582">
        <v>3</v>
      </c>
      <c r="AE3582">
        <v>17</v>
      </c>
      <c r="AF3582" s="2">
        <f>DATE(emdat_data[[#This Row],[Start Year]],emdat_data[[#This Row],[Start Month]],emdat_data[[#This Row],[Start Day]])</f>
        <v>40254</v>
      </c>
      <c r="AG3582">
        <v>2010</v>
      </c>
      <c r="AH3582">
        <v>3</v>
      </c>
      <c r="AI3582">
        <v>24</v>
      </c>
      <c r="AJ3582" s="2">
        <f>DATE(emdat_data[[#This Row],[End Year]],emdat_data[[#This Row],[End Month]],emdat_data[[#This Row],[End Day]])</f>
        <v>40261</v>
      </c>
      <c r="AM3582">
        <v>8000</v>
      </c>
      <c r="AN3582">
        <v>5000</v>
      </c>
      <c r="AO3582">
        <v>13000</v>
      </c>
      <c r="AV3582">
        <v>74.509444078196097</v>
      </c>
      <c r="AX3582" t="s">
        <v>15232</v>
      </c>
      <c r="AY3582" t="s">
        <v>15233</v>
      </c>
    </row>
    <row r="3583" spans="1:51" hidden="1" x14ac:dyDescent="0.25">
      <c r="A3583" t="s">
        <v>16020</v>
      </c>
      <c r="B3583">
        <v>2010</v>
      </c>
      <c r="C3583">
        <v>133</v>
      </c>
      <c r="E3583" t="s">
        <v>50</v>
      </c>
      <c r="F3583" t="s">
        <v>71</v>
      </c>
      <c r="G3583" t="s">
        <v>72</v>
      </c>
      <c r="H3583" t="s">
        <v>102</v>
      </c>
      <c r="K3583" t="s">
        <v>3130</v>
      </c>
      <c r="L3583" t="s">
        <v>3131</v>
      </c>
      <c r="M3583" t="s">
        <v>75</v>
      </c>
      <c r="N3583" t="s">
        <v>76</v>
      </c>
      <c r="O3583" t="s">
        <v>16021</v>
      </c>
      <c r="X3583" t="s">
        <v>78</v>
      </c>
      <c r="AA3583" s="1"/>
      <c r="AC3583">
        <v>2010</v>
      </c>
      <c r="AD3583">
        <v>3</v>
      </c>
      <c r="AE3583">
        <v>17</v>
      </c>
      <c r="AF3583" s="2">
        <f>DATE(emdat_data[[#This Row],[Start Year]],emdat_data[[#This Row],[Start Month]],emdat_data[[#This Row],[Start Day]])</f>
        <v>40254</v>
      </c>
      <c r="AG3583">
        <v>2010</v>
      </c>
      <c r="AH3583">
        <v>3</v>
      </c>
      <c r="AI3583">
        <v>17</v>
      </c>
      <c r="AJ3583" s="2">
        <f>DATE(emdat_data[[#This Row],[End Year]],emdat_data[[#This Row],[End Month]],emdat_data[[#This Row],[End Day]])</f>
        <v>40254</v>
      </c>
      <c r="AM3583">
        <v>67500</v>
      </c>
      <c r="AO3583">
        <v>67500</v>
      </c>
      <c r="AV3583">
        <v>74.509444078196097</v>
      </c>
      <c r="AX3583" t="s">
        <v>16022</v>
      </c>
      <c r="AY3583" t="s">
        <v>16023</v>
      </c>
    </row>
    <row r="3584" spans="1:51" hidden="1" x14ac:dyDescent="0.25">
      <c r="A3584" t="s">
        <v>13777</v>
      </c>
      <c r="B3584">
        <v>2010</v>
      </c>
      <c r="C3584">
        <v>126</v>
      </c>
      <c r="E3584" t="s">
        <v>50</v>
      </c>
      <c r="F3584" t="s">
        <v>71</v>
      </c>
      <c r="G3584" t="s">
        <v>72</v>
      </c>
      <c r="H3584" t="s">
        <v>102</v>
      </c>
      <c r="K3584" t="s">
        <v>73</v>
      </c>
      <c r="L3584" t="s">
        <v>74</v>
      </c>
      <c r="M3584" t="s">
        <v>75</v>
      </c>
      <c r="N3584" t="s">
        <v>76</v>
      </c>
      <c r="O3584" t="s">
        <v>13778</v>
      </c>
      <c r="P3584" t="s">
        <v>642</v>
      </c>
      <c r="X3584" t="s">
        <v>78</v>
      </c>
      <c r="AA3584" s="1"/>
      <c r="AC3584">
        <v>2010</v>
      </c>
      <c r="AD3584">
        <v>3</v>
      </c>
      <c r="AE3584">
        <v>21</v>
      </c>
      <c r="AF3584" s="2">
        <f>DATE(emdat_data[[#This Row],[Start Year]],emdat_data[[#This Row],[Start Month]],emdat_data[[#This Row],[Start Day]])</f>
        <v>40258</v>
      </c>
      <c r="AG3584">
        <v>2010</v>
      </c>
      <c r="AH3584">
        <v>3</v>
      </c>
      <c r="AI3584">
        <v>22</v>
      </c>
      <c r="AJ3584" s="2">
        <f>DATE(emdat_data[[#This Row],[End Year]],emdat_data[[#This Row],[End Month]],emdat_data[[#This Row],[End Day]])</f>
        <v>40259</v>
      </c>
      <c r="AN3584">
        <v>75000</v>
      </c>
      <c r="AO3584">
        <v>75000</v>
      </c>
      <c r="AV3584">
        <v>74.509444078196097</v>
      </c>
      <c r="AX3584" t="s">
        <v>13779</v>
      </c>
      <c r="AY3584" t="s">
        <v>13780</v>
      </c>
    </row>
    <row r="3585" spans="1:51" hidden="1" x14ac:dyDescent="0.25">
      <c r="A3585" t="s">
        <v>13814</v>
      </c>
      <c r="B3585">
        <v>2010</v>
      </c>
      <c r="C3585">
        <v>120</v>
      </c>
      <c r="D3585" t="s">
        <v>13815</v>
      </c>
      <c r="E3585" t="s">
        <v>50</v>
      </c>
      <c r="F3585" t="s">
        <v>63</v>
      </c>
      <c r="G3585" t="s">
        <v>82</v>
      </c>
      <c r="H3585" t="s">
        <v>98</v>
      </c>
      <c r="J3585" t="s">
        <v>13816</v>
      </c>
      <c r="K3585" t="s">
        <v>93</v>
      </c>
      <c r="L3585" t="s">
        <v>94</v>
      </c>
      <c r="M3585" t="s">
        <v>95</v>
      </c>
      <c r="N3585" t="s">
        <v>96</v>
      </c>
      <c r="O3585" t="s">
        <v>13817</v>
      </c>
      <c r="W3585">
        <v>200</v>
      </c>
      <c r="X3585" t="s">
        <v>88</v>
      </c>
      <c r="AA3585" s="1"/>
      <c r="AC3585">
        <v>2010</v>
      </c>
      <c r="AD3585">
        <v>3</v>
      </c>
      <c r="AE3585">
        <v>21</v>
      </c>
      <c r="AF3585" s="2">
        <f>DATE(emdat_data[[#This Row],[Start Year]],emdat_data[[#This Row],[Start Month]],emdat_data[[#This Row],[Start Day]])</f>
        <v>40258</v>
      </c>
      <c r="AG3585">
        <v>2010</v>
      </c>
      <c r="AH3585">
        <v>3</v>
      </c>
      <c r="AI3585">
        <v>21</v>
      </c>
      <c r="AJ3585" s="2">
        <f>DATE(emdat_data[[#This Row],[End Year]],emdat_data[[#This Row],[End Month]],emdat_data[[#This Row],[End Day]])</f>
        <v>40258</v>
      </c>
      <c r="AK3585">
        <v>1</v>
      </c>
      <c r="AV3585">
        <v>74.509444078196097</v>
      </c>
      <c r="AX3585" t="s">
        <v>13818</v>
      </c>
      <c r="AY3585" t="s">
        <v>13819</v>
      </c>
    </row>
    <row r="3586" spans="1:51" hidden="1" x14ac:dyDescent="0.25">
      <c r="A3586" t="s">
        <v>13693</v>
      </c>
      <c r="B3586">
        <v>2010</v>
      </c>
      <c r="C3586">
        <v>125</v>
      </c>
      <c r="E3586" t="s">
        <v>50</v>
      </c>
      <c r="F3586" t="s">
        <v>63</v>
      </c>
      <c r="G3586" t="s">
        <v>82</v>
      </c>
      <c r="H3586" t="s">
        <v>157</v>
      </c>
      <c r="I3586" t="s">
        <v>493</v>
      </c>
      <c r="K3586" t="s">
        <v>93</v>
      </c>
      <c r="L3586" t="s">
        <v>94</v>
      </c>
      <c r="M3586" t="s">
        <v>95</v>
      </c>
      <c r="N3586" t="s">
        <v>96</v>
      </c>
      <c r="O3586" t="s">
        <v>13694</v>
      </c>
      <c r="Q3586" t="s">
        <v>900</v>
      </c>
      <c r="U3586" t="s">
        <v>127</v>
      </c>
      <c r="W3586">
        <v>120</v>
      </c>
      <c r="X3586" t="s">
        <v>88</v>
      </c>
      <c r="AA3586" s="1"/>
      <c r="AC3586">
        <v>2010</v>
      </c>
      <c r="AD3586">
        <v>3</v>
      </c>
      <c r="AE3586">
        <v>22</v>
      </c>
      <c r="AF3586" s="2">
        <f>DATE(emdat_data[[#This Row],[Start Year]],emdat_data[[#This Row],[Start Month]],emdat_data[[#This Row],[Start Day]])</f>
        <v>40259</v>
      </c>
      <c r="AG3586">
        <v>2010</v>
      </c>
      <c r="AH3586">
        <v>3</v>
      </c>
      <c r="AI3586">
        <v>22</v>
      </c>
      <c r="AJ3586" s="2">
        <f>DATE(emdat_data[[#This Row],[End Year]],emdat_data[[#This Row],[End Month]],emdat_data[[#This Row],[End Day]])</f>
        <v>40259</v>
      </c>
      <c r="AR3586">
        <v>990000</v>
      </c>
      <c r="AS3586">
        <v>1328691</v>
      </c>
      <c r="AT3586">
        <v>1390000</v>
      </c>
      <c r="AU3586">
        <v>1865535</v>
      </c>
      <c r="AV3586">
        <v>74.509444078196097</v>
      </c>
      <c r="AX3586" t="s">
        <v>13695</v>
      </c>
      <c r="AY3586" t="s">
        <v>13696</v>
      </c>
    </row>
    <row r="3587" spans="1:51" hidden="1" x14ac:dyDescent="0.25">
      <c r="A3587" t="s">
        <v>15314</v>
      </c>
      <c r="B3587">
        <v>2010</v>
      </c>
      <c r="C3587">
        <v>127</v>
      </c>
      <c r="E3587" t="s">
        <v>50</v>
      </c>
      <c r="F3587" t="s">
        <v>71</v>
      </c>
      <c r="G3587" t="s">
        <v>72</v>
      </c>
      <c r="H3587" t="s">
        <v>102</v>
      </c>
      <c r="K3587" t="s">
        <v>287</v>
      </c>
      <c r="L3587" t="s">
        <v>288</v>
      </c>
      <c r="M3587" t="s">
        <v>260</v>
      </c>
      <c r="N3587" t="s">
        <v>76</v>
      </c>
      <c r="O3587" t="s">
        <v>15315</v>
      </c>
      <c r="X3587" t="s">
        <v>78</v>
      </c>
      <c r="AA3587" s="1"/>
      <c r="AC3587">
        <v>2010</v>
      </c>
      <c r="AD3587">
        <v>3</v>
      </c>
      <c r="AE3587">
        <v>22</v>
      </c>
      <c r="AF3587" s="2">
        <f>DATE(emdat_data[[#This Row],[Start Year]],emdat_data[[#This Row],[Start Month]],emdat_data[[#This Row],[Start Day]])</f>
        <v>40259</v>
      </c>
      <c r="AG3587">
        <v>2010</v>
      </c>
      <c r="AH3587">
        <v>3</v>
      </c>
      <c r="AI3587">
        <v>22</v>
      </c>
      <c r="AJ3587" s="2">
        <f>DATE(emdat_data[[#This Row],[End Year]],emdat_data[[#This Row],[End Month]],emdat_data[[#This Row],[End Day]])</f>
        <v>40259</v>
      </c>
      <c r="AM3587">
        <v>21290</v>
      </c>
      <c r="AO3587">
        <v>21290</v>
      </c>
      <c r="AV3587">
        <v>74.509444078196097</v>
      </c>
      <c r="AX3587" t="s">
        <v>15316</v>
      </c>
      <c r="AY3587" t="s">
        <v>15317</v>
      </c>
    </row>
    <row r="3588" spans="1:51" hidden="1" x14ac:dyDescent="0.25">
      <c r="A3588" t="s">
        <v>15450</v>
      </c>
      <c r="B3588">
        <v>2010</v>
      </c>
      <c r="C3588">
        <v>153</v>
      </c>
      <c r="D3588" t="s">
        <v>15451</v>
      </c>
      <c r="E3588" t="s">
        <v>50</v>
      </c>
      <c r="F3588" t="s">
        <v>71</v>
      </c>
      <c r="G3588" t="s">
        <v>72</v>
      </c>
      <c r="H3588" t="s">
        <v>102</v>
      </c>
      <c r="K3588" t="s">
        <v>383</v>
      </c>
      <c r="L3588" t="s">
        <v>384</v>
      </c>
      <c r="M3588" t="s">
        <v>211</v>
      </c>
      <c r="N3588" t="s">
        <v>190</v>
      </c>
      <c r="O3588" t="s">
        <v>15452</v>
      </c>
      <c r="P3588" t="s">
        <v>15453</v>
      </c>
      <c r="X3588" t="s">
        <v>78</v>
      </c>
      <c r="AA3588" s="1"/>
      <c r="AC3588">
        <v>2010</v>
      </c>
      <c r="AD3588">
        <v>3</v>
      </c>
      <c r="AE3588">
        <v>22</v>
      </c>
      <c r="AF3588" s="2">
        <f>DATE(emdat_data[[#This Row],[Start Year]],emdat_data[[#This Row],[Start Month]],emdat_data[[#This Row],[Start Day]])</f>
        <v>40259</v>
      </c>
      <c r="AG3588">
        <v>2010</v>
      </c>
      <c r="AH3588">
        <v>3</v>
      </c>
      <c r="AI3588">
        <v>26</v>
      </c>
      <c r="AJ3588" s="2">
        <f>DATE(emdat_data[[#This Row],[End Year]],emdat_data[[#This Row],[End Month]],emdat_data[[#This Row],[End Day]])</f>
        <v>40263</v>
      </c>
      <c r="AM3588">
        <v>3250</v>
      </c>
      <c r="AO3588">
        <v>3250</v>
      </c>
      <c r="AV3588">
        <v>74.509444078196097</v>
      </c>
      <c r="AW3588" t="s">
        <v>15454</v>
      </c>
      <c r="AY3588" t="s">
        <v>15455</v>
      </c>
    </row>
    <row r="3589" spans="1:51" hidden="1" x14ac:dyDescent="0.25">
      <c r="A3589" t="s">
        <v>15470</v>
      </c>
      <c r="B3589">
        <v>2010</v>
      </c>
      <c r="C3589">
        <v>146</v>
      </c>
      <c r="E3589" t="s">
        <v>50</v>
      </c>
      <c r="F3589" t="s">
        <v>71</v>
      </c>
      <c r="G3589" t="s">
        <v>217</v>
      </c>
      <c r="H3589" t="s">
        <v>217</v>
      </c>
      <c r="K3589" t="s">
        <v>2842</v>
      </c>
      <c r="L3589" t="s">
        <v>2843</v>
      </c>
      <c r="M3589" t="s">
        <v>260</v>
      </c>
      <c r="N3589" t="s">
        <v>76</v>
      </c>
      <c r="O3589" t="s">
        <v>15471</v>
      </c>
      <c r="P3589" t="s">
        <v>642</v>
      </c>
      <c r="AA3589" s="1"/>
      <c r="AC3589">
        <v>2010</v>
      </c>
      <c r="AD3589">
        <v>3</v>
      </c>
      <c r="AE3589">
        <v>26</v>
      </c>
      <c r="AF3589" s="2">
        <f>DATE(emdat_data[[#This Row],[Start Year]],emdat_data[[#This Row],[Start Month]],emdat_data[[#This Row],[Start Day]])</f>
        <v>40263</v>
      </c>
      <c r="AG3589">
        <v>2010</v>
      </c>
      <c r="AH3589">
        <v>3</v>
      </c>
      <c r="AI3589">
        <v>31</v>
      </c>
      <c r="AJ3589" s="2">
        <f>DATE(emdat_data[[#This Row],[End Year]],emdat_data[[#This Row],[End Month]],emdat_data[[#This Row],[End Day]])</f>
        <v>40268</v>
      </c>
      <c r="AK3589">
        <v>14</v>
      </c>
      <c r="AL3589">
        <v>17</v>
      </c>
      <c r="AN3589">
        <v>5920</v>
      </c>
      <c r="AO3589">
        <v>5937</v>
      </c>
      <c r="AV3589">
        <v>74.509444078196097</v>
      </c>
      <c r="AX3589" t="s">
        <v>3533</v>
      </c>
      <c r="AY3589" t="s">
        <v>3534</v>
      </c>
    </row>
    <row r="3590" spans="1:51" hidden="1" x14ac:dyDescent="0.25">
      <c r="A3590" t="s">
        <v>15595</v>
      </c>
      <c r="B3590">
        <v>2010</v>
      </c>
      <c r="C3590">
        <v>162</v>
      </c>
      <c r="E3590" t="s">
        <v>50</v>
      </c>
      <c r="F3590" t="s">
        <v>71</v>
      </c>
      <c r="G3590" t="s">
        <v>72</v>
      </c>
      <c r="H3590" t="s">
        <v>102</v>
      </c>
      <c r="K3590" t="s">
        <v>357</v>
      </c>
      <c r="L3590" t="s">
        <v>358</v>
      </c>
      <c r="M3590" t="s">
        <v>146</v>
      </c>
      <c r="N3590" t="s">
        <v>86</v>
      </c>
      <c r="O3590" t="s">
        <v>15596</v>
      </c>
      <c r="P3590" t="s">
        <v>966</v>
      </c>
      <c r="U3590" t="s">
        <v>127</v>
      </c>
      <c r="W3590">
        <v>240301</v>
      </c>
      <c r="X3590" t="s">
        <v>78</v>
      </c>
      <c r="Y3590">
        <v>3948</v>
      </c>
      <c r="Z3590">
        <v>-7487</v>
      </c>
      <c r="AA3590" s="1"/>
      <c r="AC3590">
        <v>2010</v>
      </c>
      <c r="AD3590">
        <v>3</v>
      </c>
      <c r="AE3590">
        <v>27</v>
      </c>
      <c r="AF3590" s="2">
        <f>DATE(emdat_data[[#This Row],[Start Year]],emdat_data[[#This Row],[Start Month]],emdat_data[[#This Row],[Start Day]])</f>
        <v>40264</v>
      </c>
      <c r="AG3590">
        <v>2010</v>
      </c>
      <c r="AH3590">
        <v>3</v>
      </c>
      <c r="AI3590">
        <v>31</v>
      </c>
      <c r="AJ3590" s="2">
        <f>DATE(emdat_data[[#This Row],[End Year]],emdat_data[[#This Row],[End Month]],emdat_data[[#This Row],[End Day]])</f>
        <v>40268</v>
      </c>
      <c r="AV3590">
        <v>74.509444078196097</v>
      </c>
      <c r="AW3590" t="s">
        <v>15597</v>
      </c>
      <c r="AY3590" t="s">
        <v>15598</v>
      </c>
    </row>
    <row r="3591" spans="1:51" x14ac:dyDescent="0.25">
      <c r="A3591" t="s">
        <v>15350</v>
      </c>
      <c r="B3591">
        <v>2010</v>
      </c>
      <c r="C3591">
        <v>207</v>
      </c>
      <c r="E3591" t="s">
        <v>50</v>
      </c>
      <c r="F3591" t="s">
        <v>119</v>
      </c>
      <c r="G3591" t="s">
        <v>120</v>
      </c>
      <c r="H3591" t="s">
        <v>121</v>
      </c>
      <c r="J3591" t="s">
        <v>15351</v>
      </c>
      <c r="K3591" t="s">
        <v>303</v>
      </c>
      <c r="L3591" t="s">
        <v>304</v>
      </c>
      <c r="M3591" t="s">
        <v>56</v>
      </c>
      <c r="N3591" t="s">
        <v>57</v>
      </c>
      <c r="O3591" t="s">
        <v>15352</v>
      </c>
      <c r="P3591" t="s">
        <v>15353</v>
      </c>
      <c r="T3591" t="s">
        <v>128</v>
      </c>
      <c r="U3591" t="s">
        <v>128</v>
      </c>
      <c r="X3591" t="s">
        <v>129</v>
      </c>
      <c r="AA3591" s="1"/>
      <c r="AC3591">
        <v>2010</v>
      </c>
      <c r="AD3591">
        <v>4</v>
      </c>
      <c r="AF3591" s="2">
        <f>DATE(emdat_data[[#This Row],[Start Year]],emdat_data[[#This Row],[Start Month]],emdat_data[[#This Row],[Start Day]])</f>
        <v>40268</v>
      </c>
      <c r="AG3591">
        <v>2010</v>
      </c>
      <c r="AH3591">
        <v>12</v>
      </c>
      <c r="AJ3591" s="2">
        <f>DATE(emdat_data[[#This Row],[End Year]],emdat_data[[#This Row],[End Month]],emdat_data[[#This Row],[End Day]])</f>
        <v>40512</v>
      </c>
      <c r="AK3591">
        <v>65</v>
      </c>
      <c r="AM3591">
        <v>3972</v>
      </c>
      <c r="AO3591">
        <v>3972</v>
      </c>
      <c r="AV3591">
        <v>74.509444078196097</v>
      </c>
    </row>
    <row r="3592" spans="1:51" hidden="1" x14ac:dyDescent="0.25">
      <c r="A3592" t="s">
        <v>15028</v>
      </c>
      <c r="B3592">
        <v>2010</v>
      </c>
      <c r="C3592">
        <v>9318</v>
      </c>
      <c r="E3592" t="s">
        <v>50</v>
      </c>
      <c r="F3592" t="s">
        <v>350</v>
      </c>
      <c r="G3592" t="s">
        <v>351</v>
      </c>
      <c r="H3592" t="s">
        <v>351</v>
      </c>
      <c r="K3592" t="s">
        <v>383</v>
      </c>
      <c r="L3592" t="s">
        <v>384</v>
      </c>
      <c r="M3592" t="s">
        <v>211</v>
      </c>
      <c r="N3592" t="s">
        <v>190</v>
      </c>
      <c r="O3592" t="s">
        <v>15029</v>
      </c>
      <c r="Q3592" t="s">
        <v>1766</v>
      </c>
      <c r="R3592" t="s">
        <v>477</v>
      </c>
      <c r="U3592" t="s">
        <v>127</v>
      </c>
      <c r="X3592" t="s">
        <v>78</v>
      </c>
      <c r="AA3592" s="1"/>
      <c r="AC3592">
        <v>2010</v>
      </c>
      <c r="AD3592">
        <v>4</v>
      </c>
      <c r="AE3592">
        <v>1</v>
      </c>
      <c r="AF3592" s="2">
        <f>DATE(emdat_data[[#This Row],[Start Year]],emdat_data[[#This Row],[Start Month]],emdat_data[[#This Row],[Start Day]])</f>
        <v>40269</v>
      </c>
      <c r="AG3592">
        <v>2010</v>
      </c>
      <c r="AH3592">
        <v>8</v>
      </c>
      <c r="AI3592">
        <v>20</v>
      </c>
      <c r="AJ3592" s="2">
        <f>DATE(emdat_data[[#This Row],[End Year]],emdat_data[[#This Row],[End Month]],emdat_data[[#This Row],[End Day]])</f>
        <v>40410</v>
      </c>
      <c r="AT3592">
        <v>1400000</v>
      </c>
      <c r="AU3592">
        <v>1878956</v>
      </c>
      <c r="AV3592">
        <v>74.509444078196097</v>
      </c>
      <c r="AW3592" t="s">
        <v>15030</v>
      </c>
      <c r="AY3592" t="s">
        <v>15031</v>
      </c>
    </row>
    <row r="3593" spans="1:51" hidden="1" x14ac:dyDescent="0.25">
      <c r="A3593" t="s">
        <v>15384</v>
      </c>
      <c r="B3593">
        <v>2010</v>
      </c>
      <c r="C3593">
        <v>156</v>
      </c>
      <c r="E3593" t="s">
        <v>50</v>
      </c>
      <c r="F3593" t="s">
        <v>71</v>
      </c>
      <c r="G3593" t="s">
        <v>217</v>
      </c>
      <c r="H3593" t="s">
        <v>217</v>
      </c>
      <c r="K3593" t="s">
        <v>2573</v>
      </c>
      <c r="L3593" t="s">
        <v>2574</v>
      </c>
      <c r="M3593" t="s">
        <v>85</v>
      </c>
      <c r="N3593" t="s">
        <v>86</v>
      </c>
      <c r="O3593" t="s">
        <v>15385</v>
      </c>
      <c r="P3593" t="s">
        <v>642</v>
      </c>
      <c r="AA3593" s="1"/>
      <c r="AC3593">
        <v>2010</v>
      </c>
      <c r="AD3593">
        <v>4</v>
      </c>
      <c r="AE3593">
        <v>1</v>
      </c>
      <c r="AF3593" s="2">
        <f>DATE(emdat_data[[#This Row],[Start Year]],emdat_data[[#This Row],[Start Month]],emdat_data[[#This Row],[Start Day]])</f>
        <v>40269</v>
      </c>
      <c r="AG3593">
        <v>2010</v>
      </c>
      <c r="AH3593">
        <v>4</v>
      </c>
      <c r="AI3593">
        <v>6</v>
      </c>
      <c r="AJ3593" s="2">
        <f>DATE(emdat_data[[#This Row],[End Year]],emdat_data[[#This Row],[End Month]],emdat_data[[#This Row],[End Day]])</f>
        <v>40274</v>
      </c>
      <c r="AK3593">
        <v>68</v>
      </c>
      <c r="AL3593">
        <v>54</v>
      </c>
      <c r="AN3593">
        <v>1000</v>
      </c>
      <c r="AO3593">
        <v>1054</v>
      </c>
      <c r="AV3593">
        <v>74.509444078196097</v>
      </c>
      <c r="AW3593" t="s">
        <v>15386</v>
      </c>
      <c r="AX3593" t="s">
        <v>15387</v>
      </c>
      <c r="AY3593" t="s">
        <v>15388</v>
      </c>
    </row>
    <row r="3594" spans="1:51" hidden="1" x14ac:dyDescent="0.25">
      <c r="A3594" t="s">
        <v>13594</v>
      </c>
      <c r="B3594">
        <v>2010</v>
      </c>
      <c r="C3594">
        <v>147</v>
      </c>
      <c r="D3594" t="s">
        <v>13595</v>
      </c>
      <c r="E3594" t="s">
        <v>50</v>
      </c>
      <c r="F3594" t="s">
        <v>71</v>
      </c>
      <c r="G3594" t="s">
        <v>72</v>
      </c>
      <c r="H3594" t="s">
        <v>102</v>
      </c>
      <c r="K3594" t="s">
        <v>335</v>
      </c>
      <c r="L3594" t="s">
        <v>336</v>
      </c>
      <c r="M3594" t="s">
        <v>85</v>
      </c>
      <c r="N3594" t="s">
        <v>86</v>
      </c>
      <c r="O3594" t="s">
        <v>13596</v>
      </c>
      <c r="P3594" t="s">
        <v>642</v>
      </c>
      <c r="Q3594" t="s">
        <v>176</v>
      </c>
      <c r="S3594" t="s">
        <v>127</v>
      </c>
      <c r="V3594">
        <v>151</v>
      </c>
      <c r="X3594" t="s">
        <v>78</v>
      </c>
      <c r="Y3594">
        <v>-2244</v>
      </c>
      <c r="Z3594">
        <v>-4333</v>
      </c>
      <c r="AA3594" s="1"/>
      <c r="AC3594">
        <v>2010</v>
      </c>
      <c r="AD3594">
        <v>4</v>
      </c>
      <c r="AE3594">
        <v>4</v>
      </c>
      <c r="AF3594" s="2">
        <f>DATE(emdat_data[[#This Row],[Start Year]],emdat_data[[#This Row],[Start Month]],emdat_data[[#This Row],[Start Day]])</f>
        <v>40272</v>
      </c>
      <c r="AG3594">
        <v>2010</v>
      </c>
      <c r="AH3594">
        <v>4</v>
      </c>
      <c r="AI3594">
        <v>12</v>
      </c>
      <c r="AJ3594" s="2">
        <f>DATE(emdat_data[[#This Row],[End Year]],emdat_data[[#This Row],[End Month]],emdat_data[[#This Row],[End Day]])</f>
        <v>40280</v>
      </c>
      <c r="AK3594">
        <v>256</v>
      </c>
      <c r="AL3594">
        <v>403</v>
      </c>
      <c r="AM3594">
        <v>74535</v>
      </c>
      <c r="AO3594">
        <v>74938</v>
      </c>
      <c r="AT3594">
        <v>200000</v>
      </c>
      <c r="AU3594">
        <v>268422</v>
      </c>
      <c r="AV3594">
        <v>74.509444078196097</v>
      </c>
      <c r="AX3594" t="s">
        <v>13597</v>
      </c>
      <c r="AY3594" t="s">
        <v>13598</v>
      </c>
    </row>
    <row r="3595" spans="1:51" hidden="1" x14ac:dyDescent="0.25">
      <c r="A3595" t="s">
        <v>15276</v>
      </c>
      <c r="B3595">
        <v>2010</v>
      </c>
      <c r="C3595">
        <v>158</v>
      </c>
      <c r="E3595" t="s">
        <v>50</v>
      </c>
      <c r="F3595" t="s">
        <v>51</v>
      </c>
      <c r="G3595" t="s">
        <v>52</v>
      </c>
      <c r="H3595" t="s">
        <v>53</v>
      </c>
      <c r="K3595" t="s">
        <v>1548</v>
      </c>
      <c r="L3595" t="s">
        <v>1549</v>
      </c>
      <c r="M3595" t="s">
        <v>204</v>
      </c>
      <c r="N3595" t="s">
        <v>86</v>
      </c>
      <c r="O3595" t="s">
        <v>15277</v>
      </c>
      <c r="U3595" t="s">
        <v>127</v>
      </c>
      <c r="W3595">
        <v>7</v>
      </c>
      <c r="X3595" t="s">
        <v>59</v>
      </c>
      <c r="Y3595">
        <v>322861667</v>
      </c>
      <c r="Z3595">
        <v>-1152953333</v>
      </c>
      <c r="AA3595" s="1"/>
      <c r="AC3595">
        <v>2010</v>
      </c>
      <c r="AD3595">
        <v>4</v>
      </c>
      <c r="AE3595">
        <v>4</v>
      </c>
      <c r="AF3595" s="2">
        <f>DATE(emdat_data[[#This Row],[Start Year]],emdat_data[[#This Row],[Start Month]],emdat_data[[#This Row],[Start Day]])</f>
        <v>40272</v>
      </c>
      <c r="AG3595">
        <v>2010</v>
      </c>
      <c r="AH3595">
        <v>4</v>
      </c>
      <c r="AI3595">
        <v>4</v>
      </c>
      <c r="AJ3595" s="2">
        <f>DATE(emdat_data[[#This Row],[End Year]],emdat_data[[#This Row],[End Month]],emdat_data[[#This Row],[End Day]])</f>
        <v>40272</v>
      </c>
      <c r="AK3595">
        <v>2</v>
      </c>
      <c r="AL3595">
        <v>232</v>
      </c>
      <c r="AM3595">
        <v>25000</v>
      </c>
      <c r="AO3595">
        <v>25232</v>
      </c>
      <c r="AR3595">
        <v>400000</v>
      </c>
      <c r="AS3595">
        <v>536845</v>
      </c>
      <c r="AT3595">
        <v>1150000</v>
      </c>
      <c r="AU3595">
        <v>1543429</v>
      </c>
      <c r="AV3595">
        <v>74.509444078196097</v>
      </c>
      <c r="AX3595" t="s">
        <v>15278</v>
      </c>
      <c r="AY3595" t="s">
        <v>15279</v>
      </c>
    </row>
    <row r="3596" spans="1:51" hidden="1" x14ac:dyDescent="0.25">
      <c r="A3596" t="s">
        <v>14006</v>
      </c>
      <c r="B3596">
        <v>2010</v>
      </c>
      <c r="C3596">
        <v>168</v>
      </c>
      <c r="D3596" t="s">
        <v>14007</v>
      </c>
      <c r="E3596" t="s">
        <v>50</v>
      </c>
      <c r="F3596" t="s">
        <v>71</v>
      </c>
      <c r="G3596" t="s">
        <v>72</v>
      </c>
      <c r="H3596" t="s">
        <v>102</v>
      </c>
      <c r="K3596" t="s">
        <v>1159</v>
      </c>
      <c r="L3596" t="s">
        <v>1160</v>
      </c>
      <c r="M3596" t="s">
        <v>85</v>
      </c>
      <c r="N3596" t="s">
        <v>86</v>
      </c>
      <c r="O3596" t="s">
        <v>14008</v>
      </c>
      <c r="P3596" t="s">
        <v>14009</v>
      </c>
      <c r="T3596" t="s">
        <v>127</v>
      </c>
      <c r="U3596" t="s">
        <v>127</v>
      </c>
      <c r="W3596">
        <v>1140146</v>
      </c>
      <c r="X3596" t="s">
        <v>78</v>
      </c>
      <c r="Y3596">
        <v>4113</v>
      </c>
      <c r="Z3596">
        <v>-7296</v>
      </c>
      <c r="AA3596" s="1"/>
      <c r="AB3596" t="s">
        <v>14010</v>
      </c>
      <c r="AC3596">
        <v>2010</v>
      </c>
      <c r="AD3596">
        <v>4</v>
      </c>
      <c r="AE3596">
        <v>6</v>
      </c>
      <c r="AF3596" s="2">
        <f>DATE(emdat_data[[#This Row],[Start Year]],emdat_data[[#This Row],[Start Month]],emdat_data[[#This Row],[Start Day]])</f>
        <v>40274</v>
      </c>
      <c r="AG3596">
        <v>2011</v>
      </c>
      <c r="AH3596">
        <v>3</v>
      </c>
      <c r="AI3596">
        <v>7</v>
      </c>
      <c r="AJ3596" s="2">
        <f>DATE(emdat_data[[#This Row],[End Year]],emdat_data[[#This Row],[End Month]],emdat_data[[#This Row],[End Day]])</f>
        <v>40609</v>
      </c>
      <c r="AK3596">
        <v>418</v>
      </c>
      <c r="AL3596">
        <v>463</v>
      </c>
      <c r="AM3596">
        <v>2791536</v>
      </c>
      <c r="AO3596">
        <v>2791999</v>
      </c>
      <c r="AR3596">
        <v>14000</v>
      </c>
      <c r="AS3596">
        <v>18790</v>
      </c>
      <c r="AT3596">
        <v>1000000</v>
      </c>
      <c r="AU3596">
        <v>1342112</v>
      </c>
      <c r="AV3596">
        <v>74.509444078196097</v>
      </c>
      <c r="AW3596" t="s">
        <v>14011</v>
      </c>
      <c r="AY3596" t="s">
        <v>14012</v>
      </c>
    </row>
    <row r="3597" spans="1:51" hidden="1" x14ac:dyDescent="0.25">
      <c r="A3597" t="s">
        <v>14061</v>
      </c>
      <c r="B3597">
        <v>2010</v>
      </c>
      <c r="C3597">
        <v>270</v>
      </c>
      <c r="D3597" t="s">
        <v>13630</v>
      </c>
      <c r="E3597" t="s">
        <v>50</v>
      </c>
      <c r="F3597" t="s">
        <v>71</v>
      </c>
      <c r="G3597" t="s">
        <v>72</v>
      </c>
      <c r="H3597" t="s">
        <v>102</v>
      </c>
      <c r="K3597" t="s">
        <v>1216</v>
      </c>
      <c r="L3597" t="s">
        <v>1217</v>
      </c>
      <c r="M3597" t="s">
        <v>85</v>
      </c>
      <c r="N3597" t="s">
        <v>86</v>
      </c>
      <c r="O3597" t="s">
        <v>14062</v>
      </c>
      <c r="P3597" t="s">
        <v>14063</v>
      </c>
      <c r="U3597" t="s">
        <v>127</v>
      </c>
      <c r="X3597" t="s">
        <v>78</v>
      </c>
      <c r="AA3597" s="1"/>
      <c r="AB3597" t="s">
        <v>14064</v>
      </c>
      <c r="AC3597">
        <v>2010</v>
      </c>
      <c r="AD3597">
        <v>4</v>
      </c>
      <c r="AE3597">
        <v>6</v>
      </c>
      <c r="AF3597" s="2">
        <f>DATE(emdat_data[[#This Row],[Start Year]],emdat_data[[#This Row],[Start Month]],emdat_data[[#This Row],[Start Day]])</f>
        <v>40274</v>
      </c>
      <c r="AG3597">
        <v>2010</v>
      </c>
      <c r="AH3597">
        <v>4</v>
      </c>
      <c r="AI3597">
        <v>6</v>
      </c>
      <c r="AJ3597" s="2">
        <f>DATE(emdat_data[[#This Row],[End Year]],emdat_data[[#This Row],[End Month]],emdat_data[[#This Row],[End Day]])</f>
        <v>40274</v>
      </c>
      <c r="AK3597">
        <v>2</v>
      </c>
      <c r="AM3597">
        <v>6440</v>
      </c>
      <c r="AO3597">
        <v>6440</v>
      </c>
      <c r="AV3597">
        <v>74.509444078196097</v>
      </c>
      <c r="AX3597" t="s">
        <v>14065</v>
      </c>
      <c r="AY3597" t="s">
        <v>14066</v>
      </c>
    </row>
    <row r="3598" spans="1:51" hidden="1" x14ac:dyDescent="0.25">
      <c r="A3598" t="s">
        <v>14203</v>
      </c>
      <c r="B3598">
        <v>2010</v>
      </c>
      <c r="C3598">
        <v>694</v>
      </c>
      <c r="E3598" t="s">
        <v>50</v>
      </c>
      <c r="F3598" t="s">
        <v>63</v>
      </c>
      <c r="G3598" t="s">
        <v>82</v>
      </c>
      <c r="H3598" t="s">
        <v>157</v>
      </c>
      <c r="I3598" t="s">
        <v>900</v>
      </c>
      <c r="K3598" t="s">
        <v>226</v>
      </c>
      <c r="L3598" t="s">
        <v>227</v>
      </c>
      <c r="M3598" t="s">
        <v>56</v>
      </c>
      <c r="N3598" t="s">
        <v>57</v>
      </c>
      <c r="O3598" t="s">
        <v>14204</v>
      </c>
      <c r="X3598" t="s">
        <v>88</v>
      </c>
      <c r="AA3598" s="1"/>
      <c r="AC3598">
        <v>2010</v>
      </c>
      <c r="AD3598">
        <v>4</v>
      </c>
      <c r="AE3598">
        <v>10</v>
      </c>
      <c r="AF3598" s="2">
        <f>DATE(emdat_data[[#This Row],[Start Year]],emdat_data[[#This Row],[Start Month]],emdat_data[[#This Row],[Start Day]])</f>
        <v>40278</v>
      </c>
      <c r="AG3598">
        <v>2010</v>
      </c>
      <c r="AH3598">
        <v>4</v>
      </c>
      <c r="AI3598">
        <v>10</v>
      </c>
      <c r="AJ3598" s="2">
        <f>DATE(emdat_data[[#This Row],[End Year]],emdat_data[[#This Row],[End Month]],emdat_data[[#This Row],[End Day]])</f>
        <v>40278</v>
      </c>
      <c r="AK3598">
        <v>28</v>
      </c>
      <c r="AN3598">
        <v>5000</v>
      </c>
      <c r="AO3598">
        <v>5000</v>
      </c>
      <c r="AV3598">
        <v>74.509444078196097</v>
      </c>
      <c r="AX3598" t="s">
        <v>14205</v>
      </c>
      <c r="AY3598" t="s">
        <v>14206</v>
      </c>
    </row>
    <row r="3599" spans="1:51" hidden="1" x14ac:dyDescent="0.25">
      <c r="A3599" t="s">
        <v>15540</v>
      </c>
      <c r="B3599">
        <v>2010</v>
      </c>
      <c r="C3599">
        <v>174</v>
      </c>
      <c r="E3599" t="s">
        <v>50</v>
      </c>
      <c r="F3599" t="s">
        <v>71</v>
      </c>
      <c r="G3599" t="s">
        <v>72</v>
      </c>
      <c r="H3599" t="s">
        <v>102</v>
      </c>
      <c r="K3599" t="s">
        <v>2910</v>
      </c>
      <c r="L3599" t="s">
        <v>2911</v>
      </c>
      <c r="M3599" t="s">
        <v>253</v>
      </c>
      <c r="N3599" t="s">
        <v>57</v>
      </c>
      <c r="O3599" t="s">
        <v>15541</v>
      </c>
      <c r="P3599" t="s">
        <v>642</v>
      </c>
      <c r="S3599" t="s">
        <v>127</v>
      </c>
      <c r="X3599" t="s">
        <v>78</v>
      </c>
      <c r="AA3599" s="1"/>
      <c r="AC3599">
        <v>2010</v>
      </c>
      <c r="AD3599">
        <v>4</v>
      </c>
      <c r="AE3599">
        <v>11</v>
      </c>
      <c r="AF3599" s="2">
        <f>DATE(emdat_data[[#This Row],[Start Year]],emdat_data[[#This Row],[Start Month]],emdat_data[[#This Row],[Start Day]])</f>
        <v>40279</v>
      </c>
      <c r="AG3599">
        <v>2010</v>
      </c>
      <c r="AH3599">
        <v>4</v>
      </c>
      <c r="AI3599">
        <v>11</v>
      </c>
      <c r="AJ3599" s="2">
        <f>DATE(emdat_data[[#This Row],[End Year]],emdat_data[[#This Row],[End Month]],emdat_data[[#This Row],[End Day]])</f>
        <v>40279</v>
      </c>
      <c r="AK3599">
        <v>2</v>
      </c>
      <c r="AM3599">
        <v>1914</v>
      </c>
      <c r="AO3599">
        <v>1914</v>
      </c>
      <c r="AV3599">
        <v>74.509444078196097</v>
      </c>
      <c r="AX3599" t="s">
        <v>15542</v>
      </c>
      <c r="AY3599" t="s">
        <v>15543</v>
      </c>
    </row>
    <row r="3600" spans="1:51" hidden="1" x14ac:dyDescent="0.25">
      <c r="A3600" t="s">
        <v>13870</v>
      </c>
      <c r="B3600">
        <v>2010</v>
      </c>
      <c r="C3600">
        <v>171</v>
      </c>
      <c r="D3600" t="s">
        <v>13871</v>
      </c>
      <c r="E3600" t="s">
        <v>50</v>
      </c>
      <c r="F3600" t="s">
        <v>63</v>
      </c>
      <c r="G3600" t="s">
        <v>82</v>
      </c>
      <c r="H3600" t="s">
        <v>98</v>
      </c>
      <c r="K3600" t="s">
        <v>527</v>
      </c>
      <c r="L3600" t="s">
        <v>528</v>
      </c>
      <c r="M3600" t="s">
        <v>56</v>
      </c>
      <c r="N3600" t="s">
        <v>57</v>
      </c>
      <c r="O3600" t="s">
        <v>13872</v>
      </c>
      <c r="W3600">
        <v>120</v>
      </c>
      <c r="X3600" t="s">
        <v>88</v>
      </c>
      <c r="AA3600" s="1"/>
      <c r="AC3600">
        <v>2010</v>
      </c>
      <c r="AD3600">
        <v>4</v>
      </c>
      <c r="AE3600">
        <v>13</v>
      </c>
      <c r="AF3600" s="2">
        <f>DATE(emdat_data[[#This Row],[Start Year]],emdat_data[[#This Row],[Start Month]],emdat_data[[#This Row],[Start Day]])</f>
        <v>40281</v>
      </c>
      <c r="AG3600">
        <v>2010</v>
      </c>
      <c r="AH3600">
        <v>4</v>
      </c>
      <c r="AI3600">
        <v>14</v>
      </c>
      <c r="AJ3600" s="2">
        <f>DATE(emdat_data[[#This Row],[End Year]],emdat_data[[#This Row],[End Month]],emdat_data[[#This Row],[End Day]])</f>
        <v>40282</v>
      </c>
      <c r="AK3600">
        <v>8</v>
      </c>
      <c r="AL3600">
        <v>200</v>
      </c>
      <c r="AM3600">
        <v>246910</v>
      </c>
      <c r="AO3600">
        <v>247110</v>
      </c>
      <c r="AV3600">
        <v>74.509444078196097</v>
      </c>
      <c r="AX3600" t="s">
        <v>13873</v>
      </c>
      <c r="AY3600" t="s">
        <v>13874</v>
      </c>
    </row>
    <row r="3601" spans="1:51" hidden="1" x14ac:dyDescent="0.25">
      <c r="A3601" t="s">
        <v>14232</v>
      </c>
      <c r="B3601">
        <v>2010</v>
      </c>
      <c r="C3601">
        <v>171</v>
      </c>
      <c r="D3601" t="s">
        <v>13871</v>
      </c>
      <c r="E3601" t="s">
        <v>50</v>
      </c>
      <c r="F3601" t="s">
        <v>63</v>
      </c>
      <c r="G3601" t="s">
        <v>82</v>
      </c>
      <c r="H3601" t="s">
        <v>98</v>
      </c>
      <c r="K3601" t="s">
        <v>226</v>
      </c>
      <c r="L3601" t="s">
        <v>227</v>
      </c>
      <c r="M3601" t="s">
        <v>56</v>
      </c>
      <c r="N3601" t="s">
        <v>57</v>
      </c>
      <c r="O3601" t="s">
        <v>14233</v>
      </c>
      <c r="X3601" t="s">
        <v>88</v>
      </c>
      <c r="AA3601" s="1"/>
      <c r="AC3601">
        <v>2010</v>
      </c>
      <c r="AD3601">
        <v>4</v>
      </c>
      <c r="AE3601">
        <v>13</v>
      </c>
      <c r="AF3601" s="2">
        <f>DATE(emdat_data[[#This Row],[Start Year]],emdat_data[[#This Row],[Start Month]],emdat_data[[#This Row],[Start Day]])</f>
        <v>40281</v>
      </c>
      <c r="AG3601">
        <v>2010</v>
      </c>
      <c r="AH3601">
        <v>4</v>
      </c>
      <c r="AI3601">
        <v>14</v>
      </c>
      <c r="AJ3601" s="2">
        <f>DATE(emdat_data[[#This Row],[End Year]],emdat_data[[#This Row],[End Month]],emdat_data[[#This Row],[End Day]])</f>
        <v>40282</v>
      </c>
      <c r="AK3601">
        <v>114</v>
      </c>
      <c r="AN3601">
        <v>500000</v>
      </c>
      <c r="AO3601">
        <v>500000</v>
      </c>
      <c r="AV3601">
        <v>74.509444078196097</v>
      </c>
      <c r="AW3601" t="s">
        <v>14234</v>
      </c>
      <c r="AY3601" t="s">
        <v>14235</v>
      </c>
    </row>
    <row r="3602" spans="1:51" hidden="1" x14ac:dyDescent="0.25">
      <c r="A3602" t="s">
        <v>13941</v>
      </c>
      <c r="B3602">
        <v>2010</v>
      </c>
      <c r="C3602">
        <v>169</v>
      </c>
      <c r="D3602" t="s">
        <v>13942</v>
      </c>
      <c r="E3602" t="s">
        <v>50</v>
      </c>
      <c r="F3602" t="s">
        <v>51</v>
      </c>
      <c r="G3602" t="s">
        <v>52</v>
      </c>
      <c r="H3602" t="s">
        <v>53</v>
      </c>
      <c r="K3602" t="s">
        <v>159</v>
      </c>
      <c r="L3602" t="s">
        <v>160</v>
      </c>
      <c r="M3602" t="s">
        <v>161</v>
      </c>
      <c r="N3602" t="s">
        <v>57</v>
      </c>
      <c r="O3602" t="s">
        <v>13943</v>
      </c>
      <c r="S3602" t="s">
        <v>127</v>
      </c>
      <c r="V3602">
        <v>8380</v>
      </c>
      <c r="W3602">
        <v>7</v>
      </c>
      <c r="X3602" t="s">
        <v>59</v>
      </c>
      <c r="Y3602">
        <v>33165</v>
      </c>
      <c r="Z3602">
        <v>96548</v>
      </c>
      <c r="AA3602" s="1">
        <v>0.32569444444444445</v>
      </c>
      <c r="AC3602">
        <v>2010</v>
      </c>
      <c r="AD3602">
        <v>4</v>
      </c>
      <c r="AE3602">
        <v>14</v>
      </c>
      <c r="AF3602" s="2">
        <f>DATE(emdat_data[[#This Row],[Start Year]],emdat_data[[#This Row],[Start Month]],emdat_data[[#This Row],[Start Day]])</f>
        <v>40282</v>
      </c>
      <c r="AG3602">
        <v>2010</v>
      </c>
      <c r="AH3602">
        <v>4</v>
      </c>
      <c r="AI3602">
        <v>14</v>
      </c>
      <c r="AJ3602" s="2">
        <f>DATE(emdat_data[[#This Row],[End Year]],emdat_data[[#This Row],[End Month]],emdat_data[[#This Row],[End Day]])</f>
        <v>40282</v>
      </c>
      <c r="AK3602">
        <v>2968</v>
      </c>
      <c r="AL3602">
        <v>12000</v>
      </c>
      <c r="AN3602">
        <v>100000</v>
      </c>
      <c r="AO3602">
        <v>112000</v>
      </c>
      <c r="AT3602">
        <v>500000</v>
      </c>
      <c r="AU3602">
        <v>671056</v>
      </c>
      <c r="AV3602">
        <v>74.509444078196097</v>
      </c>
      <c r="AX3602" t="s">
        <v>13944</v>
      </c>
      <c r="AY3602" t="s">
        <v>1076</v>
      </c>
    </row>
    <row r="3603" spans="1:51" hidden="1" x14ac:dyDescent="0.25">
      <c r="A3603" t="s">
        <v>13875</v>
      </c>
      <c r="B3603">
        <v>2010</v>
      </c>
      <c r="C3603">
        <v>205</v>
      </c>
      <c r="E3603" t="s">
        <v>50</v>
      </c>
      <c r="F3603" t="s">
        <v>63</v>
      </c>
      <c r="G3603" t="s">
        <v>82</v>
      </c>
      <c r="H3603" t="s">
        <v>98</v>
      </c>
      <c r="K3603" t="s">
        <v>527</v>
      </c>
      <c r="L3603" t="s">
        <v>528</v>
      </c>
      <c r="M3603" t="s">
        <v>56</v>
      </c>
      <c r="N3603" t="s">
        <v>57</v>
      </c>
      <c r="O3603" t="s">
        <v>13876</v>
      </c>
      <c r="X3603" t="s">
        <v>88</v>
      </c>
      <c r="AA3603" s="1"/>
      <c r="AC3603">
        <v>2010</v>
      </c>
      <c r="AD3603">
        <v>4</v>
      </c>
      <c r="AE3603">
        <v>17</v>
      </c>
      <c r="AF3603" s="2">
        <f>DATE(emdat_data[[#This Row],[Start Year]],emdat_data[[#This Row],[Start Month]],emdat_data[[#This Row],[Start Day]])</f>
        <v>40285</v>
      </c>
      <c r="AG3603">
        <v>2010</v>
      </c>
      <c r="AH3603">
        <v>4</v>
      </c>
      <c r="AI3603">
        <v>17</v>
      </c>
      <c r="AJ3603" s="2">
        <f>DATE(emdat_data[[#This Row],[End Year]],emdat_data[[#This Row],[End Month]],emdat_data[[#This Row],[End Day]])</f>
        <v>40285</v>
      </c>
      <c r="AK3603">
        <v>3</v>
      </c>
      <c r="AM3603">
        <v>10000</v>
      </c>
      <c r="AO3603">
        <v>10000</v>
      </c>
      <c r="AV3603">
        <v>74.509444078196097</v>
      </c>
      <c r="AX3603" t="s">
        <v>13877</v>
      </c>
      <c r="AY3603" t="s">
        <v>13878</v>
      </c>
    </row>
    <row r="3604" spans="1:51" hidden="1" x14ac:dyDescent="0.25">
      <c r="A3604" t="s">
        <v>13580</v>
      </c>
      <c r="B3604">
        <v>2010</v>
      </c>
      <c r="C3604">
        <v>669</v>
      </c>
      <c r="E3604" t="s">
        <v>50</v>
      </c>
      <c r="F3604" t="s">
        <v>51</v>
      </c>
      <c r="G3604" t="s">
        <v>52</v>
      </c>
      <c r="H3604" t="s">
        <v>53</v>
      </c>
      <c r="K3604" t="s">
        <v>54</v>
      </c>
      <c r="L3604" t="s">
        <v>55</v>
      </c>
      <c r="M3604" t="s">
        <v>56</v>
      </c>
      <c r="N3604" t="s">
        <v>57</v>
      </c>
      <c r="O3604" t="s">
        <v>13581</v>
      </c>
      <c r="Q3604" t="s">
        <v>176</v>
      </c>
      <c r="W3604">
        <v>6</v>
      </c>
      <c r="X3604" t="s">
        <v>59</v>
      </c>
      <c r="Y3604">
        <v>35633</v>
      </c>
      <c r="Z3604">
        <v>67658</v>
      </c>
      <c r="AA3604" s="1"/>
      <c r="AC3604">
        <v>2010</v>
      </c>
      <c r="AD3604">
        <v>4</v>
      </c>
      <c r="AE3604">
        <v>18</v>
      </c>
      <c r="AF3604" s="2">
        <f>DATE(emdat_data[[#This Row],[Start Year]],emdat_data[[#This Row],[Start Month]],emdat_data[[#This Row],[Start Day]])</f>
        <v>40286</v>
      </c>
      <c r="AG3604">
        <v>2010</v>
      </c>
      <c r="AH3604">
        <v>4</v>
      </c>
      <c r="AI3604">
        <v>18</v>
      </c>
      <c r="AJ3604" s="2">
        <f>DATE(emdat_data[[#This Row],[End Year]],emdat_data[[#This Row],[End Month]],emdat_data[[#This Row],[End Day]])</f>
        <v>40286</v>
      </c>
      <c r="AK3604">
        <v>11</v>
      </c>
      <c r="AL3604">
        <v>70</v>
      </c>
      <c r="AN3604">
        <v>1000</v>
      </c>
      <c r="AO3604">
        <v>1070</v>
      </c>
      <c r="AV3604">
        <v>74.509444078196097</v>
      </c>
      <c r="AW3604" t="s">
        <v>13582</v>
      </c>
      <c r="AY3604" t="s">
        <v>13583</v>
      </c>
    </row>
    <row r="3605" spans="1:51" hidden="1" x14ac:dyDescent="0.25">
      <c r="A3605" t="s">
        <v>15512</v>
      </c>
      <c r="B3605">
        <v>2010</v>
      </c>
      <c r="C3605">
        <v>164</v>
      </c>
      <c r="E3605" t="s">
        <v>50</v>
      </c>
      <c r="F3605" t="s">
        <v>71</v>
      </c>
      <c r="G3605" t="s">
        <v>72</v>
      </c>
      <c r="H3605" t="s">
        <v>102</v>
      </c>
      <c r="K3605" t="s">
        <v>2875</v>
      </c>
      <c r="L3605" t="s">
        <v>2876</v>
      </c>
      <c r="M3605" t="s">
        <v>260</v>
      </c>
      <c r="N3605" t="s">
        <v>76</v>
      </c>
      <c r="O3605" t="s">
        <v>15513</v>
      </c>
      <c r="P3605" t="s">
        <v>642</v>
      </c>
      <c r="X3605" t="s">
        <v>78</v>
      </c>
      <c r="AA3605" s="1"/>
      <c r="AC3605">
        <v>2010</v>
      </c>
      <c r="AD3605">
        <v>4</v>
      </c>
      <c r="AE3605">
        <v>24</v>
      </c>
      <c r="AF3605" s="2">
        <f>DATE(emdat_data[[#This Row],[Start Year]],emdat_data[[#This Row],[Start Month]],emdat_data[[#This Row],[Start Day]])</f>
        <v>40292</v>
      </c>
      <c r="AG3605">
        <v>2010</v>
      </c>
      <c r="AH3605">
        <v>4</v>
      </c>
      <c r="AI3605">
        <v>24</v>
      </c>
      <c r="AJ3605" s="2">
        <f>DATE(emdat_data[[#This Row],[End Year]],emdat_data[[#This Row],[End Month]],emdat_data[[#This Row],[End Day]])</f>
        <v>40292</v>
      </c>
      <c r="AK3605">
        <v>11</v>
      </c>
      <c r="AN3605">
        <v>200</v>
      </c>
      <c r="AO3605">
        <v>200</v>
      </c>
      <c r="AV3605">
        <v>74.509444078196097</v>
      </c>
      <c r="AW3605" t="s">
        <v>15514</v>
      </c>
      <c r="AY3605" t="s">
        <v>15515</v>
      </c>
    </row>
    <row r="3606" spans="1:51" hidden="1" x14ac:dyDescent="0.25">
      <c r="A3606" t="s">
        <v>15569</v>
      </c>
      <c r="B3606">
        <v>2010</v>
      </c>
      <c r="C3606">
        <v>163</v>
      </c>
      <c r="E3606" t="s">
        <v>50</v>
      </c>
      <c r="F3606" t="s">
        <v>63</v>
      </c>
      <c r="G3606" t="s">
        <v>82</v>
      </c>
      <c r="H3606" t="s">
        <v>157</v>
      </c>
      <c r="I3606" t="s">
        <v>418</v>
      </c>
      <c r="K3606" t="s">
        <v>357</v>
      </c>
      <c r="L3606" t="s">
        <v>358</v>
      </c>
      <c r="M3606" t="s">
        <v>146</v>
      </c>
      <c r="N3606" t="s">
        <v>86</v>
      </c>
      <c r="O3606" t="s">
        <v>15570</v>
      </c>
      <c r="U3606" t="s">
        <v>127</v>
      </c>
      <c r="W3606">
        <v>241</v>
      </c>
      <c r="X3606" t="s">
        <v>88</v>
      </c>
      <c r="AA3606" s="1"/>
      <c r="AC3606">
        <v>2010</v>
      </c>
      <c r="AD3606">
        <v>4</v>
      </c>
      <c r="AE3606">
        <v>24</v>
      </c>
      <c r="AF3606" s="2">
        <f>DATE(emdat_data[[#This Row],[Start Year]],emdat_data[[#This Row],[Start Month]],emdat_data[[#This Row],[Start Day]])</f>
        <v>40292</v>
      </c>
      <c r="AG3606">
        <v>2010</v>
      </c>
      <c r="AH3606">
        <v>4</v>
      </c>
      <c r="AI3606">
        <v>24</v>
      </c>
      <c r="AJ3606" s="2">
        <f>DATE(emdat_data[[#This Row],[End Year]],emdat_data[[#This Row],[End Month]],emdat_data[[#This Row],[End Day]])</f>
        <v>40292</v>
      </c>
      <c r="AK3606">
        <v>12</v>
      </c>
      <c r="AL3606">
        <v>70</v>
      </c>
      <c r="AM3606">
        <v>2700</v>
      </c>
      <c r="AO3606">
        <v>2770</v>
      </c>
      <c r="AV3606">
        <v>74.509444078196097</v>
      </c>
      <c r="AW3606" t="s">
        <v>15571</v>
      </c>
      <c r="AX3606" t="s">
        <v>15572</v>
      </c>
      <c r="AY3606" t="s">
        <v>15573</v>
      </c>
    </row>
    <row r="3607" spans="1:51" hidden="1" x14ac:dyDescent="0.25">
      <c r="A3607" t="s">
        <v>15185</v>
      </c>
      <c r="B3607">
        <v>2010</v>
      </c>
      <c r="C3607">
        <v>187</v>
      </c>
      <c r="E3607" t="s">
        <v>50</v>
      </c>
      <c r="F3607" t="s">
        <v>63</v>
      </c>
      <c r="G3607" t="s">
        <v>82</v>
      </c>
      <c r="H3607" t="s">
        <v>157</v>
      </c>
      <c r="I3607" t="s">
        <v>493</v>
      </c>
      <c r="K3607" t="s">
        <v>357</v>
      </c>
      <c r="L3607" t="s">
        <v>358</v>
      </c>
      <c r="M3607" t="s">
        <v>146</v>
      </c>
      <c r="N3607" t="s">
        <v>86</v>
      </c>
      <c r="O3607" t="s">
        <v>15186</v>
      </c>
      <c r="P3607" t="s">
        <v>642</v>
      </c>
      <c r="Q3607" t="s">
        <v>72</v>
      </c>
      <c r="W3607">
        <v>320</v>
      </c>
      <c r="X3607" t="s">
        <v>88</v>
      </c>
      <c r="Y3607">
        <v>3607</v>
      </c>
      <c r="Z3607">
        <v>-8728</v>
      </c>
      <c r="AA3607" s="1"/>
      <c r="AC3607">
        <v>2010</v>
      </c>
      <c r="AD3607">
        <v>4</v>
      </c>
      <c r="AE3607">
        <v>30</v>
      </c>
      <c r="AF3607" s="2">
        <f>DATE(emdat_data[[#This Row],[Start Year]],emdat_data[[#This Row],[Start Month]],emdat_data[[#This Row],[Start Day]])</f>
        <v>40298</v>
      </c>
      <c r="AG3607">
        <v>2010</v>
      </c>
      <c r="AH3607">
        <v>5</v>
      </c>
      <c r="AI3607">
        <v>3</v>
      </c>
      <c r="AJ3607" s="2">
        <f>DATE(emdat_data[[#This Row],[End Year]],emdat_data[[#This Row],[End Month]],emdat_data[[#This Row],[End Day]])</f>
        <v>40301</v>
      </c>
      <c r="AK3607">
        <v>30</v>
      </c>
      <c r="AM3607">
        <v>8000</v>
      </c>
      <c r="AO3607">
        <v>8000</v>
      </c>
      <c r="AR3607">
        <v>800000</v>
      </c>
      <c r="AS3607">
        <v>1073689</v>
      </c>
      <c r="AT3607">
        <v>2350000</v>
      </c>
      <c r="AU3607">
        <v>3153963</v>
      </c>
      <c r="AV3607">
        <v>74.509444078196097</v>
      </c>
      <c r="AW3607" t="s">
        <v>15187</v>
      </c>
      <c r="AY3607" t="s">
        <v>15188</v>
      </c>
    </row>
    <row r="3608" spans="1:51" hidden="1" x14ac:dyDescent="0.25">
      <c r="A3608" t="s">
        <v>15238</v>
      </c>
      <c r="B3608">
        <v>2010</v>
      </c>
      <c r="C3608">
        <v>186</v>
      </c>
      <c r="E3608" t="s">
        <v>50</v>
      </c>
      <c r="F3608" t="s">
        <v>71</v>
      </c>
      <c r="G3608" t="s">
        <v>217</v>
      </c>
      <c r="H3608" t="s">
        <v>217</v>
      </c>
      <c r="K3608" t="s">
        <v>258</v>
      </c>
      <c r="L3608" t="s">
        <v>259</v>
      </c>
      <c r="M3608" t="s">
        <v>260</v>
      </c>
      <c r="N3608" t="s">
        <v>76</v>
      </c>
      <c r="O3608" t="s">
        <v>15239</v>
      </c>
      <c r="P3608" t="s">
        <v>4129</v>
      </c>
      <c r="AA3608" s="1"/>
      <c r="AC3608">
        <v>2010</v>
      </c>
      <c r="AD3608">
        <v>4</v>
      </c>
      <c r="AE3608">
        <v>30</v>
      </c>
      <c r="AF3608" s="2">
        <f>DATE(emdat_data[[#This Row],[Start Year]],emdat_data[[#This Row],[Start Month]],emdat_data[[#This Row],[Start Day]])</f>
        <v>40298</v>
      </c>
      <c r="AG3608">
        <v>2010</v>
      </c>
      <c r="AH3608">
        <v>4</v>
      </c>
      <c r="AI3608">
        <v>30</v>
      </c>
      <c r="AJ3608" s="2">
        <f>DATE(emdat_data[[#This Row],[End Year]],emdat_data[[#This Row],[End Month]],emdat_data[[#This Row],[End Day]])</f>
        <v>40298</v>
      </c>
      <c r="AK3608">
        <v>10</v>
      </c>
      <c r="AV3608">
        <v>74.509444078196097</v>
      </c>
      <c r="AX3608" t="s">
        <v>15240</v>
      </c>
      <c r="AY3608" t="s">
        <v>15241</v>
      </c>
    </row>
    <row r="3609" spans="1:51" x14ac:dyDescent="0.25">
      <c r="A3609" t="s">
        <v>14000</v>
      </c>
      <c r="B3609">
        <v>2010</v>
      </c>
      <c r="C3609">
        <v>418</v>
      </c>
      <c r="E3609" t="s">
        <v>50</v>
      </c>
      <c r="F3609" t="s">
        <v>119</v>
      </c>
      <c r="G3609" t="s">
        <v>120</v>
      </c>
      <c r="H3609" t="s">
        <v>121</v>
      </c>
      <c r="J3609" t="s">
        <v>294</v>
      </c>
      <c r="K3609" t="s">
        <v>183</v>
      </c>
      <c r="L3609" t="s">
        <v>184</v>
      </c>
      <c r="M3609" t="s">
        <v>75</v>
      </c>
      <c r="N3609" t="s">
        <v>76</v>
      </c>
      <c r="O3609" t="s">
        <v>14001</v>
      </c>
      <c r="S3609" t="s">
        <v>127</v>
      </c>
      <c r="T3609" t="s">
        <v>128</v>
      </c>
      <c r="U3609" t="s">
        <v>128</v>
      </c>
      <c r="X3609" t="s">
        <v>129</v>
      </c>
      <c r="AA3609" s="1"/>
      <c r="AC3609">
        <v>2010</v>
      </c>
      <c r="AD3609">
        <v>5</v>
      </c>
      <c r="AF3609" s="2">
        <f>DATE(emdat_data[[#This Row],[Start Year]],emdat_data[[#This Row],[Start Month]],emdat_data[[#This Row],[Start Day]])</f>
        <v>40298</v>
      </c>
      <c r="AG3609">
        <v>2010</v>
      </c>
      <c r="AH3609">
        <v>8</v>
      </c>
      <c r="AJ3609" s="2">
        <f>DATE(emdat_data[[#This Row],[End Year]],emdat_data[[#This Row],[End Month]],emdat_data[[#This Row],[End Day]])</f>
        <v>40390</v>
      </c>
      <c r="AK3609">
        <v>515</v>
      </c>
      <c r="AM3609">
        <v>7869</v>
      </c>
      <c r="AO3609">
        <v>7869</v>
      </c>
      <c r="AV3609">
        <v>74.509444078196097</v>
      </c>
    </row>
    <row r="3610" spans="1:51" hidden="1" x14ac:dyDescent="0.25">
      <c r="A3610" t="s">
        <v>16016</v>
      </c>
      <c r="B3610">
        <v>2010</v>
      </c>
      <c r="C3610">
        <v>9181</v>
      </c>
      <c r="E3610" t="s">
        <v>50</v>
      </c>
      <c r="F3610" t="s">
        <v>350</v>
      </c>
      <c r="G3610" t="s">
        <v>351</v>
      </c>
      <c r="H3610" t="s">
        <v>351</v>
      </c>
      <c r="K3610" t="s">
        <v>440</v>
      </c>
      <c r="L3610" t="s">
        <v>441</v>
      </c>
      <c r="M3610" t="s">
        <v>260</v>
      </c>
      <c r="N3610" t="s">
        <v>76</v>
      </c>
      <c r="O3610" t="s">
        <v>16017</v>
      </c>
      <c r="Q3610" t="s">
        <v>1023</v>
      </c>
      <c r="X3610" t="s">
        <v>78</v>
      </c>
      <c r="AA3610" s="1"/>
      <c r="AC3610">
        <v>2010</v>
      </c>
      <c r="AD3610">
        <v>5</v>
      </c>
      <c r="AF3610" s="2">
        <f>DATE(emdat_data[[#This Row],[Start Year]],emdat_data[[#This Row],[Start Month]],emdat_data[[#This Row],[Start Day]])</f>
        <v>40298</v>
      </c>
      <c r="AG3610">
        <v>2013</v>
      </c>
      <c r="AJ3610" s="2">
        <f>DATE(emdat_data[[#This Row],[End Year]],emdat_data[[#This Row],[End Month]],emdat_data[[#This Row],[End Day]])</f>
        <v>41243</v>
      </c>
      <c r="AM3610">
        <v>1667618</v>
      </c>
      <c r="AO3610">
        <v>1667618</v>
      </c>
      <c r="AV3610">
        <v>74.509444078196097</v>
      </c>
      <c r="AW3610" t="s">
        <v>13118</v>
      </c>
      <c r="AY3610" t="s">
        <v>13119</v>
      </c>
    </row>
    <row r="3611" spans="1:51" hidden="1" x14ac:dyDescent="0.25">
      <c r="A3611" t="s">
        <v>13697</v>
      </c>
      <c r="B3611">
        <v>2010</v>
      </c>
      <c r="C3611">
        <v>686</v>
      </c>
      <c r="E3611" t="s">
        <v>50</v>
      </c>
      <c r="F3611" t="s">
        <v>63</v>
      </c>
      <c r="G3611" t="s">
        <v>82</v>
      </c>
      <c r="H3611" t="s">
        <v>157</v>
      </c>
      <c r="I3611" t="s">
        <v>572</v>
      </c>
      <c r="K3611" t="s">
        <v>527</v>
      </c>
      <c r="L3611" t="s">
        <v>528</v>
      </c>
      <c r="M3611" t="s">
        <v>56</v>
      </c>
      <c r="N3611" t="s">
        <v>57</v>
      </c>
      <c r="O3611" t="s">
        <v>13698</v>
      </c>
      <c r="Q3611" t="s">
        <v>900</v>
      </c>
      <c r="X3611" t="s">
        <v>88</v>
      </c>
      <c r="AA3611" s="1"/>
      <c r="AC3611">
        <v>2010</v>
      </c>
      <c r="AD3611">
        <v>5</v>
      </c>
      <c r="AE3611">
        <v>1</v>
      </c>
      <c r="AF3611" s="2">
        <f>DATE(emdat_data[[#This Row],[Start Year]],emdat_data[[#This Row],[Start Month]],emdat_data[[#This Row],[Start Day]])</f>
        <v>40299</v>
      </c>
      <c r="AG3611">
        <v>2010</v>
      </c>
      <c r="AH3611">
        <v>5</v>
      </c>
      <c r="AI3611">
        <v>2</v>
      </c>
      <c r="AJ3611" s="2">
        <f>DATE(emdat_data[[#This Row],[End Year]],emdat_data[[#This Row],[End Month]],emdat_data[[#This Row],[End Day]])</f>
        <v>40300</v>
      </c>
      <c r="AK3611">
        <v>15</v>
      </c>
      <c r="AL3611">
        <v>50</v>
      </c>
      <c r="AO3611">
        <v>50</v>
      </c>
      <c r="AV3611">
        <v>74.509444078196097</v>
      </c>
      <c r="AX3611" t="s">
        <v>13699</v>
      </c>
      <c r="AY3611" t="s">
        <v>13700</v>
      </c>
    </row>
    <row r="3612" spans="1:51" hidden="1" x14ac:dyDescent="0.25">
      <c r="A3612" t="s">
        <v>13761</v>
      </c>
      <c r="B3612">
        <v>2010</v>
      </c>
      <c r="C3612">
        <v>176</v>
      </c>
      <c r="D3612" t="s">
        <v>13762</v>
      </c>
      <c r="E3612" t="s">
        <v>50</v>
      </c>
      <c r="F3612" t="s">
        <v>71</v>
      </c>
      <c r="G3612" t="s">
        <v>72</v>
      </c>
      <c r="H3612" t="s">
        <v>102</v>
      </c>
      <c r="K3612" t="s">
        <v>54</v>
      </c>
      <c r="L3612" t="s">
        <v>55</v>
      </c>
      <c r="M3612" t="s">
        <v>56</v>
      </c>
      <c r="N3612" t="s">
        <v>57</v>
      </c>
      <c r="O3612" t="s">
        <v>13763</v>
      </c>
      <c r="P3612" t="s">
        <v>642</v>
      </c>
      <c r="V3612">
        <v>3494</v>
      </c>
      <c r="W3612">
        <v>65810</v>
      </c>
      <c r="X3612" t="s">
        <v>78</v>
      </c>
      <c r="Y3612">
        <v>3438</v>
      </c>
      <c r="Z3612">
        <v>6225</v>
      </c>
      <c r="AA3612" s="1"/>
      <c r="AC3612">
        <v>2010</v>
      </c>
      <c r="AD3612">
        <v>5</v>
      </c>
      <c r="AE3612">
        <v>5</v>
      </c>
      <c r="AF3612" s="2">
        <f>DATE(emdat_data[[#This Row],[Start Year]],emdat_data[[#This Row],[Start Month]],emdat_data[[#This Row],[Start Day]])</f>
        <v>40303</v>
      </c>
      <c r="AG3612">
        <v>2010</v>
      </c>
      <c r="AH3612">
        <v>5</v>
      </c>
      <c r="AI3612">
        <v>8</v>
      </c>
      <c r="AJ3612" s="2">
        <f>DATE(emdat_data[[#This Row],[End Year]],emdat_data[[#This Row],[End Month]],emdat_data[[#This Row],[End Day]])</f>
        <v>40306</v>
      </c>
      <c r="AK3612">
        <v>70</v>
      </c>
      <c r="AM3612">
        <v>40000</v>
      </c>
      <c r="AO3612">
        <v>40000</v>
      </c>
      <c r="AV3612">
        <v>74.509444078196097</v>
      </c>
      <c r="AW3612" t="s">
        <v>13764</v>
      </c>
      <c r="AY3612" t="s">
        <v>13765</v>
      </c>
    </row>
    <row r="3613" spans="1:51" hidden="1" x14ac:dyDescent="0.25">
      <c r="A3613" t="s">
        <v>16018</v>
      </c>
      <c r="B3613">
        <v>2010</v>
      </c>
      <c r="C3613">
        <v>183</v>
      </c>
      <c r="E3613" t="s">
        <v>50</v>
      </c>
      <c r="F3613" t="s">
        <v>71</v>
      </c>
      <c r="G3613" t="s">
        <v>72</v>
      </c>
      <c r="H3613" t="s">
        <v>102</v>
      </c>
      <c r="K3613" t="s">
        <v>3101</v>
      </c>
      <c r="L3613" t="s">
        <v>3102</v>
      </c>
      <c r="M3613" t="s">
        <v>392</v>
      </c>
      <c r="N3613" t="s">
        <v>57</v>
      </c>
      <c r="O3613" t="s">
        <v>16019</v>
      </c>
      <c r="P3613" t="s">
        <v>642</v>
      </c>
      <c r="W3613">
        <v>38890</v>
      </c>
      <c r="X3613" t="s">
        <v>78</v>
      </c>
      <c r="Y3613">
        <v>1403</v>
      </c>
      <c r="Z3613">
        <v>4431</v>
      </c>
      <c r="AA3613" s="1"/>
      <c r="AC3613">
        <v>2010</v>
      </c>
      <c r="AD3613">
        <v>5</v>
      </c>
      <c r="AE3613">
        <v>5</v>
      </c>
      <c r="AF3613" s="2">
        <f>DATE(emdat_data[[#This Row],[Start Year]],emdat_data[[#This Row],[Start Month]],emdat_data[[#This Row],[Start Day]])</f>
        <v>40303</v>
      </c>
      <c r="AG3613">
        <v>2010</v>
      </c>
      <c r="AH3613">
        <v>5</v>
      </c>
      <c r="AI3613">
        <v>5</v>
      </c>
      <c r="AJ3613" s="2">
        <f>DATE(emdat_data[[#This Row],[End Year]],emdat_data[[#This Row],[End Month]],emdat_data[[#This Row],[End Day]])</f>
        <v>40303</v>
      </c>
      <c r="AK3613">
        <v>7</v>
      </c>
      <c r="AL3613">
        <v>2</v>
      </c>
      <c r="AN3613">
        <v>1000</v>
      </c>
      <c r="AO3613">
        <v>1002</v>
      </c>
      <c r="AV3613">
        <v>74.509444078196097</v>
      </c>
      <c r="AW3613" t="s">
        <v>12187</v>
      </c>
      <c r="AY3613" t="s">
        <v>12188</v>
      </c>
    </row>
    <row r="3614" spans="1:51" hidden="1" x14ac:dyDescent="0.25">
      <c r="A3614" t="s">
        <v>13562</v>
      </c>
      <c r="B3614">
        <v>2010</v>
      </c>
      <c r="C3614">
        <v>179</v>
      </c>
      <c r="E3614" t="s">
        <v>50</v>
      </c>
      <c r="F3614" t="s">
        <v>63</v>
      </c>
      <c r="G3614" t="s">
        <v>82</v>
      </c>
      <c r="H3614" t="s">
        <v>157</v>
      </c>
      <c r="I3614" t="s">
        <v>418</v>
      </c>
      <c r="K3614" t="s">
        <v>159</v>
      </c>
      <c r="L3614" t="s">
        <v>160</v>
      </c>
      <c r="M3614" t="s">
        <v>161</v>
      </c>
      <c r="N3614" t="s">
        <v>57</v>
      </c>
      <c r="O3614" t="s">
        <v>11480</v>
      </c>
      <c r="Q3614" t="s">
        <v>900</v>
      </c>
      <c r="R3614" t="s">
        <v>176</v>
      </c>
      <c r="X3614" t="s">
        <v>88</v>
      </c>
      <c r="AA3614" s="1"/>
      <c r="AC3614">
        <v>2010</v>
      </c>
      <c r="AD3614">
        <v>5</v>
      </c>
      <c r="AE3614">
        <v>6</v>
      </c>
      <c r="AF3614" s="2">
        <f>DATE(emdat_data[[#This Row],[Start Year]],emdat_data[[#This Row],[Start Month]],emdat_data[[#This Row],[Start Day]])</f>
        <v>40304</v>
      </c>
      <c r="AG3614">
        <v>2010</v>
      </c>
      <c r="AH3614">
        <v>5</v>
      </c>
      <c r="AI3614">
        <v>6</v>
      </c>
      <c r="AJ3614" s="2">
        <f>DATE(emdat_data[[#This Row],[End Year]],emdat_data[[#This Row],[End Month]],emdat_data[[#This Row],[End Day]])</f>
        <v>40304</v>
      </c>
      <c r="AK3614">
        <v>29</v>
      </c>
      <c r="AL3614">
        <v>190</v>
      </c>
      <c r="AN3614">
        <v>70000</v>
      </c>
      <c r="AO3614">
        <v>70190</v>
      </c>
      <c r="AT3614">
        <v>62251</v>
      </c>
      <c r="AU3614">
        <v>83548</v>
      </c>
      <c r="AV3614">
        <v>74.509444078196097</v>
      </c>
      <c r="AW3614" t="s">
        <v>1768</v>
      </c>
      <c r="AY3614" t="s">
        <v>11481</v>
      </c>
    </row>
    <row r="3615" spans="1:51" hidden="1" x14ac:dyDescent="0.25">
      <c r="A3615" t="s">
        <v>13743</v>
      </c>
      <c r="B3615">
        <v>2010</v>
      </c>
      <c r="C3615">
        <v>177</v>
      </c>
      <c r="E3615" t="s">
        <v>50</v>
      </c>
      <c r="F3615" t="s">
        <v>63</v>
      </c>
      <c r="G3615" t="s">
        <v>82</v>
      </c>
      <c r="H3615" t="s">
        <v>157</v>
      </c>
      <c r="K3615" t="s">
        <v>226</v>
      </c>
      <c r="L3615" t="s">
        <v>227</v>
      </c>
      <c r="M3615" t="s">
        <v>56</v>
      </c>
      <c r="N3615" t="s">
        <v>57</v>
      </c>
      <c r="O3615" t="s">
        <v>13744</v>
      </c>
      <c r="Q3615" t="s">
        <v>72</v>
      </c>
      <c r="X3615" t="s">
        <v>88</v>
      </c>
      <c r="AA3615" s="1"/>
      <c r="AC3615">
        <v>2010</v>
      </c>
      <c r="AD3615">
        <v>5</v>
      </c>
      <c r="AE3615">
        <v>6</v>
      </c>
      <c r="AF3615" s="2">
        <f>DATE(emdat_data[[#This Row],[Start Year]],emdat_data[[#This Row],[Start Month]],emdat_data[[#This Row],[Start Day]])</f>
        <v>40304</v>
      </c>
      <c r="AG3615">
        <v>2010</v>
      </c>
      <c r="AH3615">
        <v>5</v>
      </c>
      <c r="AI3615">
        <v>8</v>
      </c>
      <c r="AJ3615" s="2">
        <f>DATE(emdat_data[[#This Row],[End Year]],emdat_data[[#This Row],[End Month]],emdat_data[[#This Row],[End Day]])</f>
        <v>40306</v>
      </c>
      <c r="AK3615">
        <v>54</v>
      </c>
      <c r="AL3615">
        <v>50</v>
      </c>
      <c r="AO3615">
        <v>50</v>
      </c>
      <c r="AV3615">
        <v>74.509444078196097</v>
      </c>
      <c r="AW3615" t="s">
        <v>11300</v>
      </c>
      <c r="AY3615" t="s">
        <v>13745</v>
      </c>
    </row>
    <row r="3616" spans="1:51" hidden="1" x14ac:dyDescent="0.25">
      <c r="A3616" t="s">
        <v>15104</v>
      </c>
      <c r="B3616">
        <v>2010</v>
      </c>
      <c r="C3616">
        <v>175</v>
      </c>
      <c r="D3616" t="s">
        <v>15105</v>
      </c>
      <c r="E3616" t="s">
        <v>50</v>
      </c>
      <c r="F3616" t="s">
        <v>71</v>
      </c>
      <c r="G3616" t="s">
        <v>72</v>
      </c>
      <c r="H3616" t="s">
        <v>102</v>
      </c>
      <c r="K3616" t="s">
        <v>2910</v>
      </c>
      <c r="L3616" t="s">
        <v>2911</v>
      </c>
      <c r="M3616" t="s">
        <v>253</v>
      </c>
      <c r="N3616" t="s">
        <v>57</v>
      </c>
      <c r="O3616" t="s">
        <v>15106</v>
      </c>
      <c r="P3616" t="s">
        <v>642</v>
      </c>
      <c r="Q3616" t="s">
        <v>176</v>
      </c>
      <c r="S3616" t="s">
        <v>127</v>
      </c>
      <c r="V3616">
        <v>514</v>
      </c>
      <c r="X3616" t="s">
        <v>78</v>
      </c>
      <c r="AA3616" s="1"/>
      <c r="AC3616">
        <v>2010</v>
      </c>
      <c r="AD3616">
        <v>5</v>
      </c>
      <c r="AE3616">
        <v>6</v>
      </c>
      <c r="AF3616" s="2">
        <f>DATE(emdat_data[[#This Row],[Start Year]],emdat_data[[#This Row],[Start Month]],emdat_data[[#This Row],[Start Day]])</f>
        <v>40304</v>
      </c>
      <c r="AG3616">
        <v>2010</v>
      </c>
      <c r="AH3616">
        <v>5</v>
      </c>
      <c r="AI3616">
        <v>10</v>
      </c>
      <c r="AJ3616" s="2">
        <f>DATE(emdat_data[[#This Row],[End Year]],emdat_data[[#This Row],[End Month]],emdat_data[[#This Row],[End Day]])</f>
        <v>40308</v>
      </c>
      <c r="AK3616">
        <v>73</v>
      </c>
      <c r="AL3616">
        <v>300</v>
      </c>
      <c r="AM3616">
        <v>6408</v>
      </c>
      <c r="AO3616">
        <v>6708</v>
      </c>
      <c r="AT3616">
        <v>204000</v>
      </c>
      <c r="AU3616">
        <v>273791</v>
      </c>
      <c r="AV3616">
        <v>74.509444078196097</v>
      </c>
      <c r="AX3616" t="s">
        <v>15107</v>
      </c>
      <c r="AY3616" t="s">
        <v>15108</v>
      </c>
    </row>
    <row r="3617" spans="1:51" hidden="1" x14ac:dyDescent="0.25">
      <c r="A3617" t="s">
        <v>15234</v>
      </c>
      <c r="B3617">
        <v>2010</v>
      </c>
      <c r="C3617">
        <v>285</v>
      </c>
      <c r="E3617" t="s">
        <v>50</v>
      </c>
      <c r="F3617" t="s">
        <v>71</v>
      </c>
      <c r="G3617" t="s">
        <v>72</v>
      </c>
      <c r="H3617" t="s">
        <v>102</v>
      </c>
      <c r="K3617" t="s">
        <v>258</v>
      </c>
      <c r="L3617" t="s">
        <v>259</v>
      </c>
      <c r="M3617" t="s">
        <v>260</v>
      </c>
      <c r="N3617" t="s">
        <v>76</v>
      </c>
      <c r="O3617" t="s">
        <v>15235</v>
      </c>
      <c r="W3617">
        <v>196100</v>
      </c>
      <c r="X3617" t="s">
        <v>78</v>
      </c>
      <c r="Y3617">
        <v>15</v>
      </c>
      <c r="Z3617">
        <v>36</v>
      </c>
      <c r="AA3617" s="1"/>
      <c r="AC3617">
        <v>2010</v>
      </c>
      <c r="AD3617">
        <v>5</v>
      </c>
      <c r="AE3617">
        <v>8</v>
      </c>
      <c r="AF3617" s="2">
        <f>DATE(emdat_data[[#This Row],[Start Year]],emdat_data[[#This Row],[Start Month]],emdat_data[[#This Row],[Start Day]])</f>
        <v>40306</v>
      </c>
      <c r="AG3617">
        <v>2010</v>
      </c>
      <c r="AH3617">
        <v>5</v>
      </c>
      <c r="AI3617">
        <v>24</v>
      </c>
      <c r="AJ3617" s="2">
        <f>DATE(emdat_data[[#This Row],[End Year]],emdat_data[[#This Row],[End Month]],emdat_data[[#This Row],[End Day]])</f>
        <v>40322</v>
      </c>
      <c r="AK3617">
        <v>100</v>
      </c>
      <c r="AM3617">
        <v>70000</v>
      </c>
      <c r="AO3617">
        <v>70000</v>
      </c>
      <c r="AV3617">
        <v>74.509444078196097</v>
      </c>
      <c r="AW3617" t="s">
        <v>15236</v>
      </c>
      <c r="AX3617" t="s">
        <v>2254</v>
      </c>
      <c r="AY3617" t="s">
        <v>15237</v>
      </c>
    </row>
    <row r="3618" spans="1:51" hidden="1" x14ac:dyDescent="0.25">
      <c r="A3618" t="s">
        <v>15016</v>
      </c>
      <c r="B3618">
        <v>2010</v>
      </c>
      <c r="C3618">
        <v>690</v>
      </c>
      <c r="E3618" t="s">
        <v>50</v>
      </c>
      <c r="F3618" t="s">
        <v>63</v>
      </c>
      <c r="G3618" t="s">
        <v>82</v>
      </c>
      <c r="H3618" t="s">
        <v>157</v>
      </c>
      <c r="I3618" t="s">
        <v>493</v>
      </c>
      <c r="K3618" t="s">
        <v>357</v>
      </c>
      <c r="L3618" t="s">
        <v>358</v>
      </c>
      <c r="M3618" t="s">
        <v>146</v>
      </c>
      <c r="N3618" t="s">
        <v>86</v>
      </c>
      <c r="O3618" t="s">
        <v>15017</v>
      </c>
      <c r="Q3618" t="s">
        <v>72</v>
      </c>
      <c r="R3618" t="s">
        <v>900</v>
      </c>
      <c r="W3618">
        <v>97</v>
      </c>
      <c r="X3618" t="s">
        <v>88</v>
      </c>
      <c r="AA3618" s="1"/>
      <c r="AC3618">
        <v>2010</v>
      </c>
      <c r="AD3618">
        <v>5</v>
      </c>
      <c r="AE3618">
        <v>10</v>
      </c>
      <c r="AF3618" s="2">
        <f>DATE(emdat_data[[#This Row],[Start Year]],emdat_data[[#This Row],[Start Month]],emdat_data[[#This Row],[Start Day]])</f>
        <v>40308</v>
      </c>
      <c r="AG3618">
        <v>2010</v>
      </c>
      <c r="AH3618">
        <v>5</v>
      </c>
      <c r="AI3618">
        <v>16</v>
      </c>
      <c r="AJ3618" s="2">
        <f>DATE(emdat_data[[#This Row],[End Year]],emdat_data[[#This Row],[End Month]],emdat_data[[#This Row],[End Day]])</f>
        <v>40314</v>
      </c>
      <c r="AK3618">
        <v>20</v>
      </c>
      <c r="AV3618">
        <v>74.509444078196097</v>
      </c>
      <c r="AW3618" t="s">
        <v>15018</v>
      </c>
      <c r="AY3618" t="s">
        <v>15019</v>
      </c>
    </row>
    <row r="3619" spans="1:51" hidden="1" x14ac:dyDescent="0.25">
      <c r="A3619" t="s">
        <v>15142</v>
      </c>
      <c r="B3619">
        <v>2010</v>
      </c>
      <c r="C3619">
        <v>196</v>
      </c>
      <c r="E3619" t="s">
        <v>50</v>
      </c>
      <c r="F3619" t="s">
        <v>63</v>
      </c>
      <c r="G3619" t="s">
        <v>82</v>
      </c>
      <c r="H3619" t="s">
        <v>157</v>
      </c>
      <c r="I3619" t="s">
        <v>418</v>
      </c>
      <c r="K3619" t="s">
        <v>357</v>
      </c>
      <c r="L3619" t="s">
        <v>358</v>
      </c>
      <c r="M3619" t="s">
        <v>146</v>
      </c>
      <c r="N3619" t="s">
        <v>86</v>
      </c>
      <c r="O3619" t="s">
        <v>15143</v>
      </c>
      <c r="Q3619" t="s">
        <v>900</v>
      </c>
      <c r="X3619" t="s">
        <v>88</v>
      </c>
      <c r="AA3619" s="1"/>
      <c r="AC3619">
        <v>2010</v>
      </c>
      <c r="AD3619">
        <v>5</v>
      </c>
      <c r="AE3619">
        <v>12</v>
      </c>
      <c r="AF3619" s="2">
        <f>DATE(emdat_data[[#This Row],[Start Year]],emdat_data[[#This Row],[Start Month]],emdat_data[[#This Row],[Start Day]])</f>
        <v>40310</v>
      </c>
      <c r="AG3619">
        <v>2010</v>
      </c>
      <c r="AH3619">
        <v>5</v>
      </c>
      <c r="AI3619">
        <v>16</v>
      </c>
      <c r="AJ3619" s="2">
        <f>DATE(emdat_data[[#This Row],[End Year]],emdat_data[[#This Row],[End Month]],emdat_data[[#This Row],[End Day]])</f>
        <v>40314</v>
      </c>
      <c r="AK3619">
        <v>5</v>
      </c>
      <c r="AL3619">
        <v>58</v>
      </c>
      <c r="AO3619">
        <v>58</v>
      </c>
      <c r="AR3619">
        <v>2000000</v>
      </c>
      <c r="AS3619">
        <v>2684223</v>
      </c>
      <c r="AT3619">
        <v>2700000</v>
      </c>
      <c r="AU3619">
        <v>3623702</v>
      </c>
      <c r="AV3619">
        <v>74.509444078196097</v>
      </c>
      <c r="AW3619" t="s">
        <v>15144</v>
      </c>
      <c r="AY3619" t="s">
        <v>15145</v>
      </c>
    </row>
    <row r="3620" spans="1:51" hidden="1" x14ac:dyDescent="0.25">
      <c r="A3620" t="s">
        <v>15268</v>
      </c>
      <c r="B3620">
        <v>2010</v>
      </c>
      <c r="C3620">
        <v>191</v>
      </c>
      <c r="D3620" t="s">
        <v>15269</v>
      </c>
      <c r="E3620" t="s">
        <v>50</v>
      </c>
      <c r="F3620" t="s">
        <v>71</v>
      </c>
      <c r="G3620" t="s">
        <v>72</v>
      </c>
      <c r="H3620" t="s">
        <v>102</v>
      </c>
      <c r="K3620" t="s">
        <v>274</v>
      </c>
      <c r="L3620" t="s">
        <v>275</v>
      </c>
      <c r="M3620" t="s">
        <v>56</v>
      </c>
      <c r="N3620" t="s">
        <v>57</v>
      </c>
      <c r="O3620" t="s">
        <v>15270</v>
      </c>
      <c r="P3620" t="s">
        <v>1309</v>
      </c>
      <c r="S3620" t="s">
        <v>127</v>
      </c>
      <c r="V3620">
        <v>457</v>
      </c>
      <c r="W3620">
        <v>19210</v>
      </c>
      <c r="X3620" t="s">
        <v>78</v>
      </c>
      <c r="Y3620">
        <v>683</v>
      </c>
      <c r="Z3620">
        <v>8059</v>
      </c>
      <c r="AA3620" s="1"/>
      <c r="AC3620">
        <v>2010</v>
      </c>
      <c r="AD3620">
        <v>5</v>
      </c>
      <c r="AE3620">
        <v>14</v>
      </c>
      <c r="AF3620" s="2">
        <f>DATE(emdat_data[[#This Row],[Start Year]],emdat_data[[#This Row],[Start Month]],emdat_data[[#This Row],[Start Day]])</f>
        <v>40312</v>
      </c>
      <c r="AG3620">
        <v>2010</v>
      </c>
      <c r="AH3620">
        <v>5</v>
      </c>
      <c r="AI3620">
        <v>20</v>
      </c>
      <c r="AJ3620" s="2">
        <f>DATE(emdat_data[[#This Row],[End Year]],emdat_data[[#This Row],[End Month]],emdat_data[[#This Row],[End Day]])</f>
        <v>40318</v>
      </c>
      <c r="AK3620">
        <v>28</v>
      </c>
      <c r="AM3620">
        <v>606072</v>
      </c>
      <c r="AO3620">
        <v>606072</v>
      </c>
      <c r="AT3620">
        <v>105000</v>
      </c>
      <c r="AU3620">
        <v>140922</v>
      </c>
      <c r="AV3620">
        <v>74.509444078196097</v>
      </c>
      <c r="AW3620" t="s">
        <v>15271</v>
      </c>
      <c r="AX3620" t="s">
        <v>15272</v>
      </c>
      <c r="AY3620" t="s">
        <v>15273</v>
      </c>
    </row>
    <row r="3621" spans="1:51" hidden="1" x14ac:dyDescent="0.25">
      <c r="A3621" t="s">
        <v>14170</v>
      </c>
      <c r="B3621">
        <v>2010</v>
      </c>
      <c r="C3621">
        <v>193</v>
      </c>
      <c r="E3621" t="s">
        <v>50</v>
      </c>
      <c r="F3621" t="s">
        <v>71</v>
      </c>
      <c r="G3621" t="s">
        <v>72</v>
      </c>
      <c r="H3621" t="s">
        <v>102</v>
      </c>
      <c r="K3621" t="s">
        <v>209</v>
      </c>
      <c r="L3621" t="s">
        <v>210</v>
      </c>
      <c r="M3621" t="s">
        <v>211</v>
      </c>
      <c r="N3621" t="s">
        <v>190</v>
      </c>
      <c r="O3621" t="s">
        <v>14171</v>
      </c>
      <c r="P3621" t="s">
        <v>642</v>
      </c>
      <c r="S3621" t="s">
        <v>127</v>
      </c>
      <c r="U3621" t="s">
        <v>127</v>
      </c>
      <c r="V3621">
        <v>50</v>
      </c>
      <c r="X3621" t="s">
        <v>78</v>
      </c>
      <c r="AA3621" s="1"/>
      <c r="AB3621" t="s">
        <v>14172</v>
      </c>
      <c r="AC3621">
        <v>2010</v>
      </c>
      <c r="AD3621">
        <v>5</v>
      </c>
      <c r="AE3621">
        <v>15</v>
      </c>
      <c r="AF3621" s="2">
        <f>DATE(emdat_data[[#This Row],[Start Year]],emdat_data[[#This Row],[Start Month]],emdat_data[[#This Row],[Start Day]])</f>
        <v>40313</v>
      </c>
      <c r="AG3621">
        <v>2010</v>
      </c>
      <c r="AH3621">
        <v>6</v>
      </c>
      <c r="AI3621">
        <v>7</v>
      </c>
      <c r="AJ3621" s="2">
        <f>DATE(emdat_data[[#This Row],[End Year]],emdat_data[[#This Row],[End Month]],emdat_data[[#This Row],[End Day]])</f>
        <v>40336</v>
      </c>
      <c r="AK3621">
        <v>1</v>
      </c>
      <c r="AM3621">
        <v>2000</v>
      </c>
      <c r="AO3621">
        <v>2000</v>
      </c>
      <c r="AT3621">
        <v>440000</v>
      </c>
      <c r="AU3621">
        <v>590529</v>
      </c>
      <c r="AV3621">
        <v>74.509444078196097</v>
      </c>
      <c r="AW3621" t="s">
        <v>5188</v>
      </c>
      <c r="AY3621" t="s">
        <v>5189</v>
      </c>
    </row>
    <row r="3622" spans="1:51" hidden="1" x14ac:dyDescent="0.25">
      <c r="A3622" t="s">
        <v>15472</v>
      </c>
      <c r="B3622">
        <v>2010</v>
      </c>
      <c r="C3622">
        <v>199</v>
      </c>
      <c r="E3622" t="s">
        <v>50</v>
      </c>
      <c r="F3622" t="s">
        <v>71</v>
      </c>
      <c r="G3622" t="s">
        <v>217</v>
      </c>
      <c r="H3622" t="s">
        <v>217</v>
      </c>
      <c r="K3622" t="s">
        <v>2842</v>
      </c>
      <c r="L3622" t="s">
        <v>2843</v>
      </c>
      <c r="M3622" t="s">
        <v>260</v>
      </c>
      <c r="N3622" t="s">
        <v>76</v>
      </c>
      <c r="O3622" t="s">
        <v>15473</v>
      </c>
      <c r="AA3622" s="1"/>
      <c r="AC3622">
        <v>2010</v>
      </c>
      <c r="AD3622">
        <v>5</v>
      </c>
      <c r="AE3622">
        <v>16</v>
      </c>
      <c r="AF3622" s="2">
        <f>DATE(emdat_data[[#This Row],[Start Year]],emdat_data[[#This Row],[Start Month]],emdat_data[[#This Row],[Start Day]])</f>
        <v>40314</v>
      </c>
      <c r="AG3622">
        <v>2010</v>
      </c>
      <c r="AH3622">
        <v>5</v>
      </c>
      <c r="AI3622">
        <v>16</v>
      </c>
      <c r="AJ3622" s="2">
        <f>DATE(emdat_data[[#This Row],[End Year]],emdat_data[[#This Row],[End Month]],emdat_data[[#This Row],[End Day]])</f>
        <v>40314</v>
      </c>
      <c r="AK3622">
        <v>7</v>
      </c>
      <c r="AV3622">
        <v>74.509444078196097</v>
      </c>
      <c r="AX3622" t="s">
        <v>15474</v>
      </c>
      <c r="AY3622" t="s">
        <v>15475</v>
      </c>
    </row>
    <row r="3623" spans="1:51" hidden="1" x14ac:dyDescent="0.25">
      <c r="A3623" t="s">
        <v>16026</v>
      </c>
      <c r="B3623">
        <v>2010</v>
      </c>
      <c r="C3623">
        <v>199</v>
      </c>
      <c r="E3623" t="s">
        <v>50</v>
      </c>
      <c r="F3623" t="s">
        <v>71</v>
      </c>
      <c r="G3623" t="s">
        <v>217</v>
      </c>
      <c r="H3623" t="s">
        <v>217</v>
      </c>
      <c r="K3623" t="s">
        <v>3130</v>
      </c>
      <c r="L3623" t="s">
        <v>3131</v>
      </c>
      <c r="M3623" t="s">
        <v>75</v>
      </c>
      <c r="N3623" t="s">
        <v>76</v>
      </c>
      <c r="O3623" t="s">
        <v>3144</v>
      </c>
      <c r="P3623" t="s">
        <v>642</v>
      </c>
      <c r="AA3623" s="1"/>
      <c r="AC3623">
        <v>2010</v>
      </c>
      <c r="AD3623">
        <v>5</v>
      </c>
      <c r="AE3623">
        <v>16</v>
      </c>
      <c r="AF3623" s="2">
        <f>DATE(emdat_data[[#This Row],[Start Year]],emdat_data[[#This Row],[Start Month]],emdat_data[[#This Row],[Start Day]])</f>
        <v>40314</v>
      </c>
      <c r="AG3623">
        <v>2010</v>
      </c>
      <c r="AH3623">
        <v>5</v>
      </c>
      <c r="AI3623">
        <v>16</v>
      </c>
      <c r="AJ3623" s="2">
        <f>DATE(emdat_data[[#This Row],[End Year]],emdat_data[[#This Row],[End Month]],emdat_data[[#This Row],[End Day]])</f>
        <v>40314</v>
      </c>
      <c r="AK3623">
        <v>46</v>
      </c>
      <c r="AL3623">
        <v>7</v>
      </c>
      <c r="AN3623">
        <v>1160</v>
      </c>
      <c r="AO3623">
        <v>1167</v>
      </c>
      <c r="AV3623">
        <v>74.509444078196097</v>
      </c>
      <c r="AW3623" t="s">
        <v>3145</v>
      </c>
      <c r="AY3623" t="s">
        <v>3146</v>
      </c>
    </row>
    <row r="3624" spans="1:51" hidden="1" x14ac:dyDescent="0.25">
      <c r="A3624" t="s">
        <v>15136</v>
      </c>
      <c r="B3624">
        <v>2010</v>
      </c>
      <c r="C3624">
        <v>193</v>
      </c>
      <c r="E3624" t="s">
        <v>50</v>
      </c>
      <c r="F3624" t="s">
        <v>71</v>
      </c>
      <c r="G3624" t="s">
        <v>72</v>
      </c>
      <c r="H3624" t="s">
        <v>102</v>
      </c>
      <c r="K3624" t="s">
        <v>2770</v>
      </c>
      <c r="L3624" t="s">
        <v>2771</v>
      </c>
      <c r="M3624" t="s">
        <v>211</v>
      </c>
      <c r="N3624" t="s">
        <v>190</v>
      </c>
      <c r="O3624" t="s">
        <v>15137</v>
      </c>
      <c r="P3624" t="s">
        <v>642</v>
      </c>
      <c r="Q3624" t="s">
        <v>653</v>
      </c>
      <c r="S3624" t="s">
        <v>127</v>
      </c>
      <c r="V3624">
        <v>50</v>
      </c>
      <c r="X3624" t="s">
        <v>78</v>
      </c>
      <c r="AA3624" s="1"/>
      <c r="AB3624" t="s">
        <v>15138</v>
      </c>
      <c r="AC3624">
        <v>2010</v>
      </c>
      <c r="AD3624">
        <v>5</v>
      </c>
      <c r="AE3624">
        <v>17</v>
      </c>
      <c r="AF3624" s="2">
        <f>DATE(emdat_data[[#This Row],[Start Year]],emdat_data[[#This Row],[Start Month]],emdat_data[[#This Row],[Start Day]])</f>
        <v>40315</v>
      </c>
      <c r="AG3624">
        <v>2010</v>
      </c>
      <c r="AH3624">
        <v>5</v>
      </c>
      <c r="AI3624">
        <v>26</v>
      </c>
      <c r="AJ3624" s="2">
        <f>DATE(emdat_data[[#This Row],[End Year]],emdat_data[[#This Row],[End Month]],emdat_data[[#This Row],[End Day]])</f>
        <v>40324</v>
      </c>
      <c r="AK3624">
        <v>16</v>
      </c>
      <c r="AM3624">
        <v>100000</v>
      </c>
      <c r="AO3624">
        <v>100000</v>
      </c>
      <c r="AT3624">
        <v>3080000</v>
      </c>
      <c r="AU3624">
        <v>4133704</v>
      </c>
      <c r="AV3624">
        <v>74.509444078196097</v>
      </c>
      <c r="AW3624" t="s">
        <v>15139</v>
      </c>
      <c r="AX3624" t="s">
        <v>15140</v>
      </c>
      <c r="AY3624" t="s">
        <v>15141</v>
      </c>
    </row>
    <row r="3625" spans="1:51" hidden="1" x14ac:dyDescent="0.25">
      <c r="A3625" t="s">
        <v>16063</v>
      </c>
      <c r="B3625">
        <v>2010</v>
      </c>
      <c r="C3625">
        <v>193</v>
      </c>
      <c r="E3625" t="s">
        <v>50</v>
      </c>
      <c r="F3625" t="s">
        <v>71</v>
      </c>
      <c r="G3625" t="s">
        <v>72</v>
      </c>
      <c r="H3625" t="s">
        <v>102</v>
      </c>
      <c r="K3625" t="s">
        <v>13110</v>
      </c>
      <c r="L3625" t="s">
        <v>13111</v>
      </c>
      <c r="M3625" t="s">
        <v>197</v>
      </c>
      <c r="N3625" t="s">
        <v>190</v>
      </c>
      <c r="O3625" t="s">
        <v>16064</v>
      </c>
      <c r="P3625" t="s">
        <v>642</v>
      </c>
      <c r="X3625" t="s">
        <v>78</v>
      </c>
      <c r="AA3625" s="1"/>
      <c r="AC3625">
        <v>2010</v>
      </c>
      <c r="AD3625">
        <v>5</v>
      </c>
      <c r="AE3625">
        <v>17</v>
      </c>
      <c r="AF3625" s="2">
        <f>DATE(emdat_data[[#This Row],[Start Year]],emdat_data[[#This Row],[Start Month]],emdat_data[[#This Row],[Start Day]])</f>
        <v>40315</v>
      </c>
      <c r="AG3625">
        <v>2010</v>
      </c>
      <c r="AH3625">
        <v>5</v>
      </c>
      <c r="AI3625">
        <v>17</v>
      </c>
      <c r="AJ3625" s="2">
        <f>DATE(emdat_data[[#This Row],[End Year]],emdat_data[[#This Row],[End Month]],emdat_data[[#This Row],[End Day]])</f>
        <v>40315</v>
      </c>
      <c r="AK3625">
        <v>2</v>
      </c>
      <c r="AV3625">
        <v>74.509444078196097</v>
      </c>
      <c r="AW3625" t="s">
        <v>16065</v>
      </c>
      <c r="AY3625" t="s">
        <v>16066</v>
      </c>
    </row>
    <row r="3626" spans="1:51" hidden="1" x14ac:dyDescent="0.25">
      <c r="A3626" t="s">
        <v>14213</v>
      </c>
      <c r="B3626">
        <v>2010</v>
      </c>
      <c r="C3626">
        <v>283</v>
      </c>
      <c r="D3626" t="s">
        <v>14214</v>
      </c>
      <c r="E3626" t="s">
        <v>50</v>
      </c>
      <c r="F3626" t="s">
        <v>71</v>
      </c>
      <c r="G3626" t="s">
        <v>72</v>
      </c>
      <c r="H3626" t="s">
        <v>102</v>
      </c>
      <c r="K3626" t="s">
        <v>226</v>
      </c>
      <c r="L3626" t="s">
        <v>227</v>
      </c>
      <c r="M3626" t="s">
        <v>56</v>
      </c>
      <c r="N3626" t="s">
        <v>57</v>
      </c>
      <c r="O3626" t="s">
        <v>1411</v>
      </c>
      <c r="W3626">
        <v>63170</v>
      </c>
      <c r="X3626" t="s">
        <v>78</v>
      </c>
      <c r="Y3626">
        <v>1522</v>
      </c>
      <c r="Z3626">
        <v>7948</v>
      </c>
      <c r="AA3626" s="1"/>
      <c r="AC3626">
        <v>2010</v>
      </c>
      <c r="AD3626">
        <v>5</v>
      </c>
      <c r="AE3626">
        <v>18</v>
      </c>
      <c r="AF3626" s="2">
        <f>DATE(emdat_data[[#This Row],[Start Year]],emdat_data[[#This Row],[Start Month]],emdat_data[[#This Row],[Start Day]])</f>
        <v>40316</v>
      </c>
      <c r="AG3626">
        <v>2010</v>
      </c>
      <c r="AH3626">
        <v>5</v>
      </c>
      <c r="AI3626">
        <v>24</v>
      </c>
      <c r="AJ3626" s="2">
        <f>DATE(emdat_data[[#This Row],[End Year]],emdat_data[[#This Row],[End Month]],emdat_data[[#This Row],[End Day]])</f>
        <v>40322</v>
      </c>
      <c r="AK3626">
        <v>27</v>
      </c>
      <c r="AM3626">
        <v>50000</v>
      </c>
      <c r="AO3626">
        <v>50000</v>
      </c>
      <c r="AV3626">
        <v>74.509444078196097</v>
      </c>
      <c r="AW3626" t="s">
        <v>1412</v>
      </c>
      <c r="AY3626" t="s">
        <v>1413</v>
      </c>
    </row>
    <row r="3627" spans="1:51" hidden="1" x14ac:dyDescent="0.25">
      <c r="A3627" t="s">
        <v>13715</v>
      </c>
      <c r="B3627">
        <v>2010</v>
      </c>
      <c r="C3627">
        <v>198</v>
      </c>
      <c r="E3627" t="s">
        <v>50</v>
      </c>
      <c r="F3627" t="s">
        <v>63</v>
      </c>
      <c r="G3627" t="s">
        <v>82</v>
      </c>
      <c r="H3627" t="s">
        <v>98</v>
      </c>
      <c r="J3627" t="s">
        <v>13716</v>
      </c>
      <c r="K3627" t="s">
        <v>226</v>
      </c>
      <c r="L3627" t="s">
        <v>227</v>
      </c>
      <c r="M3627" t="s">
        <v>56</v>
      </c>
      <c r="N3627" t="s">
        <v>57</v>
      </c>
      <c r="O3627" t="s">
        <v>13717</v>
      </c>
      <c r="Q3627" t="s">
        <v>659</v>
      </c>
      <c r="W3627">
        <v>110</v>
      </c>
      <c r="X3627" t="s">
        <v>88</v>
      </c>
      <c r="AA3627" s="1"/>
      <c r="AC3627">
        <v>2010</v>
      </c>
      <c r="AD3627">
        <v>5</v>
      </c>
      <c r="AE3627">
        <v>20</v>
      </c>
      <c r="AF3627" s="2">
        <f>DATE(emdat_data[[#This Row],[Start Year]],emdat_data[[#This Row],[Start Month]],emdat_data[[#This Row],[Start Day]])</f>
        <v>40318</v>
      </c>
      <c r="AG3627">
        <v>2010</v>
      </c>
      <c r="AH3627">
        <v>5</v>
      </c>
      <c r="AI3627">
        <v>20</v>
      </c>
      <c r="AJ3627" s="2">
        <f>DATE(emdat_data[[#This Row],[End Year]],emdat_data[[#This Row],[End Month]],emdat_data[[#This Row],[End Day]])</f>
        <v>40318</v>
      </c>
      <c r="AK3627">
        <v>32</v>
      </c>
      <c r="AV3627">
        <v>74.509444078196097</v>
      </c>
      <c r="AW3627" t="s">
        <v>7448</v>
      </c>
      <c r="AX3627" t="s">
        <v>13718</v>
      </c>
      <c r="AY3627" t="s">
        <v>13719</v>
      </c>
    </row>
    <row r="3628" spans="1:51" hidden="1" x14ac:dyDescent="0.25">
      <c r="A3628" t="s">
        <v>13701</v>
      </c>
      <c r="B3628">
        <v>2010</v>
      </c>
      <c r="C3628">
        <v>688</v>
      </c>
      <c r="E3628" t="s">
        <v>50</v>
      </c>
      <c r="F3628" t="s">
        <v>63</v>
      </c>
      <c r="G3628" t="s">
        <v>82</v>
      </c>
      <c r="H3628" t="s">
        <v>157</v>
      </c>
      <c r="I3628" t="s">
        <v>493</v>
      </c>
      <c r="K3628" t="s">
        <v>226</v>
      </c>
      <c r="L3628" t="s">
        <v>227</v>
      </c>
      <c r="M3628" t="s">
        <v>56</v>
      </c>
      <c r="N3628" t="s">
        <v>57</v>
      </c>
      <c r="O3628" t="s">
        <v>13702</v>
      </c>
      <c r="Q3628" t="s">
        <v>900</v>
      </c>
      <c r="X3628" t="s">
        <v>88</v>
      </c>
      <c r="AA3628" s="1"/>
      <c r="AC3628">
        <v>2010</v>
      </c>
      <c r="AD3628">
        <v>5</v>
      </c>
      <c r="AE3628">
        <v>24</v>
      </c>
      <c r="AF3628" s="2">
        <f>DATE(emdat_data[[#This Row],[Start Year]],emdat_data[[#This Row],[Start Month]],emdat_data[[#This Row],[Start Day]])</f>
        <v>40322</v>
      </c>
      <c r="AG3628">
        <v>2010</v>
      </c>
      <c r="AH3628">
        <v>5</v>
      </c>
      <c r="AI3628">
        <v>24</v>
      </c>
      <c r="AJ3628" s="2">
        <f>DATE(emdat_data[[#This Row],[End Year]],emdat_data[[#This Row],[End Month]],emdat_data[[#This Row],[End Day]])</f>
        <v>40322</v>
      </c>
      <c r="AK3628">
        <v>12</v>
      </c>
      <c r="AL3628">
        <v>30</v>
      </c>
      <c r="AN3628">
        <v>2000</v>
      </c>
      <c r="AO3628">
        <v>2030</v>
      </c>
      <c r="AV3628">
        <v>74.509444078196097</v>
      </c>
      <c r="AX3628" t="s">
        <v>13703</v>
      </c>
      <c r="AY3628" t="s">
        <v>13704</v>
      </c>
    </row>
    <row r="3629" spans="1:51" hidden="1" x14ac:dyDescent="0.25">
      <c r="A3629" t="s">
        <v>15336</v>
      </c>
      <c r="B3629">
        <v>2010</v>
      </c>
      <c r="C3629">
        <v>273</v>
      </c>
      <c r="D3629" t="s">
        <v>15337</v>
      </c>
      <c r="E3629" t="s">
        <v>50</v>
      </c>
      <c r="F3629" t="s">
        <v>71</v>
      </c>
      <c r="G3629" t="s">
        <v>72</v>
      </c>
      <c r="H3629" t="s">
        <v>102</v>
      </c>
      <c r="K3629" t="s">
        <v>2612</v>
      </c>
      <c r="L3629" t="s">
        <v>2613</v>
      </c>
      <c r="M3629" t="s">
        <v>204</v>
      </c>
      <c r="N3629" t="s">
        <v>86</v>
      </c>
      <c r="O3629" t="s">
        <v>15338</v>
      </c>
      <c r="P3629" t="s">
        <v>15339</v>
      </c>
      <c r="X3629" t="s">
        <v>78</v>
      </c>
      <c r="AA3629" s="1"/>
      <c r="AC3629">
        <v>2010</v>
      </c>
      <c r="AD3629">
        <v>5</v>
      </c>
      <c r="AE3629">
        <v>26</v>
      </c>
      <c r="AF3629" s="2">
        <f>DATE(emdat_data[[#This Row],[Start Year]],emdat_data[[#This Row],[Start Month]],emdat_data[[#This Row],[Start Day]])</f>
        <v>40324</v>
      </c>
      <c r="AG3629">
        <v>2010</v>
      </c>
      <c r="AH3629">
        <v>6</v>
      </c>
      <c r="AI3629">
        <v>3</v>
      </c>
      <c r="AJ3629" s="2">
        <f>DATE(emdat_data[[#This Row],[End Year]],emdat_data[[#This Row],[End Month]],emdat_data[[#This Row],[End Day]])</f>
        <v>40332</v>
      </c>
      <c r="AM3629">
        <v>4860</v>
      </c>
      <c r="AO3629">
        <v>4860</v>
      </c>
      <c r="AV3629">
        <v>74.509444078196097</v>
      </c>
      <c r="AW3629" t="s">
        <v>15340</v>
      </c>
      <c r="AX3629" t="s">
        <v>15341</v>
      </c>
      <c r="AY3629" t="s">
        <v>15342</v>
      </c>
    </row>
    <row r="3630" spans="1:51" hidden="1" x14ac:dyDescent="0.25">
      <c r="A3630" t="s">
        <v>14134</v>
      </c>
      <c r="B3630">
        <v>2010</v>
      </c>
      <c r="C3630">
        <v>220</v>
      </c>
      <c r="D3630" t="s">
        <v>14135</v>
      </c>
      <c r="E3630" t="s">
        <v>50</v>
      </c>
      <c r="F3630" t="s">
        <v>51</v>
      </c>
      <c r="G3630" t="s">
        <v>1213</v>
      </c>
      <c r="H3630" t="s">
        <v>1214</v>
      </c>
      <c r="J3630" t="s">
        <v>14136</v>
      </c>
      <c r="K3630" t="s">
        <v>202</v>
      </c>
      <c r="L3630" t="s">
        <v>203</v>
      </c>
      <c r="M3630" t="s">
        <v>204</v>
      </c>
      <c r="N3630" t="s">
        <v>86</v>
      </c>
      <c r="O3630" t="s">
        <v>14137</v>
      </c>
      <c r="S3630" t="s">
        <v>127</v>
      </c>
      <c r="U3630" t="s">
        <v>127</v>
      </c>
      <c r="Y3630">
        <v>14381</v>
      </c>
      <c r="Z3630">
        <v>-90601</v>
      </c>
      <c r="AA3630" s="1">
        <v>0.79166666666666663</v>
      </c>
      <c r="AC3630">
        <v>2010</v>
      </c>
      <c r="AD3630">
        <v>5</v>
      </c>
      <c r="AE3630">
        <v>27</v>
      </c>
      <c r="AF3630" s="2">
        <f>DATE(emdat_data[[#This Row],[Start Year]],emdat_data[[#This Row],[Start Month]],emdat_data[[#This Row],[Start Day]])</f>
        <v>40325</v>
      </c>
      <c r="AG3630">
        <v>2010</v>
      </c>
      <c r="AH3630">
        <v>5</v>
      </c>
      <c r="AI3630">
        <v>27</v>
      </c>
      <c r="AJ3630" s="2">
        <f>DATE(emdat_data[[#This Row],[End Year]],emdat_data[[#This Row],[End Month]],emdat_data[[#This Row],[End Day]])</f>
        <v>40325</v>
      </c>
      <c r="AM3630">
        <v>1800</v>
      </c>
      <c r="AO3630">
        <v>1800</v>
      </c>
      <c r="AV3630">
        <v>74.509444078196097</v>
      </c>
      <c r="AW3630" t="s">
        <v>14138</v>
      </c>
      <c r="AY3630" t="s">
        <v>14139</v>
      </c>
    </row>
    <row r="3631" spans="1:51" hidden="1" x14ac:dyDescent="0.25">
      <c r="A3631" t="s">
        <v>13640</v>
      </c>
      <c r="B3631">
        <v>2010</v>
      </c>
      <c r="C3631">
        <v>211</v>
      </c>
      <c r="D3631" t="s">
        <v>13641</v>
      </c>
      <c r="E3631" t="s">
        <v>50</v>
      </c>
      <c r="F3631" t="s">
        <v>63</v>
      </c>
      <c r="G3631" t="s">
        <v>82</v>
      </c>
      <c r="H3631" t="s">
        <v>98</v>
      </c>
      <c r="J3631" t="s">
        <v>13642</v>
      </c>
      <c r="K3631" t="s">
        <v>202</v>
      </c>
      <c r="L3631" t="s">
        <v>203</v>
      </c>
      <c r="M3631" t="s">
        <v>204</v>
      </c>
      <c r="N3631" t="s">
        <v>86</v>
      </c>
      <c r="O3631" t="s">
        <v>13643</v>
      </c>
      <c r="Q3631" t="s">
        <v>176</v>
      </c>
      <c r="S3631" t="s">
        <v>127</v>
      </c>
      <c r="X3631" t="s">
        <v>88</v>
      </c>
      <c r="AA3631" s="1"/>
      <c r="AC3631">
        <v>2010</v>
      </c>
      <c r="AD3631">
        <v>5</v>
      </c>
      <c r="AE3631">
        <v>28</v>
      </c>
      <c r="AF3631" s="2">
        <f>DATE(emdat_data[[#This Row],[Start Year]],emdat_data[[#This Row],[Start Month]],emdat_data[[#This Row],[Start Day]])</f>
        <v>40326</v>
      </c>
      <c r="AG3631">
        <v>2010</v>
      </c>
      <c r="AH3631">
        <v>6</v>
      </c>
      <c r="AI3631">
        <v>1</v>
      </c>
      <c r="AJ3631" s="2">
        <f>DATE(emdat_data[[#This Row],[End Year]],emdat_data[[#This Row],[End Month]],emdat_data[[#This Row],[End Day]])</f>
        <v>40330</v>
      </c>
      <c r="AK3631">
        <v>174</v>
      </c>
      <c r="AL3631">
        <v>154</v>
      </c>
      <c r="AM3631">
        <v>397808</v>
      </c>
      <c r="AO3631">
        <v>397962</v>
      </c>
      <c r="AT3631">
        <v>650000</v>
      </c>
      <c r="AU3631">
        <v>872373</v>
      </c>
      <c r="AV3631">
        <v>74.509444078196097</v>
      </c>
      <c r="AW3631" t="s">
        <v>13644</v>
      </c>
      <c r="AX3631" t="s">
        <v>7400</v>
      </c>
      <c r="AY3631" t="s">
        <v>13645</v>
      </c>
    </row>
    <row r="3632" spans="1:51" hidden="1" x14ac:dyDescent="0.25">
      <c r="A3632" t="s">
        <v>14056</v>
      </c>
      <c r="B3632">
        <v>2010</v>
      </c>
      <c r="C3632">
        <v>274</v>
      </c>
      <c r="D3632" t="s">
        <v>14057</v>
      </c>
      <c r="E3632" t="s">
        <v>50</v>
      </c>
      <c r="F3632" t="s">
        <v>51</v>
      </c>
      <c r="G3632" t="s">
        <v>1213</v>
      </c>
      <c r="H3632" t="s">
        <v>1214</v>
      </c>
      <c r="J3632" t="s">
        <v>1215</v>
      </c>
      <c r="K3632" t="s">
        <v>1216</v>
      </c>
      <c r="L3632" t="s">
        <v>1217</v>
      </c>
      <c r="M3632" t="s">
        <v>85</v>
      </c>
      <c r="N3632" t="s">
        <v>86</v>
      </c>
      <c r="O3632" t="s">
        <v>14058</v>
      </c>
      <c r="Y3632">
        <v>-1467</v>
      </c>
      <c r="Z3632">
        <v>-78442</v>
      </c>
      <c r="AA3632" s="1"/>
      <c r="AC3632">
        <v>2010</v>
      </c>
      <c r="AD3632">
        <v>5</v>
      </c>
      <c r="AE3632">
        <v>28</v>
      </c>
      <c r="AF3632" s="2">
        <f>DATE(emdat_data[[#This Row],[Start Year]],emdat_data[[#This Row],[Start Month]],emdat_data[[#This Row],[Start Day]])</f>
        <v>40326</v>
      </c>
      <c r="AG3632">
        <v>2010</v>
      </c>
      <c r="AH3632">
        <v>5</v>
      </c>
      <c r="AI3632">
        <v>28</v>
      </c>
      <c r="AJ3632" s="2">
        <f>DATE(emdat_data[[#This Row],[End Year]],emdat_data[[#This Row],[End Month]],emdat_data[[#This Row],[End Day]])</f>
        <v>40326</v>
      </c>
      <c r="AM3632">
        <v>2500</v>
      </c>
      <c r="AO3632">
        <v>2500</v>
      </c>
      <c r="AV3632">
        <v>74.509444078196097</v>
      </c>
      <c r="AW3632" t="s">
        <v>14059</v>
      </c>
      <c r="AY3632" t="s">
        <v>14060</v>
      </c>
    </row>
    <row r="3633" spans="1:51" hidden="1" x14ac:dyDescent="0.25">
      <c r="A3633" t="s">
        <v>15402</v>
      </c>
      <c r="B3633">
        <v>2010</v>
      </c>
      <c r="C3633">
        <v>232</v>
      </c>
      <c r="D3633" t="s">
        <v>15403</v>
      </c>
      <c r="E3633" t="s">
        <v>50</v>
      </c>
      <c r="F3633" t="s">
        <v>71</v>
      </c>
      <c r="G3633" t="s">
        <v>72</v>
      </c>
      <c r="H3633" t="s">
        <v>102</v>
      </c>
      <c r="K3633" t="s">
        <v>364</v>
      </c>
      <c r="L3633" t="s">
        <v>365</v>
      </c>
      <c r="M3633" t="s">
        <v>173</v>
      </c>
      <c r="N3633" t="s">
        <v>57</v>
      </c>
      <c r="O3633" t="s">
        <v>15404</v>
      </c>
      <c r="P3633" t="s">
        <v>4129</v>
      </c>
      <c r="W3633">
        <v>22340</v>
      </c>
      <c r="X3633" t="s">
        <v>78</v>
      </c>
      <c r="Y3633">
        <v>678</v>
      </c>
      <c r="Z3633">
        <v>1253</v>
      </c>
      <c r="AA3633" s="1"/>
      <c r="AC3633">
        <v>2010</v>
      </c>
      <c r="AD3633">
        <v>5</v>
      </c>
      <c r="AE3633">
        <v>28</v>
      </c>
      <c r="AF3633" s="2">
        <f>DATE(emdat_data[[#This Row],[Start Year]],emdat_data[[#This Row],[Start Month]],emdat_data[[#This Row],[Start Day]])</f>
        <v>40326</v>
      </c>
      <c r="AG3633">
        <v>2010</v>
      </c>
      <c r="AH3633">
        <v>6</v>
      </c>
      <c r="AI3633">
        <v>1</v>
      </c>
      <c r="AJ3633" s="2">
        <f>DATE(emdat_data[[#This Row],[End Year]],emdat_data[[#This Row],[End Month]],emdat_data[[#This Row],[End Day]])</f>
        <v>40330</v>
      </c>
      <c r="AK3633">
        <v>27</v>
      </c>
      <c r="AM3633">
        <v>40000</v>
      </c>
      <c r="AO3633">
        <v>40000</v>
      </c>
      <c r="AV3633">
        <v>74.509444078196097</v>
      </c>
      <c r="AX3633" t="s">
        <v>12430</v>
      </c>
      <c r="AY3633" t="s">
        <v>12431</v>
      </c>
    </row>
    <row r="3634" spans="1:51" hidden="1" x14ac:dyDescent="0.25">
      <c r="A3634" t="s">
        <v>13604</v>
      </c>
      <c r="B3634">
        <v>2010</v>
      </c>
      <c r="C3634">
        <v>239</v>
      </c>
      <c r="D3634" t="s">
        <v>13605</v>
      </c>
      <c r="E3634" t="s">
        <v>50</v>
      </c>
      <c r="F3634" t="s">
        <v>71</v>
      </c>
      <c r="G3634" t="s">
        <v>72</v>
      </c>
      <c r="H3634" t="s">
        <v>102</v>
      </c>
      <c r="K3634" t="s">
        <v>159</v>
      </c>
      <c r="L3634" t="s">
        <v>160</v>
      </c>
      <c r="M3634" t="s">
        <v>161</v>
      </c>
      <c r="N3634" t="s">
        <v>57</v>
      </c>
      <c r="O3634" t="s">
        <v>13606</v>
      </c>
      <c r="P3634" t="s">
        <v>13607</v>
      </c>
      <c r="Q3634" t="s">
        <v>176</v>
      </c>
      <c r="S3634" t="s">
        <v>127</v>
      </c>
      <c r="V3634">
        <v>1068</v>
      </c>
      <c r="X3634" t="s">
        <v>78</v>
      </c>
      <c r="AA3634" s="1"/>
      <c r="AC3634">
        <v>2010</v>
      </c>
      <c r="AD3634">
        <v>5</v>
      </c>
      <c r="AE3634">
        <v>29</v>
      </c>
      <c r="AF3634" s="2">
        <f>DATE(emdat_data[[#This Row],[Start Year]],emdat_data[[#This Row],[Start Month]],emdat_data[[#This Row],[Start Day]])</f>
        <v>40327</v>
      </c>
      <c r="AG3634">
        <v>2010</v>
      </c>
      <c r="AH3634">
        <v>8</v>
      </c>
      <c r="AI3634">
        <v>31</v>
      </c>
      <c r="AJ3634" s="2">
        <f>DATE(emdat_data[[#This Row],[End Year]],emdat_data[[#This Row],[End Month]],emdat_data[[#This Row],[End Day]])</f>
        <v>40421</v>
      </c>
      <c r="AK3634">
        <v>1691</v>
      </c>
      <c r="AM3634">
        <v>134000000</v>
      </c>
      <c r="AO3634">
        <v>134000000</v>
      </c>
      <c r="AR3634">
        <v>61000</v>
      </c>
      <c r="AS3634">
        <v>81869</v>
      </c>
      <c r="AT3634">
        <v>18000000</v>
      </c>
      <c r="AU3634">
        <v>24158011</v>
      </c>
      <c r="AV3634">
        <v>74.509444078196097</v>
      </c>
      <c r="AW3634" t="s">
        <v>13608</v>
      </c>
      <c r="AX3634" t="s">
        <v>13609</v>
      </c>
      <c r="AY3634" t="s">
        <v>13610</v>
      </c>
    </row>
    <row r="3635" spans="1:51" hidden="1" x14ac:dyDescent="0.25">
      <c r="A3635" t="s">
        <v>14152</v>
      </c>
      <c r="B3635">
        <v>2010</v>
      </c>
      <c r="C3635">
        <v>211</v>
      </c>
      <c r="D3635" t="s">
        <v>13641</v>
      </c>
      <c r="E3635" t="s">
        <v>50</v>
      </c>
      <c r="F3635" t="s">
        <v>63</v>
      </c>
      <c r="G3635" t="s">
        <v>82</v>
      </c>
      <c r="H3635" t="s">
        <v>98</v>
      </c>
      <c r="J3635" t="s">
        <v>13642</v>
      </c>
      <c r="K3635" t="s">
        <v>1020</v>
      </c>
      <c r="L3635" t="s">
        <v>1021</v>
      </c>
      <c r="M3635" t="s">
        <v>204</v>
      </c>
      <c r="N3635" t="s">
        <v>86</v>
      </c>
      <c r="O3635" t="s">
        <v>14153</v>
      </c>
      <c r="S3635" t="s">
        <v>127</v>
      </c>
      <c r="U3635" t="s">
        <v>127</v>
      </c>
      <c r="X3635" t="s">
        <v>88</v>
      </c>
      <c r="AA3635" s="1"/>
      <c r="AC3635">
        <v>2010</v>
      </c>
      <c r="AD3635">
        <v>5</v>
      </c>
      <c r="AE3635">
        <v>29</v>
      </c>
      <c r="AF3635" s="2">
        <f>DATE(emdat_data[[#This Row],[Start Year]],emdat_data[[#This Row],[Start Month]],emdat_data[[#This Row],[Start Day]])</f>
        <v>40327</v>
      </c>
      <c r="AG3635">
        <v>2010</v>
      </c>
      <c r="AH3635">
        <v>5</v>
      </c>
      <c r="AI3635">
        <v>29</v>
      </c>
      <c r="AJ3635" s="2">
        <f>DATE(emdat_data[[#This Row],[End Year]],emdat_data[[#This Row],[End Month]],emdat_data[[#This Row],[End Day]])</f>
        <v>40327</v>
      </c>
      <c r="AK3635">
        <v>18</v>
      </c>
      <c r="AL3635">
        <v>4</v>
      </c>
      <c r="AM3635">
        <v>16673</v>
      </c>
      <c r="AN3635">
        <v>7998</v>
      </c>
      <c r="AO3635">
        <v>24675</v>
      </c>
      <c r="AT3635">
        <v>90000</v>
      </c>
      <c r="AU3635">
        <v>120790</v>
      </c>
      <c r="AV3635">
        <v>74.509444078196097</v>
      </c>
      <c r="AW3635" t="s">
        <v>14154</v>
      </c>
      <c r="AY3635" t="s">
        <v>14155</v>
      </c>
    </row>
    <row r="3636" spans="1:51" hidden="1" x14ac:dyDescent="0.25">
      <c r="A3636" t="s">
        <v>15003</v>
      </c>
      <c r="B3636">
        <v>2010</v>
      </c>
      <c r="C3636">
        <v>211</v>
      </c>
      <c r="D3636" t="s">
        <v>13641</v>
      </c>
      <c r="E3636" t="s">
        <v>50</v>
      </c>
      <c r="F3636" t="s">
        <v>63</v>
      </c>
      <c r="G3636" t="s">
        <v>82</v>
      </c>
      <c r="H3636" t="s">
        <v>98</v>
      </c>
      <c r="J3636" t="s">
        <v>13642</v>
      </c>
      <c r="K3636" t="s">
        <v>325</v>
      </c>
      <c r="L3636" t="s">
        <v>326</v>
      </c>
      <c r="M3636" t="s">
        <v>204</v>
      </c>
      <c r="N3636" t="s">
        <v>86</v>
      </c>
      <c r="O3636" t="s">
        <v>15004</v>
      </c>
      <c r="Q3636" t="s">
        <v>72</v>
      </c>
      <c r="R3636" t="s">
        <v>176</v>
      </c>
      <c r="S3636" t="s">
        <v>127</v>
      </c>
      <c r="U3636" t="s">
        <v>127</v>
      </c>
      <c r="X3636" t="s">
        <v>88</v>
      </c>
      <c r="AA3636" s="1"/>
      <c r="AC3636">
        <v>2010</v>
      </c>
      <c r="AD3636">
        <v>5</v>
      </c>
      <c r="AE3636">
        <v>29</v>
      </c>
      <c r="AF3636" s="2">
        <f>DATE(emdat_data[[#This Row],[Start Year]],emdat_data[[#This Row],[Start Month]],emdat_data[[#This Row],[Start Day]])</f>
        <v>40327</v>
      </c>
      <c r="AG3636">
        <v>2010</v>
      </c>
      <c r="AH3636">
        <v>6</v>
      </c>
      <c r="AI3636">
        <v>1</v>
      </c>
      <c r="AJ3636" s="2">
        <f>DATE(emdat_data[[#This Row],[End Year]],emdat_data[[#This Row],[End Month]],emdat_data[[#This Row],[End Day]])</f>
        <v>40330</v>
      </c>
      <c r="AK3636">
        <v>10</v>
      </c>
      <c r="AL3636">
        <v>3</v>
      </c>
      <c r="AM3636">
        <v>8717</v>
      </c>
      <c r="AN3636">
        <v>2800</v>
      </c>
      <c r="AO3636">
        <v>11520</v>
      </c>
      <c r="AT3636">
        <v>20000</v>
      </c>
      <c r="AU3636">
        <v>26842</v>
      </c>
      <c r="AV3636">
        <v>74.509444078196097</v>
      </c>
      <c r="AW3636" t="s">
        <v>15005</v>
      </c>
      <c r="AY3636" t="s">
        <v>15006</v>
      </c>
    </row>
    <row r="3637" spans="1:51" hidden="1" x14ac:dyDescent="0.25">
      <c r="A3637" t="s">
        <v>13966</v>
      </c>
      <c r="B3637">
        <v>2010</v>
      </c>
      <c r="C3637">
        <v>216</v>
      </c>
      <c r="E3637" t="s">
        <v>50</v>
      </c>
      <c r="F3637" t="s">
        <v>71</v>
      </c>
      <c r="G3637" t="s">
        <v>217</v>
      </c>
      <c r="H3637" t="s">
        <v>217</v>
      </c>
      <c r="K3637" t="s">
        <v>159</v>
      </c>
      <c r="L3637" t="s">
        <v>160</v>
      </c>
      <c r="M3637" t="s">
        <v>161</v>
      </c>
      <c r="N3637" t="s">
        <v>57</v>
      </c>
      <c r="O3637" t="s">
        <v>1066</v>
      </c>
      <c r="P3637" t="s">
        <v>642</v>
      </c>
      <c r="AA3637" s="1"/>
      <c r="AC3637">
        <v>2010</v>
      </c>
      <c r="AD3637">
        <v>5</v>
      </c>
      <c r="AE3637">
        <v>30</v>
      </c>
      <c r="AF3637" s="2">
        <f>DATE(emdat_data[[#This Row],[Start Year]],emdat_data[[#This Row],[Start Month]],emdat_data[[#This Row],[Start Day]])</f>
        <v>40328</v>
      </c>
      <c r="AG3637">
        <v>2010</v>
      </c>
      <c r="AH3637">
        <v>6</v>
      </c>
      <c r="AI3637">
        <v>3</v>
      </c>
      <c r="AJ3637" s="2">
        <f>DATE(emdat_data[[#This Row],[End Year]],emdat_data[[#This Row],[End Month]],emdat_data[[#This Row],[End Day]])</f>
        <v>40332</v>
      </c>
      <c r="AK3637">
        <v>52</v>
      </c>
      <c r="AM3637">
        <v>2100000</v>
      </c>
      <c r="AO3637">
        <v>2100000</v>
      </c>
      <c r="AV3637">
        <v>74.509444078196097</v>
      </c>
      <c r="AW3637" t="s">
        <v>1067</v>
      </c>
      <c r="AY3637" t="s">
        <v>1068</v>
      </c>
    </row>
    <row r="3638" spans="1:51" hidden="1" x14ac:dyDescent="0.25">
      <c r="A3638" t="s">
        <v>13905</v>
      </c>
      <c r="B3638">
        <v>2010</v>
      </c>
      <c r="C3638">
        <v>9253</v>
      </c>
      <c r="E3638" t="s">
        <v>50</v>
      </c>
      <c r="F3638" t="s">
        <v>350</v>
      </c>
      <c r="G3638" t="s">
        <v>351</v>
      </c>
      <c r="H3638" t="s">
        <v>351</v>
      </c>
      <c r="K3638" t="s">
        <v>131</v>
      </c>
      <c r="L3638" t="s">
        <v>132</v>
      </c>
      <c r="M3638" t="s">
        <v>85</v>
      </c>
      <c r="N3638" t="s">
        <v>86</v>
      </c>
      <c r="O3638" t="s">
        <v>13906</v>
      </c>
      <c r="U3638" t="s">
        <v>127</v>
      </c>
      <c r="X3638" t="s">
        <v>78</v>
      </c>
      <c r="AA3638" s="1"/>
      <c r="AC3638">
        <v>2010</v>
      </c>
      <c r="AD3638">
        <v>6</v>
      </c>
      <c r="AF3638" s="2">
        <f>DATE(emdat_data[[#This Row],[Start Year]],emdat_data[[#This Row],[Start Month]],emdat_data[[#This Row],[Start Day]])</f>
        <v>40329</v>
      </c>
      <c r="AG3638">
        <v>2010</v>
      </c>
      <c r="AH3638">
        <v>9</v>
      </c>
      <c r="AJ3638" s="2">
        <f>DATE(emdat_data[[#This Row],[End Year]],emdat_data[[#This Row],[End Month]],emdat_data[[#This Row],[End Day]])</f>
        <v>40421</v>
      </c>
      <c r="AM3638">
        <v>62500</v>
      </c>
      <c r="AO3638">
        <v>62500</v>
      </c>
      <c r="AT3638">
        <v>100000</v>
      </c>
      <c r="AU3638">
        <v>134211</v>
      </c>
      <c r="AV3638">
        <v>74.509444078196097</v>
      </c>
      <c r="AW3638" t="s">
        <v>13907</v>
      </c>
      <c r="AY3638" t="s">
        <v>13908</v>
      </c>
    </row>
    <row r="3639" spans="1:51" hidden="1" x14ac:dyDescent="0.25">
      <c r="A3639" t="s">
        <v>13949</v>
      </c>
      <c r="B3639">
        <v>2010</v>
      </c>
      <c r="C3639">
        <v>344</v>
      </c>
      <c r="E3639" t="s">
        <v>50</v>
      </c>
      <c r="F3639" t="s">
        <v>71</v>
      </c>
      <c r="G3639" t="s">
        <v>72</v>
      </c>
      <c r="H3639" t="s">
        <v>102</v>
      </c>
      <c r="K3639" t="s">
        <v>159</v>
      </c>
      <c r="L3639" t="s">
        <v>160</v>
      </c>
      <c r="M3639" t="s">
        <v>161</v>
      </c>
      <c r="N3639" t="s">
        <v>57</v>
      </c>
      <c r="O3639" t="s">
        <v>13950</v>
      </c>
      <c r="P3639" t="s">
        <v>642</v>
      </c>
      <c r="X3639" t="s">
        <v>78</v>
      </c>
      <c r="AA3639" s="1"/>
      <c r="AC3639">
        <v>2010</v>
      </c>
      <c r="AD3639">
        <v>6</v>
      </c>
      <c r="AF3639" s="2">
        <f>DATE(emdat_data[[#This Row],[Start Year]],emdat_data[[#This Row],[Start Month]],emdat_data[[#This Row],[Start Day]])</f>
        <v>40329</v>
      </c>
      <c r="AG3639">
        <v>2010</v>
      </c>
      <c r="AH3639">
        <v>8</v>
      </c>
      <c r="AJ3639" s="2">
        <f>DATE(emdat_data[[#This Row],[End Year]],emdat_data[[#This Row],[End Month]],emdat_data[[#This Row],[End Day]])</f>
        <v>40390</v>
      </c>
      <c r="AK3639">
        <v>152</v>
      </c>
      <c r="AM3639">
        <v>6000000</v>
      </c>
      <c r="AO3639">
        <v>6000000</v>
      </c>
      <c r="AV3639">
        <v>74.509444078196097</v>
      </c>
      <c r="AW3639" t="s">
        <v>7280</v>
      </c>
      <c r="AY3639" t="s">
        <v>13951</v>
      </c>
    </row>
    <row r="3640" spans="1:51" hidden="1" x14ac:dyDescent="0.25">
      <c r="A3640" t="s">
        <v>15295</v>
      </c>
      <c r="B3640">
        <v>2010</v>
      </c>
      <c r="C3640">
        <v>9249</v>
      </c>
      <c r="E3640" t="s">
        <v>50</v>
      </c>
      <c r="F3640" t="s">
        <v>350</v>
      </c>
      <c r="G3640" t="s">
        <v>351</v>
      </c>
      <c r="H3640" t="s">
        <v>351</v>
      </c>
      <c r="K3640" t="s">
        <v>1037</v>
      </c>
      <c r="L3640" t="s">
        <v>1038</v>
      </c>
      <c r="M3640" t="s">
        <v>125</v>
      </c>
      <c r="N3640" t="s">
        <v>76</v>
      </c>
      <c r="O3640" t="s">
        <v>15296</v>
      </c>
      <c r="X3640" t="s">
        <v>78</v>
      </c>
      <c r="AA3640" s="1"/>
      <c r="AC3640">
        <v>2010</v>
      </c>
      <c r="AD3640">
        <v>6</v>
      </c>
      <c r="AF3640" s="2">
        <f>DATE(emdat_data[[#This Row],[Start Year]],emdat_data[[#This Row],[Start Month]],emdat_data[[#This Row],[Start Day]])</f>
        <v>40329</v>
      </c>
      <c r="AG3640">
        <v>2010</v>
      </c>
      <c r="AJ3640" s="2">
        <f>DATE(emdat_data[[#This Row],[End Year]],emdat_data[[#This Row],[End Month]],emdat_data[[#This Row],[End Day]])</f>
        <v>40147</v>
      </c>
      <c r="AM3640">
        <v>600000</v>
      </c>
      <c r="AO3640">
        <v>600000</v>
      </c>
      <c r="AV3640">
        <v>74.509444078196097</v>
      </c>
      <c r="AW3640" t="s">
        <v>15297</v>
      </c>
      <c r="AY3640" t="s">
        <v>15298</v>
      </c>
    </row>
    <row r="3641" spans="1:51" hidden="1" x14ac:dyDescent="0.25">
      <c r="A3641" t="s">
        <v>15464</v>
      </c>
      <c r="B3641">
        <v>2010</v>
      </c>
      <c r="C3641">
        <v>372</v>
      </c>
      <c r="E3641" t="s">
        <v>50</v>
      </c>
      <c r="F3641" t="s">
        <v>63</v>
      </c>
      <c r="G3641" t="s">
        <v>64</v>
      </c>
      <c r="H3641" t="s">
        <v>1766</v>
      </c>
      <c r="K3641" t="s">
        <v>383</v>
      </c>
      <c r="L3641" t="s">
        <v>384</v>
      </c>
      <c r="M3641" t="s">
        <v>211</v>
      </c>
      <c r="N3641" t="s">
        <v>190</v>
      </c>
      <c r="O3641" t="s">
        <v>15465</v>
      </c>
      <c r="W3641">
        <v>40</v>
      </c>
      <c r="X3641" t="s">
        <v>67</v>
      </c>
      <c r="AA3641" s="1"/>
      <c r="AC3641">
        <v>2010</v>
      </c>
      <c r="AD3641">
        <v>6</v>
      </c>
      <c r="AF3641" s="2">
        <f>DATE(emdat_data[[#This Row],[Start Year]],emdat_data[[#This Row],[Start Month]],emdat_data[[#This Row],[Start Day]])</f>
        <v>40329</v>
      </c>
      <c r="AG3641">
        <v>2010</v>
      </c>
      <c r="AH3641">
        <v>8</v>
      </c>
      <c r="AJ3641" s="2">
        <f>DATE(emdat_data[[#This Row],[End Year]],emdat_data[[#This Row],[End Month]],emdat_data[[#This Row],[End Day]])</f>
        <v>40390</v>
      </c>
      <c r="AK3641">
        <v>55736</v>
      </c>
      <c r="AT3641">
        <v>400000</v>
      </c>
      <c r="AU3641">
        <v>536845</v>
      </c>
      <c r="AV3641">
        <v>74.509444078196097</v>
      </c>
      <c r="AW3641" t="s">
        <v>15466</v>
      </c>
      <c r="AY3641" t="s">
        <v>15467</v>
      </c>
    </row>
    <row r="3642" spans="1:51" x14ac:dyDescent="0.25">
      <c r="A3642" t="s">
        <v>15520</v>
      </c>
      <c r="B3642">
        <v>2010</v>
      </c>
      <c r="C3642">
        <v>400</v>
      </c>
      <c r="D3642" t="s">
        <v>15328</v>
      </c>
      <c r="E3642" t="s">
        <v>50</v>
      </c>
      <c r="F3642" t="s">
        <v>119</v>
      </c>
      <c r="G3642" t="s">
        <v>120</v>
      </c>
      <c r="H3642" t="s">
        <v>121</v>
      </c>
      <c r="J3642" t="s">
        <v>294</v>
      </c>
      <c r="K3642" t="s">
        <v>2618</v>
      </c>
      <c r="L3642" t="s">
        <v>2619</v>
      </c>
      <c r="M3642" t="s">
        <v>75</v>
      </c>
      <c r="N3642" t="s">
        <v>76</v>
      </c>
      <c r="O3642" t="s">
        <v>15521</v>
      </c>
      <c r="T3642" t="s">
        <v>128</v>
      </c>
      <c r="U3642" t="s">
        <v>127</v>
      </c>
      <c r="X3642" t="s">
        <v>129</v>
      </c>
      <c r="AA3642" s="1"/>
      <c r="AC3642">
        <v>2010</v>
      </c>
      <c r="AD3642">
        <v>6</v>
      </c>
      <c r="AF3642" s="2">
        <f>DATE(emdat_data[[#This Row],[Start Year]],emdat_data[[#This Row],[Start Month]],emdat_data[[#This Row],[Start Day]])</f>
        <v>40329</v>
      </c>
      <c r="AG3642">
        <v>2010</v>
      </c>
      <c r="AH3642">
        <v>9</v>
      </c>
      <c r="AI3642">
        <v>21</v>
      </c>
      <c r="AJ3642" s="2">
        <f>DATE(emdat_data[[#This Row],[End Year]],emdat_data[[#This Row],[End Month]],emdat_data[[#This Row],[End Day]])</f>
        <v>40442</v>
      </c>
      <c r="AK3642">
        <v>92</v>
      </c>
      <c r="AM3642">
        <v>1730</v>
      </c>
      <c r="AO3642">
        <v>1730</v>
      </c>
      <c r="AV3642">
        <v>74.509444078196097</v>
      </c>
    </row>
    <row r="3643" spans="1:51" hidden="1" x14ac:dyDescent="0.25">
      <c r="A3643" t="s">
        <v>15405</v>
      </c>
      <c r="B3643">
        <v>2010</v>
      </c>
      <c r="C3643">
        <v>281</v>
      </c>
      <c r="E3643" t="s">
        <v>50</v>
      </c>
      <c r="F3643" t="s">
        <v>71</v>
      </c>
      <c r="G3643" t="s">
        <v>72</v>
      </c>
      <c r="H3643" t="s">
        <v>102</v>
      </c>
      <c r="K3643" t="s">
        <v>364</v>
      </c>
      <c r="L3643" t="s">
        <v>365</v>
      </c>
      <c r="M3643" t="s">
        <v>173</v>
      </c>
      <c r="N3643" t="s">
        <v>57</v>
      </c>
      <c r="O3643" t="s">
        <v>15406</v>
      </c>
      <c r="P3643" t="s">
        <v>642</v>
      </c>
      <c r="X3643" t="s">
        <v>78</v>
      </c>
      <c r="AA3643" s="1"/>
      <c r="AC3643">
        <v>2010</v>
      </c>
      <c r="AD3643">
        <v>6</v>
      </c>
      <c r="AE3643">
        <v>1</v>
      </c>
      <c r="AF3643" s="2">
        <f>DATE(emdat_data[[#This Row],[Start Year]],emdat_data[[#This Row],[Start Month]],emdat_data[[#This Row],[Start Day]])</f>
        <v>40330</v>
      </c>
      <c r="AG3643">
        <v>2010</v>
      </c>
      <c r="AH3643">
        <v>6</v>
      </c>
      <c r="AI3643">
        <v>1</v>
      </c>
      <c r="AJ3643" s="2">
        <f>DATE(emdat_data[[#This Row],[End Year]],emdat_data[[#This Row],[End Month]],emdat_data[[#This Row],[End Day]])</f>
        <v>40330</v>
      </c>
      <c r="AM3643">
        <v>200000</v>
      </c>
      <c r="AO3643">
        <v>200000</v>
      </c>
      <c r="AV3643">
        <v>74.509444078196097</v>
      </c>
      <c r="AX3643" t="s">
        <v>13048</v>
      </c>
      <c r="AY3643" t="s">
        <v>13049</v>
      </c>
    </row>
    <row r="3644" spans="1:51" hidden="1" x14ac:dyDescent="0.25">
      <c r="A3644" t="s">
        <v>15247</v>
      </c>
      <c r="B3644">
        <v>2010</v>
      </c>
      <c r="C3644">
        <v>272</v>
      </c>
      <c r="D3644" t="s">
        <v>15248</v>
      </c>
      <c r="E3644" t="s">
        <v>50</v>
      </c>
      <c r="F3644" t="s">
        <v>71</v>
      </c>
      <c r="G3644" t="s">
        <v>217</v>
      </c>
      <c r="H3644" t="s">
        <v>217</v>
      </c>
      <c r="K3644" t="s">
        <v>2261</v>
      </c>
      <c r="L3644" t="s">
        <v>2262</v>
      </c>
      <c r="M3644" t="s">
        <v>253</v>
      </c>
      <c r="N3644" t="s">
        <v>57</v>
      </c>
      <c r="O3644" t="s">
        <v>15249</v>
      </c>
      <c r="P3644" t="s">
        <v>642</v>
      </c>
      <c r="AA3644" s="1"/>
      <c r="AC3644">
        <v>2010</v>
      </c>
      <c r="AD3644">
        <v>6</v>
      </c>
      <c r="AE3644">
        <v>3</v>
      </c>
      <c r="AF3644" s="2">
        <f>DATE(emdat_data[[#This Row],[Start Year]],emdat_data[[#This Row],[Start Month]],emdat_data[[#This Row],[Start Day]])</f>
        <v>40332</v>
      </c>
      <c r="AG3644">
        <v>2010</v>
      </c>
      <c r="AH3644">
        <v>6</v>
      </c>
      <c r="AI3644">
        <v>3</v>
      </c>
      <c r="AJ3644" s="2">
        <f>DATE(emdat_data[[#This Row],[End Year]],emdat_data[[#This Row],[End Month]],emdat_data[[#This Row],[End Day]])</f>
        <v>40332</v>
      </c>
      <c r="AM3644">
        <v>8350</v>
      </c>
      <c r="AO3644">
        <v>8350</v>
      </c>
      <c r="AV3644">
        <v>74.509444078196097</v>
      </c>
      <c r="AX3644" t="s">
        <v>15250</v>
      </c>
      <c r="AY3644" t="s">
        <v>15251</v>
      </c>
    </row>
    <row r="3645" spans="1:51" hidden="1" x14ac:dyDescent="0.25">
      <c r="A3645" t="s">
        <v>15169</v>
      </c>
      <c r="B3645">
        <v>2010</v>
      </c>
      <c r="C3645">
        <v>210</v>
      </c>
      <c r="D3645" t="s">
        <v>15170</v>
      </c>
      <c r="E3645" t="s">
        <v>50</v>
      </c>
      <c r="F3645" t="s">
        <v>63</v>
      </c>
      <c r="G3645" t="s">
        <v>82</v>
      </c>
      <c r="H3645" t="s">
        <v>98</v>
      </c>
      <c r="J3645" t="s">
        <v>15171</v>
      </c>
      <c r="K3645" t="s">
        <v>307</v>
      </c>
      <c r="L3645" t="s">
        <v>308</v>
      </c>
      <c r="M3645" t="s">
        <v>56</v>
      </c>
      <c r="N3645" t="s">
        <v>57</v>
      </c>
      <c r="O3645" t="s">
        <v>15172</v>
      </c>
      <c r="Q3645" t="s">
        <v>72</v>
      </c>
      <c r="X3645" t="s">
        <v>88</v>
      </c>
      <c r="AA3645" s="1"/>
      <c r="AC3645">
        <v>2010</v>
      </c>
      <c r="AD3645">
        <v>6</v>
      </c>
      <c r="AE3645">
        <v>6</v>
      </c>
      <c r="AF3645" s="2">
        <f>DATE(emdat_data[[#This Row],[Start Year]],emdat_data[[#This Row],[Start Month]],emdat_data[[#This Row],[Start Day]])</f>
        <v>40335</v>
      </c>
      <c r="AG3645">
        <v>2010</v>
      </c>
      <c r="AH3645">
        <v>6</v>
      </c>
      <c r="AI3645">
        <v>7</v>
      </c>
      <c r="AJ3645" s="2">
        <f>DATE(emdat_data[[#This Row],[End Year]],emdat_data[[#This Row],[End Month]],emdat_data[[#This Row],[End Day]])</f>
        <v>40336</v>
      </c>
      <c r="AK3645">
        <v>23</v>
      </c>
      <c r="AM3645">
        <v>4000</v>
      </c>
      <c r="AO3645">
        <v>4000</v>
      </c>
      <c r="AT3645">
        <v>80000</v>
      </c>
      <c r="AU3645">
        <v>107369</v>
      </c>
      <c r="AV3645">
        <v>74.509444078196097</v>
      </c>
      <c r="AW3645" t="s">
        <v>15173</v>
      </c>
      <c r="AY3645" t="s">
        <v>15174</v>
      </c>
    </row>
    <row r="3646" spans="1:51" hidden="1" x14ac:dyDescent="0.25">
      <c r="A3646" t="s">
        <v>15599</v>
      </c>
      <c r="B3646">
        <v>2010</v>
      </c>
      <c r="C3646">
        <v>225</v>
      </c>
      <c r="E3646" t="s">
        <v>50</v>
      </c>
      <c r="F3646" t="s">
        <v>71</v>
      </c>
      <c r="G3646" t="s">
        <v>72</v>
      </c>
      <c r="H3646" t="s">
        <v>102</v>
      </c>
      <c r="K3646" t="s">
        <v>357</v>
      </c>
      <c r="L3646" t="s">
        <v>358</v>
      </c>
      <c r="M3646" t="s">
        <v>146</v>
      </c>
      <c r="N3646" t="s">
        <v>86</v>
      </c>
      <c r="O3646" t="s">
        <v>15600</v>
      </c>
      <c r="P3646" t="s">
        <v>642</v>
      </c>
      <c r="X3646" t="s">
        <v>78</v>
      </c>
      <c r="Y3646">
        <v>3458</v>
      </c>
      <c r="Z3646">
        <v>-951</v>
      </c>
      <c r="AA3646" s="1"/>
      <c r="AC3646">
        <v>2010</v>
      </c>
      <c r="AD3646">
        <v>6</v>
      </c>
      <c r="AE3646">
        <v>10</v>
      </c>
      <c r="AF3646" s="2">
        <f>DATE(emdat_data[[#This Row],[Start Year]],emdat_data[[#This Row],[Start Month]],emdat_data[[#This Row],[Start Day]])</f>
        <v>40339</v>
      </c>
      <c r="AG3646">
        <v>2010</v>
      </c>
      <c r="AH3646">
        <v>6</v>
      </c>
      <c r="AI3646">
        <v>11</v>
      </c>
      <c r="AJ3646" s="2">
        <f>DATE(emdat_data[[#This Row],[End Year]],emdat_data[[#This Row],[End Month]],emdat_data[[#This Row],[End Day]])</f>
        <v>40340</v>
      </c>
      <c r="AK3646">
        <v>20</v>
      </c>
      <c r="AV3646">
        <v>74.509444078196097</v>
      </c>
      <c r="AW3646" t="s">
        <v>15601</v>
      </c>
      <c r="AY3646" t="s">
        <v>15602</v>
      </c>
    </row>
    <row r="3647" spans="1:51" hidden="1" x14ac:dyDescent="0.25">
      <c r="A3647" t="s">
        <v>13865</v>
      </c>
      <c r="B3647">
        <v>2010</v>
      </c>
      <c r="C3647">
        <v>231</v>
      </c>
      <c r="D3647" t="s">
        <v>13866</v>
      </c>
      <c r="E3647" t="s">
        <v>50</v>
      </c>
      <c r="F3647" t="s">
        <v>71</v>
      </c>
      <c r="G3647" t="s">
        <v>217</v>
      </c>
      <c r="H3647" t="s">
        <v>217</v>
      </c>
      <c r="K3647" t="s">
        <v>527</v>
      </c>
      <c r="L3647" t="s">
        <v>528</v>
      </c>
      <c r="M3647" t="s">
        <v>56</v>
      </c>
      <c r="N3647" t="s">
        <v>57</v>
      </c>
      <c r="O3647" t="s">
        <v>13867</v>
      </c>
      <c r="P3647" t="s">
        <v>134</v>
      </c>
      <c r="AA3647" s="1"/>
      <c r="AC3647">
        <v>2010</v>
      </c>
      <c r="AD3647">
        <v>6</v>
      </c>
      <c r="AE3647">
        <v>14</v>
      </c>
      <c r="AF3647" s="2">
        <f>DATE(emdat_data[[#This Row],[Start Year]],emdat_data[[#This Row],[Start Month]],emdat_data[[#This Row],[Start Day]])</f>
        <v>40343</v>
      </c>
      <c r="AG3647">
        <v>2010</v>
      </c>
      <c r="AH3647">
        <v>6</v>
      </c>
      <c r="AI3647">
        <v>15</v>
      </c>
      <c r="AJ3647" s="2">
        <f>DATE(emdat_data[[#This Row],[End Year]],emdat_data[[#This Row],[End Month]],emdat_data[[#This Row],[End Day]])</f>
        <v>40344</v>
      </c>
      <c r="AK3647">
        <v>66</v>
      </c>
      <c r="AL3647">
        <v>100</v>
      </c>
      <c r="AM3647">
        <v>55130</v>
      </c>
      <c r="AO3647">
        <v>55230</v>
      </c>
      <c r="AV3647">
        <v>74.509444078196097</v>
      </c>
      <c r="AX3647" t="s">
        <v>13868</v>
      </c>
      <c r="AY3647" t="s">
        <v>13869</v>
      </c>
    </row>
    <row r="3648" spans="1:51" hidden="1" x14ac:dyDescent="0.25">
      <c r="A3648" t="s">
        <v>13634</v>
      </c>
      <c r="B3648">
        <v>2010</v>
      </c>
      <c r="C3648">
        <v>233</v>
      </c>
      <c r="E3648" t="s">
        <v>50</v>
      </c>
      <c r="F3648" t="s">
        <v>71</v>
      </c>
      <c r="G3648" t="s">
        <v>72</v>
      </c>
      <c r="H3648" t="s">
        <v>170</v>
      </c>
      <c r="K3648" t="s">
        <v>187</v>
      </c>
      <c r="L3648" t="s">
        <v>188</v>
      </c>
      <c r="M3648" t="s">
        <v>189</v>
      </c>
      <c r="N3648" t="s">
        <v>190</v>
      </c>
      <c r="O3648" t="s">
        <v>13635</v>
      </c>
      <c r="P3648" t="s">
        <v>4129</v>
      </c>
      <c r="Q3648" t="s">
        <v>176</v>
      </c>
      <c r="W3648">
        <v>7700</v>
      </c>
      <c r="X3648" t="s">
        <v>78</v>
      </c>
      <c r="Y3648">
        <v>435</v>
      </c>
      <c r="Z3648">
        <v>66</v>
      </c>
      <c r="AA3648" s="1"/>
      <c r="AC3648">
        <v>2010</v>
      </c>
      <c r="AD3648">
        <v>6</v>
      </c>
      <c r="AE3648">
        <v>15</v>
      </c>
      <c r="AF3648" s="2">
        <f>DATE(emdat_data[[#This Row],[Start Year]],emdat_data[[#This Row],[Start Month]],emdat_data[[#This Row],[Start Day]])</f>
        <v>40344</v>
      </c>
      <c r="AG3648">
        <v>2010</v>
      </c>
      <c r="AH3648">
        <v>6</v>
      </c>
      <c r="AI3648">
        <v>16</v>
      </c>
      <c r="AJ3648" s="2">
        <f>DATE(emdat_data[[#This Row],[End Year]],emdat_data[[#This Row],[End Month]],emdat_data[[#This Row],[End Day]])</f>
        <v>40345</v>
      </c>
      <c r="AK3648">
        <v>25</v>
      </c>
      <c r="AR3648">
        <v>1070000</v>
      </c>
      <c r="AS3648">
        <v>1436060</v>
      </c>
      <c r="AT3648">
        <v>1500000</v>
      </c>
      <c r="AU3648">
        <v>2013168</v>
      </c>
      <c r="AV3648">
        <v>74.509444078196097</v>
      </c>
      <c r="AX3648" t="s">
        <v>4620</v>
      </c>
      <c r="AY3648" t="s">
        <v>4621</v>
      </c>
    </row>
    <row r="3649" spans="1:51" hidden="1" x14ac:dyDescent="0.25">
      <c r="A3649" t="s">
        <v>15070</v>
      </c>
      <c r="B3649">
        <v>2010</v>
      </c>
      <c r="C3649">
        <v>267</v>
      </c>
      <c r="D3649" t="s">
        <v>14125</v>
      </c>
      <c r="E3649" t="s">
        <v>50</v>
      </c>
      <c r="F3649" t="s">
        <v>71</v>
      </c>
      <c r="G3649" t="s">
        <v>72</v>
      </c>
      <c r="H3649" t="s">
        <v>102</v>
      </c>
      <c r="K3649" t="s">
        <v>2706</v>
      </c>
      <c r="L3649" t="s">
        <v>2707</v>
      </c>
      <c r="M3649" t="s">
        <v>204</v>
      </c>
      <c r="N3649" t="s">
        <v>86</v>
      </c>
      <c r="O3649" t="s">
        <v>15071</v>
      </c>
      <c r="P3649" t="s">
        <v>642</v>
      </c>
      <c r="Q3649" t="s">
        <v>176</v>
      </c>
      <c r="U3649" t="s">
        <v>127</v>
      </c>
      <c r="X3649" t="s">
        <v>78</v>
      </c>
      <c r="AA3649" s="1"/>
      <c r="AB3649" t="s">
        <v>15072</v>
      </c>
      <c r="AC3649">
        <v>2010</v>
      </c>
      <c r="AD3649">
        <v>6</v>
      </c>
      <c r="AE3649">
        <v>15</v>
      </c>
      <c r="AF3649" s="2">
        <f>DATE(emdat_data[[#This Row],[Start Year]],emdat_data[[#This Row],[Start Month]],emdat_data[[#This Row],[Start Day]])</f>
        <v>40344</v>
      </c>
      <c r="AG3649">
        <v>2010</v>
      </c>
      <c r="AH3649">
        <v>7</v>
      </c>
      <c r="AJ3649" s="2">
        <f>DATE(emdat_data[[#This Row],[End Year]],emdat_data[[#This Row],[End Month]],emdat_data[[#This Row],[End Day]])</f>
        <v>40359</v>
      </c>
      <c r="AM3649">
        <v>1035</v>
      </c>
      <c r="AO3649">
        <v>1035</v>
      </c>
      <c r="AV3649">
        <v>74.509444078196097</v>
      </c>
      <c r="AW3649" t="s">
        <v>15073</v>
      </c>
      <c r="AY3649" t="s">
        <v>15074</v>
      </c>
    </row>
    <row r="3650" spans="1:51" hidden="1" x14ac:dyDescent="0.25">
      <c r="A3650" t="s">
        <v>13653</v>
      </c>
      <c r="B3650">
        <v>2010</v>
      </c>
      <c r="C3650">
        <v>238</v>
      </c>
      <c r="E3650" t="s">
        <v>50</v>
      </c>
      <c r="F3650" t="s">
        <v>51</v>
      </c>
      <c r="G3650" t="s">
        <v>52</v>
      </c>
      <c r="H3650" t="s">
        <v>53</v>
      </c>
      <c r="K3650" t="s">
        <v>171</v>
      </c>
      <c r="L3650" t="s">
        <v>172</v>
      </c>
      <c r="M3650" t="s">
        <v>173</v>
      </c>
      <c r="N3650" t="s">
        <v>57</v>
      </c>
      <c r="O3650" t="s">
        <v>13654</v>
      </c>
      <c r="Q3650" t="s">
        <v>176</v>
      </c>
      <c r="W3650">
        <v>7</v>
      </c>
      <c r="X3650" t="s">
        <v>59</v>
      </c>
      <c r="Y3650">
        <v>-2174</v>
      </c>
      <c r="Z3650">
        <v>136543</v>
      </c>
      <c r="AA3650" s="1">
        <v>0.51111111111111107</v>
      </c>
      <c r="AC3650">
        <v>2010</v>
      </c>
      <c r="AD3650">
        <v>6</v>
      </c>
      <c r="AE3650">
        <v>16</v>
      </c>
      <c r="AF3650" s="2">
        <f>DATE(emdat_data[[#This Row],[Start Year]],emdat_data[[#This Row],[Start Month]],emdat_data[[#This Row],[Start Day]])</f>
        <v>40345</v>
      </c>
      <c r="AG3650">
        <v>2010</v>
      </c>
      <c r="AH3650">
        <v>6</v>
      </c>
      <c r="AI3650">
        <v>16</v>
      </c>
      <c r="AJ3650" s="2">
        <f>DATE(emdat_data[[#This Row],[End Year]],emdat_data[[#This Row],[End Month]],emdat_data[[#This Row],[End Day]])</f>
        <v>40345</v>
      </c>
      <c r="AK3650">
        <v>17</v>
      </c>
      <c r="AN3650">
        <v>4600</v>
      </c>
      <c r="AO3650">
        <v>4600</v>
      </c>
      <c r="AV3650">
        <v>74.509444078196097</v>
      </c>
      <c r="AX3650" t="s">
        <v>13655</v>
      </c>
      <c r="AY3650" t="s">
        <v>13656</v>
      </c>
    </row>
    <row r="3651" spans="1:51" hidden="1" x14ac:dyDescent="0.25">
      <c r="A3651" t="s">
        <v>15057</v>
      </c>
      <c r="B3651">
        <v>2010</v>
      </c>
      <c r="C3651">
        <v>231</v>
      </c>
      <c r="D3651" t="s">
        <v>13866</v>
      </c>
      <c r="E3651" t="s">
        <v>50</v>
      </c>
      <c r="F3651" t="s">
        <v>71</v>
      </c>
      <c r="G3651" t="s">
        <v>217</v>
      </c>
      <c r="H3651" t="s">
        <v>217</v>
      </c>
      <c r="K3651" t="s">
        <v>1583</v>
      </c>
      <c r="L3651" t="s">
        <v>1584</v>
      </c>
      <c r="M3651" t="s">
        <v>173</v>
      </c>
      <c r="N3651" t="s">
        <v>57</v>
      </c>
      <c r="O3651" t="s">
        <v>15058</v>
      </c>
      <c r="Q3651" t="s">
        <v>176</v>
      </c>
      <c r="V3651">
        <v>13261</v>
      </c>
      <c r="AA3651" s="1"/>
      <c r="AC3651">
        <v>2010</v>
      </c>
      <c r="AD3651">
        <v>6</v>
      </c>
      <c r="AE3651">
        <v>17</v>
      </c>
      <c r="AF3651" s="2">
        <f>DATE(emdat_data[[#This Row],[Start Year]],emdat_data[[#This Row],[Start Month]],emdat_data[[#This Row],[Start Day]])</f>
        <v>40346</v>
      </c>
      <c r="AG3651">
        <v>2010</v>
      </c>
      <c r="AH3651">
        <v>6</v>
      </c>
      <c r="AI3651">
        <v>17</v>
      </c>
      <c r="AJ3651" s="2">
        <f>DATE(emdat_data[[#This Row],[End Year]],emdat_data[[#This Row],[End Month]],emdat_data[[#This Row],[End Day]])</f>
        <v>40346</v>
      </c>
      <c r="AK3651">
        <v>68</v>
      </c>
      <c r="AM3651">
        <v>145000</v>
      </c>
      <c r="AO3651">
        <v>145000</v>
      </c>
      <c r="AV3651">
        <v>74.509444078196097</v>
      </c>
      <c r="AX3651" t="s">
        <v>15059</v>
      </c>
      <c r="AY3651" t="s">
        <v>15060</v>
      </c>
    </row>
    <row r="3652" spans="1:51" hidden="1" x14ac:dyDescent="0.25">
      <c r="A3652" t="s">
        <v>15181</v>
      </c>
      <c r="B3652">
        <v>2010</v>
      </c>
      <c r="C3652">
        <v>689</v>
      </c>
      <c r="E3652" t="s">
        <v>50</v>
      </c>
      <c r="F3652" t="s">
        <v>63</v>
      </c>
      <c r="G3652" t="s">
        <v>82</v>
      </c>
      <c r="H3652" t="s">
        <v>157</v>
      </c>
      <c r="I3652" t="s">
        <v>572</v>
      </c>
      <c r="K3652" t="s">
        <v>357</v>
      </c>
      <c r="L3652" t="s">
        <v>358</v>
      </c>
      <c r="M3652" t="s">
        <v>146</v>
      </c>
      <c r="N3652" t="s">
        <v>86</v>
      </c>
      <c r="O3652" t="s">
        <v>15182</v>
      </c>
      <c r="Q3652" t="s">
        <v>72</v>
      </c>
      <c r="X3652" t="s">
        <v>88</v>
      </c>
      <c r="AA3652" s="1"/>
      <c r="AC3652">
        <v>2010</v>
      </c>
      <c r="AD3652">
        <v>6</v>
      </c>
      <c r="AE3652">
        <v>17</v>
      </c>
      <c r="AF3652" s="2">
        <f>DATE(emdat_data[[#This Row],[Start Year]],emdat_data[[#This Row],[Start Month]],emdat_data[[#This Row],[Start Day]])</f>
        <v>40346</v>
      </c>
      <c r="AG3652">
        <v>2010</v>
      </c>
      <c r="AH3652">
        <v>6</v>
      </c>
      <c r="AI3652">
        <v>20</v>
      </c>
      <c r="AJ3652" s="2">
        <f>DATE(emdat_data[[#This Row],[End Year]],emdat_data[[#This Row],[End Month]],emdat_data[[#This Row],[End Day]])</f>
        <v>40349</v>
      </c>
      <c r="AK3652">
        <v>20</v>
      </c>
      <c r="AL3652">
        <v>100</v>
      </c>
      <c r="AO3652">
        <v>100</v>
      </c>
      <c r="AR3652">
        <v>800000</v>
      </c>
      <c r="AS3652">
        <v>1073689</v>
      </c>
      <c r="AV3652">
        <v>74.509444078196097</v>
      </c>
      <c r="AW3652" t="s">
        <v>15183</v>
      </c>
      <c r="AY3652" t="s">
        <v>15184</v>
      </c>
    </row>
    <row r="3653" spans="1:51" hidden="1" x14ac:dyDescent="0.25">
      <c r="A3653" t="s">
        <v>13599</v>
      </c>
      <c r="B3653">
        <v>2010</v>
      </c>
      <c r="C3653">
        <v>248</v>
      </c>
      <c r="E3653" t="s">
        <v>50</v>
      </c>
      <c r="F3653" t="s">
        <v>71</v>
      </c>
      <c r="G3653" t="s">
        <v>72</v>
      </c>
      <c r="H3653" t="s">
        <v>102</v>
      </c>
      <c r="K3653" t="s">
        <v>335</v>
      </c>
      <c r="L3653" t="s">
        <v>336</v>
      </c>
      <c r="M3653" t="s">
        <v>85</v>
      </c>
      <c r="N3653" t="s">
        <v>86</v>
      </c>
      <c r="O3653" t="s">
        <v>13600</v>
      </c>
      <c r="P3653" t="s">
        <v>642</v>
      </c>
      <c r="Q3653" t="s">
        <v>176</v>
      </c>
      <c r="S3653" t="s">
        <v>127</v>
      </c>
      <c r="U3653" t="s">
        <v>127</v>
      </c>
      <c r="V3653">
        <v>125</v>
      </c>
      <c r="X3653" t="s">
        <v>78</v>
      </c>
      <c r="AA3653" s="1"/>
      <c r="AC3653">
        <v>2010</v>
      </c>
      <c r="AD3653">
        <v>6</v>
      </c>
      <c r="AE3653">
        <v>19</v>
      </c>
      <c r="AF3653" s="2">
        <f>DATE(emdat_data[[#This Row],[Start Year]],emdat_data[[#This Row],[Start Month]],emdat_data[[#This Row],[Start Day]])</f>
        <v>40348</v>
      </c>
      <c r="AG3653">
        <v>2010</v>
      </c>
      <c r="AH3653">
        <v>6</v>
      </c>
      <c r="AI3653">
        <v>23</v>
      </c>
      <c r="AJ3653" s="2">
        <f>DATE(emdat_data[[#This Row],[End Year]],emdat_data[[#This Row],[End Month]],emdat_data[[#This Row],[End Day]])</f>
        <v>40352</v>
      </c>
      <c r="AK3653">
        <v>72</v>
      </c>
      <c r="AM3653">
        <v>157000</v>
      </c>
      <c r="AO3653">
        <v>157000</v>
      </c>
      <c r="AT3653">
        <v>602000</v>
      </c>
      <c r="AU3653">
        <v>807951</v>
      </c>
      <c r="AV3653">
        <v>74.509444078196097</v>
      </c>
      <c r="AW3653" t="s">
        <v>13601</v>
      </c>
      <c r="AY3653" t="s">
        <v>13602</v>
      </c>
    </row>
    <row r="3654" spans="1:51" hidden="1" x14ac:dyDescent="0.25">
      <c r="A3654" t="s">
        <v>14109</v>
      </c>
      <c r="B3654">
        <v>2010</v>
      </c>
      <c r="C3654">
        <v>246</v>
      </c>
      <c r="D3654" t="s">
        <v>13612</v>
      </c>
      <c r="E3654" t="s">
        <v>50</v>
      </c>
      <c r="F3654" t="s">
        <v>71</v>
      </c>
      <c r="G3654" t="s">
        <v>72</v>
      </c>
      <c r="H3654" t="s">
        <v>102</v>
      </c>
      <c r="K3654" t="s">
        <v>1306</v>
      </c>
      <c r="L3654" t="s">
        <v>1307</v>
      </c>
      <c r="M3654" t="s">
        <v>125</v>
      </c>
      <c r="N3654" t="s">
        <v>76</v>
      </c>
      <c r="O3654" t="s">
        <v>14110</v>
      </c>
      <c r="P3654" t="s">
        <v>642</v>
      </c>
      <c r="V3654">
        <v>160</v>
      </c>
      <c r="X3654" t="s">
        <v>78</v>
      </c>
      <c r="AA3654" s="1"/>
      <c r="AC3654">
        <v>2010</v>
      </c>
      <c r="AD3654">
        <v>6</v>
      </c>
      <c r="AE3654">
        <v>20</v>
      </c>
      <c r="AF3654" s="2">
        <f>DATE(emdat_data[[#This Row],[Start Year]],emdat_data[[#This Row],[Start Month]],emdat_data[[#This Row],[Start Day]])</f>
        <v>40349</v>
      </c>
      <c r="AG3654">
        <v>2010</v>
      </c>
      <c r="AH3654">
        <v>7</v>
      </c>
      <c r="AI3654">
        <v>5</v>
      </c>
      <c r="AJ3654" s="2">
        <f>DATE(emdat_data[[#This Row],[End Year]],emdat_data[[#This Row],[End Month]],emdat_data[[#This Row],[End Day]])</f>
        <v>40364</v>
      </c>
      <c r="AK3654">
        <v>45</v>
      </c>
      <c r="AM3654">
        <v>7500</v>
      </c>
      <c r="AO3654">
        <v>7500</v>
      </c>
      <c r="AV3654">
        <v>74.509444078196097</v>
      </c>
      <c r="AX3654" t="s">
        <v>14111</v>
      </c>
      <c r="AY3654" t="s">
        <v>14112</v>
      </c>
    </row>
    <row r="3655" spans="1:51" hidden="1" x14ac:dyDescent="0.25">
      <c r="A3655" t="s">
        <v>15440</v>
      </c>
      <c r="B3655">
        <v>2010</v>
      </c>
      <c r="C3655">
        <v>251</v>
      </c>
      <c r="D3655" t="s">
        <v>15441</v>
      </c>
      <c r="E3655" t="s">
        <v>50</v>
      </c>
      <c r="F3655" t="s">
        <v>71</v>
      </c>
      <c r="G3655" t="s">
        <v>72</v>
      </c>
      <c r="H3655" t="s">
        <v>102</v>
      </c>
      <c r="K3655" t="s">
        <v>376</v>
      </c>
      <c r="L3655" t="s">
        <v>377</v>
      </c>
      <c r="M3655" t="s">
        <v>211</v>
      </c>
      <c r="N3655" t="s">
        <v>190</v>
      </c>
      <c r="O3655" t="s">
        <v>15442</v>
      </c>
      <c r="P3655" t="s">
        <v>642</v>
      </c>
      <c r="S3655" t="s">
        <v>127</v>
      </c>
      <c r="V3655">
        <v>123</v>
      </c>
      <c r="X3655" t="s">
        <v>78</v>
      </c>
      <c r="AA3655" s="1"/>
      <c r="AB3655" t="s">
        <v>15443</v>
      </c>
      <c r="AC3655">
        <v>2010</v>
      </c>
      <c r="AD3655">
        <v>6</v>
      </c>
      <c r="AE3655">
        <v>21</v>
      </c>
      <c r="AF3655" s="2">
        <f>DATE(emdat_data[[#This Row],[Start Year]],emdat_data[[#This Row],[Start Month]],emdat_data[[#This Row],[Start Day]])</f>
        <v>40350</v>
      </c>
      <c r="AG3655">
        <v>2010</v>
      </c>
      <c r="AH3655">
        <v>7</v>
      </c>
      <c r="AI3655">
        <v>3</v>
      </c>
      <c r="AJ3655" s="2">
        <f>DATE(emdat_data[[#This Row],[End Year]],emdat_data[[#This Row],[End Month]],emdat_data[[#This Row],[End Day]])</f>
        <v>40362</v>
      </c>
      <c r="AK3655">
        <v>26</v>
      </c>
      <c r="AM3655">
        <v>12237</v>
      </c>
      <c r="AO3655">
        <v>12237</v>
      </c>
      <c r="AT3655">
        <v>1111428</v>
      </c>
      <c r="AU3655">
        <v>1491661</v>
      </c>
      <c r="AV3655">
        <v>74.509444078196097</v>
      </c>
      <c r="AW3655" t="s">
        <v>15444</v>
      </c>
      <c r="AY3655" t="s">
        <v>15445</v>
      </c>
    </row>
    <row r="3656" spans="1:51" hidden="1" x14ac:dyDescent="0.25">
      <c r="A3656" t="s">
        <v>15368</v>
      </c>
      <c r="B3656">
        <v>2010</v>
      </c>
      <c r="C3656">
        <v>282</v>
      </c>
      <c r="E3656" t="s">
        <v>50</v>
      </c>
      <c r="F3656" t="s">
        <v>71</v>
      </c>
      <c r="G3656" t="s">
        <v>72</v>
      </c>
      <c r="H3656" t="s">
        <v>102</v>
      </c>
      <c r="K3656" t="s">
        <v>307</v>
      </c>
      <c r="L3656" t="s">
        <v>308</v>
      </c>
      <c r="M3656" t="s">
        <v>56</v>
      </c>
      <c r="N3656" t="s">
        <v>57</v>
      </c>
      <c r="O3656" t="s">
        <v>15369</v>
      </c>
      <c r="P3656" t="s">
        <v>4129</v>
      </c>
      <c r="W3656">
        <v>9326</v>
      </c>
      <c r="X3656" t="s">
        <v>78</v>
      </c>
      <c r="Y3656">
        <v>3603</v>
      </c>
      <c r="Z3656">
        <v>7208</v>
      </c>
      <c r="AA3656" s="1"/>
      <c r="AC3656">
        <v>2010</v>
      </c>
      <c r="AD3656">
        <v>6</v>
      </c>
      <c r="AE3656">
        <v>22</v>
      </c>
      <c r="AF3656" s="2">
        <f>DATE(emdat_data[[#This Row],[Start Year]],emdat_data[[#This Row],[Start Month]],emdat_data[[#This Row],[Start Day]])</f>
        <v>40351</v>
      </c>
      <c r="AG3656">
        <v>2010</v>
      </c>
      <c r="AH3656">
        <v>6</v>
      </c>
      <c r="AI3656">
        <v>24</v>
      </c>
      <c r="AJ3656" s="2">
        <f>DATE(emdat_data[[#This Row],[End Year]],emdat_data[[#This Row],[End Month]],emdat_data[[#This Row],[End Day]])</f>
        <v>40353</v>
      </c>
      <c r="AK3656">
        <v>46</v>
      </c>
      <c r="AV3656">
        <v>74.509444078196097</v>
      </c>
      <c r="AX3656" t="s">
        <v>9916</v>
      </c>
      <c r="AY3656" t="s">
        <v>9917</v>
      </c>
    </row>
    <row r="3657" spans="1:51" hidden="1" x14ac:dyDescent="0.25">
      <c r="A3657" t="s">
        <v>13611</v>
      </c>
      <c r="B3657">
        <v>2010</v>
      </c>
      <c r="C3657">
        <v>255</v>
      </c>
      <c r="D3657" t="s">
        <v>13612</v>
      </c>
      <c r="E3657" t="s">
        <v>50</v>
      </c>
      <c r="F3657" t="s">
        <v>71</v>
      </c>
      <c r="G3657" t="s">
        <v>72</v>
      </c>
      <c r="H3657" t="s">
        <v>102</v>
      </c>
      <c r="K3657" t="s">
        <v>1141</v>
      </c>
      <c r="L3657" t="s">
        <v>1142</v>
      </c>
      <c r="M3657" t="s">
        <v>125</v>
      </c>
      <c r="N3657" t="s">
        <v>76</v>
      </c>
      <c r="O3657" t="s">
        <v>13613</v>
      </c>
      <c r="P3657" t="s">
        <v>8041</v>
      </c>
      <c r="Q3657" t="s">
        <v>176</v>
      </c>
      <c r="X3657" t="s">
        <v>78</v>
      </c>
      <c r="AA3657" s="1"/>
      <c r="AC3657">
        <v>2010</v>
      </c>
      <c r="AD3657">
        <v>6</v>
      </c>
      <c r="AE3657">
        <v>24</v>
      </c>
      <c r="AF3657" s="2">
        <f>DATE(emdat_data[[#This Row],[Start Year]],emdat_data[[#This Row],[Start Month]],emdat_data[[#This Row],[Start Day]])</f>
        <v>40353</v>
      </c>
      <c r="AG3657">
        <v>2010</v>
      </c>
      <c r="AH3657">
        <v>6</v>
      </c>
      <c r="AI3657">
        <v>27</v>
      </c>
      <c r="AJ3657" s="2">
        <f>DATE(emdat_data[[#This Row],[End Year]],emdat_data[[#This Row],[End Month]],emdat_data[[#This Row],[End Day]])</f>
        <v>40356</v>
      </c>
      <c r="AK3657">
        <v>8</v>
      </c>
      <c r="AV3657">
        <v>74.509444078196097</v>
      </c>
      <c r="AX3657" t="s">
        <v>13614</v>
      </c>
      <c r="AY3657" t="s">
        <v>13615</v>
      </c>
    </row>
    <row r="3658" spans="1:51" hidden="1" x14ac:dyDescent="0.25">
      <c r="A3658" t="s">
        <v>13855</v>
      </c>
      <c r="B3658">
        <v>2010</v>
      </c>
      <c r="C3658">
        <v>269</v>
      </c>
      <c r="E3658" t="s">
        <v>50</v>
      </c>
      <c r="F3658" t="s">
        <v>71</v>
      </c>
      <c r="G3658" t="s">
        <v>72</v>
      </c>
      <c r="H3658" t="s">
        <v>170</v>
      </c>
      <c r="K3658" t="s">
        <v>527</v>
      </c>
      <c r="L3658" t="s">
        <v>528</v>
      </c>
      <c r="M3658" t="s">
        <v>56</v>
      </c>
      <c r="N3658" t="s">
        <v>57</v>
      </c>
      <c r="O3658" t="s">
        <v>13856</v>
      </c>
      <c r="X3658" t="s">
        <v>78</v>
      </c>
      <c r="AA3658" s="1"/>
      <c r="AB3658" t="s">
        <v>13857</v>
      </c>
      <c r="AC3658">
        <v>2010</v>
      </c>
      <c r="AD3658">
        <v>6</v>
      </c>
      <c r="AE3658">
        <v>24</v>
      </c>
      <c r="AF3658" s="2">
        <f>DATE(emdat_data[[#This Row],[Start Year]],emdat_data[[#This Row],[Start Month]],emdat_data[[#This Row],[Start Day]])</f>
        <v>40353</v>
      </c>
      <c r="AG3658">
        <v>2010</v>
      </c>
      <c r="AH3658">
        <v>6</v>
      </c>
      <c r="AI3658">
        <v>24</v>
      </c>
      <c r="AJ3658" s="2">
        <f>DATE(emdat_data[[#This Row],[End Year]],emdat_data[[#This Row],[End Month]],emdat_data[[#This Row],[End Day]])</f>
        <v>40353</v>
      </c>
      <c r="AM3658">
        <v>75000</v>
      </c>
      <c r="AO3658">
        <v>75000</v>
      </c>
      <c r="AV3658">
        <v>74.509444078196097</v>
      </c>
      <c r="AW3658" t="s">
        <v>534</v>
      </c>
      <c r="AX3658" t="s">
        <v>13858</v>
      </c>
      <c r="AY3658" t="s">
        <v>13859</v>
      </c>
    </row>
    <row r="3659" spans="1:51" hidden="1" x14ac:dyDescent="0.25">
      <c r="A3659" t="s">
        <v>14145</v>
      </c>
      <c r="B3659">
        <v>2010</v>
      </c>
      <c r="C3659">
        <v>260</v>
      </c>
      <c r="E3659" t="s">
        <v>50</v>
      </c>
      <c r="F3659" t="s">
        <v>63</v>
      </c>
      <c r="G3659" t="s">
        <v>82</v>
      </c>
      <c r="H3659" t="s">
        <v>98</v>
      </c>
      <c r="J3659" t="s">
        <v>14146</v>
      </c>
      <c r="K3659" t="s">
        <v>202</v>
      </c>
      <c r="L3659" t="s">
        <v>203</v>
      </c>
      <c r="M3659" t="s">
        <v>204</v>
      </c>
      <c r="N3659" t="s">
        <v>86</v>
      </c>
      <c r="O3659" t="s">
        <v>14147</v>
      </c>
      <c r="X3659" t="s">
        <v>88</v>
      </c>
      <c r="AA3659" s="1"/>
      <c r="AC3659">
        <v>2010</v>
      </c>
      <c r="AD3659">
        <v>6</v>
      </c>
      <c r="AE3659">
        <v>27</v>
      </c>
      <c r="AF3659" s="2">
        <f>DATE(emdat_data[[#This Row],[Start Year]],emdat_data[[#This Row],[Start Month]],emdat_data[[#This Row],[Start Day]])</f>
        <v>40356</v>
      </c>
      <c r="AG3659">
        <v>2010</v>
      </c>
      <c r="AH3659">
        <v>6</v>
      </c>
      <c r="AI3659">
        <v>27</v>
      </c>
      <c r="AJ3659" s="2">
        <f>DATE(emdat_data[[#This Row],[End Year]],emdat_data[[#This Row],[End Month]],emdat_data[[#This Row],[End Day]])</f>
        <v>40356</v>
      </c>
      <c r="AM3659">
        <v>2180</v>
      </c>
      <c r="AO3659">
        <v>2180</v>
      </c>
      <c r="AP3659">
        <v>975000</v>
      </c>
      <c r="AQ3659">
        <v>1308559</v>
      </c>
      <c r="AV3659">
        <v>74.509444078196097</v>
      </c>
      <c r="AW3659" t="s">
        <v>14148</v>
      </c>
      <c r="AX3659" t="s">
        <v>14149</v>
      </c>
      <c r="AY3659" t="s">
        <v>14150</v>
      </c>
    </row>
    <row r="3660" spans="1:51" hidden="1" x14ac:dyDescent="0.25">
      <c r="A3660" t="s">
        <v>15146</v>
      </c>
      <c r="B3660">
        <v>2010</v>
      </c>
      <c r="C3660">
        <v>260</v>
      </c>
      <c r="E3660" t="s">
        <v>50</v>
      </c>
      <c r="F3660" t="s">
        <v>63</v>
      </c>
      <c r="G3660" t="s">
        <v>82</v>
      </c>
      <c r="H3660" t="s">
        <v>98</v>
      </c>
      <c r="J3660" t="s">
        <v>14146</v>
      </c>
      <c r="K3660" t="s">
        <v>325</v>
      </c>
      <c r="L3660" t="s">
        <v>326</v>
      </c>
      <c r="M3660" t="s">
        <v>204</v>
      </c>
      <c r="N3660" t="s">
        <v>86</v>
      </c>
      <c r="O3660" t="s">
        <v>15147</v>
      </c>
      <c r="Q3660" t="s">
        <v>659</v>
      </c>
      <c r="X3660" t="s">
        <v>88</v>
      </c>
      <c r="AA3660" s="1"/>
      <c r="AC3660">
        <v>2010</v>
      </c>
      <c r="AD3660">
        <v>6</v>
      </c>
      <c r="AE3660">
        <v>27</v>
      </c>
      <c r="AF3660" s="2">
        <f>DATE(emdat_data[[#This Row],[Start Year]],emdat_data[[#This Row],[Start Month]],emdat_data[[#This Row],[Start Day]])</f>
        <v>40356</v>
      </c>
      <c r="AG3660">
        <v>2010</v>
      </c>
      <c r="AH3660">
        <v>6</v>
      </c>
      <c r="AI3660">
        <v>27</v>
      </c>
      <c r="AJ3660" s="2">
        <f>DATE(emdat_data[[#This Row],[End Year]],emdat_data[[#This Row],[End Month]],emdat_data[[#This Row],[End Day]])</f>
        <v>40356</v>
      </c>
      <c r="AK3660">
        <v>6</v>
      </c>
      <c r="AM3660">
        <v>500</v>
      </c>
      <c r="AO3660">
        <v>500</v>
      </c>
      <c r="AV3660">
        <v>74.509444078196097</v>
      </c>
      <c r="AW3660" t="s">
        <v>15148</v>
      </c>
      <c r="AY3660" t="s">
        <v>15149</v>
      </c>
    </row>
    <row r="3661" spans="1:51" hidden="1" x14ac:dyDescent="0.25">
      <c r="A3661" t="s">
        <v>15347</v>
      </c>
      <c r="B3661">
        <v>2010</v>
      </c>
      <c r="C3661">
        <v>260</v>
      </c>
      <c r="E3661" t="s">
        <v>50</v>
      </c>
      <c r="F3661" t="s">
        <v>63</v>
      </c>
      <c r="G3661" t="s">
        <v>82</v>
      </c>
      <c r="H3661" t="s">
        <v>98</v>
      </c>
      <c r="J3661" t="s">
        <v>14146</v>
      </c>
      <c r="K3661" t="s">
        <v>2612</v>
      </c>
      <c r="L3661" t="s">
        <v>2613</v>
      </c>
      <c r="M3661" t="s">
        <v>204</v>
      </c>
      <c r="N3661" t="s">
        <v>86</v>
      </c>
      <c r="O3661" t="s">
        <v>2680</v>
      </c>
      <c r="X3661" t="s">
        <v>88</v>
      </c>
      <c r="AA3661" s="1"/>
      <c r="AC3661">
        <v>2010</v>
      </c>
      <c r="AD3661">
        <v>6</v>
      </c>
      <c r="AE3661">
        <v>27</v>
      </c>
      <c r="AF3661" s="2">
        <f>DATE(emdat_data[[#This Row],[Start Year]],emdat_data[[#This Row],[Start Month]],emdat_data[[#This Row],[Start Day]])</f>
        <v>40356</v>
      </c>
      <c r="AG3661">
        <v>2010</v>
      </c>
      <c r="AH3661">
        <v>6</v>
      </c>
      <c r="AI3661">
        <v>27</v>
      </c>
      <c r="AJ3661" s="2">
        <f>DATE(emdat_data[[#This Row],[End Year]],emdat_data[[#This Row],[End Month]],emdat_data[[#This Row],[End Day]])</f>
        <v>40356</v>
      </c>
      <c r="AK3661">
        <v>5</v>
      </c>
      <c r="AV3661">
        <v>74.509444078196097</v>
      </c>
      <c r="AW3661" t="s">
        <v>2681</v>
      </c>
      <c r="AY3661" t="s">
        <v>2682</v>
      </c>
    </row>
    <row r="3662" spans="1:51" hidden="1" x14ac:dyDescent="0.25">
      <c r="A3662" t="s">
        <v>15564</v>
      </c>
      <c r="B3662">
        <v>2010</v>
      </c>
      <c r="C3662">
        <v>275</v>
      </c>
      <c r="D3662" t="s">
        <v>15565</v>
      </c>
      <c r="E3662" t="s">
        <v>50</v>
      </c>
      <c r="F3662" t="s">
        <v>71</v>
      </c>
      <c r="G3662" t="s">
        <v>72</v>
      </c>
      <c r="H3662" t="s">
        <v>102</v>
      </c>
      <c r="K3662" t="s">
        <v>411</v>
      </c>
      <c r="L3662" t="s">
        <v>412</v>
      </c>
      <c r="M3662" t="s">
        <v>211</v>
      </c>
      <c r="N3662" t="s">
        <v>190</v>
      </c>
      <c r="O3662" t="s">
        <v>15566</v>
      </c>
      <c r="P3662" t="s">
        <v>642</v>
      </c>
      <c r="W3662">
        <v>34500</v>
      </c>
      <c r="X3662" t="s">
        <v>78</v>
      </c>
      <c r="Y3662">
        <v>4859</v>
      </c>
      <c r="Z3662">
        <v>2479</v>
      </c>
      <c r="AA3662" s="1"/>
      <c r="AC3662">
        <v>2010</v>
      </c>
      <c r="AD3662">
        <v>6</v>
      </c>
      <c r="AE3662">
        <v>27</v>
      </c>
      <c r="AF3662" s="2">
        <f>DATE(emdat_data[[#This Row],[Start Year]],emdat_data[[#This Row],[Start Month]],emdat_data[[#This Row],[Start Day]])</f>
        <v>40356</v>
      </c>
      <c r="AG3662">
        <v>2010</v>
      </c>
      <c r="AH3662">
        <v>7</v>
      </c>
      <c r="AI3662">
        <v>2</v>
      </c>
      <c r="AJ3662" s="2">
        <f>DATE(emdat_data[[#This Row],[End Year]],emdat_data[[#This Row],[End Month]],emdat_data[[#This Row],[End Day]])</f>
        <v>40361</v>
      </c>
      <c r="AK3662">
        <v>6</v>
      </c>
      <c r="AL3662">
        <v>59</v>
      </c>
      <c r="AM3662">
        <v>40000</v>
      </c>
      <c r="AO3662">
        <v>40059</v>
      </c>
      <c r="AT3662">
        <v>1900</v>
      </c>
      <c r="AU3662">
        <v>2550</v>
      </c>
      <c r="AV3662">
        <v>74.509444078196097</v>
      </c>
      <c r="AW3662" t="s">
        <v>15567</v>
      </c>
      <c r="AY3662" t="s">
        <v>15568</v>
      </c>
    </row>
    <row r="3663" spans="1:51" hidden="1" x14ac:dyDescent="0.25">
      <c r="A3663" t="s">
        <v>13967</v>
      </c>
      <c r="B3663">
        <v>2010</v>
      </c>
      <c r="C3663">
        <v>262</v>
      </c>
      <c r="E3663" t="s">
        <v>50</v>
      </c>
      <c r="F3663" t="s">
        <v>71</v>
      </c>
      <c r="G3663" t="s">
        <v>217</v>
      </c>
      <c r="H3663" t="s">
        <v>217</v>
      </c>
      <c r="K3663" t="s">
        <v>159</v>
      </c>
      <c r="L3663" t="s">
        <v>160</v>
      </c>
      <c r="M3663" t="s">
        <v>161</v>
      </c>
      <c r="N3663" t="s">
        <v>57</v>
      </c>
      <c r="O3663" t="s">
        <v>13968</v>
      </c>
      <c r="AA3663" s="1"/>
      <c r="AC3663">
        <v>2010</v>
      </c>
      <c r="AD3663">
        <v>6</v>
      </c>
      <c r="AE3663">
        <v>28</v>
      </c>
      <c r="AF3663" s="2">
        <f>DATE(emdat_data[[#This Row],[Start Year]],emdat_data[[#This Row],[Start Month]],emdat_data[[#This Row],[Start Day]])</f>
        <v>40357</v>
      </c>
      <c r="AG3663">
        <v>2010</v>
      </c>
      <c r="AH3663">
        <v>6</v>
      </c>
      <c r="AI3663">
        <v>28</v>
      </c>
      <c r="AJ3663" s="2">
        <f>DATE(emdat_data[[#This Row],[End Year]],emdat_data[[#This Row],[End Month]],emdat_data[[#This Row],[End Day]])</f>
        <v>40357</v>
      </c>
      <c r="AK3663">
        <v>99</v>
      </c>
      <c r="AV3663">
        <v>74.509444078196097</v>
      </c>
      <c r="AX3663" t="s">
        <v>13969</v>
      </c>
      <c r="AY3663" t="s">
        <v>13970</v>
      </c>
    </row>
    <row r="3664" spans="1:51" hidden="1" x14ac:dyDescent="0.25">
      <c r="A3664" t="s">
        <v>15160</v>
      </c>
      <c r="B3664">
        <v>2010</v>
      </c>
      <c r="C3664">
        <v>260</v>
      </c>
      <c r="E3664" t="s">
        <v>50</v>
      </c>
      <c r="F3664" t="s">
        <v>63</v>
      </c>
      <c r="G3664" t="s">
        <v>82</v>
      </c>
      <c r="H3664" t="s">
        <v>98</v>
      </c>
      <c r="J3664" t="s">
        <v>14146</v>
      </c>
      <c r="K3664" t="s">
        <v>1548</v>
      </c>
      <c r="L3664" t="s">
        <v>1549</v>
      </c>
      <c r="M3664" t="s">
        <v>204</v>
      </c>
      <c r="N3664" t="s">
        <v>86</v>
      </c>
      <c r="O3664" t="s">
        <v>15161</v>
      </c>
      <c r="Q3664" t="s">
        <v>72</v>
      </c>
      <c r="S3664" t="s">
        <v>127</v>
      </c>
      <c r="U3664" t="s">
        <v>127</v>
      </c>
      <c r="V3664">
        <v>224</v>
      </c>
      <c r="W3664">
        <v>135</v>
      </c>
      <c r="X3664" t="s">
        <v>88</v>
      </c>
      <c r="AA3664" s="1"/>
      <c r="AC3664">
        <v>2010</v>
      </c>
      <c r="AD3664">
        <v>6</v>
      </c>
      <c r="AE3664">
        <v>30</v>
      </c>
      <c r="AF3664" s="2">
        <f>DATE(emdat_data[[#This Row],[Start Year]],emdat_data[[#This Row],[Start Month]],emdat_data[[#This Row],[Start Day]])</f>
        <v>40359</v>
      </c>
      <c r="AG3664">
        <v>2010</v>
      </c>
      <c r="AH3664">
        <v>7</v>
      </c>
      <c r="AI3664">
        <v>7</v>
      </c>
      <c r="AJ3664" s="2">
        <f>DATE(emdat_data[[#This Row],[End Year]],emdat_data[[#This Row],[End Month]],emdat_data[[#This Row],[End Day]])</f>
        <v>40366</v>
      </c>
      <c r="AK3664">
        <v>22</v>
      </c>
      <c r="AM3664">
        <v>170000</v>
      </c>
      <c r="AO3664">
        <v>170000</v>
      </c>
      <c r="AT3664">
        <v>2000000</v>
      </c>
      <c r="AU3664">
        <v>2684223</v>
      </c>
      <c r="AV3664">
        <v>74.509444078196097</v>
      </c>
      <c r="AW3664" t="s">
        <v>15162</v>
      </c>
      <c r="AY3664" t="s">
        <v>15163</v>
      </c>
    </row>
    <row r="3665" spans="1:51" hidden="1" x14ac:dyDescent="0.25">
      <c r="A3665" t="s">
        <v>13791</v>
      </c>
      <c r="B3665">
        <v>2010</v>
      </c>
      <c r="C3665">
        <v>294</v>
      </c>
      <c r="E3665" t="s">
        <v>50</v>
      </c>
      <c r="F3665" t="s">
        <v>63</v>
      </c>
      <c r="G3665" t="s">
        <v>64</v>
      </c>
      <c r="H3665" t="s">
        <v>65</v>
      </c>
      <c r="K3665" t="s">
        <v>83</v>
      </c>
      <c r="L3665" t="s">
        <v>84</v>
      </c>
      <c r="M3665" t="s">
        <v>85</v>
      </c>
      <c r="N3665" t="s">
        <v>86</v>
      </c>
      <c r="O3665" t="s">
        <v>13792</v>
      </c>
      <c r="X3665" t="s">
        <v>67</v>
      </c>
      <c r="AA3665" s="1"/>
      <c r="AC3665">
        <v>2010</v>
      </c>
      <c r="AD3665">
        <v>7</v>
      </c>
      <c r="AF3665" s="2">
        <f>DATE(emdat_data[[#This Row],[Start Year]],emdat_data[[#This Row],[Start Month]],emdat_data[[#This Row],[Start Day]])</f>
        <v>40359</v>
      </c>
      <c r="AG3665">
        <v>2010</v>
      </c>
      <c r="AH3665">
        <v>7</v>
      </c>
      <c r="AJ3665" s="2">
        <f>DATE(emdat_data[[#This Row],[End Year]],emdat_data[[#This Row],[End Month]],emdat_data[[#This Row],[End Day]])</f>
        <v>40359</v>
      </c>
      <c r="AK3665">
        <v>42</v>
      </c>
      <c r="AV3665">
        <v>74.509444078196097</v>
      </c>
      <c r="AW3665" t="s">
        <v>13793</v>
      </c>
      <c r="AY3665" t="s">
        <v>13794</v>
      </c>
    </row>
    <row r="3666" spans="1:51" hidden="1" x14ac:dyDescent="0.25">
      <c r="A3666" t="s">
        <v>13840</v>
      </c>
      <c r="B3666">
        <v>2010</v>
      </c>
      <c r="C3666">
        <v>527</v>
      </c>
      <c r="D3666" t="s">
        <v>13841</v>
      </c>
      <c r="E3666" t="s">
        <v>50</v>
      </c>
      <c r="F3666" t="s">
        <v>71</v>
      </c>
      <c r="G3666" t="s">
        <v>72</v>
      </c>
      <c r="H3666" t="s">
        <v>102</v>
      </c>
      <c r="K3666" t="s">
        <v>512</v>
      </c>
      <c r="L3666" t="s">
        <v>513</v>
      </c>
      <c r="M3666" t="s">
        <v>125</v>
      </c>
      <c r="N3666" t="s">
        <v>76</v>
      </c>
      <c r="O3666" t="s">
        <v>13842</v>
      </c>
      <c r="P3666" t="s">
        <v>966</v>
      </c>
      <c r="S3666" t="s">
        <v>127</v>
      </c>
      <c r="U3666" t="s">
        <v>127</v>
      </c>
      <c r="V3666">
        <v>7130</v>
      </c>
      <c r="X3666" t="s">
        <v>78</v>
      </c>
      <c r="AA3666" s="1"/>
      <c r="AB3666" t="s">
        <v>13843</v>
      </c>
      <c r="AC3666">
        <v>2010</v>
      </c>
      <c r="AD3666">
        <v>7</v>
      </c>
      <c r="AF3666" s="2">
        <f>DATE(emdat_data[[#This Row],[Start Year]],emdat_data[[#This Row],[Start Month]],emdat_data[[#This Row],[Start Day]])</f>
        <v>40359</v>
      </c>
      <c r="AG3666">
        <v>2010</v>
      </c>
      <c r="AH3666">
        <v>11</v>
      </c>
      <c r="AJ3666" s="2">
        <f>DATE(emdat_data[[#This Row],[End Year]],emdat_data[[#This Row],[End Month]],emdat_data[[#This Row],[End Day]])</f>
        <v>40482</v>
      </c>
      <c r="AK3666">
        <v>46</v>
      </c>
      <c r="AL3666">
        <v>1000</v>
      </c>
      <c r="AM3666">
        <v>680000</v>
      </c>
      <c r="AN3666">
        <v>150000</v>
      </c>
      <c r="AO3666">
        <v>831000</v>
      </c>
      <c r="AV3666">
        <v>74.509444078196097</v>
      </c>
      <c r="AW3666" t="s">
        <v>13844</v>
      </c>
      <c r="AX3666" t="s">
        <v>13845</v>
      </c>
      <c r="AY3666" t="s">
        <v>13846</v>
      </c>
    </row>
    <row r="3667" spans="1:51" hidden="1" x14ac:dyDescent="0.25">
      <c r="A3667" t="s">
        <v>13895</v>
      </c>
      <c r="B3667">
        <v>2010</v>
      </c>
      <c r="C3667">
        <v>294</v>
      </c>
      <c r="E3667" t="s">
        <v>50</v>
      </c>
      <c r="F3667" t="s">
        <v>63</v>
      </c>
      <c r="G3667" t="s">
        <v>64</v>
      </c>
      <c r="H3667" t="s">
        <v>65</v>
      </c>
      <c r="K3667" t="s">
        <v>131</v>
      </c>
      <c r="L3667" t="s">
        <v>132</v>
      </c>
      <c r="M3667" t="s">
        <v>85</v>
      </c>
      <c r="N3667" t="s">
        <v>86</v>
      </c>
      <c r="O3667" t="s">
        <v>13896</v>
      </c>
      <c r="W3667">
        <v>4</v>
      </c>
      <c r="X3667" t="s">
        <v>67</v>
      </c>
      <c r="AA3667" s="1"/>
      <c r="AC3667">
        <v>2010</v>
      </c>
      <c r="AD3667">
        <v>7</v>
      </c>
      <c r="AF3667" s="2">
        <f>DATE(emdat_data[[#This Row],[Start Year]],emdat_data[[#This Row],[Start Month]],emdat_data[[#This Row],[Start Day]])</f>
        <v>40359</v>
      </c>
      <c r="AG3667">
        <v>2010</v>
      </c>
      <c r="AH3667">
        <v>7</v>
      </c>
      <c r="AJ3667" s="2">
        <f>DATE(emdat_data[[#This Row],[End Year]],emdat_data[[#This Row],[End Month]],emdat_data[[#This Row],[End Day]])</f>
        <v>40359</v>
      </c>
      <c r="AK3667">
        <v>4</v>
      </c>
      <c r="AV3667">
        <v>74.509444078196097</v>
      </c>
      <c r="AW3667" t="s">
        <v>13897</v>
      </c>
      <c r="AY3667" t="s">
        <v>13898</v>
      </c>
    </row>
    <row r="3668" spans="1:51" hidden="1" x14ac:dyDescent="0.25">
      <c r="A3668" t="s">
        <v>13932</v>
      </c>
      <c r="B3668">
        <v>2010</v>
      </c>
      <c r="C3668">
        <v>294</v>
      </c>
      <c r="E3668" t="s">
        <v>50</v>
      </c>
      <c r="F3668" t="s">
        <v>63</v>
      </c>
      <c r="G3668" t="s">
        <v>64</v>
      </c>
      <c r="H3668" t="s">
        <v>65</v>
      </c>
      <c r="K3668" t="s">
        <v>151</v>
      </c>
      <c r="L3668" t="s">
        <v>152</v>
      </c>
      <c r="M3668" t="s">
        <v>85</v>
      </c>
      <c r="N3668" t="s">
        <v>86</v>
      </c>
      <c r="O3668" t="s">
        <v>13933</v>
      </c>
      <c r="X3668" t="s">
        <v>67</v>
      </c>
      <c r="AA3668" s="1"/>
      <c r="AC3668">
        <v>2010</v>
      </c>
      <c r="AD3668">
        <v>7</v>
      </c>
      <c r="AF3668" s="2">
        <f>DATE(emdat_data[[#This Row],[Start Year]],emdat_data[[#This Row],[Start Month]],emdat_data[[#This Row],[Start Day]])</f>
        <v>40359</v>
      </c>
      <c r="AG3668">
        <v>2010</v>
      </c>
      <c r="AH3668">
        <v>7</v>
      </c>
      <c r="AJ3668" s="2">
        <f>DATE(emdat_data[[#This Row],[End Year]],emdat_data[[#This Row],[End Month]],emdat_data[[#This Row],[End Day]])</f>
        <v>40359</v>
      </c>
      <c r="AM3668">
        <v>150</v>
      </c>
      <c r="AO3668">
        <v>150</v>
      </c>
      <c r="AV3668">
        <v>74.509444078196097</v>
      </c>
      <c r="AW3668" t="s">
        <v>13934</v>
      </c>
      <c r="AY3668" t="s">
        <v>13935</v>
      </c>
    </row>
    <row r="3669" spans="1:51" hidden="1" x14ac:dyDescent="0.25">
      <c r="A3669" t="s">
        <v>15155</v>
      </c>
      <c r="B3669">
        <v>2010</v>
      </c>
      <c r="C3669">
        <v>352</v>
      </c>
      <c r="E3669" t="s">
        <v>50</v>
      </c>
      <c r="F3669" t="s">
        <v>350</v>
      </c>
      <c r="G3669" t="s">
        <v>477</v>
      </c>
      <c r="H3669" t="s">
        <v>503</v>
      </c>
      <c r="K3669" t="s">
        <v>383</v>
      </c>
      <c r="L3669" t="s">
        <v>384</v>
      </c>
      <c r="M3669" t="s">
        <v>211</v>
      </c>
      <c r="N3669" t="s">
        <v>190</v>
      </c>
      <c r="O3669" t="s">
        <v>15156</v>
      </c>
      <c r="P3669" t="s">
        <v>15157</v>
      </c>
      <c r="Q3669" t="s">
        <v>1766</v>
      </c>
      <c r="S3669" t="s">
        <v>127</v>
      </c>
      <c r="U3669" t="s">
        <v>127</v>
      </c>
      <c r="V3669">
        <v>700</v>
      </c>
      <c r="X3669" t="s">
        <v>78</v>
      </c>
      <c r="AA3669" s="1"/>
      <c r="AC3669">
        <v>2010</v>
      </c>
      <c r="AD3669">
        <v>7</v>
      </c>
      <c r="AF3669" s="2">
        <f>DATE(emdat_data[[#This Row],[Start Year]],emdat_data[[#This Row],[Start Month]],emdat_data[[#This Row],[Start Day]])</f>
        <v>40359</v>
      </c>
      <c r="AG3669">
        <v>2010</v>
      </c>
      <c r="AH3669">
        <v>8</v>
      </c>
      <c r="AI3669">
        <v>6</v>
      </c>
      <c r="AJ3669" s="2">
        <f>DATE(emdat_data[[#This Row],[End Year]],emdat_data[[#This Row],[End Month]],emdat_data[[#This Row],[End Day]])</f>
        <v>40396</v>
      </c>
      <c r="AK3669">
        <v>53</v>
      </c>
      <c r="AL3669">
        <v>996</v>
      </c>
      <c r="AM3669">
        <v>5000</v>
      </c>
      <c r="AO3669">
        <v>5996</v>
      </c>
      <c r="AR3669">
        <v>20000</v>
      </c>
      <c r="AS3669">
        <v>26842</v>
      </c>
      <c r="AT3669">
        <v>1800000</v>
      </c>
      <c r="AU3669">
        <v>2415801</v>
      </c>
      <c r="AV3669">
        <v>74.509444078196097</v>
      </c>
      <c r="AW3669" t="s">
        <v>15158</v>
      </c>
      <c r="AY3669" t="s">
        <v>15159</v>
      </c>
    </row>
    <row r="3670" spans="1:51" hidden="1" x14ac:dyDescent="0.25">
      <c r="A3670" t="s">
        <v>15389</v>
      </c>
      <c r="B3670">
        <v>2010</v>
      </c>
      <c r="C3670">
        <v>343</v>
      </c>
      <c r="E3670" t="s">
        <v>50</v>
      </c>
      <c r="F3670" t="s">
        <v>63</v>
      </c>
      <c r="G3670" t="s">
        <v>64</v>
      </c>
      <c r="H3670" t="s">
        <v>65</v>
      </c>
      <c r="K3670" t="s">
        <v>2573</v>
      </c>
      <c r="L3670" t="s">
        <v>2574</v>
      </c>
      <c r="M3670" t="s">
        <v>85</v>
      </c>
      <c r="N3670" t="s">
        <v>86</v>
      </c>
      <c r="O3670" t="s">
        <v>15390</v>
      </c>
      <c r="U3670" t="s">
        <v>127</v>
      </c>
      <c r="V3670">
        <v>56</v>
      </c>
      <c r="X3670" t="s">
        <v>67</v>
      </c>
      <c r="AA3670" s="1"/>
      <c r="AC3670">
        <v>2010</v>
      </c>
      <c r="AD3670">
        <v>7</v>
      </c>
      <c r="AF3670" s="2">
        <f>DATE(emdat_data[[#This Row],[Start Year]],emdat_data[[#This Row],[Start Month]],emdat_data[[#This Row],[Start Day]])</f>
        <v>40359</v>
      </c>
      <c r="AG3670">
        <v>2011</v>
      </c>
      <c r="AH3670">
        <v>1</v>
      </c>
      <c r="AJ3670" s="2">
        <f>DATE(emdat_data[[#This Row],[End Year]],emdat_data[[#This Row],[End Month]],emdat_data[[#This Row],[End Day]])</f>
        <v>40543</v>
      </c>
      <c r="AK3670">
        <v>409</v>
      </c>
      <c r="AM3670">
        <v>57600</v>
      </c>
      <c r="AO3670">
        <v>57600</v>
      </c>
      <c r="AV3670">
        <v>74.509444078196097</v>
      </c>
      <c r="AW3670" t="s">
        <v>15391</v>
      </c>
      <c r="AY3670" t="s">
        <v>15392</v>
      </c>
    </row>
    <row r="3671" spans="1:51" hidden="1" x14ac:dyDescent="0.25">
      <c r="A3671" t="s">
        <v>14017</v>
      </c>
      <c r="B3671">
        <v>2010</v>
      </c>
      <c r="C3671">
        <v>430</v>
      </c>
      <c r="E3671" t="s">
        <v>50</v>
      </c>
      <c r="F3671" t="s">
        <v>71</v>
      </c>
      <c r="G3671" t="s">
        <v>72</v>
      </c>
      <c r="H3671" t="s">
        <v>102</v>
      </c>
      <c r="K3671" t="s">
        <v>1159</v>
      </c>
      <c r="L3671" t="s">
        <v>1160</v>
      </c>
      <c r="M3671" t="s">
        <v>85</v>
      </c>
      <c r="N3671" t="s">
        <v>86</v>
      </c>
      <c r="O3671" t="s">
        <v>14018</v>
      </c>
      <c r="X3671" t="s">
        <v>78</v>
      </c>
      <c r="AA3671" s="1"/>
      <c r="AB3671" t="s">
        <v>14019</v>
      </c>
      <c r="AC3671">
        <v>2010</v>
      </c>
      <c r="AD3671">
        <v>7</v>
      </c>
      <c r="AE3671">
        <v>1</v>
      </c>
      <c r="AF3671" s="2">
        <f>DATE(emdat_data[[#This Row],[Start Year]],emdat_data[[#This Row],[Start Month]],emdat_data[[#This Row],[Start Day]])</f>
        <v>40360</v>
      </c>
      <c r="AG3671">
        <v>2010</v>
      </c>
      <c r="AH3671">
        <v>7</v>
      </c>
      <c r="AI3671">
        <v>12</v>
      </c>
      <c r="AJ3671" s="2">
        <f>DATE(emdat_data[[#This Row],[End Year]],emdat_data[[#This Row],[End Month]],emdat_data[[#This Row],[End Day]])</f>
        <v>40371</v>
      </c>
      <c r="AM3671">
        <v>3761</v>
      </c>
      <c r="AO3671">
        <v>3761</v>
      </c>
      <c r="AV3671">
        <v>74.509444078196097</v>
      </c>
      <c r="AX3671" t="s">
        <v>14020</v>
      </c>
      <c r="AY3671" t="s">
        <v>14021</v>
      </c>
    </row>
    <row r="3672" spans="1:51" hidden="1" x14ac:dyDescent="0.25">
      <c r="A3672" t="s">
        <v>15485</v>
      </c>
      <c r="B3672">
        <v>2010</v>
      </c>
      <c r="C3672">
        <v>579</v>
      </c>
      <c r="D3672" t="s">
        <v>15486</v>
      </c>
      <c r="E3672" t="s">
        <v>50</v>
      </c>
      <c r="F3672" t="s">
        <v>71</v>
      </c>
      <c r="G3672" t="s">
        <v>72</v>
      </c>
      <c r="H3672" t="s">
        <v>102</v>
      </c>
      <c r="K3672" t="s">
        <v>2855</v>
      </c>
      <c r="L3672" t="s">
        <v>2856</v>
      </c>
      <c r="M3672" t="s">
        <v>995</v>
      </c>
      <c r="N3672" t="s">
        <v>76</v>
      </c>
      <c r="O3672" t="s">
        <v>15487</v>
      </c>
      <c r="X3672" t="s">
        <v>78</v>
      </c>
      <c r="AA3672" s="1"/>
      <c r="AC3672">
        <v>2010</v>
      </c>
      <c r="AD3672">
        <v>7</v>
      </c>
      <c r="AE3672">
        <v>1</v>
      </c>
      <c r="AF3672" s="2">
        <f>DATE(emdat_data[[#This Row],[Start Year]],emdat_data[[#This Row],[Start Month]],emdat_data[[#This Row],[Start Day]])</f>
        <v>40360</v>
      </c>
      <c r="AG3672">
        <v>2010</v>
      </c>
      <c r="AH3672">
        <v>10</v>
      </c>
      <c r="AI3672">
        <v>7</v>
      </c>
      <c r="AJ3672" s="2">
        <f>DATE(emdat_data[[#This Row],[End Year]],emdat_data[[#This Row],[End Month]],emdat_data[[#This Row],[End Day]])</f>
        <v>40458</v>
      </c>
      <c r="AK3672">
        <v>3</v>
      </c>
      <c r="AL3672">
        <v>12</v>
      </c>
      <c r="AM3672">
        <v>16350</v>
      </c>
      <c r="AO3672">
        <v>16362</v>
      </c>
      <c r="AV3672">
        <v>74.509444078196097</v>
      </c>
      <c r="AW3672" t="s">
        <v>15488</v>
      </c>
      <c r="AY3672" t="s">
        <v>15489</v>
      </c>
    </row>
    <row r="3673" spans="1:51" hidden="1" x14ac:dyDescent="0.25">
      <c r="A3673" t="s">
        <v>14208</v>
      </c>
      <c r="B3673">
        <v>2010</v>
      </c>
      <c r="C3673">
        <v>276</v>
      </c>
      <c r="E3673" t="s">
        <v>50</v>
      </c>
      <c r="F3673" t="s">
        <v>71</v>
      </c>
      <c r="G3673" t="s">
        <v>72</v>
      </c>
      <c r="H3673" t="s">
        <v>102</v>
      </c>
      <c r="K3673" t="s">
        <v>226</v>
      </c>
      <c r="L3673" t="s">
        <v>227</v>
      </c>
      <c r="M3673" t="s">
        <v>56</v>
      </c>
      <c r="N3673" t="s">
        <v>57</v>
      </c>
      <c r="O3673" t="s">
        <v>14209</v>
      </c>
      <c r="P3673" t="s">
        <v>7427</v>
      </c>
      <c r="W3673">
        <v>147437</v>
      </c>
      <c r="X3673" t="s">
        <v>78</v>
      </c>
      <c r="Y3673">
        <v>3018</v>
      </c>
      <c r="Z3673">
        <v>7477</v>
      </c>
      <c r="AA3673" s="1"/>
      <c r="AC3673">
        <v>2010</v>
      </c>
      <c r="AD3673">
        <v>7</v>
      </c>
      <c r="AE3673">
        <v>5</v>
      </c>
      <c r="AF3673" s="2">
        <f>DATE(emdat_data[[#This Row],[Start Year]],emdat_data[[#This Row],[Start Month]],emdat_data[[#This Row],[Start Day]])</f>
        <v>40364</v>
      </c>
      <c r="AG3673">
        <v>2010</v>
      </c>
      <c r="AH3673">
        <v>7</v>
      </c>
      <c r="AI3673">
        <v>15</v>
      </c>
      <c r="AJ3673" s="2">
        <f>DATE(emdat_data[[#This Row],[End Year]],emdat_data[[#This Row],[End Month]],emdat_data[[#This Row],[End Day]])</f>
        <v>40374</v>
      </c>
      <c r="AK3673">
        <v>53</v>
      </c>
      <c r="AN3673">
        <v>400000</v>
      </c>
      <c r="AO3673">
        <v>400000</v>
      </c>
      <c r="AT3673">
        <v>447000</v>
      </c>
      <c r="AU3673">
        <v>599924</v>
      </c>
      <c r="AV3673">
        <v>74.509444078196097</v>
      </c>
      <c r="AW3673" t="s">
        <v>14210</v>
      </c>
      <c r="AX3673" t="s">
        <v>14211</v>
      </c>
      <c r="AY3673" t="s">
        <v>14212</v>
      </c>
    </row>
    <row r="3674" spans="1:51" hidden="1" x14ac:dyDescent="0.25">
      <c r="A3674" t="s">
        <v>14121</v>
      </c>
      <c r="B3674">
        <v>2010</v>
      </c>
      <c r="C3674">
        <v>346</v>
      </c>
      <c r="E3674" t="s">
        <v>50</v>
      </c>
      <c r="F3674" t="s">
        <v>71</v>
      </c>
      <c r="G3674" t="s">
        <v>72</v>
      </c>
      <c r="H3674" t="s">
        <v>102</v>
      </c>
      <c r="K3674" t="s">
        <v>1316</v>
      </c>
      <c r="L3674" t="s">
        <v>1317</v>
      </c>
      <c r="M3674" t="s">
        <v>125</v>
      </c>
      <c r="N3674" t="s">
        <v>76</v>
      </c>
      <c r="O3674" t="s">
        <v>14122</v>
      </c>
      <c r="P3674" t="s">
        <v>642</v>
      </c>
      <c r="X3674" t="s">
        <v>78</v>
      </c>
      <c r="AA3674" s="1"/>
      <c r="AC3674">
        <v>2010</v>
      </c>
      <c r="AD3674">
        <v>7</v>
      </c>
      <c r="AE3674">
        <v>6</v>
      </c>
      <c r="AF3674" s="2">
        <f>DATE(emdat_data[[#This Row],[Start Year]],emdat_data[[#This Row],[Start Month]],emdat_data[[#This Row],[Start Day]])</f>
        <v>40365</v>
      </c>
      <c r="AG3674">
        <v>2010</v>
      </c>
      <c r="AH3674">
        <v>7</v>
      </c>
      <c r="AI3674">
        <v>6</v>
      </c>
      <c r="AJ3674" s="2">
        <f>DATE(emdat_data[[#This Row],[End Year]],emdat_data[[#This Row],[End Month]],emdat_data[[#This Row],[End Day]])</f>
        <v>40365</v>
      </c>
      <c r="AK3674">
        <v>7</v>
      </c>
      <c r="AM3674">
        <v>7615</v>
      </c>
      <c r="AO3674">
        <v>7615</v>
      </c>
      <c r="AV3674">
        <v>74.509444078196097</v>
      </c>
      <c r="AW3674" t="s">
        <v>13473</v>
      </c>
      <c r="AY3674" t="s">
        <v>14123</v>
      </c>
    </row>
    <row r="3675" spans="1:51" hidden="1" x14ac:dyDescent="0.25">
      <c r="A3675" t="s">
        <v>15480</v>
      </c>
      <c r="B3675">
        <v>2010</v>
      </c>
      <c r="C3675">
        <v>338</v>
      </c>
      <c r="E3675" t="s">
        <v>50</v>
      </c>
      <c r="F3675" t="s">
        <v>71</v>
      </c>
      <c r="G3675" t="s">
        <v>72</v>
      </c>
      <c r="H3675" t="s">
        <v>102</v>
      </c>
      <c r="K3675" t="s">
        <v>2852</v>
      </c>
      <c r="L3675" t="s">
        <v>2853</v>
      </c>
      <c r="M3675" t="s">
        <v>392</v>
      </c>
      <c r="N3675" t="s">
        <v>57</v>
      </c>
      <c r="O3675" t="s">
        <v>15481</v>
      </c>
      <c r="P3675" t="s">
        <v>4129</v>
      </c>
      <c r="W3675">
        <v>56000</v>
      </c>
      <c r="X3675" t="s">
        <v>78</v>
      </c>
      <c r="Y3675">
        <v>2061</v>
      </c>
      <c r="Z3675">
        <v>4117</v>
      </c>
      <c r="AA3675" s="1"/>
      <c r="AC3675">
        <v>2010</v>
      </c>
      <c r="AD3675">
        <v>7</v>
      </c>
      <c r="AE3675">
        <v>10</v>
      </c>
      <c r="AF3675" s="2">
        <f>DATE(emdat_data[[#This Row],[Start Year]],emdat_data[[#This Row],[Start Month]],emdat_data[[#This Row],[Start Day]])</f>
        <v>40369</v>
      </c>
      <c r="AG3675">
        <v>2010</v>
      </c>
      <c r="AH3675">
        <v>7</v>
      </c>
      <c r="AI3675">
        <v>12</v>
      </c>
      <c r="AJ3675" s="2">
        <f>DATE(emdat_data[[#This Row],[End Year]],emdat_data[[#This Row],[End Month]],emdat_data[[#This Row],[End Day]])</f>
        <v>40371</v>
      </c>
      <c r="AK3675">
        <v>10</v>
      </c>
      <c r="AM3675">
        <v>85</v>
      </c>
      <c r="AO3675">
        <v>85</v>
      </c>
      <c r="AV3675">
        <v>74.509444078196097</v>
      </c>
      <c r="AW3675" t="s">
        <v>15482</v>
      </c>
      <c r="AY3675" t="s">
        <v>15483</v>
      </c>
    </row>
    <row r="3676" spans="1:51" hidden="1" x14ac:dyDescent="0.25">
      <c r="A3676" t="s">
        <v>15484</v>
      </c>
      <c r="B3676">
        <v>2010</v>
      </c>
      <c r="C3676">
        <v>319</v>
      </c>
      <c r="E3676" t="s">
        <v>50</v>
      </c>
      <c r="F3676" t="s">
        <v>71</v>
      </c>
      <c r="G3676" t="s">
        <v>72</v>
      </c>
      <c r="H3676" t="s">
        <v>102</v>
      </c>
      <c r="K3676" t="s">
        <v>2855</v>
      </c>
      <c r="L3676" t="s">
        <v>2856</v>
      </c>
      <c r="M3676" t="s">
        <v>995</v>
      </c>
      <c r="N3676" t="s">
        <v>76</v>
      </c>
      <c r="O3676" t="s">
        <v>8597</v>
      </c>
      <c r="P3676" t="s">
        <v>642</v>
      </c>
      <c r="W3676">
        <v>100400</v>
      </c>
      <c r="X3676" t="s">
        <v>78</v>
      </c>
      <c r="Y3676">
        <v>187</v>
      </c>
      <c r="Z3676">
        <v>367</v>
      </c>
      <c r="AA3676" s="1"/>
      <c r="AC3676">
        <v>2010</v>
      </c>
      <c r="AD3676">
        <v>7</v>
      </c>
      <c r="AE3676">
        <v>10</v>
      </c>
      <c r="AF3676" s="2">
        <f>DATE(emdat_data[[#This Row],[Start Year]],emdat_data[[#This Row],[Start Month]],emdat_data[[#This Row],[Start Day]])</f>
        <v>40369</v>
      </c>
      <c r="AG3676">
        <v>2010</v>
      </c>
      <c r="AH3676">
        <v>7</v>
      </c>
      <c r="AI3676">
        <v>15</v>
      </c>
      <c r="AJ3676" s="2">
        <f>DATE(emdat_data[[#This Row],[End Year]],emdat_data[[#This Row],[End Month]],emdat_data[[#This Row],[End Day]])</f>
        <v>40374</v>
      </c>
      <c r="AK3676">
        <v>33</v>
      </c>
      <c r="AN3676">
        <v>10000</v>
      </c>
      <c r="AO3676">
        <v>10000</v>
      </c>
      <c r="AV3676">
        <v>74.509444078196097</v>
      </c>
      <c r="AW3676" t="s">
        <v>8598</v>
      </c>
      <c r="AY3676" t="s">
        <v>8599</v>
      </c>
    </row>
    <row r="3677" spans="1:51" hidden="1" x14ac:dyDescent="0.25">
      <c r="A3677" t="s">
        <v>16007</v>
      </c>
      <c r="B3677">
        <v>2010</v>
      </c>
      <c r="C3677">
        <v>320</v>
      </c>
      <c r="E3677" t="s">
        <v>50</v>
      </c>
      <c r="F3677" t="s">
        <v>71</v>
      </c>
      <c r="G3677" t="s">
        <v>72</v>
      </c>
      <c r="H3677" t="s">
        <v>102</v>
      </c>
      <c r="K3677" t="s">
        <v>3101</v>
      </c>
      <c r="L3677" t="s">
        <v>3102</v>
      </c>
      <c r="M3677" t="s">
        <v>392</v>
      </c>
      <c r="N3677" t="s">
        <v>57</v>
      </c>
      <c r="O3677" t="s">
        <v>16008</v>
      </c>
      <c r="P3677" t="s">
        <v>4129</v>
      </c>
      <c r="Q3677" t="s">
        <v>176</v>
      </c>
      <c r="R3677" t="s">
        <v>653</v>
      </c>
      <c r="W3677">
        <v>176300</v>
      </c>
      <c r="X3677" t="s">
        <v>78</v>
      </c>
      <c r="Y3677">
        <v>1673</v>
      </c>
      <c r="Z3677">
        <v>4792</v>
      </c>
      <c r="AA3677" s="1"/>
      <c r="AC3677">
        <v>2010</v>
      </c>
      <c r="AD3677">
        <v>7</v>
      </c>
      <c r="AE3677">
        <v>10</v>
      </c>
      <c r="AF3677" s="2">
        <f>DATE(emdat_data[[#This Row],[Start Year]],emdat_data[[#This Row],[Start Month]],emdat_data[[#This Row],[Start Day]])</f>
        <v>40369</v>
      </c>
      <c r="AG3677">
        <v>2010</v>
      </c>
      <c r="AH3677">
        <v>7</v>
      </c>
      <c r="AI3677">
        <v>15</v>
      </c>
      <c r="AJ3677" s="2">
        <f>DATE(emdat_data[[#This Row],[End Year]],emdat_data[[#This Row],[End Month]],emdat_data[[#This Row],[End Day]])</f>
        <v>40374</v>
      </c>
      <c r="AK3677">
        <v>15</v>
      </c>
      <c r="AV3677">
        <v>74.509444078196097</v>
      </c>
      <c r="AW3677" t="s">
        <v>16009</v>
      </c>
      <c r="AX3677" t="s">
        <v>16010</v>
      </c>
      <c r="AY3677" t="s">
        <v>16011</v>
      </c>
    </row>
    <row r="3678" spans="1:51" hidden="1" x14ac:dyDescent="0.25">
      <c r="A3678" t="s">
        <v>13919</v>
      </c>
      <c r="B3678">
        <v>2010</v>
      </c>
      <c r="C3678">
        <v>381</v>
      </c>
      <c r="E3678" t="s">
        <v>50</v>
      </c>
      <c r="F3678" t="s">
        <v>71</v>
      </c>
      <c r="G3678" t="s">
        <v>72</v>
      </c>
      <c r="H3678" t="s">
        <v>102</v>
      </c>
      <c r="K3678" t="s">
        <v>138</v>
      </c>
      <c r="L3678" t="s">
        <v>139</v>
      </c>
      <c r="M3678" t="s">
        <v>75</v>
      </c>
      <c r="N3678" t="s">
        <v>76</v>
      </c>
      <c r="O3678" t="s">
        <v>13920</v>
      </c>
      <c r="P3678" t="s">
        <v>642</v>
      </c>
      <c r="X3678" t="s">
        <v>78</v>
      </c>
      <c r="AA3678" s="1"/>
      <c r="AC3678">
        <v>2010</v>
      </c>
      <c r="AD3678">
        <v>7</v>
      </c>
      <c r="AE3678">
        <v>11</v>
      </c>
      <c r="AF3678" s="2">
        <f>DATE(emdat_data[[#This Row],[Start Year]],emdat_data[[#This Row],[Start Month]],emdat_data[[#This Row],[Start Day]])</f>
        <v>40370</v>
      </c>
      <c r="AG3678">
        <v>2010</v>
      </c>
      <c r="AH3678">
        <v>8</v>
      </c>
      <c r="AI3678">
        <v>7</v>
      </c>
      <c r="AJ3678" s="2">
        <f>DATE(emdat_data[[#This Row],[End Year]],emdat_data[[#This Row],[End Month]],emdat_data[[#This Row],[End Day]])</f>
        <v>40397</v>
      </c>
      <c r="AK3678">
        <v>3</v>
      </c>
      <c r="AM3678">
        <v>1585</v>
      </c>
      <c r="AO3678">
        <v>1585</v>
      </c>
      <c r="AV3678">
        <v>74.509444078196097</v>
      </c>
      <c r="AX3678" t="s">
        <v>13921</v>
      </c>
      <c r="AY3678" t="s">
        <v>13922</v>
      </c>
    </row>
    <row r="3679" spans="1:51" hidden="1" x14ac:dyDescent="0.25">
      <c r="A3679" t="s">
        <v>15175</v>
      </c>
      <c r="B3679">
        <v>2010</v>
      </c>
      <c r="C3679">
        <v>308</v>
      </c>
      <c r="D3679" t="s">
        <v>13990</v>
      </c>
      <c r="E3679" t="s">
        <v>50</v>
      </c>
      <c r="F3679" t="s">
        <v>63</v>
      </c>
      <c r="G3679" t="s">
        <v>82</v>
      </c>
      <c r="H3679" t="s">
        <v>98</v>
      </c>
      <c r="J3679" t="s">
        <v>13991</v>
      </c>
      <c r="K3679" t="s">
        <v>364</v>
      </c>
      <c r="L3679" t="s">
        <v>365</v>
      </c>
      <c r="M3679" t="s">
        <v>173</v>
      </c>
      <c r="N3679" t="s">
        <v>57</v>
      </c>
      <c r="O3679" t="s">
        <v>15176</v>
      </c>
      <c r="Q3679" t="s">
        <v>72</v>
      </c>
      <c r="U3679" t="s">
        <v>127</v>
      </c>
      <c r="W3679">
        <v>120</v>
      </c>
      <c r="X3679" t="s">
        <v>88</v>
      </c>
      <c r="Y3679">
        <v>171</v>
      </c>
      <c r="Z3679">
        <v>12147</v>
      </c>
      <c r="AA3679" s="1"/>
      <c r="AC3679">
        <v>2010</v>
      </c>
      <c r="AD3679">
        <v>7</v>
      </c>
      <c r="AE3679">
        <v>12</v>
      </c>
      <c r="AF3679" s="2">
        <f>DATE(emdat_data[[#This Row],[Start Year]],emdat_data[[#This Row],[Start Month]],emdat_data[[#This Row],[Start Day]])</f>
        <v>40371</v>
      </c>
      <c r="AG3679">
        <v>2010</v>
      </c>
      <c r="AH3679">
        <v>7</v>
      </c>
      <c r="AI3679">
        <v>15</v>
      </c>
      <c r="AJ3679" s="2">
        <f>DATE(emdat_data[[#This Row],[End Year]],emdat_data[[#This Row],[End Month]],emdat_data[[#This Row],[End Day]])</f>
        <v>40374</v>
      </c>
      <c r="AK3679">
        <v>146</v>
      </c>
      <c r="AL3679">
        <v>91</v>
      </c>
      <c r="AM3679">
        <v>585383</v>
      </c>
      <c r="AO3679">
        <v>585474</v>
      </c>
      <c r="AT3679">
        <v>8675</v>
      </c>
      <c r="AU3679">
        <v>11643</v>
      </c>
      <c r="AV3679">
        <v>74.509444078196097</v>
      </c>
      <c r="AW3679" t="s">
        <v>14686</v>
      </c>
      <c r="AX3679" t="s">
        <v>15177</v>
      </c>
      <c r="AY3679" t="s">
        <v>15178</v>
      </c>
    </row>
    <row r="3680" spans="1:51" hidden="1" x14ac:dyDescent="0.25">
      <c r="A3680" t="s">
        <v>14215</v>
      </c>
      <c r="B3680">
        <v>2010</v>
      </c>
      <c r="C3680">
        <v>321</v>
      </c>
      <c r="E3680" t="s">
        <v>50</v>
      </c>
      <c r="F3680" t="s">
        <v>71</v>
      </c>
      <c r="G3680" t="s">
        <v>72</v>
      </c>
      <c r="H3680" t="s">
        <v>102</v>
      </c>
      <c r="K3680" t="s">
        <v>226</v>
      </c>
      <c r="L3680" t="s">
        <v>227</v>
      </c>
      <c r="M3680" t="s">
        <v>56</v>
      </c>
      <c r="N3680" t="s">
        <v>57</v>
      </c>
      <c r="O3680" t="s">
        <v>1435</v>
      </c>
      <c r="P3680" t="s">
        <v>642</v>
      </c>
      <c r="X3680" t="s">
        <v>78</v>
      </c>
      <c r="AA3680" s="1"/>
      <c r="AC3680">
        <v>2010</v>
      </c>
      <c r="AD3680">
        <v>7</v>
      </c>
      <c r="AE3680">
        <v>13</v>
      </c>
      <c r="AF3680" s="2">
        <f>DATE(emdat_data[[#This Row],[Start Year]],emdat_data[[#This Row],[Start Month]],emdat_data[[#This Row],[Start Day]])</f>
        <v>40372</v>
      </c>
      <c r="AG3680">
        <v>2010</v>
      </c>
      <c r="AH3680">
        <v>7</v>
      </c>
      <c r="AI3680">
        <v>13</v>
      </c>
      <c r="AJ3680" s="2">
        <f>DATE(emdat_data[[#This Row],[End Year]],emdat_data[[#This Row],[End Month]],emdat_data[[#This Row],[End Day]])</f>
        <v>40372</v>
      </c>
      <c r="AK3680">
        <v>11</v>
      </c>
      <c r="AV3680">
        <v>74.509444078196097</v>
      </c>
      <c r="AW3680" t="s">
        <v>1436</v>
      </c>
      <c r="AY3680" t="s">
        <v>1437</v>
      </c>
    </row>
    <row r="3681" spans="1:51" hidden="1" x14ac:dyDescent="0.25">
      <c r="A3681" t="s">
        <v>15407</v>
      </c>
      <c r="B3681">
        <v>2010</v>
      </c>
      <c r="C3681">
        <v>371</v>
      </c>
      <c r="E3681" t="s">
        <v>50</v>
      </c>
      <c r="F3681" t="s">
        <v>71</v>
      </c>
      <c r="G3681" t="s">
        <v>72</v>
      </c>
      <c r="H3681" t="s">
        <v>102</v>
      </c>
      <c r="K3681" t="s">
        <v>364</v>
      </c>
      <c r="L3681" t="s">
        <v>365</v>
      </c>
      <c r="M3681" t="s">
        <v>173</v>
      </c>
      <c r="N3681" t="s">
        <v>57</v>
      </c>
      <c r="O3681" t="s">
        <v>15408</v>
      </c>
      <c r="P3681" t="s">
        <v>15409</v>
      </c>
      <c r="X3681" t="s">
        <v>78</v>
      </c>
      <c r="AA3681" s="1"/>
      <c r="AB3681" t="s">
        <v>15410</v>
      </c>
      <c r="AC3681">
        <v>2010</v>
      </c>
      <c r="AD3681">
        <v>7</v>
      </c>
      <c r="AE3681">
        <v>13</v>
      </c>
      <c r="AF3681" s="2">
        <f>DATE(emdat_data[[#This Row],[Start Year]],emdat_data[[#This Row],[Start Month]],emdat_data[[#This Row],[Start Day]])</f>
        <v>40372</v>
      </c>
      <c r="AG3681">
        <v>2010</v>
      </c>
      <c r="AH3681">
        <v>7</v>
      </c>
      <c r="AI3681">
        <v>31</v>
      </c>
      <c r="AJ3681" s="2">
        <f>DATE(emdat_data[[#This Row],[End Year]],emdat_data[[#This Row],[End Month]],emdat_data[[#This Row],[End Day]])</f>
        <v>40390</v>
      </c>
      <c r="AM3681">
        <v>80920</v>
      </c>
      <c r="AO3681">
        <v>80920</v>
      </c>
      <c r="AV3681">
        <v>74.509444078196097</v>
      </c>
      <c r="AX3681" t="s">
        <v>15411</v>
      </c>
      <c r="AY3681" t="s">
        <v>15412</v>
      </c>
    </row>
    <row r="3682" spans="1:51" hidden="1" x14ac:dyDescent="0.25">
      <c r="A3682" t="s">
        <v>14052</v>
      </c>
      <c r="B3682">
        <v>2010</v>
      </c>
      <c r="C3682">
        <v>279</v>
      </c>
      <c r="E3682" t="s">
        <v>50</v>
      </c>
      <c r="F3682" t="s">
        <v>71</v>
      </c>
      <c r="G3682" t="s">
        <v>72</v>
      </c>
      <c r="H3682" t="s">
        <v>102</v>
      </c>
      <c r="K3682" t="s">
        <v>1207</v>
      </c>
      <c r="L3682" t="s">
        <v>1208</v>
      </c>
      <c r="M3682" t="s">
        <v>1194</v>
      </c>
      <c r="N3682" t="s">
        <v>86</v>
      </c>
      <c r="O3682" t="s">
        <v>5129</v>
      </c>
      <c r="W3682">
        <v>15730</v>
      </c>
      <c r="X3682" t="s">
        <v>78</v>
      </c>
      <c r="Y3682">
        <v>1925</v>
      </c>
      <c r="Z3682">
        <v>-7039</v>
      </c>
      <c r="AA3682" s="1"/>
      <c r="AC3682">
        <v>2010</v>
      </c>
      <c r="AD3682">
        <v>7</v>
      </c>
      <c r="AE3682">
        <v>15</v>
      </c>
      <c r="AF3682" s="2">
        <f>DATE(emdat_data[[#This Row],[Start Year]],emdat_data[[#This Row],[Start Month]],emdat_data[[#This Row],[Start Day]])</f>
        <v>40374</v>
      </c>
      <c r="AG3682">
        <v>2010</v>
      </c>
      <c r="AH3682">
        <v>7</v>
      </c>
      <c r="AI3682">
        <v>15</v>
      </c>
      <c r="AJ3682" s="2">
        <f>DATE(emdat_data[[#This Row],[End Year]],emdat_data[[#This Row],[End Month]],emdat_data[[#This Row],[End Day]])</f>
        <v>40374</v>
      </c>
      <c r="AK3682">
        <v>6</v>
      </c>
      <c r="AM3682">
        <v>9500</v>
      </c>
      <c r="AO3682">
        <v>9500</v>
      </c>
      <c r="AV3682">
        <v>74.509444078196097</v>
      </c>
      <c r="AW3682" t="s">
        <v>5130</v>
      </c>
      <c r="AY3682" t="s">
        <v>5131</v>
      </c>
    </row>
    <row r="3683" spans="1:51" hidden="1" x14ac:dyDescent="0.25">
      <c r="A3683" t="s">
        <v>13989</v>
      </c>
      <c r="B3683">
        <v>2010</v>
      </c>
      <c r="C3683">
        <v>308</v>
      </c>
      <c r="D3683" t="s">
        <v>13990</v>
      </c>
      <c r="E3683" t="s">
        <v>50</v>
      </c>
      <c r="F3683" t="s">
        <v>63</v>
      </c>
      <c r="G3683" t="s">
        <v>82</v>
      </c>
      <c r="H3683" t="s">
        <v>98</v>
      </c>
      <c r="J3683" t="s">
        <v>13991</v>
      </c>
      <c r="K3683" t="s">
        <v>159</v>
      </c>
      <c r="L3683" t="s">
        <v>160</v>
      </c>
      <c r="M3683" t="s">
        <v>161</v>
      </c>
      <c r="N3683" t="s">
        <v>57</v>
      </c>
      <c r="O3683" t="s">
        <v>4550</v>
      </c>
      <c r="X3683" t="s">
        <v>88</v>
      </c>
      <c r="AA3683" s="1"/>
      <c r="AC3683">
        <v>2010</v>
      </c>
      <c r="AD3683">
        <v>7</v>
      </c>
      <c r="AE3683">
        <v>16</v>
      </c>
      <c r="AF3683" s="2">
        <f>DATE(emdat_data[[#This Row],[Start Year]],emdat_data[[#This Row],[Start Month]],emdat_data[[#This Row],[Start Day]])</f>
        <v>40375</v>
      </c>
      <c r="AG3683">
        <v>2010</v>
      </c>
      <c r="AH3683">
        <v>7</v>
      </c>
      <c r="AI3683">
        <v>16</v>
      </c>
      <c r="AJ3683" s="2">
        <f>DATE(emdat_data[[#This Row],[End Year]],emdat_data[[#This Row],[End Month]],emdat_data[[#This Row],[End Day]])</f>
        <v>40375</v>
      </c>
      <c r="AK3683">
        <v>2</v>
      </c>
      <c r="AT3683">
        <v>500</v>
      </c>
      <c r="AU3683">
        <v>671</v>
      </c>
      <c r="AV3683">
        <v>74.509444078196097</v>
      </c>
      <c r="AW3683" t="s">
        <v>4551</v>
      </c>
      <c r="AY3683" t="s">
        <v>4552</v>
      </c>
    </row>
    <row r="3684" spans="1:51" hidden="1" x14ac:dyDescent="0.25">
      <c r="A3684" t="s">
        <v>15627</v>
      </c>
      <c r="B3684">
        <v>2010</v>
      </c>
      <c r="C3684">
        <v>308</v>
      </c>
      <c r="D3684" t="s">
        <v>13990</v>
      </c>
      <c r="E3684" t="s">
        <v>50</v>
      </c>
      <c r="F3684" t="s">
        <v>63</v>
      </c>
      <c r="G3684" t="s">
        <v>82</v>
      </c>
      <c r="H3684" t="s">
        <v>98</v>
      </c>
      <c r="J3684" t="s">
        <v>13991</v>
      </c>
      <c r="K3684" t="s">
        <v>3068</v>
      </c>
      <c r="L3684" t="s">
        <v>3069</v>
      </c>
      <c r="M3684" t="s">
        <v>173</v>
      </c>
      <c r="N3684" t="s">
        <v>57</v>
      </c>
      <c r="O3684" t="s">
        <v>15628</v>
      </c>
      <c r="X3684" t="s">
        <v>88</v>
      </c>
      <c r="AA3684" s="1"/>
      <c r="AC3684">
        <v>2010</v>
      </c>
      <c r="AD3684">
        <v>7</v>
      </c>
      <c r="AE3684">
        <v>17</v>
      </c>
      <c r="AF3684" s="2">
        <f>DATE(emdat_data[[#This Row],[Start Year]],emdat_data[[#This Row],[Start Month]],emdat_data[[#This Row],[Start Day]])</f>
        <v>40376</v>
      </c>
      <c r="AG3684">
        <v>2010</v>
      </c>
      <c r="AH3684">
        <v>7</v>
      </c>
      <c r="AI3684">
        <v>17</v>
      </c>
      <c r="AJ3684" s="2">
        <f>DATE(emdat_data[[#This Row],[End Year]],emdat_data[[#This Row],[End Month]],emdat_data[[#This Row],[End Day]])</f>
        <v>40376</v>
      </c>
      <c r="AK3684">
        <v>11</v>
      </c>
      <c r="AN3684">
        <v>1500</v>
      </c>
      <c r="AO3684">
        <v>1500</v>
      </c>
      <c r="AT3684">
        <v>500</v>
      </c>
      <c r="AU3684">
        <v>671</v>
      </c>
      <c r="AV3684">
        <v>74.509444078196097</v>
      </c>
      <c r="AW3684" t="s">
        <v>15629</v>
      </c>
      <c r="AY3684" t="s">
        <v>15630</v>
      </c>
    </row>
    <row r="3685" spans="1:51" hidden="1" x14ac:dyDescent="0.25">
      <c r="A3685" t="s">
        <v>15225</v>
      </c>
      <c r="B3685">
        <v>2010</v>
      </c>
      <c r="C3685">
        <v>311</v>
      </c>
      <c r="E3685" t="s">
        <v>50</v>
      </c>
      <c r="F3685" t="s">
        <v>71</v>
      </c>
      <c r="G3685" t="s">
        <v>72</v>
      </c>
      <c r="H3685" t="s">
        <v>102</v>
      </c>
      <c r="K3685" t="s">
        <v>245</v>
      </c>
      <c r="L3685" t="s">
        <v>246</v>
      </c>
      <c r="M3685" t="s">
        <v>161</v>
      </c>
      <c r="N3685" t="s">
        <v>57</v>
      </c>
      <c r="O3685" t="s">
        <v>15226</v>
      </c>
      <c r="P3685" t="s">
        <v>642</v>
      </c>
      <c r="X3685" t="s">
        <v>78</v>
      </c>
      <c r="AA3685" s="1"/>
      <c r="AC3685">
        <v>2010</v>
      </c>
      <c r="AD3685">
        <v>7</v>
      </c>
      <c r="AE3685">
        <v>18</v>
      </c>
      <c r="AF3685" s="2">
        <f>DATE(emdat_data[[#This Row],[Start Year]],emdat_data[[#This Row],[Start Month]],emdat_data[[#This Row],[Start Day]])</f>
        <v>40377</v>
      </c>
      <c r="AG3685">
        <v>2010</v>
      </c>
      <c r="AH3685">
        <v>7</v>
      </c>
      <c r="AI3685">
        <v>18</v>
      </c>
      <c r="AJ3685" s="2">
        <f>DATE(emdat_data[[#This Row],[End Year]],emdat_data[[#This Row],[End Month]],emdat_data[[#This Row],[End Day]])</f>
        <v>40377</v>
      </c>
      <c r="AK3685">
        <v>10</v>
      </c>
      <c r="AV3685">
        <v>74.509444078196097</v>
      </c>
      <c r="AW3685" t="s">
        <v>15227</v>
      </c>
      <c r="AY3685" t="s">
        <v>15228</v>
      </c>
    </row>
    <row r="3686" spans="1:51" hidden="1" x14ac:dyDescent="0.25">
      <c r="A3686" t="s">
        <v>15229</v>
      </c>
      <c r="B3686">
        <v>2010</v>
      </c>
      <c r="C3686">
        <v>331</v>
      </c>
      <c r="E3686" t="s">
        <v>50</v>
      </c>
      <c r="F3686" t="s">
        <v>63</v>
      </c>
      <c r="G3686" t="s">
        <v>64</v>
      </c>
      <c r="H3686" t="s">
        <v>1766</v>
      </c>
      <c r="K3686" t="s">
        <v>245</v>
      </c>
      <c r="L3686" t="s">
        <v>246</v>
      </c>
      <c r="M3686" t="s">
        <v>161</v>
      </c>
      <c r="N3686" t="s">
        <v>57</v>
      </c>
      <c r="O3686" t="s">
        <v>11861</v>
      </c>
      <c r="W3686">
        <v>35</v>
      </c>
      <c r="X3686" t="s">
        <v>67</v>
      </c>
      <c r="AA3686" s="1"/>
      <c r="AC3686">
        <v>2010</v>
      </c>
      <c r="AD3686">
        <v>7</v>
      </c>
      <c r="AE3686">
        <v>19</v>
      </c>
      <c r="AF3686" s="2">
        <f>DATE(emdat_data[[#This Row],[Start Year]],emdat_data[[#This Row],[Start Month]],emdat_data[[#This Row],[Start Day]])</f>
        <v>40378</v>
      </c>
      <c r="AG3686">
        <v>2010</v>
      </c>
      <c r="AH3686">
        <v>7</v>
      </c>
      <c r="AI3686">
        <v>25</v>
      </c>
      <c r="AJ3686" s="2">
        <f>DATE(emdat_data[[#This Row],[End Year]],emdat_data[[#This Row],[End Month]],emdat_data[[#This Row],[End Day]])</f>
        <v>40384</v>
      </c>
      <c r="AK3686">
        <v>170</v>
      </c>
      <c r="AM3686">
        <v>15000</v>
      </c>
      <c r="AO3686">
        <v>15000</v>
      </c>
      <c r="AV3686">
        <v>74.509444078196097</v>
      </c>
      <c r="AW3686" t="s">
        <v>11862</v>
      </c>
      <c r="AY3686" t="s">
        <v>11863</v>
      </c>
    </row>
    <row r="3687" spans="1:51" hidden="1" x14ac:dyDescent="0.25">
      <c r="A3687" t="s">
        <v>15318</v>
      </c>
      <c r="B3687">
        <v>2010</v>
      </c>
      <c r="C3687">
        <v>295</v>
      </c>
      <c r="E3687" t="s">
        <v>50</v>
      </c>
      <c r="F3687" t="s">
        <v>71</v>
      </c>
      <c r="G3687" t="s">
        <v>72</v>
      </c>
      <c r="H3687" t="s">
        <v>102</v>
      </c>
      <c r="K3687" t="s">
        <v>2624</v>
      </c>
      <c r="L3687" t="s">
        <v>2625</v>
      </c>
      <c r="M3687" t="s">
        <v>125</v>
      </c>
      <c r="N3687" t="s">
        <v>76</v>
      </c>
      <c r="O3687" t="s">
        <v>15319</v>
      </c>
      <c r="P3687" t="s">
        <v>642</v>
      </c>
      <c r="X3687" t="s">
        <v>78</v>
      </c>
      <c r="AA3687" s="1"/>
      <c r="AC3687">
        <v>2010</v>
      </c>
      <c r="AD3687">
        <v>7</v>
      </c>
      <c r="AE3687">
        <v>19</v>
      </c>
      <c r="AF3687" s="2">
        <f>DATE(emdat_data[[#This Row],[Start Year]],emdat_data[[#This Row],[Start Month]],emdat_data[[#This Row],[Start Day]])</f>
        <v>40378</v>
      </c>
      <c r="AG3687">
        <v>2010</v>
      </c>
      <c r="AH3687">
        <v>7</v>
      </c>
      <c r="AI3687">
        <v>23</v>
      </c>
      <c r="AJ3687" s="2">
        <f>DATE(emdat_data[[#This Row],[End Year]],emdat_data[[#This Row],[End Month]],emdat_data[[#This Row],[End Day]])</f>
        <v>40382</v>
      </c>
      <c r="AK3687">
        <v>2</v>
      </c>
      <c r="AN3687">
        <v>6615</v>
      </c>
      <c r="AO3687">
        <v>6615</v>
      </c>
      <c r="AV3687">
        <v>74.509444078196097</v>
      </c>
      <c r="AW3687" t="s">
        <v>15320</v>
      </c>
      <c r="AY3687" t="s">
        <v>15321</v>
      </c>
    </row>
    <row r="3688" spans="1:51" hidden="1" x14ac:dyDescent="0.25">
      <c r="A3688" t="s">
        <v>14248</v>
      </c>
      <c r="B3688">
        <v>2010</v>
      </c>
      <c r="C3688">
        <v>363</v>
      </c>
      <c r="E3688" t="s">
        <v>50</v>
      </c>
      <c r="F3688" t="s">
        <v>51</v>
      </c>
      <c r="G3688" t="s">
        <v>52</v>
      </c>
      <c r="H3688" t="s">
        <v>53</v>
      </c>
      <c r="K3688" t="s">
        <v>1447</v>
      </c>
      <c r="L3688" t="s">
        <v>1448</v>
      </c>
      <c r="M3688" t="s">
        <v>56</v>
      </c>
      <c r="N3688" t="s">
        <v>57</v>
      </c>
      <c r="O3688" t="s">
        <v>14249</v>
      </c>
      <c r="W3688">
        <v>6</v>
      </c>
      <c r="X3688" t="s">
        <v>59</v>
      </c>
      <c r="Y3688">
        <v>27022</v>
      </c>
      <c r="Z3688">
        <v>53861</v>
      </c>
      <c r="AA3688" s="1"/>
      <c r="AC3688">
        <v>2010</v>
      </c>
      <c r="AD3688">
        <v>7</v>
      </c>
      <c r="AE3688">
        <v>20</v>
      </c>
      <c r="AF3688" s="2">
        <f>DATE(emdat_data[[#This Row],[Start Year]],emdat_data[[#This Row],[Start Month]],emdat_data[[#This Row],[Start Day]])</f>
        <v>40379</v>
      </c>
      <c r="AG3688">
        <v>2010</v>
      </c>
      <c r="AH3688">
        <v>7</v>
      </c>
      <c r="AI3688">
        <v>20</v>
      </c>
      <c r="AJ3688" s="2">
        <f>DATE(emdat_data[[#This Row],[End Year]],emdat_data[[#This Row],[End Month]],emdat_data[[#This Row],[End Day]])</f>
        <v>40379</v>
      </c>
      <c r="AK3688">
        <v>1</v>
      </c>
      <c r="AL3688">
        <v>32</v>
      </c>
      <c r="AO3688">
        <v>32</v>
      </c>
      <c r="AV3688">
        <v>74.509444078196097</v>
      </c>
      <c r="AX3688" t="s">
        <v>14250</v>
      </c>
      <c r="AY3688" t="s">
        <v>14251</v>
      </c>
    </row>
    <row r="3689" spans="1:51" hidden="1" x14ac:dyDescent="0.25">
      <c r="A3689" t="s">
        <v>13685</v>
      </c>
      <c r="B3689">
        <v>2010</v>
      </c>
      <c r="C3689">
        <v>300</v>
      </c>
      <c r="E3689" t="s">
        <v>50</v>
      </c>
      <c r="F3689" t="s">
        <v>71</v>
      </c>
      <c r="G3689" t="s">
        <v>72</v>
      </c>
      <c r="H3689" t="s">
        <v>102</v>
      </c>
      <c r="K3689" t="s">
        <v>123</v>
      </c>
      <c r="L3689" t="s">
        <v>124</v>
      </c>
      <c r="M3689" t="s">
        <v>125</v>
      </c>
      <c r="N3689" t="s">
        <v>76</v>
      </c>
      <c r="O3689" t="s">
        <v>13686</v>
      </c>
      <c r="P3689" t="s">
        <v>642</v>
      </c>
      <c r="Q3689" t="s">
        <v>653</v>
      </c>
      <c r="S3689" t="s">
        <v>127</v>
      </c>
      <c r="V3689">
        <v>7038</v>
      </c>
      <c r="W3689">
        <v>160800</v>
      </c>
      <c r="X3689" t="s">
        <v>78</v>
      </c>
      <c r="Y3689">
        <v>1294</v>
      </c>
      <c r="Z3689">
        <v>-139</v>
      </c>
      <c r="AA3689" s="1"/>
      <c r="AC3689">
        <v>2010</v>
      </c>
      <c r="AD3689">
        <v>7</v>
      </c>
      <c r="AE3689">
        <v>21</v>
      </c>
      <c r="AF3689" s="2">
        <f>DATE(emdat_data[[#This Row],[Start Year]],emdat_data[[#This Row],[Start Month]],emdat_data[[#This Row],[Start Day]])</f>
        <v>40380</v>
      </c>
      <c r="AG3689">
        <v>2010</v>
      </c>
      <c r="AH3689">
        <v>9</v>
      </c>
      <c r="AJ3689" s="2">
        <f>DATE(emdat_data[[#This Row],[End Year]],emdat_data[[#This Row],[End Month]],emdat_data[[#This Row],[End Day]])</f>
        <v>40421</v>
      </c>
      <c r="AK3689">
        <v>16</v>
      </c>
      <c r="AM3689">
        <v>133362</v>
      </c>
      <c r="AO3689">
        <v>133362</v>
      </c>
      <c r="AT3689">
        <v>176</v>
      </c>
      <c r="AU3689">
        <v>236</v>
      </c>
      <c r="AV3689">
        <v>74.509444078196097</v>
      </c>
      <c r="AX3689" t="s">
        <v>13687</v>
      </c>
      <c r="AY3689" t="s">
        <v>13688</v>
      </c>
    </row>
    <row r="3690" spans="1:51" hidden="1" x14ac:dyDescent="0.25">
      <c r="A3690" t="s">
        <v>15359</v>
      </c>
      <c r="B3690">
        <v>2010</v>
      </c>
      <c r="C3690">
        <v>293</v>
      </c>
      <c r="E3690" t="s">
        <v>50</v>
      </c>
      <c r="F3690" t="s">
        <v>71</v>
      </c>
      <c r="G3690" t="s">
        <v>72</v>
      </c>
      <c r="H3690" t="s">
        <v>170</v>
      </c>
      <c r="K3690" t="s">
        <v>307</v>
      </c>
      <c r="L3690" t="s">
        <v>308</v>
      </c>
      <c r="M3690" t="s">
        <v>56</v>
      </c>
      <c r="N3690" t="s">
        <v>57</v>
      </c>
      <c r="O3690" t="s">
        <v>15360</v>
      </c>
      <c r="P3690" t="s">
        <v>1309</v>
      </c>
      <c r="W3690">
        <v>14180</v>
      </c>
      <c r="X3690" t="s">
        <v>78</v>
      </c>
      <c r="Y3690">
        <v>3051</v>
      </c>
      <c r="Z3690">
        <v>6695</v>
      </c>
      <c r="AA3690" s="1"/>
      <c r="AC3690">
        <v>2010</v>
      </c>
      <c r="AD3690">
        <v>7</v>
      </c>
      <c r="AE3690">
        <v>21</v>
      </c>
      <c r="AF3690" s="2">
        <f>DATE(emdat_data[[#This Row],[Start Year]],emdat_data[[#This Row],[Start Month]],emdat_data[[#This Row],[Start Day]])</f>
        <v>40380</v>
      </c>
      <c r="AG3690">
        <v>2010</v>
      </c>
      <c r="AH3690">
        <v>7</v>
      </c>
      <c r="AI3690">
        <v>23</v>
      </c>
      <c r="AJ3690" s="2">
        <f>DATE(emdat_data[[#This Row],[End Year]],emdat_data[[#This Row],[End Month]],emdat_data[[#This Row],[End Day]])</f>
        <v>40382</v>
      </c>
      <c r="AK3690">
        <v>60</v>
      </c>
      <c r="AM3690">
        <v>4000</v>
      </c>
      <c r="AO3690">
        <v>4000</v>
      </c>
      <c r="AV3690">
        <v>74.509444078196097</v>
      </c>
      <c r="AX3690" t="s">
        <v>15361</v>
      </c>
      <c r="AY3690" t="s">
        <v>15362</v>
      </c>
    </row>
    <row r="3691" spans="1:51" hidden="1" x14ac:dyDescent="0.25">
      <c r="A3691" t="s">
        <v>13705</v>
      </c>
      <c r="B3691">
        <v>2010</v>
      </c>
      <c r="C3691">
        <v>351</v>
      </c>
      <c r="D3691" t="s">
        <v>13706</v>
      </c>
      <c r="E3691" t="s">
        <v>50</v>
      </c>
      <c r="F3691" t="s">
        <v>71</v>
      </c>
      <c r="G3691" t="s">
        <v>72</v>
      </c>
      <c r="H3691" t="s">
        <v>102</v>
      </c>
      <c r="K3691" t="s">
        <v>183</v>
      </c>
      <c r="L3691" t="s">
        <v>184</v>
      </c>
      <c r="M3691" t="s">
        <v>75</v>
      </c>
      <c r="N3691" t="s">
        <v>76</v>
      </c>
      <c r="O3691" t="s">
        <v>13707</v>
      </c>
      <c r="Q3691" t="s">
        <v>659</v>
      </c>
      <c r="X3691" t="s">
        <v>78</v>
      </c>
      <c r="AA3691" s="1"/>
      <c r="AC3691">
        <v>2010</v>
      </c>
      <c r="AD3691">
        <v>7</v>
      </c>
      <c r="AE3691">
        <v>22</v>
      </c>
      <c r="AF3691" s="2">
        <f>DATE(emdat_data[[#This Row],[Start Year]],emdat_data[[#This Row],[Start Month]],emdat_data[[#This Row],[Start Day]])</f>
        <v>40381</v>
      </c>
      <c r="AG3691">
        <v>2010</v>
      </c>
      <c r="AH3691">
        <v>7</v>
      </c>
      <c r="AI3691">
        <v>22</v>
      </c>
      <c r="AJ3691" s="2">
        <f>DATE(emdat_data[[#This Row],[End Year]],emdat_data[[#This Row],[End Month]],emdat_data[[#This Row],[End Day]])</f>
        <v>40381</v>
      </c>
      <c r="AK3691">
        <v>13</v>
      </c>
      <c r="AL3691">
        <v>95</v>
      </c>
      <c r="AN3691">
        <v>3000</v>
      </c>
      <c r="AO3691">
        <v>3095</v>
      </c>
      <c r="AV3691">
        <v>74.509444078196097</v>
      </c>
      <c r="AX3691" t="s">
        <v>13708</v>
      </c>
      <c r="AY3691" t="s">
        <v>13709</v>
      </c>
    </row>
    <row r="3692" spans="1:51" hidden="1" x14ac:dyDescent="0.25">
      <c r="A3692" t="s">
        <v>13664</v>
      </c>
      <c r="B3692">
        <v>2010</v>
      </c>
      <c r="C3692">
        <v>301</v>
      </c>
      <c r="E3692" t="s">
        <v>50</v>
      </c>
      <c r="F3692" t="s">
        <v>71</v>
      </c>
      <c r="G3692" t="s">
        <v>72</v>
      </c>
      <c r="H3692" t="s">
        <v>102</v>
      </c>
      <c r="K3692" t="s">
        <v>171</v>
      </c>
      <c r="L3692" t="s">
        <v>172</v>
      </c>
      <c r="M3692" t="s">
        <v>173</v>
      </c>
      <c r="N3692" t="s">
        <v>57</v>
      </c>
      <c r="O3692" t="s">
        <v>13665</v>
      </c>
      <c r="P3692" t="s">
        <v>134</v>
      </c>
      <c r="Q3692" t="s">
        <v>176</v>
      </c>
      <c r="W3692">
        <v>106460</v>
      </c>
      <c r="X3692" t="s">
        <v>78</v>
      </c>
      <c r="Y3692">
        <v>-214</v>
      </c>
      <c r="Z3692">
        <v>11497</v>
      </c>
      <c r="AA3692" s="1"/>
      <c r="AC3692">
        <v>2010</v>
      </c>
      <c r="AD3692">
        <v>7</v>
      </c>
      <c r="AE3692">
        <v>23</v>
      </c>
      <c r="AF3692" s="2">
        <f>DATE(emdat_data[[#This Row],[Start Year]],emdat_data[[#This Row],[Start Month]],emdat_data[[#This Row],[Start Day]])</f>
        <v>40382</v>
      </c>
      <c r="AG3692">
        <v>2010</v>
      </c>
      <c r="AH3692">
        <v>7</v>
      </c>
      <c r="AI3692">
        <v>25</v>
      </c>
      <c r="AJ3692" s="2">
        <f>DATE(emdat_data[[#This Row],[End Year]],emdat_data[[#This Row],[End Month]],emdat_data[[#This Row],[End Day]])</f>
        <v>40384</v>
      </c>
      <c r="AK3692">
        <v>21</v>
      </c>
      <c r="AL3692">
        <v>7</v>
      </c>
      <c r="AM3692">
        <v>15000</v>
      </c>
      <c r="AO3692">
        <v>15007</v>
      </c>
      <c r="AV3692">
        <v>74.509444078196097</v>
      </c>
      <c r="AX3692" t="s">
        <v>13666</v>
      </c>
      <c r="AY3692" t="s">
        <v>13667</v>
      </c>
    </row>
    <row r="3693" spans="1:51" hidden="1" x14ac:dyDescent="0.25">
      <c r="A3693" t="s">
        <v>15115</v>
      </c>
      <c r="B3693">
        <v>2010</v>
      </c>
      <c r="C3693">
        <v>332</v>
      </c>
      <c r="E3693" t="s">
        <v>50</v>
      </c>
      <c r="F3693" t="s">
        <v>63</v>
      </c>
      <c r="G3693" t="s">
        <v>82</v>
      </c>
      <c r="H3693" t="s">
        <v>98</v>
      </c>
      <c r="J3693" t="s">
        <v>15116</v>
      </c>
      <c r="K3693" t="s">
        <v>3068</v>
      </c>
      <c r="L3693" t="s">
        <v>3069</v>
      </c>
      <c r="M3693" t="s">
        <v>173</v>
      </c>
      <c r="N3693" t="s">
        <v>57</v>
      </c>
      <c r="O3693" t="s">
        <v>15117</v>
      </c>
      <c r="Q3693" t="s">
        <v>176</v>
      </c>
      <c r="X3693" t="s">
        <v>88</v>
      </c>
      <c r="Y3693">
        <v>2211</v>
      </c>
      <c r="Z3693">
        <v>10595</v>
      </c>
      <c r="AA3693" s="1"/>
      <c r="AC3693">
        <v>2010</v>
      </c>
      <c r="AD3693">
        <v>7</v>
      </c>
      <c r="AE3693">
        <v>23</v>
      </c>
      <c r="AF3693" s="2">
        <f>DATE(emdat_data[[#This Row],[Start Year]],emdat_data[[#This Row],[Start Month]],emdat_data[[#This Row],[Start Day]])</f>
        <v>40382</v>
      </c>
      <c r="AG3693">
        <v>2010</v>
      </c>
      <c r="AH3693">
        <v>7</v>
      </c>
      <c r="AI3693">
        <v>25</v>
      </c>
      <c r="AJ3693" s="2">
        <f>DATE(emdat_data[[#This Row],[End Year]],emdat_data[[#This Row],[End Month]],emdat_data[[#This Row],[End Day]])</f>
        <v>40384</v>
      </c>
      <c r="AK3693">
        <v>10</v>
      </c>
      <c r="AM3693">
        <v>12400</v>
      </c>
      <c r="AO3693">
        <v>12400</v>
      </c>
      <c r="AV3693">
        <v>74.509444078196097</v>
      </c>
      <c r="AW3693" t="s">
        <v>15118</v>
      </c>
      <c r="AY3693" t="s">
        <v>15119</v>
      </c>
    </row>
    <row r="3694" spans="1:51" x14ac:dyDescent="0.25">
      <c r="A3694" t="s">
        <v>15331</v>
      </c>
      <c r="B3694">
        <v>2010</v>
      </c>
      <c r="C3694">
        <v>400</v>
      </c>
      <c r="D3694" t="s">
        <v>15328</v>
      </c>
      <c r="E3694" t="s">
        <v>50</v>
      </c>
      <c r="F3694" t="s">
        <v>119</v>
      </c>
      <c r="G3694" t="s">
        <v>120</v>
      </c>
      <c r="H3694" t="s">
        <v>121</v>
      </c>
      <c r="J3694" t="s">
        <v>294</v>
      </c>
      <c r="K3694" t="s">
        <v>297</v>
      </c>
      <c r="L3694" t="s">
        <v>298</v>
      </c>
      <c r="M3694" t="s">
        <v>125</v>
      </c>
      <c r="N3694" t="s">
        <v>76</v>
      </c>
      <c r="O3694" t="s">
        <v>15332</v>
      </c>
      <c r="P3694" t="s">
        <v>15333</v>
      </c>
      <c r="T3694" t="s">
        <v>128</v>
      </c>
      <c r="U3694" t="s">
        <v>128</v>
      </c>
      <c r="X3694" t="s">
        <v>129</v>
      </c>
      <c r="AA3694" s="1"/>
      <c r="AC3694">
        <v>2010</v>
      </c>
      <c r="AD3694">
        <v>7</v>
      </c>
      <c r="AE3694">
        <v>23</v>
      </c>
      <c r="AF3694" s="2">
        <f>DATE(emdat_data[[#This Row],[Start Year]],emdat_data[[#This Row],[Start Month]],emdat_data[[#This Row],[Start Day]])</f>
        <v>40382</v>
      </c>
      <c r="AG3694">
        <v>2010</v>
      </c>
      <c r="AH3694">
        <v>9</v>
      </c>
      <c r="AJ3694" s="2">
        <f>DATE(emdat_data[[#This Row],[End Year]],emdat_data[[#This Row],[End Month]],emdat_data[[#This Row],[End Day]])</f>
        <v>40421</v>
      </c>
      <c r="AK3694">
        <v>1716</v>
      </c>
      <c r="AM3694">
        <v>41787</v>
      </c>
      <c r="AO3694">
        <v>41787</v>
      </c>
      <c r="AV3694">
        <v>74.509444078196097</v>
      </c>
    </row>
    <row r="3695" spans="1:51" hidden="1" x14ac:dyDescent="0.25">
      <c r="A3695" t="s">
        <v>15476</v>
      </c>
      <c r="B3695">
        <v>2010</v>
      </c>
      <c r="C3695">
        <v>297</v>
      </c>
      <c r="E3695" t="s">
        <v>50</v>
      </c>
      <c r="F3695" t="s">
        <v>71</v>
      </c>
      <c r="G3695" t="s">
        <v>72</v>
      </c>
      <c r="H3695" t="s">
        <v>102</v>
      </c>
      <c r="K3695" t="s">
        <v>2852</v>
      </c>
      <c r="L3695" t="s">
        <v>2853</v>
      </c>
      <c r="M3695" t="s">
        <v>392</v>
      </c>
      <c r="N3695" t="s">
        <v>57</v>
      </c>
      <c r="O3695" t="s">
        <v>15477</v>
      </c>
      <c r="P3695" t="s">
        <v>642</v>
      </c>
      <c r="W3695">
        <v>346200</v>
      </c>
      <c r="X3695" t="s">
        <v>78</v>
      </c>
      <c r="Y3695">
        <v>2151</v>
      </c>
      <c r="Z3695">
        <v>4192</v>
      </c>
      <c r="AA3695" s="1"/>
      <c r="AC3695">
        <v>2010</v>
      </c>
      <c r="AD3695">
        <v>7</v>
      </c>
      <c r="AE3695">
        <v>23</v>
      </c>
      <c r="AF3695" s="2">
        <f>DATE(emdat_data[[#This Row],[Start Year]],emdat_data[[#This Row],[Start Month]],emdat_data[[#This Row],[Start Day]])</f>
        <v>40382</v>
      </c>
      <c r="AG3695">
        <v>2010</v>
      </c>
      <c r="AH3695">
        <v>7</v>
      </c>
      <c r="AI3695">
        <v>25</v>
      </c>
      <c r="AJ3695" s="2">
        <f>DATE(emdat_data[[#This Row],[End Year]],emdat_data[[#This Row],[End Month]],emdat_data[[#This Row],[End Day]])</f>
        <v>40384</v>
      </c>
      <c r="AK3695">
        <v>14</v>
      </c>
      <c r="AV3695">
        <v>74.509444078196097</v>
      </c>
      <c r="AW3695" t="s">
        <v>15478</v>
      </c>
      <c r="AY3695" t="s">
        <v>15479</v>
      </c>
    </row>
    <row r="3696" spans="1:51" hidden="1" x14ac:dyDescent="0.25">
      <c r="A3696" t="s">
        <v>15061</v>
      </c>
      <c r="B3696">
        <v>2010</v>
      </c>
      <c r="C3696">
        <v>333</v>
      </c>
      <c r="E3696" t="s">
        <v>50</v>
      </c>
      <c r="F3696" t="s">
        <v>71</v>
      </c>
      <c r="G3696" t="s">
        <v>72</v>
      </c>
      <c r="H3696" t="s">
        <v>102</v>
      </c>
      <c r="K3696" t="s">
        <v>303</v>
      </c>
      <c r="L3696" t="s">
        <v>304</v>
      </c>
      <c r="M3696" t="s">
        <v>56</v>
      </c>
      <c r="N3696" t="s">
        <v>57</v>
      </c>
      <c r="O3696" t="s">
        <v>15062</v>
      </c>
      <c r="P3696" t="s">
        <v>642</v>
      </c>
      <c r="Q3696" t="s">
        <v>176</v>
      </c>
      <c r="W3696">
        <v>132600</v>
      </c>
      <c r="X3696" t="s">
        <v>78</v>
      </c>
      <c r="Y3696">
        <v>2835</v>
      </c>
      <c r="Z3696">
        <v>8478</v>
      </c>
      <c r="AA3696" s="1"/>
      <c r="AC3696">
        <v>2010</v>
      </c>
      <c r="AD3696">
        <v>7</v>
      </c>
      <c r="AE3696">
        <v>25</v>
      </c>
      <c r="AF3696" s="2">
        <f>DATE(emdat_data[[#This Row],[Start Year]],emdat_data[[#This Row],[Start Month]],emdat_data[[#This Row],[Start Day]])</f>
        <v>40384</v>
      </c>
      <c r="AG3696">
        <v>2010</v>
      </c>
      <c r="AH3696">
        <v>7</v>
      </c>
      <c r="AI3696">
        <v>25</v>
      </c>
      <c r="AJ3696" s="2">
        <f>DATE(emdat_data[[#This Row],[End Year]],emdat_data[[#This Row],[End Month]],emdat_data[[#This Row],[End Day]])</f>
        <v>40384</v>
      </c>
      <c r="AK3696">
        <v>12</v>
      </c>
      <c r="AV3696">
        <v>74.509444078196097</v>
      </c>
      <c r="AX3696" t="s">
        <v>15063</v>
      </c>
      <c r="AY3696" t="s">
        <v>15064</v>
      </c>
    </row>
    <row r="3697" spans="1:51" hidden="1" x14ac:dyDescent="0.25">
      <c r="A3697" t="s">
        <v>16024</v>
      </c>
      <c r="B3697">
        <v>2010</v>
      </c>
      <c r="C3697">
        <v>357</v>
      </c>
      <c r="E3697" t="s">
        <v>50</v>
      </c>
      <c r="F3697" t="s">
        <v>71</v>
      </c>
      <c r="G3697" t="s">
        <v>72</v>
      </c>
      <c r="H3697" t="s">
        <v>102</v>
      </c>
      <c r="K3697" t="s">
        <v>3130</v>
      </c>
      <c r="L3697" t="s">
        <v>3131</v>
      </c>
      <c r="M3697" t="s">
        <v>75</v>
      </c>
      <c r="N3697" t="s">
        <v>76</v>
      </c>
      <c r="O3697" t="s">
        <v>16025</v>
      </c>
      <c r="P3697" t="s">
        <v>642</v>
      </c>
      <c r="X3697" t="s">
        <v>78</v>
      </c>
      <c r="AA3697" s="1"/>
      <c r="AC3697">
        <v>2010</v>
      </c>
      <c r="AD3697">
        <v>7</v>
      </c>
      <c r="AE3697">
        <v>26</v>
      </c>
      <c r="AF3697" s="2">
        <f>DATE(emdat_data[[#This Row],[Start Year]],emdat_data[[#This Row],[Start Month]],emdat_data[[#This Row],[Start Day]])</f>
        <v>40385</v>
      </c>
      <c r="AG3697">
        <v>2010</v>
      </c>
      <c r="AH3697">
        <v>7</v>
      </c>
      <c r="AI3697">
        <v>26</v>
      </c>
      <c r="AJ3697" s="2">
        <f>DATE(emdat_data[[#This Row],[End Year]],emdat_data[[#This Row],[End Month]],emdat_data[[#This Row],[End Day]])</f>
        <v>40385</v>
      </c>
      <c r="AM3697">
        <v>1200</v>
      </c>
      <c r="AN3697">
        <v>1800</v>
      </c>
      <c r="AO3697">
        <v>3000</v>
      </c>
      <c r="AV3697">
        <v>74.509444078196097</v>
      </c>
      <c r="AX3697" t="s">
        <v>5954</v>
      </c>
      <c r="AY3697" t="s">
        <v>5955</v>
      </c>
    </row>
    <row r="3698" spans="1:51" hidden="1" x14ac:dyDescent="0.25">
      <c r="A3698" t="s">
        <v>13584</v>
      </c>
      <c r="B3698">
        <v>2010</v>
      </c>
      <c r="C3698">
        <v>367</v>
      </c>
      <c r="E3698" t="s">
        <v>50</v>
      </c>
      <c r="F3698" t="s">
        <v>71</v>
      </c>
      <c r="G3698" t="s">
        <v>72</v>
      </c>
      <c r="H3698" t="s">
        <v>102</v>
      </c>
      <c r="K3698" t="s">
        <v>54</v>
      </c>
      <c r="L3698" t="s">
        <v>55</v>
      </c>
      <c r="M3698" t="s">
        <v>56</v>
      </c>
      <c r="N3698" t="s">
        <v>57</v>
      </c>
      <c r="O3698" t="s">
        <v>13585</v>
      </c>
      <c r="P3698" t="s">
        <v>642</v>
      </c>
      <c r="Q3698" t="s">
        <v>176</v>
      </c>
      <c r="W3698">
        <v>176799</v>
      </c>
      <c r="X3698" t="s">
        <v>78</v>
      </c>
      <c r="Y3698">
        <v>3521</v>
      </c>
      <c r="Z3698">
        <v>6885</v>
      </c>
      <c r="AA3698" s="1"/>
      <c r="AC3698">
        <v>2010</v>
      </c>
      <c r="AD3698">
        <v>7</v>
      </c>
      <c r="AE3698">
        <v>27</v>
      </c>
      <c r="AF3698" s="2">
        <f>DATE(emdat_data[[#This Row],[Start Year]],emdat_data[[#This Row],[Start Month]],emdat_data[[#This Row],[Start Day]])</f>
        <v>40386</v>
      </c>
      <c r="AG3698">
        <v>2010</v>
      </c>
      <c r="AH3698">
        <v>8</v>
      </c>
      <c r="AI3698">
        <v>3</v>
      </c>
      <c r="AJ3698" s="2">
        <f>DATE(emdat_data[[#This Row],[End Year]],emdat_data[[#This Row],[End Month]],emdat_data[[#This Row],[End Day]])</f>
        <v>40393</v>
      </c>
      <c r="AK3698">
        <v>65</v>
      </c>
      <c r="AM3698">
        <v>5000</v>
      </c>
      <c r="AO3698">
        <v>5000</v>
      </c>
      <c r="AV3698">
        <v>74.509444078196097</v>
      </c>
      <c r="AW3698" t="s">
        <v>13586</v>
      </c>
      <c r="AY3698" t="s">
        <v>13587</v>
      </c>
    </row>
    <row r="3699" spans="1:51" hidden="1" x14ac:dyDescent="0.25">
      <c r="A3699" t="s">
        <v>13971</v>
      </c>
      <c r="B3699">
        <v>2010</v>
      </c>
      <c r="C3699">
        <v>354</v>
      </c>
      <c r="E3699" t="s">
        <v>50</v>
      </c>
      <c r="F3699" t="s">
        <v>71</v>
      </c>
      <c r="G3699" t="s">
        <v>217</v>
      </c>
      <c r="H3699" t="s">
        <v>217</v>
      </c>
      <c r="K3699" t="s">
        <v>159</v>
      </c>
      <c r="L3699" t="s">
        <v>160</v>
      </c>
      <c r="M3699" t="s">
        <v>161</v>
      </c>
      <c r="N3699" t="s">
        <v>57</v>
      </c>
      <c r="O3699" t="s">
        <v>13414</v>
      </c>
      <c r="P3699" t="s">
        <v>642</v>
      </c>
      <c r="AA3699" s="1"/>
      <c r="AC3699">
        <v>2010</v>
      </c>
      <c r="AD3699">
        <v>7</v>
      </c>
      <c r="AE3699">
        <v>27</v>
      </c>
      <c r="AF3699" s="2">
        <f>DATE(emdat_data[[#This Row],[Start Year]],emdat_data[[#This Row],[Start Month]],emdat_data[[#This Row],[Start Day]])</f>
        <v>40386</v>
      </c>
      <c r="AG3699">
        <v>2010</v>
      </c>
      <c r="AH3699">
        <v>7</v>
      </c>
      <c r="AI3699">
        <v>27</v>
      </c>
      <c r="AJ3699" s="2">
        <f>DATE(emdat_data[[#This Row],[End Year]],emdat_data[[#This Row],[End Month]],emdat_data[[#This Row],[End Day]])</f>
        <v>40386</v>
      </c>
      <c r="AK3699">
        <v>21</v>
      </c>
      <c r="AV3699">
        <v>74.509444078196097</v>
      </c>
      <c r="AX3699" t="s">
        <v>1083</v>
      </c>
      <c r="AY3699" t="s">
        <v>1084</v>
      </c>
    </row>
    <row r="3700" spans="1:51" hidden="1" x14ac:dyDescent="0.25">
      <c r="A3700" t="s">
        <v>15426</v>
      </c>
      <c r="B3700">
        <v>2010</v>
      </c>
      <c r="C3700">
        <v>369</v>
      </c>
      <c r="E3700" t="s">
        <v>50</v>
      </c>
      <c r="F3700" t="s">
        <v>71</v>
      </c>
      <c r="G3700" t="s">
        <v>72</v>
      </c>
      <c r="H3700" t="s">
        <v>102</v>
      </c>
      <c r="K3700" t="s">
        <v>2595</v>
      </c>
      <c r="L3700" t="s">
        <v>2596</v>
      </c>
      <c r="M3700" t="s">
        <v>161</v>
      </c>
      <c r="N3700" t="s">
        <v>57</v>
      </c>
      <c r="O3700" t="s">
        <v>15427</v>
      </c>
      <c r="P3700" t="s">
        <v>4129</v>
      </c>
      <c r="W3700">
        <v>51190</v>
      </c>
      <c r="X3700" t="s">
        <v>78</v>
      </c>
      <c r="Y3700">
        <v>3959</v>
      </c>
      <c r="Z3700">
        <v>12571</v>
      </c>
      <c r="AA3700" s="1"/>
      <c r="AC3700">
        <v>2010</v>
      </c>
      <c r="AD3700">
        <v>7</v>
      </c>
      <c r="AE3700">
        <v>27</v>
      </c>
      <c r="AF3700" s="2">
        <f>DATE(emdat_data[[#This Row],[Start Year]],emdat_data[[#This Row],[Start Month]],emdat_data[[#This Row],[Start Day]])</f>
        <v>40386</v>
      </c>
      <c r="AG3700">
        <v>2010</v>
      </c>
      <c r="AH3700">
        <v>8</v>
      </c>
      <c r="AI3700">
        <v>8</v>
      </c>
      <c r="AJ3700" s="2">
        <f>DATE(emdat_data[[#This Row],[End Year]],emdat_data[[#This Row],[End Month]],emdat_data[[#This Row],[End Day]])</f>
        <v>40398</v>
      </c>
      <c r="AM3700">
        <v>17000</v>
      </c>
      <c r="AO3700">
        <v>17000</v>
      </c>
      <c r="AV3700">
        <v>74.509444078196097</v>
      </c>
      <c r="AX3700" t="s">
        <v>15428</v>
      </c>
      <c r="AY3700" t="s">
        <v>15429</v>
      </c>
    </row>
    <row r="3701" spans="1:51" x14ac:dyDescent="0.25">
      <c r="A3701" t="s">
        <v>15354</v>
      </c>
      <c r="B3701">
        <v>2010</v>
      </c>
      <c r="C3701">
        <v>434</v>
      </c>
      <c r="E3701" t="s">
        <v>50</v>
      </c>
      <c r="F3701" t="s">
        <v>119</v>
      </c>
      <c r="G3701" t="s">
        <v>120</v>
      </c>
      <c r="H3701" t="s">
        <v>121</v>
      </c>
      <c r="J3701" t="s">
        <v>294</v>
      </c>
      <c r="K3701" t="s">
        <v>303</v>
      </c>
      <c r="L3701" t="s">
        <v>304</v>
      </c>
      <c r="M3701" t="s">
        <v>56</v>
      </c>
      <c r="N3701" t="s">
        <v>57</v>
      </c>
      <c r="O3701" t="s">
        <v>15355</v>
      </c>
      <c r="T3701" t="s">
        <v>128</v>
      </c>
      <c r="U3701" t="s">
        <v>128</v>
      </c>
      <c r="X3701" t="s">
        <v>129</v>
      </c>
      <c r="AA3701" s="1"/>
      <c r="AC3701">
        <v>2010</v>
      </c>
      <c r="AD3701">
        <v>7</v>
      </c>
      <c r="AE3701">
        <v>28</v>
      </c>
      <c r="AF3701" s="2">
        <f>DATE(emdat_data[[#This Row],[Start Year]],emdat_data[[#This Row],[Start Month]],emdat_data[[#This Row],[Start Day]])</f>
        <v>40387</v>
      </c>
      <c r="AG3701">
        <v>2010</v>
      </c>
      <c r="AH3701">
        <v>8</v>
      </c>
      <c r="AI3701">
        <v>14</v>
      </c>
      <c r="AJ3701" s="2">
        <f>DATE(emdat_data[[#This Row],[End Year]],emdat_data[[#This Row],[End Month]],emdat_data[[#This Row],[End Day]])</f>
        <v>40404</v>
      </c>
      <c r="AK3701">
        <v>8</v>
      </c>
      <c r="AM3701">
        <v>1400</v>
      </c>
      <c r="AO3701">
        <v>1400</v>
      </c>
      <c r="AV3701">
        <v>74.509444078196097</v>
      </c>
    </row>
    <row r="3702" spans="1:51" hidden="1" x14ac:dyDescent="0.25">
      <c r="A3702" t="s">
        <v>15363</v>
      </c>
      <c r="B3702">
        <v>2010</v>
      </c>
      <c r="C3702">
        <v>341</v>
      </c>
      <c r="D3702" t="s">
        <v>15364</v>
      </c>
      <c r="E3702" t="s">
        <v>50</v>
      </c>
      <c r="F3702" t="s">
        <v>71</v>
      </c>
      <c r="G3702" t="s">
        <v>72</v>
      </c>
      <c r="H3702" t="s">
        <v>170</v>
      </c>
      <c r="K3702" t="s">
        <v>307</v>
      </c>
      <c r="L3702" t="s">
        <v>308</v>
      </c>
      <c r="M3702" t="s">
        <v>56</v>
      </c>
      <c r="N3702" t="s">
        <v>57</v>
      </c>
      <c r="O3702" t="s">
        <v>15365</v>
      </c>
      <c r="P3702" t="s">
        <v>1309</v>
      </c>
      <c r="S3702" t="s">
        <v>127</v>
      </c>
      <c r="T3702" t="s">
        <v>127</v>
      </c>
      <c r="V3702">
        <v>2653281</v>
      </c>
      <c r="W3702">
        <v>160000</v>
      </c>
      <c r="X3702" t="s">
        <v>78</v>
      </c>
      <c r="AA3702" s="1"/>
      <c r="AC3702">
        <v>2010</v>
      </c>
      <c r="AD3702">
        <v>7</v>
      </c>
      <c r="AE3702">
        <v>28</v>
      </c>
      <c r="AF3702" s="2">
        <f>DATE(emdat_data[[#This Row],[Start Year]],emdat_data[[#This Row],[Start Month]],emdat_data[[#This Row],[Start Day]])</f>
        <v>40387</v>
      </c>
      <c r="AG3702">
        <v>2010</v>
      </c>
      <c r="AH3702">
        <v>8</v>
      </c>
      <c r="AI3702">
        <v>7</v>
      </c>
      <c r="AJ3702" s="2">
        <f>DATE(emdat_data[[#This Row],[End Year]],emdat_data[[#This Row],[End Month]],emdat_data[[#This Row],[End Day]])</f>
        <v>40397</v>
      </c>
      <c r="AK3702">
        <v>1985</v>
      </c>
      <c r="AL3702">
        <v>2946</v>
      </c>
      <c r="AM3702">
        <v>20356550</v>
      </c>
      <c r="AO3702">
        <v>20359496</v>
      </c>
      <c r="AR3702">
        <v>100000</v>
      </c>
      <c r="AS3702">
        <v>134211</v>
      </c>
      <c r="AT3702">
        <v>9500000</v>
      </c>
      <c r="AU3702">
        <v>12750062</v>
      </c>
      <c r="AV3702">
        <v>74.509444078196097</v>
      </c>
      <c r="AW3702" t="s">
        <v>9454</v>
      </c>
      <c r="AX3702" t="s">
        <v>15366</v>
      </c>
      <c r="AY3702" t="s">
        <v>15367</v>
      </c>
    </row>
    <row r="3703" spans="1:51" hidden="1" x14ac:dyDescent="0.25">
      <c r="A3703" t="s">
        <v>14244</v>
      </c>
      <c r="B3703">
        <v>2010</v>
      </c>
      <c r="C3703">
        <v>361</v>
      </c>
      <c r="E3703" t="s">
        <v>50</v>
      </c>
      <c r="F3703" t="s">
        <v>51</v>
      </c>
      <c r="G3703" t="s">
        <v>52</v>
      </c>
      <c r="H3703" t="s">
        <v>53</v>
      </c>
      <c r="K3703" t="s">
        <v>1447</v>
      </c>
      <c r="L3703" t="s">
        <v>1448</v>
      </c>
      <c r="M3703" t="s">
        <v>56</v>
      </c>
      <c r="N3703" t="s">
        <v>57</v>
      </c>
      <c r="O3703" t="s">
        <v>14245</v>
      </c>
      <c r="W3703">
        <v>6</v>
      </c>
      <c r="X3703" t="s">
        <v>59</v>
      </c>
      <c r="Y3703">
        <v>35221</v>
      </c>
      <c r="Z3703">
        <v>59317</v>
      </c>
      <c r="AA3703" s="1"/>
      <c r="AC3703">
        <v>2010</v>
      </c>
      <c r="AD3703">
        <v>7</v>
      </c>
      <c r="AE3703">
        <v>30</v>
      </c>
      <c r="AF3703" s="2">
        <f>DATE(emdat_data[[#This Row],[Start Year]],emdat_data[[#This Row],[Start Month]],emdat_data[[#This Row],[Start Day]])</f>
        <v>40389</v>
      </c>
      <c r="AG3703">
        <v>2010</v>
      </c>
      <c r="AH3703">
        <v>7</v>
      </c>
      <c r="AI3703">
        <v>30</v>
      </c>
      <c r="AJ3703" s="2">
        <f>DATE(emdat_data[[#This Row],[End Year]],emdat_data[[#This Row],[End Month]],emdat_data[[#This Row],[End Day]])</f>
        <v>40389</v>
      </c>
      <c r="AL3703">
        <v>274</v>
      </c>
      <c r="AO3703">
        <v>274</v>
      </c>
      <c r="AV3703">
        <v>74.509444078196097</v>
      </c>
      <c r="AX3703" t="s">
        <v>14246</v>
      </c>
      <c r="AY3703" t="s">
        <v>14247</v>
      </c>
    </row>
    <row r="3704" spans="1:51" hidden="1" x14ac:dyDescent="0.25">
      <c r="A3704" t="s">
        <v>13899</v>
      </c>
      <c r="B3704">
        <v>2010</v>
      </c>
      <c r="C3704">
        <v>421</v>
      </c>
      <c r="E3704" t="s">
        <v>50</v>
      </c>
      <c r="F3704" t="s">
        <v>350</v>
      </c>
      <c r="G3704" t="s">
        <v>477</v>
      </c>
      <c r="H3704" t="s">
        <v>478</v>
      </c>
      <c r="K3704" t="s">
        <v>131</v>
      </c>
      <c r="L3704" t="s">
        <v>132</v>
      </c>
      <c r="M3704" t="s">
        <v>85</v>
      </c>
      <c r="N3704" t="s">
        <v>86</v>
      </c>
      <c r="O3704" t="s">
        <v>13900</v>
      </c>
      <c r="P3704" t="s">
        <v>12196</v>
      </c>
      <c r="U3704" t="s">
        <v>127</v>
      </c>
      <c r="X3704" t="s">
        <v>78</v>
      </c>
      <c r="AA3704" s="1"/>
      <c r="AC3704">
        <v>2010</v>
      </c>
      <c r="AD3704">
        <v>8</v>
      </c>
      <c r="AF3704" s="2">
        <f>DATE(emdat_data[[#This Row],[Start Year]],emdat_data[[#This Row],[Start Month]],emdat_data[[#This Row],[Start Day]])</f>
        <v>40390</v>
      </c>
      <c r="AG3704">
        <v>2010</v>
      </c>
      <c r="AH3704">
        <v>8</v>
      </c>
      <c r="AJ3704" s="2">
        <f>DATE(emdat_data[[#This Row],[End Year]],emdat_data[[#This Row],[End Month]],emdat_data[[#This Row],[End Day]])</f>
        <v>40390</v>
      </c>
      <c r="AN3704">
        <v>300</v>
      </c>
      <c r="AO3704">
        <v>300</v>
      </c>
      <c r="AV3704">
        <v>74.509444078196097</v>
      </c>
      <c r="AW3704" t="s">
        <v>13901</v>
      </c>
      <c r="AY3704" t="s">
        <v>13902</v>
      </c>
    </row>
    <row r="3705" spans="1:51" hidden="1" x14ac:dyDescent="0.25">
      <c r="A3705" t="s">
        <v>13999</v>
      </c>
      <c r="B3705">
        <v>2010</v>
      </c>
      <c r="C3705">
        <v>453</v>
      </c>
      <c r="E3705" t="s">
        <v>50</v>
      </c>
      <c r="F3705" t="s">
        <v>71</v>
      </c>
      <c r="G3705" t="s">
        <v>72</v>
      </c>
      <c r="H3705" t="s">
        <v>102</v>
      </c>
      <c r="K3705" t="s">
        <v>1141</v>
      </c>
      <c r="L3705" t="s">
        <v>1142</v>
      </c>
      <c r="M3705" t="s">
        <v>125</v>
      </c>
      <c r="N3705" t="s">
        <v>76</v>
      </c>
      <c r="O3705" t="s">
        <v>11134</v>
      </c>
      <c r="X3705" t="s">
        <v>78</v>
      </c>
      <c r="AA3705" s="1"/>
      <c r="AC3705">
        <v>2010</v>
      </c>
      <c r="AD3705">
        <v>8</v>
      </c>
      <c r="AF3705" s="2">
        <f>DATE(emdat_data[[#This Row],[Start Year]],emdat_data[[#This Row],[Start Month]],emdat_data[[#This Row],[Start Day]])</f>
        <v>40390</v>
      </c>
      <c r="AG3705">
        <v>2010</v>
      </c>
      <c r="AH3705">
        <v>8</v>
      </c>
      <c r="AJ3705" s="2">
        <f>DATE(emdat_data[[#This Row],[End Year]],emdat_data[[#This Row],[End Month]],emdat_data[[#This Row],[End Day]])</f>
        <v>40390</v>
      </c>
      <c r="AK3705">
        <v>10</v>
      </c>
      <c r="AM3705">
        <v>6425</v>
      </c>
      <c r="AO3705">
        <v>6425</v>
      </c>
      <c r="AV3705">
        <v>74.509444078196097</v>
      </c>
      <c r="AX3705" t="s">
        <v>11135</v>
      </c>
      <c r="AY3705" t="s">
        <v>11136</v>
      </c>
    </row>
    <row r="3706" spans="1:51" hidden="1" x14ac:dyDescent="0.25">
      <c r="A3706" t="s">
        <v>14151</v>
      </c>
      <c r="B3706">
        <v>2010</v>
      </c>
      <c r="C3706">
        <v>447</v>
      </c>
      <c r="E3706" t="s">
        <v>50</v>
      </c>
      <c r="F3706" t="s">
        <v>71</v>
      </c>
      <c r="G3706" t="s">
        <v>72</v>
      </c>
      <c r="H3706" t="s">
        <v>102</v>
      </c>
      <c r="K3706" t="s">
        <v>1020</v>
      </c>
      <c r="L3706" t="s">
        <v>1021</v>
      </c>
      <c r="M3706" t="s">
        <v>204</v>
      </c>
      <c r="N3706" t="s">
        <v>86</v>
      </c>
      <c r="O3706" t="s">
        <v>4989</v>
      </c>
      <c r="P3706" t="s">
        <v>642</v>
      </c>
      <c r="X3706" t="s">
        <v>78</v>
      </c>
      <c r="AA3706" s="1"/>
      <c r="AC3706">
        <v>2010</v>
      </c>
      <c r="AD3706">
        <v>8</v>
      </c>
      <c r="AF3706" s="2">
        <f>DATE(emdat_data[[#This Row],[Start Year]],emdat_data[[#This Row],[Start Month]],emdat_data[[#This Row],[Start Day]])</f>
        <v>40390</v>
      </c>
      <c r="AG3706">
        <v>2010</v>
      </c>
      <c r="AH3706">
        <v>8</v>
      </c>
      <c r="AJ3706" s="2">
        <f>DATE(emdat_data[[#This Row],[End Year]],emdat_data[[#This Row],[End Month]],emdat_data[[#This Row],[End Day]])</f>
        <v>40390</v>
      </c>
      <c r="AK3706">
        <v>117</v>
      </c>
      <c r="AM3706">
        <v>3400</v>
      </c>
      <c r="AO3706">
        <v>3400</v>
      </c>
      <c r="AV3706">
        <v>74.509444078196097</v>
      </c>
      <c r="AW3706" t="s">
        <v>4990</v>
      </c>
      <c r="AY3706" t="s">
        <v>4991</v>
      </c>
    </row>
    <row r="3707" spans="1:51" x14ac:dyDescent="0.25">
      <c r="A3707" t="s">
        <v>15327</v>
      </c>
      <c r="B3707">
        <v>2010</v>
      </c>
      <c r="C3707">
        <v>400</v>
      </c>
      <c r="D3707" t="s">
        <v>15328</v>
      </c>
      <c r="E3707" t="s">
        <v>50</v>
      </c>
      <c r="F3707" t="s">
        <v>119</v>
      </c>
      <c r="G3707" t="s">
        <v>120</v>
      </c>
      <c r="H3707" t="s">
        <v>121</v>
      </c>
      <c r="J3707" t="s">
        <v>294</v>
      </c>
      <c r="K3707" t="s">
        <v>2624</v>
      </c>
      <c r="L3707" t="s">
        <v>2625</v>
      </c>
      <c r="M3707" t="s">
        <v>125</v>
      </c>
      <c r="N3707" t="s">
        <v>76</v>
      </c>
      <c r="T3707" t="s">
        <v>128</v>
      </c>
      <c r="U3707" t="s">
        <v>128</v>
      </c>
      <c r="X3707" t="s">
        <v>129</v>
      </c>
      <c r="AA3707" s="1"/>
      <c r="AC3707">
        <v>2010</v>
      </c>
      <c r="AD3707">
        <v>8</v>
      </c>
      <c r="AF3707" s="2">
        <f>DATE(emdat_data[[#This Row],[Start Year]],emdat_data[[#This Row],[Start Month]],emdat_data[[#This Row],[Start Day]])</f>
        <v>40390</v>
      </c>
      <c r="AG3707">
        <v>2010</v>
      </c>
      <c r="AH3707">
        <v>8</v>
      </c>
      <c r="AJ3707" s="2">
        <f>DATE(emdat_data[[#This Row],[End Year]],emdat_data[[#This Row],[End Month]],emdat_data[[#This Row],[End Day]])</f>
        <v>40390</v>
      </c>
      <c r="AK3707">
        <v>16</v>
      </c>
      <c r="AM3707">
        <v>240</v>
      </c>
      <c r="AO3707">
        <v>240</v>
      </c>
      <c r="AV3707">
        <v>74.509444078196097</v>
      </c>
    </row>
    <row r="3708" spans="1:51" hidden="1" x14ac:dyDescent="0.25">
      <c r="A3708" t="s">
        <v>15500</v>
      </c>
      <c r="B3708">
        <v>2010</v>
      </c>
      <c r="C3708">
        <v>457</v>
      </c>
      <c r="E3708" t="s">
        <v>50</v>
      </c>
      <c r="F3708" t="s">
        <v>71</v>
      </c>
      <c r="G3708" t="s">
        <v>72</v>
      </c>
      <c r="H3708" t="s">
        <v>102</v>
      </c>
      <c r="K3708" t="s">
        <v>2862</v>
      </c>
      <c r="L3708" t="s">
        <v>2863</v>
      </c>
      <c r="M3708" t="s">
        <v>125</v>
      </c>
      <c r="N3708" t="s">
        <v>76</v>
      </c>
      <c r="O3708" t="s">
        <v>15501</v>
      </c>
      <c r="X3708" t="s">
        <v>78</v>
      </c>
      <c r="AA3708" s="1"/>
      <c r="AC3708">
        <v>2010</v>
      </c>
      <c r="AD3708">
        <v>8</v>
      </c>
      <c r="AF3708" s="2">
        <f>DATE(emdat_data[[#This Row],[Start Year]],emdat_data[[#This Row],[Start Month]],emdat_data[[#This Row],[Start Day]])</f>
        <v>40390</v>
      </c>
      <c r="AG3708">
        <v>2010</v>
      </c>
      <c r="AH3708">
        <v>8</v>
      </c>
      <c r="AJ3708" s="2">
        <f>DATE(emdat_data[[#This Row],[End Year]],emdat_data[[#This Row],[End Month]],emdat_data[[#This Row],[End Day]])</f>
        <v>40390</v>
      </c>
      <c r="AM3708">
        <v>234</v>
      </c>
      <c r="AO3708">
        <v>234</v>
      </c>
      <c r="AV3708">
        <v>74.509444078196097</v>
      </c>
      <c r="AW3708" t="s">
        <v>15502</v>
      </c>
      <c r="AX3708" t="s">
        <v>15503</v>
      </c>
      <c r="AY3708" t="s">
        <v>15504</v>
      </c>
    </row>
    <row r="3709" spans="1:51" x14ac:dyDescent="0.25">
      <c r="A3709" t="s">
        <v>15532</v>
      </c>
      <c r="B3709">
        <v>2010</v>
      </c>
      <c r="C3709">
        <v>386</v>
      </c>
      <c r="E3709" t="s">
        <v>50</v>
      </c>
      <c r="F3709" t="s">
        <v>119</v>
      </c>
      <c r="G3709" t="s">
        <v>120</v>
      </c>
      <c r="H3709" t="s">
        <v>301</v>
      </c>
      <c r="J3709" t="s">
        <v>843</v>
      </c>
      <c r="K3709" t="s">
        <v>2562</v>
      </c>
      <c r="L3709" t="s">
        <v>2563</v>
      </c>
      <c r="M3709" t="s">
        <v>173</v>
      </c>
      <c r="N3709" t="s">
        <v>57</v>
      </c>
      <c r="O3709" t="s">
        <v>15533</v>
      </c>
      <c r="T3709" t="s">
        <v>128</v>
      </c>
      <c r="U3709" t="s">
        <v>128</v>
      </c>
      <c r="X3709" t="s">
        <v>129</v>
      </c>
      <c r="AA3709" s="1"/>
      <c r="AC3709">
        <v>2010</v>
      </c>
      <c r="AD3709">
        <v>8</v>
      </c>
      <c r="AF3709" s="2">
        <f>DATE(emdat_data[[#This Row],[Start Year]],emdat_data[[#This Row],[Start Month]],emdat_data[[#This Row],[Start Day]])</f>
        <v>40390</v>
      </c>
      <c r="AG3709">
        <v>2010</v>
      </c>
      <c r="AH3709">
        <v>8</v>
      </c>
      <c r="AI3709">
        <v>10</v>
      </c>
      <c r="AJ3709" s="2">
        <f>DATE(emdat_data[[#This Row],[End Year]],emdat_data[[#This Row],[End Month]],emdat_data[[#This Row],[End Day]])</f>
        <v>40400</v>
      </c>
      <c r="AK3709">
        <v>2</v>
      </c>
      <c r="AM3709">
        <v>880</v>
      </c>
      <c r="AO3709">
        <v>880</v>
      </c>
      <c r="AV3709">
        <v>74.509444078196097</v>
      </c>
    </row>
    <row r="3710" spans="1:51" hidden="1" x14ac:dyDescent="0.25">
      <c r="A3710" t="s">
        <v>15322</v>
      </c>
      <c r="B3710">
        <v>2010</v>
      </c>
      <c r="C3710">
        <v>379</v>
      </c>
      <c r="E3710" t="s">
        <v>50</v>
      </c>
      <c r="F3710" t="s">
        <v>71</v>
      </c>
      <c r="G3710" t="s">
        <v>72</v>
      </c>
      <c r="H3710" t="s">
        <v>102</v>
      </c>
      <c r="K3710" t="s">
        <v>2624</v>
      </c>
      <c r="L3710" t="s">
        <v>2625</v>
      </c>
      <c r="M3710" t="s">
        <v>125</v>
      </c>
      <c r="N3710" t="s">
        <v>76</v>
      </c>
      <c r="O3710" t="s">
        <v>15323</v>
      </c>
      <c r="P3710" t="s">
        <v>4129</v>
      </c>
      <c r="V3710">
        <v>32</v>
      </c>
      <c r="W3710">
        <v>619100</v>
      </c>
      <c r="X3710" t="s">
        <v>78</v>
      </c>
      <c r="Y3710">
        <v>136</v>
      </c>
      <c r="Z3710">
        <v>14</v>
      </c>
      <c r="AA3710" s="1"/>
      <c r="AB3710" t="s">
        <v>5692</v>
      </c>
      <c r="AC3710">
        <v>2010</v>
      </c>
      <c r="AD3710">
        <v>8</v>
      </c>
      <c r="AE3710">
        <v>1</v>
      </c>
      <c r="AF3710" s="2">
        <f>DATE(emdat_data[[#This Row],[Start Year]],emdat_data[[#This Row],[Start Month]],emdat_data[[#This Row],[Start Day]])</f>
        <v>40391</v>
      </c>
      <c r="AG3710">
        <v>2010</v>
      </c>
      <c r="AH3710">
        <v>8</v>
      </c>
      <c r="AI3710">
        <v>11</v>
      </c>
      <c r="AJ3710" s="2">
        <f>DATE(emdat_data[[#This Row],[End Year]],emdat_data[[#This Row],[End Month]],emdat_data[[#This Row],[End Day]])</f>
        <v>40401</v>
      </c>
      <c r="AK3710">
        <v>3</v>
      </c>
      <c r="AM3710">
        <v>226611</v>
      </c>
      <c r="AO3710">
        <v>226611</v>
      </c>
      <c r="AV3710">
        <v>74.509444078196097</v>
      </c>
      <c r="AW3710" t="s">
        <v>15324</v>
      </c>
      <c r="AX3710" t="s">
        <v>15325</v>
      </c>
      <c r="AY3710" t="s">
        <v>15326</v>
      </c>
    </row>
    <row r="3711" spans="1:51" hidden="1" x14ac:dyDescent="0.25">
      <c r="A3711" t="s">
        <v>13668</v>
      </c>
      <c r="B3711">
        <v>2010</v>
      </c>
      <c r="C3711">
        <v>373</v>
      </c>
      <c r="E3711" t="s">
        <v>50</v>
      </c>
      <c r="F3711" t="s">
        <v>71</v>
      </c>
      <c r="G3711" t="s">
        <v>72</v>
      </c>
      <c r="H3711" t="s">
        <v>170</v>
      </c>
      <c r="K3711" t="s">
        <v>226</v>
      </c>
      <c r="L3711" t="s">
        <v>227</v>
      </c>
      <c r="M3711" t="s">
        <v>56</v>
      </c>
      <c r="N3711" t="s">
        <v>57</v>
      </c>
      <c r="O3711" t="s">
        <v>13669</v>
      </c>
      <c r="P3711" t="s">
        <v>642</v>
      </c>
      <c r="Q3711" t="s">
        <v>176</v>
      </c>
      <c r="S3711" t="s">
        <v>127</v>
      </c>
      <c r="W3711">
        <v>145000</v>
      </c>
      <c r="X3711" t="s">
        <v>78</v>
      </c>
      <c r="Y3711">
        <v>3353</v>
      </c>
      <c r="Z3711">
        <v>7612</v>
      </c>
      <c r="AA3711" s="1"/>
      <c r="AC3711">
        <v>2010</v>
      </c>
      <c r="AD3711">
        <v>8</v>
      </c>
      <c r="AE3711">
        <v>6</v>
      </c>
      <c r="AF3711" s="2">
        <f>DATE(emdat_data[[#This Row],[Start Year]],emdat_data[[#This Row],[Start Month]],emdat_data[[#This Row],[Start Day]])</f>
        <v>40396</v>
      </c>
      <c r="AG3711">
        <v>2010</v>
      </c>
      <c r="AH3711">
        <v>8</v>
      </c>
      <c r="AI3711">
        <v>8</v>
      </c>
      <c r="AJ3711" s="2">
        <f>DATE(emdat_data[[#This Row],[End Year]],emdat_data[[#This Row],[End Month]],emdat_data[[#This Row],[End Day]])</f>
        <v>40398</v>
      </c>
      <c r="AK3711">
        <v>196</v>
      </c>
      <c r="AL3711">
        <v>225</v>
      </c>
      <c r="AM3711">
        <v>12500</v>
      </c>
      <c r="AO3711">
        <v>12725</v>
      </c>
      <c r="AV3711">
        <v>74.509444078196097</v>
      </c>
      <c r="AX3711" t="s">
        <v>13670</v>
      </c>
      <c r="AY3711" t="s">
        <v>2481</v>
      </c>
    </row>
    <row r="3712" spans="1:51" hidden="1" x14ac:dyDescent="0.25">
      <c r="A3712" t="s">
        <v>16027</v>
      </c>
      <c r="B3712">
        <v>2010</v>
      </c>
      <c r="C3712">
        <v>414</v>
      </c>
      <c r="E3712" t="s">
        <v>50</v>
      </c>
      <c r="F3712" t="s">
        <v>350</v>
      </c>
      <c r="G3712" t="s">
        <v>477</v>
      </c>
      <c r="H3712" t="s">
        <v>503</v>
      </c>
      <c r="K3712" t="s">
        <v>3130</v>
      </c>
      <c r="L3712" t="s">
        <v>3131</v>
      </c>
      <c r="M3712" t="s">
        <v>75</v>
      </c>
      <c r="N3712" t="s">
        <v>76</v>
      </c>
      <c r="O3712" t="s">
        <v>16028</v>
      </c>
      <c r="X3712" t="s">
        <v>78</v>
      </c>
      <c r="AA3712" s="1"/>
      <c r="AC3712">
        <v>2010</v>
      </c>
      <c r="AD3712">
        <v>8</v>
      </c>
      <c r="AE3712">
        <v>6</v>
      </c>
      <c r="AF3712" s="2">
        <f>DATE(emdat_data[[#This Row],[Start Year]],emdat_data[[#This Row],[Start Month]],emdat_data[[#This Row],[Start Day]])</f>
        <v>40396</v>
      </c>
      <c r="AG3712">
        <v>2010</v>
      </c>
      <c r="AH3712">
        <v>8</v>
      </c>
      <c r="AI3712">
        <v>20</v>
      </c>
      <c r="AJ3712" s="2">
        <f>DATE(emdat_data[[#This Row],[End Year]],emdat_data[[#This Row],[End Month]],emdat_data[[#This Row],[End Day]])</f>
        <v>40410</v>
      </c>
      <c r="AK3712">
        <v>8</v>
      </c>
      <c r="AN3712">
        <v>2770</v>
      </c>
      <c r="AO3712">
        <v>2770</v>
      </c>
      <c r="AV3712">
        <v>74.509444078196097</v>
      </c>
      <c r="AX3712" t="s">
        <v>8958</v>
      </c>
      <c r="AY3712" t="s">
        <v>8959</v>
      </c>
    </row>
    <row r="3713" spans="1:51" hidden="1" x14ac:dyDescent="0.25">
      <c r="A3713" t="s">
        <v>13720</v>
      </c>
      <c r="B3713">
        <v>2010</v>
      </c>
      <c r="C3713">
        <v>380</v>
      </c>
      <c r="E3713" t="s">
        <v>50</v>
      </c>
      <c r="F3713" t="s">
        <v>71</v>
      </c>
      <c r="G3713" t="s">
        <v>72</v>
      </c>
      <c r="H3713" t="s">
        <v>170</v>
      </c>
      <c r="K3713" t="s">
        <v>1200</v>
      </c>
      <c r="L3713" t="s">
        <v>1201</v>
      </c>
      <c r="M3713" t="s">
        <v>189</v>
      </c>
      <c r="N3713" t="s">
        <v>190</v>
      </c>
      <c r="O3713" t="s">
        <v>13721</v>
      </c>
      <c r="Q3713" t="s">
        <v>72</v>
      </c>
      <c r="X3713" t="s">
        <v>78</v>
      </c>
      <c r="AA3713" s="1"/>
      <c r="AC3713">
        <v>2010</v>
      </c>
      <c r="AD3713">
        <v>8</v>
      </c>
      <c r="AE3713">
        <v>7</v>
      </c>
      <c r="AF3713" s="2">
        <f>DATE(emdat_data[[#This Row],[Start Year]],emdat_data[[#This Row],[Start Month]],emdat_data[[#This Row],[Start Day]])</f>
        <v>40397</v>
      </c>
      <c r="AG3713">
        <v>2010</v>
      </c>
      <c r="AH3713">
        <v>8</v>
      </c>
      <c r="AI3713">
        <v>7</v>
      </c>
      <c r="AJ3713" s="2">
        <f>DATE(emdat_data[[#This Row],[End Year]],emdat_data[[#This Row],[End Month]],emdat_data[[#This Row],[End Day]])</f>
        <v>40397</v>
      </c>
      <c r="AK3713">
        <v>3</v>
      </c>
      <c r="AV3713">
        <v>74.509444078196097</v>
      </c>
      <c r="AW3713" t="s">
        <v>13722</v>
      </c>
      <c r="AX3713" t="s">
        <v>13723</v>
      </c>
      <c r="AY3713" t="s">
        <v>13724</v>
      </c>
    </row>
    <row r="3714" spans="1:51" hidden="1" x14ac:dyDescent="0.25">
      <c r="A3714" t="s">
        <v>13972</v>
      </c>
      <c r="B3714">
        <v>2010</v>
      </c>
      <c r="C3714">
        <v>377</v>
      </c>
      <c r="E3714" t="s">
        <v>50</v>
      </c>
      <c r="F3714" t="s">
        <v>71</v>
      </c>
      <c r="G3714" t="s">
        <v>217</v>
      </c>
      <c r="H3714" t="s">
        <v>217</v>
      </c>
      <c r="K3714" t="s">
        <v>159</v>
      </c>
      <c r="L3714" t="s">
        <v>160</v>
      </c>
      <c r="M3714" t="s">
        <v>161</v>
      </c>
      <c r="N3714" t="s">
        <v>57</v>
      </c>
      <c r="O3714" t="s">
        <v>13973</v>
      </c>
      <c r="P3714" t="s">
        <v>642</v>
      </c>
      <c r="S3714" t="s">
        <v>127</v>
      </c>
      <c r="AA3714" s="1"/>
      <c r="AC3714">
        <v>2010</v>
      </c>
      <c r="AD3714">
        <v>8</v>
      </c>
      <c r="AE3714">
        <v>7</v>
      </c>
      <c r="AF3714" s="2">
        <f>DATE(emdat_data[[#This Row],[Start Year]],emdat_data[[#This Row],[Start Month]],emdat_data[[#This Row],[Start Day]])</f>
        <v>40397</v>
      </c>
      <c r="AG3714">
        <v>2010</v>
      </c>
      <c r="AH3714">
        <v>8</v>
      </c>
      <c r="AI3714">
        <v>8</v>
      </c>
      <c r="AJ3714" s="2">
        <f>DATE(emdat_data[[#This Row],[End Year]],emdat_data[[#This Row],[End Month]],emdat_data[[#This Row],[End Day]])</f>
        <v>40398</v>
      </c>
      <c r="AK3714">
        <v>1765</v>
      </c>
      <c r="AL3714">
        <v>200</v>
      </c>
      <c r="AM3714">
        <v>47000</v>
      </c>
      <c r="AO3714">
        <v>47200</v>
      </c>
      <c r="AR3714">
        <v>3000</v>
      </c>
      <c r="AS3714">
        <v>4026</v>
      </c>
      <c r="AT3714">
        <v>759000</v>
      </c>
      <c r="AU3714">
        <v>1018663</v>
      </c>
      <c r="AV3714">
        <v>74.509444078196097</v>
      </c>
      <c r="AX3714" t="s">
        <v>7943</v>
      </c>
      <c r="AY3714" t="s">
        <v>7944</v>
      </c>
    </row>
    <row r="3715" spans="1:51" hidden="1" x14ac:dyDescent="0.25">
      <c r="A3715" t="s">
        <v>15132</v>
      </c>
      <c r="B3715">
        <v>2010</v>
      </c>
      <c r="C3715">
        <v>380</v>
      </c>
      <c r="E3715" t="s">
        <v>50</v>
      </c>
      <c r="F3715" t="s">
        <v>71</v>
      </c>
      <c r="G3715" t="s">
        <v>72</v>
      </c>
      <c r="H3715" t="s">
        <v>170</v>
      </c>
      <c r="K3715" t="s">
        <v>2770</v>
      </c>
      <c r="L3715" t="s">
        <v>2771</v>
      </c>
      <c r="M3715" t="s">
        <v>211</v>
      </c>
      <c r="N3715" t="s">
        <v>190</v>
      </c>
      <c r="O3715" t="s">
        <v>15133</v>
      </c>
      <c r="Q3715" t="s">
        <v>653</v>
      </c>
      <c r="X3715" t="s">
        <v>78</v>
      </c>
      <c r="AA3715" s="1"/>
      <c r="AC3715">
        <v>2010</v>
      </c>
      <c r="AD3715">
        <v>8</v>
      </c>
      <c r="AE3715">
        <v>7</v>
      </c>
      <c r="AF3715" s="2">
        <f>DATE(emdat_data[[#This Row],[Start Year]],emdat_data[[#This Row],[Start Month]],emdat_data[[#This Row],[Start Day]])</f>
        <v>40397</v>
      </c>
      <c r="AG3715">
        <v>2010</v>
      </c>
      <c r="AH3715">
        <v>8</v>
      </c>
      <c r="AI3715">
        <v>8</v>
      </c>
      <c r="AJ3715" s="2">
        <f>DATE(emdat_data[[#This Row],[End Year]],emdat_data[[#This Row],[End Month]],emdat_data[[#This Row],[End Day]])</f>
        <v>40398</v>
      </c>
      <c r="AK3715">
        <v>3</v>
      </c>
      <c r="AM3715">
        <v>700</v>
      </c>
      <c r="AO3715">
        <v>700</v>
      </c>
      <c r="AV3715">
        <v>74.509444078196097</v>
      </c>
      <c r="AX3715" t="s">
        <v>15134</v>
      </c>
      <c r="AY3715" t="s">
        <v>15135</v>
      </c>
    </row>
    <row r="3716" spans="1:51" hidden="1" x14ac:dyDescent="0.25">
      <c r="A3716" t="s">
        <v>14013</v>
      </c>
      <c r="B3716">
        <v>2010</v>
      </c>
      <c r="C3716">
        <v>401</v>
      </c>
      <c r="E3716" t="s">
        <v>50</v>
      </c>
      <c r="F3716" t="s">
        <v>71</v>
      </c>
      <c r="G3716" t="s">
        <v>72</v>
      </c>
      <c r="H3716" t="s">
        <v>102</v>
      </c>
      <c r="K3716" t="s">
        <v>1159</v>
      </c>
      <c r="L3716" t="s">
        <v>1160</v>
      </c>
      <c r="M3716" t="s">
        <v>85</v>
      </c>
      <c r="N3716" t="s">
        <v>86</v>
      </c>
      <c r="O3716" t="s">
        <v>14014</v>
      </c>
      <c r="P3716" t="s">
        <v>642</v>
      </c>
      <c r="X3716" t="s">
        <v>78</v>
      </c>
      <c r="AA3716" s="1"/>
      <c r="AC3716">
        <v>2010</v>
      </c>
      <c r="AD3716">
        <v>8</v>
      </c>
      <c r="AE3716">
        <v>9</v>
      </c>
      <c r="AF3716" s="2">
        <f>DATE(emdat_data[[#This Row],[Start Year]],emdat_data[[#This Row],[Start Month]],emdat_data[[#This Row],[Start Day]])</f>
        <v>40399</v>
      </c>
      <c r="AG3716">
        <v>2010</v>
      </c>
      <c r="AH3716">
        <v>8</v>
      </c>
      <c r="AI3716">
        <v>13</v>
      </c>
      <c r="AJ3716" s="2">
        <f>DATE(emdat_data[[#This Row],[End Year]],emdat_data[[#This Row],[End Month]],emdat_data[[#This Row],[End Day]])</f>
        <v>40403</v>
      </c>
      <c r="AM3716">
        <v>800</v>
      </c>
      <c r="AO3716">
        <v>800</v>
      </c>
      <c r="AV3716">
        <v>74.509444078196097</v>
      </c>
      <c r="AX3716" t="s">
        <v>14015</v>
      </c>
      <c r="AY3716" t="s">
        <v>14016</v>
      </c>
    </row>
    <row r="3717" spans="1:51" hidden="1" x14ac:dyDescent="0.25">
      <c r="A3717" t="s">
        <v>15218</v>
      </c>
      <c r="B3717">
        <v>2010</v>
      </c>
      <c r="C3717">
        <v>383</v>
      </c>
      <c r="D3717" t="s">
        <v>15219</v>
      </c>
      <c r="E3717" t="s">
        <v>50</v>
      </c>
      <c r="F3717" t="s">
        <v>63</v>
      </c>
      <c r="G3717" t="s">
        <v>82</v>
      </c>
      <c r="H3717" t="s">
        <v>98</v>
      </c>
      <c r="J3717" t="s">
        <v>15220</v>
      </c>
      <c r="K3717" t="s">
        <v>364</v>
      </c>
      <c r="L3717" t="s">
        <v>365</v>
      </c>
      <c r="M3717" t="s">
        <v>173</v>
      </c>
      <c r="N3717" t="s">
        <v>57</v>
      </c>
      <c r="O3717" t="s">
        <v>15221</v>
      </c>
      <c r="Q3717" t="s">
        <v>360</v>
      </c>
      <c r="W3717">
        <v>95</v>
      </c>
      <c r="X3717" t="s">
        <v>88</v>
      </c>
      <c r="AA3717" s="1"/>
      <c r="AC3717">
        <v>2010</v>
      </c>
      <c r="AD3717">
        <v>8</v>
      </c>
      <c r="AE3717">
        <v>9</v>
      </c>
      <c r="AF3717" s="2">
        <f>DATE(emdat_data[[#This Row],[Start Year]],emdat_data[[#This Row],[Start Month]],emdat_data[[#This Row],[Start Day]])</f>
        <v>40399</v>
      </c>
      <c r="AG3717">
        <v>2010</v>
      </c>
      <c r="AH3717">
        <v>8</v>
      </c>
      <c r="AI3717">
        <v>9</v>
      </c>
      <c r="AJ3717" s="2">
        <f>DATE(emdat_data[[#This Row],[End Year]],emdat_data[[#This Row],[End Month]],emdat_data[[#This Row],[End Day]])</f>
        <v>40399</v>
      </c>
      <c r="AK3717">
        <v>31</v>
      </c>
      <c r="AM3717">
        <v>1045</v>
      </c>
      <c r="AO3717">
        <v>1045</v>
      </c>
      <c r="AV3717">
        <v>74.509444078196097</v>
      </c>
      <c r="AW3717" t="s">
        <v>15222</v>
      </c>
      <c r="AX3717" t="s">
        <v>15223</v>
      </c>
      <c r="AY3717" t="s">
        <v>15224</v>
      </c>
    </row>
    <row r="3718" spans="1:51" hidden="1" x14ac:dyDescent="0.25">
      <c r="A3718" t="s">
        <v>15505</v>
      </c>
      <c r="B3718">
        <v>2010</v>
      </c>
      <c r="C3718">
        <v>389</v>
      </c>
      <c r="E3718" t="s">
        <v>50</v>
      </c>
      <c r="F3718" t="s">
        <v>71</v>
      </c>
      <c r="G3718" t="s">
        <v>217</v>
      </c>
      <c r="H3718" t="s">
        <v>217</v>
      </c>
      <c r="K3718" t="s">
        <v>2862</v>
      </c>
      <c r="L3718" t="s">
        <v>2863</v>
      </c>
      <c r="M3718" t="s">
        <v>125</v>
      </c>
      <c r="N3718" t="s">
        <v>76</v>
      </c>
      <c r="O3718" t="s">
        <v>15506</v>
      </c>
      <c r="AA3718" s="1"/>
      <c r="AC3718">
        <v>2010</v>
      </c>
      <c r="AD3718">
        <v>8</v>
      </c>
      <c r="AE3718">
        <v>9</v>
      </c>
      <c r="AF3718" s="2">
        <f>DATE(emdat_data[[#This Row],[Start Year]],emdat_data[[#This Row],[Start Month]],emdat_data[[#This Row],[Start Day]])</f>
        <v>40399</v>
      </c>
      <c r="AG3718">
        <v>2010</v>
      </c>
      <c r="AH3718">
        <v>8</v>
      </c>
      <c r="AI3718">
        <v>9</v>
      </c>
      <c r="AJ3718" s="2">
        <f>DATE(emdat_data[[#This Row],[End Year]],emdat_data[[#This Row],[End Month]],emdat_data[[#This Row],[End Day]])</f>
        <v>40399</v>
      </c>
      <c r="AK3718">
        <v>16</v>
      </c>
      <c r="AL3718">
        <v>5</v>
      </c>
      <c r="AO3718">
        <v>5</v>
      </c>
      <c r="AV3718">
        <v>74.509444078196097</v>
      </c>
      <c r="AX3718" t="s">
        <v>12052</v>
      </c>
      <c r="AY3718" t="s">
        <v>12053</v>
      </c>
    </row>
    <row r="3719" spans="1:51" hidden="1" x14ac:dyDescent="0.25">
      <c r="A3719" t="s">
        <v>15286</v>
      </c>
      <c r="B3719">
        <v>2010</v>
      </c>
      <c r="C3719">
        <v>456</v>
      </c>
      <c r="D3719" t="s">
        <v>15287</v>
      </c>
      <c r="E3719" t="s">
        <v>50</v>
      </c>
      <c r="F3719" t="s">
        <v>71</v>
      </c>
      <c r="G3719" t="s">
        <v>72</v>
      </c>
      <c r="H3719" t="s">
        <v>102</v>
      </c>
      <c r="K3719" t="s">
        <v>1037</v>
      </c>
      <c r="L3719" t="s">
        <v>1038</v>
      </c>
      <c r="M3719" t="s">
        <v>125</v>
      </c>
      <c r="N3719" t="s">
        <v>76</v>
      </c>
      <c r="O3719" t="s">
        <v>15288</v>
      </c>
      <c r="P3719" t="s">
        <v>642</v>
      </c>
      <c r="X3719" t="s">
        <v>78</v>
      </c>
      <c r="AA3719" s="1"/>
      <c r="AC3719">
        <v>2010</v>
      </c>
      <c r="AD3719">
        <v>8</v>
      </c>
      <c r="AE3719">
        <v>11</v>
      </c>
      <c r="AF3719" s="2">
        <f>DATE(emdat_data[[#This Row],[Start Year]],emdat_data[[#This Row],[Start Month]],emdat_data[[#This Row],[Start Day]])</f>
        <v>40401</v>
      </c>
      <c r="AG3719">
        <v>2010</v>
      </c>
      <c r="AH3719">
        <v>8</v>
      </c>
      <c r="AI3719">
        <v>12</v>
      </c>
      <c r="AJ3719" s="2">
        <f>DATE(emdat_data[[#This Row],[End Year]],emdat_data[[#This Row],[End Month]],emdat_data[[#This Row],[End Day]])</f>
        <v>40402</v>
      </c>
      <c r="AM3719">
        <v>16000</v>
      </c>
      <c r="AO3719">
        <v>16000</v>
      </c>
      <c r="AV3719">
        <v>74.509444078196097</v>
      </c>
      <c r="AX3719" t="s">
        <v>15289</v>
      </c>
      <c r="AY3719" t="s">
        <v>15290</v>
      </c>
    </row>
    <row r="3720" spans="1:51" hidden="1" x14ac:dyDescent="0.25">
      <c r="A3720" t="s">
        <v>15490</v>
      </c>
      <c r="B3720">
        <v>2010</v>
      </c>
      <c r="C3720">
        <v>420</v>
      </c>
      <c r="D3720" t="s">
        <v>15491</v>
      </c>
      <c r="E3720" t="s">
        <v>50</v>
      </c>
      <c r="F3720" t="s">
        <v>71</v>
      </c>
      <c r="G3720" t="s">
        <v>72</v>
      </c>
      <c r="H3720" t="s">
        <v>102</v>
      </c>
      <c r="K3720" t="s">
        <v>3235</v>
      </c>
      <c r="L3720" t="s">
        <v>3236</v>
      </c>
      <c r="M3720" t="s">
        <v>125</v>
      </c>
      <c r="N3720" t="s">
        <v>76</v>
      </c>
      <c r="O3720" t="s">
        <v>15492</v>
      </c>
      <c r="P3720" t="s">
        <v>642</v>
      </c>
      <c r="X3720" t="s">
        <v>78</v>
      </c>
      <c r="AA3720" s="1"/>
      <c r="AC3720">
        <v>2010</v>
      </c>
      <c r="AD3720">
        <v>8</v>
      </c>
      <c r="AE3720">
        <v>12</v>
      </c>
      <c r="AF3720" s="2">
        <f>DATE(emdat_data[[#This Row],[Start Year]],emdat_data[[#This Row],[Start Month]],emdat_data[[#This Row],[Start Day]])</f>
        <v>40402</v>
      </c>
      <c r="AG3720">
        <v>2010</v>
      </c>
      <c r="AH3720">
        <v>8</v>
      </c>
      <c r="AI3720">
        <v>23</v>
      </c>
      <c r="AJ3720" s="2">
        <f>DATE(emdat_data[[#This Row],[End Year]],emdat_data[[#This Row],[End Month]],emdat_data[[#This Row],[End Day]])</f>
        <v>40413</v>
      </c>
      <c r="AK3720">
        <v>2</v>
      </c>
      <c r="AL3720">
        <v>9</v>
      </c>
      <c r="AM3720">
        <v>22116</v>
      </c>
      <c r="AO3720">
        <v>22125</v>
      </c>
      <c r="AV3720">
        <v>74.509444078196097</v>
      </c>
      <c r="AX3720" t="s">
        <v>15493</v>
      </c>
      <c r="AY3720" t="s">
        <v>15494</v>
      </c>
    </row>
    <row r="3721" spans="1:51" hidden="1" x14ac:dyDescent="0.25">
      <c r="A3721" t="s">
        <v>13952</v>
      </c>
      <c r="B3721">
        <v>2010</v>
      </c>
      <c r="C3721">
        <v>405</v>
      </c>
      <c r="E3721" t="s">
        <v>50</v>
      </c>
      <c r="F3721" t="s">
        <v>71</v>
      </c>
      <c r="G3721" t="s">
        <v>72</v>
      </c>
      <c r="H3721" t="s">
        <v>102</v>
      </c>
      <c r="K3721" t="s">
        <v>159</v>
      </c>
      <c r="L3721" t="s">
        <v>160</v>
      </c>
      <c r="M3721" t="s">
        <v>161</v>
      </c>
      <c r="N3721" t="s">
        <v>57</v>
      </c>
      <c r="O3721" t="s">
        <v>13953</v>
      </c>
      <c r="P3721" t="s">
        <v>2496</v>
      </c>
      <c r="X3721" t="s">
        <v>78</v>
      </c>
      <c r="AA3721" s="1"/>
      <c r="AC3721">
        <v>2010</v>
      </c>
      <c r="AD3721">
        <v>8</v>
      </c>
      <c r="AE3721">
        <v>13</v>
      </c>
      <c r="AF3721" s="2">
        <f>DATE(emdat_data[[#This Row],[Start Year]],emdat_data[[#This Row],[Start Month]],emdat_data[[#This Row],[Start Day]])</f>
        <v>40403</v>
      </c>
      <c r="AG3721">
        <v>2010</v>
      </c>
      <c r="AH3721">
        <v>8</v>
      </c>
      <c r="AI3721">
        <v>16</v>
      </c>
      <c r="AJ3721" s="2">
        <f>DATE(emdat_data[[#This Row],[End Year]],emdat_data[[#This Row],[End Month]],emdat_data[[#This Row],[End Day]])</f>
        <v>40406</v>
      </c>
      <c r="AK3721">
        <v>59</v>
      </c>
      <c r="AV3721">
        <v>74.509444078196097</v>
      </c>
      <c r="AX3721" t="s">
        <v>13954</v>
      </c>
      <c r="AY3721" t="s">
        <v>13955</v>
      </c>
    </row>
    <row r="3722" spans="1:51" hidden="1" x14ac:dyDescent="0.25">
      <c r="A3722" t="s">
        <v>13974</v>
      </c>
      <c r="B3722">
        <v>2010</v>
      </c>
      <c r="C3722">
        <v>394</v>
      </c>
      <c r="E3722" t="s">
        <v>50</v>
      </c>
      <c r="F3722" t="s">
        <v>71</v>
      </c>
      <c r="G3722" t="s">
        <v>217</v>
      </c>
      <c r="H3722" t="s">
        <v>217</v>
      </c>
      <c r="K3722" t="s">
        <v>159</v>
      </c>
      <c r="L3722" t="s">
        <v>160</v>
      </c>
      <c r="M3722" t="s">
        <v>161</v>
      </c>
      <c r="N3722" t="s">
        <v>57</v>
      </c>
      <c r="O3722" t="s">
        <v>13975</v>
      </c>
      <c r="AA3722" s="1"/>
      <c r="AC3722">
        <v>2010</v>
      </c>
      <c r="AD3722">
        <v>8</v>
      </c>
      <c r="AE3722">
        <v>14</v>
      </c>
      <c r="AF3722" s="2">
        <f>DATE(emdat_data[[#This Row],[Start Year]],emdat_data[[#This Row],[Start Month]],emdat_data[[#This Row],[Start Day]])</f>
        <v>40404</v>
      </c>
      <c r="AG3722">
        <v>2010</v>
      </c>
      <c r="AH3722">
        <v>8</v>
      </c>
      <c r="AI3722">
        <v>14</v>
      </c>
      <c r="AJ3722" s="2">
        <f>DATE(emdat_data[[#This Row],[End Year]],emdat_data[[#This Row],[End Month]],emdat_data[[#This Row],[End Day]])</f>
        <v>40404</v>
      </c>
      <c r="AK3722">
        <v>32</v>
      </c>
      <c r="AM3722">
        <v>500</v>
      </c>
      <c r="AO3722">
        <v>500</v>
      </c>
      <c r="AV3722">
        <v>74.509444078196097</v>
      </c>
      <c r="AX3722" t="s">
        <v>13976</v>
      </c>
      <c r="AY3722" t="s">
        <v>13977</v>
      </c>
    </row>
    <row r="3723" spans="1:51" hidden="1" x14ac:dyDescent="0.25">
      <c r="A3723" t="s">
        <v>15397</v>
      </c>
      <c r="B3723">
        <v>2010</v>
      </c>
      <c r="C3723">
        <v>398</v>
      </c>
      <c r="E3723" t="s">
        <v>50</v>
      </c>
      <c r="F3723" t="s">
        <v>71</v>
      </c>
      <c r="G3723" t="s">
        <v>72</v>
      </c>
      <c r="H3723" t="s">
        <v>170</v>
      </c>
      <c r="K3723" t="s">
        <v>364</v>
      </c>
      <c r="L3723" t="s">
        <v>365</v>
      </c>
      <c r="M3723" t="s">
        <v>173</v>
      </c>
      <c r="N3723" t="s">
        <v>57</v>
      </c>
      <c r="O3723" t="s">
        <v>15398</v>
      </c>
      <c r="X3723" t="s">
        <v>78</v>
      </c>
      <c r="AA3723" s="1"/>
      <c r="AC3723">
        <v>2010</v>
      </c>
      <c r="AD3723">
        <v>8</v>
      </c>
      <c r="AE3723">
        <v>15</v>
      </c>
      <c r="AF3723" s="2">
        <f>DATE(emdat_data[[#This Row],[Start Year]],emdat_data[[#This Row],[Start Month]],emdat_data[[#This Row],[Start Day]])</f>
        <v>40405</v>
      </c>
      <c r="AG3723">
        <v>2010</v>
      </c>
      <c r="AH3723">
        <v>8</v>
      </c>
      <c r="AI3723">
        <v>15</v>
      </c>
      <c r="AJ3723" s="2">
        <f>DATE(emdat_data[[#This Row],[End Year]],emdat_data[[#This Row],[End Month]],emdat_data[[#This Row],[End Day]])</f>
        <v>40405</v>
      </c>
      <c r="AM3723">
        <v>505</v>
      </c>
      <c r="AO3723">
        <v>505</v>
      </c>
      <c r="AV3723">
        <v>74.509444078196097</v>
      </c>
      <c r="AX3723" t="s">
        <v>2750</v>
      </c>
      <c r="AY3723" t="s">
        <v>2751</v>
      </c>
    </row>
    <row r="3724" spans="1:51" hidden="1" x14ac:dyDescent="0.25">
      <c r="A3724" t="s">
        <v>15516</v>
      </c>
      <c r="B3724">
        <v>2010</v>
      </c>
      <c r="C3724">
        <v>300</v>
      </c>
      <c r="E3724" t="s">
        <v>50</v>
      </c>
      <c r="F3724" t="s">
        <v>71</v>
      </c>
      <c r="G3724" t="s">
        <v>72</v>
      </c>
      <c r="H3724" t="s">
        <v>102</v>
      </c>
      <c r="K3724" t="s">
        <v>2618</v>
      </c>
      <c r="L3724" t="s">
        <v>2619</v>
      </c>
      <c r="M3724" t="s">
        <v>75</v>
      </c>
      <c r="N3724" t="s">
        <v>76</v>
      </c>
      <c r="O3724" t="s">
        <v>15517</v>
      </c>
      <c r="P3724" t="s">
        <v>642</v>
      </c>
      <c r="W3724">
        <v>38021</v>
      </c>
      <c r="X3724" t="s">
        <v>78</v>
      </c>
      <c r="Y3724">
        <v>11385</v>
      </c>
      <c r="Z3724">
        <v>1463</v>
      </c>
      <c r="AA3724" s="1"/>
      <c r="AC3724">
        <v>2010</v>
      </c>
      <c r="AD3724">
        <v>8</v>
      </c>
      <c r="AE3724">
        <v>15</v>
      </c>
      <c r="AF3724" s="2">
        <f>DATE(emdat_data[[#This Row],[Start Year]],emdat_data[[#This Row],[Start Month]],emdat_data[[#This Row],[Start Day]])</f>
        <v>40405</v>
      </c>
      <c r="AG3724">
        <v>2010</v>
      </c>
      <c r="AH3724">
        <v>9</v>
      </c>
      <c r="AI3724">
        <v>17</v>
      </c>
      <c r="AJ3724" s="2">
        <f>DATE(emdat_data[[#This Row],[End Year]],emdat_data[[#This Row],[End Month]],emdat_data[[#This Row],[End Day]])</f>
        <v>40438</v>
      </c>
      <c r="AK3724">
        <v>24</v>
      </c>
      <c r="AM3724">
        <v>144579</v>
      </c>
      <c r="AO3724">
        <v>144579</v>
      </c>
      <c r="AV3724">
        <v>74.509444078196097</v>
      </c>
      <c r="AW3724" t="s">
        <v>15518</v>
      </c>
      <c r="AY3724" t="s">
        <v>15519</v>
      </c>
    </row>
    <row r="3725" spans="1:51" hidden="1" x14ac:dyDescent="0.25">
      <c r="A3725" t="s">
        <v>15343</v>
      </c>
      <c r="B3725">
        <v>2010</v>
      </c>
      <c r="C3725">
        <v>491</v>
      </c>
      <c r="D3725" t="s">
        <v>15337</v>
      </c>
      <c r="E3725" t="s">
        <v>50</v>
      </c>
      <c r="F3725" t="s">
        <v>71</v>
      </c>
      <c r="G3725" t="s">
        <v>72</v>
      </c>
      <c r="H3725" t="s">
        <v>102</v>
      </c>
      <c r="K3725" t="s">
        <v>2612</v>
      </c>
      <c r="L3725" t="s">
        <v>2613</v>
      </c>
      <c r="M3725" t="s">
        <v>204</v>
      </c>
      <c r="N3725" t="s">
        <v>86</v>
      </c>
      <c r="O3725" t="s">
        <v>15344</v>
      </c>
      <c r="X3725" t="s">
        <v>78</v>
      </c>
      <c r="AA3725" s="1"/>
      <c r="AC3725">
        <v>2010</v>
      </c>
      <c r="AD3725">
        <v>8</v>
      </c>
      <c r="AE3725">
        <v>17</v>
      </c>
      <c r="AF3725" s="2">
        <f>DATE(emdat_data[[#This Row],[Start Year]],emdat_data[[#This Row],[Start Month]],emdat_data[[#This Row],[Start Day]])</f>
        <v>40407</v>
      </c>
      <c r="AG3725">
        <v>2010</v>
      </c>
      <c r="AH3725">
        <v>9</v>
      </c>
      <c r="AI3725">
        <v>16</v>
      </c>
      <c r="AJ3725" s="2">
        <f>DATE(emdat_data[[#This Row],[End Year]],emdat_data[[#This Row],[End Month]],emdat_data[[#This Row],[End Day]])</f>
        <v>40437</v>
      </c>
      <c r="AK3725">
        <v>66</v>
      </c>
      <c r="AM3725">
        <v>71000</v>
      </c>
      <c r="AO3725">
        <v>71000</v>
      </c>
      <c r="AV3725">
        <v>74.509444078196097</v>
      </c>
      <c r="AW3725" t="s">
        <v>15345</v>
      </c>
      <c r="AY3725" t="s">
        <v>15346</v>
      </c>
    </row>
    <row r="3726" spans="1:51" hidden="1" x14ac:dyDescent="0.25">
      <c r="A3726" t="s">
        <v>13978</v>
      </c>
      <c r="B3726">
        <v>2010</v>
      </c>
      <c r="C3726">
        <v>411</v>
      </c>
      <c r="E3726" t="s">
        <v>50</v>
      </c>
      <c r="F3726" t="s">
        <v>71</v>
      </c>
      <c r="G3726" t="s">
        <v>217</v>
      </c>
      <c r="H3726" t="s">
        <v>217</v>
      </c>
      <c r="K3726" t="s">
        <v>159</v>
      </c>
      <c r="L3726" t="s">
        <v>160</v>
      </c>
      <c r="M3726" t="s">
        <v>161</v>
      </c>
      <c r="N3726" t="s">
        <v>57</v>
      </c>
      <c r="O3726" t="s">
        <v>13979</v>
      </c>
      <c r="P3726" t="s">
        <v>642</v>
      </c>
      <c r="AA3726" s="1"/>
      <c r="AC3726">
        <v>2010</v>
      </c>
      <c r="AD3726">
        <v>8</v>
      </c>
      <c r="AE3726">
        <v>18</v>
      </c>
      <c r="AF3726" s="2">
        <f>DATE(emdat_data[[#This Row],[Start Year]],emdat_data[[#This Row],[Start Month]],emdat_data[[#This Row],[Start Day]])</f>
        <v>40408</v>
      </c>
      <c r="AG3726">
        <v>2010</v>
      </c>
      <c r="AH3726">
        <v>8</v>
      </c>
      <c r="AI3726">
        <v>18</v>
      </c>
      <c r="AJ3726" s="2">
        <f>DATE(emdat_data[[#This Row],[End Year]],emdat_data[[#This Row],[End Month]],emdat_data[[#This Row],[End Day]])</f>
        <v>40408</v>
      </c>
      <c r="AK3726">
        <v>92</v>
      </c>
      <c r="AV3726">
        <v>74.509444078196097</v>
      </c>
      <c r="AX3726" t="s">
        <v>13980</v>
      </c>
      <c r="AY3726" t="s">
        <v>13981</v>
      </c>
    </row>
    <row r="3727" spans="1:51" hidden="1" x14ac:dyDescent="0.25">
      <c r="A3727" t="s">
        <v>13956</v>
      </c>
      <c r="B3727">
        <v>2010</v>
      </c>
      <c r="C3727">
        <v>415</v>
      </c>
      <c r="D3727" t="s">
        <v>13957</v>
      </c>
      <c r="E3727" t="s">
        <v>50</v>
      </c>
      <c r="F3727" t="s">
        <v>71</v>
      </c>
      <c r="G3727" t="s">
        <v>72</v>
      </c>
      <c r="H3727" t="s">
        <v>102</v>
      </c>
      <c r="K3727" t="s">
        <v>159</v>
      </c>
      <c r="L3727" t="s">
        <v>160</v>
      </c>
      <c r="M3727" t="s">
        <v>161</v>
      </c>
      <c r="N3727" t="s">
        <v>57</v>
      </c>
      <c r="O3727" t="s">
        <v>13958</v>
      </c>
      <c r="P3727" t="s">
        <v>642</v>
      </c>
      <c r="X3727" t="s">
        <v>78</v>
      </c>
      <c r="AA3727" s="1"/>
      <c r="AB3727" t="s">
        <v>13959</v>
      </c>
      <c r="AC3727">
        <v>2010</v>
      </c>
      <c r="AD3727">
        <v>8</v>
      </c>
      <c r="AE3727">
        <v>21</v>
      </c>
      <c r="AF3727" s="2">
        <f>DATE(emdat_data[[#This Row],[Start Year]],emdat_data[[#This Row],[Start Month]],emdat_data[[#This Row],[Start Day]])</f>
        <v>40411</v>
      </c>
      <c r="AG3727">
        <v>2010</v>
      </c>
      <c r="AH3727">
        <v>8</v>
      </c>
      <c r="AI3727">
        <v>21</v>
      </c>
      <c r="AJ3727" s="2">
        <f>DATE(emdat_data[[#This Row],[End Year]],emdat_data[[#This Row],[End Month]],emdat_data[[#This Row],[End Day]])</f>
        <v>40411</v>
      </c>
      <c r="AK3727">
        <v>5</v>
      </c>
      <c r="AL3727">
        <v>136</v>
      </c>
      <c r="AM3727">
        <v>64000</v>
      </c>
      <c r="AO3727">
        <v>64136</v>
      </c>
      <c r="AV3727">
        <v>74.509444078196097</v>
      </c>
      <c r="AX3727" t="s">
        <v>13960</v>
      </c>
      <c r="AY3727" t="s">
        <v>13961</v>
      </c>
    </row>
    <row r="3728" spans="1:51" hidden="1" x14ac:dyDescent="0.25">
      <c r="A3728" t="s">
        <v>15011</v>
      </c>
      <c r="B3728">
        <v>2010</v>
      </c>
      <c r="C3728">
        <v>452</v>
      </c>
      <c r="E3728" t="s">
        <v>50</v>
      </c>
      <c r="F3728" t="s">
        <v>71</v>
      </c>
      <c r="G3728" t="s">
        <v>72</v>
      </c>
      <c r="H3728" t="s">
        <v>102</v>
      </c>
      <c r="K3728" t="s">
        <v>303</v>
      </c>
      <c r="L3728" t="s">
        <v>304</v>
      </c>
      <c r="M3728" t="s">
        <v>56</v>
      </c>
      <c r="N3728" t="s">
        <v>57</v>
      </c>
      <c r="O3728" t="s">
        <v>15012</v>
      </c>
      <c r="P3728" t="s">
        <v>642</v>
      </c>
      <c r="Q3728" t="s">
        <v>176</v>
      </c>
      <c r="R3728" t="s">
        <v>653</v>
      </c>
      <c r="X3728" t="s">
        <v>78</v>
      </c>
      <c r="AA3728" s="1"/>
      <c r="AB3728" t="s">
        <v>15013</v>
      </c>
      <c r="AC3728">
        <v>2010</v>
      </c>
      <c r="AD3728">
        <v>8</v>
      </c>
      <c r="AE3728">
        <v>21</v>
      </c>
      <c r="AF3728" s="2">
        <f>DATE(emdat_data[[#This Row],[Start Year]],emdat_data[[#This Row],[Start Month]],emdat_data[[#This Row],[Start Day]])</f>
        <v>40411</v>
      </c>
      <c r="AG3728">
        <v>2010</v>
      </c>
      <c r="AH3728">
        <v>8</v>
      </c>
      <c r="AI3728">
        <v>24</v>
      </c>
      <c r="AJ3728" s="2">
        <f>DATE(emdat_data[[#This Row],[End Year]],emdat_data[[#This Row],[End Month]],emdat_data[[#This Row],[End Day]])</f>
        <v>40414</v>
      </c>
      <c r="AK3728">
        <v>138</v>
      </c>
      <c r="AM3728">
        <v>8000</v>
      </c>
      <c r="AO3728">
        <v>8000</v>
      </c>
      <c r="AV3728">
        <v>74.509444078196097</v>
      </c>
      <c r="AX3728" t="s">
        <v>15014</v>
      </c>
      <c r="AY3728" t="s">
        <v>15015</v>
      </c>
    </row>
    <row r="3729" spans="1:51" hidden="1" x14ac:dyDescent="0.25">
      <c r="A3729" t="s">
        <v>15430</v>
      </c>
      <c r="B3729">
        <v>2010</v>
      </c>
      <c r="C3729">
        <v>415</v>
      </c>
      <c r="D3729" t="s">
        <v>13957</v>
      </c>
      <c r="E3729" t="s">
        <v>50</v>
      </c>
      <c r="F3729" t="s">
        <v>71</v>
      </c>
      <c r="G3729" t="s">
        <v>72</v>
      </c>
      <c r="H3729" t="s">
        <v>102</v>
      </c>
      <c r="K3729" t="s">
        <v>2595</v>
      </c>
      <c r="L3729" t="s">
        <v>2596</v>
      </c>
      <c r="M3729" t="s">
        <v>161</v>
      </c>
      <c r="N3729" t="s">
        <v>57</v>
      </c>
      <c r="O3729" t="s">
        <v>15431</v>
      </c>
      <c r="P3729" t="s">
        <v>642</v>
      </c>
      <c r="W3729">
        <v>305538</v>
      </c>
      <c r="X3729" t="s">
        <v>78</v>
      </c>
      <c r="Y3729">
        <v>40365</v>
      </c>
      <c r="Z3729">
        <v>12497</v>
      </c>
      <c r="AA3729" s="1"/>
      <c r="AB3729" t="s">
        <v>13959</v>
      </c>
      <c r="AC3729">
        <v>2010</v>
      </c>
      <c r="AD3729">
        <v>8</v>
      </c>
      <c r="AE3729">
        <v>21</v>
      </c>
      <c r="AF3729" s="2">
        <f>DATE(emdat_data[[#This Row],[Start Year]],emdat_data[[#This Row],[Start Month]],emdat_data[[#This Row],[Start Day]])</f>
        <v>40411</v>
      </c>
      <c r="AG3729">
        <v>2010</v>
      </c>
      <c r="AH3729">
        <v>8</v>
      </c>
      <c r="AI3729">
        <v>21</v>
      </c>
      <c r="AJ3729" s="2">
        <f>DATE(emdat_data[[#This Row],[End Year]],emdat_data[[#This Row],[End Month]],emdat_data[[#This Row],[End Day]])</f>
        <v>40411</v>
      </c>
      <c r="AM3729">
        <v>38785</v>
      </c>
      <c r="AO3729">
        <v>38785</v>
      </c>
      <c r="AV3729">
        <v>74.509444078196097</v>
      </c>
      <c r="AW3729" t="s">
        <v>15432</v>
      </c>
      <c r="AY3729" t="s">
        <v>15433</v>
      </c>
    </row>
    <row r="3730" spans="1:51" hidden="1" x14ac:dyDescent="0.25">
      <c r="A3730" t="s">
        <v>14085</v>
      </c>
      <c r="B3730">
        <v>2010</v>
      </c>
      <c r="C3730">
        <v>450</v>
      </c>
      <c r="D3730" t="s">
        <v>14086</v>
      </c>
      <c r="E3730" t="s">
        <v>50</v>
      </c>
      <c r="F3730" t="s">
        <v>71</v>
      </c>
      <c r="G3730" t="s">
        <v>72</v>
      </c>
      <c r="H3730" t="s">
        <v>102</v>
      </c>
      <c r="K3730" t="s">
        <v>1240</v>
      </c>
      <c r="L3730" t="s">
        <v>1241</v>
      </c>
      <c r="M3730" t="s">
        <v>260</v>
      </c>
      <c r="N3730" t="s">
        <v>76</v>
      </c>
      <c r="O3730" t="s">
        <v>14087</v>
      </c>
      <c r="P3730" t="s">
        <v>642</v>
      </c>
      <c r="V3730">
        <v>254</v>
      </c>
      <c r="X3730" t="s">
        <v>78</v>
      </c>
      <c r="AA3730" s="1"/>
      <c r="AC3730">
        <v>2010</v>
      </c>
      <c r="AD3730">
        <v>8</v>
      </c>
      <c r="AE3730">
        <v>22</v>
      </c>
      <c r="AF3730" s="2">
        <f>DATE(emdat_data[[#This Row],[Start Year]],emdat_data[[#This Row],[Start Month]],emdat_data[[#This Row],[Start Day]])</f>
        <v>40412</v>
      </c>
      <c r="AG3730">
        <v>2010</v>
      </c>
      <c r="AH3730">
        <v>8</v>
      </c>
      <c r="AI3730">
        <v>24</v>
      </c>
      <c r="AJ3730" s="2">
        <f>DATE(emdat_data[[#This Row],[End Year]],emdat_data[[#This Row],[End Month]],emdat_data[[#This Row],[End Day]])</f>
        <v>40414</v>
      </c>
      <c r="AK3730">
        <v>19</v>
      </c>
      <c r="AM3730">
        <v>25000</v>
      </c>
      <c r="AO3730">
        <v>25000</v>
      </c>
      <c r="AV3730">
        <v>74.509444078196097</v>
      </c>
      <c r="AW3730" t="s">
        <v>14088</v>
      </c>
      <c r="AY3730" t="s">
        <v>14089</v>
      </c>
    </row>
    <row r="3731" spans="1:51" hidden="1" x14ac:dyDescent="0.25">
      <c r="A3731" t="s">
        <v>15032</v>
      </c>
      <c r="B3731">
        <v>2010</v>
      </c>
      <c r="C3731">
        <v>426</v>
      </c>
      <c r="E3731" t="s">
        <v>50</v>
      </c>
      <c r="F3731" t="s">
        <v>63</v>
      </c>
      <c r="G3731" t="s">
        <v>82</v>
      </c>
      <c r="H3731" t="s">
        <v>98</v>
      </c>
      <c r="J3731" t="s">
        <v>15033</v>
      </c>
      <c r="K3731" t="s">
        <v>1548</v>
      </c>
      <c r="L3731" t="s">
        <v>1549</v>
      </c>
      <c r="M3731" t="s">
        <v>204</v>
      </c>
      <c r="N3731" t="s">
        <v>86</v>
      </c>
      <c r="O3731" t="s">
        <v>15034</v>
      </c>
      <c r="Q3731" t="s">
        <v>176</v>
      </c>
      <c r="R3731" t="s">
        <v>72</v>
      </c>
      <c r="U3731" t="s">
        <v>127</v>
      </c>
      <c r="X3731" t="s">
        <v>88</v>
      </c>
      <c r="AA3731" s="1"/>
      <c r="AC3731">
        <v>2010</v>
      </c>
      <c r="AD3731">
        <v>8</v>
      </c>
      <c r="AE3731">
        <v>23</v>
      </c>
      <c r="AF3731" s="2">
        <f>DATE(emdat_data[[#This Row],[Start Year]],emdat_data[[#This Row],[Start Month]],emdat_data[[#This Row],[Start Day]])</f>
        <v>40413</v>
      </c>
      <c r="AG3731">
        <v>2010</v>
      </c>
      <c r="AH3731">
        <v>8</v>
      </c>
      <c r="AI3731">
        <v>24</v>
      </c>
      <c r="AJ3731" s="2">
        <f>DATE(emdat_data[[#This Row],[End Year]],emdat_data[[#This Row],[End Month]],emdat_data[[#This Row],[End Day]])</f>
        <v>40414</v>
      </c>
      <c r="AK3731">
        <v>6</v>
      </c>
      <c r="AM3731">
        <v>154000</v>
      </c>
      <c r="AO3731">
        <v>154000</v>
      </c>
      <c r="AV3731">
        <v>74.509444078196097</v>
      </c>
      <c r="AW3731" t="s">
        <v>15035</v>
      </c>
      <c r="AY3731" t="s">
        <v>15036</v>
      </c>
    </row>
    <row r="3732" spans="1:51" hidden="1" x14ac:dyDescent="0.25">
      <c r="A3732" t="s">
        <v>15631</v>
      </c>
      <c r="B3732">
        <v>2010</v>
      </c>
      <c r="C3732">
        <v>432</v>
      </c>
      <c r="E3732" t="s">
        <v>50</v>
      </c>
      <c r="F3732" t="s">
        <v>63</v>
      </c>
      <c r="G3732" t="s">
        <v>82</v>
      </c>
      <c r="H3732" t="s">
        <v>98</v>
      </c>
      <c r="J3732" t="s">
        <v>15632</v>
      </c>
      <c r="K3732" t="s">
        <v>3068</v>
      </c>
      <c r="L3732" t="s">
        <v>3069</v>
      </c>
      <c r="M3732" t="s">
        <v>173</v>
      </c>
      <c r="N3732" t="s">
        <v>57</v>
      </c>
      <c r="O3732" t="s">
        <v>15633</v>
      </c>
      <c r="W3732">
        <v>230</v>
      </c>
      <c r="X3732" t="s">
        <v>88</v>
      </c>
      <c r="AA3732" s="1"/>
      <c r="AC3732">
        <v>2010</v>
      </c>
      <c r="AD3732">
        <v>8</v>
      </c>
      <c r="AE3732">
        <v>24</v>
      </c>
      <c r="AF3732" s="2">
        <f>DATE(emdat_data[[#This Row],[Start Year]],emdat_data[[#This Row],[Start Month]],emdat_data[[#This Row],[Start Day]])</f>
        <v>40414</v>
      </c>
      <c r="AG3732">
        <v>2010</v>
      </c>
      <c r="AH3732">
        <v>8</v>
      </c>
      <c r="AI3732">
        <v>25</v>
      </c>
      <c r="AJ3732" s="2">
        <f>DATE(emdat_data[[#This Row],[End Year]],emdat_data[[#This Row],[End Month]],emdat_data[[#This Row],[End Day]])</f>
        <v>40415</v>
      </c>
      <c r="AK3732">
        <v>14</v>
      </c>
      <c r="AL3732">
        <v>20</v>
      </c>
      <c r="AM3732">
        <v>20560</v>
      </c>
      <c r="AN3732">
        <v>120</v>
      </c>
      <c r="AO3732">
        <v>20700</v>
      </c>
      <c r="AT3732">
        <v>44000</v>
      </c>
      <c r="AU3732">
        <v>59053</v>
      </c>
      <c r="AV3732">
        <v>74.509444078196097</v>
      </c>
      <c r="AW3732" t="s">
        <v>8616</v>
      </c>
      <c r="AY3732" t="s">
        <v>8617</v>
      </c>
    </row>
    <row r="3733" spans="1:51" hidden="1" x14ac:dyDescent="0.25">
      <c r="A3733" t="s">
        <v>14207</v>
      </c>
      <c r="B3733">
        <v>2010</v>
      </c>
      <c r="C3733">
        <v>428</v>
      </c>
      <c r="E3733" t="s">
        <v>50</v>
      </c>
      <c r="F3733" t="s">
        <v>63</v>
      </c>
      <c r="G3733" t="s">
        <v>82</v>
      </c>
      <c r="H3733" t="s">
        <v>157</v>
      </c>
      <c r="I3733" t="s">
        <v>572</v>
      </c>
      <c r="K3733" t="s">
        <v>226</v>
      </c>
      <c r="L3733" t="s">
        <v>227</v>
      </c>
      <c r="M3733" t="s">
        <v>56</v>
      </c>
      <c r="N3733" t="s">
        <v>57</v>
      </c>
      <c r="O3733" t="s">
        <v>13505</v>
      </c>
      <c r="X3733" t="s">
        <v>88</v>
      </c>
      <c r="AA3733" s="1"/>
      <c r="AC3733">
        <v>2010</v>
      </c>
      <c r="AD3733">
        <v>8</v>
      </c>
      <c r="AE3733">
        <v>25</v>
      </c>
      <c r="AF3733" s="2">
        <f>DATE(emdat_data[[#This Row],[Start Year]],emdat_data[[#This Row],[Start Month]],emdat_data[[#This Row],[Start Day]])</f>
        <v>40415</v>
      </c>
      <c r="AG3733">
        <v>2010</v>
      </c>
      <c r="AH3733">
        <v>8</v>
      </c>
      <c r="AI3733">
        <v>25</v>
      </c>
      <c r="AJ3733" s="2">
        <f>DATE(emdat_data[[#This Row],[End Year]],emdat_data[[#This Row],[End Month]],emdat_data[[#This Row],[End Day]])</f>
        <v>40415</v>
      </c>
      <c r="AK3733">
        <v>25</v>
      </c>
      <c r="AV3733">
        <v>74.509444078196097</v>
      </c>
      <c r="AW3733" t="s">
        <v>13506</v>
      </c>
      <c r="AY3733" t="s">
        <v>13507</v>
      </c>
    </row>
    <row r="3734" spans="1:51" hidden="1" x14ac:dyDescent="0.25">
      <c r="A3734" t="s">
        <v>13636</v>
      </c>
      <c r="B3734">
        <v>2010</v>
      </c>
      <c r="C3734">
        <v>442</v>
      </c>
      <c r="E3734" t="s">
        <v>50</v>
      </c>
      <c r="F3734" t="s">
        <v>71</v>
      </c>
      <c r="G3734" t="s">
        <v>72</v>
      </c>
      <c r="H3734" t="s">
        <v>102</v>
      </c>
      <c r="K3734" t="s">
        <v>202</v>
      </c>
      <c r="L3734" t="s">
        <v>203</v>
      </c>
      <c r="M3734" t="s">
        <v>204</v>
      </c>
      <c r="N3734" t="s">
        <v>86</v>
      </c>
      <c r="O3734" t="s">
        <v>13637</v>
      </c>
      <c r="P3734" t="s">
        <v>642</v>
      </c>
      <c r="Q3734" t="s">
        <v>176</v>
      </c>
      <c r="X3734" t="s">
        <v>78</v>
      </c>
      <c r="AA3734" s="1"/>
      <c r="AC3734">
        <v>2010</v>
      </c>
      <c r="AD3734">
        <v>8</v>
      </c>
      <c r="AE3734">
        <v>27</v>
      </c>
      <c r="AF3734" s="2">
        <f>DATE(emdat_data[[#This Row],[Start Year]],emdat_data[[#This Row],[Start Month]],emdat_data[[#This Row],[Start Day]])</f>
        <v>40417</v>
      </c>
      <c r="AG3734">
        <v>2010</v>
      </c>
      <c r="AH3734">
        <v>8</v>
      </c>
      <c r="AI3734">
        <v>28</v>
      </c>
      <c r="AJ3734" s="2">
        <f>DATE(emdat_data[[#This Row],[End Year]],emdat_data[[#This Row],[End Month]],emdat_data[[#This Row],[End Day]])</f>
        <v>40418</v>
      </c>
      <c r="AM3734">
        <v>3270</v>
      </c>
      <c r="AO3734">
        <v>3270</v>
      </c>
      <c r="AV3734">
        <v>74.509444078196097</v>
      </c>
      <c r="AW3734" t="s">
        <v>13638</v>
      </c>
      <c r="AY3734" t="s">
        <v>13639</v>
      </c>
    </row>
    <row r="3735" spans="1:51" hidden="1" x14ac:dyDescent="0.25">
      <c r="A3735" t="s">
        <v>14258</v>
      </c>
      <c r="B3735">
        <v>2010</v>
      </c>
      <c r="C3735">
        <v>672</v>
      </c>
      <c r="E3735" t="s">
        <v>50</v>
      </c>
      <c r="F3735" t="s">
        <v>51</v>
      </c>
      <c r="G3735" t="s">
        <v>52</v>
      </c>
      <c r="H3735" t="s">
        <v>53</v>
      </c>
      <c r="K3735" t="s">
        <v>1447</v>
      </c>
      <c r="L3735" t="s">
        <v>1448</v>
      </c>
      <c r="M3735" t="s">
        <v>56</v>
      </c>
      <c r="N3735" t="s">
        <v>57</v>
      </c>
      <c r="O3735" t="s">
        <v>14259</v>
      </c>
      <c r="W3735">
        <v>6</v>
      </c>
      <c r="X3735" t="s">
        <v>59</v>
      </c>
      <c r="Y3735">
        <v>3549</v>
      </c>
      <c r="Z3735">
        <v>5447</v>
      </c>
      <c r="AA3735" s="1"/>
      <c r="AC3735">
        <v>2010</v>
      </c>
      <c r="AD3735">
        <v>8</v>
      </c>
      <c r="AE3735">
        <v>27</v>
      </c>
      <c r="AF3735" s="2">
        <f>DATE(emdat_data[[#This Row],[Start Year]],emdat_data[[#This Row],[Start Month]],emdat_data[[#This Row],[Start Day]])</f>
        <v>40417</v>
      </c>
      <c r="AG3735">
        <v>2010</v>
      </c>
      <c r="AH3735">
        <v>8</v>
      </c>
      <c r="AI3735">
        <v>27</v>
      </c>
      <c r="AJ3735" s="2">
        <f>DATE(emdat_data[[#This Row],[End Year]],emdat_data[[#This Row],[End Month]],emdat_data[[#This Row],[End Day]])</f>
        <v>40417</v>
      </c>
      <c r="AK3735">
        <v>3</v>
      </c>
      <c r="AL3735">
        <v>100</v>
      </c>
      <c r="AN3735">
        <v>3500</v>
      </c>
      <c r="AO3735">
        <v>3600</v>
      </c>
      <c r="AV3735">
        <v>74.509444078196097</v>
      </c>
      <c r="AX3735" t="s">
        <v>14260</v>
      </c>
      <c r="AY3735" t="s">
        <v>14261</v>
      </c>
    </row>
    <row r="3736" spans="1:51" hidden="1" x14ac:dyDescent="0.25">
      <c r="A3736" t="s">
        <v>15550</v>
      </c>
      <c r="B3736">
        <v>2010</v>
      </c>
      <c r="C3736">
        <v>438</v>
      </c>
      <c r="E3736" t="s">
        <v>50</v>
      </c>
      <c r="F3736" t="s">
        <v>71</v>
      </c>
      <c r="G3736" t="s">
        <v>217</v>
      </c>
      <c r="H3736" t="s">
        <v>217</v>
      </c>
      <c r="K3736" t="s">
        <v>2924</v>
      </c>
      <c r="L3736" t="s">
        <v>2925</v>
      </c>
      <c r="M3736" t="s">
        <v>392</v>
      </c>
      <c r="N3736" t="s">
        <v>57</v>
      </c>
      <c r="O3736" t="s">
        <v>15551</v>
      </c>
      <c r="P3736" t="s">
        <v>2496</v>
      </c>
      <c r="AA3736" s="1"/>
      <c r="AC3736">
        <v>2010</v>
      </c>
      <c r="AD3736">
        <v>8</v>
      </c>
      <c r="AE3736">
        <v>27</v>
      </c>
      <c r="AF3736" s="2">
        <f>DATE(emdat_data[[#This Row],[Start Year]],emdat_data[[#This Row],[Start Month]],emdat_data[[#This Row],[Start Day]])</f>
        <v>40417</v>
      </c>
      <c r="AG3736">
        <v>2010</v>
      </c>
      <c r="AH3736">
        <v>8</v>
      </c>
      <c r="AI3736">
        <v>27</v>
      </c>
      <c r="AJ3736" s="2">
        <f>DATE(emdat_data[[#This Row],[End Year]],emdat_data[[#This Row],[End Month]],emdat_data[[#This Row],[End Day]])</f>
        <v>40417</v>
      </c>
      <c r="AK3736">
        <v>13</v>
      </c>
      <c r="AL3736">
        <v>6</v>
      </c>
      <c r="AN3736">
        <v>200</v>
      </c>
      <c r="AO3736">
        <v>206</v>
      </c>
      <c r="AV3736">
        <v>74.509444078196097</v>
      </c>
      <c r="AX3736" t="s">
        <v>15552</v>
      </c>
      <c r="AY3736" t="s">
        <v>5864</v>
      </c>
    </row>
    <row r="3737" spans="1:51" hidden="1" x14ac:dyDescent="0.25">
      <c r="A3737" t="s">
        <v>13945</v>
      </c>
      <c r="B3737">
        <v>2010</v>
      </c>
      <c r="C3737">
        <v>673</v>
      </c>
      <c r="E3737" t="s">
        <v>50</v>
      </c>
      <c r="F3737" t="s">
        <v>51</v>
      </c>
      <c r="G3737" t="s">
        <v>52</v>
      </c>
      <c r="H3737" t="s">
        <v>53</v>
      </c>
      <c r="K3737" t="s">
        <v>159</v>
      </c>
      <c r="L3737" t="s">
        <v>160</v>
      </c>
      <c r="M3737" t="s">
        <v>161</v>
      </c>
      <c r="N3737" t="s">
        <v>57</v>
      </c>
      <c r="O3737" t="s">
        <v>13946</v>
      </c>
      <c r="W3737">
        <v>5</v>
      </c>
      <c r="X3737" t="s">
        <v>59</v>
      </c>
      <c r="Y3737">
        <v>27197</v>
      </c>
      <c r="Z3737">
        <v>103005</v>
      </c>
      <c r="AA3737" s="1"/>
      <c r="AC3737">
        <v>2010</v>
      </c>
      <c r="AD3737">
        <v>8</v>
      </c>
      <c r="AE3737">
        <v>29</v>
      </c>
      <c r="AF3737" s="2">
        <f>DATE(emdat_data[[#This Row],[Start Year]],emdat_data[[#This Row],[Start Month]],emdat_data[[#This Row],[Start Day]])</f>
        <v>40419</v>
      </c>
      <c r="AG3737">
        <v>2010</v>
      </c>
      <c r="AH3737">
        <v>8</v>
      </c>
      <c r="AI3737">
        <v>29</v>
      </c>
      <c r="AJ3737" s="2">
        <f>DATE(emdat_data[[#This Row],[End Year]],emdat_data[[#This Row],[End Month]],emdat_data[[#This Row],[End Day]])</f>
        <v>40419</v>
      </c>
      <c r="AL3737">
        <v>14</v>
      </c>
      <c r="AM3737">
        <v>5000</v>
      </c>
      <c r="AO3737">
        <v>5014</v>
      </c>
      <c r="AV3737">
        <v>74.509444078196097</v>
      </c>
      <c r="AX3737" t="s">
        <v>13947</v>
      </c>
      <c r="AY3737" t="s">
        <v>13948</v>
      </c>
    </row>
    <row r="3738" spans="1:51" hidden="1" x14ac:dyDescent="0.25">
      <c r="A3738" t="s">
        <v>14173</v>
      </c>
      <c r="B3738">
        <v>2010</v>
      </c>
      <c r="C3738">
        <v>446</v>
      </c>
      <c r="D3738" t="s">
        <v>14174</v>
      </c>
      <c r="E3738" t="s">
        <v>50</v>
      </c>
      <c r="F3738" t="s">
        <v>51</v>
      </c>
      <c r="G3738" t="s">
        <v>1213</v>
      </c>
      <c r="H3738" t="s">
        <v>1214</v>
      </c>
      <c r="J3738" t="s">
        <v>14175</v>
      </c>
      <c r="K3738" t="s">
        <v>171</v>
      </c>
      <c r="L3738" t="s">
        <v>172</v>
      </c>
      <c r="M3738" t="s">
        <v>173</v>
      </c>
      <c r="N3738" t="s">
        <v>57</v>
      </c>
      <c r="O3738" t="s">
        <v>14176</v>
      </c>
      <c r="S3738" t="s">
        <v>127</v>
      </c>
      <c r="Y3738">
        <v>317</v>
      </c>
      <c r="Z3738">
        <v>98392</v>
      </c>
      <c r="AA3738" s="1">
        <v>1.0416666666666666E-2</v>
      </c>
      <c r="AC3738">
        <v>2010</v>
      </c>
      <c r="AD3738">
        <v>8</v>
      </c>
      <c r="AE3738">
        <v>29</v>
      </c>
      <c r="AF3738" s="2">
        <f>DATE(emdat_data[[#This Row],[Start Year]],emdat_data[[#This Row],[Start Month]],emdat_data[[#This Row],[Start Day]])</f>
        <v>40419</v>
      </c>
      <c r="AG3738">
        <v>2010</v>
      </c>
      <c r="AH3738">
        <v>9</v>
      </c>
      <c r="AI3738">
        <v>7</v>
      </c>
      <c r="AJ3738" s="2">
        <f>DATE(emdat_data[[#This Row],[End Year]],emdat_data[[#This Row],[End Month]],emdat_data[[#This Row],[End Day]])</f>
        <v>40428</v>
      </c>
      <c r="AK3738">
        <v>1</v>
      </c>
      <c r="AL3738">
        <v>1</v>
      </c>
      <c r="AM3738">
        <v>15059</v>
      </c>
      <c r="AO3738">
        <v>15060</v>
      </c>
      <c r="AV3738">
        <v>74.509444078196097</v>
      </c>
      <c r="AX3738" t="s">
        <v>14177</v>
      </c>
      <c r="AY3738" t="s">
        <v>14178</v>
      </c>
    </row>
    <row r="3739" spans="1:51" hidden="1" x14ac:dyDescent="0.25">
      <c r="A3739" t="s">
        <v>13646</v>
      </c>
      <c r="B3739">
        <v>2010</v>
      </c>
      <c r="C3739">
        <v>443</v>
      </c>
      <c r="E3739" t="s">
        <v>50</v>
      </c>
      <c r="F3739" t="s">
        <v>71</v>
      </c>
      <c r="G3739" t="s">
        <v>72</v>
      </c>
      <c r="H3739" t="s">
        <v>102</v>
      </c>
      <c r="K3739" t="s">
        <v>1020</v>
      </c>
      <c r="L3739" t="s">
        <v>1021</v>
      </c>
      <c r="M3739" t="s">
        <v>204</v>
      </c>
      <c r="N3739" t="s">
        <v>86</v>
      </c>
      <c r="O3739" t="s">
        <v>7015</v>
      </c>
      <c r="P3739" t="s">
        <v>642</v>
      </c>
      <c r="Q3739" t="s">
        <v>176</v>
      </c>
      <c r="X3739" t="s">
        <v>78</v>
      </c>
      <c r="AA3739" s="1"/>
      <c r="AC3739">
        <v>2010</v>
      </c>
      <c r="AD3739">
        <v>8</v>
      </c>
      <c r="AE3739">
        <v>30</v>
      </c>
      <c r="AF3739" s="2">
        <f>DATE(emdat_data[[#This Row],[Start Year]],emdat_data[[#This Row],[Start Month]],emdat_data[[#This Row],[Start Day]])</f>
        <v>40420</v>
      </c>
      <c r="AG3739">
        <v>2010</v>
      </c>
      <c r="AH3739">
        <v>8</v>
      </c>
      <c r="AI3739">
        <v>30</v>
      </c>
      <c r="AJ3739" s="2">
        <f>DATE(emdat_data[[#This Row],[End Year]],emdat_data[[#This Row],[End Month]],emdat_data[[#This Row],[End Day]])</f>
        <v>40420</v>
      </c>
      <c r="AK3739">
        <v>5</v>
      </c>
      <c r="AL3739">
        <v>10</v>
      </c>
      <c r="AM3739">
        <v>1600</v>
      </c>
      <c r="AO3739">
        <v>1610</v>
      </c>
      <c r="AV3739">
        <v>74.509444078196097</v>
      </c>
      <c r="AX3739" t="s">
        <v>7016</v>
      </c>
      <c r="AY3739" t="s">
        <v>7017</v>
      </c>
    </row>
    <row r="3740" spans="1:51" hidden="1" x14ac:dyDescent="0.25">
      <c r="A3740" t="s">
        <v>14113</v>
      </c>
      <c r="B3740">
        <v>2010</v>
      </c>
      <c r="C3740">
        <v>483</v>
      </c>
      <c r="E3740" t="s">
        <v>50</v>
      </c>
      <c r="F3740" t="s">
        <v>71</v>
      </c>
      <c r="G3740" t="s">
        <v>72</v>
      </c>
      <c r="H3740" t="s">
        <v>102</v>
      </c>
      <c r="K3740" t="s">
        <v>1306</v>
      </c>
      <c r="L3740" t="s">
        <v>1307</v>
      </c>
      <c r="M3740" t="s">
        <v>125</v>
      </c>
      <c r="N3740" t="s">
        <v>76</v>
      </c>
      <c r="O3740" t="s">
        <v>14114</v>
      </c>
      <c r="P3740" t="s">
        <v>14115</v>
      </c>
      <c r="S3740" t="s">
        <v>127</v>
      </c>
      <c r="X3740" t="s">
        <v>78</v>
      </c>
      <c r="AA3740" s="1"/>
      <c r="AB3740" t="s">
        <v>14116</v>
      </c>
      <c r="AC3740">
        <v>2010</v>
      </c>
      <c r="AD3740">
        <v>9</v>
      </c>
      <c r="AF3740" s="2">
        <f>DATE(emdat_data[[#This Row],[Start Year]],emdat_data[[#This Row],[Start Month]],emdat_data[[#This Row],[Start Day]])</f>
        <v>40421</v>
      </c>
      <c r="AG3740">
        <v>2010</v>
      </c>
      <c r="AH3740">
        <v>10</v>
      </c>
      <c r="AJ3740" s="2">
        <f>DATE(emdat_data[[#This Row],[End Year]],emdat_data[[#This Row],[End Month]],emdat_data[[#This Row],[End Day]])</f>
        <v>40451</v>
      </c>
      <c r="AK3740">
        <v>18</v>
      </c>
      <c r="AM3740">
        <v>9674</v>
      </c>
      <c r="AO3740">
        <v>9674</v>
      </c>
      <c r="AV3740">
        <v>74.509444078196097</v>
      </c>
      <c r="AW3740" t="s">
        <v>14117</v>
      </c>
      <c r="AY3740" t="s">
        <v>14118</v>
      </c>
    </row>
    <row r="3741" spans="1:51" hidden="1" x14ac:dyDescent="0.25">
      <c r="A3741" t="s">
        <v>13588</v>
      </c>
      <c r="B3741">
        <v>2010</v>
      </c>
      <c r="C3741">
        <v>465</v>
      </c>
      <c r="E3741" t="s">
        <v>50</v>
      </c>
      <c r="F3741" t="s">
        <v>71</v>
      </c>
      <c r="G3741" t="s">
        <v>72</v>
      </c>
      <c r="H3741" t="s">
        <v>102</v>
      </c>
      <c r="K3741" t="s">
        <v>93</v>
      </c>
      <c r="L3741" t="s">
        <v>94</v>
      </c>
      <c r="M3741" t="s">
        <v>95</v>
      </c>
      <c r="N3741" t="s">
        <v>96</v>
      </c>
      <c r="O3741" t="s">
        <v>13589</v>
      </c>
      <c r="P3741" t="s">
        <v>642</v>
      </c>
      <c r="Q3741" t="s">
        <v>176</v>
      </c>
      <c r="U3741" t="s">
        <v>127</v>
      </c>
      <c r="W3741">
        <v>7093</v>
      </c>
      <c r="X3741" t="s">
        <v>78</v>
      </c>
      <c r="Y3741">
        <v>-3807</v>
      </c>
      <c r="Z3741">
        <v>14332</v>
      </c>
      <c r="AA3741" s="1"/>
      <c r="AC3741">
        <v>2010</v>
      </c>
      <c r="AD3741">
        <v>9</v>
      </c>
      <c r="AE3741">
        <v>1</v>
      </c>
      <c r="AF3741" s="2">
        <f>DATE(emdat_data[[#This Row],[Start Year]],emdat_data[[#This Row],[Start Month]],emdat_data[[#This Row],[Start Day]])</f>
        <v>40422</v>
      </c>
      <c r="AG3741">
        <v>2010</v>
      </c>
      <c r="AH3741">
        <v>9</v>
      </c>
      <c r="AI3741">
        <v>15</v>
      </c>
      <c r="AJ3741" s="2">
        <f>DATE(emdat_data[[#This Row],[End Year]],emdat_data[[#This Row],[End Month]],emdat_data[[#This Row],[End Day]])</f>
        <v>40436</v>
      </c>
      <c r="AM3741">
        <v>10000</v>
      </c>
      <c r="AO3741">
        <v>10000</v>
      </c>
      <c r="AV3741">
        <v>74.509444078196097</v>
      </c>
      <c r="AX3741" t="s">
        <v>13590</v>
      </c>
      <c r="AY3741" t="s">
        <v>13591</v>
      </c>
    </row>
    <row r="3742" spans="1:51" hidden="1" x14ac:dyDescent="0.25">
      <c r="A3742" t="s">
        <v>14998</v>
      </c>
      <c r="B3742">
        <v>2010</v>
      </c>
      <c r="C3742">
        <v>479</v>
      </c>
      <c r="E3742" t="s">
        <v>50</v>
      </c>
      <c r="F3742" t="s">
        <v>63</v>
      </c>
      <c r="G3742" t="s">
        <v>82</v>
      </c>
      <c r="H3742" t="s">
        <v>98</v>
      </c>
      <c r="J3742" t="s">
        <v>14999</v>
      </c>
      <c r="K3742" t="s">
        <v>2595</v>
      </c>
      <c r="L3742" t="s">
        <v>2596</v>
      </c>
      <c r="M3742" t="s">
        <v>161</v>
      </c>
      <c r="N3742" t="s">
        <v>57</v>
      </c>
      <c r="O3742" t="s">
        <v>15000</v>
      </c>
      <c r="Q3742" t="s">
        <v>72</v>
      </c>
      <c r="R3742" t="s">
        <v>176</v>
      </c>
      <c r="X3742" t="s">
        <v>88</v>
      </c>
      <c r="AA3742" s="1"/>
      <c r="AC3742">
        <v>2010</v>
      </c>
      <c r="AD3742">
        <v>9</v>
      </c>
      <c r="AE3742">
        <v>2</v>
      </c>
      <c r="AF3742" s="2">
        <f>DATE(emdat_data[[#This Row],[Start Year]],emdat_data[[#This Row],[Start Month]],emdat_data[[#This Row],[Start Day]])</f>
        <v>40423</v>
      </c>
      <c r="AG3742">
        <v>2010</v>
      </c>
      <c r="AH3742">
        <v>9</v>
      </c>
      <c r="AI3742">
        <v>2</v>
      </c>
      <c r="AJ3742" s="2">
        <f>DATE(emdat_data[[#This Row],[End Year]],emdat_data[[#This Row],[End Month]],emdat_data[[#This Row],[End Day]])</f>
        <v>40423</v>
      </c>
      <c r="AK3742">
        <v>20</v>
      </c>
      <c r="AM3742">
        <v>40000</v>
      </c>
      <c r="AO3742">
        <v>40000</v>
      </c>
      <c r="AV3742">
        <v>74.509444078196097</v>
      </c>
      <c r="AW3742" t="s">
        <v>15001</v>
      </c>
      <c r="AY3742" t="s">
        <v>15002</v>
      </c>
    </row>
    <row r="3743" spans="1:51" hidden="1" x14ac:dyDescent="0.25">
      <c r="A3743" t="s">
        <v>15260</v>
      </c>
      <c r="B3743">
        <v>2010</v>
      </c>
      <c r="C3743">
        <v>479</v>
      </c>
      <c r="E3743" t="s">
        <v>50</v>
      </c>
      <c r="F3743" t="s">
        <v>63</v>
      </c>
      <c r="G3743" t="s">
        <v>82</v>
      </c>
      <c r="H3743" t="s">
        <v>98</v>
      </c>
      <c r="J3743" t="s">
        <v>14999</v>
      </c>
      <c r="K3743" t="s">
        <v>268</v>
      </c>
      <c r="L3743" t="s">
        <v>269</v>
      </c>
      <c r="M3743" t="s">
        <v>161</v>
      </c>
      <c r="N3743" t="s">
        <v>57</v>
      </c>
      <c r="O3743" t="s">
        <v>15261</v>
      </c>
      <c r="W3743">
        <v>120</v>
      </c>
      <c r="X3743" t="s">
        <v>88</v>
      </c>
      <c r="AA3743" s="1"/>
      <c r="AC3743">
        <v>2010</v>
      </c>
      <c r="AD3743">
        <v>9</v>
      </c>
      <c r="AE3743">
        <v>2</v>
      </c>
      <c r="AF3743" s="2">
        <f>DATE(emdat_data[[#This Row],[Start Year]],emdat_data[[#This Row],[Start Month]],emdat_data[[#This Row],[Start Day]])</f>
        <v>40423</v>
      </c>
      <c r="AG3743">
        <v>2010</v>
      </c>
      <c r="AH3743">
        <v>9</v>
      </c>
      <c r="AI3743">
        <v>2</v>
      </c>
      <c r="AJ3743" s="2">
        <f>DATE(emdat_data[[#This Row],[End Year]],emdat_data[[#This Row],[End Month]],emdat_data[[#This Row],[End Day]])</f>
        <v>40423</v>
      </c>
      <c r="AK3743">
        <v>12</v>
      </c>
      <c r="AM3743">
        <v>41500</v>
      </c>
      <c r="AO3743">
        <v>41500</v>
      </c>
      <c r="AV3743">
        <v>74.509444078196097</v>
      </c>
      <c r="AW3743" t="s">
        <v>15262</v>
      </c>
      <c r="AY3743" t="s">
        <v>15263</v>
      </c>
    </row>
    <row r="3744" spans="1:51" hidden="1" x14ac:dyDescent="0.25">
      <c r="A3744" t="s">
        <v>15468</v>
      </c>
      <c r="B3744">
        <v>2010</v>
      </c>
      <c r="C3744">
        <v>466</v>
      </c>
      <c r="E3744" t="s">
        <v>50</v>
      </c>
      <c r="F3744" t="s">
        <v>350</v>
      </c>
      <c r="G3744" t="s">
        <v>477</v>
      </c>
      <c r="H3744" t="s">
        <v>478</v>
      </c>
      <c r="K3744" t="s">
        <v>383</v>
      </c>
      <c r="L3744" t="s">
        <v>384</v>
      </c>
      <c r="M3744" t="s">
        <v>211</v>
      </c>
      <c r="N3744" t="s">
        <v>190</v>
      </c>
      <c r="O3744" t="s">
        <v>15469</v>
      </c>
      <c r="X3744" t="s">
        <v>78</v>
      </c>
      <c r="AA3744" s="1"/>
      <c r="AC3744">
        <v>2010</v>
      </c>
      <c r="AD3744">
        <v>9</v>
      </c>
      <c r="AE3744">
        <v>2</v>
      </c>
      <c r="AF3744" s="2">
        <f>DATE(emdat_data[[#This Row],[Start Year]],emdat_data[[#This Row],[Start Month]],emdat_data[[#This Row],[Start Day]])</f>
        <v>40423</v>
      </c>
      <c r="AG3744">
        <v>2010</v>
      </c>
      <c r="AH3744">
        <v>9</v>
      </c>
      <c r="AI3744">
        <v>3</v>
      </c>
      <c r="AJ3744" s="2">
        <f>DATE(emdat_data[[#This Row],[End Year]],emdat_data[[#This Row],[End Month]],emdat_data[[#This Row],[End Day]])</f>
        <v>40424</v>
      </c>
      <c r="AK3744">
        <v>8</v>
      </c>
      <c r="AN3744">
        <v>1200</v>
      </c>
      <c r="AO3744">
        <v>1200</v>
      </c>
      <c r="AV3744">
        <v>74.509444078196097</v>
      </c>
      <c r="AW3744" t="s">
        <v>15454</v>
      </c>
      <c r="AY3744" t="s">
        <v>15455</v>
      </c>
    </row>
    <row r="3745" spans="1:51" hidden="1" x14ac:dyDescent="0.25">
      <c r="A3745" t="s">
        <v>15150</v>
      </c>
      <c r="B3745">
        <v>2010</v>
      </c>
      <c r="C3745">
        <v>468</v>
      </c>
      <c r="E3745" t="s">
        <v>50</v>
      </c>
      <c r="F3745" t="s">
        <v>63</v>
      </c>
      <c r="G3745" t="s">
        <v>82</v>
      </c>
      <c r="H3745" t="s">
        <v>98</v>
      </c>
      <c r="J3745" t="s">
        <v>15151</v>
      </c>
      <c r="K3745" t="s">
        <v>357</v>
      </c>
      <c r="L3745" t="s">
        <v>358</v>
      </c>
      <c r="M3745" t="s">
        <v>146</v>
      </c>
      <c r="N3745" t="s">
        <v>86</v>
      </c>
      <c r="O3745" t="s">
        <v>15152</v>
      </c>
      <c r="Q3745" t="s">
        <v>659</v>
      </c>
      <c r="U3745" t="s">
        <v>127</v>
      </c>
      <c r="X3745" t="s">
        <v>88</v>
      </c>
      <c r="AA3745" s="1"/>
      <c r="AC3745">
        <v>2010</v>
      </c>
      <c r="AD3745">
        <v>9</v>
      </c>
      <c r="AE3745">
        <v>3</v>
      </c>
      <c r="AF3745" s="2">
        <f>DATE(emdat_data[[#This Row],[Start Year]],emdat_data[[#This Row],[Start Month]],emdat_data[[#This Row],[Start Day]])</f>
        <v>40424</v>
      </c>
      <c r="AG3745">
        <v>2010</v>
      </c>
      <c r="AH3745">
        <v>9</v>
      </c>
      <c r="AI3745">
        <v>3</v>
      </c>
      <c r="AJ3745" s="2">
        <f>DATE(emdat_data[[#This Row],[End Year]],emdat_data[[#This Row],[End Month]],emdat_data[[#This Row],[End Day]])</f>
        <v>40424</v>
      </c>
      <c r="AK3745">
        <v>1</v>
      </c>
      <c r="AT3745">
        <v>100000</v>
      </c>
      <c r="AU3745">
        <v>134211</v>
      </c>
      <c r="AV3745">
        <v>74.509444078196097</v>
      </c>
      <c r="AW3745" t="s">
        <v>15153</v>
      </c>
      <c r="AY3745" t="s">
        <v>15154</v>
      </c>
    </row>
    <row r="3746" spans="1:51" hidden="1" x14ac:dyDescent="0.25">
      <c r="A3746" t="s">
        <v>14140</v>
      </c>
      <c r="B3746">
        <v>2010</v>
      </c>
      <c r="C3746">
        <v>459</v>
      </c>
      <c r="E3746" t="s">
        <v>50</v>
      </c>
      <c r="F3746" t="s">
        <v>71</v>
      </c>
      <c r="G3746" t="s">
        <v>217</v>
      </c>
      <c r="H3746" t="s">
        <v>217</v>
      </c>
      <c r="K3746" t="s">
        <v>202</v>
      </c>
      <c r="L3746" t="s">
        <v>203</v>
      </c>
      <c r="M3746" t="s">
        <v>204</v>
      </c>
      <c r="N3746" t="s">
        <v>86</v>
      </c>
      <c r="O3746" t="s">
        <v>14141</v>
      </c>
      <c r="P3746" t="s">
        <v>14142</v>
      </c>
      <c r="S3746" t="s">
        <v>127</v>
      </c>
      <c r="U3746" t="s">
        <v>127</v>
      </c>
      <c r="AA3746" s="1"/>
      <c r="AC3746">
        <v>2010</v>
      </c>
      <c r="AD3746">
        <v>9</v>
      </c>
      <c r="AE3746">
        <v>4</v>
      </c>
      <c r="AF3746" s="2">
        <f>DATE(emdat_data[[#This Row],[Start Year]],emdat_data[[#This Row],[Start Month]],emdat_data[[#This Row],[Start Day]])</f>
        <v>40425</v>
      </c>
      <c r="AG3746">
        <v>2010</v>
      </c>
      <c r="AH3746">
        <v>9</v>
      </c>
      <c r="AI3746">
        <v>4</v>
      </c>
      <c r="AJ3746" s="2">
        <f>DATE(emdat_data[[#This Row],[End Year]],emdat_data[[#This Row],[End Month]],emdat_data[[#This Row],[End Day]])</f>
        <v>40425</v>
      </c>
      <c r="AK3746">
        <v>53</v>
      </c>
      <c r="AL3746">
        <v>56</v>
      </c>
      <c r="AN3746">
        <v>50640</v>
      </c>
      <c r="AO3746">
        <v>50696</v>
      </c>
      <c r="AT3746">
        <v>500000</v>
      </c>
      <c r="AU3746">
        <v>671056</v>
      </c>
      <c r="AV3746">
        <v>74.509444078196097</v>
      </c>
      <c r="AW3746" t="s">
        <v>14143</v>
      </c>
      <c r="AY3746" t="s">
        <v>14144</v>
      </c>
    </row>
    <row r="3747" spans="1:51" hidden="1" x14ac:dyDescent="0.25">
      <c r="A3747" t="s">
        <v>15356</v>
      </c>
      <c r="B3747">
        <v>2010</v>
      </c>
      <c r="C3747">
        <v>463</v>
      </c>
      <c r="E3747" t="s">
        <v>50</v>
      </c>
      <c r="F3747" t="s">
        <v>51</v>
      </c>
      <c r="G3747" t="s">
        <v>52</v>
      </c>
      <c r="H3747" t="s">
        <v>53</v>
      </c>
      <c r="K3747" t="s">
        <v>2601</v>
      </c>
      <c r="L3747" t="s">
        <v>2602</v>
      </c>
      <c r="M3747" t="s">
        <v>95</v>
      </c>
      <c r="N3747" t="s">
        <v>96</v>
      </c>
      <c r="O3747" t="s">
        <v>15357</v>
      </c>
      <c r="U3747" t="s">
        <v>127</v>
      </c>
      <c r="W3747">
        <v>7</v>
      </c>
      <c r="X3747" t="s">
        <v>59</v>
      </c>
      <c r="Y3747">
        <v>-43522</v>
      </c>
      <c r="Z3747">
        <v>17183</v>
      </c>
      <c r="AA3747" s="1">
        <v>0.19097222222222221</v>
      </c>
      <c r="AC3747">
        <v>2010</v>
      </c>
      <c r="AD3747">
        <v>9</v>
      </c>
      <c r="AE3747">
        <v>4</v>
      </c>
      <c r="AF3747" s="2">
        <f>DATE(emdat_data[[#This Row],[Start Year]],emdat_data[[#This Row],[Start Month]],emdat_data[[#This Row],[Start Day]])</f>
        <v>40425</v>
      </c>
      <c r="AG3747">
        <v>2010</v>
      </c>
      <c r="AH3747">
        <v>9</v>
      </c>
      <c r="AI3747">
        <v>4</v>
      </c>
      <c r="AJ3747" s="2">
        <f>DATE(emdat_data[[#This Row],[End Year]],emdat_data[[#This Row],[End Month]],emdat_data[[#This Row],[End Day]])</f>
        <v>40425</v>
      </c>
      <c r="AL3747">
        <v>2</v>
      </c>
      <c r="AM3747">
        <v>300000</v>
      </c>
      <c r="AO3747">
        <v>300002</v>
      </c>
      <c r="AR3747">
        <v>5000000</v>
      </c>
      <c r="AS3747">
        <v>6710559</v>
      </c>
      <c r="AT3747">
        <v>6500000</v>
      </c>
      <c r="AU3747">
        <v>8723726</v>
      </c>
      <c r="AV3747">
        <v>74.509444078196097</v>
      </c>
      <c r="AX3747" t="s">
        <v>15358</v>
      </c>
      <c r="AY3747" t="s">
        <v>2481</v>
      </c>
    </row>
    <row r="3748" spans="1:51" hidden="1" x14ac:dyDescent="0.25">
      <c r="A3748" t="s">
        <v>14216</v>
      </c>
      <c r="B3748">
        <v>2010</v>
      </c>
      <c r="C3748">
        <v>416</v>
      </c>
      <c r="E3748" t="s">
        <v>50</v>
      </c>
      <c r="F3748" t="s">
        <v>71</v>
      </c>
      <c r="G3748" t="s">
        <v>72</v>
      </c>
      <c r="H3748" t="s">
        <v>102</v>
      </c>
      <c r="K3748" t="s">
        <v>226</v>
      </c>
      <c r="L3748" t="s">
        <v>227</v>
      </c>
      <c r="M3748" t="s">
        <v>56</v>
      </c>
      <c r="N3748" t="s">
        <v>57</v>
      </c>
      <c r="O3748" t="s">
        <v>14217</v>
      </c>
      <c r="P3748" t="s">
        <v>1309</v>
      </c>
      <c r="W3748">
        <v>12555</v>
      </c>
      <c r="X3748" t="s">
        <v>78</v>
      </c>
      <c r="Y3748">
        <v>26235</v>
      </c>
      <c r="Z3748">
        <v>9225</v>
      </c>
      <c r="AA3748" s="1"/>
      <c r="AB3748" t="s">
        <v>14218</v>
      </c>
      <c r="AC3748">
        <v>2010</v>
      </c>
      <c r="AD3748">
        <v>9</v>
      </c>
      <c r="AE3748">
        <v>5</v>
      </c>
      <c r="AF3748" s="2">
        <f>DATE(emdat_data[[#This Row],[Start Year]],emdat_data[[#This Row],[Start Month]],emdat_data[[#This Row],[Start Day]])</f>
        <v>40426</v>
      </c>
      <c r="AG3748">
        <v>2010</v>
      </c>
      <c r="AH3748">
        <v>9</v>
      </c>
      <c r="AI3748">
        <v>17</v>
      </c>
      <c r="AJ3748" s="2">
        <f>DATE(emdat_data[[#This Row],[End Year]],emdat_data[[#This Row],[End Month]],emdat_data[[#This Row],[End Day]])</f>
        <v>40438</v>
      </c>
      <c r="AM3748">
        <v>30000</v>
      </c>
      <c r="AO3748">
        <v>30000</v>
      </c>
      <c r="AV3748">
        <v>74.509444078196097</v>
      </c>
      <c r="AX3748" t="s">
        <v>14219</v>
      </c>
      <c r="AY3748" t="s">
        <v>14220</v>
      </c>
    </row>
    <row r="3749" spans="1:51" hidden="1" x14ac:dyDescent="0.25">
      <c r="A3749" t="s">
        <v>13616</v>
      </c>
      <c r="B3749">
        <v>2010</v>
      </c>
      <c r="C3749">
        <v>470</v>
      </c>
      <c r="E3749" t="s">
        <v>50</v>
      </c>
      <c r="F3749" t="s">
        <v>71</v>
      </c>
      <c r="G3749" t="s">
        <v>72</v>
      </c>
      <c r="H3749" t="s">
        <v>102</v>
      </c>
      <c r="K3749" t="s">
        <v>1185</v>
      </c>
      <c r="L3749" t="s">
        <v>1186</v>
      </c>
      <c r="M3749" t="s">
        <v>204</v>
      </c>
      <c r="N3749" t="s">
        <v>86</v>
      </c>
      <c r="O3749" t="s">
        <v>13617</v>
      </c>
      <c r="P3749" t="s">
        <v>642</v>
      </c>
      <c r="Q3749" t="s">
        <v>176</v>
      </c>
      <c r="X3749" t="s">
        <v>78</v>
      </c>
      <c r="AA3749" s="1"/>
      <c r="AC3749">
        <v>2010</v>
      </c>
      <c r="AD3749">
        <v>9</v>
      </c>
      <c r="AE3749">
        <v>6</v>
      </c>
      <c r="AF3749" s="2">
        <f>DATE(emdat_data[[#This Row],[Start Year]],emdat_data[[#This Row],[Start Month]],emdat_data[[#This Row],[Start Day]])</f>
        <v>40427</v>
      </c>
      <c r="AG3749">
        <v>2010</v>
      </c>
      <c r="AH3749">
        <v>9</v>
      </c>
      <c r="AI3749">
        <v>14</v>
      </c>
      <c r="AJ3749" s="2">
        <f>DATE(emdat_data[[#This Row],[End Year]],emdat_data[[#This Row],[End Month]],emdat_data[[#This Row],[End Day]])</f>
        <v>40435</v>
      </c>
      <c r="AK3749">
        <v>3</v>
      </c>
      <c r="AM3749">
        <v>106</v>
      </c>
      <c r="AO3749">
        <v>106</v>
      </c>
      <c r="AV3749">
        <v>74.509444078196097</v>
      </c>
      <c r="AW3749" t="s">
        <v>13618</v>
      </c>
      <c r="AY3749" t="s">
        <v>13619</v>
      </c>
    </row>
    <row r="3750" spans="1:51" hidden="1" x14ac:dyDescent="0.25">
      <c r="A3750" t="s">
        <v>13982</v>
      </c>
      <c r="B3750">
        <v>2010</v>
      </c>
      <c r="C3750">
        <v>464</v>
      </c>
      <c r="E3750" t="s">
        <v>50</v>
      </c>
      <c r="F3750" t="s">
        <v>71</v>
      </c>
      <c r="G3750" t="s">
        <v>217</v>
      </c>
      <c r="H3750" t="s">
        <v>217</v>
      </c>
      <c r="K3750" t="s">
        <v>159</v>
      </c>
      <c r="L3750" t="s">
        <v>160</v>
      </c>
      <c r="M3750" t="s">
        <v>161</v>
      </c>
      <c r="N3750" t="s">
        <v>57</v>
      </c>
      <c r="O3750" t="s">
        <v>13983</v>
      </c>
      <c r="AA3750" s="1"/>
      <c r="AC3750">
        <v>2010</v>
      </c>
      <c r="AD3750">
        <v>9</v>
      </c>
      <c r="AE3750">
        <v>6</v>
      </c>
      <c r="AF3750" s="2">
        <f>DATE(emdat_data[[#This Row],[Start Year]],emdat_data[[#This Row],[Start Month]],emdat_data[[#This Row],[Start Day]])</f>
        <v>40427</v>
      </c>
      <c r="AG3750">
        <v>2010</v>
      </c>
      <c r="AH3750">
        <v>9</v>
      </c>
      <c r="AI3750">
        <v>6</v>
      </c>
      <c r="AJ3750" s="2">
        <f>DATE(emdat_data[[#This Row],[End Year]],emdat_data[[#This Row],[End Month]],emdat_data[[#This Row],[End Day]])</f>
        <v>40427</v>
      </c>
      <c r="AK3750">
        <v>48</v>
      </c>
      <c r="AV3750">
        <v>74.509444078196097</v>
      </c>
      <c r="AX3750" t="s">
        <v>347</v>
      </c>
      <c r="AY3750" t="s">
        <v>348</v>
      </c>
    </row>
    <row r="3751" spans="1:51" hidden="1" x14ac:dyDescent="0.25">
      <c r="A3751" t="s">
        <v>15193</v>
      </c>
      <c r="B3751">
        <v>2010</v>
      </c>
      <c r="C3751">
        <v>522</v>
      </c>
      <c r="E3751" t="s">
        <v>50</v>
      </c>
      <c r="F3751" t="s">
        <v>63</v>
      </c>
      <c r="G3751" t="s">
        <v>82</v>
      </c>
      <c r="H3751" t="s">
        <v>98</v>
      </c>
      <c r="J3751" t="s">
        <v>15194</v>
      </c>
      <c r="K3751" t="s">
        <v>357</v>
      </c>
      <c r="L3751" t="s">
        <v>358</v>
      </c>
      <c r="M3751" t="s">
        <v>146</v>
      </c>
      <c r="N3751" t="s">
        <v>86</v>
      </c>
      <c r="O3751" t="s">
        <v>3039</v>
      </c>
      <c r="Q3751" t="s">
        <v>72</v>
      </c>
      <c r="X3751" t="s">
        <v>88</v>
      </c>
      <c r="Y3751">
        <v>2889</v>
      </c>
      <c r="Z3751">
        <v>-9706</v>
      </c>
      <c r="AA3751" s="1"/>
      <c r="AC3751">
        <v>2010</v>
      </c>
      <c r="AD3751">
        <v>9</v>
      </c>
      <c r="AE3751">
        <v>7</v>
      </c>
      <c r="AF3751" s="2">
        <f>DATE(emdat_data[[#This Row],[Start Year]],emdat_data[[#This Row],[Start Month]],emdat_data[[#This Row],[Start Day]])</f>
        <v>40428</v>
      </c>
      <c r="AG3751">
        <v>2010</v>
      </c>
      <c r="AH3751">
        <v>9</v>
      </c>
      <c r="AI3751">
        <v>11</v>
      </c>
      <c r="AJ3751" s="2">
        <f>DATE(emdat_data[[#This Row],[End Year]],emdat_data[[#This Row],[End Month]],emdat_data[[#This Row],[End Day]])</f>
        <v>40432</v>
      </c>
      <c r="AK3751">
        <v>8</v>
      </c>
      <c r="AV3751">
        <v>74.509444078196097</v>
      </c>
      <c r="AW3751" t="s">
        <v>3041</v>
      </c>
      <c r="AY3751" t="s">
        <v>3042</v>
      </c>
    </row>
    <row r="3752" spans="1:51" hidden="1" x14ac:dyDescent="0.25">
      <c r="A3752" t="s">
        <v>13995</v>
      </c>
      <c r="B3752">
        <v>2010</v>
      </c>
      <c r="C3752">
        <v>691</v>
      </c>
      <c r="E3752" t="s">
        <v>50</v>
      </c>
      <c r="F3752" t="s">
        <v>63</v>
      </c>
      <c r="G3752" t="s">
        <v>82</v>
      </c>
      <c r="H3752" t="s">
        <v>98</v>
      </c>
      <c r="J3752" t="s">
        <v>13996</v>
      </c>
      <c r="K3752" t="s">
        <v>159</v>
      </c>
      <c r="L3752" t="s">
        <v>160</v>
      </c>
      <c r="M3752" t="s">
        <v>161</v>
      </c>
      <c r="N3752" t="s">
        <v>57</v>
      </c>
      <c r="O3752" t="s">
        <v>1093</v>
      </c>
      <c r="W3752">
        <v>100</v>
      </c>
      <c r="X3752" t="s">
        <v>88</v>
      </c>
      <c r="AA3752" s="1"/>
      <c r="AC3752">
        <v>2010</v>
      </c>
      <c r="AD3752">
        <v>9</v>
      </c>
      <c r="AE3752">
        <v>9</v>
      </c>
      <c r="AF3752" s="2">
        <f>DATE(emdat_data[[#This Row],[Start Year]],emdat_data[[#This Row],[Start Month]],emdat_data[[#This Row],[Start Day]])</f>
        <v>40430</v>
      </c>
      <c r="AG3752">
        <v>2010</v>
      </c>
      <c r="AH3752">
        <v>9</v>
      </c>
      <c r="AI3752">
        <v>9</v>
      </c>
      <c r="AJ3752" s="2">
        <f>DATE(emdat_data[[#This Row],[End Year]],emdat_data[[#This Row],[End Month]],emdat_data[[#This Row],[End Day]])</f>
        <v>40430</v>
      </c>
      <c r="AK3752">
        <v>3</v>
      </c>
      <c r="AN3752">
        <v>186000</v>
      </c>
      <c r="AO3752">
        <v>186000</v>
      </c>
      <c r="AV3752">
        <v>74.509444078196097</v>
      </c>
      <c r="AW3752" t="s">
        <v>1094</v>
      </c>
      <c r="AY3752" t="s">
        <v>1095</v>
      </c>
    </row>
    <row r="3753" spans="1:51" hidden="1" x14ac:dyDescent="0.25">
      <c r="A3753" t="s">
        <v>14221</v>
      </c>
      <c r="B3753">
        <v>2010</v>
      </c>
      <c r="C3753">
        <v>493</v>
      </c>
      <c r="E3753" t="s">
        <v>50</v>
      </c>
      <c r="F3753" t="s">
        <v>71</v>
      </c>
      <c r="G3753" t="s">
        <v>72</v>
      </c>
      <c r="H3753" t="s">
        <v>102</v>
      </c>
      <c r="K3753" t="s">
        <v>226</v>
      </c>
      <c r="L3753" t="s">
        <v>227</v>
      </c>
      <c r="M3753" t="s">
        <v>56</v>
      </c>
      <c r="N3753" t="s">
        <v>57</v>
      </c>
      <c r="O3753" t="s">
        <v>14222</v>
      </c>
      <c r="P3753" t="s">
        <v>7427</v>
      </c>
      <c r="W3753">
        <v>10843</v>
      </c>
      <c r="X3753" t="s">
        <v>78</v>
      </c>
      <c r="Y3753">
        <v>25965</v>
      </c>
      <c r="Z3753">
        <v>7605</v>
      </c>
      <c r="AA3753" s="1"/>
      <c r="AB3753" t="s">
        <v>14223</v>
      </c>
      <c r="AC3753">
        <v>2010</v>
      </c>
      <c r="AD3753">
        <v>9</v>
      </c>
      <c r="AE3753">
        <v>9</v>
      </c>
      <c r="AF3753" s="2">
        <f>DATE(emdat_data[[#This Row],[Start Year]],emdat_data[[#This Row],[Start Month]],emdat_data[[#This Row],[Start Day]])</f>
        <v>40430</v>
      </c>
      <c r="AG3753">
        <v>2010</v>
      </c>
      <c r="AH3753">
        <v>9</v>
      </c>
      <c r="AI3753">
        <v>9</v>
      </c>
      <c r="AJ3753" s="2">
        <f>DATE(emdat_data[[#This Row],[End Year]],emdat_data[[#This Row],[End Month]],emdat_data[[#This Row],[End Day]])</f>
        <v>40430</v>
      </c>
      <c r="AM3753">
        <v>12500</v>
      </c>
      <c r="AO3753">
        <v>12500</v>
      </c>
      <c r="AV3753">
        <v>74.509444078196097</v>
      </c>
      <c r="AW3753" t="s">
        <v>14224</v>
      </c>
      <c r="AY3753" t="s">
        <v>14225</v>
      </c>
    </row>
    <row r="3754" spans="1:51" hidden="1" x14ac:dyDescent="0.25">
      <c r="A3754" t="s">
        <v>15090</v>
      </c>
      <c r="B3754">
        <v>2010</v>
      </c>
      <c r="C3754">
        <v>488</v>
      </c>
      <c r="E3754" t="s">
        <v>50</v>
      </c>
      <c r="F3754" t="s">
        <v>71</v>
      </c>
      <c r="G3754" t="s">
        <v>72</v>
      </c>
      <c r="H3754" t="s">
        <v>170</v>
      </c>
      <c r="K3754" t="s">
        <v>364</v>
      </c>
      <c r="L3754" t="s">
        <v>365</v>
      </c>
      <c r="M3754" t="s">
        <v>173</v>
      </c>
      <c r="N3754" t="s">
        <v>57</v>
      </c>
      <c r="O3754" t="s">
        <v>15091</v>
      </c>
      <c r="P3754" t="s">
        <v>642</v>
      </c>
      <c r="Q3754" t="s">
        <v>176</v>
      </c>
      <c r="X3754" t="s">
        <v>78</v>
      </c>
      <c r="AA3754" s="1"/>
      <c r="AC3754">
        <v>2010</v>
      </c>
      <c r="AD3754">
        <v>9</v>
      </c>
      <c r="AE3754">
        <v>10</v>
      </c>
      <c r="AF3754" s="2">
        <f>DATE(emdat_data[[#This Row],[Start Year]],emdat_data[[#This Row],[Start Month]],emdat_data[[#This Row],[Start Day]])</f>
        <v>40431</v>
      </c>
      <c r="AG3754">
        <v>2010</v>
      </c>
      <c r="AH3754">
        <v>9</v>
      </c>
      <c r="AI3754">
        <v>17</v>
      </c>
      <c r="AJ3754" s="2">
        <f>DATE(emdat_data[[#This Row],[End Year]],emdat_data[[#This Row],[End Month]],emdat_data[[#This Row],[End Day]])</f>
        <v>40438</v>
      </c>
      <c r="AK3754">
        <v>6</v>
      </c>
      <c r="AL3754">
        <v>9</v>
      </c>
      <c r="AM3754">
        <v>46704</v>
      </c>
      <c r="AO3754">
        <v>46713</v>
      </c>
      <c r="AT3754">
        <v>3156</v>
      </c>
      <c r="AU3754">
        <v>4236</v>
      </c>
      <c r="AV3754">
        <v>74.509444078196097</v>
      </c>
      <c r="AX3754" t="s">
        <v>15092</v>
      </c>
      <c r="AY3754" t="s">
        <v>15093</v>
      </c>
    </row>
    <row r="3755" spans="1:51" hidden="1" x14ac:dyDescent="0.25">
      <c r="A3755" t="s">
        <v>14193</v>
      </c>
      <c r="B3755">
        <v>2010</v>
      </c>
      <c r="C3755">
        <v>684</v>
      </c>
      <c r="E3755" t="s">
        <v>50</v>
      </c>
      <c r="F3755" t="s">
        <v>71</v>
      </c>
      <c r="G3755" t="s">
        <v>72</v>
      </c>
      <c r="H3755" t="s">
        <v>102</v>
      </c>
      <c r="K3755" t="s">
        <v>171</v>
      </c>
      <c r="L3755" t="s">
        <v>172</v>
      </c>
      <c r="M3755" t="s">
        <v>173</v>
      </c>
      <c r="N3755" t="s">
        <v>57</v>
      </c>
      <c r="O3755" t="s">
        <v>14194</v>
      </c>
      <c r="P3755" t="s">
        <v>642</v>
      </c>
      <c r="X3755" t="s">
        <v>78</v>
      </c>
      <c r="AA3755" s="1"/>
      <c r="AB3755" t="s">
        <v>14195</v>
      </c>
      <c r="AC3755">
        <v>2010</v>
      </c>
      <c r="AD3755">
        <v>9</v>
      </c>
      <c r="AE3755">
        <v>11</v>
      </c>
      <c r="AF3755" s="2">
        <f>DATE(emdat_data[[#This Row],[Start Year]],emdat_data[[#This Row],[Start Month]],emdat_data[[#This Row],[Start Day]])</f>
        <v>40432</v>
      </c>
      <c r="AG3755">
        <v>2010</v>
      </c>
      <c r="AH3755">
        <v>9</v>
      </c>
      <c r="AI3755">
        <v>11</v>
      </c>
      <c r="AJ3755" s="2">
        <f>DATE(emdat_data[[#This Row],[End Year]],emdat_data[[#This Row],[End Month]],emdat_data[[#This Row],[End Day]])</f>
        <v>40432</v>
      </c>
      <c r="AK3755">
        <v>24</v>
      </c>
      <c r="AV3755">
        <v>74.509444078196097</v>
      </c>
      <c r="AX3755" t="s">
        <v>14196</v>
      </c>
      <c r="AY3755" t="s">
        <v>14197</v>
      </c>
    </row>
    <row r="3756" spans="1:51" hidden="1" x14ac:dyDescent="0.25">
      <c r="A3756" t="s">
        <v>15126</v>
      </c>
      <c r="B3756">
        <v>2010</v>
      </c>
      <c r="C3756">
        <v>509</v>
      </c>
      <c r="D3756" t="s">
        <v>15127</v>
      </c>
      <c r="E3756" t="s">
        <v>50</v>
      </c>
      <c r="F3756" t="s">
        <v>71</v>
      </c>
      <c r="G3756" t="s">
        <v>72</v>
      </c>
      <c r="H3756" t="s">
        <v>102</v>
      </c>
      <c r="K3756" t="s">
        <v>297</v>
      </c>
      <c r="L3756" t="s">
        <v>298</v>
      </c>
      <c r="M3756" t="s">
        <v>125</v>
      </c>
      <c r="N3756" t="s">
        <v>76</v>
      </c>
      <c r="O3756" t="s">
        <v>15128</v>
      </c>
      <c r="P3756" t="s">
        <v>642</v>
      </c>
      <c r="Q3756" t="s">
        <v>653</v>
      </c>
      <c r="W3756">
        <v>8694</v>
      </c>
      <c r="X3756" t="s">
        <v>78</v>
      </c>
      <c r="Y3756">
        <v>1278</v>
      </c>
      <c r="Z3756">
        <v>45</v>
      </c>
      <c r="AA3756" s="1"/>
      <c r="AB3756" t="s">
        <v>15129</v>
      </c>
      <c r="AC3756">
        <v>2010</v>
      </c>
      <c r="AD3756">
        <v>9</v>
      </c>
      <c r="AE3756">
        <v>13</v>
      </c>
      <c r="AF3756" s="2">
        <f>DATE(emdat_data[[#This Row],[Start Year]],emdat_data[[#This Row],[Start Month]],emdat_data[[#This Row],[Start Day]])</f>
        <v>40434</v>
      </c>
      <c r="AG3756">
        <v>2010</v>
      </c>
      <c r="AH3756">
        <v>9</v>
      </c>
      <c r="AI3756">
        <v>30</v>
      </c>
      <c r="AJ3756" s="2">
        <f>DATE(emdat_data[[#This Row],[End Year]],emdat_data[[#This Row],[End Month]],emdat_data[[#This Row],[End Day]])</f>
        <v>40451</v>
      </c>
      <c r="AK3756">
        <v>40</v>
      </c>
      <c r="AL3756">
        <v>200</v>
      </c>
      <c r="AM3756">
        <v>1500000</v>
      </c>
      <c r="AO3756">
        <v>1500200</v>
      </c>
      <c r="AT3756">
        <v>30000</v>
      </c>
      <c r="AU3756">
        <v>40263</v>
      </c>
      <c r="AV3756">
        <v>74.509444078196097</v>
      </c>
      <c r="AW3756" t="s">
        <v>15130</v>
      </c>
      <c r="AY3756" t="s">
        <v>15131</v>
      </c>
    </row>
    <row r="3757" spans="1:51" hidden="1" x14ac:dyDescent="0.25">
      <c r="A3757" t="s">
        <v>14124</v>
      </c>
      <c r="B3757">
        <v>2010</v>
      </c>
      <c r="C3757">
        <v>526</v>
      </c>
      <c r="D3757" t="s">
        <v>14125</v>
      </c>
      <c r="E3757" t="s">
        <v>50</v>
      </c>
      <c r="F3757" t="s">
        <v>71</v>
      </c>
      <c r="G3757" t="s">
        <v>72</v>
      </c>
      <c r="H3757" t="s">
        <v>102</v>
      </c>
      <c r="K3757" t="s">
        <v>1316</v>
      </c>
      <c r="L3757" t="s">
        <v>1317</v>
      </c>
      <c r="M3757" t="s">
        <v>125</v>
      </c>
      <c r="N3757" t="s">
        <v>76</v>
      </c>
      <c r="O3757" t="s">
        <v>14126</v>
      </c>
      <c r="X3757" t="s">
        <v>78</v>
      </c>
      <c r="AA3757" s="1"/>
      <c r="AC3757">
        <v>2010</v>
      </c>
      <c r="AD3757">
        <v>9</v>
      </c>
      <c r="AE3757">
        <v>15</v>
      </c>
      <c r="AF3757" s="2">
        <f>DATE(emdat_data[[#This Row],[Start Year]],emdat_data[[#This Row],[Start Month]],emdat_data[[#This Row],[Start Day]])</f>
        <v>40436</v>
      </c>
      <c r="AG3757">
        <v>2010</v>
      </c>
      <c r="AH3757">
        <v>9</v>
      </c>
      <c r="AI3757">
        <v>18</v>
      </c>
      <c r="AJ3757" s="2">
        <f>DATE(emdat_data[[#This Row],[End Year]],emdat_data[[#This Row],[End Month]],emdat_data[[#This Row],[End Day]])</f>
        <v>40439</v>
      </c>
      <c r="AK3757">
        <v>1</v>
      </c>
      <c r="AL3757">
        <v>6</v>
      </c>
      <c r="AM3757">
        <v>40405</v>
      </c>
      <c r="AO3757">
        <v>40411</v>
      </c>
      <c r="AV3757">
        <v>74.509444078196097</v>
      </c>
      <c r="AX3757" t="s">
        <v>14127</v>
      </c>
      <c r="AY3757" t="s">
        <v>14128</v>
      </c>
    </row>
    <row r="3758" spans="1:51" hidden="1" x14ac:dyDescent="0.25">
      <c r="A3758" t="s">
        <v>15164</v>
      </c>
      <c r="B3758">
        <v>2010</v>
      </c>
      <c r="C3758">
        <v>494</v>
      </c>
      <c r="E3758" t="s">
        <v>50</v>
      </c>
      <c r="F3758" t="s">
        <v>63</v>
      </c>
      <c r="G3758" t="s">
        <v>82</v>
      </c>
      <c r="H3758" t="s">
        <v>98</v>
      </c>
      <c r="J3758" t="s">
        <v>15165</v>
      </c>
      <c r="K3758" t="s">
        <v>1548</v>
      </c>
      <c r="L3758" t="s">
        <v>1549</v>
      </c>
      <c r="M3758" t="s">
        <v>204</v>
      </c>
      <c r="N3758" t="s">
        <v>86</v>
      </c>
      <c r="O3758" t="s">
        <v>15166</v>
      </c>
      <c r="Q3758" t="s">
        <v>72</v>
      </c>
      <c r="U3758" t="s">
        <v>127</v>
      </c>
      <c r="V3758">
        <v>50</v>
      </c>
      <c r="W3758">
        <v>195</v>
      </c>
      <c r="X3758" t="s">
        <v>88</v>
      </c>
      <c r="AA3758" s="1"/>
      <c r="AC3758">
        <v>2010</v>
      </c>
      <c r="AD3758">
        <v>9</v>
      </c>
      <c r="AE3758">
        <v>15</v>
      </c>
      <c r="AF3758" s="2">
        <f>DATE(emdat_data[[#This Row],[Start Year]],emdat_data[[#This Row],[Start Month]],emdat_data[[#This Row],[Start Day]])</f>
        <v>40436</v>
      </c>
      <c r="AG3758">
        <v>2010</v>
      </c>
      <c r="AH3758">
        <v>9</v>
      </c>
      <c r="AI3758">
        <v>17</v>
      </c>
      <c r="AJ3758" s="2">
        <f>DATE(emdat_data[[#This Row],[End Year]],emdat_data[[#This Row],[End Month]],emdat_data[[#This Row],[End Day]])</f>
        <v>40438</v>
      </c>
      <c r="AK3758">
        <v>12</v>
      </c>
      <c r="AM3758">
        <v>230000</v>
      </c>
      <c r="AO3758">
        <v>230000</v>
      </c>
      <c r="AR3758">
        <v>150000</v>
      </c>
      <c r="AS3758">
        <v>201317</v>
      </c>
      <c r="AT3758">
        <v>3900000</v>
      </c>
      <c r="AU3758">
        <v>5234236</v>
      </c>
      <c r="AV3758">
        <v>74.509444078196097</v>
      </c>
      <c r="AW3758" t="s">
        <v>15167</v>
      </c>
      <c r="AY3758" t="s">
        <v>15168</v>
      </c>
    </row>
    <row r="3759" spans="1:51" hidden="1" x14ac:dyDescent="0.25">
      <c r="A3759" t="s">
        <v>13671</v>
      </c>
      <c r="B3759">
        <v>2010</v>
      </c>
      <c r="C3759">
        <v>492</v>
      </c>
      <c r="E3759" t="s">
        <v>50</v>
      </c>
      <c r="F3759" t="s">
        <v>71</v>
      </c>
      <c r="G3759" t="s">
        <v>72</v>
      </c>
      <c r="H3759" t="s">
        <v>102</v>
      </c>
      <c r="K3759" t="s">
        <v>226</v>
      </c>
      <c r="L3759" t="s">
        <v>227</v>
      </c>
      <c r="M3759" t="s">
        <v>56</v>
      </c>
      <c r="N3759" t="s">
        <v>57</v>
      </c>
      <c r="O3759" t="s">
        <v>13672</v>
      </c>
      <c r="P3759" t="s">
        <v>7427</v>
      </c>
      <c r="Q3759" t="s">
        <v>176</v>
      </c>
      <c r="W3759">
        <v>38537</v>
      </c>
      <c r="X3759" t="s">
        <v>78</v>
      </c>
      <c r="Y3759">
        <v>2673</v>
      </c>
      <c r="Z3759">
        <v>8284</v>
      </c>
      <c r="AA3759" s="1"/>
      <c r="AC3759">
        <v>2010</v>
      </c>
      <c r="AD3759">
        <v>9</v>
      </c>
      <c r="AE3759">
        <v>18</v>
      </c>
      <c r="AF3759" s="2">
        <f>DATE(emdat_data[[#This Row],[Start Year]],emdat_data[[#This Row],[Start Month]],emdat_data[[#This Row],[Start Day]])</f>
        <v>40439</v>
      </c>
      <c r="AG3759">
        <v>2010</v>
      </c>
      <c r="AH3759">
        <v>9</v>
      </c>
      <c r="AI3759">
        <v>30</v>
      </c>
      <c r="AJ3759" s="2">
        <f>DATE(emdat_data[[#This Row],[End Year]],emdat_data[[#This Row],[End Month]],emdat_data[[#This Row],[End Day]])</f>
        <v>40451</v>
      </c>
      <c r="AK3759">
        <v>200</v>
      </c>
      <c r="AM3759">
        <v>3267183</v>
      </c>
      <c r="AO3759">
        <v>3267183</v>
      </c>
      <c r="AT3759">
        <v>1680000</v>
      </c>
      <c r="AU3759">
        <v>2254748</v>
      </c>
      <c r="AV3759">
        <v>74.509444078196097</v>
      </c>
      <c r="AW3759" t="s">
        <v>11300</v>
      </c>
      <c r="AX3759" t="s">
        <v>13673</v>
      </c>
      <c r="AY3759" t="s">
        <v>13674</v>
      </c>
    </row>
    <row r="3760" spans="1:51" hidden="1" x14ac:dyDescent="0.25">
      <c r="A3760" t="s">
        <v>15179</v>
      </c>
      <c r="B3760">
        <v>2010</v>
      </c>
      <c r="C3760">
        <v>484</v>
      </c>
      <c r="E3760" t="s">
        <v>50</v>
      </c>
      <c r="F3760" t="s">
        <v>63</v>
      </c>
      <c r="G3760" t="s">
        <v>82</v>
      </c>
      <c r="H3760" t="s">
        <v>98</v>
      </c>
      <c r="J3760" t="s">
        <v>13564</v>
      </c>
      <c r="K3760" t="s">
        <v>2539</v>
      </c>
      <c r="L3760" t="s">
        <v>2540</v>
      </c>
      <c r="M3760" t="s">
        <v>161</v>
      </c>
      <c r="N3760" t="s">
        <v>57</v>
      </c>
      <c r="O3760" t="s">
        <v>15180</v>
      </c>
      <c r="Q3760" t="s">
        <v>72</v>
      </c>
      <c r="W3760">
        <v>220</v>
      </c>
      <c r="X3760" t="s">
        <v>88</v>
      </c>
      <c r="Y3760">
        <v>22429</v>
      </c>
      <c r="Z3760">
        <v>1207</v>
      </c>
      <c r="AA3760" s="1"/>
      <c r="AC3760">
        <v>2010</v>
      </c>
      <c r="AD3760">
        <v>9</v>
      </c>
      <c r="AE3760">
        <v>18</v>
      </c>
      <c r="AF3760" s="2">
        <f>DATE(emdat_data[[#This Row],[Start Year]],emdat_data[[#This Row],[Start Month]],emdat_data[[#This Row],[Start Day]])</f>
        <v>40439</v>
      </c>
      <c r="AG3760">
        <v>2010</v>
      </c>
      <c r="AH3760">
        <v>9</v>
      </c>
      <c r="AI3760">
        <v>20</v>
      </c>
      <c r="AJ3760" s="2">
        <f>DATE(emdat_data[[#This Row],[End Year]],emdat_data[[#This Row],[End Month]],emdat_data[[#This Row],[End Day]])</f>
        <v>40441</v>
      </c>
      <c r="AK3760">
        <v>2</v>
      </c>
      <c r="AL3760">
        <v>100</v>
      </c>
      <c r="AO3760">
        <v>100</v>
      </c>
      <c r="AT3760">
        <v>63100</v>
      </c>
      <c r="AU3760">
        <v>84687</v>
      </c>
      <c r="AV3760">
        <v>74.509444078196097</v>
      </c>
      <c r="AW3760" t="s">
        <v>2542</v>
      </c>
      <c r="AY3760" t="s">
        <v>2543</v>
      </c>
    </row>
    <row r="3761" spans="1:51" hidden="1" x14ac:dyDescent="0.25">
      <c r="A3761" t="s">
        <v>15309</v>
      </c>
      <c r="B3761">
        <v>2010</v>
      </c>
      <c r="C3761">
        <v>523</v>
      </c>
      <c r="D3761" t="s">
        <v>15310</v>
      </c>
      <c r="E3761" t="s">
        <v>50</v>
      </c>
      <c r="F3761" t="s">
        <v>71</v>
      </c>
      <c r="G3761" t="s">
        <v>72</v>
      </c>
      <c r="H3761" t="s">
        <v>102</v>
      </c>
      <c r="K3761" t="s">
        <v>1027</v>
      </c>
      <c r="L3761" t="s">
        <v>1028</v>
      </c>
      <c r="M3761" t="s">
        <v>125</v>
      </c>
      <c r="N3761" t="s">
        <v>76</v>
      </c>
      <c r="O3761" t="s">
        <v>15311</v>
      </c>
      <c r="P3761" t="s">
        <v>2496</v>
      </c>
      <c r="T3761" t="s">
        <v>127</v>
      </c>
      <c r="W3761">
        <v>11046</v>
      </c>
      <c r="X3761" t="s">
        <v>78</v>
      </c>
      <c r="Y3761">
        <v>16245</v>
      </c>
      <c r="Z3761">
        <v>-765</v>
      </c>
      <c r="AA3761" s="1"/>
      <c r="AC3761">
        <v>2010</v>
      </c>
      <c r="AD3761">
        <v>9</v>
      </c>
      <c r="AE3761">
        <v>19</v>
      </c>
      <c r="AF3761" s="2">
        <f>DATE(emdat_data[[#This Row],[Start Year]],emdat_data[[#This Row],[Start Month]],emdat_data[[#This Row],[Start Day]])</f>
        <v>40440</v>
      </c>
      <c r="AG3761">
        <v>2010</v>
      </c>
      <c r="AH3761">
        <v>9</v>
      </c>
      <c r="AI3761">
        <v>21</v>
      </c>
      <c r="AJ3761" s="2">
        <f>DATE(emdat_data[[#This Row],[End Year]],emdat_data[[#This Row],[End Month]],emdat_data[[#This Row],[End Day]])</f>
        <v>40442</v>
      </c>
      <c r="AM3761">
        <v>8750</v>
      </c>
      <c r="AO3761">
        <v>8750</v>
      </c>
      <c r="AV3761">
        <v>74.509444078196097</v>
      </c>
      <c r="AX3761" t="s">
        <v>15312</v>
      </c>
      <c r="AY3761" t="s">
        <v>15313</v>
      </c>
    </row>
    <row r="3762" spans="1:51" hidden="1" x14ac:dyDescent="0.25">
      <c r="A3762" t="s">
        <v>13563</v>
      </c>
      <c r="B3762">
        <v>2010</v>
      </c>
      <c r="C3762">
        <v>484</v>
      </c>
      <c r="E3762" t="s">
        <v>50</v>
      </c>
      <c r="F3762" t="s">
        <v>63</v>
      </c>
      <c r="G3762" t="s">
        <v>82</v>
      </c>
      <c r="H3762" t="s">
        <v>98</v>
      </c>
      <c r="J3762" t="s">
        <v>13564</v>
      </c>
      <c r="K3762" t="s">
        <v>159</v>
      </c>
      <c r="L3762" t="s">
        <v>160</v>
      </c>
      <c r="M3762" t="s">
        <v>161</v>
      </c>
      <c r="N3762" t="s">
        <v>57</v>
      </c>
      <c r="O3762" t="s">
        <v>6935</v>
      </c>
      <c r="Q3762" t="s">
        <v>72</v>
      </c>
      <c r="R3762" t="s">
        <v>176</v>
      </c>
      <c r="X3762" t="s">
        <v>88</v>
      </c>
      <c r="AA3762" s="1"/>
      <c r="AC3762">
        <v>2010</v>
      </c>
      <c r="AD3762">
        <v>9</v>
      </c>
      <c r="AE3762">
        <v>20</v>
      </c>
      <c r="AF3762" s="2">
        <f>DATE(emdat_data[[#This Row],[Start Year]],emdat_data[[#This Row],[Start Month]],emdat_data[[#This Row],[Start Day]])</f>
        <v>40441</v>
      </c>
      <c r="AG3762">
        <v>2010</v>
      </c>
      <c r="AH3762">
        <v>9</v>
      </c>
      <c r="AI3762">
        <v>20</v>
      </c>
      <c r="AJ3762" s="2">
        <f>DATE(emdat_data[[#This Row],[End Year]],emdat_data[[#This Row],[End Month]],emdat_data[[#This Row],[End Day]])</f>
        <v>40441</v>
      </c>
      <c r="AK3762">
        <v>75</v>
      </c>
      <c r="AM3762">
        <v>1000000</v>
      </c>
      <c r="AO3762">
        <v>1000000</v>
      </c>
      <c r="AT3762">
        <v>298285</v>
      </c>
      <c r="AU3762">
        <v>400332</v>
      </c>
      <c r="AV3762">
        <v>74.509444078196097</v>
      </c>
      <c r="AW3762" t="s">
        <v>1800</v>
      </c>
      <c r="AY3762" t="s">
        <v>4547</v>
      </c>
    </row>
    <row r="3763" spans="1:51" hidden="1" x14ac:dyDescent="0.25">
      <c r="A3763" t="s">
        <v>15052</v>
      </c>
      <c r="B3763">
        <v>2010</v>
      </c>
      <c r="C3763">
        <v>467</v>
      </c>
      <c r="E3763" t="s">
        <v>50</v>
      </c>
      <c r="F3763" t="s">
        <v>71</v>
      </c>
      <c r="G3763" t="s">
        <v>72</v>
      </c>
      <c r="H3763" t="s">
        <v>102</v>
      </c>
      <c r="K3763" t="s">
        <v>1548</v>
      </c>
      <c r="L3763" t="s">
        <v>1549</v>
      </c>
      <c r="M3763" t="s">
        <v>204</v>
      </c>
      <c r="N3763" t="s">
        <v>86</v>
      </c>
      <c r="O3763" t="s">
        <v>15053</v>
      </c>
      <c r="P3763" t="s">
        <v>15054</v>
      </c>
      <c r="Q3763" t="s">
        <v>176</v>
      </c>
      <c r="U3763" t="s">
        <v>127</v>
      </c>
      <c r="X3763" t="s">
        <v>78</v>
      </c>
      <c r="AA3763" s="1"/>
      <c r="AC3763">
        <v>2010</v>
      </c>
      <c r="AD3763">
        <v>9</v>
      </c>
      <c r="AE3763">
        <v>20</v>
      </c>
      <c r="AF3763" s="2">
        <f>DATE(emdat_data[[#This Row],[Start Year]],emdat_data[[#This Row],[Start Month]],emdat_data[[#This Row],[Start Day]])</f>
        <v>40441</v>
      </c>
      <c r="AG3763">
        <v>2010</v>
      </c>
      <c r="AH3763">
        <v>9</v>
      </c>
      <c r="AI3763">
        <v>20</v>
      </c>
      <c r="AJ3763" s="2">
        <f>DATE(emdat_data[[#This Row],[End Year]],emdat_data[[#This Row],[End Month]],emdat_data[[#This Row],[End Day]])</f>
        <v>40441</v>
      </c>
      <c r="AK3763">
        <v>25</v>
      </c>
      <c r="AM3763">
        <v>1000000</v>
      </c>
      <c r="AO3763">
        <v>1000000</v>
      </c>
      <c r="AV3763">
        <v>74.509444078196097</v>
      </c>
      <c r="AW3763" t="s">
        <v>15055</v>
      </c>
      <c r="AY3763" t="s">
        <v>15056</v>
      </c>
    </row>
    <row r="3764" spans="1:51" hidden="1" x14ac:dyDescent="0.25">
      <c r="A3764" t="s">
        <v>15280</v>
      </c>
      <c r="B3764">
        <v>2010</v>
      </c>
      <c r="C3764">
        <v>496</v>
      </c>
      <c r="E3764" t="s">
        <v>50</v>
      </c>
      <c r="F3764" t="s">
        <v>71</v>
      </c>
      <c r="G3764" t="s">
        <v>217</v>
      </c>
      <c r="H3764" t="s">
        <v>217</v>
      </c>
      <c r="K3764" t="s">
        <v>1548</v>
      </c>
      <c r="L3764" t="s">
        <v>1549</v>
      </c>
      <c r="M3764" t="s">
        <v>204</v>
      </c>
      <c r="N3764" t="s">
        <v>86</v>
      </c>
      <c r="O3764" t="s">
        <v>15281</v>
      </c>
      <c r="P3764" t="s">
        <v>642</v>
      </c>
      <c r="AA3764" s="1"/>
      <c r="AC3764">
        <v>2010</v>
      </c>
      <c r="AD3764">
        <v>9</v>
      </c>
      <c r="AE3764">
        <v>21</v>
      </c>
      <c r="AF3764" s="2">
        <f>DATE(emdat_data[[#This Row],[Start Year]],emdat_data[[#This Row],[Start Month]],emdat_data[[#This Row],[Start Day]])</f>
        <v>40442</v>
      </c>
      <c r="AG3764">
        <v>2010</v>
      </c>
      <c r="AH3764">
        <v>9</v>
      </c>
      <c r="AI3764">
        <v>21</v>
      </c>
      <c r="AJ3764" s="2">
        <f>DATE(emdat_data[[#This Row],[End Year]],emdat_data[[#This Row],[End Month]],emdat_data[[#This Row],[End Day]])</f>
        <v>40442</v>
      </c>
      <c r="AK3764">
        <v>27</v>
      </c>
      <c r="AV3764">
        <v>74.509444078196097</v>
      </c>
      <c r="AX3764" t="s">
        <v>15282</v>
      </c>
      <c r="AY3764" t="s">
        <v>15283</v>
      </c>
    </row>
    <row r="3765" spans="1:51" hidden="1" x14ac:dyDescent="0.25">
      <c r="A3765" t="s">
        <v>13738</v>
      </c>
      <c r="B3765">
        <v>2010</v>
      </c>
      <c r="C3765">
        <v>508</v>
      </c>
      <c r="E3765" t="s">
        <v>50</v>
      </c>
      <c r="F3765" t="s">
        <v>63</v>
      </c>
      <c r="G3765" t="s">
        <v>82</v>
      </c>
      <c r="H3765" t="s">
        <v>157</v>
      </c>
      <c r="K3765" t="s">
        <v>1342</v>
      </c>
      <c r="L3765" t="s">
        <v>1343</v>
      </c>
      <c r="M3765" t="s">
        <v>1194</v>
      </c>
      <c r="N3765" t="s">
        <v>86</v>
      </c>
      <c r="O3765" t="s">
        <v>4338</v>
      </c>
      <c r="Q3765" t="s">
        <v>72</v>
      </c>
      <c r="X3765" t="s">
        <v>88</v>
      </c>
      <c r="AA3765" s="1"/>
      <c r="AC3765">
        <v>2010</v>
      </c>
      <c r="AD3765">
        <v>9</v>
      </c>
      <c r="AE3765">
        <v>24</v>
      </c>
      <c r="AF3765" s="2">
        <f>DATE(emdat_data[[#This Row],[Start Year]],emdat_data[[#This Row],[Start Month]],emdat_data[[#This Row],[Start Day]])</f>
        <v>40445</v>
      </c>
      <c r="AG3765">
        <v>2010</v>
      </c>
      <c r="AH3765">
        <v>9</v>
      </c>
      <c r="AI3765">
        <v>24</v>
      </c>
      <c r="AJ3765" s="2">
        <f>DATE(emdat_data[[#This Row],[End Year]],emdat_data[[#This Row],[End Month]],emdat_data[[#This Row],[End Day]])</f>
        <v>40445</v>
      </c>
      <c r="AK3765">
        <v>6</v>
      </c>
      <c r="AL3765">
        <v>67</v>
      </c>
      <c r="AM3765">
        <v>73055</v>
      </c>
      <c r="AO3765">
        <v>73122</v>
      </c>
      <c r="AV3765">
        <v>74.509444078196097</v>
      </c>
      <c r="AX3765" t="s">
        <v>4339</v>
      </c>
      <c r="AY3765" t="s">
        <v>4340</v>
      </c>
    </row>
    <row r="3766" spans="1:51" hidden="1" x14ac:dyDescent="0.25">
      <c r="A3766" t="s">
        <v>15007</v>
      </c>
      <c r="B3766">
        <v>2010</v>
      </c>
      <c r="C3766">
        <v>503</v>
      </c>
      <c r="D3766" t="s">
        <v>13566</v>
      </c>
      <c r="E3766" t="s">
        <v>50</v>
      </c>
      <c r="F3766" t="s">
        <v>63</v>
      </c>
      <c r="G3766" t="s">
        <v>82</v>
      </c>
      <c r="H3766" t="s">
        <v>98</v>
      </c>
      <c r="J3766" t="s">
        <v>13567</v>
      </c>
      <c r="K3766" t="s">
        <v>3768</v>
      </c>
      <c r="L3766" t="s">
        <v>3769</v>
      </c>
      <c r="M3766" t="s">
        <v>85</v>
      </c>
      <c r="N3766" t="s">
        <v>86</v>
      </c>
      <c r="O3766" t="s">
        <v>15008</v>
      </c>
      <c r="Q3766" t="s">
        <v>72</v>
      </c>
      <c r="R3766" t="s">
        <v>176</v>
      </c>
      <c r="X3766" t="s">
        <v>88</v>
      </c>
      <c r="AA3766" s="1"/>
      <c r="AC3766">
        <v>2010</v>
      </c>
      <c r="AD3766">
        <v>9</v>
      </c>
      <c r="AE3766">
        <v>24</v>
      </c>
      <c r="AF3766" s="2">
        <f>DATE(emdat_data[[#This Row],[Start Year]],emdat_data[[#This Row],[Start Month]],emdat_data[[#This Row],[Start Day]])</f>
        <v>40445</v>
      </c>
      <c r="AG3766">
        <v>2010</v>
      </c>
      <c r="AH3766">
        <v>9</v>
      </c>
      <c r="AI3766">
        <v>24</v>
      </c>
      <c r="AJ3766" s="2">
        <f>DATE(emdat_data[[#This Row],[End Year]],emdat_data[[#This Row],[End Month]],emdat_data[[#This Row],[End Day]])</f>
        <v>40445</v>
      </c>
      <c r="AK3766">
        <v>8</v>
      </c>
      <c r="AV3766">
        <v>74.509444078196097</v>
      </c>
      <c r="AW3766" t="s">
        <v>15009</v>
      </c>
      <c r="AY3766" t="s">
        <v>15010</v>
      </c>
    </row>
    <row r="3767" spans="1:51" hidden="1" x14ac:dyDescent="0.25">
      <c r="A3767" t="s">
        <v>15348</v>
      </c>
      <c r="B3767">
        <v>2010</v>
      </c>
      <c r="C3767">
        <v>503</v>
      </c>
      <c r="D3767" t="s">
        <v>13566</v>
      </c>
      <c r="E3767" t="s">
        <v>50</v>
      </c>
      <c r="F3767" t="s">
        <v>63</v>
      </c>
      <c r="G3767" t="s">
        <v>82</v>
      </c>
      <c r="H3767" t="s">
        <v>98</v>
      </c>
      <c r="J3767" t="s">
        <v>13567</v>
      </c>
      <c r="K3767" t="s">
        <v>2612</v>
      </c>
      <c r="L3767" t="s">
        <v>2613</v>
      </c>
      <c r="M3767" t="s">
        <v>204</v>
      </c>
      <c r="N3767" t="s">
        <v>86</v>
      </c>
      <c r="O3767" t="s">
        <v>3319</v>
      </c>
      <c r="X3767" t="s">
        <v>88</v>
      </c>
      <c r="AA3767" s="1"/>
      <c r="AC3767">
        <v>2010</v>
      </c>
      <c r="AD3767">
        <v>9</v>
      </c>
      <c r="AE3767">
        <v>24</v>
      </c>
      <c r="AF3767" s="2">
        <f>DATE(emdat_data[[#This Row],[Start Year]],emdat_data[[#This Row],[Start Month]],emdat_data[[#This Row],[Start Day]])</f>
        <v>40445</v>
      </c>
      <c r="AG3767">
        <v>2010</v>
      </c>
      <c r="AH3767">
        <v>9</v>
      </c>
      <c r="AI3767">
        <v>24</v>
      </c>
      <c r="AJ3767" s="2">
        <f>DATE(emdat_data[[#This Row],[End Year]],emdat_data[[#This Row],[End Month]],emdat_data[[#This Row],[End Day]])</f>
        <v>40445</v>
      </c>
      <c r="AV3767">
        <v>74.509444078196097</v>
      </c>
      <c r="AW3767" t="s">
        <v>3320</v>
      </c>
      <c r="AY3767" t="s">
        <v>3321</v>
      </c>
    </row>
    <row r="3768" spans="1:51" hidden="1" x14ac:dyDescent="0.25">
      <c r="A3768" t="s">
        <v>13565</v>
      </c>
      <c r="B3768">
        <v>2010</v>
      </c>
      <c r="C3768">
        <v>503</v>
      </c>
      <c r="D3768" t="s">
        <v>13566</v>
      </c>
      <c r="E3768" t="s">
        <v>50</v>
      </c>
      <c r="F3768" t="s">
        <v>63</v>
      </c>
      <c r="G3768" t="s">
        <v>82</v>
      </c>
      <c r="H3768" t="s">
        <v>98</v>
      </c>
      <c r="J3768" t="s">
        <v>13567</v>
      </c>
      <c r="K3768" t="s">
        <v>202</v>
      </c>
      <c r="L3768" t="s">
        <v>203</v>
      </c>
      <c r="M3768" t="s">
        <v>204</v>
      </c>
      <c r="N3768" t="s">
        <v>86</v>
      </c>
      <c r="O3768" t="s">
        <v>13568</v>
      </c>
      <c r="Q3768" t="s">
        <v>72</v>
      </c>
      <c r="R3768" t="s">
        <v>176</v>
      </c>
      <c r="X3768" t="s">
        <v>88</v>
      </c>
      <c r="AA3768" s="1"/>
      <c r="AC3768">
        <v>2010</v>
      </c>
      <c r="AD3768">
        <v>9</v>
      </c>
      <c r="AE3768">
        <v>25</v>
      </c>
      <c r="AF3768" s="2">
        <f>DATE(emdat_data[[#This Row],[Start Year]],emdat_data[[#This Row],[Start Month]],emdat_data[[#This Row],[Start Day]])</f>
        <v>40446</v>
      </c>
      <c r="AG3768">
        <v>2010</v>
      </c>
      <c r="AH3768">
        <v>9</v>
      </c>
      <c r="AI3768">
        <v>25</v>
      </c>
      <c r="AJ3768" s="2">
        <f>DATE(emdat_data[[#This Row],[End Year]],emdat_data[[#This Row],[End Month]],emdat_data[[#This Row],[End Day]])</f>
        <v>40446</v>
      </c>
      <c r="AV3768">
        <v>74.509444078196097</v>
      </c>
      <c r="AW3768" t="s">
        <v>13569</v>
      </c>
      <c r="AY3768" t="s">
        <v>13570</v>
      </c>
    </row>
    <row r="3769" spans="1:51" hidden="1" x14ac:dyDescent="0.25">
      <c r="A3769" t="s">
        <v>13734</v>
      </c>
      <c r="B3769">
        <v>2010</v>
      </c>
      <c r="C3769">
        <v>503</v>
      </c>
      <c r="D3769" t="s">
        <v>13566</v>
      </c>
      <c r="E3769" t="s">
        <v>50</v>
      </c>
      <c r="F3769" t="s">
        <v>63</v>
      </c>
      <c r="G3769" t="s">
        <v>82</v>
      </c>
      <c r="H3769" t="s">
        <v>98</v>
      </c>
      <c r="J3769" t="s">
        <v>13567</v>
      </c>
      <c r="K3769" t="s">
        <v>1020</v>
      </c>
      <c r="L3769" t="s">
        <v>1021</v>
      </c>
      <c r="M3769" t="s">
        <v>204</v>
      </c>
      <c r="N3769" t="s">
        <v>86</v>
      </c>
      <c r="O3769" t="s">
        <v>13735</v>
      </c>
      <c r="Q3769" t="s">
        <v>72</v>
      </c>
      <c r="X3769" t="s">
        <v>88</v>
      </c>
      <c r="AA3769" s="1"/>
      <c r="AC3769">
        <v>2010</v>
      </c>
      <c r="AD3769">
        <v>9</v>
      </c>
      <c r="AE3769">
        <v>25</v>
      </c>
      <c r="AF3769" s="2">
        <f>DATE(emdat_data[[#This Row],[Start Year]],emdat_data[[#This Row],[Start Month]],emdat_data[[#This Row],[Start Day]])</f>
        <v>40446</v>
      </c>
      <c r="AG3769">
        <v>2010</v>
      </c>
      <c r="AH3769">
        <v>9</v>
      </c>
      <c r="AI3769">
        <v>25</v>
      </c>
      <c r="AJ3769" s="2">
        <f>DATE(emdat_data[[#This Row],[End Year]],emdat_data[[#This Row],[End Month]],emdat_data[[#This Row],[End Day]])</f>
        <v>40446</v>
      </c>
      <c r="AK3769">
        <v>4</v>
      </c>
      <c r="AV3769">
        <v>74.509444078196097</v>
      </c>
      <c r="AW3769" t="s">
        <v>13736</v>
      </c>
      <c r="AY3769" t="s">
        <v>13737</v>
      </c>
    </row>
    <row r="3770" spans="1:51" hidden="1" x14ac:dyDescent="0.25">
      <c r="A3770" t="s">
        <v>14994</v>
      </c>
      <c r="B3770">
        <v>2010</v>
      </c>
      <c r="C3770">
        <v>503</v>
      </c>
      <c r="D3770" t="s">
        <v>13566</v>
      </c>
      <c r="E3770" t="s">
        <v>50</v>
      </c>
      <c r="F3770" t="s">
        <v>63</v>
      </c>
      <c r="G3770" t="s">
        <v>82</v>
      </c>
      <c r="H3770" t="s">
        <v>98</v>
      </c>
      <c r="J3770" t="s">
        <v>13567</v>
      </c>
      <c r="K3770" t="s">
        <v>1548</v>
      </c>
      <c r="L3770" t="s">
        <v>1549</v>
      </c>
      <c r="M3770" t="s">
        <v>204</v>
      </c>
      <c r="N3770" t="s">
        <v>86</v>
      </c>
      <c r="O3770" t="s">
        <v>14995</v>
      </c>
      <c r="Q3770" t="s">
        <v>72</v>
      </c>
      <c r="R3770" t="s">
        <v>176</v>
      </c>
      <c r="X3770" t="s">
        <v>88</v>
      </c>
      <c r="AA3770" s="1"/>
      <c r="AC3770">
        <v>2010</v>
      </c>
      <c r="AD3770">
        <v>9</v>
      </c>
      <c r="AE3770">
        <v>25</v>
      </c>
      <c r="AF3770" s="2">
        <f>DATE(emdat_data[[#This Row],[Start Year]],emdat_data[[#This Row],[Start Month]],emdat_data[[#This Row],[Start Day]])</f>
        <v>40446</v>
      </c>
      <c r="AG3770">
        <v>2010</v>
      </c>
      <c r="AH3770">
        <v>9</v>
      </c>
      <c r="AI3770">
        <v>25</v>
      </c>
      <c r="AJ3770" s="2">
        <f>DATE(emdat_data[[#This Row],[End Year]],emdat_data[[#This Row],[End Month]],emdat_data[[#This Row],[End Day]])</f>
        <v>40446</v>
      </c>
      <c r="AK3770">
        <v>3</v>
      </c>
      <c r="AM3770">
        <v>1075</v>
      </c>
      <c r="AO3770">
        <v>1075</v>
      </c>
      <c r="AV3770">
        <v>74.509444078196097</v>
      </c>
      <c r="AW3770" t="s">
        <v>14996</v>
      </c>
      <c r="AY3770" t="s">
        <v>14997</v>
      </c>
    </row>
    <row r="3771" spans="1:51" hidden="1" x14ac:dyDescent="0.25">
      <c r="A3771" t="s">
        <v>15507</v>
      </c>
      <c r="B3771">
        <v>2010</v>
      </c>
      <c r="C3771">
        <v>503</v>
      </c>
      <c r="D3771" t="s">
        <v>13566</v>
      </c>
      <c r="E3771" t="s">
        <v>50</v>
      </c>
      <c r="F3771" t="s">
        <v>63</v>
      </c>
      <c r="G3771" t="s">
        <v>82</v>
      </c>
      <c r="H3771" t="s">
        <v>98</v>
      </c>
      <c r="J3771" t="s">
        <v>13567</v>
      </c>
      <c r="K3771" t="s">
        <v>325</v>
      </c>
      <c r="L3771" t="s">
        <v>326</v>
      </c>
      <c r="M3771" t="s">
        <v>204</v>
      </c>
      <c r="N3771" t="s">
        <v>86</v>
      </c>
      <c r="O3771" t="s">
        <v>8514</v>
      </c>
      <c r="X3771" t="s">
        <v>88</v>
      </c>
      <c r="AA3771" s="1"/>
      <c r="AC3771">
        <v>2010</v>
      </c>
      <c r="AD3771">
        <v>9</v>
      </c>
      <c r="AE3771">
        <v>25</v>
      </c>
      <c r="AF3771" s="2">
        <f>DATE(emdat_data[[#This Row],[Start Year]],emdat_data[[#This Row],[Start Month]],emdat_data[[#This Row],[Start Day]])</f>
        <v>40446</v>
      </c>
      <c r="AG3771">
        <v>2010</v>
      </c>
      <c r="AH3771">
        <v>9</v>
      </c>
      <c r="AI3771">
        <v>25</v>
      </c>
      <c r="AJ3771" s="2">
        <f>DATE(emdat_data[[#This Row],[End Year]],emdat_data[[#This Row],[End Month]],emdat_data[[#This Row],[End Day]])</f>
        <v>40446</v>
      </c>
      <c r="AK3771">
        <v>1</v>
      </c>
      <c r="AV3771">
        <v>74.509444078196097</v>
      </c>
      <c r="AW3771" t="s">
        <v>328</v>
      </c>
      <c r="AY3771" t="s">
        <v>329</v>
      </c>
    </row>
    <row r="3772" spans="1:51" hidden="1" x14ac:dyDescent="0.25">
      <c r="A3772" t="s">
        <v>14022</v>
      </c>
      <c r="B3772">
        <v>2010</v>
      </c>
      <c r="C3772">
        <v>502</v>
      </c>
      <c r="E3772" t="s">
        <v>50</v>
      </c>
      <c r="F3772" t="s">
        <v>71</v>
      </c>
      <c r="G3772" t="s">
        <v>217</v>
      </c>
      <c r="H3772" t="s">
        <v>217</v>
      </c>
      <c r="K3772" t="s">
        <v>1159</v>
      </c>
      <c r="L3772" t="s">
        <v>1160</v>
      </c>
      <c r="M3772" t="s">
        <v>85</v>
      </c>
      <c r="N3772" t="s">
        <v>86</v>
      </c>
      <c r="O3772" t="s">
        <v>14023</v>
      </c>
      <c r="AA3772" s="1"/>
      <c r="AC3772">
        <v>2010</v>
      </c>
      <c r="AD3772">
        <v>9</v>
      </c>
      <c r="AE3772">
        <v>27</v>
      </c>
      <c r="AF3772" s="2">
        <f>DATE(emdat_data[[#This Row],[Start Year]],emdat_data[[#This Row],[Start Month]],emdat_data[[#This Row],[Start Day]])</f>
        <v>40448</v>
      </c>
      <c r="AG3772">
        <v>2010</v>
      </c>
      <c r="AH3772">
        <v>9</v>
      </c>
      <c r="AI3772">
        <v>27</v>
      </c>
      <c r="AJ3772" s="2">
        <f>DATE(emdat_data[[#This Row],[End Year]],emdat_data[[#This Row],[End Month]],emdat_data[[#This Row],[End Day]])</f>
        <v>40448</v>
      </c>
      <c r="AK3772">
        <v>30</v>
      </c>
      <c r="AV3772">
        <v>74.509444078196097</v>
      </c>
      <c r="AX3772" t="s">
        <v>14024</v>
      </c>
      <c r="AY3772" t="s">
        <v>14025</v>
      </c>
    </row>
    <row r="3773" spans="1:51" hidden="1" x14ac:dyDescent="0.25">
      <c r="A3773" t="s">
        <v>15284</v>
      </c>
      <c r="B3773">
        <v>2010</v>
      </c>
      <c r="C3773">
        <v>510</v>
      </c>
      <c r="E3773" t="s">
        <v>50</v>
      </c>
      <c r="F3773" t="s">
        <v>71</v>
      </c>
      <c r="G3773" t="s">
        <v>217</v>
      </c>
      <c r="H3773" t="s">
        <v>217</v>
      </c>
      <c r="K3773" t="s">
        <v>1548</v>
      </c>
      <c r="L3773" t="s">
        <v>1549</v>
      </c>
      <c r="M3773" t="s">
        <v>204</v>
      </c>
      <c r="N3773" t="s">
        <v>86</v>
      </c>
      <c r="O3773" t="s">
        <v>15285</v>
      </c>
      <c r="P3773" t="s">
        <v>642</v>
      </c>
      <c r="AA3773" s="1"/>
      <c r="AC3773">
        <v>2010</v>
      </c>
      <c r="AD3773">
        <v>9</v>
      </c>
      <c r="AE3773">
        <v>28</v>
      </c>
      <c r="AF3773" s="2">
        <f>DATE(emdat_data[[#This Row],[Start Year]],emdat_data[[#This Row],[Start Month]],emdat_data[[#This Row],[Start Day]])</f>
        <v>40449</v>
      </c>
      <c r="AG3773">
        <v>2010</v>
      </c>
      <c r="AH3773">
        <v>9</v>
      </c>
      <c r="AI3773">
        <v>29</v>
      </c>
      <c r="AJ3773" s="2">
        <f>DATE(emdat_data[[#This Row],[End Year]],emdat_data[[#This Row],[End Month]],emdat_data[[#This Row],[End Day]])</f>
        <v>40450</v>
      </c>
      <c r="AK3773">
        <v>44</v>
      </c>
      <c r="AV3773">
        <v>74.509444078196097</v>
      </c>
      <c r="AW3773" t="s">
        <v>8706</v>
      </c>
      <c r="AY3773" t="s">
        <v>8707</v>
      </c>
    </row>
    <row r="3774" spans="1:51" x14ac:dyDescent="0.25">
      <c r="A3774" t="s">
        <v>13849</v>
      </c>
      <c r="B3774">
        <v>2010</v>
      </c>
      <c r="C3774">
        <v>541</v>
      </c>
      <c r="E3774" t="s">
        <v>50</v>
      </c>
      <c r="F3774" t="s">
        <v>119</v>
      </c>
      <c r="G3774" t="s">
        <v>120</v>
      </c>
      <c r="H3774" t="s">
        <v>121</v>
      </c>
      <c r="J3774" t="s">
        <v>294</v>
      </c>
      <c r="K3774" t="s">
        <v>512</v>
      </c>
      <c r="L3774" t="s">
        <v>513</v>
      </c>
      <c r="M3774" t="s">
        <v>125</v>
      </c>
      <c r="N3774" t="s">
        <v>76</v>
      </c>
      <c r="O3774" t="s">
        <v>13850</v>
      </c>
      <c r="T3774" t="s">
        <v>128</v>
      </c>
      <c r="U3774" t="s">
        <v>128</v>
      </c>
      <c r="X3774" t="s">
        <v>129</v>
      </c>
      <c r="AA3774" s="1"/>
      <c r="AC3774">
        <v>2010</v>
      </c>
      <c r="AD3774">
        <v>10</v>
      </c>
      <c r="AF3774" s="2">
        <f>DATE(emdat_data[[#This Row],[Start Year]],emdat_data[[#This Row],[Start Month]],emdat_data[[#This Row],[Start Day]])</f>
        <v>40451</v>
      </c>
      <c r="AG3774">
        <v>2010</v>
      </c>
      <c r="AH3774">
        <v>10</v>
      </c>
      <c r="AJ3774" s="2">
        <f>DATE(emdat_data[[#This Row],[End Year]],emdat_data[[#This Row],[End Month]],emdat_data[[#This Row],[End Day]])</f>
        <v>40451</v>
      </c>
      <c r="AK3774">
        <v>7</v>
      </c>
      <c r="AM3774">
        <v>800</v>
      </c>
      <c r="AO3774">
        <v>800</v>
      </c>
      <c r="AV3774">
        <v>74.509444078196097</v>
      </c>
    </row>
    <row r="3775" spans="1:51" hidden="1" x14ac:dyDescent="0.25">
      <c r="A3775" t="s">
        <v>13915</v>
      </c>
      <c r="B3775">
        <v>2010</v>
      </c>
      <c r="C3775">
        <v>9556</v>
      </c>
      <c r="E3775" t="s">
        <v>50</v>
      </c>
      <c r="F3775" t="s">
        <v>350</v>
      </c>
      <c r="G3775" t="s">
        <v>351</v>
      </c>
      <c r="H3775" t="s">
        <v>351</v>
      </c>
      <c r="K3775" t="s">
        <v>335</v>
      </c>
      <c r="L3775" t="s">
        <v>336</v>
      </c>
      <c r="M3775" t="s">
        <v>85</v>
      </c>
      <c r="N3775" t="s">
        <v>86</v>
      </c>
      <c r="O3775" t="s">
        <v>13916</v>
      </c>
      <c r="U3775" t="s">
        <v>127</v>
      </c>
      <c r="X3775" t="s">
        <v>78</v>
      </c>
      <c r="AA3775" s="1"/>
      <c r="AC3775">
        <v>2010</v>
      </c>
      <c r="AD3775">
        <v>10</v>
      </c>
      <c r="AF3775" s="2">
        <f>DATE(emdat_data[[#This Row],[Start Year]],emdat_data[[#This Row],[Start Month]],emdat_data[[#This Row],[Start Day]])</f>
        <v>40451</v>
      </c>
      <c r="AG3775">
        <v>2010</v>
      </c>
      <c r="AJ3775" s="2">
        <f>DATE(emdat_data[[#This Row],[End Year]],emdat_data[[#This Row],[End Month]],emdat_data[[#This Row],[End Day]])</f>
        <v>40147</v>
      </c>
      <c r="AM3775">
        <v>62000</v>
      </c>
      <c r="AO3775">
        <v>62000</v>
      </c>
      <c r="AV3775">
        <v>74.509444078196097</v>
      </c>
      <c r="AW3775" t="s">
        <v>13917</v>
      </c>
      <c r="AY3775" t="s">
        <v>13918</v>
      </c>
    </row>
    <row r="3776" spans="1:51" x14ac:dyDescent="0.25">
      <c r="A3776" t="s">
        <v>15274</v>
      </c>
      <c r="B3776">
        <v>2010</v>
      </c>
      <c r="C3776">
        <v>704</v>
      </c>
      <c r="E3776" t="s">
        <v>50</v>
      </c>
      <c r="F3776" t="s">
        <v>119</v>
      </c>
      <c r="G3776" t="s">
        <v>1116</v>
      </c>
      <c r="H3776" t="s">
        <v>1117</v>
      </c>
      <c r="K3776" t="s">
        <v>1697</v>
      </c>
      <c r="L3776" t="s">
        <v>1698</v>
      </c>
      <c r="M3776" t="s">
        <v>260</v>
      </c>
      <c r="N3776" t="s">
        <v>76</v>
      </c>
      <c r="O3776" t="s">
        <v>15275</v>
      </c>
      <c r="S3776" t="s">
        <v>127</v>
      </c>
      <c r="T3776" t="s">
        <v>128</v>
      </c>
      <c r="U3776" t="s">
        <v>128</v>
      </c>
      <c r="AA3776" s="1"/>
      <c r="AC3776">
        <v>2010</v>
      </c>
      <c r="AD3776">
        <v>10</v>
      </c>
      <c r="AF3776" s="2">
        <f>DATE(emdat_data[[#This Row],[Start Year]],emdat_data[[#This Row],[Start Month]],emdat_data[[#This Row],[Start Day]])</f>
        <v>40451</v>
      </c>
      <c r="AG3776">
        <v>2011</v>
      </c>
      <c r="AH3776">
        <v>5</v>
      </c>
      <c r="AJ3776" s="2">
        <f>DATE(emdat_data[[#This Row],[End Year]],emdat_data[[#This Row],[End Month]],emdat_data[[#This Row],[End Day]])</f>
        <v>40663</v>
      </c>
      <c r="AM3776">
        <v>2300000</v>
      </c>
      <c r="AO3776">
        <v>2300000</v>
      </c>
      <c r="AV3776">
        <v>74.509444078196097</v>
      </c>
    </row>
    <row r="3777" spans="1:51" hidden="1" x14ac:dyDescent="0.25">
      <c r="A3777" t="s">
        <v>13860</v>
      </c>
      <c r="B3777">
        <v>2010</v>
      </c>
      <c r="C3777">
        <v>676</v>
      </c>
      <c r="E3777" t="s">
        <v>50</v>
      </c>
      <c r="F3777" t="s">
        <v>71</v>
      </c>
      <c r="G3777" t="s">
        <v>72</v>
      </c>
      <c r="H3777" t="s">
        <v>102</v>
      </c>
      <c r="K3777" t="s">
        <v>527</v>
      </c>
      <c r="L3777" t="s">
        <v>528</v>
      </c>
      <c r="M3777" t="s">
        <v>56</v>
      </c>
      <c r="N3777" t="s">
        <v>57</v>
      </c>
      <c r="O3777" t="s">
        <v>13861</v>
      </c>
      <c r="P3777" t="s">
        <v>9388</v>
      </c>
      <c r="W3777">
        <v>29265</v>
      </c>
      <c r="X3777" t="s">
        <v>78</v>
      </c>
      <c r="Y3777">
        <v>2421</v>
      </c>
      <c r="Z3777">
        <v>9103</v>
      </c>
      <c r="AA3777" s="1"/>
      <c r="AC3777">
        <v>2010</v>
      </c>
      <c r="AD3777">
        <v>10</v>
      </c>
      <c r="AE3777">
        <v>1</v>
      </c>
      <c r="AF3777" s="2">
        <f>DATE(emdat_data[[#This Row],[Start Year]],emdat_data[[#This Row],[Start Month]],emdat_data[[#This Row],[Start Day]])</f>
        <v>40452</v>
      </c>
      <c r="AG3777">
        <v>2010</v>
      </c>
      <c r="AH3777">
        <v>10</v>
      </c>
      <c r="AI3777">
        <v>12</v>
      </c>
      <c r="AJ3777" s="2">
        <f>DATE(emdat_data[[#This Row],[End Year]],emdat_data[[#This Row],[End Month]],emdat_data[[#This Row],[End Day]])</f>
        <v>40463</v>
      </c>
      <c r="AK3777">
        <v>15</v>
      </c>
      <c r="AM3777">
        <v>500000</v>
      </c>
      <c r="AO3777">
        <v>500000</v>
      </c>
      <c r="AV3777">
        <v>74.509444078196097</v>
      </c>
      <c r="AW3777" t="s">
        <v>13862</v>
      </c>
      <c r="AX3777" t="s">
        <v>13863</v>
      </c>
      <c r="AY3777" t="s">
        <v>13864</v>
      </c>
    </row>
    <row r="3778" spans="1:51" hidden="1" x14ac:dyDescent="0.25">
      <c r="A3778" t="s">
        <v>15609</v>
      </c>
      <c r="B3778">
        <v>2010</v>
      </c>
      <c r="C3778">
        <v>515</v>
      </c>
      <c r="D3778" t="s">
        <v>15610</v>
      </c>
      <c r="E3778" t="s">
        <v>50</v>
      </c>
      <c r="F3778" t="s">
        <v>71</v>
      </c>
      <c r="G3778" t="s">
        <v>72</v>
      </c>
      <c r="H3778" t="s">
        <v>170</v>
      </c>
      <c r="K3778" t="s">
        <v>3068</v>
      </c>
      <c r="L3778" t="s">
        <v>3069</v>
      </c>
      <c r="M3778" t="s">
        <v>173</v>
      </c>
      <c r="N3778" t="s">
        <v>57</v>
      </c>
      <c r="O3778" t="s">
        <v>15611</v>
      </c>
      <c r="P3778" t="s">
        <v>15612</v>
      </c>
      <c r="S3778" t="s">
        <v>127</v>
      </c>
      <c r="X3778" t="s">
        <v>78</v>
      </c>
      <c r="AA3778" s="1"/>
      <c r="AC3778">
        <v>2010</v>
      </c>
      <c r="AD3778">
        <v>10</v>
      </c>
      <c r="AE3778">
        <v>1</v>
      </c>
      <c r="AF3778" s="2">
        <f>DATE(emdat_data[[#This Row],[Start Year]],emdat_data[[#This Row],[Start Month]],emdat_data[[#This Row],[Start Day]])</f>
        <v>40452</v>
      </c>
      <c r="AG3778">
        <v>2010</v>
      </c>
      <c r="AH3778">
        <v>10</v>
      </c>
      <c r="AI3778">
        <v>6</v>
      </c>
      <c r="AJ3778" s="2">
        <f>DATE(emdat_data[[#This Row],[End Year]],emdat_data[[#This Row],[End Month]],emdat_data[[#This Row],[End Day]])</f>
        <v>40457</v>
      </c>
      <c r="AK3778">
        <v>84</v>
      </c>
      <c r="AL3778">
        <v>75</v>
      </c>
      <c r="AM3778">
        <v>679750</v>
      </c>
      <c r="AO3778">
        <v>679825</v>
      </c>
      <c r="AT3778">
        <v>142500</v>
      </c>
      <c r="AU3778">
        <v>191251</v>
      </c>
      <c r="AV3778">
        <v>74.509444078196097</v>
      </c>
      <c r="AW3778" t="s">
        <v>15613</v>
      </c>
      <c r="AY3778" t="s">
        <v>15614</v>
      </c>
    </row>
    <row r="3779" spans="1:51" hidden="1" x14ac:dyDescent="0.25">
      <c r="A3779" t="s">
        <v>13657</v>
      </c>
      <c r="B3779">
        <v>2010</v>
      </c>
      <c r="C3779">
        <v>512</v>
      </c>
      <c r="D3779" t="s">
        <v>13658</v>
      </c>
      <c r="E3779" t="s">
        <v>50</v>
      </c>
      <c r="F3779" t="s">
        <v>71</v>
      </c>
      <c r="G3779" t="s">
        <v>72</v>
      </c>
      <c r="H3779" t="s">
        <v>170</v>
      </c>
      <c r="K3779" t="s">
        <v>171</v>
      </c>
      <c r="L3779" t="s">
        <v>172</v>
      </c>
      <c r="M3779" t="s">
        <v>173</v>
      </c>
      <c r="N3779" t="s">
        <v>57</v>
      </c>
      <c r="O3779" t="s">
        <v>13659</v>
      </c>
      <c r="P3779" t="s">
        <v>2496</v>
      </c>
      <c r="Q3779" t="s">
        <v>176</v>
      </c>
      <c r="X3779" t="s">
        <v>78</v>
      </c>
      <c r="Y3779">
        <v>-122</v>
      </c>
      <c r="Z3779">
        <v>13281</v>
      </c>
      <c r="AA3779" s="1"/>
      <c r="AC3779">
        <v>2010</v>
      </c>
      <c r="AD3779">
        <v>10</v>
      </c>
      <c r="AE3779">
        <v>2</v>
      </c>
      <c r="AF3779" s="2">
        <f>DATE(emdat_data[[#This Row],[Start Year]],emdat_data[[#This Row],[Start Month]],emdat_data[[#This Row],[Start Day]])</f>
        <v>40453</v>
      </c>
      <c r="AG3779">
        <v>2010</v>
      </c>
      <c r="AH3779">
        <v>10</v>
      </c>
      <c r="AI3779">
        <v>6</v>
      </c>
      <c r="AJ3779" s="2">
        <f>DATE(emdat_data[[#This Row],[End Year]],emdat_data[[#This Row],[End Month]],emdat_data[[#This Row],[End Day]])</f>
        <v>40457</v>
      </c>
      <c r="AK3779">
        <v>291</v>
      </c>
      <c r="AL3779">
        <v>3417</v>
      </c>
      <c r="AM3779">
        <v>9011</v>
      </c>
      <c r="AO3779">
        <v>12428</v>
      </c>
      <c r="AT3779">
        <v>78000</v>
      </c>
      <c r="AU3779">
        <v>104685</v>
      </c>
      <c r="AV3779">
        <v>74.509444078196097</v>
      </c>
      <c r="AX3779" t="s">
        <v>13660</v>
      </c>
      <c r="AY3779" t="s">
        <v>13661</v>
      </c>
    </row>
    <row r="3780" spans="1:51" hidden="1" x14ac:dyDescent="0.25">
      <c r="A3780" t="s">
        <v>15291</v>
      </c>
      <c r="B3780">
        <v>2010</v>
      </c>
      <c r="C3780">
        <v>536</v>
      </c>
      <c r="E3780" t="s">
        <v>50</v>
      </c>
      <c r="F3780" t="s">
        <v>71</v>
      </c>
      <c r="G3780" t="s">
        <v>72</v>
      </c>
      <c r="H3780" t="s">
        <v>102</v>
      </c>
      <c r="K3780" t="s">
        <v>1037</v>
      </c>
      <c r="L3780" t="s">
        <v>1038</v>
      </c>
      <c r="M3780" t="s">
        <v>125</v>
      </c>
      <c r="N3780" t="s">
        <v>76</v>
      </c>
      <c r="O3780" t="s">
        <v>15292</v>
      </c>
      <c r="P3780" t="s">
        <v>642</v>
      </c>
      <c r="X3780" t="s">
        <v>78</v>
      </c>
      <c r="AA3780" s="1"/>
      <c r="AC3780">
        <v>2010</v>
      </c>
      <c r="AD3780">
        <v>10</v>
      </c>
      <c r="AE3780">
        <v>4</v>
      </c>
      <c r="AF3780" s="2">
        <f>DATE(emdat_data[[#This Row],[Start Year]],emdat_data[[#This Row],[Start Month]],emdat_data[[#This Row],[Start Day]])</f>
        <v>40455</v>
      </c>
      <c r="AG3780">
        <v>2010</v>
      </c>
      <c r="AH3780">
        <v>10</v>
      </c>
      <c r="AI3780">
        <v>4</v>
      </c>
      <c r="AJ3780" s="2">
        <f>DATE(emdat_data[[#This Row],[End Year]],emdat_data[[#This Row],[End Month]],emdat_data[[#This Row],[End Day]])</f>
        <v>40455</v>
      </c>
      <c r="AM3780">
        <v>16000</v>
      </c>
      <c r="AO3780">
        <v>16000</v>
      </c>
      <c r="AV3780">
        <v>74.509444078196097</v>
      </c>
      <c r="AW3780" t="s">
        <v>15293</v>
      </c>
      <c r="AY3780" t="s">
        <v>15294</v>
      </c>
    </row>
    <row r="3781" spans="1:51" hidden="1" x14ac:dyDescent="0.25">
      <c r="A3781" t="s">
        <v>13962</v>
      </c>
      <c r="B3781">
        <v>2010</v>
      </c>
      <c r="C3781">
        <v>530</v>
      </c>
      <c r="E3781" t="s">
        <v>50</v>
      </c>
      <c r="F3781" t="s">
        <v>71</v>
      </c>
      <c r="G3781" t="s">
        <v>72</v>
      </c>
      <c r="H3781" t="s">
        <v>102</v>
      </c>
      <c r="K3781" t="s">
        <v>159</v>
      </c>
      <c r="L3781" t="s">
        <v>160</v>
      </c>
      <c r="M3781" t="s">
        <v>161</v>
      </c>
      <c r="N3781" t="s">
        <v>57</v>
      </c>
      <c r="O3781" t="s">
        <v>13963</v>
      </c>
      <c r="P3781" t="s">
        <v>642</v>
      </c>
      <c r="X3781" t="s">
        <v>78</v>
      </c>
      <c r="AA3781" s="1"/>
      <c r="AC3781">
        <v>2010</v>
      </c>
      <c r="AD3781">
        <v>10</v>
      </c>
      <c r="AE3781">
        <v>6</v>
      </c>
      <c r="AF3781" s="2">
        <f>DATE(emdat_data[[#This Row],[Start Year]],emdat_data[[#This Row],[Start Month]],emdat_data[[#This Row],[Start Day]])</f>
        <v>40457</v>
      </c>
      <c r="AG3781">
        <v>2010</v>
      </c>
      <c r="AH3781">
        <v>10</v>
      </c>
      <c r="AI3781">
        <v>6</v>
      </c>
      <c r="AJ3781" s="2">
        <f>DATE(emdat_data[[#This Row],[End Year]],emdat_data[[#This Row],[End Month]],emdat_data[[#This Row],[End Day]])</f>
        <v>40457</v>
      </c>
      <c r="AK3781">
        <v>4</v>
      </c>
      <c r="AM3781">
        <v>130000</v>
      </c>
      <c r="AO3781">
        <v>130000</v>
      </c>
      <c r="AT3781">
        <v>171000</v>
      </c>
      <c r="AU3781">
        <v>229501</v>
      </c>
      <c r="AV3781">
        <v>74.509444078196097</v>
      </c>
      <c r="AX3781" t="s">
        <v>13964</v>
      </c>
      <c r="AY3781" t="s">
        <v>13965</v>
      </c>
    </row>
    <row r="3782" spans="1:51" hidden="1" x14ac:dyDescent="0.25">
      <c r="A3782" t="s">
        <v>13820</v>
      </c>
      <c r="B3782">
        <v>2010</v>
      </c>
      <c r="C3782">
        <v>567</v>
      </c>
      <c r="E3782" t="s">
        <v>50</v>
      </c>
      <c r="F3782" t="s">
        <v>63</v>
      </c>
      <c r="G3782" t="s">
        <v>82</v>
      </c>
      <c r="H3782" t="s">
        <v>157</v>
      </c>
      <c r="I3782" t="s">
        <v>572</v>
      </c>
      <c r="K3782" t="s">
        <v>761</v>
      </c>
      <c r="L3782" t="s">
        <v>762</v>
      </c>
      <c r="M3782" t="s">
        <v>260</v>
      </c>
      <c r="N3782" t="s">
        <v>76</v>
      </c>
      <c r="O3782" t="s">
        <v>13821</v>
      </c>
      <c r="X3782" t="s">
        <v>88</v>
      </c>
      <c r="AA3782" s="1"/>
      <c r="AC3782">
        <v>2010</v>
      </c>
      <c r="AD3782">
        <v>10</v>
      </c>
      <c r="AE3782">
        <v>8</v>
      </c>
      <c r="AF3782" s="2">
        <f>DATE(emdat_data[[#This Row],[Start Year]],emdat_data[[#This Row],[Start Month]],emdat_data[[#This Row],[Start Day]])</f>
        <v>40459</v>
      </c>
      <c r="AG3782">
        <v>2010</v>
      </c>
      <c r="AH3782">
        <v>10</v>
      </c>
      <c r="AI3782">
        <v>8</v>
      </c>
      <c r="AJ3782" s="2">
        <f>DATE(emdat_data[[#This Row],[End Year]],emdat_data[[#This Row],[End Month]],emdat_data[[#This Row],[End Day]])</f>
        <v>40459</v>
      </c>
      <c r="AK3782">
        <v>9</v>
      </c>
      <c r="AN3782">
        <v>1500</v>
      </c>
      <c r="AO3782">
        <v>1500</v>
      </c>
      <c r="AV3782">
        <v>74.509444078196097</v>
      </c>
      <c r="AX3782" t="s">
        <v>13822</v>
      </c>
      <c r="AY3782" t="s">
        <v>13823</v>
      </c>
    </row>
    <row r="3783" spans="1:51" hidden="1" x14ac:dyDescent="0.25">
      <c r="A3783" t="s">
        <v>15526</v>
      </c>
      <c r="B3783">
        <v>2010</v>
      </c>
      <c r="C3783">
        <v>552</v>
      </c>
      <c r="D3783" t="s">
        <v>15256</v>
      </c>
      <c r="E3783" t="s">
        <v>50</v>
      </c>
      <c r="F3783" t="s">
        <v>71</v>
      </c>
      <c r="G3783" t="s">
        <v>72</v>
      </c>
      <c r="H3783" t="s">
        <v>102</v>
      </c>
      <c r="K3783" t="s">
        <v>2562</v>
      </c>
      <c r="L3783" t="s">
        <v>2563</v>
      </c>
      <c r="M3783" t="s">
        <v>173</v>
      </c>
      <c r="N3783" t="s">
        <v>57</v>
      </c>
      <c r="O3783" t="s">
        <v>15527</v>
      </c>
      <c r="P3783" t="s">
        <v>15528</v>
      </c>
      <c r="S3783" t="s">
        <v>127</v>
      </c>
      <c r="V3783">
        <v>275</v>
      </c>
      <c r="W3783">
        <v>3873</v>
      </c>
      <c r="X3783" t="s">
        <v>78</v>
      </c>
      <c r="Y3783">
        <v>1503</v>
      </c>
      <c r="Z3783">
        <v>1022</v>
      </c>
      <c r="AA3783" s="1"/>
      <c r="AB3783" t="s">
        <v>15529</v>
      </c>
      <c r="AC3783">
        <v>2010</v>
      </c>
      <c r="AD3783">
        <v>10</v>
      </c>
      <c r="AE3783">
        <v>10</v>
      </c>
      <c r="AF3783" s="2">
        <f>DATE(emdat_data[[#This Row],[Start Year]],emdat_data[[#This Row],[Start Month]],emdat_data[[#This Row],[Start Day]])</f>
        <v>40461</v>
      </c>
      <c r="AG3783">
        <v>2010</v>
      </c>
      <c r="AH3783">
        <v>12</v>
      </c>
      <c r="AI3783">
        <v>10</v>
      </c>
      <c r="AJ3783" s="2">
        <f>DATE(emdat_data[[#This Row],[End Year]],emdat_data[[#This Row],[End Month]],emdat_data[[#This Row],[End Day]])</f>
        <v>40522</v>
      </c>
      <c r="AK3783">
        <v>258</v>
      </c>
      <c r="AM3783">
        <v>8970653</v>
      </c>
      <c r="AO3783">
        <v>8970653</v>
      </c>
      <c r="AT3783">
        <v>332000</v>
      </c>
      <c r="AU3783">
        <v>445581</v>
      </c>
      <c r="AV3783">
        <v>74.509444078196097</v>
      </c>
      <c r="AW3783" t="s">
        <v>15530</v>
      </c>
      <c r="AY3783" t="s">
        <v>15531</v>
      </c>
    </row>
    <row r="3784" spans="1:51" hidden="1" x14ac:dyDescent="0.25">
      <c r="A3784" t="s">
        <v>14198</v>
      </c>
      <c r="B3784">
        <v>2010</v>
      </c>
      <c r="C3784">
        <v>533</v>
      </c>
      <c r="E3784" t="s">
        <v>50</v>
      </c>
      <c r="F3784" t="s">
        <v>71</v>
      </c>
      <c r="G3784" t="s">
        <v>217</v>
      </c>
      <c r="H3784" t="s">
        <v>217</v>
      </c>
      <c r="K3784" t="s">
        <v>171</v>
      </c>
      <c r="L3784" t="s">
        <v>172</v>
      </c>
      <c r="M3784" t="s">
        <v>173</v>
      </c>
      <c r="N3784" t="s">
        <v>57</v>
      </c>
      <c r="O3784" t="s">
        <v>14199</v>
      </c>
      <c r="P3784" t="s">
        <v>14200</v>
      </c>
      <c r="AA3784" s="1"/>
      <c r="AC3784">
        <v>2010</v>
      </c>
      <c r="AD3784">
        <v>10</v>
      </c>
      <c r="AE3784">
        <v>12</v>
      </c>
      <c r="AF3784" s="2">
        <f>DATE(emdat_data[[#This Row],[Start Year]],emdat_data[[#This Row],[Start Month]],emdat_data[[#This Row],[Start Day]])</f>
        <v>40463</v>
      </c>
      <c r="AG3784">
        <v>2010</v>
      </c>
      <c r="AH3784">
        <v>10</v>
      </c>
      <c r="AI3784">
        <v>12</v>
      </c>
      <c r="AJ3784" s="2">
        <f>DATE(emdat_data[[#This Row],[End Year]],emdat_data[[#This Row],[End Month]],emdat_data[[#This Row],[End Day]])</f>
        <v>40463</v>
      </c>
      <c r="AK3784">
        <v>13</v>
      </c>
      <c r="AL3784">
        <v>18</v>
      </c>
      <c r="AO3784">
        <v>18</v>
      </c>
      <c r="AV3784">
        <v>74.509444078196097</v>
      </c>
      <c r="AW3784" t="s">
        <v>14201</v>
      </c>
      <c r="AY3784" t="s">
        <v>14202</v>
      </c>
    </row>
    <row r="3785" spans="1:51" hidden="1" x14ac:dyDescent="0.25">
      <c r="A3785" t="s">
        <v>15615</v>
      </c>
      <c r="B3785">
        <v>2010</v>
      </c>
      <c r="C3785">
        <v>539</v>
      </c>
      <c r="E3785" t="s">
        <v>50</v>
      </c>
      <c r="F3785" t="s">
        <v>71</v>
      </c>
      <c r="G3785" t="s">
        <v>72</v>
      </c>
      <c r="H3785" t="s">
        <v>102</v>
      </c>
      <c r="K3785" t="s">
        <v>3068</v>
      </c>
      <c r="L3785" t="s">
        <v>3069</v>
      </c>
      <c r="M3785" t="s">
        <v>173</v>
      </c>
      <c r="N3785" t="s">
        <v>57</v>
      </c>
      <c r="O3785" t="s">
        <v>15616</v>
      </c>
      <c r="P3785" t="s">
        <v>642</v>
      </c>
      <c r="V3785">
        <v>2802</v>
      </c>
      <c r="X3785" t="s">
        <v>78</v>
      </c>
      <c r="AA3785" s="1"/>
      <c r="AC3785">
        <v>2010</v>
      </c>
      <c r="AD3785">
        <v>10</v>
      </c>
      <c r="AE3785">
        <v>14</v>
      </c>
      <c r="AF3785" s="2">
        <f>DATE(emdat_data[[#This Row],[Start Year]],emdat_data[[#This Row],[Start Month]],emdat_data[[#This Row],[Start Day]])</f>
        <v>40465</v>
      </c>
      <c r="AG3785">
        <v>2010</v>
      </c>
      <c r="AH3785">
        <v>10</v>
      </c>
      <c r="AI3785">
        <v>18</v>
      </c>
      <c r="AJ3785" s="2">
        <f>DATE(emdat_data[[#This Row],[End Year]],emdat_data[[#This Row],[End Month]],emdat_data[[#This Row],[End Day]])</f>
        <v>40469</v>
      </c>
      <c r="AK3785">
        <v>21</v>
      </c>
      <c r="AM3785">
        <v>761000</v>
      </c>
      <c r="AO3785">
        <v>761000</v>
      </c>
      <c r="AT3785">
        <v>154000</v>
      </c>
      <c r="AU3785">
        <v>206685</v>
      </c>
      <c r="AV3785">
        <v>74.509444078196097</v>
      </c>
      <c r="AW3785" t="s">
        <v>15617</v>
      </c>
      <c r="AY3785" t="s">
        <v>15618</v>
      </c>
    </row>
    <row r="3786" spans="1:51" hidden="1" x14ac:dyDescent="0.25">
      <c r="A3786" t="s">
        <v>13781</v>
      </c>
      <c r="B3786">
        <v>2010</v>
      </c>
      <c r="C3786">
        <v>553</v>
      </c>
      <c r="E3786" t="s">
        <v>50</v>
      </c>
      <c r="F3786" t="s">
        <v>71</v>
      </c>
      <c r="G3786" t="s">
        <v>72</v>
      </c>
      <c r="H3786" t="s">
        <v>102</v>
      </c>
      <c r="K3786" t="s">
        <v>73</v>
      </c>
      <c r="L3786" t="s">
        <v>74</v>
      </c>
      <c r="M3786" t="s">
        <v>75</v>
      </c>
      <c r="N3786" t="s">
        <v>76</v>
      </c>
      <c r="O3786" t="s">
        <v>13782</v>
      </c>
      <c r="P3786" t="s">
        <v>642</v>
      </c>
      <c r="X3786" t="s">
        <v>78</v>
      </c>
      <c r="AA3786" s="1"/>
      <c r="AC3786">
        <v>2010</v>
      </c>
      <c r="AD3786">
        <v>10</v>
      </c>
      <c r="AE3786">
        <v>15</v>
      </c>
      <c r="AF3786" s="2">
        <f>DATE(emdat_data[[#This Row],[Start Year]],emdat_data[[#This Row],[Start Month]],emdat_data[[#This Row],[Start Day]])</f>
        <v>40466</v>
      </c>
      <c r="AG3786">
        <v>2010</v>
      </c>
      <c r="AH3786">
        <v>10</v>
      </c>
      <c r="AI3786">
        <v>18</v>
      </c>
      <c r="AJ3786" s="2">
        <f>DATE(emdat_data[[#This Row],[End Year]],emdat_data[[#This Row],[End Month]],emdat_data[[#This Row],[End Day]])</f>
        <v>40469</v>
      </c>
      <c r="AK3786">
        <v>18</v>
      </c>
      <c r="AL3786">
        <v>20</v>
      </c>
      <c r="AN3786">
        <v>3875</v>
      </c>
      <c r="AO3786">
        <v>3895</v>
      </c>
      <c r="AV3786">
        <v>74.509444078196097</v>
      </c>
      <c r="AW3786" t="s">
        <v>13783</v>
      </c>
      <c r="AY3786" t="s">
        <v>13784</v>
      </c>
    </row>
    <row r="3787" spans="1:51" x14ac:dyDescent="0.25">
      <c r="A3787" t="s">
        <v>15349</v>
      </c>
      <c r="B3787">
        <v>2010</v>
      </c>
      <c r="C3787">
        <v>595</v>
      </c>
      <c r="E3787" t="s">
        <v>50</v>
      </c>
      <c r="F3787" t="s">
        <v>119</v>
      </c>
      <c r="G3787" t="s">
        <v>120</v>
      </c>
      <c r="H3787" t="s">
        <v>121</v>
      </c>
      <c r="J3787" t="s">
        <v>7471</v>
      </c>
      <c r="K3787" t="s">
        <v>2612</v>
      </c>
      <c r="L3787" t="s">
        <v>2613</v>
      </c>
      <c r="M3787" t="s">
        <v>204</v>
      </c>
      <c r="N3787" t="s">
        <v>86</v>
      </c>
      <c r="T3787" t="s">
        <v>128</v>
      </c>
      <c r="U3787" t="s">
        <v>127</v>
      </c>
      <c r="X3787" t="s">
        <v>129</v>
      </c>
      <c r="AA3787" s="1"/>
      <c r="AC3787">
        <v>2010</v>
      </c>
      <c r="AD3787">
        <v>10</v>
      </c>
      <c r="AE3787">
        <v>16</v>
      </c>
      <c r="AF3787" s="2">
        <f>DATE(emdat_data[[#This Row],[Start Year]],emdat_data[[#This Row],[Start Month]],emdat_data[[#This Row],[Start Day]])</f>
        <v>40467</v>
      </c>
      <c r="AG3787">
        <v>2010</v>
      </c>
      <c r="AH3787">
        <v>10</v>
      </c>
      <c r="AI3787">
        <v>16</v>
      </c>
      <c r="AJ3787" s="2">
        <f>DATE(emdat_data[[#This Row],[End Year]],emdat_data[[#This Row],[End Month]],emdat_data[[#This Row],[End Day]])</f>
        <v>40467</v>
      </c>
      <c r="AK3787">
        <v>16</v>
      </c>
      <c r="AM3787">
        <v>395</v>
      </c>
      <c r="AO3787">
        <v>395</v>
      </c>
      <c r="AV3787">
        <v>74.509444078196097</v>
      </c>
    </row>
    <row r="3788" spans="1:51" hidden="1" x14ac:dyDescent="0.25">
      <c r="A3788" t="s">
        <v>15456</v>
      </c>
      <c r="B3788">
        <v>2010</v>
      </c>
      <c r="C3788">
        <v>547</v>
      </c>
      <c r="D3788" t="s">
        <v>15457</v>
      </c>
      <c r="E3788" t="s">
        <v>50</v>
      </c>
      <c r="F3788" t="s">
        <v>71</v>
      </c>
      <c r="G3788" t="s">
        <v>72</v>
      </c>
      <c r="H3788" t="s">
        <v>102</v>
      </c>
      <c r="K3788" t="s">
        <v>383</v>
      </c>
      <c r="L3788" t="s">
        <v>384</v>
      </c>
      <c r="M3788" t="s">
        <v>211</v>
      </c>
      <c r="N3788" t="s">
        <v>190</v>
      </c>
      <c r="O3788" t="s">
        <v>15458</v>
      </c>
      <c r="P3788" t="s">
        <v>2496</v>
      </c>
      <c r="X3788" t="s">
        <v>78</v>
      </c>
      <c r="AA3788" s="1"/>
      <c r="AC3788">
        <v>2010</v>
      </c>
      <c r="AD3788">
        <v>10</v>
      </c>
      <c r="AE3788">
        <v>16</v>
      </c>
      <c r="AF3788" s="2">
        <f>DATE(emdat_data[[#This Row],[Start Year]],emdat_data[[#This Row],[Start Month]],emdat_data[[#This Row],[Start Day]])</f>
        <v>40467</v>
      </c>
      <c r="AG3788">
        <v>2010</v>
      </c>
      <c r="AH3788">
        <v>10</v>
      </c>
      <c r="AI3788">
        <v>16</v>
      </c>
      <c r="AJ3788" s="2">
        <f>DATE(emdat_data[[#This Row],[End Year]],emdat_data[[#This Row],[End Month]],emdat_data[[#This Row],[End Day]])</f>
        <v>40467</v>
      </c>
      <c r="AK3788">
        <v>23</v>
      </c>
      <c r="AM3788">
        <v>45214</v>
      </c>
      <c r="AO3788">
        <v>45214</v>
      </c>
      <c r="AT3788">
        <v>66000</v>
      </c>
      <c r="AU3788">
        <v>88579</v>
      </c>
      <c r="AV3788">
        <v>74.509444078196097</v>
      </c>
      <c r="AW3788" t="s">
        <v>3494</v>
      </c>
      <c r="AY3788" t="s">
        <v>3495</v>
      </c>
    </row>
    <row r="3789" spans="1:51" x14ac:dyDescent="0.25">
      <c r="A3789" t="s">
        <v>14002</v>
      </c>
      <c r="B3789">
        <v>2010</v>
      </c>
      <c r="C3789">
        <v>593</v>
      </c>
      <c r="D3789" t="s">
        <v>14003</v>
      </c>
      <c r="E3789" t="s">
        <v>50</v>
      </c>
      <c r="F3789" t="s">
        <v>119</v>
      </c>
      <c r="G3789" t="s">
        <v>120</v>
      </c>
      <c r="H3789" t="s">
        <v>301</v>
      </c>
      <c r="J3789" t="s">
        <v>14004</v>
      </c>
      <c r="K3789" t="s">
        <v>1155</v>
      </c>
      <c r="L3789" t="s">
        <v>1156</v>
      </c>
      <c r="M3789" t="s">
        <v>75</v>
      </c>
      <c r="N3789" t="s">
        <v>76</v>
      </c>
      <c r="O3789" t="s">
        <v>14005</v>
      </c>
      <c r="V3789">
        <v>3005</v>
      </c>
      <c r="X3789" t="s">
        <v>129</v>
      </c>
      <c r="AA3789" s="1"/>
      <c r="AC3789">
        <v>2010</v>
      </c>
      <c r="AD3789">
        <v>10</v>
      </c>
      <c r="AE3789">
        <v>17</v>
      </c>
      <c r="AF3789" s="2">
        <f>DATE(emdat_data[[#This Row],[Start Year]],emdat_data[[#This Row],[Start Month]],emdat_data[[#This Row],[Start Day]])</f>
        <v>40468</v>
      </c>
      <c r="AG3789">
        <v>2010</v>
      </c>
      <c r="AH3789">
        <v>11</v>
      </c>
      <c r="AI3789">
        <v>22</v>
      </c>
      <c r="AJ3789" s="2">
        <f>DATE(emdat_data[[#This Row],[End Year]],emdat_data[[#This Row],[End Month]],emdat_data[[#This Row],[End Day]])</f>
        <v>40504</v>
      </c>
      <c r="AK3789">
        <v>219</v>
      </c>
      <c r="AM3789">
        <v>524</v>
      </c>
      <c r="AO3789">
        <v>524</v>
      </c>
      <c r="AV3789">
        <v>74.509444078196097</v>
      </c>
    </row>
    <row r="3790" spans="1:51" hidden="1" x14ac:dyDescent="0.25">
      <c r="A3790" t="s">
        <v>15495</v>
      </c>
      <c r="B3790">
        <v>2010</v>
      </c>
      <c r="C3790">
        <v>580</v>
      </c>
      <c r="D3790" t="s">
        <v>15496</v>
      </c>
      <c r="E3790" t="s">
        <v>50</v>
      </c>
      <c r="F3790" t="s">
        <v>71</v>
      </c>
      <c r="G3790" t="s">
        <v>72</v>
      </c>
      <c r="H3790" t="s">
        <v>102</v>
      </c>
      <c r="K3790" t="s">
        <v>3235</v>
      </c>
      <c r="L3790" t="s">
        <v>3236</v>
      </c>
      <c r="M3790" t="s">
        <v>125</v>
      </c>
      <c r="N3790" t="s">
        <v>76</v>
      </c>
      <c r="O3790" t="s">
        <v>15497</v>
      </c>
      <c r="P3790" t="s">
        <v>642</v>
      </c>
      <c r="X3790" t="s">
        <v>78</v>
      </c>
      <c r="AA3790" s="1"/>
      <c r="AC3790">
        <v>2010</v>
      </c>
      <c r="AD3790">
        <v>10</v>
      </c>
      <c r="AE3790">
        <v>17</v>
      </c>
      <c r="AF3790" s="2">
        <f>DATE(emdat_data[[#This Row],[Start Year]],emdat_data[[#This Row],[Start Month]],emdat_data[[#This Row],[Start Day]])</f>
        <v>40468</v>
      </c>
      <c r="AG3790">
        <v>2010</v>
      </c>
      <c r="AH3790">
        <v>10</v>
      </c>
      <c r="AI3790">
        <v>18</v>
      </c>
      <c r="AJ3790" s="2">
        <f>DATE(emdat_data[[#This Row],[End Year]],emdat_data[[#This Row],[End Month]],emdat_data[[#This Row],[End Day]])</f>
        <v>40469</v>
      </c>
      <c r="AL3790">
        <v>54</v>
      </c>
      <c r="AM3790">
        <v>80337</v>
      </c>
      <c r="AO3790">
        <v>80391</v>
      </c>
      <c r="AV3790">
        <v>74.509444078196097</v>
      </c>
      <c r="AX3790" t="s">
        <v>15498</v>
      </c>
      <c r="AY3790" t="s">
        <v>15499</v>
      </c>
    </row>
    <row r="3791" spans="1:51" hidden="1" x14ac:dyDescent="0.25">
      <c r="A3791" t="s">
        <v>14164</v>
      </c>
      <c r="B3791">
        <v>2010</v>
      </c>
      <c r="C3791">
        <v>542</v>
      </c>
      <c r="E3791" t="s">
        <v>50</v>
      </c>
      <c r="F3791" t="s">
        <v>71</v>
      </c>
      <c r="G3791" t="s">
        <v>72</v>
      </c>
      <c r="H3791" t="s">
        <v>102</v>
      </c>
      <c r="K3791" t="s">
        <v>1342</v>
      </c>
      <c r="L3791" t="s">
        <v>1343</v>
      </c>
      <c r="M3791" t="s">
        <v>1194</v>
      </c>
      <c r="N3791" t="s">
        <v>86</v>
      </c>
      <c r="O3791" t="s">
        <v>14165</v>
      </c>
      <c r="P3791" t="s">
        <v>642</v>
      </c>
      <c r="X3791" t="s">
        <v>78</v>
      </c>
      <c r="AA3791" s="1"/>
      <c r="AC3791">
        <v>2010</v>
      </c>
      <c r="AD3791">
        <v>10</v>
      </c>
      <c r="AE3791">
        <v>18</v>
      </c>
      <c r="AF3791" s="2">
        <f>DATE(emdat_data[[#This Row],[Start Year]],emdat_data[[#This Row],[Start Month]],emdat_data[[#This Row],[Start Day]])</f>
        <v>40469</v>
      </c>
      <c r="AG3791">
        <v>2010</v>
      </c>
      <c r="AH3791">
        <v>10</v>
      </c>
      <c r="AI3791">
        <v>18</v>
      </c>
      <c r="AJ3791" s="2">
        <f>DATE(emdat_data[[#This Row],[End Year]],emdat_data[[#This Row],[End Month]],emdat_data[[#This Row],[End Day]])</f>
        <v>40469</v>
      </c>
      <c r="AK3791">
        <v>13</v>
      </c>
      <c r="AV3791">
        <v>74.509444078196097</v>
      </c>
      <c r="AX3791" t="s">
        <v>14166</v>
      </c>
      <c r="AY3791" t="s">
        <v>14167</v>
      </c>
    </row>
    <row r="3792" spans="1:51" hidden="1" x14ac:dyDescent="0.25">
      <c r="A3792" t="s">
        <v>15418</v>
      </c>
      <c r="B3792">
        <v>2010</v>
      </c>
      <c r="C3792">
        <v>543</v>
      </c>
      <c r="D3792" t="s">
        <v>13993</v>
      </c>
      <c r="E3792" t="s">
        <v>50</v>
      </c>
      <c r="F3792" t="s">
        <v>63</v>
      </c>
      <c r="G3792" t="s">
        <v>82</v>
      </c>
      <c r="H3792" t="s">
        <v>98</v>
      </c>
      <c r="J3792" t="s">
        <v>13994</v>
      </c>
      <c r="K3792" t="s">
        <v>364</v>
      </c>
      <c r="L3792" t="s">
        <v>365</v>
      </c>
      <c r="M3792" t="s">
        <v>173</v>
      </c>
      <c r="N3792" t="s">
        <v>57</v>
      </c>
      <c r="O3792" t="s">
        <v>15419</v>
      </c>
      <c r="S3792" t="s">
        <v>127</v>
      </c>
      <c r="U3792" t="s">
        <v>127</v>
      </c>
      <c r="V3792">
        <v>6456</v>
      </c>
      <c r="W3792">
        <v>260</v>
      </c>
      <c r="X3792" t="s">
        <v>88</v>
      </c>
      <c r="AA3792" s="1"/>
      <c r="AC3792">
        <v>2010</v>
      </c>
      <c r="AD3792">
        <v>10</v>
      </c>
      <c r="AE3792">
        <v>18</v>
      </c>
      <c r="AF3792" s="2">
        <f>DATE(emdat_data[[#This Row],[Start Year]],emdat_data[[#This Row],[Start Month]],emdat_data[[#This Row],[Start Day]])</f>
        <v>40469</v>
      </c>
      <c r="AG3792">
        <v>2010</v>
      </c>
      <c r="AH3792">
        <v>10</v>
      </c>
      <c r="AI3792">
        <v>18</v>
      </c>
      <c r="AJ3792" s="2">
        <f>DATE(emdat_data[[#This Row],[End Year]],emdat_data[[#This Row],[End Month]],emdat_data[[#This Row],[End Day]])</f>
        <v>40469</v>
      </c>
      <c r="AK3792">
        <v>35</v>
      </c>
      <c r="AL3792">
        <v>42</v>
      </c>
      <c r="AM3792">
        <v>2008984</v>
      </c>
      <c r="AO3792">
        <v>2009026</v>
      </c>
      <c r="AT3792">
        <v>275745</v>
      </c>
      <c r="AU3792">
        <v>370081</v>
      </c>
      <c r="AV3792">
        <v>74.509444078196097</v>
      </c>
      <c r="AX3792" t="s">
        <v>15420</v>
      </c>
      <c r="AY3792" t="s">
        <v>15421</v>
      </c>
    </row>
    <row r="3793" spans="1:51" hidden="1" x14ac:dyDescent="0.25">
      <c r="A3793" t="s">
        <v>15255</v>
      </c>
      <c r="B3793">
        <v>2010</v>
      </c>
      <c r="C3793">
        <v>552</v>
      </c>
      <c r="D3793" t="s">
        <v>15256</v>
      </c>
      <c r="E3793" t="s">
        <v>50</v>
      </c>
      <c r="F3793" t="s">
        <v>71</v>
      </c>
      <c r="G3793" t="s">
        <v>72</v>
      </c>
      <c r="H3793" t="s">
        <v>102</v>
      </c>
      <c r="K3793" t="s">
        <v>1515</v>
      </c>
      <c r="L3793" t="s">
        <v>1516</v>
      </c>
      <c r="M3793" t="s">
        <v>173</v>
      </c>
      <c r="N3793" t="s">
        <v>57</v>
      </c>
      <c r="O3793" t="s">
        <v>15257</v>
      </c>
      <c r="P3793" t="s">
        <v>642</v>
      </c>
      <c r="X3793" t="s">
        <v>78</v>
      </c>
      <c r="AA3793" s="1"/>
      <c r="AC3793">
        <v>2010</v>
      </c>
      <c r="AD3793">
        <v>10</v>
      </c>
      <c r="AE3793">
        <v>20</v>
      </c>
      <c r="AF3793" s="2">
        <f>DATE(emdat_data[[#This Row],[Start Year]],emdat_data[[#This Row],[Start Month]],emdat_data[[#This Row],[Start Day]])</f>
        <v>40471</v>
      </c>
      <c r="AG3793">
        <v>2010</v>
      </c>
      <c r="AH3793">
        <v>11</v>
      </c>
      <c r="AI3793">
        <v>9</v>
      </c>
      <c r="AJ3793" s="2">
        <f>DATE(emdat_data[[#This Row],[End Year]],emdat_data[[#This Row],[End Month]],emdat_data[[#This Row],[End Day]])</f>
        <v>40491</v>
      </c>
      <c r="AK3793">
        <v>8</v>
      </c>
      <c r="AT3793">
        <v>70000</v>
      </c>
      <c r="AU3793">
        <v>93948</v>
      </c>
      <c r="AV3793">
        <v>74.509444078196097</v>
      </c>
      <c r="AW3793" t="s">
        <v>15258</v>
      </c>
      <c r="AY3793" t="s">
        <v>15259</v>
      </c>
    </row>
    <row r="3794" spans="1:51" hidden="1" x14ac:dyDescent="0.25">
      <c r="A3794" t="s">
        <v>13992</v>
      </c>
      <c r="B3794">
        <v>2010</v>
      </c>
      <c r="C3794">
        <v>543</v>
      </c>
      <c r="D3794" t="s">
        <v>13993</v>
      </c>
      <c r="E3794" t="s">
        <v>50</v>
      </c>
      <c r="F3794" t="s">
        <v>63</v>
      </c>
      <c r="G3794" t="s">
        <v>82</v>
      </c>
      <c r="H3794" t="s">
        <v>98</v>
      </c>
      <c r="J3794" t="s">
        <v>13994</v>
      </c>
      <c r="K3794" t="s">
        <v>159</v>
      </c>
      <c r="L3794" t="s">
        <v>160</v>
      </c>
      <c r="M3794" t="s">
        <v>161</v>
      </c>
      <c r="N3794" t="s">
        <v>57</v>
      </c>
      <c r="O3794" t="s">
        <v>7679</v>
      </c>
      <c r="X3794" t="s">
        <v>88</v>
      </c>
      <c r="AA3794" s="1"/>
      <c r="AC3794">
        <v>2010</v>
      </c>
      <c r="AD3794">
        <v>10</v>
      </c>
      <c r="AE3794">
        <v>22</v>
      </c>
      <c r="AF3794" s="2">
        <f>DATE(emdat_data[[#This Row],[Start Year]],emdat_data[[#This Row],[Start Month]],emdat_data[[#This Row],[Start Day]])</f>
        <v>40473</v>
      </c>
      <c r="AG3794">
        <v>2010</v>
      </c>
      <c r="AH3794">
        <v>10</v>
      </c>
      <c r="AI3794">
        <v>22</v>
      </c>
      <c r="AJ3794" s="2">
        <f>DATE(emdat_data[[#This Row],[End Year]],emdat_data[[#This Row],[End Month]],emdat_data[[#This Row],[End Day]])</f>
        <v>40473</v>
      </c>
      <c r="AT3794">
        <v>420000</v>
      </c>
      <c r="AU3794">
        <v>563687</v>
      </c>
      <c r="AV3794">
        <v>74.509444078196097</v>
      </c>
      <c r="AW3794" t="s">
        <v>7526</v>
      </c>
      <c r="AY3794" t="s">
        <v>7681</v>
      </c>
    </row>
    <row r="3795" spans="1:51" x14ac:dyDescent="0.25">
      <c r="A3795" t="s">
        <v>14168</v>
      </c>
      <c r="B3795">
        <v>2010</v>
      </c>
      <c r="C3795">
        <v>557</v>
      </c>
      <c r="D3795" t="s">
        <v>14054</v>
      </c>
      <c r="E3795" t="s">
        <v>50</v>
      </c>
      <c r="F3795" t="s">
        <v>119</v>
      </c>
      <c r="G3795" t="s">
        <v>120</v>
      </c>
      <c r="H3795" t="s">
        <v>121</v>
      </c>
      <c r="J3795" t="s">
        <v>294</v>
      </c>
      <c r="K3795" t="s">
        <v>1342</v>
      </c>
      <c r="L3795" t="s">
        <v>1343</v>
      </c>
      <c r="M3795" t="s">
        <v>1194</v>
      </c>
      <c r="N3795" t="s">
        <v>86</v>
      </c>
      <c r="O3795" t="s">
        <v>14169</v>
      </c>
      <c r="S3795" t="s">
        <v>127</v>
      </c>
      <c r="T3795" t="s">
        <v>128</v>
      </c>
      <c r="U3795" t="s">
        <v>127</v>
      </c>
      <c r="X3795" t="s">
        <v>129</v>
      </c>
      <c r="AA3795" s="1"/>
      <c r="AC3795">
        <v>2010</v>
      </c>
      <c r="AD3795">
        <v>10</v>
      </c>
      <c r="AE3795">
        <v>22</v>
      </c>
      <c r="AF3795" s="2">
        <f>DATE(emdat_data[[#This Row],[Start Year]],emdat_data[[#This Row],[Start Month]],emdat_data[[#This Row],[Start Day]])</f>
        <v>40473</v>
      </c>
      <c r="AG3795">
        <v>2011</v>
      </c>
      <c r="AH3795">
        <v>12</v>
      </c>
      <c r="AI3795">
        <v>15</v>
      </c>
      <c r="AJ3795" s="2">
        <f>DATE(emdat_data[[#This Row],[End Year]],emdat_data[[#This Row],[End Month]],emdat_data[[#This Row],[End Day]])</f>
        <v>40892</v>
      </c>
      <c r="AK3795">
        <v>6908</v>
      </c>
      <c r="AL3795">
        <v>277451</v>
      </c>
      <c r="AM3795">
        <v>236546</v>
      </c>
      <c r="AO3795">
        <v>513997</v>
      </c>
      <c r="AV3795">
        <v>74.509444078196097</v>
      </c>
    </row>
    <row r="3796" spans="1:51" hidden="1" x14ac:dyDescent="0.25">
      <c r="A3796" t="s">
        <v>15037</v>
      </c>
      <c r="B3796">
        <v>2010</v>
      </c>
      <c r="C3796">
        <v>554</v>
      </c>
      <c r="D3796" t="s">
        <v>15038</v>
      </c>
      <c r="E3796" t="s">
        <v>50</v>
      </c>
      <c r="F3796" t="s">
        <v>63</v>
      </c>
      <c r="G3796" t="s">
        <v>82</v>
      </c>
      <c r="H3796" t="s">
        <v>98</v>
      </c>
      <c r="J3796" t="s">
        <v>15039</v>
      </c>
      <c r="K3796" t="s">
        <v>1583</v>
      </c>
      <c r="L3796" t="s">
        <v>1584</v>
      </c>
      <c r="M3796" t="s">
        <v>173</v>
      </c>
      <c r="N3796" t="s">
        <v>57</v>
      </c>
      <c r="O3796" t="s">
        <v>15040</v>
      </c>
      <c r="Q3796" t="s">
        <v>1619</v>
      </c>
      <c r="R3796" t="s">
        <v>72</v>
      </c>
      <c r="S3796" t="s">
        <v>127</v>
      </c>
      <c r="W3796">
        <v>193</v>
      </c>
      <c r="X3796" t="s">
        <v>88</v>
      </c>
      <c r="AA3796" s="1"/>
      <c r="AC3796">
        <v>2010</v>
      </c>
      <c r="AD3796">
        <v>10</v>
      </c>
      <c r="AE3796">
        <v>22</v>
      </c>
      <c r="AF3796" s="2">
        <f>DATE(emdat_data[[#This Row],[Start Year]],emdat_data[[#This Row],[Start Month]],emdat_data[[#This Row],[Start Day]])</f>
        <v>40473</v>
      </c>
      <c r="AG3796">
        <v>2010</v>
      </c>
      <c r="AH3796">
        <v>10</v>
      </c>
      <c r="AI3796">
        <v>22</v>
      </c>
      <c r="AJ3796" s="2">
        <f>DATE(emdat_data[[#This Row],[End Year]],emdat_data[[#This Row],[End Month]],emdat_data[[#This Row],[End Day]])</f>
        <v>40473</v>
      </c>
      <c r="AK3796">
        <v>45</v>
      </c>
      <c r="AL3796">
        <v>49</v>
      </c>
      <c r="AM3796">
        <v>260000</v>
      </c>
      <c r="AO3796">
        <v>260049</v>
      </c>
      <c r="AT3796">
        <v>57000</v>
      </c>
      <c r="AU3796">
        <v>76500</v>
      </c>
      <c r="AV3796">
        <v>74.509444078196097</v>
      </c>
      <c r="AX3796" t="s">
        <v>15041</v>
      </c>
      <c r="AY3796" t="s">
        <v>15042</v>
      </c>
    </row>
    <row r="3797" spans="1:51" hidden="1" x14ac:dyDescent="0.25">
      <c r="A3797" t="s">
        <v>15109</v>
      </c>
      <c r="B3797">
        <v>2010</v>
      </c>
      <c r="C3797">
        <v>543</v>
      </c>
      <c r="D3797" t="s">
        <v>13993</v>
      </c>
      <c r="E3797" t="s">
        <v>50</v>
      </c>
      <c r="F3797" t="s">
        <v>63</v>
      </c>
      <c r="G3797" t="s">
        <v>82</v>
      </c>
      <c r="H3797" t="s">
        <v>98</v>
      </c>
      <c r="J3797" t="s">
        <v>13994</v>
      </c>
      <c r="K3797" t="s">
        <v>2539</v>
      </c>
      <c r="L3797" t="s">
        <v>2540</v>
      </c>
      <c r="M3797" t="s">
        <v>161</v>
      </c>
      <c r="N3797" t="s">
        <v>57</v>
      </c>
      <c r="O3797" t="s">
        <v>2958</v>
      </c>
      <c r="Q3797" t="s">
        <v>176</v>
      </c>
      <c r="X3797" t="s">
        <v>88</v>
      </c>
      <c r="AA3797" s="1"/>
      <c r="AC3797">
        <v>2010</v>
      </c>
      <c r="AD3797">
        <v>10</v>
      </c>
      <c r="AE3797">
        <v>22</v>
      </c>
      <c r="AF3797" s="2">
        <f>DATE(emdat_data[[#This Row],[Start Year]],emdat_data[[#This Row],[Start Month]],emdat_data[[#This Row],[Start Day]])</f>
        <v>40473</v>
      </c>
      <c r="AG3797">
        <v>2010</v>
      </c>
      <c r="AH3797">
        <v>10</v>
      </c>
      <c r="AI3797">
        <v>22</v>
      </c>
      <c r="AJ3797" s="2">
        <f>DATE(emdat_data[[#This Row],[End Year]],emdat_data[[#This Row],[End Month]],emdat_data[[#This Row],[End Day]])</f>
        <v>40473</v>
      </c>
      <c r="AK3797">
        <v>32</v>
      </c>
      <c r="AT3797">
        <v>10000</v>
      </c>
      <c r="AU3797">
        <v>13421</v>
      </c>
      <c r="AV3797">
        <v>74.509444078196097</v>
      </c>
      <c r="AW3797" t="s">
        <v>2542</v>
      </c>
      <c r="AY3797" t="s">
        <v>2543</v>
      </c>
    </row>
    <row r="3798" spans="1:51" hidden="1" x14ac:dyDescent="0.25">
      <c r="A3798" t="s">
        <v>13577</v>
      </c>
      <c r="B3798">
        <v>2010</v>
      </c>
      <c r="C3798">
        <v>562</v>
      </c>
      <c r="D3798" t="s">
        <v>13578</v>
      </c>
      <c r="E3798" t="s">
        <v>50</v>
      </c>
      <c r="F3798" t="s">
        <v>51</v>
      </c>
      <c r="G3798" t="s">
        <v>1213</v>
      </c>
      <c r="H3798" t="s">
        <v>1214</v>
      </c>
      <c r="J3798" t="s">
        <v>8117</v>
      </c>
      <c r="K3798" t="s">
        <v>171</v>
      </c>
      <c r="L3798" t="s">
        <v>172</v>
      </c>
      <c r="M3798" t="s">
        <v>173</v>
      </c>
      <c r="N3798" t="s">
        <v>57</v>
      </c>
      <c r="O3798" t="s">
        <v>13579</v>
      </c>
      <c r="Q3798" t="s">
        <v>4203</v>
      </c>
      <c r="S3798" t="s">
        <v>127</v>
      </c>
      <c r="V3798">
        <v>2234</v>
      </c>
      <c r="AA3798" s="1"/>
      <c r="AC3798">
        <v>2010</v>
      </c>
      <c r="AD3798">
        <v>10</v>
      </c>
      <c r="AE3798">
        <v>24</v>
      </c>
      <c r="AF3798" s="2">
        <f>DATE(emdat_data[[#This Row],[Start Year]],emdat_data[[#This Row],[Start Month]],emdat_data[[#This Row],[Start Day]])</f>
        <v>40475</v>
      </c>
      <c r="AG3798">
        <v>2010</v>
      </c>
      <c r="AH3798">
        <v>10</v>
      </c>
      <c r="AI3798">
        <v>24</v>
      </c>
      <c r="AJ3798" s="2">
        <f>DATE(emdat_data[[#This Row],[End Year]],emdat_data[[#This Row],[End Month]],emdat_data[[#This Row],[End Day]])</f>
        <v>40475</v>
      </c>
      <c r="AK3798">
        <v>322</v>
      </c>
      <c r="AL3798">
        <v>454</v>
      </c>
      <c r="AM3798">
        <v>136686</v>
      </c>
      <c r="AO3798">
        <v>137140</v>
      </c>
      <c r="AV3798">
        <v>74.509444078196097</v>
      </c>
      <c r="AX3798" t="s">
        <v>8119</v>
      </c>
      <c r="AY3798" t="s">
        <v>8120</v>
      </c>
    </row>
    <row r="3799" spans="1:51" hidden="1" x14ac:dyDescent="0.25">
      <c r="A3799" t="s">
        <v>13680</v>
      </c>
      <c r="B3799">
        <v>2010</v>
      </c>
      <c r="C3799">
        <v>563</v>
      </c>
      <c r="D3799" t="s">
        <v>13681</v>
      </c>
      <c r="E3799" t="s">
        <v>50</v>
      </c>
      <c r="F3799" t="s">
        <v>51</v>
      </c>
      <c r="G3799" t="s">
        <v>52</v>
      </c>
      <c r="H3799" t="s">
        <v>1617</v>
      </c>
      <c r="K3799" t="s">
        <v>171</v>
      </c>
      <c r="L3799" t="s">
        <v>172</v>
      </c>
      <c r="M3799" t="s">
        <v>173</v>
      </c>
      <c r="N3799" t="s">
        <v>57</v>
      </c>
      <c r="O3799" t="s">
        <v>13682</v>
      </c>
      <c r="Q3799" t="s">
        <v>1619</v>
      </c>
      <c r="S3799" t="s">
        <v>127</v>
      </c>
      <c r="V3799">
        <v>7043</v>
      </c>
      <c r="W3799">
        <v>8</v>
      </c>
      <c r="X3799" t="s">
        <v>59</v>
      </c>
      <c r="Y3799">
        <v>-3487</v>
      </c>
      <c r="Z3799">
        <v>100082</v>
      </c>
      <c r="AA3799" s="1">
        <v>0.90416666666666667</v>
      </c>
      <c r="AC3799">
        <v>2010</v>
      </c>
      <c r="AD3799">
        <v>10</v>
      </c>
      <c r="AE3799">
        <v>25</v>
      </c>
      <c r="AF3799" s="2">
        <f>DATE(emdat_data[[#This Row],[Start Year]],emdat_data[[#This Row],[Start Month]],emdat_data[[#This Row],[Start Day]])</f>
        <v>40476</v>
      </c>
      <c r="AG3799">
        <v>2010</v>
      </c>
      <c r="AH3799">
        <v>10</v>
      </c>
      <c r="AI3799">
        <v>25</v>
      </c>
      <c r="AJ3799" s="2">
        <f>DATE(emdat_data[[#This Row],[End Year]],emdat_data[[#This Row],[End Month]],emdat_data[[#This Row],[End Day]])</f>
        <v>40476</v>
      </c>
      <c r="AK3799">
        <v>530</v>
      </c>
      <c r="AL3799">
        <v>412</v>
      </c>
      <c r="AM3799">
        <v>11452</v>
      </c>
      <c r="AO3799">
        <v>11864</v>
      </c>
      <c r="AV3799">
        <v>74.509444078196097</v>
      </c>
      <c r="AX3799" t="s">
        <v>13683</v>
      </c>
      <c r="AY3799" t="s">
        <v>13684</v>
      </c>
    </row>
    <row r="3800" spans="1:51" hidden="1" x14ac:dyDescent="0.25">
      <c r="A3800" t="s">
        <v>13626</v>
      </c>
      <c r="B3800">
        <v>2010</v>
      </c>
      <c r="C3800">
        <v>571</v>
      </c>
      <c r="D3800" t="s">
        <v>13627</v>
      </c>
      <c r="E3800" t="s">
        <v>50</v>
      </c>
      <c r="F3800" t="s">
        <v>63</v>
      </c>
      <c r="G3800" t="s">
        <v>82</v>
      </c>
      <c r="H3800" t="s">
        <v>98</v>
      </c>
      <c r="J3800" t="s">
        <v>13628</v>
      </c>
      <c r="K3800" t="s">
        <v>1207</v>
      </c>
      <c r="L3800" t="s">
        <v>1208</v>
      </c>
      <c r="M3800" t="s">
        <v>1194</v>
      </c>
      <c r="N3800" t="s">
        <v>86</v>
      </c>
      <c r="O3800" t="s">
        <v>5129</v>
      </c>
      <c r="Q3800" t="s">
        <v>176</v>
      </c>
      <c r="X3800" t="s">
        <v>88</v>
      </c>
      <c r="AA3800" s="1"/>
      <c r="AC3800">
        <v>2010</v>
      </c>
      <c r="AD3800">
        <v>10</v>
      </c>
      <c r="AE3800">
        <v>29</v>
      </c>
      <c r="AF3800" s="2">
        <f>DATE(emdat_data[[#This Row],[Start Year]],emdat_data[[#This Row],[Start Month]],emdat_data[[#This Row],[Start Day]])</f>
        <v>40480</v>
      </c>
      <c r="AG3800">
        <v>2010</v>
      </c>
      <c r="AH3800">
        <v>10</v>
      </c>
      <c r="AI3800">
        <v>29</v>
      </c>
      <c r="AJ3800" s="2">
        <f>DATE(emdat_data[[#This Row],[End Year]],emdat_data[[#This Row],[End Month]],emdat_data[[#This Row],[End Day]])</f>
        <v>40480</v>
      </c>
      <c r="AM3800">
        <v>12000</v>
      </c>
      <c r="AO3800">
        <v>12000</v>
      </c>
      <c r="AV3800">
        <v>74.509444078196097</v>
      </c>
      <c r="AW3800" t="s">
        <v>5130</v>
      </c>
      <c r="AY3800" t="s">
        <v>5131</v>
      </c>
    </row>
    <row r="3801" spans="1:51" hidden="1" x14ac:dyDescent="0.25">
      <c r="A3801" t="s">
        <v>15619</v>
      </c>
      <c r="B3801">
        <v>2010</v>
      </c>
      <c r="C3801">
        <v>573</v>
      </c>
      <c r="D3801" t="s">
        <v>15610</v>
      </c>
      <c r="E3801" t="s">
        <v>50</v>
      </c>
      <c r="F3801" t="s">
        <v>71</v>
      </c>
      <c r="G3801" t="s">
        <v>72</v>
      </c>
      <c r="H3801" t="s">
        <v>102</v>
      </c>
      <c r="K3801" t="s">
        <v>3068</v>
      </c>
      <c r="L3801" t="s">
        <v>3069</v>
      </c>
      <c r="M3801" t="s">
        <v>173</v>
      </c>
      <c r="N3801" t="s">
        <v>57</v>
      </c>
      <c r="O3801" t="s">
        <v>15620</v>
      </c>
      <c r="P3801" t="s">
        <v>642</v>
      </c>
      <c r="W3801">
        <v>33659</v>
      </c>
      <c r="X3801" t="s">
        <v>78</v>
      </c>
      <c r="Y3801">
        <v>1252</v>
      </c>
      <c r="Z3801">
        <v>1089</v>
      </c>
      <c r="AA3801" s="1"/>
      <c r="AC3801">
        <v>2010</v>
      </c>
      <c r="AD3801">
        <v>10</v>
      </c>
      <c r="AE3801">
        <v>29</v>
      </c>
      <c r="AF3801" s="2">
        <f>DATE(emdat_data[[#This Row],[Start Year]],emdat_data[[#This Row],[Start Month]],emdat_data[[#This Row],[Start Day]])</f>
        <v>40480</v>
      </c>
      <c r="AG3801">
        <v>2010</v>
      </c>
      <c r="AH3801">
        <v>11</v>
      </c>
      <c r="AI3801">
        <v>10</v>
      </c>
      <c r="AJ3801" s="2">
        <f>DATE(emdat_data[[#This Row],[End Year]],emdat_data[[#This Row],[End Month]],emdat_data[[#This Row],[End Day]])</f>
        <v>40492</v>
      </c>
      <c r="AK3801">
        <v>31</v>
      </c>
      <c r="AL3801">
        <v>8</v>
      </c>
      <c r="AM3801">
        <v>39000</v>
      </c>
      <c r="AO3801">
        <v>39008</v>
      </c>
      <c r="AT3801">
        <v>107700</v>
      </c>
      <c r="AU3801">
        <v>144545</v>
      </c>
      <c r="AV3801">
        <v>74.509444078196097</v>
      </c>
      <c r="AW3801" t="s">
        <v>15621</v>
      </c>
      <c r="AY3801" t="s">
        <v>15622</v>
      </c>
    </row>
    <row r="3802" spans="1:51" hidden="1" x14ac:dyDescent="0.25">
      <c r="A3802" t="s">
        <v>13571</v>
      </c>
      <c r="B3802">
        <v>2010</v>
      </c>
      <c r="C3802">
        <v>692</v>
      </c>
      <c r="E3802" t="s">
        <v>50</v>
      </c>
      <c r="F3802" t="s">
        <v>63</v>
      </c>
      <c r="G3802" t="s">
        <v>82</v>
      </c>
      <c r="H3802" t="s">
        <v>157</v>
      </c>
      <c r="K3802" t="s">
        <v>239</v>
      </c>
      <c r="L3802" t="s">
        <v>240</v>
      </c>
      <c r="M3802" t="s">
        <v>197</v>
      </c>
      <c r="N3802" t="s">
        <v>190</v>
      </c>
      <c r="O3802" t="s">
        <v>13572</v>
      </c>
      <c r="Q3802" t="s">
        <v>72</v>
      </c>
      <c r="R3802" t="s">
        <v>176</v>
      </c>
      <c r="X3802" t="s">
        <v>88</v>
      </c>
      <c r="AA3802" s="1"/>
      <c r="AC3802">
        <v>2010</v>
      </c>
      <c r="AD3802">
        <v>10</v>
      </c>
      <c r="AE3802">
        <v>31</v>
      </c>
      <c r="AF3802" s="2">
        <f>DATE(emdat_data[[#This Row],[Start Year]],emdat_data[[#This Row],[Start Month]],emdat_data[[#This Row],[Start Day]])</f>
        <v>40482</v>
      </c>
      <c r="AG3802">
        <v>2010</v>
      </c>
      <c r="AH3802">
        <v>11</v>
      </c>
      <c r="AI3802">
        <v>2</v>
      </c>
      <c r="AJ3802" s="2">
        <f>DATE(emdat_data[[#This Row],[End Year]],emdat_data[[#This Row],[End Month]],emdat_data[[#This Row],[End Day]])</f>
        <v>40484</v>
      </c>
      <c r="AK3802">
        <v>3</v>
      </c>
      <c r="AL3802">
        <v>5</v>
      </c>
      <c r="AO3802">
        <v>5</v>
      </c>
      <c r="AT3802">
        <v>872000</v>
      </c>
      <c r="AU3802">
        <v>1170321</v>
      </c>
      <c r="AV3802">
        <v>74.509444078196097</v>
      </c>
      <c r="AW3802" t="s">
        <v>13573</v>
      </c>
      <c r="AY3802" t="s">
        <v>13574</v>
      </c>
    </row>
    <row r="3803" spans="1:51" hidden="1" x14ac:dyDescent="0.25">
      <c r="A3803" t="s">
        <v>13746</v>
      </c>
      <c r="B3803">
        <v>2010</v>
      </c>
      <c r="C3803">
        <v>693</v>
      </c>
      <c r="E3803" t="s">
        <v>50</v>
      </c>
      <c r="F3803" t="s">
        <v>63</v>
      </c>
      <c r="G3803" t="s">
        <v>82</v>
      </c>
      <c r="H3803" t="s">
        <v>98</v>
      </c>
      <c r="J3803" t="s">
        <v>13747</v>
      </c>
      <c r="K3803" t="s">
        <v>226</v>
      </c>
      <c r="L3803" t="s">
        <v>227</v>
      </c>
      <c r="M3803" t="s">
        <v>56</v>
      </c>
      <c r="N3803" t="s">
        <v>57</v>
      </c>
      <c r="O3803" t="s">
        <v>1411</v>
      </c>
      <c r="Q3803" t="s">
        <v>72</v>
      </c>
      <c r="W3803">
        <v>100</v>
      </c>
      <c r="X3803" t="s">
        <v>88</v>
      </c>
      <c r="AA3803" s="1"/>
      <c r="AC3803">
        <v>2010</v>
      </c>
      <c r="AD3803">
        <v>10</v>
      </c>
      <c r="AE3803">
        <v>31</v>
      </c>
      <c r="AF3803" s="2">
        <f>DATE(emdat_data[[#This Row],[Start Year]],emdat_data[[#This Row],[Start Month]],emdat_data[[#This Row],[Start Day]])</f>
        <v>40482</v>
      </c>
      <c r="AG3803">
        <v>2010</v>
      </c>
      <c r="AH3803">
        <v>11</v>
      </c>
      <c r="AI3803">
        <v>3</v>
      </c>
      <c r="AJ3803" s="2">
        <f>DATE(emdat_data[[#This Row],[End Year]],emdat_data[[#This Row],[End Month]],emdat_data[[#This Row],[End Day]])</f>
        <v>40485</v>
      </c>
      <c r="AK3803">
        <v>22</v>
      </c>
      <c r="AV3803">
        <v>74.509444078196097</v>
      </c>
      <c r="AW3803" t="s">
        <v>1412</v>
      </c>
      <c r="AY3803" t="s">
        <v>1413</v>
      </c>
    </row>
    <row r="3804" spans="1:51" hidden="1" x14ac:dyDescent="0.25">
      <c r="A3804" t="s">
        <v>13689</v>
      </c>
      <c r="B3804">
        <v>2010</v>
      </c>
      <c r="C3804">
        <v>674</v>
      </c>
      <c r="E3804" t="s">
        <v>50</v>
      </c>
      <c r="F3804" t="s">
        <v>71</v>
      </c>
      <c r="G3804" t="s">
        <v>72</v>
      </c>
      <c r="H3804" t="s">
        <v>102</v>
      </c>
      <c r="K3804" t="s">
        <v>335</v>
      </c>
      <c r="L3804" t="s">
        <v>336</v>
      </c>
      <c r="M3804" t="s">
        <v>85</v>
      </c>
      <c r="N3804" t="s">
        <v>86</v>
      </c>
      <c r="O3804" t="s">
        <v>13690</v>
      </c>
      <c r="P3804" t="s">
        <v>642</v>
      </c>
      <c r="Q3804" t="s">
        <v>653</v>
      </c>
      <c r="U3804" t="s">
        <v>127</v>
      </c>
      <c r="V3804">
        <v>714</v>
      </c>
      <c r="X3804" t="s">
        <v>78</v>
      </c>
      <c r="AA3804" s="1"/>
      <c r="AC3804">
        <v>2010</v>
      </c>
      <c r="AD3804">
        <v>11</v>
      </c>
      <c r="AF3804" s="2">
        <f>DATE(emdat_data[[#This Row],[Start Year]],emdat_data[[#This Row],[Start Month]],emdat_data[[#This Row],[Start Day]])</f>
        <v>40482</v>
      </c>
      <c r="AG3804">
        <v>2011</v>
      </c>
      <c r="AH3804">
        <v>1</v>
      </c>
      <c r="AJ3804" s="2">
        <f>DATE(emdat_data[[#This Row],[End Year]],emdat_data[[#This Row],[End Month]],emdat_data[[#This Row],[End Day]])</f>
        <v>40543</v>
      </c>
      <c r="AK3804">
        <v>35</v>
      </c>
      <c r="AN3804">
        <v>13000</v>
      </c>
      <c r="AO3804">
        <v>13000</v>
      </c>
      <c r="AV3804">
        <v>74.509444078196097</v>
      </c>
      <c r="AW3804" t="s">
        <v>13691</v>
      </c>
      <c r="AY3804" t="s">
        <v>13692</v>
      </c>
    </row>
    <row r="3805" spans="1:51" x14ac:dyDescent="0.25">
      <c r="A3805" t="s">
        <v>13903</v>
      </c>
      <c r="B3805">
        <v>2010</v>
      </c>
      <c r="C3805">
        <v>680</v>
      </c>
      <c r="E3805" t="s">
        <v>50</v>
      </c>
      <c r="F3805" t="s">
        <v>119</v>
      </c>
      <c r="G3805" t="s">
        <v>120</v>
      </c>
      <c r="H3805" t="s">
        <v>301</v>
      </c>
      <c r="J3805" t="s">
        <v>843</v>
      </c>
      <c r="K3805" t="s">
        <v>131</v>
      </c>
      <c r="L3805" t="s">
        <v>132</v>
      </c>
      <c r="M3805" t="s">
        <v>85</v>
      </c>
      <c r="N3805" t="s">
        <v>86</v>
      </c>
      <c r="O3805" t="s">
        <v>13904</v>
      </c>
      <c r="T3805" t="s">
        <v>128</v>
      </c>
      <c r="U3805" t="s">
        <v>128</v>
      </c>
      <c r="X3805" t="s">
        <v>129</v>
      </c>
      <c r="AA3805" s="1"/>
      <c r="AC3805">
        <v>2010</v>
      </c>
      <c r="AD3805">
        <v>11</v>
      </c>
      <c r="AF3805" s="2">
        <f>DATE(emdat_data[[#This Row],[Start Year]],emdat_data[[#This Row],[Start Month]],emdat_data[[#This Row],[Start Day]])</f>
        <v>40482</v>
      </c>
      <c r="AG3805">
        <v>2011</v>
      </c>
      <c r="AH3805">
        <v>12</v>
      </c>
      <c r="AJ3805" s="2">
        <f>DATE(emdat_data[[#This Row],[End Year]],emdat_data[[#This Row],[End Month]],emdat_data[[#This Row],[End Day]])</f>
        <v>40877</v>
      </c>
      <c r="AK3805">
        <v>29</v>
      </c>
      <c r="AM3805">
        <v>25236</v>
      </c>
      <c r="AO3805">
        <v>25236</v>
      </c>
      <c r="AV3805">
        <v>74.509444078196097</v>
      </c>
    </row>
    <row r="3806" spans="1:51" hidden="1" x14ac:dyDescent="0.25">
      <c r="A3806" t="s">
        <v>15425</v>
      </c>
      <c r="B3806">
        <v>2010</v>
      </c>
      <c r="C3806">
        <v>615</v>
      </c>
      <c r="E3806" t="s">
        <v>50</v>
      </c>
      <c r="F3806" t="s">
        <v>63</v>
      </c>
      <c r="G3806" t="s">
        <v>64</v>
      </c>
      <c r="H3806" t="s">
        <v>65</v>
      </c>
      <c r="K3806" t="s">
        <v>2770</v>
      </c>
      <c r="L3806" t="s">
        <v>2771</v>
      </c>
      <c r="M3806" t="s">
        <v>211</v>
      </c>
      <c r="N3806" t="s">
        <v>190</v>
      </c>
      <c r="O3806" t="s">
        <v>2778</v>
      </c>
      <c r="W3806">
        <v>-33</v>
      </c>
      <c r="X3806" t="s">
        <v>67</v>
      </c>
      <c r="AA3806" s="1"/>
      <c r="AC3806">
        <v>2010</v>
      </c>
      <c r="AD3806">
        <v>11</v>
      </c>
      <c r="AF3806" s="2">
        <f>DATE(emdat_data[[#This Row],[Start Year]],emdat_data[[#This Row],[Start Month]],emdat_data[[#This Row],[Start Day]])</f>
        <v>40482</v>
      </c>
      <c r="AG3806">
        <v>2011</v>
      </c>
      <c r="AH3806">
        <v>2</v>
      </c>
      <c r="AJ3806" s="2">
        <f>DATE(emdat_data[[#This Row],[End Year]],emdat_data[[#This Row],[End Month]],emdat_data[[#This Row],[End Day]])</f>
        <v>40574</v>
      </c>
      <c r="AK3806">
        <v>200</v>
      </c>
      <c r="AV3806">
        <v>74.509444078196097</v>
      </c>
      <c r="AW3806" t="s">
        <v>2779</v>
      </c>
      <c r="AY3806" t="s">
        <v>2780</v>
      </c>
    </row>
    <row r="3807" spans="1:51" hidden="1" x14ac:dyDescent="0.25">
      <c r="A3807" t="s">
        <v>13620</v>
      </c>
      <c r="B3807">
        <v>2010</v>
      </c>
      <c r="C3807">
        <v>575</v>
      </c>
      <c r="E3807" t="s">
        <v>50</v>
      </c>
      <c r="F3807" t="s">
        <v>71</v>
      </c>
      <c r="G3807" t="s">
        <v>72</v>
      </c>
      <c r="H3807" t="s">
        <v>102</v>
      </c>
      <c r="K3807" t="s">
        <v>1185</v>
      </c>
      <c r="L3807" t="s">
        <v>1186</v>
      </c>
      <c r="M3807" t="s">
        <v>204</v>
      </c>
      <c r="N3807" t="s">
        <v>86</v>
      </c>
      <c r="O3807" t="s">
        <v>13621</v>
      </c>
      <c r="P3807" t="s">
        <v>13622</v>
      </c>
      <c r="Q3807" t="s">
        <v>176</v>
      </c>
      <c r="S3807" t="s">
        <v>127</v>
      </c>
      <c r="U3807" t="s">
        <v>127</v>
      </c>
      <c r="V3807">
        <v>449</v>
      </c>
      <c r="X3807" t="s">
        <v>78</v>
      </c>
      <c r="Y3807">
        <v>9074</v>
      </c>
      <c r="Z3807">
        <v>-8331</v>
      </c>
      <c r="AA3807" s="1"/>
      <c r="AC3807">
        <v>2010</v>
      </c>
      <c r="AD3807">
        <v>11</v>
      </c>
      <c r="AE3807">
        <v>1</v>
      </c>
      <c r="AF3807" s="2">
        <f>DATE(emdat_data[[#This Row],[Start Year]],emdat_data[[#This Row],[Start Month]],emdat_data[[#This Row],[Start Day]])</f>
        <v>40483</v>
      </c>
      <c r="AG3807">
        <v>2010</v>
      </c>
      <c r="AH3807">
        <v>11</v>
      </c>
      <c r="AI3807">
        <v>5</v>
      </c>
      <c r="AJ3807" s="2">
        <f>DATE(emdat_data[[#This Row],[End Year]],emdat_data[[#This Row],[End Month]],emdat_data[[#This Row],[End Day]])</f>
        <v>40487</v>
      </c>
      <c r="AK3807">
        <v>24</v>
      </c>
      <c r="AM3807">
        <v>3000</v>
      </c>
      <c r="AO3807">
        <v>3000</v>
      </c>
      <c r="AV3807">
        <v>74.509444078196097</v>
      </c>
      <c r="AW3807" t="s">
        <v>13623</v>
      </c>
      <c r="AX3807" t="s">
        <v>13624</v>
      </c>
      <c r="AY3807" t="s">
        <v>13625</v>
      </c>
    </row>
    <row r="3808" spans="1:51" hidden="1" x14ac:dyDescent="0.25">
      <c r="A3808" t="s">
        <v>15099</v>
      </c>
      <c r="B3808">
        <v>2010</v>
      </c>
      <c r="C3808">
        <v>585</v>
      </c>
      <c r="D3808" t="s">
        <v>15100</v>
      </c>
      <c r="E3808" t="s">
        <v>50</v>
      </c>
      <c r="F3808" t="s">
        <v>71</v>
      </c>
      <c r="G3808" t="s">
        <v>72</v>
      </c>
      <c r="H3808" t="s">
        <v>102</v>
      </c>
      <c r="K3808" t="s">
        <v>364</v>
      </c>
      <c r="L3808" t="s">
        <v>365</v>
      </c>
      <c r="M3808" t="s">
        <v>173</v>
      </c>
      <c r="N3808" t="s">
        <v>57</v>
      </c>
      <c r="O3808" t="s">
        <v>15101</v>
      </c>
      <c r="P3808" t="s">
        <v>4129</v>
      </c>
      <c r="Q3808" t="s">
        <v>176</v>
      </c>
      <c r="W3808">
        <v>15301</v>
      </c>
      <c r="X3808" t="s">
        <v>78</v>
      </c>
      <c r="Y3808">
        <v>1771</v>
      </c>
      <c r="Z3808">
        <v>1218</v>
      </c>
      <c r="AA3808" s="1"/>
      <c r="AC3808">
        <v>2010</v>
      </c>
      <c r="AD3808">
        <v>11</v>
      </c>
      <c r="AE3808">
        <v>1</v>
      </c>
      <c r="AF3808" s="2">
        <f>DATE(emdat_data[[#This Row],[Start Year]],emdat_data[[#This Row],[Start Month]],emdat_data[[#This Row],[Start Day]])</f>
        <v>40483</v>
      </c>
      <c r="AG3808">
        <v>2010</v>
      </c>
      <c r="AH3808">
        <v>11</v>
      </c>
      <c r="AI3808">
        <v>10</v>
      </c>
      <c r="AJ3808" s="2">
        <f>DATE(emdat_data[[#This Row],[End Year]],emdat_data[[#This Row],[End Month]],emdat_data[[#This Row],[End Day]])</f>
        <v>40492</v>
      </c>
      <c r="AK3808">
        <v>16</v>
      </c>
      <c r="AM3808">
        <v>450673</v>
      </c>
      <c r="AO3808">
        <v>450673</v>
      </c>
      <c r="AV3808">
        <v>74.509444078196097</v>
      </c>
      <c r="AX3808" t="s">
        <v>15102</v>
      </c>
      <c r="AY3808" t="s">
        <v>15103</v>
      </c>
    </row>
    <row r="3809" spans="1:51" hidden="1" x14ac:dyDescent="0.25">
      <c r="A3809" t="s">
        <v>14184</v>
      </c>
      <c r="B3809">
        <v>2010</v>
      </c>
      <c r="C3809">
        <v>576</v>
      </c>
      <c r="E3809" t="s">
        <v>50</v>
      </c>
      <c r="F3809" t="s">
        <v>71</v>
      </c>
      <c r="G3809" t="s">
        <v>72</v>
      </c>
      <c r="H3809" t="s">
        <v>170</v>
      </c>
      <c r="K3809" t="s">
        <v>171</v>
      </c>
      <c r="L3809" t="s">
        <v>172</v>
      </c>
      <c r="M3809" t="s">
        <v>173</v>
      </c>
      <c r="N3809" t="s">
        <v>57</v>
      </c>
      <c r="O3809" t="s">
        <v>14185</v>
      </c>
      <c r="P3809" t="s">
        <v>642</v>
      </c>
      <c r="W3809">
        <v>23685</v>
      </c>
      <c r="X3809" t="s">
        <v>78</v>
      </c>
      <c r="Y3809">
        <v>-8672</v>
      </c>
      <c r="Z3809">
        <v>1216</v>
      </c>
      <c r="AA3809" s="1"/>
      <c r="AC3809">
        <v>2010</v>
      </c>
      <c r="AD3809">
        <v>11</v>
      </c>
      <c r="AE3809">
        <v>2</v>
      </c>
      <c r="AF3809" s="2">
        <f>DATE(emdat_data[[#This Row],[Start Year]],emdat_data[[#This Row],[Start Month]],emdat_data[[#This Row],[Start Day]])</f>
        <v>40484</v>
      </c>
      <c r="AG3809">
        <v>2010</v>
      </c>
      <c r="AH3809">
        <v>11</v>
      </c>
      <c r="AI3809">
        <v>5</v>
      </c>
      <c r="AJ3809" s="2">
        <f>DATE(emdat_data[[#This Row],[End Year]],emdat_data[[#This Row],[End Month]],emdat_data[[#This Row],[End Day]])</f>
        <v>40487</v>
      </c>
      <c r="AK3809">
        <v>16</v>
      </c>
      <c r="AM3809">
        <v>200</v>
      </c>
      <c r="AO3809">
        <v>200</v>
      </c>
      <c r="AV3809">
        <v>74.509444078196097</v>
      </c>
      <c r="AX3809" t="s">
        <v>14186</v>
      </c>
      <c r="AY3809" t="s">
        <v>14187</v>
      </c>
    </row>
    <row r="3810" spans="1:51" hidden="1" x14ac:dyDescent="0.25">
      <c r="A3810" t="s">
        <v>16051</v>
      </c>
      <c r="B3810">
        <v>2010</v>
      </c>
      <c r="C3810">
        <v>574</v>
      </c>
      <c r="D3810" t="s">
        <v>16052</v>
      </c>
      <c r="E3810" t="s">
        <v>50</v>
      </c>
      <c r="F3810" t="s">
        <v>51</v>
      </c>
      <c r="G3810" t="s">
        <v>52</v>
      </c>
      <c r="H3810" t="s">
        <v>53</v>
      </c>
      <c r="K3810" t="s">
        <v>13110</v>
      </c>
      <c r="L3810" t="s">
        <v>13111</v>
      </c>
      <c r="M3810" t="s">
        <v>197</v>
      </c>
      <c r="N3810" t="s">
        <v>190</v>
      </c>
      <c r="O3810" t="s">
        <v>16053</v>
      </c>
      <c r="U3810" t="s">
        <v>127</v>
      </c>
      <c r="V3810">
        <v>549</v>
      </c>
      <c r="W3810">
        <v>6</v>
      </c>
      <c r="X3810" t="s">
        <v>59</v>
      </c>
      <c r="Y3810">
        <v>4376</v>
      </c>
      <c r="Z3810">
        <v>2073</v>
      </c>
      <c r="AA3810" s="1">
        <v>8.1944444444444445E-2</v>
      </c>
      <c r="AC3810">
        <v>2010</v>
      </c>
      <c r="AD3810">
        <v>11</v>
      </c>
      <c r="AE3810">
        <v>3</v>
      </c>
      <c r="AF3810" s="2">
        <f>DATE(emdat_data[[#This Row],[Start Year]],emdat_data[[#This Row],[Start Month]],emdat_data[[#This Row],[Start Day]])</f>
        <v>40485</v>
      </c>
      <c r="AG3810">
        <v>2010</v>
      </c>
      <c r="AH3810">
        <v>11</v>
      </c>
      <c r="AI3810">
        <v>3</v>
      </c>
      <c r="AJ3810" s="2">
        <f>DATE(emdat_data[[#This Row],[End Year]],emdat_data[[#This Row],[End Month]],emdat_data[[#This Row],[End Day]])</f>
        <v>40485</v>
      </c>
      <c r="AK3810">
        <v>2</v>
      </c>
      <c r="AL3810">
        <v>120</v>
      </c>
      <c r="AM3810">
        <v>25440</v>
      </c>
      <c r="AN3810">
        <v>1470</v>
      </c>
      <c r="AO3810">
        <v>27030</v>
      </c>
      <c r="AT3810">
        <v>132260</v>
      </c>
      <c r="AU3810">
        <v>177508</v>
      </c>
      <c r="AV3810">
        <v>74.509444078196097</v>
      </c>
      <c r="AW3810" t="s">
        <v>16054</v>
      </c>
      <c r="AY3810" t="s">
        <v>16055</v>
      </c>
    </row>
    <row r="3811" spans="1:51" hidden="1" x14ac:dyDescent="0.25">
      <c r="A3811" t="s">
        <v>13739</v>
      </c>
      <c r="B3811">
        <v>2010</v>
      </c>
      <c r="C3811">
        <v>571</v>
      </c>
      <c r="D3811" t="s">
        <v>13627</v>
      </c>
      <c r="E3811" t="s">
        <v>50</v>
      </c>
      <c r="F3811" t="s">
        <v>63</v>
      </c>
      <c r="G3811" t="s">
        <v>82</v>
      </c>
      <c r="H3811" t="s">
        <v>98</v>
      </c>
      <c r="J3811" t="s">
        <v>13628</v>
      </c>
      <c r="K3811" t="s">
        <v>1342</v>
      </c>
      <c r="L3811" t="s">
        <v>1343</v>
      </c>
      <c r="M3811" t="s">
        <v>1194</v>
      </c>
      <c r="N3811" t="s">
        <v>86</v>
      </c>
      <c r="O3811" t="s">
        <v>13740</v>
      </c>
      <c r="Q3811" t="s">
        <v>72</v>
      </c>
      <c r="W3811">
        <v>130</v>
      </c>
      <c r="X3811" t="s">
        <v>88</v>
      </c>
      <c r="Y3811">
        <v>2048</v>
      </c>
      <c r="Z3811">
        <v>-7588</v>
      </c>
      <c r="AA3811" s="1"/>
      <c r="AC3811">
        <v>2010</v>
      </c>
      <c r="AD3811">
        <v>11</v>
      </c>
      <c r="AE3811">
        <v>4</v>
      </c>
      <c r="AF3811" s="2">
        <f>DATE(emdat_data[[#This Row],[Start Year]],emdat_data[[#This Row],[Start Month]],emdat_data[[#This Row],[Start Day]])</f>
        <v>40486</v>
      </c>
      <c r="AG3811">
        <v>2010</v>
      </c>
      <c r="AH3811">
        <v>11</v>
      </c>
      <c r="AI3811">
        <v>5</v>
      </c>
      <c r="AJ3811" s="2">
        <f>DATE(emdat_data[[#This Row],[End Year]],emdat_data[[#This Row],[End Month]],emdat_data[[#This Row],[End Day]])</f>
        <v>40487</v>
      </c>
      <c r="AK3811">
        <v>21</v>
      </c>
      <c r="AM3811">
        <v>5020</v>
      </c>
      <c r="AO3811">
        <v>5020</v>
      </c>
      <c r="AV3811">
        <v>74.509444078196097</v>
      </c>
      <c r="AW3811" t="s">
        <v>1644</v>
      </c>
      <c r="AX3811" t="s">
        <v>13741</v>
      </c>
      <c r="AY3811" t="s">
        <v>13742</v>
      </c>
    </row>
    <row r="3812" spans="1:51" hidden="1" x14ac:dyDescent="0.25">
      <c r="A3812" t="s">
        <v>15075</v>
      </c>
      <c r="B3812">
        <v>2010</v>
      </c>
      <c r="C3812">
        <v>592</v>
      </c>
      <c r="D3812" t="s">
        <v>15076</v>
      </c>
      <c r="E3812" t="s">
        <v>50</v>
      </c>
      <c r="F3812" t="s">
        <v>71</v>
      </c>
      <c r="G3812" t="s">
        <v>72</v>
      </c>
      <c r="H3812" t="s">
        <v>102</v>
      </c>
      <c r="K3812" t="s">
        <v>2706</v>
      </c>
      <c r="L3812" t="s">
        <v>2707</v>
      </c>
      <c r="M3812" t="s">
        <v>204</v>
      </c>
      <c r="N3812" t="s">
        <v>86</v>
      </c>
      <c r="O3812" t="s">
        <v>15077</v>
      </c>
      <c r="P3812" t="s">
        <v>15078</v>
      </c>
      <c r="Q3812" t="s">
        <v>176</v>
      </c>
      <c r="X3812" t="s">
        <v>78</v>
      </c>
      <c r="AA3812" s="1"/>
      <c r="AC3812">
        <v>2010</v>
      </c>
      <c r="AD3812">
        <v>11</v>
      </c>
      <c r="AE3812">
        <v>4</v>
      </c>
      <c r="AF3812" s="2">
        <f>DATE(emdat_data[[#This Row],[Start Year]],emdat_data[[#This Row],[Start Month]],emdat_data[[#This Row],[Start Day]])</f>
        <v>40486</v>
      </c>
      <c r="AG3812">
        <v>2010</v>
      </c>
      <c r="AH3812">
        <v>11</v>
      </c>
      <c r="AI3812">
        <v>8</v>
      </c>
      <c r="AJ3812" s="2">
        <f>DATE(emdat_data[[#This Row],[End Year]],emdat_data[[#This Row],[End Month]],emdat_data[[#This Row],[End Day]])</f>
        <v>40490</v>
      </c>
      <c r="AK3812">
        <v>2</v>
      </c>
      <c r="AL3812">
        <v>96</v>
      </c>
      <c r="AM3812">
        <v>6200</v>
      </c>
      <c r="AO3812">
        <v>6296</v>
      </c>
      <c r="AV3812">
        <v>74.509444078196097</v>
      </c>
      <c r="AW3812" t="s">
        <v>15079</v>
      </c>
      <c r="AY3812" t="s">
        <v>15080</v>
      </c>
    </row>
    <row r="3813" spans="1:51" hidden="1" x14ac:dyDescent="0.25">
      <c r="A3813" t="s">
        <v>14252</v>
      </c>
      <c r="B3813">
        <v>2010</v>
      </c>
      <c r="C3813">
        <v>591</v>
      </c>
      <c r="E3813" t="s">
        <v>50</v>
      </c>
      <c r="F3813" t="s">
        <v>51</v>
      </c>
      <c r="G3813" t="s">
        <v>52</v>
      </c>
      <c r="H3813" t="s">
        <v>53</v>
      </c>
      <c r="K3813" t="s">
        <v>1447</v>
      </c>
      <c r="L3813" t="s">
        <v>1448</v>
      </c>
      <c r="M3813" t="s">
        <v>56</v>
      </c>
      <c r="N3813" t="s">
        <v>57</v>
      </c>
      <c r="O3813" t="s">
        <v>14253</v>
      </c>
      <c r="W3813">
        <v>5</v>
      </c>
      <c r="X3813" t="s">
        <v>59</v>
      </c>
      <c r="Y3813">
        <v>3337</v>
      </c>
      <c r="Z3813">
        <v>4894</v>
      </c>
      <c r="AA3813" s="1"/>
      <c r="AC3813">
        <v>2010</v>
      </c>
      <c r="AD3813">
        <v>11</v>
      </c>
      <c r="AE3813">
        <v>6</v>
      </c>
      <c r="AF3813" s="2">
        <f>DATE(emdat_data[[#This Row],[Start Year]],emdat_data[[#This Row],[Start Month]],emdat_data[[#This Row],[Start Day]])</f>
        <v>40488</v>
      </c>
      <c r="AG3813">
        <v>2010</v>
      </c>
      <c r="AH3813">
        <v>11</v>
      </c>
      <c r="AI3813">
        <v>6</v>
      </c>
      <c r="AJ3813" s="2">
        <f>DATE(emdat_data[[#This Row],[End Year]],emdat_data[[#This Row],[End Month]],emdat_data[[#This Row],[End Day]])</f>
        <v>40488</v>
      </c>
      <c r="AL3813">
        <v>104</v>
      </c>
      <c r="AO3813">
        <v>104</v>
      </c>
      <c r="AV3813">
        <v>74.509444078196097</v>
      </c>
      <c r="AX3813" t="s">
        <v>14254</v>
      </c>
      <c r="AY3813" t="s">
        <v>14255</v>
      </c>
    </row>
    <row r="3814" spans="1:51" hidden="1" x14ac:dyDescent="0.25">
      <c r="A3814" t="s">
        <v>14262</v>
      </c>
      <c r="B3814">
        <v>2010</v>
      </c>
      <c r="C3814">
        <v>582</v>
      </c>
      <c r="E3814" t="s">
        <v>50</v>
      </c>
      <c r="F3814" t="s">
        <v>71</v>
      </c>
      <c r="G3814" t="s">
        <v>72</v>
      </c>
      <c r="H3814" t="s">
        <v>102</v>
      </c>
      <c r="K3814" t="s">
        <v>239</v>
      </c>
      <c r="L3814" t="s">
        <v>240</v>
      </c>
      <c r="M3814" t="s">
        <v>197</v>
      </c>
      <c r="N3814" t="s">
        <v>190</v>
      </c>
      <c r="O3814" t="s">
        <v>14263</v>
      </c>
      <c r="P3814" t="s">
        <v>642</v>
      </c>
      <c r="W3814">
        <v>18725</v>
      </c>
      <c r="X3814" t="s">
        <v>78</v>
      </c>
      <c r="Y3814">
        <v>4513</v>
      </c>
      <c r="Z3814">
        <v>1114</v>
      </c>
      <c r="AA3814" s="1"/>
      <c r="AB3814" t="s">
        <v>14264</v>
      </c>
      <c r="AC3814">
        <v>2010</v>
      </c>
      <c r="AD3814">
        <v>11</v>
      </c>
      <c r="AE3814">
        <v>8</v>
      </c>
      <c r="AF3814" s="2">
        <f>DATE(emdat_data[[#This Row],[Start Year]],emdat_data[[#This Row],[Start Month]],emdat_data[[#This Row],[Start Day]])</f>
        <v>40490</v>
      </c>
      <c r="AG3814">
        <v>2010</v>
      </c>
      <c r="AH3814">
        <v>11</v>
      </c>
      <c r="AI3814">
        <v>11</v>
      </c>
      <c r="AJ3814" s="2">
        <f>DATE(emdat_data[[#This Row],[End Year]],emdat_data[[#This Row],[End Month]],emdat_data[[#This Row],[End Day]])</f>
        <v>40493</v>
      </c>
      <c r="AM3814">
        <v>300</v>
      </c>
      <c r="AO3814">
        <v>300</v>
      </c>
      <c r="AV3814">
        <v>74.509444078196097</v>
      </c>
      <c r="AX3814" t="s">
        <v>14265</v>
      </c>
      <c r="AY3814" t="s">
        <v>14266</v>
      </c>
    </row>
    <row r="3815" spans="1:51" hidden="1" x14ac:dyDescent="0.25">
      <c r="A3815" t="s">
        <v>15395</v>
      </c>
      <c r="B3815">
        <v>2010</v>
      </c>
      <c r="C3815">
        <v>606</v>
      </c>
      <c r="E3815" t="s">
        <v>50</v>
      </c>
      <c r="F3815" t="s">
        <v>51</v>
      </c>
      <c r="G3815" t="s">
        <v>1213</v>
      </c>
      <c r="H3815" t="s">
        <v>1214</v>
      </c>
      <c r="J3815" t="s">
        <v>11990</v>
      </c>
      <c r="K3815" t="s">
        <v>364</v>
      </c>
      <c r="L3815" t="s">
        <v>365</v>
      </c>
      <c r="M3815" t="s">
        <v>173</v>
      </c>
      <c r="N3815" t="s">
        <v>57</v>
      </c>
      <c r="O3815" t="s">
        <v>15396</v>
      </c>
      <c r="Y3815">
        <v>1277</v>
      </c>
      <c r="Z3815">
        <v>12405</v>
      </c>
      <c r="AA3815" s="1"/>
      <c r="AC3815">
        <v>2010</v>
      </c>
      <c r="AD3815">
        <v>11</v>
      </c>
      <c r="AE3815">
        <v>9</v>
      </c>
      <c r="AF3815" s="2">
        <f>DATE(emdat_data[[#This Row],[Start Year]],emdat_data[[#This Row],[Start Month]],emdat_data[[#This Row],[Start Day]])</f>
        <v>40491</v>
      </c>
      <c r="AG3815">
        <v>2010</v>
      </c>
      <c r="AH3815">
        <v>11</v>
      </c>
      <c r="AI3815">
        <v>9</v>
      </c>
      <c r="AJ3815" s="2">
        <f>DATE(emdat_data[[#This Row],[End Year]],emdat_data[[#This Row],[End Month]],emdat_data[[#This Row],[End Day]])</f>
        <v>40491</v>
      </c>
      <c r="AM3815">
        <v>14161</v>
      </c>
      <c r="AO3815">
        <v>14161</v>
      </c>
      <c r="AV3815">
        <v>74.509444078196097</v>
      </c>
      <c r="AX3815" t="s">
        <v>11992</v>
      </c>
      <c r="AY3815" t="s">
        <v>11993</v>
      </c>
    </row>
    <row r="3816" spans="1:51" hidden="1" x14ac:dyDescent="0.25">
      <c r="A3816" t="s">
        <v>15264</v>
      </c>
      <c r="B3816">
        <v>2010</v>
      </c>
      <c r="C3816">
        <v>583</v>
      </c>
      <c r="E3816" t="s">
        <v>50</v>
      </c>
      <c r="F3816" t="s">
        <v>71</v>
      </c>
      <c r="G3816" t="s">
        <v>72</v>
      </c>
      <c r="H3816" t="s">
        <v>170</v>
      </c>
      <c r="K3816" t="s">
        <v>274</v>
      </c>
      <c r="L3816" t="s">
        <v>275</v>
      </c>
      <c r="M3816" t="s">
        <v>56</v>
      </c>
      <c r="N3816" t="s">
        <v>57</v>
      </c>
      <c r="O3816" t="s">
        <v>15265</v>
      </c>
      <c r="P3816" t="s">
        <v>4377</v>
      </c>
      <c r="W3816">
        <v>11880</v>
      </c>
      <c r="X3816" t="s">
        <v>78</v>
      </c>
      <c r="Y3816">
        <v>7275</v>
      </c>
      <c r="Z3816">
        <v>803</v>
      </c>
      <c r="AA3816" s="1"/>
      <c r="AC3816">
        <v>2010</v>
      </c>
      <c r="AD3816">
        <v>11</v>
      </c>
      <c r="AE3816">
        <v>10</v>
      </c>
      <c r="AF3816" s="2">
        <f>DATE(emdat_data[[#This Row],[Start Year]],emdat_data[[#This Row],[Start Month]],emdat_data[[#This Row],[Start Day]])</f>
        <v>40492</v>
      </c>
      <c r="AG3816">
        <v>2010</v>
      </c>
      <c r="AH3816">
        <v>12</v>
      </c>
      <c r="AI3816">
        <v>11</v>
      </c>
      <c r="AJ3816" s="2">
        <f>DATE(emdat_data[[#This Row],[End Year]],emdat_data[[#This Row],[End Month]],emdat_data[[#This Row],[End Day]])</f>
        <v>40523</v>
      </c>
      <c r="AK3816">
        <v>7</v>
      </c>
      <c r="AL3816">
        <v>10</v>
      </c>
      <c r="AM3816">
        <v>164183</v>
      </c>
      <c r="AO3816">
        <v>164193</v>
      </c>
      <c r="AV3816">
        <v>74.509444078196097</v>
      </c>
      <c r="AW3816" t="s">
        <v>11652</v>
      </c>
      <c r="AX3816" t="s">
        <v>15266</v>
      </c>
      <c r="AY3816" t="s">
        <v>15267</v>
      </c>
    </row>
    <row r="3817" spans="1:51" hidden="1" x14ac:dyDescent="0.25">
      <c r="A3817" t="s">
        <v>13592</v>
      </c>
      <c r="B3817">
        <v>2010</v>
      </c>
      <c r="C3817">
        <v>601</v>
      </c>
      <c r="E3817" t="s">
        <v>50</v>
      </c>
      <c r="F3817" t="s">
        <v>71</v>
      </c>
      <c r="G3817" t="s">
        <v>72</v>
      </c>
      <c r="H3817" t="s">
        <v>102</v>
      </c>
      <c r="K3817" t="s">
        <v>778</v>
      </c>
      <c r="L3817" t="s">
        <v>779</v>
      </c>
      <c r="M3817" t="s">
        <v>189</v>
      </c>
      <c r="N3817" t="s">
        <v>190</v>
      </c>
      <c r="O3817" t="s">
        <v>13593</v>
      </c>
      <c r="P3817" t="s">
        <v>642</v>
      </c>
      <c r="Q3817" t="s">
        <v>176</v>
      </c>
      <c r="U3817" t="s">
        <v>127</v>
      </c>
      <c r="W3817">
        <v>8458</v>
      </c>
      <c r="X3817" t="s">
        <v>78</v>
      </c>
      <c r="Y3817">
        <v>5085</v>
      </c>
      <c r="Z3817">
        <v>435</v>
      </c>
      <c r="AA3817" s="1"/>
      <c r="AC3817">
        <v>2010</v>
      </c>
      <c r="AD3817">
        <v>11</v>
      </c>
      <c r="AE3817">
        <v>11</v>
      </c>
      <c r="AF3817" s="2">
        <f>DATE(emdat_data[[#This Row],[Start Year]],emdat_data[[#This Row],[Start Month]],emdat_data[[#This Row],[Start Day]])</f>
        <v>40493</v>
      </c>
      <c r="AG3817">
        <v>2010</v>
      </c>
      <c r="AH3817">
        <v>11</v>
      </c>
      <c r="AI3817">
        <v>15</v>
      </c>
      <c r="AJ3817" s="2">
        <f>DATE(emdat_data[[#This Row],[End Year]],emdat_data[[#This Row],[End Month]],emdat_data[[#This Row],[End Day]])</f>
        <v>40497</v>
      </c>
      <c r="AK3817">
        <v>3</v>
      </c>
      <c r="AM3817">
        <v>690</v>
      </c>
      <c r="AO3817">
        <v>690</v>
      </c>
      <c r="AT3817">
        <v>238146</v>
      </c>
      <c r="AU3817">
        <v>319619</v>
      </c>
      <c r="AV3817">
        <v>74.509444078196097</v>
      </c>
      <c r="AW3817" t="s">
        <v>3918</v>
      </c>
      <c r="AY3817" t="s">
        <v>3919</v>
      </c>
    </row>
    <row r="3818" spans="1:51" hidden="1" x14ac:dyDescent="0.25">
      <c r="A3818" t="s">
        <v>15623</v>
      </c>
      <c r="B3818">
        <v>2010</v>
      </c>
      <c r="C3818">
        <v>597</v>
      </c>
      <c r="E3818" t="s">
        <v>50</v>
      </c>
      <c r="F3818" t="s">
        <v>71</v>
      </c>
      <c r="G3818" t="s">
        <v>72</v>
      </c>
      <c r="H3818" t="s">
        <v>102</v>
      </c>
      <c r="K3818" t="s">
        <v>3068</v>
      </c>
      <c r="L3818" t="s">
        <v>3069</v>
      </c>
      <c r="M3818" t="s">
        <v>173</v>
      </c>
      <c r="N3818" t="s">
        <v>57</v>
      </c>
      <c r="O3818" t="s">
        <v>15624</v>
      </c>
      <c r="P3818" t="s">
        <v>642</v>
      </c>
      <c r="W3818">
        <v>45584</v>
      </c>
      <c r="X3818" t="s">
        <v>78</v>
      </c>
      <c r="Y3818">
        <v>151821</v>
      </c>
      <c r="Z3818">
        <v>1088</v>
      </c>
      <c r="AA3818" s="1"/>
      <c r="AC3818">
        <v>2010</v>
      </c>
      <c r="AD3818">
        <v>11</v>
      </c>
      <c r="AE3818">
        <v>12</v>
      </c>
      <c r="AF3818" s="2">
        <f>DATE(emdat_data[[#This Row],[Start Year]],emdat_data[[#This Row],[Start Month]],emdat_data[[#This Row],[Start Day]])</f>
        <v>40494</v>
      </c>
      <c r="AG3818">
        <v>2010</v>
      </c>
      <c r="AH3818">
        <v>11</v>
      </c>
      <c r="AI3818">
        <v>17</v>
      </c>
      <c r="AJ3818" s="2">
        <f>DATE(emdat_data[[#This Row],[End Year]],emdat_data[[#This Row],[End Month]],emdat_data[[#This Row],[End Day]])</f>
        <v>40499</v>
      </c>
      <c r="AK3818">
        <v>50</v>
      </c>
      <c r="AM3818">
        <v>10000</v>
      </c>
      <c r="AO3818">
        <v>10000</v>
      </c>
      <c r="AT3818">
        <v>256000</v>
      </c>
      <c r="AU3818">
        <v>343581</v>
      </c>
      <c r="AV3818">
        <v>74.509444078196097</v>
      </c>
      <c r="AW3818" t="s">
        <v>15625</v>
      </c>
      <c r="AY3818" t="s">
        <v>15626</v>
      </c>
    </row>
    <row r="3819" spans="1:51" hidden="1" x14ac:dyDescent="0.25">
      <c r="A3819" t="s">
        <v>14226</v>
      </c>
      <c r="B3819">
        <v>2010</v>
      </c>
      <c r="C3819">
        <v>629</v>
      </c>
      <c r="E3819" t="s">
        <v>50</v>
      </c>
      <c r="F3819" t="s">
        <v>71</v>
      </c>
      <c r="G3819" t="s">
        <v>72</v>
      </c>
      <c r="H3819" t="s">
        <v>102</v>
      </c>
      <c r="K3819" t="s">
        <v>226</v>
      </c>
      <c r="L3819" t="s">
        <v>227</v>
      </c>
      <c r="M3819" t="s">
        <v>56</v>
      </c>
      <c r="N3819" t="s">
        <v>57</v>
      </c>
      <c r="O3819" t="s">
        <v>14227</v>
      </c>
      <c r="P3819" t="s">
        <v>1309</v>
      </c>
      <c r="W3819">
        <v>57474</v>
      </c>
      <c r="X3819" t="s">
        <v>78</v>
      </c>
      <c r="Y3819">
        <v>988</v>
      </c>
      <c r="Z3819">
        <v>7847</v>
      </c>
      <c r="AA3819" s="1"/>
      <c r="AC3819">
        <v>2010</v>
      </c>
      <c r="AD3819">
        <v>11</v>
      </c>
      <c r="AE3819">
        <v>15</v>
      </c>
      <c r="AF3819" s="2">
        <f>DATE(emdat_data[[#This Row],[Start Year]],emdat_data[[#This Row],[Start Month]],emdat_data[[#This Row],[Start Day]])</f>
        <v>40497</v>
      </c>
      <c r="AG3819">
        <v>2010</v>
      </c>
      <c r="AH3819">
        <v>12</v>
      </c>
      <c r="AI3819">
        <v>7</v>
      </c>
      <c r="AJ3819" s="2">
        <f>DATE(emdat_data[[#This Row],[End Year]],emdat_data[[#This Row],[End Month]],emdat_data[[#This Row],[End Day]])</f>
        <v>40519</v>
      </c>
      <c r="AK3819">
        <v>203</v>
      </c>
      <c r="AT3819">
        <v>22000</v>
      </c>
      <c r="AU3819">
        <v>29526</v>
      </c>
      <c r="AV3819">
        <v>74.509444078196097</v>
      </c>
      <c r="AX3819" t="s">
        <v>14228</v>
      </c>
      <c r="AY3819" t="s">
        <v>14229</v>
      </c>
    </row>
    <row r="3820" spans="1:51" x14ac:dyDescent="0.25">
      <c r="A3820" t="s">
        <v>15560</v>
      </c>
      <c r="B3820">
        <v>2010</v>
      </c>
      <c r="C3820">
        <v>670</v>
      </c>
      <c r="D3820" t="s">
        <v>15561</v>
      </c>
      <c r="E3820" t="s">
        <v>50</v>
      </c>
      <c r="F3820" t="s">
        <v>119</v>
      </c>
      <c r="G3820" t="s">
        <v>120</v>
      </c>
      <c r="H3820" t="s">
        <v>301</v>
      </c>
      <c r="J3820" t="s">
        <v>8834</v>
      </c>
      <c r="K3820" t="s">
        <v>2972</v>
      </c>
      <c r="L3820" t="s">
        <v>2973</v>
      </c>
      <c r="M3820" t="s">
        <v>260</v>
      </c>
      <c r="N3820" t="s">
        <v>76</v>
      </c>
      <c r="O3820" t="s">
        <v>15562</v>
      </c>
      <c r="T3820" t="s">
        <v>128</v>
      </c>
      <c r="U3820" t="s">
        <v>128</v>
      </c>
      <c r="X3820" t="s">
        <v>129</v>
      </c>
      <c r="AA3820" s="1"/>
      <c r="AC3820">
        <v>2010</v>
      </c>
      <c r="AD3820">
        <v>11</v>
      </c>
      <c r="AE3820">
        <v>16</v>
      </c>
      <c r="AF3820" s="2">
        <f>DATE(emdat_data[[#This Row],[Start Year]],emdat_data[[#This Row],[Start Month]],emdat_data[[#This Row],[Start Day]])</f>
        <v>40498</v>
      </c>
      <c r="AG3820">
        <v>2010</v>
      </c>
      <c r="AH3820">
        <v>12</v>
      </c>
      <c r="AI3820">
        <v>29</v>
      </c>
      <c r="AJ3820" s="2">
        <f>DATE(emdat_data[[#This Row],[End Year]],emdat_data[[#This Row],[End Month]],emdat_data[[#This Row],[End Day]])</f>
        <v>40541</v>
      </c>
      <c r="AK3820">
        <v>48</v>
      </c>
      <c r="AM3820">
        <v>190</v>
      </c>
      <c r="AO3820">
        <v>190</v>
      </c>
      <c r="AV3820">
        <v>74.509444078196097</v>
      </c>
    </row>
    <row r="3821" spans="1:51" hidden="1" x14ac:dyDescent="0.25">
      <c r="A3821" t="s">
        <v>15110</v>
      </c>
      <c r="B3821">
        <v>2010</v>
      </c>
      <c r="C3821">
        <v>616</v>
      </c>
      <c r="D3821" t="s">
        <v>15111</v>
      </c>
      <c r="E3821" t="s">
        <v>50</v>
      </c>
      <c r="F3821" t="s">
        <v>71</v>
      </c>
      <c r="G3821" t="s">
        <v>72</v>
      </c>
      <c r="H3821" t="s">
        <v>102</v>
      </c>
      <c r="K3821" t="s">
        <v>3768</v>
      </c>
      <c r="L3821" t="s">
        <v>3769</v>
      </c>
      <c r="M3821" t="s">
        <v>85</v>
      </c>
      <c r="N3821" t="s">
        <v>86</v>
      </c>
      <c r="O3821" t="s">
        <v>15112</v>
      </c>
      <c r="P3821" t="s">
        <v>14009</v>
      </c>
      <c r="Q3821" t="s">
        <v>176</v>
      </c>
      <c r="U3821" t="s">
        <v>127</v>
      </c>
      <c r="V3821">
        <v>442</v>
      </c>
      <c r="W3821">
        <v>180760</v>
      </c>
      <c r="X3821" t="s">
        <v>78</v>
      </c>
      <c r="Y3821">
        <v>977</v>
      </c>
      <c r="Z3821">
        <v>-6693</v>
      </c>
      <c r="AA3821" s="1"/>
      <c r="AC3821">
        <v>2010</v>
      </c>
      <c r="AD3821">
        <v>11</v>
      </c>
      <c r="AE3821">
        <v>25</v>
      </c>
      <c r="AF3821" s="2">
        <f>DATE(emdat_data[[#This Row],[Start Year]],emdat_data[[#This Row],[Start Month]],emdat_data[[#This Row],[Start Day]])</f>
        <v>40507</v>
      </c>
      <c r="AG3821">
        <v>2010</v>
      </c>
      <c r="AH3821">
        <v>12</v>
      </c>
      <c r="AI3821">
        <v>6</v>
      </c>
      <c r="AJ3821" s="2">
        <f>DATE(emdat_data[[#This Row],[End Year]],emdat_data[[#This Row],[End Month]],emdat_data[[#This Row],[End Day]])</f>
        <v>40518</v>
      </c>
      <c r="AK3821">
        <v>41</v>
      </c>
      <c r="AM3821">
        <v>94800</v>
      </c>
      <c r="AO3821">
        <v>94800</v>
      </c>
      <c r="AT3821">
        <v>170000</v>
      </c>
      <c r="AU3821">
        <v>228159</v>
      </c>
      <c r="AV3821">
        <v>74.509444078196097</v>
      </c>
      <c r="AW3821" t="s">
        <v>15113</v>
      </c>
      <c r="AY3821" t="s">
        <v>15114</v>
      </c>
    </row>
    <row r="3822" spans="1:51" hidden="1" x14ac:dyDescent="0.25">
      <c r="A3822" t="s">
        <v>15214</v>
      </c>
      <c r="B3822">
        <v>2010</v>
      </c>
      <c r="C3822">
        <v>613</v>
      </c>
      <c r="E3822" t="s">
        <v>50</v>
      </c>
      <c r="F3822" t="s">
        <v>71</v>
      </c>
      <c r="G3822" t="s">
        <v>72</v>
      </c>
      <c r="H3822" t="s">
        <v>170</v>
      </c>
      <c r="K3822" t="s">
        <v>1541</v>
      </c>
      <c r="L3822" t="s">
        <v>1542</v>
      </c>
      <c r="M3822" t="s">
        <v>995</v>
      </c>
      <c r="N3822" t="s">
        <v>76</v>
      </c>
      <c r="O3822" t="s">
        <v>15215</v>
      </c>
      <c r="P3822" t="s">
        <v>642</v>
      </c>
      <c r="Q3822" t="s">
        <v>360</v>
      </c>
      <c r="W3822">
        <v>180760</v>
      </c>
      <c r="X3822" t="s">
        <v>78</v>
      </c>
      <c r="Y3822">
        <v>977</v>
      </c>
      <c r="Z3822">
        <v>-6693</v>
      </c>
      <c r="AA3822" s="1"/>
      <c r="AC3822">
        <v>2010</v>
      </c>
      <c r="AD3822">
        <v>11</v>
      </c>
      <c r="AE3822">
        <v>25</v>
      </c>
      <c r="AF3822" s="2">
        <f>DATE(emdat_data[[#This Row],[Start Year]],emdat_data[[#This Row],[Start Month]],emdat_data[[#This Row],[Start Day]])</f>
        <v>40507</v>
      </c>
      <c r="AG3822">
        <v>2010</v>
      </c>
      <c r="AH3822">
        <v>12</v>
      </c>
      <c r="AI3822">
        <v>6</v>
      </c>
      <c r="AJ3822" s="2">
        <f>DATE(emdat_data[[#This Row],[End Year]],emdat_data[[#This Row],[End Month]],emdat_data[[#This Row],[End Day]])</f>
        <v>40518</v>
      </c>
      <c r="AK3822">
        <v>32</v>
      </c>
      <c r="AL3822">
        <v>3</v>
      </c>
      <c r="AM3822">
        <v>75000</v>
      </c>
      <c r="AO3822">
        <v>75003</v>
      </c>
      <c r="AT3822">
        <v>29000</v>
      </c>
      <c r="AU3822">
        <v>38921</v>
      </c>
      <c r="AV3822">
        <v>74.509444078196097</v>
      </c>
      <c r="AX3822" t="s">
        <v>15216</v>
      </c>
      <c r="AY3822" t="s">
        <v>15217</v>
      </c>
    </row>
    <row r="3823" spans="1:51" hidden="1" x14ac:dyDescent="0.25">
      <c r="A3823" t="s">
        <v>13803</v>
      </c>
      <c r="B3823">
        <v>2010</v>
      </c>
      <c r="C3823">
        <v>624</v>
      </c>
      <c r="E3823" t="s">
        <v>50</v>
      </c>
      <c r="F3823" t="s">
        <v>71</v>
      </c>
      <c r="G3823" t="s">
        <v>72</v>
      </c>
      <c r="H3823" t="s">
        <v>102</v>
      </c>
      <c r="K3823" t="s">
        <v>93</v>
      </c>
      <c r="L3823" t="s">
        <v>94</v>
      </c>
      <c r="M3823" t="s">
        <v>95</v>
      </c>
      <c r="N3823" t="s">
        <v>96</v>
      </c>
      <c r="O3823" t="s">
        <v>13804</v>
      </c>
      <c r="P3823" t="s">
        <v>134</v>
      </c>
      <c r="W3823">
        <v>832001</v>
      </c>
      <c r="X3823" t="s">
        <v>78</v>
      </c>
      <c r="Y3823">
        <v>-2983</v>
      </c>
      <c r="Z3823">
        <v>14738</v>
      </c>
      <c r="AA3823" s="1"/>
      <c r="AC3823">
        <v>2010</v>
      </c>
      <c r="AD3823">
        <v>11</v>
      </c>
      <c r="AE3823">
        <v>27</v>
      </c>
      <c r="AF3823" s="2">
        <f>DATE(emdat_data[[#This Row],[Start Year]],emdat_data[[#This Row],[Start Month]],emdat_data[[#This Row],[Start Day]])</f>
        <v>40509</v>
      </c>
      <c r="AG3823">
        <v>2010</v>
      </c>
      <c r="AH3823">
        <v>12</v>
      </c>
      <c r="AI3823">
        <v>6</v>
      </c>
      <c r="AJ3823" s="2">
        <f>DATE(emdat_data[[#This Row],[End Year]],emdat_data[[#This Row],[End Month]],emdat_data[[#This Row],[End Day]])</f>
        <v>40518</v>
      </c>
      <c r="AM3823">
        <v>1000</v>
      </c>
      <c r="AO3823">
        <v>1000</v>
      </c>
      <c r="AV3823">
        <v>74.509444078196097</v>
      </c>
      <c r="AW3823" t="s">
        <v>680</v>
      </c>
      <c r="AX3823" t="s">
        <v>13805</v>
      </c>
      <c r="AY3823" t="s">
        <v>13806</v>
      </c>
    </row>
    <row r="3824" spans="1:51" hidden="1" x14ac:dyDescent="0.25">
      <c r="A3824" t="s">
        <v>14042</v>
      </c>
      <c r="B3824">
        <v>2010</v>
      </c>
      <c r="C3824">
        <v>615</v>
      </c>
      <c r="E3824" t="s">
        <v>50</v>
      </c>
      <c r="F3824" t="s">
        <v>63</v>
      </c>
      <c r="G3824" t="s">
        <v>64</v>
      </c>
      <c r="H3824" t="s">
        <v>65</v>
      </c>
      <c r="K3824" t="s">
        <v>1200</v>
      </c>
      <c r="L3824" t="s">
        <v>1201</v>
      </c>
      <c r="M3824" t="s">
        <v>189</v>
      </c>
      <c r="N3824" t="s">
        <v>190</v>
      </c>
      <c r="O3824" t="s">
        <v>14043</v>
      </c>
      <c r="X3824" t="s">
        <v>67</v>
      </c>
      <c r="AA3824" s="1"/>
      <c r="AC3824">
        <v>2010</v>
      </c>
      <c r="AD3824">
        <v>11</v>
      </c>
      <c r="AE3824">
        <v>28</v>
      </c>
      <c r="AF3824" s="2">
        <f>DATE(emdat_data[[#This Row],[Start Year]],emdat_data[[#This Row],[Start Month]],emdat_data[[#This Row],[Start Day]])</f>
        <v>40510</v>
      </c>
      <c r="AG3824">
        <v>2010</v>
      </c>
      <c r="AH3824">
        <v>12</v>
      </c>
      <c r="AI3824">
        <v>1</v>
      </c>
      <c r="AJ3824" s="2">
        <f>DATE(emdat_data[[#This Row],[End Year]],emdat_data[[#This Row],[End Month]],emdat_data[[#This Row],[End Day]])</f>
        <v>40513</v>
      </c>
      <c r="AK3824">
        <v>1</v>
      </c>
      <c r="AV3824">
        <v>74.509444078196097</v>
      </c>
      <c r="AW3824" t="s">
        <v>14044</v>
      </c>
      <c r="AX3824" t="s">
        <v>14045</v>
      </c>
      <c r="AY3824" t="s">
        <v>14046</v>
      </c>
    </row>
    <row r="3825" spans="1:51" hidden="1" x14ac:dyDescent="0.25">
      <c r="A3825" t="s">
        <v>14099</v>
      </c>
      <c r="B3825">
        <v>2010</v>
      </c>
      <c r="C3825">
        <v>615</v>
      </c>
      <c r="E3825" t="s">
        <v>50</v>
      </c>
      <c r="F3825" t="s">
        <v>63</v>
      </c>
      <c r="G3825" t="s">
        <v>64</v>
      </c>
      <c r="H3825" t="s">
        <v>65</v>
      </c>
      <c r="K3825" t="s">
        <v>187</v>
      </c>
      <c r="L3825" t="s">
        <v>188</v>
      </c>
      <c r="M3825" t="s">
        <v>189</v>
      </c>
      <c r="N3825" t="s">
        <v>190</v>
      </c>
      <c r="O3825" t="s">
        <v>14100</v>
      </c>
      <c r="X3825" t="s">
        <v>67</v>
      </c>
      <c r="AA3825" s="1"/>
      <c r="AC3825">
        <v>2010</v>
      </c>
      <c r="AD3825">
        <v>11</v>
      </c>
      <c r="AE3825">
        <v>28</v>
      </c>
      <c r="AF3825" s="2">
        <f>DATE(emdat_data[[#This Row],[Start Year]],emdat_data[[#This Row],[Start Month]],emdat_data[[#This Row],[Start Day]])</f>
        <v>40510</v>
      </c>
      <c r="AG3825">
        <v>2010</v>
      </c>
      <c r="AH3825">
        <v>12</v>
      </c>
      <c r="AI3825">
        <v>1</v>
      </c>
      <c r="AJ3825" s="2">
        <f>DATE(emdat_data[[#This Row],[End Year]],emdat_data[[#This Row],[End Month]],emdat_data[[#This Row],[End Day]])</f>
        <v>40513</v>
      </c>
      <c r="AK3825">
        <v>3</v>
      </c>
      <c r="AV3825">
        <v>74.509444078196097</v>
      </c>
      <c r="AW3825" t="s">
        <v>14101</v>
      </c>
      <c r="AY3825" t="s">
        <v>14102</v>
      </c>
    </row>
    <row r="3826" spans="1:51" hidden="1" x14ac:dyDescent="0.25">
      <c r="A3826" t="s">
        <v>14105</v>
      </c>
      <c r="B3826">
        <v>2010</v>
      </c>
      <c r="C3826">
        <v>615</v>
      </c>
      <c r="E3826" t="s">
        <v>50</v>
      </c>
      <c r="F3826" t="s">
        <v>63</v>
      </c>
      <c r="G3826" t="s">
        <v>64</v>
      </c>
      <c r="H3826" t="s">
        <v>65</v>
      </c>
      <c r="K3826" t="s">
        <v>1292</v>
      </c>
      <c r="L3826" t="s">
        <v>1293</v>
      </c>
      <c r="M3826" t="s">
        <v>1294</v>
      </c>
      <c r="N3826" t="s">
        <v>190</v>
      </c>
      <c r="O3826" t="s">
        <v>14106</v>
      </c>
      <c r="X3826" t="s">
        <v>67</v>
      </c>
      <c r="AA3826" s="1"/>
      <c r="AC3826">
        <v>2010</v>
      </c>
      <c r="AD3826">
        <v>11</v>
      </c>
      <c r="AE3826">
        <v>28</v>
      </c>
      <c r="AF3826" s="2">
        <f>DATE(emdat_data[[#This Row],[Start Year]],emdat_data[[#This Row],[Start Month]],emdat_data[[#This Row],[Start Day]])</f>
        <v>40510</v>
      </c>
      <c r="AG3826">
        <v>2010</v>
      </c>
      <c r="AH3826">
        <v>12</v>
      </c>
      <c r="AI3826">
        <v>1</v>
      </c>
      <c r="AJ3826" s="2">
        <f>DATE(emdat_data[[#This Row],[End Year]],emdat_data[[#This Row],[End Month]],emdat_data[[#This Row],[End Day]])</f>
        <v>40513</v>
      </c>
      <c r="AV3826">
        <v>74.509444078196097</v>
      </c>
      <c r="AX3826" t="s">
        <v>14107</v>
      </c>
      <c r="AY3826" t="s">
        <v>14108</v>
      </c>
    </row>
    <row r="3827" spans="1:51" hidden="1" x14ac:dyDescent="0.25">
      <c r="A3827" t="s">
        <v>14129</v>
      </c>
      <c r="B3827">
        <v>2010</v>
      </c>
      <c r="C3827">
        <v>619</v>
      </c>
      <c r="D3827" t="s">
        <v>13786</v>
      </c>
      <c r="E3827" t="s">
        <v>50</v>
      </c>
      <c r="F3827" t="s">
        <v>71</v>
      </c>
      <c r="G3827" t="s">
        <v>72</v>
      </c>
      <c r="H3827" t="s">
        <v>102</v>
      </c>
      <c r="K3827" t="s">
        <v>195</v>
      </c>
      <c r="L3827" t="s">
        <v>196</v>
      </c>
      <c r="M3827" t="s">
        <v>197</v>
      </c>
      <c r="N3827" t="s">
        <v>190</v>
      </c>
      <c r="O3827" t="s">
        <v>14130</v>
      </c>
      <c r="W3827">
        <v>27315</v>
      </c>
      <c r="X3827" t="s">
        <v>78</v>
      </c>
      <c r="Y3827">
        <v>40106</v>
      </c>
      <c r="Z3827">
        <v>2146</v>
      </c>
      <c r="AA3827" s="1"/>
      <c r="AB3827" t="s">
        <v>14131</v>
      </c>
      <c r="AC3827">
        <v>2010</v>
      </c>
      <c r="AD3827">
        <v>11</v>
      </c>
      <c r="AE3827">
        <v>29</v>
      </c>
      <c r="AF3827" s="2">
        <f>DATE(emdat_data[[#This Row],[Start Year]],emdat_data[[#This Row],[Start Month]],emdat_data[[#This Row],[Start Day]])</f>
        <v>40511</v>
      </c>
      <c r="AG3827">
        <v>2010</v>
      </c>
      <c r="AH3827">
        <v>12</v>
      </c>
      <c r="AI3827">
        <v>5</v>
      </c>
      <c r="AJ3827" s="2">
        <f>DATE(emdat_data[[#This Row],[End Year]],emdat_data[[#This Row],[End Month]],emdat_data[[#This Row],[End Day]])</f>
        <v>40517</v>
      </c>
      <c r="AK3827">
        <v>1</v>
      </c>
      <c r="AM3827">
        <v>150</v>
      </c>
      <c r="AO3827">
        <v>150</v>
      </c>
      <c r="AV3827">
        <v>74.509444078196097</v>
      </c>
      <c r="AX3827" t="s">
        <v>14132</v>
      </c>
      <c r="AY3827" t="s">
        <v>14133</v>
      </c>
    </row>
    <row r="3828" spans="1:51" hidden="1" x14ac:dyDescent="0.25">
      <c r="A3828" t="s">
        <v>13928</v>
      </c>
      <c r="B3828">
        <v>2010</v>
      </c>
      <c r="C3828">
        <v>615</v>
      </c>
      <c r="E3828" t="s">
        <v>50</v>
      </c>
      <c r="F3828" t="s">
        <v>63</v>
      </c>
      <c r="G3828" t="s">
        <v>64</v>
      </c>
      <c r="H3828" t="s">
        <v>65</v>
      </c>
      <c r="K3828" t="s">
        <v>596</v>
      </c>
      <c r="L3828" t="s">
        <v>597</v>
      </c>
      <c r="M3828" t="s">
        <v>189</v>
      </c>
      <c r="N3828" t="s">
        <v>190</v>
      </c>
      <c r="O3828" t="s">
        <v>13929</v>
      </c>
      <c r="X3828" t="s">
        <v>67</v>
      </c>
      <c r="AA3828" s="1"/>
      <c r="AC3828">
        <v>2010</v>
      </c>
      <c r="AD3828">
        <v>11</v>
      </c>
      <c r="AE3828">
        <v>30</v>
      </c>
      <c r="AF3828" s="2">
        <f>DATE(emdat_data[[#This Row],[Start Year]],emdat_data[[#This Row],[Start Month]],emdat_data[[#This Row],[Start Day]])</f>
        <v>40512</v>
      </c>
      <c r="AG3828">
        <v>2010</v>
      </c>
      <c r="AH3828">
        <v>12</v>
      </c>
      <c r="AI3828">
        <v>1</v>
      </c>
      <c r="AJ3828" s="2">
        <f>DATE(emdat_data[[#This Row],[End Year]],emdat_data[[#This Row],[End Month]],emdat_data[[#This Row],[End Day]])</f>
        <v>40513</v>
      </c>
      <c r="AV3828">
        <v>74.509444078196097</v>
      </c>
      <c r="AW3828" t="s">
        <v>13930</v>
      </c>
      <c r="AY3828" t="s">
        <v>13931</v>
      </c>
    </row>
    <row r="3829" spans="1:51" hidden="1" x14ac:dyDescent="0.25">
      <c r="A3829" t="s">
        <v>13748</v>
      </c>
      <c r="B3829">
        <v>2010</v>
      </c>
      <c r="C3829">
        <v>9701</v>
      </c>
      <c r="E3829" t="s">
        <v>50</v>
      </c>
      <c r="F3829" t="s">
        <v>350</v>
      </c>
      <c r="G3829" t="s">
        <v>351</v>
      </c>
      <c r="H3829" t="s">
        <v>351</v>
      </c>
      <c r="K3829" t="s">
        <v>159</v>
      </c>
      <c r="L3829" t="s">
        <v>160</v>
      </c>
      <c r="M3829" t="s">
        <v>161</v>
      </c>
      <c r="N3829" t="s">
        <v>57</v>
      </c>
      <c r="O3829" t="s">
        <v>13749</v>
      </c>
      <c r="Q3829" t="s">
        <v>5656</v>
      </c>
      <c r="X3829" t="s">
        <v>78</v>
      </c>
      <c r="AA3829" s="1"/>
      <c r="AC3829">
        <v>2010</v>
      </c>
      <c r="AD3829">
        <v>12</v>
      </c>
      <c r="AF3829" s="2">
        <f>DATE(emdat_data[[#This Row],[Start Year]],emdat_data[[#This Row],[Start Month]],emdat_data[[#This Row],[Start Day]])</f>
        <v>40512</v>
      </c>
      <c r="AG3829">
        <v>2011</v>
      </c>
      <c r="AH3829">
        <v>5</v>
      </c>
      <c r="AJ3829" s="2">
        <f>DATE(emdat_data[[#This Row],[End Year]],emdat_data[[#This Row],[End Month]],emdat_data[[#This Row],[End Day]])</f>
        <v>40663</v>
      </c>
      <c r="AM3829">
        <v>35000000</v>
      </c>
      <c r="AO3829">
        <v>35000000</v>
      </c>
      <c r="AT3829">
        <v>2370000</v>
      </c>
      <c r="AU3829">
        <v>3180805</v>
      </c>
      <c r="AV3829">
        <v>74.509444078196097</v>
      </c>
      <c r="AW3829" t="s">
        <v>13750</v>
      </c>
      <c r="AY3829" t="s">
        <v>13751</v>
      </c>
    </row>
    <row r="3830" spans="1:51" x14ac:dyDescent="0.25">
      <c r="A3830" t="s">
        <v>14053</v>
      </c>
      <c r="B3830">
        <v>2010</v>
      </c>
      <c r="C3830">
        <v>557</v>
      </c>
      <c r="D3830" t="s">
        <v>14054</v>
      </c>
      <c r="E3830" t="s">
        <v>50</v>
      </c>
      <c r="F3830" t="s">
        <v>119</v>
      </c>
      <c r="G3830" t="s">
        <v>120</v>
      </c>
      <c r="H3830" t="s">
        <v>121</v>
      </c>
      <c r="J3830" t="s">
        <v>294</v>
      </c>
      <c r="K3830" t="s">
        <v>1207</v>
      </c>
      <c r="L3830" t="s">
        <v>1208</v>
      </c>
      <c r="M3830" t="s">
        <v>1194</v>
      </c>
      <c r="N3830" t="s">
        <v>86</v>
      </c>
      <c r="O3830" t="s">
        <v>14055</v>
      </c>
      <c r="T3830" t="s">
        <v>128</v>
      </c>
      <c r="U3830" t="s">
        <v>128</v>
      </c>
      <c r="X3830" t="s">
        <v>129</v>
      </c>
      <c r="AA3830" s="1"/>
      <c r="AC3830">
        <v>2010</v>
      </c>
      <c r="AD3830">
        <v>12</v>
      </c>
      <c r="AF3830" s="2">
        <f>DATE(emdat_data[[#This Row],[Start Year]],emdat_data[[#This Row],[Start Month]],emdat_data[[#This Row],[Start Day]])</f>
        <v>40512</v>
      </c>
      <c r="AG3830">
        <v>2011</v>
      </c>
      <c r="AH3830">
        <v>10</v>
      </c>
      <c r="AJ3830" s="2">
        <f>DATE(emdat_data[[#This Row],[End Year]],emdat_data[[#This Row],[End Month]],emdat_data[[#This Row],[End Day]])</f>
        <v>40816</v>
      </c>
      <c r="AK3830">
        <v>130</v>
      </c>
      <c r="AM3830">
        <v>17321</v>
      </c>
      <c r="AO3830">
        <v>17321</v>
      </c>
      <c r="AV3830">
        <v>74.509444078196097</v>
      </c>
    </row>
    <row r="3831" spans="1:51" x14ac:dyDescent="0.25">
      <c r="A3831" t="s">
        <v>15393</v>
      </c>
      <c r="B3831">
        <v>2010</v>
      </c>
      <c r="C3831">
        <v>680</v>
      </c>
      <c r="E3831" t="s">
        <v>50</v>
      </c>
      <c r="F3831" t="s">
        <v>119</v>
      </c>
      <c r="G3831" t="s">
        <v>120</v>
      </c>
      <c r="H3831" t="s">
        <v>301</v>
      </c>
      <c r="J3831" t="s">
        <v>843</v>
      </c>
      <c r="K3831" t="s">
        <v>2573</v>
      </c>
      <c r="L3831" t="s">
        <v>2574</v>
      </c>
      <c r="M3831" t="s">
        <v>85</v>
      </c>
      <c r="N3831" t="s">
        <v>86</v>
      </c>
      <c r="O3831" t="s">
        <v>15394</v>
      </c>
      <c r="T3831" t="s">
        <v>128</v>
      </c>
      <c r="U3831" t="s">
        <v>128</v>
      </c>
      <c r="X3831" t="s">
        <v>129</v>
      </c>
      <c r="AA3831" s="1"/>
      <c r="AC3831">
        <v>2010</v>
      </c>
      <c r="AD3831">
        <v>12</v>
      </c>
      <c r="AF3831" s="2">
        <f>DATE(emdat_data[[#This Row],[Start Year]],emdat_data[[#This Row],[Start Month]],emdat_data[[#This Row],[Start Day]])</f>
        <v>40512</v>
      </c>
      <c r="AG3831">
        <v>2011</v>
      </c>
      <c r="AH3831">
        <v>5</v>
      </c>
      <c r="AI3831">
        <v>31</v>
      </c>
      <c r="AJ3831" s="2">
        <f>DATE(emdat_data[[#This Row],[End Year]],emdat_data[[#This Row],[End Month]],emdat_data[[#This Row],[End Day]])</f>
        <v>40694</v>
      </c>
      <c r="AK3831">
        <v>13</v>
      </c>
      <c r="AM3831">
        <v>31703</v>
      </c>
      <c r="AO3831">
        <v>31703</v>
      </c>
      <c r="AV3831">
        <v>74.509444078196097</v>
      </c>
    </row>
    <row r="3832" spans="1:51" hidden="1" x14ac:dyDescent="0.25">
      <c r="A3832" t="s">
        <v>15438</v>
      </c>
      <c r="B3832">
        <v>2010</v>
      </c>
      <c r="C3832">
        <v>615</v>
      </c>
      <c r="E3832" t="s">
        <v>50</v>
      </c>
      <c r="F3832" t="s">
        <v>63</v>
      </c>
      <c r="G3832" t="s">
        <v>64</v>
      </c>
      <c r="H3832" t="s">
        <v>65</v>
      </c>
      <c r="K3832" t="s">
        <v>318</v>
      </c>
      <c r="L3832" t="s">
        <v>319</v>
      </c>
      <c r="M3832" t="s">
        <v>197</v>
      </c>
      <c r="N3832" t="s">
        <v>190</v>
      </c>
      <c r="O3832" t="s">
        <v>15439</v>
      </c>
      <c r="X3832" t="s">
        <v>67</v>
      </c>
      <c r="AA3832" s="1"/>
      <c r="AC3832">
        <v>2010</v>
      </c>
      <c r="AD3832">
        <v>12</v>
      </c>
      <c r="AF3832" s="2">
        <f>DATE(emdat_data[[#This Row],[Start Year]],emdat_data[[#This Row],[Start Month]],emdat_data[[#This Row],[Start Day]])</f>
        <v>40512</v>
      </c>
      <c r="AG3832">
        <v>2010</v>
      </c>
      <c r="AH3832">
        <v>12</v>
      </c>
      <c r="AJ3832" s="2">
        <f>DATE(emdat_data[[#This Row],[End Year]],emdat_data[[#This Row],[End Month]],emdat_data[[#This Row],[End Day]])</f>
        <v>40512</v>
      </c>
      <c r="AV3832">
        <v>74.509444078196097</v>
      </c>
      <c r="AW3832" t="s">
        <v>5792</v>
      </c>
      <c r="AY3832" t="s">
        <v>5793</v>
      </c>
    </row>
    <row r="3833" spans="1:51" hidden="1" x14ac:dyDescent="0.25">
      <c r="A3833" t="s">
        <v>13831</v>
      </c>
      <c r="B3833">
        <v>2010</v>
      </c>
      <c r="C3833">
        <v>9082</v>
      </c>
      <c r="D3833" t="s">
        <v>13832</v>
      </c>
      <c r="E3833" t="s">
        <v>50</v>
      </c>
      <c r="F3833" t="s">
        <v>350</v>
      </c>
      <c r="G3833" t="s">
        <v>351</v>
      </c>
      <c r="H3833" t="s">
        <v>351</v>
      </c>
      <c r="K3833" t="s">
        <v>761</v>
      </c>
      <c r="L3833" t="s">
        <v>762</v>
      </c>
      <c r="M3833" t="s">
        <v>260</v>
      </c>
      <c r="N3833" t="s">
        <v>76</v>
      </c>
      <c r="O3833" t="s">
        <v>13833</v>
      </c>
      <c r="P3833" t="s">
        <v>13834</v>
      </c>
      <c r="X3833" t="s">
        <v>78</v>
      </c>
      <c r="AA3833" s="1"/>
      <c r="AC3833">
        <v>2011</v>
      </c>
      <c r="AF3833" s="2">
        <f>DATE(emdat_data[[#This Row],[Start Year]],emdat_data[[#This Row],[Start Month]],emdat_data[[#This Row],[Start Day]])</f>
        <v>40512</v>
      </c>
      <c r="AG3833">
        <v>2011</v>
      </c>
      <c r="AJ3833" s="2">
        <f>DATE(emdat_data[[#This Row],[End Year]],emdat_data[[#This Row],[End Month]],emdat_data[[#This Row],[End Day]])</f>
        <v>40512</v>
      </c>
      <c r="AV3833">
        <v>74.509444078196097</v>
      </c>
      <c r="AW3833" t="s">
        <v>13835</v>
      </c>
      <c r="AY3833" t="s">
        <v>13836</v>
      </c>
    </row>
    <row r="3834" spans="1:51" hidden="1" x14ac:dyDescent="0.25">
      <c r="A3834" t="s">
        <v>17581</v>
      </c>
      <c r="B3834">
        <v>2011</v>
      </c>
      <c r="C3834">
        <v>9663</v>
      </c>
      <c r="D3834" t="s">
        <v>16143</v>
      </c>
      <c r="E3834" t="s">
        <v>50</v>
      </c>
      <c r="F3834" t="s">
        <v>350</v>
      </c>
      <c r="G3834" t="s">
        <v>351</v>
      </c>
      <c r="H3834" t="s">
        <v>351</v>
      </c>
      <c r="K3834" t="s">
        <v>258</v>
      </c>
      <c r="L3834" t="s">
        <v>259</v>
      </c>
      <c r="M3834" t="s">
        <v>260</v>
      </c>
      <c r="N3834" t="s">
        <v>76</v>
      </c>
      <c r="O3834" t="s">
        <v>17582</v>
      </c>
      <c r="Q3834" t="s">
        <v>1023</v>
      </c>
      <c r="S3834" t="s">
        <v>127</v>
      </c>
      <c r="X3834" t="s">
        <v>78</v>
      </c>
      <c r="AA3834" s="1"/>
      <c r="AC3834">
        <v>2011</v>
      </c>
      <c r="AF3834" s="2">
        <f>DATE(emdat_data[[#This Row],[Start Year]],emdat_data[[#This Row],[Start Month]],emdat_data[[#This Row],[Start Day]])</f>
        <v>40512</v>
      </c>
      <c r="AG3834">
        <v>2012</v>
      </c>
      <c r="AJ3834" s="2">
        <f>DATE(emdat_data[[#This Row],[End Year]],emdat_data[[#This Row],[End Month]],emdat_data[[#This Row],[End Day]])</f>
        <v>40877</v>
      </c>
      <c r="AM3834">
        <v>3750000</v>
      </c>
      <c r="AO3834">
        <v>3750000</v>
      </c>
      <c r="AV3834">
        <v>76.861595377819796</v>
      </c>
      <c r="AX3834" t="s">
        <v>17583</v>
      </c>
      <c r="AY3834" t="s">
        <v>17584</v>
      </c>
    </row>
    <row r="3835" spans="1:51" hidden="1" x14ac:dyDescent="0.25">
      <c r="A3835" t="s">
        <v>17585</v>
      </c>
      <c r="B3835">
        <v>2011</v>
      </c>
      <c r="C3835">
        <v>9661</v>
      </c>
      <c r="D3835" t="s">
        <v>17586</v>
      </c>
      <c r="E3835" t="s">
        <v>50</v>
      </c>
      <c r="F3835" t="s">
        <v>350</v>
      </c>
      <c r="G3835" t="s">
        <v>351</v>
      </c>
      <c r="H3835" t="s">
        <v>351</v>
      </c>
      <c r="K3835" t="s">
        <v>1037</v>
      </c>
      <c r="L3835" t="s">
        <v>1038</v>
      </c>
      <c r="M3835" t="s">
        <v>125</v>
      </c>
      <c r="N3835" t="s">
        <v>76</v>
      </c>
      <c r="O3835" t="s">
        <v>17587</v>
      </c>
      <c r="P3835" t="s">
        <v>17588</v>
      </c>
      <c r="Q3835" t="s">
        <v>1023</v>
      </c>
      <c r="S3835" t="s">
        <v>127</v>
      </c>
      <c r="X3835" t="s">
        <v>78</v>
      </c>
      <c r="AA3835" s="1"/>
      <c r="AC3835">
        <v>2011</v>
      </c>
      <c r="AF3835" s="2">
        <f>DATE(emdat_data[[#This Row],[Start Year]],emdat_data[[#This Row],[Start Month]],emdat_data[[#This Row],[Start Day]])</f>
        <v>40512</v>
      </c>
      <c r="AG3835">
        <v>2012</v>
      </c>
      <c r="AJ3835" s="2">
        <f>DATE(emdat_data[[#This Row],[End Year]],emdat_data[[#This Row],[End Month]],emdat_data[[#This Row],[End Day]])</f>
        <v>40877</v>
      </c>
      <c r="AM3835">
        <v>3500000</v>
      </c>
      <c r="AO3835">
        <v>3500000</v>
      </c>
      <c r="AV3835">
        <v>76.861595377819796</v>
      </c>
      <c r="AW3835" t="s">
        <v>17589</v>
      </c>
      <c r="AY3835" t="s">
        <v>17590</v>
      </c>
    </row>
    <row r="3836" spans="1:51" hidden="1" x14ac:dyDescent="0.25">
      <c r="A3836" t="s">
        <v>17591</v>
      </c>
      <c r="B3836">
        <v>2011</v>
      </c>
      <c r="C3836">
        <v>9662</v>
      </c>
      <c r="D3836" t="s">
        <v>17586</v>
      </c>
      <c r="E3836" t="s">
        <v>50</v>
      </c>
      <c r="F3836" t="s">
        <v>350</v>
      </c>
      <c r="G3836" t="s">
        <v>351</v>
      </c>
      <c r="H3836" t="s">
        <v>351</v>
      </c>
      <c r="K3836" t="s">
        <v>1027</v>
      </c>
      <c r="L3836" t="s">
        <v>1028</v>
      </c>
      <c r="M3836" t="s">
        <v>125</v>
      </c>
      <c r="N3836" t="s">
        <v>76</v>
      </c>
      <c r="O3836" t="s">
        <v>17592</v>
      </c>
      <c r="P3836" t="s">
        <v>8655</v>
      </c>
      <c r="Q3836" t="s">
        <v>1023</v>
      </c>
      <c r="S3836" t="s">
        <v>127</v>
      </c>
      <c r="U3836" t="s">
        <v>127</v>
      </c>
      <c r="X3836" t="s">
        <v>78</v>
      </c>
      <c r="AA3836" s="1"/>
      <c r="AC3836">
        <v>2011</v>
      </c>
      <c r="AF3836" s="2">
        <f>DATE(emdat_data[[#This Row],[Start Year]],emdat_data[[#This Row],[Start Month]],emdat_data[[#This Row],[Start Day]])</f>
        <v>40512</v>
      </c>
      <c r="AG3836">
        <v>2012</v>
      </c>
      <c r="AJ3836" s="2">
        <f>DATE(emdat_data[[#This Row],[End Year]],emdat_data[[#This Row],[End Month]],emdat_data[[#This Row],[End Day]])</f>
        <v>40877</v>
      </c>
      <c r="AM3836">
        <v>723000</v>
      </c>
      <c r="AO3836">
        <v>723000</v>
      </c>
      <c r="AV3836">
        <v>76.861595377819796</v>
      </c>
      <c r="AW3836" t="s">
        <v>17593</v>
      </c>
      <c r="AY3836" t="s">
        <v>17594</v>
      </c>
    </row>
    <row r="3837" spans="1:51" hidden="1" x14ac:dyDescent="0.25">
      <c r="A3837" t="s">
        <v>17595</v>
      </c>
      <c r="B3837">
        <v>2011</v>
      </c>
      <c r="C3837">
        <v>9529</v>
      </c>
      <c r="E3837" t="s">
        <v>50</v>
      </c>
      <c r="F3837" t="s">
        <v>350</v>
      </c>
      <c r="G3837" t="s">
        <v>351</v>
      </c>
      <c r="H3837" t="s">
        <v>351</v>
      </c>
      <c r="K3837" t="s">
        <v>2624</v>
      </c>
      <c r="L3837" t="s">
        <v>2625</v>
      </c>
      <c r="M3837" t="s">
        <v>125</v>
      </c>
      <c r="N3837" t="s">
        <v>76</v>
      </c>
      <c r="O3837" t="s">
        <v>17596</v>
      </c>
      <c r="P3837" t="s">
        <v>17597</v>
      </c>
      <c r="Q3837" t="s">
        <v>1023</v>
      </c>
      <c r="S3837" t="s">
        <v>127</v>
      </c>
      <c r="X3837" t="s">
        <v>78</v>
      </c>
      <c r="AA3837" s="1"/>
      <c r="AC3837">
        <v>2011</v>
      </c>
      <c r="AF3837" s="2">
        <f>DATE(emdat_data[[#This Row],[Start Year]],emdat_data[[#This Row],[Start Month]],emdat_data[[#This Row],[Start Day]])</f>
        <v>40512</v>
      </c>
      <c r="AG3837">
        <v>2012</v>
      </c>
      <c r="AJ3837" s="2">
        <f>DATE(emdat_data[[#This Row],[End Year]],emdat_data[[#This Row],[End Month]],emdat_data[[#This Row],[End Day]])</f>
        <v>40877</v>
      </c>
      <c r="AM3837">
        <v>3000000</v>
      </c>
      <c r="AO3837">
        <v>3000000</v>
      </c>
      <c r="AV3837">
        <v>76.861595377819796</v>
      </c>
      <c r="AX3837" t="s">
        <v>17598</v>
      </c>
      <c r="AY3837" t="s">
        <v>17599</v>
      </c>
    </row>
    <row r="3838" spans="1:51" hidden="1" x14ac:dyDescent="0.25">
      <c r="A3838" t="s">
        <v>14267</v>
      </c>
      <c r="B3838">
        <v>2010</v>
      </c>
      <c r="C3838">
        <v>615</v>
      </c>
      <c r="E3838" t="s">
        <v>50</v>
      </c>
      <c r="F3838" t="s">
        <v>63</v>
      </c>
      <c r="G3838" t="s">
        <v>64</v>
      </c>
      <c r="H3838" t="s">
        <v>65</v>
      </c>
      <c r="K3838" t="s">
        <v>239</v>
      </c>
      <c r="L3838" t="s">
        <v>240</v>
      </c>
      <c r="M3838" t="s">
        <v>197</v>
      </c>
      <c r="N3838" t="s">
        <v>190</v>
      </c>
      <c r="O3838" t="s">
        <v>14268</v>
      </c>
      <c r="X3838" t="s">
        <v>67</v>
      </c>
      <c r="AA3838" s="1"/>
      <c r="AC3838">
        <v>2010</v>
      </c>
      <c r="AD3838">
        <v>12</v>
      </c>
      <c r="AE3838">
        <v>1</v>
      </c>
      <c r="AF3838" s="2">
        <f>DATE(emdat_data[[#This Row],[Start Year]],emdat_data[[#This Row],[Start Month]],emdat_data[[#This Row],[Start Day]])</f>
        <v>40513</v>
      </c>
      <c r="AG3838">
        <v>2010</v>
      </c>
      <c r="AH3838">
        <v>12</v>
      </c>
      <c r="AI3838">
        <v>1</v>
      </c>
      <c r="AJ3838" s="2">
        <f>DATE(emdat_data[[#This Row],[End Year]],emdat_data[[#This Row],[End Month]],emdat_data[[#This Row],[End Day]])</f>
        <v>40513</v>
      </c>
      <c r="AV3838">
        <v>74.509444078196097</v>
      </c>
      <c r="AW3838" t="s">
        <v>14269</v>
      </c>
      <c r="AX3838" t="s">
        <v>14270</v>
      </c>
      <c r="AY3838" t="s">
        <v>14271</v>
      </c>
    </row>
    <row r="3839" spans="1:51" hidden="1" x14ac:dyDescent="0.25">
      <c r="A3839" t="s">
        <v>13785</v>
      </c>
      <c r="B3839">
        <v>2010</v>
      </c>
      <c r="C3839">
        <v>619</v>
      </c>
      <c r="D3839" t="s">
        <v>13786</v>
      </c>
      <c r="E3839" t="s">
        <v>50</v>
      </c>
      <c r="F3839" t="s">
        <v>71</v>
      </c>
      <c r="G3839" t="s">
        <v>72</v>
      </c>
      <c r="H3839" t="s">
        <v>102</v>
      </c>
      <c r="K3839" t="s">
        <v>668</v>
      </c>
      <c r="L3839" t="s">
        <v>669</v>
      </c>
      <c r="M3839" t="s">
        <v>197</v>
      </c>
      <c r="N3839" t="s">
        <v>190</v>
      </c>
      <c r="O3839" t="s">
        <v>13787</v>
      </c>
      <c r="S3839" t="s">
        <v>127</v>
      </c>
      <c r="U3839" t="s">
        <v>127</v>
      </c>
      <c r="X3839" t="s">
        <v>78</v>
      </c>
      <c r="AA3839" s="1"/>
      <c r="AB3839" t="s">
        <v>13788</v>
      </c>
      <c r="AC3839">
        <v>2010</v>
      </c>
      <c r="AD3839">
        <v>12</v>
      </c>
      <c r="AE3839">
        <v>3</v>
      </c>
      <c r="AF3839" s="2">
        <f>DATE(emdat_data[[#This Row],[Start Year]],emdat_data[[#This Row],[Start Month]],emdat_data[[#This Row],[Start Day]])</f>
        <v>40515</v>
      </c>
      <c r="AG3839">
        <v>2010</v>
      </c>
      <c r="AH3839">
        <v>12</v>
      </c>
      <c r="AI3839">
        <v>3</v>
      </c>
      <c r="AJ3839" s="2">
        <f>DATE(emdat_data[[#This Row],[End Year]],emdat_data[[#This Row],[End Month]],emdat_data[[#This Row],[End Day]])</f>
        <v>40515</v>
      </c>
      <c r="AM3839">
        <v>14000</v>
      </c>
      <c r="AO3839">
        <v>14000</v>
      </c>
      <c r="AV3839">
        <v>74.509444078196097</v>
      </c>
      <c r="AW3839" t="s">
        <v>13789</v>
      </c>
      <c r="AY3839" t="s">
        <v>13790</v>
      </c>
    </row>
    <row r="3840" spans="1:51" hidden="1" x14ac:dyDescent="0.25">
      <c r="A3840" t="s">
        <v>15463</v>
      </c>
      <c r="B3840">
        <v>2010</v>
      </c>
      <c r="C3840">
        <v>615</v>
      </c>
      <c r="E3840" t="s">
        <v>50</v>
      </c>
      <c r="F3840" t="s">
        <v>63</v>
      </c>
      <c r="G3840" t="s">
        <v>64</v>
      </c>
      <c r="H3840" t="s">
        <v>65</v>
      </c>
      <c r="K3840" t="s">
        <v>383</v>
      </c>
      <c r="L3840" t="s">
        <v>384</v>
      </c>
      <c r="M3840" t="s">
        <v>211</v>
      </c>
      <c r="N3840" t="s">
        <v>190</v>
      </c>
      <c r="O3840" t="s">
        <v>3511</v>
      </c>
      <c r="W3840">
        <v>-51</v>
      </c>
      <c r="X3840" t="s">
        <v>67</v>
      </c>
      <c r="AA3840" s="1"/>
      <c r="AC3840">
        <v>2010</v>
      </c>
      <c r="AD3840">
        <v>12</v>
      </c>
      <c r="AE3840">
        <v>3</v>
      </c>
      <c r="AF3840" s="2">
        <f>DATE(emdat_data[[#This Row],[Start Year]],emdat_data[[#This Row],[Start Month]],emdat_data[[#This Row],[Start Day]])</f>
        <v>40515</v>
      </c>
      <c r="AG3840">
        <v>2010</v>
      </c>
      <c r="AH3840">
        <v>12</v>
      </c>
      <c r="AI3840">
        <v>3</v>
      </c>
      <c r="AJ3840" s="2">
        <f>DATE(emdat_data[[#This Row],[End Year]],emdat_data[[#This Row],[End Month]],emdat_data[[#This Row],[End Day]])</f>
        <v>40515</v>
      </c>
      <c r="AK3840">
        <v>11</v>
      </c>
      <c r="AL3840">
        <v>11</v>
      </c>
      <c r="AO3840">
        <v>11</v>
      </c>
      <c r="AV3840">
        <v>74.509444078196097</v>
      </c>
      <c r="AW3840" t="s">
        <v>3512</v>
      </c>
      <c r="AY3840" t="s">
        <v>3513</v>
      </c>
    </row>
    <row r="3841" spans="1:51" hidden="1" x14ac:dyDescent="0.25">
      <c r="A3841" t="s">
        <v>16067</v>
      </c>
      <c r="B3841">
        <v>2010</v>
      </c>
      <c r="C3841">
        <v>619</v>
      </c>
      <c r="D3841" t="s">
        <v>13786</v>
      </c>
      <c r="E3841" t="s">
        <v>50</v>
      </c>
      <c r="F3841" t="s">
        <v>71</v>
      </c>
      <c r="G3841" t="s">
        <v>72</v>
      </c>
      <c r="H3841" t="s">
        <v>102</v>
      </c>
      <c r="K3841" t="s">
        <v>13110</v>
      </c>
      <c r="L3841" t="s">
        <v>13111</v>
      </c>
      <c r="M3841" t="s">
        <v>197</v>
      </c>
      <c r="N3841" t="s">
        <v>190</v>
      </c>
      <c r="O3841" t="s">
        <v>16068</v>
      </c>
      <c r="S3841" t="s">
        <v>127</v>
      </c>
      <c r="V3841">
        <v>50</v>
      </c>
      <c r="X3841" t="s">
        <v>78</v>
      </c>
      <c r="AA3841" s="1"/>
      <c r="AB3841" t="s">
        <v>16069</v>
      </c>
      <c r="AC3841">
        <v>2010</v>
      </c>
      <c r="AD3841">
        <v>12</v>
      </c>
      <c r="AE3841">
        <v>3</v>
      </c>
      <c r="AF3841" s="2">
        <f>DATE(emdat_data[[#This Row],[Start Year]],emdat_data[[#This Row],[Start Month]],emdat_data[[#This Row],[Start Day]])</f>
        <v>40515</v>
      </c>
      <c r="AG3841">
        <v>2010</v>
      </c>
      <c r="AH3841">
        <v>12</v>
      </c>
      <c r="AI3841">
        <v>3</v>
      </c>
      <c r="AJ3841" s="2">
        <f>DATE(emdat_data[[#This Row],[End Year]],emdat_data[[#This Row],[End Month]],emdat_data[[#This Row],[End Day]])</f>
        <v>40515</v>
      </c>
      <c r="AM3841">
        <v>1750</v>
      </c>
      <c r="AO3841">
        <v>1750</v>
      </c>
      <c r="AV3841">
        <v>74.509444078196097</v>
      </c>
      <c r="AW3841" t="s">
        <v>16070</v>
      </c>
      <c r="AY3841" t="s">
        <v>16071</v>
      </c>
    </row>
    <row r="3842" spans="1:51" hidden="1" x14ac:dyDescent="0.25">
      <c r="A3842" t="s">
        <v>13879</v>
      </c>
      <c r="B3842">
        <v>2010</v>
      </c>
      <c r="C3842">
        <v>619</v>
      </c>
      <c r="D3842" t="s">
        <v>13786</v>
      </c>
      <c r="E3842" t="s">
        <v>50</v>
      </c>
      <c r="F3842" t="s">
        <v>71</v>
      </c>
      <c r="G3842" t="s">
        <v>72</v>
      </c>
      <c r="H3842" t="s">
        <v>102</v>
      </c>
      <c r="K3842" t="s">
        <v>558</v>
      </c>
      <c r="L3842" t="s">
        <v>559</v>
      </c>
      <c r="M3842" t="s">
        <v>211</v>
      </c>
      <c r="N3842" t="s">
        <v>190</v>
      </c>
      <c r="O3842" t="s">
        <v>13880</v>
      </c>
      <c r="X3842" t="s">
        <v>78</v>
      </c>
      <c r="AA3842" s="1"/>
      <c r="AB3842" t="s">
        <v>13881</v>
      </c>
      <c r="AC3842">
        <v>2010</v>
      </c>
      <c r="AD3842">
        <v>12</v>
      </c>
      <c r="AE3842">
        <v>4</v>
      </c>
      <c r="AF3842" s="2">
        <f>DATE(emdat_data[[#This Row],[Start Year]],emdat_data[[#This Row],[Start Month]],emdat_data[[#This Row],[Start Day]])</f>
        <v>40516</v>
      </c>
      <c r="AG3842">
        <v>2010</v>
      </c>
      <c r="AH3842">
        <v>12</v>
      </c>
      <c r="AI3842">
        <v>5</v>
      </c>
      <c r="AJ3842" s="2">
        <f>DATE(emdat_data[[#This Row],[End Year]],emdat_data[[#This Row],[End Month]],emdat_data[[#This Row],[End Day]])</f>
        <v>40517</v>
      </c>
      <c r="AM3842">
        <v>90</v>
      </c>
      <c r="AO3842">
        <v>90</v>
      </c>
      <c r="AV3842">
        <v>74.509444078196097</v>
      </c>
      <c r="AX3842" t="s">
        <v>13882</v>
      </c>
      <c r="AY3842" t="s">
        <v>13883</v>
      </c>
    </row>
    <row r="3843" spans="1:51" hidden="1" x14ac:dyDescent="0.25">
      <c r="A3843" t="s">
        <v>13997</v>
      </c>
      <c r="B3843">
        <v>2010</v>
      </c>
      <c r="C3843">
        <v>623</v>
      </c>
      <c r="E3843" t="s">
        <v>50</v>
      </c>
      <c r="F3843" t="s">
        <v>350</v>
      </c>
      <c r="G3843" t="s">
        <v>477</v>
      </c>
      <c r="H3843" t="s">
        <v>503</v>
      </c>
      <c r="K3843" t="s">
        <v>159</v>
      </c>
      <c r="L3843" t="s">
        <v>160</v>
      </c>
      <c r="M3843" t="s">
        <v>161</v>
      </c>
      <c r="N3843" t="s">
        <v>57</v>
      </c>
      <c r="O3843" t="s">
        <v>13998</v>
      </c>
      <c r="X3843" t="s">
        <v>78</v>
      </c>
      <c r="AA3843" s="1"/>
      <c r="AC3843">
        <v>2010</v>
      </c>
      <c r="AD3843">
        <v>12</v>
      </c>
      <c r="AE3843">
        <v>5</v>
      </c>
      <c r="AF3843" s="2">
        <f>DATE(emdat_data[[#This Row],[Start Year]],emdat_data[[#This Row],[Start Month]],emdat_data[[#This Row],[Start Day]])</f>
        <v>40517</v>
      </c>
      <c r="AG3843">
        <v>2010</v>
      </c>
      <c r="AH3843">
        <v>12</v>
      </c>
      <c r="AI3843">
        <v>5</v>
      </c>
      <c r="AJ3843" s="2">
        <f>DATE(emdat_data[[#This Row],[End Year]],emdat_data[[#This Row],[End Month]],emdat_data[[#This Row],[End Day]])</f>
        <v>40517</v>
      </c>
      <c r="AK3843">
        <v>22</v>
      </c>
      <c r="AL3843">
        <v>3</v>
      </c>
      <c r="AO3843">
        <v>3</v>
      </c>
      <c r="AV3843">
        <v>74.509444078196097</v>
      </c>
      <c r="AX3843" t="s">
        <v>167</v>
      </c>
      <c r="AY3843" t="s">
        <v>168</v>
      </c>
    </row>
    <row r="3844" spans="1:51" hidden="1" x14ac:dyDescent="0.25">
      <c r="A3844" t="s">
        <v>14026</v>
      </c>
      <c r="B3844">
        <v>2010</v>
      </c>
      <c r="C3844">
        <v>625</v>
      </c>
      <c r="E3844" t="s">
        <v>50</v>
      </c>
      <c r="F3844" t="s">
        <v>71</v>
      </c>
      <c r="G3844" t="s">
        <v>217</v>
      </c>
      <c r="H3844" t="s">
        <v>217</v>
      </c>
      <c r="K3844" t="s">
        <v>1159</v>
      </c>
      <c r="L3844" t="s">
        <v>1160</v>
      </c>
      <c r="M3844" t="s">
        <v>85</v>
      </c>
      <c r="N3844" t="s">
        <v>86</v>
      </c>
      <c r="O3844" t="s">
        <v>14027</v>
      </c>
      <c r="P3844" t="s">
        <v>642</v>
      </c>
      <c r="AA3844" s="1"/>
      <c r="AC3844">
        <v>2010</v>
      </c>
      <c r="AD3844">
        <v>12</v>
      </c>
      <c r="AE3844">
        <v>5</v>
      </c>
      <c r="AF3844" s="2">
        <f>DATE(emdat_data[[#This Row],[Start Year]],emdat_data[[#This Row],[Start Month]],emdat_data[[#This Row],[Start Day]])</f>
        <v>40517</v>
      </c>
      <c r="AG3844">
        <v>2010</v>
      </c>
      <c r="AH3844">
        <v>12</v>
      </c>
      <c r="AI3844">
        <v>5</v>
      </c>
      <c r="AJ3844" s="2">
        <f>DATE(emdat_data[[#This Row],[End Year]],emdat_data[[#This Row],[End Month]],emdat_data[[#This Row],[End Day]])</f>
        <v>40517</v>
      </c>
      <c r="AK3844">
        <v>145</v>
      </c>
      <c r="AV3844">
        <v>74.509444078196097</v>
      </c>
      <c r="AX3844" t="s">
        <v>11146</v>
      </c>
      <c r="AY3844" t="s">
        <v>11147</v>
      </c>
    </row>
    <row r="3845" spans="1:51" hidden="1" x14ac:dyDescent="0.25">
      <c r="A3845" t="s">
        <v>13710</v>
      </c>
      <c r="B3845">
        <v>2010</v>
      </c>
      <c r="C3845">
        <v>647</v>
      </c>
      <c r="E3845" t="s">
        <v>50</v>
      </c>
      <c r="F3845" t="s">
        <v>71</v>
      </c>
      <c r="G3845" t="s">
        <v>72</v>
      </c>
      <c r="H3845" t="s">
        <v>102</v>
      </c>
      <c r="K3845" t="s">
        <v>1231</v>
      </c>
      <c r="L3845" t="s">
        <v>1232</v>
      </c>
      <c r="M3845" t="s">
        <v>197</v>
      </c>
      <c r="N3845" t="s">
        <v>190</v>
      </c>
      <c r="O3845" t="s">
        <v>13711</v>
      </c>
      <c r="Q3845" t="s">
        <v>659</v>
      </c>
      <c r="W3845">
        <v>22049</v>
      </c>
      <c r="X3845" t="s">
        <v>78</v>
      </c>
      <c r="Y3845">
        <v>37811</v>
      </c>
      <c r="Z3845">
        <v>-587</v>
      </c>
      <c r="AA3845" s="1"/>
      <c r="AB3845" t="s">
        <v>13712</v>
      </c>
      <c r="AC3845">
        <v>2010</v>
      </c>
      <c r="AD3845">
        <v>12</v>
      </c>
      <c r="AE3845">
        <v>6</v>
      </c>
      <c r="AF3845" s="2">
        <f>DATE(emdat_data[[#This Row],[Start Year]],emdat_data[[#This Row],[Start Month]],emdat_data[[#This Row],[Start Day]])</f>
        <v>40518</v>
      </c>
      <c r="AG3845">
        <v>2010</v>
      </c>
      <c r="AH3845">
        <v>12</v>
      </c>
      <c r="AI3845">
        <v>10</v>
      </c>
      <c r="AJ3845" s="2">
        <f>DATE(emdat_data[[#This Row],[End Year]],emdat_data[[#This Row],[End Month]],emdat_data[[#This Row],[End Day]])</f>
        <v>40522</v>
      </c>
      <c r="AK3845">
        <v>2</v>
      </c>
      <c r="AM3845">
        <v>30</v>
      </c>
      <c r="AO3845">
        <v>30</v>
      </c>
      <c r="AV3845">
        <v>74.509444078196097</v>
      </c>
      <c r="AX3845" t="s">
        <v>13713</v>
      </c>
      <c r="AY3845" t="s">
        <v>13714</v>
      </c>
    </row>
    <row r="3846" spans="1:51" hidden="1" x14ac:dyDescent="0.25">
      <c r="A3846" t="s">
        <v>15081</v>
      </c>
      <c r="B3846">
        <v>2010</v>
      </c>
      <c r="C3846">
        <v>666</v>
      </c>
      <c r="E3846" t="s">
        <v>50</v>
      </c>
      <c r="F3846" t="s">
        <v>71</v>
      </c>
      <c r="G3846" t="s">
        <v>72</v>
      </c>
      <c r="H3846" t="s">
        <v>102</v>
      </c>
      <c r="K3846" t="s">
        <v>2706</v>
      </c>
      <c r="L3846" t="s">
        <v>2707</v>
      </c>
      <c r="M3846" t="s">
        <v>204</v>
      </c>
      <c r="N3846" t="s">
        <v>86</v>
      </c>
      <c r="O3846" t="s">
        <v>15082</v>
      </c>
      <c r="P3846" t="s">
        <v>4129</v>
      </c>
      <c r="Q3846" t="s">
        <v>176</v>
      </c>
      <c r="S3846" t="s">
        <v>127</v>
      </c>
      <c r="V3846">
        <v>232</v>
      </c>
      <c r="W3846">
        <v>23750</v>
      </c>
      <c r="X3846" t="s">
        <v>78</v>
      </c>
      <c r="Y3846">
        <v>888</v>
      </c>
      <c r="Z3846">
        <v>-7859</v>
      </c>
      <c r="AA3846" s="1"/>
      <c r="AC3846">
        <v>2010</v>
      </c>
      <c r="AD3846">
        <v>12</v>
      </c>
      <c r="AE3846">
        <v>8</v>
      </c>
      <c r="AF3846" s="2">
        <f>DATE(emdat_data[[#This Row],[Start Year]],emdat_data[[#This Row],[Start Month]],emdat_data[[#This Row],[Start Day]])</f>
        <v>40520</v>
      </c>
      <c r="AG3846">
        <v>2010</v>
      </c>
      <c r="AH3846">
        <v>12</v>
      </c>
      <c r="AI3846">
        <v>17</v>
      </c>
      <c r="AJ3846" s="2">
        <f>DATE(emdat_data[[#This Row],[End Year]],emdat_data[[#This Row],[End Month]],emdat_data[[#This Row],[End Day]])</f>
        <v>40529</v>
      </c>
      <c r="AK3846">
        <v>13</v>
      </c>
      <c r="AL3846">
        <v>203</v>
      </c>
      <c r="AM3846">
        <v>24407</v>
      </c>
      <c r="AO3846">
        <v>24610</v>
      </c>
      <c r="AV3846">
        <v>74.509444078196097</v>
      </c>
      <c r="AW3846" t="s">
        <v>15083</v>
      </c>
      <c r="AX3846" t="s">
        <v>15084</v>
      </c>
      <c r="AY3846" t="s">
        <v>15085</v>
      </c>
    </row>
    <row r="3847" spans="1:51" hidden="1" x14ac:dyDescent="0.25">
      <c r="A3847" t="s">
        <v>13756</v>
      </c>
      <c r="B3847">
        <v>2010</v>
      </c>
      <c r="C3847">
        <v>639</v>
      </c>
      <c r="E3847" t="s">
        <v>50</v>
      </c>
      <c r="F3847" t="s">
        <v>63</v>
      </c>
      <c r="G3847" t="s">
        <v>82</v>
      </c>
      <c r="H3847" t="s">
        <v>157</v>
      </c>
      <c r="K3847" t="s">
        <v>1906</v>
      </c>
      <c r="L3847" t="s">
        <v>1907</v>
      </c>
      <c r="M3847" t="s">
        <v>995</v>
      </c>
      <c r="N3847" t="s">
        <v>76</v>
      </c>
      <c r="O3847" t="s">
        <v>13757</v>
      </c>
      <c r="Q3847" t="s">
        <v>360</v>
      </c>
      <c r="X3847" t="s">
        <v>88</v>
      </c>
      <c r="AA3847" s="1"/>
      <c r="AC3847">
        <v>2010</v>
      </c>
      <c r="AD3847">
        <v>12</v>
      </c>
      <c r="AE3847">
        <v>12</v>
      </c>
      <c r="AF3847" s="2">
        <f>DATE(emdat_data[[#This Row],[Start Year]],emdat_data[[#This Row],[Start Month]],emdat_data[[#This Row],[Start Day]])</f>
        <v>40524</v>
      </c>
      <c r="AG3847">
        <v>2010</v>
      </c>
      <c r="AH3847">
        <v>12</v>
      </c>
      <c r="AI3847">
        <v>12</v>
      </c>
      <c r="AJ3847" s="2">
        <f>DATE(emdat_data[[#This Row],[End Year]],emdat_data[[#This Row],[End Month]],emdat_data[[#This Row],[End Day]])</f>
        <v>40524</v>
      </c>
      <c r="AK3847">
        <v>31</v>
      </c>
      <c r="AL3847">
        <v>40</v>
      </c>
      <c r="AO3847">
        <v>40</v>
      </c>
      <c r="AV3847">
        <v>74.509444078196097</v>
      </c>
      <c r="AW3847" t="s">
        <v>13758</v>
      </c>
      <c r="AX3847" t="s">
        <v>13759</v>
      </c>
      <c r="AY3847" t="s">
        <v>13760</v>
      </c>
    </row>
    <row r="3848" spans="1:51" hidden="1" x14ac:dyDescent="0.25">
      <c r="A3848" t="s">
        <v>16012</v>
      </c>
      <c r="B3848">
        <v>2010</v>
      </c>
      <c r="C3848">
        <v>678</v>
      </c>
      <c r="E3848" t="s">
        <v>50</v>
      </c>
      <c r="F3848" t="s">
        <v>63</v>
      </c>
      <c r="G3848" t="s">
        <v>82</v>
      </c>
      <c r="H3848" t="s">
        <v>157</v>
      </c>
      <c r="I3848" t="s">
        <v>572</v>
      </c>
      <c r="K3848" t="s">
        <v>427</v>
      </c>
      <c r="L3848" t="s">
        <v>428</v>
      </c>
      <c r="M3848" t="s">
        <v>429</v>
      </c>
      <c r="N3848" t="s">
        <v>76</v>
      </c>
      <c r="O3848" t="s">
        <v>16013</v>
      </c>
      <c r="Q3848" t="s">
        <v>72</v>
      </c>
      <c r="X3848" t="s">
        <v>88</v>
      </c>
      <c r="AA3848" s="1"/>
      <c r="AC3848">
        <v>2010</v>
      </c>
      <c r="AD3848">
        <v>12</v>
      </c>
      <c r="AE3848">
        <v>15</v>
      </c>
      <c r="AF3848" s="2">
        <f>DATE(emdat_data[[#This Row],[Start Year]],emdat_data[[#This Row],[Start Month]],emdat_data[[#This Row],[Start Day]])</f>
        <v>40527</v>
      </c>
      <c r="AG3848">
        <v>2011</v>
      </c>
      <c r="AH3848">
        <v>1</v>
      </c>
      <c r="AI3848">
        <v>12</v>
      </c>
      <c r="AJ3848" s="2">
        <f>DATE(emdat_data[[#This Row],[End Year]],emdat_data[[#This Row],[End Month]],emdat_data[[#This Row],[End Day]])</f>
        <v>40555</v>
      </c>
      <c r="AK3848">
        <v>40</v>
      </c>
      <c r="AM3848">
        <v>6000</v>
      </c>
      <c r="AO3848">
        <v>6000</v>
      </c>
      <c r="AV3848">
        <v>74.509444078196097</v>
      </c>
      <c r="AW3848" t="s">
        <v>16014</v>
      </c>
      <c r="AY3848" t="s">
        <v>16015</v>
      </c>
    </row>
    <row r="3849" spans="1:51" hidden="1" x14ac:dyDescent="0.25">
      <c r="A3849" t="s">
        <v>15603</v>
      </c>
      <c r="B3849">
        <v>2010</v>
      </c>
      <c r="C3849">
        <v>651</v>
      </c>
      <c r="E3849" t="s">
        <v>50</v>
      </c>
      <c r="F3849" t="s">
        <v>71</v>
      </c>
      <c r="G3849" t="s">
        <v>72</v>
      </c>
      <c r="H3849" t="s">
        <v>102</v>
      </c>
      <c r="K3849" t="s">
        <v>357</v>
      </c>
      <c r="L3849" t="s">
        <v>358</v>
      </c>
      <c r="M3849" t="s">
        <v>146</v>
      </c>
      <c r="N3849" t="s">
        <v>86</v>
      </c>
      <c r="O3849" t="s">
        <v>15604</v>
      </c>
      <c r="P3849" t="s">
        <v>642</v>
      </c>
      <c r="U3849" t="s">
        <v>127</v>
      </c>
      <c r="W3849">
        <v>355567</v>
      </c>
      <c r="X3849" t="s">
        <v>78</v>
      </c>
      <c r="Y3849">
        <v>388497</v>
      </c>
      <c r="Z3849">
        <v>-12073</v>
      </c>
      <c r="AA3849" s="1"/>
      <c r="AC3849">
        <v>2010</v>
      </c>
      <c r="AD3849">
        <v>12</v>
      </c>
      <c r="AE3849">
        <v>19</v>
      </c>
      <c r="AF3849" s="2">
        <f>DATE(emdat_data[[#This Row],[Start Year]],emdat_data[[#This Row],[Start Month]],emdat_data[[#This Row],[Start Day]])</f>
        <v>40531</v>
      </c>
      <c r="AG3849">
        <v>2010</v>
      </c>
      <c r="AH3849">
        <v>12</v>
      </c>
      <c r="AI3849">
        <v>19</v>
      </c>
      <c r="AJ3849" s="2">
        <f>DATE(emdat_data[[#This Row],[End Year]],emdat_data[[#This Row],[End Month]],emdat_data[[#This Row],[End Day]])</f>
        <v>40531</v>
      </c>
      <c r="AM3849">
        <v>1000</v>
      </c>
      <c r="AO3849">
        <v>1000</v>
      </c>
      <c r="AV3849">
        <v>74.509444078196097</v>
      </c>
      <c r="AW3849" t="s">
        <v>15605</v>
      </c>
      <c r="AX3849" t="s">
        <v>15606</v>
      </c>
      <c r="AY3849" t="s">
        <v>15607</v>
      </c>
    </row>
    <row r="3850" spans="1:51" hidden="1" x14ac:dyDescent="0.25">
      <c r="A3850" t="s">
        <v>16076</v>
      </c>
      <c r="B3850">
        <v>2010</v>
      </c>
      <c r="C3850">
        <v>633</v>
      </c>
      <c r="E3850" t="s">
        <v>50</v>
      </c>
      <c r="F3850" t="s">
        <v>63</v>
      </c>
      <c r="G3850" t="s">
        <v>64</v>
      </c>
      <c r="H3850" t="s">
        <v>65</v>
      </c>
      <c r="K3850" t="s">
        <v>13110</v>
      </c>
      <c r="L3850" t="s">
        <v>13111</v>
      </c>
      <c r="M3850" t="s">
        <v>197</v>
      </c>
      <c r="N3850" t="s">
        <v>190</v>
      </c>
      <c r="O3850" t="s">
        <v>16077</v>
      </c>
      <c r="X3850" t="s">
        <v>67</v>
      </c>
      <c r="AA3850" s="1"/>
      <c r="AC3850">
        <v>2010</v>
      </c>
      <c r="AD3850">
        <v>12</v>
      </c>
      <c r="AE3850">
        <v>19</v>
      </c>
      <c r="AF3850" s="2">
        <f>DATE(emdat_data[[#This Row],[Start Year]],emdat_data[[#This Row],[Start Month]],emdat_data[[#This Row],[Start Day]])</f>
        <v>40531</v>
      </c>
      <c r="AG3850">
        <v>2010</v>
      </c>
      <c r="AH3850">
        <v>12</v>
      </c>
      <c r="AJ3850" s="2">
        <f>DATE(emdat_data[[#This Row],[End Year]],emdat_data[[#This Row],[End Month]],emdat_data[[#This Row],[End Day]])</f>
        <v>40512</v>
      </c>
      <c r="AK3850">
        <v>2</v>
      </c>
      <c r="AV3850">
        <v>74.509444078196097</v>
      </c>
      <c r="AW3850" t="s">
        <v>16078</v>
      </c>
      <c r="AY3850" t="s">
        <v>16079</v>
      </c>
    </row>
    <row r="3851" spans="1:51" hidden="1" x14ac:dyDescent="0.25">
      <c r="A3851" t="s">
        <v>14256</v>
      </c>
      <c r="B3851">
        <v>2010</v>
      </c>
      <c r="C3851">
        <v>645</v>
      </c>
      <c r="E3851" t="s">
        <v>50</v>
      </c>
      <c r="F3851" t="s">
        <v>51</v>
      </c>
      <c r="G3851" t="s">
        <v>52</v>
      </c>
      <c r="H3851" t="s">
        <v>53</v>
      </c>
      <c r="K3851" t="s">
        <v>1447</v>
      </c>
      <c r="L3851" t="s">
        <v>1448</v>
      </c>
      <c r="M3851" t="s">
        <v>56</v>
      </c>
      <c r="N3851" t="s">
        <v>57</v>
      </c>
      <c r="O3851" t="s">
        <v>14257</v>
      </c>
      <c r="W3851">
        <v>7</v>
      </c>
      <c r="X3851" t="s">
        <v>59</v>
      </c>
      <c r="Y3851">
        <v>28412</v>
      </c>
      <c r="Z3851">
        <v>5918</v>
      </c>
      <c r="AA3851" s="1">
        <v>0.92500000000000004</v>
      </c>
      <c r="AC3851">
        <v>2010</v>
      </c>
      <c r="AD3851">
        <v>12</v>
      </c>
      <c r="AE3851">
        <v>20</v>
      </c>
      <c r="AF3851" s="2">
        <f>DATE(emdat_data[[#This Row],[Start Year]],emdat_data[[#This Row],[Start Month]],emdat_data[[#This Row],[Start Day]])</f>
        <v>40532</v>
      </c>
      <c r="AG3851">
        <v>2010</v>
      </c>
      <c r="AH3851">
        <v>12</v>
      </c>
      <c r="AI3851">
        <v>20</v>
      </c>
      <c r="AJ3851" s="2">
        <f>DATE(emdat_data[[#This Row],[End Year]],emdat_data[[#This Row],[End Month]],emdat_data[[#This Row],[End Day]])</f>
        <v>40532</v>
      </c>
      <c r="AK3851">
        <v>7</v>
      </c>
      <c r="AL3851">
        <v>25</v>
      </c>
      <c r="AO3851">
        <v>25</v>
      </c>
      <c r="AV3851">
        <v>74.509444078196097</v>
      </c>
      <c r="AX3851" t="s">
        <v>4710</v>
      </c>
      <c r="AY3851" t="s">
        <v>4711</v>
      </c>
    </row>
    <row r="3852" spans="1:51" hidden="1" x14ac:dyDescent="0.25">
      <c r="A3852" t="s">
        <v>13837</v>
      </c>
      <c r="B3852">
        <v>2010</v>
      </c>
      <c r="C3852">
        <v>652</v>
      </c>
      <c r="E3852" t="s">
        <v>50</v>
      </c>
      <c r="F3852" t="s">
        <v>63</v>
      </c>
      <c r="G3852" t="s">
        <v>82</v>
      </c>
      <c r="H3852" t="s">
        <v>157</v>
      </c>
      <c r="I3852" t="s">
        <v>158</v>
      </c>
      <c r="K3852" t="s">
        <v>778</v>
      </c>
      <c r="L3852" t="s">
        <v>779</v>
      </c>
      <c r="M3852" t="s">
        <v>189</v>
      </c>
      <c r="N3852" t="s">
        <v>190</v>
      </c>
      <c r="O3852" t="s">
        <v>13593</v>
      </c>
      <c r="X3852" t="s">
        <v>88</v>
      </c>
      <c r="AA3852" s="1"/>
      <c r="AC3852">
        <v>2010</v>
      </c>
      <c r="AD3852">
        <v>12</v>
      </c>
      <c r="AE3852">
        <v>23</v>
      </c>
      <c r="AF3852" s="2">
        <f>DATE(emdat_data[[#This Row],[Start Year]],emdat_data[[#This Row],[Start Month]],emdat_data[[#This Row],[Start Day]])</f>
        <v>40535</v>
      </c>
      <c r="AG3852">
        <v>2010</v>
      </c>
      <c r="AH3852">
        <v>12</v>
      </c>
      <c r="AI3852">
        <v>24</v>
      </c>
      <c r="AJ3852" s="2">
        <f>DATE(emdat_data[[#This Row],[End Year]],emdat_data[[#This Row],[End Month]],emdat_data[[#This Row],[End Day]])</f>
        <v>40536</v>
      </c>
      <c r="AV3852">
        <v>74.509444078196097</v>
      </c>
      <c r="AW3852" t="s">
        <v>3918</v>
      </c>
      <c r="AY3852" t="s">
        <v>3919</v>
      </c>
    </row>
    <row r="3853" spans="1:51" hidden="1" x14ac:dyDescent="0.25">
      <c r="A3853" t="s">
        <v>14033</v>
      </c>
      <c r="B3853">
        <v>2010</v>
      </c>
      <c r="C3853">
        <v>652</v>
      </c>
      <c r="E3853" t="s">
        <v>50</v>
      </c>
      <c r="F3853" t="s">
        <v>63</v>
      </c>
      <c r="G3853" t="s">
        <v>82</v>
      </c>
      <c r="H3853" t="s">
        <v>157</v>
      </c>
      <c r="I3853" t="s">
        <v>158</v>
      </c>
      <c r="K3853" t="s">
        <v>1200</v>
      </c>
      <c r="L3853" t="s">
        <v>1201</v>
      </c>
      <c r="M3853" t="s">
        <v>189</v>
      </c>
      <c r="N3853" t="s">
        <v>190</v>
      </c>
      <c r="O3853" t="s">
        <v>14034</v>
      </c>
      <c r="X3853" t="s">
        <v>88</v>
      </c>
      <c r="AA3853" s="1"/>
      <c r="AC3853">
        <v>2010</v>
      </c>
      <c r="AD3853">
        <v>12</v>
      </c>
      <c r="AE3853">
        <v>23</v>
      </c>
      <c r="AF3853" s="2">
        <f>DATE(emdat_data[[#This Row],[Start Year]],emdat_data[[#This Row],[Start Month]],emdat_data[[#This Row],[Start Day]])</f>
        <v>40535</v>
      </c>
      <c r="AG3853">
        <v>2010</v>
      </c>
      <c r="AH3853">
        <v>12</v>
      </c>
      <c r="AI3853">
        <v>24</v>
      </c>
      <c r="AJ3853" s="2">
        <f>DATE(emdat_data[[#This Row],[End Year]],emdat_data[[#This Row],[End Month]],emdat_data[[#This Row],[End Day]])</f>
        <v>40536</v>
      </c>
      <c r="AV3853">
        <v>74.509444078196097</v>
      </c>
      <c r="AW3853" t="s">
        <v>14035</v>
      </c>
      <c r="AX3853" t="s">
        <v>14036</v>
      </c>
      <c r="AY3853" t="s">
        <v>14037</v>
      </c>
    </row>
    <row r="3854" spans="1:51" hidden="1" x14ac:dyDescent="0.25">
      <c r="A3854" t="s">
        <v>14095</v>
      </c>
      <c r="B3854">
        <v>2010</v>
      </c>
      <c r="C3854">
        <v>652</v>
      </c>
      <c r="E3854" t="s">
        <v>50</v>
      </c>
      <c r="F3854" t="s">
        <v>63</v>
      </c>
      <c r="G3854" t="s">
        <v>82</v>
      </c>
      <c r="H3854" t="s">
        <v>157</v>
      </c>
      <c r="I3854" t="s">
        <v>158</v>
      </c>
      <c r="K3854" t="s">
        <v>187</v>
      </c>
      <c r="L3854" t="s">
        <v>188</v>
      </c>
      <c r="M3854" t="s">
        <v>189</v>
      </c>
      <c r="N3854" t="s">
        <v>190</v>
      </c>
      <c r="O3854" t="s">
        <v>14096</v>
      </c>
      <c r="X3854" t="s">
        <v>88</v>
      </c>
      <c r="AA3854" s="1"/>
      <c r="AC3854">
        <v>2010</v>
      </c>
      <c r="AD3854">
        <v>12</v>
      </c>
      <c r="AE3854">
        <v>23</v>
      </c>
      <c r="AF3854" s="2">
        <f>DATE(emdat_data[[#This Row],[Start Year]],emdat_data[[#This Row],[Start Month]],emdat_data[[#This Row],[Start Day]])</f>
        <v>40535</v>
      </c>
      <c r="AG3854">
        <v>2010</v>
      </c>
      <c r="AH3854">
        <v>12</v>
      </c>
      <c r="AI3854">
        <v>24</v>
      </c>
      <c r="AJ3854" s="2">
        <f>DATE(emdat_data[[#This Row],[End Year]],emdat_data[[#This Row],[End Month]],emdat_data[[#This Row],[End Day]])</f>
        <v>40536</v>
      </c>
      <c r="AV3854">
        <v>74.509444078196097</v>
      </c>
      <c r="AX3854" t="s">
        <v>14097</v>
      </c>
      <c r="AY3854" t="s">
        <v>14098</v>
      </c>
    </row>
    <row r="3855" spans="1:51" hidden="1" x14ac:dyDescent="0.25">
      <c r="A3855" t="s">
        <v>15094</v>
      </c>
      <c r="B3855">
        <v>2010</v>
      </c>
      <c r="C3855">
        <v>659</v>
      </c>
      <c r="E3855" t="s">
        <v>50</v>
      </c>
      <c r="F3855" t="s">
        <v>71</v>
      </c>
      <c r="G3855" t="s">
        <v>72</v>
      </c>
      <c r="H3855" t="s">
        <v>170</v>
      </c>
      <c r="K3855" t="s">
        <v>364</v>
      </c>
      <c r="L3855" t="s">
        <v>365</v>
      </c>
      <c r="M3855" t="s">
        <v>173</v>
      </c>
      <c r="N3855" t="s">
        <v>57</v>
      </c>
      <c r="O3855" t="s">
        <v>15095</v>
      </c>
      <c r="P3855" t="s">
        <v>15096</v>
      </c>
      <c r="Q3855" t="s">
        <v>176</v>
      </c>
      <c r="V3855">
        <v>251</v>
      </c>
      <c r="W3855">
        <v>10773</v>
      </c>
      <c r="X3855" t="s">
        <v>78</v>
      </c>
      <c r="Y3855">
        <v>8132</v>
      </c>
      <c r="Z3855">
        <v>12557</v>
      </c>
      <c r="AA3855" s="1"/>
      <c r="AC3855">
        <v>2010</v>
      </c>
      <c r="AD3855">
        <v>12</v>
      </c>
      <c r="AE3855">
        <v>24</v>
      </c>
      <c r="AF3855" s="2">
        <f>DATE(emdat_data[[#This Row],[Start Year]],emdat_data[[#This Row],[Start Month]],emdat_data[[#This Row],[Start Day]])</f>
        <v>40536</v>
      </c>
      <c r="AG3855">
        <v>2011</v>
      </c>
      <c r="AH3855">
        <v>1</v>
      </c>
      <c r="AI3855">
        <v>25</v>
      </c>
      <c r="AJ3855" s="2">
        <f>DATE(emdat_data[[#This Row],[End Year]],emdat_data[[#This Row],[End Month]],emdat_data[[#This Row],[End Day]])</f>
        <v>40568</v>
      </c>
      <c r="AK3855">
        <v>110</v>
      </c>
      <c r="AL3855">
        <v>13</v>
      </c>
      <c r="AM3855">
        <v>1972433</v>
      </c>
      <c r="AO3855">
        <v>1972446</v>
      </c>
      <c r="AT3855">
        <v>47411</v>
      </c>
      <c r="AU3855">
        <v>63631</v>
      </c>
      <c r="AV3855">
        <v>74.509444078196097</v>
      </c>
      <c r="AX3855" t="s">
        <v>15097</v>
      </c>
      <c r="AY3855" t="s">
        <v>15098</v>
      </c>
    </row>
    <row r="3856" spans="1:51" hidden="1" x14ac:dyDescent="0.25">
      <c r="A3856" t="s">
        <v>13807</v>
      </c>
      <c r="B3856">
        <v>2010</v>
      </c>
      <c r="C3856">
        <v>656</v>
      </c>
      <c r="D3856" t="s">
        <v>13808</v>
      </c>
      <c r="E3856" t="s">
        <v>50</v>
      </c>
      <c r="F3856" t="s">
        <v>71</v>
      </c>
      <c r="G3856" t="s">
        <v>72</v>
      </c>
      <c r="H3856" t="s">
        <v>102</v>
      </c>
      <c r="K3856" t="s">
        <v>93</v>
      </c>
      <c r="L3856" t="s">
        <v>94</v>
      </c>
      <c r="M3856" t="s">
        <v>95</v>
      </c>
      <c r="N3856" t="s">
        <v>96</v>
      </c>
      <c r="O3856" t="s">
        <v>13809</v>
      </c>
      <c r="P3856" t="s">
        <v>13810</v>
      </c>
      <c r="U3856" t="s">
        <v>127</v>
      </c>
      <c r="V3856">
        <v>1100</v>
      </c>
      <c r="W3856">
        <v>911256</v>
      </c>
      <c r="X3856" t="s">
        <v>78</v>
      </c>
      <c r="Y3856">
        <v>-2477</v>
      </c>
      <c r="Z3856">
        <v>14763</v>
      </c>
      <c r="AA3856" s="1"/>
      <c r="AB3856" t="s">
        <v>13811</v>
      </c>
      <c r="AC3856">
        <v>2010</v>
      </c>
      <c r="AD3856">
        <v>12</v>
      </c>
      <c r="AE3856">
        <v>25</v>
      </c>
      <c r="AF3856" s="2">
        <f>DATE(emdat_data[[#This Row],[Start Year]],emdat_data[[#This Row],[Start Month]],emdat_data[[#This Row],[Start Day]])</f>
        <v>40537</v>
      </c>
      <c r="AG3856">
        <v>2011</v>
      </c>
      <c r="AH3856">
        <v>2</v>
      </c>
      <c r="AI3856">
        <v>4</v>
      </c>
      <c r="AJ3856" s="2">
        <f>DATE(emdat_data[[#This Row],[End Year]],emdat_data[[#This Row],[End Month]],emdat_data[[#This Row],[End Day]])</f>
        <v>40578</v>
      </c>
      <c r="AK3856">
        <v>35</v>
      </c>
      <c r="AM3856">
        <v>175000</v>
      </c>
      <c r="AO3856">
        <v>175000</v>
      </c>
      <c r="AR3856">
        <v>2500000</v>
      </c>
      <c r="AS3856">
        <v>3355279</v>
      </c>
      <c r="AT3856">
        <v>7300000</v>
      </c>
      <c r="AU3856">
        <v>9797416</v>
      </c>
      <c r="AV3856">
        <v>74.509444078196097</v>
      </c>
      <c r="AW3856" t="s">
        <v>13812</v>
      </c>
      <c r="AY3856" t="s">
        <v>13813</v>
      </c>
    </row>
    <row r="3857" spans="1:51" hidden="1" x14ac:dyDescent="0.25">
      <c r="A3857" t="s">
        <v>13923</v>
      </c>
      <c r="B3857">
        <v>2010</v>
      </c>
      <c r="C3857">
        <v>655</v>
      </c>
      <c r="E3857" t="s">
        <v>50</v>
      </c>
      <c r="F3857" t="s">
        <v>63</v>
      </c>
      <c r="G3857" t="s">
        <v>82</v>
      </c>
      <c r="H3857" t="s">
        <v>157</v>
      </c>
      <c r="I3857" t="s">
        <v>158</v>
      </c>
      <c r="K3857" t="s">
        <v>144</v>
      </c>
      <c r="L3857" t="s">
        <v>145</v>
      </c>
      <c r="M3857" t="s">
        <v>146</v>
      </c>
      <c r="N3857" t="s">
        <v>86</v>
      </c>
      <c r="O3857" t="s">
        <v>13924</v>
      </c>
      <c r="X3857" t="s">
        <v>88</v>
      </c>
      <c r="AA3857" s="1"/>
      <c r="AC3857">
        <v>2010</v>
      </c>
      <c r="AD3857">
        <v>12</v>
      </c>
      <c r="AE3857">
        <v>26</v>
      </c>
      <c r="AF3857" s="2">
        <f>DATE(emdat_data[[#This Row],[Start Year]],emdat_data[[#This Row],[Start Month]],emdat_data[[#This Row],[Start Day]])</f>
        <v>40538</v>
      </c>
      <c r="AG3857">
        <v>2010</v>
      </c>
      <c r="AH3857">
        <v>12</v>
      </c>
      <c r="AI3857">
        <v>28</v>
      </c>
      <c r="AJ3857" s="2">
        <f>DATE(emdat_data[[#This Row],[End Year]],emdat_data[[#This Row],[End Month]],emdat_data[[#This Row],[End Day]])</f>
        <v>40540</v>
      </c>
      <c r="AV3857">
        <v>74.509444078196097</v>
      </c>
      <c r="AW3857" t="s">
        <v>13925</v>
      </c>
      <c r="AY3857" t="s">
        <v>13926</v>
      </c>
    </row>
    <row r="3858" spans="1:51" hidden="1" x14ac:dyDescent="0.25">
      <c r="A3858" t="s">
        <v>15586</v>
      </c>
      <c r="B3858">
        <v>2010</v>
      </c>
      <c r="C3858">
        <v>655</v>
      </c>
      <c r="E3858" t="s">
        <v>50</v>
      </c>
      <c r="F3858" t="s">
        <v>63</v>
      </c>
      <c r="G3858" t="s">
        <v>82</v>
      </c>
      <c r="H3858" t="s">
        <v>157</v>
      </c>
      <c r="I3858" t="s">
        <v>158</v>
      </c>
      <c r="K3858" t="s">
        <v>357</v>
      </c>
      <c r="L3858" t="s">
        <v>358</v>
      </c>
      <c r="M3858" t="s">
        <v>146</v>
      </c>
      <c r="N3858" t="s">
        <v>86</v>
      </c>
      <c r="O3858" t="s">
        <v>15587</v>
      </c>
      <c r="U3858" t="s">
        <v>127</v>
      </c>
      <c r="X3858" t="s">
        <v>88</v>
      </c>
      <c r="AA3858" s="1"/>
      <c r="AC3858">
        <v>2010</v>
      </c>
      <c r="AD3858">
        <v>12</v>
      </c>
      <c r="AE3858">
        <v>26</v>
      </c>
      <c r="AF3858" s="2">
        <f>DATE(emdat_data[[#This Row],[Start Year]],emdat_data[[#This Row],[Start Month]],emdat_data[[#This Row],[Start Day]])</f>
        <v>40538</v>
      </c>
      <c r="AG3858">
        <v>2010</v>
      </c>
      <c r="AH3858">
        <v>12</v>
      </c>
      <c r="AI3858">
        <v>26</v>
      </c>
      <c r="AJ3858" s="2">
        <f>DATE(emdat_data[[#This Row],[End Year]],emdat_data[[#This Row],[End Month]],emdat_data[[#This Row],[End Day]])</f>
        <v>40538</v>
      </c>
      <c r="AV3858">
        <v>74.509444078196097</v>
      </c>
      <c r="AW3858" t="s">
        <v>15588</v>
      </c>
      <c r="AX3858" t="s">
        <v>15589</v>
      </c>
      <c r="AY3858" t="s">
        <v>15590</v>
      </c>
    </row>
    <row r="3859" spans="1:51" x14ac:dyDescent="0.25">
      <c r="A3859" t="s">
        <v>15244</v>
      </c>
      <c r="B3859">
        <v>2010</v>
      </c>
      <c r="C3859">
        <v>700</v>
      </c>
      <c r="D3859" t="s">
        <v>15245</v>
      </c>
      <c r="E3859" t="s">
        <v>50</v>
      </c>
      <c r="F3859" t="s">
        <v>119</v>
      </c>
      <c r="G3859" t="s">
        <v>120</v>
      </c>
      <c r="H3859" t="s">
        <v>301</v>
      </c>
      <c r="J3859" t="s">
        <v>11013</v>
      </c>
      <c r="K3859" t="s">
        <v>258</v>
      </c>
      <c r="L3859" t="s">
        <v>259</v>
      </c>
      <c r="M3859" t="s">
        <v>260</v>
      </c>
      <c r="N3859" t="s">
        <v>76</v>
      </c>
      <c r="O3859" t="s">
        <v>15246</v>
      </c>
      <c r="T3859" t="s">
        <v>128</v>
      </c>
      <c r="U3859" t="s">
        <v>128</v>
      </c>
      <c r="X3859" t="s">
        <v>129</v>
      </c>
      <c r="AA3859" s="1"/>
      <c r="AC3859">
        <v>2010</v>
      </c>
      <c r="AD3859">
        <v>12</v>
      </c>
      <c r="AE3859">
        <v>27</v>
      </c>
      <c r="AF3859" s="2">
        <f>DATE(emdat_data[[#This Row],[Start Year]],emdat_data[[#This Row],[Start Month]],emdat_data[[#This Row],[Start Day]])</f>
        <v>40539</v>
      </c>
      <c r="AG3859">
        <v>2011</v>
      </c>
      <c r="AH3859">
        <v>4</v>
      </c>
      <c r="AI3859">
        <v>14</v>
      </c>
      <c r="AJ3859" s="2">
        <f>DATE(emdat_data[[#This Row],[End Year]],emdat_data[[#This Row],[End Month]],emdat_data[[#This Row],[End Day]])</f>
        <v>40647</v>
      </c>
      <c r="AK3859">
        <v>11</v>
      </c>
      <c r="AM3859">
        <v>1046</v>
      </c>
      <c r="AO3859">
        <v>1046</v>
      </c>
      <c r="AV3859">
        <v>74.509444078196097</v>
      </c>
    </row>
    <row r="3860" spans="1:51" hidden="1" x14ac:dyDescent="0.25">
      <c r="A3860" t="s">
        <v>13752</v>
      </c>
      <c r="B3860">
        <v>2010</v>
      </c>
      <c r="C3860">
        <v>660</v>
      </c>
      <c r="E3860" t="s">
        <v>50</v>
      </c>
      <c r="F3860" t="s">
        <v>71</v>
      </c>
      <c r="G3860" t="s">
        <v>72</v>
      </c>
      <c r="H3860" t="s">
        <v>102</v>
      </c>
      <c r="K3860" t="s">
        <v>1906</v>
      </c>
      <c r="L3860" t="s">
        <v>1907</v>
      </c>
      <c r="M3860" t="s">
        <v>995</v>
      </c>
      <c r="N3860" t="s">
        <v>76</v>
      </c>
      <c r="O3860" t="s">
        <v>13753</v>
      </c>
      <c r="P3860" t="s">
        <v>642</v>
      </c>
      <c r="Q3860" t="s">
        <v>360</v>
      </c>
      <c r="X3860" t="s">
        <v>78</v>
      </c>
      <c r="AA3860" s="1"/>
      <c r="AC3860">
        <v>2010</v>
      </c>
      <c r="AD3860">
        <v>12</v>
      </c>
      <c r="AE3860">
        <v>30</v>
      </c>
      <c r="AF3860" s="2">
        <f>DATE(emdat_data[[#This Row],[Start Year]],emdat_data[[#This Row],[Start Month]],emdat_data[[#This Row],[Start Day]])</f>
        <v>40542</v>
      </c>
      <c r="AG3860">
        <v>2010</v>
      </c>
      <c r="AH3860">
        <v>12</v>
      </c>
      <c r="AI3860">
        <v>30</v>
      </c>
      <c r="AJ3860" s="2">
        <f>DATE(emdat_data[[#This Row],[End Year]],emdat_data[[#This Row],[End Month]],emdat_data[[#This Row],[End Day]])</f>
        <v>40542</v>
      </c>
      <c r="AK3860">
        <v>15</v>
      </c>
      <c r="AV3860">
        <v>74.509444078196097</v>
      </c>
      <c r="AW3860" t="s">
        <v>13754</v>
      </c>
      <c r="AY3860" t="s">
        <v>13755</v>
      </c>
    </row>
    <row r="3861" spans="1:51" hidden="1" x14ac:dyDescent="0.25">
      <c r="A3861" t="s">
        <v>15574</v>
      </c>
      <c r="B3861">
        <v>2010</v>
      </c>
      <c r="C3861">
        <v>663</v>
      </c>
      <c r="E3861" t="s">
        <v>50</v>
      </c>
      <c r="F3861" t="s">
        <v>63</v>
      </c>
      <c r="G3861" t="s">
        <v>82</v>
      </c>
      <c r="H3861" t="s">
        <v>157</v>
      </c>
      <c r="I3861" t="s">
        <v>418</v>
      </c>
      <c r="K3861" t="s">
        <v>357</v>
      </c>
      <c r="L3861" t="s">
        <v>358</v>
      </c>
      <c r="M3861" t="s">
        <v>146</v>
      </c>
      <c r="N3861" t="s">
        <v>86</v>
      </c>
      <c r="O3861" t="s">
        <v>15575</v>
      </c>
      <c r="X3861" t="s">
        <v>88</v>
      </c>
      <c r="AA3861" s="1"/>
      <c r="AC3861">
        <v>2010</v>
      </c>
      <c r="AD3861">
        <v>12</v>
      </c>
      <c r="AE3861">
        <v>31</v>
      </c>
      <c r="AF3861" s="2">
        <f>DATE(emdat_data[[#This Row],[Start Year]],emdat_data[[#This Row],[Start Month]],emdat_data[[#This Row],[Start Day]])</f>
        <v>40543</v>
      </c>
      <c r="AG3861">
        <v>2011</v>
      </c>
      <c r="AH3861">
        <v>1</v>
      </c>
      <c r="AI3861">
        <v>1</v>
      </c>
      <c r="AJ3861" s="2">
        <f>DATE(emdat_data[[#This Row],[End Year]],emdat_data[[#This Row],[End Month]],emdat_data[[#This Row],[End Day]])</f>
        <v>40544</v>
      </c>
      <c r="AK3861">
        <v>8</v>
      </c>
      <c r="AL3861">
        <v>13</v>
      </c>
      <c r="AO3861">
        <v>13</v>
      </c>
      <c r="AV3861">
        <v>74.509444078196097</v>
      </c>
      <c r="AW3861" t="s">
        <v>15576</v>
      </c>
      <c r="AY3861" t="s">
        <v>15577</v>
      </c>
    </row>
    <row r="3862" spans="1:51" x14ac:dyDescent="0.25">
      <c r="A3862" t="s">
        <v>13914</v>
      </c>
      <c r="B3862">
        <v>2010</v>
      </c>
      <c r="C3862">
        <v>680</v>
      </c>
      <c r="E3862" t="s">
        <v>50</v>
      </c>
      <c r="F3862" t="s">
        <v>119</v>
      </c>
      <c r="G3862" t="s">
        <v>120</v>
      </c>
      <c r="H3862" t="s">
        <v>301</v>
      </c>
      <c r="J3862" t="s">
        <v>843</v>
      </c>
      <c r="K3862" t="s">
        <v>335</v>
      </c>
      <c r="L3862" t="s">
        <v>336</v>
      </c>
      <c r="M3862" t="s">
        <v>85</v>
      </c>
      <c r="N3862" t="s">
        <v>86</v>
      </c>
      <c r="T3862" t="s">
        <v>128</v>
      </c>
      <c r="U3862" t="s">
        <v>128</v>
      </c>
      <c r="X3862" t="s">
        <v>129</v>
      </c>
      <c r="AA3862" s="1"/>
      <c r="AC3862">
        <v>2011</v>
      </c>
      <c r="AD3862">
        <v>1</v>
      </c>
      <c r="AF3862" s="2">
        <f>DATE(emdat_data[[#This Row],[Start Year]],emdat_data[[#This Row],[Start Month]],emdat_data[[#This Row],[Start Day]])</f>
        <v>40543</v>
      </c>
      <c r="AG3862">
        <v>2011</v>
      </c>
      <c r="AJ3862" s="2">
        <f>DATE(emdat_data[[#This Row],[End Year]],emdat_data[[#This Row],[End Month]],emdat_data[[#This Row],[End Day]])</f>
        <v>40512</v>
      </c>
      <c r="AM3862">
        <v>942153</v>
      </c>
      <c r="AO3862">
        <v>942153</v>
      </c>
      <c r="AV3862">
        <v>74.509444078196097</v>
      </c>
    </row>
    <row r="3863" spans="1:51" hidden="1" x14ac:dyDescent="0.25">
      <c r="A3863" t="s">
        <v>14093</v>
      </c>
      <c r="B3863">
        <v>2010</v>
      </c>
      <c r="C3863">
        <v>9082</v>
      </c>
      <c r="D3863" t="s">
        <v>13832</v>
      </c>
      <c r="E3863" t="s">
        <v>50</v>
      </c>
      <c r="F3863" t="s">
        <v>350</v>
      </c>
      <c r="G3863" t="s">
        <v>351</v>
      </c>
      <c r="H3863" t="s">
        <v>351</v>
      </c>
      <c r="K3863" t="s">
        <v>1240</v>
      </c>
      <c r="L3863" t="s">
        <v>1241</v>
      </c>
      <c r="M3863" t="s">
        <v>260</v>
      </c>
      <c r="N3863" t="s">
        <v>76</v>
      </c>
      <c r="O3863" t="s">
        <v>14094</v>
      </c>
      <c r="P3863" t="s">
        <v>13283</v>
      </c>
      <c r="S3863" t="s">
        <v>127</v>
      </c>
      <c r="X3863" t="s">
        <v>78</v>
      </c>
      <c r="AA3863" s="1"/>
      <c r="AC3863">
        <v>2011</v>
      </c>
      <c r="AD3863">
        <v>1</v>
      </c>
      <c r="AF3863" s="2">
        <f>DATE(emdat_data[[#This Row],[Start Year]],emdat_data[[#This Row],[Start Month]],emdat_data[[#This Row],[Start Day]])</f>
        <v>40543</v>
      </c>
      <c r="AG3863">
        <v>2012</v>
      </c>
      <c r="AH3863">
        <v>1</v>
      </c>
      <c r="AJ3863" s="2">
        <f>DATE(emdat_data[[#This Row],[End Year]],emdat_data[[#This Row],[End Month]],emdat_data[[#This Row],[End Day]])</f>
        <v>40908</v>
      </c>
      <c r="AM3863">
        <v>4805679</v>
      </c>
      <c r="AO3863">
        <v>4805679</v>
      </c>
      <c r="AV3863">
        <v>74.509444078196097</v>
      </c>
      <c r="AW3863" t="s">
        <v>4615</v>
      </c>
      <c r="AY3863" t="s">
        <v>4616</v>
      </c>
    </row>
    <row r="3864" spans="1:51" hidden="1" x14ac:dyDescent="0.25">
      <c r="A3864" t="s">
        <v>15205</v>
      </c>
      <c r="B3864">
        <v>2010</v>
      </c>
      <c r="C3864">
        <v>9082</v>
      </c>
      <c r="D3864" t="s">
        <v>13832</v>
      </c>
      <c r="E3864" t="s">
        <v>50</v>
      </c>
      <c r="F3864" t="s">
        <v>350</v>
      </c>
      <c r="G3864" t="s">
        <v>351</v>
      </c>
      <c r="H3864" t="s">
        <v>351</v>
      </c>
      <c r="K3864" t="s">
        <v>258</v>
      </c>
      <c r="L3864" t="s">
        <v>259</v>
      </c>
      <c r="M3864" t="s">
        <v>260</v>
      </c>
      <c r="N3864" t="s">
        <v>76</v>
      </c>
      <c r="O3864" t="s">
        <v>15206</v>
      </c>
      <c r="P3864" t="s">
        <v>13283</v>
      </c>
      <c r="Q3864" t="s">
        <v>353</v>
      </c>
      <c r="S3864" t="s">
        <v>127</v>
      </c>
      <c r="X3864" t="s">
        <v>78</v>
      </c>
      <c r="AA3864" s="1"/>
      <c r="AC3864">
        <v>2011</v>
      </c>
      <c r="AD3864">
        <v>1</v>
      </c>
      <c r="AF3864" s="2">
        <f>DATE(emdat_data[[#This Row],[Start Year]],emdat_data[[#This Row],[Start Month]],emdat_data[[#This Row],[Start Day]])</f>
        <v>40543</v>
      </c>
      <c r="AG3864">
        <v>2011</v>
      </c>
      <c r="AH3864">
        <v>1</v>
      </c>
      <c r="AJ3864" s="2">
        <f>DATE(emdat_data[[#This Row],[End Year]],emdat_data[[#This Row],[End Month]],emdat_data[[#This Row],[End Day]])</f>
        <v>40543</v>
      </c>
      <c r="AM3864">
        <v>4300000</v>
      </c>
      <c r="AO3864">
        <v>4300000</v>
      </c>
      <c r="AV3864">
        <v>74.509444078196097</v>
      </c>
      <c r="AX3864" t="s">
        <v>15207</v>
      </c>
      <c r="AY3864" t="s">
        <v>15208</v>
      </c>
    </row>
    <row r="3865" spans="1:51" x14ac:dyDescent="0.25">
      <c r="A3865" t="s">
        <v>15608</v>
      </c>
      <c r="B3865">
        <v>2010</v>
      </c>
      <c r="C3865">
        <v>557</v>
      </c>
      <c r="D3865" t="s">
        <v>14054</v>
      </c>
      <c r="E3865" t="s">
        <v>50</v>
      </c>
      <c r="F3865" t="s">
        <v>119</v>
      </c>
      <c r="G3865" t="s">
        <v>120</v>
      </c>
      <c r="H3865" t="s">
        <v>121</v>
      </c>
      <c r="J3865" t="s">
        <v>294</v>
      </c>
      <c r="K3865" t="s">
        <v>3768</v>
      </c>
      <c r="L3865" t="s">
        <v>3769</v>
      </c>
      <c r="M3865" t="s">
        <v>85</v>
      </c>
      <c r="N3865" t="s">
        <v>86</v>
      </c>
      <c r="T3865" t="s">
        <v>128</v>
      </c>
      <c r="U3865" t="s">
        <v>128</v>
      </c>
      <c r="X3865" t="s">
        <v>129</v>
      </c>
      <c r="AA3865" s="1"/>
      <c r="AC3865">
        <v>2011</v>
      </c>
      <c r="AD3865">
        <v>1</v>
      </c>
      <c r="AF3865" s="2">
        <f>DATE(emdat_data[[#This Row],[Start Year]],emdat_data[[#This Row],[Start Month]],emdat_data[[#This Row],[Start Day]])</f>
        <v>40543</v>
      </c>
      <c r="AG3865">
        <v>2011</v>
      </c>
      <c r="AH3865">
        <v>1</v>
      </c>
      <c r="AJ3865" s="2">
        <f>DATE(emdat_data[[#This Row],[End Year]],emdat_data[[#This Row],[End Month]],emdat_data[[#This Row],[End Day]])</f>
        <v>40543</v>
      </c>
      <c r="AM3865">
        <v>118</v>
      </c>
      <c r="AO3865">
        <v>118</v>
      </c>
      <c r="AV3865">
        <v>74.509444078196097</v>
      </c>
    </row>
    <row r="3866" spans="1:51" x14ac:dyDescent="0.25">
      <c r="A3866" t="s">
        <v>14450</v>
      </c>
      <c r="B3866">
        <v>2011</v>
      </c>
      <c r="C3866">
        <v>299</v>
      </c>
      <c r="D3866" t="s">
        <v>14451</v>
      </c>
      <c r="E3866" t="s">
        <v>50</v>
      </c>
      <c r="F3866" t="s">
        <v>119</v>
      </c>
      <c r="G3866" t="s">
        <v>120</v>
      </c>
      <c r="H3866" t="s">
        <v>121</v>
      </c>
      <c r="J3866" t="s">
        <v>294</v>
      </c>
      <c r="K3866" t="s">
        <v>183</v>
      </c>
      <c r="L3866" t="s">
        <v>184</v>
      </c>
      <c r="M3866" t="s">
        <v>75</v>
      </c>
      <c r="N3866" t="s">
        <v>76</v>
      </c>
      <c r="T3866" t="s">
        <v>128</v>
      </c>
      <c r="U3866" t="s">
        <v>128</v>
      </c>
      <c r="X3866" t="s">
        <v>129</v>
      </c>
      <c r="AA3866" s="1"/>
      <c r="AC3866">
        <v>2011</v>
      </c>
      <c r="AD3866">
        <v>1</v>
      </c>
      <c r="AF3866" s="2">
        <f>DATE(emdat_data[[#This Row],[Start Year]],emdat_data[[#This Row],[Start Month]],emdat_data[[#This Row],[Start Day]])</f>
        <v>40543</v>
      </c>
      <c r="AG3866">
        <v>2011</v>
      </c>
      <c r="AH3866">
        <v>10</v>
      </c>
      <c r="AI3866">
        <v>14</v>
      </c>
      <c r="AJ3866" s="2">
        <f>DATE(emdat_data[[#This Row],[End Year]],emdat_data[[#This Row],[End Month]],emdat_data[[#This Row],[End Day]])</f>
        <v>40830</v>
      </c>
      <c r="AK3866">
        <v>639</v>
      </c>
      <c r="AM3866">
        <v>16706</v>
      </c>
      <c r="AO3866">
        <v>16706</v>
      </c>
      <c r="AV3866">
        <v>76.861595377819796</v>
      </c>
    </row>
    <row r="3867" spans="1:51" hidden="1" x14ac:dyDescent="0.25">
      <c r="A3867" t="s">
        <v>15699</v>
      </c>
      <c r="B3867">
        <v>2011</v>
      </c>
      <c r="C3867">
        <v>64</v>
      </c>
      <c r="E3867" t="s">
        <v>50</v>
      </c>
      <c r="F3867" t="s">
        <v>71</v>
      </c>
      <c r="G3867" t="s">
        <v>72</v>
      </c>
      <c r="H3867" t="s">
        <v>102</v>
      </c>
      <c r="K3867" t="s">
        <v>2573</v>
      </c>
      <c r="L3867" t="s">
        <v>2574</v>
      </c>
      <c r="M3867" t="s">
        <v>85</v>
      </c>
      <c r="N3867" t="s">
        <v>86</v>
      </c>
      <c r="O3867" t="s">
        <v>15700</v>
      </c>
      <c r="P3867" t="s">
        <v>642</v>
      </c>
      <c r="Q3867" t="s">
        <v>176</v>
      </c>
      <c r="X3867" t="s">
        <v>78</v>
      </c>
      <c r="AA3867" s="1"/>
      <c r="AC3867">
        <v>2011</v>
      </c>
      <c r="AD3867">
        <v>1</v>
      </c>
      <c r="AF3867" s="2">
        <f>DATE(emdat_data[[#This Row],[Start Year]],emdat_data[[#This Row],[Start Month]],emdat_data[[#This Row],[Start Day]])</f>
        <v>40543</v>
      </c>
      <c r="AG3867">
        <v>2011</v>
      </c>
      <c r="AH3867">
        <v>2</v>
      </c>
      <c r="AJ3867" s="2">
        <f>DATE(emdat_data[[#This Row],[End Year]],emdat_data[[#This Row],[End Month]],emdat_data[[#This Row],[End Day]])</f>
        <v>40574</v>
      </c>
      <c r="AK3867">
        <v>6</v>
      </c>
      <c r="AM3867">
        <v>10000</v>
      </c>
      <c r="AO3867">
        <v>10000</v>
      </c>
      <c r="AV3867">
        <v>76.861595377819796</v>
      </c>
      <c r="AW3867" t="s">
        <v>15701</v>
      </c>
      <c r="AY3867" t="s">
        <v>15702</v>
      </c>
    </row>
    <row r="3868" spans="1:51" hidden="1" x14ac:dyDescent="0.25">
      <c r="A3868" t="s">
        <v>15803</v>
      </c>
      <c r="B3868">
        <v>2011</v>
      </c>
      <c r="C3868">
        <v>72</v>
      </c>
      <c r="D3868" t="s">
        <v>15804</v>
      </c>
      <c r="E3868" t="s">
        <v>50</v>
      </c>
      <c r="F3868" t="s">
        <v>71</v>
      </c>
      <c r="G3868" t="s">
        <v>72</v>
      </c>
      <c r="H3868" t="s">
        <v>102</v>
      </c>
      <c r="K3868" t="s">
        <v>280</v>
      </c>
      <c r="L3868" t="s">
        <v>281</v>
      </c>
      <c r="M3868" t="s">
        <v>260</v>
      </c>
      <c r="N3868" t="s">
        <v>76</v>
      </c>
      <c r="O3868" t="s">
        <v>15805</v>
      </c>
      <c r="P3868" t="s">
        <v>642</v>
      </c>
      <c r="X3868" t="s">
        <v>78</v>
      </c>
      <c r="AA3868" s="1"/>
      <c r="AC3868">
        <v>2011</v>
      </c>
      <c r="AD3868">
        <v>1</v>
      </c>
      <c r="AF3868" s="2">
        <f>DATE(emdat_data[[#This Row],[Start Year]],emdat_data[[#This Row],[Start Month]],emdat_data[[#This Row],[Start Day]])</f>
        <v>40543</v>
      </c>
      <c r="AG3868">
        <v>2011</v>
      </c>
      <c r="AH3868">
        <v>2</v>
      </c>
      <c r="AJ3868" s="2">
        <f>DATE(emdat_data[[#This Row],[End Year]],emdat_data[[#This Row],[End Month]],emdat_data[[#This Row],[End Day]])</f>
        <v>40574</v>
      </c>
      <c r="AK3868">
        <v>11</v>
      </c>
      <c r="AM3868">
        <v>30000</v>
      </c>
      <c r="AO3868">
        <v>30000</v>
      </c>
      <c r="AV3868">
        <v>76.861595377819796</v>
      </c>
      <c r="AW3868" t="s">
        <v>8473</v>
      </c>
      <c r="AY3868" t="s">
        <v>8474</v>
      </c>
    </row>
    <row r="3869" spans="1:51" x14ac:dyDescent="0.25">
      <c r="A3869" t="s">
        <v>15815</v>
      </c>
      <c r="B3869">
        <v>2011</v>
      </c>
      <c r="C3869">
        <v>182</v>
      </c>
      <c r="E3869" t="s">
        <v>50</v>
      </c>
      <c r="F3869" t="s">
        <v>119</v>
      </c>
      <c r="G3869" t="s">
        <v>120</v>
      </c>
      <c r="H3869" t="s">
        <v>121</v>
      </c>
      <c r="J3869" t="s">
        <v>294</v>
      </c>
      <c r="K3869" t="s">
        <v>280</v>
      </c>
      <c r="L3869" t="s">
        <v>281</v>
      </c>
      <c r="M3869" t="s">
        <v>260</v>
      </c>
      <c r="N3869" t="s">
        <v>76</v>
      </c>
      <c r="O3869" t="s">
        <v>15816</v>
      </c>
      <c r="T3869" t="s">
        <v>128</v>
      </c>
      <c r="U3869" t="s">
        <v>128</v>
      </c>
      <c r="X3869" t="s">
        <v>129</v>
      </c>
      <c r="AA3869" s="1"/>
      <c r="AC3869">
        <v>2011</v>
      </c>
      <c r="AD3869">
        <v>1</v>
      </c>
      <c r="AF3869" s="2">
        <f>DATE(emdat_data[[#This Row],[Start Year]],emdat_data[[#This Row],[Start Month]],emdat_data[[#This Row],[Start Day]])</f>
        <v>40543</v>
      </c>
      <c r="AG3869">
        <v>2011</v>
      </c>
      <c r="AH3869">
        <v>1</v>
      </c>
      <c r="AJ3869" s="2">
        <f>DATE(emdat_data[[#This Row],[End Year]],emdat_data[[#This Row],[End Month]],emdat_data[[#This Row],[End Day]])</f>
        <v>40543</v>
      </c>
      <c r="AK3869">
        <v>13</v>
      </c>
      <c r="AM3869">
        <v>325</v>
      </c>
      <c r="AO3869">
        <v>325</v>
      </c>
      <c r="AV3869">
        <v>76.861595377819796</v>
      </c>
    </row>
    <row r="3870" spans="1:51" hidden="1" x14ac:dyDescent="0.25">
      <c r="A3870" t="s">
        <v>16133</v>
      </c>
      <c r="B3870">
        <v>2011</v>
      </c>
      <c r="C3870">
        <v>9312</v>
      </c>
      <c r="E3870" t="s">
        <v>50</v>
      </c>
      <c r="F3870" t="s">
        <v>350</v>
      </c>
      <c r="G3870" t="s">
        <v>351</v>
      </c>
      <c r="H3870" t="s">
        <v>351</v>
      </c>
      <c r="K3870" t="s">
        <v>54</v>
      </c>
      <c r="L3870" t="s">
        <v>55</v>
      </c>
      <c r="M3870" t="s">
        <v>56</v>
      </c>
      <c r="N3870" t="s">
        <v>57</v>
      </c>
      <c r="O3870" t="s">
        <v>16134</v>
      </c>
      <c r="P3870" t="s">
        <v>16135</v>
      </c>
      <c r="Q3870" t="s">
        <v>1023</v>
      </c>
      <c r="X3870" t="s">
        <v>78</v>
      </c>
      <c r="AA3870" s="1"/>
      <c r="AC3870">
        <v>2011</v>
      </c>
      <c r="AD3870">
        <v>1</v>
      </c>
      <c r="AF3870" s="2">
        <f>DATE(emdat_data[[#This Row],[Start Year]],emdat_data[[#This Row],[Start Month]],emdat_data[[#This Row],[Start Day]])</f>
        <v>40543</v>
      </c>
      <c r="AG3870">
        <v>2011</v>
      </c>
      <c r="AH3870">
        <v>8</v>
      </c>
      <c r="AJ3870" s="2">
        <f>DATE(emdat_data[[#This Row],[End Year]],emdat_data[[#This Row],[End Month]],emdat_data[[#This Row],[End Day]])</f>
        <v>40755</v>
      </c>
      <c r="AM3870">
        <v>1750000</v>
      </c>
      <c r="AO3870">
        <v>1750000</v>
      </c>
      <c r="AT3870">
        <v>142000</v>
      </c>
      <c r="AU3870">
        <v>184748</v>
      </c>
      <c r="AV3870">
        <v>76.861595377819796</v>
      </c>
      <c r="AW3870" t="s">
        <v>16136</v>
      </c>
      <c r="AY3870" t="s">
        <v>16137</v>
      </c>
    </row>
    <row r="3871" spans="1:51" x14ac:dyDescent="0.25">
      <c r="A3871" t="s">
        <v>16169</v>
      </c>
      <c r="B3871">
        <v>2011</v>
      </c>
      <c r="C3871">
        <v>89</v>
      </c>
      <c r="E3871" t="s">
        <v>50</v>
      </c>
      <c r="F3871" t="s">
        <v>119</v>
      </c>
      <c r="G3871" t="s">
        <v>120</v>
      </c>
      <c r="H3871" t="s">
        <v>301</v>
      </c>
      <c r="J3871" t="s">
        <v>11013</v>
      </c>
      <c r="K3871" t="s">
        <v>3130</v>
      </c>
      <c r="L3871" t="s">
        <v>3131</v>
      </c>
      <c r="M3871" t="s">
        <v>75</v>
      </c>
      <c r="N3871" t="s">
        <v>76</v>
      </c>
      <c r="O3871" t="s">
        <v>3156</v>
      </c>
      <c r="T3871" t="s">
        <v>128</v>
      </c>
      <c r="U3871" t="s">
        <v>128</v>
      </c>
      <c r="X3871" t="s">
        <v>129</v>
      </c>
      <c r="AA3871" s="1"/>
      <c r="AC3871">
        <v>2011</v>
      </c>
      <c r="AD3871">
        <v>1</v>
      </c>
      <c r="AF3871" s="2">
        <f>DATE(emdat_data[[#This Row],[Start Year]],emdat_data[[#This Row],[Start Month]],emdat_data[[#This Row],[Start Day]])</f>
        <v>40543</v>
      </c>
      <c r="AG3871">
        <v>2011</v>
      </c>
      <c r="AH3871">
        <v>3</v>
      </c>
      <c r="AJ3871" s="2">
        <f>DATE(emdat_data[[#This Row],[End Year]],emdat_data[[#This Row],[End Month]],emdat_data[[#This Row],[End Day]])</f>
        <v>40602</v>
      </c>
      <c r="AK3871">
        <v>33</v>
      </c>
      <c r="AM3871">
        <v>6524</v>
      </c>
      <c r="AO3871">
        <v>6524</v>
      </c>
      <c r="AV3871">
        <v>76.861595377819796</v>
      </c>
    </row>
    <row r="3872" spans="1:51" x14ac:dyDescent="0.25">
      <c r="A3872" t="s">
        <v>17655</v>
      </c>
      <c r="B3872">
        <v>2011</v>
      </c>
      <c r="C3872">
        <v>497</v>
      </c>
      <c r="E3872" t="s">
        <v>50</v>
      </c>
      <c r="F3872" t="s">
        <v>119</v>
      </c>
      <c r="G3872" t="s">
        <v>120</v>
      </c>
      <c r="H3872" t="s">
        <v>301</v>
      </c>
      <c r="J3872" t="s">
        <v>843</v>
      </c>
      <c r="K3872" t="s">
        <v>274</v>
      </c>
      <c r="L3872" t="s">
        <v>275</v>
      </c>
      <c r="M3872" t="s">
        <v>56</v>
      </c>
      <c r="N3872" t="s">
        <v>57</v>
      </c>
      <c r="O3872" t="s">
        <v>16419</v>
      </c>
      <c r="T3872" t="s">
        <v>128</v>
      </c>
      <c r="U3872" t="s">
        <v>128</v>
      </c>
      <c r="X3872" t="s">
        <v>129</v>
      </c>
      <c r="AA3872" s="1"/>
      <c r="AC3872">
        <v>2011</v>
      </c>
      <c r="AD3872">
        <v>1</v>
      </c>
      <c r="AF3872" s="2">
        <f>DATE(emdat_data[[#This Row],[Start Year]],emdat_data[[#This Row],[Start Month]],emdat_data[[#This Row],[Start Day]])</f>
        <v>40543</v>
      </c>
      <c r="AG3872">
        <v>2011</v>
      </c>
      <c r="AH3872">
        <v>12</v>
      </c>
      <c r="AI3872">
        <v>2</v>
      </c>
      <c r="AJ3872" s="2">
        <f>DATE(emdat_data[[#This Row],[End Year]],emdat_data[[#This Row],[End Month]],emdat_data[[#This Row],[End Day]])</f>
        <v>40879</v>
      </c>
      <c r="AK3872">
        <v>167</v>
      </c>
      <c r="AM3872">
        <v>26343</v>
      </c>
      <c r="AO3872">
        <v>26343</v>
      </c>
      <c r="AV3872">
        <v>76.861595377819796</v>
      </c>
    </row>
    <row r="3873" spans="1:51" hidden="1" x14ac:dyDescent="0.25">
      <c r="A3873" t="s">
        <v>18906</v>
      </c>
      <c r="B3873">
        <v>2011</v>
      </c>
      <c r="C3873">
        <v>9363</v>
      </c>
      <c r="E3873" t="s">
        <v>50</v>
      </c>
      <c r="F3873" t="s">
        <v>350</v>
      </c>
      <c r="G3873" t="s">
        <v>351</v>
      </c>
      <c r="H3873" t="s">
        <v>351</v>
      </c>
      <c r="K3873" t="s">
        <v>357</v>
      </c>
      <c r="L3873" t="s">
        <v>358</v>
      </c>
      <c r="M3873" t="s">
        <v>146</v>
      </c>
      <c r="N3873" t="s">
        <v>86</v>
      </c>
      <c r="O3873" t="s">
        <v>18907</v>
      </c>
      <c r="X3873" t="s">
        <v>78</v>
      </c>
      <c r="AA3873" s="1"/>
      <c r="AC3873">
        <v>2011</v>
      </c>
      <c r="AD3873">
        <v>1</v>
      </c>
      <c r="AF3873" s="2">
        <f>DATE(emdat_data[[#This Row],[Start Year]],emdat_data[[#This Row],[Start Month]],emdat_data[[#This Row],[Start Day]])</f>
        <v>40543</v>
      </c>
      <c r="AG3873">
        <v>2011</v>
      </c>
      <c r="AH3873">
        <v>11</v>
      </c>
      <c r="AJ3873" s="2">
        <f>DATE(emdat_data[[#This Row],[End Year]],emdat_data[[#This Row],[End Month]],emdat_data[[#This Row],[End Day]])</f>
        <v>40847</v>
      </c>
      <c r="AR3873">
        <v>1000000</v>
      </c>
      <c r="AS3873">
        <v>1301040</v>
      </c>
      <c r="AT3873">
        <v>8000000</v>
      </c>
      <c r="AU3873">
        <v>10408319</v>
      </c>
      <c r="AV3873">
        <v>76.861595377819796</v>
      </c>
      <c r="AW3873" t="s">
        <v>18908</v>
      </c>
      <c r="AY3873" t="s">
        <v>18909</v>
      </c>
    </row>
    <row r="3874" spans="1:51" hidden="1" x14ac:dyDescent="0.25">
      <c r="A3874" t="s">
        <v>14446</v>
      </c>
      <c r="B3874">
        <v>2011</v>
      </c>
      <c r="C3874">
        <v>2</v>
      </c>
      <c r="E3874" t="s">
        <v>50</v>
      </c>
      <c r="F3874" t="s">
        <v>63</v>
      </c>
      <c r="G3874" t="s">
        <v>64</v>
      </c>
      <c r="H3874" t="s">
        <v>65</v>
      </c>
      <c r="K3874" t="s">
        <v>159</v>
      </c>
      <c r="L3874" t="s">
        <v>160</v>
      </c>
      <c r="M3874" t="s">
        <v>161</v>
      </c>
      <c r="N3874" t="s">
        <v>57</v>
      </c>
      <c r="O3874" t="s">
        <v>14447</v>
      </c>
      <c r="X3874" t="s">
        <v>67</v>
      </c>
      <c r="AA3874" s="1"/>
      <c r="AC3874">
        <v>2011</v>
      </c>
      <c r="AD3874">
        <v>1</v>
      </c>
      <c r="AE3874">
        <v>1</v>
      </c>
      <c r="AF3874" s="2">
        <f>DATE(emdat_data[[#This Row],[Start Year]],emdat_data[[#This Row],[Start Month]],emdat_data[[#This Row],[Start Day]])</f>
        <v>40544</v>
      </c>
      <c r="AG3874">
        <v>2011</v>
      </c>
      <c r="AH3874">
        <v>1</v>
      </c>
      <c r="AI3874">
        <v>24</v>
      </c>
      <c r="AJ3874" s="2">
        <f>DATE(emdat_data[[#This Row],[End Year]],emdat_data[[#This Row],[End Month]],emdat_data[[#This Row],[End Day]])</f>
        <v>40567</v>
      </c>
      <c r="AK3874">
        <v>2</v>
      </c>
      <c r="AL3874">
        <v>472</v>
      </c>
      <c r="AM3874">
        <v>3800000</v>
      </c>
      <c r="AN3874">
        <v>233000</v>
      </c>
      <c r="AO3874">
        <v>4033472</v>
      </c>
      <c r="AT3874">
        <v>281000</v>
      </c>
      <c r="AU3874">
        <v>365592</v>
      </c>
      <c r="AV3874">
        <v>76.861595377819796</v>
      </c>
      <c r="AW3874" t="s">
        <v>14448</v>
      </c>
      <c r="AY3874" t="s">
        <v>14449</v>
      </c>
    </row>
    <row r="3875" spans="1:51" hidden="1" x14ac:dyDescent="0.25">
      <c r="A3875" t="s">
        <v>14515</v>
      </c>
      <c r="B3875">
        <v>2011</v>
      </c>
      <c r="C3875">
        <v>7</v>
      </c>
      <c r="E3875" t="s">
        <v>50</v>
      </c>
      <c r="F3875" t="s">
        <v>63</v>
      </c>
      <c r="G3875" t="s">
        <v>64</v>
      </c>
      <c r="H3875" t="s">
        <v>65</v>
      </c>
      <c r="K3875" t="s">
        <v>226</v>
      </c>
      <c r="L3875" t="s">
        <v>227</v>
      </c>
      <c r="M3875" t="s">
        <v>56</v>
      </c>
      <c r="N3875" t="s">
        <v>57</v>
      </c>
      <c r="O3875" t="s">
        <v>14516</v>
      </c>
      <c r="W3875">
        <v>-20</v>
      </c>
      <c r="X3875" t="s">
        <v>67</v>
      </c>
      <c r="AA3875" s="1"/>
      <c r="AC3875">
        <v>2011</v>
      </c>
      <c r="AD3875">
        <v>1</v>
      </c>
      <c r="AE3875">
        <v>1</v>
      </c>
      <c r="AF3875" s="2">
        <f>DATE(emdat_data[[#This Row],[Start Year]],emdat_data[[#This Row],[Start Month]],emdat_data[[#This Row],[Start Day]])</f>
        <v>40544</v>
      </c>
      <c r="AG3875">
        <v>2011</v>
      </c>
      <c r="AH3875">
        <v>1</v>
      </c>
      <c r="AI3875">
        <v>18</v>
      </c>
      <c r="AJ3875" s="2">
        <f>DATE(emdat_data[[#This Row],[End Year]],emdat_data[[#This Row],[End Month]],emdat_data[[#This Row],[End Day]])</f>
        <v>40561</v>
      </c>
      <c r="AK3875">
        <v>80</v>
      </c>
      <c r="AV3875">
        <v>76.861595377819796</v>
      </c>
      <c r="AW3875" t="s">
        <v>14517</v>
      </c>
      <c r="AX3875" t="s">
        <v>14518</v>
      </c>
      <c r="AY3875" t="s">
        <v>14519</v>
      </c>
    </row>
    <row r="3876" spans="1:51" hidden="1" x14ac:dyDescent="0.25">
      <c r="A3876" t="s">
        <v>16161</v>
      </c>
      <c r="B3876">
        <v>2011</v>
      </c>
      <c r="C3876">
        <v>100</v>
      </c>
      <c r="D3876" t="s">
        <v>16162</v>
      </c>
      <c r="E3876" t="s">
        <v>50</v>
      </c>
      <c r="F3876" t="s">
        <v>71</v>
      </c>
      <c r="G3876" t="s">
        <v>72</v>
      </c>
      <c r="H3876" t="s">
        <v>102</v>
      </c>
      <c r="K3876" t="s">
        <v>427</v>
      </c>
      <c r="L3876" t="s">
        <v>428</v>
      </c>
      <c r="M3876" t="s">
        <v>429</v>
      </c>
      <c r="N3876" t="s">
        <v>76</v>
      </c>
      <c r="O3876" t="s">
        <v>16163</v>
      </c>
      <c r="S3876" t="s">
        <v>127</v>
      </c>
      <c r="U3876" t="s">
        <v>127</v>
      </c>
      <c r="V3876">
        <v>3093</v>
      </c>
      <c r="W3876">
        <v>124636</v>
      </c>
      <c r="X3876" t="s">
        <v>78</v>
      </c>
      <c r="Y3876">
        <v>-31055</v>
      </c>
      <c r="Z3876">
        <v>2841</v>
      </c>
      <c r="AA3876" s="1"/>
      <c r="AC3876">
        <v>2011</v>
      </c>
      <c r="AD3876">
        <v>1</v>
      </c>
      <c r="AE3876">
        <v>1</v>
      </c>
      <c r="AF3876" s="2">
        <f>DATE(emdat_data[[#This Row],[Start Year]],emdat_data[[#This Row],[Start Month]],emdat_data[[#This Row],[Start Day]])</f>
        <v>40544</v>
      </c>
      <c r="AG3876">
        <v>2011</v>
      </c>
      <c r="AH3876">
        <v>2</v>
      </c>
      <c r="AI3876">
        <v>4</v>
      </c>
      <c r="AJ3876" s="2">
        <f>DATE(emdat_data[[#This Row],[End Year]],emdat_data[[#This Row],[End Month]],emdat_data[[#This Row],[End Day]])</f>
        <v>40578</v>
      </c>
      <c r="AK3876">
        <v>40</v>
      </c>
      <c r="AL3876">
        <v>321</v>
      </c>
      <c r="AM3876">
        <v>200000</v>
      </c>
      <c r="AO3876">
        <v>200321</v>
      </c>
      <c r="AT3876">
        <v>211000</v>
      </c>
      <c r="AU3876">
        <v>274519</v>
      </c>
      <c r="AV3876">
        <v>76.861595377819796</v>
      </c>
      <c r="AW3876" t="s">
        <v>16164</v>
      </c>
      <c r="AX3876" t="s">
        <v>16165</v>
      </c>
      <c r="AY3876" t="s">
        <v>16166</v>
      </c>
    </row>
    <row r="3877" spans="1:51" x14ac:dyDescent="0.25">
      <c r="A3877" t="s">
        <v>16179</v>
      </c>
      <c r="B3877">
        <v>2011</v>
      </c>
      <c r="C3877">
        <v>289</v>
      </c>
      <c r="D3877" t="s">
        <v>16180</v>
      </c>
      <c r="E3877" t="s">
        <v>50</v>
      </c>
      <c r="F3877" t="s">
        <v>119</v>
      </c>
      <c r="G3877" t="s">
        <v>120</v>
      </c>
      <c r="H3877" t="s">
        <v>121</v>
      </c>
      <c r="J3877" t="s">
        <v>294</v>
      </c>
      <c r="K3877" t="s">
        <v>440</v>
      </c>
      <c r="L3877" t="s">
        <v>441</v>
      </c>
      <c r="M3877" t="s">
        <v>260</v>
      </c>
      <c r="N3877" t="s">
        <v>76</v>
      </c>
      <c r="O3877" t="s">
        <v>16181</v>
      </c>
      <c r="T3877" t="s">
        <v>128</v>
      </c>
      <c r="U3877" t="s">
        <v>128</v>
      </c>
      <c r="X3877" t="s">
        <v>129</v>
      </c>
      <c r="AA3877" s="1"/>
      <c r="AC3877">
        <v>2011</v>
      </c>
      <c r="AD3877">
        <v>1</v>
      </c>
      <c r="AE3877">
        <v>1</v>
      </c>
      <c r="AF3877" s="2">
        <f>DATE(emdat_data[[#This Row],[Start Year]],emdat_data[[#This Row],[Start Month]],emdat_data[[#This Row],[Start Day]])</f>
        <v>40544</v>
      </c>
      <c r="AG3877">
        <v>2011</v>
      </c>
      <c r="AH3877">
        <v>7</v>
      </c>
      <c r="AI3877">
        <v>17</v>
      </c>
      <c r="AJ3877" s="2">
        <f>DATE(emdat_data[[#This Row],[End Year]],emdat_data[[#This Row],[End Month]],emdat_data[[#This Row],[End Day]])</f>
        <v>40741</v>
      </c>
      <c r="AK3877">
        <v>45</v>
      </c>
      <c r="AM3877">
        <v>1140</v>
      </c>
      <c r="AO3877">
        <v>1140</v>
      </c>
      <c r="AV3877">
        <v>76.861595377819796</v>
      </c>
    </row>
    <row r="3878" spans="1:51" x14ac:dyDescent="0.25">
      <c r="A3878" t="s">
        <v>17775</v>
      </c>
      <c r="B3878">
        <v>2011</v>
      </c>
      <c r="C3878">
        <v>545</v>
      </c>
      <c r="E3878" t="s">
        <v>50</v>
      </c>
      <c r="F3878" t="s">
        <v>119</v>
      </c>
      <c r="G3878" t="s">
        <v>120</v>
      </c>
      <c r="H3878" t="s">
        <v>301</v>
      </c>
      <c r="J3878" t="s">
        <v>843</v>
      </c>
      <c r="K3878" t="s">
        <v>364</v>
      </c>
      <c r="L3878" t="s">
        <v>365</v>
      </c>
      <c r="M3878" t="s">
        <v>173</v>
      </c>
      <c r="N3878" t="s">
        <v>57</v>
      </c>
      <c r="O3878" t="s">
        <v>17776</v>
      </c>
      <c r="T3878" t="s">
        <v>128</v>
      </c>
      <c r="U3878" t="s">
        <v>128</v>
      </c>
      <c r="X3878" t="s">
        <v>129</v>
      </c>
      <c r="AA3878" s="1"/>
      <c r="AC3878">
        <v>2011</v>
      </c>
      <c r="AD3878">
        <v>1</v>
      </c>
      <c r="AE3878">
        <v>1</v>
      </c>
      <c r="AF3878" s="2">
        <f>DATE(emdat_data[[#This Row],[Start Year]],emdat_data[[#This Row],[Start Month]],emdat_data[[#This Row],[Start Day]])</f>
        <v>40544</v>
      </c>
      <c r="AG3878">
        <v>2011</v>
      </c>
      <c r="AH3878">
        <v>8</v>
      </c>
      <c r="AJ3878" s="2">
        <f>DATE(emdat_data[[#This Row],[End Year]],emdat_data[[#This Row],[End Month]],emdat_data[[#This Row],[End Day]])</f>
        <v>40755</v>
      </c>
      <c r="AK3878">
        <v>33</v>
      </c>
      <c r="AM3878">
        <v>6778</v>
      </c>
      <c r="AO3878">
        <v>6778</v>
      </c>
      <c r="AV3878">
        <v>76.861595377819796</v>
      </c>
    </row>
    <row r="3879" spans="1:51" hidden="1" x14ac:dyDescent="0.25">
      <c r="A3879" t="s">
        <v>14348</v>
      </c>
      <c r="B3879">
        <v>2011</v>
      </c>
      <c r="C3879">
        <v>3</v>
      </c>
      <c r="E3879" t="s">
        <v>50</v>
      </c>
      <c r="F3879" t="s">
        <v>71</v>
      </c>
      <c r="G3879" t="s">
        <v>72</v>
      </c>
      <c r="H3879" t="s">
        <v>102</v>
      </c>
      <c r="K3879" t="s">
        <v>73</v>
      </c>
      <c r="L3879" t="s">
        <v>74</v>
      </c>
      <c r="M3879" t="s">
        <v>75</v>
      </c>
      <c r="N3879" t="s">
        <v>76</v>
      </c>
      <c r="O3879" t="s">
        <v>14349</v>
      </c>
      <c r="P3879" t="s">
        <v>642</v>
      </c>
      <c r="X3879" t="s">
        <v>78</v>
      </c>
      <c r="AA3879" s="1"/>
      <c r="AC3879">
        <v>2011</v>
      </c>
      <c r="AD3879">
        <v>1</v>
      </c>
      <c r="AE3879">
        <v>3</v>
      </c>
      <c r="AF3879" s="2">
        <f>DATE(emdat_data[[#This Row],[Start Year]],emdat_data[[#This Row],[Start Month]],emdat_data[[#This Row],[Start Day]])</f>
        <v>40546</v>
      </c>
      <c r="AG3879">
        <v>2011</v>
      </c>
      <c r="AH3879">
        <v>1</v>
      </c>
      <c r="AI3879">
        <v>4</v>
      </c>
      <c r="AJ3879" s="2">
        <f>DATE(emdat_data[[#This Row],[End Year]],emdat_data[[#This Row],[End Month]],emdat_data[[#This Row],[End Day]])</f>
        <v>40547</v>
      </c>
      <c r="AK3879">
        <v>17</v>
      </c>
      <c r="AV3879">
        <v>76.861595377819796</v>
      </c>
      <c r="AX3879" t="s">
        <v>14350</v>
      </c>
      <c r="AY3879" t="s">
        <v>14351</v>
      </c>
    </row>
    <row r="3880" spans="1:51" x14ac:dyDescent="0.25">
      <c r="A3880" t="s">
        <v>16167</v>
      </c>
      <c r="B3880">
        <v>2011</v>
      </c>
      <c r="C3880">
        <v>290</v>
      </c>
      <c r="D3880" t="s">
        <v>14401</v>
      </c>
      <c r="E3880" t="s">
        <v>50</v>
      </c>
      <c r="F3880" t="s">
        <v>119</v>
      </c>
      <c r="G3880" t="s">
        <v>120</v>
      </c>
      <c r="H3880" t="s">
        <v>121</v>
      </c>
      <c r="J3880" t="s">
        <v>294</v>
      </c>
      <c r="K3880" t="s">
        <v>3130</v>
      </c>
      <c r="L3880" t="s">
        <v>3131</v>
      </c>
      <c r="M3880" t="s">
        <v>75</v>
      </c>
      <c r="N3880" t="s">
        <v>76</v>
      </c>
      <c r="O3880" t="s">
        <v>16168</v>
      </c>
      <c r="T3880" t="s">
        <v>128</v>
      </c>
      <c r="U3880" t="s">
        <v>128</v>
      </c>
      <c r="X3880" t="s">
        <v>129</v>
      </c>
      <c r="AA3880" s="1"/>
      <c r="AC3880">
        <v>2011</v>
      </c>
      <c r="AD3880">
        <v>1</v>
      </c>
      <c r="AE3880">
        <v>3</v>
      </c>
      <c r="AF3880" s="2">
        <f>DATE(emdat_data[[#This Row],[Start Year]],emdat_data[[#This Row],[Start Month]],emdat_data[[#This Row],[Start Day]])</f>
        <v>40546</v>
      </c>
      <c r="AG3880">
        <v>2012</v>
      </c>
      <c r="AH3880">
        <v>1</v>
      </c>
      <c r="AI3880">
        <v>22</v>
      </c>
      <c r="AJ3880" s="2">
        <f>DATE(emdat_data[[#This Row],[End Year]],emdat_data[[#This Row],[End Month]],emdat_data[[#This Row],[End Day]])</f>
        <v>40930</v>
      </c>
      <c r="AK3880">
        <v>603</v>
      </c>
      <c r="AM3880">
        <v>22233</v>
      </c>
      <c r="AO3880">
        <v>22233</v>
      </c>
      <c r="AV3880">
        <v>76.861595377819796</v>
      </c>
    </row>
    <row r="3881" spans="1:51" hidden="1" x14ac:dyDescent="0.25">
      <c r="A3881" t="s">
        <v>15690</v>
      </c>
      <c r="B3881">
        <v>2011</v>
      </c>
      <c r="C3881">
        <v>24</v>
      </c>
      <c r="E3881" t="s">
        <v>50</v>
      </c>
      <c r="F3881" t="s">
        <v>71</v>
      </c>
      <c r="G3881" t="s">
        <v>72</v>
      </c>
      <c r="H3881" t="s">
        <v>102</v>
      </c>
      <c r="K3881" t="s">
        <v>274</v>
      </c>
      <c r="L3881" t="s">
        <v>275</v>
      </c>
      <c r="M3881" t="s">
        <v>56</v>
      </c>
      <c r="N3881" t="s">
        <v>57</v>
      </c>
      <c r="O3881" t="s">
        <v>15691</v>
      </c>
      <c r="P3881" t="s">
        <v>4377</v>
      </c>
      <c r="Q3881" t="s">
        <v>176</v>
      </c>
      <c r="S3881" t="s">
        <v>127</v>
      </c>
      <c r="T3881" t="s">
        <v>127</v>
      </c>
      <c r="V3881">
        <v>36056</v>
      </c>
      <c r="W3881">
        <v>22133</v>
      </c>
      <c r="X3881" t="s">
        <v>78</v>
      </c>
      <c r="Y3881">
        <v>7603</v>
      </c>
      <c r="Z3881">
        <v>8125</v>
      </c>
      <c r="AA3881" s="1"/>
      <c r="AC3881">
        <v>2011</v>
      </c>
      <c r="AD3881">
        <v>1</v>
      </c>
      <c r="AE3881">
        <v>5</v>
      </c>
      <c r="AF3881" s="2">
        <f>DATE(emdat_data[[#This Row],[Start Year]],emdat_data[[#This Row],[Start Month]],emdat_data[[#This Row],[Start Day]])</f>
        <v>40548</v>
      </c>
      <c r="AG3881">
        <v>2011</v>
      </c>
      <c r="AH3881">
        <v>1</v>
      </c>
      <c r="AI3881">
        <v>18</v>
      </c>
      <c r="AJ3881" s="2">
        <f>DATE(emdat_data[[#This Row],[End Year]],emdat_data[[#This Row],[End Month]],emdat_data[[#This Row],[End Day]])</f>
        <v>40561</v>
      </c>
      <c r="AK3881">
        <v>47</v>
      </c>
      <c r="AL3881">
        <v>51</v>
      </c>
      <c r="AN3881">
        <v>1060273</v>
      </c>
      <c r="AO3881">
        <v>1060324</v>
      </c>
      <c r="AT3881">
        <v>200000</v>
      </c>
      <c r="AU3881">
        <v>260208</v>
      </c>
      <c r="AV3881">
        <v>76.861595377819796</v>
      </c>
      <c r="AW3881" t="s">
        <v>15692</v>
      </c>
      <c r="AX3881" t="s">
        <v>15693</v>
      </c>
      <c r="AY3881" t="s">
        <v>15694</v>
      </c>
    </row>
    <row r="3882" spans="1:51" hidden="1" x14ac:dyDescent="0.25">
      <c r="A3882" t="s">
        <v>14394</v>
      </c>
      <c r="B3882">
        <v>2011</v>
      </c>
      <c r="C3882">
        <v>18</v>
      </c>
      <c r="E3882" t="s">
        <v>50</v>
      </c>
      <c r="F3882" t="s">
        <v>63</v>
      </c>
      <c r="G3882" t="s">
        <v>64</v>
      </c>
      <c r="H3882" t="s">
        <v>65</v>
      </c>
      <c r="K3882" t="s">
        <v>527</v>
      </c>
      <c r="L3882" t="s">
        <v>528</v>
      </c>
      <c r="M3882" t="s">
        <v>56</v>
      </c>
      <c r="N3882" t="s">
        <v>57</v>
      </c>
      <c r="O3882" t="s">
        <v>14395</v>
      </c>
      <c r="V3882">
        <v>30</v>
      </c>
      <c r="W3882">
        <v>5</v>
      </c>
      <c r="X3882" t="s">
        <v>67</v>
      </c>
      <c r="AA3882" s="1"/>
      <c r="AC3882">
        <v>2011</v>
      </c>
      <c r="AD3882">
        <v>1</v>
      </c>
      <c r="AE3882">
        <v>7</v>
      </c>
      <c r="AF3882" s="2">
        <f>DATE(emdat_data[[#This Row],[Start Year]],emdat_data[[#This Row],[Start Month]],emdat_data[[#This Row],[Start Day]])</f>
        <v>40550</v>
      </c>
      <c r="AG3882">
        <v>2011</v>
      </c>
      <c r="AH3882">
        <v>2</v>
      </c>
      <c r="AI3882">
        <v>20</v>
      </c>
      <c r="AJ3882" s="2">
        <f>DATE(emdat_data[[#This Row],[End Year]],emdat_data[[#This Row],[End Month]],emdat_data[[#This Row],[End Day]])</f>
        <v>40594</v>
      </c>
      <c r="AK3882">
        <v>50</v>
      </c>
      <c r="AM3882">
        <v>100000</v>
      </c>
      <c r="AO3882">
        <v>100000</v>
      </c>
      <c r="AV3882">
        <v>76.861595377819796</v>
      </c>
      <c r="AX3882" t="s">
        <v>14396</v>
      </c>
      <c r="AY3882" t="s">
        <v>14397</v>
      </c>
    </row>
    <row r="3883" spans="1:51" hidden="1" x14ac:dyDescent="0.25">
      <c r="A3883" t="s">
        <v>18879</v>
      </c>
      <c r="B3883">
        <v>2011</v>
      </c>
      <c r="C3883">
        <v>607</v>
      </c>
      <c r="E3883" t="s">
        <v>50</v>
      </c>
      <c r="F3883" t="s">
        <v>63</v>
      </c>
      <c r="G3883" t="s">
        <v>82</v>
      </c>
      <c r="H3883" t="s">
        <v>157</v>
      </c>
      <c r="I3883" t="s">
        <v>158</v>
      </c>
      <c r="K3883" t="s">
        <v>357</v>
      </c>
      <c r="L3883" t="s">
        <v>358</v>
      </c>
      <c r="M3883" t="s">
        <v>146</v>
      </c>
      <c r="N3883" t="s">
        <v>86</v>
      </c>
      <c r="O3883" t="s">
        <v>18880</v>
      </c>
      <c r="X3883" t="s">
        <v>88</v>
      </c>
      <c r="AA3883" s="1"/>
      <c r="AC3883">
        <v>2011</v>
      </c>
      <c r="AD3883">
        <v>1</v>
      </c>
      <c r="AE3883">
        <v>7</v>
      </c>
      <c r="AF3883" s="2">
        <f>DATE(emdat_data[[#This Row],[Start Year]],emdat_data[[#This Row],[Start Month]],emdat_data[[#This Row],[Start Day]])</f>
        <v>40550</v>
      </c>
      <c r="AG3883">
        <v>2011</v>
      </c>
      <c r="AH3883">
        <v>1</v>
      </c>
      <c r="AI3883">
        <v>12</v>
      </c>
      <c r="AJ3883" s="2">
        <f>DATE(emdat_data[[#This Row],[End Year]],emdat_data[[#This Row],[End Month]],emdat_data[[#This Row],[End Day]])</f>
        <v>40555</v>
      </c>
      <c r="AK3883">
        <v>11</v>
      </c>
      <c r="AV3883">
        <v>76.861595377819796</v>
      </c>
      <c r="AW3883" t="s">
        <v>18833</v>
      </c>
      <c r="AY3883" t="s">
        <v>18834</v>
      </c>
    </row>
    <row r="3884" spans="1:51" hidden="1" x14ac:dyDescent="0.25">
      <c r="A3884" t="s">
        <v>14378</v>
      </c>
      <c r="B3884">
        <v>2011</v>
      </c>
      <c r="C3884">
        <v>12</v>
      </c>
      <c r="E3884" t="s">
        <v>50</v>
      </c>
      <c r="F3884" t="s">
        <v>71</v>
      </c>
      <c r="G3884" t="s">
        <v>72</v>
      </c>
      <c r="H3884" t="s">
        <v>102</v>
      </c>
      <c r="K3884" t="s">
        <v>778</v>
      </c>
      <c r="L3884" t="s">
        <v>779</v>
      </c>
      <c r="M3884" t="s">
        <v>189</v>
      </c>
      <c r="N3884" t="s">
        <v>190</v>
      </c>
      <c r="O3884" t="s">
        <v>14379</v>
      </c>
      <c r="P3884" t="s">
        <v>14380</v>
      </c>
      <c r="X3884" t="s">
        <v>78</v>
      </c>
      <c r="AA3884" s="1"/>
      <c r="AC3884">
        <v>2011</v>
      </c>
      <c r="AD3884">
        <v>1</v>
      </c>
      <c r="AE3884">
        <v>8</v>
      </c>
      <c r="AF3884" s="2">
        <f>DATE(emdat_data[[#This Row],[Start Year]],emdat_data[[#This Row],[Start Month]],emdat_data[[#This Row],[Start Day]])</f>
        <v>40551</v>
      </c>
      <c r="AG3884">
        <v>2011</v>
      </c>
      <c r="AH3884">
        <v>1</v>
      </c>
      <c r="AI3884">
        <v>13</v>
      </c>
      <c r="AJ3884" s="2">
        <f>DATE(emdat_data[[#This Row],[End Year]],emdat_data[[#This Row],[End Month]],emdat_data[[#This Row],[End Day]])</f>
        <v>40556</v>
      </c>
      <c r="AV3884">
        <v>76.861595377819796</v>
      </c>
      <c r="AX3884" t="s">
        <v>14381</v>
      </c>
      <c r="AY3884" t="s">
        <v>14382</v>
      </c>
    </row>
    <row r="3885" spans="1:51" hidden="1" x14ac:dyDescent="0.25">
      <c r="A3885" t="s">
        <v>14461</v>
      </c>
      <c r="B3885">
        <v>2011</v>
      </c>
      <c r="C3885">
        <v>12</v>
      </c>
      <c r="E3885" t="s">
        <v>50</v>
      </c>
      <c r="F3885" t="s">
        <v>71</v>
      </c>
      <c r="G3885" t="s">
        <v>72</v>
      </c>
      <c r="H3885" t="s">
        <v>102</v>
      </c>
      <c r="K3885" t="s">
        <v>1200</v>
      </c>
      <c r="L3885" t="s">
        <v>1201</v>
      </c>
      <c r="M3885" t="s">
        <v>189</v>
      </c>
      <c r="N3885" t="s">
        <v>190</v>
      </c>
      <c r="O3885" t="s">
        <v>14462</v>
      </c>
      <c r="P3885" t="s">
        <v>14380</v>
      </c>
      <c r="X3885" t="s">
        <v>78</v>
      </c>
      <c r="AA3885" s="1"/>
      <c r="AB3885" t="s">
        <v>14463</v>
      </c>
      <c r="AC3885">
        <v>2011</v>
      </c>
      <c r="AD3885">
        <v>1</v>
      </c>
      <c r="AE3885">
        <v>8</v>
      </c>
      <c r="AF3885" s="2">
        <f>DATE(emdat_data[[#This Row],[Start Year]],emdat_data[[#This Row],[Start Month]],emdat_data[[#This Row],[Start Day]])</f>
        <v>40551</v>
      </c>
      <c r="AG3885">
        <v>2011</v>
      </c>
      <c r="AH3885">
        <v>1</v>
      </c>
      <c r="AI3885">
        <v>11</v>
      </c>
      <c r="AJ3885" s="2">
        <f>DATE(emdat_data[[#This Row],[End Year]],emdat_data[[#This Row],[End Month]],emdat_data[[#This Row],[End Day]])</f>
        <v>40554</v>
      </c>
      <c r="AK3885">
        <v>4</v>
      </c>
      <c r="AV3885">
        <v>76.861595377819796</v>
      </c>
      <c r="AW3885" t="s">
        <v>14464</v>
      </c>
      <c r="AX3885" t="s">
        <v>14465</v>
      </c>
      <c r="AY3885" t="s">
        <v>14466</v>
      </c>
    </row>
    <row r="3886" spans="1:51" hidden="1" x14ac:dyDescent="0.25">
      <c r="A3886" t="s">
        <v>14278</v>
      </c>
      <c r="B3886">
        <v>2011</v>
      </c>
      <c r="C3886">
        <v>14</v>
      </c>
      <c r="D3886" t="s">
        <v>14279</v>
      </c>
      <c r="E3886" t="s">
        <v>50</v>
      </c>
      <c r="F3886" t="s">
        <v>71</v>
      </c>
      <c r="G3886" t="s">
        <v>72</v>
      </c>
      <c r="H3886" t="s">
        <v>102</v>
      </c>
      <c r="K3886" t="s">
        <v>335</v>
      </c>
      <c r="L3886" t="s">
        <v>336</v>
      </c>
      <c r="M3886" t="s">
        <v>85</v>
      </c>
      <c r="N3886" t="s">
        <v>86</v>
      </c>
      <c r="O3886" t="s">
        <v>14280</v>
      </c>
      <c r="P3886" t="s">
        <v>642</v>
      </c>
      <c r="Q3886" t="s">
        <v>176</v>
      </c>
      <c r="S3886" t="s">
        <v>127</v>
      </c>
      <c r="U3886" t="s">
        <v>127</v>
      </c>
      <c r="V3886">
        <v>236</v>
      </c>
      <c r="W3886">
        <v>587384</v>
      </c>
      <c r="X3886" t="s">
        <v>78</v>
      </c>
      <c r="AA3886" s="1"/>
      <c r="AC3886">
        <v>2011</v>
      </c>
      <c r="AD3886">
        <v>1</v>
      </c>
      <c r="AE3886">
        <v>11</v>
      </c>
      <c r="AF3886" s="2">
        <f>DATE(emdat_data[[#This Row],[Start Year]],emdat_data[[#This Row],[Start Month]],emdat_data[[#This Row],[Start Day]])</f>
        <v>40554</v>
      </c>
      <c r="AG3886">
        <v>2011</v>
      </c>
      <c r="AH3886">
        <v>1</v>
      </c>
      <c r="AI3886">
        <v>12</v>
      </c>
      <c r="AJ3886" s="2">
        <f>DATE(emdat_data[[#This Row],[End Year]],emdat_data[[#This Row],[End Month]],emdat_data[[#This Row],[End Day]])</f>
        <v>40555</v>
      </c>
      <c r="AK3886">
        <v>900</v>
      </c>
      <c r="AM3886">
        <v>45000</v>
      </c>
      <c r="AO3886">
        <v>45000</v>
      </c>
      <c r="AR3886">
        <v>50000</v>
      </c>
      <c r="AS3886">
        <v>65052</v>
      </c>
      <c r="AT3886">
        <v>1000000</v>
      </c>
      <c r="AU3886">
        <v>1301040</v>
      </c>
      <c r="AV3886">
        <v>76.861595377819796</v>
      </c>
      <c r="AX3886" t="s">
        <v>14281</v>
      </c>
      <c r="AY3886" t="s">
        <v>14282</v>
      </c>
    </row>
    <row r="3887" spans="1:51" hidden="1" x14ac:dyDescent="0.25">
      <c r="A3887" t="s">
        <v>17715</v>
      </c>
      <c r="B3887">
        <v>2011</v>
      </c>
      <c r="C3887">
        <v>641</v>
      </c>
      <c r="E3887" t="s">
        <v>50</v>
      </c>
      <c r="F3887" t="s">
        <v>63</v>
      </c>
      <c r="G3887" t="s">
        <v>64</v>
      </c>
      <c r="H3887" t="s">
        <v>65</v>
      </c>
      <c r="K3887" t="s">
        <v>303</v>
      </c>
      <c r="L3887" t="s">
        <v>304</v>
      </c>
      <c r="M3887" t="s">
        <v>56</v>
      </c>
      <c r="N3887" t="s">
        <v>57</v>
      </c>
      <c r="O3887" t="s">
        <v>17716</v>
      </c>
      <c r="X3887" t="s">
        <v>67</v>
      </c>
      <c r="AA3887" s="1"/>
      <c r="AC3887">
        <v>2011</v>
      </c>
      <c r="AD3887">
        <v>1</v>
      </c>
      <c r="AE3887">
        <v>11</v>
      </c>
      <c r="AF3887" s="2">
        <f>DATE(emdat_data[[#This Row],[Start Year]],emdat_data[[#This Row],[Start Month]],emdat_data[[#This Row],[Start Day]])</f>
        <v>40554</v>
      </c>
      <c r="AG3887">
        <v>2011</v>
      </c>
      <c r="AH3887">
        <v>1</v>
      </c>
      <c r="AI3887">
        <v>19</v>
      </c>
      <c r="AJ3887" s="2">
        <f>DATE(emdat_data[[#This Row],[End Year]],emdat_data[[#This Row],[End Month]],emdat_data[[#This Row],[End Day]])</f>
        <v>40562</v>
      </c>
      <c r="AK3887">
        <v>42</v>
      </c>
      <c r="AT3887">
        <v>123</v>
      </c>
      <c r="AU3887">
        <v>160</v>
      </c>
      <c r="AV3887">
        <v>76.861595377819796</v>
      </c>
      <c r="AX3887" t="s">
        <v>17717</v>
      </c>
      <c r="AY3887" t="s">
        <v>17718</v>
      </c>
    </row>
    <row r="3888" spans="1:51" hidden="1" x14ac:dyDescent="0.25">
      <c r="A3888" t="s">
        <v>17719</v>
      </c>
      <c r="B3888">
        <v>2011</v>
      </c>
      <c r="C3888">
        <v>583</v>
      </c>
      <c r="E3888" t="s">
        <v>50</v>
      </c>
      <c r="F3888" t="s">
        <v>63</v>
      </c>
      <c r="G3888" t="s">
        <v>82</v>
      </c>
      <c r="H3888" t="s">
        <v>157</v>
      </c>
      <c r="I3888" t="s">
        <v>158</v>
      </c>
      <c r="K3888" t="s">
        <v>2573</v>
      </c>
      <c r="L3888" t="s">
        <v>2574</v>
      </c>
      <c r="M3888" t="s">
        <v>85</v>
      </c>
      <c r="N3888" t="s">
        <v>86</v>
      </c>
      <c r="O3888" t="s">
        <v>3389</v>
      </c>
      <c r="X3888" t="s">
        <v>88</v>
      </c>
      <c r="AA3888" s="1"/>
      <c r="AC3888">
        <v>2011</v>
      </c>
      <c r="AD3888">
        <v>1</v>
      </c>
      <c r="AE3888">
        <v>11</v>
      </c>
      <c r="AF3888" s="2">
        <f>DATE(emdat_data[[#This Row],[Start Year]],emdat_data[[#This Row],[Start Month]],emdat_data[[#This Row],[Start Day]])</f>
        <v>40554</v>
      </c>
      <c r="AG3888">
        <v>2011</v>
      </c>
      <c r="AH3888">
        <v>1</v>
      </c>
      <c r="AI3888">
        <v>15</v>
      </c>
      <c r="AJ3888" s="2">
        <f>DATE(emdat_data[[#This Row],[End Year]],emdat_data[[#This Row],[End Month]],emdat_data[[#This Row],[End Day]])</f>
        <v>40558</v>
      </c>
      <c r="AK3888">
        <v>16</v>
      </c>
      <c r="AV3888">
        <v>76.861595377819796</v>
      </c>
      <c r="AW3888" t="s">
        <v>3390</v>
      </c>
      <c r="AY3888" t="s">
        <v>3391</v>
      </c>
    </row>
    <row r="3889" spans="1:51" hidden="1" x14ac:dyDescent="0.25">
      <c r="A3889" t="s">
        <v>15811</v>
      </c>
      <c r="B3889">
        <v>2011</v>
      </c>
      <c r="C3889">
        <v>15</v>
      </c>
      <c r="E3889" t="s">
        <v>50</v>
      </c>
      <c r="F3889" t="s">
        <v>63</v>
      </c>
      <c r="G3889" t="s">
        <v>82</v>
      </c>
      <c r="H3889" t="s">
        <v>157</v>
      </c>
      <c r="K3889" t="s">
        <v>280</v>
      </c>
      <c r="L3889" t="s">
        <v>281</v>
      </c>
      <c r="M3889" t="s">
        <v>260</v>
      </c>
      <c r="N3889" t="s">
        <v>76</v>
      </c>
      <c r="O3889" t="s">
        <v>15812</v>
      </c>
      <c r="X3889" t="s">
        <v>88</v>
      </c>
      <c r="AA3889" s="1"/>
      <c r="AC3889">
        <v>2011</v>
      </c>
      <c r="AD3889">
        <v>1</v>
      </c>
      <c r="AE3889">
        <v>12</v>
      </c>
      <c r="AF3889" s="2">
        <f>DATE(emdat_data[[#This Row],[Start Year]],emdat_data[[#This Row],[Start Month]],emdat_data[[#This Row],[Start Day]])</f>
        <v>40555</v>
      </c>
      <c r="AG3889">
        <v>2011</v>
      </c>
      <c r="AH3889">
        <v>1</v>
      </c>
      <c r="AI3889">
        <v>12</v>
      </c>
      <c r="AJ3889" s="2">
        <f>DATE(emdat_data[[#This Row],[End Year]],emdat_data[[#This Row],[End Month]],emdat_data[[#This Row],[End Day]])</f>
        <v>40555</v>
      </c>
      <c r="AK3889">
        <v>12</v>
      </c>
      <c r="AV3889">
        <v>76.861595377819796</v>
      </c>
      <c r="AX3889" t="s">
        <v>15813</v>
      </c>
      <c r="AY3889" t="s">
        <v>15814</v>
      </c>
    </row>
    <row r="3890" spans="1:51" hidden="1" x14ac:dyDescent="0.25">
      <c r="A3890" t="s">
        <v>14501</v>
      </c>
      <c r="B3890">
        <v>2011</v>
      </c>
      <c r="C3890">
        <v>23</v>
      </c>
      <c r="E3890" t="s">
        <v>50</v>
      </c>
      <c r="F3890" t="s">
        <v>71</v>
      </c>
      <c r="G3890" t="s">
        <v>72</v>
      </c>
      <c r="H3890" t="s">
        <v>102</v>
      </c>
      <c r="K3890" t="s">
        <v>171</v>
      </c>
      <c r="L3890" t="s">
        <v>172</v>
      </c>
      <c r="M3890" t="s">
        <v>173</v>
      </c>
      <c r="N3890" t="s">
        <v>57</v>
      </c>
      <c r="O3890" t="s">
        <v>14502</v>
      </c>
      <c r="P3890" t="s">
        <v>642</v>
      </c>
      <c r="W3890">
        <v>10402</v>
      </c>
      <c r="X3890" t="s">
        <v>78</v>
      </c>
      <c r="Y3890">
        <v>-68436</v>
      </c>
      <c r="Z3890">
        <v>10826</v>
      </c>
      <c r="AA3890" s="1"/>
      <c r="AB3890" t="s">
        <v>14503</v>
      </c>
      <c r="AC3890">
        <v>2011</v>
      </c>
      <c r="AD3890">
        <v>1</v>
      </c>
      <c r="AE3890">
        <v>16</v>
      </c>
      <c r="AF3890" s="2">
        <f>DATE(emdat_data[[#This Row],[Start Year]],emdat_data[[#This Row],[Start Month]],emdat_data[[#This Row],[Start Day]])</f>
        <v>40559</v>
      </c>
      <c r="AG3890">
        <v>2011</v>
      </c>
      <c r="AH3890">
        <v>1</v>
      </c>
      <c r="AI3890">
        <v>20</v>
      </c>
      <c r="AJ3890" s="2">
        <f>DATE(emdat_data[[#This Row],[End Year]],emdat_data[[#This Row],[End Month]],emdat_data[[#This Row],[End Day]])</f>
        <v>40563</v>
      </c>
      <c r="AM3890">
        <v>12000</v>
      </c>
      <c r="AO3890">
        <v>12000</v>
      </c>
      <c r="AV3890">
        <v>76.861595377819796</v>
      </c>
      <c r="AX3890" t="s">
        <v>14504</v>
      </c>
      <c r="AY3890" t="s">
        <v>14505</v>
      </c>
    </row>
    <row r="3891" spans="1:51" hidden="1" x14ac:dyDescent="0.25">
      <c r="A3891" t="s">
        <v>18881</v>
      </c>
      <c r="B3891">
        <v>2011</v>
      </c>
      <c r="C3891">
        <v>608</v>
      </c>
      <c r="E3891" t="s">
        <v>50</v>
      </c>
      <c r="F3891" t="s">
        <v>63</v>
      </c>
      <c r="G3891" t="s">
        <v>82</v>
      </c>
      <c r="H3891" t="s">
        <v>157</v>
      </c>
      <c r="I3891" t="s">
        <v>158</v>
      </c>
      <c r="K3891" t="s">
        <v>357</v>
      </c>
      <c r="L3891" t="s">
        <v>358</v>
      </c>
      <c r="M3891" t="s">
        <v>146</v>
      </c>
      <c r="N3891" t="s">
        <v>86</v>
      </c>
      <c r="O3891" t="s">
        <v>18882</v>
      </c>
      <c r="X3891" t="s">
        <v>88</v>
      </c>
      <c r="AA3891" s="1"/>
      <c r="AC3891">
        <v>2011</v>
      </c>
      <c r="AD3891">
        <v>1</v>
      </c>
      <c r="AE3891">
        <v>17</v>
      </c>
      <c r="AF3891" s="2">
        <f>DATE(emdat_data[[#This Row],[Start Year]],emdat_data[[#This Row],[Start Month]],emdat_data[[#This Row],[Start Day]])</f>
        <v>40560</v>
      </c>
      <c r="AG3891">
        <v>2011</v>
      </c>
      <c r="AH3891">
        <v>1</v>
      </c>
      <c r="AI3891">
        <v>24</v>
      </c>
      <c r="AJ3891" s="2">
        <f>DATE(emdat_data[[#This Row],[End Year]],emdat_data[[#This Row],[End Month]],emdat_data[[#This Row],[End Day]])</f>
        <v>40567</v>
      </c>
      <c r="AK3891">
        <v>10</v>
      </c>
      <c r="AV3891">
        <v>76.861595377819796</v>
      </c>
      <c r="AW3891" t="s">
        <v>18883</v>
      </c>
      <c r="AY3891" t="s">
        <v>18884</v>
      </c>
    </row>
    <row r="3892" spans="1:51" hidden="1" x14ac:dyDescent="0.25">
      <c r="A3892" t="s">
        <v>15856</v>
      </c>
      <c r="B3892">
        <v>2011</v>
      </c>
      <c r="C3892">
        <v>104</v>
      </c>
      <c r="E3892" t="s">
        <v>50</v>
      </c>
      <c r="F3892" t="s">
        <v>51</v>
      </c>
      <c r="G3892" t="s">
        <v>52</v>
      </c>
      <c r="H3892" t="s">
        <v>53</v>
      </c>
      <c r="K3892" t="s">
        <v>307</v>
      </c>
      <c r="L3892" t="s">
        <v>308</v>
      </c>
      <c r="M3892" t="s">
        <v>56</v>
      </c>
      <c r="N3892" t="s">
        <v>57</v>
      </c>
      <c r="O3892" t="s">
        <v>15857</v>
      </c>
      <c r="W3892">
        <v>7</v>
      </c>
      <c r="X3892" t="s">
        <v>59</v>
      </c>
      <c r="Y3892">
        <v>28777</v>
      </c>
      <c r="Z3892">
        <v>63951</v>
      </c>
      <c r="AA3892" s="1"/>
      <c r="AC3892">
        <v>2011</v>
      </c>
      <c r="AD3892">
        <v>1</v>
      </c>
      <c r="AE3892">
        <v>18</v>
      </c>
      <c r="AF3892" s="2">
        <f>DATE(emdat_data[[#This Row],[Start Year]],emdat_data[[#This Row],[Start Month]],emdat_data[[#This Row],[Start Day]])</f>
        <v>40561</v>
      </c>
      <c r="AG3892">
        <v>2011</v>
      </c>
      <c r="AH3892">
        <v>1</v>
      </c>
      <c r="AI3892">
        <v>18</v>
      </c>
      <c r="AJ3892" s="2">
        <f>DATE(emdat_data[[#This Row],[End Year]],emdat_data[[#This Row],[End Month]],emdat_data[[#This Row],[End Day]])</f>
        <v>40561</v>
      </c>
      <c r="AK3892">
        <v>2</v>
      </c>
      <c r="AM3892">
        <v>1000</v>
      </c>
      <c r="AO3892">
        <v>1000</v>
      </c>
      <c r="AV3892">
        <v>76.861595377819796</v>
      </c>
      <c r="AX3892" t="s">
        <v>15858</v>
      </c>
      <c r="AY3892" t="s">
        <v>15859</v>
      </c>
    </row>
    <row r="3893" spans="1:51" hidden="1" x14ac:dyDescent="0.25">
      <c r="A3893" t="s">
        <v>15703</v>
      </c>
      <c r="B3893">
        <v>2011</v>
      </c>
      <c r="C3893">
        <v>21</v>
      </c>
      <c r="E3893" t="s">
        <v>50</v>
      </c>
      <c r="F3893" t="s">
        <v>71</v>
      </c>
      <c r="G3893" t="s">
        <v>72</v>
      </c>
      <c r="H3893" t="s">
        <v>102</v>
      </c>
      <c r="K3893" t="s">
        <v>364</v>
      </c>
      <c r="L3893" t="s">
        <v>365</v>
      </c>
      <c r="M3893" t="s">
        <v>173</v>
      </c>
      <c r="N3893" t="s">
        <v>57</v>
      </c>
      <c r="O3893" t="s">
        <v>15704</v>
      </c>
      <c r="P3893" t="s">
        <v>642</v>
      </c>
      <c r="Q3893" t="s">
        <v>176</v>
      </c>
      <c r="S3893" t="s">
        <v>127</v>
      </c>
      <c r="W3893">
        <v>3623</v>
      </c>
      <c r="X3893" t="s">
        <v>78</v>
      </c>
      <c r="Y3893">
        <v>940044</v>
      </c>
      <c r="Z3893">
        <v>12578</v>
      </c>
      <c r="AA3893" s="1"/>
      <c r="AB3893" t="s">
        <v>15705</v>
      </c>
      <c r="AC3893">
        <v>2011</v>
      </c>
      <c r="AD3893">
        <v>1</v>
      </c>
      <c r="AE3893">
        <v>25</v>
      </c>
      <c r="AF3893" s="2">
        <f>DATE(emdat_data[[#This Row],[Start Year]],emdat_data[[#This Row],[Start Month]],emdat_data[[#This Row],[Start Day]])</f>
        <v>40568</v>
      </c>
      <c r="AG3893">
        <v>2011</v>
      </c>
      <c r="AH3893">
        <v>2</v>
      </c>
      <c r="AI3893">
        <v>7</v>
      </c>
      <c r="AJ3893" s="2">
        <f>DATE(emdat_data[[#This Row],[End Year]],emdat_data[[#This Row],[End Month]],emdat_data[[#This Row],[End Day]])</f>
        <v>40581</v>
      </c>
      <c r="AK3893">
        <v>23</v>
      </c>
      <c r="AL3893">
        <v>164</v>
      </c>
      <c r="AM3893">
        <v>638254</v>
      </c>
      <c r="AO3893">
        <v>638418</v>
      </c>
      <c r="AT3893">
        <v>12411</v>
      </c>
      <c r="AU3893">
        <v>16147</v>
      </c>
      <c r="AV3893">
        <v>76.861595377819796</v>
      </c>
      <c r="AX3893" t="s">
        <v>15706</v>
      </c>
      <c r="AY3893" t="s">
        <v>15707</v>
      </c>
    </row>
    <row r="3894" spans="1:51" hidden="1" x14ac:dyDescent="0.25">
      <c r="A3894" t="s">
        <v>15915</v>
      </c>
      <c r="B3894">
        <v>2011</v>
      </c>
      <c r="C3894">
        <v>22</v>
      </c>
      <c r="E3894" t="s">
        <v>50</v>
      </c>
      <c r="F3894" t="s">
        <v>71</v>
      </c>
      <c r="G3894" t="s">
        <v>72</v>
      </c>
      <c r="H3894" t="s">
        <v>102</v>
      </c>
      <c r="K3894" t="s">
        <v>2852</v>
      </c>
      <c r="L3894" t="s">
        <v>2853</v>
      </c>
      <c r="M3894" t="s">
        <v>392</v>
      </c>
      <c r="N3894" t="s">
        <v>57</v>
      </c>
      <c r="O3894" t="s">
        <v>15916</v>
      </c>
      <c r="P3894" t="s">
        <v>2496</v>
      </c>
      <c r="W3894">
        <v>30361</v>
      </c>
      <c r="X3894" t="s">
        <v>78</v>
      </c>
      <c r="Y3894">
        <v>213521</v>
      </c>
      <c r="Z3894">
        <v>3994</v>
      </c>
      <c r="AA3894" s="1"/>
      <c r="AC3894">
        <v>2011</v>
      </c>
      <c r="AD3894">
        <v>1</v>
      </c>
      <c r="AE3894">
        <v>25</v>
      </c>
      <c r="AF3894" s="2">
        <f>DATE(emdat_data[[#This Row],[Start Year]],emdat_data[[#This Row],[Start Month]],emdat_data[[#This Row],[Start Day]])</f>
        <v>40568</v>
      </c>
      <c r="AG3894">
        <v>2011</v>
      </c>
      <c r="AH3894">
        <v>1</v>
      </c>
      <c r="AI3894">
        <v>31</v>
      </c>
      <c r="AJ3894" s="2">
        <f>DATE(emdat_data[[#This Row],[End Year]],emdat_data[[#This Row],[End Month]],emdat_data[[#This Row],[End Day]])</f>
        <v>40574</v>
      </c>
      <c r="AK3894">
        <v>11</v>
      </c>
      <c r="AR3894">
        <v>80000</v>
      </c>
      <c r="AS3894">
        <v>104083</v>
      </c>
      <c r="AT3894">
        <v>300000</v>
      </c>
      <c r="AU3894">
        <v>390312</v>
      </c>
      <c r="AV3894">
        <v>76.861595377819796</v>
      </c>
      <c r="AW3894" t="s">
        <v>3539</v>
      </c>
      <c r="AY3894" t="s">
        <v>3540</v>
      </c>
    </row>
    <row r="3895" spans="1:51" hidden="1" x14ac:dyDescent="0.25">
      <c r="A3895" t="s">
        <v>15821</v>
      </c>
      <c r="B3895">
        <v>2011</v>
      </c>
      <c r="C3895">
        <v>20</v>
      </c>
      <c r="E3895" t="s">
        <v>50</v>
      </c>
      <c r="F3895" t="s">
        <v>71</v>
      </c>
      <c r="G3895" t="s">
        <v>72</v>
      </c>
      <c r="H3895" t="s">
        <v>102</v>
      </c>
      <c r="K3895" t="s">
        <v>2634</v>
      </c>
      <c r="L3895" t="s">
        <v>2635</v>
      </c>
      <c r="M3895" t="s">
        <v>173</v>
      </c>
      <c r="N3895" t="s">
        <v>57</v>
      </c>
      <c r="O3895" t="s">
        <v>6280</v>
      </c>
      <c r="P3895" t="s">
        <v>642</v>
      </c>
      <c r="W3895">
        <v>62167</v>
      </c>
      <c r="X3895" t="s">
        <v>78</v>
      </c>
      <c r="Y3895">
        <v>-405208</v>
      </c>
      <c r="Z3895">
        <v>10467</v>
      </c>
      <c r="AA3895" s="1"/>
      <c r="AB3895" t="s">
        <v>15822</v>
      </c>
      <c r="AC3895">
        <v>2011</v>
      </c>
      <c r="AD3895">
        <v>1</v>
      </c>
      <c r="AE3895">
        <v>28</v>
      </c>
      <c r="AF3895" s="2">
        <f>DATE(emdat_data[[#This Row],[Start Year]],emdat_data[[#This Row],[Start Month]],emdat_data[[#This Row],[Start Day]])</f>
        <v>40571</v>
      </c>
      <c r="AG3895">
        <v>2011</v>
      </c>
      <c r="AH3895">
        <v>1</v>
      </c>
      <c r="AI3895">
        <v>31</v>
      </c>
      <c r="AJ3895" s="2">
        <f>DATE(emdat_data[[#This Row],[End Year]],emdat_data[[#This Row],[End Month]],emdat_data[[#This Row],[End Day]])</f>
        <v>40574</v>
      </c>
      <c r="AK3895">
        <v>2</v>
      </c>
      <c r="AM3895">
        <v>20000</v>
      </c>
      <c r="AO3895">
        <v>20000</v>
      </c>
      <c r="AV3895">
        <v>76.861595377819796</v>
      </c>
      <c r="AW3895" t="s">
        <v>6281</v>
      </c>
      <c r="AY3895" t="s">
        <v>6282</v>
      </c>
    </row>
    <row r="3896" spans="1:51" hidden="1" x14ac:dyDescent="0.25">
      <c r="A3896" t="s">
        <v>15737</v>
      </c>
      <c r="B3896">
        <v>2011</v>
      </c>
      <c r="C3896">
        <v>29</v>
      </c>
      <c r="E3896" t="s">
        <v>50</v>
      </c>
      <c r="F3896" t="s">
        <v>63</v>
      </c>
      <c r="G3896" t="s">
        <v>82</v>
      </c>
      <c r="H3896" t="s">
        <v>157</v>
      </c>
      <c r="I3896" t="s">
        <v>158</v>
      </c>
      <c r="K3896" t="s">
        <v>357</v>
      </c>
      <c r="L3896" t="s">
        <v>358</v>
      </c>
      <c r="M3896" t="s">
        <v>146</v>
      </c>
      <c r="N3896" t="s">
        <v>86</v>
      </c>
      <c r="O3896" t="s">
        <v>15738</v>
      </c>
      <c r="Q3896" t="s">
        <v>65</v>
      </c>
      <c r="X3896" t="s">
        <v>88</v>
      </c>
      <c r="AA3896" s="1"/>
      <c r="AC3896">
        <v>2011</v>
      </c>
      <c r="AD3896">
        <v>1</v>
      </c>
      <c r="AE3896">
        <v>31</v>
      </c>
      <c r="AF3896" s="2">
        <f>DATE(emdat_data[[#This Row],[Start Year]],emdat_data[[#This Row],[Start Month]],emdat_data[[#This Row],[Start Day]])</f>
        <v>40574</v>
      </c>
      <c r="AG3896">
        <v>2011</v>
      </c>
      <c r="AH3896">
        <v>2</v>
      </c>
      <c r="AI3896">
        <v>2</v>
      </c>
      <c r="AJ3896" s="2">
        <f>DATE(emdat_data[[#This Row],[End Year]],emdat_data[[#This Row],[End Month]],emdat_data[[#This Row],[End Day]])</f>
        <v>40576</v>
      </c>
      <c r="AK3896">
        <v>39</v>
      </c>
      <c r="AR3896">
        <v>1425000</v>
      </c>
      <c r="AS3896">
        <v>1853982</v>
      </c>
      <c r="AT3896">
        <v>1900000</v>
      </c>
      <c r="AU3896">
        <v>2471976</v>
      </c>
      <c r="AV3896">
        <v>76.861595377819796</v>
      </c>
      <c r="AW3896" t="s">
        <v>15739</v>
      </c>
      <c r="AY3896" t="s">
        <v>15740</v>
      </c>
    </row>
    <row r="3897" spans="1:51" hidden="1" x14ac:dyDescent="0.25">
      <c r="A3897" t="s">
        <v>14307</v>
      </c>
      <c r="B3897">
        <v>2011</v>
      </c>
      <c r="C3897">
        <v>95</v>
      </c>
      <c r="E3897" t="s">
        <v>50</v>
      </c>
      <c r="F3897" t="s">
        <v>71</v>
      </c>
      <c r="G3897" t="s">
        <v>72</v>
      </c>
      <c r="H3897" t="s">
        <v>102</v>
      </c>
      <c r="K3897" t="s">
        <v>1216</v>
      </c>
      <c r="L3897" t="s">
        <v>1217</v>
      </c>
      <c r="M3897" t="s">
        <v>85</v>
      </c>
      <c r="N3897" t="s">
        <v>86</v>
      </c>
      <c r="O3897" t="s">
        <v>14308</v>
      </c>
      <c r="P3897" t="s">
        <v>642</v>
      </c>
      <c r="Q3897" t="s">
        <v>176</v>
      </c>
      <c r="X3897" t="s">
        <v>78</v>
      </c>
      <c r="AA3897" s="1"/>
      <c r="AC3897">
        <v>2011</v>
      </c>
      <c r="AD3897">
        <v>2</v>
      </c>
      <c r="AF3897" s="2">
        <f>DATE(emdat_data[[#This Row],[Start Year]],emdat_data[[#This Row],[Start Month]],emdat_data[[#This Row],[Start Day]])</f>
        <v>40574</v>
      </c>
      <c r="AG3897">
        <v>2011</v>
      </c>
      <c r="AH3897">
        <v>2</v>
      </c>
      <c r="AJ3897" s="2">
        <f>DATE(emdat_data[[#This Row],[End Year]],emdat_data[[#This Row],[End Month]],emdat_data[[#This Row],[End Day]])</f>
        <v>40574</v>
      </c>
      <c r="AM3897">
        <v>3600</v>
      </c>
      <c r="AO3897">
        <v>3600</v>
      </c>
      <c r="AV3897">
        <v>76.861595377819796</v>
      </c>
      <c r="AW3897" t="s">
        <v>14309</v>
      </c>
      <c r="AX3897" t="s">
        <v>14310</v>
      </c>
      <c r="AY3897" t="s">
        <v>14311</v>
      </c>
    </row>
    <row r="3898" spans="1:51" hidden="1" x14ac:dyDescent="0.25">
      <c r="A3898" t="s">
        <v>14416</v>
      </c>
      <c r="B3898">
        <v>2011</v>
      </c>
      <c r="C3898">
        <v>97</v>
      </c>
      <c r="E3898" t="s">
        <v>50</v>
      </c>
      <c r="F3898" t="s">
        <v>350</v>
      </c>
      <c r="G3898" t="s">
        <v>477</v>
      </c>
      <c r="H3898" t="s">
        <v>503</v>
      </c>
      <c r="K3898" t="s">
        <v>151</v>
      </c>
      <c r="L3898" t="s">
        <v>152</v>
      </c>
      <c r="M3898" t="s">
        <v>85</v>
      </c>
      <c r="N3898" t="s">
        <v>86</v>
      </c>
      <c r="O3898" t="s">
        <v>14417</v>
      </c>
      <c r="W3898">
        <v>10</v>
      </c>
      <c r="X3898" t="s">
        <v>78</v>
      </c>
      <c r="AA3898" s="1"/>
      <c r="AC3898">
        <v>2011</v>
      </c>
      <c r="AD3898">
        <v>2</v>
      </c>
      <c r="AF3898" s="2">
        <f>DATE(emdat_data[[#This Row],[Start Year]],emdat_data[[#This Row],[Start Month]],emdat_data[[#This Row],[Start Day]])</f>
        <v>40574</v>
      </c>
      <c r="AG3898">
        <v>2011</v>
      </c>
      <c r="AH3898">
        <v>2</v>
      </c>
      <c r="AJ3898" s="2">
        <f>DATE(emdat_data[[#This Row],[End Year]],emdat_data[[#This Row],[End Month]],emdat_data[[#This Row],[End Day]])</f>
        <v>40574</v>
      </c>
      <c r="AM3898">
        <v>400</v>
      </c>
      <c r="AO3898">
        <v>400</v>
      </c>
      <c r="AV3898">
        <v>76.861595377819796</v>
      </c>
      <c r="AW3898" t="s">
        <v>14418</v>
      </c>
      <c r="AY3898" t="s">
        <v>14419</v>
      </c>
    </row>
    <row r="3899" spans="1:51" hidden="1" x14ac:dyDescent="0.25">
      <c r="A3899" t="s">
        <v>14424</v>
      </c>
      <c r="B3899">
        <v>2011</v>
      </c>
      <c r="C3899">
        <v>30</v>
      </c>
      <c r="E3899" t="s">
        <v>50</v>
      </c>
      <c r="F3899" t="s">
        <v>51</v>
      </c>
      <c r="G3899" t="s">
        <v>52</v>
      </c>
      <c r="H3899" t="s">
        <v>53</v>
      </c>
      <c r="K3899" t="s">
        <v>159</v>
      </c>
      <c r="L3899" t="s">
        <v>160</v>
      </c>
      <c r="M3899" t="s">
        <v>161</v>
      </c>
      <c r="N3899" t="s">
        <v>57</v>
      </c>
      <c r="O3899" t="s">
        <v>14425</v>
      </c>
      <c r="W3899">
        <v>5</v>
      </c>
      <c r="X3899" t="s">
        <v>59</v>
      </c>
      <c r="Y3899">
        <v>24693</v>
      </c>
      <c r="Z3899">
        <v>97943</v>
      </c>
      <c r="AA3899" s="1">
        <v>0.625</v>
      </c>
      <c r="AC3899">
        <v>2011</v>
      </c>
      <c r="AD3899">
        <v>2</v>
      </c>
      <c r="AE3899">
        <v>1</v>
      </c>
      <c r="AF3899" s="2">
        <f>DATE(emdat_data[[#This Row],[Start Year]],emdat_data[[#This Row],[Start Month]],emdat_data[[#This Row],[Start Day]])</f>
        <v>40575</v>
      </c>
      <c r="AG3899">
        <v>2011</v>
      </c>
      <c r="AH3899">
        <v>2</v>
      </c>
      <c r="AI3899">
        <v>1</v>
      </c>
      <c r="AJ3899" s="2">
        <f>DATE(emdat_data[[#This Row],[End Year]],emdat_data[[#This Row],[End Month]],emdat_data[[#This Row],[End Day]])</f>
        <v>40575</v>
      </c>
      <c r="AL3899">
        <v>1</v>
      </c>
      <c r="AN3899">
        <v>64500</v>
      </c>
      <c r="AO3899">
        <v>64501</v>
      </c>
      <c r="AV3899">
        <v>76.861595377819796</v>
      </c>
      <c r="AX3899" t="s">
        <v>11068</v>
      </c>
      <c r="AY3899" t="s">
        <v>11069</v>
      </c>
    </row>
    <row r="3900" spans="1:51" hidden="1" x14ac:dyDescent="0.25">
      <c r="A3900" t="s">
        <v>15789</v>
      </c>
      <c r="B3900">
        <v>2011</v>
      </c>
      <c r="C3900">
        <v>49</v>
      </c>
      <c r="D3900" t="s">
        <v>15790</v>
      </c>
      <c r="E3900" t="s">
        <v>50</v>
      </c>
      <c r="F3900" t="s">
        <v>71</v>
      </c>
      <c r="G3900" t="s">
        <v>72</v>
      </c>
      <c r="H3900" t="s">
        <v>102</v>
      </c>
      <c r="K3900" t="s">
        <v>274</v>
      </c>
      <c r="L3900" t="s">
        <v>275</v>
      </c>
      <c r="M3900" t="s">
        <v>56</v>
      </c>
      <c r="N3900" t="s">
        <v>57</v>
      </c>
      <c r="O3900" t="s">
        <v>15791</v>
      </c>
      <c r="P3900" t="s">
        <v>7427</v>
      </c>
      <c r="W3900">
        <v>19891</v>
      </c>
      <c r="X3900" t="s">
        <v>78</v>
      </c>
      <c r="Y3900">
        <v>8513</v>
      </c>
      <c r="Z3900">
        <v>8053</v>
      </c>
      <c r="AA3900" s="1"/>
      <c r="AC3900">
        <v>2011</v>
      </c>
      <c r="AD3900">
        <v>2</v>
      </c>
      <c r="AE3900">
        <v>1</v>
      </c>
      <c r="AF3900" s="2">
        <f>DATE(emdat_data[[#This Row],[Start Year]],emdat_data[[#This Row],[Start Month]],emdat_data[[#This Row],[Start Day]])</f>
        <v>40575</v>
      </c>
      <c r="AG3900">
        <v>2011</v>
      </c>
      <c r="AH3900">
        <v>2</v>
      </c>
      <c r="AI3900">
        <v>10</v>
      </c>
      <c r="AJ3900" s="2">
        <f>DATE(emdat_data[[#This Row],[End Year]],emdat_data[[#This Row],[End Month]],emdat_data[[#This Row],[End Day]])</f>
        <v>40584</v>
      </c>
      <c r="AK3900">
        <v>18</v>
      </c>
      <c r="AM3900">
        <v>225000</v>
      </c>
      <c r="AO3900">
        <v>225000</v>
      </c>
      <c r="AT3900">
        <v>300000</v>
      </c>
      <c r="AU3900">
        <v>390312</v>
      </c>
      <c r="AV3900">
        <v>76.861595377819796</v>
      </c>
      <c r="AW3900" t="s">
        <v>15792</v>
      </c>
      <c r="AY3900" t="s">
        <v>15793</v>
      </c>
    </row>
    <row r="3901" spans="1:51" hidden="1" x14ac:dyDescent="0.25">
      <c r="A3901" t="s">
        <v>15794</v>
      </c>
      <c r="B3901">
        <v>2011</v>
      </c>
      <c r="C3901">
        <v>105</v>
      </c>
      <c r="E3901" t="s">
        <v>50</v>
      </c>
      <c r="F3901" t="s">
        <v>63</v>
      </c>
      <c r="G3901" t="s">
        <v>64</v>
      </c>
      <c r="H3901" t="s">
        <v>65</v>
      </c>
      <c r="K3901" t="s">
        <v>1548</v>
      </c>
      <c r="L3901" t="s">
        <v>1549</v>
      </c>
      <c r="M3901" t="s">
        <v>204</v>
      </c>
      <c r="N3901" t="s">
        <v>86</v>
      </c>
      <c r="O3901" t="s">
        <v>15795</v>
      </c>
      <c r="U3901" t="s">
        <v>127</v>
      </c>
      <c r="W3901">
        <v>-15</v>
      </c>
      <c r="X3901" t="s">
        <v>67</v>
      </c>
      <c r="AA3901" s="1"/>
      <c r="AC3901">
        <v>2011</v>
      </c>
      <c r="AD3901">
        <v>2</v>
      </c>
      <c r="AE3901">
        <v>1</v>
      </c>
      <c r="AF3901" s="2">
        <f>DATE(emdat_data[[#This Row],[Start Year]],emdat_data[[#This Row],[Start Month]],emdat_data[[#This Row],[Start Day]])</f>
        <v>40575</v>
      </c>
      <c r="AG3901">
        <v>2011</v>
      </c>
      <c r="AH3901">
        <v>2</v>
      </c>
      <c r="AI3901">
        <v>8</v>
      </c>
      <c r="AJ3901" s="2">
        <f>DATE(emdat_data[[#This Row],[End Year]],emdat_data[[#This Row],[End Month]],emdat_data[[#This Row],[End Day]])</f>
        <v>40582</v>
      </c>
      <c r="AK3901">
        <v>3</v>
      </c>
      <c r="AM3901">
        <v>120000</v>
      </c>
      <c r="AO3901">
        <v>120000</v>
      </c>
      <c r="AR3901">
        <v>200000</v>
      </c>
      <c r="AS3901">
        <v>260208</v>
      </c>
      <c r="AT3901">
        <v>500000</v>
      </c>
      <c r="AU3901">
        <v>650520</v>
      </c>
      <c r="AV3901">
        <v>76.861595377819796</v>
      </c>
      <c r="AW3901" t="s">
        <v>15796</v>
      </c>
      <c r="AY3901" t="s">
        <v>15797</v>
      </c>
    </row>
    <row r="3902" spans="1:51" hidden="1" x14ac:dyDescent="0.25">
      <c r="A3902" t="s">
        <v>15877</v>
      </c>
      <c r="B3902">
        <v>2011</v>
      </c>
      <c r="C3902">
        <v>44</v>
      </c>
      <c r="E3902" t="s">
        <v>50</v>
      </c>
      <c r="F3902" t="s">
        <v>71</v>
      </c>
      <c r="G3902" t="s">
        <v>72</v>
      </c>
      <c r="H3902" t="s">
        <v>102</v>
      </c>
      <c r="K3902" t="s">
        <v>364</v>
      </c>
      <c r="L3902" t="s">
        <v>365</v>
      </c>
      <c r="M3902" t="s">
        <v>173</v>
      </c>
      <c r="N3902" t="s">
        <v>57</v>
      </c>
      <c r="O3902" t="s">
        <v>15878</v>
      </c>
      <c r="P3902" t="s">
        <v>4129</v>
      </c>
      <c r="W3902">
        <v>44521</v>
      </c>
      <c r="X3902" t="s">
        <v>78</v>
      </c>
      <c r="Y3902">
        <v>7</v>
      </c>
      <c r="Z3902">
        <v>124865</v>
      </c>
      <c r="AA3902" s="1"/>
      <c r="AC3902">
        <v>2011</v>
      </c>
      <c r="AD3902">
        <v>2</v>
      </c>
      <c r="AE3902">
        <v>1</v>
      </c>
      <c r="AF3902" s="2">
        <f>DATE(emdat_data[[#This Row],[Start Year]],emdat_data[[#This Row],[Start Month]],emdat_data[[#This Row],[Start Day]])</f>
        <v>40575</v>
      </c>
      <c r="AG3902">
        <v>2011</v>
      </c>
      <c r="AH3902">
        <v>2</v>
      </c>
      <c r="AI3902">
        <v>4</v>
      </c>
      <c r="AJ3902" s="2">
        <f>DATE(emdat_data[[#This Row],[End Year]],emdat_data[[#This Row],[End Month]],emdat_data[[#This Row],[End Day]])</f>
        <v>40578</v>
      </c>
      <c r="AK3902">
        <v>11</v>
      </c>
      <c r="AM3902">
        <v>2000</v>
      </c>
      <c r="AO3902">
        <v>2000</v>
      </c>
      <c r="AV3902">
        <v>76.861595377819796</v>
      </c>
      <c r="AX3902" t="s">
        <v>15879</v>
      </c>
      <c r="AY3902" t="s">
        <v>15880</v>
      </c>
    </row>
    <row r="3903" spans="1:51" hidden="1" x14ac:dyDescent="0.25">
      <c r="A3903" t="s">
        <v>14324</v>
      </c>
      <c r="B3903">
        <v>2011</v>
      </c>
      <c r="C3903">
        <v>70</v>
      </c>
      <c r="D3903" t="s">
        <v>14325</v>
      </c>
      <c r="E3903" t="s">
        <v>50</v>
      </c>
      <c r="F3903" t="s">
        <v>63</v>
      </c>
      <c r="G3903" t="s">
        <v>82</v>
      </c>
      <c r="H3903" t="s">
        <v>98</v>
      </c>
      <c r="J3903" t="s">
        <v>14326</v>
      </c>
      <c r="K3903" t="s">
        <v>93</v>
      </c>
      <c r="L3903" t="s">
        <v>94</v>
      </c>
      <c r="M3903" t="s">
        <v>95</v>
      </c>
      <c r="N3903" t="s">
        <v>96</v>
      </c>
      <c r="O3903" t="s">
        <v>14327</v>
      </c>
      <c r="Q3903" t="s">
        <v>72</v>
      </c>
      <c r="W3903">
        <v>290</v>
      </c>
      <c r="X3903" t="s">
        <v>88</v>
      </c>
      <c r="AA3903" s="1"/>
      <c r="AC3903">
        <v>2011</v>
      </c>
      <c r="AD3903">
        <v>2</v>
      </c>
      <c r="AE3903">
        <v>2</v>
      </c>
      <c r="AF3903" s="2">
        <f>DATE(emdat_data[[#This Row],[Start Year]],emdat_data[[#This Row],[Start Month]],emdat_data[[#This Row],[Start Day]])</f>
        <v>40576</v>
      </c>
      <c r="AG3903">
        <v>2011</v>
      </c>
      <c r="AH3903">
        <v>2</v>
      </c>
      <c r="AI3903">
        <v>5</v>
      </c>
      <c r="AJ3903" s="2">
        <f>DATE(emdat_data[[#This Row],[End Year]],emdat_data[[#This Row],[End Month]],emdat_data[[#This Row],[End Day]])</f>
        <v>40579</v>
      </c>
      <c r="AK3903">
        <v>1</v>
      </c>
      <c r="AM3903">
        <v>7300</v>
      </c>
      <c r="AO3903">
        <v>7300</v>
      </c>
      <c r="AR3903">
        <v>1300000</v>
      </c>
      <c r="AS3903">
        <v>1691352</v>
      </c>
      <c r="AT3903">
        <v>2500000</v>
      </c>
      <c r="AU3903">
        <v>3252600</v>
      </c>
      <c r="AV3903">
        <v>76.861595377819796</v>
      </c>
      <c r="AX3903" t="s">
        <v>14328</v>
      </c>
      <c r="AY3903" t="s">
        <v>14329</v>
      </c>
    </row>
    <row r="3904" spans="1:51" hidden="1" x14ac:dyDescent="0.25">
      <c r="A3904" t="s">
        <v>15898</v>
      </c>
      <c r="B3904">
        <v>2011</v>
      </c>
      <c r="C3904">
        <v>70</v>
      </c>
      <c r="D3904" t="s">
        <v>14325</v>
      </c>
      <c r="E3904" t="s">
        <v>50</v>
      </c>
      <c r="F3904" t="s">
        <v>63</v>
      </c>
      <c r="G3904" t="s">
        <v>82</v>
      </c>
      <c r="H3904" t="s">
        <v>98</v>
      </c>
      <c r="J3904" t="s">
        <v>14326</v>
      </c>
      <c r="K3904" t="s">
        <v>2556</v>
      </c>
      <c r="L3904" t="s">
        <v>2557</v>
      </c>
      <c r="M3904" t="s">
        <v>1262</v>
      </c>
      <c r="N3904" t="s">
        <v>96</v>
      </c>
      <c r="O3904" t="s">
        <v>15899</v>
      </c>
      <c r="X3904" t="s">
        <v>88</v>
      </c>
      <c r="AA3904" s="1"/>
      <c r="AC3904">
        <v>2011</v>
      </c>
      <c r="AD3904">
        <v>2</v>
      </c>
      <c r="AE3904">
        <v>2</v>
      </c>
      <c r="AF3904" s="2">
        <f>DATE(emdat_data[[#This Row],[Start Year]],emdat_data[[#This Row],[Start Month]],emdat_data[[#This Row],[Start Day]])</f>
        <v>40576</v>
      </c>
      <c r="AG3904">
        <v>2011</v>
      </c>
      <c r="AH3904">
        <v>2</v>
      </c>
      <c r="AI3904">
        <v>2</v>
      </c>
      <c r="AJ3904" s="2">
        <f>DATE(emdat_data[[#This Row],[End Year]],emdat_data[[#This Row],[End Month]],emdat_data[[#This Row],[End Day]])</f>
        <v>40576</v>
      </c>
      <c r="AV3904">
        <v>76.861595377819796</v>
      </c>
      <c r="AX3904" t="s">
        <v>15900</v>
      </c>
      <c r="AY3904" t="s">
        <v>15901</v>
      </c>
    </row>
    <row r="3905" spans="1:51" hidden="1" x14ac:dyDescent="0.25">
      <c r="A3905" t="s">
        <v>14497</v>
      </c>
      <c r="B3905">
        <v>2011</v>
      </c>
      <c r="C3905">
        <v>94</v>
      </c>
      <c r="E3905" t="s">
        <v>50</v>
      </c>
      <c r="F3905" t="s">
        <v>71</v>
      </c>
      <c r="G3905" t="s">
        <v>72</v>
      </c>
      <c r="H3905" t="s">
        <v>170</v>
      </c>
      <c r="K3905" t="s">
        <v>171</v>
      </c>
      <c r="L3905" t="s">
        <v>172</v>
      </c>
      <c r="M3905" t="s">
        <v>173</v>
      </c>
      <c r="N3905" t="s">
        <v>57</v>
      </c>
      <c r="O3905" t="s">
        <v>14498</v>
      </c>
      <c r="X3905" t="s">
        <v>78</v>
      </c>
      <c r="AA3905" s="1"/>
      <c r="AC3905">
        <v>2011</v>
      </c>
      <c r="AD3905">
        <v>2</v>
      </c>
      <c r="AE3905">
        <v>6</v>
      </c>
      <c r="AF3905" s="2">
        <f>DATE(emdat_data[[#This Row],[Start Year]],emdat_data[[#This Row],[Start Month]],emdat_data[[#This Row],[Start Day]])</f>
        <v>40580</v>
      </c>
      <c r="AG3905">
        <v>2011</v>
      </c>
      <c r="AH3905">
        <v>2</v>
      </c>
      <c r="AI3905">
        <v>7</v>
      </c>
      <c r="AJ3905" s="2">
        <f>DATE(emdat_data[[#This Row],[End Year]],emdat_data[[#This Row],[End Month]],emdat_data[[#This Row],[End Day]])</f>
        <v>40581</v>
      </c>
      <c r="AM3905">
        <v>60</v>
      </c>
      <c r="AN3905">
        <v>1000</v>
      </c>
      <c r="AO3905">
        <v>1060</v>
      </c>
      <c r="AV3905">
        <v>76.861595377819796</v>
      </c>
      <c r="AX3905" t="s">
        <v>14499</v>
      </c>
      <c r="AY3905" t="s">
        <v>14500</v>
      </c>
    </row>
    <row r="3906" spans="1:51" hidden="1" x14ac:dyDescent="0.25">
      <c r="A3906" t="s">
        <v>14344</v>
      </c>
      <c r="B3906">
        <v>2011</v>
      </c>
      <c r="C3906">
        <v>42</v>
      </c>
      <c r="E3906" t="s">
        <v>50</v>
      </c>
      <c r="F3906" t="s">
        <v>71</v>
      </c>
      <c r="G3906" t="s">
        <v>72</v>
      </c>
      <c r="H3906" t="s">
        <v>102</v>
      </c>
      <c r="K3906" t="s">
        <v>54</v>
      </c>
      <c r="L3906" t="s">
        <v>55</v>
      </c>
      <c r="M3906" t="s">
        <v>56</v>
      </c>
      <c r="N3906" t="s">
        <v>57</v>
      </c>
      <c r="O3906" t="s">
        <v>14345</v>
      </c>
      <c r="P3906" t="s">
        <v>2814</v>
      </c>
      <c r="W3906">
        <v>63337</v>
      </c>
      <c r="X3906" t="s">
        <v>78</v>
      </c>
      <c r="Y3906">
        <v>350754</v>
      </c>
      <c r="Z3906">
        <v>6399</v>
      </c>
      <c r="AA3906" s="1"/>
      <c r="AC3906">
        <v>2011</v>
      </c>
      <c r="AD3906">
        <v>2</v>
      </c>
      <c r="AE3906">
        <v>10</v>
      </c>
      <c r="AF3906" s="2">
        <f>DATE(emdat_data[[#This Row],[Start Year]],emdat_data[[#This Row],[Start Month]],emdat_data[[#This Row],[Start Day]])</f>
        <v>40584</v>
      </c>
      <c r="AG3906">
        <v>2011</v>
      </c>
      <c r="AH3906">
        <v>2</v>
      </c>
      <c r="AI3906">
        <v>16</v>
      </c>
      <c r="AJ3906" s="2">
        <f>DATE(emdat_data[[#This Row],[End Year]],emdat_data[[#This Row],[End Month]],emdat_data[[#This Row],[End Day]])</f>
        <v>40590</v>
      </c>
      <c r="AK3906">
        <v>25</v>
      </c>
      <c r="AL3906">
        <v>65</v>
      </c>
      <c r="AM3906">
        <v>3000</v>
      </c>
      <c r="AO3906">
        <v>3065</v>
      </c>
      <c r="AV3906">
        <v>76.861595377819796</v>
      </c>
      <c r="AW3906" t="s">
        <v>14346</v>
      </c>
      <c r="AY3906" t="s">
        <v>14347</v>
      </c>
    </row>
    <row r="3907" spans="1:51" hidden="1" x14ac:dyDescent="0.25">
      <c r="A3907" t="s">
        <v>16148</v>
      </c>
      <c r="B3907">
        <v>2011</v>
      </c>
      <c r="C3907">
        <v>642</v>
      </c>
      <c r="E3907" t="s">
        <v>50</v>
      </c>
      <c r="F3907" t="s">
        <v>63</v>
      </c>
      <c r="G3907" t="s">
        <v>82</v>
      </c>
      <c r="H3907" t="s">
        <v>157</v>
      </c>
      <c r="I3907" t="s">
        <v>158</v>
      </c>
      <c r="K3907" t="s">
        <v>54</v>
      </c>
      <c r="L3907" t="s">
        <v>55</v>
      </c>
      <c r="M3907" t="s">
        <v>56</v>
      </c>
      <c r="N3907" t="s">
        <v>57</v>
      </c>
      <c r="O3907" t="s">
        <v>16149</v>
      </c>
      <c r="Q3907" t="s">
        <v>4156</v>
      </c>
      <c r="X3907" t="s">
        <v>88</v>
      </c>
      <c r="AA3907" s="1"/>
      <c r="AC3907">
        <v>2011</v>
      </c>
      <c r="AD3907">
        <v>2</v>
      </c>
      <c r="AE3907">
        <v>10</v>
      </c>
      <c r="AF3907" s="2">
        <f>DATE(emdat_data[[#This Row],[Start Year]],emdat_data[[#This Row],[Start Month]],emdat_data[[#This Row],[Start Day]])</f>
        <v>40584</v>
      </c>
      <c r="AG3907">
        <v>2011</v>
      </c>
      <c r="AH3907">
        <v>2</v>
      </c>
      <c r="AI3907">
        <v>14</v>
      </c>
      <c r="AJ3907" s="2">
        <f>DATE(emdat_data[[#This Row],[End Year]],emdat_data[[#This Row],[End Month]],emdat_data[[#This Row],[End Day]])</f>
        <v>40588</v>
      </c>
      <c r="AK3907">
        <v>21</v>
      </c>
      <c r="AL3907">
        <v>5</v>
      </c>
      <c r="AO3907">
        <v>5</v>
      </c>
      <c r="AV3907">
        <v>76.861595377819796</v>
      </c>
      <c r="AW3907" t="s">
        <v>16150</v>
      </c>
      <c r="AY3907" t="s">
        <v>16151</v>
      </c>
    </row>
    <row r="3908" spans="1:51" hidden="1" x14ac:dyDescent="0.25">
      <c r="A3908" t="s">
        <v>14272</v>
      </c>
      <c r="B3908">
        <v>2011</v>
      </c>
      <c r="C3908">
        <v>40</v>
      </c>
      <c r="D3908" t="s">
        <v>14273</v>
      </c>
      <c r="E3908" t="s">
        <v>50</v>
      </c>
      <c r="F3908" t="s">
        <v>71</v>
      </c>
      <c r="G3908" t="s">
        <v>72</v>
      </c>
      <c r="H3908" t="s">
        <v>102</v>
      </c>
      <c r="K3908" t="s">
        <v>131</v>
      </c>
      <c r="L3908" t="s">
        <v>132</v>
      </c>
      <c r="M3908" t="s">
        <v>85</v>
      </c>
      <c r="N3908" t="s">
        <v>86</v>
      </c>
      <c r="O3908" t="s">
        <v>14274</v>
      </c>
      <c r="P3908" t="s">
        <v>14275</v>
      </c>
      <c r="Q3908" t="s">
        <v>176</v>
      </c>
      <c r="S3908" t="s">
        <v>127</v>
      </c>
      <c r="U3908" t="s">
        <v>127</v>
      </c>
      <c r="V3908">
        <v>5028</v>
      </c>
      <c r="W3908">
        <v>122139</v>
      </c>
      <c r="X3908" t="s">
        <v>78</v>
      </c>
      <c r="Y3908">
        <v>-16466</v>
      </c>
      <c r="Z3908">
        <v>-656</v>
      </c>
      <c r="AA3908" s="1"/>
      <c r="AC3908">
        <v>2011</v>
      </c>
      <c r="AD3908">
        <v>2</v>
      </c>
      <c r="AE3908">
        <v>14</v>
      </c>
      <c r="AF3908" s="2">
        <f>DATE(emdat_data[[#This Row],[Start Year]],emdat_data[[#This Row],[Start Month]],emdat_data[[#This Row],[Start Day]])</f>
        <v>40588</v>
      </c>
      <c r="AG3908">
        <v>2011</v>
      </c>
      <c r="AH3908">
        <v>4</v>
      </c>
      <c r="AI3908">
        <v>11</v>
      </c>
      <c r="AJ3908" s="2">
        <f>DATE(emdat_data[[#This Row],[End Year]],emdat_data[[#This Row],[End Month]],emdat_data[[#This Row],[End Day]])</f>
        <v>40644</v>
      </c>
      <c r="AK3908">
        <v>52</v>
      </c>
      <c r="AM3908">
        <v>88825</v>
      </c>
      <c r="AO3908">
        <v>88825</v>
      </c>
      <c r="AT3908">
        <v>20000</v>
      </c>
      <c r="AU3908">
        <v>26021</v>
      </c>
      <c r="AV3908">
        <v>76.861595377819796</v>
      </c>
      <c r="AW3908" t="s">
        <v>14276</v>
      </c>
      <c r="AY3908" t="s">
        <v>14277</v>
      </c>
    </row>
    <row r="3909" spans="1:51" hidden="1" x14ac:dyDescent="0.25">
      <c r="A3909" t="s">
        <v>15746</v>
      </c>
      <c r="B3909">
        <v>2011</v>
      </c>
      <c r="C3909">
        <v>57</v>
      </c>
      <c r="E3909" t="s">
        <v>50</v>
      </c>
      <c r="F3909" t="s">
        <v>63</v>
      </c>
      <c r="G3909" t="s">
        <v>82</v>
      </c>
      <c r="H3909" t="s">
        <v>98</v>
      </c>
      <c r="J3909" t="s">
        <v>15747</v>
      </c>
      <c r="K3909" t="s">
        <v>1697</v>
      </c>
      <c r="L3909" t="s">
        <v>1698</v>
      </c>
      <c r="M3909" t="s">
        <v>260</v>
      </c>
      <c r="N3909" t="s">
        <v>76</v>
      </c>
      <c r="O3909" t="s">
        <v>15748</v>
      </c>
      <c r="Q3909" t="s">
        <v>72</v>
      </c>
      <c r="S3909" t="s">
        <v>127</v>
      </c>
      <c r="V3909">
        <v>2091</v>
      </c>
      <c r="W3909">
        <v>180</v>
      </c>
      <c r="X3909" t="s">
        <v>88</v>
      </c>
      <c r="AA3909" s="1"/>
      <c r="AC3909">
        <v>2011</v>
      </c>
      <c r="AD3909">
        <v>2</v>
      </c>
      <c r="AE3909">
        <v>14</v>
      </c>
      <c r="AF3909" s="2">
        <f>DATE(emdat_data[[#This Row],[Start Year]],emdat_data[[#This Row],[Start Month]],emdat_data[[#This Row],[Start Day]])</f>
        <v>40588</v>
      </c>
      <c r="AG3909">
        <v>2011</v>
      </c>
      <c r="AH3909">
        <v>2</v>
      </c>
      <c r="AI3909">
        <v>16</v>
      </c>
      <c r="AJ3909" s="2">
        <f>DATE(emdat_data[[#This Row],[End Year]],emdat_data[[#This Row],[End Month]],emdat_data[[#This Row],[End Day]])</f>
        <v>40590</v>
      </c>
      <c r="AK3909">
        <v>35</v>
      </c>
      <c r="AL3909">
        <v>73</v>
      </c>
      <c r="AM3909">
        <v>89297</v>
      </c>
      <c r="AN3909">
        <v>25845</v>
      </c>
      <c r="AO3909">
        <v>115215</v>
      </c>
      <c r="AV3909">
        <v>76.861595377819796</v>
      </c>
      <c r="AW3909" t="s">
        <v>15749</v>
      </c>
      <c r="AX3909" t="s">
        <v>15750</v>
      </c>
      <c r="AY3909" t="s">
        <v>15751</v>
      </c>
    </row>
    <row r="3910" spans="1:51" hidden="1" x14ac:dyDescent="0.25">
      <c r="A3910" t="s">
        <v>14365</v>
      </c>
      <c r="B3910">
        <v>2011</v>
      </c>
      <c r="C3910">
        <v>65</v>
      </c>
      <c r="E3910" t="s">
        <v>50</v>
      </c>
      <c r="F3910" t="s">
        <v>63</v>
      </c>
      <c r="G3910" t="s">
        <v>82</v>
      </c>
      <c r="H3910" t="s">
        <v>157</v>
      </c>
      <c r="I3910" t="s">
        <v>572</v>
      </c>
      <c r="K3910" t="s">
        <v>761</v>
      </c>
      <c r="L3910" t="s">
        <v>762</v>
      </c>
      <c r="M3910" t="s">
        <v>260</v>
      </c>
      <c r="N3910" t="s">
        <v>76</v>
      </c>
      <c r="O3910" t="s">
        <v>14366</v>
      </c>
      <c r="X3910" t="s">
        <v>88</v>
      </c>
      <c r="AA3910" s="1"/>
      <c r="AC3910">
        <v>2011</v>
      </c>
      <c r="AD3910">
        <v>2</v>
      </c>
      <c r="AE3910">
        <v>16</v>
      </c>
      <c r="AF3910" s="2">
        <f>DATE(emdat_data[[#This Row],[Start Year]],emdat_data[[#This Row],[Start Month]],emdat_data[[#This Row],[Start Day]])</f>
        <v>40590</v>
      </c>
      <c r="AG3910">
        <v>2011</v>
      </c>
      <c r="AH3910">
        <v>2</v>
      </c>
      <c r="AI3910">
        <v>16</v>
      </c>
      <c r="AJ3910" s="2">
        <f>DATE(emdat_data[[#This Row],[End Year]],emdat_data[[#This Row],[End Month]],emdat_data[[#This Row],[End Day]])</f>
        <v>40590</v>
      </c>
      <c r="AK3910">
        <v>12</v>
      </c>
      <c r="AL3910">
        <v>50</v>
      </c>
      <c r="AO3910">
        <v>50</v>
      </c>
      <c r="AV3910">
        <v>76.861595377819796</v>
      </c>
      <c r="AX3910" t="s">
        <v>14367</v>
      </c>
      <c r="AY3910" t="s">
        <v>14368</v>
      </c>
    </row>
    <row r="3911" spans="1:51" hidden="1" x14ac:dyDescent="0.25">
      <c r="A3911" t="s">
        <v>15868</v>
      </c>
      <c r="B3911">
        <v>2011</v>
      </c>
      <c r="C3911">
        <v>101</v>
      </c>
      <c r="E3911" t="s">
        <v>50</v>
      </c>
      <c r="F3911" t="s">
        <v>51</v>
      </c>
      <c r="G3911" t="s">
        <v>1213</v>
      </c>
      <c r="H3911" t="s">
        <v>1214</v>
      </c>
      <c r="J3911" t="s">
        <v>11990</v>
      </c>
      <c r="K3911" t="s">
        <v>364</v>
      </c>
      <c r="L3911" t="s">
        <v>365</v>
      </c>
      <c r="M3911" t="s">
        <v>173</v>
      </c>
      <c r="N3911" t="s">
        <v>57</v>
      </c>
      <c r="O3911" t="s">
        <v>15869</v>
      </c>
      <c r="Y3911">
        <v>1277</v>
      </c>
      <c r="Z3911">
        <v>12405</v>
      </c>
      <c r="AA3911" s="1"/>
      <c r="AC3911">
        <v>2011</v>
      </c>
      <c r="AD3911">
        <v>2</v>
      </c>
      <c r="AE3911">
        <v>21</v>
      </c>
      <c r="AF3911" s="2">
        <f>DATE(emdat_data[[#This Row],[Start Year]],emdat_data[[#This Row],[Start Month]],emdat_data[[#This Row],[Start Day]])</f>
        <v>40595</v>
      </c>
      <c r="AG3911">
        <v>2011</v>
      </c>
      <c r="AH3911">
        <v>2</v>
      </c>
      <c r="AI3911">
        <v>21</v>
      </c>
      <c r="AJ3911" s="2">
        <f>DATE(emdat_data[[#This Row],[End Year]],emdat_data[[#This Row],[End Month]],emdat_data[[#This Row],[End Day]])</f>
        <v>40595</v>
      </c>
      <c r="AM3911">
        <v>32616</v>
      </c>
      <c r="AO3911">
        <v>32616</v>
      </c>
      <c r="AV3911">
        <v>76.861595377819796</v>
      </c>
      <c r="AX3911" t="s">
        <v>11992</v>
      </c>
      <c r="AY3911" t="s">
        <v>11993</v>
      </c>
    </row>
    <row r="3912" spans="1:51" hidden="1" x14ac:dyDescent="0.25">
      <c r="A3912" t="s">
        <v>15854</v>
      </c>
      <c r="B3912">
        <v>2011</v>
      </c>
      <c r="C3912">
        <v>68</v>
      </c>
      <c r="D3912" t="s">
        <v>15855</v>
      </c>
      <c r="E3912" t="s">
        <v>50</v>
      </c>
      <c r="F3912" t="s">
        <v>51</v>
      </c>
      <c r="G3912" t="s">
        <v>52</v>
      </c>
      <c r="H3912" t="s">
        <v>53</v>
      </c>
      <c r="K3912" t="s">
        <v>2601</v>
      </c>
      <c r="L3912" t="s">
        <v>2602</v>
      </c>
      <c r="M3912" t="s">
        <v>95</v>
      </c>
      <c r="N3912" t="s">
        <v>96</v>
      </c>
      <c r="O3912" t="s">
        <v>15357</v>
      </c>
      <c r="S3912" t="s">
        <v>127</v>
      </c>
      <c r="U3912" t="s">
        <v>127</v>
      </c>
      <c r="V3912">
        <v>9823</v>
      </c>
      <c r="W3912">
        <v>6</v>
      </c>
      <c r="X3912" t="s">
        <v>59</v>
      </c>
      <c r="Y3912">
        <v>-43583</v>
      </c>
      <c r="Z3912">
        <v>17268</v>
      </c>
      <c r="AA3912" s="1">
        <v>0.53541666666666665</v>
      </c>
      <c r="AC3912">
        <v>2011</v>
      </c>
      <c r="AD3912">
        <v>2</v>
      </c>
      <c r="AE3912">
        <v>22</v>
      </c>
      <c r="AF3912" s="2">
        <f>DATE(emdat_data[[#This Row],[Start Year]],emdat_data[[#This Row],[Start Month]],emdat_data[[#This Row],[Start Day]])</f>
        <v>40596</v>
      </c>
      <c r="AG3912">
        <v>2011</v>
      </c>
      <c r="AH3912">
        <v>2</v>
      </c>
      <c r="AI3912">
        <v>22</v>
      </c>
      <c r="AJ3912" s="2">
        <f>DATE(emdat_data[[#This Row],[End Year]],emdat_data[[#This Row],[End Month]],emdat_data[[#This Row],[End Day]])</f>
        <v>40596</v>
      </c>
      <c r="AK3912">
        <v>181</v>
      </c>
      <c r="AL3912">
        <v>1500</v>
      </c>
      <c r="AM3912">
        <v>300000</v>
      </c>
      <c r="AO3912">
        <v>301500</v>
      </c>
      <c r="AR3912">
        <v>12000000</v>
      </c>
      <c r="AS3912">
        <v>15612478</v>
      </c>
      <c r="AT3912">
        <v>15000000</v>
      </c>
      <c r="AU3912">
        <v>19515598</v>
      </c>
      <c r="AV3912">
        <v>76.861595377819796</v>
      </c>
      <c r="AX3912" t="s">
        <v>15358</v>
      </c>
      <c r="AY3912" t="s">
        <v>2481</v>
      </c>
    </row>
    <row r="3913" spans="1:51" hidden="1" x14ac:dyDescent="0.25">
      <c r="A3913" t="s">
        <v>14398</v>
      </c>
      <c r="B3913">
        <v>2011</v>
      </c>
      <c r="C3913">
        <v>107</v>
      </c>
      <c r="E3913" t="s">
        <v>50</v>
      </c>
      <c r="F3913" t="s">
        <v>71</v>
      </c>
      <c r="G3913" t="s">
        <v>217</v>
      </c>
      <c r="H3913" t="s">
        <v>217</v>
      </c>
      <c r="K3913" t="s">
        <v>131</v>
      </c>
      <c r="L3913" t="s">
        <v>132</v>
      </c>
      <c r="M3913" t="s">
        <v>85</v>
      </c>
      <c r="N3913" t="s">
        <v>86</v>
      </c>
      <c r="O3913" t="s">
        <v>14399</v>
      </c>
      <c r="P3913" t="s">
        <v>642</v>
      </c>
      <c r="AA3913" s="1"/>
      <c r="AC3913">
        <v>2011</v>
      </c>
      <c r="AD3913">
        <v>2</v>
      </c>
      <c r="AE3913">
        <v>26</v>
      </c>
      <c r="AF3913" s="2">
        <f>DATE(emdat_data[[#This Row],[Start Year]],emdat_data[[#This Row],[Start Month]],emdat_data[[#This Row],[Start Day]])</f>
        <v>40600</v>
      </c>
      <c r="AG3913">
        <v>2011</v>
      </c>
      <c r="AH3913">
        <v>2</v>
      </c>
      <c r="AI3913">
        <v>26</v>
      </c>
      <c r="AJ3913" s="2">
        <f>DATE(emdat_data[[#This Row],[End Year]],emdat_data[[#This Row],[End Month]],emdat_data[[#This Row],[End Day]])</f>
        <v>40600</v>
      </c>
      <c r="AM3913">
        <v>4000</v>
      </c>
      <c r="AO3913">
        <v>4000</v>
      </c>
      <c r="AV3913">
        <v>76.861595377819796</v>
      </c>
      <c r="AX3913" t="s">
        <v>665</v>
      </c>
      <c r="AY3913" t="s">
        <v>666</v>
      </c>
    </row>
    <row r="3914" spans="1:51" hidden="1" x14ac:dyDescent="0.25">
      <c r="A3914" t="s">
        <v>15563</v>
      </c>
      <c r="B3914">
        <v>2010</v>
      </c>
      <c r="C3914">
        <v>9082</v>
      </c>
      <c r="D3914" t="s">
        <v>13832</v>
      </c>
      <c r="E3914" t="s">
        <v>50</v>
      </c>
      <c r="F3914" t="s">
        <v>350</v>
      </c>
      <c r="G3914" t="s">
        <v>351</v>
      </c>
      <c r="H3914" t="s">
        <v>351</v>
      </c>
      <c r="K3914" t="s">
        <v>2972</v>
      </c>
      <c r="L3914" t="s">
        <v>2973</v>
      </c>
      <c r="M3914" t="s">
        <v>260</v>
      </c>
      <c r="N3914" t="s">
        <v>76</v>
      </c>
      <c r="O3914" t="s">
        <v>3251</v>
      </c>
      <c r="X3914" t="s">
        <v>78</v>
      </c>
      <c r="AA3914" s="1"/>
      <c r="AC3914">
        <v>2011</v>
      </c>
      <c r="AD3914">
        <v>3</v>
      </c>
      <c r="AF3914" s="2">
        <f>DATE(emdat_data[[#This Row],[Start Year]],emdat_data[[#This Row],[Start Month]],emdat_data[[#This Row],[Start Day]])</f>
        <v>40602</v>
      </c>
      <c r="AG3914">
        <v>2011</v>
      </c>
      <c r="AJ3914" s="2">
        <f>DATE(emdat_data[[#This Row],[End Year]],emdat_data[[#This Row],[End Month]],emdat_data[[#This Row],[End Day]])</f>
        <v>40512</v>
      </c>
      <c r="AM3914">
        <v>669000</v>
      </c>
      <c r="AO3914">
        <v>669000</v>
      </c>
      <c r="AV3914">
        <v>74.509444078196097</v>
      </c>
      <c r="AW3914" t="s">
        <v>3252</v>
      </c>
      <c r="AY3914" t="s">
        <v>3253</v>
      </c>
    </row>
    <row r="3915" spans="1:51" hidden="1" x14ac:dyDescent="0.25">
      <c r="A3915" t="s">
        <v>14352</v>
      </c>
      <c r="B3915">
        <v>2011</v>
      </c>
      <c r="C3915">
        <v>92</v>
      </c>
      <c r="E3915" t="s">
        <v>50</v>
      </c>
      <c r="F3915" t="s">
        <v>71</v>
      </c>
      <c r="G3915" t="s">
        <v>72</v>
      </c>
      <c r="H3915" t="s">
        <v>102</v>
      </c>
      <c r="K3915" t="s">
        <v>73</v>
      </c>
      <c r="L3915" t="s">
        <v>74</v>
      </c>
      <c r="M3915" t="s">
        <v>75</v>
      </c>
      <c r="N3915" t="s">
        <v>76</v>
      </c>
      <c r="O3915" t="s">
        <v>14353</v>
      </c>
      <c r="P3915" t="s">
        <v>642</v>
      </c>
      <c r="X3915" t="s">
        <v>78</v>
      </c>
      <c r="AA3915" s="1"/>
      <c r="AC3915">
        <v>2011</v>
      </c>
      <c r="AD3915">
        <v>3</v>
      </c>
      <c r="AF3915" s="2">
        <f>DATE(emdat_data[[#This Row],[Start Year]],emdat_data[[#This Row],[Start Month]],emdat_data[[#This Row],[Start Day]])</f>
        <v>40602</v>
      </c>
      <c r="AG3915">
        <v>2011</v>
      </c>
      <c r="AH3915">
        <v>3</v>
      </c>
      <c r="AJ3915" s="2">
        <f>DATE(emdat_data[[#This Row],[End Year]],emdat_data[[#This Row],[End Month]],emdat_data[[#This Row],[End Day]])</f>
        <v>40602</v>
      </c>
      <c r="AK3915">
        <v>113</v>
      </c>
      <c r="AM3915">
        <v>65084</v>
      </c>
      <c r="AO3915">
        <v>65084</v>
      </c>
      <c r="AV3915">
        <v>76.861595377819796</v>
      </c>
      <c r="AW3915" t="s">
        <v>14354</v>
      </c>
      <c r="AY3915" t="s">
        <v>14355</v>
      </c>
    </row>
    <row r="3916" spans="1:51" hidden="1" x14ac:dyDescent="0.25">
      <c r="A3916" t="s">
        <v>15741</v>
      </c>
      <c r="B3916">
        <v>2011</v>
      </c>
      <c r="C3916">
        <v>161</v>
      </c>
      <c r="E3916" t="s">
        <v>50</v>
      </c>
      <c r="F3916" t="s">
        <v>350</v>
      </c>
      <c r="G3916" t="s">
        <v>477</v>
      </c>
      <c r="H3916" t="s">
        <v>503</v>
      </c>
      <c r="K3916" t="s">
        <v>1548</v>
      </c>
      <c r="L3916" t="s">
        <v>1549</v>
      </c>
      <c r="M3916" t="s">
        <v>204</v>
      </c>
      <c r="N3916" t="s">
        <v>86</v>
      </c>
      <c r="O3916" t="s">
        <v>15742</v>
      </c>
      <c r="P3916" t="s">
        <v>15743</v>
      </c>
      <c r="Q3916" t="s">
        <v>1766</v>
      </c>
      <c r="S3916" t="s">
        <v>127</v>
      </c>
      <c r="U3916" t="s">
        <v>127</v>
      </c>
      <c r="X3916" t="s">
        <v>78</v>
      </c>
      <c r="AA3916" s="1"/>
      <c r="AC3916">
        <v>2011</v>
      </c>
      <c r="AD3916">
        <v>3</v>
      </c>
      <c r="AF3916" s="2">
        <f>DATE(emdat_data[[#This Row],[Start Year]],emdat_data[[#This Row],[Start Month]],emdat_data[[#This Row],[Start Day]])</f>
        <v>40602</v>
      </c>
      <c r="AG3916">
        <v>2011</v>
      </c>
      <c r="AH3916">
        <v>5</v>
      </c>
      <c r="AJ3916" s="2">
        <f>DATE(emdat_data[[#This Row],[End Year]],emdat_data[[#This Row],[End Month]],emdat_data[[#This Row],[End Day]])</f>
        <v>40663</v>
      </c>
      <c r="AV3916">
        <v>76.861595377819796</v>
      </c>
      <c r="AX3916" t="s">
        <v>15744</v>
      </c>
      <c r="AY3916" t="s">
        <v>15745</v>
      </c>
    </row>
    <row r="3917" spans="1:51" hidden="1" x14ac:dyDescent="0.25">
      <c r="A3917" t="s">
        <v>15806</v>
      </c>
      <c r="B3917">
        <v>2011</v>
      </c>
      <c r="C3917">
        <v>92</v>
      </c>
      <c r="E3917" t="s">
        <v>50</v>
      </c>
      <c r="F3917" t="s">
        <v>71</v>
      </c>
      <c r="G3917" t="s">
        <v>72</v>
      </c>
      <c r="H3917" t="s">
        <v>102</v>
      </c>
      <c r="K3917" t="s">
        <v>280</v>
      </c>
      <c r="L3917" t="s">
        <v>281</v>
      </c>
      <c r="M3917" t="s">
        <v>260</v>
      </c>
      <c r="N3917" t="s">
        <v>76</v>
      </c>
      <c r="O3917" t="s">
        <v>15807</v>
      </c>
      <c r="X3917" t="s">
        <v>78</v>
      </c>
      <c r="AA3917" s="1"/>
      <c r="AC3917">
        <v>2011</v>
      </c>
      <c r="AD3917">
        <v>3</v>
      </c>
      <c r="AF3917" s="2">
        <f>DATE(emdat_data[[#This Row],[Start Year]],emdat_data[[#This Row],[Start Month]],emdat_data[[#This Row],[Start Day]])</f>
        <v>40602</v>
      </c>
      <c r="AG3917">
        <v>2011</v>
      </c>
      <c r="AH3917">
        <v>3</v>
      </c>
      <c r="AJ3917" s="2">
        <f>DATE(emdat_data[[#This Row],[End Year]],emdat_data[[#This Row],[End Month]],emdat_data[[#This Row],[End Day]])</f>
        <v>40602</v>
      </c>
      <c r="AM3917">
        <v>33946</v>
      </c>
      <c r="AO3917">
        <v>33946</v>
      </c>
      <c r="AV3917">
        <v>76.861595377819796</v>
      </c>
      <c r="AW3917" t="s">
        <v>15808</v>
      </c>
      <c r="AX3917" t="s">
        <v>15809</v>
      </c>
      <c r="AY3917" t="s">
        <v>15810</v>
      </c>
    </row>
    <row r="3918" spans="1:51" hidden="1" x14ac:dyDescent="0.25">
      <c r="A3918" t="s">
        <v>15817</v>
      </c>
      <c r="B3918">
        <v>2011</v>
      </c>
      <c r="C3918">
        <v>92</v>
      </c>
      <c r="E3918" t="s">
        <v>50</v>
      </c>
      <c r="F3918" t="s">
        <v>71</v>
      </c>
      <c r="G3918" t="s">
        <v>72</v>
      </c>
      <c r="H3918" t="s">
        <v>102</v>
      </c>
      <c r="K3918" t="s">
        <v>287</v>
      </c>
      <c r="L3918" t="s">
        <v>288</v>
      </c>
      <c r="M3918" t="s">
        <v>260</v>
      </c>
      <c r="N3918" t="s">
        <v>76</v>
      </c>
      <c r="O3918" t="s">
        <v>15818</v>
      </c>
      <c r="X3918" t="s">
        <v>78</v>
      </c>
      <c r="AA3918" s="1"/>
      <c r="AC3918">
        <v>2011</v>
      </c>
      <c r="AD3918">
        <v>3</v>
      </c>
      <c r="AF3918" s="2">
        <f>DATE(emdat_data[[#This Row],[Start Year]],emdat_data[[#This Row],[Start Month]],emdat_data[[#This Row],[Start Day]])</f>
        <v>40602</v>
      </c>
      <c r="AG3918">
        <v>2011</v>
      </c>
      <c r="AH3918">
        <v>3</v>
      </c>
      <c r="AJ3918" s="2">
        <f>DATE(emdat_data[[#This Row],[End Year]],emdat_data[[#This Row],[End Month]],emdat_data[[#This Row],[End Day]])</f>
        <v>40602</v>
      </c>
      <c r="AM3918">
        <v>33946</v>
      </c>
      <c r="AO3918">
        <v>33946</v>
      </c>
      <c r="AV3918">
        <v>76.861595377819796</v>
      </c>
      <c r="AX3918" t="s">
        <v>15819</v>
      </c>
      <c r="AY3918" t="s">
        <v>15820</v>
      </c>
    </row>
    <row r="3919" spans="1:51" hidden="1" x14ac:dyDescent="0.25">
      <c r="A3919" t="s">
        <v>16170</v>
      </c>
      <c r="B3919">
        <v>2011</v>
      </c>
      <c r="C3919">
        <v>92</v>
      </c>
      <c r="E3919" t="s">
        <v>50</v>
      </c>
      <c r="F3919" t="s">
        <v>71</v>
      </c>
      <c r="G3919" t="s">
        <v>72</v>
      </c>
      <c r="H3919" t="s">
        <v>102</v>
      </c>
      <c r="K3919" t="s">
        <v>434</v>
      </c>
      <c r="L3919" t="s">
        <v>435</v>
      </c>
      <c r="M3919" t="s">
        <v>260</v>
      </c>
      <c r="N3919" t="s">
        <v>76</v>
      </c>
      <c r="O3919" t="s">
        <v>16171</v>
      </c>
      <c r="X3919" t="s">
        <v>78</v>
      </c>
      <c r="AA3919" s="1"/>
      <c r="AB3919" t="s">
        <v>16172</v>
      </c>
      <c r="AC3919">
        <v>2011</v>
      </c>
      <c r="AD3919">
        <v>3</v>
      </c>
      <c r="AF3919" s="2">
        <f>DATE(emdat_data[[#This Row],[Start Year]],emdat_data[[#This Row],[Start Month]],emdat_data[[#This Row],[Start Day]])</f>
        <v>40602</v>
      </c>
      <c r="AG3919">
        <v>2011</v>
      </c>
      <c r="AH3919">
        <v>3</v>
      </c>
      <c r="AJ3919" s="2">
        <f>DATE(emdat_data[[#This Row],[End Year]],emdat_data[[#This Row],[End Month]],emdat_data[[#This Row],[End Day]])</f>
        <v>40602</v>
      </c>
      <c r="AM3919">
        <v>1375</v>
      </c>
      <c r="AO3919">
        <v>1375</v>
      </c>
      <c r="AV3919">
        <v>76.861595377819796</v>
      </c>
      <c r="AX3919" t="s">
        <v>16173</v>
      </c>
      <c r="AY3919" t="s">
        <v>16174</v>
      </c>
    </row>
    <row r="3920" spans="1:51" hidden="1" x14ac:dyDescent="0.25">
      <c r="A3920" t="s">
        <v>16175</v>
      </c>
      <c r="B3920">
        <v>2011</v>
      </c>
      <c r="C3920">
        <v>92</v>
      </c>
      <c r="E3920" t="s">
        <v>50</v>
      </c>
      <c r="F3920" t="s">
        <v>71</v>
      </c>
      <c r="G3920" t="s">
        <v>72</v>
      </c>
      <c r="H3920" t="s">
        <v>102</v>
      </c>
      <c r="K3920" t="s">
        <v>440</v>
      </c>
      <c r="L3920" t="s">
        <v>441</v>
      </c>
      <c r="M3920" t="s">
        <v>260</v>
      </c>
      <c r="N3920" t="s">
        <v>76</v>
      </c>
      <c r="O3920" t="s">
        <v>16176</v>
      </c>
      <c r="X3920" t="s">
        <v>78</v>
      </c>
      <c r="AA3920" s="1"/>
      <c r="AC3920">
        <v>2011</v>
      </c>
      <c r="AD3920">
        <v>3</v>
      </c>
      <c r="AF3920" s="2">
        <f>DATE(emdat_data[[#This Row],[Start Year]],emdat_data[[#This Row],[Start Month]],emdat_data[[#This Row],[Start Day]])</f>
        <v>40602</v>
      </c>
      <c r="AG3920">
        <v>2011</v>
      </c>
      <c r="AH3920">
        <v>3</v>
      </c>
      <c r="AJ3920" s="2">
        <f>DATE(emdat_data[[#This Row],[End Year]],emdat_data[[#This Row],[End Month]],emdat_data[[#This Row],[End Day]])</f>
        <v>40602</v>
      </c>
      <c r="AV3920">
        <v>76.861595377819796</v>
      </c>
      <c r="AX3920" t="s">
        <v>16177</v>
      </c>
      <c r="AY3920" t="s">
        <v>16178</v>
      </c>
    </row>
    <row r="3921" spans="1:51" x14ac:dyDescent="0.25">
      <c r="A3921" t="s">
        <v>17773</v>
      </c>
      <c r="B3921">
        <v>2011</v>
      </c>
      <c r="C3921">
        <v>563</v>
      </c>
      <c r="E3921" t="s">
        <v>50</v>
      </c>
      <c r="F3921" t="s">
        <v>119</v>
      </c>
      <c r="G3921" t="s">
        <v>120</v>
      </c>
      <c r="H3921" t="s">
        <v>121</v>
      </c>
      <c r="J3921" t="s">
        <v>294</v>
      </c>
      <c r="K3921" t="s">
        <v>364</v>
      </c>
      <c r="L3921" t="s">
        <v>365</v>
      </c>
      <c r="M3921" t="s">
        <v>173</v>
      </c>
      <c r="N3921" t="s">
        <v>57</v>
      </c>
      <c r="O3921" t="s">
        <v>17774</v>
      </c>
      <c r="T3921" t="s">
        <v>128</v>
      </c>
      <c r="U3921" t="s">
        <v>128</v>
      </c>
      <c r="X3921" t="s">
        <v>129</v>
      </c>
      <c r="AA3921" s="1"/>
      <c r="AC3921">
        <v>2011</v>
      </c>
      <c r="AD3921">
        <v>3</v>
      </c>
      <c r="AE3921">
        <v>1</v>
      </c>
      <c r="AF3921" s="2">
        <f>DATE(emdat_data[[#This Row],[Start Year]],emdat_data[[#This Row],[Start Month]],emdat_data[[#This Row],[Start Day]])</f>
        <v>40603</v>
      </c>
      <c r="AG3921">
        <v>2011</v>
      </c>
      <c r="AH3921">
        <v>4</v>
      </c>
      <c r="AI3921">
        <v>18</v>
      </c>
      <c r="AJ3921" s="2">
        <f>DATE(emdat_data[[#This Row],[End Year]],emdat_data[[#This Row],[End Month]],emdat_data[[#This Row],[End Day]])</f>
        <v>40651</v>
      </c>
      <c r="AK3921">
        <v>20</v>
      </c>
      <c r="AM3921">
        <v>563</v>
      </c>
      <c r="AO3921">
        <v>563</v>
      </c>
      <c r="AV3921">
        <v>76.861595377819796</v>
      </c>
    </row>
    <row r="3922" spans="1:51" hidden="1" x14ac:dyDescent="0.25">
      <c r="A3922" t="s">
        <v>14426</v>
      </c>
      <c r="B3922">
        <v>2011</v>
      </c>
      <c r="C3922">
        <v>79</v>
      </c>
      <c r="E3922" t="s">
        <v>50</v>
      </c>
      <c r="F3922" t="s">
        <v>51</v>
      </c>
      <c r="G3922" t="s">
        <v>52</v>
      </c>
      <c r="H3922" t="s">
        <v>53</v>
      </c>
      <c r="K3922" t="s">
        <v>159</v>
      </c>
      <c r="L3922" t="s">
        <v>160</v>
      </c>
      <c r="M3922" t="s">
        <v>161</v>
      </c>
      <c r="N3922" t="s">
        <v>57</v>
      </c>
      <c r="O3922" t="s">
        <v>14425</v>
      </c>
      <c r="W3922">
        <v>6</v>
      </c>
      <c r="X3922" t="s">
        <v>59</v>
      </c>
      <c r="Y3922">
        <v>24727</v>
      </c>
      <c r="Z3922">
        <v>97957</v>
      </c>
      <c r="AA3922" s="1">
        <v>0.54027777777777775</v>
      </c>
      <c r="AC3922">
        <v>2011</v>
      </c>
      <c r="AD3922">
        <v>3</v>
      </c>
      <c r="AE3922">
        <v>10</v>
      </c>
      <c r="AF3922" s="2">
        <f>DATE(emdat_data[[#This Row],[Start Year]],emdat_data[[#This Row],[Start Month]],emdat_data[[#This Row],[Start Day]])</f>
        <v>40612</v>
      </c>
      <c r="AG3922">
        <v>2011</v>
      </c>
      <c r="AH3922">
        <v>3</v>
      </c>
      <c r="AI3922">
        <v>10</v>
      </c>
      <c r="AJ3922" s="2">
        <f>DATE(emdat_data[[#This Row],[End Year]],emdat_data[[#This Row],[End Month]],emdat_data[[#This Row],[End Day]])</f>
        <v>40612</v>
      </c>
      <c r="AK3922">
        <v>25</v>
      </c>
      <c r="AL3922">
        <v>250</v>
      </c>
      <c r="AN3922">
        <v>5190</v>
      </c>
      <c r="AO3922">
        <v>5440</v>
      </c>
      <c r="AT3922">
        <v>290000</v>
      </c>
      <c r="AU3922">
        <v>377302</v>
      </c>
      <c r="AV3922">
        <v>76.861595377819796</v>
      </c>
      <c r="AX3922" t="s">
        <v>11068</v>
      </c>
      <c r="AY3922" t="s">
        <v>11069</v>
      </c>
    </row>
    <row r="3923" spans="1:51" hidden="1" x14ac:dyDescent="0.25">
      <c r="A3923" t="s">
        <v>14506</v>
      </c>
      <c r="B3923">
        <v>2011</v>
      </c>
      <c r="C3923">
        <v>88</v>
      </c>
      <c r="E3923" t="s">
        <v>50</v>
      </c>
      <c r="F3923" t="s">
        <v>71</v>
      </c>
      <c r="G3923" t="s">
        <v>72</v>
      </c>
      <c r="H3923" t="s">
        <v>102</v>
      </c>
      <c r="K3923" t="s">
        <v>171</v>
      </c>
      <c r="L3923" t="s">
        <v>172</v>
      </c>
      <c r="M3923" t="s">
        <v>173</v>
      </c>
      <c r="N3923" t="s">
        <v>57</v>
      </c>
      <c r="O3923" t="s">
        <v>14507</v>
      </c>
      <c r="P3923" t="s">
        <v>4129</v>
      </c>
      <c r="W3923">
        <v>41506</v>
      </c>
      <c r="X3923" t="s">
        <v>78</v>
      </c>
      <c r="Y3923">
        <v>4211</v>
      </c>
      <c r="Z3923">
        <v>9709</v>
      </c>
      <c r="AA3923" s="1"/>
      <c r="AC3923">
        <v>2011</v>
      </c>
      <c r="AD3923">
        <v>3</v>
      </c>
      <c r="AE3923">
        <v>10</v>
      </c>
      <c r="AF3923" s="2">
        <f>DATE(emdat_data[[#This Row],[Start Year]],emdat_data[[#This Row],[Start Month]],emdat_data[[#This Row],[Start Day]])</f>
        <v>40612</v>
      </c>
      <c r="AG3923">
        <v>2011</v>
      </c>
      <c r="AH3923">
        <v>3</v>
      </c>
      <c r="AI3923">
        <v>11</v>
      </c>
      <c r="AJ3923" s="2">
        <f>DATE(emdat_data[[#This Row],[End Year]],emdat_data[[#This Row],[End Month]],emdat_data[[#This Row],[End Day]])</f>
        <v>40613</v>
      </c>
      <c r="AK3923">
        <v>21</v>
      </c>
      <c r="AM3923">
        <v>750</v>
      </c>
      <c r="AO3923">
        <v>750</v>
      </c>
      <c r="AV3923">
        <v>76.861595377819796</v>
      </c>
      <c r="AX3923" t="s">
        <v>14508</v>
      </c>
      <c r="AY3923" t="s">
        <v>14509</v>
      </c>
    </row>
    <row r="3924" spans="1:51" hidden="1" x14ac:dyDescent="0.25">
      <c r="A3924" t="s">
        <v>14320</v>
      </c>
      <c r="B3924">
        <v>2011</v>
      </c>
      <c r="C3924">
        <v>82</v>
      </c>
      <c r="E3924" t="s">
        <v>50</v>
      </c>
      <c r="F3924" t="s">
        <v>51</v>
      </c>
      <c r="G3924" t="s">
        <v>52</v>
      </c>
      <c r="H3924" t="s">
        <v>1617</v>
      </c>
      <c r="K3924" t="s">
        <v>171</v>
      </c>
      <c r="L3924" t="s">
        <v>172</v>
      </c>
      <c r="M3924" t="s">
        <v>173</v>
      </c>
      <c r="N3924" t="s">
        <v>57</v>
      </c>
      <c r="O3924" t="s">
        <v>14321</v>
      </c>
      <c r="Q3924" t="s">
        <v>1619</v>
      </c>
      <c r="W3924">
        <v>9</v>
      </c>
      <c r="X3924" t="s">
        <v>59</v>
      </c>
      <c r="Y3924">
        <v>38297</v>
      </c>
      <c r="Z3924">
        <v>142373</v>
      </c>
      <c r="AA3924" s="1"/>
      <c r="AC3924">
        <v>2011</v>
      </c>
      <c r="AD3924">
        <v>3</v>
      </c>
      <c r="AE3924">
        <v>11</v>
      </c>
      <c r="AF3924" s="2">
        <f>DATE(emdat_data[[#This Row],[Start Year]],emdat_data[[#This Row],[Start Month]],emdat_data[[#This Row],[Start Day]])</f>
        <v>40613</v>
      </c>
      <c r="AG3924">
        <v>2011</v>
      </c>
      <c r="AH3924">
        <v>3</v>
      </c>
      <c r="AI3924">
        <v>11</v>
      </c>
      <c r="AJ3924" s="2">
        <f>DATE(emdat_data[[#This Row],[End Year]],emdat_data[[#This Row],[End Month]],emdat_data[[#This Row],[End Day]])</f>
        <v>40613</v>
      </c>
      <c r="AK3924">
        <v>1</v>
      </c>
      <c r="AN3924">
        <v>95</v>
      </c>
      <c r="AO3924">
        <v>95</v>
      </c>
      <c r="AV3924">
        <v>76.861595377819796</v>
      </c>
      <c r="AX3924" t="s">
        <v>14322</v>
      </c>
      <c r="AY3924" t="s">
        <v>14323</v>
      </c>
    </row>
    <row r="3925" spans="1:51" hidden="1" x14ac:dyDescent="0.25">
      <c r="A3925" t="s">
        <v>15681</v>
      </c>
      <c r="B3925">
        <v>2011</v>
      </c>
      <c r="C3925">
        <v>82</v>
      </c>
      <c r="E3925" t="s">
        <v>50</v>
      </c>
      <c r="F3925" t="s">
        <v>51</v>
      </c>
      <c r="G3925" t="s">
        <v>52</v>
      </c>
      <c r="H3925" t="s">
        <v>1617</v>
      </c>
      <c r="K3925" t="s">
        <v>245</v>
      </c>
      <c r="L3925" t="s">
        <v>246</v>
      </c>
      <c r="M3925" t="s">
        <v>161</v>
      </c>
      <c r="N3925" t="s">
        <v>57</v>
      </c>
      <c r="O3925" t="s">
        <v>15682</v>
      </c>
      <c r="Q3925" t="s">
        <v>4203</v>
      </c>
      <c r="R3925" t="s">
        <v>15683</v>
      </c>
      <c r="S3925" t="s">
        <v>127</v>
      </c>
      <c r="V3925">
        <v>735797</v>
      </c>
      <c r="W3925">
        <v>9</v>
      </c>
      <c r="X3925" t="s">
        <v>59</v>
      </c>
      <c r="Y3925">
        <v>38297</v>
      </c>
      <c r="Z3925">
        <v>142373</v>
      </c>
      <c r="AA3925" s="1">
        <v>0.61527777777777781</v>
      </c>
      <c r="AC3925">
        <v>2011</v>
      </c>
      <c r="AD3925">
        <v>3</v>
      </c>
      <c r="AE3925">
        <v>11</v>
      </c>
      <c r="AF3925" s="2">
        <f>DATE(emdat_data[[#This Row],[Start Year]],emdat_data[[#This Row],[Start Month]],emdat_data[[#This Row],[Start Day]])</f>
        <v>40613</v>
      </c>
      <c r="AG3925">
        <v>2011</v>
      </c>
      <c r="AH3925">
        <v>3</v>
      </c>
      <c r="AI3925">
        <v>11</v>
      </c>
      <c r="AJ3925" s="2">
        <f>DATE(emdat_data[[#This Row],[End Year]],emdat_data[[#This Row],[End Month]],emdat_data[[#This Row],[End Day]])</f>
        <v>40613</v>
      </c>
      <c r="AK3925">
        <v>19846</v>
      </c>
      <c r="AL3925">
        <v>5933</v>
      </c>
      <c r="AM3925">
        <v>362887</v>
      </c>
      <c r="AO3925">
        <v>368820</v>
      </c>
      <c r="AR3925">
        <v>37500000</v>
      </c>
      <c r="AS3925">
        <v>48788995</v>
      </c>
      <c r="AT3925">
        <v>210000000</v>
      </c>
      <c r="AU3925">
        <v>273218373</v>
      </c>
      <c r="AV3925">
        <v>76.861595377819796</v>
      </c>
      <c r="AW3925" t="s">
        <v>15684</v>
      </c>
      <c r="AY3925" t="s">
        <v>15685</v>
      </c>
    </row>
    <row r="3926" spans="1:51" hidden="1" x14ac:dyDescent="0.25">
      <c r="A3926" t="s">
        <v>14283</v>
      </c>
      <c r="B3926">
        <v>2011</v>
      </c>
      <c r="C3926">
        <v>86</v>
      </c>
      <c r="E3926" t="s">
        <v>50</v>
      </c>
      <c r="F3926" t="s">
        <v>71</v>
      </c>
      <c r="G3926" t="s">
        <v>72</v>
      </c>
      <c r="H3926" t="s">
        <v>102</v>
      </c>
      <c r="K3926" t="s">
        <v>335</v>
      </c>
      <c r="L3926" t="s">
        <v>336</v>
      </c>
      <c r="M3926" t="s">
        <v>85</v>
      </c>
      <c r="N3926" t="s">
        <v>86</v>
      </c>
      <c r="O3926" t="s">
        <v>14284</v>
      </c>
      <c r="P3926" t="s">
        <v>642</v>
      </c>
      <c r="Q3926" t="s">
        <v>176</v>
      </c>
      <c r="W3926">
        <v>12444</v>
      </c>
      <c r="X3926" t="s">
        <v>78</v>
      </c>
      <c r="Y3926">
        <v>-23783</v>
      </c>
      <c r="Z3926">
        <v>-4816</v>
      </c>
      <c r="AA3926" s="1"/>
      <c r="AC3926">
        <v>2011</v>
      </c>
      <c r="AD3926">
        <v>3</v>
      </c>
      <c r="AE3926">
        <v>12</v>
      </c>
      <c r="AF3926" s="2">
        <f>DATE(emdat_data[[#This Row],[Start Year]],emdat_data[[#This Row],[Start Month]],emdat_data[[#This Row],[Start Day]])</f>
        <v>40614</v>
      </c>
      <c r="AG3926">
        <v>2011</v>
      </c>
      <c r="AH3926">
        <v>3</v>
      </c>
      <c r="AI3926">
        <v>18</v>
      </c>
      <c r="AJ3926" s="2">
        <f>DATE(emdat_data[[#This Row],[End Year]],emdat_data[[#This Row],[End Month]],emdat_data[[#This Row],[End Day]])</f>
        <v>40620</v>
      </c>
      <c r="AK3926">
        <v>10</v>
      </c>
      <c r="AM3926">
        <v>31000</v>
      </c>
      <c r="AO3926">
        <v>31000</v>
      </c>
      <c r="AV3926">
        <v>76.861595377819796</v>
      </c>
      <c r="AW3926" t="s">
        <v>14285</v>
      </c>
      <c r="AY3926" t="s">
        <v>14286</v>
      </c>
    </row>
    <row r="3927" spans="1:51" hidden="1" x14ac:dyDescent="0.25">
      <c r="A3927" t="s">
        <v>14361</v>
      </c>
      <c r="B3927">
        <v>2011</v>
      </c>
      <c r="C3927">
        <v>80</v>
      </c>
      <c r="E3927" t="s">
        <v>50</v>
      </c>
      <c r="F3927" t="s">
        <v>71</v>
      </c>
      <c r="G3927" t="s">
        <v>72</v>
      </c>
      <c r="H3927" t="s">
        <v>102</v>
      </c>
      <c r="K3927" t="s">
        <v>93</v>
      </c>
      <c r="L3927" t="s">
        <v>94</v>
      </c>
      <c r="M3927" t="s">
        <v>95</v>
      </c>
      <c r="N3927" t="s">
        <v>96</v>
      </c>
      <c r="O3927" t="s">
        <v>14362</v>
      </c>
      <c r="W3927">
        <v>114051</v>
      </c>
      <c r="X3927" t="s">
        <v>78</v>
      </c>
      <c r="Y3927">
        <v>-18939</v>
      </c>
      <c r="Z3927">
        <v>12273</v>
      </c>
      <c r="AA3927" s="1"/>
      <c r="AC3927">
        <v>2011</v>
      </c>
      <c r="AD3927">
        <v>3</v>
      </c>
      <c r="AE3927">
        <v>14</v>
      </c>
      <c r="AF3927" s="2">
        <f>DATE(emdat_data[[#This Row],[Start Year]],emdat_data[[#This Row],[Start Month]],emdat_data[[#This Row],[Start Day]])</f>
        <v>40616</v>
      </c>
      <c r="AG3927">
        <v>2011</v>
      </c>
      <c r="AH3927">
        <v>3</v>
      </c>
      <c r="AI3927">
        <v>18</v>
      </c>
      <c r="AJ3927" s="2">
        <f>DATE(emdat_data[[#This Row],[End Year]],emdat_data[[#This Row],[End Month]],emdat_data[[#This Row],[End Day]])</f>
        <v>40620</v>
      </c>
      <c r="AM3927">
        <v>217</v>
      </c>
      <c r="AO3927">
        <v>217</v>
      </c>
      <c r="AV3927">
        <v>76.861595377819796</v>
      </c>
      <c r="AX3927" t="s">
        <v>14363</v>
      </c>
      <c r="AY3927" t="s">
        <v>14364</v>
      </c>
    </row>
    <row r="3928" spans="1:51" hidden="1" x14ac:dyDescent="0.25">
      <c r="A3928" t="s">
        <v>15668</v>
      </c>
      <c r="B3928">
        <v>2011</v>
      </c>
      <c r="C3928">
        <v>87</v>
      </c>
      <c r="E3928" t="s">
        <v>50</v>
      </c>
      <c r="F3928" t="s">
        <v>71</v>
      </c>
      <c r="G3928" t="s">
        <v>72</v>
      </c>
      <c r="H3928" t="s">
        <v>102</v>
      </c>
      <c r="K3928" t="s">
        <v>364</v>
      </c>
      <c r="L3928" t="s">
        <v>365</v>
      </c>
      <c r="M3928" t="s">
        <v>173</v>
      </c>
      <c r="N3928" t="s">
        <v>57</v>
      </c>
      <c r="O3928" t="s">
        <v>15669</v>
      </c>
      <c r="P3928" t="s">
        <v>2496</v>
      </c>
      <c r="Q3928" t="s">
        <v>176</v>
      </c>
      <c r="R3928" t="s">
        <v>659</v>
      </c>
      <c r="W3928">
        <v>25963</v>
      </c>
      <c r="X3928" t="s">
        <v>78</v>
      </c>
      <c r="Y3928">
        <v>8104</v>
      </c>
      <c r="Z3928">
        <v>125091</v>
      </c>
      <c r="AA3928" s="1"/>
      <c r="AC3928">
        <v>2011</v>
      </c>
      <c r="AD3928">
        <v>3</v>
      </c>
      <c r="AE3928">
        <v>14</v>
      </c>
      <c r="AF3928" s="2">
        <f>DATE(emdat_data[[#This Row],[Start Year]],emdat_data[[#This Row],[Start Month]],emdat_data[[#This Row],[Start Day]])</f>
        <v>40616</v>
      </c>
      <c r="AG3928">
        <v>2011</v>
      </c>
      <c r="AH3928">
        <v>3</v>
      </c>
      <c r="AI3928">
        <v>18</v>
      </c>
      <c r="AJ3928" s="2">
        <f>DATE(emdat_data[[#This Row],[End Year]],emdat_data[[#This Row],[End Month]],emdat_data[[#This Row],[End Day]])</f>
        <v>40620</v>
      </c>
      <c r="AK3928">
        <v>16</v>
      </c>
      <c r="AL3928">
        <v>1</v>
      </c>
      <c r="AM3928">
        <v>241776</v>
      </c>
      <c r="AO3928">
        <v>241777</v>
      </c>
      <c r="AT3928">
        <v>280</v>
      </c>
      <c r="AU3928">
        <v>364</v>
      </c>
      <c r="AV3928">
        <v>76.861595377819796</v>
      </c>
      <c r="AX3928" t="s">
        <v>15670</v>
      </c>
      <c r="AY3928" t="s">
        <v>15671</v>
      </c>
    </row>
    <row r="3929" spans="1:51" hidden="1" x14ac:dyDescent="0.25">
      <c r="A3929" t="s">
        <v>16303</v>
      </c>
      <c r="B3929">
        <v>2011</v>
      </c>
      <c r="C3929">
        <v>645</v>
      </c>
      <c r="E3929" t="s">
        <v>50</v>
      </c>
      <c r="F3929" t="s">
        <v>71</v>
      </c>
      <c r="G3929" t="s">
        <v>72</v>
      </c>
      <c r="H3929" t="s">
        <v>102</v>
      </c>
      <c r="K3929" t="s">
        <v>171</v>
      </c>
      <c r="L3929" t="s">
        <v>172</v>
      </c>
      <c r="M3929" t="s">
        <v>173</v>
      </c>
      <c r="N3929" t="s">
        <v>57</v>
      </c>
      <c r="O3929" t="s">
        <v>16296</v>
      </c>
      <c r="P3929" t="s">
        <v>642</v>
      </c>
      <c r="X3929" t="s">
        <v>78</v>
      </c>
      <c r="AA3929" s="1"/>
      <c r="AB3929" t="s">
        <v>16304</v>
      </c>
      <c r="AC3929">
        <v>2011</v>
      </c>
      <c r="AD3929">
        <v>3</v>
      </c>
      <c r="AE3929">
        <v>17</v>
      </c>
      <c r="AF3929" s="2">
        <f>DATE(emdat_data[[#This Row],[Start Year]],emdat_data[[#This Row],[Start Month]],emdat_data[[#This Row],[Start Day]])</f>
        <v>40619</v>
      </c>
      <c r="AG3929">
        <v>2011</v>
      </c>
      <c r="AH3929">
        <v>3</v>
      </c>
      <c r="AI3929">
        <v>31</v>
      </c>
      <c r="AJ3929" s="2">
        <f>DATE(emdat_data[[#This Row],[End Year]],emdat_data[[#This Row],[End Month]],emdat_data[[#This Row],[End Day]])</f>
        <v>40633</v>
      </c>
      <c r="AK3929">
        <v>13</v>
      </c>
      <c r="AN3929">
        <v>3000</v>
      </c>
      <c r="AO3929">
        <v>3000</v>
      </c>
      <c r="AV3929">
        <v>76.861595377819796</v>
      </c>
      <c r="AX3929" t="s">
        <v>16297</v>
      </c>
      <c r="AY3929" t="s">
        <v>16298</v>
      </c>
    </row>
    <row r="3930" spans="1:51" hidden="1" x14ac:dyDescent="0.25">
      <c r="A3930" t="s">
        <v>17730</v>
      </c>
      <c r="B3930">
        <v>2011</v>
      </c>
      <c r="C3930">
        <v>564</v>
      </c>
      <c r="E3930" t="s">
        <v>50</v>
      </c>
      <c r="F3930" t="s">
        <v>51</v>
      </c>
      <c r="G3930" t="s">
        <v>1213</v>
      </c>
      <c r="H3930" t="s">
        <v>1214</v>
      </c>
      <c r="J3930" t="s">
        <v>17731</v>
      </c>
      <c r="K3930" t="s">
        <v>364</v>
      </c>
      <c r="L3930" t="s">
        <v>365</v>
      </c>
      <c r="M3930" t="s">
        <v>173</v>
      </c>
      <c r="N3930" t="s">
        <v>57</v>
      </c>
      <c r="O3930" t="s">
        <v>17732</v>
      </c>
      <c r="Y3930">
        <v>14002</v>
      </c>
      <c r="Z3930">
        <v>120993</v>
      </c>
      <c r="AA3930" s="1"/>
      <c r="AC3930">
        <v>2011</v>
      </c>
      <c r="AD3930">
        <v>3</v>
      </c>
      <c r="AE3930">
        <v>17</v>
      </c>
      <c r="AF3930" s="2">
        <f>DATE(emdat_data[[#This Row],[Start Year]],emdat_data[[#This Row],[Start Month]],emdat_data[[#This Row],[Start Day]])</f>
        <v>40619</v>
      </c>
      <c r="AG3930">
        <v>2011</v>
      </c>
      <c r="AH3930">
        <v>4</v>
      </c>
      <c r="AI3930">
        <v>18</v>
      </c>
      <c r="AJ3930" s="2">
        <f>DATE(emdat_data[[#This Row],[End Year]],emdat_data[[#This Row],[End Month]],emdat_data[[#This Row],[End Day]])</f>
        <v>40651</v>
      </c>
      <c r="AM3930">
        <v>1315</v>
      </c>
      <c r="AO3930">
        <v>1315</v>
      </c>
      <c r="AV3930">
        <v>76.861595377819796</v>
      </c>
      <c r="AX3930" t="s">
        <v>17733</v>
      </c>
      <c r="AY3930" t="s">
        <v>17734</v>
      </c>
    </row>
    <row r="3931" spans="1:51" x14ac:dyDescent="0.25">
      <c r="A3931" t="s">
        <v>15919</v>
      </c>
      <c r="B3931">
        <v>2011</v>
      </c>
      <c r="C3931">
        <v>181</v>
      </c>
      <c r="D3931" t="s">
        <v>15920</v>
      </c>
      <c r="E3931" t="s">
        <v>50</v>
      </c>
      <c r="F3931" t="s">
        <v>119</v>
      </c>
      <c r="G3931" t="s">
        <v>120</v>
      </c>
      <c r="H3931" t="s">
        <v>301</v>
      </c>
      <c r="J3931" t="s">
        <v>10992</v>
      </c>
      <c r="K3931" t="s">
        <v>2618</v>
      </c>
      <c r="L3931" t="s">
        <v>2619</v>
      </c>
      <c r="M3931" t="s">
        <v>75</v>
      </c>
      <c r="N3931" t="s">
        <v>76</v>
      </c>
      <c r="O3931" t="s">
        <v>15921</v>
      </c>
      <c r="T3931" t="s">
        <v>128</v>
      </c>
      <c r="U3931" t="s">
        <v>128</v>
      </c>
      <c r="X3931" t="s">
        <v>129</v>
      </c>
      <c r="AA3931" s="1"/>
      <c r="AC3931">
        <v>2011</v>
      </c>
      <c r="AD3931">
        <v>3</v>
      </c>
      <c r="AE3931">
        <v>18</v>
      </c>
      <c r="AF3931" s="2">
        <f>DATE(emdat_data[[#This Row],[Start Year]],emdat_data[[#This Row],[Start Month]],emdat_data[[#This Row],[Start Day]])</f>
        <v>40620</v>
      </c>
      <c r="AG3931">
        <v>2011</v>
      </c>
      <c r="AH3931">
        <v>3</v>
      </c>
      <c r="AI3931">
        <v>20</v>
      </c>
      <c r="AJ3931" s="2">
        <f>DATE(emdat_data[[#This Row],[End Year]],emdat_data[[#This Row],[End Month]],emdat_data[[#This Row],[End Day]])</f>
        <v>40622</v>
      </c>
      <c r="AK3931">
        <v>124</v>
      </c>
      <c r="AM3931">
        <v>2085</v>
      </c>
      <c r="AO3931">
        <v>2085</v>
      </c>
      <c r="AV3931">
        <v>76.861595377819796</v>
      </c>
    </row>
    <row r="3932" spans="1:51" hidden="1" x14ac:dyDescent="0.25">
      <c r="A3932" t="s">
        <v>14369</v>
      </c>
      <c r="B3932">
        <v>2011</v>
      </c>
      <c r="C3932">
        <v>180</v>
      </c>
      <c r="D3932" t="s">
        <v>14370</v>
      </c>
      <c r="E3932" t="s">
        <v>50</v>
      </c>
      <c r="F3932" t="s">
        <v>71</v>
      </c>
      <c r="G3932" t="s">
        <v>72</v>
      </c>
      <c r="H3932" t="s">
        <v>102</v>
      </c>
      <c r="K3932" t="s">
        <v>761</v>
      </c>
      <c r="L3932" t="s">
        <v>762</v>
      </c>
      <c r="M3932" t="s">
        <v>260</v>
      </c>
      <c r="N3932" t="s">
        <v>76</v>
      </c>
      <c r="O3932" t="s">
        <v>14371</v>
      </c>
      <c r="P3932" t="s">
        <v>642</v>
      </c>
      <c r="X3932" t="s">
        <v>78</v>
      </c>
      <c r="AA3932" s="1"/>
      <c r="AC3932">
        <v>2011</v>
      </c>
      <c r="AD3932">
        <v>3</v>
      </c>
      <c r="AE3932">
        <v>20</v>
      </c>
      <c r="AF3932" s="2">
        <f>DATE(emdat_data[[#This Row],[Start Year]],emdat_data[[#This Row],[Start Month]],emdat_data[[#This Row],[Start Day]])</f>
        <v>40622</v>
      </c>
      <c r="AG3932">
        <v>2011</v>
      </c>
      <c r="AH3932">
        <v>4</v>
      </c>
      <c r="AI3932">
        <v>3</v>
      </c>
      <c r="AJ3932" s="2">
        <f>DATE(emdat_data[[#This Row],[End Year]],emdat_data[[#This Row],[End Month]],emdat_data[[#This Row],[End Day]])</f>
        <v>40636</v>
      </c>
      <c r="AM3932">
        <v>685</v>
      </c>
      <c r="AO3932">
        <v>685</v>
      </c>
      <c r="AV3932">
        <v>76.861595377819796</v>
      </c>
      <c r="AX3932" t="s">
        <v>14372</v>
      </c>
      <c r="AY3932" t="s">
        <v>14373</v>
      </c>
    </row>
    <row r="3933" spans="1:51" hidden="1" x14ac:dyDescent="0.25">
      <c r="A3933" t="s">
        <v>15718</v>
      </c>
      <c r="B3933">
        <v>2011</v>
      </c>
      <c r="C3933">
        <v>83</v>
      </c>
      <c r="E3933" t="s">
        <v>50</v>
      </c>
      <c r="F3933" t="s">
        <v>71</v>
      </c>
      <c r="G3933" t="s">
        <v>72</v>
      </c>
      <c r="H3933" t="s">
        <v>170</v>
      </c>
      <c r="K3933" t="s">
        <v>2562</v>
      </c>
      <c r="L3933" t="s">
        <v>2563</v>
      </c>
      <c r="M3933" t="s">
        <v>173</v>
      </c>
      <c r="N3933" t="s">
        <v>57</v>
      </c>
      <c r="O3933" t="s">
        <v>15719</v>
      </c>
      <c r="P3933" t="s">
        <v>642</v>
      </c>
      <c r="Q3933" t="s">
        <v>176</v>
      </c>
      <c r="S3933" t="s">
        <v>127</v>
      </c>
      <c r="U3933" t="s">
        <v>127</v>
      </c>
      <c r="W3933">
        <v>33575</v>
      </c>
      <c r="X3933" t="s">
        <v>78</v>
      </c>
      <c r="Y3933">
        <v>8666</v>
      </c>
      <c r="Z3933">
        <v>9928</v>
      </c>
      <c r="AA3933" s="1"/>
      <c r="AC3933">
        <v>2011</v>
      </c>
      <c r="AD3933">
        <v>3</v>
      </c>
      <c r="AE3933">
        <v>23</v>
      </c>
      <c r="AF3933" s="2">
        <f>DATE(emdat_data[[#This Row],[Start Year]],emdat_data[[#This Row],[Start Month]],emdat_data[[#This Row],[Start Day]])</f>
        <v>40625</v>
      </c>
      <c r="AG3933">
        <v>2011</v>
      </c>
      <c r="AH3933">
        <v>4</v>
      </c>
      <c r="AI3933">
        <v>5</v>
      </c>
      <c r="AJ3933" s="2">
        <f>DATE(emdat_data[[#This Row],[End Year]],emdat_data[[#This Row],[End Month]],emdat_data[[#This Row],[End Day]])</f>
        <v>40638</v>
      </c>
      <c r="AK3933">
        <v>64</v>
      </c>
      <c r="AM3933">
        <v>716110</v>
      </c>
      <c r="AO3933">
        <v>716110</v>
      </c>
      <c r="AT3933">
        <v>317000</v>
      </c>
      <c r="AU3933">
        <v>412430</v>
      </c>
      <c r="AV3933">
        <v>76.861595377819796</v>
      </c>
      <c r="AW3933" t="s">
        <v>15720</v>
      </c>
      <c r="AY3933" t="s">
        <v>15721</v>
      </c>
    </row>
    <row r="3934" spans="1:51" hidden="1" x14ac:dyDescent="0.25">
      <c r="A3934" t="s">
        <v>14427</v>
      </c>
      <c r="B3934">
        <v>2011</v>
      </c>
      <c r="C3934">
        <v>90</v>
      </c>
      <c r="D3934" t="s">
        <v>14428</v>
      </c>
      <c r="E3934" t="s">
        <v>50</v>
      </c>
      <c r="F3934" t="s">
        <v>51</v>
      </c>
      <c r="G3934" t="s">
        <v>52</v>
      </c>
      <c r="H3934" t="s">
        <v>53</v>
      </c>
      <c r="K3934" t="s">
        <v>159</v>
      </c>
      <c r="L3934" t="s">
        <v>160</v>
      </c>
      <c r="M3934" t="s">
        <v>161</v>
      </c>
      <c r="N3934" t="s">
        <v>57</v>
      </c>
      <c r="O3934" t="s">
        <v>1749</v>
      </c>
      <c r="W3934">
        <v>7</v>
      </c>
      <c r="X3934" t="s">
        <v>59</v>
      </c>
      <c r="Y3934">
        <v>20687</v>
      </c>
      <c r="Z3934">
        <v>99822</v>
      </c>
      <c r="AA3934" s="1"/>
      <c r="AC3934">
        <v>2011</v>
      </c>
      <c r="AD3934">
        <v>3</v>
      </c>
      <c r="AE3934">
        <v>24</v>
      </c>
      <c r="AF3934" s="2">
        <f>DATE(emdat_data[[#This Row],[Start Year]],emdat_data[[#This Row],[Start Month]],emdat_data[[#This Row],[Start Day]])</f>
        <v>40626</v>
      </c>
      <c r="AG3934">
        <v>2011</v>
      </c>
      <c r="AH3934">
        <v>3</v>
      </c>
      <c r="AI3934">
        <v>24</v>
      </c>
      <c r="AJ3934" s="2">
        <f>DATE(emdat_data[[#This Row],[End Year]],emdat_data[[#This Row],[End Month]],emdat_data[[#This Row],[End Day]])</f>
        <v>40626</v>
      </c>
      <c r="AL3934">
        <v>12</v>
      </c>
      <c r="AM3934">
        <v>9496</v>
      </c>
      <c r="AO3934">
        <v>9508</v>
      </c>
      <c r="AV3934">
        <v>76.861595377819796</v>
      </c>
      <c r="AW3934" t="s">
        <v>1750</v>
      </c>
      <c r="AY3934" t="s">
        <v>1751</v>
      </c>
    </row>
    <row r="3935" spans="1:51" hidden="1" x14ac:dyDescent="0.25">
      <c r="A3935" t="s">
        <v>15799</v>
      </c>
      <c r="B3935">
        <v>2011</v>
      </c>
      <c r="C3935">
        <v>90</v>
      </c>
      <c r="D3935" t="s">
        <v>14428</v>
      </c>
      <c r="E3935" t="s">
        <v>50</v>
      </c>
      <c r="F3935" t="s">
        <v>51</v>
      </c>
      <c r="G3935" t="s">
        <v>52</v>
      </c>
      <c r="H3935" t="s">
        <v>53</v>
      </c>
      <c r="K3935" t="s">
        <v>1583</v>
      </c>
      <c r="L3935" t="s">
        <v>1584</v>
      </c>
      <c r="M3935" t="s">
        <v>173</v>
      </c>
      <c r="N3935" t="s">
        <v>57</v>
      </c>
      <c r="O3935" t="s">
        <v>15800</v>
      </c>
      <c r="V3935">
        <v>1008</v>
      </c>
      <c r="W3935">
        <v>7</v>
      </c>
      <c r="X3935" t="s">
        <v>59</v>
      </c>
      <c r="Y3935">
        <v>20687</v>
      </c>
      <c r="Z3935">
        <v>99822</v>
      </c>
      <c r="AA3935" s="1">
        <v>0.85347222222222219</v>
      </c>
      <c r="AC3935">
        <v>2011</v>
      </c>
      <c r="AD3935">
        <v>3</v>
      </c>
      <c r="AE3935">
        <v>24</v>
      </c>
      <c r="AF3935" s="2">
        <f>DATE(emdat_data[[#This Row],[Start Year]],emdat_data[[#This Row],[Start Month]],emdat_data[[#This Row],[Start Day]])</f>
        <v>40626</v>
      </c>
      <c r="AG3935">
        <v>2011</v>
      </c>
      <c r="AH3935">
        <v>3</v>
      </c>
      <c r="AI3935">
        <v>24</v>
      </c>
      <c r="AJ3935" s="2">
        <f>DATE(emdat_data[[#This Row],[End Year]],emdat_data[[#This Row],[End Month]],emdat_data[[#This Row],[End Day]])</f>
        <v>40626</v>
      </c>
      <c r="AK3935">
        <v>74</v>
      </c>
      <c r="AL3935">
        <v>125</v>
      </c>
      <c r="AM3935">
        <v>18000</v>
      </c>
      <c r="AN3935">
        <v>3152</v>
      </c>
      <c r="AO3935">
        <v>21277</v>
      </c>
      <c r="AT3935">
        <v>3600</v>
      </c>
      <c r="AU3935">
        <v>4684</v>
      </c>
      <c r="AV3935">
        <v>76.861595377819796</v>
      </c>
      <c r="AX3935" t="s">
        <v>15801</v>
      </c>
      <c r="AY3935" t="s">
        <v>15802</v>
      </c>
    </row>
    <row r="3936" spans="1:51" hidden="1" x14ac:dyDescent="0.25">
      <c r="A3936" t="s">
        <v>15922</v>
      </c>
      <c r="B3936">
        <v>2011</v>
      </c>
      <c r="C3936">
        <v>90</v>
      </c>
      <c r="D3936" t="s">
        <v>14428</v>
      </c>
      <c r="E3936" t="s">
        <v>50</v>
      </c>
      <c r="F3936" t="s">
        <v>51</v>
      </c>
      <c r="G3936" t="s">
        <v>52</v>
      </c>
      <c r="H3936" t="s">
        <v>53</v>
      </c>
      <c r="K3936" t="s">
        <v>2562</v>
      </c>
      <c r="L3936" t="s">
        <v>2563</v>
      </c>
      <c r="M3936" t="s">
        <v>173</v>
      </c>
      <c r="N3936" t="s">
        <v>57</v>
      </c>
      <c r="O3936" t="s">
        <v>15923</v>
      </c>
      <c r="W3936">
        <v>7</v>
      </c>
      <c r="X3936" t="s">
        <v>59</v>
      </c>
      <c r="Y3936">
        <v>20687</v>
      </c>
      <c r="Z3936">
        <v>99822</v>
      </c>
      <c r="AA3936" s="1"/>
      <c r="AC3936">
        <v>2011</v>
      </c>
      <c r="AD3936">
        <v>3</v>
      </c>
      <c r="AE3936">
        <v>24</v>
      </c>
      <c r="AF3936" s="2">
        <f>DATE(emdat_data[[#This Row],[Start Year]],emdat_data[[#This Row],[Start Month]],emdat_data[[#This Row],[Start Day]])</f>
        <v>40626</v>
      </c>
      <c r="AG3936">
        <v>2011</v>
      </c>
      <c r="AH3936">
        <v>3</v>
      </c>
      <c r="AI3936">
        <v>24</v>
      </c>
      <c r="AJ3936" s="2">
        <f>DATE(emdat_data[[#This Row],[End Year]],emdat_data[[#This Row],[End Month]],emdat_data[[#This Row],[End Day]])</f>
        <v>40626</v>
      </c>
      <c r="AK3936">
        <v>1</v>
      </c>
      <c r="AL3936">
        <v>16</v>
      </c>
      <c r="AO3936">
        <v>16</v>
      </c>
      <c r="AV3936">
        <v>76.861595377819796</v>
      </c>
      <c r="AW3936" t="s">
        <v>15924</v>
      </c>
      <c r="AY3936" t="s">
        <v>15925</v>
      </c>
    </row>
    <row r="3937" spans="1:51" hidden="1" x14ac:dyDescent="0.25">
      <c r="A3937" t="s">
        <v>17538</v>
      </c>
      <c r="B3937">
        <v>2011</v>
      </c>
      <c r="C3937">
        <v>592</v>
      </c>
      <c r="E3937" t="s">
        <v>50</v>
      </c>
      <c r="F3937" t="s">
        <v>71</v>
      </c>
      <c r="G3937" t="s">
        <v>72</v>
      </c>
      <c r="H3937" t="s">
        <v>170</v>
      </c>
      <c r="K3937" t="s">
        <v>364</v>
      </c>
      <c r="L3937" t="s">
        <v>365</v>
      </c>
      <c r="M3937" t="s">
        <v>173</v>
      </c>
      <c r="N3937" t="s">
        <v>57</v>
      </c>
      <c r="O3937" t="s">
        <v>17539</v>
      </c>
      <c r="Q3937" t="s">
        <v>176</v>
      </c>
      <c r="X3937" t="s">
        <v>78</v>
      </c>
      <c r="AA3937" s="1"/>
      <c r="AC3937">
        <v>2011</v>
      </c>
      <c r="AD3937">
        <v>3</v>
      </c>
      <c r="AE3937">
        <v>31</v>
      </c>
      <c r="AF3937" s="2">
        <f>DATE(emdat_data[[#This Row],[Start Year]],emdat_data[[#This Row],[Start Month]],emdat_data[[#This Row],[Start Day]])</f>
        <v>40633</v>
      </c>
      <c r="AG3937">
        <v>2011</v>
      </c>
      <c r="AH3937">
        <v>3</v>
      </c>
      <c r="AI3937">
        <v>31</v>
      </c>
      <c r="AJ3937" s="2">
        <f>DATE(emdat_data[[#This Row],[End Year]],emdat_data[[#This Row],[End Month]],emdat_data[[#This Row],[End Day]])</f>
        <v>40633</v>
      </c>
      <c r="AK3937">
        <v>2</v>
      </c>
      <c r="AM3937">
        <v>871</v>
      </c>
      <c r="AO3937">
        <v>871</v>
      </c>
      <c r="AV3937">
        <v>76.861595377819796</v>
      </c>
      <c r="AX3937" t="s">
        <v>12738</v>
      </c>
      <c r="AY3937" t="s">
        <v>12739</v>
      </c>
    </row>
    <row r="3938" spans="1:51" hidden="1" x14ac:dyDescent="0.25">
      <c r="A3938" t="s">
        <v>14303</v>
      </c>
      <c r="B3938">
        <v>2011</v>
      </c>
      <c r="C3938">
        <v>132</v>
      </c>
      <c r="E3938" t="s">
        <v>50</v>
      </c>
      <c r="F3938" t="s">
        <v>71</v>
      </c>
      <c r="G3938" t="s">
        <v>72</v>
      </c>
      <c r="H3938" t="s">
        <v>102</v>
      </c>
      <c r="K3938" t="s">
        <v>1159</v>
      </c>
      <c r="L3938" t="s">
        <v>1160</v>
      </c>
      <c r="M3938" t="s">
        <v>85</v>
      </c>
      <c r="N3938" t="s">
        <v>86</v>
      </c>
      <c r="O3938" t="s">
        <v>14304</v>
      </c>
      <c r="P3938" t="s">
        <v>14009</v>
      </c>
      <c r="Q3938" t="s">
        <v>176</v>
      </c>
      <c r="S3938" t="s">
        <v>127</v>
      </c>
      <c r="U3938" t="s">
        <v>127</v>
      </c>
      <c r="V3938">
        <v>1590</v>
      </c>
      <c r="W3938">
        <v>236086</v>
      </c>
      <c r="X3938" t="s">
        <v>78</v>
      </c>
      <c r="Y3938">
        <v>569</v>
      </c>
      <c r="Z3938">
        <v>-7415</v>
      </c>
      <c r="AA3938" s="1"/>
      <c r="AC3938">
        <v>2011</v>
      </c>
      <c r="AD3938">
        <v>4</v>
      </c>
      <c r="AF3938" s="2">
        <f>DATE(emdat_data[[#This Row],[Start Year]],emdat_data[[#This Row],[Start Month]],emdat_data[[#This Row],[Start Day]])</f>
        <v>40633</v>
      </c>
      <c r="AG3938">
        <v>2011</v>
      </c>
      <c r="AH3938">
        <v>7</v>
      </c>
      <c r="AJ3938" s="2">
        <f>DATE(emdat_data[[#This Row],[End Year]],emdat_data[[#This Row],[End Month]],emdat_data[[#This Row],[End Day]])</f>
        <v>40724</v>
      </c>
      <c r="AK3938">
        <v>138</v>
      </c>
      <c r="AL3938">
        <v>158</v>
      </c>
      <c r="AM3938">
        <v>988441</v>
      </c>
      <c r="AO3938">
        <v>988599</v>
      </c>
      <c r="AR3938">
        <v>41000</v>
      </c>
      <c r="AS3938">
        <v>53343</v>
      </c>
      <c r="AT3938">
        <v>1030000</v>
      </c>
      <c r="AU3938">
        <v>1340071</v>
      </c>
      <c r="AV3938">
        <v>76.861595377819796</v>
      </c>
      <c r="AW3938" t="s">
        <v>14305</v>
      </c>
      <c r="AY3938" t="s">
        <v>14306</v>
      </c>
    </row>
    <row r="3939" spans="1:51" hidden="1" x14ac:dyDescent="0.25">
      <c r="A3939" t="s">
        <v>16295</v>
      </c>
      <c r="B3939">
        <v>2011</v>
      </c>
      <c r="C3939">
        <v>575</v>
      </c>
      <c r="E3939" t="s">
        <v>50</v>
      </c>
      <c r="F3939" t="s">
        <v>71</v>
      </c>
      <c r="G3939" t="s">
        <v>72</v>
      </c>
      <c r="H3939" t="s">
        <v>102</v>
      </c>
      <c r="K3939" t="s">
        <v>171</v>
      </c>
      <c r="L3939" t="s">
        <v>172</v>
      </c>
      <c r="M3939" t="s">
        <v>173</v>
      </c>
      <c r="N3939" t="s">
        <v>57</v>
      </c>
      <c r="O3939" t="s">
        <v>16296</v>
      </c>
      <c r="P3939" t="s">
        <v>4129</v>
      </c>
      <c r="W3939">
        <v>17351</v>
      </c>
      <c r="X3939" t="s">
        <v>78</v>
      </c>
      <c r="Y3939">
        <v>-439</v>
      </c>
      <c r="Z3939">
        <v>13783</v>
      </c>
      <c r="AA3939" s="1"/>
      <c r="AC3939">
        <v>2011</v>
      </c>
      <c r="AD3939">
        <v>4</v>
      </c>
      <c r="AE3939">
        <v>1</v>
      </c>
      <c r="AF3939" s="2">
        <f>DATE(emdat_data[[#This Row],[Start Year]],emdat_data[[#This Row],[Start Month]],emdat_data[[#This Row],[Start Day]])</f>
        <v>40634</v>
      </c>
      <c r="AG3939">
        <v>2011</v>
      </c>
      <c r="AH3939">
        <v>4</v>
      </c>
      <c r="AI3939">
        <v>10</v>
      </c>
      <c r="AJ3939" s="2">
        <f>DATE(emdat_data[[#This Row],[End Year]],emdat_data[[#This Row],[End Month]],emdat_data[[#This Row],[End Day]])</f>
        <v>40643</v>
      </c>
      <c r="AK3939">
        <v>18</v>
      </c>
      <c r="AM3939">
        <v>3000</v>
      </c>
      <c r="AO3939">
        <v>3000</v>
      </c>
      <c r="AV3939">
        <v>76.861595377819796</v>
      </c>
      <c r="AX3939" t="s">
        <v>16297</v>
      </c>
      <c r="AY3939" t="s">
        <v>16298</v>
      </c>
    </row>
    <row r="3940" spans="1:51" hidden="1" x14ac:dyDescent="0.25">
      <c r="A3940" t="s">
        <v>18895</v>
      </c>
      <c r="B3940">
        <v>2011</v>
      </c>
      <c r="C3940">
        <v>609</v>
      </c>
      <c r="E3940" t="s">
        <v>50</v>
      </c>
      <c r="F3940" t="s">
        <v>63</v>
      </c>
      <c r="G3940" t="s">
        <v>82</v>
      </c>
      <c r="H3940" t="s">
        <v>157</v>
      </c>
      <c r="K3940" t="s">
        <v>357</v>
      </c>
      <c r="L3940" t="s">
        <v>358</v>
      </c>
      <c r="M3940" t="s">
        <v>146</v>
      </c>
      <c r="N3940" t="s">
        <v>86</v>
      </c>
      <c r="O3940" t="s">
        <v>18896</v>
      </c>
      <c r="X3940" t="s">
        <v>88</v>
      </c>
      <c r="AA3940" s="1"/>
      <c r="AC3940">
        <v>2011</v>
      </c>
      <c r="AD3940">
        <v>4</v>
      </c>
      <c r="AE3940">
        <v>3</v>
      </c>
      <c r="AF3940" s="2">
        <f>DATE(emdat_data[[#This Row],[Start Year]],emdat_data[[#This Row],[Start Month]],emdat_data[[#This Row],[Start Day]])</f>
        <v>40636</v>
      </c>
      <c r="AG3940">
        <v>2011</v>
      </c>
      <c r="AH3940">
        <v>4</v>
      </c>
      <c r="AI3940">
        <v>5</v>
      </c>
      <c r="AJ3940" s="2">
        <f>DATE(emdat_data[[#This Row],[End Year]],emdat_data[[#This Row],[End Month]],emdat_data[[#This Row],[End Day]])</f>
        <v>40638</v>
      </c>
      <c r="AK3940">
        <v>9</v>
      </c>
      <c r="AR3940">
        <v>2000000</v>
      </c>
      <c r="AS3940">
        <v>2602080</v>
      </c>
      <c r="AT3940">
        <v>3500000</v>
      </c>
      <c r="AU3940">
        <v>4553640</v>
      </c>
      <c r="AV3940">
        <v>76.861595377819796</v>
      </c>
      <c r="AW3940" t="s">
        <v>18837</v>
      </c>
      <c r="AY3940" t="s">
        <v>18838</v>
      </c>
    </row>
    <row r="3941" spans="1:51" hidden="1" x14ac:dyDescent="0.25">
      <c r="A3941" t="s">
        <v>14407</v>
      </c>
      <c r="B3941">
        <v>2011</v>
      </c>
      <c r="C3941">
        <v>131</v>
      </c>
      <c r="E3941" t="s">
        <v>50</v>
      </c>
      <c r="F3941" t="s">
        <v>71</v>
      </c>
      <c r="G3941" t="s">
        <v>72</v>
      </c>
      <c r="H3941" t="s">
        <v>102</v>
      </c>
      <c r="K3941" t="s">
        <v>144</v>
      </c>
      <c r="L3941" t="s">
        <v>145</v>
      </c>
      <c r="M3941" t="s">
        <v>146</v>
      </c>
      <c r="N3941" t="s">
        <v>86</v>
      </c>
      <c r="O3941" t="s">
        <v>14408</v>
      </c>
      <c r="U3941" t="s">
        <v>127</v>
      </c>
      <c r="X3941" t="s">
        <v>78</v>
      </c>
      <c r="AA3941" s="1"/>
      <c r="AB3941" t="s">
        <v>14409</v>
      </c>
      <c r="AC3941">
        <v>2011</v>
      </c>
      <c r="AD3941">
        <v>4</v>
      </c>
      <c r="AE3941">
        <v>4</v>
      </c>
      <c r="AF3941" s="2">
        <f>DATE(emdat_data[[#This Row],[Start Year]],emdat_data[[#This Row],[Start Month]],emdat_data[[#This Row],[Start Day]])</f>
        <v>40637</v>
      </c>
      <c r="AG3941">
        <v>2011</v>
      </c>
      <c r="AH3941">
        <v>5</v>
      </c>
      <c r="AI3941">
        <v>31</v>
      </c>
      <c r="AJ3941" s="2">
        <f>DATE(emdat_data[[#This Row],[End Year]],emdat_data[[#This Row],[End Month]],emdat_data[[#This Row],[End Day]])</f>
        <v>40694</v>
      </c>
      <c r="AK3941">
        <v>5</v>
      </c>
      <c r="AM3941">
        <v>2000</v>
      </c>
      <c r="AO3941">
        <v>2000</v>
      </c>
      <c r="AR3941">
        <v>157000</v>
      </c>
      <c r="AS3941">
        <v>204263</v>
      </c>
      <c r="AT3941">
        <v>800000</v>
      </c>
      <c r="AU3941">
        <v>1040832</v>
      </c>
      <c r="AV3941">
        <v>76.861595377819796</v>
      </c>
      <c r="AW3941" t="s">
        <v>14410</v>
      </c>
      <c r="AY3941" t="s">
        <v>14411</v>
      </c>
    </row>
    <row r="3942" spans="1:51" hidden="1" x14ac:dyDescent="0.25">
      <c r="A3942" t="s">
        <v>16119</v>
      </c>
      <c r="B3942">
        <v>2011</v>
      </c>
      <c r="C3942">
        <v>591</v>
      </c>
      <c r="E3942" t="s">
        <v>50</v>
      </c>
      <c r="F3942" t="s">
        <v>63</v>
      </c>
      <c r="G3942" t="s">
        <v>82</v>
      </c>
      <c r="H3942" t="s">
        <v>157</v>
      </c>
      <c r="I3942" t="s">
        <v>493</v>
      </c>
      <c r="K3942" t="s">
        <v>527</v>
      </c>
      <c r="L3942" t="s">
        <v>528</v>
      </c>
      <c r="M3942" t="s">
        <v>56</v>
      </c>
      <c r="N3942" t="s">
        <v>57</v>
      </c>
      <c r="O3942" t="s">
        <v>16120</v>
      </c>
      <c r="Q3942" t="s">
        <v>900</v>
      </c>
      <c r="X3942" t="s">
        <v>88</v>
      </c>
      <c r="AA3942" s="1"/>
      <c r="AC3942">
        <v>2011</v>
      </c>
      <c r="AD3942">
        <v>4</v>
      </c>
      <c r="AE3942">
        <v>4</v>
      </c>
      <c r="AF3942" s="2">
        <f>DATE(emdat_data[[#This Row],[Start Year]],emdat_data[[#This Row],[Start Month]],emdat_data[[#This Row],[Start Day]])</f>
        <v>40637</v>
      </c>
      <c r="AG3942">
        <v>2011</v>
      </c>
      <c r="AH3942">
        <v>4</v>
      </c>
      <c r="AI3942">
        <v>4</v>
      </c>
      <c r="AJ3942" s="2">
        <f>DATE(emdat_data[[#This Row],[End Year]],emdat_data[[#This Row],[End Month]],emdat_data[[#This Row],[End Day]])</f>
        <v>40637</v>
      </c>
      <c r="AK3942">
        <v>13</v>
      </c>
      <c r="AL3942">
        <v>121</v>
      </c>
      <c r="AO3942">
        <v>121</v>
      </c>
      <c r="AV3942">
        <v>76.861595377819796</v>
      </c>
      <c r="AX3942" t="s">
        <v>16121</v>
      </c>
      <c r="AY3942" t="s">
        <v>16122</v>
      </c>
    </row>
    <row r="3943" spans="1:51" hidden="1" x14ac:dyDescent="0.25">
      <c r="A3943" t="s">
        <v>15774</v>
      </c>
      <c r="B3943">
        <v>2011</v>
      </c>
      <c r="C3943">
        <v>130</v>
      </c>
      <c r="E3943" t="s">
        <v>50</v>
      </c>
      <c r="F3943" t="s">
        <v>51</v>
      </c>
      <c r="G3943" t="s">
        <v>52</v>
      </c>
      <c r="H3943" t="s">
        <v>53</v>
      </c>
      <c r="K3943" t="s">
        <v>245</v>
      </c>
      <c r="L3943" t="s">
        <v>246</v>
      </c>
      <c r="M3943" t="s">
        <v>161</v>
      </c>
      <c r="N3943" t="s">
        <v>57</v>
      </c>
      <c r="O3943" t="s">
        <v>15775</v>
      </c>
      <c r="W3943">
        <v>7</v>
      </c>
      <c r="X3943" t="s">
        <v>59</v>
      </c>
      <c r="Y3943">
        <v>38276</v>
      </c>
      <c r="Z3943">
        <v>141588</v>
      </c>
      <c r="AA3943" s="1">
        <v>0.98055555555555551</v>
      </c>
      <c r="AC3943">
        <v>2011</v>
      </c>
      <c r="AD3943">
        <v>4</v>
      </c>
      <c r="AE3943">
        <v>7</v>
      </c>
      <c r="AF3943" s="2">
        <f>DATE(emdat_data[[#This Row],[Start Year]],emdat_data[[#This Row],[Start Month]],emdat_data[[#This Row],[Start Day]])</f>
        <v>40640</v>
      </c>
      <c r="AG3943">
        <v>2011</v>
      </c>
      <c r="AH3943">
        <v>4</v>
      </c>
      <c r="AI3943">
        <v>7</v>
      </c>
      <c r="AJ3943" s="2">
        <f>DATE(emdat_data[[#This Row],[End Year]],emdat_data[[#This Row],[End Month]],emdat_data[[#This Row],[End Day]])</f>
        <v>40640</v>
      </c>
      <c r="AK3943">
        <v>2</v>
      </c>
      <c r="AL3943">
        <v>132</v>
      </c>
      <c r="AO3943">
        <v>132</v>
      </c>
      <c r="AV3943">
        <v>76.861595377819796</v>
      </c>
      <c r="AW3943" t="s">
        <v>15776</v>
      </c>
      <c r="AX3943" t="s">
        <v>15777</v>
      </c>
      <c r="AY3943" t="s">
        <v>15778</v>
      </c>
    </row>
    <row r="3944" spans="1:51" hidden="1" x14ac:dyDescent="0.25">
      <c r="A3944" t="s">
        <v>15779</v>
      </c>
      <c r="B3944">
        <v>2011</v>
      </c>
      <c r="C3944">
        <v>178</v>
      </c>
      <c r="D3944" t="s">
        <v>15780</v>
      </c>
      <c r="E3944" t="s">
        <v>50</v>
      </c>
      <c r="F3944" t="s">
        <v>71</v>
      </c>
      <c r="G3944" t="s">
        <v>72</v>
      </c>
      <c r="H3944" t="s">
        <v>102</v>
      </c>
      <c r="K3944" t="s">
        <v>251</v>
      </c>
      <c r="L3944" t="s">
        <v>252</v>
      </c>
      <c r="M3944" t="s">
        <v>253</v>
      </c>
      <c r="N3944" t="s">
        <v>57</v>
      </c>
      <c r="O3944" t="s">
        <v>15781</v>
      </c>
      <c r="P3944" t="s">
        <v>15782</v>
      </c>
      <c r="W3944">
        <v>213195</v>
      </c>
      <c r="X3944" t="s">
        <v>78</v>
      </c>
      <c r="Y3944">
        <v>51448</v>
      </c>
      <c r="Z3944">
        <v>5367</v>
      </c>
      <c r="AA3944" s="1"/>
      <c r="AC3944">
        <v>2011</v>
      </c>
      <c r="AD3944">
        <v>4</v>
      </c>
      <c r="AE3944">
        <v>9</v>
      </c>
      <c r="AF3944" s="2">
        <f>DATE(emdat_data[[#This Row],[Start Year]],emdat_data[[#This Row],[Start Month]],emdat_data[[#This Row],[Start Day]])</f>
        <v>40642</v>
      </c>
      <c r="AG3944">
        <v>2011</v>
      </c>
      <c r="AH3944">
        <v>4</v>
      </c>
      <c r="AI3944">
        <v>15</v>
      </c>
      <c r="AJ3944" s="2">
        <f>DATE(emdat_data[[#This Row],[End Year]],emdat_data[[#This Row],[End Month]],emdat_data[[#This Row],[End Day]])</f>
        <v>40648</v>
      </c>
      <c r="AK3944">
        <v>2</v>
      </c>
      <c r="AM3944">
        <v>12238</v>
      </c>
      <c r="AN3944">
        <v>3762</v>
      </c>
      <c r="AO3944">
        <v>16000</v>
      </c>
      <c r="AT3944">
        <v>67000</v>
      </c>
      <c r="AU3944">
        <v>87170</v>
      </c>
      <c r="AV3944">
        <v>76.861595377819796</v>
      </c>
      <c r="AX3944" t="s">
        <v>15783</v>
      </c>
      <c r="AY3944" t="s">
        <v>15784</v>
      </c>
    </row>
    <row r="3945" spans="1:51" hidden="1" x14ac:dyDescent="0.25">
      <c r="A3945" t="s">
        <v>15968</v>
      </c>
      <c r="B3945">
        <v>2011</v>
      </c>
      <c r="C3945">
        <v>140</v>
      </c>
      <c r="E3945" t="s">
        <v>50</v>
      </c>
      <c r="F3945" t="s">
        <v>350</v>
      </c>
      <c r="G3945" t="s">
        <v>477</v>
      </c>
      <c r="H3945" t="s">
        <v>503</v>
      </c>
      <c r="K3945" t="s">
        <v>357</v>
      </c>
      <c r="L3945" t="s">
        <v>358</v>
      </c>
      <c r="M3945" t="s">
        <v>146</v>
      </c>
      <c r="N3945" t="s">
        <v>86</v>
      </c>
      <c r="O3945" t="s">
        <v>3039</v>
      </c>
      <c r="X3945" t="s">
        <v>78</v>
      </c>
      <c r="AA3945" s="1"/>
      <c r="AC3945">
        <v>2011</v>
      </c>
      <c r="AD3945">
        <v>4</v>
      </c>
      <c r="AE3945">
        <v>9</v>
      </c>
      <c r="AF3945" s="2">
        <f>DATE(emdat_data[[#This Row],[Start Year]],emdat_data[[#This Row],[Start Month]],emdat_data[[#This Row],[Start Day]])</f>
        <v>40642</v>
      </c>
      <c r="AG3945">
        <v>2011</v>
      </c>
      <c r="AH3945">
        <v>4</v>
      </c>
      <c r="AI3945">
        <v>30</v>
      </c>
      <c r="AJ3945" s="2">
        <f>DATE(emdat_data[[#This Row],[End Year]],emdat_data[[#This Row],[End Month]],emdat_data[[#This Row],[End Day]])</f>
        <v>40663</v>
      </c>
      <c r="AK3945">
        <v>2</v>
      </c>
      <c r="AL3945">
        <v>5</v>
      </c>
      <c r="AN3945">
        <v>1300</v>
      </c>
      <c r="AO3945">
        <v>1305</v>
      </c>
      <c r="AT3945">
        <v>183000</v>
      </c>
      <c r="AU3945">
        <v>238090</v>
      </c>
      <c r="AV3945">
        <v>76.861595377819796</v>
      </c>
      <c r="AW3945" t="s">
        <v>3041</v>
      </c>
      <c r="AY3945" t="s">
        <v>3042</v>
      </c>
    </row>
    <row r="3946" spans="1:51" hidden="1" x14ac:dyDescent="0.25">
      <c r="A3946" t="s">
        <v>17811</v>
      </c>
      <c r="B3946">
        <v>2011</v>
      </c>
      <c r="C3946">
        <v>617</v>
      </c>
      <c r="E3946" t="s">
        <v>50</v>
      </c>
      <c r="F3946" t="s">
        <v>71</v>
      </c>
      <c r="G3946" t="s">
        <v>72</v>
      </c>
      <c r="H3946" t="s">
        <v>102</v>
      </c>
      <c r="K3946" t="s">
        <v>397</v>
      </c>
      <c r="L3946" t="s">
        <v>398</v>
      </c>
      <c r="M3946" t="s">
        <v>260</v>
      </c>
      <c r="N3946" t="s">
        <v>76</v>
      </c>
      <c r="O3946" t="s">
        <v>17812</v>
      </c>
      <c r="W3946">
        <v>137262</v>
      </c>
      <c r="X3946" t="s">
        <v>78</v>
      </c>
      <c r="Y3946">
        <v>-6647</v>
      </c>
      <c r="Z3946">
        <v>3756</v>
      </c>
      <c r="AA3946" s="1"/>
      <c r="AC3946">
        <v>2011</v>
      </c>
      <c r="AD3946">
        <v>4</v>
      </c>
      <c r="AE3946">
        <v>9</v>
      </c>
      <c r="AF3946" s="2">
        <f>DATE(emdat_data[[#This Row],[Start Year]],emdat_data[[#This Row],[Start Month]],emdat_data[[#This Row],[Start Day]])</f>
        <v>40642</v>
      </c>
      <c r="AG3946">
        <v>2011</v>
      </c>
      <c r="AH3946">
        <v>5</v>
      </c>
      <c r="AI3946">
        <v>19</v>
      </c>
      <c r="AJ3946" s="2">
        <f>DATE(emdat_data[[#This Row],[End Year]],emdat_data[[#This Row],[End Month]],emdat_data[[#This Row],[End Day]])</f>
        <v>40682</v>
      </c>
      <c r="AK3946">
        <v>8</v>
      </c>
      <c r="AM3946">
        <v>9000</v>
      </c>
      <c r="AO3946">
        <v>9000</v>
      </c>
      <c r="AV3946">
        <v>76.861595377819796</v>
      </c>
      <c r="AW3946" t="s">
        <v>17813</v>
      </c>
      <c r="AY3946" t="s">
        <v>17814</v>
      </c>
    </row>
    <row r="3947" spans="1:51" hidden="1" x14ac:dyDescent="0.25">
      <c r="A3947" t="s">
        <v>15730</v>
      </c>
      <c r="B3947">
        <v>2011</v>
      </c>
      <c r="C3947">
        <v>102</v>
      </c>
      <c r="E3947" t="s">
        <v>50</v>
      </c>
      <c r="F3947" t="s">
        <v>71</v>
      </c>
      <c r="G3947" t="s">
        <v>72</v>
      </c>
      <c r="H3947" t="s">
        <v>102</v>
      </c>
      <c r="K3947" t="s">
        <v>287</v>
      </c>
      <c r="L3947" t="s">
        <v>288</v>
      </c>
      <c r="M3947" t="s">
        <v>260</v>
      </c>
      <c r="N3947" t="s">
        <v>76</v>
      </c>
      <c r="O3947" t="s">
        <v>15731</v>
      </c>
      <c r="Q3947" t="s">
        <v>653</v>
      </c>
      <c r="X3947" t="s">
        <v>78</v>
      </c>
      <c r="AA3947" s="1"/>
      <c r="AB3947" t="s">
        <v>15732</v>
      </c>
      <c r="AC3947">
        <v>2011</v>
      </c>
      <c r="AD3947">
        <v>4</v>
      </c>
      <c r="AE3947">
        <v>11</v>
      </c>
      <c r="AF3947" s="2">
        <f>DATE(emdat_data[[#This Row],[Start Year]],emdat_data[[#This Row],[Start Month]],emdat_data[[#This Row],[Start Day]])</f>
        <v>40644</v>
      </c>
      <c r="AG3947">
        <v>2011</v>
      </c>
      <c r="AH3947">
        <v>4</v>
      </c>
      <c r="AI3947">
        <v>11</v>
      </c>
      <c r="AJ3947" s="2">
        <f>DATE(emdat_data[[#This Row],[End Year]],emdat_data[[#This Row],[End Month]],emdat_data[[#This Row],[End Day]])</f>
        <v>40644</v>
      </c>
      <c r="AK3947">
        <v>4</v>
      </c>
      <c r="AL3947">
        <v>1</v>
      </c>
      <c r="AM3947">
        <v>23290</v>
      </c>
      <c r="AO3947">
        <v>23291</v>
      </c>
      <c r="AV3947">
        <v>76.861595377819796</v>
      </c>
      <c r="AX3947" t="s">
        <v>9906</v>
      </c>
      <c r="AY3947" t="s">
        <v>9907</v>
      </c>
    </row>
    <row r="3948" spans="1:51" hidden="1" x14ac:dyDescent="0.25">
      <c r="A3948" t="s">
        <v>15943</v>
      </c>
      <c r="B3948">
        <v>2011</v>
      </c>
      <c r="C3948">
        <v>134</v>
      </c>
      <c r="E3948" t="s">
        <v>50</v>
      </c>
      <c r="F3948" t="s">
        <v>63</v>
      </c>
      <c r="G3948" t="s">
        <v>82</v>
      </c>
      <c r="H3948" t="s">
        <v>157</v>
      </c>
      <c r="I3948" t="s">
        <v>418</v>
      </c>
      <c r="K3948" t="s">
        <v>357</v>
      </c>
      <c r="L3948" t="s">
        <v>358</v>
      </c>
      <c r="M3948" t="s">
        <v>146</v>
      </c>
      <c r="N3948" t="s">
        <v>86</v>
      </c>
      <c r="O3948" t="s">
        <v>15944</v>
      </c>
      <c r="U3948" t="s">
        <v>127</v>
      </c>
      <c r="W3948">
        <v>260</v>
      </c>
      <c r="X3948" t="s">
        <v>88</v>
      </c>
      <c r="AA3948" s="1"/>
      <c r="AC3948">
        <v>2011</v>
      </c>
      <c r="AD3948">
        <v>4</v>
      </c>
      <c r="AE3948">
        <v>14</v>
      </c>
      <c r="AF3948" s="2">
        <f>DATE(emdat_data[[#This Row],[Start Year]],emdat_data[[#This Row],[Start Month]],emdat_data[[#This Row],[Start Day]])</f>
        <v>40647</v>
      </c>
      <c r="AG3948">
        <v>2011</v>
      </c>
      <c r="AH3948">
        <v>4</v>
      </c>
      <c r="AI3948">
        <v>16</v>
      </c>
      <c r="AJ3948" s="2">
        <f>DATE(emdat_data[[#This Row],[End Year]],emdat_data[[#This Row],[End Month]],emdat_data[[#This Row],[End Day]])</f>
        <v>40649</v>
      </c>
      <c r="AK3948">
        <v>46</v>
      </c>
      <c r="AL3948">
        <v>43</v>
      </c>
      <c r="AO3948">
        <v>43</v>
      </c>
      <c r="AR3948">
        <v>1500000</v>
      </c>
      <c r="AS3948">
        <v>1951560</v>
      </c>
      <c r="AT3948">
        <v>2000000</v>
      </c>
      <c r="AU3948">
        <v>2602080</v>
      </c>
      <c r="AV3948">
        <v>76.861595377819796</v>
      </c>
      <c r="AW3948" t="s">
        <v>15945</v>
      </c>
      <c r="AY3948" t="s">
        <v>15946</v>
      </c>
    </row>
    <row r="3949" spans="1:51" hidden="1" x14ac:dyDescent="0.25">
      <c r="A3949" t="s">
        <v>16309</v>
      </c>
      <c r="B3949">
        <v>2011</v>
      </c>
      <c r="C3949">
        <v>593</v>
      </c>
      <c r="E3949" t="s">
        <v>50</v>
      </c>
      <c r="F3949" t="s">
        <v>63</v>
      </c>
      <c r="G3949" t="s">
        <v>82</v>
      </c>
      <c r="H3949" t="s">
        <v>157</v>
      </c>
      <c r="I3949" t="s">
        <v>572</v>
      </c>
      <c r="K3949" t="s">
        <v>226</v>
      </c>
      <c r="L3949" t="s">
        <v>227</v>
      </c>
      <c r="M3949" t="s">
        <v>56</v>
      </c>
      <c r="N3949" t="s">
        <v>57</v>
      </c>
      <c r="O3949" t="s">
        <v>16310</v>
      </c>
      <c r="X3949" t="s">
        <v>88</v>
      </c>
      <c r="AA3949" s="1"/>
      <c r="AC3949">
        <v>2011</v>
      </c>
      <c r="AD3949">
        <v>4</v>
      </c>
      <c r="AE3949">
        <v>15</v>
      </c>
      <c r="AF3949" s="2">
        <f>DATE(emdat_data[[#This Row],[Start Year]],emdat_data[[#This Row],[Start Month]],emdat_data[[#This Row],[Start Day]])</f>
        <v>40648</v>
      </c>
      <c r="AG3949">
        <v>2011</v>
      </c>
      <c r="AH3949">
        <v>4</v>
      </c>
      <c r="AI3949">
        <v>15</v>
      </c>
      <c r="AJ3949" s="2">
        <f>DATE(emdat_data[[#This Row],[End Year]],emdat_data[[#This Row],[End Month]],emdat_data[[#This Row],[End Day]])</f>
        <v>40648</v>
      </c>
      <c r="AK3949">
        <v>17</v>
      </c>
      <c r="AV3949">
        <v>76.861595377819796</v>
      </c>
      <c r="AW3949" t="s">
        <v>16311</v>
      </c>
      <c r="AY3949" t="s">
        <v>16312</v>
      </c>
    </row>
    <row r="3950" spans="1:51" hidden="1" x14ac:dyDescent="0.25">
      <c r="A3950" t="s">
        <v>18910</v>
      </c>
      <c r="B3950">
        <v>2011</v>
      </c>
      <c r="C3950">
        <v>619</v>
      </c>
      <c r="E3950" t="s">
        <v>50</v>
      </c>
      <c r="F3950" t="s">
        <v>71</v>
      </c>
      <c r="G3950" t="s">
        <v>72</v>
      </c>
      <c r="H3950" t="s">
        <v>170</v>
      </c>
      <c r="K3950" t="s">
        <v>3768</v>
      </c>
      <c r="L3950" t="s">
        <v>3769</v>
      </c>
      <c r="M3950" t="s">
        <v>85</v>
      </c>
      <c r="N3950" t="s">
        <v>86</v>
      </c>
      <c r="O3950" t="s">
        <v>18911</v>
      </c>
      <c r="P3950" t="s">
        <v>4129</v>
      </c>
      <c r="W3950">
        <v>37648</v>
      </c>
      <c r="X3950" t="s">
        <v>78</v>
      </c>
      <c r="Y3950">
        <v>7677</v>
      </c>
      <c r="Z3950">
        <v>-6477</v>
      </c>
      <c r="AA3950" s="1"/>
      <c r="AC3950">
        <v>2011</v>
      </c>
      <c r="AD3950">
        <v>4</v>
      </c>
      <c r="AE3950">
        <v>15</v>
      </c>
      <c r="AF3950" s="2">
        <f>DATE(emdat_data[[#This Row],[Start Year]],emdat_data[[#This Row],[Start Month]],emdat_data[[#This Row],[Start Day]])</f>
        <v>40648</v>
      </c>
      <c r="AG3950">
        <v>2011</v>
      </c>
      <c r="AH3950">
        <v>4</v>
      </c>
      <c r="AI3950">
        <v>25</v>
      </c>
      <c r="AJ3950" s="2">
        <f>DATE(emdat_data[[#This Row],[End Year]],emdat_data[[#This Row],[End Month]],emdat_data[[#This Row],[End Day]])</f>
        <v>40658</v>
      </c>
      <c r="AK3950">
        <v>9</v>
      </c>
      <c r="AV3950">
        <v>76.861595377819796</v>
      </c>
      <c r="AX3950" t="s">
        <v>18912</v>
      </c>
      <c r="AY3950" t="s">
        <v>18913</v>
      </c>
    </row>
    <row r="3951" spans="1:51" hidden="1" x14ac:dyDescent="0.25">
      <c r="A3951" t="s">
        <v>14420</v>
      </c>
      <c r="B3951">
        <v>2011</v>
      </c>
      <c r="C3951">
        <v>135</v>
      </c>
      <c r="E3951" t="s">
        <v>50</v>
      </c>
      <c r="F3951" t="s">
        <v>63</v>
      </c>
      <c r="G3951" t="s">
        <v>82</v>
      </c>
      <c r="H3951" t="s">
        <v>157</v>
      </c>
      <c r="I3951" t="s">
        <v>900</v>
      </c>
      <c r="K3951" t="s">
        <v>159</v>
      </c>
      <c r="L3951" t="s">
        <v>160</v>
      </c>
      <c r="M3951" t="s">
        <v>161</v>
      </c>
      <c r="N3951" t="s">
        <v>57</v>
      </c>
      <c r="O3951" t="s">
        <v>14421</v>
      </c>
      <c r="W3951">
        <v>164</v>
      </c>
      <c r="X3951" t="s">
        <v>88</v>
      </c>
      <c r="AA3951" s="1"/>
      <c r="AC3951">
        <v>2011</v>
      </c>
      <c r="AD3951">
        <v>4</v>
      </c>
      <c r="AE3951">
        <v>17</v>
      </c>
      <c r="AF3951" s="2">
        <f>DATE(emdat_data[[#This Row],[Start Year]],emdat_data[[#This Row],[Start Month]],emdat_data[[#This Row],[Start Day]])</f>
        <v>40650</v>
      </c>
      <c r="AG3951">
        <v>2011</v>
      </c>
      <c r="AH3951">
        <v>4</v>
      </c>
      <c r="AI3951">
        <v>18</v>
      </c>
      <c r="AJ3951" s="2">
        <f>DATE(emdat_data[[#This Row],[End Year]],emdat_data[[#This Row],[End Month]],emdat_data[[#This Row],[End Day]])</f>
        <v>40651</v>
      </c>
      <c r="AK3951">
        <v>18</v>
      </c>
      <c r="AL3951">
        <v>150</v>
      </c>
      <c r="AM3951">
        <v>22000000</v>
      </c>
      <c r="AO3951">
        <v>22000150</v>
      </c>
      <c r="AT3951">
        <v>15000</v>
      </c>
      <c r="AU3951">
        <v>19516</v>
      </c>
      <c r="AV3951">
        <v>76.861595377819796</v>
      </c>
      <c r="AX3951" t="s">
        <v>14422</v>
      </c>
      <c r="AY3951" t="s">
        <v>14423</v>
      </c>
    </row>
    <row r="3952" spans="1:51" hidden="1" x14ac:dyDescent="0.25">
      <c r="A3952" t="s">
        <v>18861</v>
      </c>
      <c r="B3952">
        <v>2011</v>
      </c>
      <c r="C3952">
        <v>610</v>
      </c>
      <c r="E3952" t="s">
        <v>50</v>
      </c>
      <c r="F3952" t="s">
        <v>71</v>
      </c>
      <c r="G3952" t="s">
        <v>72</v>
      </c>
      <c r="H3952" t="s">
        <v>102</v>
      </c>
      <c r="K3952" t="s">
        <v>357</v>
      </c>
      <c r="L3952" t="s">
        <v>358</v>
      </c>
      <c r="M3952" t="s">
        <v>146</v>
      </c>
      <c r="N3952" t="s">
        <v>86</v>
      </c>
      <c r="O3952" t="s">
        <v>18862</v>
      </c>
      <c r="P3952" t="s">
        <v>14049</v>
      </c>
      <c r="Q3952" t="s">
        <v>659</v>
      </c>
      <c r="X3952" t="s">
        <v>78</v>
      </c>
      <c r="AA3952" s="1"/>
      <c r="AC3952">
        <v>2011</v>
      </c>
      <c r="AD3952">
        <v>4</v>
      </c>
      <c r="AE3952">
        <v>18</v>
      </c>
      <c r="AF3952" s="2">
        <f>DATE(emdat_data[[#This Row],[Start Year]],emdat_data[[#This Row],[Start Month]],emdat_data[[#This Row],[Start Day]])</f>
        <v>40651</v>
      </c>
      <c r="AG3952">
        <v>2011</v>
      </c>
      <c r="AH3952">
        <v>5</v>
      </c>
      <c r="AI3952">
        <v>23</v>
      </c>
      <c r="AJ3952" s="2">
        <f>DATE(emdat_data[[#This Row],[End Year]],emdat_data[[#This Row],[End Month]],emdat_data[[#This Row],[End Day]])</f>
        <v>40686</v>
      </c>
      <c r="AK3952">
        <v>9</v>
      </c>
      <c r="AR3952">
        <v>500000</v>
      </c>
      <c r="AS3952">
        <v>650520</v>
      </c>
      <c r="AT3952">
        <v>4600000</v>
      </c>
      <c r="AU3952">
        <v>5984783</v>
      </c>
      <c r="AV3952">
        <v>76.861595377819796</v>
      </c>
      <c r="AW3952" t="s">
        <v>18863</v>
      </c>
      <c r="AY3952" t="s">
        <v>18864</v>
      </c>
    </row>
    <row r="3953" spans="1:51" hidden="1" x14ac:dyDescent="0.25">
      <c r="A3953" t="s">
        <v>14287</v>
      </c>
      <c r="B3953">
        <v>2011</v>
      </c>
      <c r="C3953">
        <v>142</v>
      </c>
      <c r="E3953" t="s">
        <v>50</v>
      </c>
      <c r="F3953" t="s">
        <v>71</v>
      </c>
      <c r="G3953" t="s">
        <v>72</v>
      </c>
      <c r="H3953" t="s">
        <v>102</v>
      </c>
      <c r="K3953" t="s">
        <v>335</v>
      </c>
      <c r="L3953" t="s">
        <v>336</v>
      </c>
      <c r="M3953" t="s">
        <v>85</v>
      </c>
      <c r="N3953" t="s">
        <v>86</v>
      </c>
      <c r="O3953" t="s">
        <v>4468</v>
      </c>
      <c r="P3953" t="s">
        <v>4129</v>
      </c>
      <c r="Q3953" t="s">
        <v>176</v>
      </c>
      <c r="W3953">
        <v>306993</v>
      </c>
      <c r="X3953" t="s">
        <v>78</v>
      </c>
      <c r="Y3953">
        <v>-2828</v>
      </c>
      <c r="Z3953">
        <v>-5291</v>
      </c>
      <c r="AA3953" s="1"/>
      <c r="AC3953">
        <v>2011</v>
      </c>
      <c r="AD3953">
        <v>4</v>
      </c>
      <c r="AE3953">
        <v>21</v>
      </c>
      <c r="AF3953" s="2">
        <f>DATE(emdat_data[[#This Row],[Start Year]],emdat_data[[#This Row],[Start Month]],emdat_data[[#This Row],[Start Day]])</f>
        <v>40654</v>
      </c>
      <c r="AG3953">
        <v>2011</v>
      </c>
      <c r="AH3953">
        <v>4</v>
      </c>
      <c r="AI3953">
        <v>24</v>
      </c>
      <c r="AJ3953" s="2">
        <f>DATE(emdat_data[[#This Row],[End Year]],emdat_data[[#This Row],[End Month]],emdat_data[[#This Row],[End Day]])</f>
        <v>40657</v>
      </c>
      <c r="AK3953">
        <v>12</v>
      </c>
      <c r="AM3953">
        <v>31600</v>
      </c>
      <c r="AO3953">
        <v>31600</v>
      </c>
      <c r="AV3953">
        <v>76.861595377819796</v>
      </c>
      <c r="AW3953" t="s">
        <v>4470</v>
      </c>
      <c r="AY3953" t="s">
        <v>4471</v>
      </c>
    </row>
    <row r="3954" spans="1:51" hidden="1" x14ac:dyDescent="0.25">
      <c r="A3954" t="s">
        <v>14520</v>
      </c>
      <c r="B3954">
        <v>2011</v>
      </c>
      <c r="C3954">
        <v>184</v>
      </c>
      <c r="D3954" t="s">
        <v>14521</v>
      </c>
      <c r="E3954" t="s">
        <v>50</v>
      </c>
      <c r="F3954" t="s">
        <v>71</v>
      </c>
      <c r="G3954" t="s">
        <v>72</v>
      </c>
      <c r="H3954" t="s">
        <v>170</v>
      </c>
      <c r="K3954" t="s">
        <v>4722</v>
      </c>
      <c r="L3954" t="s">
        <v>4723</v>
      </c>
      <c r="M3954" t="s">
        <v>392</v>
      </c>
      <c r="N3954" t="s">
        <v>57</v>
      </c>
      <c r="O3954" t="s">
        <v>14522</v>
      </c>
      <c r="P3954" t="s">
        <v>642</v>
      </c>
      <c r="X3954" t="s">
        <v>78</v>
      </c>
      <c r="AA3954" s="1"/>
      <c r="AC3954">
        <v>2011</v>
      </c>
      <c r="AD3954">
        <v>4</v>
      </c>
      <c r="AE3954">
        <v>22</v>
      </c>
      <c r="AF3954" s="2">
        <f>DATE(emdat_data[[#This Row],[Start Year]],emdat_data[[#This Row],[Start Month]],emdat_data[[#This Row],[Start Day]])</f>
        <v>40655</v>
      </c>
      <c r="AG3954">
        <v>2011</v>
      </c>
      <c r="AH3954">
        <v>4</v>
      </c>
      <c r="AI3954">
        <v>22</v>
      </c>
      <c r="AJ3954" s="2">
        <f>DATE(emdat_data[[#This Row],[End Year]],emdat_data[[#This Row],[End Month]],emdat_data[[#This Row],[End Day]])</f>
        <v>40655</v>
      </c>
      <c r="AK3954">
        <v>6</v>
      </c>
      <c r="AL3954">
        <v>1</v>
      </c>
      <c r="AN3954">
        <v>2000</v>
      </c>
      <c r="AO3954">
        <v>2001</v>
      </c>
      <c r="AV3954">
        <v>76.861595377819796</v>
      </c>
      <c r="AW3954" t="s">
        <v>14523</v>
      </c>
      <c r="AX3954" t="s">
        <v>14524</v>
      </c>
      <c r="AY3954" t="s">
        <v>14525</v>
      </c>
    </row>
    <row r="3955" spans="1:51" hidden="1" x14ac:dyDescent="0.25">
      <c r="A3955" t="s">
        <v>15765</v>
      </c>
      <c r="B3955">
        <v>2011</v>
      </c>
      <c r="C3955">
        <v>145</v>
      </c>
      <c r="E3955" t="s">
        <v>50</v>
      </c>
      <c r="F3955" t="s">
        <v>63</v>
      </c>
      <c r="G3955" t="s">
        <v>82</v>
      </c>
      <c r="H3955" t="s">
        <v>157</v>
      </c>
      <c r="I3955" t="s">
        <v>418</v>
      </c>
      <c r="K3955" t="s">
        <v>357</v>
      </c>
      <c r="L3955" t="s">
        <v>358</v>
      </c>
      <c r="M3955" t="s">
        <v>146</v>
      </c>
      <c r="N3955" t="s">
        <v>86</v>
      </c>
      <c r="O3955" t="s">
        <v>15766</v>
      </c>
      <c r="Q3955" t="s">
        <v>72</v>
      </c>
      <c r="U3955" t="s">
        <v>127</v>
      </c>
      <c r="W3955">
        <v>340</v>
      </c>
      <c r="X3955" t="s">
        <v>88</v>
      </c>
      <c r="AA3955" s="1"/>
      <c r="AC3955">
        <v>2011</v>
      </c>
      <c r="AD3955">
        <v>4</v>
      </c>
      <c r="AE3955">
        <v>22</v>
      </c>
      <c r="AF3955" s="2">
        <f>DATE(emdat_data[[#This Row],[Start Year]],emdat_data[[#This Row],[Start Month]],emdat_data[[#This Row],[Start Day]])</f>
        <v>40655</v>
      </c>
      <c r="AG3955">
        <v>2011</v>
      </c>
      <c r="AH3955">
        <v>4</v>
      </c>
      <c r="AI3955">
        <v>29</v>
      </c>
      <c r="AJ3955" s="2">
        <f>DATE(emdat_data[[#This Row],[End Year]],emdat_data[[#This Row],[End Month]],emdat_data[[#This Row],[End Day]])</f>
        <v>40662</v>
      </c>
      <c r="AK3955">
        <v>354</v>
      </c>
      <c r="AL3955">
        <v>2200</v>
      </c>
      <c r="AN3955">
        <v>15000</v>
      </c>
      <c r="AO3955">
        <v>17200</v>
      </c>
      <c r="AR3955">
        <v>8000000</v>
      </c>
      <c r="AS3955">
        <v>10408319</v>
      </c>
      <c r="AT3955">
        <v>11000000</v>
      </c>
      <c r="AU3955">
        <v>14311439</v>
      </c>
      <c r="AV3955">
        <v>76.861595377819796</v>
      </c>
      <c r="AW3955" t="s">
        <v>15767</v>
      </c>
      <c r="AY3955" t="s">
        <v>15768</v>
      </c>
    </row>
    <row r="3956" spans="1:51" hidden="1" x14ac:dyDescent="0.25">
      <c r="A3956" t="s">
        <v>15885</v>
      </c>
      <c r="B3956">
        <v>2011</v>
      </c>
      <c r="C3956">
        <v>141</v>
      </c>
      <c r="E3956" t="s">
        <v>50</v>
      </c>
      <c r="F3956" t="s">
        <v>71</v>
      </c>
      <c r="G3956" t="s">
        <v>217</v>
      </c>
      <c r="H3956" t="s">
        <v>217</v>
      </c>
      <c r="K3956" t="s">
        <v>364</v>
      </c>
      <c r="L3956" t="s">
        <v>365</v>
      </c>
      <c r="M3956" t="s">
        <v>173</v>
      </c>
      <c r="N3956" t="s">
        <v>57</v>
      </c>
      <c r="O3956" t="s">
        <v>15886</v>
      </c>
      <c r="P3956" t="s">
        <v>642</v>
      </c>
      <c r="AA3956" s="1"/>
      <c r="AC3956">
        <v>2011</v>
      </c>
      <c r="AD3956">
        <v>4</v>
      </c>
      <c r="AE3956">
        <v>22</v>
      </c>
      <c r="AF3956" s="2">
        <f>DATE(emdat_data[[#This Row],[Start Year]],emdat_data[[#This Row],[Start Month]],emdat_data[[#This Row],[Start Day]])</f>
        <v>40655</v>
      </c>
      <c r="AG3956">
        <v>2011</v>
      </c>
      <c r="AH3956">
        <v>4</v>
      </c>
      <c r="AI3956">
        <v>22</v>
      </c>
      <c r="AJ3956" s="2">
        <f>DATE(emdat_data[[#This Row],[End Year]],emdat_data[[#This Row],[End Month]],emdat_data[[#This Row],[End Day]])</f>
        <v>40655</v>
      </c>
      <c r="AK3956">
        <v>24</v>
      </c>
      <c r="AL3956">
        <v>14</v>
      </c>
      <c r="AM3956">
        <v>560</v>
      </c>
      <c r="AO3956">
        <v>574</v>
      </c>
      <c r="AV3956">
        <v>76.861595377819796</v>
      </c>
      <c r="AX3956" t="s">
        <v>12738</v>
      </c>
      <c r="AY3956" t="s">
        <v>12739</v>
      </c>
    </row>
    <row r="3957" spans="1:51" hidden="1" x14ac:dyDescent="0.25">
      <c r="A3957" t="s">
        <v>15672</v>
      </c>
      <c r="B3957">
        <v>2011</v>
      </c>
      <c r="C3957">
        <v>183</v>
      </c>
      <c r="E3957" t="s">
        <v>50</v>
      </c>
      <c r="F3957" t="s">
        <v>71</v>
      </c>
      <c r="G3957" t="s">
        <v>72</v>
      </c>
      <c r="H3957" t="s">
        <v>102</v>
      </c>
      <c r="K3957" t="s">
        <v>2842</v>
      </c>
      <c r="L3957" t="s">
        <v>2843</v>
      </c>
      <c r="M3957" t="s">
        <v>260</v>
      </c>
      <c r="N3957" t="s">
        <v>76</v>
      </c>
      <c r="O3957" t="s">
        <v>15673</v>
      </c>
      <c r="Q3957" t="s">
        <v>176</v>
      </c>
      <c r="R3957" t="s">
        <v>659</v>
      </c>
      <c r="X3957" t="s">
        <v>78</v>
      </c>
      <c r="AA3957" s="1"/>
      <c r="AC3957">
        <v>2011</v>
      </c>
      <c r="AD3957">
        <v>4</v>
      </c>
      <c r="AE3957">
        <v>25</v>
      </c>
      <c r="AF3957" s="2">
        <f>DATE(emdat_data[[#This Row],[Start Year]],emdat_data[[#This Row],[Start Month]],emdat_data[[#This Row],[Start Day]])</f>
        <v>40658</v>
      </c>
      <c r="AG3957">
        <v>2011</v>
      </c>
      <c r="AH3957">
        <v>5</v>
      </c>
      <c r="AI3957">
        <v>5</v>
      </c>
      <c r="AJ3957" s="2">
        <f>DATE(emdat_data[[#This Row],[End Year]],emdat_data[[#This Row],[End Month]],emdat_data[[#This Row],[End Day]])</f>
        <v>40668</v>
      </c>
      <c r="AK3957">
        <v>14</v>
      </c>
      <c r="AL3957">
        <v>20</v>
      </c>
      <c r="AM3957">
        <v>3588</v>
      </c>
      <c r="AO3957">
        <v>3608</v>
      </c>
      <c r="AV3957">
        <v>76.861595377819796</v>
      </c>
      <c r="AX3957" t="s">
        <v>15674</v>
      </c>
      <c r="AY3957" t="s">
        <v>15675</v>
      </c>
    </row>
    <row r="3958" spans="1:51" x14ac:dyDescent="0.25">
      <c r="A3958" t="s">
        <v>14454</v>
      </c>
      <c r="B3958">
        <v>2011</v>
      </c>
      <c r="C3958">
        <v>292</v>
      </c>
      <c r="D3958" t="s">
        <v>14455</v>
      </c>
      <c r="E3958" t="s">
        <v>50</v>
      </c>
      <c r="F3958" t="s">
        <v>119</v>
      </c>
      <c r="G3958" t="s">
        <v>120</v>
      </c>
      <c r="H3958" t="s">
        <v>301</v>
      </c>
      <c r="J3958" t="s">
        <v>14456</v>
      </c>
      <c r="K3958" t="s">
        <v>1155</v>
      </c>
      <c r="L3958" t="s">
        <v>1156</v>
      </c>
      <c r="M3958" t="s">
        <v>75</v>
      </c>
      <c r="N3958" t="s">
        <v>76</v>
      </c>
      <c r="O3958" t="s">
        <v>14457</v>
      </c>
      <c r="T3958" t="s">
        <v>128</v>
      </c>
      <c r="U3958" t="s">
        <v>128</v>
      </c>
      <c r="X3958" t="s">
        <v>129</v>
      </c>
      <c r="AA3958" s="1"/>
      <c r="AC3958">
        <v>2011</v>
      </c>
      <c r="AD3958">
        <v>5</v>
      </c>
      <c r="AF3958" s="2">
        <f>DATE(emdat_data[[#This Row],[Start Year]],emdat_data[[#This Row],[Start Month]],emdat_data[[#This Row],[Start Day]])</f>
        <v>40663</v>
      </c>
      <c r="AG3958">
        <v>2011</v>
      </c>
      <c r="AH3958">
        <v>7</v>
      </c>
      <c r="AJ3958" s="2">
        <f>DATE(emdat_data[[#This Row],[End Year]],emdat_data[[#This Row],[End Month]],emdat_data[[#This Row],[End Day]])</f>
        <v>40724</v>
      </c>
      <c r="AM3958">
        <v>9424</v>
      </c>
      <c r="AO3958">
        <v>9424</v>
      </c>
      <c r="AV3958">
        <v>76.861595377819796</v>
      </c>
    </row>
    <row r="3959" spans="1:51" hidden="1" x14ac:dyDescent="0.25">
      <c r="A3959" t="s">
        <v>15864</v>
      </c>
      <c r="B3959">
        <v>2011</v>
      </c>
      <c r="C3959">
        <v>201</v>
      </c>
      <c r="E3959" t="s">
        <v>50</v>
      </c>
      <c r="F3959" t="s">
        <v>63</v>
      </c>
      <c r="G3959" t="s">
        <v>64</v>
      </c>
      <c r="H3959" t="s">
        <v>65</v>
      </c>
      <c r="K3959" t="s">
        <v>2573</v>
      </c>
      <c r="L3959" t="s">
        <v>2574</v>
      </c>
      <c r="M3959" t="s">
        <v>85</v>
      </c>
      <c r="N3959" t="s">
        <v>86</v>
      </c>
      <c r="O3959" t="s">
        <v>15865</v>
      </c>
      <c r="X3959" t="s">
        <v>67</v>
      </c>
      <c r="AA3959" s="1"/>
      <c r="AC3959">
        <v>2011</v>
      </c>
      <c r="AD3959">
        <v>5</v>
      </c>
      <c r="AF3959" s="2">
        <f>DATE(emdat_data[[#This Row],[Start Year]],emdat_data[[#This Row],[Start Month]],emdat_data[[#This Row],[Start Day]])</f>
        <v>40663</v>
      </c>
      <c r="AG3959">
        <v>2011</v>
      </c>
      <c r="AH3959">
        <v>6</v>
      </c>
      <c r="AJ3959" s="2">
        <f>DATE(emdat_data[[#This Row],[End Year]],emdat_data[[#This Row],[End Month]],emdat_data[[#This Row],[End Day]])</f>
        <v>40694</v>
      </c>
      <c r="AK3959">
        <v>20</v>
      </c>
      <c r="AM3959">
        <v>13440</v>
      </c>
      <c r="AO3959">
        <v>13440</v>
      </c>
      <c r="AV3959">
        <v>76.861595377819796</v>
      </c>
      <c r="AW3959" t="s">
        <v>15866</v>
      </c>
      <c r="AY3959" t="s">
        <v>15867</v>
      </c>
    </row>
    <row r="3960" spans="1:51" hidden="1" x14ac:dyDescent="0.25">
      <c r="A3960" t="s">
        <v>15955</v>
      </c>
      <c r="B3960">
        <v>2011</v>
      </c>
      <c r="C3960">
        <v>166</v>
      </c>
      <c r="E3960" t="s">
        <v>50</v>
      </c>
      <c r="F3960" t="s">
        <v>71</v>
      </c>
      <c r="G3960" t="s">
        <v>72</v>
      </c>
      <c r="H3960" t="s">
        <v>102</v>
      </c>
      <c r="K3960" t="s">
        <v>357</v>
      </c>
      <c r="L3960" t="s">
        <v>358</v>
      </c>
      <c r="M3960" t="s">
        <v>146</v>
      </c>
      <c r="N3960" t="s">
        <v>86</v>
      </c>
      <c r="O3960" t="s">
        <v>15956</v>
      </c>
      <c r="P3960" t="s">
        <v>5447</v>
      </c>
      <c r="W3960">
        <v>239421</v>
      </c>
      <c r="X3960" t="s">
        <v>78</v>
      </c>
      <c r="Y3960">
        <v>341</v>
      </c>
      <c r="Z3960">
        <v>-9083</v>
      </c>
      <c r="AA3960" s="1"/>
      <c r="AC3960">
        <v>2011</v>
      </c>
      <c r="AD3960">
        <v>5</v>
      </c>
      <c r="AE3960">
        <v>1</v>
      </c>
      <c r="AF3960" s="2">
        <f>DATE(emdat_data[[#This Row],[Start Year]],emdat_data[[#This Row],[Start Month]],emdat_data[[#This Row],[Start Day]])</f>
        <v>40664</v>
      </c>
      <c r="AG3960">
        <v>2011</v>
      </c>
      <c r="AH3960">
        <v>5</v>
      </c>
      <c r="AI3960">
        <v>24</v>
      </c>
      <c r="AJ3960" s="2">
        <f>DATE(emdat_data[[#This Row],[End Year]],emdat_data[[#This Row],[End Month]],emdat_data[[#This Row],[End Day]])</f>
        <v>40687</v>
      </c>
      <c r="AK3960">
        <v>1</v>
      </c>
      <c r="AM3960">
        <v>25000</v>
      </c>
      <c r="AO3960">
        <v>25000</v>
      </c>
      <c r="AV3960">
        <v>76.861595377819796</v>
      </c>
      <c r="AW3960" t="s">
        <v>15957</v>
      </c>
      <c r="AY3960" t="s">
        <v>15958</v>
      </c>
    </row>
    <row r="3961" spans="1:51" hidden="1" x14ac:dyDescent="0.25">
      <c r="A3961" t="s">
        <v>16182</v>
      </c>
      <c r="B3961">
        <v>2011</v>
      </c>
      <c r="C3961">
        <v>632</v>
      </c>
      <c r="E3961" t="s">
        <v>50</v>
      </c>
      <c r="F3961" t="s">
        <v>71</v>
      </c>
      <c r="G3961" t="s">
        <v>72</v>
      </c>
      <c r="H3961" t="s">
        <v>102</v>
      </c>
      <c r="K3961" t="s">
        <v>54</v>
      </c>
      <c r="L3961" t="s">
        <v>55</v>
      </c>
      <c r="M3961" t="s">
        <v>56</v>
      </c>
      <c r="N3961" t="s">
        <v>57</v>
      </c>
      <c r="O3961" t="s">
        <v>16183</v>
      </c>
      <c r="X3961" t="s">
        <v>78</v>
      </c>
      <c r="AA3961" s="1"/>
      <c r="AC3961">
        <v>2011</v>
      </c>
      <c r="AD3961">
        <v>5</v>
      </c>
      <c r="AE3961">
        <v>1</v>
      </c>
      <c r="AF3961" s="2">
        <f>DATE(emdat_data[[#This Row],[Start Year]],emdat_data[[#This Row],[Start Month]],emdat_data[[#This Row],[Start Day]])</f>
        <v>40664</v>
      </c>
      <c r="AG3961">
        <v>2011</v>
      </c>
      <c r="AH3961">
        <v>5</v>
      </c>
      <c r="AI3961">
        <v>8</v>
      </c>
      <c r="AJ3961" s="2">
        <f>DATE(emdat_data[[#This Row],[End Year]],emdat_data[[#This Row],[End Month]],emdat_data[[#This Row],[End Day]])</f>
        <v>40671</v>
      </c>
      <c r="AK3961">
        <v>37</v>
      </c>
      <c r="AL3961">
        <v>45</v>
      </c>
      <c r="AN3961">
        <v>9700</v>
      </c>
      <c r="AO3961">
        <v>9745</v>
      </c>
      <c r="AV3961">
        <v>76.861595377819796</v>
      </c>
      <c r="AW3961" t="s">
        <v>4053</v>
      </c>
      <c r="AY3961" t="s">
        <v>16184</v>
      </c>
    </row>
    <row r="3962" spans="1:51" hidden="1" x14ac:dyDescent="0.25">
      <c r="A3962" t="s">
        <v>17743</v>
      </c>
      <c r="B3962">
        <v>2011</v>
      </c>
      <c r="C3962">
        <v>562</v>
      </c>
      <c r="E3962" t="s">
        <v>50</v>
      </c>
      <c r="F3962" t="s">
        <v>71</v>
      </c>
      <c r="G3962" t="s">
        <v>72</v>
      </c>
      <c r="H3962" t="s">
        <v>170</v>
      </c>
      <c r="K3962" t="s">
        <v>364</v>
      </c>
      <c r="L3962" t="s">
        <v>365</v>
      </c>
      <c r="M3962" t="s">
        <v>173</v>
      </c>
      <c r="N3962" t="s">
        <v>57</v>
      </c>
      <c r="O3962" t="s">
        <v>17744</v>
      </c>
      <c r="P3962" t="s">
        <v>7585</v>
      </c>
      <c r="X3962" t="s">
        <v>78</v>
      </c>
      <c r="AA3962" s="1"/>
      <c r="AC3962">
        <v>2011</v>
      </c>
      <c r="AD3962">
        <v>5</v>
      </c>
      <c r="AE3962">
        <v>5</v>
      </c>
      <c r="AF3962" s="2">
        <f>DATE(emdat_data[[#This Row],[Start Year]],emdat_data[[#This Row],[Start Month]],emdat_data[[#This Row],[Start Day]])</f>
        <v>40668</v>
      </c>
      <c r="AG3962">
        <v>2011</v>
      </c>
      <c r="AH3962">
        <v>5</v>
      </c>
      <c r="AI3962">
        <v>5</v>
      </c>
      <c r="AJ3962" s="2">
        <f>DATE(emdat_data[[#This Row],[End Year]],emdat_data[[#This Row],[End Month]],emdat_data[[#This Row],[End Day]])</f>
        <v>40668</v>
      </c>
      <c r="AM3962">
        <v>30858</v>
      </c>
      <c r="AO3962">
        <v>30858</v>
      </c>
      <c r="AV3962">
        <v>76.861595377819796</v>
      </c>
      <c r="AX3962" t="s">
        <v>368</v>
      </c>
      <c r="AY3962" t="s">
        <v>369</v>
      </c>
    </row>
    <row r="3963" spans="1:51" hidden="1" x14ac:dyDescent="0.25">
      <c r="A3963" t="s">
        <v>14510</v>
      </c>
      <c r="B3963">
        <v>2011</v>
      </c>
      <c r="C3963">
        <v>153</v>
      </c>
      <c r="E3963" t="s">
        <v>50</v>
      </c>
      <c r="F3963" t="s">
        <v>71</v>
      </c>
      <c r="G3963" t="s">
        <v>217</v>
      </c>
      <c r="H3963" t="s">
        <v>217</v>
      </c>
      <c r="K3963" t="s">
        <v>171</v>
      </c>
      <c r="L3963" t="s">
        <v>172</v>
      </c>
      <c r="M3963" t="s">
        <v>173</v>
      </c>
      <c r="N3963" t="s">
        <v>57</v>
      </c>
      <c r="O3963" t="s">
        <v>14511</v>
      </c>
      <c r="P3963" t="s">
        <v>642</v>
      </c>
      <c r="AA3963" s="1"/>
      <c r="AC3963">
        <v>2011</v>
      </c>
      <c r="AD3963">
        <v>5</v>
      </c>
      <c r="AE3963">
        <v>6</v>
      </c>
      <c r="AF3963" s="2">
        <f>DATE(emdat_data[[#This Row],[Start Year]],emdat_data[[#This Row],[Start Month]],emdat_data[[#This Row],[Start Day]])</f>
        <v>40669</v>
      </c>
      <c r="AG3963">
        <v>2011</v>
      </c>
      <c r="AH3963">
        <v>5</v>
      </c>
      <c r="AI3963">
        <v>6</v>
      </c>
      <c r="AJ3963" s="2">
        <f>DATE(emdat_data[[#This Row],[End Year]],emdat_data[[#This Row],[End Month]],emdat_data[[#This Row],[End Day]])</f>
        <v>40669</v>
      </c>
      <c r="AK3963">
        <v>19</v>
      </c>
      <c r="AL3963">
        <v>4</v>
      </c>
      <c r="AO3963">
        <v>4</v>
      </c>
      <c r="AV3963">
        <v>76.861595377819796</v>
      </c>
      <c r="AX3963" t="s">
        <v>2456</v>
      </c>
      <c r="AY3963" t="s">
        <v>2457</v>
      </c>
    </row>
    <row r="3964" spans="1:51" hidden="1" x14ac:dyDescent="0.25">
      <c r="A3964" t="s">
        <v>14288</v>
      </c>
      <c r="B3964">
        <v>2011</v>
      </c>
      <c r="C3964">
        <v>187</v>
      </c>
      <c r="E3964" t="s">
        <v>50</v>
      </c>
      <c r="F3964" t="s">
        <v>71</v>
      </c>
      <c r="G3964" t="s">
        <v>72</v>
      </c>
      <c r="H3964" t="s">
        <v>102</v>
      </c>
      <c r="K3964" t="s">
        <v>335</v>
      </c>
      <c r="L3964" t="s">
        <v>336</v>
      </c>
      <c r="M3964" t="s">
        <v>85</v>
      </c>
      <c r="N3964" t="s">
        <v>86</v>
      </c>
      <c r="O3964" t="s">
        <v>582</v>
      </c>
      <c r="P3964" t="s">
        <v>4129</v>
      </c>
      <c r="Q3964" t="s">
        <v>176</v>
      </c>
      <c r="U3964" t="s">
        <v>127</v>
      </c>
      <c r="W3964">
        <v>288020</v>
      </c>
      <c r="X3964" t="s">
        <v>78</v>
      </c>
      <c r="AA3964" s="1"/>
      <c r="AC3964">
        <v>2011</v>
      </c>
      <c r="AD3964">
        <v>5</v>
      </c>
      <c r="AE3964">
        <v>8</v>
      </c>
      <c r="AF3964" s="2">
        <f>DATE(emdat_data[[#This Row],[Start Year]],emdat_data[[#This Row],[Start Month]],emdat_data[[#This Row],[Start Day]])</f>
        <v>40671</v>
      </c>
      <c r="AG3964">
        <v>2011</v>
      </c>
      <c r="AH3964">
        <v>5</v>
      </c>
      <c r="AI3964">
        <v>11</v>
      </c>
      <c r="AJ3964" s="2">
        <f>DATE(emdat_data[[#This Row],[End Year]],emdat_data[[#This Row],[End Month]],emdat_data[[#This Row],[End Day]])</f>
        <v>40674</v>
      </c>
      <c r="AK3964">
        <v>2</v>
      </c>
      <c r="AN3964">
        <v>13000</v>
      </c>
      <c r="AO3964">
        <v>13000</v>
      </c>
      <c r="AV3964">
        <v>76.861595377819796</v>
      </c>
      <c r="AW3964" t="s">
        <v>583</v>
      </c>
      <c r="AY3964" t="s">
        <v>584</v>
      </c>
    </row>
    <row r="3965" spans="1:51" hidden="1" x14ac:dyDescent="0.25">
      <c r="A3965" t="s">
        <v>15639</v>
      </c>
      <c r="B3965">
        <v>2011</v>
      </c>
      <c r="C3965">
        <v>157</v>
      </c>
      <c r="E3965" t="s">
        <v>50</v>
      </c>
      <c r="F3965" t="s">
        <v>63</v>
      </c>
      <c r="G3965" t="s">
        <v>82</v>
      </c>
      <c r="H3965" t="s">
        <v>98</v>
      </c>
      <c r="J3965" t="s">
        <v>15640</v>
      </c>
      <c r="K3965" t="s">
        <v>364</v>
      </c>
      <c r="L3965" t="s">
        <v>365</v>
      </c>
      <c r="M3965" t="s">
        <v>173</v>
      </c>
      <c r="N3965" t="s">
        <v>57</v>
      </c>
      <c r="O3965" t="s">
        <v>15641</v>
      </c>
      <c r="Q3965" t="s">
        <v>72</v>
      </c>
      <c r="R3965" t="s">
        <v>176</v>
      </c>
      <c r="X3965" t="s">
        <v>88</v>
      </c>
      <c r="AA3965" s="1"/>
      <c r="AC3965">
        <v>2011</v>
      </c>
      <c r="AD3965">
        <v>5</v>
      </c>
      <c r="AE3965">
        <v>8</v>
      </c>
      <c r="AF3965" s="2">
        <f>DATE(emdat_data[[#This Row],[Start Year]],emdat_data[[#This Row],[Start Month]],emdat_data[[#This Row],[Start Day]])</f>
        <v>40671</v>
      </c>
      <c r="AG3965">
        <v>2011</v>
      </c>
      <c r="AH3965">
        <v>5</v>
      </c>
      <c r="AI3965">
        <v>11</v>
      </c>
      <c r="AJ3965" s="2">
        <f>DATE(emdat_data[[#This Row],[End Year]],emdat_data[[#This Row],[End Month]],emdat_data[[#This Row],[End Day]])</f>
        <v>40674</v>
      </c>
      <c r="AK3965">
        <v>37</v>
      </c>
      <c r="AL3965">
        <v>11</v>
      </c>
      <c r="AM3965">
        <v>430081</v>
      </c>
      <c r="AO3965">
        <v>430092</v>
      </c>
      <c r="AT3965">
        <v>31259</v>
      </c>
      <c r="AU3965">
        <v>40669</v>
      </c>
      <c r="AV3965">
        <v>76.861595377819796</v>
      </c>
      <c r="AW3965" t="s">
        <v>15642</v>
      </c>
      <c r="AX3965" t="s">
        <v>15643</v>
      </c>
      <c r="AY3965" t="s">
        <v>15644</v>
      </c>
    </row>
    <row r="3966" spans="1:51" hidden="1" x14ac:dyDescent="0.25">
      <c r="A3966" t="s">
        <v>14433</v>
      </c>
      <c r="B3966">
        <v>2011</v>
      </c>
      <c r="C3966">
        <v>156</v>
      </c>
      <c r="E3966" t="s">
        <v>50</v>
      </c>
      <c r="F3966" t="s">
        <v>71</v>
      </c>
      <c r="G3966" t="s">
        <v>217</v>
      </c>
      <c r="H3966" t="s">
        <v>217</v>
      </c>
      <c r="K3966" t="s">
        <v>159</v>
      </c>
      <c r="L3966" t="s">
        <v>160</v>
      </c>
      <c r="M3966" t="s">
        <v>161</v>
      </c>
      <c r="N3966" t="s">
        <v>57</v>
      </c>
      <c r="O3966" t="s">
        <v>14434</v>
      </c>
      <c r="P3966" t="s">
        <v>642</v>
      </c>
      <c r="AA3966" s="1"/>
      <c r="AC3966">
        <v>2011</v>
      </c>
      <c r="AD3966">
        <v>5</v>
      </c>
      <c r="AE3966">
        <v>9</v>
      </c>
      <c r="AF3966" s="2">
        <f>DATE(emdat_data[[#This Row],[Start Year]],emdat_data[[#This Row],[Start Month]],emdat_data[[#This Row],[Start Day]])</f>
        <v>40672</v>
      </c>
      <c r="AG3966">
        <v>2011</v>
      </c>
      <c r="AH3966">
        <v>5</v>
      </c>
      <c r="AI3966">
        <v>9</v>
      </c>
      <c r="AJ3966" s="2">
        <f>DATE(emdat_data[[#This Row],[End Year]],emdat_data[[#This Row],[End Month]],emdat_data[[#This Row],[End Day]])</f>
        <v>40672</v>
      </c>
      <c r="AK3966">
        <v>22</v>
      </c>
      <c r="AV3966">
        <v>76.861595377819796</v>
      </c>
      <c r="AX3966" t="s">
        <v>14435</v>
      </c>
      <c r="AY3966" t="s">
        <v>14436</v>
      </c>
    </row>
    <row r="3967" spans="1:51" hidden="1" x14ac:dyDescent="0.25">
      <c r="A3967" t="s">
        <v>14478</v>
      </c>
      <c r="B3967">
        <v>2011</v>
      </c>
      <c r="C3967">
        <v>159</v>
      </c>
      <c r="E3967" t="s">
        <v>50</v>
      </c>
      <c r="F3967" t="s">
        <v>51</v>
      </c>
      <c r="G3967" t="s">
        <v>52</v>
      </c>
      <c r="H3967" t="s">
        <v>53</v>
      </c>
      <c r="K3967" t="s">
        <v>1231</v>
      </c>
      <c r="L3967" t="s">
        <v>1232</v>
      </c>
      <c r="M3967" t="s">
        <v>197</v>
      </c>
      <c r="N3967" t="s">
        <v>190</v>
      </c>
      <c r="O3967" t="s">
        <v>14479</v>
      </c>
      <c r="W3967">
        <v>5</v>
      </c>
      <c r="X3967" t="s">
        <v>59</v>
      </c>
      <c r="Y3967">
        <v>37699</v>
      </c>
      <c r="Z3967">
        <v>-1672</v>
      </c>
      <c r="AA3967" s="1">
        <v>0.78263888888888888</v>
      </c>
      <c r="AC3967">
        <v>2011</v>
      </c>
      <c r="AD3967">
        <v>5</v>
      </c>
      <c r="AE3967">
        <v>11</v>
      </c>
      <c r="AF3967" s="2">
        <f>DATE(emdat_data[[#This Row],[Start Year]],emdat_data[[#This Row],[Start Month]],emdat_data[[#This Row],[Start Day]])</f>
        <v>40674</v>
      </c>
      <c r="AG3967">
        <v>2011</v>
      </c>
      <c r="AH3967">
        <v>5</v>
      </c>
      <c r="AI3967">
        <v>11</v>
      </c>
      <c r="AJ3967" s="2">
        <f>DATE(emdat_data[[#This Row],[End Year]],emdat_data[[#This Row],[End Month]],emdat_data[[#This Row],[End Day]])</f>
        <v>40674</v>
      </c>
      <c r="AK3967">
        <v>10</v>
      </c>
      <c r="AL3967">
        <v>300</v>
      </c>
      <c r="AN3967">
        <v>15000</v>
      </c>
      <c r="AO3967">
        <v>15300</v>
      </c>
      <c r="AR3967">
        <v>100000</v>
      </c>
      <c r="AS3967">
        <v>130104</v>
      </c>
      <c r="AT3967">
        <v>200000</v>
      </c>
      <c r="AU3967">
        <v>260208</v>
      </c>
      <c r="AV3967">
        <v>76.861595377819796</v>
      </c>
      <c r="AX3967" t="s">
        <v>14480</v>
      </c>
      <c r="AY3967" t="s">
        <v>14481</v>
      </c>
    </row>
    <row r="3968" spans="1:51" hidden="1" x14ac:dyDescent="0.25">
      <c r="A3968" t="s">
        <v>16211</v>
      </c>
      <c r="B3968">
        <v>2011</v>
      </c>
      <c r="C3968">
        <v>630</v>
      </c>
      <c r="E3968" t="s">
        <v>50</v>
      </c>
      <c r="F3968" t="s">
        <v>350</v>
      </c>
      <c r="G3968" t="s">
        <v>477</v>
      </c>
      <c r="H3968" t="s">
        <v>478</v>
      </c>
      <c r="K3968" t="s">
        <v>144</v>
      </c>
      <c r="L3968" t="s">
        <v>145</v>
      </c>
      <c r="M3968" t="s">
        <v>146</v>
      </c>
      <c r="N3968" t="s">
        <v>86</v>
      </c>
      <c r="O3968" t="s">
        <v>16212</v>
      </c>
      <c r="P3968" t="s">
        <v>16213</v>
      </c>
      <c r="X3968" t="s">
        <v>78</v>
      </c>
      <c r="AA3968" s="1"/>
      <c r="AC3968">
        <v>2011</v>
      </c>
      <c r="AD3968">
        <v>5</v>
      </c>
      <c r="AE3968">
        <v>14</v>
      </c>
      <c r="AF3968" s="2">
        <f>DATE(emdat_data[[#This Row],[Start Year]],emdat_data[[#This Row],[Start Month]],emdat_data[[#This Row],[Start Day]])</f>
        <v>40677</v>
      </c>
      <c r="AG3968">
        <v>2011</v>
      </c>
      <c r="AH3968">
        <v>5</v>
      </c>
      <c r="AI3968">
        <v>16</v>
      </c>
      <c r="AJ3968" s="2">
        <f>DATE(emdat_data[[#This Row],[End Year]],emdat_data[[#This Row],[End Month]],emdat_data[[#This Row],[End Day]])</f>
        <v>40679</v>
      </c>
      <c r="AK3968">
        <v>1</v>
      </c>
      <c r="AN3968">
        <v>7000</v>
      </c>
      <c r="AO3968">
        <v>7000</v>
      </c>
      <c r="AR3968">
        <v>720000</v>
      </c>
      <c r="AS3968">
        <v>936749</v>
      </c>
      <c r="AT3968">
        <v>1500000</v>
      </c>
      <c r="AU3968">
        <v>1951560</v>
      </c>
      <c r="AV3968">
        <v>76.861595377819796</v>
      </c>
      <c r="AX3968" t="s">
        <v>16214</v>
      </c>
      <c r="AY3968" t="s">
        <v>16215</v>
      </c>
    </row>
    <row r="3969" spans="1:51" hidden="1" x14ac:dyDescent="0.25">
      <c r="A3969" t="s">
        <v>18889</v>
      </c>
      <c r="B3969">
        <v>2011</v>
      </c>
      <c r="C3969">
        <v>646</v>
      </c>
      <c r="E3969" t="s">
        <v>50</v>
      </c>
      <c r="F3969" t="s">
        <v>71</v>
      </c>
      <c r="G3969" t="s">
        <v>72</v>
      </c>
      <c r="H3969" t="s">
        <v>102</v>
      </c>
      <c r="K3969" t="s">
        <v>357</v>
      </c>
      <c r="L3969" t="s">
        <v>358</v>
      </c>
      <c r="M3969" t="s">
        <v>146</v>
      </c>
      <c r="N3969" t="s">
        <v>86</v>
      </c>
      <c r="O3969" t="s">
        <v>18890</v>
      </c>
      <c r="P3969" t="s">
        <v>18891</v>
      </c>
      <c r="X3969" t="s">
        <v>78</v>
      </c>
      <c r="AA3969" s="1"/>
      <c r="AB3969" t="s">
        <v>18892</v>
      </c>
      <c r="AC3969">
        <v>2011</v>
      </c>
      <c r="AD3969">
        <v>5</v>
      </c>
      <c r="AE3969">
        <v>15</v>
      </c>
      <c r="AF3969" s="2">
        <f>DATE(emdat_data[[#This Row],[Start Year]],emdat_data[[#This Row],[Start Month]],emdat_data[[#This Row],[Start Day]])</f>
        <v>40678</v>
      </c>
      <c r="AG3969">
        <v>2011</v>
      </c>
      <c r="AH3969">
        <v>6</v>
      </c>
      <c r="AI3969">
        <v>30</v>
      </c>
      <c r="AJ3969" s="2">
        <f>DATE(emdat_data[[#This Row],[End Year]],emdat_data[[#This Row],[End Month]],emdat_data[[#This Row],[End Day]])</f>
        <v>40724</v>
      </c>
      <c r="AK3969">
        <v>5</v>
      </c>
      <c r="AN3969">
        <v>11000</v>
      </c>
      <c r="AO3969">
        <v>11000</v>
      </c>
      <c r="AT3969">
        <v>2000000</v>
      </c>
      <c r="AU3969">
        <v>2602080</v>
      </c>
      <c r="AV3969">
        <v>76.861595377819796</v>
      </c>
      <c r="AW3969" t="s">
        <v>18893</v>
      </c>
      <c r="AY3969" t="s">
        <v>18894</v>
      </c>
    </row>
    <row r="3970" spans="1:51" hidden="1" x14ac:dyDescent="0.25">
      <c r="A3970" t="s">
        <v>15935</v>
      </c>
      <c r="B3970">
        <v>2011</v>
      </c>
      <c r="C3970">
        <v>170</v>
      </c>
      <c r="E3970" t="s">
        <v>50</v>
      </c>
      <c r="F3970" t="s">
        <v>51</v>
      </c>
      <c r="G3970" t="s">
        <v>52</v>
      </c>
      <c r="H3970" t="s">
        <v>53</v>
      </c>
      <c r="K3970" t="s">
        <v>2924</v>
      </c>
      <c r="L3970" t="s">
        <v>2925</v>
      </c>
      <c r="M3970" t="s">
        <v>392</v>
      </c>
      <c r="N3970" t="s">
        <v>57</v>
      </c>
      <c r="O3970" t="s">
        <v>15936</v>
      </c>
      <c r="W3970">
        <v>6</v>
      </c>
      <c r="X3970" t="s">
        <v>59</v>
      </c>
      <c r="Y3970">
        <v>39149</v>
      </c>
      <c r="Z3970">
        <v>29103</v>
      </c>
      <c r="AA3970" s="1"/>
      <c r="AC3970">
        <v>2011</v>
      </c>
      <c r="AD3970">
        <v>5</v>
      </c>
      <c r="AE3970">
        <v>19</v>
      </c>
      <c r="AF3970" s="2">
        <f>DATE(emdat_data[[#This Row],[Start Year]],emdat_data[[#This Row],[Start Month]],emdat_data[[#This Row],[Start Day]])</f>
        <v>40682</v>
      </c>
      <c r="AG3970">
        <v>2011</v>
      </c>
      <c r="AH3970">
        <v>5</v>
      </c>
      <c r="AI3970">
        <v>19</v>
      </c>
      <c r="AJ3970" s="2">
        <f>DATE(emdat_data[[#This Row],[End Year]],emdat_data[[#This Row],[End Month]],emdat_data[[#This Row],[End Day]])</f>
        <v>40682</v>
      </c>
      <c r="AK3970">
        <v>3</v>
      </c>
      <c r="AL3970">
        <v>121</v>
      </c>
      <c r="AN3970">
        <v>10000</v>
      </c>
      <c r="AO3970">
        <v>10121</v>
      </c>
      <c r="AR3970">
        <v>4000</v>
      </c>
      <c r="AS3970">
        <v>5204</v>
      </c>
      <c r="AT3970">
        <v>244000</v>
      </c>
      <c r="AU3970">
        <v>317454</v>
      </c>
      <c r="AV3970">
        <v>76.861595377819796</v>
      </c>
      <c r="AX3970" t="s">
        <v>15937</v>
      </c>
      <c r="AY3970" t="s">
        <v>15938</v>
      </c>
    </row>
    <row r="3971" spans="1:51" hidden="1" x14ac:dyDescent="0.25">
      <c r="A3971" t="s">
        <v>14512</v>
      </c>
      <c r="B3971">
        <v>2011</v>
      </c>
      <c r="C3971">
        <v>176</v>
      </c>
      <c r="E3971" t="s">
        <v>50</v>
      </c>
      <c r="F3971" t="s">
        <v>63</v>
      </c>
      <c r="G3971" t="s">
        <v>82</v>
      </c>
      <c r="H3971" t="s">
        <v>157</v>
      </c>
      <c r="I3971" t="s">
        <v>572</v>
      </c>
      <c r="K3971" t="s">
        <v>226</v>
      </c>
      <c r="L3971" t="s">
        <v>227</v>
      </c>
      <c r="M3971" t="s">
        <v>56</v>
      </c>
      <c r="N3971" t="s">
        <v>57</v>
      </c>
      <c r="O3971" t="s">
        <v>1374</v>
      </c>
      <c r="X3971" t="s">
        <v>88</v>
      </c>
      <c r="AA3971" s="1"/>
      <c r="AC3971">
        <v>2011</v>
      </c>
      <c r="AD3971">
        <v>5</v>
      </c>
      <c r="AE3971">
        <v>20</v>
      </c>
      <c r="AF3971" s="2">
        <f>DATE(emdat_data[[#This Row],[Start Year]],emdat_data[[#This Row],[Start Month]],emdat_data[[#This Row],[Start Day]])</f>
        <v>40683</v>
      </c>
      <c r="AG3971">
        <v>2011</v>
      </c>
      <c r="AH3971">
        <v>5</v>
      </c>
      <c r="AI3971">
        <v>20</v>
      </c>
      <c r="AJ3971" s="2">
        <f>DATE(emdat_data[[#This Row],[End Year]],emdat_data[[#This Row],[End Month]],emdat_data[[#This Row],[End Day]])</f>
        <v>40683</v>
      </c>
      <c r="AK3971">
        <v>42</v>
      </c>
      <c r="AL3971">
        <v>50</v>
      </c>
      <c r="AO3971">
        <v>50</v>
      </c>
      <c r="AV3971">
        <v>76.861595377819796</v>
      </c>
      <c r="AW3971" t="s">
        <v>1375</v>
      </c>
      <c r="AY3971" t="s">
        <v>1376</v>
      </c>
    </row>
    <row r="3972" spans="1:51" hidden="1" x14ac:dyDescent="0.25">
      <c r="A3972" t="s">
        <v>15947</v>
      </c>
      <c r="B3972">
        <v>2011</v>
      </c>
      <c r="C3972">
        <v>172</v>
      </c>
      <c r="E3972" t="s">
        <v>50</v>
      </c>
      <c r="F3972" t="s">
        <v>63</v>
      </c>
      <c r="G3972" t="s">
        <v>82</v>
      </c>
      <c r="H3972" t="s">
        <v>157</v>
      </c>
      <c r="I3972" t="s">
        <v>418</v>
      </c>
      <c r="K3972" t="s">
        <v>357</v>
      </c>
      <c r="L3972" t="s">
        <v>358</v>
      </c>
      <c r="M3972" t="s">
        <v>146</v>
      </c>
      <c r="N3972" t="s">
        <v>86</v>
      </c>
      <c r="O3972" t="s">
        <v>15948</v>
      </c>
      <c r="W3972">
        <v>320</v>
      </c>
      <c r="X3972" t="s">
        <v>88</v>
      </c>
      <c r="AA3972" s="1"/>
      <c r="AC3972">
        <v>2011</v>
      </c>
      <c r="AD3972">
        <v>5</v>
      </c>
      <c r="AE3972">
        <v>20</v>
      </c>
      <c r="AF3972" s="2">
        <f>DATE(emdat_data[[#This Row],[Start Year]],emdat_data[[#This Row],[Start Month]],emdat_data[[#This Row],[Start Day]])</f>
        <v>40683</v>
      </c>
      <c r="AG3972">
        <v>2011</v>
      </c>
      <c r="AH3972">
        <v>5</v>
      </c>
      <c r="AI3972">
        <v>25</v>
      </c>
      <c r="AJ3972" s="2">
        <f>DATE(emdat_data[[#This Row],[End Year]],emdat_data[[#This Row],[End Month]],emdat_data[[#This Row],[End Day]])</f>
        <v>40688</v>
      </c>
      <c r="AK3972">
        <v>176</v>
      </c>
      <c r="AL3972">
        <v>1150</v>
      </c>
      <c r="AO3972">
        <v>1150</v>
      </c>
      <c r="AR3972">
        <v>6900000</v>
      </c>
      <c r="AS3972">
        <v>8977175</v>
      </c>
      <c r="AT3972">
        <v>14000000</v>
      </c>
      <c r="AU3972">
        <v>18214558</v>
      </c>
      <c r="AV3972">
        <v>76.861595377819796</v>
      </c>
      <c r="AX3972" t="s">
        <v>15949</v>
      </c>
      <c r="AY3972" t="s">
        <v>15950</v>
      </c>
    </row>
    <row r="3973" spans="1:51" hidden="1" x14ac:dyDescent="0.25">
      <c r="A3973" t="s">
        <v>17576</v>
      </c>
      <c r="B3973">
        <v>2011</v>
      </c>
      <c r="C3973">
        <v>555</v>
      </c>
      <c r="E3973" t="s">
        <v>50</v>
      </c>
      <c r="F3973" t="s">
        <v>63</v>
      </c>
      <c r="G3973" t="s">
        <v>82</v>
      </c>
      <c r="H3973" t="s">
        <v>98</v>
      </c>
      <c r="J3973" t="s">
        <v>17577</v>
      </c>
      <c r="K3973" t="s">
        <v>364</v>
      </c>
      <c r="L3973" t="s">
        <v>365</v>
      </c>
      <c r="M3973" t="s">
        <v>173</v>
      </c>
      <c r="N3973" t="s">
        <v>57</v>
      </c>
      <c r="O3973" t="s">
        <v>17578</v>
      </c>
      <c r="Q3973" t="s">
        <v>72</v>
      </c>
      <c r="X3973" t="s">
        <v>88</v>
      </c>
      <c r="AA3973" s="1"/>
      <c r="AC3973">
        <v>2011</v>
      </c>
      <c r="AD3973">
        <v>5</v>
      </c>
      <c r="AE3973">
        <v>20</v>
      </c>
      <c r="AF3973" s="2">
        <f>DATE(emdat_data[[#This Row],[Start Year]],emdat_data[[#This Row],[Start Month]],emdat_data[[#This Row],[Start Day]])</f>
        <v>40683</v>
      </c>
      <c r="AG3973">
        <v>2011</v>
      </c>
      <c r="AH3973">
        <v>5</v>
      </c>
      <c r="AI3973">
        <v>29</v>
      </c>
      <c r="AJ3973" s="2">
        <f>DATE(emdat_data[[#This Row],[End Year]],emdat_data[[#This Row],[End Month]],emdat_data[[#This Row],[End Day]])</f>
        <v>40692</v>
      </c>
      <c r="AM3973">
        <v>446907</v>
      </c>
      <c r="AO3973">
        <v>446907</v>
      </c>
      <c r="AT3973">
        <v>431</v>
      </c>
      <c r="AU3973">
        <v>561</v>
      </c>
      <c r="AV3973">
        <v>76.861595377819796</v>
      </c>
      <c r="AX3973" t="s">
        <v>17579</v>
      </c>
      <c r="AY3973" t="s">
        <v>17580</v>
      </c>
    </row>
    <row r="3974" spans="1:51" hidden="1" x14ac:dyDescent="0.25">
      <c r="A3974" t="s">
        <v>15823</v>
      </c>
      <c r="B3974">
        <v>2011</v>
      </c>
      <c r="C3974">
        <v>175</v>
      </c>
      <c r="E3974" t="s">
        <v>50</v>
      </c>
      <c r="F3974" t="s">
        <v>71</v>
      </c>
      <c r="G3974" t="s">
        <v>217</v>
      </c>
      <c r="H3974" t="s">
        <v>217</v>
      </c>
      <c r="K3974" t="s">
        <v>2634</v>
      </c>
      <c r="L3974" t="s">
        <v>2635</v>
      </c>
      <c r="M3974" t="s">
        <v>173</v>
      </c>
      <c r="N3974" t="s">
        <v>57</v>
      </c>
      <c r="O3974" t="s">
        <v>15824</v>
      </c>
      <c r="P3974" t="s">
        <v>642</v>
      </c>
      <c r="AA3974" s="1"/>
      <c r="AC3974">
        <v>2011</v>
      </c>
      <c r="AD3974">
        <v>5</v>
      </c>
      <c r="AE3974">
        <v>21</v>
      </c>
      <c r="AF3974" s="2">
        <f>DATE(emdat_data[[#This Row],[Start Year]],emdat_data[[#This Row],[Start Month]],emdat_data[[#This Row],[Start Day]])</f>
        <v>40684</v>
      </c>
      <c r="AG3974">
        <v>2011</v>
      </c>
      <c r="AH3974">
        <v>5</v>
      </c>
      <c r="AI3974">
        <v>21</v>
      </c>
      <c r="AJ3974" s="2">
        <f>DATE(emdat_data[[#This Row],[End Year]],emdat_data[[#This Row],[End Month]],emdat_data[[#This Row],[End Day]])</f>
        <v>40684</v>
      </c>
      <c r="AK3974">
        <v>16</v>
      </c>
      <c r="AL3974">
        <v>6</v>
      </c>
      <c r="AO3974">
        <v>6</v>
      </c>
      <c r="AV3974">
        <v>76.861595377819796</v>
      </c>
      <c r="AX3974" t="s">
        <v>15825</v>
      </c>
      <c r="AY3974" t="s">
        <v>15826</v>
      </c>
    </row>
    <row r="3975" spans="1:51" hidden="1" x14ac:dyDescent="0.25">
      <c r="A3975" t="s">
        <v>15951</v>
      </c>
      <c r="B3975">
        <v>2011</v>
      </c>
      <c r="C3975">
        <v>189</v>
      </c>
      <c r="E3975" t="s">
        <v>50</v>
      </c>
      <c r="F3975" t="s">
        <v>63</v>
      </c>
      <c r="G3975" t="s">
        <v>82</v>
      </c>
      <c r="H3975" t="s">
        <v>157</v>
      </c>
      <c r="I3975" t="s">
        <v>418</v>
      </c>
      <c r="K3975" t="s">
        <v>357</v>
      </c>
      <c r="L3975" t="s">
        <v>358</v>
      </c>
      <c r="M3975" t="s">
        <v>146</v>
      </c>
      <c r="N3975" t="s">
        <v>86</v>
      </c>
      <c r="O3975" t="s">
        <v>15952</v>
      </c>
      <c r="X3975" t="s">
        <v>88</v>
      </c>
      <c r="AA3975" s="1"/>
      <c r="AC3975">
        <v>2011</v>
      </c>
      <c r="AD3975">
        <v>5</v>
      </c>
      <c r="AE3975">
        <v>24</v>
      </c>
      <c r="AF3975" s="2">
        <f>DATE(emdat_data[[#This Row],[Start Year]],emdat_data[[#This Row],[Start Month]],emdat_data[[#This Row],[Start Day]])</f>
        <v>40687</v>
      </c>
      <c r="AG3975">
        <v>2011</v>
      </c>
      <c r="AH3975">
        <v>5</v>
      </c>
      <c r="AI3975">
        <v>24</v>
      </c>
      <c r="AJ3975" s="2">
        <f>DATE(emdat_data[[#This Row],[End Year]],emdat_data[[#This Row],[End Month]],emdat_data[[#This Row],[End Day]])</f>
        <v>40687</v>
      </c>
      <c r="AK3975">
        <v>11</v>
      </c>
      <c r="AV3975">
        <v>76.861595377819796</v>
      </c>
      <c r="AW3975" t="s">
        <v>15953</v>
      </c>
      <c r="AY3975" t="s">
        <v>15954</v>
      </c>
    </row>
    <row r="3976" spans="1:51" hidden="1" x14ac:dyDescent="0.25">
      <c r="A3976" t="s">
        <v>15910</v>
      </c>
      <c r="B3976">
        <v>2011</v>
      </c>
      <c r="C3976">
        <v>200</v>
      </c>
      <c r="D3976" t="s">
        <v>15911</v>
      </c>
      <c r="E3976" t="s">
        <v>50</v>
      </c>
      <c r="F3976" t="s">
        <v>71</v>
      </c>
      <c r="G3976" t="s">
        <v>72</v>
      </c>
      <c r="H3976" t="s">
        <v>102</v>
      </c>
      <c r="K3976" t="s">
        <v>383</v>
      </c>
      <c r="L3976" t="s">
        <v>384</v>
      </c>
      <c r="M3976" t="s">
        <v>211</v>
      </c>
      <c r="N3976" t="s">
        <v>190</v>
      </c>
      <c r="O3976" t="s">
        <v>15912</v>
      </c>
      <c r="P3976" t="s">
        <v>642</v>
      </c>
      <c r="X3976" t="s">
        <v>78</v>
      </c>
      <c r="AA3976" s="1"/>
      <c r="AC3976">
        <v>2011</v>
      </c>
      <c r="AD3976">
        <v>5</v>
      </c>
      <c r="AE3976">
        <v>25</v>
      </c>
      <c r="AF3976" s="2">
        <f>DATE(emdat_data[[#This Row],[Start Year]],emdat_data[[#This Row],[Start Month]],emdat_data[[#This Row],[Start Day]])</f>
        <v>40688</v>
      </c>
      <c r="AG3976">
        <v>2011</v>
      </c>
      <c r="AH3976">
        <v>5</v>
      </c>
      <c r="AI3976">
        <v>30</v>
      </c>
      <c r="AJ3976" s="2">
        <f>DATE(emdat_data[[#This Row],[End Year]],emdat_data[[#This Row],[End Month]],emdat_data[[#This Row],[End Day]])</f>
        <v>40693</v>
      </c>
      <c r="AM3976">
        <v>10669</v>
      </c>
      <c r="AO3976">
        <v>10669</v>
      </c>
      <c r="AT3976">
        <v>21015</v>
      </c>
      <c r="AU3976">
        <v>27341</v>
      </c>
      <c r="AV3976">
        <v>76.861595377819796</v>
      </c>
      <c r="AW3976" t="s">
        <v>15913</v>
      </c>
      <c r="AY3976" t="s">
        <v>15914</v>
      </c>
    </row>
    <row r="3977" spans="1:51" hidden="1" x14ac:dyDescent="0.25">
      <c r="A3977" t="s">
        <v>17724</v>
      </c>
      <c r="B3977">
        <v>2011</v>
      </c>
      <c r="C3977">
        <v>556</v>
      </c>
      <c r="E3977" t="s">
        <v>50</v>
      </c>
      <c r="F3977" t="s">
        <v>71</v>
      </c>
      <c r="G3977" t="s">
        <v>72</v>
      </c>
      <c r="H3977" t="s">
        <v>102</v>
      </c>
      <c r="K3977" t="s">
        <v>2573</v>
      </c>
      <c r="L3977" t="s">
        <v>2574</v>
      </c>
      <c r="M3977" t="s">
        <v>85</v>
      </c>
      <c r="N3977" t="s">
        <v>86</v>
      </c>
      <c r="O3977" t="s">
        <v>17725</v>
      </c>
      <c r="X3977" t="s">
        <v>78</v>
      </c>
      <c r="AA3977" s="1"/>
      <c r="AC3977">
        <v>2011</v>
      </c>
      <c r="AD3977">
        <v>5</v>
      </c>
      <c r="AE3977">
        <v>26</v>
      </c>
      <c r="AF3977" s="2">
        <f>DATE(emdat_data[[#This Row],[Start Year]],emdat_data[[#This Row],[Start Month]],emdat_data[[#This Row],[Start Day]])</f>
        <v>40689</v>
      </c>
      <c r="AG3977">
        <v>2011</v>
      </c>
      <c r="AH3977">
        <v>5</v>
      </c>
      <c r="AI3977">
        <v>26</v>
      </c>
      <c r="AJ3977" s="2">
        <f>DATE(emdat_data[[#This Row],[End Year]],emdat_data[[#This Row],[End Month]],emdat_data[[#This Row],[End Day]])</f>
        <v>40689</v>
      </c>
      <c r="AK3977">
        <v>1</v>
      </c>
      <c r="AM3977">
        <v>3000</v>
      </c>
      <c r="AO3977">
        <v>3000</v>
      </c>
      <c r="AV3977">
        <v>76.861595377819796</v>
      </c>
      <c r="AW3977" t="s">
        <v>17726</v>
      </c>
      <c r="AY3977" t="s">
        <v>17727</v>
      </c>
    </row>
    <row r="3978" spans="1:51" hidden="1" x14ac:dyDescent="0.25">
      <c r="A3978" t="s">
        <v>15664</v>
      </c>
      <c r="B3978">
        <v>2011</v>
      </c>
      <c r="C3978">
        <v>195</v>
      </c>
      <c r="E3978" t="s">
        <v>50</v>
      </c>
      <c r="F3978" t="s">
        <v>63</v>
      </c>
      <c r="G3978" t="s">
        <v>82</v>
      </c>
      <c r="H3978" t="s">
        <v>157</v>
      </c>
      <c r="I3978" t="s">
        <v>418</v>
      </c>
      <c r="K3978" t="s">
        <v>357</v>
      </c>
      <c r="L3978" t="s">
        <v>358</v>
      </c>
      <c r="M3978" t="s">
        <v>146</v>
      </c>
      <c r="N3978" t="s">
        <v>86</v>
      </c>
      <c r="O3978" t="s">
        <v>15665</v>
      </c>
      <c r="Q3978" t="s">
        <v>72</v>
      </c>
      <c r="R3978" t="s">
        <v>900</v>
      </c>
      <c r="U3978" t="s">
        <v>127</v>
      </c>
      <c r="W3978">
        <v>260</v>
      </c>
      <c r="X3978" t="s">
        <v>88</v>
      </c>
      <c r="AA3978" s="1"/>
      <c r="AC3978">
        <v>2011</v>
      </c>
      <c r="AD3978">
        <v>5</v>
      </c>
      <c r="AE3978">
        <v>29</v>
      </c>
      <c r="AF3978" s="2">
        <f>DATE(emdat_data[[#This Row],[Start Year]],emdat_data[[#This Row],[Start Month]],emdat_data[[#This Row],[Start Day]])</f>
        <v>40692</v>
      </c>
      <c r="AG3978">
        <v>2011</v>
      </c>
      <c r="AH3978">
        <v>6</v>
      </c>
      <c r="AI3978">
        <v>1</v>
      </c>
      <c r="AJ3978" s="2">
        <f>DATE(emdat_data[[#This Row],[End Year]],emdat_data[[#This Row],[End Month]],emdat_data[[#This Row],[End Day]])</f>
        <v>40695</v>
      </c>
      <c r="AK3978">
        <v>3</v>
      </c>
      <c r="AL3978">
        <v>200</v>
      </c>
      <c r="AO3978">
        <v>200</v>
      </c>
      <c r="AR3978">
        <v>450000</v>
      </c>
      <c r="AS3978">
        <v>585468</v>
      </c>
      <c r="AV3978">
        <v>76.861595377819796</v>
      </c>
      <c r="AW3978" t="s">
        <v>15666</v>
      </c>
      <c r="AY3978" t="s">
        <v>15667</v>
      </c>
    </row>
    <row r="3979" spans="1:51" hidden="1" x14ac:dyDescent="0.25">
      <c r="A3979" t="s">
        <v>17651</v>
      </c>
      <c r="B3979">
        <v>2011</v>
      </c>
      <c r="C3979">
        <v>590</v>
      </c>
      <c r="E3979" t="s">
        <v>50</v>
      </c>
      <c r="F3979" t="s">
        <v>71</v>
      </c>
      <c r="G3979" t="s">
        <v>72</v>
      </c>
      <c r="H3979" t="s">
        <v>102</v>
      </c>
      <c r="K3979" t="s">
        <v>274</v>
      </c>
      <c r="L3979" t="s">
        <v>275</v>
      </c>
      <c r="M3979" t="s">
        <v>56</v>
      </c>
      <c r="N3979" t="s">
        <v>57</v>
      </c>
      <c r="O3979" t="s">
        <v>17652</v>
      </c>
      <c r="P3979" t="s">
        <v>1309</v>
      </c>
      <c r="X3979" t="s">
        <v>78</v>
      </c>
      <c r="AA3979" s="1"/>
      <c r="AC3979">
        <v>2011</v>
      </c>
      <c r="AD3979">
        <v>5</v>
      </c>
      <c r="AE3979">
        <v>29</v>
      </c>
      <c r="AF3979" s="2">
        <f>DATE(emdat_data[[#This Row],[Start Year]],emdat_data[[#This Row],[Start Month]],emdat_data[[#This Row],[Start Day]])</f>
        <v>40692</v>
      </c>
      <c r="AG3979">
        <v>2011</v>
      </c>
      <c r="AH3979">
        <v>5</v>
      </c>
      <c r="AI3979">
        <v>29</v>
      </c>
      <c r="AJ3979" s="2">
        <f>DATE(emdat_data[[#This Row],[End Year]],emdat_data[[#This Row],[End Month]],emdat_data[[#This Row],[End Day]])</f>
        <v>40692</v>
      </c>
      <c r="AM3979">
        <v>8600</v>
      </c>
      <c r="AO3979">
        <v>8600</v>
      </c>
      <c r="AV3979">
        <v>76.861595377819796</v>
      </c>
      <c r="AX3979" t="s">
        <v>17653</v>
      </c>
      <c r="AY3979" t="s">
        <v>17654</v>
      </c>
    </row>
    <row r="3980" spans="1:51" hidden="1" x14ac:dyDescent="0.25">
      <c r="A3980" t="s">
        <v>18901</v>
      </c>
      <c r="B3980">
        <v>2011</v>
      </c>
      <c r="C3980">
        <v>639</v>
      </c>
      <c r="E3980" t="s">
        <v>50</v>
      </c>
      <c r="F3980" t="s">
        <v>350</v>
      </c>
      <c r="G3980" t="s">
        <v>477</v>
      </c>
      <c r="H3980" t="s">
        <v>478</v>
      </c>
      <c r="K3980" t="s">
        <v>357</v>
      </c>
      <c r="L3980" t="s">
        <v>358</v>
      </c>
      <c r="M3980" t="s">
        <v>146</v>
      </c>
      <c r="N3980" t="s">
        <v>86</v>
      </c>
      <c r="O3980" t="s">
        <v>18902</v>
      </c>
      <c r="P3980" t="s">
        <v>18903</v>
      </c>
      <c r="X3980" t="s">
        <v>78</v>
      </c>
      <c r="AA3980" s="1"/>
      <c r="AC3980">
        <v>2011</v>
      </c>
      <c r="AD3980">
        <v>5</v>
      </c>
      <c r="AE3980">
        <v>29</v>
      </c>
      <c r="AF3980" s="2">
        <f>DATE(emdat_data[[#This Row],[Start Year]],emdat_data[[#This Row],[Start Month]],emdat_data[[#This Row],[Start Day]])</f>
        <v>40692</v>
      </c>
      <c r="AG3980">
        <v>2011</v>
      </c>
      <c r="AH3980">
        <v>6</v>
      </c>
      <c r="AI3980">
        <v>23</v>
      </c>
      <c r="AJ3980" s="2">
        <f>DATE(emdat_data[[#This Row],[End Year]],emdat_data[[#This Row],[End Month]],emdat_data[[#This Row],[End Day]])</f>
        <v>40717</v>
      </c>
      <c r="AK3980">
        <v>2</v>
      </c>
      <c r="AT3980">
        <v>200000</v>
      </c>
      <c r="AU3980">
        <v>260208</v>
      </c>
      <c r="AV3980">
        <v>76.861595377819796</v>
      </c>
      <c r="AW3980" t="s">
        <v>18904</v>
      </c>
      <c r="AY3980" t="s">
        <v>18905</v>
      </c>
    </row>
    <row r="3981" spans="1:51" hidden="1" x14ac:dyDescent="0.25">
      <c r="A3981" t="s">
        <v>15708</v>
      </c>
      <c r="B3981">
        <v>2011</v>
      </c>
      <c r="C3981">
        <v>204</v>
      </c>
      <c r="E3981" t="s">
        <v>50</v>
      </c>
      <c r="F3981" t="s">
        <v>71</v>
      </c>
      <c r="G3981" t="s">
        <v>72</v>
      </c>
      <c r="H3981" t="s">
        <v>102</v>
      </c>
      <c r="K3981" t="s">
        <v>364</v>
      </c>
      <c r="L3981" t="s">
        <v>365</v>
      </c>
      <c r="M3981" t="s">
        <v>173</v>
      </c>
      <c r="N3981" t="s">
        <v>57</v>
      </c>
      <c r="O3981" t="s">
        <v>15709</v>
      </c>
      <c r="P3981" t="s">
        <v>642</v>
      </c>
      <c r="Q3981" t="s">
        <v>176</v>
      </c>
      <c r="W3981">
        <v>71700</v>
      </c>
      <c r="X3981" t="s">
        <v>78</v>
      </c>
      <c r="Y3981">
        <v>8306</v>
      </c>
      <c r="Z3981">
        <v>12521</v>
      </c>
      <c r="AA3981" s="1"/>
      <c r="AB3981" t="s">
        <v>15710</v>
      </c>
      <c r="AC3981">
        <v>2011</v>
      </c>
      <c r="AD3981">
        <v>5</v>
      </c>
      <c r="AE3981">
        <v>31</v>
      </c>
      <c r="AF3981" s="2">
        <f>DATE(emdat_data[[#This Row],[Start Year]],emdat_data[[#This Row],[Start Month]],emdat_data[[#This Row],[Start Day]])</f>
        <v>40694</v>
      </c>
      <c r="AG3981">
        <v>2011</v>
      </c>
      <c r="AH3981">
        <v>6</v>
      </c>
      <c r="AI3981">
        <v>19</v>
      </c>
      <c r="AJ3981" s="2">
        <f>DATE(emdat_data[[#This Row],[End Year]],emdat_data[[#This Row],[End Month]],emdat_data[[#This Row],[End Day]])</f>
        <v>40713</v>
      </c>
      <c r="AK3981">
        <v>12</v>
      </c>
      <c r="AL3981">
        <v>3</v>
      </c>
      <c r="AM3981">
        <v>944778</v>
      </c>
      <c r="AO3981">
        <v>944781</v>
      </c>
      <c r="AT3981">
        <v>10666</v>
      </c>
      <c r="AU3981">
        <v>13877</v>
      </c>
      <c r="AV3981">
        <v>76.861595377819796</v>
      </c>
      <c r="AX3981" t="s">
        <v>15711</v>
      </c>
      <c r="AY3981" t="s">
        <v>15712</v>
      </c>
    </row>
    <row r="3982" spans="1:51" hidden="1" x14ac:dyDescent="0.25">
      <c r="A3982" t="s">
        <v>14429</v>
      </c>
      <c r="B3982">
        <v>2011</v>
      </c>
      <c r="C3982">
        <v>202</v>
      </c>
      <c r="E3982" t="s">
        <v>50</v>
      </c>
      <c r="F3982" t="s">
        <v>71</v>
      </c>
      <c r="G3982" t="s">
        <v>72</v>
      </c>
      <c r="H3982" t="s">
        <v>102</v>
      </c>
      <c r="K3982" t="s">
        <v>159</v>
      </c>
      <c r="L3982" t="s">
        <v>160</v>
      </c>
      <c r="M3982" t="s">
        <v>161</v>
      </c>
      <c r="N3982" t="s">
        <v>57</v>
      </c>
      <c r="O3982" t="s">
        <v>14430</v>
      </c>
      <c r="X3982" t="s">
        <v>78</v>
      </c>
      <c r="AA3982" s="1"/>
      <c r="AC3982">
        <v>2011</v>
      </c>
      <c r="AD3982">
        <v>6</v>
      </c>
      <c r="AF3982" s="2">
        <f>DATE(emdat_data[[#This Row],[Start Year]],emdat_data[[#This Row],[Start Month]],emdat_data[[#This Row],[Start Day]])</f>
        <v>40694</v>
      </c>
      <c r="AG3982">
        <v>2011</v>
      </c>
      <c r="AH3982">
        <v>6</v>
      </c>
      <c r="AJ3982" s="2">
        <f>DATE(emdat_data[[#This Row],[End Year]],emdat_data[[#This Row],[End Month]],emdat_data[[#This Row],[End Day]])</f>
        <v>40694</v>
      </c>
      <c r="AK3982">
        <v>16</v>
      </c>
      <c r="AM3982">
        <v>60000</v>
      </c>
      <c r="AO3982">
        <v>60000</v>
      </c>
      <c r="AV3982">
        <v>76.861595377819796</v>
      </c>
      <c r="AX3982" t="s">
        <v>14431</v>
      </c>
      <c r="AY3982" t="s">
        <v>14432</v>
      </c>
    </row>
    <row r="3983" spans="1:51" x14ac:dyDescent="0.25">
      <c r="A3983" t="s">
        <v>14458</v>
      </c>
      <c r="B3983">
        <v>2011</v>
      </c>
      <c r="C3983">
        <v>294</v>
      </c>
      <c r="D3983" t="s">
        <v>14459</v>
      </c>
      <c r="E3983" t="s">
        <v>50</v>
      </c>
      <c r="F3983" t="s">
        <v>119</v>
      </c>
      <c r="G3983" t="s">
        <v>120</v>
      </c>
      <c r="H3983" t="s">
        <v>301</v>
      </c>
      <c r="J3983" t="s">
        <v>11013</v>
      </c>
      <c r="K3983" t="s">
        <v>1155</v>
      </c>
      <c r="L3983" t="s">
        <v>1156</v>
      </c>
      <c r="M3983" t="s">
        <v>75</v>
      </c>
      <c r="N3983" t="s">
        <v>76</v>
      </c>
      <c r="O3983" t="s">
        <v>14460</v>
      </c>
      <c r="T3983" t="s">
        <v>128</v>
      </c>
      <c r="U3983" t="s">
        <v>128</v>
      </c>
      <c r="X3983" t="s">
        <v>129</v>
      </c>
      <c r="AA3983" s="1"/>
      <c r="AC3983">
        <v>2011</v>
      </c>
      <c r="AD3983">
        <v>6</v>
      </c>
      <c r="AF3983" s="2">
        <f>DATE(emdat_data[[#This Row],[Start Year]],emdat_data[[#This Row],[Start Month]],emdat_data[[#This Row],[Start Day]])</f>
        <v>40694</v>
      </c>
      <c r="AG3983">
        <v>2011</v>
      </c>
      <c r="AH3983">
        <v>6</v>
      </c>
      <c r="AJ3983" s="2">
        <f>DATE(emdat_data[[#This Row],[End Year]],emdat_data[[#This Row],[End Month]],emdat_data[[#This Row],[End Day]])</f>
        <v>40694</v>
      </c>
      <c r="AK3983">
        <v>33</v>
      </c>
      <c r="AM3983">
        <v>687</v>
      </c>
      <c r="AO3983">
        <v>687</v>
      </c>
      <c r="AV3983">
        <v>76.861595377819796</v>
      </c>
    </row>
    <row r="3984" spans="1:51" hidden="1" x14ac:dyDescent="0.25">
      <c r="A3984" t="s">
        <v>14467</v>
      </c>
      <c r="B3984">
        <v>2011</v>
      </c>
      <c r="C3984">
        <v>199</v>
      </c>
      <c r="E3984" t="s">
        <v>50</v>
      </c>
      <c r="F3984" t="s">
        <v>71</v>
      </c>
      <c r="G3984" t="s">
        <v>72</v>
      </c>
      <c r="H3984" t="s">
        <v>102</v>
      </c>
      <c r="K3984" t="s">
        <v>1207</v>
      </c>
      <c r="L3984" t="s">
        <v>1208</v>
      </c>
      <c r="M3984" t="s">
        <v>1194</v>
      </c>
      <c r="N3984" t="s">
        <v>86</v>
      </c>
      <c r="O3984" t="s">
        <v>14468</v>
      </c>
      <c r="P3984" t="s">
        <v>642</v>
      </c>
      <c r="V3984">
        <v>288</v>
      </c>
      <c r="W3984">
        <v>1115</v>
      </c>
      <c r="X3984" t="s">
        <v>78</v>
      </c>
      <c r="Y3984">
        <v>1859</v>
      </c>
      <c r="Z3984">
        <v>-7199</v>
      </c>
      <c r="AA3984" s="1"/>
      <c r="AB3984" t="s">
        <v>14469</v>
      </c>
      <c r="AC3984">
        <v>2011</v>
      </c>
      <c r="AD3984">
        <v>6</v>
      </c>
      <c r="AF3984" s="2">
        <f>DATE(emdat_data[[#This Row],[Start Year]],emdat_data[[#This Row],[Start Month]],emdat_data[[#This Row],[Start Day]])</f>
        <v>40694</v>
      </c>
      <c r="AG3984">
        <v>2011</v>
      </c>
      <c r="AH3984">
        <v>6</v>
      </c>
      <c r="AJ3984" s="2">
        <f>DATE(emdat_data[[#This Row],[End Year]],emdat_data[[#This Row],[End Month]],emdat_data[[#This Row],[End Day]])</f>
        <v>40694</v>
      </c>
      <c r="AK3984">
        <v>4</v>
      </c>
      <c r="AM3984">
        <v>11200</v>
      </c>
      <c r="AO3984">
        <v>11200</v>
      </c>
      <c r="AV3984">
        <v>76.861595377819796</v>
      </c>
      <c r="AW3984" t="s">
        <v>14470</v>
      </c>
      <c r="AY3984" t="s">
        <v>14471</v>
      </c>
    </row>
    <row r="3985" spans="1:51" hidden="1" x14ac:dyDescent="0.25">
      <c r="A3985" t="s">
        <v>15695</v>
      </c>
      <c r="B3985">
        <v>2011</v>
      </c>
      <c r="C3985">
        <v>317</v>
      </c>
      <c r="E3985" t="s">
        <v>50</v>
      </c>
      <c r="F3985" t="s">
        <v>71</v>
      </c>
      <c r="G3985" t="s">
        <v>72</v>
      </c>
      <c r="H3985" t="s">
        <v>102</v>
      </c>
      <c r="K3985" t="s">
        <v>303</v>
      </c>
      <c r="L3985" t="s">
        <v>304</v>
      </c>
      <c r="M3985" t="s">
        <v>56</v>
      </c>
      <c r="N3985" t="s">
        <v>57</v>
      </c>
      <c r="O3985" t="s">
        <v>15696</v>
      </c>
      <c r="P3985" t="s">
        <v>1309</v>
      </c>
      <c r="Q3985" t="s">
        <v>176</v>
      </c>
      <c r="X3985" t="s">
        <v>78</v>
      </c>
      <c r="AA3985" s="1"/>
      <c r="AC3985">
        <v>2011</v>
      </c>
      <c r="AD3985">
        <v>6</v>
      </c>
      <c r="AF3985" s="2">
        <f>DATE(emdat_data[[#This Row],[Start Year]],emdat_data[[#This Row],[Start Month]],emdat_data[[#This Row],[Start Day]])</f>
        <v>40694</v>
      </c>
      <c r="AG3985">
        <v>2011</v>
      </c>
      <c r="AH3985">
        <v>7</v>
      </c>
      <c r="AJ3985" s="2">
        <f>DATE(emdat_data[[#This Row],[End Year]],emdat_data[[#This Row],[End Month]],emdat_data[[#This Row],[End Day]])</f>
        <v>40724</v>
      </c>
      <c r="AK3985">
        <v>89</v>
      </c>
      <c r="AL3985">
        <v>32</v>
      </c>
      <c r="AM3985">
        <v>1826</v>
      </c>
      <c r="AO3985">
        <v>1858</v>
      </c>
      <c r="AV3985">
        <v>76.861595377819796</v>
      </c>
      <c r="AW3985" t="s">
        <v>15697</v>
      </c>
      <c r="AY3985" t="s">
        <v>15698</v>
      </c>
    </row>
    <row r="3986" spans="1:51" hidden="1" x14ac:dyDescent="0.25">
      <c r="A3986" t="s">
        <v>17792</v>
      </c>
      <c r="B3986">
        <v>2011</v>
      </c>
      <c r="C3986">
        <v>9207</v>
      </c>
      <c r="E3986" t="s">
        <v>50</v>
      </c>
      <c r="F3986" t="s">
        <v>350</v>
      </c>
      <c r="G3986" t="s">
        <v>351</v>
      </c>
      <c r="H3986" t="s">
        <v>351</v>
      </c>
      <c r="K3986" t="s">
        <v>2562</v>
      </c>
      <c r="L3986" t="s">
        <v>2563</v>
      </c>
      <c r="M3986" t="s">
        <v>173</v>
      </c>
      <c r="N3986" t="s">
        <v>57</v>
      </c>
      <c r="O3986" t="s">
        <v>17793</v>
      </c>
      <c r="U3986" t="s">
        <v>127</v>
      </c>
      <c r="X3986" t="s">
        <v>78</v>
      </c>
      <c r="AA3986" s="1"/>
      <c r="AC3986">
        <v>2011</v>
      </c>
      <c r="AD3986">
        <v>6</v>
      </c>
      <c r="AF3986" s="2">
        <f>DATE(emdat_data[[#This Row],[Start Year]],emdat_data[[#This Row],[Start Month]],emdat_data[[#This Row],[Start Day]])</f>
        <v>40694</v>
      </c>
      <c r="AG3986">
        <v>2011</v>
      </c>
      <c r="AJ3986" s="2">
        <f>DATE(emdat_data[[#This Row],[End Year]],emdat_data[[#This Row],[End Month]],emdat_data[[#This Row],[End Day]])</f>
        <v>40512</v>
      </c>
      <c r="AV3986">
        <v>76.861595377819796</v>
      </c>
      <c r="AW3986" t="s">
        <v>17794</v>
      </c>
      <c r="AY3986" t="s">
        <v>17795</v>
      </c>
    </row>
    <row r="3987" spans="1:51" hidden="1" x14ac:dyDescent="0.25">
      <c r="A3987" t="s">
        <v>14297</v>
      </c>
      <c r="B3987">
        <v>2011</v>
      </c>
      <c r="C3987">
        <v>227</v>
      </c>
      <c r="D3987" t="s">
        <v>14298</v>
      </c>
      <c r="E3987" t="s">
        <v>50</v>
      </c>
      <c r="F3987" t="s">
        <v>71</v>
      </c>
      <c r="G3987" t="s">
        <v>72</v>
      </c>
      <c r="H3987" t="s">
        <v>102</v>
      </c>
      <c r="K3987" t="s">
        <v>159</v>
      </c>
      <c r="L3987" t="s">
        <v>160</v>
      </c>
      <c r="M3987" t="s">
        <v>161</v>
      </c>
      <c r="N3987" t="s">
        <v>57</v>
      </c>
      <c r="O3987" t="s">
        <v>14299</v>
      </c>
      <c r="P3987" t="s">
        <v>642</v>
      </c>
      <c r="Q3987" t="s">
        <v>176</v>
      </c>
      <c r="W3987">
        <v>431896</v>
      </c>
      <c r="X3987" t="s">
        <v>78</v>
      </c>
      <c r="Y3987">
        <v>2789</v>
      </c>
      <c r="Z3987">
        <v>1447</v>
      </c>
      <c r="AA3987" s="1"/>
      <c r="AC3987">
        <v>2011</v>
      </c>
      <c r="AD3987">
        <v>6</v>
      </c>
      <c r="AE3987">
        <v>1</v>
      </c>
      <c r="AF3987" s="2">
        <f>DATE(emdat_data[[#This Row],[Start Year]],emdat_data[[#This Row],[Start Month]],emdat_data[[#This Row],[Start Day]])</f>
        <v>40695</v>
      </c>
      <c r="AG3987">
        <v>2011</v>
      </c>
      <c r="AH3987">
        <v>6</v>
      </c>
      <c r="AI3987">
        <v>29</v>
      </c>
      <c r="AJ3987" s="2">
        <f>DATE(emdat_data[[#This Row],[End Year]],emdat_data[[#This Row],[End Month]],emdat_data[[#This Row],[End Day]])</f>
        <v>40723</v>
      </c>
      <c r="AK3987">
        <v>467</v>
      </c>
      <c r="AM3987">
        <v>67900000</v>
      </c>
      <c r="AO3987">
        <v>67900000</v>
      </c>
      <c r="AR3987">
        <v>195000</v>
      </c>
      <c r="AS3987">
        <v>253703</v>
      </c>
      <c r="AT3987">
        <v>6400000</v>
      </c>
      <c r="AU3987">
        <v>8326655</v>
      </c>
      <c r="AV3987">
        <v>76.861595377819796</v>
      </c>
      <c r="AW3987" t="s">
        <v>14300</v>
      </c>
      <c r="AX3987" t="s">
        <v>14301</v>
      </c>
      <c r="AY3987" t="s">
        <v>14302</v>
      </c>
    </row>
    <row r="3988" spans="1:51" hidden="1" x14ac:dyDescent="0.25">
      <c r="A3988" t="s">
        <v>14356</v>
      </c>
      <c r="B3988">
        <v>2011</v>
      </c>
      <c r="C3988">
        <v>209</v>
      </c>
      <c r="E3988" t="s">
        <v>50</v>
      </c>
      <c r="F3988" t="s">
        <v>51</v>
      </c>
      <c r="G3988" t="s">
        <v>1213</v>
      </c>
      <c r="H3988" t="s">
        <v>1214</v>
      </c>
      <c r="J3988" t="s">
        <v>14357</v>
      </c>
      <c r="K3988" t="s">
        <v>83</v>
      </c>
      <c r="L3988" t="s">
        <v>84</v>
      </c>
      <c r="M3988" t="s">
        <v>85</v>
      </c>
      <c r="N3988" t="s">
        <v>86</v>
      </c>
      <c r="O3988" t="s">
        <v>14358</v>
      </c>
      <c r="U3988" t="s">
        <v>127</v>
      </c>
      <c r="Y3988">
        <v>-4059</v>
      </c>
      <c r="Z3988">
        <v>-7212</v>
      </c>
      <c r="AA3988" s="1"/>
      <c r="AC3988">
        <v>2011</v>
      </c>
      <c r="AD3988">
        <v>6</v>
      </c>
      <c r="AE3988">
        <v>4</v>
      </c>
      <c r="AF3988" s="2">
        <f>DATE(emdat_data[[#This Row],[Start Year]],emdat_data[[#This Row],[Start Month]],emdat_data[[#This Row],[Start Day]])</f>
        <v>40698</v>
      </c>
      <c r="AG3988">
        <v>2011</v>
      </c>
      <c r="AH3988">
        <v>6</v>
      </c>
      <c r="AI3988">
        <v>17</v>
      </c>
      <c r="AJ3988" s="2">
        <f>DATE(emdat_data[[#This Row],[End Year]],emdat_data[[#This Row],[End Month]],emdat_data[[#This Row],[End Day]])</f>
        <v>40711</v>
      </c>
      <c r="AM3988">
        <v>3000</v>
      </c>
      <c r="AO3988">
        <v>3000</v>
      </c>
      <c r="AT3988">
        <v>104000</v>
      </c>
      <c r="AU3988">
        <v>135308</v>
      </c>
      <c r="AV3988">
        <v>76.861595377819796</v>
      </c>
      <c r="AW3988" t="s">
        <v>10951</v>
      </c>
      <c r="AX3988" t="s">
        <v>14359</v>
      </c>
      <c r="AY3988" t="s">
        <v>14360</v>
      </c>
    </row>
    <row r="3989" spans="1:51" hidden="1" x14ac:dyDescent="0.25">
      <c r="A3989" t="s">
        <v>14412</v>
      </c>
      <c r="B3989">
        <v>2011</v>
      </c>
      <c r="C3989">
        <v>209</v>
      </c>
      <c r="E3989" t="s">
        <v>50</v>
      </c>
      <c r="F3989" t="s">
        <v>51</v>
      </c>
      <c r="G3989" t="s">
        <v>1213</v>
      </c>
      <c r="H3989" t="s">
        <v>1214</v>
      </c>
      <c r="J3989" t="s">
        <v>14357</v>
      </c>
      <c r="K3989" t="s">
        <v>151</v>
      </c>
      <c r="L3989" t="s">
        <v>152</v>
      </c>
      <c r="M3989" t="s">
        <v>85</v>
      </c>
      <c r="N3989" t="s">
        <v>86</v>
      </c>
      <c r="O3989" t="s">
        <v>14413</v>
      </c>
      <c r="Y3989">
        <v>-4059</v>
      </c>
      <c r="Z3989">
        <v>-7212</v>
      </c>
      <c r="AA3989" s="1"/>
      <c r="AC3989">
        <v>2011</v>
      </c>
      <c r="AD3989">
        <v>6</v>
      </c>
      <c r="AE3989">
        <v>4</v>
      </c>
      <c r="AF3989" s="2">
        <f>DATE(emdat_data[[#This Row],[Start Year]],emdat_data[[#This Row],[Start Month]],emdat_data[[#This Row],[Start Day]])</f>
        <v>40698</v>
      </c>
      <c r="AG3989">
        <v>2011</v>
      </c>
      <c r="AH3989">
        <v>6</v>
      </c>
      <c r="AI3989">
        <v>17</v>
      </c>
      <c r="AJ3989" s="2">
        <f>DATE(emdat_data[[#This Row],[End Year]],emdat_data[[#This Row],[End Month]],emdat_data[[#This Row],[End Day]])</f>
        <v>40711</v>
      </c>
      <c r="AM3989">
        <v>3500</v>
      </c>
      <c r="AO3989">
        <v>3500</v>
      </c>
      <c r="AV3989">
        <v>76.861595377819796</v>
      </c>
      <c r="AX3989" t="s">
        <v>14414</v>
      </c>
      <c r="AY3989" t="s">
        <v>14415</v>
      </c>
    </row>
    <row r="3990" spans="1:51" hidden="1" x14ac:dyDescent="0.25">
      <c r="A3990" t="s">
        <v>14441</v>
      </c>
      <c r="B3990">
        <v>2011</v>
      </c>
      <c r="C3990">
        <v>203</v>
      </c>
      <c r="E3990" t="s">
        <v>50</v>
      </c>
      <c r="F3990" t="s">
        <v>63</v>
      </c>
      <c r="G3990" t="s">
        <v>82</v>
      </c>
      <c r="H3990" t="s">
        <v>98</v>
      </c>
      <c r="J3990" t="s">
        <v>14442</v>
      </c>
      <c r="K3990" t="s">
        <v>159</v>
      </c>
      <c r="L3990" t="s">
        <v>160</v>
      </c>
      <c r="M3990" t="s">
        <v>161</v>
      </c>
      <c r="N3990" t="s">
        <v>57</v>
      </c>
      <c r="O3990" t="s">
        <v>14443</v>
      </c>
      <c r="X3990" t="s">
        <v>88</v>
      </c>
      <c r="AA3990" s="1"/>
      <c r="AC3990">
        <v>2011</v>
      </c>
      <c r="AD3990">
        <v>6</v>
      </c>
      <c r="AE3990">
        <v>4</v>
      </c>
      <c r="AF3990" s="2">
        <f>DATE(emdat_data[[#This Row],[Start Year]],emdat_data[[#This Row],[Start Month]],emdat_data[[#This Row],[Start Day]])</f>
        <v>40698</v>
      </c>
      <c r="AG3990">
        <v>2011</v>
      </c>
      <c r="AH3990">
        <v>6</v>
      </c>
      <c r="AI3990">
        <v>11</v>
      </c>
      <c r="AJ3990" s="2">
        <f>DATE(emdat_data[[#This Row],[End Year]],emdat_data[[#This Row],[End Month]],emdat_data[[#This Row],[End Day]])</f>
        <v>40705</v>
      </c>
      <c r="AK3990">
        <v>23</v>
      </c>
      <c r="AV3990">
        <v>76.861595377819796</v>
      </c>
      <c r="AW3990" t="s">
        <v>616</v>
      </c>
      <c r="AX3990" t="s">
        <v>14444</v>
      </c>
      <c r="AY3990" t="s">
        <v>14445</v>
      </c>
    </row>
    <row r="3991" spans="1:51" hidden="1" x14ac:dyDescent="0.25">
      <c r="A3991" t="s">
        <v>14312</v>
      </c>
      <c r="B3991">
        <v>2011</v>
      </c>
      <c r="C3991">
        <v>199</v>
      </c>
      <c r="E3991" t="s">
        <v>50</v>
      </c>
      <c r="F3991" t="s">
        <v>71</v>
      </c>
      <c r="G3991" t="s">
        <v>72</v>
      </c>
      <c r="H3991" t="s">
        <v>102</v>
      </c>
      <c r="K3991" t="s">
        <v>1342</v>
      </c>
      <c r="L3991" t="s">
        <v>1343</v>
      </c>
      <c r="M3991" t="s">
        <v>1194</v>
      </c>
      <c r="N3991" t="s">
        <v>86</v>
      </c>
      <c r="O3991" t="s">
        <v>14313</v>
      </c>
      <c r="P3991" t="s">
        <v>642</v>
      </c>
      <c r="Q3991" t="s">
        <v>176</v>
      </c>
      <c r="X3991" t="s">
        <v>78</v>
      </c>
      <c r="AA3991" s="1"/>
      <c r="AC3991">
        <v>2011</v>
      </c>
      <c r="AD3991">
        <v>6</v>
      </c>
      <c r="AE3991">
        <v>6</v>
      </c>
      <c r="AF3991" s="2">
        <f>DATE(emdat_data[[#This Row],[Start Year]],emdat_data[[#This Row],[Start Month]],emdat_data[[#This Row],[Start Day]])</f>
        <v>40700</v>
      </c>
      <c r="AG3991">
        <v>2011</v>
      </c>
      <c r="AH3991">
        <v>6</v>
      </c>
      <c r="AI3991">
        <v>7</v>
      </c>
      <c r="AJ3991" s="2">
        <f>DATE(emdat_data[[#This Row],[End Year]],emdat_data[[#This Row],[End Month]],emdat_data[[#This Row],[End Day]])</f>
        <v>40701</v>
      </c>
      <c r="AK3991">
        <v>34</v>
      </c>
      <c r="AL3991">
        <v>8</v>
      </c>
      <c r="AM3991">
        <v>2350</v>
      </c>
      <c r="AO3991">
        <v>2358</v>
      </c>
      <c r="AV3991">
        <v>76.861595377819796</v>
      </c>
      <c r="AW3991" t="s">
        <v>14314</v>
      </c>
      <c r="AY3991" t="s">
        <v>14315</v>
      </c>
    </row>
    <row r="3992" spans="1:51" hidden="1" x14ac:dyDescent="0.25">
      <c r="A3992" t="s">
        <v>16084</v>
      </c>
      <c r="B3992">
        <v>2011</v>
      </c>
      <c r="C3992">
        <v>387</v>
      </c>
      <c r="E3992" t="s">
        <v>50</v>
      </c>
      <c r="F3992" t="s">
        <v>51</v>
      </c>
      <c r="G3992" t="s">
        <v>52</v>
      </c>
      <c r="H3992" t="s">
        <v>53</v>
      </c>
      <c r="K3992" t="s">
        <v>159</v>
      </c>
      <c r="L3992" t="s">
        <v>160</v>
      </c>
      <c r="M3992" t="s">
        <v>161</v>
      </c>
      <c r="N3992" t="s">
        <v>57</v>
      </c>
      <c r="O3992" t="s">
        <v>16085</v>
      </c>
      <c r="Q3992" t="s">
        <v>176</v>
      </c>
      <c r="W3992">
        <v>5</v>
      </c>
      <c r="X3992" t="s">
        <v>59</v>
      </c>
      <c r="Y3992">
        <v>43015</v>
      </c>
      <c r="Z3992">
        <v>88247</v>
      </c>
      <c r="AA3992" s="1"/>
      <c r="AC3992">
        <v>2011</v>
      </c>
      <c r="AD3992">
        <v>6</v>
      </c>
      <c r="AE3992">
        <v>8</v>
      </c>
      <c r="AF3992" s="2">
        <f>DATE(emdat_data[[#This Row],[Start Year]],emdat_data[[#This Row],[Start Month]],emdat_data[[#This Row],[Start Day]])</f>
        <v>40702</v>
      </c>
      <c r="AG3992">
        <v>2011</v>
      </c>
      <c r="AH3992">
        <v>6</v>
      </c>
      <c r="AI3992">
        <v>8</v>
      </c>
      <c r="AJ3992" s="2">
        <f>DATE(emdat_data[[#This Row],[End Year]],emdat_data[[#This Row],[End Month]],emdat_data[[#This Row],[End Day]])</f>
        <v>40702</v>
      </c>
      <c r="AL3992">
        <v>8</v>
      </c>
      <c r="AM3992">
        <v>250</v>
      </c>
      <c r="AO3992">
        <v>258</v>
      </c>
      <c r="AV3992">
        <v>76.861595377819796</v>
      </c>
      <c r="AX3992" t="s">
        <v>16086</v>
      </c>
      <c r="AY3992" t="s">
        <v>16087</v>
      </c>
    </row>
    <row r="3993" spans="1:51" hidden="1" x14ac:dyDescent="0.25">
      <c r="A3993" t="s">
        <v>15645</v>
      </c>
      <c r="B3993">
        <v>2011</v>
      </c>
      <c r="C3993">
        <v>203</v>
      </c>
      <c r="E3993" t="s">
        <v>50</v>
      </c>
      <c r="F3993" t="s">
        <v>63</v>
      </c>
      <c r="G3993" t="s">
        <v>82</v>
      </c>
      <c r="H3993" t="s">
        <v>98</v>
      </c>
      <c r="J3993" t="s">
        <v>14442</v>
      </c>
      <c r="K3993" t="s">
        <v>364</v>
      </c>
      <c r="L3993" t="s">
        <v>365</v>
      </c>
      <c r="M3993" t="s">
        <v>173</v>
      </c>
      <c r="N3993" t="s">
        <v>57</v>
      </c>
      <c r="O3993" t="s">
        <v>15646</v>
      </c>
      <c r="Q3993" t="s">
        <v>72</v>
      </c>
      <c r="R3993" t="s">
        <v>176</v>
      </c>
      <c r="X3993" t="s">
        <v>88</v>
      </c>
      <c r="AA3993" s="1"/>
      <c r="AC3993">
        <v>2011</v>
      </c>
      <c r="AD3993">
        <v>6</v>
      </c>
      <c r="AE3993">
        <v>9</v>
      </c>
      <c r="AF3993" s="2">
        <f>DATE(emdat_data[[#This Row],[Start Year]],emdat_data[[#This Row],[Start Month]],emdat_data[[#This Row],[Start Day]])</f>
        <v>40703</v>
      </c>
      <c r="AG3993">
        <v>2011</v>
      </c>
      <c r="AH3993">
        <v>6</v>
      </c>
      <c r="AI3993">
        <v>10</v>
      </c>
      <c r="AJ3993" s="2">
        <f>DATE(emdat_data[[#This Row],[End Year]],emdat_data[[#This Row],[End Month]],emdat_data[[#This Row],[End Day]])</f>
        <v>40704</v>
      </c>
      <c r="AK3993">
        <v>9</v>
      </c>
      <c r="AL3993">
        <v>1</v>
      </c>
      <c r="AM3993">
        <v>1151</v>
      </c>
      <c r="AO3993">
        <v>1152</v>
      </c>
      <c r="AV3993">
        <v>76.861595377819796</v>
      </c>
      <c r="AW3993" t="s">
        <v>15647</v>
      </c>
      <c r="AY3993" t="s">
        <v>15648</v>
      </c>
    </row>
    <row r="3994" spans="1:51" hidden="1" x14ac:dyDescent="0.25">
      <c r="A3994" t="s">
        <v>14330</v>
      </c>
      <c r="B3994">
        <v>2011</v>
      </c>
      <c r="C3994">
        <v>293</v>
      </c>
      <c r="E3994" t="s">
        <v>50</v>
      </c>
      <c r="F3994" t="s">
        <v>63</v>
      </c>
      <c r="G3994" t="s">
        <v>82</v>
      </c>
      <c r="H3994" t="s">
        <v>157</v>
      </c>
      <c r="I3994" t="s">
        <v>493</v>
      </c>
      <c r="K3994" t="s">
        <v>138</v>
      </c>
      <c r="L3994" t="s">
        <v>139</v>
      </c>
      <c r="M3994" t="s">
        <v>75</v>
      </c>
      <c r="N3994" t="s">
        <v>76</v>
      </c>
      <c r="O3994" t="s">
        <v>14331</v>
      </c>
      <c r="Q3994" t="s">
        <v>72</v>
      </c>
      <c r="X3994" t="s">
        <v>88</v>
      </c>
      <c r="AA3994" s="1"/>
      <c r="AC3994">
        <v>2011</v>
      </c>
      <c r="AD3994">
        <v>6</v>
      </c>
      <c r="AE3994">
        <v>11</v>
      </c>
      <c r="AF3994" s="2">
        <f>DATE(emdat_data[[#This Row],[Start Year]],emdat_data[[#This Row],[Start Month]],emdat_data[[#This Row],[Start Day]])</f>
        <v>40705</v>
      </c>
      <c r="AG3994">
        <v>2011</v>
      </c>
      <c r="AH3994">
        <v>6</v>
      </c>
      <c r="AI3994">
        <v>19</v>
      </c>
      <c r="AJ3994" s="2">
        <f>DATE(emdat_data[[#This Row],[End Year]],emdat_data[[#This Row],[End Month]],emdat_data[[#This Row],[End Day]])</f>
        <v>40713</v>
      </c>
      <c r="AK3994">
        <v>1</v>
      </c>
      <c r="AL3994">
        <v>1</v>
      </c>
      <c r="AM3994">
        <v>1830</v>
      </c>
      <c r="AO3994">
        <v>1831</v>
      </c>
      <c r="AV3994">
        <v>76.861595377819796</v>
      </c>
      <c r="AX3994" t="s">
        <v>141</v>
      </c>
      <c r="AY3994" t="s">
        <v>142</v>
      </c>
    </row>
    <row r="3995" spans="1:51" hidden="1" x14ac:dyDescent="0.25">
      <c r="A3995" t="s">
        <v>15930</v>
      </c>
      <c r="B3995">
        <v>2011</v>
      </c>
      <c r="C3995">
        <v>296</v>
      </c>
      <c r="D3995" t="s">
        <v>15931</v>
      </c>
      <c r="E3995" t="s">
        <v>50</v>
      </c>
      <c r="F3995" t="s">
        <v>71</v>
      </c>
      <c r="G3995" t="s">
        <v>72</v>
      </c>
      <c r="H3995" t="s">
        <v>102</v>
      </c>
      <c r="K3995" t="s">
        <v>2910</v>
      </c>
      <c r="L3995" t="s">
        <v>2911</v>
      </c>
      <c r="M3995" t="s">
        <v>253</v>
      </c>
      <c r="N3995" t="s">
        <v>57</v>
      </c>
      <c r="O3995" t="s">
        <v>15932</v>
      </c>
      <c r="X3995" t="s">
        <v>78</v>
      </c>
      <c r="AA3995" s="1"/>
      <c r="AC3995">
        <v>2011</v>
      </c>
      <c r="AD3995">
        <v>6</v>
      </c>
      <c r="AE3995">
        <v>11</v>
      </c>
      <c r="AF3995" s="2">
        <f>DATE(emdat_data[[#This Row],[Start Year]],emdat_data[[#This Row],[Start Month]],emdat_data[[#This Row],[Start Day]])</f>
        <v>40705</v>
      </c>
      <c r="AG3995">
        <v>2011</v>
      </c>
      <c r="AH3995">
        <v>6</v>
      </c>
      <c r="AI3995">
        <v>12</v>
      </c>
      <c r="AJ3995" s="2">
        <f>DATE(emdat_data[[#This Row],[End Year]],emdat_data[[#This Row],[End Month]],emdat_data[[#This Row],[End Day]])</f>
        <v>40706</v>
      </c>
      <c r="AM3995">
        <v>2130</v>
      </c>
      <c r="AO3995">
        <v>2130</v>
      </c>
      <c r="AV3995">
        <v>76.861595377819796</v>
      </c>
      <c r="AX3995" t="s">
        <v>15933</v>
      </c>
      <c r="AY3995" t="s">
        <v>15934</v>
      </c>
    </row>
    <row r="3996" spans="1:51" hidden="1" x14ac:dyDescent="0.25">
      <c r="A3996" t="s">
        <v>17522</v>
      </c>
      <c r="B3996">
        <v>2011</v>
      </c>
      <c r="C3996">
        <v>388</v>
      </c>
      <c r="E3996" t="s">
        <v>50</v>
      </c>
      <c r="F3996" t="s">
        <v>51</v>
      </c>
      <c r="G3996" t="s">
        <v>52</v>
      </c>
      <c r="H3996" t="s">
        <v>53</v>
      </c>
      <c r="K3996" t="s">
        <v>2601</v>
      </c>
      <c r="L3996" t="s">
        <v>2602</v>
      </c>
      <c r="M3996" t="s">
        <v>95</v>
      </c>
      <c r="N3996" t="s">
        <v>96</v>
      </c>
      <c r="O3996" t="s">
        <v>2603</v>
      </c>
      <c r="Q3996" t="s">
        <v>176</v>
      </c>
      <c r="W3996">
        <v>6</v>
      </c>
      <c r="X3996" t="s">
        <v>59</v>
      </c>
      <c r="Y3996">
        <v>-43564</v>
      </c>
      <c r="Z3996">
        <v>172743</v>
      </c>
      <c r="AA3996" s="1">
        <v>0.54166666666666663</v>
      </c>
      <c r="AC3996">
        <v>2011</v>
      </c>
      <c r="AD3996">
        <v>6</v>
      </c>
      <c r="AE3996">
        <v>13</v>
      </c>
      <c r="AF3996" s="2">
        <f>DATE(emdat_data[[#This Row],[Start Year]],emdat_data[[#This Row],[Start Month]],emdat_data[[#This Row],[Start Day]])</f>
        <v>40707</v>
      </c>
      <c r="AG3996">
        <v>2011</v>
      </c>
      <c r="AH3996">
        <v>6</v>
      </c>
      <c r="AI3996">
        <v>13</v>
      </c>
      <c r="AJ3996" s="2">
        <f>DATE(emdat_data[[#This Row],[End Year]],emdat_data[[#This Row],[End Month]],emdat_data[[#This Row],[End Day]])</f>
        <v>40707</v>
      </c>
      <c r="AK3996">
        <v>1</v>
      </c>
      <c r="AL3996">
        <v>45</v>
      </c>
      <c r="AN3996">
        <v>300</v>
      </c>
      <c r="AO3996">
        <v>345</v>
      </c>
      <c r="AR3996">
        <v>2000000</v>
      </c>
      <c r="AS3996">
        <v>2602080</v>
      </c>
      <c r="AT3996">
        <v>3000000</v>
      </c>
      <c r="AU3996">
        <v>3903120</v>
      </c>
      <c r="AV3996">
        <v>76.861595377819796</v>
      </c>
      <c r="AX3996" t="s">
        <v>17523</v>
      </c>
      <c r="AY3996" t="s">
        <v>2481</v>
      </c>
    </row>
    <row r="3997" spans="1:51" x14ac:dyDescent="0.25">
      <c r="A3997" t="s">
        <v>14452</v>
      </c>
      <c r="B3997">
        <v>2011</v>
      </c>
      <c r="C3997">
        <v>290</v>
      </c>
      <c r="D3997" t="s">
        <v>14401</v>
      </c>
      <c r="E3997" t="s">
        <v>50</v>
      </c>
      <c r="F3997" t="s">
        <v>119</v>
      </c>
      <c r="G3997" t="s">
        <v>120</v>
      </c>
      <c r="H3997" t="s">
        <v>121</v>
      </c>
      <c r="J3997" t="s">
        <v>294</v>
      </c>
      <c r="K3997" t="s">
        <v>1155</v>
      </c>
      <c r="L3997" t="s">
        <v>1156</v>
      </c>
      <c r="M3997" t="s">
        <v>75</v>
      </c>
      <c r="N3997" t="s">
        <v>76</v>
      </c>
      <c r="O3997" t="s">
        <v>14453</v>
      </c>
      <c r="T3997" t="s">
        <v>128</v>
      </c>
      <c r="U3997" t="s">
        <v>127</v>
      </c>
      <c r="X3997" t="s">
        <v>129</v>
      </c>
      <c r="AA3997" s="1"/>
      <c r="AC3997">
        <v>2011</v>
      </c>
      <c r="AD3997">
        <v>6</v>
      </c>
      <c r="AE3997">
        <v>14</v>
      </c>
      <c r="AF3997" s="2">
        <f>DATE(emdat_data[[#This Row],[Start Year]],emdat_data[[#This Row],[Start Month]],emdat_data[[#This Row],[Start Day]])</f>
        <v>40708</v>
      </c>
      <c r="AG3997">
        <v>2011</v>
      </c>
      <c r="AH3997">
        <v>12</v>
      </c>
      <c r="AI3997">
        <v>27</v>
      </c>
      <c r="AJ3997" s="2">
        <f>DATE(emdat_data[[#This Row],[End Year]],emdat_data[[#This Row],[End Month]],emdat_data[[#This Row],[End Day]])</f>
        <v>40904</v>
      </c>
      <c r="AK3997">
        <v>32</v>
      </c>
      <c r="AM3997">
        <v>708</v>
      </c>
      <c r="AO3997">
        <v>708</v>
      </c>
      <c r="AV3997">
        <v>76.861595377819796</v>
      </c>
    </row>
    <row r="3998" spans="1:51" hidden="1" x14ac:dyDescent="0.25">
      <c r="A3998" t="s">
        <v>17766</v>
      </c>
      <c r="B3998">
        <v>2011</v>
      </c>
      <c r="C3998">
        <v>576</v>
      </c>
      <c r="E3998" t="s">
        <v>50</v>
      </c>
      <c r="F3998" t="s">
        <v>63</v>
      </c>
      <c r="G3998" t="s">
        <v>82</v>
      </c>
      <c r="H3998" t="s">
        <v>98</v>
      </c>
      <c r="J3998" t="s">
        <v>16240</v>
      </c>
      <c r="K3998" t="s">
        <v>364</v>
      </c>
      <c r="L3998" t="s">
        <v>365</v>
      </c>
      <c r="M3998" t="s">
        <v>173</v>
      </c>
      <c r="N3998" t="s">
        <v>57</v>
      </c>
      <c r="O3998" t="s">
        <v>17767</v>
      </c>
      <c r="X3998" t="s">
        <v>88</v>
      </c>
      <c r="AA3998" s="1"/>
      <c r="AC3998">
        <v>2011</v>
      </c>
      <c r="AD3998">
        <v>6</v>
      </c>
      <c r="AE3998">
        <v>14</v>
      </c>
      <c r="AF3998" s="2">
        <f>DATE(emdat_data[[#This Row],[Start Year]],emdat_data[[#This Row],[Start Month]],emdat_data[[#This Row],[Start Day]])</f>
        <v>40708</v>
      </c>
      <c r="AG3998">
        <v>2011</v>
      </c>
      <c r="AH3998">
        <v>6</v>
      </c>
      <c r="AI3998">
        <v>20</v>
      </c>
      <c r="AJ3998" s="2">
        <f>DATE(emdat_data[[#This Row],[End Year]],emdat_data[[#This Row],[End Month]],emdat_data[[#This Row],[End Day]])</f>
        <v>40714</v>
      </c>
      <c r="AV3998">
        <v>76.861595377819796</v>
      </c>
      <c r="AW3998" t="s">
        <v>17768</v>
      </c>
      <c r="AY3998" t="s">
        <v>17769</v>
      </c>
    </row>
    <row r="3999" spans="1:51" hidden="1" x14ac:dyDescent="0.25">
      <c r="A3999" t="s">
        <v>16334</v>
      </c>
      <c r="B3999">
        <v>2011</v>
      </c>
      <c r="C3999">
        <v>647</v>
      </c>
      <c r="E3999" t="s">
        <v>50</v>
      </c>
      <c r="F3999" t="s">
        <v>71</v>
      </c>
      <c r="G3999" t="s">
        <v>72</v>
      </c>
      <c r="H3999" t="s">
        <v>102</v>
      </c>
      <c r="K3999" t="s">
        <v>226</v>
      </c>
      <c r="L3999" t="s">
        <v>227</v>
      </c>
      <c r="M3999" t="s">
        <v>56</v>
      </c>
      <c r="N3999" t="s">
        <v>57</v>
      </c>
      <c r="O3999" t="s">
        <v>16335</v>
      </c>
      <c r="P3999" t="s">
        <v>13607</v>
      </c>
      <c r="X3999" t="s">
        <v>78</v>
      </c>
      <c r="AA3999" s="1"/>
      <c r="AC3999">
        <v>2011</v>
      </c>
      <c r="AD3999">
        <v>6</v>
      </c>
      <c r="AE3999">
        <v>15</v>
      </c>
      <c r="AF3999" s="2">
        <f>DATE(emdat_data[[#This Row],[Start Year]],emdat_data[[#This Row],[Start Month]],emdat_data[[#This Row],[Start Day]])</f>
        <v>40709</v>
      </c>
      <c r="AG3999">
        <v>2011</v>
      </c>
      <c r="AH3999">
        <v>7</v>
      </c>
      <c r="AI3999">
        <v>16</v>
      </c>
      <c r="AJ3999" s="2">
        <f>DATE(emdat_data[[#This Row],[End Year]],emdat_data[[#This Row],[End Month]],emdat_data[[#This Row],[End Day]])</f>
        <v>40740</v>
      </c>
      <c r="AK3999">
        <v>50</v>
      </c>
      <c r="AT3999">
        <v>20000</v>
      </c>
      <c r="AU3999">
        <v>26021</v>
      </c>
      <c r="AV3999">
        <v>76.861595377819796</v>
      </c>
      <c r="AW3999" t="s">
        <v>16336</v>
      </c>
      <c r="AY3999" t="s">
        <v>16337</v>
      </c>
    </row>
    <row r="4000" spans="1:51" hidden="1" x14ac:dyDescent="0.25">
      <c r="A4000" t="s">
        <v>16239</v>
      </c>
      <c r="B4000">
        <v>2011</v>
      </c>
      <c r="C4000">
        <v>576</v>
      </c>
      <c r="E4000" t="s">
        <v>50</v>
      </c>
      <c r="F4000" t="s">
        <v>63</v>
      </c>
      <c r="G4000" t="s">
        <v>82</v>
      </c>
      <c r="H4000" t="s">
        <v>98</v>
      </c>
      <c r="J4000" t="s">
        <v>16240</v>
      </c>
      <c r="K4000" t="s">
        <v>159</v>
      </c>
      <c r="L4000" t="s">
        <v>160</v>
      </c>
      <c r="M4000" t="s">
        <v>161</v>
      </c>
      <c r="N4000" t="s">
        <v>57</v>
      </c>
      <c r="O4000" t="s">
        <v>1103</v>
      </c>
      <c r="X4000" t="s">
        <v>88</v>
      </c>
      <c r="AA4000" s="1"/>
      <c r="AC4000">
        <v>2011</v>
      </c>
      <c r="AD4000">
        <v>6</v>
      </c>
      <c r="AE4000">
        <v>19</v>
      </c>
      <c r="AF4000" s="2">
        <f>DATE(emdat_data[[#This Row],[Start Year]],emdat_data[[#This Row],[Start Month]],emdat_data[[#This Row],[Start Day]])</f>
        <v>40713</v>
      </c>
      <c r="AG4000">
        <v>2011</v>
      </c>
      <c r="AH4000">
        <v>6</v>
      </c>
      <c r="AI4000">
        <v>24</v>
      </c>
      <c r="AJ4000" s="2">
        <f>DATE(emdat_data[[#This Row],[End Year]],emdat_data[[#This Row],[End Month]],emdat_data[[#This Row],[End Day]])</f>
        <v>40718</v>
      </c>
      <c r="AV4000">
        <v>76.861595377819796</v>
      </c>
      <c r="AW4000" t="s">
        <v>1104</v>
      </c>
      <c r="AY4000" t="s">
        <v>1105</v>
      </c>
    </row>
    <row r="4001" spans="1:51" hidden="1" x14ac:dyDescent="0.25">
      <c r="A4001" t="s">
        <v>18936</v>
      </c>
      <c r="B4001">
        <v>2011</v>
      </c>
      <c r="C4001">
        <v>576</v>
      </c>
      <c r="E4001" t="s">
        <v>50</v>
      </c>
      <c r="F4001" t="s">
        <v>63</v>
      </c>
      <c r="G4001" t="s">
        <v>82</v>
      </c>
      <c r="H4001" t="s">
        <v>98</v>
      </c>
      <c r="J4001" t="s">
        <v>16240</v>
      </c>
      <c r="K4001" t="s">
        <v>3068</v>
      </c>
      <c r="L4001" t="s">
        <v>3069</v>
      </c>
      <c r="M4001" t="s">
        <v>173</v>
      </c>
      <c r="N4001" t="s">
        <v>57</v>
      </c>
      <c r="O4001" t="s">
        <v>18937</v>
      </c>
      <c r="X4001" t="s">
        <v>88</v>
      </c>
      <c r="AA4001" s="1"/>
      <c r="AC4001">
        <v>2011</v>
      </c>
      <c r="AD4001">
        <v>6</v>
      </c>
      <c r="AE4001">
        <v>19</v>
      </c>
      <c r="AF4001" s="2">
        <f>DATE(emdat_data[[#This Row],[Start Year]],emdat_data[[#This Row],[Start Month]],emdat_data[[#This Row],[Start Day]])</f>
        <v>40713</v>
      </c>
      <c r="AG4001">
        <v>2011</v>
      </c>
      <c r="AH4001">
        <v>6</v>
      </c>
      <c r="AI4001">
        <v>24</v>
      </c>
      <c r="AJ4001" s="2">
        <f>DATE(emdat_data[[#This Row],[End Year]],emdat_data[[#This Row],[End Month]],emdat_data[[#This Row],[End Day]])</f>
        <v>40718</v>
      </c>
      <c r="AV4001">
        <v>76.861595377819796</v>
      </c>
      <c r="AW4001" t="s">
        <v>18938</v>
      </c>
      <c r="AY4001" t="s">
        <v>18939</v>
      </c>
    </row>
    <row r="4002" spans="1:51" hidden="1" x14ac:dyDescent="0.25">
      <c r="A4002" t="s">
        <v>14383</v>
      </c>
      <c r="B4002">
        <v>2011</v>
      </c>
      <c r="C4002">
        <v>283</v>
      </c>
      <c r="D4002" t="s">
        <v>14384</v>
      </c>
      <c r="E4002" t="s">
        <v>50</v>
      </c>
      <c r="F4002" t="s">
        <v>71</v>
      </c>
      <c r="G4002" t="s">
        <v>72</v>
      </c>
      <c r="H4002" t="s">
        <v>102</v>
      </c>
      <c r="K4002" t="s">
        <v>512</v>
      </c>
      <c r="L4002" t="s">
        <v>513</v>
      </c>
      <c r="M4002" t="s">
        <v>125</v>
      </c>
      <c r="N4002" t="s">
        <v>76</v>
      </c>
      <c r="O4002" t="s">
        <v>14385</v>
      </c>
      <c r="P4002" t="s">
        <v>642</v>
      </c>
      <c r="X4002" t="s">
        <v>78</v>
      </c>
      <c r="AA4002" s="1"/>
      <c r="AC4002">
        <v>2011</v>
      </c>
      <c r="AD4002">
        <v>6</v>
      </c>
      <c r="AE4002">
        <v>20</v>
      </c>
      <c r="AF4002" s="2">
        <f>DATE(emdat_data[[#This Row],[Start Year]],emdat_data[[#This Row],[Start Month]],emdat_data[[#This Row],[Start Day]])</f>
        <v>40714</v>
      </c>
      <c r="AG4002">
        <v>2011</v>
      </c>
      <c r="AH4002">
        <v>7</v>
      </c>
      <c r="AJ4002" s="2">
        <f>DATE(emdat_data[[#This Row],[End Year]],emdat_data[[#This Row],[End Month]],emdat_data[[#This Row],[End Day]])</f>
        <v>40724</v>
      </c>
      <c r="AM4002">
        <v>5840</v>
      </c>
      <c r="AO4002">
        <v>5840</v>
      </c>
      <c r="AV4002">
        <v>76.861595377819796</v>
      </c>
      <c r="AX4002" t="s">
        <v>14386</v>
      </c>
      <c r="AY4002" t="s">
        <v>14387</v>
      </c>
    </row>
    <row r="4003" spans="1:51" hidden="1" x14ac:dyDescent="0.25">
      <c r="A4003" t="s">
        <v>15634</v>
      </c>
      <c r="B4003">
        <v>2011</v>
      </c>
      <c r="C4003">
        <v>228</v>
      </c>
      <c r="E4003" t="s">
        <v>50</v>
      </c>
      <c r="F4003" t="s">
        <v>63</v>
      </c>
      <c r="G4003" t="s">
        <v>82</v>
      </c>
      <c r="H4003" t="s">
        <v>98</v>
      </c>
      <c r="J4003" t="s">
        <v>15635</v>
      </c>
      <c r="K4003" t="s">
        <v>1548</v>
      </c>
      <c r="L4003" t="s">
        <v>1549</v>
      </c>
      <c r="M4003" t="s">
        <v>204</v>
      </c>
      <c r="N4003" t="s">
        <v>86</v>
      </c>
      <c r="O4003" t="s">
        <v>15636</v>
      </c>
      <c r="Q4003" t="s">
        <v>72</v>
      </c>
      <c r="R4003" t="s">
        <v>176</v>
      </c>
      <c r="W4003">
        <v>110</v>
      </c>
      <c r="X4003" t="s">
        <v>88</v>
      </c>
      <c r="AA4003" s="1"/>
      <c r="AC4003">
        <v>2011</v>
      </c>
      <c r="AD4003">
        <v>6</v>
      </c>
      <c r="AE4003">
        <v>20</v>
      </c>
      <c r="AF4003" s="2">
        <f>DATE(emdat_data[[#This Row],[Start Year]],emdat_data[[#This Row],[Start Month]],emdat_data[[#This Row],[Start Day]])</f>
        <v>40714</v>
      </c>
      <c r="AG4003">
        <v>2011</v>
      </c>
      <c r="AH4003">
        <v>6</v>
      </c>
      <c r="AI4003">
        <v>20</v>
      </c>
      <c r="AJ4003" s="2">
        <f>DATE(emdat_data[[#This Row],[End Year]],emdat_data[[#This Row],[End Month]],emdat_data[[#This Row],[End Day]])</f>
        <v>40714</v>
      </c>
      <c r="AK4003">
        <v>3</v>
      </c>
      <c r="AM4003">
        <v>450</v>
      </c>
      <c r="AO4003">
        <v>450</v>
      </c>
      <c r="AV4003">
        <v>76.861595377819796</v>
      </c>
      <c r="AW4003" t="s">
        <v>15637</v>
      </c>
      <c r="AY4003" t="s">
        <v>15638</v>
      </c>
    </row>
    <row r="4004" spans="1:51" hidden="1" x14ac:dyDescent="0.25">
      <c r="A4004" t="s">
        <v>15649</v>
      </c>
      <c r="B4004">
        <v>2011</v>
      </c>
      <c r="C4004">
        <v>231</v>
      </c>
      <c r="E4004" t="s">
        <v>50</v>
      </c>
      <c r="F4004" t="s">
        <v>63</v>
      </c>
      <c r="G4004" t="s">
        <v>82</v>
      </c>
      <c r="H4004" t="s">
        <v>98</v>
      </c>
      <c r="J4004" t="s">
        <v>15650</v>
      </c>
      <c r="K4004" t="s">
        <v>364</v>
      </c>
      <c r="L4004" t="s">
        <v>365</v>
      </c>
      <c r="M4004" t="s">
        <v>173</v>
      </c>
      <c r="N4004" t="s">
        <v>57</v>
      </c>
      <c r="O4004" t="s">
        <v>15651</v>
      </c>
      <c r="Q4004" t="s">
        <v>72</v>
      </c>
      <c r="R4004" t="s">
        <v>176</v>
      </c>
      <c r="W4004">
        <v>120</v>
      </c>
      <c r="X4004" t="s">
        <v>88</v>
      </c>
      <c r="AA4004" s="1"/>
      <c r="AC4004">
        <v>2011</v>
      </c>
      <c r="AD4004">
        <v>6</v>
      </c>
      <c r="AE4004">
        <v>21</v>
      </c>
      <c r="AF4004" s="2">
        <f>DATE(emdat_data[[#This Row],[Start Year]],emdat_data[[#This Row],[Start Month]],emdat_data[[#This Row],[Start Day]])</f>
        <v>40715</v>
      </c>
      <c r="AG4004">
        <v>2011</v>
      </c>
      <c r="AH4004">
        <v>6</v>
      </c>
      <c r="AI4004">
        <v>25</v>
      </c>
      <c r="AJ4004" s="2">
        <f>DATE(emdat_data[[#This Row],[End Year]],emdat_data[[#This Row],[End Month]],emdat_data[[#This Row],[End Day]])</f>
        <v>40719</v>
      </c>
      <c r="AK4004">
        <v>20</v>
      </c>
      <c r="AL4004">
        <v>4</v>
      </c>
      <c r="AM4004">
        <v>1700085</v>
      </c>
      <c r="AO4004">
        <v>1700089</v>
      </c>
      <c r="AT4004">
        <v>12869</v>
      </c>
      <c r="AU4004">
        <v>16743</v>
      </c>
      <c r="AV4004">
        <v>76.861595377819796</v>
      </c>
      <c r="AW4004" t="s">
        <v>5780</v>
      </c>
      <c r="AX4004" t="s">
        <v>15652</v>
      </c>
      <c r="AY4004" t="s">
        <v>15653</v>
      </c>
    </row>
    <row r="4005" spans="1:51" hidden="1" x14ac:dyDescent="0.25">
      <c r="A4005" t="s">
        <v>15839</v>
      </c>
      <c r="B4005">
        <v>2011</v>
      </c>
      <c r="C4005">
        <v>230</v>
      </c>
      <c r="E4005" t="s">
        <v>50</v>
      </c>
      <c r="F4005" t="s">
        <v>71</v>
      </c>
      <c r="G4005" t="s">
        <v>72</v>
      </c>
      <c r="H4005" t="s">
        <v>102</v>
      </c>
      <c r="K4005" t="s">
        <v>297</v>
      </c>
      <c r="L4005" t="s">
        <v>298</v>
      </c>
      <c r="M4005" t="s">
        <v>125</v>
      </c>
      <c r="N4005" t="s">
        <v>76</v>
      </c>
      <c r="O4005" t="s">
        <v>15840</v>
      </c>
      <c r="P4005" t="s">
        <v>642</v>
      </c>
      <c r="X4005" t="s">
        <v>78</v>
      </c>
      <c r="AA4005" s="1"/>
      <c r="AC4005">
        <v>2011</v>
      </c>
      <c r="AD4005">
        <v>6</v>
      </c>
      <c r="AE4005">
        <v>21</v>
      </c>
      <c r="AF4005" s="2">
        <f>DATE(emdat_data[[#This Row],[Start Year]],emdat_data[[#This Row],[Start Month]],emdat_data[[#This Row],[Start Day]])</f>
        <v>40715</v>
      </c>
      <c r="AG4005">
        <v>2011</v>
      </c>
      <c r="AH4005">
        <v>6</v>
      </c>
      <c r="AI4005">
        <v>22</v>
      </c>
      <c r="AJ4005" s="2">
        <f>DATE(emdat_data[[#This Row],[End Year]],emdat_data[[#This Row],[End Month]],emdat_data[[#This Row],[End Day]])</f>
        <v>40716</v>
      </c>
      <c r="AK4005">
        <v>24</v>
      </c>
      <c r="AL4005">
        <v>150</v>
      </c>
      <c r="AM4005">
        <v>300</v>
      </c>
      <c r="AN4005">
        <v>500</v>
      </c>
      <c r="AO4005">
        <v>950</v>
      </c>
      <c r="AT4005">
        <v>4500</v>
      </c>
      <c r="AU4005">
        <v>5855</v>
      </c>
      <c r="AV4005">
        <v>76.861595377819796</v>
      </c>
      <c r="AW4005" t="s">
        <v>15841</v>
      </c>
      <c r="AY4005" t="s">
        <v>15842</v>
      </c>
    </row>
    <row r="4006" spans="1:51" hidden="1" x14ac:dyDescent="0.25">
      <c r="A4006" t="s">
        <v>15773</v>
      </c>
      <c r="B4006">
        <v>2011</v>
      </c>
      <c r="C4006">
        <v>232</v>
      </c>
      <c r="E4006" t="s">
        <v>50</v>
      </c>
      <c r="F4006" t="s">
        <v>63</v>
      </c>
      <c r="G4006" t="s">
        <v>82</v>
      </c>
      <c r="H4006" t="s">
        <v>157</v>
      </c>
      <c r="I4006" t="s">
        <v>572</v>
      </c>
      <c r="K4006" t="s">
        <v>3068</v>
      </c>
      <c r="L4006" t="s">
        <v>3069</v>
      </c>
      <c r="M4006" t="s">
        <v>173</v>
      </c>
      <c r="N4006" t="s">
        <v>57</v>
      </c>
      <c r="O4006" t="s">
        <v>5625</v>
      </c>
      <c r="Q4006" t="s">
        <v>72</v>
      </c>
      <c r="X4006" t="s">
        <v>88</v>
      </c>
      <c r="AA4006" s="1"/>
      <c r="AC4006">
        <v>2011</v>
      </c>
      <c r="AD4006">
        <v>6</v>
      </c>
      <c r="AE4006">
        <v>22</v>
      </c>
      <c r="AF4006" s="2">
        <f>DATE(emdat_data[[#This Row],[Start Year]],emdat_data[[#This Row],[Start Month]],emdat_data[[#This Row],[Start Day]])</f>
        <v>40716</v>
      </c>
      <c r="AG4006">
        <v>2011</v>
      </c>
      <c r="AH4006">
        <v>6</v>
      </c>
      <c r="AI4006">
        <v>26</v>
      </c>
      <c r="AJ4006" s="2">
        <f>DATE(emdat_data[[#This Row],[End Year]],emdat_data[[#This Row],[End Month]],emdat_data[[#This Row],[End Day]])</f>
        <v>40720</v>
      </c>
      <c r="AK4006">
        <v>16</v>
      </c>
      <c r="AL4006">
        <v>63</v>
      </c>
      <c r="AO4006">
        <v>63</v>
      </c>
      <c r="AV4006">
        <v>76.861595377819796</v>
      </c>
      <c r="AW4006" t="s">
        <v>5626</v>
      </c>
      <c r="AY4006" t="s">
        <v>5627</v>
      </c>
    </row>
    <row r="4007" spans="1:51" hidden="1" x14ac:dyDescent="0.25">
      <c r="A4007" t="s">
        <v>15713</v>
      </c>
      <c r="B4007">
        <v>2011</v>
      </c>
      <c r="C4007">
        <v>284</v>
      </c>
      <c r="D4007" t="s">
        <v>15714</v>
      </c>
      <c r="E4007" t="s">
        <v>50</v>
      </c>
      <c r="F4007" t="s">
        <v>71</v>
      </c>
      <c r="G4007" t="s">
        <v>72</v>
      </c>
      <c r="H4007" t="s">
        <v>102</v>
      </c>
      <c r="K4007" t="s">
        <v>2595</v>
      </c>
      <c r="L4007" t="s">
        <v>2596</v>
      </c>
      <c r="M4007" t="s">
        <v>161</v>
      </c>
      <c r="N4007" t="s">
        <v>57</v>
      </c>
      <c r="O4007" t="s">
        <v>15715</v>
      </c>
      <c r="Q4007" t="s">
        <v>176</v>
      </c>
      <c r="X4007" t="s">
        <v>78</v>
      </c>
      <c r="AA4007" s="1"/>
      <c r="AC4007">
        <v>2011</v>
      </c>
      <c r="AD4007">
        <v>6</v>
      </c>
      <c r="AE4007">
        <v>23</v>
      </c>
      <c r="AF4007" s="2">
        <f>DATE(emdat_data[[#This Row],[Start Year]],emdat_data[[#This Row],[Start Month]],emdat_data[[#This Row],[Start Day]])</f>
        <v>40717</v>
      </c>
      <c r="AG4007">
        <v>2011</v>
      </c>
      <c r="AH4007">
        <v>7</v>
      </c>
      <c r="AI4007">
        <v>16</v>
      </c>
      <c r="AJ4007" s="2">
        <f>DATE(emdat_data[[#This Row],[End Year]],emdat_data[[#This Row],[End Month]],emdat_data[[#This Row],[End Day]])</f>
        <v>40740</v>
      </c>
      <c r="AK4007">
        <v>30</v>
      </c>
      <c r="AM4007">
        <v>21160</v>
      </c>
      <c r="AO4007">
        <v>21160</v>
      </c>
      <c r="AV4007">
        <v>76.861595377819796</v>
      </c>
      <c r="AW4007" t="s">
        <v>15716</v>
      </c>
      <c r="AY4007" t="s">
        <v>15717</v>
      </c>
    </row>
    <row r="4008" spans="1:51" x14ac:dyDescent="0.25">
      <c r="A4008" t="s">
        <v>15847</v>
      </c>
      <c r="B4008">
        <v>2011</v>
      </c>
      <c r="C4008">
        <v>315</v>
      </c>
      <c r="D4008" t="s">
        <v>15848</v>
      </c>
      <c r="E4008" t="s">
        <v>50</v>
      </c>
      <c r="F4008" t="s">
        <v>119</v>
      </c>
      <c r="G4008" t="s">
        <v>120</v>
      </c>
      <c r="H4008" t="s">
        <v>121</v>
      </c>
      <c r="J4008" t="s">
        <v>294</v>
      </c>
      <c r="K4008" t="s">
        <v>297</v>
      </c>
      <c r="L4008" t="s">
        <v>298</v>
      </c>
      <c r="M4008" t="s">
        <v>125</v>
      </c>
      <c r="N4008" t="s">
        <v>76</v>
      </c>
      <c r="O4008" t="s">
        <v>15849</v>
      </c>
      <c r="T4008" t="s">
        <v>128</v>
      </c>
      <c r="U4008" t="s">
        <v>128</v>
      </c>
      <c r="X4008" t="s">
        <v>129</v>
      </c>
      <c r="AA4008" s="1"/>
      <c r="AC4008">
        <v>2011</v>
      </c>
      <c r="AD4008">
        <v>6</v>
      </c>
      <c r="AE4008">
        <v>27</v>
      </c>
      <c r="AF4008" s="2">
        <f>DATE(emdat_data[[#This Row],[Start Year]],emdat_data[[#This Row],[Start Month]],emdat_data[[#This Row],[Start Day]])</f>
        <v>40721</v>
      </c>
      <c r="AG4008">
        <v>2011</v>
      </c>
      <c r="AH4008">
        <v>10</v>
      </c>
      <c r="AI4008">
        <v>14</v>
      </c>
      <c r="AJ4008" s="2">
        <f>DATE(emdat_data[[#This Row],[End Year]],emdat_data[[#This Row],[End Month]],emdat_data[[#This Row],[End Day]])</f>
        <v>40830</v>
      </c>
      <c r="AK4008">
        <v>694</v>
      </c>
      <c r="AM4008">
        <v>21382</v>
      </c>
      <c r="AO4008">
        <v>21382</v>
      </c>
      <c r="AV4008">
        <v>76.861595377819796</v>
      </c>
    </row>
    <row r="4009" spans="1:51" hidden="1" x14ac:dyDescent="0.25">
      <c r="A4009" t="s">
        <v>15870</v>
      </c>
      <c r="B4009">
        <v>2011</v>
      </c>
      <c r="C4009">
        <v>221</v>
      </c>
      <c r="D4009" t="s">
        <v>15871</v>
      </c>
      <c r="E4009" t="s">
        <v>50</v>
      </c>
      <c r="F4009" t="s">
        <v>71</v>
      </c>
      <c r="G4009" t="s">
        <v>72</v>
      </c>
      <c r="H4009" t="s">
        <v>170</v>
      </c>
      <c r="K4009" t="s">
        <v>364</v>
      </c>
      <c r="L4009" t="s">
        <v>365</v>
      </c>
      <c r="M4009" t="s">
        <v>173</v>
      </c>
      <c r="N4009" t="s">
        <v>57</v>
      </c>
      <c r="O4009" t="s">
        <v>15872</v>
      </c>
      <c r="P4009" t="s">
        <v>642</v>
      </c>
      <c r="S4009" t="s">
        <v>127</v>
      </c>
      <c r="V4009">
        <v>7795</v>
      </c>
      <c r="W4009">
        <v>6361</v>
      </c>
      <c r="X4009" t="s">
        <v>78</v>
      </c>
      <c r="Y4009">
        <v>7398</v>
      </c>
      <c r="Z4009">
        <v>12605</v>
      </c>
      <c r="AA4009" s="1"/>
      <c r="AB4009" t="s">
        <v>15873</v>
      </c>
      <c r="AC4009">
        <v>2011</v>
      </c>
      <c r="AD4009">
        <v>6</v>
      </c>
      <c r="AE4009">
        <v>28</v>
      </c>
      <c r="AF4009" s="2">
        <f>DATE(emdat_data[[#This Row],[Start Year]],emdat_data[[#This Row],[Start Month]],emdat_data[[#This Row],[Start Day]])</f>
        <v>40722</v>
      </c>
      <c r="AG4009">
        <v>2011</v>
      </c>
      <c r="AH4009">
        <v>6</v>
      </c>
      <c r="AI4009">
        <v>29</v>
      </c>
      <c r="AJ4009" s="2">
        <f>DATE(emdat_data[[#This Row],[End Year]],emdat_data[[#This Row],[End Month]],emdat_data[[#This Row],[End Day]])</f>
        <v>40723</v>
      </c>
      <c r="AK4009">
        <v>31</v>
      </c>
      <c r="AM4009">
        <v>121005</v>
      </c>
      <c r="AO4009">
        <v>121005</v>
      </c>
      <c r="AT4009">
        <v>251</v>
      </c>
      <c r="AU4009">
        <v>327</v>
      </c>
      <c r="AV4009">
        <v>76.861595377819796</v>
      </c>
      <c r="AW4009" t="s">
        <v>15874</v>
      </c>
      <c r="AX4009" t="s">
        <v>15875</v>
      </c>
      <c r="AY4009" t="s">
        <v>15876</v>
      </c>
    </row>
    <row r="4010" spans="1:51" hidden="1" x14ac:dyDescent="0.25">
      <c r="A4010" t="s">
        <v>15939</v>
      </c>
      <c r="B4010">
        <v>2011</v>
      </c>
      <c r="C4010">
        <v>238</v>
      </c>
      <c r="E4010" t="s">
        <v>50</v>
      </c>
      <c r="F4010" t="s">
        <v>63</v>
      </c>
      <c r="G4010" t="s">
        <v>82</v>
      </c>
      <c r="H4010" t="s">
        <v>157</v>
      </c>
      <c r="I4010" t="s">
        <v>572</v>
      </c>
      <c r="K4010" t="s">
        <v>2972</v>
      </c>
      <c r="L4010" t="s">
        <v>2973</v>
      </c>
      <c r="M4010" t="s">
        <v>260</v>
      </c>
      <c r="N4010" t="s">
        <v>76</v>
      </c>
      <c r="O4010" t="s">
        <v>15940</v>
      </c>
      <c r="X4010" t="s">
        <v>88</v>
      </c>
      <c r="AA4010" s="1"/>
      <c r="AC4010">
        <v>2011</v>
      </c>
      <c r="AD4010">
        <v>6</v>
      </c>
      <c r="AE4010">
        <v>28</v>
      </c>
      <c r="AF4010" s="2">
        <f>DATE(emdat_data[[#This Row],[Start Year]],emdat_data[[#This Row],[Start Month]],emdat_data[[#This Row],[Start Day]])</f>
        <v>40722</v>
      </c>
      <c r="AG4010">
        <v>2011</v>
      </c>
      <c r="AH4010">
        <v>6</v>
      </c>
      <c r="AI4010">
        <v>28</v>
      </c>
      <c r="AJ4010" s="2">
        <f>DATE(emdat_data[[#This Row],[End Year]],emdat_data[[#This Row],[End Month]],emdat_data[[#This Row],[End Day]])</f>
        <v>40722</v>
      </c>
      <c r="AK4010">
        <v>23</v>
      </c>
      <c r="AL4010">
        <v>47</v>
      </c>
      <c r="AO4010">
        <v>47</v>
      </c>
      <c r="AV4010">
        <v>76.861595377819796</v>
      </c>
      <c r="AX4010" t="s">
        <v>15941</v>
      </c>
      <c r="AY4010" t="s">
        <v>15942</v>
      </c>
    </row>
    <row r="4011" spans="1:51" hidden="1" x14ac:dyDescent="0.25">
      <c r="A4011" t="s">
        <v>15676</v>
      </c>
      <c r="B4011">
        <v>2011</v>
      </c>
      <c r="C4011">
        <v>241</v>
      </c>
      <c r="E4011" t="s">
        <v>50</v>
      </c>
      <c r="F4011" t="s">
        <v>63</v>
      </c>
      <c r="G4011" t="s">
        <v>82</v>
      </c>
      <c r="H4011" t="s">
        <v>98</v>
      </c>
      <c r="J4011" t="s">
        <v>15677</v>
      </c>
      <c r="K4011" t="s">
        <v>1548</v>
      </c>
      <c r="L4011" t="s">
        <v>1549</v>
      </c>
      <c r="M4011" t="s">
        <v>204</v>
      </c>
      <c r="N4011" t="s">
        <v>86</v>
      </c>
      <c r="O4011" t="s">
        <v>15678</v>
      </c>
      <c r="Q4011" t="s">
        <v>176</v>
      </c>
      <c r="R4011" t="s">
        <v>72</v>
      </c>
      <c r="X4011" t="s">
        <v>88</v>
      </c>
      <c r="Y4011">
        <v>2211</v>
      </c>
      <c r="Z4011">
        <v>-9875</v>
      </c>
      <c r="AA4011" s="1"/>
      <c r="AC4011">
        <v>2011</v>
      </c>
      <c r="AD4011">
        <v>6</v>
      </c>
      <c r="AE4011">
        <v>30</v>
      </c>
      <c r="AF4011" s="2">
        <f>DATE(emdat_data[[#This Row],[Start Year]],emdat_data[[#This Row],[Start Month]],emdat_data[[#This Row],[Start Day]])</f>
        <v>40724</v>
      </c>
      <c r="AG4011">
        <v>2011</v>
      </c>
      <c r="AH4011">
        <v>7</v>
      </c>
      <c r="AI4011">
        <v>1</v>
      </c>
      <c r="AJ4011" s="2">
        <f>DATE(emdat_data[[#This Row],[End Year]],emdat_data[[#This Row],[End Month]],emdat_data[[#This Row],[End Day]])</f>
        <v>40725</v>
      </c>
      <c r="AK4011">
        <v>22</v>
      </c>
      <c r="AM4011">
        <v>300000</v>
      </c>
      <c r="AO4011">
        <v>300000</v>
      </c>
      <c r="AT4011">
        <v>70000</v>
      </c>
      <c r="AU4011">
        <v>91073</v>
      </c>
      <c r="AV4011">
        <v>76.861595377819796</v>
      </c>
      <c r="AX4011" t="s">
        <v>15679</v>
      </c>
      <c r="AY4011" t="s">
        <v>15680</v>
      </c>
    </row>
    <row r="4012" spans="1:51" hidden="1" x14ac:dyDescent="0.25">
      <c r="A4012" t="s">
        <v>14474</v>
      </c>
      <c r="B4012">
        <v>2011</v>
      </c>
      <c r="C4012">
        <v>278</v>
      </c>
      <c r="E4012" t="s">
        <v>50</v>
      </c>
      <c r="F4012" t="s">
        <v>71</v>
      </c>
      <c r="G4012" t="s">
        <v>217</v>
      </c>
      <c r="H4012" t="s">
        <v>217</v>
      </c>
      <c r="K4012" t="s">
        <v>1216</v>
      </c>
      <c r="L4012" t="s">
        <v>1217</v>
      </c>
      <c r="M4012" t="s">
        <v>85</v>
      </c>
      <c r="N4012" t="s">
        <v>86</v>
      </c>
      <c r="O4012" t="s">
        <v>14475</v>
      </c>
      <c r="P4012" t="s">
        <v>642</v>
      </c>
      <c r="U4012" t="s">
        <v>127</v>
      </c>
      <c r="AA4012" s="1"/>
      <c r="AC4012">
        <v>2011</v>
      </c>
      <c r="AD4012">
        <v>7</v>
      </c>
      <c r="AF4012" s="2">
        <f>DATE(emdat_data[[#This Row],[Start Year]],emdat_data[[#This Row],[Start Month]],emdat_data[[#This Row],[Start Day]])</f>
        <v>40724</v>
      </c>
      <c r="AG4012">
        <v>2011</v>
      </c>
      <c r="AH4012">
        <v>7</v>
      </c>
      <c r="AJ4012" s="2">
        <f>DATE(emdat_data[[#This Row],[End Year]],emdat_data[[#This Row],[End Month]],emdat_data[[#This Row],[End Day]])</f>
        <v>40724</v>
      </c>
      <c r="AK4012">
        <v>7</v>
      </c>
      <c r="AM4012">
        <v>150</v>
      </c>
      <c r="AO4012">
        <v>150</v>
      </c>
      <c r="AV4012">
        <v>76.861595377819796</v>
      </c>
      <c r="AX4012" t="s">
        <v>14476</v>
      </c>
      <c r="AY4012" t="s">
        <v>14477</v>
      </c>
    </row>
    <row r="4013" spans="1:51" hidden="1" x14ac:dyDescent="0.25">
      <c r="A4013" t="s">
        <v>17631</v>
      </c>
      <c r="B4013">
        <v>2011</v>
      </c>
      <c r="C4013">
        <v>573</v>
      </c>
      <c r="E4013" t="s">
        <v>50</v>
      </c>
      <c r="F4013" t="s">
        <v>63</v>
      </c>
      <c r="G4013" t="s">
        <v>64</v>
      </c>
      <c r="H4013" t="s">
        <v>1766</v>
      </c>
      <c r="K4013" t="s">
        <v>245</v>
      </c>
      <c r="L4013" t="s">
        <v>246</v>
      </c>
      <c r="M4013" t="s">
        <v>161</v>
      </c>
      <c r="N4013" t="s">
        <v>57</v>
      </c>
      <c r="O4013" t="s">
        <v>11861</v>
      </c>
      <c r="W4013">
        <v>35</v>
      </c>
      <c r="X4013" t="s">
        <v>67</v>
      </c>
      <c r="AA4013" s="1"/>
      <c r="AC4013">
        <v>2011</v>
      </c>
      <c r="AD4013">
        <v>7</v>
      </c>
      <c r="AF4013" s="2">
        <f>DATE(emdat_data[[#This Row],[Start Year]],emdat_data[[#This Row],[Start Month]],emdat_data[[#This Row],[Start Day]])</f>
        <v>40724</v>
      </c>
      <c r="AG4013">
        <v>2011</v>
      </c>
      <c r="AH4013">
        <v>8</v>
      </c>
      <c r="AJ4013" s="2">
        <f>DATE(emdat_data[[#This Row],[End Year]],emdat_data[[#This Row],[End Month]],emdat_data[[#This Row],[End Day]])</f>
        <v>40755</v>
      </c>
      <c r="AK4013">
        <v>36</v>
      </c>
      <c r="AL4013">
        <v>22000</v>
      </c>
      <c r="AO4013">
        <v>22000</v>
      </c>
      <c r="AV4013">
        <v>76.861595377819796</v>
      </c>
      <c r="AW4013" t="s">
        <v>11862</v>
      </c>
      <c r="AY4013" t="s">
        <v>11863</v>
      </c>
    </row>
    <row r="4014" spans="1:51" hidden="1" x14ac:dyDescent="0.25">
      <c r="A4014" t="s">
        <v>15850</v>
      </c>
      <c r="B4014">
        <v>2011</v>
      </c>
      <c r="C4014">
        <v>215</v>
      </c>
      <c r="E4014" t="s">
        <v>50</v>
      </c>
      <c r="F4014" t="s">
        <v>71</v>
      </c>
      <c r="G4014" t="s">
        <v>72</v>
      </c>
      <c r="H4014" t="s">
        <v>102</v>
      </c>
      <c r="K4014" t="s">
        <v>303</v>
      </c>
      <c r="L4014" t="s">
        <v>304</v>
      </c>
      <c r="M4014" t="s">
        <v>56</v>
      </c>
      <c r="N4014" t="s">
        <v>57</v>
      </c>
      <c r="O4014" t="s">
        <v>15851</v>
      </c>
      <c r="P4014" t="s">
        <v>1309</v>
      </c>
      <c r="W4014">
        <v>46388</v>
      </c>
      <c r="X4014" t="s">
        <v>78</v>
      </c>
      <c r="Y4014">
        <v>289081</v>
      </c>
      <c r="Z4014">
        <v>8228</v>
      </c>
      <c r="AA4014" s="1"/>
      <c r="AC4014">
        <v>2011</v>
      </c>
      <c r="AD4014">
        <v>7</v>
      </c>
      <c r="AE4014">
        <v>2</v>
      </c>
      <c r="AF4014" s="2">
        <f>DATE(emdat_data[[#This Row],[Start Year]],emdat_data[[#This Row],[Start Month]],emdat_data[[#This Row],[Start Day]])</f>
        <v>40726</v>
      </c>
      <c r="AG4014">
        <v>2011</v>
      </c>
      <c r="AH4014">
        <v>7</v>
      </c>
      <c r="AI4014">
        <v>19</v>
      </c>
      <c r="AJ4014" s="2">
        <f>DATE(emdat_data[[#This Row],[End Year]],emdat_data[[#This Row],[End Month]],emdat_data[[#This Row],[End Day]])</f>
        <v>40743</v>
      </c>
      <c r="AK4014">
        <v>15</v>
      </c>
      <c r="AV4014">
        <v>76.861595377819796</v>
      </c>
      <c r="AX4014" t="s">
        <v>15852</v>
      </c>
      <c r="AY4014" t="s">
        <v>15853</v>
      </c>
    </row>
    <row r="4015" spans="1:51" hidden="1" x14ac:dyDescent="0.25">
      <c r="A4015" t="s">
        <v>15887</v>
      </c>
      <c r="B4015">
        <v>2011</v>
      </c>
      <c r="C4015">
        <v>244</v>
      </c>
      <c r="E4015" t="s">
        <v>50</v>
      </c>
      <c r="F4015" t="s">
        <v>71</v>
      </c>
      <c r="G4015" t="s">
        <v>217</v>
      </c>
      <c r="H4015" t="s">
        <v>217</v>
      </c>
      <c r="K4015" t="s">
        <v>364</v>
      </c>
      <c r="L4015" t="s">
        <v>365</v>
      </c>
      <c r="M4015" t="s">
        <v>173</v>
      </c>
      <c r="N4015" t="s">
        <v>57</v>
      </c>
      <c r="O4015" t="s">
        <v>15888</v>
      </c>
      <c r="P4015" t="s">
        <v>642</v>
      </c>
      <c r="AA4015" s="1"/>
      <c r="AC4015">
        <v>2011</v>
      </c>
      <c r="AD4015">
        <v>7</v>
      </c>
      <c r="AE4015">
        <v>4</v>
      </c>
      <c r="AF4015" s="2">
        <f>DATE(emdat_data[[#This Row],[Start Year]],emdat_data[[#This Row],[Start Month]],emdat_data[[#This Row],[Start Day]])</f>
        <v>40728</v>
      </c>
      <c r="AG4015">
        <v>2011</v>
      </c>
      <c r="AH4015">
        <v>7</v>
      </c>
      <c r="AI4015">
        <v>4</v>
      </c>
      <c r="AJ4015" s="2">
        <f>DATE(emdat_data[[#This Row],[End Year]],emdat_data[[#This Row],[End Month]],emdat_data[[#This Row],[End Day]])</f>
        <v>40728</v>
      </c>
      <c r="AK4015">
        <v>5</v>
      </c>
      <c r="AL4015">
        <v>5</v>
      </c>
      <c r="AO4015">
        <v>5</v>
      </c>
      <c r="AV4015">
        <v>76.861595377819796</v>
      </c>
      <c r="AX4015" t="s">
        <v>14876</v>
      </c>
      <c r="AY4015" t="s">
        <v>14877</v>
      </c>
    </row>
    <row r="4016" spans="1:51" hidden="1" x14ac:dyDescent="0.25">
      <c r="A4016" t="s">
        <v>16196</v>
      </c>
      <c r="B4016">
        <v>2011</v>
      </c>
      <c r="C4016">
        <v>586</v>
      </c>
      <c r="E4016" t="s">
        <v>50</v>
      </c>
      <c r="F4016" t="s">
        <v>71</v>
      </c>
      <c r="G4016" t="s">
        <v>217</v>
      </c>
      <c r="H4016" t="s">
        <v>217</v>
      </c>
      <c r="K4016" t="s">
        <v>527</v>
      </c>
      <c r="L4016" t="s">
        <v>528</v>
      </c>
      <c r="M4016" t="s">
        <v>56</v>
      </c>
      <c r="N4016" t="s">
        <v>57</v>
      </c>
      <c r="O4016" t="s">
        <v>11021</v>
      </c>
      <c r="AA4016" s="1"/>
      <c r="AC4016">
        <v>2011</v>
      </c>
      <c r="AD4016">
        <v>7</v>
      </c>
      <c r="AE4016">
        <v>4</v>
      </c>
      <c r="AF4016" s="2">
        <f>DATE(emdat_data[[#This Row],[Start Year]],emdat_data[[#This Row],[Start Month]],emdat_data[[#This Row],[Start Day]])</f>
        <v>40728</v>
      </c>
      <c r="AG4016">
        <v>2011</v>
      </c>
      <c r="AH4016">
        <v>7</v>
      </c>
      <c r="AI4016">
        <v>4</v>
      </c>
      <c r="AJ4016" s="2">
        <f>DATE(emdat_data[[#This Row],[End Year]],emdat_data[[#This Row],[End Month]],emdat_data[[#This Row],[End Day]])</f>
        <v>40728</v>
      </c>
      <c r="AK4016">
        <v>17</v>
      </c>
      <c r="AV4016">
        <v>76.861595377819796</v>
      </c>
      <c r="AX4016" t="s">
        <v>8244</v>
      </c>
      <c r="AY4016" t="s">
        <v>8245</v>
      </c>
    </row>
    <row r="4017" spans="1:51" hidden="1" x14ac:dyDescent="0.25">
      <c r="A4017" t="s">
        <v>14437</v>
      </c>
      <c r="B4017">
        <v>2011</v>
      </c>
      <c r="C4017">
        <v>268</v>
      </c>
      <c r="E4017" t="s">
        <v>50</v>
      </c>
      <c r="F4017" t="s">
        <v>71</v>
      </c>
      <c r="G4017" t="s">
        <v>217</v>
      </c>
      <c r="H4017" t="s">
        <v>217</v>
      </c>
      <c r="K4017" t="s">
        <v>159</v>
      </c>
      <c r="L4017" t="s">
        <v>160</v>
      </c>
      <c r="M4017" t="s">
        <v>161</v>
      </c>
      <c r="N4017" t="s">
        <v>57</v>
      </c>
      <c r="O4017" t="s">
        <v>14438</v>
      </c>
      <c r="P4017" t="s">
        <v>642</v>
      </c>
      <c r="AA4017" s="1"/>
      <c r="AC4017">
        <v>2011</v>
      </c>
      <c r="AD4017">
        <v>7</v>
      </c>
      <c r="AE4017">
        <v>5</v>
      </c>
      <c r="AF4017" s="2">
        <f>DATE(emdat_data[[#This Row],[Start Year]],emdat_data[[#This Row],[Start Month]],emdat_data[[#This Row],[Start Day]])</f>
        <v>40729</v>
      </c>
      <c r="AG4017">
        <v>2011</v>
      </c>
      <c r="AH4017">
        <v>7</v>
      </c>
      <c r="AI4017">
        <v>5</v>
      </c>
      <c r="AJ4017" s="2">
        <f>DATE(emdat_data[[#This Row],[End Year]],emdat_data[[#This Row],[End Month]],emdat_data[[#This Row],[End Day]])</f>
        <v>40729</v>
      </c>
      <c r="AK4017">
        <v>18</v>
      </c>
      <c r="AL4017">
        <v>2</v>
      </c>
      <c r="AO4017">
        <v>2</v>
      </c>
      <c r="AV4017">
        <v>76.861595377819796</v>
      </c>
      <c r="AX4017" t="s">
        <v>14439</v>
      </c>
      <c r="AY4017" t="s">
        <v>14440</v>
      </c>
    </row>
    <row r="4018" spans="1:51" hidden="1" x14ac:dyDescent="0.25">
      <c r="A4018" t="s">
        <v>15686</v>
      </c>
      <c r="B4018">
        <v>2011</v>
      </c>
      <c r="C4018">
        <v>250</v>
      </c>
      <c r="E4018" t="s">
        <v>50</v>
      </c>
      <c r="F4018" t="s">
        <v>71</v>
      </c>
      <c r="G4018" t="s">
        <v>72</v>
      </c>
      <c r="H4018" t="s">
        <v>102</v>
      </c>
      <c r="K4018" t="s">
        <v>268</v>
      </c>
      <c r="L4018" t="s">
        <v>269</v>
      </c>
      <c r="M4018" t="s">
        <v>161</v>
      </c>
      <c r="N4018" t="s">
        <v>57</v>
      </c>
      <c r="O4018" t="s">
        <v>15687</v>
      </c>
      <c r="P4018" t="s">
        <v>642</v>
      </c>
      <c r="Q4018" t="s">
        <v>176</v>
      </c>
      <c r="X4018" t="s">
        <v>78</v>
      </c>
      <c r="AA4018" s="1"/>
      <c r="AC4018">
        <v>2011</v>
      </c>
      <c r="AD4018">
        <v>7</v>
      </c>
      <c r="AE4018">
        <v>8</v>
      </c>
      <c r="AF4018" s="2">
        <f>DATE(emdat_data[[#This Row],[Start Year]],emdat_data[[#This Row],[Start Month]],emdat_data[[#This Row],[Start Day]])</f>
        <v>40732</v>
      </c>
      <c r="AG4018">
        <v>2011</v>
      </c>
      <c r="AH4018">
        <v>7</v>
      </c>
      <c r="AI4018">
        <v>11</v>
      </c>
      <c r="AJ4018" s="2">
        <f>DATE(emdat_data[[#This Row],[End Year]],emdat_data[[#This Row],[End Month]],emdat_data[[#This Row],[End Day]])</f>
        <v>40735</v>
      </c>
      <c r="AK4018">
        <v>9</v>
      </c>
      <c r="AV4018">
        <v>76.861595377819796</v>
      </c>
      <c r="AW4018" t="s">
        <v>15688</v>
      </c>
      <c r="AY4018" t="s">
        <v>15689</v>
      </c>
    </row>
    <row r="4019" spans="1:51" hidden="1" x14ac:dyDescent="0.25">
      <c r="A4019" t="s">
        <v>14293</v>
      </c>
      <c r="B4019">
        <v>2011</v>
      </c>
      <c r="C4019">
        <v>212</v>
      </c>
      <c r="E4019" t="s">
        <v>50</v>
      </c>
      <c r="F4019" t="s">
        <v>71</v>
      </c>
      <c r="G4019" t="s">
        <v>72</v>
      </c>
      <c r="H4019" t="s">
        <v>102</v>
      </c>
      <c r="K4019" t="s">
        <v>159</v>
      </c>
      <c r="L4019" t="s">
        <v>160</v>
      </c>
      <c r="M4019" t="s">
        <v>161</v>
      </c>
      <c r="N4019" t="s">
        <v>57</v>
      </c>
      <c r="O4019" t="s">
        <v>14294</v>
      </c>
      <c r="P4019" t="s">
        <v>1309</v>
      </c>
      <c r="Q4019" t="s">
        <v>176</v>
      </c>
      <c r="W4019">
        <v>1341347</v>
      </c>
      <c r="X4019" t="s">
        <v>78</v>
      </c>
      <c r="Y4019">
        <v>270633</v>
      </c>
      <c r="Z4019">
        <v>10811</v>
      </c>
      <c r="AA4019" s="1"/>
      <c r="AC4019">
        <v>2011</v>
      </c>
      <c r="AD4019">
        <v>7</v>
      </c>
      <c r="AE4019">
        <v>11</v>
      </c>
      <c r="AF4019" s="2">
        <f>DATE(emdat_data[[#This Row],[Start Year]],emdat_data[[#This Row],[Start Month]],emdat_data[[#This Row],[Start Day]])</f>
        <v>40735</v>
      </c>
      <c r="AG4019">
        <v>2011</v>
      </c>
      <c r="AH4019">
        <v>7</v>
      </c>
      <c r="AI4019">
        <v>19</v>
      </c>
      <c r="AJ4019" s="2">
        <f>DATE(emdat_data[[#This Row],[End Year]],emdat_data[[#This Row],[End Month]],emdat_data[[#This Row],[End Day]])</f>
        <v>40743</v>
      </c>
      <c r="AK4019">
        <v>6</v>
      </c>
      <c r="AM4019">
        <v>1600000</v>
      </c>
      <c r="AO4019">
        <v>1600000</v>
      </c>
      <c r="AT4019">
        <v>54130</v>
      </c>
      <c r="AU4019">
        <v>70425</v>
      </c>
      <c r="AV4019">
        <v>76.861595377819796</v>
      </c>
      <c r="AW4019" t="s">
        <v>14295</v>
      </c>
      <c r="AY4019" t="s">
        <v>14296</v>
      </c>
    </row>
    <row r="4020" spans="1:51" hidden="1" x14ac:dyDescent="0.25">
      <c r="A4020" t="s">
        <v>16290</v>
      </c>
      <c r="B4020">
        <v>2011</v>
      </c>
      <c r="C4020">
        <v>506</v>
      </c>
      <c r="E4020" t="s">
        <v>50</v>
      </c>
      <c r="F4020" t="s">
        <v>51</v>
      </c>
      <c r="G4020" t="s">
        <v>1213</v>
      </c>
      <c r="H4020" t="s">
        <v>1214</v>
      </c>
      <c r="J4020" t="s">
        <v>16291</v>
      </c>
      <c r="K4020" t="s">
        <v>171</v>
      </c>
      <c r="L4020" t="s">
        <v>172</v>
      </c>
      <c r="M4020" t="s">
        <v>173</v>
      </c>
      <c r="N4020" t="s">
        <v>57</v>
      </c>
      <c r="O4020" t="s">
        <v>16292</v>
      </c>
      <c r="Y4020">
        <v>1358333</v>
      </c>
      <c r="Z4020">
        <v>12479</v>
      </c>
      <c r="AA4020" s="1"/>
      <c r="AC4020">
        <v>2011</v>
      </c>
      <c r="AD4020">
        <v>7</v>
      </c>
      <c r="AE4020">
        <v>11</v>
      </c>
      <c r="AF4020" s="2">
        <f>DATE(emdat_data[[#This Row],[Start Year]],emdat_data[[#This Row],[Start Month]],emdat_data[[#This Row],[Start Day]])</f>
        <v>40735</v>
      </c>
      <c r="AG4020">
        <v>2011</v>
      </c>
      <c r="AH4020">
        <v>7</v>
      </c>
      <c r="AI4020">
        <v>17</v>
      </c>
      <c r="AJ4020" s="2">
        <f>DATE(emdat_data[[#This Row],[End Year]],emdat_data[[#This Row],[End Month]],emdat_data[[#This Row],[End Day]])</f>
        <v>40741</v>
      </c>
      <c r="AN4020">
        <v>6000</v>
      </c>
      <c r="AO4020">
        <v>6000</v>
      </c>
      <c r="AV4020">
        <v>76.861595377819796</v>
      </c>
      <c r="AX4020" t="s">
        <v>16293</v>
      </c>
      <c r="AY4020" t="s">
        <v>16294</v>
      </c>
    </row>
    <row r="4021" spans="1:51" hidden="1" x14ac:dyDescent="0.25">
      <c r="A4021" t="s">
        <v>16216</v>
      </c>
      <c r="B4021">
        <v>2011</v>
      </c>
      <c r="C4021">
        <v>661</v>
      </c>
      <c r="D4021" t="s">
        <v>16217</v>
      </c>
      <c r="E4021" t="s">
        <v>50</v>
      </c>
      <c r="F4021" t="s">
        <v>63</v>
      </c>
      <c r="G4021" t="s">
        <v>64</v>
      </c>
      <c r="H4021" t="s">
        <v>7143</v>
      </c>
      <c r="K4021" t="s">
        <v>151</v>
      </c>
      <c r="L4021" t="s">
        <v>152</v>
      </c>
      <c r="M4021" t="s">
        <v>85</v>
      </c>
      <c r="N4021" t="s">
        <v>86</v>
      </c>
      <c r="O4021" t="s">
        <v>16218</v>
      </c>
      <c r="P4021" t="s">
        <v>4641</v>
      </c>
      <c r="W4021">
        <v>-22</v>
      </c>
      <c r="X4021" t="s">
        <v>67</v>
      </c>
      <c r="AA4021" s="1"/>
      <c r="AC4021">
        <v>2011</v>
      </c>
      <c r="AD4021">
        <v>7</v>
      </c>
      <c r="AE4021">
        <v>13</v>
      </c>
      <c r="AF4021" s="2">
        <f>DATE(emdat_data[[#This Row],[Start Year]],emdat_data[[#This Row],[Start Month]],emdat_data[[#This Row],[Start Day]])</f>
        <v>40737</v>
      </c>
      <c r="AG4021">
        <v>2011</v>
      </c>
      <c r="AH4021">
        <v>7</v>
      </c>
      <c r="AI4021">
        <v>19</v>
      </c>
      <c r="AJ4021" s="2">
        <f>DATE(emdat_data[[#This Row],[End Year]],emdat_data[[#This Row],[End Month]],emdat_data[[#This Row],[End Day]])</f>
        <v>40743</v>
      </c>
      <c r="AM4021">
        <v>25475</v>
      </c>
      <c r="AO4021">
        <v>25475</v>
      </c>
      <c r="AV4021">
        <v>76.861595377819796</v>
      </c>
      <c r="AX4021" t="s">
        <v>16219</v>
      </c>
      <c r="AY4021" t="s">
        <v>16220</v>
      </c>
    </row>
    <row r="4022" spans="1:51" hidden="1" x14ac:dyDescent="0.25">
      <c r="A4022" t="s">
        <v>14289</v>
      </c>
      <c r="B4022">
        <v>2011</v>
      </c>
      <c r="C4022">
        <v>213</v>
      </c>
      <c r="E4022" t="s">
        <v>50</v>
      </c>
      <c r="F4022" t="s">
        <v>71</v>
      </c>
      <c r="G4022" t="s">
        <v>72</v>
      </c>
      <c r="H4022" t="s">
        <v>102</v>
      </c>
      <c r="K4022" t="s">
        <v>335</v>
      </c>
      <c r="L4022" t="s">
        <v>336</v>
      </c>
      <c r="M4022" t="s">
        <v>85</v>
      </c>
      <c r="N4022" t="s">
        <v>86</v>
      </c>
      <c r="O4022" t="s">
        <v>14290</v>
      </c>
      <c r="P4022" t="s">
        <v>2496</v>
      </c>
      <c r="Q4022" t="s">
        <v>176</v>
      </c>
      <c r="U4022" t="s">
        <v>127</v>
      </c>
      <c r="W4022">
        <v>200669</v>
      </c>
      <c r="X4022" t="s">
        <v>78</v>
      </c>
      <c r="Y4022">
        <v>-865047</v>
      </c>
      <c r="Z4022">
        <v>-3811</v>
      </c>
      <c r="AA4022" s="1"/>
      <c r="AC4022">
        <v>2011</v>
      </c>
      <c r="AD4022">
        <v>7</v>
      </c>
      <c r="AE4022">
        <v>15</v>
      </c>
      <c r="AF4022" s="2">
        <f>DATE(emdat_data[[#This Row],[Start Year]],emdat_data[[#This Row],[Start Month]],emdat_data[[#This Row],[Start Day]])</f>
        <v>40739</v>
      </c>
      <c r="AG4022">
        <v>2011</v>
      </c>
      <c r="AH4022">
        <v>7</v>
      </c>
      <c r="AI4022">
        <v>19</v>
      </c>
      <c r="AJ4022" s="2">
        <f>DATE(emdat_data[[#This Row],[End Year]],emdat_data[[#This Row],[End Month]],emdat_data[[#This Row],[End Day]])</f>
        <v>40743</v>
      </c>
      <c r="AK4022">
        <v>15</v>
      </c>
      <c r="AM4022">
        <v>78000</v>
      </c>
      <c r="AO4022">
        <v>78000</v>
      </c>
      <c r="AV4022">
        <v>76.861595377819796</v>
      </c>
      <c r="AW4022" t="s">
        <v>14291</v>
      </c>
      <c r="AY4022" t="s">
        <v>14292</v>
      </c>
    </row>
    <row r="4023" spans="1:51" hidden="1" x14ac:dyDescent="0.25">
      <c r="A4023" t="s">
        <v>15834</v>
      </c>
      <c r="B4023">
        <v>2011</v>
      </c>
      <c r="C4023">
        <v>214</v>
      </c>
      <c r="D4023" t="s">
        <v>15835</v>
      </c>
      <c r="E4023" t="s">
        <v>50</v>
      </c>
      <c r="F4023" t="s">
        <v>71</v>
      </c>
      <c r="G4023" t="s">
        <v>72</v>
      </c>
      <c r="H4023" t="s">
        <v>102</v>
      </c>
      <c r="K4023" t="s">
        <v>297</v>
      </c>
      <c r="L4023" t="s">
        <v>298</v>
      </c>
      <c r="M4023" t="s">
        <v>125</v>
      </c>
      <c r="N4023" t="s">
        <v>76</v>
      </c>
      <c r="O4023" t="s">
        <v>15836</v>
      </c>
      <c r="P4023" t="s">
        <v>134</v>
      </c>
      <c r="W4023">
        <v>103000</v>
      </c>
      <c r="X4023" t="s">
        <v>78</v>
      </c>
      <c r="Y4023">
        <v>125947</v>
      </c>
      <c r="Z4023">
        <v>864</v>
      </c>
      <c r="AA4023" s="1"/>
      <c r="AC4023">
        <v>2011</v>
      </c>
      <c r="AD4023">
        <v>7</v>
      </c>
      <c r="AE4023">
        <v>15</v>
      </c>
      <c r="AF4023" s="2">
        <f>DATE(emdat_data[[#This Row],[Start Year]],emdat_data[[#This Row],[Start Month]],emdat_data[[#This Row],[Start Day]])</f>
        <v>40739</v>
      </c>
      <c r="AG4023">
        <v>2011</v>
      </c>
      <c r="AH4023">
        <v>7</v>
      </c>
      <c r="AI4023">
        <v>19</v>
      </c>
      <c r="AJ4023" s="2">
        <f>DATE(emdat_data[[#This Row],[End Year]],emdat_data[[#This Row],[End Month]],emdat_data[[#This Row],[End Day]])</f>
        <v>40743</v>
      </c>
      <c r="AK4023">
        <v>20</v>
      </c>
      <c r="AM4023">
        <v>26965</v>
      </c>
      <c r="AO4023">
        <v>26965</v>
      </c>
      <c r="AV4023">
        <v>76.861595377819796</v>
      </c>
      <c r="AW4023" t="s">
        <v>15837</v>
      </c>
      <c r="AY4023" t="s">
        <v>15838</v>
      </c>
    </row>
    <row r="4024" spans="1:51" hidden="1" x14ac:dyDescent="0.25">
      <c r="A4024" t="s">
        <v>17702</v>
      </c>
      <c r="B4024">
        <v>2011</v>
      </c>
      <c r="C4024">
        <v>510</v>
      </c>
      <c r="E4024" t="s">
        <v>50</v>
      </c>
      <c r="F4024" t="s">
        <v>71</v>
      </c>
      <c r="G4024" t="s">
        <v>217</v>
      </c>
      <c r="H4024" t="s">
        <v>217</v>
      </c>
      <c r="K4024" t="s">
        <v>303</v>
      </c>
      <c r="L4024" t="s">
        <v>304</v>
      </c>
      <c r="M4024" t="s">
        <v>56</v>
      </c>
      <c r="N4024" t="s">
        <v>57</v>
      </c>
      <c r="O4024" t="s">
        <v>17703</v>
      </c>
      <c r="P4024" t="s">
        <v>642</v>
      </c>
      <c r="AA4024" s="1"/>
      <c r="AC4024">
        <v>2011</v>
      </c>
      <c r="AD4024">
        <v>7</v>
      </c>
      <c r="AE4024">
        <v>15</v>
      </c>
      <c r="AF4024" s="2">
        <f>DATE(emdat_data[[#This Row],[Start Year]],emdat_data[[#This Row],[Start Month]],emdat_data[[#This Row],[Start Day]])</f>
        <v>40739</v>
      </c>
      <c r="AG4024">
        <v>2011</v>
      </c>
      <c r="AH4024">
        <v>7</v>
      </c>
      <c r="AI4024">
        <v>15</v>
      </c>
      <c r="AJ4024" s="2">
        <f>DATE(emdat_data[[#This Row],[End Year]],emdat_data[[#This Row],[End Month]],emdat_data[[#This Row],[End Day]])</f>
        <v>40739</v>
      </c>
      <c r="AK4024">
        <v>16</v>
      </c>
      <c r="AV4024">
        <v>76.861595377819796</v>
      </c>
      <c r="AX4024" t="s">
        <v>17704</v>
      </c>
      <c r="AY4024" t="s">
        <v>17705</v>
      </c>
    </row>
    <row r="4025" spans="1:51" hidden="1" x14ac:dyDescent="0.25">
      <c r="A4025" t="s">
        <v>16270</v>
      </c>
      <c r="B4025">
        <v>2011</v>
      </c>
      <c r="C4025">
        <v>589</v>
      </c>
      <c r="E4025" t="s">
        <v>50</v>
      </c>
      <c r="F4025" t="s">
        <v>71</v>
      </c>
      <c r="G4025" t="s">
        <v>72</v>
      </c>
      <c r="H4025" t="s">
        <v>102</v>
      </c>
      <c r="K4025" t="s">
        <v>202</v>
      </c>
      <c r="L4025" t="s">
        <v>203</v>
      </c>
      <c r="M4025" t="s">
        <v>204</v>
      </c>
      <c r="N4025" t="s">
        <v>86</v>
      </c>
      <c r="O4025" t="s">
        <v>16271</v>
      </c>
      <c r="X4025" t="s">
        <v>78</v>
      </c>
      <c r="AA4025" s="1"/>
      <c r="AC4025">
        <v>2011</v>
      </c>
      <c r="AD4025">
        <v>7</v>
      </c>
      <c r="AE4025">
        <v>18</v>
      </c>
      <c r="AF4025" s="2">
        <f>DATE(emdat_data[[#This Row],[Start Year]],emdat_data[[#This Row],[Start Month]],emdat_data[[#This Row],[Start Day]])</f>
        <v>40742</v>
      </c>
      <c r="AG4025">
        <v>2011</v>
      </c>
      <c r="AH4025">
        <v>7</v>
      </c>
      <c r="AI4025">
        <v>18</v>
      </c>
      <c r="AJ4025" s="2">
        <f>DATE(emdat_data[[#This Row],[End Year]],emdat_data[[#This Row],[End Month]],emdat_data[[#This Row],[End Day]])</f>
        <v>40742</v>
      </c>
      <c r="AK4025">
        <v>5</v>
      </c>
      <c r="AV4025">
        <v>76.861595377819796</v>
      </c>
      <c r="AX4025" t="s">
        <v>16272</v>
      </c>
      <c r="AY4025" t="s">
        <v>16273</v>
      </c>
    </row>
    <row r="4026" spans="1:51" hidden="1" x14ac:dyDescent="0.25">
      <c r="A4026" t="s">
        <v>17661</v>
      </c>
      <c r="B4026">
        <v>2011</v>
      </c>
      <c r="C4026">
        <v>589</v>
      </c>
      <c r="E4026" t="s">
        <v>50</v>
      </c>
      <c r="F4026" t="s">
        <v>71</v>
      </c>
      <c r="G4026" t="s">
        <v>72</v>
      </c>
      <c r="H4026" t="s">
        <v>102</v>
      </c>
      <c r="K4026" t="s">
        <v>1548</v>
      </c>
      <c r="L4026" t="s">
        <v>1549</v>
      </c>
      <c r="M4026" t="s">
        <v>204</v>
      </c>
      <c r="N4026" t="s">
        <v>86</v>
      </c>
      <c r="O4026" t="s">
        <v>17662</v>
      </c>
      <c r="P4026" t="s">
        <v>642</v>
      </c>
      <c r="X4026" t="s">
        <v>78</v>
      </c>
      <c r="AA4026" s="1"/>
      <c r="AC4026">
        <v>2011</v>
      </c>
      <c r="AD4026">
        <v>7</v>
      </c>
      <c r="AE4026">
        <v>18</v>
      </c>
      <c r="AF4026" s="2">
        <f>DATE(emdat_data[[#This Row],[Start Year]],emdat_data[[#This Row],[Start Month]],emdat_data[[#This Row],[Start Day]])</f>
        <v>40742</v>
      </c>
      <c r="AG4026">
        <v>2011</v>
      </c>
      <c r="AH4026">
        <v>7</v>
      </c>
      <c r="AI4026">
        <v>18</v>
      </c>
      <c r="AJ4026" s="2">
        <f>DATE(emdat_data[[#This Row],[End Year]],emdat_data[[#This Row],[End Month]],emdat_data[[#This Row],[End Day]])</f>
        <v>40742</v>
      </c>
      <c r="AK4026">
        <v>3</v>
      </c>
      <c r="AM4026">
        <v>190000</v>
      </c>
      <c r="AO4026">
        <v>190000</v>
      </c>
      <c r="AV4026">
        <v>76.861595377819796</v>
      </c>
      <c r="AX4026" t="s">
        <v>17663</v>
      </c>
      <c r="AY4026" t="s">
        <v>17664</v>
      </c>
    </row>
    <row r="4027" spans="1:51" hidden="1" x14ac:dyDescent="0.25">
      <c r="A4027" t="s">
        <v>15785</v>
      </c>
      <c r="B4027">
        <v>2011</v>
      </c>
      <c r="C4027">
        <v>243</v>
      </c>
      <c r="E4027" t="s">
        <v>50</v>
      </c>
      <c r="F4027" t="s">
        <v>51</v>
      </c>
      <c r="G4027" t="s">
        <v>52</v>
      </c>
      <c r="H4027" t="s">
        <v>53</v>
      </c>
      <c r="K4027" t="s">
        <v>2261</v>
      </c>
      <c r="L4027" t="s">
        <v>2262</v>
      </c>
      <c r="M4027" t="s">
        <v>253</v>
      </c>
      <c r="N4027" t="s">
        <v>57</v>
      </c>
      <c r="O4027" t="s">
        <v>15786</v>
      </c>
      <c r="W4027">
        <v>6</v>
      </c>
      <c r="X4027" t="s">
        <v>59</v>
      </c>
      <c r="Y4027">
        <v>40081</v>
      </c>
      <c r="Z4027">
        <v>7141</v>
      </c>
      <c r="AA4027" s="1">
        <v>6.5972222222222224E-2</v>
      </c>
      <c r="AC4027">
        <v>2011</v>
      </c>
      <c r="AD4027">
        <v>7</v>
      </c>
      <c r="AE4027">
        <v>19</v>
      </c>
      <c r="AF4027" s="2">
        <f>DATE(emdat_data[[#This Row],[Start Year]],emdat_data[[#This Row],[Start Month]],emdat_data[[#This Row],[Start Day]])</f>
        <v>40743</v>
      </c>
      <c r="AG4027">
        <v>2011</v>
      </c>
      <c r="AH4027">
        <v>7</v>
      </c>
      <c r="AI4027">
        <v>19</v>
      </c>
      <c r="AJ4027" s="2">
        <f>DATE(emdat_data[[#This Row],[End Year]],emdat_data[[#This Row],[End Month]],emdat_data[[#This Row],[End Day]])</f>
        <v>40743</v>
      </c>
      <c r="AV4027">
        <v>76.861595377819796</v>
      </c>
      <c r="AX4027" t="s">
        <v>15787</v>
      </c>
      <c r="AY4027" t="s">
        <v>15788</v>
      </c>
    </row>
    <row r="4028" spans="1:51" hidden="1" x14ac:dyDescent="0.25">
      <c r="A4028" t="s">
        <v>15926</v>
      </c>
      <c r="B4028">
        <v>2011</v>
      </c>
      <c r="C4028">
        <v>243</v>
      </c>
      <c r="E4028" t="s">
        <v>50</v>
      </c>
      <c r="F4028" t="s">
        <v>51</v>
      </c>
      <c r="G4028" t="s">
        <v>52</v>
      </c>
      <c r="H4028" t="s">
        <v>53</v>
      </c>
      <c r="K4028" t="s">
        <v>2910</v>
      </c>
      <c r="L4028" t="s">
        <v>2911</v>
      </c>
      <c r="M4028" t="s">
        <v>253</v>
      </c>
      <c r="N4028" t="s">
        <v>57</v>
      </c>
      <c r="O4028" t="s">
        <v>15927</v>
      </c>
      <c r="W4028">
        <v>6</v>
      </c>
      <c r="X4028" t="s">
        <v>59</v>
      </c>
      <c r="Y4028">
        <v>40081</v>
      </c>
      <c r="Z4028">
        <v>7141</v>
      </c>
      <c r="AA4028" s="1"/>
      <c r="AC4028">
        <v>2011</v>
      </c>
      <c r="AD4028">
        <v>7</v>
      </c>
      <c r="AE4028">
        <v>19</v>
      </c>
      <c r="AF4028" s="2">
        <f>DATE(emdat_data[[#This Row],[Start Year]],emdat_data[[#This Row],[Start Month]],emdat_data[[#This Row],[Start Day]])</f>
        <v>40743</v>
      </c>
      <c r="AG4028">
        <v>2011</v>
      </c>
      <c r="AH4028">
        <v>7</v>
      </c>
      <c r="AI4028">
        <v>19</v>
      </c>
      <c r="AJ4028" s="2">
        <f>DATE(emdat_data[[#This Row],[End Year]],emdat_data[[#This Row],[End Month]],emdat_data[[#This Row],[End Day]])</f>
        <v>40743</v>
      </c>
      <c r="AV4028">
        <v>76.861595377819796</v>
      </c>
      <c r="AX4028" t="s">
        <v>15928</v>
      </c>
      <c r="AY4028" t="s">
        <v>15929</v>
      </c>
    </row>
    <row r="4029" spans="1:51" hidden="1" x14ac:dyDescent="0.25">
      <c r="A4029" t="s">
        <v>15959</v>
      </c>
      <c r="B4029">
        <v>2011</v>
      </c>
      <c r="C4029">
        <v>264</v>
      </c>
      <c r="E4029" t="s">
        <v>50</v>
      </c>
      <c r="F4029" t="s">
        <v>63</v>
      </c>
      <c r="G4029" t="s">
        <v>64</v>
      </c>
      <c r="H4029" t="s">
        <v>1766</v>
      </c>
      <c r="K4029" t="s">
        <v>357</v>
      </c>
      <c r="L4029" t="s">
        <v>358</v>
      </c>
      <c r="M4029" t="s">
        <v>146</v>
      </c>
      <c r="N4029" t="s">
        <v>86</v>
      </c>
      <c r="O4029" t="s">
        <v>15960</v>
      </c>
      <c r="W4029">
        <v>50</v>
      </c>
      <c r="X4029" t="s">
        <v>67</v>
      </c>
      <c r="AA4029" s="1"/>
      <c r="AC4029">
        <v>2011</v>
      </c>
      <c r="AD4029">
        <v>7</v>
      </c>
      <c r="AE4029">
        <v>19</v>
      </c>
      <c r="AF4029" s="2">
        <f>DATE(emdat_data[[#This Row],[Start Year]],emdat_data[[#This Row],[Start Month]],emdat_data[[#This Row],[Start Day]])</f>
        <v>40743</v>
      </c>
      <c r="AG4029">
        <v>2011</v>
      </c>
      <c r="AH4029">
        <v>7</v>
      </c>
      <c r="AI4029">
        <v>22</v>
      </c>
      <c r="AJ4029" s="2">
        <f>DATE(emdat_data[[#This Row],[End Year]],emdat_data[[#This Row],[End Month]],emdat_data[[#This Row],[End Day]])</f>
        <v>40746</v>
      </c>
      <c r="AK4029">
        <v>22</v>
      </c>
      <c r="AV4029">
        <v>76.861595377819796</v>
      </c>
      <c r="AW4029" t="s">
        <v>15961</v>
      </c>
      <c r="AY4029" t="s">
        <v>15962</v>
      </c>
    </row>
    <row r="4030" spans="1:51" hidden="1" x14ac:dyDescent="0.25">
      <c r="A4030" t="s">
        <v>17566</v>
      </c>
      <c r="B4030">
        <v>2011</v>
      </c>
      <c r="C4030">
        <v>574</v>
      </c>
      <c r="E4030" t="s">
        <v>50</v>
      </c>
      <c r="F4030" t="s">
        <v>63</v>
      </c>
      <c r="G4030" t="s">
        <v>82</v>
      </c>
      <c r="H4030" t="s">
        <v>157</v>
      </c>
      <c r="J4030" t="s">
        <v>17567</v>
      </c>
      <c r="K4030" t="s">
        <v>245</v>
      </c>
      <c r="L4030" t="s">
        <v>246</v>
      </c>
      <c r="M4030" t="s">
        <v>161</v>
      </c>
      <c r="N4030" t="s">
        <v>57</v>
      </c>
      <c r="O4030" t="s">
        <v>17568</v>
      </c>
      <c r="Q4030" t="s">
        <v>72</v>
      </c>
      <c r="W4030">
        <v>175</v>
      </c>
      <c r="X4030" t="s">
        <v>88</v>
      </c>
      <c r="AA4030" s="1"/>
      <c r="AC4030">
        <v>2011</v>
      </c>
      <c r="AD4030">
        <v>7</v>
      </c>
      <c r="AE4030">
        <v>19</v>
      </c>
      <c r="AF4030" s="2">
        <f>DATE(emdat_data[[#This Row],[Start Year]],emdat_data[[#This Row],[Start Month]],emdat_data[[#This Row],[Start Day]])</f>
        <v>40743</v>
      </c>
      <c r="AG4030">
        <v>2011</v>
      </c>
      <c r="AH4030">
        <v>7</v>
      </c>
      <c r="AI4030">
        <v>19</v>
      </c>
      <c r="AJ4030" s="2">
        <f>DATE(emdat_data[[#This Row],[End Year]],emdat_data[[#This Row],[End Month]],emdat_data[[#This Row],[End Day]])</f>
        <v>40743</v>
      </c>
      <c r="AK4030">
        <v>5</v>
      </c>
      <c r="AL4030">
        <v>55</v>
      </c>
      <c r="AO4030">
        <v>55</v>
      </c>
      <c r="AT4030">
        <v>50000</v>
      </c>
      <c r="AU4030">
        <v>65052</v>
      </c>
      <c r="AV4030">
        <v>76.861595377819796</v>
      </c>
      <c r="AW4030" t="s">
        <v>17569</v>
      </c>
      <c r="AY4030" t="s">
        <v>17570</v>
      </c>
    </row>
    <row r="4031" spans="1:51" hidden="1" x14ac:dyDescent="0.25">
      <c r="A4031" t="s">
        <v>14492</v>
      </c>
      <c r="B4031">
        <v>2011</v>
      </c>
      <c r="C4031">
        <v>267</v>
      </c>
      <c r="E4031" t="s">
        <v>50</v>
      </c>
      <c r="F4031" t="s">
        <v>63</v>
      </c>
      <c r="G4031" t="s">
        <v>82</v>
      </c>
      <c r="H4031" t="s">
        <v>98</v>
      </c>
      <c r="J4031" t="s">
        <v>14493</v>
      </c>
      <c r="K4031" t="s">
        <v>202</v>
      </c>
      <c r="L4031" t="s">
        <v>203</v>
      </c>
      <c r="M4031" t="s">
        <v>204</v>
      </c>
      <c r="N4031" t="s">
        <v>86</v>
      </c>
      <c r="O4031" t="s">
        <v>4631</v>
      </c>
      <c r="X4031" t="s">
        <v>88</v>
      </c>
      <c r="AA4031" s="1"/>
      <c r="AC4031">
        <v>2011</v>
      </c>
      <c r="AD4031">
        <v>7</v>
      </c>
      <c r="AE4031">
        <v>20</v>
      </c>
      <c r="AF4031" s="2">
        <f>DATE(emdat_data[[#This Row],[Start Year]],emdat_data[[#This Row],[Start Month]],emdat_data[[#This Row],[Start Day]])</f>
        <v>40744</v>
      </c>
      <c r="AG4031">
        <v>2011</v>
      </c>
      <c r="AH4031">
        <v>7</v>
      </c>
      <c r="AI4031">
        <v>20</v>
      </c>
      <c r="AJ4031" s="2">
        <f>DATE(emdat_data[[#This Row],[End Year]],emdat_data[[#This Row],[End Month]],emdat_data[[#This Row],[End Day]])</f>
        <v>40744</v>
      </c>
      <c r="AK4031">
        <v>5</v>
      </c>
      <c r="AV4031">
        <v>76.861595377819796</v>
      </c>
      <c r="AW4031" t="s">
        <v>4632</v>
      </c>
      <c r="AY4031" t="s">
        <v>4633</v>
      </c>
    </row>
    <row r="4032" spans="1:51" hidden="1" x14ac:dyDescent="0.25">
      <c r="A4032" t="s">
        <v>15752</v>
      </c>
      <c r="B4032">
        <v>2011</v>
      </c>
      <c r="C4032">
        <v>267</v>
      </c>
      <c r="E4032" t="s">
        <v>50</v>
      </c>
      <c r="F4032" t="s">
        <v>63</v>
      </c>
      <c r="G4032" t="s">
        <v>82</v>
      </c>
      <c r="H4032" t="s">
        <v>98</v>
      </c>
      <c r="J4032" t="s">
        <v>14493</v>
      </c>
      <c r="K4032" t="s">
        <v>1548</v>
      </c>
      <c r="L4032" t="s">
        <v>1549</v>
      </c>
      <c r="M4032" t="s">
        <v>204</v>
      </c>
      <c r="N4032" t="s">
        <v>86</v>
      </c>
      <c r="O4032" t="s">
        <v>15753</v>
      </c>
      <c r="Q4032" t="s">
        <v>72</v>
      </c>
      <c r="W4032">
        <v>150</v>
      </c>
      <c r="X4032" t="s">
        <v>88</v>
      </c>
      <c r="AA4032" s="1"/>
      <c r="AC4032">
        <v>2011</v>
      </c>
      <c r="AD4032">
        <v>7</v>
      </c>
      <c r="AE4032">
        <v>20</v>
      </c>
      <c r="AF4032" s="2">
        <f>DATE(emdat_data[[#This Row],[Start Year]],emdat_data[[#This Row],[Start Month]],emdat_data[[#This Row],[Start Day]])</f>
        <v>40744</v>
      </c>
      <c r="AG4032">
        <v>2011</v>
      </c>
      <c r="AH4032">
        <v>7</v>
      </c>
      <c r="AI4032">
        <v>20</v>
      </c>
      <c r="AJ4032" s="2">
        <f>DATE(emdat_data[[#This Row],[End Year]],emdat_data[[#This Row],[End Month]],emdat_data[[#This Row],[End Day]])</f>
        <v>40744</v>
      </c>
      <c r="AK4032">
        <v>3</v>
      </c>
      <c r="AM4032">
        <v>200000</v>
      </c>
      <c r="AO4032">
        <v>200000</v>
      </c>
      <c r="AV4032">
        <v>76.861595377819796</v>
      </c>
      <c r="AW4032" t="s">
        <v>15754</v>
      </c>
      <c r="AY4032" t="s">
        <v>15755</v>
      </c>
    </row>
    <row r="4033" spans="1:51" hidden="1" x14ac:dyDescent="0.25">
      <c r="A4033" t="s">
        <v>17706</v>
      </c>
      <c r="B4033">
        <v>2011</v>
      </c>
      <c r="C4033">
        <v>543</v>
      </c>
      <c r="E4033" t="s">
        <v>50</v>
      </c>
      <c r="F4033" t="s">
        <v>71</v>
      </c>
      <c r="G4033" t="s">
        <v>217</v>
      </c>
      <c r="H4033" t="s">
        <v>217</v>
      </c>
      <c r="K4033" t="s">
        <v>303</v>
      </c>
      <c r="L4033" t="s">
        <v>304</v>
      </c>
      <c r="M4033" t="s">
        <v>56</v>
      </c>
      <c r="N4033" t="s">
        <v>57</v>
      </c>
      <c r="O4033" t="s">
        <v>17707</v>
      </c>
      <c r="P4033" t="s">
        <v>4129</v>
      </c>
      <c r="AA4033" s="1"/>
      <c r="AC4033">
        <v>2011</v>
      </c>
      <c r="AD4033">
        <v>7</v>
      </c>
      <c r="AE4033">
        <v>20</v>
      </c>
      <c r="AF4033" s="2">
        <f>DATE(emdat_data[[#This Row],[Start Year]],emdat_data[[#This Row],[Start Month]],emdat_data[[#This Row],[Start Day]])</f>
        <v>40744</v>
      </c>
      <c r="AG4033">
        <v>2011</v>
      </c>
      <c r="AH4033">
        <v>7</v>
      </c>
      <c r="AI4033">
        <v>20</v>
      </c>
      <c r="AJ4033" s="2">
        <f>DATE(emdat_data[[#This Row],[End Year]],emdat_data[[#This Row],[End Month]],emdat_data[[#This Row],[End Day]])</f>
        <v>40744</v>
      </c>
      <c r="AK4033">
        <v>13</v>
      </c>
      <c r="AV4033">
        <v>76.861595377819796</v>
      </c>
      <c r="AX4033" t="s">
        <v>17708</v>
      </c>
      <c r="AY4033" t="s">
        <v>17709</v>
      </c>
    </row>
    <row r="4034" spans="1:51" hidden="1" x14ac:dyDescent="0.25">
      <c r="A4034" t="s">
        <v>17745</v>
      </c>
      <c r="B4034">
        <v>2011</v>
      </c>
      <c r="C4034">
        <v>588</v>
      </c>
      <c r="E4034" t="s">
        <v>50</v>
      </c>
      <c r="F4034" t="s">
        <v>71</v>
      </c>
      <c r="G4034" t="s">
        <v>72</v>
      </c>
      <c r="H4034" t="s">
        <v>170</v>
      </c>
      <c r="K4034" t="s">
        <v>364</v>
      </c>
      <c r="L4034" t="s">
        <v>365</v>
      </c>
      <c r="M4034" t="s">
        <v>173</v>
      </c>
      <c r="N4034" t="s">
        <v>57</v>
      </c>
      <c r="O4034" t="s">
        <v>17746</v>
      </c>
      <c r="X4034" t="s">
        <v>78</v>
      </c>
      <c r="AA4034" s="1"/>
      <c r="AC4034">
        <v>2011</v>
      </c>
      <c r="AD4034">
        <v>7</v>
      </c>
      <c r="AE4034">
        <v>20</v>
      </c>
      <c r="AF4034" s="2">
        <f>DATE(emdat_data[[#This Row],[Start Year]],emdat_data[[#This Row],[Start Month]],emdat_data[[#This Row],[Start Day]])</f>
        <v>40744</v>
      </c>
      <c r="AG4034">
        <v>2011</v>
      </c>
      <c r="AH4034">
        <v>7</v>
      </c>
      <c r="AI4034">
        <v>20</v>
      </c>
      <c r="AJ4034" s="2">
        <f>DATE(emdat_data[[#This Row],[End Year]],emdat_data[[#This Row],[End Month]],emdat_data[[#This Row],[End Day]])</f>
        <v>40744</v>
      </c>
      <c r="AM4034">
        <v>469</v>
      </c>
      <c r="AO4034">
        <v>469</v>
      </c>
      <c r="AV4034">
        <v>76.861595377819796</v>
      </c>
      <c r="AX4034" t="s">
        <v>2750</v>
      </c>
      <c r="AY4034" t="s">
        <v>2751</v>
      </c>
    </row>
    <row r="4035" spans="1:51" hidden="1" x14ac:dyDescent="0.25">
      <c r="A4035" t="s">
        <v>14388</v>
      </c>
      <c r="B4035">
        <v>2011</v>
      </c>
      <c r="C4035">
        <v>262</v>
      </c>
      <c r="D4035" t="s">
        <v>14389</v>
      </c>
      <c r="E4035" t="s">
        <v>50</v>
      </c>
      <c r="F4035" t="s">
        <v>71</v>
      </c>
      <c r="G4035" t="s">
        <v>72</v>
      </c>
      <c r="H4035" t="s">
        <v>170</v>
      </c>
      <c r="K4035" t="s">
        <v>527</v>
      </c>
      <c r="L4035" t="s">
        <v>528</v>
      </c>
      <c r="M4035" t="s">
        <v>56</v>
      </c>
      <c r="N4035" t="s">
        <v>57</v>
      </c>
      <c r="O4035" t="s">
        <v>14390</v>
      </c>
      <c r="P4035" t="s">
        <v>14391</v>
      </c>
      <c r="V4035">
        <v>9243</v>
      </c>
      <c r="W4035">
        <v>19191</v>
      </c>
      <c r="X4035" t="s">
        <v>78</v>
      </c>
      <c r="Y4035">
        <v>22564</v>
      </c>
      <c r="Z4035">
        <v>8905</v>
      </c>
      <c r="AA4035" s="1"/>
      <c r="AC4035">
        <v>2011</v>
      </c>
      <c r="AD4035">
        <v>7</v>
      </c>
      <c r="AE4035">
        <v>21</v>
      </c>
      <c r="AF4035" s="2">
        <f>DATE(emdat_data[[#This Row],[Start Year]],emdat_data[[#This Row],[Start Month]],emdat_data[[#This Row],[Start Day]])</f>
        <v>40745</v>
      </c>
      <c r="AG4035">
        <v>2011</v>
      </c>
      <c r="AH4035">
        <v>7</v>
      </c>
      <c r="AI4035">
        <v>29</v>
      </c>
      <c r="AJ4035" s="2">
        <f>DATE(emdat_data[[#This Row],[End Year]],emdat_data[[#This Row],[End Month]],emdat_data[[#This Row],[End Day]])</f>
        <v>40753</v>
      </c>
      <c r="AK4035">
        <v>10</v>
      </c>
      <c r="AM4035">
        <v>1570559</v>
      </c>
      <c r="AO4035">
        <v>1570559</v>
      </c>
      <c r="AV4035">
        <v>76.861595377819796</v>
      </c>
      <c r="AX4035" t="s">
        <v>14392</v>
      </c>
      <c r="AY4035" t="s">
        <v>14393</v>
      </c>
    </row>
    <row r="4036" spans="1:51" hidden="1" x14ac:dyDescent="0.25">
      <c r="A4036" t="s">
        <v>14482</v>
      </c>
      <c r="B4036">
        <v>2011</v>
      </c>
      <c r="C4036">
        <v>270</v>
      </c>
      <c r="E4036" t="s">
        <v>50</v>
      </c>
      <c r="F4036" t="s">
        <v>71</v>
      </c>
      <c r="G4036" t="s">
        <v>72</v>
      </c>
      <c r="H4036" t="s">
        <v>102</v>
      </c>
      <c r="K4036" t="s">
        <v>1306</v>
      </c>
      <c r="L4036" t="s">
        <v>1307</v>
      </c>
      <c r="M4036" t="s">
        <v>125</v>
      </c>
      <c r="N4036" t="s">
        <v>76</v>
      </c>
      <c r="O4036" t="s">
        <v>14483</v>
      </c>
      <c r="P4036" t="s">
        <v>4129</v>
      </c>
      <c r="W4036">
        <v>55103</v>
      </c>
      <c r="X4036" t="s">
        <v>78</v>
      </c>
      <c r="Y4036">
        <v>78439</v>
      </c>
      <c r="Z4036">
        <v>-45</v>
      </c>
      <c r="AA4036" s="1"/>
      <c r="AC4036">
        <v>2011</v>
      </c>
      <c r="AD4036">
        <v>7</v>
      </c>
      <c r="AE4036">
        <v>22</v>
      </c>
      <c r="AF4036" s="2">
        <f>DATE(emdat_data[[#This Row],[Start Year]],emdat_data[[#This Row],[Start Month]],emdat_data[[#This Row],[Start Day]])</f>
        <v>40746</v>
      </c>
      <c r="AG4036">
        <v>2011</v>
      </c>
      <c r="AH4036">
        <v>7</v>
      </c>
      <c r="AI4036">
        <v>29</v>
      </c>
      <c r="AJ4036" s="2">
        <f>DATE(emdat_data[[#This Row],[End Year]],emdat_data[[#This Row],[End Month]],emdat_data[[#This Row],[End Day]])</f>
        <v>40753</v>
      </c>
      <c r="AK4036">
        <v>6</v>
      </c>
      <c r="AM4036">
        <v>12571</v>
      </c>
      <c r="AO4036">
        <v>12571</v>
      </c>
      <c r="AV4036">
        <v>76.861595377819796</v>
      </c>
      <c r="AW4036" t="s">
        <v>14484</v>
      </c>
      <c r="AY4036" t="s">
        <v>14485</v>
      </c>
    </row>
    <row r="4037" spans="1:51" hidden="1" x14ac:dyDescent="0.25">
      <c r="A4037" t="s">
        <v>16205</v>
      </c>
      <c r="B4037">
        <v>2011</v>
      </c>
      <c r="C4037">
        <v>427</v>
      </c>
      <c r="E4037" t="s">
        <v>50</v>
      </c>
      <c r="F4037" t="s">
        <v>71</v>
      </c>
      <c r="G4037" t="s">
        <v>72</v>
      </c>
      <c r="H4037" t="s">
        <v>102</v>
      </c>
      <c r="K4037" t="s">
        <v>335</v>
      </c>
      <c r="L4037" t="s">
        <v>336</v>
      </c>
      <c r="M4037" t="s">
        <v>85</v>
      </c>
      <c r="N4037" t="s">
        <v>86</v>
      </c>
      <c r="O4037" t="s">
        <v>4468</v>
      </c>
      <c r="P4037" t="s">
        <v>642</v>
      </c>
      <c r="W4037">
        <v>129795</v>
      </c>
      <c r="X4037" t="s">
        <v>78</v>
      </c>
      <c r="Y4037">
        <v>-3034</v>
      </c>
      <c r="Z4037">
        <v>-5264</v>
      </c>
      <c r="AA4037" s="1"/>
      <c r="AC4037">
        <v>2011</v>
      </c>
      <c r="AD4037">
        <v>7</v>
      </c>
      <c r="AE4037">
        <v>23</v>
      </c>
      <c r="AF4037" s="2">
        <f>DATE(emdat_data[[#This Row],[Start Year]],emdat_data[[#This Row],[Start Month]],emdat_data[[#This Row],[Start Day]])</f>
        <v>40747</v>
      </c>
      <c r="AG4037">
        <v>2011</v>
      </c>
      <c r="AH4037">
        <v>7</v>
      </c>
      <c r="AI4037">
        <v>29</v>
      </c>
      <c r="AJ4037" s="2">
        <f>DATE(emdat_data[[#This Row],[End Year]],emdat_data[[#This Row],[End Month]],emdat_data[[#This Row],[End Day]])</f>
        <v>40753</v>
      </c>
      <c r="AK4037">
        <v>3</v>
      </c>
      <c r="AN4037">
        <v>3000</v>
      </c>
      <c r="AO4037">
        <v>3000</v>
      </c>
      <c r="AV4037">
        <v>76.861595377819796</v>
      </c>
      <c r="AW4037" t="s">
        <v>4470</v>
      </c>
      <c r="AY4037" t="s">
        <v>4471</v>
      </c>
    </row>
    <row r="4038" spans="1:51" hidden="1" x14ac:dyDescent="0.25">
      <c r="A4038" t="s">
        <v>16327</v>
      </c>
      <c r="B4038">
        <v>2011</v>
      </c>
      <c r="C4038">
        <v>428</v>
      </c>
      <c r="E4038" t="s">
        <v>50</v>
      </c>
      <c r="F4038" t="s">
        <v>71</v>
      </c>
      <c r="G4038" t="s">
        <v>72</v>
      </c>
      <c r="H4038" t="s">
        <v>102</v>
      </c>
      <c r="K4038" t="s">
        <v>226</v>
      </c>
      <c r="L4038" t="s">
        <v>227</v>
      </c>
      <c r="M4038" t="s">
        <v>56</v>
      </c>
      <c r="N4038" t="s">
        <v>57</v>
      </c>
      <c r="O4038" t="s">
        <v>16328</v>
      </c>
      <c r="P4038" t="s">
        <v>16329</v>
      </c>
      <c r="W4038">
        <v>85509</v>
      </c>
      <c r="X4038" t="s">
        <v>78</v>
      </c>
      <c r="Y4038">
        <v>28524</v>
      </c>
      <c r="Z4038">
        <v>8093</v>
      </c>
      <c r="AA4038" s="1"/>
      <c r="AC4038">
        <v>2011</v>
      </c>
      <c r="AD4038">
        <v>7</v>
      </c>
      <c r="AE4038">
        <v>23</v>
      </c>
      <c r="AF4038" s="2">
        <f>DATE(emdat_data[[#This Row],[Start Year]],emdat_data[[#This Row],[Start Month]],emdat_data[[#This Row],[Start Day]])</f>
        <v>40747</v>
      </c>
      <c r="AG4038">
        <v>2011</v>
      </c>
      <c r="AH4038">
        <v>8</v>
      </c>
      <c r="AI4038">
        <v>9</v>
      </c>
      <c r="AJ4038" s="2">
        <f>DATE(emdat_data[[#This Row],[End Year]],emdat_data[[#This Row],[End Month]],emdat_data[[#This Row],[End Day]])</f>
        <v>40764</v>
      </c>
      <c r="AK4038">
        <v>19</v>
      </c>
      <c r="AM4038">
        <v>200000</v>
      </c>
      <c r="AO4038">
        <v>200000</v>
      </c>
      <c r="AV4038">
        <v>76.861595377819796</v>
      </c>
      <c r="AW4038" t="s">
        <v>16330</v>
      </c>
      <c r="AX4038" t="s">
        <v>16331</v>
      </c>
      <c r="AY4038" t="s">
        <v>16332</v>
      </c>
    </row>
    <row r="4039" spans="1:51" hidden="1" x14ac:dyDescent="0.25">
      <c r="A4039" t="s">
        <v>15902</v>
      </c>
      <c r="B4039">
        <v>2011</v>
      </c>
      <c r="C4039">
        <v>331</v>
      </c>
      <c r="E4039" t="s">
        <v>50</v>
      </c>
      <c r="F4039" t="s">
        <v>71</v>
      </c>
      <c r="G4039" t="s">
        <v>72</v>
      </c>
      <c r="H4039" t="s">
        <v>102</v>
      </c>
      <c r="K4039" t="s">
        <v>2595</v>
      </c>
      <c r="L4039" t="s">
        <v>2596</v>
      </c>
      <c r="M4039" t="s">
        <v>161</v>
      </c>
      <c r="N4039" t="s">
        <v>57</v>
      </c>
      <c r="O4039" t="s">
        <v>15903</v>
      </c>
      <c r="V4039">
        <v>1740</v>
      </c>
      <c r="X4039" t="s">
        <v>78</v>
      </c>
      <c r="AA4039" s="1"/>
      <c r="AC4039">
        <v>2011</v>
      </c>
      <c r="AD4039">
        <v>7</v>
      </c>
      <c r="AE4039">
        <v>25</v>
      </c>
      <c r="AF4039" s="2">
        <f>DATE(emdat_data[[#This Row],[Start Year]],emdat_data[[#This Row],[Start Month]],emdat_data[[#This Row],[Start Day]])</f>
        <v>40749</v>
      </c>
      <c r="AG4039">
        <v>2011</v>
      </c>
      <c r="AH4039">
        <v>7</v>
      </c>
      <c r="AI4039">
        <v>28</v>
      </c>
      <c r="AJ4039" s="2">
        <f>DATE(emdat_data[[#This Row],[End Year]],emdat_data[[#This Row],[End Month]],emdat_data[[#This Row],[End Day]])</f>
        <v>40752</v>
      </c>
      <c r="AK4039">
        <v>34</v>
      </c>
      <c r="AM4039">
        <v>29933</v>
      </c>
      <c r="AO4039">
        <v>29933</v>
      </c>
      <c r="AV4039">
        <v>76.861595377819796</v>
      </c>
      <c r="AW4039" t="s">
        <v>15904</v>
      </c>
      <c r="AY4039" t="s">
        <v>15905</v>
      </c>
    </row>
    <row r="4040" spans="1:51" hidden="1" x14ac:dyDescent="0.25">
      <c r="A4040" t="s">
        <v>15654</v>
      </c>
      <c r="B4040">
        <v>2011</v>
      </c>
      <c r="C4040">
        <v>272</v>
      </c>
      <c r="D4040" t="s">
        <v>15655</v>
      </c>
      <c r="E4040" t="s">
        <v>50</v>
      </c>
      <c r="F4040" t="s">
        <v>63</v>
      </c>
      <c r="G4040" t="s">
        <v>82</v>
      </c>
      <c r="H4040" t="s">
        <v>98</v>
      </c>
      <c r="J4040" t="s">
        <v>15656</v>
      </c>
      <c r="K4040" t="s">
        <v>364</v>
      </c>
      <c r="L4040" t="s">
        <v>365</v>
      </c>
      <c r="M4040" t="s">
        <v>173</v>
      </c>
      <c r="N4040" t="s">
        <v>57</v>
      </c>
      <c r="O4040" t="s">
        <v>15657</v>
      </c>
      <c r="Q4040" t="s">
        <v>72</v>
      </c>
      <c r="R4040" t="s">
        <v>176</v>
      </c>
      <c r="V4040">
        <v>1871</v>
      </c>
      <c r="X4040" t="s">
        <v>88</v>
      </c>
      <c r="AA4040" s="1"/>
      <c r="AC4040">
        <v>2011</v>
      </c>
      <c r="AD4040">
        <v>7</v>
      </c>
      <c r="AE4040">
        <v>26</v>
      </c>
      <c r="AF4040" s="2">
        <f>DATE(emdat_data[[#This Row],[Start Year]],emdat_data[[#This Row],[Start Month]],emdat_data[[#This Row],[Start Day]])</f>
        <v>40750</v>
      </c>
      <c r="AG4040">
        <v>2011</v>
      </c>
      <c r="AH4040">
        <v>7</v>
      </c>
      <c r="AI4040">
        <v>27</v>
      </c>
      <c r="AJ4040" s="2">
        <f>DATE(emdat_data[[#This Row],[End Year]],emdat_data[[#This Row],[End Month]],emdat_data[[#This Row],[End Day]])</f>
        <v>40751</v>
      </c>
      <c r="AK4040">
        <v>84</v>
      </c>
      <c r="AL4040">
        <v>53</v>
      </c>
      <c r="AM4040">
        <v>1108171</v>
      </c>
      <c r="AO4040">
        <v>1108224</v>
      </c>
      <c r="AT4040">
        <v>63258</v>
      </c>
      <c r="AU4040">
        <v>82301</v>
      </c>
      <c r="AV4040">
        <v>76.861595377819796</v>
      </c>
      <c r="AW4040" t="s">
        <v>5989</v>
      </c>
      <c r="AX4040" t="s">
        <v>15658</v>
      </c>
      <c r="AY4040" t="s">
        <v>15659</v>
      </c>
    </row>
    <row r="4041" spans="1:51" hidden="1" x14ac:dyDescent="0.25">
      <c r="A4041" t="s">
        <v>15728</v>
      </c>
      <c r="B4041">
        <v>2011</v>
      </c>
      <c r="C4041">
        <v>274</v>
      </c>
      <c r="E4041" t="s">
        <v>50</v>
      </c>
      <c r="F4041" t="s">
        <v>71</v>
      </c>
      <c r="G4041" t="s">
        <v>217</v>
      </c>
      <c r="H4041" t="s">
        <v>217</v>
      </c>
      <c r="K4041" t="s">
        <v>268</v>
      </c>
      <c r="L4041" t="s">
        <v>269</v>
      </c>
      <c r="M4041" t="s">
        <v>161</v>
      </c>
      <c r="N4041" t="s">
        <v>57</v>
      </c>
      <c r="O4041" t="s">
        <v>15729</v>
      </c>
      <c r="P4041" t="s">
        <v>642</v>
      </c>
      <c r="Q4041" t="s">
        <v>653</v>
      </c>
      <c r="AA4041" s="1"/>
      <c r="AC4041">
        <v>2011</v>
      </c>
      <c r="AD4041">
        <v>7</v>
      </c>
      <c r="AE4041">
        <v>26</v>
      </c>
      <c r="AF4041" s="2">
        <f>DATE(emdat_data[[#This Row],[Start Year]],emdat_data[[#This Row],[Start Month]],emdat_data[[#This Row],[Start Day]])</f>
        <v>40750</v>
      </c>
      <c r="AG4041">
        <v>2011</v>
      </c>
      <c r="AH4041">
        <v>7</v>
      </c>
      <c r="AI4041">
        <v>27</v>
      </c>
      <c r="AJ4041" s="2">
        <f>DATE(emdat_data[[#This Row],[End Year]],emdat_data[[#This Row],[End Month]],emdat_data[[#This Row],[End Day]])</f>
        <v>40751</v>
      </c>
      <c r="AK4041">
        <v>59</v>
      </c>
      <c r="AL4041">
        <v>26</v>
      </c>
      <c r="AN4041">
        <v>2000</v>
      </c>
      <c r="AO4041">
        <v>2026</v>
      </c>
      <c r="AV4041">
        <v>76.861595377819796</v>
      </c>
      <c r="AW4041" t="s">
        <v>9038</v>
      </c>
      <c r="AY4041" t="s">
        <v>9039</v>
      </c>
    </row>
    <row r="4042" spans="1:51" hidden="1" x14ac:dyDescent="0.25">
      <c r="A4042" t="s">
        <v>17509</v>
      </c>
      <c r="B4042">
        <v>2011</v>
      </c>
      <c r="C4042">
        <v>426</v>
      </c>
      <c r="E4042" t="s">
        <v>50</v>
      </c>
      <c r="F4042" t="s">
        <v>71</v>
      </c>
      <c r="G4042" t="s">
        <v>72</v>
      </c>
      <c r="H4042" t="s">
        <v>102</v>
      </c>
      <c r="K4042" t="s">
        <v>268</v>
      </c>
      <c r="L4042" t="s">
        <v>269</v>
      </c>
      <c r="M4042" t="s">
        <v>161</v>
      </c>
      <c r="N4042" t="s">
        <v>57</v>
      </c>
      <c r="O4042" t="s">
        <v>17510</v>
      </c>
      <c r="P4042" t="s">
        <v>642</v>
      </c>
      <c r="Q4042" t="s">
        <v>176</v>
      </c>
      <c r="W4042">
        <v>17840</v>
      </c>
      <c r="X4042" t="s">
        <v>78</v>
      </c>
      <c r="Y4042">
        <v>37851</v>
      </c>
      <c r="Z4042">
        <v>12687</v>
      </c>
      <c r="AA4042" s="1"/>
      <c r="AC4042">
        <v>2011</v>
      </c>
      <c r="AD4042">
        <v>7</v>
      </c>
      <c r="AE4042">
        <v>27</v>
      </c>
      <c r="AF4042" s="2">
        <f>DATE(emdat_data[[#This Row],[Start Year]],emdat_data[[#This Row],[Start Month]],emdat_data[[#This Row],[Start Day]])</f>
        <v>40751</v>
      </c>
      <c r="AG4042">
        <v>2011</v>
      </c>
      <c r="AH4042">
        <v>8</v>
      </c>
      <c r="AI4042">
        <v>9</v>
      </c>
      <c r="AJ4042" s="2">
        <f>DATE(emdat_data[[#This Row],[End Year]],emdat_data[[#This Row],[End Month]],emdat_data[[#This Row],[End Day]])</f>
        <v>40764</v>
      </c>
      <c r="AK4042">
        <v>53</v>
      </c>
      <c r="AM4042">
        <v>29000</v>
      </c>
      <c r="AO4042">
        <v>29000</v>
      </c>
      <c r="AT4042">
        <v>52000</v>
      </c>
      <c r="AU4042">
        <v>67654</v>
      </c>
      <c r="AV4042">
        <v>76.861595377819796</v>
      </c>
      <c r="AW4042" t="s">
        <v>9038</v>
      </c>
      <c r="AY4042" t="s">
        <v>9039</v>
      </c>
    </row>
    <row r="4043" spans="1:51" hidden="1" x14ac:dyDescent="0.25">
      <c r="A4043" t="s">
        <v>15830</v>
      </c>
      <c r="B4043">
        <v>2011</v>
      </c>
      <c r="C4043">
        <v>239</v>
      </c>
      <c r="E4043" t="s">
        <v>50</v>
      </c>
      <c r="F4043" t="s">
        <v>63</v>
      </c>
      <c r="G4043" t="s">
        <v>82</v>
      </c>
      <c r="H4043" t="s">
        <v>157</v>
      </c>
      <c r="I4043" t="s">
        <v>572</v>
      </c>
      <c r="K4043" t="s">
        <v>297</v>
      </c>
      <c r="L4043" t="s">
        <v>298</v>
      </c>
      <c r="M4043" t="s">
        <v>125</v>
      </c>
      <c r="N4043" t="s">
        <v>76</v>
      </c>
      <c r="O4043" t="s">
        <v>15831</v>
      </c>
      <c r="X4043" t="s">
        <v>88</v>
      </c>
      <c r="AA4043" s="1"/>
      <c r="AC4043">
        <v>2011</v>
      </c>
      <c r="AD4043">
        <v>7</v>
      </c>
      <c r="AE4043">
        <v>29</v>
      </c>
      <c r="AF4043" s="2">
        <f>DATE(emdat_data[[#This Row],[Start Year]],emdat_data[[#This Row],[Start Month]],emdat_data[[#This Row],[Start Day]])</f>
        <v>40753</v>
      </c>
      <c r="AG4043">
        <v>2011</v>
      </c>
      <c r="AH4043">
        <v>7</v>
      </c>
      <c r="AI4043">
        <v>29</v>
      </c>
      <c r="AJ4043" s="2">
        <f>DATE(emdat_data[[#This Row],[End Year]],emdat_data[[#This Row],[End Month]],emdat_data[[#This Row],[End Day]])</f>
        <v>40753</v>
      </c>
      <c r="AK4043">
        <v>11</v>
      </c>
      <c r="AL4043">
        <v>12</v>
      </c>
      <c r="AO4043">
        <v>12</v>
      </c>
      <c r="AV4043">
        <v>76.861595377819796</v>
      </c>
      <c r="AX4043" t="s">
        <v>15832</v>
      </c>
      <c r="AY4043" t="s">
        <v>15833</v>
      </c>
    </row>
    <row r="4044" spans="1:51" hidden="1" x14ac:dyDescent="0.25">
      <c r="A4044" t="s">
        <v>20413</v>
      </c>
      <c r="B4044">
        <v>2011</v>
      </c>
      <c r="C4044">
        <v>663</v>
      </c>
      <c r="E4044" t="s">
        <v>50</v>
      </c>
      <c r="F4044" t="s">
        <v>71</v>
      </c>
      <c r="G4044" t="s">
        <v>72</v>
      </c>
      <c r="K4044" t="s">
        <v>245</v>
      </c>
      <c r="L4044" t="s">
        <v>246</v>
      </c>
      <c r="M4044" t="s">
        <v>161</v>
      </c>
      <c r="N4044" t="s">
        <v>57</v>
      </c>
      <c r="O4044" t="s">
        <v>20414</v>
      </c>
      <c r="P4044" t="s">
        <v>642</v>
      </c>
      <c r="Q4044" t="s">
        <v>653</v>
      </c>
      <c r="R4044" t="s">
        <v>176</v>
      </c>
      <c r="X4044" t="s">
        <v>78</v>
      </c>
      <c r="AA4044" s="1"/>
      <c r="AC4044">
        <v>2011</v>
      </c>
      <c r="AD4044">
        <v>7</v>
      </c>
      <c r="AE4044">
        <v>29</v>
      </c>
      <c r="AF4044" s="2">
        <f>DATE(emdat_data[[#This Row],[Start Year]],emdat_data[[#This Row],[Start Month]],emdat_data[[#This Row],[Start Day]])</f>
        <v>40753</v>
      </c>
      <c r="AG4044">
        <v>2011</v>
      </c>
      <c r="AH4044">
        <v>7</v>
      </c>
      <c r="AI4044">
        <v>31</v>
      </c>
      <c r="AJ4044" s="2">
        <f>DATE(emdat_data[[#This Row],[End Year]],emdat_data[[#This Row],[End Month]],emdat_data[[#This Row],[End Day]])</f>
        <v>40755</v>
      </c>
      <c r="AK4044">
        <v>6</v>
      </c>
      <c r="AM4044">
        <v>2000</v>
      </c>
      <c r="AO4044">
        <v>2000</v>
      </c>
      <c r="AV4044">
        <v>76.861595377819796</v>
      </c>
      <c r="AW4044" t="s">
        <v>20415</v>
      </c>
      <c r="AX4044" t="s">
        <v>20416</v>
      </c>
      <c r="AY4044" t="s">
        <v>20417</v>
      </c>
    </row>
    <row r="4045" spans="1:51" hidden="1" x14ac:dyDescent="0.25">
      <c r="A4045" t="s">
        <v>15906</v>
      </c>
      <c r="B4045">
        <v>2011</v>
      </c>
      <c r="C4045">
        <v>306</v>
      </c>
      <c r="E4045" t="s">
        <v>50</v>
      </c>
      <c r="F4045" t="s">
        <v>63</v>
      </c>
      <c r="G4045" t="s">
        <v>82</v>
      </c>
      <c r="H4045" t="s">
        <v>157</v>
      </c>
      <c r="I4045" t="s">
        <v>418</v>
      </c>
      <c r="K4045" t="s">
        <v>383</v>
      </c>
      <c r="L4045" t="s">
        <v>384</v>
      </c>
      <c r="M4045" t="s">
        <v>211</v>
      </c>
      <c r="N4045" t="s">
        <v>190</v>
      </c>
      <c r="O4045" t="s">
        <v>15907</v>
      </c>
      <c r="X4045" t="s">
        <v>88</v>
      </c>
      <c r="AA4045" s="1"/>
      <c r="AC4045">
        <v>2011</v>
      </c>
      <c r="AD4045">
        <v>7</v>
      </c>
      <c r="AE4045">
        <v>31</v>
      </c>
      <c r="AF4045" s="2">
        <f>DATE(emdat_data[[#This Row],[Start Year]],emdat_data[[#This Row],[Start Month]],emdat_data[[#This Row],[Start Day]])</f>
        <v>40755</v>
      </c>
      <c r="AG4045">
        <v>2011</v>
      </c>
      <c r="AH4045">
        <v>7</v>
      </c>
      <c r="AI4045">
        <v>31</v>
      </c>
      <c r="AJ4045" s="2">
        <f>DATE(emdat_data[[#This Row],[End Year]],emdat_data[[#This Row],[End Month]],emdat_data[[#This Row],[End Day]])</f>
        <v>40755</v>
      </c>
      <c r="AK4045">
        <v>1</v>
      </c>
      <c r="AL4045">
        <v>14</v>
      </c>
      <c r="AO4045">
        <v>14</v>
      </c>
      <c r="AT4045">
        <v>3000</v>
      </c>
      <c r="AU4045">
        <v>3903</v>
      </c>
      <c r="AV4045">
        <v>76.861595377819796</v>
      </c>
      <c r="AW4045" t="s">
        <v>15908</v>
      </c>
      <c r="AY4045" t="s">
        <v>15909</v>
      </c>
    </row>
    <row r="4046" spans="1:51" hidden="1" x14ac:dyDescent="0.25">
      <c r="A4046" t="s">
        <v>17615</v>
      </c>
      <c r="B4046">
        <v>2011</v>
      </c>
      <c r="C4046">
        <v>9415</v>
      </c>
      <c r="D4046" t="s">
        <v>17616</v>
      </c>
      <c r="E4046" t="s">
        <v>50</v>
      </c>
      <c r="F4046" t="s">
        <v>350</v>
      </c>
      <c r="G4046" t="s">
        <v>351</v>
      </c>
      <c r="H4046" t="s">
        <v>351</v>
      </c>
      <c r="K4046" t="s">
        <v>397</v>
      </c>
      <c r="L4046" t="s">
        <v>398</v>
      </c>
      <c r="M4046" t="s">
        <v>260</v>
      </c>
      <c r="N4046" t="s">
        <v>76</v>
      </c>
      <c r="O4046" t="s">
        <v>17617</v>
      </c>
      <c r="Q4046" t="s">
        <v>1023</v>
      </c>
      <c r="X4046" t="s">
        <v>78</v>
      </c>
      <c r="AA4046" s="1"/>
      <c r="AC4046">
        <v>2011</v>
      </c>
      <c r="AD4046">
        <v>8</v>
      </c>
      <c r="AF4046" s="2">
        <f>DATE(emdat_data[[#This Row],[Start Year]],emdat_data[[#This Row],[Start Month]],emdat_data[[#This Row],[Start Day]])</f>
        <v>40755</v>
      </c>
      <c r="AG4046">
        <v>2012</v>
      </c>
      <c r="AJ4046" s="2">
        <f>DATE(emdat_data[[#This Row],[End Year]],emdat_data[[#This Row],[End Month]],emdat_data[[#This Row],[End Day]])</f>
        <v>40877</v>
      </c>
      <c r="AM4046">
        <v>1000000</v>
      </c>
      <c r="AO4046">
        <v>1000000</v>
      </c>
      <c r="AV4046">
        <v>76.861595377819796</v>
      </c>
      <c r="AX4046" t="s">
        <v>17618</v>
      </c>
      <c r="AY4046" t="s">
        <v>17619</v>
      </c>
    </row>
    <row r="4047" spans="1:51" hidden="1" x14ac:dyDescent="0.25">
      <c r="A4047" t="s">
        <v>16235</v>
      </c>
      <c r="B4047">
        <v>2011</v>
      </c>
      <c r="C4047">
        <v>421</v>
      </c>
      <c r="E4047" t="s">
        <v>50</v>
      </c>
      <c r="F4047" t="s">
        <v>71</v>
      </c>
      <c r="G4047" t="s">
        <v>72</v>
      </c>
      <c r="H4047" t="s">
        <v>102</v>
      </c>
      <c r="K4047" t="s">
        <v>159</v>
      </c>
      <c r="L4047" t="s">
        <v>160</v>
      </c>
      <c r="M4047" t="s">
        <v>161</v>
      </c>
      <c r="N4047" t="s">
        <v>57</v>
      </c>
      <c r="O4047" t="s">
        <v>16236</v>
      </c>
      <c r="P4047" t="s">
        <v>1309</v>
      </c>
      <c r="W4047">
        <v>1215862</v>
      </c>
      <c r="X4047" t="s">
        <v>78</v>
      </c>
      <c r="Y4047">
        <v>37417</v>
      </c>
      <c r="Z4047">
        <v>10953</v>
      </c>
      <c r="AA4047" s="1"/>
      <c r="AC4047">
        <v>2011</v>
      </c>
      <c r="AD4047">
        <v>8</v>
      </c>
      <c r="AE4047">
        <v>1</v>
      </c>
      <c r="AF4047" s="2">
        <f>DATE(emdat_data[[#This Row],[Start Year]],emdat_data[[#This Row],[Start Month]],emdat_data[[#This Row],[Start Day]])</f>
        <v>40756</v>
      </c>
      <c r="AG4047">
        <v>2011</v>
      </c>
      <c r="AH4047">
        <v>9</v>
      </c>
      <c r="AI4047">
        <v>8</v>
      </c>
      <c r="AJ4047" s="2">
        <f>DATE(emdat_data[[#This Row],[End Year]],emdat_data[[#This Row],[End Month]],emdat_data[[#This Row],[End Day]])</f>
        <v>40794</v>
      </c>
      <c r="AK4047">
        <v>22</v>
      </c>
      <c r="AM4047">
        <v>3800000</v>
      </c>
      <c r="AO4047">
        <v>3800000</v>
      </c>
      <c r="AV4047">
        <v>76.861595377819796</v>
      </c>
      <c r="AW4047" t="s">
        <v>16237</v>
      </c>
      <c r="AY4047" t="s">
        <v>16238</v>
      </c>
    </row>
    <row r="4048" spans="1:51" hidden="1" x14ac:dyDescent="0.25">
      <c r="A4048" t="s">
        <v>17674</v>
      </c>
      <c r="B4048">
        <v>2011</v>
      </c>
      <c r="C4048">
        <v>462</v>
      </c>
      <c r="D4048" t="s">
        <v>17675</v>
      </c>
      <c r="E4048" t="s">
        <v>50</v>
      </c>
      <c r="F4048" t="s">
        <v>71</v>
      </c>
      <c r="G4048" t="s">
        <v>72</v>
      </c>
      <c r="H4048" t="s">
        <v>102</v>
      </c>
      <c r="K4048" t="s">
        <v>1037</v>
      </c>
      <c r="L4048" t="s">
        <v>1038</v>
      </c>
      <c r="M4048" t="s">
        <v>125</v>
      </c>
      <c r="N4048" t="s">
        <v>76</v>
      </c>
      <c r="O4048" t="s">
        <v>17676</v>
      </c>
      <c r="P4048" t="s">
        <v>134</v>
      </c>
      <c r="V4048">
        <v>31</v>
      </c>
      <c r="X4048" t="s">
        <v>78</v>
      </c>
      <c r="AA4048" s="1"/>
      <c r="AC4048">
        <v>2011</v>
      </c>
      <c r="AD4048">
        <v>8</v>
      </c>
      <c r="AE4048">
        <v>1</v>
      </c>
      <c r="AF4048" s="2">
        <f>DATE(emdat_data[[#This Row],[Start Year]],emdat_data[[#This Row],[Start Month]],emdat_data[[#This Row],[Start Day]])</f>
        <v>40756</v>
      </c>
      <c r="AG4048">
        <v>2011</v>
      </c>
      <c r="AH4048">
        <v>9</v>
      </c>
      <c r="AI4048">
        <v>8</v>
      </c>
      <c r="AJ4048" s="2">
        <f>DATE(emdat_data[[#This Row],[End Year]],emdat_data[[#This Row],[End Month]],emdat_data[[#This Row],[End Day]])</f>
        <v>40794</v>
      </c>
      <c r="AK4048">
        <v>1</v>
      </c>
      <c r="AM4048">
        <v>15415</v>
      </c>
      <c r="AO4048">
        <v>15415</v>
      </c>
      <c r="AV4048">
        <v>76.861595377819796</v>
      </c>
      <c r="AX4048" t="s">
        <v>17677</v>
      </c>
      <c r="AY4048" t="s">
        <v>17678</v>
      </c>
    </row>
    <row r="4049" spans="1:51" hidden="1" x14ac:dyDescent="0.25">
      <c r="A4049" t="s">
        <v>17782</v>
      </c>
      <c r="B4049">
        <v>2011</v>
      </c>
      <c r="C4049">
        <v>546</v>
      </c>
      <c r="E4049" t="s">
        <v>50</v>
      </c>
      <c r="F4049" t="s">
        <v>71</v>
      </c>
      <c r="G4049" t="s">
        <v>72</v>
      </c>
      <c r="H4049" t="s">
        <v>102</v>
      </c>
      <c r="K4049" t="s">
        <v>3235</v>
      </c>
      <c r="L4049" t="s">
        <v>3236</v>
      </c>
      <c r="M4049" t="s">
        <v>125</v>
      </c>
      <c r="N4049" t="s">
        <v>76</v>
      </c>
      <c r="O4049" t="s">
        <v>17783</v>
      </c>
      <c r="X4049" t="s">
        <v>78</v>
      </c>
      <c r="AA4049" s="1"/>
      <c r="AC4049">
        <v>2011</v>
      </c>
      <c r="AD4049">
        <v>8</v>
      </c>
      <c r="AE4049">
        <v>1</v>
      </c>
      <c r="AF4049" s="2">
        <f>DATE(emdat_data[[#This Row],[Start Year]],emdat_data[[#This Row],[Start Month]],emdat_data[[#This Row],[Start Day]])</f>
        <v>40756</v>
      </c>
      <c r="AG4049">
        <v>2011</v>
      </c>
      <c r="AH4049">
        <v>8</v>
      </c>
      <c r="AI4049">
        <v>1</v>
      </c>
      <c r="AJ4049" s="2">
        <f>DATE(emdat_data[[#This Row],[End Year]],emdat_data[[#This Row],[End Month]],emdat_data[[#This Row],[End Day]])</f>
        <v>40756</v>
      </c>
      <c r="AL4049">
        <v>6</v>
      </c>
      <c r="AM4049">
        <v>5214</v>
      </c>
      <c r="AO4049">
        <v>5220</v>
      </c>
      <c r="AV4049">
        <v>76.861595377819796</v>
      </c>
      <c r="AX4049" t="s">
        <v>17784</v>
      </c>
      <c r="AY4049" t="s">
        <v>17785</v>
      </c>
    </row>
    <row r="4050" spans="1:51" hidden="1" x14ac:dyDescent="0.25">
      <c r="A4050" t="s">
        <v>15660</v>
      </c>
      <c r="B4050">
        <v>2011</v>
      </c>
      <c r="C4050">
        <v>279</v>
      </c>
      <c r="D4050" t="s">
        <v>14335</v>
      </c>
      <c r="E4050" t="s">
        <v>50</v>
      </c>
      <c r="F4050" t="s">
        <v>63</v>
      </c>
      <c r="G4050" t="s">
        <v>82</v>
      </c>
      <c r="H4050" t="s">
        <v>98</v>
      </c>
      <c r="J4050" t="s">
        <v>14336</v>
      </c>
      <c r="K4050" t="s">
        <v>364</v>
      </c>
      <c r="L4050" t="s">
        <v>365</v>
      </c>
      <c r="M4050" t="s">
        <v>173</v>
      </c>
      <c r="N4050" t="s">
        <v>57</v>
      </c>
      <c r="O4050" t="s">
        <v>15661</v>
      </c>
      <c r="Q4050" t="s">
        <v>72</v>
      </c>
      <c r="R4050" t="s">
        <v>176</v>
      </c>
      <c r="W4050">
        <v>165</v>
      </c>
      <c r="X4050" t="s">
        <v>88</v>
      </c>
      <c r="AA4050" s="1"/>
      <c r="AC4050">
        <v>2011</v>
      </c>
      <c r="AD4050">
        <v>8</v>
      </c>
      <c r="AE4050">
        <v>2</v>
      </c>
      <c r="AF4050" s="2">
        <f>DATE(emdat_data[[#This Row],[Start Year]],emdat_data[[#This Row],[Start Month]],emdat_data[[#This Row],[Start Day]])</f>
        <v>40757</v>
      </c>
      <c r="AG4050">
        <v>2011</v>
      </c>
      <c r="AH4050">
        <v>8</v>
      </c>
      <c r="AI4050">
        <v>2</v>
      </c>
      <c r="AJ4050" s="2">
        <f>DATE(emdat_data[[#This Row],[End Year]],emdat_data[[#This Row],[End Month]],emdat_data[[#This Row],[End Day]])</f>
        <v>40757</v>
      </c>
      <c r="AK4050">
        <v>11</v>
      </c>
      <c r="AL4050">
        <v>5</v>
      </c>
      <c r="AM4050">
        <v>8418</v>
      </c>
      <c r="AO4050">
        <v>8423</v>
      </c>
      <c r="AT4050">
        <v>59</v>
      </c>
      <c r="AU4050">
        <v>77</v>
      </c>
      <c r="AV4050">
        <v>76.861595377819796</v>
      </c>
      <c r="AX4050" t="s">
        <v>15662</v>
      </c>
      <c r="AY4050" t="s">
        <v>15663</v>
      </c>
    </row>
    <row r="4051" spans="1:51" hidden="1" x14ac:dyDescent="0.25">
      <c r="A4051" t="s">
        <v>17778</v>
      </c>
      <c r="B4051">
        <v>2011</v>
      </c>
      <c r="C4051">
        <v>637</v>
      </c>
      <c r="E4051" t="s">
        <v>50</v>
      </c>
      <c r="F4051" t="s">
        <v>63</v>
      </c>
      <c r="G4051" t="s">
        <v>82</v>
      </c>
      <c r="H4051" t="s">
        <v>157</v>
      </c>
      <c r="I4051" t="s">
        <v>493</v>
      </c>
      <c r="K4051" t="s">
        <v>2855</v>
      </c>
      <c r="L4051" t="s">
        <v>2856</v>
      </c>
      <c r="M4051" t="s">
        <v>995</v>
      </c>
      <c r="N4051" t="s">
        <v>76</v>
      </c>
      <c r="O4051" t="s">
        <v>17779</v>
      </c>
      <c r="X4051" t="s">
        <v>88</v>
      </c>
      <c r="AA4051" s="1"/>
      <c r="AC4051">
        <v>2011</v>
      </c>
      <c r="AD4051">
        <v>8</v>
      </c>
      <c r="AE4051">
        <v>3</v>
      </c>
      <c r="AF4051" s="2">
        <f>DATE(emdat_data[[#This Row],[Start Year]],emdat_data[[#This Row],[Start Month]],emdat_data[[#This Row],[Start Day]])</f>
        <v>40758</v>
      </c>
      <c r="AG4051">
        <v>2011</v>
      </c>
      <c r="AH4051">
        <v>8</v>
      </c>
      <c r="AI4051">
        <v>3</v>
      </c>
      <c r="AJ4051" s="2">
        <f>DATE(emdat_data[[#This Row],[End Year]],emdat_data[[#This Row],[End Month]],emdat_data[[#This Row],[End Day]])</f>
        <v>40758</v>
      </c>
      <c r="AK4051">
        <v>20</v>
      </c>
      <c r="AL4051">
        <v>30</v>
      </c>
      <c r="AO4051">
        <v>30</v>
      </c>
      <c r="AV4051">
        <v>76.861595377819796</v>
      </c>
      <c r="AX4051" t="s">
        <v>17780</v>
      </c>
      <c r="AY4051" t="s">
        <v>17781</v>
      </c>
    </row>
    <row r="4052" spans="1:51" hidden="1" x14ac:dyDescent="0.25">
      <c r="A4052" t="s">
        <v>14334</v>
      </c>
      <c r="B4052">
        <v>2011</v>
      </c>
      <c r="C4052">
        <v>279</v>
      </c>
      <c r="D4052" t="s">
        <v>14335</v>
      </c>
      <c r="E4052" t="s">
        <v>50</v>
      </c>
      <c r="F4052" t="s">
        <v>63</v>
      </c>
      <c r="G4052" t="s">
        <v>82</v>
      </c>
      <c r="H4052" t="s">
        <v>98</v>
      </c>
      <c r="J4052" t="s">
        <v>14336</v>
      </c>
      <c r="K4052" t="s">
        <v>159</v>
      </c>
      <c r="L4052" t="s">
        <v>160</v>
      </c>
      <c r="M4052" t="s">
        <v>161</v>
      </c>
      <c r="N4052" t="s">
        <v>57</v>
      </c>
      <c r="O4052" t="s">
        <v>14337</v>
      </c>
      <c r="Q4052" t="s">
        <v>72</v>
      </c>
      <c r="X4052" t="s">
        <v>88</v>
      </c>
      <c r="AA4052" s="1"/>
      <c r="AC4052">
        <v>2011</v>
      </c>
      <c r="AD4052">
        <v>8</v>
      </c>
      <c r="AE4052">
        <v>4</v>
      </c>
      <c r="AF4052" s="2">
        <f>DATE(emdat_data[[#This Row],[Start Year]],emdat_data[[#This Row],[Start Month]],emdat_data[[#This Row],[Start Day]])</f>
        <v>40759</v>
      </c>
      <c r="AG4052">
        <v>2011</v>
      </c>
      <c r="AH4052">
        <v>8</v>
      </c>
      <c r="AI4052">
        <v>8</v>
      </c>
      <c r="AJ4052" s="2">
        <f>DATE(emdat_data[[#This Row],[End Year]],emdat_data[[#This Row],[End Month]],emdat_data[[#This Row],[End Day]])</f>
        <v>40763</v>
      </c>
      <c r="AM4052">
        <v>3649800</v>
      </c>
      <c r="AO4052">
        <v>3649800</v>
      </c>
      <c r="AT4052">
        <v>482585</v>
      </c>
      <c r="AU4052">
        <v>627862</v>
      </c>
      <c r="AV4052">
        <v>76.861595377819796</v>
      </c>
      <c r="AW4052" t="s">
        <v>14338</v>
      </c>
      <c r="AY4052" t="s">
        <v>14339</v>
      </c>
    </row>
    <row r="4053" spans="1:51" hidden="1" x14ac:dyDescent="0.25">
      <c r="A4053" t="s">
        <v>14472</v>
      </c>
      <c r="B4053">
        <v>2011</v>
      </c>
      <c r="C4053">
        <v>303</v>
      </c>
      <c r="E4053" t="s">
        <v>50</v>
      </c>
      <c r="F4053" t="s">
        <v>63</v>
      </c>
      <c r="G4053" t="s">
        <v>82</v>
      </c>
      <c r="H4053" t="s">
        <v>98</v>
      </c>
      <c r="J4053" t="s">
        <v>14473</v>
      </c>
      <c r="K4053" t="s">
        <v>1207</v>
      </c>
      <c r="L4053" t="s">
        <v>1208</v>
      </c>
      <c r="M4053" t="s">
        <v>1194</v>
      </c>
      <c r="N4053" t="s">
        <v>86</v>
      </c>
      <c r="O4053" t="s">
        <v>5129</v>
      </c>
      <c r="X4053" t="s">
        <v>88</v>
      </c>
      <c r="AA4053" s="1"/>
      <c r="AC4053">
        <v>2011</v>
      </c>
      <c r="AD4053">
        <v>8</v>
      </c>
      <c r="AE4053">
        <v>4</v>
      </c>
      <c r="AF4053" s="2">
        <f>DATE(emdat_data[[#This Row],[Start Year]],emdat_data[[#This Row],[Start Month]],emdat_data[[#This Row],[Start Day]])</f>
        <v>40759</v>
      </c>
      <c r="AG4053">
        <v>2011</v>
      </c>
      <c r="AH4053">
        <v>8</v>
      </c>
      <c r="AI4053">
        <v>4</v>
      </c>
      <c r="AJ4053" s="2">
        <f>DATE(emdat_data[[#This Row],[End Year]],emdat_data[[#This Row],[End Month]],emdat_data[[#This Row],[End Day]])</f>
        <v>40759</v>
      </c>
      <c r="AK4053">
        <v>3</v>
      </c>
      <c r="AM4053">
        <v>7000</v>
      </c>
      <c r="AO4053">
        <v>7000</v>
      </c>
      <c r="AV4053">
        <v>76.861595377819796</v>
      </c>
      <c r="AW4053" t="s">
        <v>5130</v>
      </c>
      <c r="AY4053" t="s">
        <v>5131</v>
      </c>
    </row>
    <row r="4054" spans="1:51" hidden="1" x14ac:dyDescent="0.25">
      <c r="A4054" t="s">
        <v>14494</v>
      </c>
      <c r="B4054">
        <v>2011</v>
      </c>
      <c r="C4054">
        <v>303</v>
      </c>
      <c r="E4054" t="s">
        <v>50</v>
      </c>
      <c r="F4054" t="s">
        <v>63</v>
      </c>
      <c r="G4054" t="s">
        <v>82</v>
      </c>
      <c r="H4054" t="s">
        <v>98</v>
      </c>
      <c r="J4054" t="s">
        <v>14473</v>
      </c>
      <c r="K4054" t="s">
        <v>1342</v>
      </c>
      <c r="L4054" t="s">
        <v>1343</v>
      </c>
      <c r="M4054" t="s">
        <v>1194</v>
      </c>
      <c r="N4054" t="s">
        <v>86</v>
      </c>
      <c r="O4054" t="s">
        <v>14495</v>
      </c>
      <c r="X4054" t="s">
        <v>88</v>
      </c>
      <c r="AA4054" s="1"/>
      <c r="AC4054">
        <v>2011</v>
      </c>
      <c r="AD4054">
        <v>8</v>
      </c>
      <c r="AE4054">
        <v>4</v>
      </c>
      <c r="AF4054" s="2">
        <f>DATE(emdat_data[[#This Row],[Start Year]],emdat_data[[#This Row],[Start Month]],emdat_data[[#This Row],[Start Day]])</f>
        <v>40759</v>
      </c>
      <c r="AG4054">
        <v>2011</v>
      </c>
      <c r="AH4054">
        <v>8</v>
      </c>
      <c r="AI4054">
        <v>4</v>
      </c>
      <c r="AJ4054" s="2">
        <f>DATE(emdat_data[[#This Row],[End Year]],emdat_data[[#This Row],[End Month]],emdat_data[[#This Row],[End Day]])</f>
        <v>40759</v>
      </c>
      <c r="AK4054">
        <v>1</v>
      </c>
      <c r="AM4054">
        <v>1500</v>
      </c>
      <c r="AO4054">
        <v>1500</v>
      </c>
      <c r="AV4054">
        <v>76.861595377819796</v>
      </c>
      <c r="AW4054" t="s">
        <v>7024</v>
      </c>
      <c r="AY4054" t="s">
        <v>14496</v>
      </c>
    </row>
    <row r="4055" spans="1:51" hidden="1" x14ac:dyDescent="0.25">
      <c r="A4055" t="s">
        <v>15761</v>
      </c>
      <c r="B4055">
        <v>2011</v>
      </c>
      <c r="C4055">
        <v>272</v>
      </c>
      <c r="D4055" t="s">
        <v>15655</v>
      </c>
      <c r="E4055" t="s">
        <v>50</v>
      </c>
      <c r="F4055" t="s">
        <v>63</v>
      </c>
      <c r="G4055" t="s">
        <v>82</v>
      </c>
      <c r="H4055" t="s">
        <v>98</v>
      </c>
      <c r="J4055" t="s">
        <v>15656</v>
      </c>
      <c r="K4055" t="s">
        <v>2562</v>
      </c>
      <c r="L4055" t="s">
        <v>2563</v>
      </c>
      <c r="M4055" t="s">
        <v>173</v>
      </c>
      <c r="N4055" t="s">
        <v>57</v>
      </c>
      <c r="O4055" t="s">
        <v>15762</v>
      </c>
      <c r="Q4055" t="s">
        <v>72</v>
      </c>
      <c r="U4055" t="s">
        <v>127</v>
      </c>
      <c r="X4055" t="s">
        <v>88</v>
      </c>
      <c r="AA4055" s="1"/>
      <c r="AC4055">
        <v>2011</v>
      </c>
      <c r="AD4055">
        <v>8</v>
      </c>
      <c r="AE4055">
        <v>4</v>
      </c>
      <c r="AF4055" s="2">
        <f>DATE(emdat_data[[#This Row],[Start Year]],emdat_data[[#This Row],[Start Month]],emdat_data[[#This Row],[Start Day]])</f>
        <v>40759</v>
      </c>
      <c r="AG4055">
        <v>2011</v>
      </c>
      <c r="AH4055">
        <v>8</v>
      </c>
      <c r="AI4055">
        <v>6</v>
      </c>
      <c r="AJ4055" s="2">
        <f>DATE(emdat_data[[#This Row],[End Year]],emdat_data[[#This Row],[End Month]],emdat_data[[#This Row],[End Day]])</f>
        <v>40761</v>
      </c>
      <c r="AK4055">
        <v>18</v>
      </c>
      <c r="AM4055">
        <v>1000000</v>
      </c>
      <c r="AO4055">
        <v>1000000</v>
      </c>
      <c r="AV4055">
        <v>76.861595377819796</v>
      </c>
      <c r="AW4055" t="s">
        <v>15763</v>
      </c>
      <c r="AY4055" t="s">
        <v>15764</v>
      </c>
    </row>
    <row r="4056" spans="1:51" hidden="1" x14ac:dyDescent="0.25">
      <c r="A4056" t="s">
        <v>15722</v>
      </c>
      <c r="B4056">
        <v>2011</v>
      </c>
      <c r="C4056">
        <v>326</v>
      </c>
      <c r="D4056" t="s">
        <v>15723</v>
      </c>
      <c r="E4056" t="s">
        <v>50</v>
      </c>
      <c r="F4056" t="s">
        <v>71</v>
      </c>
      <c r="G4056" t="s">
        <v>72</v>
      </c>
      <c r="H4056" t="s">
        <v>102</v>
      </c>
      <c r="K4056" t="s">
        <v>2562</v>
      </c>
      <c r="L4056" t="s">
        <v>2563</v>
      </c>
      <c r="M4056" t="s">
        <v>173</v>
      </c>
      <c r="N4056" t="s">
        <v>57</v>
      </c>
      <c r="O4056" t="s">
        <v>15724</v>
      </c>
      <c r="P4056" t="s">
        <v>15725</v>
      </c>
      <c r="Q4056" t="s">
        <v>176</v>
      </c>
      <c r="S4056" t="s">
        <v>127</v>
      </c>
      <c r="U4056" t="s">
        <v>127</v>
      </c>
      <c r="V4056">
        <v>23985</v>
      </c>
      <c r="W4056">
        <v>96785</v>
      </c>
      <c r="X4056" t="s">
        <v>78</v>
      </c>
      <c r="Y4056">
        <v>17038</v>
      </c>
      <c r="Z4056">
        <v>10282</v>
      </c>
      <c r="AA4056" s="1"/>
      <c r="AC4056">
        <v>2011</v>
      </c>
      <c r="AD4056">
        <v>8</v>
      </c>
      <c r="AE4056">
        <v>5</v>
      </c>
      <c r="AF4056" s="2">
        <f>DATE(emdat_data[[#This Row],[Start Year]],emdat_data[[#This Row],[Start Month]],emdat_data[[#This Row],[Start Day]])</f>
        <v>40760</v>
      </c>
      <c r="AG4056">
        <v>2012</v>
      </c>
      <c r="AH4056">
        <v>1</v>
      </c>
      <c r="AI4056">
        <v>4</v>
      </c>
      <c r="AJ4056" s="2">
        <f>DATE(emdat_data[[#This Row],[End Year]],emdat_data[[#This Row],[End Month]],emdat_data[[#This Row],[End Day]])</f>
        <v>40912</v>
      </c>
      <c r="AK4056">
        <v>813</v>
      </c>
      <c r="AM4056">
        <v>9500000</v>
      </c>
      <c r="AO4056">
        <v>9500000</v>
      </c>
      <c r="AR4056">
        <v>10000000</v>
      </c>
      <c r="AS4056">
        <v>13010399</v>
      </c>
      <c r="AT4056">
        <v>40000000</v>
      </c>
      <c r="AU4056">
        <v>52041595</v>
      </c>
      <c r="AV4056">
        <v>76.861595377819796</v>
      </c>
      <c r="AW4056" t="s">
        <v>15726</v>
      </c>
      <c r="AY4056" t="s">
        <v>15727</v>
      </c>
    </row>
    <row r="4057" spans="1:51" hidden="1" x14ac:dyDescent="0.25">
      <c r="A4057" t="s">
        <v>15881</v>
      </c>
      <c r="B4057">
        <v>2011</v>
      </c>
      <c r="C4057">
        <v>301</v>
      </c>
      <c r="E4057" t="s">
        <v>50</v>
      </c>
      <c r="F4057" t="s">
        <v>71</v>
      </c>
      <c r="G4057" t="s">
        <v>72</v>
      </c>
      <c r="H4057" t="s">
        <v>102</v>
      </c>
      <c r="K4057" t="s">
        <v>364</v>
      </c>
      <c r="L4057" t="s">
        <v>365</v>
      </c>
      <c r="M4057" t="s">
        <v>173</v>
      </c>
      <c r="N4057" t="s">
        <v>57</v>
      </c>
      <c r="O4057" t="s">
        <v>15882</v>
      </c>
      <c r="P4057" t="s">
        <v>5724</v>
      </c>
      <c r="X4057" t="s">
        <v>78</v>
      </c>
      <c r="AA4057" s="1"/>
      <c r="AC4057">
        <v>2011</v>
      </c>
      <c r="AD4057">
        <v>8</v>
      </c>
      <c r="AE4057">
        <v>5</v>
      </c>
      <c r="AF4057" s="2">
        <f>DATE(emdat_data[[#This Row],[Start Year]],emdat_data[[#This Row],[Start Month]],emdat_data[[#This Row],[Start Day]])</f>
        <v>40760</v>
      </c>
      <c r="AG4057">
        <v>2011</v>
      </c>
      <c r="AH4057">
        <v>8</v>
      </c>
      <c r="AI4057">
        <v>5</v>
      </c>
      <c r="AJ4057" s="2">
        <f>DATE(emdat_data[[#This Row],[End Year]],emdat_data[[#This Row],[End Month]],emdat_data[[#This Row],[End Day]])</f>
        <v>40760</v>
      </c>
      <c r="AM4057">
        <v>2060</v>
      </c>
      <c r="AO4057">
        <v>2060</v>
      </c>
      <c r="AV4057">
        <v>76.861595377819796</v>
      </c>
      <c r="AX4057" t="s">
        <v>15883</v>
      </c>
      <c r="AY4057" t="s">
        <v>15884</v>
      </c>
    </row>
    <row r="4058" spans="1:51" hidden="1" x14ac:dyDescent="0.25">
      <c r="A4058" t="s">
        <v>15889</v>
      </c>
      <c r="B4058">
        <v>2011</v>
      </c>
      <c r="C4058">
        <v>305</v>
      </c>
      <c r="E4058" t="s">
        <v>50</v>
      </c>
      <c r="F4058" t="s">
        <v>71</v>
      </c>
      <c r="G4058" t="s">
        <v>217</v>
      </c>
      <c r="H4058" t="s">
        <v>217</v>
      </c>
      <c r="K4058" t="s">
        <v>364</v>
      </c>
      <c r="L4058" t="s">
        <v>365</v>
      </c>
      <c r="M4058" t="s">
        <v>173</v>
      </c>
      <c r="N4058" t="s">
        <v>57</v>
      </c>
      <c r="O4058" t="s">
        <v>15890</v>
      </c>
      <c r="P4058" t="s">
        <v>642</v>
      </c>
      <c r="AA4058" s="1"/>
      <c r="AC4058">
        <v>2011</v>
      </c>
      <c r="AD4058">
        <v>8</v>
      </c>
      <c r="AE4058">
        <v>5</v>
      </c>
      <c r="AF4058" s="2">
        <f>DATE(emdat_data[[#This Row],[Start Year]],emdat_data[[#This Row],[Start Month]],emdat_data[[#This Row],[Start Day]])</f>
        <v>40760</v>
      </c>
      <c r="AG4058">
        <v>2011</v>
      </c>
      <c r="AH4058">
        <v>8</v>
      </c>
      <c r="AI4058">
        <v>5</v>
      </c>
      <c r="AJ4058" s="2">
        <f>DATE(emdat_data[[#This Row],[End Year]],emdat_data[[#This Row],[End Month]],emdat_data[[#This Row],[End Day]])</f>
        <v>40760</v>
      </c>
      <c r="AM4058">
        <v>310</v>
      </c>
      <c r="AO4058">
        <v>310</v>
      </c>
      <c r="AV4058">
        <v>76.861595377819796</v>
      </c>
      <c r="AX4058" t="s">
        <v>15891</v>
      </c>
      <c r="AY4058" t="s">
        <v>15892</v>
      </c>
    </row>
    <row r="4059" spans="1:51" x14ac:dyDescent="0.25">
      <c r="A4059" t="s">
        <v>16194</v>
      </c>
      <c r="B4059">
        <v>2011</v>
      </c>
      <c r="C4059">
        <v>357</v>
      </c>
      <c r="E4059" t="s">
        <v>50</v>
      </c>
      <c r="F4059" t="s">
        <v>119</v>
      </c>
      <c r="G4059" t="s">
        <v>120</v>
      </c>
      <c r="H4059" t="s">
        <v>121</v>
      </c>
      <c r="J4059" t="s">
        <v>294</v>
      </c>
      <c r="K4059" t="s">
        <v>761</v>
      </c>
      <c r="L4059" t="s">
        <v>762</v>
      </c>
      <c r="M4059" t="s">
        <v>260</v>
      </c>
      <c r="N4059" t="s">
        <v>76</v>
      </c>
      <c r="O4059" t="s">
        <v>16195</v>
      </c>
      <c r="T4059" t="s">
        <v>128</v>
      </c>
      <c r="U4059" t="s">
        <v>128</v>
      </c>
      <c r="X4059" t="s">
        <v>129</v>
      </c>
      <c r="AA4059" s="1"/>
      <c r="AC4059">
        <v>2011</v>
      </c>
      <c r="AD4059">
        <v>8</v>
      </c>
      <c r="AE4059">
        <v>5</v>
      </c>
      <c r="AF4059" s="2">
        <f>DATE(emdat_data[[#This Row],[Start Year]],emdat_data[[#This Row],[Start Month]],emdat_data[[#This Row],[Start Day]])</f>
        <v>40760</v>
      </c>
      <c r="AG4059">
        <v>2011</v>
      </c>
      <c r="AH4059">
        <v>9</v>
      </c>
      <c r="AI4059">
        <v>14</v>
      </c>
      <c r="AJ4059" s="2">
        <f>DATE(emdat_data[[#This Row],[End Year]],emdat_data[[#This Row],[End Month]],emdat_data[[#This Row],[End Day]])</f>
        <v>40800</v>
      </c>
      <c r="AK4059">
        <v>12</v>
      </c>
      <c r="AM4059">
        <v>600</v>
      </c>
      <c r="AO4059">
        <v>600</v>
      </c>
      <c r="AV4059">
        <v>76.861595377819796</v>
      </c>
    </row>
    <row r="4060" spans="1:51" hidden="1" x14ac:dyDescent="0.25">
      <c r="A4060" t="s">
        <v>18885</v>
      </c>
      <c r="B4060">
        <v>2011</v>
      </c>
      <c r="C4060">
        <v>425</v>
      </c>
      <c r="E4060" t="s">
        <v>50</v>
      </c>
      <c r="F4060" t="s">
        <v>71</v>
      </c>
      <c r="G4060" t="s">
        <v>72</v>
      </c>
      <c r="H4060" t="s">
        <v>102</v>
      </c>
      <c r="K4060" t="s">
        <v>357</v>
      </c>
      <c r="L4060" t="s">
        <v>358</v>
      </c>
      <c r="M4060" t="s">
        <v>146</v>
      </c>
      <c r="N4060" t="s">
        <v>86</v>
      </c>
      <c r="O4060" t="s">
        <v>18886</v>
      </c>
      <c r="P4060" t="s">
        <v>2496</v>
      </c>
      <c r="W4060">
        <v>26044</v>
      </c>
      <c r="X4060" t="s">
        <v>78</v>
      </c>
      <c r="Y4060">
        <v>35806</v>
      </c>
      <c r="Z4060">
        <v>-7937</v>
      </c>
      <c r="AA4060" s="1"/>
      <c r="AC4060">
        <v>2011</v>
      </c>
      <c r="AD4060">
        <v>8</v>
      </c>
      <c r="AE4060">
        <v>6</v>
      </c>
      <c r="AF4060" s="2">
        <f>DATE(emdat_data[[#This Row],[Start Year]],emdat_data[[#This Row],[Start Month]],emdat_data[[#This Row],[Start Day]])</f>
        <v>40761</v>
      </c>
      <c r="AG4060">
        <v>2011</v>
      </c>
      <c r="AH4060">
        <v>8</v>
      </c>
      <c r="AI4060">
        <v>9</v>
      </c>
      <c r="AJ4060" s="2">
        <f>DATE(emdat_data[[#This Row],[End Year]],emdat_data[[#This Row],[End Month]],emdat_data[[#This Row],[End Day]])</f>
        <v>40764</v>
      </c>
      <c r="AK4060">
        <v>2</v>
      </c>
      <c r="AM4060">
        <v>100</v>
      </c>
      <c r="AO4060">
        <v>100</v>
      </c>
      <c r="AR4060">
        <v>86000</v>
      </c>
      <c r="AS4060">
        <v>111889</v>
      </c>
      <c r="AV4060">
        <v>76.861595377819796</v>
      </c>
      <c r="AX4060" t="s">
        <v>18887</v>
      </c>
      <c r="AY4060" t="s">
        <v>18888</v>
      </c>
    </row>
    <row r="4061" spans="1:51" hidden="1" x14ac:dyDescent="0.25">
      <c r="A4061" t="s">
        <v>15756</v>
      </c>
      <c r="B4061">
        <v>2011</v>
      </c>
      <c r="C4061">
        <v>279</v>
      </c>
      <c r="D4061" t="s">
        <v>14335</v>
      </c>
      <c r="E4061" t="s">
        <v>50</v>
      </c>
      <c r="F4061" t="s">
        <v>63</v>
      </c>
      <c r="G4061" t="s">
        <v>82</v>
      </c>
      <c r="H4061" t="s">
        <v>98</v>
      </c>
      <c r="J4061" t="s">
        <v>14336</v>
      </c>
      <c r="K4061" t="s">
        <v>2595</v>
      </c>
      <c r="L4061" t="s">
        <v>2596</v>
      </c>
      <c r="M4061" t="s">
        <v>161</v>
      </c>
      <c r="N4061" t="s">
        <v>57</v>
      </c>
      <c r="O4061" t="s">
        <v>15757</v>
      </c>
      <c r="Q4061" t="s">
        <v>72</v>
      </c>
      <c r="S4061" t="s">
        <v>127</v>
      </c>
      <c r="X4061" t="s">
        <v>88</v>
      </c>
      <c r="AA4061" s="1"/>
      <c r="AC4061">
        <v>2011</v>
      </c>
      <c r="AD4061">
        <v>8</v>
      </c>
      <c r="AE4061">
        <v>7</v>
      </c>
      <c r="AF4061" s="2">
        <f>DATE(emdat_data[[#This Row],[Start Year]],emdat_data[[#This Row],[Start Month]],emdat_data[[#This Row],[Start Day]])</f>
        <v>40762</v>
      </c>
      <c r="AG4061">
        <v>2011</v>
      </c>
      <c r="AH4061">
        <v>8</v>
      </c>
      <c r="AI4061">
        <v>9</v>
      </c>
      <c r="AJ4061" s="2">
        <f>DATE(emdat_data[[#This Row],[End Year]],emdat_data[[#This Row],[End Month]],emdat_data[[#This Row],[End Day]])</f>
        <v>40764</v>
      </c>
      <c r="AK4061">
        <v>10</v>
      </c>
      <c r="AL4061">
        <v>887</v>
      </c>
      <c r="AM4061">
        <v>5612</v>
      </c>
      <c r="AO4061">
        <v>6499</v>
      </c>
      <c r="AV4061">
        <v>76.861595377819796</v>
      </c>
      <c r="AW4061" t="s">
        <v>15758</v>
      </c>
      <c r="AX4061" t="s">
        <v>15759</v>
      </c>
      <c r="AY4061" t="s">
        <v>15760</v>
      </c>
    </row>
    <row r="4062" spans="1:51" x14ac:dyDescent="0.25">
      <c r="A4062" t="s">
        <v>15917</v>
      </c>
      <c r="B4062">
        <v>2011</v>
      </c>
      <c r="C4062">
        <v>333</v>
      </c>
      <c r="D4062" t="s">
        <v>14451</v>
      </c>
      <c r="E4062" t="s">
        <v>50</v>
      </c>
      <c r="F4062" t="s">
        <v>119</v>
      </c>
      <c r="G4062" t="s">
        <v>120</v>
      </c>
      <c r="H4062" t="s">
        <v>121</v>
      </c>
      <c r="J4062" t="s">
        <v>294</v>
      </c>
      <c r="K4062" t="s">
        <v>2618</v>
      </c>
      <c r="L4062" t="s">
        <v>2619</v>
      </c>
      <c r="M4062" t="s">
        <v>75</v>
      </c>
      <c r="N4062" t="s">
        <v>76</v>
      </c>
      <c r="O4062" t="s">
        <v>15918</v>
      </c>
      <c r="T4062" t="s">
        <v>128</v>
      </c>
      <c r="U4062" t="s">
        <v>128</v>
      </c>
      <c r="X4062" t="s">
        <v>129</v>
      </c>
      <c r="AA4062" s="1"/>
      <c r="AC4062">
        <v>2011</v>
      </c>
      <c r="AD4062">
        <v>8</v>
      </c>
      <c r="AE4062">
        <v>9</v>
      </c>
      <c r="AF4062" s="2">
        <f>DATE(emdat_data[[#This Row],[Start Year]],emdat_data[[#This Row],[Start Month]],emdat_data[[#This Row],[Start Day]])</f>
        <v>40764</v>
      </c>
      <c r="AG4062">
        <v>2011</v>
      </c>
      <c r="AH4062">
        <v>10</v>
      </c>
      <c r="AI4062">
        <v>14</v>
      </c>
      <c r="AJ4062" s="2">
        <f>DATE(emdat_data[[#This Row],[End Year]],emdat_data[[#This Row],[End Month]],emdat_data[[#This Row],[End Day]])</f>
        <v>40830</v>
      </c>
      <c r="AK4062">
        <v>433</v>
      </c>
      <c r="AM4062">
        <v>16038</v>
      </c>
      <c r="AO4062">
        <v>16038</v>
      </c>
      <c r="AV4062">
        <v>76.861595377819796</v>
      </c>
    </row>
    <row r="4063" spans="1:51" hidden="1" x14ac:dyDescent="0.25">
      <c r="A4063" t="s">
        <v>14513</v>
      </c>
      <c r="B4063">
        <v>2011</v>
      </c>
      <c r="C4063">
        <v>327</v>
      </c>
      <c r="E4063" t="s">
        <v>50</v>
      </c>
      <c r="F4063" t="s">
        <v>71</v>
      </c>
      <c r="G4063" t="s">
        <v>72</v>
      </c>
      <c r="H4063" t="s">
        <v>102</v>
      </c>
      <c r="K4063" t="s">
        <v>226</v>
      </c>
      <c r="L4063" t="s">
        <v>227</v>
      </c>
      <c r="M4063" t="s">
        <v>56</v>
      </c>
      <c r="N4063" t="s">
        <v>57</v>
      </c>
      <c r="O4063" t="s">
        <v>2135</v>
      </c>
      <c r="P4063" t="s">
        <v>14514</v>
      </c>
      <c r="W4063">
        <v>28684</v>
      </c>
      <c r="X4063" t="s">
        <v>78</v>
      </c>
      <c r="Y4063">
        <v>22306</v>
      </c>
      <c r="Z4063">
        <v>8834</v>
      </c>
      <c r="AA4063" s="1"/>
      <c r="AC4063">
        <v>2011</v>
      </c>
      <c r="AD4063">
        <v>8</v>
      </c>
      <c r="AE4063">
        <v>10</v>
      </c>
      <c r="AF4063" s="2">
        <f>DATE(emdat_data[[#This Row],[Start Year]],emdat_data[[#This Row],[Start Month]],emdat_data[[#This Row],[Start Day]])</f>
        <v>40765</v>
      </c>
      <c r="AG4063">
        <v>2011</v>
      </c>
      <c r="AH4063">
        <v>9</v>
      </c>
      <c r="AI4063">
        <v>13</v>
      </c>
      <c r="AJ4063" s="2">
        <f>DATE(emdat_data[[#This Row],[End Year]],emdat_data[[#This Row],[End Month]],emdat_data[[#This Row],[End Day]])</f>
        <v>40799</v>
      </c>
      <c r="AK4063">
        <v>47</v>
      </c>
      <c r="AM4063">
        <v>700000</v>
      </c>
      <c r="AO4063">
        <v>700000</v>
      </c>
      <c r="AT4063">
        <v>275000</v>
      </c>
      <c r="AU4063">
        <v>357786</v>
      </c>
      <c r="AV4063">
        <v>76.861595377819796</v>
      </c>
      <c r="AW4063" t="s">
        <v>2136</v>
      </c>
      <c r="AY4063" t="s">
        <v>2137</v>
      </c>
    </row>
    <row r="4064" spans="1:51" hidden="1" x14ac:dyDescent="0.25">
      <c r="A4064" t="s">
        <v>17622</v>
      </c>
      <c r="B4064">
        <v>2011</v>
      </c>
      <c r="C4064">
        <v>600</v>
      </c>
      <c r="E4064" t="s">
        <v>50</v>
      </c>
      <c r="F4064" t="s">
        <v>71</v>
      </c>
      <c r="G4064" t="s">
        <v>72</v>
      </c>
      <c r="H4064" t="s">
        <v>102</v>
      </c>
      <c r="K4064" t="s">
        <v>2862</v>
      </c>
      <c r="L4064" t="s">
        <v>2863</v>
      </c>
      <c r="M4064" t="s">
        <v>125</v>
      </c>
      <c r="N4064" t="s">
        <v>76</v>
      </c>
      <c r="O4064" t="s">
        <v>6451</v>
      </c>
      <c r="Q4064" t="s">
        <v>360</v>
      </c>
      <c r="X4064" t="s">
        <v>78</v>
      </c>
      <c r="AA4064" s="1"/>
      <c r="AC4064">
        <v>2011</v>
      </c>
      <c r="AD4064">
        <v>8</v>
      </c>
      <c r="AE4064">
        <v>10</v>
      </c>
      <c r="AF4064" s="2">
        <f>DATE(emdat_data[[#This Row],[Start Year]],emdat_data[[#This Row],[Start Month]],emdat_data[[#This Row],[Start Day]])</f>
        <v>40765</v>
      </c>
      <c r="AG4064">
        <v>2011</v>
      </c>
      <c r="AH4064">
        <v>8</v>
      </c>
      <c r="AI4064">
        <v>11</v>
      </c>
      <c r="AJ4064" s="2">
        <f>DATE(emdat_data[[#This Row],[End Year]],emdat_data[[#This Row],[End Month]],emdat_data[[#This Row],[End Day]])</f>
        <v>40766</v>
      </c>
      <c r="AK4064">
        <v>21</v>
      </c>
      <c r="AV4064">
        <v>76.861595377819796</v>
      </c>
      <c r="AW4064" t="s">
        <v>6454</v>
      </c>
      <c r="AY4064" t="s">
        <v>6455</v>
      </c>
    </row>
    <row r="4065" spans="1:51" hidden="1" x14ac:dyDescent="0.25">
      <c r="A4065" t="s">
        <v>17645</v>
      </c>
      <c r="B4065">
        <v>2011</v>
      </c>
      <c r="C4065">
        <v>364</v>
      </c>
      <c r="E4065" t="s">
        <v>50</v>
      </c>
      <c r="F4065" t="s">
        <v>71</v>
      </c>
      <c r="G4065" t="s">
        <v>72</v>
      </c>
      <c r="H4065" t="s">
        <v>102</v>
      </c>
      <c r="K4065" t="s">
        <v>1515</v>
      </c>
      <c r="L4065" t="s">
        <v>1516</v>
      </c>
      <c r="M4065" t="s">
        <v>173</v>
      </c>
      <c r="N4065" t="s">
        <v>57</v>
      </c>
      <c r="O4065" t="s">
        <v>17646</v>
      </c>
      <c r="P4065" t="s">
        <v>17647</v>
      </c>
      <c r="S4065" t="s">
        <v>127</v>
      </c>
      <c r="V4065">
        <v>20499</v>
      </c>
      <c r="W4065">
        <v>13466</v>
      </c>
      <c r="X4065" t="s">
        <v>78</v>
      </c>
      <c r="Y4065">
        <v>12004</v>
      </c>
      <c r="Z4065">
        <v>1055</v>
      </c>
      <c r="AA4065" s="1"/>
      <c r="AB4065" t="s">
        <v>17648</v>
      </c>
      <c r="AC4065">
        <v>2011</v>
      </c>
      <c r="AD4065">
        <v>8</v>
      </c>
      <c r="AE4065">
        <v>10</v>
      </c>
      <c r="AF4065" s="2">
        <f>DATE(emdat_data[[#This Row],[Start Year]],emdat_data[[#This Row],[Start Month]],emdat_data[[#This Row],[Start Day]])</f>
        <v>40765</v>
      </c>
      <c r="AG4065">
        <v>2011</v>
      </c>
      <c r="AH4065">
        <v>11</v>
      </c>
      <c r="AI4065">
        <v>1</v>
      </c>
      <c r="AJ4065" s="2">
        <f>DATE(emdat_data[[#This Row],[End Year]],emdat_data[[#This Row],[End Month]],emdat_data[[#This Row],[End Day]])</f>
        <v>40848</v>
      </c>
      <c r="AK4065">
        <v>247</v>
      </c>
      <c r="AL4065">
        <v>23</v>
      </c>
      <c r="AM4065">
        <v>1640000</v>
      </c>
      <c r="AO4065">
        <v>1640023</v>
      </c>
      <c r="AT4065">
        <v>521000</v>
      </c>
      <c r="AU4065">
        <v>677842</v>
      </c>
      <c r="AV4065">
        <v>76.861595377819796</v>
      </c>
      <c r="AW4065" t="s">
        <v>17649</v>
      </c>
      <c r="AY4065" t="s">
        <v>17650</v>
      </c>
    </row>
    <row r="4066" spans="1:51" hidden="1" x14ac:dyDescent="0.25">
      <c r="A4066" t="s">
        <v>17685</v>
      </c>
      <c r="B4066">
        <v>2011</v>
      </c>
      <c r="C4066">
        <v>419</v>
      </c>
      <c r="E4066" t="s">
        <v>50</v>
      </c>
      <c r="F4066" t="s">
        <v>71</v>
      </c>
      <c r="G4066" t="s">
        <v>72</v>
      </c>
      <c r="H4066" t="s">
        <v>102</v>
      </c>
      <c r="K4066" t="s">
        <v>2624</v>
      </c>
      <c r="L4066" t="s">
        <v>2625</v>
      </c>
      <c r="M4066" t="s">
        <v>125</v>
      </c>
      <c r="N4066" t="s">
        <v>76</v>
      </c>
      <c r="O4066" t="s">
        <v>17686</v>
      </c>
      <c r="P4066" t="s">
        <v>642</v>
      </c>
      <c r="W4066">
        <v>74520</v>
      </c>
      <c r="X4066" t="s">
        <v>78</v>
      </c>
      <c r="Y4066">
        <v>14951</v>
      </c>
      <c r="Z4066">
        <v>4555</v>
      </c>
      <c r="AA4066" s="1"/>
      <c r="AC4066">
        <v>2011</v>
      </c>
      <c r="AD4066">
        <v>8</v>
      </c>
      <c r="AE4066">
        <v>10</v>
      </c>
      <c r="AF4066" s="2">
        <f>DATE(emdat_data[[#This Row],[Start Year]],emdat_data[[#This Row],[Start Month]],emdat_data[[#This Row],[Start Day]])</f>
        <v>40765</v>
      </c>
      <c r="AG4066">
        <v>2011</v>
      </c>
      <c r="AH4066">
        <v>9</v>
      </c>
      <c r="AI4066">
        <v>8</v>
      </c>
      <c r="AJ4066" s="2">
        <f>DATE(emdat_data[[#This Row],[End Year]],emdat_data[[#This Row],[End Month]],emdat_data[[#This Row],[End Day]])</f>
        <v>40794</v>
      </c>
      <c r="AK4066">
        <v>7</v>
      </c>
      <c r="AM4066">
        <v>13000</v>
      </c>
      <c r="AO4066">
        <v>13000</v>
      </c>
      <c r="AV4066">
        <v>76.861595377819796</v>
      </c>
      <c r="AX4066" t="s">
        <v>17687</v>
      </c>
      <c r="AY4066" t="s">
        <v>17688</v>
      </c>
    </row>
    <row r="4067" spans="1:51" hidden="1" x14ac:dyDescent="0.25">
      <c r="A4067" t="s">
        <v>16233</v>
      </c>
      <c r="B4067">
        <v>2011</v>
      </c>
      <c r="C4067">
        <v>601</v>
      </c>
      <c r="E4067" t="s">
        <v>50</v>
      </c>
      <c r="F4067" t="s">
        <v>51</v>
      </c>
      <c r="G4067" t="s">
        <v>52</v>
      </c>
      <c r="H4067" t="s">
        <v>53</v>
      </c>
      <c r="K4067" t="s">
        <v>159</v>
      </c>
      <c r="L4067" t="s">
        <v>160</v>
      </c>
      <c r="M4067" t="s">
        <v>161</v>
      </c>
      <c r="N4067" t="s">
        <v>57</v>
      </c>
      <c r="O4067" t="s">
        <v>16234</v>
      </c>
      <c r="W4067">
        <v>6</v>
      </c>
      <c r="X4067" t="s">
        <v>59</v>
      </c>
      <c r="Y4067">
        <v>39955</v>
      </c>
      <c r="Z4067">
        <v>77028</v>
      </c>
      <c r="AA4067" s="1"/>
      <c r="AC4067">
        <v>2011</v>
      </c>
      <c r="AD4067">
        <v>8</v>
      </c>
      <c r="AE4067">
        <v>11</v>
      </c>
      <c r="AF4067" s="2">
        <f>DATE(emdat_data[[#This Row],[Start Year]],emdat_data[[#This Row],[Start Month]],emdat_data[[#This Row],[Start Day]])</f>
        <v>40766</v>
      </c>
      <c r="AG4067">
        <v>2011</v>
      </c>
      <c r="AH4067">
        <v>8</v>
      </c>
      <c r="AI4067">
        <v>11</v>
      </c>
      <c r="AJ4067" s="2">
        <f>DATE(emdat_data[[#This Row],[End Year]],emdat_data[[#This Row],[End Month]],emdat_data[[#This Row],[End Day]])</f>
        <v>40766</v>
      </c>
      <c r="AL4067">
        <v>26</v>
      </c>
      <c r="AM4067">
        <v>855</v>
      </c>
      <c r="AN4067">
        <v>735</v>
      </c>
      <c r="AO4067">
        <v>1616</v>
      </c>
      <c r="AV4067">
        <v>76.861595377819796</v>
      </c>
      <c r="AX4067" t="s">
        <v>2406</v>
      </c>
      <c r="AY4067" t="s">
        <v>2407</v>
      </c>
    </row>
    <row r="4068" spans="1:51" hidden="1" x14ac:dyDescent="0.25">
      <c r="A4068" t="s">
        <v>15860</v>
      </c>
      <c r="B4068">
        <v>2011</v>
      </c>
      <c r="C4068">
        <v>347</v>
      </c>
      <c r="E4068" t="s">
        <v>50</v>
      </c>
      <c r="F4068" t="s">
        <v>71</v>
      </c>
      <c r="G4068" t="s">
        <v>72</v>
      </c>
      <c r="H4068" t="s">
        <v>102</v>
      </c>
      <c r="K4068" t="s">
        <v>307</v>
      </c>
      <c r="L4068" t="s">
        <v>308</v>
      </c>
      <c r="M4068" t="s">
        <v>56</v>
      </c>
      <c r="N4068" t="s">
        <v>57</v>
      </c>
      <c r="O4068" t="s">
        <v>15861</v>
      </c>
      <c r="P4068" t="s">
        <v>3243</v>
      </c>
      <c r="S4068" t="s">
        <v>127</v>
      </c>
      <c r="T4068" t="s">
        <v>127</v>
      </c>
      <c r="V4068">
        <v>263540</v>
      </c>
      <c r="W4068">
        <v>32667</v>
      </c>
      <c r="X4068" t="s">
        <v>78</v>
      </c>
      <c r="Y4068">
        <v>25012</v>
      </c>
      <c r="Z4068">
        <v>6907</v>
      </c>
      <c r="AA4068" s="1"/>
      <c r="AC4068">
        <v>2011</v>
      </c>
      <c r="AD4068">
        <v>8</v>
      </c>
      <c r="AE4068">
        <v>12</v>
      </c>
      <c r="AF4068" s="2">
        <f>DATE(emdat_data[[#This Row],[Start Year]],emdat_data[[#This Row],[Start Month]],emdat_data[[#This Row],[Start Day]])</f>
        <v>40767</v>
      </c>
      <c r="AG4068">
        <v>2011</v>
      </c>
      <c r="AH4068">
        <v>11</v>
      </c>
      <c r="AI4068">
        <v>1</v>
      </c>
      <c r="AJ4068" s="2">
        <f>DATE(emdat_data[[#This Row],[End Year]],emdat_data[[#This Row],[End Month]],emdat_data[[#This Row],[End Day]])</f>
        <v>40848</v>
      </c>
      <c r="AK4068">
        <v>509</v>
      </c>
      <c r="AL4068">
        <v>755</v>
      </c>
      <c r="AM4068">
        <v>5400000</v>
      </c>
      <c r="AO4068">
        <v>5400755</v>
      </c>
      <c r="AT4068">
        <v>2500000</v>
      </c>
      <c r="AU4068">
        <v>3252600</v>
      </c>
      <c r="AV4068">
        <v>76.861595377819796</v>
      </c>
      <c r="AX4068" t="s">
        <v>15862</v>
      </c>
      <c r="AY4068" t="s">
        <v>15863</v>
      </c>
    </row>
    <row r="4069" spans="1:51" hidden="1" x14ac:dyDescent="0.25">
      <c r="A4069" t="s">
        <v>18897</v>
      </c>
      <c r="B4069">
        <v>2011</v>
      </c>
      <c r="C4069">
        <v>611</v>
      </c>
      <c r="E4069" t="s">
        <v>50</v>
      </c>
      <c r="F4069" t="s">
        <v>63</v>
      </c>
      <c r="G4069" t="s">
        <v>82</v>
      </c>
      <c r="H4069" t="s">
        <v>157</v>
      </c>
      <c r="K4069" t="s">
        <v>357</v>
      </c>
      <c r="L4069" t="s">
        <v>358</v>
      </c>
      <c r="M4069" t="s">
        <v>146</v>
      </c>
      <c r="N4069" t="s">
        <v>86</v>
      </c>
      <c r="O4069" t="s">
        <v>18898</v>
      </c>
      <c r="X4069" t="s">
        <v>88</v>
      </c>
      <c r="AA4069" s="1"/>
      <c r="AC4069">
        <v>2011</v>
      </c>
      <c r="AD4069">
        <v>8</v>
      </c>
      <c r="AE4069">
        <v>13</v>
      </c>
      <c r="AF4069" s="2">
        <f>DATE(emdat_data[[#This Row],[Start Year]],emdat_data[[#This Row],[Start Month]],emdat_data[[#This Row],[Start Day]])</f>
        <v>40768</v>
      </c>
      <c r="AG4069">
        <v>2011</v>
      </c>
      <c r="AH4069">
        <v>8</v>
      </c>
      <c r="AI4069">
        <v>14</v>
      </c>
      <c r="AJ4069" s="2">
        <f>DATE(emdat_data[[#This Row],[End Year]],emdat_data[[#This Row],[End Month]],emdat_data[[#This Row],[End Day]])</f>
        <v>40769</v>
      </c>
      <c r="AK4069">
        <v>7</v>
      </c>
      <c r="AV4069">
        <v>76.861595377819796</v>
      </c>
      <c r="AW4069" t="s">
        <v>18899</v>
      </c>
      <c r="AY4069" t="s">
        <v>18900</v>
      </c>
    </row>
    <row r="4070" spans="1:51" hidden="1" x14ac:dyDescent="0.25">
      <c r="A4070" t="s">
        <v>16318</v>
      </c>
      <c r="B4070">
        <v>2011</v>
      </c>
      <c r="C4070">
        <v>422</v>
      </c>
      <c r="E4070" t="s">
        <v>50</v>
      </c>
      <c r="F4070" t="s">
        <v>71</v>
      </c>
      <c r="G4070" t="s">
        <v>72</v>
      </c>
      <c r="H4070" t="s">
        <v>102</v>
      </c>
      <c r="K4070" t="s">
        <v>226</v>
      </c>
      <c r="L4070" t="s">
        <v>227</v>
      </c>
      <c r="M4070" t="s">
        <v>56</v>
      </c>
      <c r="N4070" t="s">
        <v>57</v>
      </c>
      <c r="O4070" t="s">
        <v>16319</v>
      </c>
      <c r="P4070" t="s">
        <v>1309</v>
      </c>
      <c r="W4070">
        <v>50117</v>
      </c>
      <c r="X4070" t="s">
        <v>78</v>
      </c>
      <c r="Y4070">
        <v>2659</v>
      </c>
      <c r="Z4070">
        <v>9218</v>
      </c>
      <c r="AA4070" s="1"/>
      <c r="AC4070">
        <v>2011</v>
      </c>
      <c r="AD4070">
        <v>8</v>
      </c>
      <c r="AE4070">
        <v>15</v>
      </c>
      <c r="AF4070" s="2">
        <f>DATE(emdat_data[[#This Row],[Start Year]],emdat_data[[#This Row],[Start Month]],emdat_data[[#This Row],[Start Day]])</f>
        <v>40770</v>
      </c>
      <c r="AG4070">
        <v>2011</v>
      </c>
      <c r="AH4070">
        <v>9</v>
      </c>
      <c r="AI4070">
        <v>8</v>
      </c>
      <c r="AJ4070" s="2">
        <f>DATE(emdat_data[[#This Row],[End Year]],emdat_data[[#This Row],[End Month]],emdat_data[[#This Row],[End Day]])</f>
        <v>40794</v>
      </c>
      <c r="AK4070">
        <v>7</v>
      </c>
      <c r="AM4070">
        <v>11000</v>
      </c>
      <c r="AO4070">
        <v>11000</v>
      </c>
      <c r="AV4070">
        <v>76.861595377819796</v>
      </c>
      <c r="AX4070" t="s">
        <v>16320</v>
      </c>
      <c r="AY4070" t="s">
        <v>16321</v>
      </c>
    </row>
    <row r="4071" spans="1:51" hidden="1" x14ac:dyDescent="0.25">
      <c r="A4071" t="s">
        <v>16322</v>
      </c>
      <c r="B4071">
        <v>2011</v>
      </c>
      <c r="C4071">
        <v>424</v>
      </c>
      <c r="E4071" t="s">
        <v>50</v>
      </c>
      <c r="F4071" t="s">
        <v>71</v>
      </c>
      <c r="G4071" t="s">
        <v>72</v>
      </c>
      <c r="H4071" t="s">
        <v>102</v>
      </c>
      <c r="K4071" t="s">
        <v>226</v>
      </c>
      <c r="L4071" t="s">
        <v>227</v>
      </c>
      <c r="M4071" t="s">
        <v>56</v>
      </c>
      <c r="N4071" t="s">
        <v>57</v>
      </c>
      <c r="O4071" t="s">
        <v>16323</v>
      </c>
      <c r="P4071" t="s">
        <v>1309</v>
      </c>
      <c r="V4071">
        <v>5222</v>
      </c>
      <c r="W4071">
        <v>40941</v>
      </c>
      <c r="X4071" t="s">
        <v>78</v>
      </c>
      <c r="Y4071">
        <v>26376</v>
      </c>
      <c r="Z4071">
        <v>8624</v>
      </c>
      <c r="AA4071" s="1"/>
      <c r="AB4071" t="s">
        <v>16324</v>
      </c>
      <c r="AC4071">
        <v>2011</v>
      </c>
      <c r="AD4071">
        <v>8</v>
      </c>
      <c r="AE4071">
        <v>15</v>
      </c>
      <c r="AF4071" s="2">
        <f>DATE(emdat_data[[#This Row],[Start Year]],emdat_data[[#This Row],[Start Month]],emdat_data[[#This Row],[Start Day]])</f>
        <v>40770</v>
      </c>
      <c r="AG4071">
        <v>2011</v>
      </c>
      <c r="AH4071">
        <v>10</v>
      </c>
      <c r="AI4071">
        <v>2</v>
      </c>
      <c r="AJ4071" s="2">
        <f>DATE(emdat_data[[#This Row],[End Year]],emdat_data[[#This Row],[End Month]],emdat_data[[#This Row],[End Day]])</f>
        <v>40818</v>
      </c>
      <c r="AK4071">
        <v>204</v>
      </c>
      <c r="AM4071">
        <v>5549080</v>
      </c>
      <c r="AO4071">
        <v>5549080</v>
      </c>
      <c r="AV4071">
        <v>76.861595377819796</v>
      </c>
      <c r="AX4071" t="s">
        <v>16325</v>
      </c>
      <c r="AY4071" t="s">
        <v>16326</v>
      </c>
    </row>
    <row r="4072" spans="1:51" hidden="1" x14ac:dyDescent="0.25">
      <c r="A4072" t="s">
        <v>17632</v>
      </c>
      <c r="B4072">
        <v>2011</v>
      </c>
      <c r="C4072">
        <v>423</v>
      </c>
      <c r="E4072" t="s">
        <v>50</v>
      </c>
      <c r="F4072" t="s">
        <v>71</v>
      </c>
      <c r="G4072" t="s">
        <v>72</v>
      </c>
      <c r="H4072" t="s">
        <v>102</v>
      </c>
      <c r="K4072" t="s">
        <v>258</v>
      </c>
      <c r="L4072" t="s">
        <v>259</v>
      </c>
      <c r="M4072" t="s">
        <v>260</v>
      </c>
      <c r="N4072" t="s">
        <v>76</v>
      </c>
      <c r="O4072" t="s">
        <v>17633</v>
      </c>
      <c r="P4072" t="s">
        <v>642</v>
      </c>
      <c r="W4072">
        <v>20554</v>
      </c>
      <c r="X4072" t="s">
        <v>78</v>
      </c>
      <c r="Y4072">
        <v>1257</v>
      </c>
      <c r="Z4072">
        <v>3557</v>
      </c>
      <c r="AA4072" s="1"/>
      <c r="AC4072">
        <v>2011</v>
      </c>
      <c r="AD4072">
        <v>8</v>
      </c>
      <c r="AE4072">
        <v>15</v>
      </c>
      <c r="AF4072" s="2">
        <f>DATE(emdat_data[[#This Row],[Start Year]],emdat_data[[#This Row],[Start Month]],emdat_data[[#This Row],[Start Day]])</f>
        <v>40770</v>
      </c>
      <c r="AG4072">
        <v>2011</v>
      </c>
      <c r="AH4072">
        <v>9</v>
      </c>
      <c r="AI4072">
        <v>8</v>
      </c>
      <c r="AJ4072" s="2">
        <f>DATE(emdat_data[[#This Row],[End Year]],emdat_data[[#This Row],[End Month]],emdat_data[[#This Row],[End Day]])</f>
        <v>40794</v>
      </c>
      <c r="AK4072">
        <v>8</v>
      </c>
      <c r="AM4072">
        <v>4000</v>
      </c>
      <c r="AO4072">
        <v>4000</v>
      </c>
      <c r="AV4072">
        <v>76.861595377819796</v>
      </c>
      <c r="AX4072" t="s">
        <v>17634</v>
      </c>
      <c r="AY4072" t="s">
        <v>17635</v>
      </c>
    </row>
    <row r="4073" spans="1:51" hidden="1" x14ac:dyDescent="0.25">
      <c r="A4073" t="s">
        <v>14526</v>
      </c>
      <c r="B4073">
        <v>2011</v>
      </c>
      <c r="C4073">
        <v>329</v>
      </c>
      <c r="E4073" t="s">
        <v>50</v>
      </c>
      <c r="F4073" t="s">
        <v>63</v>
      </c>
      <c r="G4073" t="s">
        <v>64</v>
      </c>
      <c r="H4073" t="s">
        <v>1766</v>
      </c>
      <c r="K4073" t="s">
        <v>239</v>
      </c>
      <c r="L4073" t="s">
        <v>240</v>
      </c>
      <c r="M4073" t="s">
        <v>197</v>
      </c>
      <c r="N4073" t="s">
        <v>190</v>
      </c>
      <c r="O4073" t="s">
        <v>14527</v>
      </c>
      <c r="W4073">
        <v>47</v>
      </c>
      <c r="X4073" t="s">
        <v>67</v>
      </c>
      <c r="AA4073" s="1"/>
      <c r="AC4073">
        <v>2011</v>
      </c>
      <c r="AD4073">
        <v>8</v>
      </c>
      <c r="AE4073">
        <v>17</v>
      </c>
      <c r="AF4073" s="2">
        <f>DATE(emdat_data[[#This Row],[Start Year]],emdat_data[[#This Row],[Start Month]],emdat_data[[#This Row],[Start Day]])</f>
        <v>40772</v>
      </c>
      <c r="AG4073">
        <v>2011</v>
      </c>
      <c r="AH4073">
        <v>8</v>
      </c>
      <c r="AI4073">
        <v>24</v>
      </c>
      <c r="AJ4073" s="2">
        <f>DATE(emdat_data[[#This Row],[End Year]],emdat_data[[#This Row],[End Month]],emdat_data[[#This Row],[End Day]])</f>
        <v>40779</v>
      </c>
      <c r="AK4073">
        <v>10</v>
      </c>
      <c r="AV4073">
        <v>76.861595377819796</v>
      </c>
      <c r="AX4073" t="s">
        <v>14528</v>
      </c>
      <c r="AY4073" t="s">
        <v>14529</v>
      </c>
    </row>
    <row r="4074" spans="1:51" hidden="1" x14ac:dyDescent="0.25">
      <c r="A4074" t="s">
        <v>17689</v>
      </c>
      <c r="B4074">
        <v>2011</v>
      </c>
      <c r="C4074">
        <v>598</v>
      </c>
      <c r="E4074" t="s">
        <v>50</v>
      </c>
      <c r="F4074" t="s">
        <v>71</v>
      </c>
      <c r="G4074" t="s">
        <v>72</v>
      </c>
      <c r="H4074" t="s">
        <v>102</v>
      </c>
      <c r="K4074" t="s">
        <v>2624</v>
      </c>
      <c r="L4074" t="s">
        <v>2625</v>
      </c>
      <c r="M4074" t="s">
        <v>125</v>
      </c>
      <c r="N4074" t="s">
        <v>76</v>
      </c>
      <c r="O4074" t="s">
        <v>17690</v>
      </c>
      <c r="P4074" t="s">
        <v>2496</v>
      </c>
      <c r="X4074" t="s">
        <v>78</v>
      </c>
      <c r="AA4074" s="1"/>
      <c r="AC4074">
        <v>2011</v>
      </c>
      <c r="AD4074">
        <v>8</v>
      </c>
      <c r="AE4074">
        <v>17</v>
      </c>
      <c r="AF4074" s="2">
        <f>DATE(emdat_data[[#This Row],[Start Year]],emdat_data[[#This Row],[Start Month]],emdat_data[[#This Row],[Start Day]])</f>
        <v>40772</v>
      </c>
      <c r="AG4074">
        <v>2011</v>
      </c>
      <c r="AH4074">
        <v>9</v>
      </c>
      <c r="AI4074">
        <v>2</v>
      </c>
      <c r="AJ4074" s="2">
        <f>DATE(emdat_data[[#This Row],[End Year]],emdat_data[[#This Row],[End Month]],emdat_data[[#This Row],[End Day]])</f>
        <v>40788</v>
      </c>
      <c r="AK4074">
        <v>9</v>
      </c>
      <c r="AN4074">
        <v>28175</v>
      </c>
      <c r="AO4074">
        <v>28175</v>
      </c>
      <c r="AV4074">
        <v>76.861595377819796</v>
      </c>
      <c r="AW4074" t="s">
        <v>17691</v>
      </c>
      <c r="AX4074" t="s">
        <v>17692</v>
      </c>
      <c r="AY4074" t="s">
        <v>17693</v>
      </c>
    </row>
    <row r="4075" spans="1:51" hidden="1" x14ac:dyDescent="0.25">
      <c r="A4075" t="s">
        <v>14374</v>
      </c>
      <c r="B4075">
        <v>2011</v>
      </c>
      <c r="C4075">
        <v>320</v>
      </c>
      <c r="E4075" t="s">
        <v>50</v>
      </c>
      <c r="F4075" t="s">
        <v>63</v>
      </c>
      <c r="G4075" t="s">
        <v>82</v>
      </c>
      <c r="H4075" t="s">
        <v>157</v>
      </c>
      <c r="I4075" t="s">
        <v>572</v>
      </c>
      <c r="K4075" t="s">
        <v>778</v>
      </c>
      <c r="L4075" t="s">
        <v>779</v>
      </c>
      <c r="M4075" t="s">
        <v>189</v>
      </c>
      <c r="N4075" t="s">
        <v>190</v>
      </c>
      <c r="O4075" t="s">
        <v>14375</v>
      </c>
      <c r="U4075" t="s">
        <v>127</v>
      </c>
      <c r="X4075" t="s">
        <v>88</v>
      </c>
      <c r="AA4075" s="1"/>
      <c r="AC4075">
        <v>2011</v>
      </c>
      <c r="AD4075">
        <v>8</v>
      </c>
      <c r="AE4075">
        <v>18</v>
      </c>
      <c r="AF4075" s="2">
        <f>DATE(emdat_data[[#This Row],[Start Year]],emdat_data[[#This Row],[Start Month]],emdat_data[[#This Row],[Start Day]])</f>
        <v>40773</v>
      </c>
      <c r="AG4075">
        <v>2011</v>
      </c>
      <c r="AH4075">
        <v>8</v>
      </c>
      <c r="AI4075">
        <v>18</v>
      </c>
      <c r="AJ4075" s="2">
        <f>DATE(emdat_data[[#This Row],[End Year]],emdat_data[[#This Row],[End Month]],emdat_data[[#This Row],[End Day]])</f>
        <v>40773</v>
      </c>
      <c r="AK4075">
        <v>5</v>
      </c>
      <c r="AL4075">
        <v>71</v>
      </c>
      <c r="AO4075">
        <v>71</v>
      </c>
      <c r="AT4075">
        <v>99000</v>
      </c>
      <c r="AU4075">
        <v>128803</v>
      </c>
      <c r="AV4075">
        <v>76.861595377819796</v>
      </c>
      <c r="AX4075" t="s">
        <v>14376</v>
      </c>
      <c r="AY4075" t="s">
        <v>14377</v>
      </c>
    </row>
    <row r="4076" spans="1:51" hidden="1" x14ac:dyDescent="0.25">
      <c r="A4076" t="s">
        <v>17561</v>
      </c>
      <c r="B4076">
        <v>2011</v>
      </c>
      <c r="C4076">
        <v>376</v>
      </c>
      <c r="D4076" t="s">
        <v>17562</v>
      </c>
      <c r="E4076" t="s">
        <v>50</v>
      </c>
      <c r="F4076" t="s">
        <v>71</v>
      </c>
      <c r="G4076" t="s">
        <v>72</v>
      </c>
      <c r="H4076" t="s">
        <v>102</v>
      </c>
      <c r="K4076" t="s">
        <v>2972</v>
      </c>
      <c r="L4076" t="s">
        <v>2973</v>
      </c>
      <c r="M4076" t="s">
        <v>260</v>
      </c>
      <c r="N4076" t="s">
        <v>76</v>
      </c>
      <c r="O4076" t="s">
        <v>17563</v>
      </c>
      <c r="P4076" t="s">
        <v>642</v>
      </c>
      <c r="Q4076" t="s">
        <v>176</v>
      </c>
      <c r="S4076" t="s">
        <v>127</v>
      </c>
      <c r="V4076">
        <v>87</v>
      </c>
      <c r="W4076">
        <v>37846</v>
      </c>
      <c r="X4076" t="s">
        <v>78</v>
      </c>
      <c r="Y4076">
        <v>1664</v>
      </c>
      <c r="Z4076">
        <v>3367</v>
      </c>
      <c r="AA4076" s="1"/>
      <c r="AC4076">
        <v>2011</v>
      </c>
      <c r="AD4076">
        <v>8</v>
      </c>
      <c r="AE4076">
        <v>20</v>
      </c>
      <c r="AF4076" s="2">
        <f>DATE(emdat_data[[#This Row],[Start Year]],emdat_data[[#This Row],[Start Month]],emdat_data[[#This Row],[Start Day]])</f>
        <v>40775</v>
      </c>
      <c r="AG4076">
        <v>2011</v>
      </c>
      <c r="AH4076">
        <v>9</v>
      </c>
      <c r="AI4076">
        <v>8</v>
      </c>
      <c r="AJ4076" s="2">
        <f>DATE(emdat_data[[#This Row],[End Year]],emdat_data[[#This Row],[End Month]],emdat_data[[#This Row],[End Day]])</f>
        <v>40794</v>
      </c>
      <c r="AK4076">
        <v>27</v>
      </c>
      <c r="AM4076">
        <v>63075</v>
      </c>
      <c r="AO4076">
        <v>63075</v>
      </c>
      <c r="AV4076">
        <v>76.861595377819796</v>
      </c>
      <c r="AW4076" t="s">
        <v>17564</v>
      </c>
      <c r="AY4076" t="s">
        <v>17565</v>
      </c>
    </row>
    <row r="4077" spans="1:51" hidden="1" x14ac:dyDescent="0.25">
      <c r="A4077" t="s">
        <v>14403</v>
      </c>
      <c r="B4077">
        <v>2011</v>
      </c>
      <c r="C4077">
        <v>323</v>
      </c>
      <c r="E4077" t="s">
        <v>50</v>
      </c>
      <c r="F4077" t="s">
        <v>63</v>
      </c>
      <c r="G4077" t="s">
        <v>82</v>
      </c>
      <c r="H4077" t="s">
        <v>157</v>
      </c>
      <c r="I4077" t="s">
        <v>418</v>
      </c>
      <c r="K4077" t="s">
        <v>144</v>
      </c>
      <c r="L4077" t="s">
        <v>145</v>
      </c>
      <c r="M4077" t="s">
        <v>146</v>
      </c>
      <c r="N4077" t="s">
        <v>86</v>
      </c>
      <c r="O4077" t="s">
        <v>14404</v>
      </c>
      <c r="W4077">
        <v>300</v>
      </c>
      <c r="X4077" t="s">
        <v>88</v>
      </c>
      <c r="AA4077" s="1"/>
      <c r="AC4077">
        <v>2011</v>
      </c>
      <c r="AD4077">
        <v>8</v>
      </c>
      <c r="AE4077">
        <v>21</v>
      </c>
      <c r="AF4077" s="2">
        <f>DATE(emdat_data[[#This Row],[Start Year]],emdat_data[[#This Row],[Start Month]],emdat_data[[#This Row],[Start Day]])</f>
        <v>40776</v>
      </c>
      <c r="AG4077">
        <v>2011</v>
      </c>
      <c r="AH4077">
        <v>8</v>
      </c>
      <c r="AI4077">
        <v>24</v>
      </c>
      <c r="AJ4077" s="2">
        <f>DATE(emdat_data[[#This Row],[End Year]],emdat_data[[#This Row],[End Month]],emdat_data[[#This Row],[End Day]])</f>
        <v>40779</v>
      </c>
      <c r="AK4077">
        <v>1</v>
      </c>
      <c r="AL4077">
        <v>20</v>
      </c>
      <c r="AO4077">
        <v>20</v>
      </c>
      <c r="AV4077">
        <v>76.861595377819796</v>
      </c>
      <c r="AX4077" t="s">
        <v>14405</v>
      </c>
      <c r="AY4077" t="s">
        <v>14406</v>
      </c>
    </row>
    <row r="4078" spans="1:51" hidden="1" x14ac:dyDescent="0.25">
      <c r="A4078" t="s">
        <v>16190</v>
      </c>
      <c r="B4078">
        <v>2011</v>
      </c>
      <c r="C4078">
        <v>640</v>
      </c>
      <c r="E4078" t="s">
        <v>50</v>
      </c>
      <c r="F4078" t="s">
        <v>350</v>
      </c>
      <c r="G4078" t="s">
        <v>477</v>
      </c>
      <c r="H4078" t="s">
        <v>503</v>
      </c>
      <c r="K4078" t="s">
        <v>93</v>
      </c>
      <c r="L4078" t="s">
        <v>94</v>
      </c>
      <c r="M4078" t="s">
        <v>95</v>
      </c>
      <c r="N4078" t="s">
        <v>96</v>
      </c>
      <c r="O4078" t="s">
        <v>16191</v>
      </c>
      <c r="X4078" t="s">
        <v>78</v>
      </c>
      <c r="AA4078" s="1"/>
      <c r="AC4078">
        <v>2011</v>
      </c>
      <c r="AD4078">
        <v>8</v>
      </c>
      <c r="AE4078">
        <v>23</v>
      </c>
      <c r="AF4078" s="2">
        <f>DATE(emdat_data[[#This Row],[Start Year]],emdat_data[[#This Row],[Start Month]],emdat_data[[#This Row],[Start Day]])</f>
        <v>40778</v>
      </c>
      <c r="AG4078">
        <v>2011</v>
      </c>
      <c r="AH4078">
        <v>8</v>
      </c>
      <c r="AI4078">
        <v>24</v>
      </c>
      <c r="AJ4078" s="2">
        <f>DATE(emdat_data[[#This Row],[End Year]],emdat_data[[#This Row],[End Month]],emdat_data[[#This Row],[End Day]])</f>
        <v>40779</v>
      </c>
      <c r="AM4078">
        <v>120</v>
      </c>
      <c r="AO4078">
        <v>120</v>
      </c>
      <c r="AT4078">
        <v>54000</v>
      </c>
      <c r="AU4078">
        <v>70256</v>
      </c>
      <c r="AV4078">
        <v>76.861595377819796</v>
      </c>
      <c r="AX4078" t="s">
        <v>16192</v>
      </c>
      <c r="AY4078" t="s">
        <v>16193</v>
      </c>
    </row>
    <row r="4079" spans="1:51" hidden="1" x14ac:dyDescent="0.25">
      <c r="A4079" t="s">
        <v>17665</v>
      </c>
      <c r="B4079">
        <v>2011</v>
      </c>
      <c r="C4079">
        <v>633</v>
      </c>
      <c r="E4079" t="s">
        <v>50</v>
      </c>
      <c r="F4079" t="s">
        <v>71</v>
      </c>
      <c r="G4079" t="s">
        <v>72</v>
      </c>
      <c r="H4079" t="s">
        <v>102</v>
      </c>
      <c r="K4079" t="s">
        <v>1548</v>
      </c>
      <c r="L4079" t="s">
        <v>1549</v>
      </c>
      <c r="M4079" t="s">
        <v>204</v>
      </c>
      <c r="N4079" t="s">
        <v>86</v>
      </c>
      <c r="O4079" t="s">
        <v>17666</v>
      </c>
      <c r="X4079" t="s">
        <v>78</v>
      </c>
      <c r="AA4079" s="1"/>
      <c r="AB4079" t="s">
        <v>17667</v>
      </c>
      <c r="AC4079">
        <v>2011</v>
      </c>
      <c r="AD4079">
        <v>8</v>
      </c>
      <c r="AE4079">
        <v>23</v>
      </c>
      <c r="AF4079" s="2">
        <f>DATE(emdat_data[[#This Row],[Start Year]],emdat_data[[#This Row],[Start Month]],emdat_data[[#This Row],[Start Day]])</f>
        <v>40778</v>
      </c>
      <c r="AG4079">
        <v>2011</v>
      </c>
      <c r="AH4079">
        <v>9</v>
      </c>
      <c r="AI4079">
        <v>7</v>
      </c>
      <c r="AJ4079" s="2">
        <f>DATE(emdat_data[[#This Row],[End Year]],emdat_data[[#This Row],[End Month]],emdat_data[[#This Row],[End Day]])</f>
        <v>40793</v>
      </c>
      <c r="AK4079">
        <v>74</v>
      </c>
      <c r="AN4079">
        <v>40000</v>
      </c>
      <c r="AO4079">
        <v>40000</v>
      </c>
      <c r="AV4079">
        <v>76.861595377819796</v>
      </c>
      <c r="AX4079" t="s">
        <v>17668</v>
      </c>
      <c r="AY4079" t="s">
        <v>17669</v>
      </c>
    </row>
    <row r="4080" spans="1:51" hidden="1" x14ac:dyDescent="0.25">
      <c r="A4080" t="s">
        <v>14316</v>
      </c>
      <c r="B4080">
        <v>2011</v>
      </c>
      <c r="C4080">
        <v>328</v>
      </c>
      <c r="D4080" t="s">
        <v>14317</v>
      </c>
      <c r="E4080" t="s">
        <v>50</v>
      </c>
      <c r="F4080" t="s">
        <v>63</v>
      </c>
      <c r="G4080" t="s">
        <v>82</v>
      </c>
      <c r="H4080" t="s">
        <v>98</v>
      </c>
      <c r="J4080" t="s">
        <v>14318</v>
      </c>
      <c r="K4080" t="s">
        <v>1342</v>
      </c>
      <c r="L4080" t="s">
        <v>1343</v>
      </c>
      <c r="M4080" t="s">
        <v>1194</v>
      </c>
      <c r="N4080" t="s">
        <v>86</v>
      </c>
      <c r="O4080" t="s">
        <v>1150</v>
      </c>
      <c r="Q4080" t="s">
        <v>176</v>
      </c>
      <c r="X4080" t="s">
        <v>88</v>
      </c>
      <c r="AA4080" s="1"/>
      <c r="AC4080">
        <v>2011</v>
      </c>
      <c r="AD4080">
        <v>8</v>
      </c>
      <c r="AE4080">
        <v>24</v>
      </c>
      <c r="AF4080" s="2">
        <f>DATE(emdat_data[[#This Row],[Start Year]],emdat_data[[#This Row],[Start Month]],emdat_data[[#This Row],[Start Day]])</f>
        <v>40779</v>
      </c>
      <c r="AG4080">
        <v>2011</v>
      </c>
      <c r="AH4080">
        <v>8</v>
      </c>
      <c r="AI4080">
        <v>24</v>
      </c>
      <c r="AJ4080" s="2">
        <f>DATE(emdat_data[[#This Row],[End Year]],emdat_data[[#This Row],[End Month]],emdat_data[[#This Row],[End Day]])</f>
        <v>40779</v>
      </c>
      <c r="AK4080">
        <v>2</v>
      </c>
      <c r="AL4080">
        <v>4</v>
      </c>
      <c r="AM4080">
        <v>1000</v>
      </c>
      <c r="AN4080">
        <v>540</v>
      </c>
      <c r="AO4080">
        <v>1544</v>
      </c>
      <c r="AV4080">
        <v>76.861595377819796</v>
      </c>
      <c r="AW4080" t="s">
        <v>14319</v>
      </c>
      <c r="AY4080" t="s">
        <v>1152</v>
      </c>
    </row>
    <row r="4081" spans="1:51" hidden="1" x14ac:dyDescent="0.25">
      <c r="A4081" t="s">
        <v>14340</v>
      </c>
      <c r="B4081">
        <v>2011</v>
      </c>
      <c r="C4081">
        <v>328</v>
      </c>
      <c r="D4081" t="s">
        <v>14317</v>
      </c>
      <c r="E4081" t="s">
        <v>50</v>
      </c>
      <c r="F4081" t="s">
        <v>63</v>
      </c>
      <c r="G4081" t="s">
        <v>82</v>
      </c>
      <c r="H4081" t="s">
        <v>98</v>
      </c>
      <c r="J4081" t="s">
        <v>14318</v>
      </c>
      <c r="K4081" t="s">
        <v>1207</v>
      </c>
      <c r="L4081" t="s">
        <v>1208</v>
      </c>
      <c r="M4081" t="s">
        <v>1194</v>
      </c>
      <c r="N4081" t="s">
        <v>86</v>
      </c>
      <c r="O4081" t="s">
        <v>14341</v>
      </c>
      <c r="Q4081" t="s">
        <v>72</v>
      </c>
      <c r="X4081" t="s">
        <v>88</v>
      </c>
      <c r="AA4081" s="1"/>
      <c r="AC4081">
        <v>2011</v>
      </c>
      <c r="AD4081">
        <v>8</v>
      </c>
      <c r="AE4081">
        <v>24</v>
      </c>
      <c r="AF4081" s="2">
        <f>DATE(emdat_data[[#This Row],[Start Year]],emdat_data[[#This Row],[Start Month]],emdat_data[[#This Row],[Start Day]])</f>
        <v>40779</v>
      </c>
      <c r="AG4081">
        <v>2011</v>
      </c>
      <c r="AH4081">
        <v>8</v>
      </c>
      <c r="AI4081">
        <v>24</v>
      </c>
      <c r="AJ4081" s="2">
        <f>DATE(emdat_data[[#This Row],[End Year]],emdat_data[[#This Row],[End Month]],emdat_data[[#This Row],[End Day]])</f>
        <v>40779</v>
      </c>
      <c r="AK4081">
        <v>4</v>
      </c>
      <c r="AM4081">
        <v>37000</v>
      </c>
      <c r="AO4081">
        <v>37000</v>
      </c>
      <c r="AT4081">
        <v>30000</v>
      </c>
      <c r="AU4081">
        <v>39031</v>
      </c>
      <c r="AV4081">
        <v>76.861595377819796</v>
      </c>
      <c r="AW4081" t="s">
        <v>14342</v>
      </c>
      <c r="AY4081" t="s">
        <v>14343</v>
      </c>
    </row>
    <row r="4082" spans="1:51" hidden="1" x14ac:dyDescent="0.25">
      <c r="A4082" t="s">
        <v>15733</v>
      </c>
      <c r="B4082">
        <v>2011</v>
      </c>
      <c r="C4082">
        <v>340</v>
      </c>
      <c r="D4082" t="s">
        <v>15734</v>
      </c>
      <c r="E4082" t="s">
        <v>50</v>
      </c>
      <c r="F4082" t="s">
        <v>71</v>
      </c>
      <c r="G4082" t="s">
        <v>72</v>
      </c>
      <c r="H4082" t="s">
        <v>102</v>
      </c>
      <c r="K4082" t="s">
        <v>383</v>
      </c>
      <c r="L4082" t="s">
        <v>384</v>
      </c>
      <c r="M4082" t="s">
        <v>211</v>
      </c>
      <c r="N4082" t="s">
        <v>190</v>
      </c>
      <c r="O4082" t="s">
        <v>15735</v>
      </c>
      <c r="P4082" t="s">
        <v>642</v>
      </c>
      <c r="Q4082" t="s">
        <v>653</v>
      </c>
      <c r="X4082" t="s">
        <v>78</v>
      </c>
      <c r="AA4082" s="1"/>
      <c r="AB4082" t="s">
        <v>15736</v>
      </c>
      <c r="AC4082">
        <v>2011</v>
      </c>
      <c r="AD4082">
        <v>8</v>
      </c>
      <c r="AE4082">
        <v>26</v>
      </c>
      <c r="AF4082" s="2">
        <f>DATE(emdat_data[[#This Row],[Start Year]],emdat_data[[#This Row],[Start Month]],emdat_data[[#This Row],[Start Day]])</f>
        <v>40781</v>
      </c>
      <c r="AG4082">
        <v>2011</v>
      </c>
      <c r="AH4082">
        <v>8</v>
      </c>
      <c r="AI4082">
        <v>27</v>
      </c>
      <c r="AJ4082" s="2">
        <f>DATE(emdat_data[[#This Row],[End Year]],emdat_data[[#This Row],[End Month]],emdat_data[[#This Row],[End Day]])</f>
        <v>40782</v>
      </c>
      <c r="AM4082">
        <v>3500</v>
      </c>
      <c r="AO4082">
        <v>3500</v>
      </c>
      <c r="AV4082">
        <v>76.861595377819796</v>
      </c>
      <c r="AW4082" t="s">
        <v>12782</v>
      </c>
      <c r="AY4082" t="s">
        <v>12783</v>
      </c>
    </row>
    <row r="4083" spans="1:51" hidden="1" x14ac:dyDescent="0.25">
      <c r="A4083" t="s">
        <v>15843</v>
      </c>
      <c r="B4083">
        <v>2011</v>
      </c>
      <c r="C4083">
        <v>343</v>
      </c>
      <c r="E4083" t="s">
        <v>50</v>
      </c>
      <c r="F4083" t="s">
        <v>71</v>
      </c>
      <c r="G4083" t="s">
        <v>72</v>
      </c>
      <c r="H4083" t="s">
        <v>102</v>
      </c>
      <c r="K4083" t="s">
        <v>297</v>
      </c>
      <c r="L4083" t="s">
        <v>298</v>
      </c>
      <c r="M4083" t="s">
        <v>125</v>
      </c>
      <c r="N4083" t="s">
        <v>76</v>
      </c>
      <c r="O4083" t="s">
        <v>15844</v>
      </c>
      <c r="P4083" t="s">
        <v>642</v>
      </c>
      <c r="W4083">
        <v>20013</v>
      </c>
      <c r="X4083" t="s">
        <v>78</v>
      </c>
      <c r="Y4083">
        <v>87372</v>
      </c>
      <c r="Z4083">
        <v>447</v>
      </c>
      <c r="AA4083" s="1"/>
      <c r="AC4083">
        <v>2011</v>
      </c>
      <c r="AD4083">
        <v>8</v>
      </c>
      <c r="AE4083">
        <v>26</v>
      </c>
      <c r="AF4083" s="2">
        <f>DATE(emdat_data[[#This Row],[Start Year]],emdat_data[[#This Row],[Start Month]],emdat_data[[#This Row],[Start Day]])</f>
        <v>40781</v>
      </c>
      <c r="AG4083">
        <v>2011</v>
      </c>
      <c r="AH4083">
        <v>9</v>
      </c>
      <c r="AI4083">
        <v>8</v>
      </c>
      <c r="AJ4083" s="2">
        <f>DATE(emdat_data[[#This Row],[End Year]],emdat_data[[#This Row],[End Month]],emdat_data[[#This Row],[End Day]])</f>
        <v>40794</v>
      </c>
      <c r="AK4083">
        <v>120</v>
      </c>
      <c r="AM4083">
        <v>3000</v>
      </c>
      <c r="AO4083">
        <v>3000</v>
      </c>
      <c r="AV4083">
        <v>76.861595377819796</v>
      </c>
      <c r="AX4083" t="s">
        <v>15845</v>
      </c>
      <c r="AY4083" t="s">
        <v>15846</v>
      </c>
    </row>
    <row r="4084" spans="1:51" hidden="1" x14ac:dyDescent="0.25">
      <c r="A4084" t="s">
        <v>15769</v>
      </c>
      <c r="B4084">
        <v>2011</v>
      </c>
      <c r="C4084">
        <v>328</v>
      </c>
      <c r="D4084" t="s">
        <v>14317</v>
      </c>
      <c r="E4084" t="s">
        <v>50</v>
      </c>
      <c r="F4084" t="s">
        <v>63</v>
      </c>
      <c r="G4084" t="s">
        <v>82</v>
      </c>
      <c r="H4084" t="s">
        <v>98</v>
      </c>
      <c r="J4084" t="s">
        <v>14318</v>
      </c>
      <c r="K4084" t="s">
        <v>357</v>
      </c>
      <c r="L4084" t="s">
        <v>358</v>
      </c>
      <c r="M4084" t="s">
        <v>146</v>
      </c>
      <c r="N4084" t="s">
        <v>86</v>
      </c>
      <c r="O4084" t="s">
        <v>15770</v>
      </c>
      <c r="Q4084" t="s">
        <v>72</v>
      </c>
      <c r="W4084">
        <v>252912</v>
      </c>
      <c r="X4084" t="s">
        <v>88</v>
      </c>
      <c r="Y4084">
        <v>40186</v>
      </c>
      <c r="Z4084">
        <v>-7006</v>
      </c>
      <c r="AA4084" s="1"/>
      <c r="AC4084">
        <v>2011</v>
      </c>
      <c r="AD4084">
        <v>8</v>
      </c>
      <c r="AE4084">
        <v>27</v>
      </c>
      <c r="AF4084" s="2">
        <f>DATE(emdat_data[[#This Row],[Start Year]],emdat_data[[#This Row],[Start Month]],emdat_data[[#This Row],[Start Day]])</f>
        <v>40782</v>
      </c>
      <c r="AG4084">
        <v>2011</v>
      </c>
      <c r="AH4084">
        <v>9</v>
      </c>
      <c r="AI4084">
        <v>13</v>
      </c>
      <c r="AJ4084" s="2">
        <f>DATE(emdat_data[[#This Row],[End Year]],emdat_data[[#This Row],[End Month]],emdat_data[[#This Row],[End Day]])</f>
        <v>40799</v>
      </c>
      <c r="AK4084">
        <v>46</v>
      </c>
      <c r="AM4084">
        <v>370000</v>
      </c>
      <c r="AO4084">
        <v>370000</v>
      </c>
      <c r="AT4084">
        <v>7300000</v>
      </c>
      <c r="AU4084">
        <v>9497591</v>
      </c>
      <c r="AV4084">
        <v>76.861595377819796</v>
      </c>
      <c r="AW4084" t="s">
        <v>15771</v>
      </c>
      <c r="AY4084" t="s">
        <v>15772</v>
      </c>
    </row>
    <row r="4085" spans="1:51" hidden="1" x14ac:dyDescent="0.25">
      <c r="A4085" t="s">
        <v>15893</v>
      </c>
      <c r="B4085">
        <v>2011</v>
      </c>
      <c r="C4085">
        <v>341</v>
      </c>
      <c r="E4085" t="s">
        <v>50</v>
      </c>
      <c r="F4085" t="s">
        <v>63</v>
      </c>
      <c r="G4085" t="s">
        <v>82</v>
      </c>
      <c r="H4085" t="s">
        <v>98</v>
      </c>
      <c r="J4085" t="s">
        <v>15894</v>
      </c>
      <c r="K4085" t="s">
        <v>364</v>
      </c>
      <c r="L4085" t="s">
        <v>365</v>
      </c>
      <c r="M4085" t="s">
        <v>173</v>
      </c>
      <c r="N4085" t="s">
        <v>57</v>
      </c>
      <c r="O4085" t="s">
        <v>15895</v>
      </c>
      <c r="X4085" t="s">
        <v>88</v>
      </c>
      <c r="AA4085" s="1"/>
      <c r="AC4085">
        <v>2011</v>
      </c>
      <c r="AD4085">
        <v>8</v>
      </c>
      <c r="AE4085">
        <v>27</v>
      </c>
      <c r="AF4085" s="2">
        <f>DATE(emdat_data[[#This Row],[Start Year]],emdat_data[[#This Row],[Start Month]],emdat_data[[#This Row],[Start Day]])</f>
        <v>40782</v>
      </c>
      <c r="AG4085">
        <v>2011</v>
      </c>
      <c r="AH4085">
        <v>8</v>
      </c>
      <c r="AI4085">
        <v>29</v>
      </c>
      <c r="AJ4085" s="2">
        <f>DATE(emdat_data[[#This Row],[End Year]],emdat_data[[#This Row],[End Month]],emdat_data[[#This Row],[End Day]])</f>
        <v>40784</v>
      </c>
      <c r="AK4085">
        <v>43</v>
      </c>
      <c r="AL4085">
        <v>37</v>
      </c>
      <c r="AM4085">
        <v>403193</v>
      </c>
      <c r="AO4085">
        <v>403230</v>
      </c>
      <c r="AT4085">
        <v>34452</v>
      </c>
      <c r="AU4085">
        <v>44823</v>
      </c>
      <c r="AV4085">
        <v>76.861595377819796</v>
      </c>
      <c r="AW4085" t="s">
        <v>5775</v>
      </c>
      <c r="AX4085" t="s">
        <v>15896</v>
      </c>
      <c r="AY4085" t="s">
        <v>15897</v>
      </c>
    </row>
    <row r="4086" spans="1:51" hidden="1" x14ac:dyDescent="0.25">
      <c r="A4086" t="s">
        <v>14332</v>
      </c>
      <c r="B4086">
        <v>2011</v>
      </c>
      <c r="C4086">
        <v>328</v>
      </c>
      <c r="D4086" t="s">
        <v>14317</v>
      </c>
      <c r="E4086" t="s">
        <v>50</v>
      </c>
      <c r="F4086" t="s">
        <v>63</v>
      </c>
      <c r="G4086" t="s">
        <v>82</v>
      </c>
      <c r="H4086" t="s">
        <v>98</v>
      </c>
      <c r="J4086" t="s">
        <v>14318</v>
      </c>
      <c r="K4086" t="s">
        <v>144</v>
      </c>
      <c r="L4086" t="s">
        <v>145</v>
      </c>
      <c r="M4086" t="s">
        <v>146</v>
      </c>
      <c r="N4086" t="s">
        <v>86</v>
      </c>
      <c r="O4086" t="s">
        <v>14333</v>
      </c>
      <c r="Q4086" t="s">
        <v>72</v>
      </c>
      <c r="W4086">
        <v>130</v>
      </c>
      <c r="X4086" t="s">
        <v>88</v>
      </c>
      <c r="AA4086" s="1"/>
      <c r="AC4086">
        <v>2011</v>
      </c>
      <c r="AD4086">
        <v>8</v>
      </c>
      <c r="AE4086">
        <v>28</v>
      </c>
      <c r="AF4086" s="2">
        <f>DATE(emdat_data[[#This Row],[Start Year]],emdat_data[[#This Row],[Start Month]],emdat_data[[#This Row],[Start Day]])</f>
        <v>40783</v>
      </c>
      <c r="AG4086">
        <v>2011</v>
      </c>
      <c r="AH4086">
        <v>8</v>
      </c>
      <c r="AI4086">
        <v>29</v>
      </c>
      <c r="AJ4086" s="2">
        <f>DATE(emdat_data[[#This Row],[End Year]],emdat_data[[#This Row],[End Month]],emdat_data[[#This Row],[End Day]])</f>
        <v>40784</v>
      </c>
      <c r="AK4086">
        <v>1</v>
      </c>
      <c r="AV4086">
        <v>76.861595377819796</v>
      </c>
      <c r="AW4086" t="s">
        <v>5043</v>
      </c>
      <c r="AY4086" t="s">
        <v>5044</v>
      </c>
    </row>
    <row r="4087" spans="1:51" hidden="1" x14ac:dyDescent="0.25">
      <c r="A4087" t="s">
        <v>14487</v>
      </c>
      <c r="B4087">
        <v>2011</v>
      </c>
      <c r="C4087">
        <v>338</v>
      </c>
      <c r="E4087" t="s">
        <v>50</v>
      </c>
      <c r="F4087" t="s">
        <v>71</v>
      </c>
      <c r="G4087" t="s">
        <v>72</v>
      </c>
      <c r="H4087" t="s">
        <v>102</v>
      </c>
      <c r="K4087" t="s">
        <v>202</v>
      </c>
      <c r="L4087" t="s">
        <v>203</v>
      </c>
      <c r="M4087" t="s">
        <v>204</v>
      </c>
      <c r="N4087" t="s">
        <v>86</v>
      </c>
      <c r="O4087" t="s">
        <v>14488</v>
      </c>
      <c r="P4087" t="s">
        <v>642</v>
      </c>
      <c r="X4087" t="s">
        <v>78</v>
      </c>
      <c r="AA4087" s="1"/>
      <c r="AB4087" t="s">
        <v>14489</v>
      </c>
      <c r="AC4087">
        <v>2011</v>
      </c>
      <c r="AD4087">
        <v>8</v>
      </c>
      <c r="AE4087">
        <v>29</v>
      </c>
      <c r="AF4087" s="2">
        <f>DATE(emdat_data[[#This Row],[Start Year]],emdat_data[[#This Row],[Start Month]],emdat_data[[#This Row],[Start Day]])</f>
        <v>40784</v>
      </c>
      <c r="AG4087">
        <v>2011</v>
      </c>
      <c r="AH4087">
        <v>8</v>
      </c>
      <c r="AI4087">
        <v>29</v>
      </c>
      <c r="AJ4087" s="2">
        <f>DATE(emdat_data[[#This Row],[End Year]],emdat_data[[#This Row],[End Month]],emdat_data[[#This Row],[End Day]])</f>
        <v>40784</v>
      </c>
      <c r="AK4087">
        <v>11</v>
      </c>
      <c r="AM4087">
        <v>6075</v>
      </c>
      <c r="AO4087">
        <v>6075</v>
      </c>
      <c r="AV4087">
        <v>76.861595377819796</v>
      </c>
      <c r="AX4087" t="s">
        <v>14490</v>
      </c>
      <c r="AY4087" t="s">
        <v>14491</v>
      </c>
    </row>
    <row r="4088" spans="1:51" x14ac:dyDescent="0.25">
      <c r="A4088" t="s">
        <v>14400</v>
      </c>
      <c r="B4088">
        <v>2011</v>
      </c>
      <c r="C4088">
        <v>290</v>
      </c>
      <c r="D4088" t="s">
        <v>14401</v>
      </c>
      <c r="E4088" t="s">
        <v>50</v>
      </c>
      <c r="F4088" t="s">
        <v>119</v>
      </c>
      <c r="G4088" t="s">
        <v>120</v>
      </c>
      <c r="H4088" t="s">
        <v>121</v>
      </c>
      <c r="J4088" t="s">
        <v>294</v>
      </c>
      <c r="K4088" t="s">
        <v>138</v>
      </c>
      <c r="L4088" t="s">
        <v>139</v>
      </c>
      <c r="M4088" t="s">
        <v>75</v>
      </c>
      <c r="N4088" t="s">
        <v>76</v>
      </c>
      <c r="O4088" t="s">
        <v>14402</v>
      </c>
      <c r="T4088" t="s">
        <v>128</v>
      </c>
      <c r="U4088" t="s">
        <v>127</v>
      </c>
      <c r="X4088" t="s">
        <v>129</v>
      </c>
      <c r="AA4088" s="1"/>
      <c r="AC4088">
        <v>2011</v>
      </c>
      <c r="AD4088">
        <v>9</v>
      </c>
      <c r="AF4088" s="2">
        <f>DATE(emdat_data[[#This Row],[Start Year]],emdat_data[[#This Row],[Start Month]],emdat_data[[#This Row],[Start Day]])</f>
        <v>40786</v>
      </c>
      <c r="AG4088">
        <v>2011</v>
      </c>
      <c r="AH4088">
        <v>10</v>
      </c>
      <c r="AI4088">
        <v>14</v>
      </c>
      <c r="AJ4088" s="2">
        <f>DATE(emdat_data[[#This Row],[End Year]],emdat_data[[#This Row],[End Month]],emdat_data[[#This Row],[End Day]])</f>
        <v>40830</v>
      </c>
      <c r="AK4088">
        <v>16</v>
      </c>
      <c r="AM4088">
        <v>172</v>
      </c>
      <c r="AO4088">
        <v>172</v>
      </c>
      <c r="AV4088">
        <v>76.861595377819796</v>
      </c>
    </row>
    <row r="4089" spans="1:51" x14ac:dyDescent="0.25">
      <c r="A4089" t="s">
        <v>14486</v>
      </c>
      <c r="B4089">
        <v>2011</v>
      </c>
      <c r="C4089">
        <v>333</v>
      </c>
      <c r="D4089" t="s">
        <v>14451</v>
      </c>
      <c r="E4089" t="s">
        <v>50</v>
      </c>
      <c r="F4089" t="s">
        <v>119</v>
      </c>
      <c r="G4089" t="s">
        <v>120</v>
      </c>
      <c r="H4089" t="s">
        <v>121</v>
      </c>
      <c r="J4089" t="s">
        <v>294</v>
      </c>
      <c r="K4089" t="s">
        <v>1306</v>
      </c>
      <c r="L4089" t="s">
        <v>1307</v>
      </c>
      <c r="M4089" t="s">
        <v>125</v>
      </c>
      <c r="N4089" t="s">
        <v>76</v>
      </c>
      <c r="T4089" t="s">
        <v>128</v>
      </c>
      <c r="U4089" t="s">
        <v>128</v>
      </c>
      <c r="X4089" t="s">
        <v>129</v>
      </c>
      <c r="AA4089" s="1"/>
      <c r="AC4089">
        <v>2011</v>
      </c>
      <c r="AD4089">
        <v>9</v>
      </c>
      <c r="AF4089" s="2">
        <f>DATE(emdat_data[[#This Row],[Start Year]],emdat_data[[#This Row],[Start Month]],emdat_data[[#This Row],[Start Day]])</f>
        <v>40786</v>
      </c>
      <c r="AG4089">
        <v>2011</v>
      </c>
      <c r="AH4089">
        <v>10</v>
      </c>
      <c r="AI4089">
        <v>14</v>
      </c>
      <c r="AJ4089" s="2">
        <f>DATE(emdat_data[[#This Row],[End Year]],emdat_data[[#This Row],[End Month]],emdat_data[[#This Row],[End Day]])</f>
        <v>40830</v>
      </c>
      <c r="AK4089">
        <v>101</v>
      </c>
      <c r="AM4089">
        <v>10002</v>
      </c>
      <c r="AO4089">
        <v>10002</v>
      </c>
      <c r="AV4089">
        <v>76.861595377819796</v>
      </c>
    </row>
    <row r="4090" spans="1:51" x14ac:dyDescent="0.25">
      <c r="A4090" t="s">
        <v>15798</v>
      </c>
      <c r="B4090">
        <v>2011</v>
      </c>
      <c r="C4090">
        <v>333</v>
      </c>
      <c r="D4090" t="s">
        <v>14451</v>
      </c>
      <c r="E4090" t="s">
        <v>50</v>
      </c>
      <c r="F4090" t="s">
        <v>119</v>
      </c>
      <c r="G4090" t="s">
        <v>120</v>
      </c>
      <c r="H4090" t="s">
        <v>121</v>
      </c>
      <c r="J4090" t="s">
        <v>294</v>
      </c>
      <c r="K4090" t="s">
        <v>1037</v>
      </c>
      <c r="L4090" t="s">
        <v>1038</v>
      </c>
      <c r="M4090" t="s">
        <v>125</v>
      </c>
      <c r="N4090" t="s">
        <v>76</v>
      </c>
      <c r="T4090" t="s">
        <v>128</v>
      </c>
      <c r="U4090" t="s">
        <v>128</v>
      </c>
      <c r="X4090" t="s">
        <v>129</v>
      </c>
      <c r="AA4090" s="1"/>
      <c r="AC4090">
        <v>2011</v>
      </c>
      <c r="AD4090">
        <v>9</v>
      </c>
      <c r="AF4090" s="2">
        <f>DATE(emdat_data[[#This Row],[Start Year]],emdat_data[[#This Row],[Start Month]],emdat_data[[#This Row],[Start Day]])</f>
        <v>40786</v>
      </c>
      <c r="AG4090">
        <v>2011</v>
      </c>
      <c r="AH4090">
        <v>10</v>
      </c>
      <c r="AI4090">
        <v>14</v>
      </c>
      <c r="AJ4090" s="2">
        <f>DATE(emdat_data[[#This Row],[End Year]],emdat_data[[#This Row],[End Month]],emdat_data[[#This Row],[End Day]])</f>
        <v>40830</v>
      </c>
      <c r="AK4090">
        <v>49</v>
      </c>
      <c r="AM4090">
        <v>1190</v>
      </c>
      <c r="AO4090">
        <v>1190</v>
      </c>
      <c r="AV4090">
        <v>76.861595377819796</v>
      </c>
    </row>
    <row r="4091" spans="1:51" x14ac:dyDescent="0.25">
      <c r="A4091" t="s">
        <v>15827</v>
      </c>
      <c r="B4091">
        <v>2011</v>
      </c>
      <c r="C4091">
        <v>333</v>
      </c>
      <c r="D4091" t="s">
        <v>14451</v>
      </c>
      <c r="E4091" t="s">
        <v>50</v>
      </c>
      <c r="F4091" t="s">
        <v>119</v>
      </c>
      <c r="G4091" t="s">
        <v>120</v>
      </c>
      <c r="H4091" t="s">
        <v>121</v>
      </c>
      <c r="J4091" t="s">
        <v>294</v>
      </c>
      <c r="K4091" t="s">
        <v>2624</v>
      </c>
      <c r="L4091" t="s">
        <v>2625</v>
      </c>
      <c r="M4091" t="s">
        <v>125</v>
      </c>
      <c r="N4091" t="s">
        <v>76</v>
      </c>
      <c r="O4091" t="s">
        <v>15828</v>
      </c>
      <c r="P4091" t="s">
        <v>15829</v>
      </c>
      <c r="T4091" t="s">
        <v>128</v>
      </c>
      <c r="U4091" t="s">
        <v>128</v>
      </c>
      <c r="X4091" t="s">
        <v>129</v>
      </c>
      <c r="AA4091" s="1"/>
      <c r="AC4091">
        <v>2011</v>
      </c>
      <c r="AD4091">
        <v>9</v>
      </c>
      <c r="AF4091" s="2">
        <f>DATE(emdat_data[[#This Row],[Start Year]],emdat_data[[#This Row],[Start Month]],emdat_data[[#This Row],[Start Day]])</f>
        <v>40786</v>
      </c>
      <c r="AG4091">
        <v>2011</v>
      </c>
      <c r="AH4091">
        <v>10</v>
      </c>
      <c r="AI4091">
        <v>14</v>
      </c>
      <c r="AJ4091" s="2">
        <f>DATE(emdat_data[[#This Row],[End Year]],emdat_data[[#This Row],[End Month]],emdat_data[[#This Row],[End Day]])</f>
        <v>40830</v>
      </c>
      <c r="AK4091">
        <v>48</v>
      </c>
      <c r="AM4091">
        <v>2130</v>
      </c>
      <c r="AO4091">
        <v>2130</v>
      </c>
      <c r="AV4091">
        <v>76.861595377819796</v>
      </c>
    </row>
    <row r="4092" spans="1:51" hidden="1" x14ac:dyDescent="0.25">
      <c r="A4092" t="s">
        <v>16201</v>
      </c>
      <c r="B4092">
        <v>2011</v>
      </c>
      <c r="C4092">
        <v>361</v>
      </c>
      <c r="E4092" t="s">
        <v>50</v>
      </c>
      <c r="F4092" t="s">
        <v>71</v>
      </c>
      <c r="G4092" t="s">
        <v>72</v>
      </c>
      <c r="H4092" t="s">
        <v>102</v>
      </c>
      <c r="K4092" t="s">
        <v>335</v>
      </c>
      <c r="L4092" t="s">
        <v>336</v>
      </c>
      <c r="M4092" t="s">
        <v>85</v>
      </c>
      <c r="N4092" t="s">
        <v>86</v>
      </c>
      <c r="O4092" t="s">
        <v>16202</v>
      </c>
      <c r="U4092" t="s">
        <v>127</v>
      </c>
      <c r="X4092" t="s">
        <v>78</v>
      </c>
      <c r="AA4092" s="1"/>
      <c r="AC4092">
        <v>2011</v>
      </c>
      <c r="AD4092">
        <v>9</v>
      </c>
      <c r="AF4092" s="2">
        <f>DATE(emdat_data[[#This Row],[Start Year]],emdat_data[[#This Row],[Start Month]],emdat_data[[#This Row],[Start Day]])</f>
        <v>40786</v>
      </c>
      <c r="AG4092">
        <v>2011</v>
      </c>
      <c r="AH4092">
        <v>9</v>
      </c>
      <c r="AJ4092" s="2">
        <f>DATE(emdat_data[[#This Row],[End Year]],emdat_data[[#This Row],[End Month]],emdat_data[[#This Row],[End Day]])</f>
        <v>40786</v>
      </c>
      <c r="AK4092">
        <v>3</v>
      </c>
      <c r="AM4092">
        <v>1000000</v>
      </c>
      <c r="AO4092">
        <v>1000000</v>
      </c>
      <c r="AV4092">
        <v>76.861595377819796</v>
      </c>
      <c r="AW4092" t="s">
        <v>16203</v>
      </c>
      <c r="AY4092" t="s">
        <v>16204</v>
      </c>
    </row>
    <row r="4093" spans="1:51" hidden="1" x14ac:dyDescent="0.25">
      <c r="A4093" t="s">
        <v>16261</v>
      </c>
      <c r="B4093">
        <v>2011</v>
      </c>
      <c r="C4093">
        <v>463</v>
      </c>
      <c r="D4093" t="s">
        <v>16262</v>
      </c>
      <c r="E4093" t="s">
        <v>50</v>
      </c>
      <c r="F4093" t="s">
        <v>71</v>
      </c>
      <c r="G4093" t="s">
        <v>72</v>
      </c>
      <c r="H4093" t="s">
        <v>102</v>
      </c>
      <c r="K4093" t="s">
        <v>1316</v>
      </c>
      <c r="L4093" t="s">
        <v>1317</v>
      </c>
      <c r="M4093" t="s">
        <v>125</v>
      </c>
      <c r="N4093" t="s">
        <v>76</v>
      </c>
      <c r="O4093" t="s">
        <v>16263</v>
      </c>
      <c r="V4093">
        <v>394</v>
      </c>
      <c r="X4093" t="s">
        <v>78</v>
      </c>
      <c r="AA4093" s="1"/>
      <c r="AC4093">
        <v>2011</v>
      </c>
      <c r="AD4093">
        <v>9</v>
      </c>
      <c r="AF4093" s="2">
        <f>DATE(emdat_data[[#This Row],[Start Year]],emdat_data[[#This Row],[Start Month]],emdat_data[[#This Row],[Start Day]])</f>
        <v>40786</v>
      </c>
      <c r="AG4093">
        <v>2011</v>
      </c>
      <c r="AH4093">
        <v>9</v>
      </c>
      <c r="AJ4093" s="2">
        <f>DATE(emdat_data[[#This Row],[End Year]],emdat_data[[#This Row],[End Month]],emdat_data[[#This Row],[End Day]])</f>
        <v>40786</v>
      </c>
      <c r="AM4093">
        <v>16143</v>
      </c>
      <c r="AN4093">
        <v>4000</v>
      </c>
      <c r="AO4093">
        <v>20143</v>
      </c>
      <c r="AV4093">
        <v>76.861595377819796</v>
      </c>
      <c r="AX4093" t="s">
        <v>16264</v>
      </c>
      <c r="AY4093" t="s">
        <v>16265</v>
      </c>
    </row>
    <row r="4094" spans="1:51" hidden="1" x14ac:dyDescent="0.25">
      <c r="A4094" t="s">
        <v>17549</v>
      </c>
      <c r="B4094">
        <v>2011</v>
      </c>
      <c r="C4094">
        <v>386</v>
      </c>
      <c r="D4094" t="s">
        <v>16094</v>
      </c>
      <c r="E4094" t="s">
        <v>50</v>
      </c>
      <c r="F4094" t="s">
        <v>71</v>
      </c>
      <c r="G4094" t="s">
        <v>72</v>
      </c>
      <c r="H4094" t="s">
        <v>102</v>
      </c>
      <c r="K4094" t="s">
        <v>325</v>
      </c>
      <c r="L4094" t="s">
        <v>326</v>
      </c>
      <c r="M4094" t="s">
        <v>204</v>
      </c>
      <c r="N4094" t="s">
        <v>86</v>
      </c>
      <c r="O4094" t="s">
        <v>17550</v>
      </c>
      <c r="P4094" t="s">
        <v>16100</v>
      </c>
      <c r="Q4094" t="s">
        <v>176</v>
      </c>
      <c r="S4094" t="s">
        <v>127</v>
      </c>
      <c r="U4094" t="s">
        <v>127</v>
      </c>
      <c r="X4094" t="s">
        <v>78</v>
      </c>
      <c r="AA4094" s="1"/>
      <c r="AC4094">
        <v>2011</v>
      </c>
      <c r="AD4094">
        <v>9</v>
      </c>
      <c r="AF4094" s="2">
        <f>DATE(emdat_data[[#This Row],[Start Year]],emdat_data[[#This Row],[Start Month]],emdat_data[[#This Row],[Start Day]])</f>
        <v>40786</v>
      </c>
      <c r="AG4094">
        <v>2011</v>
      </c>
      <c r="AH4094">
        <v>10</v>
      </c>
      <c r="AI4094">
        <v>17</v>
      </c>
      <c r="AJ4094" s="2">
        <f>DATE(emdat_data[[#This Row],[End Year]],emdat_data[[#This Row],[End Month]],emdat_data[[#This Row],[End Day]])</f>
        <v>40833</v>
      </c>
      <c r="AK4094">
        <v>35</v>
      </c>
      <c r="AM4094">
        <v>300000</v>
      </c>
      <c r="AO4094">
        <v>300000</v>
      </c>
      <c r="AT4094">
        <v>1000000</v>
      </c>
      <c r="AU4094">
        <v>1301040</v>
      </c>
      <c r="AV4094">
        <v>76.861595377819796</v>
      </c>
      <c r="AW4094" t="s">
        <v>17551</v>
      </c>
      <c r="AY4094" t="s">
        <v>17552</v>
      </c>
    </row>
    <row r="4095" spans="1:51" hidden="1" x14ac:dyDescent="0.25">
      <c r="A4095" t="s">
        <v>17670</v>
      </c>
      <c r="B4095">
        <v>2011</v>
      </c>
      <c r="C4095">
        <v>9363</v>
      </c>
      <c r="E4095" t="s">
        <v>50</v>
      </c>
      <c r="F4095" t="s">
        <v>350</v>
      </c>
      <c r="G4095" t="s">
        <v>351</v>
      </c>
      <c r="H4095" t="s">
        <v>351</v>
      </c>
      <c r="K4095" t="s">
        <v>1548</v>
      </c>
      <c r="L4095" t="s">
        <v>1549</v>
      </c>
      <c r="M4095" t="s">
        <v>204</v>
      </c>
      <c r="N4095" t="s">
        <v>86</v>
      </c>
      <c r="O4095" t="s">
        <v>17671</v>
      </c>
      <c r="X4095" t="s">
        <v>78</v>
      </c>
      <c r="AA4095" s="1"/>
      <c r="AC4095">
        <v>2011</v>
      </c>
      <c r="AD4095">
        <v>9</v>
      </c>
      <c r="AF4095" s="2">
        <f>DATE(emdat_data[[#This Row],[Start Year]],emdat_data[[#This Row],[Start Month]],emdat_data[[#This Row],[Start Day]])</f>
        <v>40786</v>
      </c>
      <c r="AG4095">
        <v>2011</v>
      </c>
      <c r="AH4095">
        <v>12</v>
      </c>
      <c r="AJ4095" s="2">
        <f>DATE(emdat_data[[#This Row],[End Year]],emdat_data[[#This Row],[End Month]],emdat_data[[#This Row],[End Day]])</f>
        <v>40877</v>
      </c>
      <c r="AM4095">
        <v>2500000</v>
      </c>
      <c r="AO4095">
        <v>2500000</v>
      </c>
      <c r="AV4095">
        <v>76.861595377819796</v>
      </c>
      <c r="AW4095" t="s">
        <v>17672</v>
      </c>
      <c r="AY4095" t="s">
        <v>17673</v>
      </c>
    </row>
    <row r="4096" spans="1:51" x14ac:dyDescent="0.25">
      <c r="A4096" t="s">
        <v>17790</v>
      </c>
      <c r="B4096">
        <v>2011</v>
      </c>
      <c r="C4096">
        <v>457</v>
      </c>
      <c r="E4096" t="s">
        <v>50</v>
      </c>
      <c r="F4096" t="s">
        <v>119</v>
      </c>
      <c r="G4096" t="s">
        <v>120</v>
      </c>
      <c r="H4096" t="s">
        <v>301</v>
      </c>
      <c r="J4096" t="s">
        <v>843</v>
      </c>
      <c r="K4096" t="s">
        <v>2562</v>
      </c>
      <c r="L4096" t="s">
        <v>2563</v>
      </c>
      <c r="M4096" t="s">
        <v>173</v>
      </c>
      <c r="N4096" t="s">
        <v>57</v>
      </c>
      <c r="O4096" t="s">
        <v>17791</v>
      </c>
      <c r="T4096" t="s">
        <v>128</v>
      </c>
      <c r="U4096" t="s">
        <v>128</v>
      </c>
      <c r="X4096" t="s">
        <v>129</v>
      </c>
      <c r="AA4096" s="1"/>
      <c r="AC4096">
        <v>2011</v>
      </c>
      <c r="AD4096">
        <v>9</v>
      </c>
      <c r="AF4096" s="2">
        <f>DATE(emdat_data[[#This Row],[Start Year]],emdat_data[[#This Row],[Start Month]],emdat_data[[#This Row],[Start Day]])</f>
        <v>40786</v>
      </c>
      <c r="AG4096">
        <v>2011</v>
      </c>
      <c r="AH4096">
        <v>9</v>
      </c>
      <c r="AJ4096" s="2">
        <f>DATE(emdat_data[[#This Row],[End Year]],emdat_data[[#This Row],[End Month]],emdat_data[[#This Row],[End Day]])</f>
        <v>40786</v>
      </c>
      <c r="AK4096">
        <v>27</v>
      </c>
      <c r="AM4096">
        <v>37728</v>
      </c>
      <c r="AO4096">
        <v>37728</v>
      </c>
      <c r="AV4096">
        <v>76.861595377819796</v>
      </c>
    </row>
    <row r="4097" spans="1:51" hidden="1" x14ac:dyDescent="0.25">
      <c r="A4097" t="s">
        <v>18926</v>
      </c>
      <c r="B4097">
        <v>2011</v>
      </c>
      <c r="C4097">
        <v>394</v>
      </c>
      <c r="D4097" t="s">
        <v>18927</v>
      </c>
      <c r="E4097" t="s">
        <v>50</v>
      </c>
      <c r="F4097" t="s">
        <v>71</v>
      </c>
      <c r="G4097" t="s">
        <v>72</v>
      </c>
      <c r="H4097" t="s">
        <v>102</v>
      </c>
      <c r="K4097" t="s">
        <v>3068</v>
      </c>
      <c r="L4097" t="s">
        <v>3069</v>
      </c>
      <c r="M4097" t="s">
        <v>173</v>
      </c>
      <c r="N4097" t="s">
        <v>57</v>
      </c>
      <c r="O4097" t="s">
        <v>18928</v>
      </c>
      <c r="P4097" t="s">
        <v>18929</v>
      </c>
      <c r="S4097" t="s">
        <v>127</v>
      </c>
      <c r="V4097">
        <v>3881</v>
      </c>
      <c r="X4097" t="s">
        <v>78</v>
      </c>
      <c r="AA4097" s="1"/>
      <c r="AC4097">
        <v>2011</v>
      </c>
      <c r="AD4097">
        <v>9</v>
      </c>
      <c r="AF4097" s="2">
        <f>DATE(emdat_data[[#This Row],[Start Year]],emdat_data[[#This Row],[Start Month]],emdat_data[[#This Row],[Start Day]])</f>
        <v>40786</v>
      </c>
      <c r="AG4097">
        <v>2011</v>
      </c>
      <c r="AH4097">
        <v>12</v>
      </c>
      <c r="AJ4097" s="2">
        <f>DATE(emdat_data[[#This Row],[End Year]],emdat_data[[#This Row],[End Month]],emdat_data[[#This Row],[End Day]])</f>
        <v>40877</v>
      </c>
      <c r="AK4097">
        <v>85</v>
      </c>
      <c r="AM4097">
        <v>600000</v>
      </c>
      <c r="AO4097">
        <v>600000</v>
      </c>
      <c r="AT4097">
        <v>175002</v>
      </c>
      <c r="AU4097">
        <v>227685</v>
      </c>
      <c r="AV4097">
        <v>76.861595377819796</v>
      </c>
      <c r="AW4097" t="s">
        <v>18930</v>
      </c>
      <c r="AY4097" t="s">
        <v>18931</v>
      </c>
    </row>
    <row r="4098" spans="1:51" hidden="1" x14ac:dyDescent="0.25">
      <c r="A4098" t="s">
        <v>16088</v>
      </c>
      <c r="B4098">
        <v>2011</v>
      </c>
      <c r="C4098">
        <v>370</v>
      </c>
      <c r="E4098" t="s">
        <v>50</v>
      </c>
      <c r="F4098" t="s">
        <v>71</v>
      </c>
      <c r="G4098" t="s">
        <v>72</v>
      </c>
      <c r="H4098" t="s">
        <v>102</v>
      </c>
      <c r="K4098" t="s">
        <v>159</v>
      </c>
      <c r="L4098" t="s">
        <v>160</v>
      </c>
      <c r="M4098" t="s">
        <v>161</v>
      </c>
      <c r="N4098" t="s">
        <v>57</v>
      </c>
      <c r="O4098" t="s">
        <v>16089</v>
      </c>
      <c r="P4098" t="s">
        <v>642</v>
      </c>
      <c r="Q4098" t="s">
        <v>176</v>
      </c>
      <c r="X4098" t="s">
        <v>78</v>
      </c>
      <c r="AA4098" s="1"/>
      <c r="AC4098">
        <v>2011</v>
      </c>
      <c r="AD4098">
        <v>9</v>
      </c>
      <c r="AE4098">
        <v>1</v>
      </c>
      <c r="AF4098" s="2">
        <f>DATE(emdat_data[[#This Row],[Start Year]],emdat_data[[#This Row],[Start Month]],emdat_data[[#This Row],[Start Day]])</f>
        <v>40787</v>
      </c>
      <c r="AG4098">
        <v>2011</v>
      </c>
      <c r="AH4098">
        <v>9</v>
      </c>
      <c r="AI4098">
        <v>22</v>
      </c>
      <c r="AJ4098" s="2">
        <f>DATE(emdat_data[[#This Row],[End Year]],emdat_data[[#This Row],[End Month]],emdat_data[[#This Row],[End Day]])</f>
        <v>40808</v>
      </c>
      <c r="AK4098">
        <v>117</v>
      </c>
      <c r="AM4098">
        <v>20000000</v>
      </c>
      <c r="AO4098">
        <v>20000000</v>
      </c>
      <c r="AT4098">
        <v>4250000</v>
      </c>
      <c r="AU4098">
        <v>5529419</v>
      </c>
      <c r="AV4098">
        <v>76.861595377819796</v>
      </c>
      <c r="AW4098" t="s">
        <v>16090</v>
      </c>
      <c r="AX4098" t="s">
        <v>16091</v>
      </c>
      <c r="AY4098" t="s">
        <v>16092</v>
      </c>
    </row>
    <row r="4099" spans="1:51" hidden="1" x14ac:dyDescent="0.25">
      <c r="A4099" t="s">
        <v>16093</v>
      </c>
      <c r="B4099">
        <v>2011</v>
      </c>
      <c r="C4099">
        <v>386</v>
      </c>
      <c r="D4099" t="s">
        <v>16094</v>
      </c>
      <c r="E4099" t="s">
        <v>50</v>
      </c>
      <c r="F4099" t="s">
        <v>71</v>
      </c>
      <c r="G4099" t="s">
        <v>72</v>
      </c>
      <c r="H4099" t="s">
        <v>102</v>
      </c>
      <c r="K4099" t="s">
        <v>1159</v>
      </c>
      <c r="L4099" t="s">
        <v>1160</v>
      </c>
      <c r="M4099" t="s">
        <v>85</v>
      </c>
      <c r="N4099" t="s">
        <v>86</v>
      </c>
      <c r="O4099" t="s">
        <v>16095</v>
      </c>
      <c r="Q4099" t="s">
        <v>176</v>
      </c>
      <c r="W4099">
        <v>57194</v>
      </c>
      <c r="X4099" t="s">
        <v>78</v>
      </c>
      <c r="Y4099">
        <v>464</v>
      </c>
      <c r="Z4099">
        <v>-7394</v>
      </c>
      <c r="AA4099" s="1"/>
      <c r="AC4099">
        <v>2011</v>
      </c>
      <c r="AD4099">
        <v>9</v>
      </c>
      <c r="AE4099">
        <v>1</v>
      </c>
      <c r="AF4099" s="2">
        <f>DATE(emdat_data[[#This Row],[Start Year]],emdat_data[[#This Row],[Start Month]],emdat_data[[#This Row],[Start Day]])</f>
        <v>40787</v>
      </c>
      <c r="AG4099">
        <v>2011</v>
      </c>
      <c r="AH4099">
        <v>12</v>
      </c>
      <c r="AI4099">
        <v>29</v>
      </c>
      <c r="AJ4099" s="2">
        <f>DATE(emdat_data[[#This Row],[End Year]],emdat_data[[#This Row],[End Month]],emdat_data[[#This Row],[End Day]])</f>
        <v>40906</v>
      </c>
      <c r="AK4099">
        <v>135</v>
      </c>
      <c r="AL4099">
        <v>104</v>
      </c>
      <c r="AM4099">
        <v>498820</v>
      </c>
      <c r="AO4099">
        <v>498924</v>
      </c>
      <c r="AT4099">
        <v>1290000</v>
      </c>
      <c r="AU4099">
        <v>1678341</v>
      </c>
      <c r="AV4099">
        <v>76.861595377819796</v>
      </c>
      <c r="AW4099" t="s">
        <v>16096</v>
      </c>
      <c r="AY4099" t="s">
        <v>16097</v>
      </c>
    </row>
    <row r="4100" spans="1:51" hidden="1" x14ac:dyDescent="0.25">
      <c r="A4100" t="s">
        <v>17483</v>
      </c>
      <c r="B4100">
        <v>2011</v>
      </c>
      <c r="C4100">
        <v>454</v>
      </c>
      <c r="E4100" t="s">
        <v>50</v>
      </c>
      <c r="F4100" t="s">
        <v>63</v>
      </c>
      <c r="G4100" t="s">
        <v>82</v>
      </c>
      <c r="H4100" t="s">
        <v>98</v>
      </c>
      <c r="J4100" t="s">
        <v>17484</v>
      </c>
      <c r="K4100" t="s">
        <v>245</v>
      </c>
      <c r="L4100" t="s">
        <v>246</v>
      </c>
      <c r="M4100" t="s">
        <v>161</v>
      </c>
      <c r="N4100" t="s">
        <v>57</v>
      </c>
      <c r="O4100" t="s">
        <v>17485</v>
      </c>
      <c r="Q4100" t="s">
        <v>72</v>
      </c>
      <c r="R4100" t="s">
        <v>176</v>
      </c>
      <c r="W4100">
        <v>90</v>
      </c>
      <c r="X4100" t="s">
        <v>88</v>
      </c>
      <c r="AA4100" s="1"/>
      <c r="AC4100">
        <v>2011</v>
      </c>
      <c r="AD4100">
        <v>9</v>
      </c>
      <c r="AE4100">
        <v>2</v>
      </c>
      <c r="AF4100" s="2">
        <f>DATE(emdat_data[[#This Row],[Start Year]],emdat_data[[#This Row],[Start Month]],emdat_data[[#This Row],[Start Day]])</f>
        <v>40788</v>
      </c>
      <c r="AG4100">
        <v>2011</v>
      </c>
      <c r="AH4100">
        <v>9</v>
      </c>
      <c r="AI4100">
        <v>4</v>
      </c>
      <c r="AJ4100" s="2">
        <f>DATE(emdat_data[[#This Row],[End Year]],emdat_data[[#This Row],[End Month]],emdat_data[[#This Row],[End Day]])</f>
        <v>40790</v>
      </c>
      <c r="AK4100">
        <v>68</v>
      </c>
      <c r="AM4100">
        <v>1300</v>
      </c>
      <c r="AO4100">
        <v>1300</v>
      </c>
      <c r="AR4100">
        <v>430000</v>
      </c>
      <c r="AS4100">
        <v>559447</v>
      </c>
      <c r="AT4100">
        <v>650000</v>
      </c>
      <c r="AU4100">
        <v>845676</v>
      </c>
      <c r="AV4100">
        <v>76.861595377819796</v>
      </c>
      <c r="AW4100" t="s">
        <v>17486</v>
      </c>
      <c r="AY4100" t="s">
        <v>17487</v>
      </c>
    </row>
    <row r="4101" spans="1:51" hidden="1" x14ac:dyDescent="0.25">
      <c r="A4101" t="s">
        <v>15963</v>
      </c>
      <c r="B4101">
        <v>2011</v>
      </c>
      <c r="C4101">
        <v>349</v>
      </c>
      <c r="E4101" t="s">
        <v>50</v>
      </c>
      <c r="F4101" t="s">
        <v>350</v>
      </c>
      <c r="G4101" t="s">
        <v>477</v>
      </c>
      <c r="H4101" t="s">
        <v>478</v>
      </c>
      <c r="K4101" t="s">
        <v>357</v>
      </c>
      <c r="L4101" t="s">
        <v>358</v>
      </c>
      <c r="M4101" t="s">
        <v>146</v>
      </c>
      <c r="N4101" t="s">
        <v>86</v>
      </c>
      <c r="O4101" t="s">
        <v>15964</v>
      </c>
      <c r="P4101" t="s">
        <v>15965</v>
      </c>
      <c r="X4101" t="s">
        <v>78</v>
      </c>
      <c r="AA4101" s="1"/>
      <c r="AC4101">
        <v>2011</v>
      </c>
      <c r="AD4101">
        <v>9</v>
      </c>
      <c r="AE4101">
        <v>4</v>
      </c>
      <c r="AF4101" s="2">
        <f>DATE(emdat_data[[#This Row],[Start Year]],emdat_data[[#This Row],[Start Month]],emdat_data[[#This Row],[Start Day]])</f>
        <v>40790</v>
      </c>
      <c r="AG4101">
        <v>2011</v>
      </c>
      <c r="AH4101">
        <v>9</v>
      </c>
      <c r="AI4101">
        <v>9</v>
      </c>
      <c r="AJ4101" s="2">
        <f>DATE(emdat_data[[#This Row],[End Year]],emdat_data[[#This Row],[End Month]],emdat_data[[#This Row],[End Day]])</f>
        <v>40795</v>
      </c>
      <c r="AK4101">
        <v>4</v>
      </c>
      <c r="AN4101">
        <v>4800</v>
      </c>
      <c r="AO4101">
        <v>4800</v>
      </c>
      <c r="AR4101">
        <v>450000</v>
      </c>
      <c r="AS4101">
        <v>585468</v>
      </c>
      <c r="AT4101">
        <v>1000000</v>
      </c>
      <c r="AU4101">
        <v>1301040</v>
      </c>
      <c r="AV4101">
        <v>76.861595377819796</v>
      </c>
      <c r="AX4101" t="s">
        <v>15966</v>
      </c>
      <c r="AY4101" t="s">
        <v>15967</v>
      </c>
    </row>
    <row r="4102" spans="1:51" hidden="1" x14ac:dyDescent="0.25">
      <c r="A4102" t="s">
        <v>18865</v>
      </c>
      <c r="B4102">
        <v>2011</v>
      </c>
      <c r="C4102">
        <v>456</v>
      </c>
      <c r="E4102" t="s">
        <v>50</v>
      </c>
      <c r="F4102" t="s">
        <v>63</v>
      </c>
      <c r="G4102" t="s">
        <v>82</v>
      </c>
      <c r="H4102" t="s">
        <v>98</v>
      </c>
      <c r="J4102" t="s">
        <v>18866</v>
      </c>
      <c r="K4102" t="s">
        <v>357</v>
      </c>
      <c r="L4102" t="s">
        <v>358</v>
      </c>
      <c r="M4102" t="s">
        <v>146</v>
      </c>
      <c r="N4102" t="s">
        <v>86</v>
      </c>
      <c r="O4102" t="s">
        <v>18867</v>
      </c>
      <c r="Q4102" t="s">
        <v>72</v>
      </c>
      <c r="U4102" t="s">
        <v>127</v>
      </c>
      <c r="W4102">
        <v>75</v>
      </c>
      <c r="X4102" t="s">
        <v>88</v>
      </c>
      <c r="AA4102" s="1"/>
      <c r="AC4102">
        <v>2011</v>
      </c>
      <c r="AD4102">
        <v>9</v>
      </c>
      <c r="AE4102">
        <v>4</v>
      </c>
      <c r="AF4102" s="2">
        <f>DATE(emdat_data[[#This Row],[Start Year]],emdat_data[[#This Row],[Start Month]],emdat_data[[#This Row],[Start Day]])</f>
        <v>40790</v>
      </c>
      <c r="AG4102">
        <v>2011</v>
      </c>
      <c r="AH4102">
        <v>9</v>
      </c>
      <c r="AI4102">
        <v>9</v>
      </c>
      <c r="AJ4102" s="2">
        <f>DATE(emdat_data[[#This Row],[End Year]],emdat_data[[#This Row],[End Month]],emdat_data[[#This Row],[End Day]])</f>
        <v>40795</v>
      </c>
      <c r="AK4102">
        <v>15</v>
      </c>
      <c r="AM4102">
        <v>600</v>
      </c>
      <c r="AO4102">
        <v>600</v>
      </c>
      <c r="AR4102">
        <v>560000</v>
      </c>
      <c r="AS4102">
        <v>728582</v>
      </c>
      <c r="AT4102">
        <v>750000</v>
      </c>
      <c r="AU4102">
        <v>975780</v>
      </c>
      <c r="AV4102">
        <v>76.861595377819796</v>
      </c>
      <c r="AW4102" t="s">
        <v>18868</v>
      </c>
      <c r="AY4102" t="s">
        <v>18869</v>
      </c>
    </row>
    <row r="4103" spans="1:51" hidden="1" x14ac:dyDescent="0.25">
      <c r="A4103" t="s">
        <v>16286</v>
      </c>
      <c r="B4103">
        <v>2011</v>
      </c>
      <c r="C4103">
        <v>389</v>
      </c>
      <c r="E4103" t="s">
        <v>50</v>
      </c>
      <c r="F4103" t="s">
        <v>51</v>
      </c>
      <c r="G4103" t="s">
        <v>52</v>
      </c>
      <c r="H4103" t="s">
        <v>53</v>
      </c>
      <c r="K4103" t="s">
        <v>171</v>
      </c>
      <c r="L4103" t="s">
        <v>172</v>
      </c>
      <c r="M4103" t="s">
        <v>173</v>
      </c>
      <c r="N4103" t="s">
        <v>57</v>
      </c>
      <c r="O4103" t="s">
        <v>16287</v>
      </c>
      <c r="W4103">
        <v>7</v>
      </c>
      <c r="X4103" t="s">
        <v>59</v>
      </c>
      <c r="Y4103">
        <v>2965</v>
      </c>
      <c r="Z4103">
        <v>97893</v>
      </c>
      <c r="AA4103" s="1"/>
      <c r="AC4103">
        <v>2011</v>
      </c>
      <c r="AD4103">
        <v>9</v>
      </c>
      <c r="AE4103">
        <v>5</v>
      </c>
      <c r="AF4103" s="2">
        <f>DATE(emdat_data[[#This Row],[Start Year]],emdat_data[[#This Row],[Start Month]],emdat_data[[#This Row],[Start Day]])</f>
        <v>40791</v>
      </c>
      <c r="AG4103">
        <v>2011</v>
      </c>
      <c r="AH4103">
        <v>9</v>
      </c>
      <c r="AI4103">
        <v>5</v>
      </c>
      <c r="AJ4103" s="2">
        <f>DATE(emdat_data[[#This Row],[End Year]],emdat_data[[#This Row],[End Month]],emdat_data[[#This Row],[End Day]])</f>
        <v>40791</v>
      </c>
      <c r="AK4103">
        <v>10</v>
      </c>
      <c r="AT4103">
        <v>5850</v>
      </c>
      <c r="AU4103">
        <v>7611</v>
      </c>
      <c r="AV4103">
        <v>76.861595377819796</v>
      </c>
      <c r="AX4103" t="s">
        <v>16288</v>
      </c>
      <c r="AY4103" t="s">
        <v>16289</v>
      </c>
    </row>
    <row r="4104" spans="1:51" hidden="1" x14ac:dyDescent="0.25">
      <c r="A4104" t="s">
        <v>16333</v>
      </c>
      <c r="B4104">
        <v>2011</v>
      </c>
      <c r="C4104">
        <v>473</v>
      </c>
      <c r="E4104" t="s">
        <v>50</v>
      </c>
      <c r="F4104" t="s">
        <v>71</v>
      </c>
      <c r="G4104" t="s">
        <v>72</v>
      </c>
      <c r="H4104" t="s">
        <v>102</v>
      </c>
      <c r="K4104" t="s">
        <v>226</v>
      </c>
      <c r="L4104" t="s">
        <v>227</v>
      </c>
      <c r="M4104" t="s">
        <v>56</v>
      </c>
      <c r="N4104" t="s">
        <v>57</v>
      </c>
      <c r="O4104" t="s">
        <v>2101</v>
      </c>
      <c r="P4104" t="s">
        <v>7427</v>
      </c>
      <c r="U4104" t="s">
        <v>127</v>
      </c>
      <c r="X4104" t="s">
        <v>78</v>
      </c>
      <c r="AA4104" s="1"/>
      <c r="AC4104">
        <v>2011</v>
      </c>
      <c r="AD4104">
        <v>9</v>
      </c>
      <c r="AE4104">
        <v>5</v>
      </c>
      <c r="AF4104" s="2">
        <f>DATE(emdat_data[[#This Row],[Start Year]],emdat_data[[#This Row],[Start Month]],emdat_data[[#This Row],[Start Day]])</f>
        <v>40791</v>
      </c>
      <c r="AG4104">
        <v>2011</v>
      </c>
      <c r="AH4104">
        <v>9</v>
      </c>
      <c r="AI4104">
        <v>15</v>
      </c>
      <c r="AJ4104" s="2">
        <f>DATE(emdat_data[[#This Row],[End Year]],emdat_data[[#This Row],[End Month]],emdat_data[[#This Row],[End Day]])</f>
        <v>40801</v>
      </c>
      <c r="AK4104">
        <v>42</v>
      </c>
      <c r="AM4104">
        <v>2100000</v>
      </c>
      <c r="AO4104">
        <v>2100000</v>
      </c>
      <c r="AT4104">
        <v>432000</v>
      </c>
      <c r="AU4104">
        <v>562049</v>
      </c>
      <c r="AV4104">
        <v>76.861595377819796</v>
      </c>
      <c r="AW4104" t="s">
        <v>2102</v>
      </c>
      <c r="AY4104" t="s">
        <v>2103</v>
      </c>
    </row>
    <row r="4105" spans="1:51" hidden="1" x14ac:dyDescent="0.25">
      <c r="A4105" t="s">
        <v>17620</v>
      </c>
      <c r="B4105">
        <v>2011</v>
      </c>
      <c r="C4105">
        <v>460</v>
      </c>
      <c r="E4105" t="s">
        <v>50</v>
      </c>
      <c r="F4105" t="s">
        <v>63</v>
      </c>
      <c r="G4105" t="s">
        <v>82</v>
      </c>
      <c r="H4105" t="s">
        <v>98</v>
      </c>
      <c r="J4105" t="s">
        <v>17621</v>
      </c>
      <c r="K4105" t="s">
        <v>1548</v>
      </c>
      <c r="L4105" t="s">
        <v>1549</v>
      </c>
      <c r="M4105" t="s">
        <v>204</v>
      </c>
      <c r="N4105" t="s">
        <v>86</v>
      </c>
      <c r="O4105" t="s">
        <v>14781</v>
      </c>
      <c r="Q4105" t="s">
        <v>360</v>
      </c>
      <c r="W4105">
        <v>100</v>
      </c>
      <c r="X4105" t="s">
        <v>88</v>
      </c>
      <c r="AA4105" s="1"/>
      <c r="AC4105">
        <v>2011</v>
      </c>
      <c r="AD4105">
        <v>9</v>
      </c>
      <c r="AE4105">
        <v>9</v>
      </c>
      <c r="AF4105" s="2">
        <f>DATE(emdat_data[[#This Row],[Start Year]],emdat_data[[#This Row],[Start Month]],emdat_data[[#This Row],[Start Day]])</f>
        <v>40795</v>
      </c>
      <c r="AG4105">
        <v>2011</v>
      </c>
      <c r="AH4105">
        <v>9</v>
      </c>
      <c r="AI4105">
        <v>9</v>
      </c>
      <c r="AJ4105" s="2">
        <f>DATE(emdat_data[[#This Row],[End Year]],emdat_data[[#This Row],[End Month]],emdat_data[[#This Row],[End Day]])</f>
        <v>40795</v>
      </c>
      <c r="AK4105">
        <v>10</v>
      </c>
      <c r="AV4105">
        <v>76.861595377819796</v>
      </c>
      <c r="AW4105" t="s">
        <v>11564</v>
      </c>
      <c r="AY4105" t="s">
        <v>14783</v>
      </c>
    </row>
    <row r="4106" spans="1:51" hidden="1" x14ac:dyDescent="0.25">
      <c r="A4106" t="s">
        <v>18922</v>
      </c>
      <c r="B4106">
        <v>2011</v>
      </c>
      <c r="C4106">
        <v>359</v>
      </c>
      <c r="E4106" t="s">
        <v>50</v>
      </c>
      <c r="F4106" t="s">
        <v>71</v>
      </c>
      <c r="G4106" t="s">
        <v>72</v>
      </c>
      <c r="H4106" t="s">
        <v>102</v>
      </c>
      <c r="K4106" t="s">
        <v>3068</v>
      </c>
      <c r="L4106" t="s">
        <v>3069</v>
      </c>
      <c r="M4106" t="s">
        <v>173</v>
      </c>
      <c r="N4106" t="s">
        <v>57</v>
      </c>
      <c r="O4106" t="s">
        <v>18923</v>
      </c>
      <c r="X4106" t="s">
        <v>78</v>
      </c>
      <c r="AA4106" s="1"/>
      <c r="AC4106">
        <v>2011</v>
      </c>
      <c r="AD4106">
        <v>9</v>
      </c>
      <c r="AE4106">
        <v>14</v>
      </c>
      <c r="AF4106" s="2">
        <f>DATE(emdat_data[[#This Row],[Start Year]],emdat_data[[#This Row],[Start Month]],emdat_data[[#This Row],[Start Day]])</f>
        <v>40800</v>
      </c>
      <c r="AG4106">
        <v>2011</v>
      </c>
      <c r="AH4106">
        <v>9</v>
      </c>
      <c r="AI4106">
        <v>14</v>
      </c>
      <c r="AJ4106" s="2">
        <f>DATE(emdat_data[[#This Row],[End Year]],emdat_data[[#This Row],[End Month]],emdat_data[[#This Row],[End Day]])</f>
        <v>40800</v>
      </c>
      <c r="AK4106">
        <v>24</v>
      </c>
      <c r="AM4106">
        <v>300000</v>
      </c>
      <c r="AO4106">
        <v>300000</v>
      </c>
      <c r="AT4106">
        <v>44000</v>
      </c>
      <c r="AU4106">
        <v>57246</v>
      </c>
      <c r="AV4106">
        <v>76.861595377819796</v>
      </c>
      <c r="AW4106" t="s">
        <v>18924</v>
      </c>
      <c r="AY4106" t="s">
        <v>18925</v>
      </c>
    </row>
    <row r="4107" spans="1:51" hidden="1" x14ac:dyDescent="0.25">
      <c r="A4107" t="s">
        <v>16114</v>
      </c>
      <c r="B4107">
        <v>2011</v>
      </c>
      <c r="C4107">
        <v>351</v>
      </c>
      <c r="D4107" t="s">
        <v>16115</v>
      </c>
      <c r="E4107" t="s">
        <v>50</v>
      </c>
      <c r="F4107" t="s">
        <v>51</v>
      </c>
      <c r="G4107" t="s">
        <v>52</v>
      </c>
      <c r="H4107" t="s">
        <v>53</v>
      </c>
      <c r="K4107" t="s">
        <v>226</v>
      </c>
      <c r="L4107" t="s">
        <v>227</v>
      </c>
      <c r="M4107" t="s">
        <v>56</v>
      </c>
      <c r="N4107" t="s">
        <v>57</v>
      </c>
      <c r="O4107" t="s">
        <v>16116</v>
      </c>
      <c r="Q4107" t="s">
        <v>176</v>
      </c>
      <c r="V4107">
        <v>33</v>
      </c>
      <c r="W4107">
        <v>7</v>
      </c>
      <c r="X4107" t="s">
        <v>59</v>
      </c>
      <c r="Y4107">
        <v>2773</v>
      </c>
      <c r="Z4107">
        <v>88155</v>
      </c>
      <c r="AA4107" s="1">
        <v>0.75763888888888886</v>
      </c>
      <c r="AC4107">
        <v>2011</v>
      </c>
      <c r="AD4107">
        <v>9</v>
      </c>
      <c r="AE4107">
        <v>18</v>
      </c>
      <c r="AF4107" s="2">
        <f>DATE(emdat_data[[#This Row],[Start Year]],emdat_data[[#This Row],[Start Month]],emdat_data[[#This Row],[Start Day]])</f>
        <v>40804</v>
      </c>
      <c r="AG4107">
        <v>2011</v>
      </c>
      <c r="AH4107">
        <v>9</v>
      </c>
      <c r="AI4107">
        <v>18</v>
      </c>
      <c r="AJ4107" s="2">
        <f>DATE(emdat_data[[#This Row],[End Year]],emdat_data[[#This Row],[End Month]],emdat_data[[#This Row],[End Day]])</f>
        <v>40804</v>
      </c>
      <c r="AK4107">
        <v>112</v>
      </c>
      <c r="AL4107">
        <v>200</v>
      </c>
      <c r="AM4107">
        <v>500000</v>
      </c>
      <c r="AN4107">
        <v>75000</v>
      </c>
      <c r="AO4107">
        <v>575200</v>
      </c>
      <c r="AV4107">
        <v>76.861595377819796</v>
      </c>
      <c r="AW4107" t="s">
        <v>16117</v>
      </c>
      <c r="AY4107" t="s">
        <v>16118</v>
      </c>
    </row>
    <row r="4108" spans="1:51" hidden="1" x14ac:dyDescent="0.25">
      <c r="A4108" t="s">
        <v>16227</v>
      </c>
      <c r="B4108">
        <v>2011</v>
      </c>
      <c r="C4108">
        <v>351</v>
      </c>
      <c r="D4108" t="s">
        <v>16115</v>
      </c>
      <c r="E4108" t="s">
        <v>50</v>
      </c>
      <c r="F4108" t="s">
        <v>51</v>
      </c>
      <c r="G4108" t="s">
        <v>52</v>
      </c>
      <c r="H4108" t="s">
        <v>53</v>
      </c>
      <c r="K4108" t="s">
        <v>159</v>
      </c>
      <c r="L4108" t="s">
        <v>160</v>
      </c>
      <c r="M4108" t="s">
        <v>161</v>
      </c>
      <c r="N4108" t="s">
        <v>57</v>
      </c>
      <c r="O4108" t="s">
        <v>16228</v>
      </c>
      <c r="W4108">
        <v>7</v>
      </c>
      <c r="X4108" t="s">
        <v>59</v>
      </c>
      <c r="Y4108">
        <v>2773</v>
      </c>
      <c r="Z4108">
        <v>88155</v>
      </c>
      <c r="AA4108" s="1"/>
      <c r="AC4108">
        <v>2011</v>
      </c>
      <c r="AD4108">
        <v>9</v>
      </c>
      <c r="AE4108">
        <v>18</v>
      </c>
      <c r="AF4108" s="2">
        <f>DATE(emdat_data[[#This Row],[Start Year]],emdat_data[[#This Row],[Start Month]],emdat_data[[#This Row],[Start Day]])</f>
        <v>40804</v>
      </c>
      <c r="AG4108">
        <v>2011</v>
      </c>
      <c r="AH4108">
        <v>9</v>
      </c>
      <c r="AI4108">
        <v>18</v>
      </c>
      <c r="AJ4108" s="2">
        <f>DATE(emdat_data[[#This Row],[End Year]],emdat_data[[#This Row],[End Month]],emdat_data[[#This Row],[End Day]])</f>
        <v>40804</v>
      </c>
      <c r="AK4108">
        <v>7</v>
      </c>
      <c r="AL4108">
        <v>136</v>
      </c>
      <c r="AN4108">
        <v>5000</v>
      </c>
      <c r="AO4108">
        <v>5136</v>
      </c>
      <c r="AV4108">
        <v>76.861595377819796</v>
      </c>
      <c r="AX4108" t="s">
        <v>16229</v>
      </c>
      <c r="AY4108" t="s">
        <v>16230</v>
      </c>
    </row>
    <row r="4109" spans="1:51" hidden="1" x14ac:dyDescent="0.25">
      <c r="A4109" t="s">
        <v>17698</v>
      </c>
      <c r="B4109">
        <v>2011</v>
      </c>
      <c r="C4109">
        <v>351</v>
      </c>
      <c r="D4109" t="s">
        <v>16115</v>
      </c>
      <c r="E4109" t="s">
        <v>50</v>
      </c>
      <c r="F4109" t="s">
        <v>51</v>
      </c>
      <c r="G4109" t="s">
        <v>52</v>
      </c>
      <c r="H4109" t="s">
        <v>53</v>
      </c>
      <c r="K4109" t="s">
        <v>303</v>
      </c>
      <c r="L4109" t="s">
        <v>304</v>
      </c>
      <c r="M4109" t="s">
        <v>56</v>
      </c>
      <c r="N4109" t="s">
        <v>57</v>
      </c>
      <c r="O4109" t="s">
        <v>17699</v>
      </c>
      <c r="W4109">
        <v>7</v>
      </c>
      <c r="X4109" t="s">
        <v>59</v>
      </c>
      <c r="Y4109">
        <v>2773</v>
      </c>
      <c r="Z4109">
        <v>88155</v>
      </c>
      <c r="AA4109" s="1"/>
      <c r="AC4109">
        <v>2011</v>
      </c>
      <c r="AD4109">
        <v>9</v>
      </c>
      <c r="AE4109">
        <v>18</v>
      </c>
      <c r="AF4109" s="2">
        <f>DATE(emdat_data[[#This Row],[Start Year]],emdat_data[[#This Row],[Start Month]],emdat_data[[#This Row],[Start Day]])</f>
        <v>40804</v>
      </c>
      <c r="AG4109">
        <v>2011</v>
      </c>
      <c r="AH4109">
        <v>9</v>
      </c>
      <c r="AI4109">
        <v>18</v>
      </c>
      <c r="AJ4109" s="2">
        <f>DATE(emdat_data[[#This Row],[End Year]],emdat_data[[#This Row],[End Month]],emdat_data[[#This Row],[End Day]])</f>
        <v>40804</v>
      </c>
      <c r="AK4109">
        <v>7</v>
      </c>
      <c r="AL4109">
        <v>89</v>
      </c>
      <c r="AM4109">
        <v>167860</v>
      </c>
      <c r="AO4109">
        <v>167949</v>
      </c>
      <c r="AV4109">
        <v>76.861595377819796</v>
      </c>
      <c r="AX4109" t="s">
        <v>17700</v>
      </c>
      <c r="AY4109" t="s">
        <v>17701</v>
      </c>
    </row>
    <row r="4110" spans="1:51" hidden="1" x14ac:dyDescent="0.25">
      <c r="A4110" t="s">
        <v>16266</v>
      </c>
      <c r="B4110">
        <v>2011</v>
      </c>
      <c r="C4110">
        <v>373</v>
      </c>
      <c r="E4110" t="s">
        <v>50</v>
      </c>
      <c r="F4110" t="s">
        <v>51</v>
      </c>
      <c r="G4110" t="s">
        <v>52</v>
      </c>
      <c r="H4110" t="s">
        <v>53</v>
      </c>
      <c r="K4110" t="s">
        <v>202</v>
      </c>
      <c r="L4110" t="s">
        <v>203</v>
      </c>
      <c r="M4110" t="s">
        <v>204</v>
      </c>
      <c r="N4110" t="s">
        <v>86</v>
      </c>
      <c r="O4110" t="s">
        <v>16267</v>
      </c>
      <c r="W4110">
        <v>6</v>
      </c>
      <c r="X4110" t="s">
        <v>59</v>
      </c>
      <c r="Y4110">
        <v>14186</v>
      </c>
      <c r="Z4110">
        <v>-90238</v>
      </c>
      <c r="AA4110" s="1"/>
      <c r="AC4110">
        <v>2011</v>
      </c>
      <c r="AD4110">
        <v>9</v>
      </c>
      <c r="AE4110">
        <v>19</v>
      </c>
      <c r="AF4110" s="2">
        <f>DATE(emdat_data[[#This Row],[Start Year]],emdat_data[[#This Row],[Start Month]],emdat_data[[#This Row],[Start Day]])</f>
        <v>40805</v>
      </c>
      <c r="AG4110">
        <v>2011</v>
      </c>
      <c r="AH4110">
        <v>9</v>
      </c>
      <c r="AI4110">
        <v>19</v>
      </c>
      <c r="AJ4110" s="2">
        <f>DATE(emdat_data[[#This Row],[End Year]],emdat_data[[#This Row],[End Month]],emdat_data[[#This Row],[End Day]])</f>
        <v>40805</v>
      </c>
      <c r="AK4110">
        <v>3</v>
      </c>
      <c r="AM4110">
        <v>400</v>
      </c>
      <c r="AO4110">
        <v>400</v>
      </c>
      <c r="AV4110">
        <v>76.861595377819796</v>
      </c>
      <c r="AX4110" t="s">
        <v>16268</v>
      </c>
      <c r="AY4110" t="s">
        <v>16269</v>
      </c>
    </row>
    <row r="4111" spans="1:51" hidden="1" x14ac:dyDescent="0.25">
      <c r="A4111" t="s">
        <v>17735</v>
      </c>
      <c r="B4111">
        <v>2011</v>
      </c>
      <c r="C4111">
        <v>367</v>
      </c>
      <c r="E4111" t="s">
        <v>50</v>
      </c>
      <c r="F4111" t="s">
        <v>71</v>
      </c>
      <c r="G4111" t="s">
        <v>72</v>
      </c>
      <c r="H4111" t="s">
        <v>170</v>
      </c>
      <c r="K4111" t="s">
        <v>364</v>
      </c>
      <c r="L4111" t="s">
        <v>365</v>
      </c>
      <c r="M4111" t="s">
        <v>173</v>
      </c>
      <c r="N4111" t="s">
        <v>57</v>
      </c>
      <c r="O4111" t="s">
        <v>17736</v>
      </c>
      <c r="X4111" t="s">
        <v>78</v>
      </c>
      <c r="AA4111" s="1"/>
      <c r="AC4111">
        <v>2011</v>
      </c>
      <c r="AD4111">
        <v>9</v>
      </c>
      <c r="AE4111">
        <v>19</v>
      </c>
      <c r="AF4111" s="2">
        <f>DATE(emdat_data[[#This Row],[Start Year]],emdat_data[[#This Row],[Start Month]],emdat_data[[#This Row],[Start Day]])</f>
        <v>40805</v>
      </c>
      <c r="AG4111">
        <v>2011</v>
      </c>
      <c r="AH4111">
        <v>9</v>
      </c>
      <c r="AI4111">
        <v>19</v>
      </c>
      <c r="AJ4111" s="2">
        <f>DATE(emdat_data[[#This Row],[End Year]],emdat_data[[#This Row],[End Month]],emdat_data[[#This Row],[End Day]])</f>
        <v>40805</v>
      </c>
      <c r="AM4111">
        <v>274</v>
      </c>
      <c r="AO4111">
        <v>274</v>
      </c>
      <c r="AT4111">
        <v>115</v>
      </c>
      <c r="AU4111">
        <v>150</v>
      </c>
      <c r="AV4111">
        <v>76.861595377819796</v>
      </c>
      <c r="AX4111" t="s">
        <v>14872</v>
      </c>
      <c r="AY4111" t="s">
        <v>14873</v>
      </c>
    </row>
    <row r="4112" spans="1:51" hidden="1" x14ac:dyDescent="0.25">
      <c r="A4112" t="s">
        <v>16274</v>
      </c>
      <c r="B4112">
        <v>2011</v>
      </c>
      <c r="C4112">
        <v>366</v>
      </c>
      <c r="E4112" t="s">
        <v>50</v>
      </c>
      <c r="F4112" t="s">
        <v>71</v>
      </c>
      <c r="G4112" t="s">
        <v>217</v>
      </c>
      <c r="H4112" t="s">
        <v>217</v>
      </c>
      <c r="K4112" t="s">
        <v>202</v>
      </c>
      <c r="L4112" t="s">
        <v>203</v>
      </c>
      <c r="M4112" t="s">
        <v>204</v>
      </c>
      <c r="N4112" t="s">
        <v>86</v>
      </c>
      <c r="O4112" t="s">
        <v>16275</v>
      </c>
      <c r="P4112" t="s">
        <v>642</v>
      </c>
      <c r="AA4112" s="1"/>
      <c r="AC4112">
        <v>2011</v>
      </c>
      <c r="AD4112">
        <v>9</v>
      </c>
      <c r="AE4112">
        <v>20</v>
      </c>
      <c r="AF4112" s="2">
        <f>DATE(emdat_data[[#This Row],[Start Year]],emdat_data[[#This Row],[Start Month]],emdat_data[[#This Row],[Start Day]])</f>
        <v>40806</v>
      </c>
      <c r="AG4112">
        <v>2011</v>
      </c>
      <c r="AH4112">
        <v>9</v>
      </c>
      <c r="AI4112">
        <v>22</v>
      </c>
      <c r="AJ4112" s="2">
        <f>DATE(emdat_data[[#This Row],[End Year]],emdat_data[[#This Row],[End Month]],emdat_data[[#This Row],[End Day]])</f>
        <v>40808</v>
      </c>
      <c r="AK4112">
        <v>16</v>
      </c>
      <c r="AV4112">
        <v>76.861595377819796</v>
      </c>
      <c r="AX4112" t="s">
        <v>16276</v>
      </c>
      <c r="AY4112" t="s">
        <v>16277</v>
      </c>
    </row>
    <row r="4113" spans="1:51" hidden="1" x14ac:dyDescent="0.25">
      <c r="A4113" t="s">
        <v>17571</v>
      </c>
      <c r="B4113">
        <v>2011</v>
      </c>
      <c r="C4113">
        <v>352</v>
      </c>
      <c r="E4113" t="s">
        <v>50</v>
      </c>
      <c r="F4113" t="s">
        <v>63</v>
      </c>
      <c r="G4113" t="s">
        <v>82</v>
      </c>
      <c r="H4113" t="s">
        <v>98</v>
      </c>
      <c r="J4113" t="s">
        <v>17572</v>
      </c>
      <c r="K4113" t="s">
        <v>245</v>
      </c>
      <c r="L4113" t="s">
        <v>246</v>
      </c>
      <c r="M4113" t="s">
        <v>161</v>
      </c>
      <c r="N4113" t="s">
        <v>57</v>
      </c>
      <c r="O4113" t="s">
        <v>17573</v>
      </c>
      <c r="Q4113" t="s">
        <v>72</v>
      </c>
      <c r="W4113">
        <v>215</v>
      </c>
      <c r="X4113" t="s">
        <v>88</v>
      </c>
      <c r="AA4113" s="1"/>
      <c r="AC4113">
        <v>2011</v>
      </c>
      <c r="AD4113">
        <v>9</v>
      </c>
      <c r="AE4113">
        <v>22</v>
      </c>
      <c r="AF4113" s="2">
        <f>DATE(emdat_data[[#This Row],[Start Year]],emdat_data[[#This Row],[Start Month]],emdat_data[[#This Row],[Start Day]])</f>
        <v>40808</v>
      </c>
      <c r="AG4113">
        <v>2011</v>
      </c>
      <c r="AH4113">
        <v>9</v>
      </c>
      <c r="AI4113">
        <v>22</v>
      </c>
      <c r="AJ4113" s="2">
        <f>DATE(emdat_data[[#This Row],[End Year]],emdat_data[[#This Row],[End Month]],emdat_data[[#This Row],[End Day]])</f>
        <v>40808</v>
      </c>
      <c r="AK4113">
        <v>13</v>
      </c>
      <c r="AL4113">
        <v>308</v>
      </c>
      <c r="AO4113">
        <v>308</v>
      </c>
      <c r="AR4113">
        <v>1210000</v>
      </c>
      <c r="AS4113">
        <v>1574258</v>
      </c>
      <c r="AT4113">
        <v>1820000</v>
      </c>
      <c r="AU4113">
        <v>2367893</v>
      </c>
      <c r="AV4113">
        <v>76.861595377819796</v>
      </c>
      <c r="AW4113" t="s">
        <v>17574</v>
      </c>
      <c r="AY4113" t="s">
        <v>17575</v>
      </c>
    </row>
    <row r="4114" spans="1:51" hidden="1" x14ac:dyDescent="0.25">
      <c r="A4114" t="s">
        <v>16313</v>
      </c>
      <c r="B4114">
        <v>2011</v>
      </c>
      <c r="C4114">
        <v>371</v>
      </c>
      <c r="D4114" t="s">
        <v>16314</v>
      </c>
      <c r="E4114" t="s">
        <v>50</v>
      </c>
      <c r="F4114" t="s">
        <v>71</v>
      </c>
      <c r="G4114" t="s">
        <v>72</v>
      </c>
      <c r="H4114" t="s">
        <v>102</v>
      </c>
      <c r="K4114" t="s">
        <v>226</v>
      </c>
      <c r="L4114" t="s">
        <v>227</v>
      </c>
      <c r="M4114" t="s">
        <v>56</v>
      </c>
      <c r="N4114" t="s">
        <v>57</v>
      </c>
      <c r="O4114" t="s">
        <v>16315</v>
      </c>
      <c r="P4114" t="s">
        <v>7427</v>
      </c>
      <c r="S4114" t="s">
        <v>127</v>
      </c>
      <c r="W4114">
        <v>27751</v>
      </c>
      <c r="X4114" t="s">
        <v>78</v>
      </c>
      <c r="Y4114">
        <v>20651</v>
      </c>
      <c r="Z4114">
        <v>86</v>
      </c>
      <c r="AA4114" s="1"/>
      <c r="AC4114">
        <v>2011</v>
      </c>
      <c r="AD4114">
        <v>9</v>
      </c>
      <c r="AE4114">
        <v>23</v>
      </c>
      <c r="AF4114" s="2">
        <f>DATE(emdat_data[[#This Row],[Start Year]],emdat_data[[#This Row],[Start Month]],emdat_data[[#This Row],[Start Day]])</f>
        <v>40809</v>
      </c>
      <c r="AG4114">
        <v>2011</v>
      </c>
      <c r="AH4114">
        <v>10</v>
      </c>
      <c r="AI4114">
        <v>23</v>
      </c>
      <c r="AJ4114" s="2">
        <f>DATE(emdat_data[[#This Row],[End Year]],emdat_data[[#This Row],[End Month]],emdat_data[[#This Row],[End Day]])</f>
        <v>40839</v>
      </c>
      <c r="AK4114">
        <v>239</v>
      </c>
      <c r="AM4114">
        <v>3443989</v>
      </c>
      <c r="AO4114">
        <v>3443989</v>
      </c>
      <c r="AT4114">
        <v>930000</v>
      </c>
      <c r="AU4114">
        <v>1209967</v>
      </c>
      <c r="AV4114">
        <v>76.861595377819796</v>
      </c>
      <c r="AX4114" t="s">
        <v>16316</v>
      </c>
      <c r="AY4114" t="s">
        <v>16317</v>
      </c>
    </row>
    <row r="4115" spans="1:51" hidden="1" x14ac:dyDescent="0.25">
      <c r="A4115" t="s">
        <v>17756</v>
      </c>
      <c r="B4115">
        <v>2011</v>
      </c>
      <c r="C4115">
        <v>379</v>
      </c>
      <c r="E4115" t="s">
        <v>50</v>
      </c>
      <c r="F4115" t="s">
        <v>63</v>
      </c>
      <c r="G4115" t="s">
        <v>82</v>
      </c>
      <c r="H4115" t="s">
        <v>98</v>
      </c>
      <c r="J4115" t="s">
        <v>16124</v>
      </c>
      <c r="K4115" t="s">
        <v>364</v>
      </c>
      <c r="L4115" t="s">
        <v>365</v>
      </c>
      <c r="M4115" t="s">
        <v>173</v>
      </c>
      <c r="N4115" t="s">
        <v>57</v>
      </c>
      <c r="O4115" t="s">
        <v>17757</v>
      </c>
      <c r="V4115">
        <v>1767</v>
      </c>
      <c r="X4115" t="s">
        <v>88</v>
      </c>
      <c r="AA4115" s="1"/>
      <c r="AC4115">
        <v>2011</v>
      </c>
      <c r="AD4115">
        <v>9</v>
      </c>
      <c r="AE4115">
        <v>24</v>
      </c>
      <c r="AF4115" s="2">
        <f>DATE(emdat_data[[#This Row],[Start Year]],emdat_data[[#This Row],[Start Month]],emdat_data[[#This Row],[Start Day]])</f>
        <v>40810</v>
      </c>
      <c r="AG4115">
        <v>2011</v>
      </c>
      <c r="AH4115">
        <v>9</v>
      </c>
      <c r="AI4115">
        <v>24</v>
      </c>
      <c r="AJ4115" s="2">
        <f>DATE(emdat_data[[#This Row],[End Year]],emdat_data[[#This Row],[End Month]],emdat_data[[#This Row],[End Day]])</f>
        <v>40810</v>
      </c>
      <c r="AK4115">
        <v>103</v>
      </c>
      <c r="AL4115">
        <v>91</v>
      </c>
      <c r="AM4115">
        <v>3030755</v>
      </c>
      <c r="AO4115">
        <v>3030846</v>
      </c>
      <c r="AT4115">
        <v>344173</v>
      </c>
      <c r="AU4115">
        <v>447783</v>
      </c>
      <c r="AV4115">
        <v>76.861595377819796</v>
      </c>
      <c r="AW4115" t="s">
        <v>17758</v>
      </c>
      <c r="AX4115" t="s">
        <v>17759</v>
      </c>
      <c r="AY4115" t="s">
        <v>17760</v>
      </c>
    </row>
    <row r="4116" spans="1:51" hidden="1" x14ac:dyDescent="0.25">
      <c r="A4116" t="s">
        <v>16123</v>
      </c>
      <c r="B4116">
        <v>2011</v>
      </c>
      <c r="C4116">
        <v>379</v>
      </c>
      <c r="E4116" t="s">
        <v>50</v>
      </c>
      <c r="F4116" t="s">
        <v>63</v>
      </c>
      <c r="G4116" t="s">
        <v>82</v>
      </c>
      <c r="H4116" t="s">
        <v>98</v>
      </c>
      <c r="J4116" t="s">
        <v>16124</v>
      </c>
      <c r="K4116" t="s">
        <v>159</v>
      </c>
      <c r="L4116" t="s">
        <v>160</v>
      </c>
      <c r="M4116" t="s">
        <v>161</v>
      </c>
      <c r="N4116" t="s">
        <v>57</v>
      </c>
      <c r="O4116" t="s">
        <v>16125</v>
      </c>
      <c r="Q4116" t="s">
        <v>72</v>
      </c>
      <c r="X4116" t="s">
        <v>88</v>
      </c>
      <c r="AA4116" s="1"/>
      <c r="AC4116">
        <v>2011</v>
      </c>
      <c r="AD4116">
        <v>9</v>
      </c>
      <c r="AE4116">
        <v>29</v>
      </c>
      <c r="AF4116" s="2">
        <f>DATE(emdat_data[[#This Row],[Start Year]],emdat_data[[#This Row],[Start Month]],emdat_data[[#This Row],[Start Day]])</f>
        <v>40815</v>
      </c>
      <c r="AG4116">
        <v>2011</v>
      </c>
      <c r="AH4116">
        <v>10</v>
      </c>
      <c r="AI4116">
        <v>3</v>
      </c>
      <c r="AJ4116" s="2">
        <f>DATE(emdat_data[[#This Row],[End Year]],emdat_data[[#This Row],[End Month]],emdat_data[[#This Row],[End Day]])</f>
        <v>40819</v>
      </c>
      <c r="AK4116">
        <v>3</v>
      </c>
      <c r="AM4116">
        <v>1000000</v>
      </c>
      <c r="AO4116">
        <v>1000000</v>
      </c>
      <c r="AT4116">
        <v>219000</v>
      </c>
      <c r="AU4116">
        <v>284928</v>
      </c>
      <c r="AV4116">
        <v>76.861595377819796</v>
      </c>
      <c r="AW4116" t="s">
        <v>16126</v>
      </c>
      <c r="AY4116" t="s">
        <v>16127</v>
      </c>
    </row>
    <row r="4117" spans="1:51" hidden="1" x14ac:dyDescent="0.25">
      <c r="A4117" t="s">
        <v>16244</v>
      </c>
      <c r="B4117">
        <v>2011</v>
      </c>
      <c r="C4117">
        <v>408</v>
      </c>
      <c r="E4117" t="s">
        <v>50</v>
      </c>
      <c r="F4117" t="s">
        <v>71</v>
      </c>
      <c r="G4117" t="s">
        <v>72</v>
      </c>
      <c r="H4117" t="s">
        <v>102</v>
      </c>
      <c r="K4117" t="s">
        <v>993</v>
      </c>
      <c r="L4117" t="s">
        <v>994</v>
      </c>
      <c r="M4117" t="s">
        <v>995</v>
      </c>
      <c r="N4117" t="s">
        <v>76</v>
      </c>
      <c r="O4117" t="s">
        <v>16245</v>
      </c>
      <c r="P4117" t="s">
        <v>642</v>
      </c>
      <c r="W4117">
        <v>288785</v>
      </c>
      <c r="X4117" t="s">
        <v>78</v>
      </c>
      <c r="Y4117">
        <v>29565</v>
      </c>
      <c r="Z4117">
        <v>17</v>
      </c>
      <c r="AA4117" s="1"/>
      <c r="AC4117">
        <v>2011</v>
      </c>
      <c r="AD4117">
        <v>10</v>
      </c>
      <c r="AE4117">
        <v>1</v>
      </c>
      <c r="AF4117" s="2">
        <f>DATE(emdat_data[[#This Row],[Start Year]],emdat_data[[#This Row],[Start Month]],emdat_data[[#This Row],[Start Day]])</f>
        <v>40817</v>
      </c>
      <c r="AG4117">
        <v>2011</v>
      </c>
      <c r="AH4117">
        <v>10</v>
      </c>
      <c r="AI4117">
        <v>2</v>
      </c>
      <c r="AJ4117" s="2">
        <f>DATE(emdat_data[[#This Row],[End Year]],emdat_data[[#This Row],[End Month]],emdat_data[[#This Row],[End Day]])</f>
        <v>40818</v>
      </c>
      <c r="AK4117">
        <v>10</v>
      </c>
      <c r="AL4117">
        <v>43</v>
      </c>
      <c r="AM4117">
        <v>750</v>
      </c>
      <c r="AO4117">
        <v>793</v>
      </c>
      <c r="AT4117">
        <v>779000</v>
      </c>
      <c r="AU4117">
        <v>1013510</v>
      </c>
      <c r="AV4117">
        <v>76.861595377819796</v>
      </c>
      <c r="AW4117" t="s">
        <v>16246</v>
      </c>
      <c r="AY4117" t="s">
        <v>16247</v>
      </c>
    </row>
    <row r="4118" spans="1:51" hidden="1" x14ac:dyDescent="0.25">
      <c r="A4118" t="s">
        <v>17544</v>
      </c>
      <c r="B4118">
        <v>2011</v>
      </c>
      <c r="C4118">
        <v>378</v>
      </c>
      <c r="E4118" t="s">
        <v>50</v>
      </c>
      <c r="F4118" t="s">
        <v>63</v>
      </c>
      <c r="G4118" t="s">
        <v>82</v>
      </c>
      <c r="H4118" t="s">
        <v>98</v>
      </c>
      <c r="J4118" t="s">
        <v>17545</v>
      </c>
      <c r="K4118" t="s">
        <v>364</v>
      </c>
      <c r="L4118" t="s">
        <v>365</v>
      </c>
      <c r="M4118" t="s">
        <v>173</v>
      </c>
      <c r="N4118" t="s">
        <v>57</v>
      </c>
      <c r="O4118" t="s">
        <v>17546</v>
      </c>
      <c r="Q4118" t="s">
        <v>176</v>
      </c>
      <c r="X4118" t="s">
        <v>88</v>
      </c>
      <c r="AA4118" s="1"/>
      <c r="AC4118">
        <v>2011</v>
      </c>
      <c r="AD4118">
        <v>10</v>
      </c>
      <c r="AE4118">
        <v>1</v>
      </c>
      <c r="AF4118" s="2">
        <f>DATE(emdat_data[[#This Row],[Start Year]],emdat_data[[#This Row],[Start Month]],emdat_data[[#This Row],[Start Day]])</f>
        <v>40817</v>
      </c>
      <c r="AG4118">
        <v>2011</v>
      </c>
      <c r="AH4118">
        <v>10</v>
      </c>
      <c r="AI4118">
        <v>1</v>
      </c>
      <c r="AJ4118" s="2">
        <f>DATE(emdat_data[[#This Row],[End Year]],emdat_data[[#This Row],[End Month]],emdat_data[[#This Row],[End Day]])</f>
        <v>40817</v>
      </c>
      <c r="AK4118">
        <v>25</v>
      </c>
      <c r="AL4118">
        <v>12</v>
      </c>
      <c r="AM4118">
        <v>1113763</v>
      </c>
      <c r="AO4118">
        <v>1113775</v>
      </c>
      <c r="AT4118">
        <v>2655</v>
      </c>
      <c r="AU4118">
        <v>3454</v>
      </c>
      <c r="AV4118">
        <v>76.861595377819796</v>
      </c>
      <c r="AW4118" t="s">
        <v>17547</v>
      </c>
      <c r="AY4118" t="s">
        <v>17548</v>
      </c>
    </row>
    <row r="4119" spans="1:51" hidden="1" x14ac:dyDescent="0.25">
      <c r="A4119" t="s">
        <v>18940</v>
      </c>
      <c r="B4119">
        <v>2011</v>
      </c>
      <c r="C4119">
        <v>409</v>
      </c>
      <c r="E4119" t="s">
        <v>50</v>
      </c>
      <c r="F4119" t="s">
        <v>63</v>
      </c>
      <c r="G4119" t="s">
        <v>82</v>
      </c>
      <c r="H4119" t="s">
        <v>157</v>
      </c>
      <c r="I4119" t="s">
        <v>572</v>
      </c>
      <c r="K4119" t="s">
        <v>427</v>
      </c>
      <c r="L4119" t="s">
        <v>428</v>
      </c>
      <c r="M4119" t="s">
        <v>429</v>
      </c>
      <c r="N4119" t="s">
        <v>76</v>
      </c>
      <c r="O4119" t="s">
        <v>18941</v>
      </c>
      <c r="X4119" t="s">
        <v>88</v>
      </c>
      <c r="AA4119" s="1"/>
      <c r="AC4119">
        <v>2011</v>
      </c>
      <c r="AD4119">
        <v>10</v>
      </c>
      <c r="AE4119">
        <v>2</v>
      </c>
      <c r="AF4119" s="2">
        <f>DATE(emdat_data[[#This Row],[Start Year]],emdat_data[[#This Row],[Start Month]],emdat_data[[#This Row],[Start Day]])</f>
        <v>40818</v>
      </c>
      <c r="AG4119">
        <v>2011</v>
      </c>
      <c r="AH4119">
        <v>10</v>
      </c>
      <c r="AI4119">
        <v>3</v>
      </c>
      <c r="AJ4119" s="2">
        <f>DATE(emdat_data[[#This Row],[End Year]],emdat_data[[#This Row],[End Month]],emdat_data[[#This Row],[End Day]])</f>
        <v>40819</v>
      </c>
      <c r="AK4119">
        <v>1</v>
      </c>
      <c r="AL4119">
        <v>167</v>
      </c>
      <c r="AM4119">
        <v>2606</v>
      </c>
      <c r="AO4119">
        <v>2773</v>
      </c>
      <c r="AV4119">
        <v>76.861595377819796</v>
      </c>
      <c r="AX4119" t="s">
        <v>18942</v>
      </c>
      <c r="AY4119" t="s">
        <v>18943</v>
      </c>
    </row>
    <row r="4120" spans="1:51" hidden="1" x14ac:dyDescent="0.25">
      <c r="A4120" t="s">
        <v>16282</v>
      </c>
      <c r="B4120">
        <v>2011</v>
      </c>
      <c r="C4120">
        <v>383</v>
      </c>
      <c r="E4120" t="s">
        <v>50</v>
      </c>
      <c r="F4120" t="s">
        <v>71</v>
      </c>
      <c r="G4120" t="s">
        <v>72</v>
      </c>
      <c r="H4120" t="s">
        <v>102</v>
      </c>
      <c r="K4120" t="s">
        <v>1342</v>
      </c>
      <c r="L4120" t="s">
        <v>1343</v>
      </c>
      <c r="M4120" t="s">
        <v>1194</v>
      </c>
      <c r="N4120" t="s">
        <v>86</v>
      </c>
      <c r="O4120" t="s">
        <v>16283</v>
      </c>
      <c r="P4120" t="s">
        <v>642</v>
      </c>
      <c r="X4120" t="s">
        <v>78</v>
      </c>
      <c r="AA4120" s="1"/>
      <c r="AC4120">
        <v>2011</v>
      </c>
      <c r="AD4120">
        <v>10</v>
      </c>
      <c r="AE4120">
        <v>6</v>
      </c>
      <c r="AF4120" s="2">
        <f>DATE(emdat_data[[#This Row],[Start Year]],emdat_data[[#This Row],[Start Month]],emdat_data[[#This Row],[Start Day]])</f>
        <v>40822</v>
      </c>
      <c r="AG4120">
        <v>2011</v>
      </c>
      <c r="AH4120">
        <v>10</v>
      </c>
      <c r="AI4120">
        <v>13</v>
      </c>
      <c r="AJ4120" s="2">
        <f>DATE(emdat_data[[#This Row],[End Year]],emdat_data[[#This Row],[End Month]],emdat_data[[#This Row],[End Day]])</f>
        <v>40829</v>
      </c>
      <c r="AK4120">
        <v>2</v>
      </c>
      <c r="AM4120">
        <v>2080</v>
      </c>
      <c r="AO4120">
        <v>2080</v>
      </c>
      <c r="AV4120">
        <v>76.861595377819796</v>
      </c>
      <c r="AW4120" t="s">
        <v>16284</v>
      </c>
      <c r="AY4120" t="s">
        <v>16285</v>
      </c>
    </row>
    <row r="4121" spans="1:51" hidden="1" x14ac:dyDescent="0.25">
      <c r="A4121" t="s">
        <v>17737</v>
      </c>
      <c r="B4121">
        <v>2011</v>
      </c>
      <c r="C4121">
        <v>380</v>
      </c>
      <c r="E4121" t="s">
        <v>50</v>
      </c>
      <c r="F4121" t="s">
        <v>71</v>
      </c>
      <c r="G4121" t="s">
        <v>72</v>
      </c>
      <c r="H4121" t="s">
        <v>170</v>
      </c>
      <c r="K4121" t="s">
        <v>364</v>
      </c>
      <c r="L4121" t="s">
        <v>365</v>
      </c>
      <c r="M4121" t="s">
        <v>173</v>
      </c>
      <c r="N4121" t="s">
        <v>57</v>
      </c>
      <c r="O4121" t="s">
        <v>17738</v>
      </c>
      <c r="X4121" t="s">
        <v>78</v>
      </c>
      <c r="AA4121" s="1"/>
      <c r="AC4121">
        <v>2011</v>
      </c>
      <c r="AD4121">
        <v>10</v>
      </c>
      <c r="AE4121">
        <v>7</v>
      </c>
      <c r="AF4121" s="2">
        <f>DATE(emdat_data[[#This Row],[Start Year]],emdat_data[[#This Row],[Start Month]],emdat_data[[#This Row],[Start Day]])</f>
        <v>40823</v>
      </c>
      <c r="AG4121">
        <v>2011</v>
      </c>
      <c r="AH4121">
        <v>10</v>
      </c>
      <c r="AI4121">
        <v>7</v>
      </c>
      <c r="AJ4121" s="2">
        <f>DATE(emdat_data[[#This Row],[End Year]],emdat_data[[#This Row],[End Month]],emdat_data[[#This Row],[End Day]])</f>
        <v>40823</v>
      </c>
      <c r="AM4121">
        <v>185</v>
      </c>
      <c r="AO4121">
        <v>185</v>
      </c>
      <c r="AV4121">
        <v>76.861595377819796</v>
      </c>
      <c r="AX4121" t="s">
        <v>17739</v>
      </c>
      <c r="AY4121" t="s">
        <v>17740</v>
      </c>
    </row>
    <row r="4122" spans="1:51" hidden="1" x14ac:dyDescent="0.25">
      <c r="A4122" t="s">
        <v>17553</v>
      </c>
      <c r="B4122">
        <v>2011</v>
      </c>
      <c r="C4122">
        <v>377</v>
      </c>
      <c r="E4122" t="s">
        <v>50</v>
      </c>
      <c r="F4122" t="s">
        <v>71</v>
      </c>
      <c r="G4122" t="s">
        <v>72</v>
      </c>
      <c r="H4122" t="s">
        <v>102</v>
      </c>
      <c r="K4122" t="s">
        <v>2924</v>
      </c>
      <c r="L4122" t="s">
        <v>2925</v>
      </c>
      <c r="M4122" t="s">
        <v>392</v>
      </c>
      <c r="N4122" t="s">
        <v>57</v>
      </c>
      <c r="O4122" t="s">
        <v>17554</v>
      </c>
      <c r="P4122" t="s">
        <v>642</v>
      </c>
      <c r="Q4122" t="s">
        <v>176</v>
      </c>
      <c r="T4122" t="s">
        <v>127</v>
      </c>
      <c r="X4122" t="s">
        <v>78</v>
      </c>
      <c r="AA4122" s="1"/>
      <c r="AC4122">
        <v>2011</v>
      </c>
      <c r="AD4122">
        <v>10</v>
      </c>
      <c r="AE4122">
        <v>8</v>
      </c>
      <c r="AF4122" s="2">
        <f>DATE(emdat_data[[#This Row],[Start Year]],emdat_data[[#This Row],[Start Month]],emdat_data[[#This Row],[Start Day]])</f>
        <v>40824</v>
      </c>
      <c r="AG4122">
        <v>2011</v>
      </c>
      <c r="AH4122">
        <v>10</v>
      </c>
      <c r="AI4122">
        <v>11</v>
      </c>
      <c r="AJ4122" s="2">
        <f>DATE(emdat_data[[#This Row],[End Year]],emdat_data[[#This Row],[End Month]],emdat_data[[#This Row],[End Day]])</f>
        <v>40827</v>
      </c>
      <c r="AK4122">
        <v>8</v>
      </c>
      <c r="AL4122">
        <v>3</v>
      </c>
      <c r="AO4122">
        <v>3</v>
      </c>
      <c r="AV4122">
        <v>76.861595377819796</v>
      </c>
      <c r="AX4122" t="s">
        <v>17555</v>
      </c>
      <c r="AY4122" t="s">
        <v>17556</v>
      </c>
    </row>
    <row r="4123" spans="1:51" hidden="1" x14ac:dyDescent="0.25">
      <c r="A4123" t="s">
        <v>17492</v>
      </c>
      <c r="B4123">
        <v>2011</v>
      </c>
      <c r="C4123">
        <v>385</v>
      </c>
      <c r="E4123" t="s">
        <v>50</v>
      </c>
      <c r="F4123" t="s">
        <v>63</v>
      </c>
      <c r="G4123" t="s">
        <v>82</v>
      </c>
      <c r="H4123" t="s">
        <v>98</v>
      </c>
      <c r="J4123" t="s">
        <v>17493</v>
      </c>
      <c r="K4123" t="s">
        <v>1548</v>
      </c>
      <c r="L4123" t="s">
        <v>1549</v>
      </c>
      <c r="M4123" t="s">
        <v>204</v>
      </c>
      <c r="N4123" t="s">
        <v>86</v>
      </c>
      <c r="O4123" t="s">
        <v>17494</v>
      </c>
      <c r="Q4123" t="s">
        <v>72</v>
      </c>
      <c r="R4123" t="s">
        <v>176</v>
      </c>
      <c r="V4123">
        <v>71</v>
      </c>
      <c r="W4123">
        <v>160</v>
      </c>
      <c r="X4123" t="s">
        <v>88</v>
      </c>
      <c r="AA4123" s="1"/>
      <c r="AC4123">
        <v>2011</v>
      </c>
      <c r="AD4123">
        <v>10</v>
      </c>
      <c r="AE4123">
        <v>10</v>
      </c>
      <c r="AF4123" s="2">
        <f>DATE(emdat_data[[#This Row],[Start Year]],emdat_data[[#This Row],[Start Month]],emdat_data[[#This Row],[Start Day]])</f>
        <v>40826</v>
      </c>
      <c r="AG4123">
        <v>2011</v>
      </c>
      <c r="AH4123">
        <v>11</v>
      </c>
      <c r="AI4123">
        <v>1</v>
      </c>
      <c r="AJ4123" s="2">
        <f>DATE(emdat_data[[#This Row],[End Year]],emdat_data[[#This Row],[End Month]],emdat_data[[#This Row],[End Day]])</f>
        <v>40848</v>
      </c>
      <c r="AK4123">
        <v>5</v>
      </c>
      <c r="AM4123">
        <v>50000</v>
      </c>
      <c r="AO4123">
        <v>50000</v>
      </c>
      <c r="AT4123">
        <v>27700</v>
      </c>
      <c r="AU4123">
        <v>36039</v>
      </c>
      <c r="AV4123">
        <v>76.861595377819796</v>
      </c>
      <c r="AW4123" t="s">
        <v>17495</v>
      </c>
      <c r="AX4123" t="s">
        <v>17496</v>
      </c>
      <c r="AY4123" t="s">
        <v>17497</v>
      </c>
    </row>
    <row r="4124" spans="1:51" hidden="1" x14ac:dyDescent="0.25">
      <c r="A4124" t="s">
        <v>16206</v>
      </c>
      <c r="B4124">
        <v>2011</v>
      </c>
      <c r="C4124">
        <v>487</v>
      </c>
      <c r="D4124" t="s">
        <v>16207</v>
      </c>
      <c r="E4124" t="s">
        <v>50</v>
      </c>
      <c r="F4124" t="s">
        <v>71</v>
      </c>
      <c r="G4124" t="s">
        <v>72</v>
      </c>
      <c r="H4124" t="s">
        <v>170</v>
      </c>
      <c r="K4124" t="s">
        <v>138</v>
      </c>
      <c r="L4124" t="s">
        <v>139</v>
      </c>
      <c r="M4124" t="s">
        <v>75</v>
      </c>
      <c r="N4124" t="s">
        <v>76</v>
      </c>
      <c r="O4124" t="s">
        <v>16208</v>
      </c>
      <c r="P4124" t="s">
        <v>2496</v>
      </c>
      <c r="X4124" t="s">
        <v>78</v>
      </c>
      <c r="AA4124" s="1"/>
      <c r="AC4124">
        <v>2011</v>
      </c>
      <c r="AD4124">
        <v>10</v>
      </c>
      <c r="AE4124">
        <v>11</v>
      </c>
      <c r="AF4124" s="2">
        <f>DATE(emdat_data[[#This Row],[Start Year]],emdat_data[[#This Row],[Start Month]],emdat_data[[#This Row],[Start Day]])</f>
        <v>40827</v>
      </c>
      <c r="AG4124">
        <v>2011</v>
      </c>
      <c r="AH4124">
        <v>10</v>
      </c>
      <c r="AI4124">
        <v>11</v>
      </c>
      <c r="AJ4124" s="2">
        <f>DATE(emdat_data[[#This Row],[End Year]],emdat_data[[#This Row],[End Month]],emdat_data[[#This Row],[End Day]])</f>
        <v>40827</v>
      </c>
      <c r="AM4124">
        <v>2935</v>
      </c>
      <c r="AO4124">
        <v>2935</v>
      </c>
      <c r="AV4124">
        <v>76.861595377819796</v>
      </c>
      <c r="AX4124" t="s">
        <v>16209</v>
      </c>
      <c r="AY4124" t="s">
        <v>16210</v>
      </c>
    </row>
    <row r="4125" spans="1:51" x14ac:dyDescent="0.25">
      <c r="A4125" t="s">
        <v>17770</v>
      </c>
      <c r="B4125">
        <v>2011</v>
      </c>
      <c r="C4125">
        <v>393</v>
      </c>
      <c r="E4125" t="s">
        <v>50</v>
      </c>
      <c r="F4125" t="s">
        <v>119</v>
      </c>
      <c r="G4125" t="s">
        <v>120</v>
      </c>
      <c r="H4125" t="s">
        <v>121</v>
      </c>
      <c r="J4125" t="s">
        <v>14852</v>
      </c>
      <c r="K4125" t="s">
        <v>364</v>
      </c>
      <c r="L4125" t="s">
        <v>365</v>
      </c>
      <c r="M4125" t="s">
        <v>173</v>
      </c>
      <c r="N4125" t="s">
        <v>57</v>
      </c>
      <c r="O4125" t="s">
        <v>17771</v>
      </c>
      <c r="P4125" t="s">
        <v>17772</v>
      </c>
      <c r="T4125" t="s">
        <v>128</v>
      </c>
      <c r="U4125" t="s">
        <v>128</v>
      </c>
      <c r="X4125" t="s">
        <v>129</v>
      </c>
      <c r="AA4125" s="1"/>
      <c r="AC4125">
        <v>2011</v>
      </c>
      <c r="AD4125">
        <v>10</v>
      </c>
      <c r="AE4125">
        <v>11</v>
      </c>
      <c r="AF4125" s="2">
        <f>DATE(emdat_data[[#This Row],[Start Year]],emdat_data[[#This Row],[Start Month]],emdat_data[[#This Row],[Start Day]])</f>
        <v>40827</v>
      </c>
      <c r="AG4125">
        <v>2011</v>
      </c>
      <c r="AH4125">
        <v>10</v>
      </c>
      <c r="AI4125">
        <v>18</v>
      </c>
      <c r="AJ4125" s="2">
        <f>DATE(emdat_data[[#This Row],[End Year]],emdat_data[[#This Row],[End Month]],emdat_data[[#This Row],[End Day]])</f>
        <v>40834</v>
      </c>
      <c r="AK4125">
        <v>3</v>
      </c>
      <c r="AL4125">
        <v>200</v>
      </c>
      <c r="AM4125">
        <v>54</v>
      </c>
      <c r="AO4125">
        <v>254</v>
      </c>
      <c r="AV4125">
        <v>76.861595377819796</v>
      </c>
    </row>
    <row r="4126" spans="1:51" hidden="1" x14ac:dyDescent="0.25">
      <c r="A4126" t="s">
        <v>16103</v>
      </c>
      <c r="B4126">
        <v>2011</v>
      </c>
      <c r="C4126">
        <v>386</v>
      </c>
      <c r="D4126" t="s">
        <v>16094</v>
      </c>
      <c r="E4126" t="s">
        <v>50</v>
      </c>
      <c r="F4126" t="s">
        <v>71</v>
      </c>
      <c r="G4126" t="s">
        <v>72</v>
      </c>
      <c r="H4126" t="s">
        <v>102</v>
      </c>
      <c r="K4126" t="s">
        <v>202</v>
      </c>
      <c r="L4126" t="s">
        <v>203</v>
      </c>
      <c r="M4126" t="s">
        <v>204</v>
      </c>
      <c r="N4126" t="s">
        <v>86</v>
      </c>
      <c r="O4126" t="s">
        <v>16104</v>
      </c>
      <c r="P4126" t="s">
        <v>16105</v>
      </c>
      <c r="Q4126" t="s">
        <v>176</v>
      </c>
      <c r="S4126" t="s">
        <v>127</v>
      </c>
      <c r="U4126" t="s">
        <v>127</v>
      </c>
      <c r="X4126" t="s">
        <v>78</v>
      </c>
      <c r="AA4126" s="1"/>
      <c r="AC4126">
        <v>2011</v>
      </c>
      <c r="AD4126">
        <v>10</v>
      </c>
      <c r="AE4126">
        <v>12</v>
      </c>
      <c r="AF4126" s="2">
        <f>DATE(emdat_data[[#This Row],[Start Year]],emdat_data[[#This Row],[Start Month]],emdat_data[[#This Row],[Start Day]])</f>
        <v>40828</v>
      </c>
      <c r="AG4126">
        <v>2011</v>
      </c>
      <c r="AH4126">
        <v>11</v>
      </c>
      <c r="AJ4126" s="2">
        <f>DATE(emdat_data[[#This Row],[End Year]],emdat_data[[#This Row],[End Month]],emdat_data[[#This Row],[End Day]])</f>
        <v>40847</v>
      </c>
      <c r="AK4126">
        <v>43</v>
      </c>
      <c r="AL4126">
        <v>18</v>
      </c>
      <c r="AM4126">
        <v>528735</v>
      </c>
      <c r="AO4126">
        <v>528753</v>
      </c>
      <c r="AT4126">
        <v>61913</v>
      </c>
      <c r="AU4126">
        <v>80551</v>
      </c>
      <c r="AV4126">
        <v>76.861595377819796</v>
      </c>
      <c r="AW4126" t="s">
        <v>16106</v>
      </c>
      <c r="AX4126" t="s">
        <v>16107</v>
      </c>
      <c r="AY4126" t="s">
        <v>16108</v>
      </c>
    </row>
    <row r="4127" spans="1:51" hidden="1" x14ac:dyDescent="0.25">
      <c r="A4127" t="s">
        <v>17518</v>
      </c>
      <c r="B4127">
        <v>2011</v>
      </c>
      <c r="C4127">
        <v>386</v>
      </c>
      <c r="D4127" t="s">
        <v>16094</v>
      </c>
      <c r="E4127" t="s">
        <v>50</v>
      </c>
      <c r="F4127" t="s">
        <v>71</v>
      </c>
      <c r="G4127" t="s">
        <v>72</v>
      </c>
      <c r="H4127" t="s">
        <v>102</v>
      </c>
      <c r="K4127" t="s">
        <v>2612</v>
      </c>
      <c r="L4127" t="s">
        <v>2613</v>
      </c>
      <c r="M4127" t="s">
        <v>204</v>
      </c>
      <c r="N4127" t="s">
        <v>86</v>
      </c>
      <c r="O4127" t="s">
        <v>17519</v>
      </c>
      <c r="Q4127" t="s">
        <v>176</v>
      </c>
      <c r="U4127" t="s">
        <v>127</v>
      </c>
      <c r="X4127" t="s">
        <v>78</v>
      </c>
      <c r="AA4127" s="1"/>
      <c r="AC4127">
        <v>2011</v>
      </c>
      <c r="AD4127">
        <v>10</v>
      </c>
      <c r="AE4127">
        <v>12</v>
      </c>
      <c r="AF4127" s="2">
        <f>DATE(emdat_data[[#This Row],[Start Year]],emdat_data[[#This Row],[Start Month]],emdat_data[[#This Row],[Start Day]])</f>
        <v>40828</v>
      </c>
      <c r="AG4127">
        <v>2011</v>
      </c>
      <c r="AH4127">
        <v>10</v>
      </c>
      <c r="AI4127">
        <v>17</v>
      </c>
      <c r="AJ4127" s="2">
        <f>DATE(emdat_data[[#This Row],[End Year]],emdat_data[[#This Row],[End Month]],emdat_data[[#This Row],[End Day]])</f>
        <v>40833</v>
      </c>
      <c r="AK4127">
        <v>17</v>
      </c>
      <c r="AL4127">
        <v>18</v>
      </c>
      <c r="AM4127">
        <v>143000</v>
      </c>
      <c r="AO4127">
        <v>143018</v>
      </c>
      <c r="AV4127">
        <v>76.861595377819796</v>
      </c>
      <c r="AW4127" t="s">
        <v>17520</v>
      </c>
      <c r="AY4127" t="s">
        <v>17521</v>
      </c>
    </row>
    <row r="4128" spans="1:51" hidden="1" x14ac:dyDescent="0.25">
      <c r="A4128" t="s">
        <v>17761</v>
      </c>
      <c r="B4128">
        <v>2011</v>
      </c>
      <c r="C4128">
        <v>384</v>
      </c>
      <c r="E4128" t="s">
        <v>50</v>
      </c>
      <c r="F4128" t="s">
        <v>63</v>
      </c>
      <c r="G4128" t="s">
        <v>82</v>
      </c>
      <c r="H4128" t="s">
        <v>98</v>
      </c>
      <c r="J4128" t="s">
        <v>17762</v>
      </c>
      <c r="K4128" t="s">
        <v>364</v>
      </c>
      <c r="L4128" t="s">
        <v>365</v>
      </c>
      <c r="M4128" t="s">
        <v>173</v>
      </c>
      <c r="N4128" t="s">
        <v>57</v>
      </c>
      <c r="O4128" t="s">
        <v>17763</v>
      </c>
      <c r="X4128" t="s">
        <v>88</v>
      </c>
      <c r="AA4128" s="1"/>
      <c r="AC4128">
        <v>2011</v>
      </c>
      <c r="AD4128">
        <v>10</v>
      </c>
      <c r="AE4128">
        <v>13</v>
      </c>
      <c r="AF4128" s="2">
        <f>DATE(emdat_data[[#This Row],[Start Year]],emdat_data[[#This Row],[Start Month]],emdat_data[[#This Row],[Start Day]])</f>
        <v>40829</v>
      </c>
      <c r="AG4128">
        <v>2011</v>
      </c>
      <c r="AH4128">
        <v>10</v>
      </c>
      <c r="AI4128">
        <v>13</v>
      </c>
      <c r="AJ4128" s="2">
        <f>DATE(emdat_data[[#This Row],[End Year]],emdat_data[[#This Row],[End Month]],emdat_data[[#This Row],[End Day]])</f>
        <v>40829</v>
      </c>
      <c r="AK4128">
        <v>11</v>
      </c>
      <c r="AL4128">
        <v>6</v>
      </c>
      <c r="AM4128">
        <v>75632</v>
      </c>
      <c r="AO4128">
        <v>75638</v>
      </c>
      <c r="AV4128">
        <v>76.861595377819796</v>
      </c>
      <c r="AX4128" t="s">
        <v>17764</v>
      </c>
      <c r="AY4128" t="s">
        <v>17765</v>
      </c>
    </row>
    <row r="4129" spans="1:51" hidden="1" x14ac:dyDescent="0.25">
      <c r="A4129" t="s">
        <v>16098</v>
      </c>
      <c r="B4129">
        <v>2011</v>
      </c>
      <c r="C4129">
        <v>386</v>
      </c>
      <c r="D4129" t="s">
        <v>16094</v>
      </c>
      <c r="E4129" t="s">
        <v>50</v>
      </c>
      <c r="F4129" t="s">
        <v>71</v>
      </c>
      <c r="G4129" t="s">
        <v>72</v>
      </c>
      <c r="H4129" t="s">
        <v>102</v>
      </c>
      <c r="K4129" t="s">
        <v>1185</v>
      </c>
      <c r="L4129" t="s">
        <v>1186</v>
      </c>
      <c r="M4129" t="s">
        <v>204</v>
      </c>
      <c r="N4129" t="s">
        <v>86</v>
      </c>
      <c r="O4129" t="s">
        <v>16099</v>
      </c>
      <c r="P4129" t="s">
        <v>16100</v>
      </c>
      <c r="Q4129" t="s">
        <v>176</v>
      </c>
      <c r="X4129" t="s">
        <v>78</v>
      </c>
      <c r="AA4129" s="1"/>
      <c r="AC4129">
        <v>2011</v>
      </c>
      <c r="AD4129">
        <v>10</v>
      </c>
      <c r="AE4129">
        <v>17</v>
      </c>
      <c r="AF4129" s="2">
        <f>DATE(emdat_data[[#This Row],[Start Year]],emdat_data[[#This Row],[Start Month]],emdat_data[[#This Row],[Start Day]])</f>
        <v>40833</v>
      </c>
      <c r="AG4129">
        <v>2011</v>
      </c>
      <c r="AH4129">
        <v>10</v>
      </c>
      <c r="AI4129">
        <v>19</v>
      </c>
      <c r="AJ4129" s="2">
        <f>DATE(emdat_data[[#This Row],[End Year]],emdat_data[[#This Row],[End Month]],emdat_data[[#This Row],[End Day]])</f>
        <v>40835</v>
      </c>
      <c r="AK4129">
        <v>4</v>
      </c>
      <c r="AM4129">
        <v>46695</v>
      </c>
      <c r="AO4129">
        <v>46695</v>
      </c>
      <c r="AV4129">
        <v>76.861595377819796</v>
      </c>
      <c r="AW4129" t="s">
        <v>16101</v>
      </c>
      <c r="AY4129" t="s">
        <v>16102</v>
      </c>
    </row>
    <row r="4130" spans="1:51" hidden="1" x14ac:dyDescent="0.25">
      <c r="A4130" t="s">
        <v>16109</v>
      </c>
      <c r="B4130">
        <v>2011</v>
      </c>
      <c r="C4130">
        <v>386</v>
      </c>
      <c r="D4130" t="s">
        <v>16094</v>
      </c>
      <c r="E4130" t="s">
        <v>50</v>
      </c>
      <c r="F4130" t="s">
        <v>71</v>
      </c>
      <c r="G4130" t="s">
        <v>72</v>
      </c>
      <c r="H4130" t="s">
        <v>102</v>
      </c>
      <c r="K4130" t="s">
        <v>1020</v>
      </c>
      <c r="L4130" t="s">
        <v>1021</v>
      </c>
      <c r="M4130" t="s">
        <v>204</v>
      </c>
      <c r="N4130" t="s">
        <v>86</v>
      </c>
      <c r="O4130" t="s">
        <v>16110</v>
      </c>
      <c r="Q4130" t="s">
        <v>176</v>
      </c>
      <c r="S4130" t="s">
        <v>127</v>
      </c>
      <c r="U4130" t="s">
        <v>127</v>
      </c>
      <c r="X4130" t="s">
        <v>78</v>
      </c>
      <c r="AA4130" s="1"/>
      <c r="AC4130">
        <v>2011</v>
      </c>
      <c r="AD4130">
        <v>10</v>
      </c>
      <c r="AE4130">
        <v>17</v>
      </c>
      <c r="AF4130" s="2">
        <f>DATE(emdat_data[[#This Row],[Start Year]],emdat_data[[#This Row],[Start Month]],emdat_data[[#This Row],[Start Day]])</f>
        <v>40833</v>
      </c>
      <c r="AG4130">
        <v>2011</v>
      </c>
      <c r="AH4130">
        <v>10</v>
      </c>
      <c r="AI4130">
        <v>17</v>
      </c>
      <c r="AJ4130" s="2">
        <f>DATE(emdat_data[[#This Row],[End Year]],emdat_data[[#This Row],[End Month]],emdat_data[[#This Row],[End Day]])</f>
        <v>40833</v>
      </c>
      <c r="AK4130">
        <v>33</v>
      </c>
      <c r="AM4130">
        <v>69798</v>
      </c>
      <c r="AO4130">
        <v>69798</v>
      </c>
      <c r="AV4130">
        <v>76.861595377819796</v>
      </c>
      <c r="AW4130" t="s">
        <v>16111</v>
      </c>
      <c r="AX4130" t="s">
        <v>16112</v>
      </c>
      <c r="AY4130" t="s">
        <v>16113</v>
      </c>
    </row>
    <row r="4131" spans="1:51" hidden="1" x14ac:dyDescent="0.25">
      <c r="A4131" t="s">
        <v>17511</v>
      </c>
      <c r="B4131">
        <v>2011</v>
      </c>
      <c r="C4131">
        <v>400</v>
      </c>
      <c r="D4131" t="s">
        <v>17512</v>
      </c>
      <c r="E4131" t="s">
        <v>50</v>
      </c>
      <c r="F4131" t="s">
        <v>71</v>
      </c>
      <c r="G4131" t="s">
        <v>72</v>
      </c>
      <c r="H4131" t="s">
        <v>170</v>
      </c>
      <c r="K4131" t="s">
        <v>1583</v>
      </c>
      <c r="L4131" t="s">
        <v>1584</v>
      </c>
      <c r="M4131" t="s">
        <v>173</v>
      </c>
      <c r="N4131" t="s">
        <v>57</v>
      </c>
      <c r="O4131" t="s">
        <v>17513</v>
      </c>
      <c r="P4131" t="s">
        <v>17514</v>
      </c>
      <c r="Q4131" t="s">
        <v>176</v>
      </c>
      <c r="V4131">
        <v>1185</v>
      </c>
      <c r="X4131" t="s">
        <v>78</v>
      </c>
      <c r="AA4131" s="1"/>
      <c r="AC4131">
        <v>2011</v>
      </c>
      <c r="AD4131">
        <v>10</v>
      </c>
      <c r="AE4131">
        <v>19</v>
      </c>
      <c r="AF4131" s="2">
        <f>DATE(emdat_data[[#This Row],[Start Year]],emdat_data[[#This Row],[Start Month]],emdat_data[[#This Row],[Start Day]])</f>
        <v>40835</v>
      </c>
      <c r="AG4131">
        <v>2011</v>
      </c>
      <c r="AH4131">
        <v>10</v>
      </c>
      <c r="AI4131">
        <v>21</v>
      </c>
      <c r="AJ4131" s="2">
        <f>DATE(emdat_data[[#This Row],[End Year]],emdat_data[[#This Row],[End Month]],emdat_data[[#This Row],[End Day]])</f>
        <v>40837</v>
      </c>
      <c r="AK4131">
        <v>151</v>
      </c>
      <c r="AM4131">
        <v>35734</v>
      </c>
      <c r="AO4131">
        <v>35734</v>
      </c>
      <c r="AT4131">
        <v>1700</v>
      </c>
      <c r="AU4131">
        <v>2212</v>
      </c>
      <c r="AV4131">
        <v>76.861595377819796</v>
      </c>
      <c r="AW4131" t="s">
        <v>17515</v>
      </c>
      <c r="AX4131" t="s">
        <v>17516</v>
      </c>
      <c r="AY4131" t="s">
        <v>17517</v>
      </c>
    </row>
    <row r="4132" spans="1:51" hidden="1" x14ac:dyDescent="0.25">
      <c r="A4132" t="s">
        <v>17524</v>
      </c>
      <c r="B4132">
        <v>2011</v>
      </c>
      <c r="C4132">
        <v>386</v>
      </c>
      <c r="D4132" t="s">
        <v>16094</v>
      </c>
      <c r="E4132" t="s">
        <v>50</v>
      </c>
      <c r="F4132" t="s">
        <v>71</v>
      </c>
      <c r="G4132" t="s">
        <v>72</v>
      </c>
      <c r="H4132" t="s">
        <v>102</v>
      </c>
      <c r="K4132" t="s">
        <v>2706</v>
      </c>
      <c r="L4132" t="s">
        <v>2707</v>
      </c>
      <c r="M4132" t="s">
        <v>204</v>
      </c>
      <c r="N4132" t="s">
        <v>86</v>
      </c>
      <c r="O4132" t="s">
        <v>17525</v>
      </c>
      <c r="Q4132" t="s">
        <v>176</v>
      </c>
      <c r="X4132" t="s">
        <v>78</v>
      </c>
      <c r="AA4132" s="1"/>
      <c r="AC4132">
        <v>2011</v>
      </c>
      <c r="AD4132">
        <v>10</v>
      </c>
      <c r="AE4132">
        <v>20</v>
      </c>
      <c r="AF4132" s="2">
        <f>DATE(emdat_data[[#This Row],[Start Year]],emdat_data[[#This Row],[Start Month]],emdat_data[[#This Row],[Start Day]])</f>
        <v>40836</v>
      </c>
      <c r="AG4132">
        <v>2011</v>
      </c>
      <c r="AH4132">
        <v>10</v>
      </c>
      <c r="AI4132">
        <v>20</v>
      </c>
      <c r="AJ4132" s="2">
        <f>DATE(emdat_data[[#This Row],[End Year]],emdat_data[[#This Row],[End Month]],emdat_data[[#This Row],[End Day]])</f>
        <v>40836</v>
      </c>
      <c r="AM4132">
        <v>2000</v>
      </c>
      <c r="AO4132">
        <v>2000</v>
      </c>
      <c r="AV4132">
        <v>76.861595377819796</v>
      </c>
      <c r="AW4132" t="s">
        <v>17526</v>
      </c>
      <c r="AY4132" t="s">
        <v>17527</v>
      </c>
    </row>
    <row r="4133" spans="1:51" hidden="1" x14ac:dyDescent="0.25">
      <c r="A4133" t="s">
        <v>17660</v>
      </c>
      <c r="B4133">
        <v>2011</v>
      </c>
      <c r="C4133">
        <v>392</v>
      </c>
      <c r="E4133" t="s">
        <v>50</v>
      </c>
      <c r="F4133" t="s">
        <v>71</v>
      </c>
      <c r="G4133" t="s">
        <v>72</v>
      </c>
      <c r="H4133" t="s">
        <v>102</v>
      </c>
      <c r="K4133" t="s">
        <v>1548</v>
      </c>
      <c r="L4133" t="s">
        <v>1549</v>
      </c>
      <c r="M4133" t="s">
        <v>204</v>
      </c>
      <c r="N4133" t="s">
        <v>86</v>
      </c>
      <c r="O4133" t="s">
        <v>14781</v>
      </c>
      <c r="P4133" t="s">
        <v>642</v>
      </c>
      <c r="U4133" t="s">
        <v>127</v>
      </c>
      <c r="X4133" t="s">
        <v>78</v>
      </c>
      <c r="AA4133" s="1"/>
      <c r="AC4133">
        <v>2011</v>
      </c>
      <c r="AD4133">
        <v>10</v>
      </c>
      <c r="AE4133">
        <v>20</v>
      </c>
      <c r="AF4133" s="2">
        <f>DATE(emdat_data[[#This Row],[Start Year]],emdat_data[[#This Row],[Start Month]],emdat_data[[#This Row],[Start Day]])</f>
        <v>40836</v>
      </c>
      <c r="AG4133">
        <v>2011</v>
      </c>
      <c r="AH4133">
        <v>10</v>
      </c>
      <c r="AI4133">
        <v>20</v>
      </c>
      <c r="AJ4133" s="2">
        <f>DATE(emdat_data[[#This Row],[End Year]],emdat_data[[#This Row],[End Month]],emdat_data[[#This Row],[End Day]])</f>
        <v>40836</v>
      </c>
      <c r="AM4133">
        <v>250000</v>
      </c>
      <c r="AO4133">
        <v>250000</v>
      </c>
      <c r="AV4133">
        <v>76.861595377819796</v>
      </c>
      <c r="AW4133" t="s">
        <v>11564</v>
      </c>
      <c r="AY4133" t="s">
        <v>14783</v>
      </c>
    </row>
    <row r="4134" spans="1:51" hidden="1" x14ac:dyDescent="0.25">
      <c r="A4134" t="s">
        <v>17694</v>
      </c>
      <c r="B4134">
        <v>2011</v>
      </c>
      <c r="C4134">
        <v>582</v>
      </c>
      <c r="E4134" t="s">
        <v>50</v>
      </c>
      <c r="F4134" t="s">
        <v>71</v>
      </c>
      <c r="G4134" t="s">
        <v>72</v>
      </c>
      <c r="H4134" t="s">
        <v>102</v>
      </c>
      <c r="K4134" t="s">
        <v>297</v>
      </c>
      <c r="L4134" t="s">
        <v>298</v>
      </c>
      <c r="M4134" t="s">
        <v>125</v>
      </c>
      <c r="N4134" t="s">
        <v>76</v>
      </c>
      <c r="O4134" t="s">
        <v>17695</v>
      </c>
      <c r="X4134" t="s">
        <v>78</v>
      </c>
      <c r="AA4134" s="1"/>
      <c r="AC4134">
        <v>2011</v>
      </c>
      <c r="AD4134">
        <v>10</v>
      </c>
      <c r="AE4134">
        <v>20</v>
      </c>
      <c r="AF4134" s="2">
        <f>DATE(emdat_data[[#This Row],[Start Year]],emdat_data[[#This Row],[Start Month]],emdat_data[[#This Row],[Start Day]])</f>
        <v>40836</v>
      </c>
      <c r="AG4134">
        <v>2011</v>
      </c>
      <c r="AH4134">
        <v>10</v>
      </c>
      <c r="AI4134">
        <v>28</v>
      </c>
      <c r="AJ4134" s="2">
        <f>DATE(emdat_data[[#This Row],[End Year]],emdat_data[[#This Row],[End Month]],emdat_data[[#This Row],[End Day]])</f>
        <v>40844</v>
      </c>
      <c r="AK4134">
        <v>10</v>
      </c>
      <c r="AV4134">
        <v>76.861595377819796</v>
      </c>
      <c r="AW4134" t="s">
        <v>17696</v>
      </c>
      <c r="AY4134" t="s">
        <v>17697</v>
      </c>
    </row>
    <row r="4135" spans="1:51" hidden="1" x14ac:dyDescent="0.25">
      <c r="A4135" t="s">
        <v>18932</v>
      </c>
      <c r="B4135">
        <v>2011</v>
      </c>
      <c r="C4135">
        <v>396</v>
      </c>
      <c r="E4135" t="s">
        <v>50</v>
      </c>
      <c r="F4135" t="s">
        <v>71</v>
      </c>
      <c r="G4135" t="s">
        <v>72</v>
      </c>
      <c r="H4135" t="s">
        <v>102</v>
      </c>
      <c r="K4135" t="s">
        <v>3068</v>
      </c>
      <c r="L4135" t="s">
        <v>3069</v>
      </c>
      <c r="M4135" t="s">
        <v>173</v>
      </c>
      <c r="N4135" t="s">
        <v>57</v>
      </c>
      <c r="O4135" t="s">
        <v>18933</v>
      </c>
      <c r="X4135" t="s">
        <v>78</v>
      </c>
      <c r="AA4135" s="1"/>
      <c r="AC4135">
        <v>2011</v>
      </c>
      <c r="AD4135">
        <v>10</v>
      </c>
      <c r="AE4135">
        <v>21</v>
      </c>
      <c r="AF4135" s="2">
        <f>DATE(emdat_data[[#This Row],[Start Year]],emdat_data[[#This Row],[Start Month]],emdat_data[[#This Row],[Start Day]])</f>
        <v>40837</v>
      </c>
      <c r="AG4135">
        <v>2011</v>
      </c>
      <c r="AH4135">
        <v>10</v>
      </c>
      <c r="AI4135">
        <v>21</v>
      </c>
      <c r="AJ4135" s="2">
        <f>DATE(emdat_data[[#This Row],[End Year]],emdat_data[[#This Row],[End Month]],emdat_data[[#This Row],[End Day]])</f>
        <v>40837</v>
      </c>
      <c r="AK4135">
        <v>13</v>
      </c>
      <c r="AL4135">
        <v>14</v>
      </c>
      <c r="AM4135">
        <v>461570</v>
      </c>
      <c r="AO4135">
        <v>461584</v>
      </c>
      <c r="AV4135">
        <v>76.861595377819796</v>
      </c>
      <c r="AW4135" t="s">
        <v>18934</v>
      </c>
      <c r="AY4135" t="s">
        <v>18935</v>
      </c>
    </row>
    <row r="4136" spans="1:51" hidden="1" x14ac:dyDescent="0.25">
      <c r="A4136" t="s">
        <v>17796</v>
      </c>
      <c r="B4136">
        <v>2011</v>
      </c>
      <c r="C4136">
        <v>397</v>
      </c>
      <c r="D4136" t="s">
        <v>17797</v>
      </c>
      <c r="E4136" t="s">
        <v>50</v>
      </c>
      <c r="F4136" t="s">
        <v>51</v>
      </c>
      <c r="G4136" t="s">
        <v>52</v>
      </c>
      <c r="H4136" t="s">
        <v>53</v>
      </c>
      <c r="K4136" t="s">
        <v>2924</v>
      </c>
      <c r="L4136" t="s">
        <v>2925</v>
      </c>
      <c r="M4136" t="s">
        <v>392</v>
      </c>
      <c r="N4136" t="s">
        <v>57</v>
      </c>
      <c r="O4136" t="s">
        <v>17798</v>
      </c>
      <c r="S4136" t="s">
        <v>127</v>
      </c>
      <c r="V4136">
        <v>32934</v>
      </c>
      <c r="W4136">
        <v>7</v>
      </c>
      <c r="X4136" t="s">
        <v>59</v>
      </c>
      <c r="Y4136">
        <v>38721</v>
      </c>
      <c r="Z4136">
        <v>43508</v>
      </c>
      <c r="AA4136" s="1">
        <v>0.57013888888888886</v>
      </c>
      <c r="AC4136">
        <v>2011</v>
      </c>
      <c r="AD4136">
        <v>10</v>
      </c>
      <c r="AE4136">
        <v>23</v>
      </c>
      <c r="AF4136" s="2">
        <f>DATE(emdat_data[[#This Row],[Start Year]],emdat_data[[#This Row],[Start Month]],emdat_data[[#This Row],[Start Day]])</f>
        <v>40839</v>
      </c>
      <c r="AG4136">
        <v>2011</v>
      </c>
      <c r="AH4136">
        <v>10</v>
      </c>
      <c r="AI4136">
        <v>23</v>
      </c>
      <c r="AJ4136" s="2">
        <f>DATE(emdat_data[[#This Row],[End Year]],emdat_data[[#This Row],[End Month]],emdat_data[[#This Row],[End Day]])</f>
        <v>40839</v>
      </c>
      <c r="AK4136">
        <v>604</v>
      </c>
      <c r="AL4136">
        <v>4152</v>
      </c>
      <c r="AM4136">
        <v>6786</v>
      </c>
      <c r="AN4136">
        <v>22000</v>
      </c>
      <c r="AO4136">
        <v>32938</v>
      </c>
      <c r="AR4136">
        <v>90000</v>
      </c>
      <c r="AS4136">
        <v>117094</v>
      </c>
      <c r="AT4136">
        <v>1500000</v>
      </c>
      <c r="AU4136">
        <v>1951560</v>
      </c>
      <c r="AV4136">
        <v>76.861595377819796</v>
      </c>
      <c r="AW4136" t="s">
        <v>17799</v>
      </c>
      <c r="AY4136" t="s">
        <v>17800</v>
      </c>
    </row>
    <row r="4137" spans="1:51" hidden="1" x14ac:dyDescent="0.25">
      <c r="A4137" t="s">
        <v>16257</v>
      </c>
      <c r="B4137">
        <v>2011</v>
      </c>
      <c r="C4137">
        <v>413</v>
      </c>
      <c r="E4137" t="s">
        <v>50</v>
      </c>
      <c r="F4137" t="s">
        <v>71</v>
      </c>
      <c r="G4137" t="s">
        <v>72</v>
      </c>
      <c r="H4137" t="s">
        <v>102</v>
      </c>
      <c r="K4137" t="s">
        <v>1306</v>
      </c>
      <c r="L4137" t="s">
        <v>1307</v>
      </c>
      <c r="M4137" t="s">
        <v>125</v>
      </c>
      <c r="N4137" t="s">
        <v>76</v>
      </c>
      <c r="O4137" t="s">
        <v>16258</v>
      </c>
      <c r="P4137" t="s">
        <v>642</v>
      </c>
      <c r="S4137" t="s">
        <v>127</v>
      </c>
      <c r="W4137">
        <v>9829</v>
      </c>
      <c r="X4137" t="s">
        <v>78</v>
      </c>
      <c r="Y4137">
        <v>55847</v>
      </c>
      <c r="Z4137">
        <v>-95</v>
      </c>
      <c r="AA4137" s="1"/>
      <c r="AC4137">
        <v>2011</v>
      </c>
      <c r="AD4137">
        <v>10</v>
      </c>
      <c r="AE4137">
        <v>26</v>
      </c>
      <c r="AF4137" s="2">
        <f>DATE(emdat_data[[#This Row],[Start Year]],emdat_data[[#This Row],[Start Month]],emdat_data[[#This Row],[Start Day]])</f>
        <v>40842</v>
      </c>
      <c r="AG4137">
        <v>2011</v>
      </c>
      <c r="AH4137">
        <v>10</v>
      </c>
      <c r="AI4137">
        <v>29</v>
      </c>
      <c r="AJ4137" s="2">
        <f>DATE(emdat_data[[#This Row],[End Year]],emdat_data[[#This Row],[End Month]],emdat_data[[#This Row],[End Day]])</f>
        <v>40845</v>
      </c>
      <c r="AK4137">
        <v>14</v>
      </c>
      <c r="AL4137">
        <v>12</v>
      </c>
      <c r="AM4137">
        <v>81461</v>
      </c>
      <c r="AO4137">
        <v>81473</v>
      </c>
      <c r="AV4137">
        <v>76.861595377819796</v>
      </c>
      <c r="AW4137" t="s">
        <v>16259</v>
      </c>
      <c r="AY4137" t="s">
        <v>16260</v>
      </c>
    </row>
    <row r="4138" spans="1:51" hidden="1" x14ac:dyDescent="0.25">
      <c r="A4138" t="s">
        <v>17504</v>
      </c>
      <c r="B4138">
        <v>2011</v>
      </c>
      <c r="C4138">
        <v>416</v>
      </c>
      <c r="E4138" t="s">
        <v>50</v>
      </c>
      <c r="F4138" t="s">
        <v>71</v>
      </c>
      <c r="G4138" t="s">
        <v>72</v>
      </c>
      <c r="H4138" t="s">
        <v>170</v>
      </c>
      <c r="K4138" t="s">
        <v>239</v>
      </c>
      <c r="L4138" t="s">
        <v>240</v>
      </c>
      <c r="M4138" t="s">
        <v>197</v>
      </c>
      <c r="N4138" t="s">
        <v>190</v>
      </c>
      <c r="O4138" t="s">
        <v>17505</v>
      </c>
      <c r="P4138" t="s">
        <v>17506</v>
      </c>
      <c r="Q4138" t="s">
        <v>176</v>
      </c>
      <c r="U4138" t="s">
        <v>127</v>
      </c>
      <c r="X4138" t="s">
        <v>78</v>
      </c>
      <c r="Y4138">
        <v>44422</v>
      </c>
      <c r="Z4138">
        <v>933</v>
      </c>
      <c r="AA4138" s="1"/>
      <c r="AC4138">
        <v>2011</v>
      </c>
      <c r="AD4138">
        <v>10</v>
      </c>
      <c r="AE4138">
        <v>26</v>
      </c>
      <c r="AF4138" s="2">
        <f>DATE(emdat_data[[#This Row],[Start Year]],emdat_data[[#This Row],[Start Month]],emdat_data[[#This Row],[Start Day]])</f>
        <v>40842</v>
      </c>
      <c r="AG4138">
        <v>2011</v>
      </c>
      <c r="AH4138">
        <v>10</v>
      </c>
      <c r="AI4138">
        <v>26</v>
      </c>
      <c r="AJ4138" s="2">
        <f>DATE(emdat_data[[#This Row],[End Year]],emdat_data[[#This Row],[End Month]],emdat_data[[#This Row],[End Day]])</f>
        <v>40842</v>
      </c>
      <c r="AK4138">
        <v>10</v>
      </c>
      <c r="AR4138">
        <v>14000</v>
      </c>
      <c r="AS4138">
        <v>18215</v>
      </c>
      <c r="AT4138">
        <v>545000</v>
      </c>
      <c r="AU4138">
        <v>709067</v>
      </c>
      <c r="AV4138">
        <v>76.861595377819796</v>
      </c>
      <c r="AX4138" t="s">
        <v>17507</v>
      </c>
      <c r="AY4138" t="s">
        <v>17508</v>
      </c>
    </row>
    <row r="4139" spans="1:51" hidden="1" x14ac:dyDescent="0.25">
      <c r="A4139" t="s">
        <v>17720</v>
      </c>
      <c r="B4139">
        <v>2011</v>
      </c>
      <c r="C4139">
        <v>443</v>
      </c>
      <c r="E4139" t="s">
        <v>50</v>
      </c>
      <c r="F4139" t="s">
        <v>51</v>
      </c>
      <c r="G4139" t="s">
        <v>52</v>
      </c>
      <c r="H4139" t="s">
        <v>53</v>
      </c>
      <c r="K4139" t="s">
        <v>2573</v>
      </c>
      <c r="L4139" t="s">
        <v>2574</v>
      </c>
      <c r="M4139" t="s">
        <v>85</v>
      </c>
      <c r="N4139" t="s">
        <v>86</v>
      </c>
      <c r="O4139" t="s">
        <v>17721</v>
      </c>
      <c r="W4139">
        <v>7</v>
      </c>
      <c r="X4139" t="s">
        <v>59</v>
      </c>
      <c r="Y4139">
        <v>-14438</v>
      </c>
      <c r="Z4139">
        <v>-75966</v>
      </c>
      <c r="AA4139" s="1">
        <v>0.57916666666666672</v>
      </c>
      <c r="AC4139">
        <v>2011</v>
      </c>
      <c r="AD4139">
        <v>10</v>
      </c>
      <c r="AE4139">
        <v>28</v>
      </c>
      <c r="AF4139" s="2">
        <f>DATE(emdat_data[[#This Row],[Start Year]],emdat_data[[#This Row],[Start Month]],emdat_data[[#This Row],[Start Day]])</f>
        <v>40844</v>
      </c>
      <c r="AG4139">
        <v>2011</v>
      </c>
      <c r="AH4139">
        <v>10</v>
      </c>
      <c r="AI4139">
        <v>28</v>
      </c>
      <c r="AJ4139" s="2">
        <f>DATE(emdat_data[[#This Row],[End Year]],emdat_data[[#This Row],[End Month]],emdat_data[[#This Row],[End Day]])</f>
        <v>40844</v>
      </c>
      <c r="AK4139">
        <v>1</v>
      </c>
      <c r="AL4139">
        <v>106</v>
      </c>
      <c r="AM4139">
        <v>870</v>
      </c>
      <c r="AN4139">
        <v>1705</v>
      </c>
      <c r="AO4139">
        <v>2681</v>
      </c>
      <c r="AV4139">
        <v>76.861595377819796</v>
      </c>
      <c r="AX4139" t="s">
        <v>17722</v>
      </c>
      <c r="AY4139" t="s">
        <v>17723</v>
      </c>
    </row>
    <row r="4140" spans="1:51" hidden="1" x14ac:dyDescent="0.25">
      <c r="A4140" t="s">
        <v>18871</v>
      </c>
      <c r="B4140">
        <v>2011</v>
      </c>
      <c r="C4140">
        <v>444</v>
      </c>
      <c r="E4140" t="s">
        <v>50</v>
      </c>
      <c r="F4140" t="s">
        <v>63</v>
      </c>
      <c r="G4140" t="s">
        <v>82</v>
      </c>
      <c r="H4140" t="s">
        <v>157</v>
      </c>
      <c r="I4140" t="s">
        <v>158</v>
      </c>
      <c r="K4140" t="s">
        <v>357</v>
      </c>
      <c r="L4140" t="s">
        <v>358</v>
      </c>
      <c r="M4140" t="s">
        <v>146</v>
      </c>
      <c r="N4140" t="s">
        <v>86</v>
      </c>
      <c r="O4140" t="s">
        <v>18872</v>
      </c>
      <c r="U4140" t="s">
        <v>127</v>
      </c>
      <c r="X4140" t="s">
        <v>88</v>
      </c>
      <c r="AA4140" s="1"/>
      <c r="AC4140">
        <v>2011</v>
      </c>
      <c r="AD4140">
        <v>10</v>
      </c>
      <c r="AE4140">
        <v>29</v>
      </c>
      <c r="AF4140" s="2">
        <f>DATE(emdat_data[[#This Row],[Start Year]],emdat_data[[#This Row],[Start Month]],emdat_data[[#This Row],[Start Day]])</f>
        <v>40845</v>
      </c>
      <c r="AG4140">
        <v>2011</v>
      </c>
      <c r="AH4140">
        <v>10</v>
      </c>
      <c r="AI4140">
        <v>31</v>
      </c>
      <c r="AJ4140" s="2">
        <f>DATE(emdat_data[[#This Row],[End Year]],emdat_data[[#This Row],[End Month]],emdat_data[[#This Row],[End Day]])</f>
        <v>40847</v>
      </c>
      <c r="AK4140">
        <v>29</v>
      </c>
      <c r="AR4140">
        <v>800000</v>
      </c>
      <c r="AS4140">
        <v>1040832</v>
      </c>
      <c r="AT4140">
        <v>3000000</v>
      </c>
      <c r="AU4140">
        <v>3903120</v>
      </c>
      <c r="AV4140">
        <v>76.861595377819796</v>
      </c>
      <c r="AW4140" t="s">
        <v>18873</v>
      </c>
      <c r="AY4140" t="s">
        <v>18874</v>
      </c>
    </row>
    <row r="4141" spans="1:51" hidden="1" x14ac:dyDescent="0.25">
      <c r="A4141" t="s">
        <v>17777</v>
      </c>
      <c r="B4141">
        <v>2011</v>
      </c>
      <c r="C4141">
        <v>628</v>
      </c>
      <c r="E4141" t="s">
        <v>50</v>
      </c>
      <c r="F4141" t="s">
        <v>63</v>
      </c>
      <c r="G4141" t="s">
        <v>64</v>
      </c>
      <c r="H4141" t="s">
        <v>65</v>
      </c>
      <c r="K4141" t="s">
        <v>2770</v>
      </c>
      <c r="L4141" t="s">
        <v>2771</v>
      </c>
      <c r="M4141" t="s">
        <v>211</v>
      </c>
      <c r="N4141" t="s">
        <v>190</v>
      </c>
      <c r="O4141" t="s">
        <v>2778</v>
      </c>
      <c r="X4141" t="s">
        <v>67</v>
      </c>
      <c r="AA4141" s="1"/>
      <c r="AC4141">
        <v>2011</v>
      </c>
      <c r="AD4141">
        <v>11</v>
      </c>
      <c r="AF4141" s="2">
        <f>DATE(emdat_data[[#This Row],[Start Year]],emdat_data[[#This Row],[Start Month]],emdat_data[[#This Row],[Start Day]])</f>
        <v>40847</v>
      </c>
      <c r="AG4141">
        <v>2011</v>
      </c>
      <c r="AH4141">
        <v>12</v>
      </c>
      <c r="AJ4141" s="2">
        <f>DATE(emdat_data[[#This Row],[End Year]],emdat_data[[#This Row],[End Month]],emdat_data[[#This Row],[End Day]])</f>
        <v>40877</v>
      </c>
      <c r="AK4141">
        <v>26</v>
      </c>
      <c r="AV4141">
        <v>76.861595377819796</v>
      </c>
      <c r="AW4141" t="s">
        <v>2779</v>
      </c>
      <c r="AY4141" t="s">
        <v>2780</v>
      </c>
    </row>
    <row r="4142" spans="1:51" hidden="1" x14ac:dyDescent="0.25">
      <c r="A4142" t="s">
        <v>16231</v>
      </c>
      <c r="B4142">
        <v>2011</v>
      </c>
      <c r="C4142">
        <v>411</v>
      </c>
      <c r="E4142" t="s">
        <v>50</v>
      </c>
      <c r="F4142" t="s">
        <v>51</v>
      </c>
      <c r="G4142" t="s">
        <v>52</v>
      </c>
      <c r="H4142" t="s">
        <v>53</v>
      </c>
      <c r="K4142" t="s">
        <v>159</v>
      </c>
      <c r="L4142" t="s">
        <v>160</v>
      </c>
      <c r="M4142" t="s">
        <v>161</v>
      </c>
      <c r="N4142" t="s">
        <v>57</v>
      </c>
      <c r="O4142" t="s">
        <v>16232</v>
      </c>
      <c r="W4142">
        <v>6</v>
      </c>
      <c r="X4142" t="s">
        <v>59</v>
      </c>
      <c r="Y4142">
        <v>43648</v>
      </c>
      <c r="Z4142">
        <v>82437</v>
      </c>
      <c r="AA4142" s="1">
        <v>0.34791666666666665</v>
      </c>
      <c r="AC4142">
        <v>2011</v>
      </c>
      <c r="AD4142">
        <v>11</v>
      </c>
      <c r="AE4142">
        <v>1</v>
      </c>
      <c r="AF4142" s="2">
        <f>DATE(emdat_data[[#This Row],[Start Year]],emdat_data[[#This Row],[Start Month]],emdat_data[[#This Row],[Start Day]])</f>
        <v>40848</v>
      </c>
      <c r="AG4142">
        <v>2011</v>
      </c>
      <c r="AH4142">
        <v>11</v>
      </c>
      <c r="AI4142">
        <v>1</v>
      </c>
      <c r="AJ4142" s="2">
        <f>DATE(emdat_data[[#This Row],[End Year]],emdat_data[[#This Row],[End Month]],emdat_data[[#This Row],[End Day]])</f>
        <v>40848</v>
      </c>
      <c r="AM4142">
        <v>143000</v>
      </c>
      <c r="AO4142">
        <v>143000</v>
      </c>
      <c r="AT4142">
        <v>56400</v>
      </c>
      <c r="AU4142">
        <v>73379</v>
      </c>
      <c r="AV4142">
        <v>76.861595377819796</v>
      </c>
      <c r="AX4142" t="s">
        <v>1726</v>
      </c>
      <c r="AY4142" t="s">
        <v>1727</v>
      </c>
    </row>
    <row r="4143" spans="1:51" hidden="1" x14ac:dyDescent="0.25">
      <c r="A4143" t="s">
        <v>16241</v>
      </c>
      <c r="B4143">
        <v>2011</v>
      </c>
      <c r="C4143">
        <v>431</v>
      </c>
      <c r="E4143" t="s">
        <v>50</v>
      </c>
      <c r="F4143" t="s">
        <v>71</v>
      </c>
      <c r="G4143" t="s">
        <v>217</v>
      </c>
      <c r="H4143" t="s">
        <v>217</v>
      </c>
      <c r="K4143" t="s">
        <v>1159</v>
      </c>
      <c r="L4143" t="s">
        <v>1160</v>
      </c>
      <c r="M4143" t="s">
        <v>85</v>
      </c>
      <c r="N4143" t="s">
        <v>86</v>
      </c>
      <c r="O4143" t="s">
        <v>2409</v>
      </c>
      <c r="P4143" t="s">
        <v>642</v>
      </c>
      <c r="AA4143" s="1"/>
      <c r="AC4143">
        <v>2011</v>
      </c>
      <c r="AD4143">
        <v>11</v>
      </c>
      <c r="AE4143">
        <v>4</v>
      </c>
      <c r="AF4143" s="2">
        <f>DATE(emdat_data[[#This Row],[Start Year]],emdat_data[[#This Row],[Start Month]],emdat_data[[#This Row],[Start Day]])</f>
        <v>40851</v>
      </c>
      <c r="AG4143">
        <v>2011</v>
      </c>
      <c r="AH4143">
        <v>11</v>
      </c>
      <c r="AI4143">
        <v>5</v>
      </c>
      <c r="AJ4143" s="2">
        <f>DATE(emdat_data[[#This Row],[End Year]],emdat_data[[#This Row],[End Month]],emdat_data[[#This Row],[End Day]])</f>
        <v>40852</v>
      </c>
      <c r="AK4143">
        <v>40</v>
      </c>
      <c r="AM4143">
        <v>175</v>
      </c>
      <c r="AO4143">
        <v>175</v>
      </c>
      <c r="AV4143">
        <v>76.861595377819796</v>
      </c>
      <c r="AX4143" t="s">
        <v>2410</v>
      </c>
      <c r="AY4143" t="s">
        <v>2411</v>
      </c>
    </row>
    <row r="4144" spans="1:51" hidden="1" x14ac:dyDescent="0.25">
      <c r="A4144" t="s">
        <v>17625</v>
      </c>
      <c r="B4144">
        <v>2011</v>
      </c>
      <c r="C4144">
        <v>436</v>
      </c>
      <c r="E4144" t="s">
        <v>50</v>
      </c>
      <c r="F4144" t="s">
        <v>71</v>
      </c>
      <c r="G4144" t="s">
        <v>72</v>
      </c>
      <c r="H4144" t="s">
        <v>170</v>
      </c>
      <c r="K4144" t="s">
        <v>239</v>
      </c>
      <c r="L4144" t="s">
        <v>240</v>
      </c>
      <c r="M4144" t="s">
        <v>197</v>
      </c>
      <c r="N4144" t="s">
        <v>190</v>
      </c>
      <c r="O4144" t="s">
        <v>17626</v>
      </c>
      <c r="P4144" t="s">
        <v>642</v>
      </c>
      <c r="X4144" t="s">
        <v>78</v>
      </c>
      <c r="AA4144" s="1"/>
      <c r="AC4144">
        <v>2011</v>
      </c>
      <c r="AD4144">
        <v>11</v>
      </c>
      <c r="AE4144">
        <v>4</v>
      </c>
      <c r="AF4144" s="2">
        <f>DATE(emdat_data[[#This Row],[Start Year]],emdat_data[[#This Row],[Start Month]],emdat_data[[#This Row],[Start Day]])</f>
        <v>40851</v>
      </c>
      <c r="AG4144">
        <v>2011</v>
      </c>
      <c r="AH4144">
        <v>11</v>
      </c>
      <c r="AI4144">
        <v>6</v>
      </c>
      <c r="AJ4144" s="2">
        <f>DATE(emdat_data[[#This Row],[End Year]],emdat_data[[#This Row],[End Month]],emdat_data[[#This Row],[End Day]])</f>
        <v>40853</v>
      </c>
      <c r="AK4144">
        <v>6</v>
      </c>
      <c r="AV4144">
        <v>76.861595377819796</v>
      </c>
      <c r="AX4144" t="s">
        <v>17627</v>
      </c>
      <c r="AY4144" t="s">
        <v>17628</v>
      </c>
    </row>
    <row r="4145" spans="1:51" hidden="1" x14ac:dyDescent="0.25">
      <c r="A4145" t="s">
        <v>17636</v>
      </c>
      <c r="B4145">
        <v>2011</v>
      </c>
      <c r="C4145">
        <v>476</v>
      </c>
      <c r="E4145" t="s">
        <v>50</v>
      </c>
      <c r="F4145" t="s">
        <v>71</v>
      </c>
      <c r="G4145" t="s">
        <v>72</v>
      </c>
      <c r="H4145" t="s">
        <v>102</v>
      </c>
      <c r="K4145" t="s">
        <v>258</v>
      </c>
      <c r="L4145" t="s">
        <v>259</v>
      </c>
      <c r="M4145" t="s">
        <v>260</v>
      </c>
      <c r="N4145" t="s">
        <v>76</v>
      </c>
      <c r="O4145" t="s">
        <v>17637</v>
      </c>
      <c r="P4145" t="s">
        <v>642</v>
      </c>
      <c r="X4145" t="s">
        <v>78</v>
      </c>
      <c r="AA4145" s="1"/>
      <c r="AC4145">
        <v>2011</v>
      </c>
      <c r="AD4145">
        <v>11</v>
      </c>
      <c r="AE4145">
        <v>4</v>
      </c>
      <c r="AF4145" s="2">
        <f>DATE(emdat_data[[#This Row],[Start Year]],emdat_data[[#This Row],[Start Month]],emdat_data[[#This Row],[Start Day]])</f>
        <v>40851</v>
      </c>
      <c r="AG4145">
        <v>2011</v>
      </c>
      <c r="AH4145">
        <v>11</v>
      </c>
      <c r="AI4145">
        <v>4</v>
      </c>
      <c r="AJ4145" s="2">
        <f>DATE(emdat_data[[#This Row],[End Year]],emdat_data[[#This Row],[End Month]],emdat_data[[#This Row],[End Day]])</f>
        <v>40851</v>
      </c>
      <c r="AN4145">
        <v>5000</v>
      </c>
      <c r="AO4145">
        <v>5000</v>
      </c>
      <c r="AV4145">
        <v>76.861595377819796</v>
      </c>
      <c r="AX4145" t="s">
        <v>5490</v>
      </c>
      <c r="AY4145" t="s">
        <v>17638</v>
      </c>
    </row>
    <row r="4146" spans="1:51" hidden="1" x14ac:dyDescent="0.25">
      <c r="A4146" t="s">
        <v>17786</v>
      </c>
      <c r="B4146">
        <v>2011</v>
      </c>
      <c r="C4146">
        <v>476</v>
      </c>
      <c r="E4146" t="s">
        <v>50</v>
      </c>
      <c r="F4146" t="s">
        <v>71</v>
      </c>
      <c r="G4146" t="s">
        <v>72</v>
      </c>
      <c r="H4146" t="s">
        <v>102</v>
      </c>
      <c r="K4146" t="s">
        <v>2875</v>
      </c>
      <c r="L4146" t="s">
        <v>2876</v>
      </c>
      <c r="M4146" t="s">
        <v>260</v>
      </c>
      <c r="N4146" t="s">
        <v>76</v>
      </c>
      <c r="O4146" t="s">
        <v>17787</v>
      </c>
      <c r="P4146" t="s">
        <v>642</v>
      </c>
      <c r="X4146" t="s">
        <v>78</v>
      </c>
      <c r="AA4146" s="1"/>
      <c r="AC4146">
        <v>2011</v>
      </c>
      <c r="AD4146">
        <v>11</v>
      </c>
      <c r="AE4146">
        <v>4</v>
      </c>
      <c r="AF4146" s="2">
        <f>DATE(emdat_data[[#This Row],[Start Year]],emdat_data[[#This Row],[Start Month]],emdat_data[[#This Row],[Start Day]])</f>
        <v>40851</v>
      </c>
      <c r="AG4146">
        <v>2011</v>
      </c>
      <c r="AH4146">
        <v>11</v>
      </c>
      <c r="AI4146">
        <v>4</v>
      </c>
      <c r="AJ4146" s="2">
        <f>DATE(emdat_data[[#This Row],[End Year]],emdat_data[[#This Row],[End Month]],emdat_data[[#This Row],[End Day]])</f>
        <v>40851</v>
      </c>
      <c r="AM4146">
        <v>2800</v>
      </c>
      <c r="AO4146">
        <v>2800</v>
      </c>
      <c r="AV4146">
        <v>76.861595377819796</v>
      </c>
      <c r="AX4146" t="s">
        <v>17788</v>
      </c>
      <c r="AY4146" t="s">
        <v>17789</v>
      </c>
    </row>
    <row r="4147" spans="1:51" hidden="1" x14ac:dyDescent="0.25">
      <c r="A4147" t="s">
        <v>16253</v>
      </c>
      <c r="B4147">
        <v>2011</v>
      </c>
      <c r="C4147">
        <v>439</v>
      </c>
      <c r="E4147" t="s">
        <v>50</v>
      </c>
      <c r="F4147" t="s">
        <v>71</v>
      </c>
      <c r="G4147" t="s">
        <v>72</v>
      </c>
      <c r="H4147" t="s">
        <v>102</v>
      </c>
      <c r="K4147" t="s">
        <v>187</v>
      </c>
      <c r="L4147" t="s">
        <v>188</v>
      </c>
      <c r="M4147" t="s">
        <v>189</v>
      </c>
      <c r="N4147" t="s">
        <v>190</v>
      </c>
      <c r="O4147" t="s">
        <v>16254</v>
      </c>
      <c r="P4147" t="s">
        <v>642</v>
      </c>
      <c r="X4147" t="s">
        <v>78</v>
      </c>
      <c r="AA4147" s="1"/>
      <c r="AC4147">
        <v>2011</v>
      </c>
      <c r="AD4147">
        <v>11</v>
      </c>
      <c r="AE4147">
        <v>6</v>
      </c>
      <c r="AF4147" s="2">
        <f>DATE(emdat_data[[#This Row],[Start Year]],emdat_data[[#This Row],[Start Month]],emdat_data[[#This Row],[Start Day]])</f>
        <v>40853</v>
      </c>
      <c r="AG4147">
        <v>2011</v>
      </c>
      <c r="AH4147">
        <v>11</v>
      </c>
      <c r="AI4147">
        <v>6</v>
      </c>
      <c r="AJ4147" s="2">
        <f>DATE(emdat_data[[#This Row],[End Year]],emdat_data[[#This Row],[End Month]],emdat_data[[#This Row],[End Day]])</f>
        <v>40853</v>
      </c>
      <c r="AK4147">
        <v>6</v>
      </c>
      <c r="AM4147">
        <v>2300</v>
      </c>
      <c r="AO4147">
        <v>2300</v>
      </c>
      <c r="AV4147">
        <v>76.861595377819796</v>
      </c>
      <c r="AX4147" t="s">
        <v>16255</v>
      </c>
      <c r="AY4147" t="s">
        <v>16256</v>
      </c>
    </row>
    <row r="4148" spans="1:51" hidden="1" x14ac:dyDescent="0.25">
      <c r="A4148" t="s">
        <v>16248</v>
      </c>
      <c r="B4148">
        <v>2011</v>
      </c>
      <c r="C4148">
        <v>475</v>
      </c>
      <c r="E4148" t="s">
        <v>50</v>
      </c>
      <c r="F4148" t="s">
        <v>71</v>
      </c>
      <c r="G4148" t="s">
        <v>72</v>
      </c>
      <c r="H4148" t="s">
        <v>102</v>
      </c>
      <c r="K4148" t="s">
        <v>1231</v>
      </c>
      <c r="L4148" t="s">
        <v>1232</v>
      </c>
      <c r="M4148" t="s">
        <v>197</v>
      </c>
      <c r="N4148" t="s">
        <v>190</v>
      </c>
      <c r="O4148" t="s">
        <v>16249</v>
      </c>
      <c r="P4148" t="s">
        <v>642</v>
      </c>
      <c r="X4148" t="s">
        <v>78</v>
      </c>
      <c r="AA4148" s="1"/>
      <c r="AC4148">
        <v>2011</v>
      </c>
      <c r="AD4148">
        <v>11</v>
      </c>
      <c r="AE4148">
        <v>7</v>
      </c>
      <c r="AF4148" s="2">
        <f>DATE(emdat_data[[#This Row],[Start Year]],emdat_data[[#This Row],[Start Month]],emdat_data[[#This Row],[Start Day]])</f>
        <v>40854</v>
      </c>
      <c r="AG4148">
        <v>2011</v>
      </c>
      <c r="AH4148">
        <v>11</v>
      </c>
      <c r="AI4148">
        <v>7</v>
      </c>
      <c r="AJ4148" s="2">
        <f>DATE(emdat_data[[#This Row],[End Year]],emdat_data[[#This Row],[End Month]],emdat_data[[#This Row],[End Day]])</f>
        <v>40854</v>
      </c>
      <c r="AK4148">
        <v>1</v>
      </c>
      <c r="AM4148">
        <v>2400</v>
      </c>
      <c r="AO4148">
        <v>2400</v>
      </c>
      <c r="AV4148">
        <v>76.861595377819796</v>
      </c>
      <c r="AX4148" t="s">
        <v>16250</v>
      </c>
      <c r="AY4148" t="s">
        <v>16251</v>
      </c>
    </row>
    <row r="4149" spans="1:51" hidden="1" x14ac:dyDescent="0.25">
      <c r="A4149" t="s">
        <v>16252</v>
      </c>
      <c r="B4149">
        <v>2011</v>
      </c>
      <c r="C4149">
        <v>631</v>
      </c>
      <c r="E4149" t="s">
        <v>50</v>
      </c>
      <c r="F4149" t="s">
        <v>71</v>
      </c>
      <c r="G4149" t="s">
        <v>72</v>
      </c>
      <c r="H4149" t="s">
        <v>102</v>
      </c>
      <c r="K4149" t="s">
        <v>1240</v>
      </c>
      <c r="L4149" t="s">
        <v>1241</v>
      </c>
      <c r="M4149" t="s">
        <v>260</v>
      </c>
      <c r="N4149" t="s">
        <v>76</v>
      </c>
      <c r="O4149" t="s">
        <v>14081</v>
      </c>
      <c r="X4149" t="s">
        <v>78</v>
      </c>
      <c r="AA4149" s="1"/>
      <c r="AC4149">
        <v>2011</v>
      </c>
      <c r="AD4149">
        <v>11</v>
      </c>
      <c r="AE4149">
        <v>7</v>
      </c>
      <c r="AF4149" s="2">
        <f>DATE(emdat_data[[#This Row],[Start Year]],emdat_data[[#This Row],[Start Month]],emdat_data[[#This Row],[Start Day]])</f>
        <v>40854</v>
      </c>
      <c r="AG4149">
        <v>2011</v>
      </c>
      <c r="AH4149">
        <v>11</v>
      </c>
      <c r="AI4149">
        <v>15</v>
      </c>
      <c r="AJ4149" s="2">
        <f>DATE(emdat_data[[#This Row],[End Year]],emdat_data[[#This Row],[End Month]],emdat_data[[#This Row],[End Day]])</f>
        <v>40862</v>
      </c>
      <c r="AM4149">
        <v>40200</v>
      </c>
      <c r="AO4149">
        <v>40200</v>
      </c>
      <c r="AV4149">
        <v>76.861595377819796</v>
      </c>
      <c r="AX4149" t="s">
        <v>14083</v>
      </c>
      <c r="AY4149" t="s">
        <v>14084</v>
      </c>
    </row>
    <row r="4150" spans="1:51" hidden="1" x14ac:dyDescent="0.25">
      <c r="A4150" t="s">
        <v>17728</v>
      </c>
      <c r="B4150">
        <v>2011</v>
      </c>
      <c r="C4150">
        <v>445</v>
      </c>
      <c r="E4150" t="s">
        <v>50</v>
      </c>
      <c r="F4150" t="s">
        <v>51</v>
      </c>
      <c r="G4150" t="s">
        <v>52</v>
      </c>
      <c r="H4150" t="s">
        <v>53</v>
      </c>
      <c r="K4150" t="s">
        <v>364</v>
      </c>
      <c r="L4150" t="s">
        <v>365</v>
      </c>
      <c r="M4150" t="s">
        <v>173</v>
      </c>
      <c r="N4150" t="s">
        <v>57</v>
      </c>
      <c r="O4150" t="s">
        <v>17729</v>
      </c>
      <c r="W4150">
        <v>5</v>
      </c>
      <c r="X4150" t="s">
        <v>59</v>
      </c>
      <c r="Y4150">
        <v>7904</v>
      </c>
      <c r="Z4150">
        <v>125195</v>
      </c>
      <c r="AA4150" s="1"/>
      <c r="AC4150">
        <v>2011</v>
      </c>
      <c r="AD4150">
        <v>11</v>
      </c>
      <c r="AE4150">
        <v>7</v>
      </c>
      <c r="AF4150" s="2">
        <f>DATE(emdat_data[[#This Row],[Start Year]],emdat_data[[#This Row],[Start Month]],emdat_data[[#This Row],[Start Day]])</f>
        <v>40854</v>
      </c>
      <c r="AG4150">
        <v>2011</v>
      </c>
      <c r="AH4150">
        <v>11</v>
      </c>
      <c r="AI4150">
        <v>7</v>
      </c>
      <c r="AJ4150" s="2">
        <f>DATE(emdat_data[[#This Row],[End Year]],emdat_data[[#This Row],[End Month]],emdat_data[[#This Row],[End Day]])</f>
        <v>40854</v>
      </c>
      <c r="AL4150">
        <v>3</v>
      </c>
      <c r="AM4150">
        <v>25</v>
      </c>
      <c r="AO4150">
        <v>28</v>
      </c>
      <c r="AV4150">
        <v>76.861595377819796</v>
      </c>
      <c r="AX4150" t="s">
        <v>14876</v>
      </c>
      <c r="AY4150" t="s">
        <v>14877</v>
      </c>
    </row>
    <row r="4151" spans="1:51" hidden="1" x14ac:dyDescent="0.25">
      <c r="A4151" t="s">
        <v>17741</v>
      </c>
      <c r="B4151">
        <v>2011</v>
      </c>
      <c r="C4151">
        <v>469</v>
      </c>
      <c r="E4151" t="s">
        <v>50</v>
      </c>
      <c r="F4151" t="s">
        <v>71</v>
      </c>
      <c r="G4151" t="s">
        <v>72</v>
      </c>
      <c r="H4151" t="s">
        <v>170</v>
      </c>
      <c r="K4151" t="s">
        <v>364</v>
      </c>
      <c r="L4151" t="s">
        <v>365</v>
      </c>
      <c r="M4151" t="s">
        <v>173</v>
      </c>
      <c r="N4151" t="s">
        <v>57</v>
      </c>
      <c r="O4151" t="s">
        <v>17742</v>
      </c>
      <c r="P4151" t="s">
        <v>4129</v>
      </c>
      <c r="W4151">
        <v>3076</v>
      </c>
      <c r="X4151" t="s">
        <v>78</v>
      </c>
      <c r="Y4151">
        <v>8085</v>
      </c>
      <c r="Z4151">
        <v>12593</v>
      </c>
      <c r="AA4151" s="1"/>
      <c r="AC4151">
        <v>2011</v>
      </c>
      <c r="AD4151">
        <v>11</v>
      </c>
      <c r="AE4151">
        <v>9</v>
      </c>
      <c r="AF4151" s="2">
        <f>DATE(emdat_data[[#This Row],[Start Year]],emdat_data[[#This Row],[Start Month]],emdat_data[[#This Row],[Start Day]])</f>
        <v>40856</v>
      </c>
      <c r="AG4151">
        <v>2011</v>
      </c>
      <c r="AH4151">
        <v>11</v>
      </c>
      <c r="AI4151">
        <v>14</v>
      </c>
      <c r="AJ4151" s="2">
        <f>DATE(emdat_data[[#This Row],[End Year]],emdat_data[[#This Row],[End Month]],emdat_data[[#This Row],[End Day]])</f>
        <v>40861</v>
      </c>
      <c r="AM4151">
        <v>8610</v>
      </c>
      <c r="AO4151">
        <v>8610</v>
      </c>
      <c r="AT4151">
        <v>178881</v>
      </c>
      <c r="AU4151">
        <v>232731</v>
      </c>
      <c r="AV4151">
        <v>76.861595377819796</v>
      </c>
      <c r="AX4151" t="s">
        <v>9143</v>
      </c>
      <c r="AY4151" t="s">
        <v>9144</v>
      </c>
    </row>
    <row r="4152" spans="1:51" hidden="1" x14ac:dyDescent="0.25">
      <c r="A4152" t="s">
        <v>17801</v>
      </c>
      <c r="B4152">
        <v>2011</v>
      </c>
      <c r="C4152">
        <v>467</v>
      </c>
      <c r="E4152" t="s">
        <v>50</v>
      </c>
      <c r="F4152" t="s">
        <v>51</v>
      </c>
      <c r="G4152" t="s">
        <v>52</v>
      </c>
      <c r="H4152" t="s">
        <v>53</v>
      </c>
      <c r="K4152" t="s">
        <v>2924</v>
      </c>
      <c r="L4152" t="s">
        <v>2925</v>
      </c>
      <c r="M4152" t="s">
        <v>392</v>
      </c>
      <c r="N4152" t="s">
        <v>57</v>
      </c>
      <c r="O4152" t="s">
        <v>17802</v>
      </c>
      <c r="W4152">
        <v>6</v>
      </c>
      <c r="X4152" t="s">
        <v>59</v>
      </c>
      <c r="Y4152">
        <v>38429</v>
      </c>
      <c r="Z4152">
        <v>43229</v>
      </c>
      <c r="AA4152" s="1">
        <v>0.89583333333333337</v>
      </c>
      <c r="AC4152">
        <v>2011</v>
      </c>
      <c r="AD4152">
        <v>11</v>
      </c>
      <c r="AE4152">
        <v>9</v>
      </c>
      <c r="AF4152" s="2">
        <f>DATE(emdat_data[[#This Row],[Start Year]],emdat_data[[#This Row],[Start Month]],emdat_data[[#This Row],[Start Day]])</f>
        <v>40856</v>
      </c>
      <c r="AG4152">
        <v>2011</v>
      </c>
      <c r="AH4152">
        <v>11</v>
      </c>
      <c r="AI4152">
        <v>9</v>
      </c>
      <c r="AJ4152" s="2">
        <f>DATE(emdat_data[[#This Row],[End Year]],emdat_data[[#This Row],[End Month]],emdat_data[[#This Row],[End Day]])</f>
        <v>40856</v>
      </c>
      <c r="AK4152">
        <v>40</v>
      </c>
      <c r="AL4152">
        <v>30</v>
      </c>
      <c r="AN4152">
        <v>75</v>
      </c>
      <c r="AO4152">
        <v>105</v>
      </c>
      <c r="AV4152">
        <v>76.861595377819796</v>
      </c>
      <c r="AW4152" t="s">
        <v>17803</v>
      </c>
      <c r="AY4152" t="s">
        <v>17804</v>
      </c>
    </row>
    <row r="4153" spans="1:51" hidden="1" x14ac:dyDescent="0.25">
      <c r="A4153" t="s">
        <v>17528</v>
      </c>
      <c r="B4153">
        <v>2011</v>
      </c>
      <c r="C4153">
        <v>570</v>
      </c>
      <c r="E4153" t="s">
        <v>50</v>
      </c>
      <c r="F4153" t="s">
        <v>71</v>
      </c>
      <c r="G4153" t="s">
        <v>72</v>
      </c>
      <c r="H4153" t="s">
        <v>102</v>
      </c>
      <c r="K4153" t="s">
        <v>2706</v>
      </c>
      <c r="L4153" t="s">
        <v>2707</v>
      </c>
      <c r="M4153" t="s">
        <v>204</v>
      </c>
      <c r="N4153" t="s">
        <v>86</v>
      </c>
      <c r="O4153" t="s">
        <v>17529</v>
      </c>
      <c r="Q4153" t="s">
        <v>176</v>
      </c>
      <c r="X4153" t="s">
        <v>78</v>
      </c>
      <c r="AA4153" s="1"/>
      <c r="AC4153">
        <v>2011</v>
      </c>
      <c r="AD4153">
        <v>11</v>
      </c>
      <c r="AE4153">
        <v>10</v>
      </c>
      <c r="AF4153" s="2">
        <f>DATE(emdat_data[[#This Row],[Start Year]],emdat_data[[#This Row],[Start Month]],emdat_data[[#This Row],[Start Day]])</f>
        <v>40857</v>
      </c>
      <c r="AG4153">
        <v>2011</v>
      </c>
      <c r="AH4153">
        <v>11</v>
      </c>
      <c r="AI4153">
        <v>10</v>
      </c>
      <c r="AJ4153" s="2">
        <f>DATE(emdat_data[[#This Row],[End Year]],emdat_data[[#This Row],[End Month]],emdat_data[[#This Row],[End Day]])</f>
        <v>40857</v>
      </c>
      <c r="AM4153">
        <v>2000</v>
      </c>
      <c r="AO4153">
        <v>2000</v>
      </c>
      <c r="AV4153">
        <v>76.861595377819796</v>
      </c>
      <c r="AW4153" t="s">
        <v>17530</v>
      </c>
      <c r="AY4153" t="s">
        <v>17531</v>
      </c>
    </row>
    <row r="4154" spans="1:51" hidden="1" x14ac:dyDescent="0.25">
      <c r="A4154" t="s">
        <v>17540</v>
      </c>
      <c r="B4154">
        <v>2011</v>
      </c>
      <c r="C4154">
        <v>468</v>
      </c>
      <c r="E4154" t="s">
        <v>50</v>
      </c>
      <c r="F4154" t="s">
        <v>71</v>
      </c>
      <c r="G4154" t="s">
        <v>72</v>
      </c>
      <c r="H4154" t="s">
        <v>102</v>
      </c>
      <c r="K4154" t="s">
        <v>364</v>
      </c>
      <c r="L4154" t="s">
        <v>365</v>
      </c>
      <c r="M4154" t="s">
        <v>173</v>
      </c>
      <c r="N4154" t="s">
        <v>57</v>
      </c>
      <c r="O4154" t="s">
        <v>17541</v>
      </c>
      <c r="Q4154" t="s">
        <v>176</v>
      </c>
      <c r="X4154" t="s">
        <v>78</v>
      </c>
      <c r="AA4154" s="1"/>
      <c r="AC4154">
        <v>2011</v>
      </c>
      <c r="AD4154">
        <v>11</v>
      </c>
      <c r="AE4154">
        <v>14</v>
      </c>
      <c r="AF4154" s="2">
        <f>DATE(emdat_data[[#This Row],[Start Year]],emdat_data[[#This Row],[Start Month]],emdat_data[[#This Row],[Start Day]])</f>
        <v>40861</v>
      </c>
      <c r="AG4154">
        <v>2011</v>
      </c>
      <c r="AH4154">
        <v>11</v>
      </c>
      <c r="AI4154">
        <v>17</v>
      </c>
      <c r="AJ4154" s="2">
        <f>DATE(emdat_data[[#This Row],[End Year]],emdat_data[[#This Row],[End Month]],emdat_data[[#This Row],[End Day]])</f>
        <v>40864</v>
      </c>
      <c r="AK4154">
        <v>5</v>
      </c>
      <c r="AL4154">
        <v>13</v>
      </c>
      <c r="AM4154">
        <v>16178</v>
      </c>
      <c r="AO4154">
        <v>16191</v>
      </c>
      <c r="AT4154">
        <v>183</v>
      </c>
      <c r="AU4154">
        <v>238</v>
      </c>
      <c r="AV4154">
        <v>76.861595377819796</v>
      </c>
      <c r="AX4154" t="s">
        <v>17542</v>
      </c>
      <c r="AY4154" t="s">
        <v>17543</v>
      </c>
    </row>
    <row r="4155" spans="1:51" hidden="1" x14ac:dyDescent="0.25">
      <c r="A4155" t="s">
        <v>17629</v>
      </c>
      <c r="B4155">
        <v>2011</v>
      </c>
      <c r="C4155">
        <v>495</v>
      </c>
      <c r="E4155" t="s">
        <v>50</v>
      </c>
      <c r="F4155" t="s">
        <v>71</v>
      </c>
      <c r="G4155" t="s">
        <v>217</v>
      </c>
      <c r="K4155" t="s">
        <v>239</v>
      </c>
      <c r="L4155" t="s">
        <v>240</v>
      </c>
      <c r="M4155" t="s">
        <v>197</v>
      </c>
      <c r="N4155" t="s">
        <v>190</v>
      </c>
      <c r="O4155" t="s">
        <v>17630</v>
      </c>
      <c r="P4155" t="s">
        <v>642</v>
      </c>
      <c r="AA4155" s="1"/>
      <c r="AC4155">
        <v>2011</v>
      </c>
      <c r="AD4155">
        <v>11</v>
      </c>
      <c r="AE4155">
        <v>22</v>
      </c>
      <c r="AF4155" s="2">
        <f>DATE(emdat_data[[#This Row],[Start Year]],emdat_data[[#This Row],[Start Month]],emdat_data[[#This Row],[Start Day]])</f>
        <v>40869</v>
      </c>
      <c r="AG4155">
        <v>2011</v>
      </c>
      <c r="AH4155">
        <v>11</v>
      </c>
      <c r="AI4155">
        <v>22</v>
      </c>
      <c r="AJ4155" s="2">
        <f>DATE(emdat_data[[#This Row],[End Year]],emdat_data[[#This Row],[End Month]],emdat_data[[#This Row],[End Day]])</f>
        <v>40869</v>
      </c>
      <c r="AK4155">
        <v>3</v>
      </c>
      <c r="AL4155">
        <v>1</v>
      </c>
      <c r="AO4155">
        <v>1</v>
      </c>
      <c r="AV4155">
        <v>76.861595377819796</v>
      </c>
      <c r="AX4155" t="s">
        <v>13234</v>
      </c>
      <c r="AY4155" t="s">
        <v>13235</v>
      </c>
    </row>
    <row r="4156" spans="1:51" hidden="1" x14ac:dyDescent="0.25">
      <c r="A4156" t="s">
        <v>17488</v>
      </c>
      <c r="B4156">
        <v>2011</v>
      </c>
      <c r="C4156">
        <v>484</v>
      </c>
      <c r="E4156" t="s">
        <v>50</v>
      </c>
      <c r="F4156" t="s">
        <v>63</v>
      </c>
      <c r="G4156" t="s">
        <v>82</v>
      </c>
      <c r="H4156" t="s">
        <v>157</v>
      </c>
      <c r="I4156" t="s">
        <v>493</v>
      </c>
      <c r="K4156" t="s">
        <v>274</v>
      </c>
      <c r="L4156" t="s">
        <v>275</v>
      </c>
      <c r="M4156" t="s">
        <v>56</v>
      </c>
      <c r="N4156" t="s">
        <v>57</v>
      </c>
      <c r="O4156" t="s">
        <v>17489</v>
      </c>
      <c r="Q4156" t="s">
        <v>72</v>
      </c>
      <c r="R4156" t="s">
        <v>176</v>
      </c>
      <c r="X4156" t="s">
        <v>88</v>
      </c>
      <c r="AA4156" s="1"/>
      <c r="AC4156">
        <v>2011</v>
      </c>
      <c r="AD4156">
        <v>11</v>
      </c>
      <c r="AE4156">
        <v>24</v>
      </c>
      <c r="AF4156" s="2">
        <f>DATE(emdat_data[[#This Row],[Start Year]],emdat_data[[#This Row],[Start Month]],emdat_data[[#This Row],[Start Day]])</f>
        <v>40871</v>
      </c>
      <c r="AG4156">
        <v>2011</v>
      </c>
      <c r="AH4156">
        <v>11</v>
      </c>
      <c r="AI4156">
        <v>27</v>
      </c>
      <c r="AJ4156" s="2">
        <f>DATE(emdat_data[[#This Row],[End Year]],emdat_data[[#This Row],[End Month]],emdat_data[[#This Row],[End Day]])</f>
        <v>40874</v>
      </c>
      <c r="AK4156">
        <v>22</v>
      </c>
      <c r="AL4156">
        <v>41</v>
      </c>
      <c r="AM4156">
        <v>35000</v>
      </c>
      <c r="AO4156">
        <v>35041</v>
      </c>
      <c r="AV4156">
        <v>76.861595377819796</v>
      </c>
      <c r="AW4156" t="s">
        <v>17490</v>
      </c>
      <c r="AY4156" t="s">
        <v>17491</v>
      </c>
    </row>
    <row r="4157" spans="1:51" hidden="1" x14ac:dyDescent="0.25">
      <c r="A4157" t="s">
        <v>17639</v>
      </c>
      <c r="B4157">
        <v>2011</v>
      </c>
      <c r="C4157">
        <v>504</v>
      </c>
      <c r="D4157" t="s">
        <v>17640</v>
      </c>
      <c r="E4157" t="s">
        <v>50</v>
      </c>
      <c r="F4157" t="s">
        <v>71</v>
      </c>
      <c r="G4157" t="s">
        <v>72</v>
      </c>
      <c r="H4157" t="s">
        <v>102</v>
      </c>
      <c r="K4157" t="s">
        <v>258</v>
      </c>
      <c r="L4157" t="s">
        <v>259</v>
      </c>
      <c r="M4157" t="s">
        <v>260</v>
      </c>
      <c r="N4157" t="s">
        <v>76</v>
      </c>
      <c r="O4157" t="s">
        <v>17641</v>
      </c>
      <c r="P4157" t="s">
        <v>17642</v>
      </c>
      <c r="W4157">
        <v>9789</v>
      </c>
      <c r="X4157" t="s">
        <v>78</v>
      </c>
      <c r="Y4157">
        <v>385</v>
      </c>
      <c r="Z4157">
        <v>3612</v>
      </c>
      <c r="AA4157" s="1"/>
      <c r="AC4157">
        <v>2011</v>
      </c>
      <c r="AD4157">
        <v>11</v>
      </c>
      <c r="AE4157">
        <v>29</v>
      </c>
      <c r="AF4157" s="2">
        <f>DATE(emdat_data[[#This Row],[Start Year]],emdat_data[[#This Row],[Start Month]],emdat_data[[#This Row],[Start Day]])</f>
        <v>40876</v>
      </c>
      <c r="AG4157">
        <v>2011</v>
      </c>
      <c r="AH4157">
        <v>12</v>
      </c>
      <c r="AI4157">
        <v>22</v>
      </c>
      <c r="AJ4157" s="2">
        <f>DATE(emdat_data[[#This Row],[End Year]],emdat_data[[#This Row],[End Month]],emdat_data[[#This Row],[End Day]])</f>
        <v>40899</v>
      </c>
      <c r="AK4157">
        <v>25</v>
      </c>
      <c r="AM4157">
        <v>91692</v>
      </c>
      <c r="AO4157">
        <v>91692</v>
      </c>
      <c r="AV4157">
        <v>76.861595377819796</v>
      </c>
      <c r="AX4157" t="s">
        <v>17643</v>
      </c>
      <c r="AY4157" t="s">
        <v>17644</v>
      </c>
    </row>
    <row r="4158" spans="1:51" hidden="1" x14ac:dyDescent="0.25">
      <c r="A4158" t="s">
        <v>16305</v>
      </c>
      <c r="B4158">
        <v>2011</v>
      </c>
      <c r="C4158">
        <v>493</v>
      </c>
      <c r="E4158" t="s">
        <v>50</v>
      </c>
      <c r="F4158" t="s">
        <v>71</v>
      </c>
      <c r="G4158" t="s">
        <v>217</v>
      </c>
      <c r="H4158" t="s">
        <v>217</v>
      </c>
      <c r="K4158" t="s">
        <v>171</v>
      </c>
      <c r="L4158" t="s">
        <v>172</v>
      </c>
      <c r="M4158" t="s">
        <v>173</v>
      </c>
      <c r="N4158" t="s">
        <v>57</v>
      </c>
      <c r="O4158" t="s">
        <v>16306</v>
      </c>
      <c r="P4158" t="s">
        <v>642</v>
      </c>
      <c r="AA4158" s="1"/>
      <c r="AC4158">
        <v>2011</v>
      </c>
      <c r="AD4158">
        <v>11</v>
      </c>
      <c r="AE4158">
        <v>30</v>
      </c>
      <c r="AF4158" s="2">
        <f>DATE(emdat_data[[#This Row],[Start Year]],emdat_data[[#This Row],[Start Month]],emdat_data[[#This Row],[Start Day]])</f>
        <v>40877</v>
      </c>
      <c r="AG4158">
        <v>2011</v>
      </c>
      <c r="AH4158">
        <v>11</v>
      </c>
      <c r="AI4158">
        <v>30</v>
      </c>
      <c r="AJ4158" s="2">
        <f>DATE(emdat_data[[#This Row],[End Year]],emdat_data[[#This Row],[End Month]],emdat_data[[#This Row],[End Day]])</f>
        <v>40877</v>
      </c>
      <c r="AK4158">
        <v>34</v>
      </c>
      <c r="AV4158">
        <v>76.861595377819796</v>
      </c>
      <c r="AX4158" t="s">
        <v>16307</v>
      </c>
      <c r="AY4158" t="s">
        <v>16308</v>
      </c>
    </row>
    <row r="4159" spans="1:51" hidden="1" x14ac:dyDescent="0.25">
      <c r="A4159" t="s">
        <v>16080</v>
      </c>
      <c r="B4159">
        <v>2011</v>
      </c>
      <c r="C4159">
        <v>626</v>
      </c>
      <c r="E4159" t="s">
        <v>50</v>
      </c>
      <c r="F4159" t="s">
        <v>71</v>
      </c>
      <c r="G4159" t="s">
        <v>72</v>
      </c>
      <c r="H4159" t="s">
        <v>102</v>
      </c>
      <c r="K4159" t="s">
        <v>335</v>
      </c>
      <c r="L4159" t="s">
        <v>336</v>
      </c>
      <c r="M4159" t="s">
        <v>85</v>
      </c>
      <c r="N4159" t="s">
        <v>86</v>
      </c>
      <c r="O4159" t="s">
        <v>16081</v>
      </c>
      <c r="P4159" t="s">
        <v>642</v>
      </c>
      <c r="Q4159" t="s">
        <v>176</v>
      </c>
      <c r="X4159" t="s">
        <v>78</v>
      </c>
      <c r="AA4159" s="1"/>
      <c r="AC4159">
        <v>2011</v>
      </c>
      <c r="AD4159">
        <v>12</v>
      </c>
      <c r="AF4159" s="2">
        <f>DATE(emdat_data[[#This Row],[Start Year]],emdat_data[[#This Row],[Start Month]],emdat_data[[#This Row],[Start Day]])</f>
        <v>40877</v>
      </c>
      <c r="AG4159">
        <v>2012</v>
      </c>
      <c r="AH4159">
        <v>1</v>
      </c>
      <c r="AJ4159" s="2">
        <f>DATE(emdat_data[[#This Row],[End Year]],emdat_data[[#This Row],[End Month]],emdat_data[[#This Row],[End Day]])</f>
        <v>40908</v>
      </c>
      <c r="AK4159">
        <v>33</v>
      </c>
      <c r="AN4159">
        <v>14000</v>
      </c>
      <c r="AO4159">
        <v>14000</v>
      </c>
      <c r="AT4159">
        <v>2000</v>
      </c>
      <c r="AU4159">
        <v>2602</v>
      </c>
      <c r="AV4159">
        <v>76.861595377819796</v>
      </c>
      <c r="AW4159" t="s">
        <v>16082</v>
      </c>
      <c r="AY4159" t="s">
        <v>16083</v>
      </c>
    </row>
    <row r="4160" spans="1:51" hidden="1" x14ac:dyDescent="0.25">
      <c r="A4160" t="s">
        <v>16138</v>
      </c>
      <c r="B4160">
        <v>2011</v>
      </c>
      <c r="C4160">
        <v>9524</v>
      </c>
      <c r="E4160" t="s">
        <v>50</v>
      </c>
      <c r="F4160" t="s">
        <v>350</v>
      </c>
      <c r="G4160" t="s">
        <v>351</v>
      </c>
      <c r="H4160" t="s">
        <v>351</v>
      </c>
      <c r="K4160" t="s">
        <v>123</v>
      </c>
      <c r="L4160" t="s">
        <v>124</v>
      </c>
      <c r="M4160" t="s">
        <v>125</v>
      </c>
      <c r="N4160" t="s">
        <v>76</v>
      </c>
      <c r="O4160" t="s">
        <v>16139</v>
      </c>
      <c r="Q4160" t="s">
        <v>1023</v>
      </c>
      <c r="T4160" t="s">
        <v>127</v>
      </c>
      <c r="X4160" t="s">
        <v>78</v>
      </c>
      <c r="AA4160" s="1"/>
      <c r="AC4160">
        <v>2011</v>
      </c>
      <c r="AD4160">
        <v>12</v>
      </c>
      <c r="AF4160" s="2">
        <f>DATE(emdat_data[[#This Row],[Start Year]],emdat_data[[#This Row],[Start Month]],emdat_data[[#This Row],[Start Day]])</f>
        <v>40877</v>
      </c>
      <c r="AG4160">
        <v>2012</v>
      </c>
      <c r="AJ4160" s="2">
        <f>DATE(emdat_data[[#This Row],[End Year]],emdat_data[[#This Row],[End Month]],emdat_data[[#This Row],[End Day]])</f>
        <v>40877</v>
      </c>
      <c r="AM4160">
        <v>2850000</v>
      </c>
      <c r="AO4160">
        <v>2850000</v>
      </c>
      <c r="AV4160">
        <v>76.861595377819796</v>
      </c>
      <c r="AW4160" t="s">
        <v>16140</v>
      </c>
      <c r="AY4160" t="s">
        <v>16141</v>
      </c>
    </row>
    <row r="4161" spans="1:51" hidden="1" x14ac:dyDescent="0.25">
      <c r="A4161" t="s">
        <v>16186</v>
      </c>
      <c r="B4161">
        <v>2011</v>
      </c>
      <c r="C4161">
        <v>526</v>
      </c>
      <c r="E4161" t="s">
        <v>50</v>
      </c>
      <c r="F4161" t="s">
        <v>71</v>
      </c>
      <c r="G4161" t="s">
        <v>72</v>
      </c>
      <c r="H4161" t="s">
        <v>102</v>
      </c>
      <c r="K4161" t="s">
        <v>73</v>
      </c>
      <c r="L4161" t="s">
        <v>74</v>
      </c>
      <c r="M4161" t="s">
        <v>75</v>
      </c>
      <c r="N4161" t="s">
        <v>76</v>
      </c>
      <c r="O4161" t="s">
        <v>16187</v>
      </c>
      <c r="X4161" t="s">
        <v>78</v>
      </c>
      <c r="AA4161" s="1"/>
      <c r="AC4161">
        <v>2011</v>
      </c>
      <c r="AD4161">
        <v>12</v>
      </c>
      <c r="AF4161" s="2">
        <f>DATE(emdat_data[[#This Row],[Start Year]],emdat_data[[#This Row],[Start Month]],emdat_data[[#This Row],[Start Day]])</f>
        <v>40877</v>
      </c>
      <c r="AG4161">
        <v>2011</v>
      </c>
      <c r="AH4161">
        <v>12</v>
      </c>
      <c r="AJ4161" s="2">
        <f>DATE(emdat_data[[#This Row],[End Year]],emdat_data[[#This Row],[End Month]],emdat_data[[#This Row],[End Day]])</f>
        <v>40877</v>
      </c>
      <c r="AM4161">
        <v>20000</v>
      </c>
      <c r="AN4161">
        <v>100</v>
      </c>
      <c r="AO4161">
        <v>20100</v>
      </c>
      <c r="AV4161">
        <v>76.861595377819796</v>
      </c>
      <c r="AX4161" t="s">
        <v>16188</v>
      </c>
      <c r="AY4161" t="s">
        <v>16189</v>
      </c>
    </row>
    <row r="4162" spans="1:51" hidden="1" x14ac:dyDescent="0.25">
      <c r="A4162" t="s">
        <v>16278</v>
      </c>
      <c r="B4162">
        <v>2011</v>
      </c>
      <c r="C4162">
        <v>513</v>
      </c>
      <c r="E4162" t="s">
        <v>50</v>
      </c>
      <c r="F4162" t="s">
        <v>63</v>
      </c>
      <c r="G4162" t="s">
        <v>64</v>
      </c>
      <c r="H4162" t="s">
        <v>65</v>
      </c>
      <c r="K4162" t="s">
        <v>202</v>
      </c>
      <c r="L4162" t="s">
        <v>203</v>
      </c>
      <c r="M4162" t="s">
        <v>204</v>
      </c>
      <c r="N4162" t="s">
        <v>86</v>
      </c>
      <c r="O4162" t="s">
        <v>16279</v>
      </c>
      <c r="X4162" t="s">
        <v>67</v>
      </c>
      <c r="AA4162" s="1"/>
      <c r="AC4162">
        <v>2011</v>
      </c>
      <c r="AD4162">
        <v>12</v>
      </c>
      <c r="AF4162" s="2">
        <f>DATE(emdat_data[[#This Row],[Start Year]],emdat_data[[#This Row],[Start Month]],emdat_data[[#This Row],[Start Day]])</f>
        <v>40877</v>
      </c>
      <c r="AG4162">
        <v>2011</v>
      </c>
      <c r="AH4162">
        <v>12</v>
      </c>
      <c r="AJ4162" s="2">
        <f>DATE(emdat_data[[#This Row],[End Year]],emdat_data[[#This Row],[End Month]],emdat_data[[#This Row],[End Day]])</f>
        <v>40877</v>
      </c>
      <c r="AM4162">
        <v>2643</v>
      </c>
      <c r="AO4162">
        <v>2643</v>
      </c>
      <c r="AV4162">
        <v>76.861595377819796</v>
      </c>
      <c r="AW4162" t="s">
        <v>16280</v>
      </c>
      <c r="AY4162" t="s">
        <v>16281</v>
      </c>
    </row>
    <row r="4163" spans="1:51" hidden="1" x14ac:dyDescent="0.25">
      <c r="A4163" t="s">
        <v>17532</v>
      </c>
      <c r="B4163">
        <v>2011</v>
      </c>
      <c r="C4163">
        <v>660</v>
      </c>
      <c r="D4163" t="s">
        <v>17533</v>
      </c>
      <c r="E4163" t="s">
        <v>50</v>
      </c>
      <c r="F4163" t="s">
        <v>71</v>
      </c>
      <c r="G4163" t="s">
        <v>72</v>
      </c>
      <c r="H4163" t="s">
        <v>102</v>
      </c>
      <c r="K4163" t="s">
        <v>2573</v>
      </c>
      <c r="L4163" t="s">
        <v>2574</v>
      </c>
      <c r="M4163" t="s">
        <v>85</v>
      </c>
      <c r="N4163" t="s">
        <v>86</v>
      </c>
      <c r="O4163" t="s">
        <v>17534</v>
      </c>
      <c r="Q4163" t="s">
        <v>176</v>
      </c>
      <c r="U4163" t="s">
        <v>127</v>
      </c>
      <c r="X4163" t="s">
        <v>78</v>
      </c>
      <c r="AA4163" s="1"/>
      <c r="AB4163" t="s">
        <v>17535</v>
      </c>
      <c r="AC4163">
        <v>2011</v>
      </c>
      <c r="AD4163">
        <v>12</v>
      </c>
      <c r="AF4163" s="2">
        <f>DATE(emdat_data[[#This Row],[Start Year]],emdat_data[[#This Row],[Start Month]],emdat_data[[#This Row],[Start Day]])</f>
        <v>40877</v>
      </c>
      <c r="AG4163">
        <v>2012</v>
      </c>
      <c r="AH4163">
        <v>5</v>
      </c>
      <c r="AJ4163" s="2">
        <f>DATE(emdat_data[[#This Row],[End Year]],emdat_data[[#This Row],[End Month]],emdat_data[[#This Row],[End Day]])</f>
        <v>41029</v>
      </c>
      <c r="AK4163">
        <v>65</v>
      </c>
      <c r="AL4163">
        <v>107</v>
      </c>
      <c r="AM4163">
        <v>809838</v>
      </c>
      <c r="AO4163">
        <v>809945</v>
      </c>
      <c r="AV4163">
        <v>76.861595377819796</v>
      </c>
      <c r="AW4163" t="s">
        <v>17536</v>
      </c>
      <c r="AY4163" t="s">
        <v>17537</v>
      </c>
    </row>
    <row r="4164" spans="1:51" hidden="1" x14ac:dyDescent="0.25">
      <c r="A4164" t="s">
        <v>17604</v>
      </c>
      <c r="B4164">
        <v>2011</v>
      </c>
      <c r="C4164">
        <v>9560</v>
      </c>
      <c r="D4164" t="s">
        <v>17605</v>
      </c>
      <c r="E4164" t="s">
        <v>50</v>
      </c>
      <c r="F4164" t="s">
        <v>350</v>
      </c>
      <c r="G4164" t="s">
        <v>351</v>
      </c>
      <c r="H4164" t="s">
        <v>351</v>
      </c>
      <c r="K4164" t="s">
        <v>3235</v>
      </c>
      <c r="L4164" t="s">
        <v>3236</v>
      </c>
      <c r="M4164" t="s">
        <v>125</v>
      </c>
      <c r="N4164" t="s">
        <v>76</v>
      </c>
      <c r="O4164" t="s">
        <v>17606</v>
      </c>
      <c r="P4164" t="s">
        <v>17607</v>
      </c>
      <c r="Q4164" t="s">
        <v>1023</v>
      </c>
      <c r="S4164" t="s">
        <v>127</v>
      </c>
      <c r="X4164" t="s">
        <v>78</v>
      </c>
      <c r="AA4164" s="1"/>
      <c r="AC4164">
        <v>2011</v>
      </c>
      <c r="AD4164">
        <v>12</v>
      </c>
      <c r="AF4164" s="2">
        <f>DATE(emdat_data[[#This Row],[Start Year]],emdat_data[[#This Row],[Start Month]],emdat_data[[#This Row],[Start Day]])</f>
        <v>40877</v>
      </c>
      <c r="AG4164">
        <v>2013</v>
      </c>
      <c r="AJ4164" s="2">
        <f>DATE(emdat_data[[#This Row],[End Year]],emdat_data[[#This Row],[End Month]],emdat_data[[#This Row],[End Day]])</f>
        <v>41243</v>
      </c>
      <c r="AM4164">
        <v>850000</v>
      </c>
      <c r="AO4164">
        <v>850000</v>
      </c>
      <c r="AV4164">
        <v>76.861595377819796</v>
      </c>
      <c r="AW4164" t="s">
        <v>17608</v>
      </c>
      <c r="AX4164" t="s">
        <v>17609</v>
      </c>
      <c r="AY4164" t="s">
        <v>17610</v>
      </c>
    </row>
    <row r="4165" spans="1:51" hidden="1" x14ac:dyDescent="0.25">
      <c r="A4165" t="s">
        <v>17679</v>
      </c>
      <c r="B4165">
        <v>2011</v>
      </c>
      <c r="C4165">
        <v>629</v>
      </c>
      <c r="D4165" t="s">
        <v>17680</v>
      </c>
      <c r="E4165" t="s">
        <v>50</v>
      </c>
      <c r="F4165" t="s">
        <v>71</v>
      </c>
      <c r="G4165" t="s">
        <v>72</v>
      </c>
      <c r="H4165" t="s">
        <v>102</v>
      </c>
      <c r="K4165" t="s">
        <v>287</v>
      </c>
      <c r="L4165" t="s">
        <v>288</v>
      </c>
      <c r="M4165" t="s">
        <v>260</v>
      </c>
      <c r="N4165" t="s">
        <v>76</v>
      </c>
      <c r="O4165" t="s">
        <v>17681</v>
      </c>
      <c r="P4165" t="s">
        <v>17682</v>
      </c>
      <c r="V4165">
        <v>703</v>
      </c>
      <c r="X4165" t="s">
        <v>78</v>
      </c>
      <c r="AA4165" s="1"/>
      <c r="AC4165">
        <v>2011</v>
      </c>
      <c r="AD4165">
        <v>12</v>
      </c>
      <c r="AF4165" s="2">
        <f>DATE(emdat_data[[#This Row],[Start Year]],emdat_data[[#This Row],[Start Month]],emdat_data[[#This Row],[Start Day]])</f>
        <v>40877</v>
      </c>
      <c r="AG4165">
        <v>2012</v>
      </c>
      <c r="AH4165">
        <v>1</v>
      </c>
      <c r="AI4165">
        <v>15</v>
      </c>
      <c r="AJ4165" s="2">
        <f>DATE(emdat_data[[#This Row],[End Year]],emdat_data[[#This Row],[End Month]],emdat_data[[#This Row],[End Day]])</f>
        <v>40923</v>
      </c>
      <c r="AM4165">
        <v>26350</v>
      </c>
      <c r="AO4165">
        <v>26350</v>
      </c>
      <c r="AV4165">
        <v>76.861595377819796</v>
      </c>
      <c r="AX4165" t="s">
        <v>17683</v>
      </c>
      <c r="AY4165" t="s">
        <v>17684</v>
      </c>
    </row>
    <row r="4166" spans="1:51" hidden="1" x14ac:dyDescent="0.25">
      <c r="A4166" t="s">
        <v>17710</v>
      </c>
      <c r="B4166">
        <v>2011</v>
      </c>
      <c r="C4166">
        <v>627</v>
      </c>
      <c r="D4166" t="s">
        <v>17711</v>
      </c>
      <c r="E4166" t="s">
        <v>50</v>
      </c>
      <c r="F4166" t="s">
        <v>63</v>
      </c>
      <c r="G4166" t="s">
        <v>64</v>
      </c>
      <c r="H4166" t="s">
        <v>65</v>
      </c>
      <c r="K4166" t="s">
        <v>303</v>
      </c>
      <c r="L4166" t="s">
        <v>304</v>
      </c>
      <c r="M4166" t="s">
        <v>56</v>
      </c>
      <c r="N4166" t="s">
        <v>57</v>
      </c>
      <c r="O4166" t="s">
        <v>17712</v>
      </c>
      <c r="X4166" t="s">
        <v>67</v>
      </c>
      <c r="AA4166" s="1"/>
      <c r="AC4166">
        <v>2011</v>
      </c>
      <c r="AD4166">
        <v>12</v>
      </c>
      <c r="AF4166" s="2">
        <f>DATE(emdat_data[[#This Row],[Start Year]],emdat_data[[#This Row],[Start Month]],emdat_data[[#This Row],[Start Day]])</f>
        <v>40877</v>
      </c>
      <c r="AG4166">
        <v>2012</v>
      </c>
      <c r="AH4166">
        <v>1</v>
      </c>
      <c r="AJ4166" s="2">
        <f>DATE(emdat_data[[#This Row],[End Year]],emdat_data[[#This Row],[End Month]],emdat_data[[#This Row],[End Day]])</f>
        <v>40908</v>
      </c>
      <c r="AM4166">
        <v>25000</v>
      </c>
      <c r="AO4166">
        <v>25000</v>
      </c>
      <c r="AV4166">
        <v>76.861595377819796</v>
      </c>
      <c r="AX4166" t="s">
        <v>17713</v>
      </c>
      <c r="AY4166" t="s">
        <v>17714</v>
      </c>
    </row>
    <row r="4167" spans="1:51" hidden="1" x14ac:dyDescent="0.25">
      <c r="A4167" t="s">
        <v>18944</v>
      </c>
      <c r="B4167">
        <v>2011</v>
      </c>
      <c r="C4167">
        <v>516</v>
      </c>
      <c r="E4167" t="s">
        <v>50</v>
      </c>
      <c r="F4167" t="s">
        <v>71</v>
      </c>
      <c r="G4167" t="s">
        <v>72</v>
      </c>
      <c r="H4167" t="s">
        <v>102</v>
      </c>
      <c r="K4167" t="s">
        <v>3130</v>
      </c>
      <c r="L4167" t="s">
        <v>3131</v>
      </c>
      <c r="M4167" t="s">
        <v>75</v>
      </c>
      <c r="N4167" t="s">
        <v>76</v>
      </c>
      <c r="O4167" t="s">
        <v>18945</v>
      </c>
      <c r="P4167" t="s">
        <v>642</v>
      </c>
      <c r="X4167" t="s">
        <v>78</v>
      </c>
      <c r="AA4167" s="1"/>
      <c r="AC4167">
        <v>2011</v>
      </c>
      <c r="AD4167">
        <v>12</v>
      </c>
      <c r="AF4167" s="2">
        <f>DATE(emdat_data[[#This Row],[Start Year]],emdat_data[[#This Row],[Start Month]],emdat_data[[#This Row],[Start Day]])</f>
        <v>40877</v>
      </c>
      <c r="AG4167">
        <v>2011</v>
      </c>
      <c r="AH4167">
        <v>12</v>
      </c>
      <c r="AJ4167" s="2">
        <f>DATE(emdat_data[[#This Row],[End Year]],emdat_data[[#This Row],[End Month]],emdat_data[[#This Row],[End Day]])</f>
        <v>40877</v>
      </c>
      <c r="AN4167">
        <v>2000</v>
      </c>
      <c r="AO4167">
        <v>2000</v>
      </c>
      <c r="AV4167">
        <v>76.861595377819796</v>
      </c>
      <c r="AW4167" t="s">
        <v>18946</v>
      </c>
      <c r="AY4167" t="s">
        <v>18947</v>
      </c>
    </row>
    <row r="4168" spans="1:51" hidden="1" x14ac:dyDescent="0.25">
      <c r="A4168" t="s">
        <v>18948</v>
      </c>
      <c r="B4168">
        <v>2011</v>
      </c>
      <c r="C4168">
        <v>517</v>
      </c>
      <c r="E4168" t="s">
        <v>50</v>
      </c>
      <c r="F4168" t="s">
        <v>71</v>
      </c>
      <c r="G4168" t="s">
        <v>72</v>
      </c>
      <c r="H4168" t="s">
        <v>102</v>
      </c>
      <c r="K4168" t="s">
        <v>3130</v>
      </c>
      <c r="L4168" t="s">
        <v>3131</v>
      </c>
      <c r="M4168" t="s">
        <v>75</v>
      </c>
      <c r="N4168" t="s">
        <v>76</v>
      </c>
      <c r="O4168" t="s">
        <v>18949</v>
      </c>
      <c r="X4168" t="s">
        <v>78</v>
      </c>
      <c r="AA4168" s="1"/>
      <c r="AC4168">
        <v>2011</v>
      </c>
      <c r="AD4168">
        <v>12</v>
      </c>
      <c r="AF4168" s="2">
        <f>DATE(emdat_data[[#This Row],[Start Year]],emdat_data[[#This Row],[Start Month]],emdat_data[[#This Row],[Start Day]])</f>
        <v>40877</v>
      </c>
      <c r="AG4168">
        <v>2011</v>
      </c>
      <c r="AH4168">
        <v>12</v>
      </c>
      <c r="AJ4168" s="2">
        <f>DATE(emdat_data[[#This Row],[End Year]],emdat_data[[#This Row],[End Month]],emdat_data[[#This Row],[End Day]])</f>
        <v>40877</v>
      </c>
      <c r="AM4168">
        <v>6000</v>
      </c>
      <c r="AO4168">
        <v>6000</v>
      </c>
      <c r="AV4168">
        <v>76.861595377819796</v>
      </c>
      <c r="AW4168" t="s">
        <v>18950</v>
      </c>
      <c r="AY4168" t="s">
        <v>18951</v>
      </c>
    </row>
    <row r="4169" spans="1:51" hidden="1" x14ac:dyDescent="0.25">
      <c r="A4169" t="s">
        <v>16142</v>
      </c>
      <c r="B4169">
        <v>2011</v>
      </c>
      <c r="C4169">
        <v>9663</v>
      </c>
      <c r="D4169" t="s">
        <v>16143</v>
      </c>
      <c r="E4169" t="s">
        <v>50</v>
      </c>
      <c r="F4169" t="s">
        <v>350</v>
      </c>
      <c r="G4169" t="s">
        <v>351</v>
      </c>
      <c r="H4169" t="s">
        <v>351</v>
      </c>
      <c r="K4169" t="s">
        <v>1240</v>
      </c>
      <c r="L4169" t="s">
        <v>1241</v>
      </c>
      <c r="M4169" t="s">
        <v>260</v>
      </c>
      <c r="N4169" t="s">
        <v>76</v>
      </c>
      <c r="O4169" t="s">
        <v>16144</v>
      </c>
      <c r="P4169" t="s">
        <v>16145</v>
      </c>
      <c r="Q4169" t="s">
        <v>1023</v>
      </c>
      <c r="X4169" t="s">
        <v>78</v>
      </c>
      <c r="AA4169" s="1"/>
      <c r="AC4169">
        <v>2012</v>
      </c>
      <c r="AF4169" s="2">
        <f>DATE(emdat_data[[#This Row],[Start Year]],emdat_data[[#This Row],[Start Month]],emdat_data[[#This Row],[Start Day]])</f>
        <v>40877</v>
      </c>
      <c r="AG4169">
        <v>2012</v>
      </c>
      <c r="AJ4169" s="2">
        <f>DATE(emdat_data[[#This Row],[End Year]],emdat_data[[#This Row],[End Month]],emdat_data[[#This Row],[End Day]])</f>
        <v>40877</v>
      </c>
      <c r="AM4169">
        <v>1000000</v>
      </c>
      <c r="AO4169">
        <v>1000000</v>
      </c>
      <c r="AV4169">
        <v>76.861595377819796</v>
      </c>
      <c r="AW4169" t="s">
        <v>16146</v>
      </c>
      <c r="AY4169" t="s">
        <v>16147</v>
      </c>
    </row>
    <row r="4170" spans="1:51" hidden="1" x14ac:dyDescent="0.25">
      <c r="A4170" t="s">
        <v>17600</v>
      </c>
      <c r="B4170">
        <v>2011</v>
      </c>
      <c r="C4170">
        <v>9663</v>
      </c>
      <c r="D4170" t="s">
        <v>16143</v>
      </c>
      <c r="E4170" t="s">
        <v>50</v>
      </c>
      <c r="F4170" t="s">
        <v>350</v>
      </c>
      <c r="G4170" t="s">
        <v>351</v>
      </c>
      <c r="H4170" t="s">
        <v>351</v>
      </c>
      <c r="K4170" t="s">
        <v>2855</v>
      </c>
      <c r="L4170" t="s">
        <v>2856</v>
      </c>
      <c r="M4170" t="s">
        <v>995</v>
      </c>
      <c r="N4170" t="s">
        <v>76</v>
      </c>
      <c r="O4170" t="s">
        <v>17601</v>
      </c>
      <c r="Q4170" t="s">
        <v>1023</v>
      </c>
      <c r="X4170" t="s">
        <v>78</v>
      </c>
      <c r="AA4170" s="1"/>
      <c r="AC4170">
        <v>2012</v>
      </c>
      <c r="AF4170" s="2">
        <f>DATE(emdat_data[[#This Row],[Start Year]],emdat_data[[#This Row],[Start Month]],emdat_data[[#This Row],[Start Day]])</f>
        <v>40877</v>
      </c>
      <c r="AG4170">
        <v>2012</v>
      </c>
      <c r="AJ4170" s="2">
        <f>DATE(emdat_data[[#This Row],[End Year]],emdat_data[[#This Row],[End Month]],emdat_data[[#This Row],[End Day]])</f>
        <v>40877</v>
      </c>
      <c r="AM4170">
        <v>3200000</v>
      </c>
      <c r="AO4170">
        <v>3200000</v>
      </c>
      <c r="AV4170">
        <v>76.861595377819796</v>
      </c>
      <c r="AX4170" t="s">
        <v>17602</v>
      </c>
      <c r="AY4170" t="s">
        <v>17603</v>
      </c>
    </row>
    <row r="4171" spans="1:51" hidden="1" x14ac:dyDescent="0.25">
      <c r="A4171" t="s">
        <v>17611</v>
      </c>
      <c r="B4171">
        <v>2011</v>
      </c>
      <c r="C4171">
        <v>9663</v>
      </c>
      <c r="D4171" t="s">
        <v>16143</v>
      </c>
      <c r="E4171" t="s">
        <v>50</v>
      </c>
      <c r="F4171" t="s">
        <v>350</v>
      </c>
      <c r="G4171" t="s">
        <v>351</v>
      </c>
      <c r="H4171" t="s">
        <v>351</v>
      </c>
      <c r="K4171" t="s">
        <v>2875</v>
      </c>
      <c r="L4171" t="s">
        <v>2876</v>
      </c>
      <c r="M4171" t="s">
        <v>260</v>
      </c>
      <c r="N4171" t="s">
        <v>76</v>
      </c>
      <c r="O4171" t="s">
        <v>17612</v>
      </c>
      <c r="Q4171" t="s">
        <v>1023</v>
      </c>
      <c r="X4171" t="s">
        <v>78</v>
      </c>
      <c r="AA4171" s="1"/>
      <c r="AC4171">
        <v>2012</v>
      </c>
      <c r="AF4171" s="2">
        <f>DATE(emdat_data[[#This Row],[Start Year]],emdat_data[[#This Row],[Start Month]],emdat_data[[#This Row],[Start Day]])</f>
        <v>40877</v>
      </c>
      <c r="AG4171">
        <v>2012</v>
      </c>
      <c r="AJ4171" s="2">
        <f>DATE(emdat_data[[#This Row],[End Year]],emdat_data[[#This Row],[End Month]],emdat_data[[#This Row],[End Day]])</f>
        <v>40877</v>
      </c>
      <c r="AM4171">
        <v>3000000</v>
      </c>
      <c r="AO4171">
        <v>3000000</v>
      </c>
      <c r="AV4171">
        <v>76.861595377819796</v>
      </c>
      <c r="AW4171" t="s">
        <v>17613</v>
      </c>
      <c r="AY4171" t="s">
        <v>17614</v>
      </c>
    </row>
    <row r="4172" spans="1:51" hidden="1" x14ac:dyDescent="0.25">
      <c r="A4172" t="s">
        <v>18914</v>
      </c>
      <c r="B4172">
        <v>2011</v>
      </c>
      <c r="C4172">
        <v>569</v>
      </c>
      <c r="E4172" t="s">
        <v>50</v>
      </c>
      <c r="F4172" t="s">
        <v>71</v>
      </c>
      <c r="G4172" t="s">
        <v>72</v>
      </c>
      <c r="H4172" t="s">
        <v>102</v>
      </c>
      <c r="K4172" t="s">
        <v>3768</v>
      </c>
      <c r="L4172" t="s">
        <v>3769</v>
      </c>
      <c r="M4172" t="s">
        <v>85</v>
      </c>
      <c r="N4172" t="s">
        <v>86</v>
      </c>
      <c r="O4172" t="s">
        <v>18915</v>
      </c>
      <c r="P4172" t="s">
        <v>642</v>
      </c>
      <c r="X4172" t="s">
        <v>78</v>
      </c>
      <c r="AA4172" s="1"/>
      <c r="AC4172">
        <v>2011</v>
      </c>
      <c r="AD4172">
        <v>12</v>
      </c>
      <c r="AE4172">
        <v>1</v>
      </c>
      <c r="AF4172" s="2">
        <f>DATE(emdat_data[[#This Row],[Start Year]],emdat_data[[#This Row],[Start Month]],emdat_data[[#This Row],[Start Day]])</f>
        <v>40878</v>
      </c>
      <c r="AG4172">
        <v>2011</v>
      </c>
      <c r="AH4172">
        <v>12</v>
      </c>
      <c r="AI4172">
        <v>1</v>
      </c>
      <c r="AJ4172" s="2">
        <f>DATE(emdat_data[[#This Row],[End Year]],emdat_data[[#This Row],[End Month]],emdat_data[[#This Row],[End Day]])</f>
        <v>40878</v>
      </c>
      <c r="AM4172">
        <v>1668</v>
      </c>
      <c r="AO4172">
        <v>1668</v>
      </c>
      <c r="AV4172">
        <v>76.861595377819796</v>
      </c>
      <c r="AW4172" t="s">
        <v>18916</v>
      </c>
      <c r="AY4172" t="s">
        <v>18917</v>
      </c>
    </row>
    <row r="4173" spans="1:51" hidden="1" x14ac:dyDescent="0.25">
      <c r="A4173" t="s">
        <v>16128</v>
      </c>
      <c r="B4173">
        <v>2011</v>
      </c>
      <c r="C4173">
        <v>568</v>
      </c>
      <c r="E4173" t="s">
        <v>50</v>
      </c>
      <c r="F4173" t="s">
        <v>51</v>
      </c>
      <c r="G4173" t="s">
        <v>1213</v>
      </c>
      <c r="H4173" t="s">
        <v>1214</v>
      </c>
      <c r="J4173" t="s">
        <v>16129</v>
      </c>
      <c r="K4173" t="s">
        <v>171</v>
      </c>
      <c r="L4173" t="s">
        <v>172</v>
      </c>
      <c r="M4173" t="s">
        <v>173</v>
      </c>
      <c r="N4173" t="s">
        <v>57</v>
      </c>
      <c r="O4173" t="s">
        <v>16130</v>
      </c>
      <c r="Q4173" t="s">
        <v>72</v>
      </c>
      <c r="Y4173">
        <v>8</v>
      </c>
      <c r="Z4173">
        <v>12733</v>
      </c>
      <c r="AA4173" s="1"/>
      <c r="AC4173">
        <v>2011</v>
      </c>
      <c r="AD4173">
        <v>12</v>
      </c>
      <c r="AE4173">
        <v>4</v>
      </c>
      <c r="AF4173" s="2">
        <f>DATE(emdat_data[[#This Row],[Start Year]],emdat_data[[#This Row],[Start Month]],emdat_data[[#This Row],[Start Day]])</f>
        <v>40881</v>
      </c>
      <c r="AG4173">
        <v>2011</v>
      </c>
      <c r="AH4173">
        <v>12</v>
      </c>
      <c r="AI4173">
        <v>27</v>
      </c>
      <c r="AJ4173" s="2">
        <f>DATE(emdat_data[[#This Row],[End Year]],emdat_data[[#This Row],[End Month]],emdat_data[[#This Row],[End Day]])</f>
        <v>40904</v>
      </c>
      <c r="AK4173">
        <v>3</v>
      </c>
      <c r="AL4173">
        <v>5</v>
      </c>
      <c r="AM4173">
        <v>2368</v>
      </c>
      <c r="AO4173">
        <v>2373</v>
      </c>
      <c r="AV4173">
        <v>76.861595377819796</v>
      </c>
      <c r="AX4173" t="s">
        <v>16131</v>
      </c>
      <c r="AY4173" t="s">
        <v>16132</v>
      </c>
    </row>
    <row r="4174" spans="1:51" hidden="1" x14ac:dyDescent="0.25">
      <c r="A4174" t="s">
        <v>17557</v>
      </c>
      <c r="B4174">
        <v>2011</v>
      </c>
      <c r="C4174">
        <v>634</v>
      </c>
      <c r="E4174" t="s">
        <v>50</v>
      </c>
      <c r="F4174" t="s">
        <v>71</v>
      </c>
      <c r="G4174" t="s">
        <v>72</v>
      </c>
      <c r="H4174" t="s">
        <v>102</v>
      </c>
      <c r="K4174" t="s">
        <v>397</v>
      </c>
      <c r="L4174" t="s">
        <v>398</v>
      </c>
      <c r="M4174" t="s">
        <v>260</v>
      </c>
      <c r="N4174" t="s">
        <v>76</v>
      </c>
      <c r="O4174" t="s">
        <v>17558</v>
      </c>
      <c r="Q4174" t="s">
        <v>176</v>
      </c>
      <c r="X4174" t="s">
        <v>78</v>
      </c>
      <c r="AA4174" s="1"/>
      <c r="AC4174">
        <v>2011</v>
      </c>
      <c r="AD4174">
        <v>12</v>
      </c>
      <c r="AE4174">
        <v>4</v>
      </c>
      <c r="AF4174" s="2">
        <f>DATE(emdat_data[[#This Row],[Start Year]],emdat_data[[#This Row],[Start Month]],emdat_data[[#This Row],[Start Day]])</f>
        <v>40881</v>
      </c>
      <c r="AG4174">
        <v>2011</v>
      </c>
      <c r="AH4174">
        <v>12</v>
      </c>
      <c r="AI4174">
        <v>4</v>
      </c>
      <c r="AJ4174" s="2">
        <f>DATE(emdat_data[[#This Row],[End Year]],emdat_data[[#This Row],[End Month]],emdat_data[[#This Row],[End Day]])</f>
        <v>40881</v>
      </c>
      <c r="AK4174">
        <v>9</v>
      </c>
      <c r="AN4174">
        <v>6776</v>
      </c>
      <c r="AO4174">
        <v>6776</v>
      </c>
      <c r="AV4174">
        <v>76.861595377819796</v>
      </c>
      <c r="AW4174" t="s">
        <v>17559</v>
      </c>
      <c r="AY4174" t="s">
        <v>17560</v>
      </c>
    </row>
    <row r="4175" spans="1:51" hidden="1" x14ac:dyDescent="0.25">
      <c r="A4175" t="s">
        <v>18918</v>
      </c>
      <c r="B4175">
        <v>2011</v>
      </c>
      <c r="C4175">
        <v>635</v>
      </c>
      <c r="E4175" t="s">
        <v>50</v>
      </c>
      <c r="F4175" t="s">
        <v>71</v>
      </c>
      <c r="G4175" t="s">
        <v>72</v>
      </c>
      <c r="H4175" t="s">
        <v>102</v>
      </c>
      <c r="K4175" t="s">
        <v>3768</v>
      </c>
      <c r="L4175" t="s">
        <v>3769</v>
      </c>
      <c r="M4175" t="s">
        <v>85</v>
      </c>
      <c r="N4175" t="s">
        <v>86</v>
      </c>
      <c r="O4175" t="s">
        <v>18919</v>
      </c>
      <c r="X4175" t="s">
        <v>78</v>
      </c>
      <c r="AA4175" s="1"/>
      <c r="AC4175">
        <v>2011</v>
      </c>
      <c r="AD4175">
        <v>12</v>
      </c>
      <c r="AE4175">
        <v>6</v>
      </c>
      <c r="AF4175" s="2">
        <f>DATE(emdat_data[[#This Row],[Start Year]],emdat_data[[#This Row],[Start Month]],emdat_data[[#This Row],[Start Day]])</f>
        <v>40883</v>
      </c>
      <c r="AG4175">
        <v>2011</v>
      </c>
      <c r="AH4175">
        <v>12</v>
      </c>
      <c r="AI4175">
        <v>12</v>
      </c>
      <c r="AJ4175" s="2">
        <f>DATE(emdat_data[[#This Row],[End Year]],emdat_data[[#This Row],[End Month]],emdat_data[[#This Row],[End Day]])</f>
        <v>40889</v>
      </c>
      <c r="AK4175">
        <v>8</v>
      </c>
      <c r="AN4175">
        <v>2000</v>
      </c>
      <c r="AO4175">
        <v>2000</v>
      </c>
      <c r="AT4175">
        <v>16000</v>
      </c>
      <c r="AU4175">
        <v>20817</v>
      </c>
      <c r="AV4175">
        <v>76.861595377819796</v>
      </c>
      <c r="AW4175" t="s">
        <v>18920</v>
      </c>
      <c r="AY4175" t="s">
        <v>18921</v>
      </c>
    </row>
    <row r="4176" spans="1:51" x14ac:dyDescent="0.25">
      <c r="A4176" t="s">
        <v>16242</v>
      </c>
      <c r="B4176">
        <v>2011</v>
      </c>
      <c r="C4176">
        <v>528</v>
      </c>
      <c r="E4176" t="s">
        <v>50</v>
      </c>
      <c r="F4176" t="s">
        <v>119</v>
      </c>
      <c r="G4176" t="s">
        <v>120</v>
      </c>
      <c r="H4176" t="s">
        <v>121</v>
      </c>
      <c r="J4176" t="s">
        <v>294</v>
      </c>
      <c r="K4176" t="s">
        <v>1207</v>
      </c>
      <c r="L4176" t="s">
        <v>1208</v>
      </c>
      <c r="M4176" t="s">
        <v>1194</v>
      </c>
      <c r="N4176" t="s">
        <v>86</v>
      </c>
      <c r="O4176" t="s">
        <v>16243</v>
      </c>
      <c r="T4176" t="s">
        <v>128</v>
      </c>
      <c r="U4176" t="s">
        <v>128</v>
      </c>
      <c r="X4176" t="s">
        <v>129</v>
      </c>
      <c r="AA4176" s="1"/>
      <c r="AC4176">
        <v>2011</v>
      </c>
      <c r="AD4176">
        <v>12</v>
      </c>
      <c r="AE4176">
        <v>7</v>
      </c>
      <c r="AF4176" s="2">
        <f>DATE(emdat_data[[#This Row],[Start Year]],emdat_data[[#This Row],[Start Month]],emdat_data[[#This Row],[Start Day]])</f>
        <v>40884</v>
      </c>
      <c r="AG4176">
        <v>2011</v>
      </c>
      <c r="AH4176">
        <v>12</v>
      </c>
      <c r="AI4176">
        <v>14</v>
      </c>
      <c r="AJ4176" s="2">
        <f>DATE(emdat_data[[#This Row],[End Year]],emdat_data[[#This Row],[End Month]],emdat_data[[#This Row],[End Day]])</f>
        <v>40891</v>
      </c>
      <c r="AK4176">
        <v>1</v>
      </c>
      <c r="AL4176">
        <v>220</v>
      </c>
      <c r="AO4176">
        <v>220</v>
      </c>
      <c r="AV4176">
        <v>76.861595377819796</v>
      </c>
    </row>
    <row r="4177" spans="1:51" hidden="1" x14ac:dyDescent="0.25">
      <c r="A4177" t="s">
        <v>17656</v>
      </c>
      <c r="B4177">
        <v>2011</v>
      </c>
      <c r="C4177">
        <v>512</v>
      </c>
      <c r="E4177" t="s">
        <v>50</v>
      </c>
      <c r="F4177" t="s">
        <v>51</v>
      </c>
      <c r="G4177" t="s">
        <v>52</v>
      </c>
      <c r="H4177" t="s">
        <v>53</v>
      </c>
      <c r="K4177" t="s">
        <v>1548</v>
      </c>
      <c r="L4177" t="s">
        <v>1549</v>
      </c>
      <c r="M4177" t="s">
        <v>204</v>
      </c>
      <c r="N4177" t="s">
        <v>86</v>
      </c>
      <c r="O4177" t="s">
        <v>17657</v>
      </c>
      <c r="W4177">
        <v>7</v>
      </c>
      <c r="X4177" t="s">
        <v>59</v>
      </c>
      <c r="Y4177">
        <v>17986</v>
      </c>
      <c r="Z4177">
        <v>-99789</v>
      </c>
      <c r="AA4177" s="1">
        <v>0.82430555555555551</v>
      </c>
      <c r="AC4177">
        <v>2011</v>
      </c>
      <c r="AD4177">
        <v>12</v>
      </c>
      <c r="AE4177">
        <v>11</v>
      </c>
      <c r="AF4177" s="2">
        <f>DATE(emdat_data[[#This Row],[Start Year]],emdat_data[[#This Row],[Start Month]],emdat_data[[#This Row],[Start Day]])</f>
        <v>40888</v>
      </c>
      <c r="AG4177">
        <v>2011</v>
      </c>
      <c r="AH4177">
        <v>12</v>
      </c>
      <c r="AI4177">
        <v>11</v>
      </c>
      <c r="AJ4177" s="2">
        <f>DATE(emdat_data[[#This Row],[End Year]],emdat_data[[#This Row],[End Month]],emdat_data[[#This Row],[End Day]])</f>
        <v>40888</v>
      </c>
      <c r="AK4177">
        <v>2</v>
      </c>
      <c r="AL4177">
        <v>2</v>
      </c>
      <c r="AM4177">
        <v>150</v>
      </c>
      <c r="AO4177">
        <v>152</v>
      </c>
      <c r="AV4177">
        <v>76.861595377819796</v>
      </c>
      <c r="AW4177" t="s">
        <v>17658</v>
      </c>
      <c r="AY4177" t="s">
        <v>17659</v>
      </c>
    </row>
    <row r="4178" spans="1:51" hidden="1" x14ac:dyDescent="0.25">
      <c r="A4178" t="s">
        <v>16197</v>
      </c>
      <c r="B4178">
        <v>2011</v>
      </c>
      <c r="C4178">
        <v>525</v>
      </c>
      <c r="E4178" t="s">
        <v>50</v>
      </c>
      <c r="F4178" t="s">
        <v>63</v>
      </c>
      <c r="G4178" t="s">
        <v>64</v>
      </c>
      <c r="H4178" t="s">
        <v>65</v>
      </c>
      <c r="K4178" t="s">
        <v>527</v>
      </c>
      <c r="L4178" t="s">
        <v>528</v>
      </c>
      <c r="M4178" t="s">
        <v>56</v>
      </c>
      <c r="N4178" t="s">
        <v>57</v>
      </c>
      <c r="O4178" t="s">
        <v>16198</v>
      </c>
      <c r="W4178">
        <v>9</v>
      </c>
      <c r="X4178" t="s">
        <v>67</v>
      </c>
      <c r="AA4178" s="1"/>
      <c r="AC4178">
        <v>2011</v>
      </c>
      <c r="AD4178">
        <v>12</v>
      </c>
      <c r="AE4178">
        <v>13</v>
      </c>
      <c r="AF4178" s="2">
        <f>DATE(emdat_data[[#This Row],[Start Year]],emdat_data[[#This Row],[Start Month]],emdat_data[[#This Row],[Start Day]])</f>
        <v>40890</v>
      </c>
      <c r="AG4178">
        <v>2011</v>
      </c>
      <c r="AH4178">
        <v>12</v>
      </c>
      <c r="AI4178">
        <v>18</v>
      </c>
      <c r="AJ4178" s="2">
        <f>DATE(emdat_data[[#This Row],[End Year]],emdat_data[[#This Row],[End Month]],emdat_data[[#This Row],[End Day]])</f>
        <v>40895</v>
      </c>
      <c r="AK4178">
        <v>12</v>
      </c>
      <c r="AM4178">
        <v>2000</v>
      </c>
      <c r="AO4178">
        <v>2000</v>
      </c>
      <c r="AV4178">
        <v>76.861595377819796</v>
      </c>
      <c r="AW4178" t="s">
        <v>16199</v>
      </c>
      <c r="AY4178" t="s">
        <v>16200</v>
      </c>
    </row>
    <row r="4179" spans="1:51" hidden="1" x14ac:dyDescent="0.25">
      <c r="A4179" t="s">
        <v>16157</v>
      </c>
      <c r="B4179">
        <v>2011</v>
      </c>
      <c r="C4179">
        <v>518</v>
      </c>
      <c r="E4179" t="s">
        <v>50</v>
      </c>
      <c r="F4179" t="s">
        <v>63</v>
      </c>
      <c r="G4179" t="s">
        <v>82</v>
      </c>
      <c r="H4179" t="s">
        <v>789</v>
      </c>
      <c r="J4179" t="s">
        <v>16153</v>
      </c>
      <c r="K4179" t="s">
        <v>187</v>
      </c>
      <c r="L4179" t="s">
        <v>188</v>
      </c>
      <c r="M4179" t="s">
        <v>189</v>
      </c>
      <c r="N4179" t="s">
        <v>190</v>
      </c>
      <c r="O4179" t="s">
        <v>16158</v>
      </c>
      <c r="Q4179" t="s">
        <v>360</v>
      </c>
      <c r="W4179">
        <v>140</v>
      </c>
      <c r="X4179" t="s">
        <v>88</v>
      </c>
      <c r="AA4179" s="1"/>
      <c r="AC4179">
        <v>2011</v>
      </c>
      <c r="AD4179">
        <v>12</v>
      </c>
      <c r="AE4179">
        <v>15</v>
      </c>
      <c r="AF4179" s="2">
        <f>DATE(emdat_data[[#This Row],[Start Year]],emdat_data[[#This Row],[Start Month]],emdat_data[[#This Row],[Start Day]])</f>
        <v>40892</v>
      </c>
      <c r="AG4179">
        <v>2011</v>
      </c>
      <c r="AH4179">
        <v>12</v>
      </c>
      <c r="AI4179">
        <v>16</v>
      </c>
      <c r="AJ4179" s="2">
        <f>DATE(emdat_data[[#This Row],[End Year]],emdat_data[[#This Row],[End Month]],emdat_data[[#This Row],[End Day]])</f>
        <v>40893</v>
      </c>
      <c r="AV4179">
        <v>76.861595377819796</v>
      </c>
      <c r="AW4179" t="s">
        <v>16159</v>
      </c>
      <c r="AY4179" t="s">
        <v>16160</v>
      </c>
    </row>
    <row r="4180" spans="1:51" hidden="1" x14ac:dyDescent="0.25">
      <c r="A4180" t="s">
        <v>16185</v>
      </c>
      <c r="B4180">
        <v>2011</v>
      </c>
      <c r="C4180">
        <v>523</v>
      </c>
      <c r="E4180" t="s">
        <v>50</v>
      </c>
      <c r="F4180" t="s">
        <v>71</v>
      </c>
      <c r="G4180" t="s">
        <v>72</v>
      </c>
      <c r="H4180" t="s">
        <v>102</v>
      </c>
      <c r="K4180" t="s">
        <v>73</v>
      </c>
      <c r="L4180" t="s">
        <v>74</v>
      </c>
      <c r="M4180" t="s">
        <v>75</v>
      </c>
      <c r="N4180" t="s">
        <v>76</v>
      </c>
      <c r="O4180" t="s">
        <v>3997</v>
      </c>
      <c r="P4180" t="s">
        <v>642</v>
      </c>
      <c r="W4180">
        <v>45582</v>
      </c>
      <c r="X4180" t="s">
        <v>78</v>
      </c>
      <c r="Y4180">
        <v>-6284</v>
      </c>
      <c r="Z4180">
        <v>1546</v>
      </c>
      <c r="AA4180" s="1"/>
      <c r="AC4180">
        <v>2011</v>
      </c>
      <c r="AD4180">
        <v>12</v>
      </c>
      <c r="AE4180">
        <v>15</v>
      </c>
      <c r="AF4180" s="2">
        <f>DATE(emdat_data[[#This Row],[Start Year]],emdat_data[[#This Row],[Start Month]],emdat_data[[#This Row],[Start Day]])</f>
        <v>40892</v>
      </c>
      <c r="AG4180">
        <v>2012</v>
      </c>
      <c r="AH4180">
        <v>1</v>
      </c>
      <c r="AI4180">
        <v>9</v>
      </c>
      <c r="AJ4180" s="2">
        <f>DATE(emdat_data[[#This Row],[End Year]],emdat_data[[#This Row],[End Month]],emdat_data[[#This Row],[End Day]])</f>
        <v>40917</v>
      </c>
      <c r="AM4180">
        <v>5500</v>
      </c>
      <c r="AO4180">
        <v>5500</v>
      </c>
      <c r="AV4180">
        <v>76.861595377819796</v>
      </c>
      <c r="AW4180" t="s">
        <v>3998</v>
      </c>
      <c r="AY4180" t="s">
        <v>3999</v>
      </c>
    </row>
    <row r="4181" spans="1:51" hidden="1" x14ac:dyDescent="0.25">
      <c r="A4181" t="s">
        <v>17498</v>
      </c>
      <c r="B4181">
        <v>2011</v>
      </c>
      <c r="C4181">
        <v>519</v>
      </c>
      <c r="D4181" t="s">
        <v>17499</v>
      </c>
      <c r="E4181" t="s">
        <v>50</v>
      </c>
      <c r="F4181" t="s">
        <v>63</v>
      </c>
      <c r="G4181" t="s">
        <v>82</v>
      </c>
      <c r="H4181" t="s">
        <v>98</v>
      </c>
      <c r="J4181" t="s">
        <v>17500</v>
      </c>
      <c r="K4181" t="s">
        <v>364</v>
      </c>
      <c r="L4181" t="s">
        <v>365</v>
      </c>
      <c r="M4181" t="s">
        <v>173</v>
      </c>
      <c r="N4181" t="s">
        <v>57</v>
      </c>
      <c r="O4181" t="s">
        <v>17501</v>
      </c>
      <c r="Q4181" t="s">
        <v>72</v>
      </c>
      <c r="R4181" t="s">
        <v>176</v>
      </c>
      <c r="S4181" t="s">
        <v>127</v>
      </c>
      <c r="U4181" t="s">
        <v>127</v>
      </c>
      <c r="X4181" t="s">
        <v>88</v>
      </c>
      <c r="Y4181">
        <v>8526</v>
      </c>
      <c r="Z4181">
        <v>12488</v>
      </c>
      <c r="AA4181" s="1"/>
      <c r="AC4181">
        <v>2011</v>
      </c>
      <c r="AD4181">
        <v>12</v>
      </c>
      <c r="AE4181">
        <v>15</v>
      </c>
      <c r="AF4181" s="2">
        <f>DATE(emdat_data[[#This Row],[Start Year]],emdat_data[[#This Row],[Start Month]],emdat_data[[#This Row],[Start Day]])</f>
        <v>40892</v>
      </c>
      <c r="AG4181">
        <v>2011</v>
      </c>
      <c r="AH4181">
        <v>12</v>
      </c>
      <c r="AI4181">
        <v>18</v>
      </c>
      <c r="AJ4181" s="2">
        <f>DATE(emdat_data[[#This Row],[End Year]],emdat_data[[#This Row],[End Month]],emdat_data[[#This Row],[End Day]])</f>
        <v>40895</v>
      </c>
      <c r="AK4181">
        <v>1439</v>
      </c>
      <c r="AL4181">
        <v>6071</v>
      </c>
      <c r="AM4181">
        <v>1144229</v>
      </c>
      <c r="AO4181">
        <v>1150300</v>
      </c>
      <c r="AT4181">
        <v>38082</v>
      </c>
      <c r="AU4181">
        <v>49546</v>
      </c>
      <c r="AV4181">
        <v>76.861595377819796</v>
      </c>
      <c r="AX4181" t="s">
        <v>17502</v>
      </c>
      <c r="AY4181" t="s">
        <v>17503</v>
      </c>
    </row>
    <row r="4182" spans="1:51" hidden="1" x14ac:dyDescent="0.25">
      <c r="A4182" t="s">
        <v>16152</v>
      </c>
      <c r="B4182">
        <v>2011</v>
      </c>
      <c r="C4182">
        <v>518</v>
      </c>
      <c r="E4182" t="s">
        <v>50</v>
      </c>
      <c r="F4182" t="s">
        <v>63</v>
      </c>
      <c r="G4182" t="s">
        <v>82</v>
      </c>
      <c r="H4182" t="s">
        <v>789</v>
      </c>
      <c r="J4182" t="s">
        <v>16153</v>
      </c>
      <c r="K4182" t="s">
        <v>596</v>
      </c>
      <c r="L4182" t="s">
        <v>597</v>
      </c>
      <c r="M4182" t="s">
        <v>189</v>
      </c>
      <c r="N4182" t="s">
        <v>190</v>
      </c>
      <c r="O4182" t="s">
        <v>16154</v>
      </c>
      <c r="Q4182" t="s">
        <v>360</v>
      </c>
      <c r="W4182">
        <v>120</v>
      </c>
      <c r="X4182" t="s">
        <v>88</v>
      </c>
      <c r="AA4182" s="1"/>
      <c r="AC4182">
        <v>2011</v>
      </c>
      <c r="AD4182">
        <v>12</v>
      </c>
      <c r="AE4182">
        <v>16</v>
      </c>
      <c r="AF4182" s="2">
        <f>DATE(emdat_data[[#This Row],[Start Year]],emdat_data[[#This Row],[Start Month]],emdat_data[[#This Row],[Start Day]])</f>
        <v>40893</v>
      </c>
      <c r="AG4182">
        <v>2011</v>
      </c>
      <c r="AH4182">
        <v>12</v>
      </c>
      <c r="AI4182">
        <v>16</v>
      </c>
      <c r="AJ4182" s="2">
        <f>DATE(emdat_data[[#This Row],[End Year]],emdat_data[[#This Row],[End Month]],emdat_data[[#This Row],[End Day]])</f>
        <v>40893</v>
      </c>
      <c r="AL4182">
        <v>3</v>
      </c>
      <c r="AO4182">
        <v>3</v>
      </c>
      <c r="AV4182">
        <v>76.861595377819796</v>
      </c>
      <c r="AW4182" t="s">
        <v>16155</v>
      </c>
      <c r="AY4182" t="s">
        <v>16156</v>
      </c>
    </row>
    <row r="4183" spans="1:51" hidden="1" x14ac:dyDescent="0.25">
      <c r="A4183" t="s">
        <v>17623</v>
      </c>
      <c r="B4183">
        <v>2011</v>
      </c>
      <c r="C4183">
        <v>643</v>
      </c>
      <c r="E4183" t="s">
        <v>50</v>
      </c>
      <c r="F4183" t="s">
        <v>63</v>
      </c>
      <c r="G4183" t="s">
        <v>64</v>
      </c>
      <c r="H4183" t="s">
        <v>65</v>
      </c>
      <c r="K4183" t="s">
        <v>226</v>
      </c>
      <c r="L4183" t="s">
        <v>227</v>
      </c>
      <c r="M4183" t="s">
        <v>56</v>
      </c>
      <c r="N4183" t="s">
        <v>57</v>
      </c>
      <c r="O4183" t="s">
        <v>17624</v>
      </c>
      <c r="X4183" t="s">
        <v>67</v>
      </c>
      <c r="AA4183" s="1"/>
      <c r="AC4183">
        <v>2011</v>
      </c>
      <c r="AD4183">
        <v>12</v>
      </c>
      <c r="AE4183">
        <v>16</v>
      </c>
      <c r="AF4183" s="2">
        <f>DATE(emdat_data[[#This Row],[Start Year]],emdat_data[[#This Row],[Start Month]],emdat_data[[#This Row],[Start Day]])</f>
        <v>40893</v>
      </c>
      <c r="AG4183">
        <v>2011</v>
      </c>
      <c r="AH4183">
        <v>12</v>
      </c>
      <c r="AI4183">
        <v>31</v>
      </c>
      <c r="AJ4183" s="2">
        <f>DATE(emdat_data[[#This Row],[End Year]],emdat_data[[#This Row],[End Month]],emdat_data[[#This Row],[End Day]])</f>
        <v>40908</v>
      </c>
      <c r="AK4183">
        <v>132</v>
      </c>
      <c r="AV4183">
        <v>76.861595377819796</v>
      </c>
      <c r="AW4183" t="s">
        <v>14224</v>
      </c>
      <c r="AY4183" t="s">
        <v>14225</v>
      </c>
    </row>
    <row r="4184" spans="1:51" hidden="1" x14ac:dyDescent="0.25">
      <c r="A4184" t="s">
        <v>16299</v>
      </c>
      <c r="B4184">
        <v>2011</v>
      </c>
      <c r="C4184">
        <v>603</v>
      </c>
      <c r="E4184" t="s">
        <v>50</v>
      </c>
      <c r="F4184" t="s">
        <v>71</v>
      </c>
      <c r="G4184" t="s">
        <v>72</v>
      </c>
      <c r="H4184" t="s">
        <v>102</v>
      </c>
      <c r="K4184" t="s">
        <v>171</v>
      </c>
      <c r="L4184" t="s">
        <v>172</v>
      </c>
      <c r="M4184" t="s">
        <v>173</v>
      </c>
      <c r="N4184" t="s">
        <v>57</v>
      </c>
      <c r="O4184" t="s">
        <v>16300</v>
      </c>
      <c r="W4184">
        <v>2457</v>
      </c>
      <c r="X4184" t="s">
        <v>78</v>
      </c>
      <c r="Y4184">
        <v>-7379</v>
      </c>
      <c r="Z4184">
        <v>11024</v>
      </c>
      <c r="AA4184" s="1"/>
      <c r="AC4184">
        <v>2011</v>
      </c>
      <c r="AD4184">
        <v>12</v>
      </c>
      <c r="AE4184">
        <v>18</v>
      </c>
      <c r="AF4184" s="2">
        <f>DATE(emdat_data[[#This Row],[Start Year]],emdat_data[[#This Row],[Start Month]],emdat_data[[#This Row],[Start Day]])</f>
        <v>40895</v>
      </c>
      <c r="AG4184">
        <v>2011</v>
      </c>
      <c r="AH4184">
        <v>12</v>
      </c>
      <c r="AI4184">
        <v>22</v>
      </c>
      <c r="AJ4184" s="2">
        <f>DATE(emdat_data[[#This Row],[End Year]],emdat_data[[#This Row],[End Month]],emdat_data[[#This Row],[End Day]])</f>
        <v>40899</v>
      </c>
      <c r="AK4184">
        <v>10</v>
      </c>
      <c r="AM4184">
        <v>54</v>
      </c>
      <c r="AO4184">
        <v>54</v>
      </c>
      <c r="AV4184">
        <v>76.861595377819796</v>
      </c>
      <c r="AX4184" t="s">
        <v>16301</v>
      </c>
      <c r="AY4184" t="s">
        <v>16302</v>
      </c>
    </row>
    <row r="4185" spans="1:51" hidden="1" x14ac:dyDescent="0.25">
      <c r="A4185" t="s">
        <v>17805</v>
      </c>
      <c r="B4185">
        <v>2011</v>
      </c>
      <c r="C4185">
        <v>535</v>
      </c>
      <c r="D4185" t="s">
        <v>17806</v>
      </c>
      <c r="E4185" t="s">
        <v>50</v>
      </c>
      <c r="F4185" t="s">
        <v>71</v>
      </c>
      <c r="G4185" t="s">
        <v>72</v>
      </c>
      <c r="H4185" t="s">
        <v>102</v>
      </c>
      <c r="K4185" t="s">
        <v>397</v>
      </c>
      <c r="L4185" t="s">
        <v>398</v>
      </c>
      <c r="M4185" t="s">
        <v>260</v>
      </c>
      <c r="N4185" t="s">
        <v>76</v>
      </c>
      <c r="O4185" t="s">
        <v>17807</v>
      </c>
      <c r="P4185" t="s">
        <v>642</v>
      </c>
      <c r="W4185">
        <v>5900</v>
      </c>
      <c r="X4185" t="s">
        <v>78</v>
      </c>
      <c r="Y4185">
        <v>-6917</v>
      </c>
      <c r="Z4185">
        <v>3904</v>
      </c>
      <c r="AA4185" s="1"/>
      <c r="AB4185" t="s">
        <v>17808</v>
      </c>
      <c r="AC4185">
        <v>2011</v>
      </c>
      <c r="AD4185">
        <v>12</v>
      </c>
      <c r="AE4185">
        <v>20</v>
      </c>
      <c r="AF4185" s="2">
        <f>DATE(emdat_data[[#This Row],[Start Year]],emdat_data[[#This Row],[Start Month]],emdat_data[[#This Row],[Start Day]])</f>
        <v>40897</v>
      </c>
      <c r="AG4185">
        <v>2011</v>
      </c>
      <c r="AH4185">
        <v>12</v>
      </c>
      <c r="AI4185">
        <v>22</v>
      </c>
      <c r="AJ4185" s="2">
        <f>DATE(emdat_data[[#This Row],[End Year]],emdat_data[[#This Row],[End Month]],emdat_data[[#This Row],[End Day]])</f>
        <v>40899</v>
      </c>
      <c r="AK4185">
        <v>20</v>
      </c>
      <c r="AL4185">
        <v>200</v>
      </c>
      <c r="AM4185">
        <v>50000</v>
      </c>
      <c r="AO4185">
        <v>50200</v>
      </c>
      <c r="AV4185">
        <v>76.861595377819796</v>
      </c>
      <c r="AX4185" t="s">
        <v>17809</v>
      </c>
      <c r="AY4185" t="s">
        <v>17810</v>
      </c>
    </row>
    <row r="4186" spans="1:51" hidden="1" x14ac:dyDescent="0.25">
      <c r="A4186" t="s">
        <v>18875</v>
      </c>
      <c r="B4186">
        <v>2011</v>
      </c>
      <c r="C4186">
        <v>527</v>
      </c>
      <c r="E4186" t="s">
        <v>50</v>
      </c>
      <c r="F4186" t="s">
        <v>63</v>
      </c>
      <c r="G4186" t="s">
        <v>82</v>
      </c>
      <c r="H4186" t="s">
        <v>157</v>
      </c>
      <c r="I4186" t="s">
        <v>158</v>
      </c>
      <c r="K4186" t="s">
        <v>357</v>
      </c>
      <c r="L4186" t="s">
        <v>358</v>
      </c>
      <c r="M4186" t="s">
        <v>146</v>
      </c>
      <c r="N4186" t="s">
        <v>86</v>
      </c>
      <c r="O4186" t="s">
        <v>18876</v>
      </c>
      <c r="X4186" t="s">
        <v>88</v>
      </c>
      <c r="AA4186" s="1"/>
      <c r="AC4186">
        <v>2011</v>
      </c>
      <c r="AD4186">
        <v>12</v>
      </c>
      <c r="AE4186">
        <v>20</v>
      </c>
      <c r="AF4186" s="2">
        <f>DATE(emdat_data[[#This Row],[Start Year]],emdat_data[[#This Row],[Start Month]],emdat_data[[#This Row],[Start Day]])</f>
        <v>40897</v>
      </c>
      <c r="AG4186">
        <v>2011</v>
      </c>
      <c r="AH4186">
        <v>12</v>
      </c>
      <c r="AI4186">
        <v>20</v>
      </c>
      <c r="AJ4186" s="2">
        <f>DATE(emdat_data[[#This Row],[End Year]],emdat_data[[#This Row],[End Month]],emdat_data[[#This Row],[End Day]])</f>
        <v>40897</v>
      </c>
      <c r="AK4186">
        <v>6</v>
      </c>
      <c r="AV4186">
        <v>76.861595377819796</v>
      </c>
      <c r="AW4186" t="s">
        <v>18877</v>
      </c>
      <c r="AY4186" t="s">
        <v>18878</v>
      </c>
    </row>
    <row r="4187" spans="1:51" hidden="1" x14ac:dyDescent="0.25">
      <c r="A4187" t="s">
        <v>17752</v>
      </c>
      <c r="B4187">
        <v>2011</v>
      </c>
      <c r="C4187">
        <v>542</v>
      </c>
      <c r="E4187" t="s">
        <v>50</v>
      </c>
      <c r="F4187" t="s">
        <v>71</v>
      </c>
      <c r="G4187" t="s">
        <v>72</v>
      </c>
      <c r="H4187" t="s">
        <v>102</v>
      </c>
      <c r="K4187" t="s">
        <v>364</v>
      </c>
      <c r="L4187" t="s">
        <v>365</v>
      </c>
      <c r="M4187" t="s">
        <v>173</v>
      </c>
      <c r="N4187" t="s">
        <v>57</v>
      </c>
      <c r="O4187" t="s">
        <v>17753</v>
      </c>
      <c r="P4187" t="s">
        <v>1309</v>
      </c>
      <c r="X4187" t="s">
        <v>78</v>
      </c>
      <c r="AA4187" s="1"/>
      <c r="AC4187">
        <v>2011</v>
      </c>
      <c r="AD4187">
        <v>12</v>
      </c>
      <c r="AE4187">
        <v>21</v>
      </c>
      <c r="AF4187" s="2">
        <f>DATE(emdat_data[[#This Row],[Start Year]],emdat_data[[#This Row],[Start Month]],emdat_data[[#This Row],[Start Day]])</f>
        <v>40898</v>
      </c>
      <c r="AG4187">
        <v>2011</v>
      </c>
      <c r="AH4187">
        <v>12</v>
      </c>
      <c r="AI4187">
        <v>21</v>
      </c>
      <c r="AJ4187" s="2">
        <f>DATE(emdat_data[[#This Row],[End Year]],emdat_data[[#This Row],[End Month]],emdat_data[[#This Row],[End Day]])</f>
        <v>40898</v>
      </c>
      <c r="AK4187">
        <v>10</v>
      </c>
      <c r="AM4187">
        <v>39520</v>
      </c>
      <c r="AO4187">
        <v>39520</v>
      </c>
      <c r="AV4187">
        <v>76.861595377819796</v>
      </c>
      <c r="AX4187" t="s">
        <v>17754</v>
      </c>
      <c r="AY4187" t="s">
        <v>17755</v>
      </c>
    </row>
    <row r="4188" spans="1:51" hidden="1" x14ac:dyDescent="0.25">
      <c r="A4188" t="s">
        <v>17747</v>
      </c>
      <c r="B4188">
        <v>2011</v>
      </c>
      <c r="C4188">
        <v>540</v>
      </c>
      <c r="E4188" t="s">
        <v>50</v>
      </c>
      <c r="F4188" t="s">
        <v>71</v>
      </c>
      <c r="G4188" t="s">
        <v>72</v>
      </c>
      <c r="H4188" t="s">
        <v>102</v>
      </c>
      <c r="K4188" t="s">
        <v>364</v>
      </c>
      <c r="L4188" t="s">
        <v>365</v>
      </c>
      <c r="M4188" t="s">
        <v>173</v>
      </c>
      <c r="N4188" t="s">
        <v>57</v>
      </c>
      <c r="O4188" t="s">
        <v>17748</v>
      </c>
      <c r="P4188" t="s">
        <v>17749</v>
      </c>
      <c r="X4188" t="s">
        <v>78</v>
      </c>
      <c r="AA4188" s="1"/>
      <c r="AC4188">
        <v>2011</v>
      </c>
      <c r="AD4188">
        <v>12</v>
      </c>
      <c r="AE4188">
        <v>25</v>
      </c>
      <c r="AF4188" s="2">
        <f>DATE(emdat_data[[#This Row],[Start Year]],emdat_data[[#This Row],[Start Month]],emdat_data[[#This Row],[Start Day]])</f>
        <v>40902</v>
      </c>
      <c r="AG4188">
        <v>2011</v>
      </c>
      <c r="AH4188">
        <v>12</v>
      </c>
      <c r="AI4188">
        <v>28</v>
      </c>
      <c r="AJ4188" s="2">
        <f>DATE(emdat_data[[#This Row],[End Year]],emdat_data[[#This Row],[End Month]],emdat_data[[#This Row],[End Day]])</f>
        <v>40905</v>
      </c>
      <c r="AK4188">
        <v>12</v>
      </c>
      <c r="AL4188">
        <v>9</v>
      </c>
      <c r="AM4188">
        <v>171800</v>
      </c>
      <c r="AO4188">
        <v>171809</v>
      </c>
      <c r="AV4188">
        <v>76.861595377819796</v>
      </c>
      <c r="AX4188" t="s">
        <v>17750</v>
      </c>
      <c r="AY4188" t="s">
        <v>17751</v>
      </c>
    </row>
    <row r="4189" spans="1:51" hidden="1" x14ac:dyDescent="0.25">
      <c r="A4189" t="s">
        <v>16221</v>
      </c>
      <c r="B4189">
        <v>2011</v>
      </c>
      <c r="C4189">
        <v>584</v>
      </c>
      <c r="D4189" t="s">
        <v>16222</v>
      </c>
      <c r="E4189" t="s">
        <v>50</v>
      </c>
      <c r="F4189" t="s">
        <v>350</v>
      </c>
      <c r="G4189" t="s">
        <v>477</v>
      </c>
      <c r="H4189" t="s">
        <v>478</v>
      </c>
      <c r="K4189" t="s">
        <v>151</v>
      </c>
      <c r="L4189" t="s">
        <v>152</v>
      </c>
      <c r="M4189" t="s">
        <v>85</v>
      </c>
      <c r="N4189" t="s">
        <v>86</v>
      </c>
      <c r="O4189" t="s">
        <v>16223</v>
      </c>
      <c r="P4189" t="s">
        <v>16224</v>
      </c>
      <c r="U4189" t="s">
        <v>127</v>
      </c>
      <c r="X4189" t="s">
        <v>78</v>
      </c>
      <c r="AA4189" s="1"/>
      <c r="AC4189">
        <v>2011</v>
      </c>
      <c r="AD4189">
        <v>12</v>
      </c>
      <c r="AE4189">
        <v>29</v>
      </c>
      <c r="AF4189" s="2">
        <f>DATE(emdat_data[[#This Row],[Start Year]],emdat_data[[#This Row],[Start Month]],emdat_data[[#This Row],[Start Day]])</f>
        <v>40906</v>
      </c>
      <c r="AG4189">
        <v>2012</v>
      </c>
      <c r="AH4189">
        <v>1</v>
      </c>
      <c r="AI4189">
        <v>6</v>
      </c>
      <c r="AJ4189" s="2">
        <f>DATE(emdat_data[[#This Row],[End Year]],emdat_data[[#This Row],[End Month]],emdat_data[[#This Row],[End Day]])</f>
        <v>40914</v>
      </c>
      <c r="AK4189">
        <v>1</v>
      </c>
      <c r="AN4189">
        <v>1082</v>
      </c>
      <c r="AO4189">
        <v>1082</v>
      </c>
      <c r="AT4189">
        <v>200000</v>
      </c>
      <c r="AU4189">
        <v>260208</v>
      </c>
      <c r="AV4189">
        <v>76.861595377819796</v>
      </c>
      <c r="AW4189" t="s">
        <v>16225</v>
      </c>
      <c r="AY4189" t="s">
        <v>16226</v>
      </c>
    </row>
    <row r="4190" spans="1:51" hidden="1" x14ac:dyDescent="0.25">
      <c r="A4190" t="s">
        <v>16338</v>
      </c>
      <c r="B4190">
        <v>2011</v>
      </c>
      <c r="C4190">
        <v>566</v>
      </c>
      <c r="E4190" t="s">
        <v>50</v>
      </c>
      <c r="F4190" t="s">
        <v>63</v>
      </c>
      <c r="G4190" t="s">
        <v>82</v>
      </c>
      <c r="H4190" t="s">
        <v>98</v>
      </c>
      <c r="J4190" t="s">
        <v>16339</v>
      </c>
      <c r="K4190" t="s">
        <v>226</v>
      </c>
      <c r="L4190" t="s">
        <v>227</v>
      </c>
      <c r="M4190" t="s">
        <v>56</v>
      </c>
      <c r="N4190" t="s">
        <v>57</v>
      </c>
      <c r="O4190" t="s">
        <v>16340</v>
      </c>
      <c r="V4190">
        <v>1350</v>
      </c>
      <c r="W4190">
        <v>140</v>
      </c>
      <c r="X4190" t="s">
        <v>88</v>
      </c>
      <c r="AA4190" s="1"/>
      <c r="AC4190">
        <v>2011</v>
      </c>
      <c r="AD4190">
        <v>12</v>
      </c>
      <c r="AE4190">
        <v>29</v>
      </c>
      <c r="AF4190" s="2">
        <f>DATE(emdat_data[[#This Row],[Start Year]],emdat_data[[#This Row],[Start Month]],emdat_data[[#This Row],[Start Day]])</f>
        <v>40906</v>
      </c>
      <c r="AG4190">
        <v>2011</v>
      </c>
      <c r="AH4190">
        <v>12</v>
      </c>
      <c r="AI4190">
        <v>30</v>
      </c>
      <c r="AJ4190" s="2">
        <f>DATE(emdat_data[[#This Row],[End Year]],emdat_data[[#This Row],[End Month]],emdat_data[[#This Row],[End Day]])</f>
        <v>40907</v>
      </c>
      <c r="AK4190">
        <v>47</v>
      </c>
      <c r="AN4190">
        <v>250000</v>
      </c>
      <c r="AO4190">
        <v>250000</v>
      </c>
      <c r="AT4190">
        <v>375625</v>
      </c>
      <c r="AU4190">
        <v>488703</v>
      </c>
      <c r="AV4190">
        <v>76.861595377819796</v>
      </c>
      <c r="AX4190" t="s">
        <v>16341</v>
      </c>
      <c r="AY4190" t="s">
        <v>16342</v>
      </c>
    </row>
    <row r="4191" spans="1:51" hidden="1" x14ac:dyDescent="0.25">
      <c r="A4191" t="s">
        <v>18870</v>
      </c>
      <c r="B4191">
        <v>2011</v>
      </c>
      <c r="C4191">
        <v>638</v>
      </c>
      <c r="E4191" t="s">
        <v>50</v>
      </c>
      <c r="F4191" t="s">
        <v>63</v>
      </c>
      <c r="G4191" t="s">
        <v>82</v>
      </c>
      <c r="H4191" t="s">
        <v>157</v>
      </c>
      <c r="I4191" t="s">
        <v>493</v>
      </c>
      <c r="K4191" t="s">
        <v>427</v>
      </c>
      <c r="L4191" t="s">
        <v>428</v>
      </c>
      <c r="M4191" t="s">
        <v>429</v>
      </c>
      <c r="N4191" t="s">
        <v>76</v>
      </c>
      <c r="O4191" t="s">
        <v>12936</v>
      </c>
      <c r="Q4191" t="s">
        <v>72</v>
      </c>
      <c r="X4191" t="s">
        <v>88</v>
      </c>
      <c r="AA4191" s="1"/>
      <c r="AC4191">
        <v>2011</v>
      </c>
      <c r="AD4191">
        <v>12</v>
      </c>
      <c r="AE4191">
        <v>31</v>
      </c>
      <c r="AF4191" s="2">
        <f>DATE(emdat_data[[#This Row],[Start Year]],emdat_data[[#This Row],[Start Month]],emdat_data[[#This Row],[Start Day]])</f>
        <v>40908</v>
      </c>
      <c r="AG4191">
        <v>2011</v>
      </c>
      <c r="AH4191">
        <v>12</v>
      </c>
      <c r="AI4191">
        <v>31</v>
      </c>
      <c r="AJ4191" s="2">
        <f>DATE(emdat_data[[#This Row],[End Year]],emdat_data[[#This Row],[End Month]],emdat_data[[#This Row],[End Day]])</f>
        <v>40908</v>
      </c>
      <c r="AK4191">
        <v>5</v>
      </c>
      <c r="AL4191">
        <v>50</v>
      </c>
      <c r="AN4191">
        <v>3500</v>
      </c>
      <c r="AO4191">
        <v>3550</v>
      </c>
      <c r="AT4191">
        <v>10000</v>
      </c>
      <c r="AU4191">
        <v>13010</v>
      </c>
      <c r="AV4191">
        <v>76.861595377819796</v>
      </c>
      <c r="AW4191" t="s">
        <v>431</v>
      </c>
      <c r="AY4191" t="s">
        <v>432</v>
      </c>
    </row>
    <row r="4192" spans="1:51" hidden="1" x14ac:dyDescent="0.25">
      <c r="A4192" t="s">
        <v>16533</v>
      </c>
      <c r="B4192">
        <v>2012</v>
      </c>
      <c r="C4192">
        <v>12</v>
      </c>
      <c r="D4192" t="s">
        <v>16534</v>
      </c>
      <c r="E4192" t="s">
        <v>50</v>
      </c>
      <c r="F4192" t="s">
        <v>63</v>
      </c>
      <c r="G4192" t="s">
        <v>64</v>
      </c>
      <c r="H4192" t="s">
        <v>7143</v>
      </c>
      <c r="K4192" t="s">
        <v>668</v>
      </c>
      <c r="L4192" t="s">
        <v>669</v>
      </c>
      <c r="M4192" t="s">
        <v>197</v>
      </c>
      <c r="N4192" t="s">
        <v>190</v>
      </c>
      <c r="O4192" t="s">
        <v>16535</v>
      </c>
      <c r="X4192" t="s">
        <v>67</v>
      </c>
      <c r="AA4192" s="1"/>
      <c r="AC4192">
        <v>2012</v>
      </c>
      <c r="AD4192">
        <v>1</v>
      </c>
      <c r="AF4192" s="2">
        <f>DATE(emdat_data[[#This Row],[Start Year]],emdat_data[[#This Row],[Start Month]],emdat_data[[#This Row],[Start Day]])</f>
        <v>40908</v>
      </c>
      <c r="AG4192">
        <v>2012</v>
      </c>
      <c r="AH4192">
        <v>2</v>
      </c>
      <c r="AJ4192" s="2">
        <f>DATE(emdat_data[[#This Row],[End Year]],emdat_data[[#This Row],[End Month]],emdat_data[[#This Row],[End Day]])</f>
        <v>40939</v>
      </c>
      <c r="AK4192">
        <v>5</v>
      </c>
      <c r="AM4192">
        <v>230000</v>
      </c>
      <c r="AO4192">
        <v>230000</v>
      </c>
      <c r="AV4192">
        <v>78.452113882900306</v>
      </c>
      <c r="AW4192" t="s">
        <v>16536</v>
      </c>
      <c r="AX4192" t="s">
        <v>13312</v>
      </c>
      <c r="AY4192" t="s">
        <v>16537</v>
      </c>
    </row>
    <row r="4193" spans="1:51" hidden="1" x14ac:dyDescent="0.25">
      <c r="A4193" t="s">
        <v>16580</v>
      </c>
      <c r="B4193">
        <v>2012</v>
      </c>
      <c r="C4193">
        <v>19</v>
      </c>
      <c r="D4193" t="s">
        <v>16534</v>
      </c>
      <c r="E4193" t="s">
        <v>50</v>
      </c>
      <c r="F4193" t="s">
        <v>63</v>
      </c>
      <c r="G4193" t="s">
        <v>64</v>
      </c>
      <c r="H4193" t="s">
        <v>65</v>
      </c>
      <c r="K4193" t="s">
        <v>558</v>
      </c>
      <c r="L4193" t="s">
        <v>559</v>
      </c>
      <c r="M4193" t="s">
        <v>211</v>
      </c>
      <c r="N4193" t="s">
        <v>190</v>
      </c>
      <c r="O4193" t="s">
        <v>16581</v>
      </c>
      <c r="S4193" t="s">
        <v>127</v>
      </c>
      <c r="W4193">
        <v>-30</v>
      </c>
      <c r="X4193" t="s">
        <v>67</v>
      </c>
      <c r="AA4193" s="1"/>
      <c r="AC4193">
        <v>2012</v>
      </c>
      <c r="AD4193">
        <v>1</v>
      </c>
      <c r="AF4193" s="2">
        <f>DATE(emdat_data[[#This Row],[Start Year]],emdat_data[[#This Row],[Start Month]],emdat_data[[#This Row],[Start Day]])</f>
        <v>40908</v>
      </c>
      <c r="AG4193">
        <v>2012</v>
      </c>
      <c r="AH4193">
        <v>2</v>
      </c>
      <c r="AJ4193" s="2">
        <f>DATE(emdat_data[[#This Row],[End Year]],emdat_data[[#This Row],[End Month]],emdat_data[[#This Row],[End Day]])</f>
        <v>40939</v>
      </c>
      <c r="AK4193">
        <v>30</v>
      </c>
      <c r="AV4193">
        <v>78.452113882900306</v>
      </c>
      <c r="AX4193" t="s">
        <v>16582</v>
      </c>
      <c r="AY4193" t="s">
        <v>16583</v>
      </c>
    </row>
    <row r="4194" spans="1:51" hidden="1" x14ac:dyDescent="0.25">
      <c r="A4194" t="s">
        <v>16586</v>
      </c>
      <c r="B4194">
        <v>2012</v>
      </c>
      <c r="C4194">
        <v>51</v>
      </c>
      <c r="D4194" t="s">
        <v>16587</v>
      </c>
      <c r="E4194" t="s">
        <v>50</v>
      </c>
      <c r="F4194" t="s">
        <v>71</v>
      </c>
      <c r="G4194" t="s">
        <v>72</v>
      </c>
      <c r="H4194" t="s">
        <v>102</v>
      </c>
      <c r="K4194" t="s">
        <v>131</v>
      </c>
      <c r="L4194" t="s">
        <v>132</v>
      </c>
      <c r="M4194" t="s">
        <v>85</v>
      </c>
      <c r="N4194" t="s">
        <v>86</v>
      </c>
      <c r="O4194" t="s">
        <v>133</v>
      </c>
      <c r="P4194" t="s">
        <v>14009</v>
      </c>
      <c r="U4194" t="s">
        <v>127</v>
      </c>
      <c r="X4194" t="s">
        <v>78</v>
      </c>
      <c r="AA4194" s="1"/>
      <c r="AC4194">
        <v>2012</v>
      </c>
      <c r="AD4194">
        <v>1</v>
      </c>
      <c r="AF4194" s="2">
        <f>DATE(emdat_data[[#This Row],[Start Year]],emdat_data[[#This Row],[Start Month]],emdat_data[[#This Row],[Start Day]])</f>
        <v>40908</v>
      </c>
      <c r="AG4194">
        <v>2012</v>
      </c>
      <c r="AH4194">
        <v>2</v>
      </c>
      <c r="AJ4194" s="2">
        <f>DATE(emdat_data[[#This Row],[End Year]],emdat_data[[#This Row],[End Month]],emdat_data[[#This Row],[End Day]])</f>
        <v>40939</v>
      </c>
      <c r="AK4194">
        <v>13</v>
      </c>
      <c r="AM4194">
        <v>69085</v>
      </c>
      <c r="AO4194">
        <v>69085</v>
      </c>
      <c r="AV4194">
        <v>78.452113882900306</v>
      </c>
      <c r="AW4194" t="s">
        <v>135</v>
      </c>
      <c r="AY4194" t="s">
        <v>136</v>
      </c>
    </row>
    <row r="4195" spans="1:51" hidden="1" x14ac:dyDescent="0.25">
      <c r="A4195" t="s">
        <v>17916</v>
      </c>
      <c r="B4195">
        <v>2012</v>
      </c>
      <c r="C4195">
        <v>5</v>
      </c>
      <c r="E4195" t="s">
        <v>50</v>
      </c>
      <c r="F4195" t="s">
        <v>63</v>
      </c>
      <c r="G4195" t="s">
        <v>82</v>
      </c>
      <c r="H4195" t="s">
        <v>98</v>
      </c>
      <c r="J4195" t="s">
        <v>17895</v>
      </c>
      <c r="K4195" t="s">
        <v>287</v>
      </c>
      <c r="L4195" t="s">
        <v>288</v>
      </c>
      <c r="M4195" t="s">
        <v>260</v>
      </c>
      <c r="N4195" t="s">
        <v>76</v>
      </c>
      <c r="O4195" t="s">
        <v>17917</v>
      </c>
      <c r="Q4195" t="s">
        <v>72</v>
      </c>
      <c r="S4195" t="s">
        <v>127</v>
      </c>
      <c r="X4195" t="s">
        <v>88</v>
      </c>
      <c r="AA4195" s="1"/>
      <c r="AC4195">
        <v>2012</v>
      </c>
      <c r="AD4195">
        <v>1</v>
      </c>
      <c r="AF4195" s="2">
        <f>DATE(emdat_data[[#This Row],[Start Year]],emdat_data[[#This Row],[Start Month]],emdat_data[[#This Row],[Start Day]])</f>
        <v>40908</v>
      </c>
      <c r="AG4195">
        <v>2012</v>
      </c>
      <c r="AH4195">
        <v>1</v>
      </c>
      <c r="AJ4195" s="2">
        <f>DATE(emdat_data[[#This Row],[End Year]],emdat_data[[#This Row],[End Month]],emdat_data[[#This Row],[End Day]])</f>
        <v>40908</v>
      </c>
      <c r="AM4195">
        <v>6000</v>
      </c>
      <c r="AO4195">
        <v>6000</v>
      </c>
      <c r="AV4195">
        <v>78.452113882900306</v>
      </c>
      <c r="AX4195" t="s">
        <v>17918</v>
      </c>
      <c r="AY4195" t="s">
        <v>17919</v>
      </c>
    </row>
    <row r="4196" spans="1:51" hidden="1" x14ac:dyDescent="0.25">
      <c r="A4196" t="s">
        <v>18049</v>
      </c>
      <c r="B4196">
        <v>2012</v>
      </c>
      <c r="C4196">
        <v>9405</v>
      </c>
      <c r="D4196" t="s">
        <v>18050</v>
      </c>
      <c r="E4196" t="s">
        <v>50</v>
      </c>
      <c r="F4196" t="s">
        <v>350</v>
      </c>
      <c r="G4196" t="s">
        <v>351</v>
      </c>
      <c r="H4196" t="s">
        <v>351</v>
      </c>
      <c r="K4196" t="s">
        <v>274</v>
      </c>
      <c r="L4196" t="s">
        <v>275</v>
      </c>
      <c r="M4196" t="s">
        <v>56</v>
      </c>
      <c r="N4196" t="s">
        <v>57</v>
      </c>
      <c r="O4196" t="s">
        <v>18051</v>
      </c>
      <c r="X4196" t="s">
        <v>78</v>
      </c>
      <c r="AA4196" s="1"/>
      <c r="AC4196">
        <v>2012</v>
      </c>
      <c r="AD4196">
        <v>1</v>
      </c>
      <c r="AF4196" s="2">
        <f>DATE(emdat_data[[#This Row],[Start Year]],emdat_data[[#This Row],[Start Month]],emdat_data[[#This Row],[Start Day]])</f>
        <v>40908</v>
      </c>
      <c r="AG4196">
        <v>2012</v>
      </c>
      <c r="AH4196">
        <v>11</v>
      </c>
      <c r="AJ4196" s="2">
        <f>DATE(emdat_data[[#This Row],[End Year]],emdat_data[[#This Row],[End Month]],emdat_data[[#This Row],[End Day]])</f>
        <v>41213</v>
      </c>
      <c r="AM4196">
        <v>1800000</v>
      </c>
      <c r="AO4196">
        <v>1800000</v>
      </c>
      <c r="AV4196">
        <v>78.452113882900306</v>
      </c>
      <c r="AX4196" t="s">
        <v>18052</v>
      </c>
      <c r="AY4196" t="s">
        <v>18053</v>
      </c>
    </row>
    <row r="4197" spans="1:51" x14ac:dyDescent="0.25">
      <c r="A4197" t="s">
        <v>18192</v>
      </c>
      <c r="B4197">
        <v>2012</v>
      </c>
      <c r="C4197">
        <v>201</v>
      </c>
      <c r="E4197" t="s">
        <v>50</v>
      </c>
      <c r="F4197" t="s">
        <v>119</v>
      </c>
      <c r="G4197" t="s">
        <v>120</v>
      </c>
      <c r="H4197" t="s">
        <v>121</v>
      </c>
      <c r="J4197" t="s">
        <v>294</v>
      </c>
      <c r="K4197" t="s">
        <v>364</v>
      </c>
      <c r="L4197" t="s">
        <v>365</v>
      </c>
      <c r="M4197" t="s">
        <v>173</v>
      </c>
      <c r="N4197" t="s">
        <v>57</v>
      </c>
      <c r="O4197" t="s">
        <v>18193</v>
      </c>
      <c r="T4197" t="s">
        <v>128</v>
      </c>
      <c r="U4197" t="s">
        <v>128</v>
      </c>
      <c r="X4197" t="s">
        <v>129</v>
      </c>
      <c r="AA4197" s="1"/>
      <c r="AC4197">
        <v>2012</v>
      </c>
      <c r="AD4197">
        <v>1</v>
      </c>
      <c r="AF4197" s="2">
        <f>DATE(emdat_data[[#This Row],[Start Year]],emdat_data[[#This Row],[Start Month]],emdat_data[[#This Row],[Start Day]])</f>
        <v>40908</v>
      </c>
      <c r="AG4197">
        <v>2012</v>
      </c>
      <c r="AH4197">
        <v>7</v>
      </c>
      <c r="AJ4197" s="2">
        <f>DATE(emdat_data[[#This Row],[End Year]],emdat_data[[#This Row],[End Month]],emdat_data[[#This Row],[End Day]])</f>
        <v>41090</v>
      </c>
      <c r="AK4197">
        <v>30</v>
      </c>
      <c r="AM4197">
        <v>3158</v>
      </c>
      <c r="AO4197">
        <v>3158</v>
      </c>
      <c r="AV4197">
        <v>78.452113882900306</v>
      </c>
    </row>
    <row r="4198" spans="1:51" x14ac:dyDescent="0.25">
      <c r="A4198" t="s">
        <v>18279</v>
      </c>
      <c r="B4198">
        <v>2012</v>
      </c>
      <c r="C4198">
        <v>108</v>
      </c>
      <c r="E4198" t="s">
        <v>50</v>
      </c>
      <c r="F4198" t="s">
        <v>119</v>
      </c>
      <c r="G4198" t="s">
        <v>120</v>
      </c>
      <c r="H4198" t="s">
        <v>301</v>
      </c>
      <c r="J4198" t="s">
        <v>10992</v>
      </c>
      <c r="K4198" t="s">
        <v>2618</v>
      </c>
      <c r="L4198" t="s">
        <v>2619</v>
      </c>
      <c r="M4198" t="s">
        <v>75</v>
      </c>
      <c r="N4198" t="s">
        <v>76</v>
      </c>
      <c r="O4198" t="s">
        <v>18280</v>
      </c>
      <c r="T4198" t="s">
        <v>128</v>
      </c>
      <c r="U4198" t="s">
        <v>128</v>
      </c>
      <c r="X4198" t="s">
        <v>129</v>
      </c>
      <c r="AA4198" s="1"/>
      <c r="AC4198">
        <v>2012</v>
      </c>
      <c r="AD4198">
        <v>1</v>
      </c>
      <c r="AF4198" s="2">
        <f>DATE(emdat_data[[#This Row],[Start Year]],emdat_data[[#This Row],[Start Month]],emdat_data[[#This Row],[Start Day]])</f>
        <v>40908</v>
      </c>
      <c r="AG4198">
        <v>2012</v>
      </c>
      <c r="AH4198">
        <v>3</v>
      </c>
      <c r="AI4198">
        <v>25</v>
      </c>
      <c r="AJ4198" s="2">
        <f>DATE(emdat_data[[#This Row],[End Year]],emdat_data[[#This Row],[End Month]],emdat_data[[#This Row],[End Day]])</f>
        <v>40993</v>
      </c>
      <c r="AK4198">
        <v>88</v>
      </c>
      <c r="AM4198">
        <v>1708</v>
      </c>
      <c r="AO4198">
        <v>1708</v>
      </c>
      <c r="AV4198">
        <v>78.452113882900306</v>
      </c>
    </row>
    <row r="4199" spans="1:51" hidden="1" x14ac:dyDescent="0.25">
      <c r="A4199" t="s">
        <v>18978</v>
      </c>
      <c r="B4199">
        <v>2012</v>
      </c>
      <c r="C4199">
        <v>6</v>
      </c>
      <c r="D4199" t="s">
        <v>17910</v>
      </c>
      <c r="E4199" t="s">
        <v>50</v>
      </c>
      <c r="F4199" t="s">
        <v>63</v>
      </c>
      <c r="G4199" t="s">
        <v>82</v>
      </c>
      <c r="H4199" t="s">
        <v>98</v>
      </c>
      <c r="J4199" t="s">
        <v>17911</v>
      </c>
      <c r="K4199" t="s">
        <v>427</v>
      </c>
      <c r="L4199" t="s">
        <v>428</v>
      </c>
      <c r="M4199" t="s">
        <v>429</v>
      </c>
      <c r="N4199" t="s">
        <v>76</v>
      </c>
      <c r="O4199" t="s">
        <v>18979</v>
      </c>
      <c r="Q4199" t="s">
        <v>72</v>
      </c>
      <c r="X4199" t="s">
        <v>88</v>
      </c>
      <c r="AA4199" s="1"/>
      <c r="AC4199">
        <v>2012</v>
      </c>
      <c r="AD4199">
        <v>1</v>
      </c>
      <c r="AF4199" s="2">
        <f>DATE(emdat_data[[#This Row],[Start Year]],emdat_data[[#This Row],[Start Month]],emdat_data[[#This Row],[Start Day]])</f>
        <v>40908</v>
      </c>
      <c r="AG4199">
        <v>2012</v>
      </c>
      <c r="AH4199">
        <v>1</v>
      </c>
      <c r="AJ4199" s="2">
        <f>DATE(emdat_data[[#This Row],[End Year]],emdat_data[[#This Row],[End Month]],emdat_data[[#This Row],[End Day]])</f>
        <v>40908</v>
      </c>
      <c r="AM4199">
        <v>1350</v>
      </c>
      <c r="AO4199">
        <v>1350</v>
      </c>
      <c r="AV4199">
        <v>78.452113882900306</v>
      </c>
      <c r="AW4199" t="s">
        <v>18980</v>
      </c>
      <c r="AY4199" t="s">
        <v>18981</v>
      </c>
    </row>
    <row r="4200" spans="1:51" hidden="1" x14ac:dyDescent="0.25">
      <c r="A4200" t="s">
        <v>16412</v>
      </c>
      <c r="B4200">
        <v>2012</v>
      </c>
      <c r="C4200">
        <v>71</v>
      </c>
      <c r="D4200" t="s">
        <v>16413</v>
      </c>
      <c r="E4200" t="s">
        <v>50</v>
      </c>
      <c r="F4200" t="s">
        <v>71</v>
      </c>
      <c r="G4200" t="s">
        <v>72</v>
      </c>
      <c r="H4200" t="s">
        <v>102</v>
      </c>
      <c r="K4200" t="s">
        <v>1216</v>
      </c>
      <c r="L4200" t="s">
        <v>1217</v>
      </c>
      <c r="M4200" t="s">
        <v>85</v>
      </c>
      <c r="N4200" t="s">
        <v>86</v>
      </c>
      <c r="O4200" t="s">
        <v>16414</v>
      </c>
      <c r="P4200" t="s">
        <v>14009</v>
      </c>
      <c r="Q4200" t="s">
        <v>176</v>
      </c>
      <c r="U4200" t="s">
        <v>127</v>
      </c>
      <c r="W4200">
        <v>39793</v>
      </c>
      <c r="X4200" t="s">
        <v>78</v>
      </c>
      <c r="Y4200">
        <v>-5987</v>
      </c>
      <c r="Z4200">
        <v>-795</v>
      </c>
      <c r="AA4200" s="1"/>
      <c r="AC4200">
        <v>2012</v>
      </c>
      <c r="AD4200">
        <v>1</v>
      </c>
      <c r="AE4200">
        <v>1</v>
      </c>
      <c r="AF4200" s="2">
        <f>DATE(emdat_data[[#This Row],[Start Year]],emdat_data[[#This Row],[Start Month]],emdat_data[[#This Row],[Start Day]])</f>
        <v>40909</v>
      </c>
      <c r="AG4200">
        <v>2012</v>
      </c>
      <c r="AH4200">
        <v>3</v>
      </c>
      <c r="AI4200">
        <v>26</v>
      </c>
      <c r="AJ4200" s="2">
        <f>DATE(emdat_data[[#This Row],[End Year]],emdat_data[[#This Row],[End Month]],emdat_data[[#This Row],[End Day]])</f>
        <v>40994</v>
      </c>
      <c r="AK4200">
        <v>29</v>
      </c>
      <c r="AL4200">
        <v>70</v>
      </c>
      <c r="AM4200">
        <v>71790</v>
      </c>
      <c r="AO4200">
        <v>71860</v>
      </c>
      <c r="AV4200">
        <v>78.452113882900306</v>
      </c>
      <c r="AW4200" t="s">
        <v>16415</v>
      </c>
      <c r="AX4200" t="s">
        <v>16416</v>
      </c>
      <c r="AY4200" t="s">
        <v>16417</v>
      </c>
    </row>
    <row r="4201" spans="1:51" hidden="1" x14ac:dyDescent="0.25">
      <c r="A4201" t="s">
        <v>16632</v>
      </c>
      <c r="B4201">
        <v>2012</v>
      </c>
      <c r="C4201">
        <v>605</v>
      </c>
      <c r="E4201" t="s">
        <v>50</v>
      </c>
      <c r="F4201" t="s">
        <v>350</v>
      </c>
      <c r="G4201" t="s">
        <v>477</v>
      </c>
      <c r="K4201" t="s">
        <v>151</v>
      </c>
      <c r="L4201" t="s">
        <v>152</v>
      </c>
      <c r="M4201" t="s">
        <v>85</v>
      </c>
      <c r="N4201" t="s">
        <v>86</v>
      </c>
      <c r="O4201" t="s">
        <v>16633</v>
      </c>
      <c r="X4201" t="s">
        <v>78</v>
      </c>
      <c r="AA4201" s="1"/>
      <c r="AC4201">
        <v>2012</v>
      </c>
      <c r="AD4201">
        <v>1</v>
      </c>
      <c r="AE4201">
        <v>1</v>
      </c>
      <c r="AF4201" s="2">
        <f>DATE(emdat_data[[#This Row],[Start Year]],emdat_data[[#This Row],[Start Month]],emdat_data[[#This Row],[Start Day]])</f>
        <v>40909</v>
      </c>
      <c r="AG4201">
        <v>2012</v>
      </c>
      <c r="AH4201">
        <v>1</v>
      </c>
      <c r="AI4201">
        <v>6</v>
      </c>
      <c r="AJ4201" s="2">
        <f>DATE(emdat_data[[#This Row],[End Year]],emdat_data[[#This Row],[End Month]],emdat_data[[#This Row],[End Day]])</f>
        <v>40914</v>
      </c>
      <c r="AK4201">
        <v>7</v>
      </c>
      <c r="AR4201">
        <v>15000</v>
      </c>
      <c r="AS4201">
        <v>19120</v>
      </c>
      <c r="AT4201">
        <v>200000</v>
      </c>
      <c r="AU4201">
        <v>254933</v>
      </c>
      <c r="AV4201">
        <v>78.452113882900306</v>
      </c>
      <c r="AW4201" t="s">
        <v>16634</v>
      </c>
      <c r="AY4201" t="s">
        <v>16635</v>
      </c>
    </row>
    <row r="4202" spans="1:51" x14ac:dyDescent="0.25">
      <c r="A4202" t="s">
        <v>16821</v>
      </c>
      <c r="B4202">
        <v>2012</v>
      </c>
      <c r="C4202">
        <v>358</v>
      </c>
      <c r="E4202" t="s">
        <v>50</v>
      </c>
      <c r="F4202" t="s">
        <v>119</v>
      </c>
      <c r="G4202" t="s">
        <v>120</v>
      </c>
      <c r="H4202" t="s">
        <v>121</v>
      </c>
      <c r="J4202" t="s">
        <v>294</v>
      </c>
      <c r="K4202" t="s">
        <v>1306</v>
      </c>
      <c r="L4202" t="s">
        <v>1307</v>
      </c>
      <c r="M4202" t="s">
        <v>125</v>
      </c>
      <c r="N4202" t="s">
        <v>76</v>
      </c>
      <c r="T4202" t="s">
        <v>128</v>
      </c>
      <c r="U4202" t="s">
        <v>128</v>
      </c>
      <c r="X4202" t="s">
        <v>129</v>
      </c>
      <c r="AA4202" s="1"/>
      <c r="AC4202">
        <v>2012</v>
      </c>
      <c r="AD4202">
        <v>1</v>
      </c>
      <c r="AE4202">
        <v>1</v>
      </c>
      <c r="AF4202" s="2">
        <f>DATE(emdat_data[[#This Row],[Start Year]],emdat_data[[#This Row],[Start Month]],emdat_data[[#This Row],[Start Day]])</f>
        <v>40909</v>
      </c>
      <c r="AG4202">
        <v>2012</v>
      </c>
      <c r="AH4202">
        <v>9</v>
      </c>
      <c r="AI4202">
        <v>1</v>
      </c>
      <c r="AJ4202" s="2">
        <f>DATE(emdat_data[[#This Row],[End Year]],emdat_data[[#This Row],[End Month]],emdat_data[[#This Row],[End Day]])</f>
        <v>41153</v>
      </c>
      <c r="AK4202">
        <v>38</v>
      </c>
      <c r="AM4202">
        <v>4975</v>
      </c>
      <c r="AO4202">
        <v>4975</v>
      </c>
      <c r="AV4202">
        <v>78.452113882900306</v>
      </c>
    </row>
    <row r="4203" spans="1:51" x14ac:dyDescent="0.25">
      <c r="A4203" t="s">
        <v>16822</v>
      </c>
      <c r="B4203">
        <v>2012</v>
      </c>
      <c r="C4203">
        <v>415</v>
      </c>
      <c r="D4203" t="s">
        <v>16823</v>
      </c>
      <c r="E4203" t="s">
        <v>50</v>
      </c>
      <c r="F4203" t="s">
        <v>119</v>
      </c>
      <c r="G4203" t="s">
        <v>120</v>
      </c>
      <c r="H4203" t="s">
        <v>301</v>
      </c>
      <c r="J4203" t="s">
        <v>16824</v>
      </c>
      <c r="K4203" t="s">
        <v>1306</v>
      </c>
      <c r="L4203" t="s">
        <v>1307</v>
      </c>
      <c r="M4203" t="s">
        <v>125</v>
      </c>
      <c r="N4203" t="s">
        <v>76</v>
      </c>
      <c r="O4203" t="s">
        <v>16825</v>
      </c>
      <c r="T4203" t="s">
        <v>128</v>
      </c>
      <c r="U4203" t="s">
        <v>128</v>
      </c>
      <c r="X4203" t="s">
        <v>129</v>
      </c>
      <c r="AA4203" s="1"/>
      <c r="AC4203">
        <v>2012</v>
      </c>
      <c r="AD4203">
        <v>1</v>
      </c>
      <c r="AE4203">
        <v>1</v>
      </c>
      <c r="AF4203" s="2">
        <f>DATE(emdat_data[[#This Row],[Start Year]],emdat_data[[#This Row],[Start Month]],emdat_data[[#This Row],[Start Day]])</f>
        <v>40909</v>
      </c>
      <c r="AG4203">
        <v>2012</v>
      </c>
      <c r="AH4203">
        <v>7</v>
      </c>
      <c r="AI4203">
        <v>16</v>
      </c>
      <c r="AJ4203" s="2">
        <f>DATE(emdat_data[[#This Row],[End Year]],emdat_data[[#This Row],[End Month]],emdat_data[[#This Row],[End Day]])</f>
        <v>41106</v>
      </c>
      <c r="AK4203">
        <v>38</v>
      </c>
      <c r="AM4203">
        <v>466</v>
      </c>
      <c r="AO4203">
        <v>466</v>
      </c>
      <c r="AV4203">
        <v>78.452113882900306</v>
      </c>
    </row>
    <row r="4204" spans="1:51" hidden="1" x14ac:dyDescent="0.25">
      <c r="A4204" t="s">
        <v>17954</v>
      </c>
      <c r="B4204">
        <v>2012</v>
      </c>
      <c r="C4204">
        <v>27</v>
      </c>
      <c r="E4204" t="s">
        <v>50</v>
      </c>
      <c r="F4204" t="s">
        <v>63</v>
      </c>
      <c r="G4204" t="s">
        <v>82</v>
      </c>
      <c r="H4204" t="s">
        <v>157</v>
      </c>
      <c r="I4204" t="s">
        <v>158</v>
      </c>
      <c r="K4204" t="s">
        <v>245</v>
      </c>
      <c r="L4204" t="s">
        <v>246</v>
      </c>
      <c r="M4204" t="s">
        <v>161</v>
      </c>
      <c r="N4204" t="s">
        <v>57</v>
      </c>
      <c r="O4204" t="s">
        <v>17955</v>
      </c>
      <c r="Q4204" t="s">
        <v>4156</v>
      </c>
      <c r="W4204">
        <v>130</v>
      </c>
      <c r="X4204" t="s">
        <v>88</v>
      </c>
      <c r="AA4204" s="1"/>
      <c r="AC4204">
        <v>2012</v>
      </c>
      <c r="AD4204">
        <v>1</v>
      </c>
      <c r="AE4204">
        <v>1</v>
      </c>
      <c r="AF4204" s="2">
        <f>DATE(emdat_data[[#This Row],[Start Year]],emdat_data[[#This Row],[Start Month]],emdat_data[[#This Row],[Start Day]])</f>
        <v>40909</v>
      </c>
      <c r="AG4204">
        <v>2012</v>
      </c>
      <c r="AH4204">
        <v>1</v>
      </c>
      <c r="AI4204">
        <v>31</v>
      </c>
      <c r="AJ4204" s="2">
        <f>DATE(emdat_data[[#This Row],[End Year]],emdat_data[[#This Row],[End Month]],emdat_data[[#This Row],[End Day]])</f>
        <v>40939</v>
      </c>
      <c r="AK4204">
        <v>134</v>
      </c>
      <c r="AL4204">
        <v>1991</v>
      </c>
      <c r="AM4204">
        <v>5775</v>
      </c>
      <c r="AO4204">
        <v>7766</v>
      </c>
      <c r="AT4204">
        <v>158000</v>
      </c>
      <c r="AU4204">
        <v>201397</v>
      </c>
      <c r="AV4204">
        <v>78.452113882900306</v>
      </c>
      <c r="AW4204" t="s">
        <v>17956</v>
      </c>
      <c r="AY4204" t="s">
        <v>17957</v>
      </c>
    </row>
    <row r="4205" spans="1:51" x14ac:dyDescent="0.25">
      <c r="A4205" t="s">
        <v>18081</v>
      </c>
      <c r="B4205">
        <v>2012</v>
      </c>
      <c r="C4205">
        <v>359</v>
      </c>
      <c r="E4205" t="s">
        <v>50</v>
      </c>
      <c r="F4205" t="s">
        <v>119</v>
      </c>
      <c r="G4205" t="s">
        <v>120</v>
      </c>
      <c r="H4205" t="s">
        <v>121</v>
      </c>
      <c r="J4205" t="s">
        <v>294</v>
      </c>
      <c r="K4205" t="s">
        <v>2624</v>
      </c>
      <c r="L4205" t="s">
        <v>2625</v>
      </c>
      <c r="M4205" t="s">
        <v>125</v>
      </c>
      <c r="N4205" t="s">
        <v>76</v>
      </c>
      <c r="O4205" t="s">
        <v>18082</v>
      </c>
      <c r="T4205" t="s">
        <v>128</v>
      </c>
      <c r="U4205" t="s">
        <v>128</v>
      </c>
      <c r="X4205" t="s">
        <v>129</v>
      </c>
      <c r="AA4205" s="1"/>
      <c r="AC4205">
        <v>2012</v>
      </c>
      <c r="AD4205">
        <v>1</v>
      </c>
      <c r="AE4205">
        <v>1</v>
      </c>
      <c r="AF4205" s="2">
        <f>DATE(emdat_data[[#This Row],[Start Year]],emdat_data[[#This Row],[Start Month]],emdat_data[[#This Row],[Start Day]])</f>
        <v>40909</v>
      </c>
      <c r="AG4205">
        <v>2012</v>
      </c>
      <c r="AH4205">
        <v>10</v>
      </c>
      <c r="AI4205">
        <v>17</v>
      </c>
      <c r="AJ4205" s="2">
        <f>DATE(emdat_data[[#This Row],[End Year]],emdat_data[[#This Row],[End Month]],emdat_data[[#This Row],[End Day]])</f>
        <v>41199</v>
      </c>
      <c r="AK4205">
        <v>81</v>
      </c>
      <c r="AM4205">
        <v>4433</v>
      </c>
      <c r="AO4205">
        <v>4433</v>
      </c>
      <c r="AV4205">
        <v>78.452113882900306</v>
      </c>
    </row>
    <row r="4206" spans="1:51" hidden="1" x14ac:dyDescent="0.25">
      <c r="A4206" t="s">
        <v>18227</v>
      </c>
      <c r="B4206">
        <v>2012</v>
      </c>
      <c r="C4206">
        <v>19</v>
      </c>
      <c r="D4206" t="s">
        <v>16534</v>
      </c>
      <c r="E4206" t="s">
        <v>50</v>
      </c>
      <c r="F4206" t="s">
        <v>63</v>
      </c>
      <c r="G4206" t="s">
        <v>64</v>
      </c>
      <c r="H4206" t="s">
        <v>65</v>
      </c>
      <c r="K4206" t="s">
        <v>383</v>
      </c>
      <c r="L4206" t="s">
        <v>384</v>
      </c>
      <c r="M4206" t="s">
        <v>211</v>
      </c>
      <c r="N4206" t="s">
        <v>190</v>
      </c>
      <c r="O4206" t="s">
        <v>18228</v>
      </c>
      <c r="W4206">
        <v>-34</v>
      </c>
      <c r="X4206" t="s">
        <v>67</v>
      </c>
      <c r="AA4206" s="1"/>
      <c r="AC4206">
        <v>2012</v>
      </c>
      <c r="AD4206">
        <v>1</v>
      </c>
      <c r="AE4206">
        <v>1</v>
      </c>
      <c r="AF4206" s="2">
        <f>DATE(emdat_data[[#This Row],[Start Year]],emdat_data[[#This Row],[Start Month]],emdat_data[[#This Row],[Start Day]])</f>
        <v>40909</v>
      </c>
      <c r="AG4206">
        <v>2012</v>
      </c>
      <c r="AH4206">
        <v>2</v>
      </c>
      <c r="AJ4206" s="2">
        <f>DATE(emdat_data[[#This Row],[End Year]],emdat_data[[#This Row],[End Month]],emdat_data[[#This Row],[End Day]])</f>
        <v>40939</v>
      </c>
      <c r="AK4206">
        <v>64</v>
      </c>
      <c r="AV4206">
        <v>78.452113882900306</v>
      </c>
      <c r="AW4206" t="s">
        <v>18229</v>
      </c>
      <c r="AY4206" t="s">
        <v>18230</v>
      </c>
    </row>
    <row r="4207" spans="1:51" x14ac:dyDescent="0.25">
      <c r="A4207" t="s">
        <v>18263</v>
      </c>
      <c r="B4207">
        <v>2012</v>
      </c>
      <c r="C4207">
        <v>295</v>
      </c>
      <c r="D4207" t="s">
        <v>18264</v>
      </c>
      <c r="E4207" t="s">
        <v>50</v>
      </c>
      <c r="F4207" t="s">
        <v>119</v>
      </c>
      <c r="G4207" t="s">
        <v>120</v>
      </c>
      <c r="H4207" t="s">
        <v>121</v>
      </c>
      <c r="J4207" t="s">
        <v>294</v>
      </c>
      <c r="K4207" t="s">
        <v>2862</v>
      </c>
      <c r="L4207" t="s">
        <v>2863</v>
      </c>
      <c r="M4207" t="s">
        <v>125</v>
      </c>
      <c r="N4207" t="s">
        <v>76</v>
      </c>
      <c r="O4207" t="s">
        <v>18265</v>
      </c>
      <c r="T4207" t="s">
        <v>128</v>
      </c>
      <c r="U4207" t="s">
        <v>128</v>
      </c>
      <c r="X4207" t="s">
        <v>129</v>
      </c>
      <c r="AA4207" s="1"/>
      <c r="AC4207">
        <v>2012</v>
      </c>
      <c r="AD4207">
        <v>1</v>
      </c>
      <c r="AE4207">
        <v>1</v>
      </c>
      <c r="AF4207" s="2">
        <f>DATE(emdat_data[[#This Row],[Start Year]],emdat_data[[#This Row],[Start Month]],emdat_data[[#This Row],[Start Day]])</f>
        <v>40909</v>
      </c>
      <c r="AG4207">
        <v>2013</v>
      </c>
      <c r="AH4207">
        <v>1</v>
      </c>
      <c r="AI4207">
        <v>8</v>
      </c>
      <c r="AJ4207" s="2">
        <f>DATE(emdat_data[[#This Row],[End Year]],emdat_data[[#This Row],[End Month]],emdat_data[[#This Row],[End Day]])</f>
        <v>41282</v>
      </c>
      <c r="AK4207">
        <v>300</v>
      </c>
      <c r="AM4207">
        <v>23009</v>
      </c>
      <c r="AO4207">
        <v>23009</v>
      </c>
      <c r="AV4207">
        <v>78.452113882900306</v>
      </c>
    </row>
    <row r="4208" spans="1:51" x14ac:dyDescent="0.25">
      <c r="A4208" t="s">
        <v>18316</v>
      </c>
      <c r="B4208">
        <v>2012</v>
      </c>
      <c r="C4208">
        <v>110</v>
      </c>
      <c r="D4208" t="s">
        <v>18317</v>
      </c>
      <c r="E4208" t="s">
        <v>50</v>
      </c>
      <c r="F4208" t="s">
        <v>119</v>
      </c>
      <c r="G4208" t="s">
        <v>120</v>
      </c>
      <c r="H4208" t="s">
        <v>121</v>
      </c>
      <c r="J4208" t="s">
        <v>294</v>
      </c>
      <c r="K4208" t="s">
        <v>2972</v>
      </c>
      <c r="L4208" t="s">
        <v>2973</v>
      </c>
      <c r="M4208" t="s">
        <v>260</v>
      </c>
      <c r="N4208" t="s">
        <v>76</v>
      </c>
      <c r="O4208" t="s">
        <v>18318</v>
      </c>
      <c r="T4208" t="s">
        <v>128</v>
      </c>
      <c r="U4208" t="s">
        <v>128</v>
      </c>
      <c r="X4208" t="s">
        <v>129</v>
      </c>
      <c r="AA4208" s="1"/>
      <c r="AC4208">
        <v>2012</v>
      </c>
      <c r="AD4208">
        <v>1</v>
      </c>
      <c r="AE4208">
        <v>1</v>
      </c>
      <c r="AF4208" s="2">
        <f>DATE(emdat_data[[#This Row],[Start Year]],emdat_data[[#This Row],[Start Month]],emdat_data[[#This Row],[Start Day]])</f>
        <v>40909</v>
      </c>
      <c r="AG4208">
        <v>2012</v>
      </c>
      <c r="AH4208">
        <v>9</v>
      </c>
      <c r="AI4208">
        <v>1</v>
      </c>
      <c r="AJ4208" s="2">
        <f>DATE(emdat_data[[#This Row],[End Year]],emdat_data[[#This Row],[End Month]],emdat_data[[#This Row],[End Day]])</f>
        <v>41153</v>
      </c>
      <c r="AK4208">
        <v>118</v>
      </c>
      <c r="AM4208">
        <v>5279</v>
      </c>
      <c r="AO4208">
        <v>5279</v>
      </c>
      <c r="AV4208">
        <v>78.452113882900306</v>
      </c>
    </row>
    <row r="4209" spans="1:51" x14ac:dyDescent="0.25">
      <c r="A4209" t="s">
        <v>19036</v>
      </c>
      <c r="B4209">
        <v>2012</v>
      </c>
      <c r="C4209">
        <v>357</v>
      </c>
      <c r="E4209" t="s">
        <v>50</v>
      </c>
      <c r="F4209" t="s">
        <v>119</v>
      </c>
      <c r="G4209" t="s">
        <v>120</v>
      </c>
      <c r="H4209" t="s">
        <v>121</v>
      </c>
      <c r="J4209" t="s">
        <v>294</v>
      </c>
      <c r="K4209" t="s">
        <v>3130</v>
      </c>
      <c r="L4209" t="s">
        <v>3131</v>
      </c>
      <c r="M4209" t="s">
        <v>75</v>
      </c>
      <c r="N4209" t="s">
        <v>76</v>
      </c>
      <c r="O4209" t="s">
        <v>19037</v>
      </c>
      <c r="T4209" t="s">
        <v>128</v>
      </c>
      <c r="U4209" t="s">
        <v>128</v>
      </c>
      <c r="X4209" t="s">
        <v>129</v>
      </c>
      <c r="AA4209" s="1"/>
      <c r="AC4209">
        <v>2012</v>
      </c>
      <c r="AD4209">
        <v>1</v>
      </c>
      <c r="AE4209">
        <v>1</v>
      </c>
      <c r="AF4209" s="2">
        <f>DATE(emdat_data[[#This Row],[Start Year]],emdat_data[[#This Row],[Start Month]],emdat_data[[#This Row],[Start Day]])</f>
        <v>40909</v>
      </c>
      <c r="AG4209">
        <v>2012</v>
      </c>
      <c r="AH4209">
        <v>8</v>
      </c>
      <c r="AI4209">
        <v>26</v>
      </c>
      <c r="AJ4209" s="2">
        <f>DATE(emdat_data[[#This Row],[End Year]],emdat_data[[#This Row],[End Month]],emdat_data[[#This Row],[End Day]])</f>
        <v>41147</v>
      </c>
      <c r="AK4209">
        <v>512</v>
      </c>
      <c r="AM4209">
        <v>22792</v>
      </c>
      <c r="AO4209">
        <v>22792</v>
      </c>
      <c r="AV4209">
        <v>78.452113882900306</v>
      </c>
    </row>
    <row r="4210" spans="1:51" hidden="1" x14ac:dyDescent="0.25">
      <c r="A4210" t="s">
        <v>18174</v>
      </c>
      <c r="B4210">
        <v>2012</v>
      </c>
      <c r="C4210">
        <v>2</v>
      </c>
      <c r="E4210" t="s">
        <v>50</v>
      </c>
      <c r="F4210" t="s">
        <v>71</v>
      </c>
      <c r="G4210" t="s">
        <v>217</v>
      </c>
      <c r="H4210" t="s">
        <v>217</v>
      </c>
      <c r="K4210" t="s">
        <v>364</v>
      </c>
      <c r="L4210" t="s">
        <v>365</v>
      </c>
      <c r="M4210" t="s">
        <v>173</v>
      </c>
      <c r="N4210" t="s">
        <v>57</v>
      </c>
      <c r="O4210" t="s">
        <v>18175</v>
      </c>
      <c r="P4210" t="s">
        <v>642</v>
      </c>
      <c r="AA4210" s="1"/>
      <c r="AC4210">
        <v>2012</v>
      </c>
      <c r="AD4210">
        <v>1</v>
      </c>
      <c r="AE4210">
        <v>5</v>
      </c>
      <c r="AF4210" s="2">
        <f>DATE(emdat_data[[#This Row],[Start Year]],emdat_data[[#This Row],[Start Month]],emdat_data[[#This Row],[Start Day]])</f>
        <v>40913</v>
      </c>
      <c r="AG4210">
        <v>2012</v>
      </c>
      <c r="AH4210">
        <v>1</v>
      </c>
      <c r="AI4210">
        <v>5</v>
      </c>
      <c r="AJ4210" s="2">
        <f>DATE(emdat_data[[#This Row],[End Year]],emdat_data[[#This Row],[End Month]],emdat_data[[#This Row],[End Day]])</f>
        <v>40913</v>
      </c>
      <c r="AK4210">
        <v>75</v>
      </c>
      <c r="AL4210">
        <v>16</v>
      </c>
      <c r="AM4210">
        <v>7</v>
      </c>
      <c r="AO4210">
        <v>23</v>
      </c>
      <c r="AV4210">
        <v>78.452113882900306</v>
      </c>
      <c r="AX4210" t="s">
        <v>12738</v>
      </c>
      <c r="AY4210" t="s">
        <v>12739</v>
      </c>
    </row>
    <row r="4211" spans="1:51" hidden="1" x14ac:dyDescent="0.25">
      <c r="A4211" t="s">
        <v>19050</v>
      </c>
      <c r="B4211">
        <v>2012</v>
      </c>
      <c r="C4211">
        <v>12</v>
      </c>
      <c r="D4211" t="s">
        <v>16534</v>
      </c>
      <c r="E4211" t="s">
        <v>50</v>
      </c>
      <c r="F4211" t="s">
        <v>63</v>
      </c>
      <c r="G4211" t="s">
        <v>64</v>
      </c>
      <c r="H4211" t="s">
        <v>7143</v>
      </c>
      <c r="K4211" t="s">
        <v>13110</v>
      </c>
      <c r="L4211" t="s">
        <v>13111</v>
      </c>
      <c r="M4211" t="s">
        <v>197</v>
      </c>
      <c r="N4211" t="s">
        <v>190</v>
      </c>
      <c r="O4211" t="s">
        <v>19051</v>
      </c>
      <c r="X4211" t="s">
        <v>67</v>
      </c>
      <c r="AA4211" s="1"/>
      <c r="AC4211">
        <v>2012</v>
      </c>
      <c r="AD4211">
        <v>1</v>
      </c>
      <c r="AE4211">
        <v>6</v>
      </c>
      <c r="AF4211" s="2">
        <f>DATE(emdat_data[[#This Row],[Start Year]],emdat_data[[#This Row],[Start Month]],emdat_data[[#This Row],[Start Day]])</f>
        <v>40914</v>
      </c>
      <c r="AG4211">
        <v>2012</v>
      </c>
      <c r="AH4211">
        <v>2</v>
      </c>
      <c r="AJ4211" s="2">
        <f>DATE(emdat_data[[#This Row],[End Year]],emdat_data[[#This Row],[End Month]],emdat_data[[#This Row],[End Day]])</f>
        <v>40939</v>
      </c>
      <c r="AK4211">
        <v>9</v>
      </c>
      <c r="AM4211">
        <v>18234</v>
      </c>
      <c r="AO4211">
        <v>18234</v>
      </c>
      <c r="AV4211">
        <v>78.452113882900306</v>
      </c>
      <c r="AW4211" t="s">
        <v>19052</v>
      </c>
      <c r="AY4211" t="s">
        <v>19053</v>
      </c>
    </row>
    <row r="4212" spans="1:51" x14ac:dyDescent="0.25">
      <c r="A4212" t="s">
        <v>18090</v>
      </c>
      <c r="B4212">
        <v>2012</v>
      </c>
      <c r="C4212">
        <v>32</v>
      </c>
      <c r="D4212" t="s">
        <v>18091</v>
      </c>
      <c r="E4212" t="s">
        <v>50</v>
      </c>
      <c r="F4212" t="s">
        <v>119</v>
      </c>
      <c r="G4212" t="s">
        <v>120</v>
      </c>
      <c r="H4212" t="s">
        <v>301</v>
      </c>
      <c r="J4212" t="s">
        <v>18092</v>
      </c>
      <c r="K4212" t="s">
        <v>297</v>
      </c>
      <c r="L4212" t="s">
        <v>298</v>
      </c>
      <c r="M4212" t="s">
        <v>125</v>
      </c>
      <c r="N4212" t="s">
        <v>76</v>
      </c>
      <c r="O4212" t="s">
        <v>18093</v>
      </c>
      <c r="T4212" t="s">
        <v>128</v>
      </c>
      <c r="U4212" t="s">
        <v>128</v>
      </c>
      <c r="X4212" t="s">
        <v>129</v>
      </c>
      <c r="AA4212" s="1"/>
      <c r="AC4212">
        <v>2012</v>
      </c>
      <c r="AD4212">
        <v>1</v>
      </c>
      <c r="AE4212">
        <v>11</v>
      </c>
      <c r="AF4212" s="2">
        <f>DATE(emdat_data[[#This Row],[Start Year]],emdat_data[[#This Row],[Start Month]],emdat_data[[#This Row],[Start Day]])</f>
        <v>40919</v>
      </c>
      <c r="AG4212">
        <v>2012</v>
      </c>
      <c r="AH4212">
        <v>1</v>
      </c>
      <c r="AI4212">
        <v>20</v>
      </c>
      <c r="AJ4212" s="2">
        <f>DATE(emdat_data[[#This Row],[End Year]],emdat_data[[#This Row],[End Month]],emdat_data[[#This Row],[End Day]])</f>
        <v>40928</v>
      </c>
      <c r="AK4212">
        <v>10</v>
      </c>
      <c r="AM4212">
        <v>29</v>
      </c>
      <c r="AO4212">
        <v>29</v>
      </c>
      <c r="AV4212">
        <v>78.452113882900306</v>
      </c>
    </row>
    <row r="4213" spans="1:51" x14ac:dyDescent="0.25">
      <c r="A4213" t="s">
        <v>16723</v>
      </c>
      <c r="B4213">
        <v>2012</v>
      </c>
      <c r="C4213">
        <v>47</v>
      </c>
      <c r="D4213" t="s">
        <v>16724</v>
      </c>
      <c r="E4213" t="s">
        <v>50</v>
      </c>
      <c r="F4213" t="s">
        <v>119</v>
      </c>
      <c r="G4213" t="s">
        <v>120</v>
      </c>
      <c r="H4213" t="s">
        <v>121</v>
      </c>
      <c r="K4213" t="s">
        <v>1155</v>
      </c>
      <c r="L4213" t="s">
        <v>1156</v>
      </c>
      <c r="M4213" t="s">
        <v>75</v>
      </c>
      <c r="N4213" t="s">
        <v>76</v>
      </c>
      <c r="O4213" t="s">
        <v>16725</v>
      </c>
      <c r="T4213" t="s">
        <v>128</v>
      </c>
      <c r="U4213" t="s">
        <v>128</v>
      </c>
      <c r="X4213" t="s">
        <v>129</v>
      </c>
      <c r="AA4213" s="1"/>
      <c r="AC4213">
        <v>2012</v>
      </c>
      <c r="AD4213">
        <v>1</v>
      </c>
      <c r="AE4213">
        <v>12</v>
      </c>
      <c r="AF4213" s="2">
        <f>DATE(emdat_data[[#This Row],[Start Year]],emdat_data[[#This Row],[Start Month]],emdat_data[[#This Row],[Start Day]])</f>
        <v>40920</v>
      </c>
      <c r="AG4213">
        <v>2012</v>
      </c>
      <c r="AH4213">
        <v>2</v>
      </c>
      <c r="AJ4213" s="2">
        <f>DATE(emdat_data[[#This Row],[End Year]],emdat_data[[#This Row],[End Month]],emdat_data[[#This Row],[End Day]])</f>
        <v>40939</v>
      </c>
      <c r="AK4213">
        <v>5</v>
      </c>
      <c r="AM4213">
        <v>57</v>
      </c>
      <c r="AO4213">
        <v>57</v>
      </c>
      <c r="AV4213">
        <v>78.452113882900306</v>
      </c>
    </row>
    <row r="4214" spans="1:51" hidden="1" x14ac:dyDescent="0.25">
      <c r="A4214" t="s">
        <v>17958</v>
      </c>
      <c r="B4214">
        <v>2012</v>
      </c>
      <c r="C4214">
        <v>15</v>
      </c>
      <c r="E4214" t="s">
        <v>50</v>
      </c>
      <c r="F4214" t="s">
        <v>63</v>
      </c>
      <c r="G4214" t="s">
        <v>64</v>
      </c>
      <c r="H4214" t="s">
        <v>65</v>
      </c>
      <c r="K4214" t="s">
        <v>226</v>
      </c>
      <c r="L4214" t="s">
        <v>227</v>
      </c>
      <c r="M4214" t="s">
        <v>56</v>
      </c>
      <c r="N4214" t="s">
        <v>57</v>
      </c>
      <c r="O4214" t="s">
        <v>17959</v>
      </c>
      <c r="X4214" t="s">
        <v>67</v>
      </c>
      <c r="AA4214" s="1"/>
      <c r="AC4214">
        <v>2012</v>
      </c>
      <c r="AD4214">
        <v>1</v>
      </c>
      <c r="AE4214">
        <v>15</v>
      </c>
      <c r="AF4214" s="2">
        <f>DATE(emdat_data[[#This Row],[Start Year]],emdat_data[[#This Row],[Start Month]],emdat_data[[#This Row],[Start Day]])</f>
        <v>40923</v>
      </c>
      <c r="AG4214">
        <v>2012</v>
      </c>
      <c r="AH4214">
        <v>1</v>
      </c>
      <c r="AI4214">
        <v>17</v>
      </c>
      <c r="AJ4214" s="2">
        <f>DATE(emdat_data[[#This Row],[End Year]],emdat_data[[#This Row],[End Month]],emdat_data[[#This Row],[End Day]])</f>
        <v>40925</v>
      </c>
      <c r="AK4214">
        <v>15</v>
      </c>
      <c r="AV4214">
        <v>78.452113882900306</v>
      </c>
      <c r="AX4214" t="s">
        <v>17960</v>
      </c>
      <c r="AY4214" t="s">
        <v>17961</v>
      </c>
    </row>
    <row r="4215" spans="1:51" hidden="1" x14ac:dyDescent="0.25">
      <c r="A4215" t="s">
        <v>19032</v>
      </c>
      <c r="B4215">
        <v>2012</v>
      </c>
      <c r="C4215">
        <v>46</v>
      </c>
      <c r="E4215" t="s">
        <v>50</v>
      </c>
      <c r="F4215" t="s">
        <v>71</v>
      </c>
      <c r="G4215" t="s">
        <v>72</v>
      </c>
      <c r="H4215" t="s">
        <v>102</v>
      </c>
      <c r="K4215" t="s">
        <v>3130</v>
      </c>
      <c r="L4215" t="s">
        <v>3131</v>
      </c>
      <c r="M4215" t="s">
        <v>75</v>
      </c>
      <c r="N4215" t="s">
        <v>76</v>
      </c>
      <c r="O4215" t="s">
        <v>19033</v>
      </c>
      <c r="P4215" t="s">
        <v>642</v>
      </c>
      <c r="X4215" t="s">
        <v>78</v>
      </c>
      <c r="AA4215" s="1"/>
      <c r="AC4215">
        <v>2012</v>
      </c>
      <c r="AD4215">
        <v>1</v>
      </c>
      <c r="AE4215">
        <v>15</v>
      </c>
      <c r="AF4215" s="2">
        <f>DATE(emdat_data[[#This Row],[Start Year]],emdat_data[[#This Row],[Start Month]],emdat_data[[#This Row],[Start Day]])</f>
        <v>40923</v>
      </c>
      <c r="AG4215">
        <v>2012</v>
      </c>
      <c r="AH4215">
        <v>1</v>
      </c>
      <c r="AI4215">
        <v>22</v>
      </c>
      <c r="AJ4215" s="2">
        <f>DATE(emdat_data[[#This Row],[End Year]],emdat_data[[#This Row],[End Month]],emdat_data[[#This Row],[End Day]])</f>
        <v>40930</v>
      </c>
      <c r="AK4215">
        <v>1</v>
      </c>
      <c r="AM4215">
        <v>3525</v>
      </c>
      <c r="AN4215">
        <v>1010</v>
      </c>
      <c r="AO4215">
        <v>4535</v>
      </c>
      <c r="AV4215">
        <v>78.452113882900306</v>
      </c>
      <c r="AX4215" t="s">
        <v>8958</v>
      </c>
      <c r="AY4215" t="s">
        <v>8959</v>
      </c>
    </row>
    <row r="4216" spans="1:51" hidden="1" x14ac:dyDescent="0.25">
      <c r="A4216" t="s">
        <v>16529</v>
      </c>
      <c r="B4216">
        <v>2012</v>
      </c>
      <c r="C4216">
        <v>50</v>
      </c>
      <c r="E4216" t="s">
        <v>50</v>
      </c>
      <c r="F4216" t="s">
        <v>63</v>
      </c>
      <c r="G4216" t="s">
        <v>64</v>
      </c>
      <c r="H4216" t="s">
        <v>7143</v>
      </c>
      <c r="K4216" t="s">
        <v>54</v>
      </c>
      <c r="L4216" t="s">
        <v>55</v>
      </c>
      <c r="M4216" t="s">
        <v>56</v>
      </c>
      <c r="N4216" t="s">
        <v>57</v>
      </c>
      <c r="O4216" t="s">
        <v>16530</v>
      </c>
      <c r="W4216">
        <v>-18</v>
      </c>
      <c r="X4216" t="s">
        <v>67</v>
      </c>
      <c r="AA4216" s="1"/>
      <c r="AC4216">
        <v>2012</v>
      </c>
      <c r="AD4216">
        <v>1</v>
      </c>
      <c r="AE4216">
        <v>16</v>
      </c>
      <c r="AF4216" s="2">
        <f>DATE(emdat_data[[#This Row],[Start Year]],emdat_data[[#This Row],[Start Month]],emdat_data[[#This Row],[Start Day]])</f>
        <v>40924</v>
      </c>
      <c r="AG4216">
        <v>2012</v>
      </c>
      <c r="AH4216">
        <v>1</v>
      </c>
      <c r="AI4216">
        <v>17</v>
      </c>
      <c r="AJ4216" s="2">
        <f>DATE(emdat_data[[#This Row],[End Year]],emdat_data[[#This Row],[End Month]],emdat_data[[#This Row],[End Day]])</f>
        <v>40925</v>
      </c>
      <c r="AK4216">
        <v>45</v>
      </c>
      <c r="AL4216">
        <v>68</v>
      </c>
      <c r="AO4216">
        <v>68</v>
      </c>
      <c r="AV4216">
        <v>78.452113882900306</v>
      </c>
      <c r="AW4216" t="s">
        <v>16531</v>
      </c>
      <c r="AY4216" t="s">
        <v>16532</v>
      </c>
    </row>
    <row r="4217" spans="1:51" hidden="1" x14ac:dyDescent="0.25">
      <c r="A4217" t="s">
        <v>18149</v>
      </c>
      <c r="B4217">
        <v>2012</v>
      </c>
      <c r="C4217">
        <v>9</v>
      </c>
      <c r="E4217" t="s">
        <v>50</v>
      </c>
      <c r="F4217" t="s">
        <v>71</v>
      </c>
      <c r="G4217" t="s">
        <v>72</v>
      </c>
      <c r="H4217" t="s">
        <v>102</v>
      </c>
      <c r="K4217" t="s">
        <v>364</v>
      </c>
      <c r="L4217" t="s">
        <v>365</v>
      </c>
      <c r="M4217" t="s">
        <v>173</v>
      </c>
      <c r="N4217" t="s">
        <v>57</v>
      </c>
      <c r="O4217" t="s">
        <v>18150</v>
      </c>
      <c r="P4217" t="s">
        <v>18151</v>
      </c>
      <c r="X4217" t="s">
        <v>78</v>
      </c>
      <c r="AA4217" s="1"/>
      <c r="AC4217">
        <v>2012</v>
      </c>
      <c r="AD4217">
        <v>1</v>
      </c>
      <c r="AE4217">
        <v>17</v>
      </c>
      <c r="AF4217" s="2">
        <f>DATE(emdat_data[[#This Row],[Start Year]],emdat_data[[#This Row],[Start Month]],emdat_data[[#This Row],[Start Day]])</f>
        <v>40925</v>
      </c>
      <c r="AG4217">
        <v>2012</v>
      </c>
      <c r="AH4217">
        <v>1</v>
      </c>
      <c r="AI4217">
        <v>17</v>
      </c>
      <c r="AJ4217" s="2">
        <f>DATE(emdat_data[[#This Row],[End Year]],emdat_data[[#This Row],[End Month]],emdat_data[[#This Row],[End Day]])</f>
        <v>40925</v>
      </c>
      <c r="AK4217">
        <v>4</v>
      </c>
      <c r="AM4217">
        <v>88570</v>
      </c>
      <c r="AO4217">
        <v>88570</v>
      </c>
      <c r="AV4217">
        <v>78.452113882900306</v>
      </c>
      <c r="AW4217" t="s">
        <v>15222</v>
      </c>
      <c r="AX4217" t="s">
        <v>18152</v>
      </c>
      <c r="AY4217" t="s">
        <v>18153</v>
      </c>
    </row>
    <row r="4218" spans="1:51" hidden="1" x14ac:dyDescent="0.25">
      <c r="A4218" t="s">
        <v>16516</v>
      </c>
      <c r="B4218">
        <v>2012</v>
      </c>
      <c r="C4218">
        <v>13</v>
      </c>
      <c r="E4218" t="s">
        <v>50</v>
      </c>
      <c r="F4218" t="s">
        <v>71</v>
      </c>
      <c r="G4218" t="s">
        <v>217</v>
      </c>
      <c r="H4218" t="s">
        <v>696</v>
      </c>
      <c r="K4218" t="s">
        <v>54</v>
      </c>
      <c r="L4218" t="s">
        <v>55</v>
      </c>
      <c r="M4218" t="s">
        <v>56</v>
      </c>
      <c r="N4218" t="s">
        <v>57</v>
      </c>
      <c r="O4218" t="s">
        <v>16517</v>
      </c>
      <c r="AA4218" s="1"/>
      <c r="AC4218">
        <v>2012</v>
      </c>
      <c r="AD4218">
        <v>1</v>
      </c>
      <c r="AE4218">
        <v>18</v>
      </c>
      <c r="AF4218" s="2">
        <f>DATE(emdat_data[[#This Row],[Start Year]],emdat_data[[#This Row],[Start Month]],emdat_data[[#This Row],[Start Day]])</f>
        <v>40926</v>
      </c>
      <c r="AG4218">
        <v>2012</v>
      </c>
      <c r="AH4218">
        <v>1</v>
      </c>
      <c r="AI4218">
        <v>18</v>
      </c>
      <c r="AJ4218" s="2">
        <f>DATE(emdat_data[[#This Row],[End Year]],emdat_data[[#This Row],[End Month]],emdat_data[[#This Row],[End Day]])</f>
        <v>40926</v>
      </c>
      <c r="AK4218">
        <v>29</v>
      </c>
      <c r="AL4218">
        <v>40</v>
      </c>
      <c r="AO4218">
        <v>40</v>
      </c>
      <c r="AV4218">
        <v>78.452113882900306</v>
      </c>
      <c r="AX4218" t="s">
        <v>16518</v>
      </c>
      <c r="AY4218" t="s">
        <v>16519</v>
      </c>
    </row>
    <row r="4219" spans="1:51" hidden="1" x14ac:dyDescent="0.25">
      <c r="A4219" t="s">
        <v>17909</v>
      </c>
      <c r="B4219">
        <v>2012</v>
      </c>
      <c r="C4219">
        <v>6</v>
      </c>
      <c r="D4219" t="s">
        <v>17910</v>
      </c>
      <c r="E4219" t="s">
        <v>50</v>
      </c>
      <c r="F4219" t="s">
        <v>63</v>
      </c>
      <c r="G4219" t="s">
        <v>82</v>
      </c>
      <c r="H4219" t="s">
        <v>98</v>
      </c>
      <c r="J4219" t="s">
        <v>17911</v>
      </c>
      <c r="K4219" t="s">
        <v>280</v>
      </c>
      <c r="L4219" t="s">
        <v>281</v>
      </c>
      <c r="M4219" t="s">
        <v>260</v>
      </c>
      <c r="N4219" t="s">
        <v>76</v>
      </c>
      <c r="O4219" t="s">
        <v>17912</v>
      </c>
      <c r="Q4219" t="s">
        <v>72</v>
      </c>
      <c r="X4219" t="s">
        <v>88</v>
      </c>
      <c r="AA4219" s="1"/>
      <c r="AC4219">
        <v>2012</v>
      </c>
      <c r="AD4219">
        <v>1</v>
      </c>
      <c r="AE4219">
        <v>18</v>
      </c>
      <c r="AF4219" s="2">
        <f>DATE(emdat_data[[#This Row],[Start Year]],emdat_data[[#This Row],[Start Month]],emdat_data[[#This Row],[Start Day]])</f>
        <v>40926</v>
      </c>
      <c r="AG4219">
        <v>2012</v>
      </c>
      <c r="AH4219">
        <v>1</v>
      </c>
      <c r="AI4219">
        <v>18</v>
      </c>
      <c r="AJ4219" s="2">
        <f>DATE(emdat_data[[#This Row],[End Year]],emdat_data[[#This Row],[End Month]],emdat_data[[#This Row],[End Day]])</f>
        <v>40926</v>
      </c>
      <c r="AK4219">
        <v>20</v>
      </c>
      <c r="AL4219">
        <v>42</v>
      </c>
      <c r="AM4219">
        <v>40000</v>
      </c>
      <c r="AO4219">
        <v>40042</v>
      </c>
      <c r="AV4219">
        <v>78.452113882900306</v>
      </c>
      <c r="AW4219" t="s">
        <v>17913</v>
      </c>
      <c r="AX4219" t="s">
        <v>17914</v>
      </c>
      <c r="AY4219" t="s">
        <v>17915</v>
      </c>
    </row>
    <row r="4220" spans="1:51" hidden="1" x14ac:dyDescent="0.25">
      <c r="A4220" t="s">
        <v>18990</v>
      </c>
      <c r="B4220">
        <v>2012</v>
      </c>
      <c r="C4220">
        <v>611</v>
      </c>
      <c r="E4220" t="s">
        <v>50</v>
      </c>
      <c r="F4220" t="s">
        <v>63</v>
      </c>
      <c r="G4220" t="s">
        <v>82</v>
      </c>
      <c r="H4220" t="s">
        <v>157</v>
      </c>
      <c r="I4220" t="s">
        <v>158</v>
      </c>
      <c r="K4220" t="s">
        <v>357</v>
      </c>
      <c r="L4220" t="s">
        <v>358</v>
      </c>
      <c r="M4220" t="s">
        <v>146</v>
      </c>
      <c r="N4220" t="s">
        <v>86</v>
      </c>
      <c r="O4220" t="s">
        <v>9762</v>
      </c>
      <c r="X4220" t="s">
        <v>88</v>
      </c>
      <c r="AA4220" s="1"/>
      <c r="AC4220">
        <v>2012</v>
      </c>
      <c r="AD4220">
        <v>1</v>
      </c>
      <c r="AE4220">
        <v>18</v>
      </c>
      <c r="AF4220" s="2">
        <f>DATE(emdat_data[[#This Row],[Start Year]],emdat_data[[#This Row],[Start Month]],emdat_data[[#This Row],[Start Day]])</f>
        <v>40926</v>
      </c>
      <c r="AG4220">
        <v>2012</v>
      </c>
      <c r="AH4220">
        <v>1</v>
      </c>
      <c r="AI4220">
        <v>23</v>
      </c>
      <c r="AJ4220" s="2">
        <f>DATE(emdat_data[[#This Row],[End Year]],emdat_data[[#This Row],[End Month]],emdat_data[[#This Row],[End Day]])</f>
        <v>40931</v>
      </c>
      <c r="AK4220">
        <v>3</v>
      </c>
      <c r="AL4220">
        <v>1</v>
      </c>
      <c r="AO4220">
        <v>1</v>
      </c>
      <c r="AT4220">
        <v>100000</v>
      </c>
      <c r="AU4220">
        <v>127466</v>
      </c>
      <c r="AV4220">
        <v>78.452113882900306</v>
      </c>
      <c r="AW4220" t="s">
        <v>9739</v>
      </c>
      <c r="AY4220" t="s">
        <v>9740</v>
      </c>
    </row>
    <row r="4221" spans="1:51" hidden="1" x14ac:dyDescent="0.25">
      <c r="A4221" t="s">
        <v>17975</v>
      </c>
      <c r="B4221">
        <v>2012</v>
      </c>
      <c r="C4221">
        <v>597</v>
      </c>
      <c r="E4221" t="s">
        <v>50</v>
      </c>
      <c r="F4221" t="s">
        <v>51</v>
      </c>
      <c r="G4221" t="s">
        <v>52</v>
      </c>
      <c r="H4221" t="s">
        <v>53</v>
      </c>
      <c r="K4221" t="s">
        <v>1447</v>
      </c>
      <c r="L4221" t="s">
        <v>1448</v>
      </c>
      <c r="M4221" t="s">
        <v>56</v>
      </c>
      <c r="N4221" t="s">
        <v>57</v>
      </c>
      <c r="O4221" t="s">
        <v>17976</v>
      </c>
      <c r="W4221">
        <v>5</v>
      </c>
      <c r="X4221" t="s">
        <v>59</v>
      </c>
      <c r="Y4221">
        <v>36288</v>
      </c>
      <c r="Z4221">
        <v>58835</v>
      </c>
      <c r="AA4221" s="1"/>
      <c r="AC4221">
        <v>2012</v>
      </c>
      <c r="AD4221">
        <v>1</v>
      </c>
      <c r="AE4221">
        <v>19</v>
      </c>
      <c r="AF4221" s="2">
        <f>DATE(emdat_data[[#This Row],[Start Year]],emdat_data[[#This Row],[Start Month]],emdat_data[[#This Row],[Start Day]])</f>
        <v>40927</v>
      </c>
      <c r="AG4221">
        <v>2012</v>
      </c>
      <c r="AH4221">
        <v>1</v>
      </c>
      <c r="AI4221">
        <v>19</v>
      </c>
      <c r="AJ4221" s="2">
        <f>DATE(emdat_data[[#This Row],[End Year]],emdat_data[[#This Row],[End Month]],emdat_data[[#This Row],[End Day]])</f>
        <v>40927</v>
      </c>
      <c r="AL4221">
        <v>238</v>
      </c>
      <c r="AO4221">
        <v>238</v>
      </c>
      <c r="AV4221">
        <v>78.452113882900306</v>
      </c>
      <c r="AX4221" t="s">
        <v>17977</v>
      </c>
      <c r="AY4221" t="s">
        <v>17978</v>
      </c>
    </row>
    <row r="4222" spans="1:51" hidden="1" x14ac:dyDescent="0.25">
      <c r="A4222" t="s">
        <v>17905</v>
      </c>
      <c r="B4222">
        <v>2012</v>
      </c>
      <c r="C4222">
        <v>5</v>
      </c>
      <c r="E4222" t="s">
        <v>50</v>
      </c>
      <c r="F4222" t="s">
        <v>63</v>
      </c>
      <c r="G4222" t="s">
        <v>82</v>
      </c>
      <c r="H4222" t="s">
        <v>98</v>
      </c>
      <c r="J4222" t="s">
        <v>17895</v>
      </c>
      <c r="K4222" t="s">
        <v>280</v>
      </c>
      <c r="L4222" t="s">
        <v>281</v>
      </c>
      <c r="M4222" t="s">
        <v>260</v>
      </c>
      <c r="N4222" t="s">
        <v>76</v>
      </c>
      <c r="O4222" t="s">
        <v>17906</v>
      </c>
      <c r="Q4222" t="s">
        <v>72</v>
      </c>
      <c r="W4222">
        <v>212</v>
      </c>
      <c r="X4222" t="s">
        <v>88</v>
      </c>
      <c r="AA4222" s="1"/>
      <c r="AC4222">
        <v>2012</v>
      </c>
      <c r="AD4222">
        <v>1</v>
      </c>
      <c r="AE4222">
        <v>20</v>
      </c>
      <c r="AF4222" s="2">
        <f>DATE(emdat_data[[#This Row],[Start Year]],emdat_data[[#This Row],[Start Month]],emdat_data[[#This Row],[Start Day]])</f>
        <v>40928</v>
      </c>
      <c r="AG4222">
        <v>2012</v>
      </c>
      <c r="AH4222">
        <v>1</v>
      </c>
      <c r="AI4222">
        <v>22</v>
      </c>
      <c r="AJ4222" s="2">
        <f>DATE(emdat_data[[#This Row],[End Year]],emdat_data[[#This Row],[End Month]],emdat_data[[#This Row],[End Day]])</f>
        <v>40930</v>
      </c>
      <c r="AK4222">
        <v>10</v>
      </c>
      <c r="AM4222">
        <v>65000</v>
      </c>
      <c r="AO4222">
        <v>65000</v>
      </c>
      <c r="AV4222">
        <v>78.452113882900306</v>
      </c>
      <c r="AX4222" t="s">
        <v>17907</v>
      </c>
      <c r="AY4222" t="s">
        <v>17908</v>
      </c>
    </row>
    <row r="4223" spans="1:51" hidden="1" x14ac:dyDescent="0.25">
      <c r="A4223" t="s">
        <v>16418</v>
      </c>
      <c r="B4223">
        <v>2012</v>
      </c>
      <c r="C4223">
        <v>24</v>
      </c>
      <c r="E4223" t="s">
        <v>50</v>
      </c>
      <c r="F4223" t="s">
        <v>71</v>
      </c>
      <c r="G4223" t="s">
        <v>72</v>
      </c>
      <c r="H4223" t="s">
        <v>102</v>
      </c>
      <c r="K4223" t="s">
        <v>1260</v>
      </c>
      <c r="L4223" t="s">
        <v>1261</v>
      </c>
      <c r="M4223" t="s">
        <v>1262</v>
      </c>
      <c r="N4223" t="s">
        <v>96</v>
      </c>
      <c r="O4223" t="s">
        <v>16419</v>
      </c>
      <c r="P4223" t="s">
        <v>16420</v>
      </c>
      <c r="Q4223" t="s">
        <v>176</v>
      </c>
      <c r="S4223" t="s">
        <v>127</v>
      </c>
      <c r="U4223" t="s">
        <v>127</v>
      </c>
      <c r="V4223">
        <v>1641</v>
      </c>
      <c r="X4223" t="s">
        <v>78</v>
      </c>
      <c r="Y4223">
        <v>-17784</v>
      </c>
      <c r="Z4223">
        <v>17808</v>
      </c>
      <c r="AA4223" s="1"/>
      <c r="AC4223">
        <v>2012</v>
      </c>
      <c r="AD4223">
        <v>1</v>
      </c>
      <c r="AE4223">
        <v>22</v>
      </c>
      <c r="AF4223" s="2">
        <f>DATE(emdat_data[[#This Row],[Start Year]],emdat_data[[#This Row],[Start Month]],emdat_data[[#This Row],[Start Day]])</f>
        <v>40930</v>
      </c>
      <c r="AG4223">
        <v>2012</v>
      </c>
      <c r="AH4223">
        <v>2</v>
      </c>
      <c r="AI4223">
        <v>6</v>
      </c>
      <c r="AJ4223" s="2">
        <f>DATE(emdat_data[[#This Row],[End Year]],emdat_data[[#This Row],[End Month]],emdat_data[[#This Row],[End Day]])</f>
        <v>40945</v>
      </c>
      <c r="AK4223">
        <v>10</v>
      </c>
      <c r="AM4223">
        <v>4561</v>
      </c>
      <c r="AO4223">
        <v>4561</v>
      </c>
      <c r="AT4223">
        <v>17000</v>
      </c>
      <c r="AU4223">
        <v>21669</v>
      </c>
      <c r="AV4223">
        <v>78.452113882900306</v>
      </c>
      <c r="AW4223" t="s">
        <v>16421</v>
      </c>
      <c r="AY4223" t="s">
        <v>16422</v>
      </c>
    </row>
    <row r="4224" spans="1:51" hidden="1" x14ac:dyDescent="0.25">
      <c r="A4224" t="s">
        <v>16544</v>
      </c>
      <c r="B4224">
        <v>2012</v>
      </c>
      <c r="C4224">
        <v>29</v>
      </c>
      <c r="E4224" t="s">
        <v>50</v>
      </c>
      <c r="F4224" t="s">
        <v>71</v>
      </c>
      <c r="G4224" t="s">
        <v>72</v>
      </c>
      <c r="H4224" t="s">
        <v>102</v>
      </c>
      <c r="K4224" t="s">
        <v>93</v>
      </c>
      <c r="L4224" t="s">
        <v>94</v>
      </c>
      <c r="M4224" t="s">
        <v>95</v>
      </c>
      <c r="N4224" t="s">
        <v>96</v>
      </c>
      <c r="O4224" t="s">
        <v>16545</v>
      </c>
      <c r="P4224" t="s">
        <v>1309</v>
      </c>
      <c r="W4224">
        <v>761154</v>
      </c>
      <c r="X4224" t="s">
        <v>78</v>
      </c>
      <c r="Y4224">
        <v>-2171</v>
      </c>
      <c r="Z4224">
        <v>14664</v>
      </c>
      <c r="AA4224" s="1"/>
      <c r="AC4224">
        <v>2012</v>
      </c>
      <c r="AD4224">
        <v>1</v>
      </c>
      <c r="AE4224">
        <v>22</v>
      </c>
      <c r="AF4224" s="2">
        <f>DATE(emdat_data[[#This Row],[Start Year]],emdat_data[[#This Row],[Start Month]],emdat_data[[#This Row],[Start Day]])</f>
        <v>40930</v>
      </c>
      <c r="AG4224">
        <v>2012</v>
      </c>
      <c r="AH4224">
        <v>3</v>
      </c>
      <c r="AI4224">
        <v>7</v>
      </c>
      <c r="AJ4224" s="2">
        <f>DATE(emdat_data[[#This Row],[End Year]],emdat_data[[#This Row],[End Month]],emdat_data[[#This Row],[End Day]])</f>
        <v>40975</v>
      </c>
      <c r="AK4224">
        <v>2</v>
      </c>
      <c r="AM4224">
        <v>13000</v>
      </c>
      <c r="AO4224">
        <v>13000</v>
      </c>
      <c r="AR4224">
        <v>140000</v>
      </c>
      <c r="AS4224">
        <v>178453</v>
      </c>
      <c r="AT4224">
        <v>225000</v>
      </c>
      <c r="AU4224">
        <v>286799</v>
      </c>
      <c r="AV4224">
        <v>78.452113882900306</v>
      </c>
      <c r="AW4224" t="s">
        <v>680</v>
      </c>
      <c r="AY4224" t="s">
        <v>681</v>
      </c>
    </row>
    <row r="4225" spans="1:51" hidden="1" x14ac:dyDescent="0.25">
      <c r="A4225" t="s">
        <v>18353</v>
      </c>
      <c r="B4225">
        <v>2012</v>
      </c>
      <c r="C4225">
        <v>10</v>
      </c>
      <c r="E4225" t="s">
        <v>50</v>
      </c>
      <c r="F4225" t="s">
        <v>63</v>
      </c>
      <c r="G4225" t="s">
        <v>82</v>
      </c>
      <c r="H4225" t="s">
        <v>157</v>
      </c>
      <c r="I4225" t="s">
        <v>418</v>
      </c>
      <c r="K4225" t="s">
        <v>357</v>
      </c>
      <c r="L4225" t="s">
        <v>358</v>
      </c>
      <c r="M4225" t="s">
        <v>146</v>
      </c>
      <c r="N4225" t="s">
        <v>86</v>
      </c>
      <c r="O4225" t="s">
        <v>18354</v>
      </c>
      <c r="U4225" t="s">
        <v>127</v>
      </c>
      <c r="W4225">
        <v>240</v>
      </c>
      <c r="X4225" t="s">
        <v>88</v>
      </c>
      <c r="AA4225" s="1"/>
      <c r="AC4225">
        <v>2012</v>
      </c>
      <c r="AD4225">
        <v>1</v>
      </c>
      <c r="AE4225">
        <v>22</v>
      </c>
      <c r="AF4225" s="2">
        <f>DATE(emdat_data[[#This Row],[Start Year]],emdat_data[[#This Row],[Start Month]],emdat_data[[#This Row],[Start Day]])</f>
        <v>40930</v>
      </c>
      <c r="AG4225">
        <v>2012</v>
      </c>
      <c r="AH4225">
        <v>1</v>
      </c>
      <c r="AI4225">
        <v>23</v>
      </c>
      <c r="AJ4225" s="2">
        <f>DATE(emdat_data[[#This Row],[End Year]],emdat_data[[#This Row],[End Month]],emdat_data[[#This Row],[End Day]])</f>
        <v>40931</v>
      </c>
      <c r="AK4225">
        <v>2</v>
      </c>
      <c r="AL4225">
        <v>100</v>
      </c>
      <c r="AO4225">
        <v>100</v>
      </c>
      <c r="AR4225">
        <v>100000</v>
      </c>
      <c r="AS4225">
        <v>127466</v>
      </c>
      <c r="AT4225">
        <v>175000</v>
      </c>
      <c r="AU4225">
        <v>223066</v>
      </c>
      <c r="AV4225">
        <v>78.452113882900306</v>
      </c>
      <c r="AX4225" t="s">
        <v>18355</v>
      </c>
      <c r="AY4225" t="s">
        <v>18356</v>
      </c>
    </row>
    <row r="4226" spans="1:51" hidden="1" x14ac:dyDescent="0.25">
      <c r="A4226" t="s">
        <v>18207</v>
      </c>
      <c r="B4226">
        <v>2012</v>
      </c>
      <c r="C4226">
        <v>19</v>
      </c>
      <c r="D4226" t="s">
        <v>16534</v>
      </c>
      <c r="E4226" t="s">
        <v>50</v>
      </c>
      <c r="F4226" t="s">
        <v>63</v>
      </c>
      <c r="G4226" t="s">
        <v>64</v>
      </c>
      <c r="H4226" t="s">
        <v>65</v>
      </c>
      <c r="K4226" t="s">
        <v>376</v>
      </c>
      <c r="L4226" t="s">
        <v>377</v>
      </c>
      <c r="M4226" t="s">
        <v>211</v>
      </c>
      <c r="N4226" t="s">
        <v>190</v>
      </c>
      <c r="O4226" t="s">
        <v>18208</v>
      </c>
      <c r="U4226" t="s">
        <v>127</v>
      </c>
      <c r="W4226">
        <v>-33</v>
      </c>
      <c r="X4226" t="s">
        <v>67</v>
      </c>
      <c r="AA4226" s="1"/>
      <c r="AC4226">
        <v>2012</v>
      </c>
      <c r="AD4226">
        <v>1</v>
      </c>
      <c r="AE4226">
        <v>23</v>
      </c>
      <c r="AF4226" s="2">
        <f>DATE(emdat_data[[#This Row],[Start Year]],emdat_data[[#This Row],[Start Month]],emdat_data[[#This Row],[Start Day]])</f>
        <v>40931</v>
      </c>
      <c r="AG4226">
        <v>2012</v>
      </c>
      <c r="AH4226">
        <v>2</v>
      </c>
      <c r="AI4226">
        <v>16</v>
      </c>
      <c r="AJ4226" s="2">
        <f>DATE(emdat_data[[#This Row],[End Year]],emdat_data[[#This Row],[End Month]],emdat_data[[#This Row],[End Day]])</f>
        <v>40955</v>
      </c>
      <c r="AK4226">
        <v>86</v>
      </c>
      <c r="AL4226">
        <v>239</v>
      </c>
      <c r="AM4226">
        <v>7300</v>
      </c>
      <c r="AO4226">
        <v>7539</v>
      </c>
      <c r="AV4226">
        <v>78.452113882900306</v>
      </c>
      <c r="AW4226" t="s">
        <v>18209</v>
      </c>
      <c r="AY4226" t="s">
        <v>18210</v>
      </c>
    </row>
    <row r="4227" spans="1:51" hidden="1" x14ac:dyDescent="0.25">
      <c r="A4227" t="s">
        <v>17894</v>
      </c>
      <c r="B4227">
        <v>2012</v>
      </c>
      <c r="C4227">
        <v>5</v>
      </c>
      <c r="E4227" t="s">
        <v>50</v>
      </c>
      <c r="F4227" t="s">
        <v>63</v>
      </c>
      <c r="G4227" t="s">
        <v>82</v>
      </c>
      <c r="H4227" t="s">
        <v>98</v>
      </c>
      <c r="J4227" t="s">
        <v>17895</v>
      </c>
      <c r="K4227" t="s">
        <v>1697</v>
      </c>
      <c r="L4227" t="s">
        <v>1698</v>
      </c>
      <c r="M4227" t="s">
        <v>260</v>
      </c>
      <c r="N4227" t="s">
        <v>76</v>
      </c>
      <c r="O4227" t="s">
        <v>17896</v>
      </c>
      <c r="Q4227" t="s">
        <v>72</v>
      </c>
      <c r="X4227" t="s">
        <v>88</v>
      </c>
      <c r="AA4227" s="1"/>
      <c r="AC4227">
        <v>2012</v>
      </c>
      <c r="AD4227">
        <v>1</v>
      </c>
      <c r="AE4227">
        <v>24</v>
      </c>
      <c r="AF4227" s="2">
        <f>DATE(emdat_data[[#This Row],[Start Year]],emdat_data[[#This Row],[Start Month]],emdat_data[[#This Row],[Start Day]])</f>
        <v>40932</v>
      </c>
      <c r="AG4227">
        <v>2012</v>
      </c>
      <c r="AH4227">
        <v>1</v>
      </c>
      <c r="AI4227">
        <v>24</v>
      </c>
      <c r="AJ4227" s="2">
        <f>DATE(emdat_data[[#This Row],[End Year]],emdat_data[[#This Row],[End Month]],emdat_data[[#This Row],[End Day]])</f>
        <v>40932</v>
      </c>
      <c r="AM4227">
        <v>300</v>
      </c>
      <c r="AO4227">
        <v>300</v>
      </c>
      <c r="AV4227">
        <v>78.452113882900306</v>
      </c>
      <c r="AW4227" t="s">
        <v>17897</v>
      </c>
      <c r="AY4227" t="s">
        <v>17898</v>
      </c>
    </row>
    <row r="4228" spans="1:51" hidden="1" x14ac:dyDescent="0.25">
      <c r="A4228" t="s">
        <v>18194</v>
      </c>
      <c r="B4228">
        <v>2012</v>
      </c>
      <c r="C4228">
        <v>52</v>
      </c>
      <c r="D4228" t="s">
        <v>18195</v>
      </c>
      <c r="E4228" t="s">
        <v>50</v>
      </c>
      <c r="F4228" t="s">
        <v>71</v>
      </c>
      <c r="G4228" t="s">
        <v>217</v>
      </c>
      <c r="H4228" t="s">
        <v>217</v>
      </c>
      <c r="K4228" t="s">
        <v>2556</v>
      </c>
      <c r="L4228" t="s">
        <v>2557</v>
      </c>
      <c r="M4228" t="s">
        <v>1262</v>
      </c>
      <c r="N4228" t="s">
        <v>96</v>
      </c>
      <c r="O4228" t="s">
        <v>18196</v>
      </c>
      <c r="AA4228" s="1"/>
      <c r="AC4228">
        <v>2012</v>
      </c>
      <c r="AD4228">
        <v>1</v>
      </c>
      <c r="AE4228">
        <v>24</v>
      </c>
      <c r="AF4228" s="2">
        <f>DATE(emdat_data[[#This Row],[Start Year]],emdat_data[[#This Row],[Start Month]],emdat_data[[#This Row],[Start Day]])</f>
        <v>40932</v>
      </c>
      <c r="AG4228">
        <v>2012</v>
      </c>
      <c r="AH4228">
        <v>1</v>
      </c>
      <c r="AI4228">
        <v>24</v>
      </c>
      <c r="AJ4228" s="2">
        <f>DATE(emdat_data[[#This Row],[End Year]],emdat_data[[#This Row],[End Month]],emdat_data[[#This Row],[End Day]])</f>
        <v>40932</v>
      </c>
      <c r="AK4228">
        <v>60</v>
      </c>
      <c r="AV4228">
        <v>78.452113882900306</v>
      </c>
      <c r="AX4228" t="s">
        <v>18197</v>
      </c>
      <c r="AY4228" t="s">
        <v>18198</v>
      </c>
    </row>
    <row r="4229" spans="1:51" hidden="1" x14ac:dyDescent="0.25">
      <c r="A4229" t="s">
        <v>16360</v>
      </c>
      <c r="B4229">
        <v>2012</v>
      </c>
      <c r="C4229">
        <v>558</v>
      </c>
      <c r="E4229" t="s">
        <v>50</v>
      </c>
      <c r="F4229" t="s">
        <v>63</v>
      </c>
      <c r="G4229" t="s">
        <v>82</v>
      </c>
      <c r="H4229" t="s">
        <v>157</v>
      </c>
      <c r="J4229" t="s">
        <v>16361</v>
      </c>
      <c r="K4229" t="s">
        <v>171</v>
      </c>
      <c r="L4229" t="s">
        <v>172</v>
      </c>
      <c r="M4229" t="s">
        <v>173</v>
      </c>
      <c r="N4229" t="s">
        <v>57</v>
      </c>
      <c r="O4229" t="s">
        <v>16362</v>
      </c>
      <c r="Q4229" t="s">
        <v>176</v>
      </c>
      <c r="R4229" t="s">
        <v>2375</v>
      </c>
      <c r="X4229" t="s">
        <v>88</v>
      </c>
      <c r="AA4229" s="1"/>
      <c r="AC4229">
        <v>2012</v>
      </c>
      <c r="AD4229">
        <v>1</v>
      </c>
      <c r="AE4229">
        <v>25</v>
      </c>
      <c r="AF4229" s="2">
        <f>DATE(emdat_data[[#This Row],[Start Year]],emdat_data[[#This Row],[Start Month]],emdat_data[[#This Row],[Start Day]])</f>
        <v>40933</v>
      </c>
      <c r="AG4229">
        <v>2012</v>
      </c>
      <c r="AH4229">
        <v>1</v>
      </c>
      <c r="AI4229">
        <v>25</v>
      </c>
      <c r="AJ4229" s="2">
        <f>DATE(emdat_data[[#This Row],[End Year]],emdat_data[[#This Row],[End Month]],emdat_data[[#This Row],[End Day]])</f>
        <v>40933</v>
      </c>
      <c r="AK4229">
        <v>16</v>
      </c>
      <c r="AL4229">
        <v>60</v>
      </c>
      <c r="AM4229">
        <v>10000</v>
      </c>
      <c r="AO4229">
        <v>10060</v>
      </c>
      <c r="AT4229">
        <v>1000</v>
      </c>
      <c r="AU4229">
        <v>1275</v>
      </c>
      <c r="AV4229">
        <v>78.452113882900306</v>
      </c>
      <c r="AW4229" t="s">
        <v>16363</v>
      </c>
      <c r="AY4229" t="s">
        <v>16364</v>
      </c>
    </row>
    <row r="4230" spans="1:51" hidden="1" x14ac:dyDescent="0.25">
      <c r="A4230" t="s">
        <v>18203</v>
      </c>
      <c r="B4230">
        <v>2012</v>
      </c>
      <c r="C4230">
        <v>19</v>
      </c>
      <c r="D4230" t="s">
        <v>16534</v>
      </c>
      <c r="E4230" t="s">
        <v>50</v>
      </c>
      <c r="F4230" t="s">
        <v>63</v>
      </c>
      <c r="G4230" t="s">
        <v>64</v>
      </c>
      <c r="H4230" t="s">
        <v>65</v>
      </c>
      <c r="K4230" t="s">
        <v>2770</v>
      </c>
      <c r="L4230" t="s">
        <v>2771</v>
      </c>
      <c r="M4230" t="s">
        <v>211</v>
      </c>
      <c r="N4230" t="s">
        <v>190</v>
      </c>
      <c r="O4230" t="s">
        <v>18204</v>
      </c>
      <c r="W4230">
        <v>-32</v>
      </c>
      <c r="X4230" t="s">
        <v>67</v>
      </c>
      <c r="AA4230" s="1"/>
      <c r="AC4230">
        <v>2012</v>
      </c>
      <c r="AD4230">
        <v>1</v>
      </c>
      <c r="AE4230">
        <v>27</v>
      </c>
      <c r="AF4230" s="2">
        <f>DATE(emdat_data[[#This Row],[Start Year]],emdat_data[[#This Row],[Start Month]],emdat_data[[#This Row],[Start Day]])</f>
        <v>40935</v>
      </c>
      <c r="AG4230">
        <v>2012</v>
      </c>
      <c r="AH4230">
        <v>2</v>
      </c>
      <c r="AJ4230" s="2">
        <f>DATE(emdat_data[[#This Row],[End Year]],emdat_data[[#This Row],[End Month]],emdat_data[[#This Row],[End Day]])</f>
        <v>40939</v>
      </c>
      <c r="AK4230">
        <v>82</v>
      </c>
      <c r="AV4230">
        <v>78.452113882900306</v>
      </c>
      <c r="AW4230" t="s">
        <v>2779</v>
      </c>
      <c r="AY4230" t="s">
        <v>2780</v>
      </c>
    </row>
    <row r="4231" spans="1:51" hidden="1" x14ac:dyDescent="0.25">
      <c r="A4231" t="s">
        <v>18325</v>
      </c>
      <c r="B4231">
        <v>2012</v>
      </c>
      <c r="C4231">
        <v>19</v>
      </c>
      <c r="D4231" t="s">
        <v>16534</v>
      </c>
      <c r="E4231" t="s">
        <v>50</v>
      </c>
      <c r="F4231" t="s">
        <v>63</v>
      </c>
      <c r="G4231" t="s">
        <v>64</v>
      </c>
      <c r="H4231" t="s">
        <v>65</v>
      </c>
      <c r="K4231" t="s">
        <v>411</v>
      </c>
      <c r="L4231" t="s">
        <v>412</v>
      </c>
      <c r="M4231" t="s">
        <v>211</v>
      </c>
      <c r="N4231" t="s">
        <v>190</v>
      </c>
      <c r="O4231" t="s">
        <v>18326</v>
      </c>
      <c r="W4231">
        <v>-30</v>
      </c>
      <c r="X4231" t="s">
        <v>67</v>
      </c>
      <c r="AA4231" s="1"/>
      <c r="AC4231">
        <v>2012</v>
      </c>
      <c r="AD4231">
        <v>1</v>
      </c>
      <c r="AE4231">
        <v>27</v>
      </c>
      <c r="AF4231" s="2">
        <f>DATE(emdat_data[[#This Row],[Start Year]],emdat_data[[#This Row],[Start Month]],emdat_data[[#This Row],[Start Day]])</f>
        <v>40935</v>
      </c>
      <c r="AG4231">
        <v>2012</v>
      </c>
      <c r="AH4231">
        <v>2</v>
      </c>
      <c r="AJ4231" s="2">
        <f>DATE(emdat_data[[#This Row],[End Year]],emdat_data[[#This Row],[End Month]],emdat_data[[#This Row],[End Day]])</f>
        <v>40939</v>
      </c>
      <c r="AK4231">
        <v>112</v>
      </c>
      <c r="AL4231">
        <v>2500</v>
      </c>
      <c r="AM4231">
        <v>85000</v>
      </c>
      <c r="AO4231">
        <v>87500</v>
      </c>
      <c r="AV4231">
        <v>78.452113882900306</v>
      </c>
      <c r="AW4231" t="s">
        <v>18327</v>
      </c>
      <c r="AY4231" t="s">
        <v>18328</v>
      </c>
    </row>
    <row r="4232" spans="1:51" hidden="1" x14ac:dyDescent="0.25">
      <c r="A4232" t="s">
        <v>19045</v>
      </c>
      <c r="B4232">
        <v>2012</v>
      </c>
      <c r="C4232">
        <v>19</v>
      </c>
      <c r="D4232" t="s">
        <v>16534</v>
      </c>
      <c r="E4232" t="s">
        <v>50</v>
      </c>
      <c r="F4232" t="s">
        <v>63</v>
      </c>
      <c r="G4232" t="s">
        <v>64</v>
      </c>
      <c r="H4232" t="s">
        <v>65</v>
      </c>
      <c r="K4232" t="s">
        <v>13110</v>
      </c>
      <c r="L4232" t="s">
        <v>13111</v>
      </c>
      <c r="M4232" t="s">
        <v>197</v>
      </c>
      <c r="N4232" t="s">
        <v>190</v>
      </c>
      <c r="O4232" t="s">
        <v>19046</v>
      </c>
      <c r="U4232" t="s">
        <v>127</v>
      </c>
      <c r="W4232">
        <v>-30</v>
      </c>
      <c r="X4232" t="s">
        <v>67</v>
      </c>
      <c r="AA4232" s="1"/>
      <c r="AC4232">
        <v>2012</v>
      </c>
      <c r="AD4232">
        <v>1</v>
      </c>
      <c r="AE4232">
        <v>28</v>
      </c>
      <c r="AF4232" s="2">
        <f>DATE(emdat_data[[#This Row],[Start Year]],emdat_data[[#This Row],[Start Month]],emdat_data[[#This Row],[Start Day]])</f>
        <v>40936</v>
      </c>
      <c r="AG4232">
        <v>2012</v>
      </c>
      <c r="AH4232">
        <v>2</v>
      </c>
      <c r="AJ4232" s="2">
        <f>DATE(emdat_data[[#This Row],[End Year]],emdat_data[[#This Row],[End Month]],emdat_data[[#This Row],[End Day]])</f>
        <v>40939</v>
      </c>
      <c r="AK4232">
        <v>10</v>
      </c>
      <c r="AM4232">
        <v>70000</v>
      </c>
      <c r="AO4232">
        <v>70000</v>
      </c>
      <c r="AV4232">
        <v>78.452113882900306</v>
      </c>
      <c r="AW4232" t="s">
        <v>19047</v>
      </c>
      <c r="AY4232" t="s">
        <v>19048</v>
      </c>
    </row>
    <row r="4233" spans="1:51" hidden="1" x14ac:dyDescent="0.25">
      <c r="A4233" t="s">
        <v>18123</v>
      </c>
      <c r="B4233">
        <v>2012</v>
      </c>
      <c r="C4233">
        <v>20</v>
      </c>
      <c r="E4233" t="s">
        <v>50</v>
      </c>
      <c r="F4233" t="s">
        <v>51</v>
      </c>
      <c r="G4233" t="s">
        <v>52</v>
      </c>
      <c r="H4233" t="s">
        <v>53</v>
      </c>
      <c r="K4233" t="s">
        <v>2573</v>
      </c>
      <c r="L4233" t="s">
        <v>2574</v>
      </c>
      <c r="M4233" t="s">
        <v>85</v>
      </c>
      <c r="N4233" t="s">
        <v>86</v>
      </c>
      <c r="O4233" t="s">
        <v>18124</v>
      </c>
      <c r="W4233">
        <v>6</v>
      </c>
      <c r="X4233" t="s">
        <v>59</v>
      </c>
      <c r="Y4233">
        <v>-14168</v>
      </c>
      <c r="Z4233">
        <v>-75635</v>
      </c>
      <c r="AA4233" s="1">
        <v>7.6388888888888886E-3</v>
      </c>
      <c r="AC4233">
        <v>2012</v>
      </c>
      <c r="AD4233">
        <v>1</v>
      </c>
      <c r="AE4233">
        <v>30</v>
      </c>
      <c r="AF4233" s="2">
        <f>DATE(emdat_data[[#This Row],[Start Year]],emdat_data[[#This Row],[Start Month]],emdat_data[[#This Row],[Start Day]])</f>
        <v>40938</v>
      </c>
      <c r="AG4233">
        <v>2012</v>
      </c>
      <c r="AH4233">
        <v>1</v>
      </c>
      <c r="AI4233">
        <v>30</v>
      </c>
      <c r="AJ4233" s="2">
        <f>DATE(emdat_data[[#This Row],[End Year]],emdat_data[[#This Row],[End Month]],emdat_data[[#This Row],[End Day]])</f>
        <v>40938</v>
      </c>
      <c r="AL4233">
        <v>145</v>
      </c>
      <c r="AM4233">
        <v>2905</v>
      </c>
      <c r="AN4233">
        <v>1385</v>
      </c>
      <c r="AO4233">
        <v>4435</v>
      </c>
      <c r="AV4233">
        <v>78.452113882900306</v>
      </c>
      <c r="AX4233" t="s">
        <v>18125</v>
      </c>
      <c r="AY4233" t="s">
        <v>18126</v>
      </c>
    </row>
    <row r="4234" spans="1:51" hidden="1" x14ac:dyDescent="0.25">
      <c r="A4234" t="s">
        <v>16551</v>
      </c>
      <c r="B4234">
        <v>2012</v>
      </c>
      <c r="C4234">
        <v>19</v>
      </c>
      <c r="D4234" t="s">
        <v>16534</v>
      </c>
      <c r="E4234" t="s">
        <v>50</v>
      </c>
      <c r="F4234" t="s">
        <v>63</v>
      </c>
      <c r="G4234" t="s">
        <v>64</v>
      </c>
      <c r="H4234" t="s">
        <v>65</v>
      </c>
      <c r="K4234" t="s">
        <v>778</v>
      </c>
      <c r="L4234" t="s">
        <v>779</v>
      </c>
      <c r="M4234" t="s">
        <v>189</v>
      </c>
      <c r="N4234" t="s">
        <v>190</v>
      </c>
      <c r="O4234" t="s">
        <v>16552</v>
      </c>
      <c r="X4234" t="s">
        <v>67</v>
      </c>
      <c r="AA4234" s="1"/>
      <c r="AC4234">
        <v>2012</v>
      </c>
      <c r="AD4234">
        <v>2</v>
      </c>
      <c r="AF4234" s="2">
        <f>DATE(emdat_data[[#This Row],[Start Year]],emdat_data[[#This Row],[Start Month]],emdat_data[[#This Row],[Start Day]])</f>
        <v>40939</v>
      </c>
      <c r="AG4234">
        <v>2012</v>
      </c>
      <c r="AH4234">
        <v>2</v>
      </c>
      <c r="AJ4234" s="2">
        <f>DATE(emdat_data[[#This Row],[End Year]],emdat_data[[#This Row],[End Month]],emdat_data[[#This Row],[End Day]])</f>
        <v>40939</v>
      </c>
      <c r="AK4234">
        <v>3</v>
      </c>
      <c r="AV4234">
        <v>78.452113882900306</v>
      </c>
      <c r="AW4234" t="s">
        <v>16553</v>
      </c>
      <c r="AY4234" t="s">
        <v>16554</v>
      </c>
    </row>
    <row r="4235" spans="1:51" hidden="1" x14ac:dyDescent="0.25">
      <c r="A4235" t="s">
        <v>16751</v>
      </c>
      <c r="B4235">
        <v>2012</v>
      </c>
      <c r="C4235">
        <v>19</v>
      </c>
      <c r="D4235" t="s">
        <v>16534</v>
      </c>
      <c r="E4235" t="s">
        <v>50</v>
      </c>
      <c r="F4235" t="s">
        <v>63</v>
      </c>
      <c r="G4235" t="s">
        <v>64</v>
      </c>
      <c r="H4235" t="s">
        <v>65</v>
      </c>
      <c r="K4235" t="s">
        <v>1200</v>
      </c>
      <c r="L4235" t="s">
        <v>1201</v>
      </c>
      <c r="M4235" t="s">
        <v>189</v>
      </c>
      <c r="N4235" t="s">
        <v>190</v>
      </c>
      <c r="O4235" t="s">
        <v>16752</v>
      </c>
      <c r="X4235" t="s">
        <v>67</v>
      </c>
      <c r="AA4235" s="1"/>
      <c r="AC4235">
        <v>2012</v>
      </c>
      <c r="AD4235">
        <v>2</v>
      </c>
      <c r="AF4235" s="2">
        <f>DATE(emdat_data[[#This Row],[Start Year]],emdat_data[[#This Row],[Start Month]],emdat_data[[#This Row],[Start Day]])</f>
        <v>40939</v>
      </c>
      <c r="AG4235">
        <v>2012</v>
      </c>
      <c r="AH4235">
        <v>2</v>
      </c>
      <c r="AJ4235" s="2">
        <f>DATE(emdat_data[[#This Row],[End Year]],emdat_data[[#This Row],[End Month]],emdat_data[[#This Row],[End Day]])</f>
        <v>40939</v>
      </c>
      <c r="AK4235">
        <v>4</v>
      </c>
      <c r="AV4235">
        <v>78.452113882900306</v>
      </c>
      <c r="AW4235" t="s">
        <v>2414</v>
      </c>
      <c r="AY4235" t="s">
        <v>2415</v>
      </c>
    </row>
    <row r="4236" spans="1:51" hidden="1" x14ac:dyDescent="0.25">
      <c r="A4236" t="s">
        <v>16794</v>
      </c>
      <c r="B4236">
        <v>2012</v>
      </c>
      <c r="C4236">
        <v>19</v>
      </c>
      <c r="D4236" t="s">
        <v>16534</v>
      </c>
      <c r="E4236" t="s">
        <v>50</v>
      </c>
      <c r="F4236" t="s">
        <v>63</v>
      </c>
      <c r="G4236" t="s">
        <v>64</v>
      </c>
      <c r="H4236" t="s">
        <v>65</v>
      </c>
      <c r="K4236" t="s">
        <v>187</v>
      </c>
      <c r="L4236" t="s">
        <v>188</v>
      </c>
      <c r="M4236" t="s">
        <v>189</v>
      </c>
      <c r="N4236" t="s">
        <v>190</v>
      </c>
      <c r="O4236" t="s">
        <v>4412</v>
      </c>
      <c r="X4236" t="s">
        <v>67</v>
      </c>
      <c r="AA4236" s="1"/>
      <c r="AC4236">
        <v>2012</v>
      </c>
      <c r="AD4236">
        <v>2</v>
      </c>
      <c r="AF4236" s="2">
        <f>DATE(emdat_data[[#This Row],[Start Year]],emdat_data[[#This Row],[Start Month]],emdat_data[[#This Row],[Start Day]])</f>
        <v>40939</v>
      </c>
      <c r="AG4236">
        <v>2012</v>
      </c>
      <c r="AH4236">
        <v>2</v>
      </c>
      <c r="AJ4236" s="2">
        <f>DATE(emdat_data[[#This Row],[End Year]],emdat_data[[#This Row],[End Month]],emdat_data[[#This Row],[End Day]])</f>
        <v>40939</v>
      </c>
      <c r="AK4236">
        <v>12</v>
      </c>
      <c r="AV4236">
        <v>78.452113882900306</v>
      </c>
      <c r="AW4236" t="s">
        <v>4413</v>
      </c>
      <c r="AY4236" t="s">
        <v>4414</v>
      </c>
    </row>
    <row r="4237" spans="1:51" hidden="1" x14ac:dyDescent="0.25">
      <c r="A4237" t="s">
        <v>16832</v>
      </c>
      <c r="B4237">
        <v>2012</v>
      </c>
      <c r="C4237">
        <v>19</v>
      </c>
      <c r="D4237" t="s">
        <v>16534</v>
      </c>
      <c r="E4237" t="s">
        <v>50</v>
      </c>
      <c r="F4237" t="s">
        <v>63</v>
      </c>
      <c r="G4237" t="s">
        <v>64</v>
      </c>
      <c r="H4237" t="s">
        <v>65</v>
      </c>
      <c r="K4237" t="s">
        <v>195</v>
      </c>
      <c r="L4237" t="s">
        <v>196</v>
      </c>
      <c r="M4237" t="s">
        <v>197</v>
      </c>
      <c r="N4237" t="s">
        <v>190</v>
      </c>
      <c r="O4237" t="s">
        <v>16833</v>
      </c>
      <c r="X4237" t="s">
        <v>67</v>
      </c>
      <c r="AA4237" s="1"/>
      <c r="AC4237">
        <v>2012</v>
      </c>
      <c r="AD4237">
        <v>2</v>
      </c>
      <c r="AF4237" s="2">
        <f>DATE(emdat_data[[#This Row],[Start Year]],emdat_data[[#This Row],[Start Month]],emdat_data[[#This Row],[Start Day]])</f>
        <v>40939</v>
      </c>
      <c r="AG4237">
        <v>2012</v>
      </c>
      <c r="AH4237">
        <v>2</v>
      </c>
      <c r="AJ4237" s="2">
        <f>DATE(emdat_data[[#This Row],[End Year]],emdat_data[[#This Row],[End Month]],emdat_data[[#This Row],[End Day]])</f>
        <v>40939</v>
      </c>
      <c r="AK4237">
        <v>5</v>
      </c>
      <c r="AV4237">
        <v>78.452113882900306</v>
      </c>
      <c r="AW4237" t="s">
        <v>5179</v>
      </c>
      <c r="AY4237" t="s">
        <v>5180</v>
      </c>
    </row>
    <row r="4238" spans="1:51" hidden="1" x14ac:dyDescent="0.25">
      <c r="A4238" t="s">
        <v>16857</v>
      </c>
      <c r="B4238">
        <v>2012</v>
      </c>
      <c r="C4238">
        <v>19</v>
      </c>
      <c r="D4238" t="s">
        <v>16534</v>
      </c>
      <c r="E4238" t="s">
        <v>50</v>
      </c>
      <c r="F4238" t="s">
        <v>63</v>
      </c>
      <c r="G4238" t="s">
        <v>64</v>
      </c>
      <c r="H4238" t="s">
        <v>65</v>
      </c>
      <c r="K4238" t="s">
        <v>209</v>
      </c>
      <c r="L4238" t="s">
        <v>210</v>
      </c>
      <c r="M4238" t="s">
        <v>211</v>
      </c>
      <c r="N4238" t="s">
        <v>190</v>
      </c>
      <c r="O4238" t="s">
        <v>16858</v>
      </c>
      <c r="X4238" t="s">
        <v>67</v>
      </c>
      <c r="AA4238" s="1"/>
      <c r="AC4238">
        <v>2012</v>
      </c>
      <c r="AD4238">
        <v>2</v>
      </c>
      <c r="AF4238" s="2">
        <f>DATE(emdat_data[[#This Row],[Start Year]],emdat_data[[#This Row],[Start Month]],emdat_data[[#This Row],[Start Day]])</f>
        <v>40939</v>
      </c>
      <c r="AG4238">
        <v>2012</v>
      </c>
      <c r="AH4238">
        <v>2</v>
      </c>
      <c r="AJ4238" s="2">
        <f>DATE(emdat_data[[#This Row],[End Year]],emdat_data[[#This Row],[End Month]],emdat_data[[#This Row],[End Day]])</f>
        <v>40939</v>
      </c>
      <c r="AK4238">
        <v>16</v>
      </c>
      <c r="AV4238">
        <v>78.452113882900306</v>
      </c>
      <c r="AW4238" t="s">
        <v>1353</v>
      </c>
      <c r="AY4238" t="s">
        <v>1354</v>
      </c>
    </row>
    <row r="4239" spans="1:51" hidden="1" x14ac:dyDescent="0.25">
      <c r="A4239" t="s">
        <v>17872</v>
      </c>
      <c r="B4239">
        <v>2012</v>
      </c>
      <c r="C4239">
        <v>112</v>
      </c>
      <c r="D4239" t="s">
        <v>17873</v>
      </c>
      <c r="E4239" t="s">
        <v>50</v>
      </c>
      <c r="F4239" t="s">
        <v>71</v>
      </c>
      <c r="G4239" t="s">
        <v>72</v>
      </c>
      <c r="H4239" t="s">
        <v>102</v>
      </c>
      <c r="K4239" t="s">
        <v>2910</v>
      </c>
      <c r="L4239" t="s">
        <v>2911</v>
      </c>
      <c r="M4239" t="s">
        <v>253</v>
      </c>
      <c r="N4239" t="s">
        <v>57</v>
      </c>
      <c r="O4239" t="s">
        <v>17874</v>
      </c>
      <c r="Q4239" t="s">
        <v>176</v>
      </c>
      <c r="X4239" t="s">
        <v>78</v>
      </c>
      <c r="AA4239" s="1"/>
      <c r="AC4239">
        <v>2012</v>
      </c>
      <c r="AD4239">
        <v>2</v>
      </c>
      <c r="AF4239" s="2">
        <f>DATE(emdat_data[[#This Row],[Start Year]],emdat_data[[#This Row],[Start Month]],emdat_data[[#This Row],[Start Day]])</f>
        <v>40939</v>
      </c>
      <c r="AG4239">
        <v>2012</v>
      </c>
      <c r="AH4239">
        <v>5</v>
      </c>
      <c r="AJ4239" s="2">
        <f>DATE(emdat_data[[#This Row],[End Year]],emdat_data[[#This Row],[End Month]],emdat_data[[#This Row],[End Day]])</f>
        <v>41029</v>
      </c>
      <c r="AM4239">
        <v>5556</v>
      </c>
      <c r="AO4239">
        <v>5556</v>
      </c>
      <c r="AT4239">
        <v>760</v>
      </c>
      <c r="AU4239">
        <v>969</v>
      </c>
      <c r="AV4239">
        <v>78.452113882900306</v>
      </c>
      <c r="AX4239" t="s">
        <v>17875</v>
      </c>
      <c r="AY4239" t="s">
        <v>17876</v>
      </c>
    </row>
    <row r="4240" spans="1:51" hidden="1" x14ac:dyDescent="0.25">
      <c r="A4240" t="s">
        <v>18000</v>
      </c>
      <c r="B4240">
        <v>2012</v>
      </c>
      <c r="C4240">
        <v>19</v>
      </c>
      <c r="D4240" t="s">
        <v>16534</v>
      </c>
      <c r="E4240" t="s">
        <v>50</v>
      </c>
      <c r="F4240" t="s">
        <v>63</v>
      </c>
      <c r="G4240" t="s">
        <v>64</v>
      </c>
      <c r="H4240" t="s">
        <v>65</v>
      </c>
      <c r="K4240" t="s">
        <v>239</v>
      </c>
      <c r="L4240" t="s">
        <v>240</v>
      </c>
      <c r="M4240" t="s">
        <v>197</v>
      </c>
      <c r="N4240" t="s">
        <v>190</v>
      </c>
      <c r="O4240" t="s">
        <v>18001</v>
      </c>
      <c r="U4240" t="s">
        <v>127</v>
      </c>
      <c r="W4240">
        <v>-25</v>
      </c>
      <c r="X4240" t="s">
        <v>67</v>
      </c>
      <c r="AA4240" s="1"/>
      <c r="AC4240">
        <v>2012</v>
      </c>
      <c r="AD4240">
        <v>2</v>
      </c>
      <c r="AF4240" s="2">
        <f>DATE(emdat_data[[#This Row],[Start Year]],emdat_data[[#This Row],[Start Month]],emdat_data[[#This Row],[Start Day]])</f>
        <v>40939</v>
      </c>
      <c r="AG4240">
        <v>2012</v>
      </c>
      <c r="AH4240">
        <v>2</v>
      </c>
      <c r="AJ4240" s="2">
        <f>DATE(emdat_data[[#This Row],[End Year]],emdat_data[[#This Row],[End Month]],emdat_data[[#This Row],[End Day]])</f>
        <v>40939</v>
      </c>
      <c r="AK4240">
        <v>45</v>
      </c>
      <c r="AT4240">
        <v>132601</v>
      </c>
      <c r="AU4240">
        <v>169022</v>
      </c>
      <c r="AV4240">
        <v>78.452113882900306</v>
      </c>
      <c r="AW4240" t="s">
        <v>18002</v>
      </c>
      <c r="AX4240" t="s">
        <v>13556</v>
      </c>
      <c r="AY4240" t="s">
        <v>18003</v>
      </c>
    </row>
    <row r="4241" spans="1:51" hidden="1" x14ac:dyDescent="0.25">
      <c r="A4241" t="s">
        <v>18054</v>
      </c>
      <c r="B4241">
        <v>2012</v>
      </c>
      <c r="C4241">
        <v>45</v>
      </c>
      <c r="E4241" t="s">
        <v>50</v>
      </c>
      <c r="F4241" t="s">
        <v>63</v>
      </c>
      <c r="G4241" t="s">
        <v>64</v>
      </c>
      <c r="H4241" t="s">
        <v>65</v>
      </c>
      <c r="K4241" t="s">
        <v>1541</v>
      </c>
      <c r="L4241" t="s">
        <v>1542</v>
      </c>
      <c r="M4241" t="s">
        <v>995</v>
      </c>
      <c r="N4241" t="s">
        <v>76</v>
      </c>
      <c r="O4241" t="s">
        <v>18055</v>
      </c>
      <c r="W4241">
        <v>-1</v>
      </c>
      <c r="X4241" t="s">
        <v>67</v>
      </c>
      <c r="AA4241" s="1"/>
      <c r="AC4241">
        <v>2012</v>
      </c>
      <c r="AD4241">
        <v>2</v>
      </c>
      <c r="AF4241" s="2">
        <f>DATE(emdat_data[[#This Row],[Start Year]],emdat_data[[#This Row],[Start Month]],emdat_data[[#This Row],[Start Day]])</f>
        <v>40939</v>
      </c>
      <c r="AG4241">
        <v>2012</v>
      </c>
      <c r="AH4241">
        <v>2</v>
      </c>
      <c r="AJ4241" s="2">
        <f>DATE(emdat_data[[#This Row],[End Year]],emdat_data[[#This Row],[End Month]],emdat_data[[#This Row],[End Day]])</f>
        <v>40939</v>
      </c>
      <c r="AM4241">
        <v>7500</v>
      </c>
      <c r="AO4241">
        <v>7500</v>
      </c>
      <c r="AV4241">
        <v>78.452113882900306</v>
      </c>
      <c r="AW4241" t="s">
        <v>18056</v>
      </c>
      <c r="AX4241" t="s">
        <v>18057</v>
      </c>
      <c r="AY4241" t="s">
        <v>18058</v>
      </c>
    </row>
    <row r="4242" spans="1:51" hidden="1" x14ac:dyDescent="0.25">
      <c r="A4242" t="s">
        <v>18294</v>
      </c>
      <c r="B4242">
        <v>2012</v>
      </c>
      <c r="C4242">
        <v>50</v>
      </c>
      <c r="E4242" t="s">
        <v>50</v>
      </c>
      <c r="F4242" t="s">
        <v>63</v>
      </c>
      <c r="G4242" t="s">
        <v>64</v>
      </c>
      <c r="H4242" t="s">
        <v>7143</v>
      </c>
      <c r="K4242" t="s">
        <v>2910</v>
      </c>
      <c r="L4242" t="s">
        <v>2911</v>
      </c>
      <c r="M4242" t="s">
        <v>253</v>
      </c>
      <c r="N4242" t="s">
        <v>57</v>
      </c>
      <c r="O4242" t="s">
        <v>18295</v>
      </c>
      <c r="W4242">
        <v>-15</v>
      </c>
      <c r="X4242" t="s">
        <v>67</v>
      </c>
      <c r="AA4242" s="1"/>
      <c r="AC4242">
        <v>2012</v>
      </c>
      <c r="AD4242">
        <v>2</v>
      </c>
      <c r="AF4242" s="2">
        <f>DATE(emdat_data[[#This Row],[Start Year]],emdat_data[[#This Row],[Start Month]],emdat_data[[#This Row],[Start Day]])</f>
        <v>40939</v>
      </c>
      <c r="AG4242">
        <v>2012</v>
      </c>
      <c r="AH4242">
        <v>2</v>
      </c>
      <c r="AJ4242" s="2">
        <f>DATE(emdat_data[[#This Row],[End Year]],emdat_data[[#This Row],[End Month]],emdat_data[[#This Row],[End Day]])</f>
        <v>40939</v>
      </c>
      <c r="AK4242">
        <v>1</v>
      </c>
      <c r="AV4242">
        <v>78.452113882900306</v>
      </c>
      <c r="AW4242" t="s">
        <v>18296</v>
      </c>
      <c r="AY4242" t="s">
        <v>18297</v>
      </c>
    </row>
    <row r="4243" spans="1:51" hidden="1" x14ac:dyDescent="0.25">
      <c r="A4243" t="s">
        <v>16457</v>
      </c>
      <c r="B4243">
        <v>2012</v>
      </c>
      <c r="C4243">
        <v>33</v>
      </c>
      <c r="E4243" t="s">
        <v>50</v>
      </c>
      <c r="F4243" t="s">
        <v>71</v>
      </c>
      <c r="G4243" t="s">
        <v>72</v>
      </c>
      <c r="H4243" t="s">
        <v>102</v>
      </c>
      <c r="K4243" t="s">
        <v>558</v>
      </c>
      <c r="L4243" t="s">
        <v>559</v>
      </c>
      <c r="M4243" t="s">
        <v>211</v>
      </c>
      <c r="N4243" t="s">
        <v>190</v>
      </c>
      <c r="O4243" t="s">
        <v>16458</v>
      </c>
      <c r="P4243" t="s">
        <v>5447</v>
      </c>
      <c r="Q4243" t="s">
        <v>653</v>
      </c>
      <c r="U4243" t="s">
        <v>127</v>
      </c>
      <c r="W4243">
        <v>47137</v>
      </c>
      <c r="X4243" t="s">
        <v>78</v>
      </c>
      <c r="Y4243">
        <v>42555</v>
      </c>
      <c r="Z4243">
        <v>2426</v>
      </c>
      <c r="AA4243" s="1"/>
      <c r="AC4243">
        <v>2012</v>
      </c>
      <c r="AD4243">
        <v>2</v>
      </c>
      <c r="AE4243">
        <v>1</v>
      </c>
      <c r="AF4243" s="2">
        <f>DATE(emdat_data[[#This Row],[Start Year]],emdat_data[[#This Row],[Start Month]],emdat_data[[#This Row],[Start Day]])</f>
        <v>40940</v>
      </c>
      <c r="AG4243">
        <v>2012</v>
      </c>
      <c r="AH4243">
        <v>2</v>
      </c>
      <c r="AI4243">
        <v>6</v>
      </c>
      <c r="AJ4243" s="2">
        <f>DATE(emdat_data[[#This Row],[End Year]],emdat_data[[#This Row],[End Month]],emdat_data[[#This Row],[End Day]])</f>
        <v>40945</v>
      </c>
      <c r="AK4243">
        <v>5</v>
      </c>
      <c r="AM4243">
        <v>37950</v>
      </c>
      <c r="AO4243">
        <v>37950</v>
      </c>
      <c r="AT4243">
        <v>4400</v>
      </c>
      <c r="AU4243">
        <v>5609</v>
      </c>
      <c r="AV4243">
        <v>78.452113882900306</v>
      </c>
      <c r="AW4243" t="s">
        <v>16459</v>
      </c>
      <c r="AX4243" t="s">
        <v>16460</v>
      </c>
      <c r="AY4243" t="s">
        <v>16461</v>
      </c>
    </row>
    <row r="4244" spans="1:51" x14ac:dyDescent="0.25">
      <c r="A4244" t="s">
        <v>16826</v>
      </c>
      <c r="B4244">
        <v>2012</v>
      </c>
      <c r="C4244">
        <v>287</v>
      </c>
      <c r="D4244" t="s">
        <v>16827</v>
      </c>
      <c r="E4244" t="s">
        <v>50</v>
      </c>
      <c r="F4244" t="s">
        <v>119</v>
      </c>
      <c r="G4244" t="s">
        <v>120</v>
      </c>
      <c r="H4244" t="s">
        <v>121</v>
      </c>
      <c r="J4244" t="s">
        <v>294</v>
      </c>
      <c r="K4244" t="s">
        <v>1316</v>
      </c>
      <c r="L4244" t="s">
        <v>1317</v>
      </c>
      <c r="M4244" t="s">
        <v>125</v>
      </c>
      <c r="N4244" t="s">
        <v>76</v>
      </c>
      <c r="O4244" t="s">
        <v>16828</v>
      </c>
      <c r="T4244" t="s">
        <v>128</v>
      </c>
      <c r="U4244" t="s">
        <v>128</v>
      </c>
      <c r="X4244" t="s">
        <v>129</v>
      </c>
      <c r="AA4244" s="1"/>
      <c r="AC4244">
        <v>2012</v>
      </c>
      <c r="AD4244">
        <v>2</v>
      </c>
      <c r="AE4244">
        <v>2</v>
      </c>
      <c r="AF4244" s="2">
        <f>DATE(emdat_data[[#This Row],[Start Year]],emdat_data[[#This Row],[Start Month]],emdat_data[[#This Row],[Start Day]])</f>
        <v>40941</v>
      </c>
      <c r="AG4244">
        <v>2012</v>
      </c>
      <c r="AH4244">
        <v>9</v>
      </c>
      <c r="AI4244">
        <v>1</v>
      </c>
      <c r="AJ4244" s="2">
        <f>DATE(emdat_data[[#This Row],[End Year]],emdat_data[[#This Row],[End Month]],emdat_data[[#This Row],[End Day]])</f>
        <v>41153</v>
      </c>
      <c r="AK4244">
        <v>105</v>
      </c>
      <c r="AM4244">
        <v>5523</v>
      </c>
      <c r="AO4244">
        <v>5523</v>
      </c>
      <c r="AV4244">
        <v>78.452113882900306</v>
      </c>
    </row>
    <row r="4245" spans="1:51" hidden="1" x14ac:dyDescent="0.25">
      <c r="A4245" t="s">
        <v>16349</v>
      </c>
      <c r="B4245">
        <v>2012</v>
      </c>
      <c r="C4245">
        <v>34</v>
      </c>
      <c r="E4245" t="s">
        <v>50</v>
      </c>
      <c r="F4245" t="s">
        <v>71</v>
      </c>
      <c r="G4245" t="s">
        <v>72</v>
      </c>
      <c r="H4245" t="s">
        <v>102</v>
      </c>
      <c r="K4245" t="s">
        <v>993</v>
      </c>
      <c r="L4245" t="s">
        <v>994</v>
      </c>
      <c r="M4245" t="s">
        <v>995</v>
      </c>
      <c r="N4245" t="s">
        <v>76</v>
      </c>
      <c r="O4245" t="s">
        <v>16350</v>
      </c>
      <c r="P4245" t="s">
        <v>16351</v>
      </c>
      <c r="Q4245" t="s">
        <v>360</v>
      </c>
      <c r="R4245" t="s">
        <v>176</v>
      </c>
      <c r="X4245" t="s">
        <v>78</v>
      </c>
      <c r="AA4245" s="1"/>
      <c r="AC4245">
        <v>2012</v>
      </c>
      <c r="AD4245">
        <v>2</v>
      </c>
      <c r="AE4245">
        <v>3</v>
      </c>
      <c r="AF4245" s="2">
        <f>DATE(emdat_data[[#This Row],[Start Year]],emdat_data[[#This Row],[Start Month]],emdat_data[[#This Row],[Start Day]])</f>
        <v>40942</v>
      </c>
      <c r="AG4245">
        <v>2012</v>
      </c>
      <c r="AH4245">
        <v>2</v>
      </c>
      <c r="AI4245">
        <v>14</v>
      </c>
      <c r="AJ4245" s="2">
        <f>DATE(emdat_data[[#This Row],[End Year]],emdat_data[[#This Row],[End Month]],emdat_data[[#This Row],[End Day]])</f>
        <v>40953</v>
      </c>
      <c r="AK4245">
        <v>49</v>
      </c>
      <c r="AL4245">
        <v>45</v>
      </c>
      <c r="AO4245">
        <v>45</v>
      </c>
      <c r="AV4245">
        <v>78.452113882900306</v>
      </c>
      <c r="AW4245" t="s">
        <v>16352</v>
      </c>
      <c r="AY4245" t="s">
        <v>16353</v>
      </c>
    </row>
    <row r="4246" spans="1:51" hidden="1" x14ac:dyDescent="0.25">
      <c r="A4246" t="s">
        <v>16829</v>
      </c>
      <c r="B4246">
        <v>2012</v>
      </c>
      <c r="C4246">
        <v>80</v>
      </c>
      <c r="E4246" t="s">
        <v>50</v>
      </c>
      <c r="F4246" t="s">
        <v>71</v>
      </c>
      <c r="G4246" t="s">
        <v>72</v>
      </c>
      <c r="H4246" t="s">
        <v>102</v>
      </c>
      <c r="K4246" t="s">
        <v>195</v>
      </c>
      <c r="L4246" t="s">
        <v>196</v>
      </c>
      <c r="M4246" t="s">
        <v>197</v>
      </c>
      <c r="N4246" t="s">
        <v>190</v>
      </c>
      <c r="O4246" t="s">
        <v>16830</v>
      </c>
      <c r="P4246" t="s">
        <v>4129</v>
      </c>
      <c r="W4246">
        <v>9251</v>
      </c>
      <c r="X4246" t="s">
        <v>78</v>
      </c>
      <c r="Y4246">
        <v>398677</v>
      </c>
      <c r="Z4246">
        <v>2101</v>
      </c>
      <c r="AA4246" s="1"/>
      <c r="AB4246" t="s">
        <v>16831</v>
      </c>
      <c r="AC4246">
        <v>2012</v>
      </c>
      <c r="AD4246">
        <v>2</v>
      </c>
      <c r="AE4246">
        <v>3</v>
      </c>
      <c r="AF4246" s="2">
        <f>DATE(emdat_data[[#This Row],[Start Year]],emdat_data[[#This Row],[Start Month]],emdat_data[[#This Row],[Start Day]])</f>
        <v>40942</v>
      </c>
      <c r="AG4246">
        <v>2012</v>
      </c>
      <c r="AH4246">
        <v>2</v>
      </c>
      <c r="AI4246">
        <v>6</v>
      </c>
      <c r="AJ4246" s="2">
        <f>DATE(emdat_data[[#This Row],[End Year]],emdat_data[[#This Row],[End Month]],emdat_data[[#This Row],[End Day]])</f>
        <v>40945</v>
      </c>
      <c r="AK4246">
        <v>1</v>
      </c>
      <c r="AM4246">
        <v>200</v>
      </c>
      <c r="AO4246">
        <v>200</v>
      </c>
      <c r="AV4246">
        <v>78.452113882900306</v>
      </c>
      <c r="AX4246" t="s">
        <v>2380</v>
      </c>
      <c r="AY4246" t="s">
        <v>2381</v>
      </c>
    </row>
    <row r="4247" spans="1:51" hidden="1" x14ac:dyDescent="0.25">
      <c r="A4247" t="s">
        <v>17860</v>
      </c>
      <c r="B4247">
        <v>2012</v>
      </c>
      <c r="C4247">
        <v>31</v>
      </c>
      <c r="D4247" t="s">
        <v>17861</v>
      </c>
      <c r="E4247" t="s">
        <v>50</v>
      </c>
      <c r="F4247" t="s">
        <v>51</v>
      </c>
      <c r="G4247" t="s">
        <v>52</v>
      </c>
      <c r="H4247" t="s">
        <v>53</v>
      </c>
      <c r="K4247" t="s">
        <v>364</v>
      </c>
      <c r="L4247" t="s">
        <v>365</v>
      </c>
      <c r="M4247" t="s">
        <v>173</v>
      </c>
      <c r="N4247" t="s">
        <v>57</v>
      </c>
      <c r="O4247" t="s">
        <v>17862</v>
      </c>
      <c r="Q4247" t="s">
        <v>176</v>
      </c>
      <c r="V4247">
        <v>220</v>
      </c>
      <c r="W4247">
        <v>7</v>
      </c>
      <c r="X4247" t="s">
        <v>59</v>
      </c>
      <c r="Y4247">
        <v>9999</v>
      </c>
      <c r="Z4247">
        <v>123206</v>
      </c>
      <c r="AA4247" s="1">
        <v>0.49236111111111114</v>
      </c>
      <c r="AC4247">
        <v>2012</v>
      </c>
      <c r="AD4247">
        <v>2</v>
      </c>
      <c r="AE4247">
        <v>6</v>
      </c>
      <c r="AF4247" s="2">
        <f>DATE(emdat_data[[#This Row],[Start Year]],emdat_data[[#This Row],[Start Month]],emdat_data[[#This Row],[Start Day]])</f>
        <v>40945</v>
      </c>
      <c r="AG4247">
        <v>2012</v>
      </c>
      <c r="AH4247">
        <v>2</v>
      </c>
      <c r="AI4247">
        <v>6</v>
      </c>
      <c r="AJ4247" s="2">
        <f>DATE(emdat_data[[#This Row],[End Year]],emdat_data[[#This Row],[End Month]],emdat_data[[#This Row],[End Day]])</f>
        <v>40945</v>
      </c>
      <c r="AK4247">
        <v>113</v>
      </c>
      <c r="AL4247">
        <v>112</v>
      </c>
      <c r="AM4247">
        <v>320165</v>
      </c>
      <c r="AO4247">
        <v>320277</v>
      </c>
      <c r="AT4247">
        <v>8900</v>
      </c>
      <c r="AU4247">
        <v>11344</v>
      </c>
      <c r="AV4247">
        <v>78.452113882900306</v>
      </c>
      <c r="AX4247" t="s">
        <v>17863</v>
      </c>
      <c r="AY4247" t="s">
        <v>17864</v>
      </c>
    </row>
    <row r="4248" spans="1:51" hidden="1" x14ac:dyDescent="0.25">
      <c r="A4248" t="s">
        <v>16619</v>
      </c>
      <c r="B4248">
        <v>2012</v>
      </c>
      <c r="C4248">
        <v>19</v>
      </c>
      <c r="D4248" t="s">
        <v>16534</v>
      </c>
      <c r="E4248" t="s">
        <v>50</v>
      </c>
      <c r="F4248" t="s">
        <v>63</v>
      </c>
      <c r="G4248" t="s">
        <v>64</v>
      </c>
      <c r="H4248" t="s">
        <v>65</v>
      </c>
      <c r="K4248" t="s">
        <v>596</v>
      </c>
      <c r="L4248" t="s">
        <v>597</v>
      </c>
      <c r="M4248" t="s">
        <v>189</v>
      </c>
      <c r="N4248" t="s">
        <v>190</v>
      </c>
      <c r="O4248" t="s">
        <v>16620</v>
      </c>
      <c r="W4248">
        <v>-35</v>
      </c>
      <c r="X4248" t="s">
        <v>67</v>
      </c>
      <c r="AA4248" s="1"/>
      <c r="AC4248">
        <v>2012</v>
      </c>
      <c r="AD4248">
        <v>2</v>
      </c>
      <c r="AE4248">
        <v>7</v>
      </c>
      <c r="AF4248" s="2">
        <f>DATE(emdat_data[[#This Row],[Start Year]],emdat_data[[#This Row],[Start Month]],emdat_data[[#This Row],[Start Day]])</f>
        <v>40946</v>
      </c>
      <c r="AG4248">
        <v>2012</v>
      </c>
      <c r="AH4248">
        <v>2</v>
      </c>
      <c r="AI4248">
        <v>7</v>
      </c>
      <c r="AJ4248" s="2">
        <f>DATE(emdat_data[[#This Row],[End Year]],emdat_data[[#This Row],[End Month]],emdat_data[[#This Row],[End Day]])</f>
        <v>40946</v>
      </c>
      <c r="AV4248">
        <v>78.452113882900306</v>
      </c>
      <c r="AW4248" t="s">
        <v>16621</v>
      </c>
      <c r="AY4248" t="s">
        <v>16622</v>
      </c>
    </row>
    <row r="4249" spans="1:51" hidden="1" x14ac:dyDescent="0.25">
      <c r="A4249" t="s">
        <v>16706</v>
      </c>
      <c r="B4249">
        <v>2012</v>
      </c>
      <c r="C4249">
        <v>559</v>
      </c>
      <c r="E4249" t="s">
        <v>50</v>
      </c>
      <c r="F4249" t="s">
        <v>63</v>
      </c>
      <c r="G4249" t="s">
        <v>64</v>
      </c>
      <c r="H4249" t="s">
        <v>7143</v>
      </c>
      <c r="K4249" t="s">
        <v>159</v>
      </c>
      <c r="L4249" t="s">
        <v>160</v>
      </c>
      <c r="M4249" t="s">
        <v>161</v>
      </c>
      <c r="N4249" t="s">
        <v>57</v>
      </c>
      <c r="O4249" t="s">
        <v>16707</v>
      </c>
      <c r="X4249" t="s">
        <v>67</v>
      </c>
      <c r="AA4249" s="1"/>
      <c r="AC4249">
        <v>2012</v>
      </c>
      <c r="AD4249">
        <v>2</v>
      </c>
      <c r="AE4249">
        <v>7</v>
      </c>
      <c r="AF4249" s="2">
        <f>DATE(emdat_data[[#This Row],[Start Year]],emdat_data[[#This Row],[Start Month]],emdat_data[[#This Row],[Start Day]])</f>
        <v>40946</v>
      </c>
      <c r="AG4249">
        <v>2012</v>
      </c>
      <c r="AH4249">
        <v>2</v>
      </c>
      <c r="AI4249">
        <v>9</v>
      </c>
      <c r="AJ4249" s="2">
        <f>DATE(emdat_data[[#This Row],[End Year]],emdat_data[[#This Row],[End Month]],emdat_data[[#This Row],[End Day]])</f>
        <v>40948</v>
      </c>
      <c r="AL4249">
        <v>650</v>
      </c>
      <c r="AM4249">
        <v>50000</v>
      </c>
      <c r="AO4249">
        <v>50650</v>
      </c>
      <c r="AT4249">
        <v>20200</v>
      </c>
      <c r="AU4249">
        <v>25748</v>
      </c>
      <c r="AV4249">
        <v>78.452113882900306</v>
      </c>
      <c r="AW4249" t="s">
        <v>16708</v>
      </c>
      <c r="AY4249" t="s">
        <v>16709</v>
      </c>
    </row>
    <row r="4250" spans="1:51" hidden="1" x14ac:dyDescent="0.25">
      <c r="A4250" t="s">
        <v>17826</v>
      </c>
      <c r="B4250">
        <v>2012</v>
      </c>
      <c r="C4250">
        <v>402</v>
      </c>
      <c r="E4250" t="s">
        <v>50</v>
      </c>
      <c r="F4250" t="s">
        <v>71</v>
      </c>
      <c r="G4250" t="s">
        <v>72</v>
      </c>
      <c r="H4250" t="s">
        <v>102</v>
      </c>
      <c r="K4250" t="s">
        <v>2573</v>
      </c>
      <c r="L4250" t="s">
        <v>2574</v>
      </c>
      <c r="M4250" t="s">
        <v>85</v>
      </c>
      <c r="N4250" t="s">
        <v>86</v>
      </c>
      <c r="O4250" t="s">
        <v>3389</v>
      </c>
      <c r="Q4250" t="s">
        <v>176</v>
      </c>
      <c r="R4250" t="s">
        <v>653</v>
      </c>
      <c r="U4250" t="s">
        <v>127</v>
      </c>
      <c r="X4250" t="s">
        <v>78</v>
      </c>
      <c r="AA4250" s="1"/>
      <c r="AC4250">
        <v>2012</v>
      </c>
      <c r="AD4250">
        <v>2</v>
      </c>
      <c r="AE4250">
        <v>8</v>
      </c>
      <c r="AF4250" s="2">
        <f>DATE(emdat_data[[#This Row],[Start Year]],emdat_data[[#This Row],[Start Month]],emdat_data[[#This Row],[Start Day]])</f>
        <v>40947</v>
      </c>
      <c r="AG4250">
        <v>2012</v>
      </c>
      <c r="AH4250">
        <v>3</v>
      </c>
      <c r="AI4250">
        <v>13</v>
      </c>
      <c r="AJ4250" s="2">
        <f>DATE(emdat_data[[#This Row],[End Year]],emdat_data[[#This Row],[End Month]],emdat_data[[#This Row],[End Day]])</f>
        <v>40981</v>
      </c>
      <c r="AK4250">
        <v>14</v>
      </c>
      <c r="AL4250">
        <v>29</v>
      </c>
      <c r="AN4250">
        <v>50000</v>
      </c>
      <c r="AO4250">
        <v>50029</v>
      </c>
      <c r="AV4250">
        <v>78.452113882900306</v>
      </c>
      <c r="AW4250" t="s">
        <v>3390</v>
      </c>
      <c r="AY4250" t="s">
        <v>3391</v>
      </c>
    </row>
    <row r="4251" spans="1:51" hidden="1" x14ac:dyDescent="0.25">
      <c r="A4251" t="s">
        <v>17920</v>
      </c>
      <c r="B4251">
        <v>2012</v>
      </c>
      <c r="C4251">
        <v>553</v>
      </c>
      <c r="E4251" t="s">
        <v>50</v>
      </c>
      <c r="F4251" t="s">
        <v>63</v>
      </c>
      <c r="G4251" t="s">
        <v>82</v>
      </c>
      <c r="H4251" t="s">
        <v>157</v>
      </c>
      <c r="I4251" t="s">
        <v>572</v>
      </c>
      <c r="K4251" t="s">
        <v>297</v>
      </c>
      <c r="L4251" t="s">
        <v>298</v>
      </c>
      <c r="M4251" t="s">
        <v>125</v>
      </c>
      <c r="N4251" t="s">
        <v>76</v>
      </c>
      <c r="O4251" t="s">
        <v>6308</v>
      </c>
      <c r="Q4251" t="s">
        <v>72</v>
      </c>
      <c r="X4251" t="s">
        <v>88</v>
      </c>
      <c r="AA4251" s="1"/>
      <c r="AC4251">
        <v>2012</v>
      </c>
      <c r="AD4251">
        <v>2</v>
      </c>
      <c r="AE4251">
        <v>13</v>
      </c>
      <c r="AF4251" s="2">
        <f>DATE(emdat_data[[#This Row],[Start Year]],emdat_data[[#This Row],[Start Month]],emdat_data[[#This Row],[Start Day]])</f>
        <v>40952</v>
      </c>
      <c r="AG4251">
        <v>2012</v>
      </c>
      <c r="AH4251">
        <v>2</v>
      </c>
      <c r="AI4251">
        <v>13</v>
      </c>
      <c r="AJ4251" s="2">
        <f>DATE(emdat_data[[#This Row],[End Year]],emdat_data[[#This Row],[End Month]],emdat_data[[#This Row],[End Day]])</f>
        <v>40952</v>
      </c>
      <c r="AK4251">
        <v>15</v>
      </c>
      <c r="AM4251">
        <v>15000</v>
      </c>
      <c r="AO4251">
        <v>15000</v>
      </c>
      <c r="AT4251">
        <v>1000</v>
      </c>
      <c r="AU4251">
        <v>1275</v>
      </c>
      <c r="AV4251">
        <v>78.452113882900306</v>
      </c>
      <c r="AW4251" t="s">
        <v>6309</v>
      </c>
      <c r="AY4251" t="s">
        <v>6310</v>
      </c>
    </row>
    <row r="4252" spans="1:51" hidden="1" x14ac:dyDescent="0.25">
      <c r="A4252" t="s">
        <v>17899</v>
      </c>
      <c r="B4252">
        <v>2012</v>
      </c>
      <c r="C4252">
        <v>43</v>
      </c>
      <c r="D4252" t="s">
        <v>17900</v>
      </c>
      <c r="E4252" t="s">
        <v>50</v>
      </c>
      <c r="F4252" t="s">
        <v>63</v>
      </c>
      <c r="G4252" t="s">
        <v>82</v>
      </c>
      <c r="H4252" t="s">
        <v>98</v>
      </c>
      <c r="J4252" t="s">
        <v>17901</v>
      </c>
      <c r="K4252" t="s">
        <v>1697</v>
      </c>
      <c r="L4252" t="s">
        <v>1698</v>
      </c>
      <c r="M4252" t="s">
        <v>260</v>
      </c>
      <c r="N4252" t="s">
        <v>76</v>
      </c>
      <c r="O4252" t="s">
        <v>17902</v>
      </c>
      <c r="Q4252" t="s">
        <v>72</v>
      </c>
      <c r="S4252" t="s">
        <v>127</v>
      </c>
      <c r="V4252">
        <v>4262</v>
      </c>
      <c r="W4252">
        <v>200</v>
      </c>
      <c r="X4252" t="s">
        <v>88</v>
      </c>
      <c r="AA4252" s="1"/>
      <c r="AC4252">
        <v>2012</v>
      </c>
      <c r="AD4252">
        <v>2</v>
      </c>
      <c r="AE4252">
        <v>14</v>
      </c>
      <c r="AF4252" s="2">
        <f>DATE(emdat_data[[#This Row],[Start Year]],emdat_data[[#This Row],[Start Month]],emdat_data[[#This Row],[Start Day]])</f>
        <v>40953</v>
      </c>
      <c r="AG4252">
        <v>2012</v>
      </c>
      <c r="AH4252">
        <v>2</v>
      </c>
      <c r="AI4252">
        <v>15</v>
      </c>
      <c r="AJ4252" s="2">
        <f>DATE(emdat_data[[#This Row],[End Year]],emdat_data[[#This Row],[End Month]],emdat_data[[#This Row],[End Day]])</f>
        <v>40954</v>
      </c>
      <c r="AK4252">
        <v>35</v>
      </c>
      <c r="AL4252">
        <v>284</v>
      </c>
      <c r="AM4252">
        <v>250000</v>
      </c>
      <c r="AO4252">
        <v>250284</v>
      </c>
      <c r="AT4252">
        <v>100000</v>
      </c>
      <c r="AU4252">
        <v>127466</v>
      </c>
      <c r="AV4252">
        <v>78.452113882900306</v>
      </c>
      <c r="AX4252" t="s">
        <v>17903</v>
      </c>
      <c r="AY4252" t="s">
        <v>17904</v>
      </c>
    </row>
    <row r="4253" spans="1:51" hidden="1" x14ac:dyDescent="0.25">
      <c r="A4253" t="s">
        <v>18154</v>
      </c>
      <c r="B4253">
        <v>2012</v>
      </c>
      <c r="C4253">
        <v>42</v>
      </c>
      <c r="E4253" t="s">
        <v>50</v>
      </c>
      <c r="F4253" t="s">
        <v>71</v>
      </c>
      <c r="G4253" t="s">
        <v>72</v>
      </c>
      <c r="H4253" t="s">
        <v>102</v>
      </c>
      <c r="K4253" t="s">
        <v>364</v>
      </c>
      <c r="L4253" t="s">
        <v>365</v>
      </c>
      <c r="M4253" t="s">
        <v>173</v>
      </c>
      <c r="N4253" t="s">
        <v>57</v>
      </c>
      <c r="O4253" t="s">
        <v>18155</v>
      </c>
      <c r="P4253" t="s">
        <v>18156</v>
      </c>
      <c r="X4253" t="s">
        <v>78</v>
      </c>
      <c r="AA4253" s="1"/>
      <c r="AC4253">
        <v>2012</v>
      </c>
      <c r="AD4253">
        <v>2</v>
      </c>
      <c r="AE4253">
        <v>14</v>
      </c>
      <c r="AF4253" s="2">
        <f>DATE(emdat_data[[#This Row],[Start Year]],emdat_data[[#This Row],[Start Month]],emdat_data[[#This Row],[Start Day]])</f>
        <v>40953</v>
      </c>
      <c r="AG4253">
        <v>2012</v>
      </c>
      <c r="AH4253">
        <v>2</v>
      </c>
      <c r="AI4253">
        <v>16</v>
      </c>
      <c r="AJ4253" s="2">
        <f>DATE(emdat_data[[#This Row],[End Year]],emdat_data[[#This Row],[End Month]],emdat_data[[#This Row],[End Day]])</f>
        <v>40955</v>
      </c>
      <c r="AM4253">
        <v>569</v>
      </c>
      <c r="AO4253">
        <v>569</v>
      </c>
      <c r="AV4253">
        <v>78.452113882900306</v>
      </c>
      <c r="AX4253" t="s">
        <v>18157</v>
      </c>
      <c r="AY4253" t="s">
        <v>18158</v>
      </c>
    </row>
    <row r="4254" spans="1:51" hidden="1" x14ac:dyDescent="0.25">
      <c r="A4254" t="s">
        <v>16470</v>
      </c>
      <c r="B4254">
        <v>2012</v>
      </c>
      <c r="C4254">
        <v>58</v>
      </c>
      <c r="D4254" t="s">
        <v>16471</v>
      </c>
      <c r="E4254" t="s">
        <v>50</v>
      </c>
      <c r="F4254" t="s">
        <v>63</v>
      </c>
      <c r="G4254" t="s">
        <v>82</v>
      </c>
      <c r="H4254" t="s">
        <v>157</v>
      </c>
      <c r="K4254" t="s">
        <v>138</v>
      </c>
      <c r="L4254" t="s">
        <v>139</v>
      </c>
      <c r="M4254" t="s">
        <v>75</v>
      </c>
      <c r="N4254" t="s">
        <v>76</v>
      </c>
      <c r="O4254" t="s">
        <v>16472</v>
      </c>
      <c r="Q4254" t="s">
        <v>659</v>
      </c>
      <c r="X4254" t="s">
        <v>88</v>
      </c>
      <c r="AA4254" s="1"/>
      <c r="AC4254">
        <v>2012</v>
      </c>
      <c r="AD4254">
        <v>2</v>
      </c>
      <c r="AE4254">
        <v>15</v>
      </c>
      <c r="AF4254" s="2">
        <f>DATE(emdat_data[[#This Row],[Start Year]],emdat_data[[#This Row],[Start Month]],emdat_data[[#This Row],[Start Day]])</f>
        <v>40954</v>
      </c>
      <c r="AG4254">
        <v>2012</v>
      </c>
      <c r="AH4254">
        <v>2</v>
      </c>
      <c r="AI4254">
        <v>19</v>
      </c>
      <c r="AJ4254" s="2">
        <f>DATE(emdat_data[[#This Row],[End Year]],emdat_data[[#This Row],[End Month]],emdat_data[[#This Row],[End Day]])</f>
        <v>40958</v>
      </c>
      <c r="AL4254">
        <v>23</v>
      </c>
      <c r="AN4254">
        <v>1920</v>
      </c>
      <c r="AO4254">
        <v>1943</v>
      </c>
      <c r="AV4254">
        <v>78.452113882900306</v>
      </c>
      <c r="AX4254" t="s">
        <v>16473</v>
      </c>
      <c r="AY4254" t="s">
        <v>16474</v>
      </c>
    </row>
    <row r="4255" spans="1:51" hidden="1" x14ac:dyDescent="0.25">
      <c r="A4255" t="s">
        <v>18020</v>
      </c>
      <c r="B4255">
        <v>2012</v>
      </c>
      <c r="C4255">
        <v>59</v>
      </c>
      <c r="D4255" t="s">
        <v>18021</v>
      </c>
      <c r="E4255" t="s">
        <v>50</v>
      </c>
      <c r="F4255" t="s">
        <v>71</v>
      </c>
      <c r="G4255" t="s">
        <v>72</v>
      </c>
      <c r="H4255" t="s">
        <v>102</v>
      </c>
      <c r="K4255" t="s">
        <v>251</v>
      </c>
      <c r="L4255" t="s">
        <v>252</v>
      </c>
      <c r="M4255" t="s">
        <v>253</v>
      </c>
      <c r="N4255" t="s">
        <v>57</v>
      </c>
      <c r="O4255" t="s">
        <v>18022</v>
      </c>
      <c r="P4255" t="s">
        <v>18023</v>
      </c>
      <c r="X4255" t="s">
        <v>78</v>
      </c>
      <c r="AA4255" s="1"/>
      <c r="AC4255">
        <v>2012</v>
      </c>
      <c r="AD4255">
        <v>2</v>
      </c>
      <c r="AE4255">
        <v>18</v>
      </c>
      <c r="AF4255" s="2">
        <f>DATE(emdat_data[[#This Row],[Start Year]],emdat_data[[#This Row],[Start Month]],emdat_data[[#This Row],[Start Day]])</f>
        <v>40957</v>
      </c>
      <c r="AG4255">
        <v>2012</v>
      </c>
      <c r="AH4255">
        <v>2</v>
      </c>
      <c r="AI4255">
        <v>20</v>
      </c>
      <c r="AJ4255" s="2">
        <f>DATE(emdat_data[[#This Row],[End Year]],emdat_data[[#This Row],[End Month]],emdat_data[[#This Row],[End Day]])</f>
        <v>40959</v>
      </c>
      <c r="AM4255">
        <v>9400</v>
      </c>
      <c r="AO4255">
        <v>9400</v>
      </c>
      <c r="AV4255">
        <v>78.452113882900306</v>
      </c>
      <c r="AX4255" t="s">
        <v>18024</v>
      </c>
      <c r="AY4255" t="s">
        <v>18025</v>
      </c>
    </row>
    <row r="4256" spans="1:51" hidden="1" x14ac:dyDescent="0.25">
      <c r="A4256" t="s">
        <v>16588</v>
      </c>
      <c r="B4256">
        <v>2012</v>
      </c>
      <c r="C4256">
        <v>75</v>
      </c>
      <c r="E4256" t="s">
        <v>50</v>
      </c>
      <c r="F4256" t="s">
        <v>71</v>
      </c>
      <c r="G4256" t="s">
        <v>72</v>
      </c>
      <c r="H4256" t="s">
        <v>102</v>
      </c>
      <c r="K4256" t="s">
        <v>335</v>
      </c>
      <c r="L4256" t="s">
        <v>336</v>
      </c>
      <c r="M4256" t="s">
        <v>85</v>
      </c>
      <c r="N4256" t="s">
        <v>86</v>
      </c>
      <c r="O4256" t="s">
        <v>16589</v>
      </c>
      <c r="P4256" t="s">
        <v>642</v>
      </c>
      <c r="W4256">
        <v>172063</v>
      </c>
      <c r="X4256" t="s">
        <v>78</v>
      </c>
      <c r="Y4256">
        <v>-104897</v>
      </c>
      <c r="Z4256">
        <v>-6799</v>
      </c>
      <c r="AA4256" s="1"/>
      <c r="AB4256" t="s">
        <v>16590</v>
      </c>
      <c r="AC4256">
        <v>2012</v>
      </c>
      <c r="AD4256">
        <v>2</v>
      </c>
      <c r="AE4256">
        <v>20</v>
      </c>
      <c r="AF4256" s="2">
        <f>DATE(emdat_data[[#This Row],[Start Year]],emdat_data[[#This Row],[Start Month]],emdat_data[[#This Row],[Start Day]])</f>
        <v>40959</v>
      </c>
      <c r="AG4256">
        <v>2012</v>
      </c>
      <c r="AH4256">
        <v>3</v>
      </c>
      <c r="AI4256">
        <v>26</v>
      </c>
      <c r="AJ4256" s="2">
        <f>DATE(emdat_data[[#This Row],[End Year]],emdat_data[[#This Row],[End Month]],emdat_data[[#This Row],[End Day]])</f>
        <v>40994</v>
      </c>
      <c r="AK4256">
        <v>3</v>
      </c>
      <c r="AM4256">
        <v>80500</v>
      </c>
      <c r="AN4256">
        <v>8500</v>
      </c>
      <c r="AO4256">
        <v>89000</v>
      </c>
      <c r="AV4256">
        <v>78.452113882900306</v>
      </c>
      <c r="AW4256" t="s">
        <v>16591</v>
      </c>
      <c r="AY4256" t="s">
        <v>16592</v>
      </c>
    </row>
    <row r="4257" spans="1:51" hidden="1" x14ac:dyDescent="0.25">
      <c r="A4257" t="s">
        <v>18159</v>
      </c>
      <c r="B4257">
        <v>2012</v>
      </c>
      <c r="C4257">
        <v>78</v>
      </c>
      <c r="E4257" t="s">
        <v>50</v>
      </c>
      <c r="F4257" t="s">
        <v>71</v>
      </c>
      <c r="G4257" t="s">
        <v>72</v>
      </c>
      <c r="H4257" t="s">
        <v>102</v>
      </c>
      <c r="K4257" t="s">
        <v>364</v>
      </c>
      <c r="L4257" t="s">
        <v>365</v>
      </c>
      <c r="M4257" t="s">
        <v>173</v>
      </c>
      <c r="N4257" t="s">
        <v>57</v>
      </c>
      <c r="O4257" t="s">
        <v>18160</v>
      </c>
      <c r="P4257" t="s">
        <v>4129</v>
      </c>
      <c r="W4257">
        <v>39825</v>
      </c>
      <c r="X4257" t="s">
        <v>78</v>
      </c>
      <c r="Y4257">
        <v>822392</v>
      </c>
      <c r="Z4257">
        <v>12527</v>
      </c>
      <c r="AA4257" s="1"/>
      <c r="AC4257">
        <v>2012</v>
      </c>
      <c r="AD4257">
        <v>2</v>
      </c>
      <c r="AE4257">
        <v>20</v>
      </c>
      <c r="AF4257" s="2">
        <f>DATE(emdat_data[[#This Row],[Start Year]],emdat_data[[#This Row],[Start Month]],emdat_data[[#This Row],[Start Day]])</f>
        <v>40959</v>
      </c>
      <c r="AG4257">
        <v>2012</v>
      </c>
      <c r="AH4257">
        <v>2</v>
      </c>
      <c r="AI4257">
        <v>27</v>
      </c>
      <c r="AJ4257" s="2">
        <f>DATE(emdat_data[[#This Row],[End Year]],emdat_data[[#This Row],[End Month]],emdat_data[[#This Row],[End Day]])</f>
        <v>40966</v>
      </c>
      <c r="AM4257">
        <v>25000</v>
      </c>
      <c r="AO4257">
        <v>25000</v>
      </c>
      <c r="AV4257">
        <v>78.452113882900306</v>
      </c>
      <c r="AX4257" t="s">
        <v>18161</v>
      </c>
      <c r="AY4257" t="s">
        <v>18162</v>
      </c>
    </row>
    <row r="4258" spans="1:51" hidden="1" x14ac:dyDescent="0.25">
      <c r="A4258" t="s">
        <v>16882</v>
      </c>
      <c r="B4258">
        <v>2012</v>
      </c>
      <c r="C4258">
        <v>49</v>
      </c>
      <c r="E4258" t="s">
        <v>50</v>
      </c>
      <c r="F4258" t="s">
        <v>51</v>
      </c>
      <c r="G4258" t="s">
        <v>1886</v>
      </c>
      <c r="H4258" t="s">
        <v>696</v>
      </c>
      <c r="K4258" t="s">
        <v>226</v>
      </c>
      <c r="L4258" t="s">
        <v>227</v>
      </c>
      <c r="M4258" t="s">
        <v>56</v>
      </c>
      <c r="N4258" t="s">
        <v>57</v>
      </c>
      <c r="O4258" t="s">
        <v>16883</v>
      </c>
      <c r="AA4258" s="1"/>
      <c r="AC4258">
        <v>2012</v>
      </c>
      <c r="AD4258">
        <v>2</v>
      </c>
      <c r="AE4258">
        <v>23</v>
      </c>
      <c r="AF4258" s="2">
        <f>DATE(emdat_data[[#This Row],[Start Year]],emdat_data[[#This Row],[Start Month]],emdat_data[[#This Row],[Start Day]])</f>
        <v>40962</v>
      </c>
      <c r="AG4258">
        <v>2012</v>
      </c>
      <c r="AH4258">
        <v>2</v>
      </c>
      <c r="AI4258">
        <v>23</v>
      </c>
      <c r="AJ4258" s="2">
        <f>DATE(emdat_data[[#This Row],[End Year]],emdat_data[[#This Row],[End Month]],emdat_data[[#This Row],[End Day]])</f>
        <v>40962</v>
      </c>
      <c r="AK4258">
        <v>16</v>
      </c>
      <c r="AV4258">
        <v>78.452113882900306</v>
      </c>
      <c r="AX4258" t="s">
        <v>16884</v>
      </c>
      <c r="AY4258" t="s">
        <v>2481</v>
      </c>
    </row>
    <row r="4259" spans="1:51" hidden="1" x14ac:dyDescent="0.25">
      <c r="A4259" t="s">
        <v>16546</v>
      </c>
      <c r="B4259">
        <v>2012</v>
      </c>
      <c r="C4259">
        <v>37</v>
      </c>
      <c r="E4259" t="s">
        <v>50</v>
      </c>
      <c r="F4259" t="s">
        <v>71</v>
      </c>
      <c r="G4259" t="s">
        <v>72</v>
      </c>
      <c r="H4259" t="s">
        <v>102</v>
      </c>
      <c r="K4259" t="s">
        <v>93</v>
      </c>
      <c r="L4259" t="s">
        <v>94</v>
      </c>
      <c r="M4259" t="s">
        <v>95</v>
      </c>
      <c r="N4259" t="s">
        <v>96</v>
      </c>
      <c r="O4259" t="s">
        <v>16547</v>
      </c>
      <c r="P4259" t="s">
        <v>642</v>
      </c>
      <c r="X4259" t="s">
        <v>78</v>
      </c>
      <c r="AA4259" s="1"/>
      <c r="AB4259" t="s">
        <v>16548</v>
      </c>
      <c r="AC4259">
        <v>2012</v>
      </c>
      <c r="AD4259">
        <v>2</v>
      </c>
      <c r="AE4259">
        <v>24</v>
      </c>
      <c r="AF4259" s="2">
        <f>DATE(emdat_data[[#This Row],[Start Year]],emdat_data[[#This Row],[Start Month]],emdat_data[[#This Row],[Start Day]])</f>
        <v>40963</v>
      </c>
      <c r="AG4259">
        <v>2012</v>
      </c>
      <c r="AH4259">
        <v>3</v>
      </c>
      <c r="AI4259">
        <v>16</v>
      </c>
      <c r="AJ4259" s="2">
        <f>DATE(emdat_data[[#This Row],[End Year]],emdat_data[[#This Row],[End Month]],emdat_data[[#This Row],[End Day]])</f>
        <v>40984</v>
      </c>
      <c r="AK4259">
        <v>2</v>
      </c>
      <c r="AM4259">
        <v>3000</v>
      </c>
      <c r="AO4259">
        <v>3000</v>
      </c>
      <c r="AR4259">
        <v>137000</v>
      </c>
      <c r="AS4259">
        <v>174629</v>
      </c>
      <c r="AT4259">
        <v>363000</v>
      </c>
      <c r="AU4259">
        <v>462703</v>
      </c>
      <c r="AV4259">
        <v>78.452113882900306</v>
      </c>
      <c r="AX4259" t="s">
        <v>16549</v>
      </c>
      <c r="AY4259" t="s">
        <v>16550</v>
      </c>
    </row>
    <row r="4260" spans="1:51" hidden="1" x14ac:dyDescent="0.25">
      <c r="A4260" t="s">
        <v>16859</v>
      </c>
      <c r="B4260">
        <v>2012</v>
      </c>
      <c r="C4260">
        <v>561</v>
      </c>
      <c r="E4260" t="s">
        <v>50</v>
      </c>
      <c r="F4260" t="s">
        <v>63</v>
      </c>
      <c r="G4260" t="s">
        <v>82</v>
      </c>
      <c r="H4260" t="s">
        <v>157</v>
      </c>
      <c r="I4260" t="s">
        <v>418</v>
      </c>
      <c r="K4260" t="s">
        <v>171</v>
      </c>
      <c r="L4260" t="s">
        <v>172</v>
      </c>
      <c r="M4260" t="s">
        <v>173</v>
      </c>
      <c r="N4260" t="s">
        <v>57</v>
      </c>
      <c r="O4260" t="s">
        <v>16860</v>
      </c>
      <c r="X4260" t="s">
        <v>88</v>
      </c>
      <c r="AA4260" s="1"/>
      <c r="AC4260">
        <v>2012</v>
      </c>
      <c r="AD4260">
        <v>2</v>
      </c>
      <c r="AE4260">
        <v>25</v>
      </c>
      <c r="AF4260" s="2">
        <f>DATE(emdat_data[[#This Row],[Start Year]],emdat_data[[#This Row],[Start Month]],emdat_data[[#This Row],[Start Day]])</f>
        <v>40964</v>
      </c>
      <c r="AG4260">
        <v>2012</v>
      </c>
      <c r="AH4260">
        <v>2</v>
      </c>
      <c r="AI4260">
        <v>25</v>
      </c>
      <c r="AJ4260" s="2">
        <f>DATE(emdat_data[[#This Row],[End Year]],emdat_data[[#This Row],[End Month]],emdat_data[[#This Row],[End Day]])</f>
        <v>40964</v>
      </c>
      <c r="AK4260">
        <v>5</v>
      </c>
      <c r="AN4260">
        <v>490</v>
      </c>
      <c r="AO4260">
        <v>490</v>
      </c>
      <c r="AV4260">
        <v>78.452113882900306</v>
      </c>
      <c r="AW4260" t="s">
        <v>16861</v>
      </c>
      <c r="AY4260" t="s">
        <v>16862</v>
      </c>
    </row>
    <row r="4261" spans="1:51" hidden="1" x14ac:dyDescent="0.25">
      <c r="A4261" t="s">
        <v>17820</v>
      </c>
      <c r="B4261">
        <v>2012</v>
      </c>
      <c r="C4261">
        <v>56</v>
      </c>
      <c r="D4261" t="s">
        <v>17821</v>
      </c>
      <c r="E4261" t="s">
        <v>50</v>
      </c>
      <c r="F4261" t="s">
        <v>63</v>
      </c>
      <c r="G4261" t="s">
        <v>82</v>
      </c>
      <c r="H4261" t="s">
        <v>98</v>
      </c>
      <c r="J4261" t="s">
        <v>17822</v>
      </c>
      <c r="K4261" t="s">
        <v>1697</v>
      </c>
      <c r="L4261" t="s">
        <v>1698</v>
      </c>
      <c r="M4261" t="s">
        <v>260</v>
      </c>
      <c r="N4261" t="s">
        <v>76</v>
      </c>
      <c r="O4261" t="s">
        <v>17823</v>
      </c>
      <c r="Q4261" t="s">
        <v>72</v>
      </c>
      <c r="R4261" t="s">
        <v>176</v>
      </c>
      <c r="S4261" t="s">
        <v>127</v>
      </c>
      <c r="X4261" t="s">
        <v>88</v>
      </c>
      <c r="AA4261" s="1"/>
      <c r="AC4261">
        <v>2012</v>
      </c>
      <c r="AD4261">
        <v>2</v>
      </c>
      <c r="AE4261">
        <v>26</v>
      </c>
      <c r="AF4261" s="2">
        <f>DATE(emdat_data[[#This Row],[Start Year]],emdat_data[[#This Row],[Start Month]],emdat_data[[#This Row],[Start Day]])</f>
        <v>40965</v>
      </c>
      <c r="AG4261">
        <v>2012</v>
      </c>
      <c r="AH4261">
        <v>2</v>
      </c>
      <c r="AI4261">
        <v>26</v>
      </c>
      <c r="AJ4261" s="2">
        <f>DATE(emdat_data[[#This Row],[End Year]],emdat_data[[#This Row],[End Month]],emdat_data[[#This Row],[End Day]])</f>
        <v>40965</v>
      </c>
      <c r="AK4261">
        <v>77</v>
      </c>
      <c r="AL4261">
        <v>15</v>
      </c>
      <c r="AM4261">
        <v>85000</v>
      </c>
      <c r="AO4261">
        <v>85015</v>
      </c>
      <c r="AV4261">
        <v>78.452113882900306</v>
      </c>
      <c r="AW4261" t="s">
        <v>17824</v>
      </c>
      <c r="AY4261" t="s">
        <v>17825</v>
      </c>
    </row>
    <row r="4262" spans="1:51" hidden="1" x14ac:dyDescent="0.25">
      <c r="A4262" t="s">
        <v>18357</v>
      </c>
      <c r="B4262">
        <v>2012</v>
      </c>
      <c r="C4262">
        <v>55</v>
      </c>
      <c r="E4262" t="s">
        <v>50</v>
      </c>
      <c r="F4262" t="s">
        <v>63</v>
      </c>
      <c r="G4262" t="s">
        <v>82</v>
      </c>
      <c r="H4262" t="s">
        <v>157</v>
      </c>
      <c r="I4262" t="s">
        <v>418</v>
      </c>
      <c r="K4262" t="s">
        <v>357</v>
      </c>
      <c r="L4262" t="s">
        <v>358</v>
      </c>
      <c r="M4262" t="s">
        <v>146</v>
      </c>
      <c r="N4262" t="s">
        <v>86</v>
      </c>
      <c r="O4262" t="s">
        <v>18358</v>
      </c>
      <c r="U4262" t="s">
        <v>127</v>
      </c>
      <c r="W4262">
        <v>270</v>
      </c>
      <c r="X4262" t="s">
        <v>88</v>
      </c>
      <c r="AA4262" s="1"/>
      <c r="AC4262">
        <v>2012</v>
      </c>
      <c r="AD4262">
        <v>2</v>
      </c>
      <c r="AE4262">
        <v>28</v>
      </c>
      <c r="AF4262" s="2">
        <f>DATE(emdat_data[[#This Row],[Start Year]],emdat_data[[#This Row],[Start Month]],emdat_data[[#This Row],[Start Day]])</f>
        <v>40967</v>
      </c>
      <c r="AG4262">
        <v>2012</v>
      </c>
      <c r="AH4262">
        <v>2</v>
      </c>
      <c r="AI4262">
        <v>29</v>
      </c>
      <c r="AJ4262" s="2">
        <f>DATE(emdat_data[[#This Row],[End Year]],emdat_data[[#This Row],[End Month]],emdat_data[[#This Row],[End Day]])</f>
        <v>40968</v>
      </c>
      <c r="AK4262">
        <v>14</v>
      </c>
      <c r="AL4262">
        <v>200</v>
      </c>
      <c r="AO4262">
        <v>200</v>
      </c>
      <c r="AR4262">
        <v>450000</v>
      </c>
      <c r="AS4262">
        <v>573598</v>
      </c>
      <c r="AT4262">
        <v>500000</v>
      </c>
      <c r="AU4262">
        <v>637331</v>
      </c>
      <c r="AV4262">
        <v>78.452113882900306</v>
      </c>
      <c r="AW4262" t="s">
        <v>18359</v>
      </c>
      <c r="AY4262" t="s">
        <v>18360</v>
      </c>
    </row>
    <row r="4263" spans="1:51" hidden="1" x14ac:dyDescent="0.25">
      <c r="A4263" t="s">
        <v>16493</v>
      </c>
      <c r="B4263">
        <v>2012</v>
      </c>
      <c r="C4263">
        <v>9065</v>
      </c>
      <c r="D4263" t="s">
        <v>16494</v>
      </c>
      <c r="E4263" t="s">
        <v>50</v>
      </c>
      <c r="F4263" t="s">
        <v>350</v>
      </c>
      <c r="G4263" t="s">
        <v>351</v>
      </c>
      <c r="H4263" t="s">
        <v>351</v>
      </c>
      <c r="K4263" t="s">
        <v>73</v>
      </c>
      <c r="L4263" t="s">
        <v>74</v>
      </c>
      <c r="M4263" t="s">
        <v>75</v>
      </c>
      <c r="N4263" t="s">
        <v>76</v>
      </c>
      <c r="O4263" t="s">
        <v>16495</v>
      </c>
      <c r="P4263" t="s">
        <v>1537</v>
      </c>
      <c r="Q4263" t="s">
        <v>1023</v>
      </c>
      <c r="S4263" t="s">
        <v>127</v>
      </c>
      <c r="X4263" t="s">
        <v>78</v>
      </c>
      <c r="AA4263" s="1"/>
      <c r="AC4263">
        <v>2012</v>
      </c>
      <c r="AD4263">
        <v>3</v>
      </c>
      <c r="AF4263" s="2">
        <f>DATE(emdat_data[[#This Row],[Start Year]],emdat_data[[#This Row],[Start Month]],emdat_data[[#This Row],[Start Day]])</f>
        <v>40968</v>
      </c>
      <c r="AG4263">
        <v>2013</v>
      </c>
      <c r="AH4263">
        <v>5</v>
      </c>
      <c r="AJ4263" s="2">
        <f>DATE(emdat_data[[#This Row],[End Year]],emdat_data[[#This Row],[End Month]],emdat_data[[#This Row],[End Day]])</f>
        <v>41394</v>
      </c>
      <c r="AM4263">
        <v>1833900</v>
      </c>
      <c r="AO4263">
        <v>1833900</v>
      </c>
      <c r="AV4263">
        <v>78.452113882900306</v>
      </c>
      <c r="AW4263" t="s">
        <v>16496</v>
      </c>
      <c r="AY4263" t="s">
        <v>16497</v>
      </c>
    </row>
    <row r="4264" spans="1:51" x14ac:dyDescent="0.25">
      <c r="A4264" t="s">
        <v>19034</v>
      </c>
      <c r="B4264">
        <v>2012</v>
      </c>
      <c r="C4264">
        <v>81</v>
      </c>
      <c r="E4264" t="s">
        <v>50</v>
      </c>
      <c r="F4264" t="s">
        <v>119</v>
      </c>
      <c r="G4264" t="s">
        <v>120</v>
      </c>
      <c r="H4264" t="s">
        <v>121</v>
      </c>
      <c r="J4264" t="s">
        <v>294</v>
      </c>
      <c r="K4264" t="s">
        <v>3130</v>
      </c>
      <c r="L4264" t="s">
        <v>3131</v>
      </c>
      <c r="M4264" t="s">
        <v>75</v>
      </c>
      <c r="N4264" t="s">
        <v>76</v>
      </c>
      <c r="O4264" t="s">
        <v>19035</v>
      </c>
      <c r="T4264" t="s">
        <v>128</v>
      </c>
      <c r="U4264" t="s">
        <v>128</v>
      </c>
      <c r="X4264" t="s">
        <v>129</v>
      </c>
      <c r="AA4264" s="1"/>
      <c r="AC4264">
        <v>2012</v>
      </c>
      <c r="AD4264">
        <v>3</v>
      </c>
      <c r="AF4264" s="2">
        <f>DATE(emdat_data[[#This Row],[Start Year]],emdat_data[[#This Row],[Start Month]],emdat_data[[#This Row],[Start Day]])</f>
        <v>40968</v>
      </c>
      <c r="AG4264">
        <v>2012</v>
      </c>
      <c r="AH4264">
        <v>4</v>
      </c>
      <c r="AJ4264" s="2">
        <f>DATE(emdat_data[[#This Row],[End Year]],emdat_data[[#This Row],[End Month]],emdat_data[[#This Row],[End Day]])</f>
        <v>40999</v>
      </c>
      <c r="AK4264">
        <v>40</v>
      </c>
      <c r="AM4264">
        <v>600</v>
      </c>
      <c r="AO4264">
        <v>600</v>
      </c>
      <c r="AV4264">
        <v>78.452113882900306</v>
      </c>
    </row>
    <row r="4265" spans="1:51" hidden="1" x14ac:dyDescent="0.25">
      <c r="A4265" t="s">
        <v>16628</v>
      </c>
      <c r="B4265">
        <v>2012</v>
      </c>
      <c r="C4265">
        <v>70</v>
      </c>
      <c r="E4265" t="s">
        <v>50</v>
      </c>
      <c r="F4265" t="s">
        <v>71</v>
      </c>
      <c r="G4265" t="s">
        <v>72</v>
      </c>
      <c r="H4265" t="s">
        <v>102</v>
      </c>
      <c r="J4265" t="s">
        <v>642</v>
      </c>
      <c r="K4265" t="s">
        <v>151</v>
      </c>
      <c r="L4265" t="s">
        <v>152</v>
      </c>
      <c r="M4265" t="s">
        <v>85</v>
      </c>
      <c r="N4265" t="s">
        <v>86</v>
      </c>
      <c r="O4265" t="s">
        <v>16629</v>
      </c>
      <c r="P4265" t="s">
        <v>642</v>
      </c>
      <c r="W4265">
        <v>88871</v>
      </c>
      <c r="X4265" t="s">
        <v>78</v>
      </c>
      <c r="Y4265">
        <v>-528256</v>
      </c>
      <c r="Z4265">
        <v>-6941</v>
      </c>
      <c r="AA4265" s="1"/>
      <c r="AC4265">
        <v>2012</v>
      </c>
      <c r="AD4265">
        <v>3</v>
      </c>
      <c r="AE4265">
        <v>1</v>
      </c>
      <c r="AF4265" s="2">
        <f>DATE(emdat_data[[#This Row],[Start Year]],emdat_data[[#This Row],[Start Month]],emdat_data[[#This Row],[Start Day]])</f>
        <v>40969</v>
      </c>
      <c r="AG4265">
        <v>2012</v>
      </c>
      <c r="AH4265">
        <v>3</v>
      </c>
      <c r="AI4265">
        <v>15</v>
      </c>
      <c r="AJ4265" s="2">
        <f>DATE(emdat_data[[#This Row],[End Year]],emdat_data[[#This Row],[End Month]],emdat_data[[#This Row],[End Day]])</f>
        <v>40983</v>
      </c>
      <c r="AM4265">
        <v>4300</v>
      </c>
      <c r="AO4265">
        <v>4300</v>
      </c>
      <c r="AT4265">
        <v>3100</v>
      </c>
      <c r="AU4265">
        <v>3951</v>
      </c>
      <c r="AV4265">
        <v>78.452113882900306</v>
      </c>
      <c r="AW4265" t="s">
        <v>16630</v>
      </c>
      <c r="AY4265" t="s">
        <v>16631</v>
      </c>
    </row>
    <row r="4266" spans="1:51" hidden="1" x14ac:dyDescent="0.25">
      <c r="A4266" t="s">
        <v>18304</v>
      </c>
      <c r="B4266">
        <v>2012</v>
      </c>
      <c r="C4266">
        <v>72</v>
      </c>
      <c r="E4266" t="s">
        <v>50</v>
      </c>
      <c r="F4266" t="s">
        <v>71</v>
      </c>
      <c r="G4266" t="s">
        <v>72</v>
      </c>
      <c r="H4266" t="s">
        <v>102</v>
      </c>
      <c r="K4266" t="s">
        <v>397</v>
      </c>
      <c r="L4266" t="s">
        <v>398</v>
      </c>
      <c r="M4266" t="s">
        <v>260</v>
      </c>
      <c r="N4266" t="s">
        <v>76</v>
      </c>
      <c r="O4266" t="s">
        <v>18305</v>
      </c>
      <c r="P4266" t="s">
        <v>642</v>
      </c>
      <c r="W4266">
        <v>6852</v>
      </c>
      <c r="X4266" t="s">
        <v>78</v>
      </c>
      <c r="Y4266">
        <v>-183097</v>
      </c>
      <c r="Z4266">
        <v>3479</v>
      </c>
      <c r="AA4266" s="1"/>
      <c r="AC4266">
        <v>2012</v>
      </c>
      <c r="AD4266">
        <v>3</v>
      </c>
      <c r="AE4266">
        <v>1</v>
      </c>
      <c r="AF4266" s="2">
        <f>DATE(emdat_data[[#This Row],[Start Year]],emdat_data[[#This Row],[Start Month]],emdat_data[[#This Row],[Start Day]])</f>
        <v>40969</v>
      </c>
      <c r="AG4266">
        <v>2012</v>
      </c>
      <c r="AH4266">
        <v>3</v>
      </c>
      <c r="AI4266">
        <v>7</v>
      </c>
      <c r="AJ4266" s="2">
        <f>DATE(emdat_data[[#This Row],[End Year]],emdat_data[[#This Row],[End Month]],emdat_data[[#This Row],[End Day]])</f>
        <v>40975</v>
      </c>
      <c r="AK4266">
        <v>10</v>
      </c>
      <c r="AV4266">
        <v>78.452113882900306</v>
      </c>
      <c r="AX4266" t="s">
        <v>18306</v>
      </c>
      <c r="AY4266" t="s">
        <v>18307</v>
      </c>
    </row>
    <row r="4267" spans="1:51" hidden="1" x14ac:dyDescent="0.25">
      <c r="A4267" t="s">
        <v>17827</v>
      </c>
      <c r="B4267">
        <v>2012</v>
      </c>
      <c r="C4267">
        <v>60</v>
      </c>
      <c r="E4267" t="s">
        <v>50</v>
      </c>
      <c r="F4267" t="s">
        <v>63</v>
      </c>
      <c r="G4267" t="s">
        <v>82</v>
      </c>
      <c r="H4267" t="s">
        <v>157</v>
      </c>
      <c r="I4267" t="s">
        <v>418</v>
      </c>
      <c r="K4267" t="s">
        <v>357</v>
      </c>
      <c r="L4267" t="s">
        <v>358</v>
      </c>
      <c r="M4267" t="s">
        <v>146</v>
      </c>
      <c r="N4267" t="s">
        <v>86</v>
      </c>
      <c r="O4267" t="s">
        <v>17828</v>
      </c>
      <c r="Q4267" t="s">
        <v>72</v>
      </c>
      <c r="R4267" t="s">
        <v>900</v>
      </c>
      <c r="U4267" t="s">
        <v>127</v>
      </c>
      <c r="W4267">
        <v>112</v>
      </c>
      <c r="X4267" t="s">
        <v>88</v>
      </c>
      <c r="AA4267" s="1"/>
      <c r="AC4267">
        <v>2012</v>
      </c>
      <c r="AD4267">
        <v>3</v>
      </c>
      <c r="AE4267">
        <v>2</v>
      </c>
      <c r="AF4267" s="2">
        <f>DATE(emdat_data[[#This Row],[Start Year]],emdat_data[[#This Row],[Start Month]],emdat_data[[#This Row],[Start Day]])</f>
        <v>40970</v>
      </c>
      <c r="AG4267">
        <v>2012</v>
      </c>
      <c r="AH4267">
        <v>3</v>
      </c>
      <c r="AI4267">
        <v>4</v>
      </c>
      <c r="AJ4267" s="2">
        <f>DATE(emdat_data[[#This Row],[End Year]],emdat_data[[#This Row],[End Month]],emdat_data[[#This Row],[End Day]])</f>
        <v>40972</v>
      </c>
      <c r="AK4267">
        <v>41</v>
      </c>
      <c r="AR4267">
        <v>2500000</v>
      </c>
      <c r="AS4267">
        <v>3186657</v>
      </c>
      <c r="AT4267">
        <v>5000000</v>
      </c>
      <c r="AU4267">
        <v>6373315</v>
      </c>
      <c r="AV4267">
        <v>78.452113882900306</v>
      </c>
      <c r="AW4267" t="s">
        <v>17829</v>
      </c>
      <c r="AY4267" t="s">
        <v>17830</v>
      </c>
    </row>
    <row r="4268" spans="1:51" hidden="1" x14ac:dyDescent="0.25">
      <c r="A4268" t="s">
        <v>17879</v>
      </c>
      <c r="B4268">
        <v>2012</v>
      </c>
      <c r="C4268">
        <v>56</v>
      </c>
      <c r="D4268" t="s">
        <v>17821</v>
      </c>
      <c r="E4268" t="s">
        <v>50</v>
      </c>
      <c r="F4268" t="s">
        <v>63</v>
      </c>
      <c r="G4268" t="s">
        <v>82</v>
      </c>
      <c r="H4268" t="s">
        <v>98</v>
      </c>
      <c r="J4268" t="s">
        <v>17822</v>
      </c>
      <c r="K4268" t="s">
        <v>280</v>
      </c>
      <c r="L4268" t="s">
        <v>281</v>
      </c>
      <c r="M4268" t="s">
        <v>260</v>
      </c>
      <c r="N4268" t="s">
        <v>76</v>
      </c>
      <c r="O4268" t="s">
        <v>17880</v>
      </c>
      <c r="Q4268" t="s">
        <v>659</v>
      </c>
      <c r="X4268" t="s">
        <v>88</v>
      </c>
      <c r="AA4268" s="1"/>
      <c r="AC4268">
        <v>2012</v>
      </c>
      <c r="AD4268">
        <v>3</v>
      </c>
      <c r="AE4268">
        <v>3</v>
      </c>
      <c r="AF4268" s="2">
        <f>DATE(emdat_data[[#This Row],[Start Year]],emdat_data[[#This Row],[Start Month]],emdat_data[[#This Row],[Start Day]])</f>
        <v>40971</v>
      </c>
      <c r="AG4268">
        <v>2012</v>
      </c>
      <c r="AH4268">
        <v>3</v>
      </c>
      <c r="AI4268">
        <v>7</v>
      </c>
      <c r="AJ4268" s="2">
        <f>DATE(emdat_data[[#This Row],[End Year]],emdat_data[[#This Row],[End Month]],emdat_data[[#This Row],[End Day]])</f>
        <v>40975</v>
      </c>
      <c r="AK4268">
        <v>3</v>
      </c>
      <c r="AL4268">
        <v>13</v>
      </c>
      <c r="AM4268">
        <v>4945</v>
      </c>
      <c r="AO4268">
        <v>4958</v>
      </c>
      <c r="AV4268">
        <v>78.452113882900306</v>
      </c>
      <c r="AW4268" t="s">
        <v>17881</v>
      </c>
      <c r="AY4268" t="s">
        <v>17882</v>
      </c>
    </row>
    <row r="4269" spans="1:51" hidden="1" x14ac:dyDescent="0.25">
      <c r="A4269" t="s">
        <v>16520</v>
      </c>
      <c r="B4269">
        <v>2012</v>
      </c>
      <c r="C4269">
        <v>67</v>
      </c>
      <c r="E4269" t="s">
        <v>50</v>
      </c>
      <c r="F4269" t="s">
        <v>71</v>
      </c>
      <c r="G4269" t="s">
        <v>217</v>
      </c>
      <c r="H4269" t="s">
        <v>696</v>
      </c>
      <c r="K4269" t="s">
        <v>54</v>
      </c>
      <c r="L4269" t="s">
        <v>55</v>
      </c>
      <c r="M4269" t="s">
        <v>56</v>
      </c>
      <c r="N4269" t="s">
        <v>57</v>
      </c>
      <c r="O4269" t="s">
        <v>16521</v>
      </c>
      <c r="P4269" t="s">
        <v>16522</v>
      </c>
      <c r="AA4269" s="1"/>
      <c r="AC4269">
        <v>2012</v>
      </c>
      <c r="AD4269">
        <v>3</v>
      </c>
      <c r="AE4269">
        <v>5</v>
      </c>
      <c r="AF4269" s="2">
        <f>DATE(emdat_data[[#This Row],[Start Year]],emdat_data[[#This Row],[Start Month]],emdat_data[[#This Row],[Start Day]])</f>
        <v>40973</v>
      </c>
      <c r="AG4269">
        <v>2012</v>
      </c>
      <c r="AH4269">
        <v>3</v>
      </c>
      <c r="AI4269">
        <v>5</v>
      </c>
      <c r="AJ4269" s="2">
        <f>DATE(emdat_data[[#This Row],[End Year]],emdat_data[[#This Row],[End Month]],emdat_data[[#This Row],[End Day]])</f>
        <v>40973</v>
      </c>
      <c r="AK4269">
        <v>37</v>
      </c>
      <c r="AL4269">
        <v>6</v>
      </c>
      <c r="AO4269">
        <v>6</v>
      </c>
      <c r="AV4269">
        <v>78.452113882900306</v>
      </c>
      <c r="AX4269" t="s">
        <v>16523</v>
      </c>
      <c r="AY4269" t="s">
        <v>16524</v>
      </c>
    </row>
    <row r="4270" spans="1:51" hidden="1" x14ac:dyDescent="0.25">
      <c r="A4270" t="s">
        <v>16656</v>
      </c>
      <c r="B4270">
        <v>2012</v>
      </c>
      <c r="C4270">
        <v>604</v>
      </c>
      <c r="E4270" t="s">
        <v>50</v>
      </c>
      <c r="F4270" t="s">
        <v>51</v>
      </c>
      <c r="G4270" t="s">
        <v>52</v>
      </c>
      <c r="H4270" t="s">
        <v>53</v>
      </c>
      <c r="K4270" t="s">
        <v>159</v>
      </c>
      <c r="L4270" t="s">
        <v>160</v>
      </c>
      <c r="M4270" t="s">
        <v>161</v>
      </c>
      <c r="N4270" t="s">
        <v>57</v>
      </c>
      <c r="O4270" t="s">
        <v>4818</v>
      </c>
      <c r="W4270">
        <v>6</v>
      </c>
      <c r="X4270" t="s">
        <v>59</v>
      </c>
      <c r="Y4270">
        <v>39383</v>
      </c>
      <c r="Z4270">
        <v>81307</v>
      </c>
      <c r="AA4270" s="1">
        <v>0.28472222222222221</v>
      </c>
      <c r="AC4270">
        <v>2012</v>
      </c>
      <c r="AD4270">
        <v>3</v>
      </c>
      <c r="AE4270">
        <v>9</v>
      </c>
      <c r="AF4270" s="2">
        <f>DATE(emdat_data[[#This Row],[Start Year]],emdat_data[[#This Row],[Start Month]],emdat_data[[#This Row],[Start Day]])</f>
        <v>40977</v>
      </c>
      <c r="AG4270">
        <v>2012</v>
      </c>
      <c r="AH4270">
        <v>3</v>
      </c>
      <c r="AI4270">
        <v>9</v>
      </c>
      <c r="AJ4270" s="2">
        <f>DATE(emdat_data[[#This Row],[End Year]],emdat_data[[#This Row],[End Month]],emdat_data[[#This Row],[End Day]])</f>
        <v>40977</v>
      </c>
      <c r="AL4270">
        <v>36641</v>
      </c>
      <c r="AO4270">
        <v>36641</v>
      </c>
      <c r="AT4270">
        <v>84000</v>
      </c>
      <c r="AU4270">
        <v>107072</v>
      </c>
      <c r="AV4270">
        <v>78.452113882900306</v>
      </c>
      <c r="AW4270" t="s">
        <v>4819</v>
      </c>
      <c r="AY4270" t="s">
        <v>4820</v>
      </c>
    </row>
    <row r="4271" spans="1:51" hidden="1" x14ac:dyDescent="0.25">
      <c r="A4271" t="s">
        <v>16525</v>
      </c>
      <c r="B4271">
        <v>2012</v>
      </c>
      <c r="C4271">
        <v>563</v>
      </c>
      <c r="E4271" t="s">
        <v>50</v>
      </c>
      <c r="F4271" t="s">
        <v>71</v>
      </c>
      <c r="G4271" t="s">
        <v>217</v>
      </c>
      <c r="H4271" t="s">
        <v>696</v>
      </c>
      <c r="K4271" t="s">
        <v>54</v>
      </c>
      <c r="L4271" t="s">
        <v>55</v>
      </c>
      <c r="M4271" t="s">
        <v>56</v>
      </c>
      <c r="N4271" t="s">
        <v>57</v>
      </c>
      <c r="O4271" t="s">
        <v>16526</v>
      </c>
      <c r="AA4271" s="1"/>
      <c r="AC4271">
        <v>2012</v>
      </c>
      <c r="AD4271">
        <v>3</v>
      </c>
      <c r="AE4271">
        <v>12</v>
      </c>
      <c r="AF4271" s="2">
        <f>DATE(emdat_data[[#This Row],[Start Year]],emdat_data[[#This Row],[Start Month]],emdat_data[[#This Row],[Start Day]])</f>
        <v>40980</v>
      </c>
      <c r="AG4271">
        <v>2012</v>
      </c>
      <c r="AH4271">
        <v>3</v>
      </c>
      <c r="AI4271">
        <v>12</v>
      </c>
      <c r="AJ4271" s="2">
        <f>DATE(emdat_data[[#This Row],[End Year]],emdat_data[[#This Row],[End Month]],emdat_data[[#This Row],[End Day]])</f>
        <v>40980</v>
      </c>
      <c r="AK4271">
        <v>45</v>
      </c>
      <c r="AV4271">
        <v>78.452113882900306</v>
      </c>
      <c r="AW4271" t="s">
        <v>16527</v>
      </c>
      <c r="AY4271" t="s">
        <v>16528</v>
      </c>
    </row>
    <row r="4272" spans="1:51" hidden="1" x14ac:dyDescent="0.25">
      <c r="A4272" t="s">
        <v>16728</v>
      </c>
      <c r="B4272">
        <v>2012</v>
      </c>
      <c r="C4272">
        <v>238</v>
      </c>
      <c r="E4272" t="s">
        <v>50</v>
      </c>
      <c r="F4272" t="s">
        <v>71</v>
      </c>
      <c r="G4272" t="s">
        <v>72</v>
      </c>
      <c r="H4272" t="s">
        <v>102</v>
      </c>
      <c r="K4272" t="s">
        <v>1159</v>
      </c>
      <c r="L4272" t="s">
        <v>1160</v>
      </c>
      <c r="M4272" t="s">
        <v>85</v>
      </c>
      <c r="N4272" t="s">
        <v>86</v>
      </c>
      <c r="O4272" t="s">
        <v>16729</v>
      </c>
      <c r="X4272" t="s">
        <v>78</v>
      </c>
      <c r="AA4272" s="1"/>
      <c r="AC4272">
        <v>2012</v>
      </c>
      <c r="AD4272">
        <v>3</v>
      </c>
      <c r="AE4272">
        <v>15</v>
      </c>
      <c r="AF4272" s="2">
        <f>DATE(emdat_data[[#This Row],[Start Year]],emdat_data[[#This Row],[Start Month]],emdat_data[[#This Row],[Start Day]])</f>
        <v>40983</v>
      </c>
      <c r="AG4272">
        <v>2012</v>
      </c>
      <c r="AH4272">
        <v>5</v>
      </c>
      <c r="AI4272">
        <v>14</v>
      </c>
      <c r="AJ4272" s="2">
        <f>DATE(emdat_data[[#This Row],[End Year]],emdat_data[[#This Row],[End Month]],emdat_data[[#This Row],[End Day]])</f>
        <v>41043</v>
      </c>
      <c r="AK4272">
        <v>48</v>
      </c>
      <c r="AN4272">
        <v>8000</v>
      </c>
      <c r="AO4272">
        <v>8000</v>
      </c>
      <c r="AT4272">
        <v>62000</v>
      </c>
      <c r="AU4272">
        <v>79029</v>
      </c>
      <c r="AV4272">
        <v>78.452113882900306</v>
      </c>
      <c r="AW4272" t="s">
        <v>16730</v>
      </c>
      <c r="AY4272" t="s">
        <v>16731</v>
      </c>
    </row>
    <row r="4273" spans="1:51" hidden="1" x14ac:dyDescent="0.25">
      <c r="A4273" t="s">
        <v>18059</v>
      </c>
      <c r="B4273">
        <v>2012</v>
      </c>
      <c r="C4273">
        <v>124</v>
      </c>
      <c r="E4273" t="s">
        <v>50</v>
      </c>
      <c r="F4273" t="s">
        <v>51</v>
      </c>
      <c r="G4273" t="s">
        <v>52</v>
      </c>
      <c r="H4273" t="s">
        <v>53</v>
      </c>
      <c r="K4273" t="s">
        <v>1548</v>
      </c>
      <c r="L4273" t="s">
        <v>1549</v>
      </c>
      <c r="M4273" t="s">
        <v>204</v>
      </c>
      <c r="N4273" t="s">
        <v>86</v>
      </c>
      <c r="O4273" t="s">
        <v>18060</v>
      </c>
      <c r="W4273">
        <v>7</v>
      </c>
      <c r="X4273" t="s">
        <v>59</v>
      </c>
      <c r="Y4273">
        <v>16493</v>
      </c>
      <c r="Z4273">
        <v>-98231</v>
      </c>
      <c r="AA4273" s="1"/>
      <c r="AC4273">
        <v>2012</v>
      </c>
      <c r="AD4273">
        <v>3</v>
      </c>
      <c r="AE4273">
        <v>20</v>
      </c>
      <c r="AF4273" s="2">
        <f>DATE(emdat_data[[#This Row],[Start Year]],emdat_data[[#This Row],[Start Month]],emdat_data[[#This Row],[Start Day]])</f>
        <v>40988</v>
      </c>
      <c r="AG4273">
        <v>2012</v>
      </c>
      <c r="AH4273">
        <v>3</v>
      </c>
      <c r="AI4273">
        <v>20</v>
      </c>
      <c r="AJ4273" s="2">
        <f>DATE(emdat_data[[#This Row],[End Year]],emdat_data[[#This Row],[End Month]],emdat_data[[#This Row],[End Day]])</f>
        <v>40988</v>
      </c>
      <c r="AK4273">
        <v>2</v>
      </c>
      <c r="AL4273">
        <v>11</v>
      </c>
      <c r="AM4273">
        <v>45000</v>
      </c>
      <c r="AN4273">
        <v>4000</v>
      </c>
      <c r="AO4273">
        <v>49011</v>
      </c>
      <c r="AR4273">
        <v>160000</v>
      </c>
      <c r="AS4273">
        <v>203946</v>
      </c>
      <c r="AT4273">
        <v>320000</v>
      </c>
      <c r="AU4273">
        <v>407892</v>
      </c>
      <c r="AV4273">
        <v>78.452113882900306</v>
      </c>
      <c r="AW4273" t="s">
        <v>18061</v>
      </c>
      <c r="AY4273" t="s">
        <v>18062</v>
      </c>
    </row>
    <row r="4274" spans="1:51" hidden="1" x14ac:dyDescent="0.25">
      <c r="A4274" t="s">
        <v>18077</v>
      </c>
      <c r="B4274">
        <v>2012</v>
      </c>
      <c r="C4274">
        <v>148</v>
      </c>
      <c r="E4274" t="s">
        <v>50</v>
      </c>
      <c r="F4274" t="s">
        <v>71</v>
      </c>
      <c r="G4274" t="s">
        <v>72</v>
      </c>
      <c r="H4274" t="s">
        <v>102</v>
      </c>
      <c r="K4274" t="s">
        <v>287</v>
      </c>
      <c r="L4274" t="s">
        <v>288</v>
      </c>
      <c r="M4274" t="s">
        <v>260</v>
      </c>
      <c r="N4274" t="s">
        <v>76</v>
      </c>
      <c r="O4274" t="s">
        <v>18078</v>
      </c>
      <c r="P4274" t="s">
        <v>642</v>
      </c>
      <c r="X4274" t="s">
        <v>78</v>
      </c>
      <c r="AA4274" s="1"/>
      <c r="AC4274">
        <v>2012</v>
      </c>
      <c r="AD4274">
        <v>3</v>
      </c>
      <c r="AE4274">
        <v>23</v>
      </c>
      <c r="AF4274" s="2">
        <f>DATE(emdat_data[[#This Row],[Start Year]],emdat_data[[#This Row],[Start Month]],emdat_data[[#This Row],[Start Day]])</f>
        <v>40991</v>
      </c>
      <c r="AG4274">
        <v>2012</v>
      </c>
      <c r="AH4274">
        <v>3</v>
      </c>
      <c r="AI4274">
        <v>24</v>
      </c>
      <c r="AJ4274" s="2">
        <f>DATE(emdat_data[[#This Row],[End Year]],emdat_data[[#This Row],[End Month]],emdat_data[[#This Row],[End Day]])</f>
        <v>40992</v>
      </c>
      <c r="AM4274">
        <v>26350</v>
      </c>
      <c r="AO4274">
        <v>26350</v>
      </c>
      <c r="AV4274">
        <v>78.452113882900306</v>
      </c>
      <c r="AX4274" t="s">
        <v>17918</v>
      </c>
      <c r="AY4274" t="s">
        <v>17919</v>
      </c>
    </row>
    <row r="4275" spans="1:51" hidden="1" x14ac:dyDescent="0.25">
      <c r="A4275" t="s">
        <v>16614</v>
      </c>
      <c r="B4275">
        <v>2012</v>
      </c>
      <c r="C4275">
        <v>68</v>
      </c>
      <c r="E4275" t="s">
        <v>50</v>
      </c>
      <c r="F4275" t="s">
        <v>71</v>
      </c>
      <c r="G4275" t="s">
        <v>72</v>
      </c>
      <c r="H4275" t="s">
        <v>102</v>
      </c>
      <c r="K4275" t="s">
        <v>144</v>
      </c>
      <c r="L4275" t="s">
        <v>145</v>
      </c>
      <c r="M4275" t="s">
        <v>146</v>
      </c>
      <c r="N4275" t="s">
        <v>86</v>
      </c>
      <c r="O4275" t="s">
        <v>16615</v>
      </c>
      <c r="P4275" t="s">
        <v>16616</v>
      </c>
      <c r="W4275">
        <v>544053</v>
      </c>
      <c r="X4275" t="s">
        <v>78</v>
      </c>
      <c r="Y4275">
        <v>465994</v>
      </c>
      <c r="Z4275">
        <v>-675</v>
      </c>
      <c r="AA4275" s="1"/>
      <c r="AC4275">
        <v>2012</v>
      </c>
      <c r="AD4275">
        <v>3</v>
      </c>
      <c r="AE4275">
        <v>25</v>
      </c>
      <c r="AF4275" s="2">
        <f>DATE(emdat_data[[#This Row],[Start Year]],emdat_data[[#This Row],[Start Month]],emdat_data[[#This Row],[Start Day]])</f>
        <v>40993</v>
      </c>
      <c r="AG4275">
        <v>2012</v>
      </c>
      <c r="AH4275">
        <v>3</v>
      </c>
      <c r="AI4275">
        <v>30</v>
      </c>
      <c r="AJ4275" s="2">
        <f>DATE(emdat_data[[#This Row],[End Year]],emdat_data[[#This Row],[End Month]],emdat_data[[#This Row],[End Day]])</f>
        <v>40998</v>
      </c>
      <c r="AM4275">
        <v>1500</v>
      </c>
      <c r="AO4275">
        <v>1500</v>
      </c>
      <c r="AT4275">
        <v>34000</v>
      </c>
      <c r="AU4275">
        <v>43339</v>
      </c>
      <c r="AV4275">
        <v>78.452113882900306</v>
      </c>
      <c r="AX4275" t="s">
        <v>16617</v>
      </c>
      <c r="AY4275" t="s">
        <v>16618</v>
      </c>
    </row>
    <row r="4276" spans="1:51" hidden="1" x14ac:dyDescent="0.25">
      <c r="A4276" t="s">
        <v>16624</v>
      </c>
      <c r="B4276">
        <v>2012</v>
      </c>
      <c r="C4276">
        <v>126</v>
      </c>
      <c r="E4276" t="s">
        <v>50</v>
      </c>
      <c r="F4276" t="s">
        <v>51</v>
      </c>
      <c r="G4276" t="s">
        <v>52</v>
      </c>
      <c r="H4276" t="s">
        <v>53</v>
      </c>
      <c r="K4276" t="s">
        <v>151</v>
      </c>
      <c r="L4276" t="s">
        <v>152</v>
      </c>
      <c r="M4276" t="s">
        <v>85</v>
      </c>
      <c r="N4276" t="s">
        <v>86</v>
      </c>
      <c r="O4276" t="s">
        <v>16625</v>
      </c>
      <c r="W4276">
        <v>7</v>
      </c>
      <c r="X4276" t="s">
        <v>59</v>
      </c>
      <c r="Y4276">
        <v>-352</v>
      </c>
      <c r="Z4276">
        <v>-72217</v>
      </c>
      <c r="AA4276" s="1"/>
      <c r="AC4276">
        <v>2012</v>
      </c>
      <c r="AD4276">
        <v>3</v>
      </c>
      <c r="AE4276">
        <v>25</v>
      </c>
      <c r="AF4276" s="2">
        <f>DATE(emdat_data[[#This Row],[Start Year]],emdat_data[[#This Row],[Start Month]],emdat_data[[#This Row],[Start Day]])</f>
        <v>40993</v>
      </c>
      <c r="AG4276">
        <v>2012</v>
      </c>
      <c r="AH4276">
        <v>3</v>
      </c>
      <c r="AI4276">
        <v>25</v>
      </c>
      <c r="AJ4276" s="2">
        <f>DATE(emdat_data[[#This Row],[End Year]],emdat_data[[#This Row],[End Month]],emdat_data[[#This Row],[End Day]])</f>
        <v>40993</v>
      </c>
      <c r="AK4276">
        <v>1</v>
      </c>
      <c r="AL4276">
        <v>14</v>
      </c>
      <c r="AM4276">
        <v>24283</v>
      </c>
      <c r="AO4276">
        <v>24297</v>
      </c>
      <c r="AT4276">
        <v>100000</v>
      </c>
      <c r="AU4276">
        <v>127466</v>
      </c>
      <c r="AV4276">
        <v>78.452113882900306</v>
      </c>
      <c r="AX4276" t="s">
        <v>16626</v>
      </c>
      <c r="AY4276" t="s">
        <v>16627</v>
      </c>
    </row>
    <row r="4277" spans="1:51" hidden="1" x14ac:dyDescent="0.25">
      <c r="A4277" t="s">
        <v>18168</v>
      </c>
      <c r="B4277">
        <v>2012</v>
      </c>
      <c r="C4277">
        <v>396</v>
      </c>
      <c r="E4277" t="s">
        <v>50</v>
      </c>
      <c r="F4277" t="s">
        <v>71</v>
      </c>
      <c r="G4277" t="s">
        <v>72</v>
      </c>
      <c r="H4277" t="s">
        <v>102</v>
      </c>
      <c r="K4277" t="s">
        <v>364</v>
      </c>
      <c r="L4277" t="s">
        <v>365</v>
      </c>
      <c r="M4277" t="s">
        <v>173</v>
      </c>
      <c r="N4277" t="s">
        <v>57</v>
      </c>
      <c r="O4277" t="s">
        <v>18169</v>
      </c>
      <c r="X4277" t="s">
        <v>78</v>
      </c>
      <c r="AA4277" s="1"/>
      <c r="AC4277">
        <v>2012</v>
      </c>
      <c r="AD4277">
        <v>3</v>
      </c>
      <c r="AE4277">
        <v>27</v>
      </c>
      <c r="AF4277" s="2">
        <f>DATE(emdat_data[[#This Row],[Start Year]],emdat_data[[#This Row],[Start Month]],emdat_data[[#This Row],[Start Day]])</f>
        <v>40995</v>
      </c>
      <c r="AG4277">
        <v>2012</v>
      </c>
      <c r="AH4277">
        <v>3</v>
      </c>
      <c r="AI4277">
        <v>27</v>
      </c>
      <c r="AJ4277" s="2">
        <f>DATE(emdat_data[[#This Row],[End Year]],emdat_data[[#This Row],[End Month]],emdat_data[[#This Row],[End Day]])</f>
        <v>40995</v>
      </c>
      <c r="AK4277">
        <v>11</v>
      </c>
      <c r="AN4277">
        <v>4835</v>
      </c>
      <c r="AO4277">
        <v>4835</v>
      </c>
      <c r="AT4277">
        <v>2000</v>
      </c>
      <c r="AU4277">
        <v>2549</v>
      </c>
      <c r="AV4277">
        <v>78.452113882900306</v>
      </c>
      <c r="AW4277" t="s">
        <v>18170</v>
      </c>
      <c r="AY4277" t="s">
        <v>18171</v>
      </c>
    </row>
    <row r="4278" spans="1:51" hidden="1" x14ac:dyDescent="0.25">
      <c r="A4278" t="s">
        <v>16786</v>
      </c>
      <c r="B4278">
        <v>2012</v>
      </c>
      <c r="C4278">
        <v>69</v>
      </c>
      <c r="E4278" t="s">
        <v>50</v>
      </c>
      <c r="F4278" t="s">
        <v>71</v>
      </c>
      <c r="G4278" t="s">
        <v>72</v>
      </c>
      <c r="H4278" t="s">
        <v>102</v>
      </c>
      <c r="K4278" t="s">
        <v>1260</v>
      </c>
      <c r="L4278" t="s">
        <v>1261</v>
      </c>
      <c r="M4278" t="s">
        <v>1262</v>
      </c>
      <c r="N4278" t="s">
        <v>96</v>
      </c>
      <c r="O4278" t="s">
        <v>16419</v>
      </c>
      <c r="P4278" t="s">
        <v>16787</v>
      </c>
      <c r="S4278" t="s">
        <v>127</v>
      </c>
      <c r="U4278" t="s">
        <v>127</v>
      </c>
      <c r="V4278">
        <v>3675</v>
      </c>
      <c r="X4278" t="s">
        <v>78</v>
      </c>
      <c r="Y4278">
        <v>-17798</v>
      </c>
      <c r="Z4278">
        <v>17802</v>
      </c>
      <c r="AA4278" s="1"/>
      <c r="AC4278">
        <v>2012</v>
      </c>
      <c r="AD4278">
        <v>3</v>
      </c>
      <c r="AE4278">
        <v>29</v>
      </c>
      <c r="AF4278" s="2">
        <f>DATE(emdat_data[[#This Row],[Start Year]],emdat_data[[#This Row],[Start Month]],emdat_data[[#This Row],[Start Day]])</f>
        <v>40997</v>
      </c>
      <c r="AG4278">
        <v>2012</v>
      </c>
      <c r="AH4278">
        <v>3</v>
      </c>
      <c r="AI4278">
        <v>30</v>
      </c>
      <c r="AJ4278" s="2">
        <f>DATE(emdat_data[[#This Row],[End Year]],emdat_data[[#This Row],[End Month]],emdat_data[[#This Row],[End Day]])</f>
        <v>40998</v>
      </c>
      <c r="AK4278">
        <v>5</v>
      </c>
      <c r="AM4278">
        <v>14984</v>
      </c>
      <c r="AO4278">
        <v>14984</v>
      </c>
      <c r="AT4278">
        <v>72000</v>
      </c>
      <c r="AU4278">
        <v>91776</v>
      </c>
      <c r="AV4278">
        <v>78.452113882900306</v>
      </c>
      <c r="AW4278" t="s">
        <v>16421</v>
      </c>
      <c r="AY4278" t="s">
        <v>16422</v>
      </c>
    </row>
    <row r="4279" spans="1:51" x14ac:dyDescent="0.25">
      <c r="A4279" t="s">
        <v>16736</v>
      </c>
      <c r="B4279">
        <v>2012</v>
      </c>
      <c r="C4279">
        <v>94</v>
      </c>
      <c r="E4279" t="s">
        <v>50</v>
      </c>
      <c r="F4279" t="s">
        <v>119</v>
      </c>
      <c r="G4279" t="s">
        <v>120</v>
      </c>
      <c r="H4279" t="s">
        <v>301</v>
      </c>
      <c r="J4279" t="s">
        <v>843</v>
      </c>
      <c r="K4279" t="s">
        <v>1159</v>
      </c>
      <c r="L4279" t="s">
        <v>1160</v>
      </c>
      <c r="M4279" t="s">
        <v>85</v>
      </c>
      <c r="N4279" t="s">
        <v>86</v>
      </c>
      <c r="T4279" t="s">
        <v>128</v>
      </c>
      <c r="U4279" t="s">
        <v>128</v>
      </c>
      <c r="X4279" t="s">
        <v>129</v>
      </c>
      <c r="AA4279" s="1"/>
      <c r="AC4279">
        <v>2012</v>
      </c>
      <c r="AD4279">
        <v>4</v>
      </c>
      <c r="AF4279" s="2">
        <f>DATE(emdat_data[[#This Row],[Start Year]],emdat_data[[#This Row],[Start Month]],emdat_data[[#This Row],[Start Day]])</f>
        <v>40999</v>
      </c>
      <c r="AG4279">
        <v>2012</v>
      </c>
      <c r="AH4279">
        <v>6</v>
      </c>
      <c r="AJ4279" s="2">
        <f>DATE(emdat_data[[#This Row],[End Year]],emdat_data[[#This Row],[End Month]],emdat_data[[#This Row],[End Day]])</f>
        <v>41060</v>
      </c>
      <c r="AM4279">
        <v>23235</v>
      </c>
      <c r="AO4279">
        <v>23235</v>
      </c>
      <c r="AV4279">
        <v>78.452113882900306</v>
      </c>
    </row>
    <row r="4280" spans="1:51" x14ac:dyDescent="0.25">
      <c r="A4280" t="s">
        <v>16776</v>
      </c>
      <c r="B4280">
        <v>2012</v>
      </c>
      <c r="C4280">
        <v>95</v>
      </c>
      <c r="E4280" t="s">
        <v>50</v>
      </c>
      <c r="F4280" t="s">
        <v>119</v>
      </c>
      <c r="G4280" t="s">
        <v>120</v>
      </c>
      <c r="H4280" t="s">
        <v>301</v>
      </c>
      <c r="J4280" t="s">
        <v>843</v>
      </c>
      <c r="K4280" t="s">
        <v>1216</v>
      </c>
      <c r="L4280" t="s">
        <v>1217</v>
      </c>
      <c r="M4280" t="s">
        <v>85</v>
      </c>
      <c r="N4280" t="s">
        <v>86</v>
      </c>
      <c r="T4280" t="s">
        <v>128</v>
      </c>
      <c r="U4280" t="s">
        <v>128</v>
      </c>
      <c r="X4280" t="s">
        <v>129</v>
      </c>
      <c r="AA4280" s="1"/>
      <c r="AC4280">
        <v>2012</v>
      </c>
      <c r="AD4280">
        <v>4</v>
      </c>
      <c r="AF4280" s="2">
        <f>DATE(emdat_data[[#This Row],[Start Year]],emdat_data[[#This Row],[Start Month]],emdat_data[[#This Row],[Start Day]])</f>
        <v>40999</v>
      </c>
      <c r="AG4280">
        <v>2012</v>
      </c>
      <c r="AH4280">
        <v>5</v>
      </c>
      <c r="AJ4280" s="2">
        <f>DATE(emdat_data[[#This Row],[End Year]],emdat_data[[#This Row],[End Month]],emdat_data[[#This Row],[End Day]])</f>
        <v>41029</v>
      </c>
      <c r="AK4280">
        <v>11</v>
      </c>
      <c r="AM4280">
        <v>6967</v>
      </c>
      <c r="AO4280">
        <v>6967</v>
      </c>
      <c r="AV4280">
        <v>78.452113882900306</v>
      </c>
    </row>
    <row r="4281" spans="1:51" hidden="1" x14ac:dyDescent="0.25">
      <c r="A4281" t="s">
        <v>17944</v>
      </c>
      <c r="B4281">
        <v>2012</v>
      </c>
      <c r="C4281">
        <v>9222</v>
      </c>
      <c r="E4281" t="s">
        <v>50</v>
      </c>
      <c r="F4281" t="s">
        <v>350</v>
      </c>
      <c r="G4281" t="s">
        <v>351</v>
      </c>
      <c r="H4281" t="s">
        <v>351</v>
      </c>
      <c r="K4281" t="s">
        <v>2595</v>
      </c>
      <c r="L4281" t="s">
        <v>2596</v>
      </c>
      <c r="M4281" t="s">
        <v>161</v>
      </c>
      <c r="N4281" t="s">
        <v>57</v>
      </c>
      <c r="O4281" t="s">
        <v>17945</v>
      </c>
      <c r="Q4281" t="s">
        <v>1023</v>
      </c>
      <c r="X4281" t="s">
        <v>78</v>
      </c>
      <c r="AA4281" s="1"/>
      <c r="AC4281">
        <v>2012</v>
      </c>
      <c r="AD4281">
        <v>4</v>
      </c>
      <c r="AF4281" s="2">
        <f>DATE(emdat_data[[#This Row],[Start Year]],emdat_data[[#This Row],[Start Month]],emdat_data[[#This Row],[Start Day]])</f>
        <v>40999</v>
      </c>
      <c r="AG4281">
        <v>2012</v>
      </c>
      <c r="AJ4281" s="2">
        <f>DATE(emdat_data[[#This Row],[End Year]],emdat_data[[#This Row],[End Month]],emdat_data[[#This Row],[End Day]])</f>
        <v>40877</v>
      </c>
      <c r="AM4281">
        <v>3000000</v>
      </c>
      <c r="AO4281">
        <v>3000000</v>
      </c>
      <c r="AV4281">
        <v>78.452113882900306</v>
      </c>
      <c r="AW4281" t="s">
        <v>17946</v>
      </c>
      <c r="AY4281" t="s">
        <v>17947</v>
      </c>
    </row>
    <row r="4282" spans="1:51" hidden="1" x14ac:dyDescent="0.25">
      <c r="A4282" t="s">
        <v>18285</v>
      </c>
      <c r="B4282">
        <v>2012</v>
      </c>
      <c r="C4282">
        <v>9109</v>
      </c>
      <c r="E4282" t="s">
        <v>50</v>
      </c>
      <c r="F4282" t="s">
        <v>350</v>
      </c>
      <c r="G4282" t="s">
        <v>351</v>
      </c>
      <c r="H4282" t="s">
        <v>351</v>
      </c>
      <c r="K4282" t="s">
        <v>2562</v>
      </c>
      <c r="L4282" t="s">
        <v>2563</v>
      </c>
      <c r="M4282" t="s">
        <v>173</v>
      </c>
      <c r="N4282" t="s">
        <v>57</v>
      </c>
      <c r="O4282" t="s">
        <v>18286</v>
      </c>
      <c r="U4282" t="s">
        <v>127</v>
      </c>
      <c r="X4282" t="s">
        <v>78</v>
      </c>
      <c r="AA4282" s="1"/>
      <c r="AC4282">
        <v>2012</v>
      </c>
      <c r="AD4282">
        <v>4</v>
      </c>
      <c r="AF4282" s="2">
        <f>DATE(emdat_data[[#This Row],[Start Year]],emdat_data[[#This Row],[Start Month]],emdat_data[[#This Row],[Start Day]])</f>
        <v>40999</v>
      </c>
      <c r="AG4282">
        <v>2012</v>
      </c>
      <c r="AH4282">
        <v>8</v>
      </c>
      <c r="AJ4282" s="2">
        <f>DATE(emdat_data[[#This Row],[End Year]],emdat_data[[#This Row],[End Month]],emdat_data[[#This Row],[End Day]])</f>
        <v>41121</v>
      </c>
      <c r="AM4282">
        <v>12000000</v>
      </c>
      <c r="AO4282">
        <v>12000000</v>
      </c>
      <c r="AT4282">
        <v>1200</v>
      </c>
      <c r="AU4282">
        <v>1530</v>
      </c>
      <c r="AV4282">
        <v>78.452113882900306</v>
      </c>
      <c r="AW4282" t="s">
        <v>18287</v>
      </c>
      <c r="AY4282" t="s">
        <v>18288</v>
      </c>
    </row>
    <row r="4283" spans="1:51" hidden="1" x14ac:dyDescent="0.25">
      <c r="A4283" t="s">
        <v>18361</v>
      </c>
      <c r="B4283">
        <v>2012</v>
      </c>
      <c r="C4283">
        <v>122</v>
      </c>
      <c r="E4283" t="s">
        <v>50</v>
      </c>
      <c r="F4283" t="s">
        <v>63</v>
      </c>
      <c r="G4283" t="s">
        <v>82</v>
      </c>
      <c r="H4283" t="s">
        <v>157</v>
      </c>
      <c r="I4283" t="s">
        <v>418</v>
      </c>
      <c r="K4283" t="s">
        <v>357</v>
      </c>
      <c r="L4283" t="s">
        <v>358</v>
      </c>
      <c r="M4283" t="s">
        <v>146</v>
      </c>
      <c r="N4283" t="s">
        <v>86</v>
      </c>
      <c r="O4283" t="s">
        <v>18362</v>
      </c>
      <c r="X4283" t="s">
        <v>88</v>
      </c>
      <c r="AA4283" s="1"/>
      <c r="AC4283">
        <v>2012</v>
      </c>
      <c r="AD4283">
        <v>4</v>
      </c>
      <c r="AE4283">
        <v>2</v>
      </c>
      <c r="AF4283" s="2">
        <f>DATE(emdat_data[[#This Row],[Start Year]],emdat_data[[#This Row],[Start Month]],emdat_data[[#This Row],[Start Day]])</f>
        <v>41001</v>
      </c>
      <c r="AG4283">
        <v>2012</v>
      </c>
      <c r="AH4283">
        <v>4</v>
      </c>
      <c r="AI4283">
        <v>3</v>
      </c>
      <c r="AJ4283" s="2">
        <f>DATE(emdat_data[[#This Row],[End Year]],emdat_data[[#This Row],[End Month]],emdat_data[[#This Row],[End Day]])</f>
        <v>41002</v>
      </c>
      <c r="AM4283">
        <v>3300</v>
      </c>
      <c r="AO4283">
        <v>3300</v>
      </c>
      <c r="AR4283">
        <v>800000</v>
      </c>
      <c r="AS4283">
        <v>1019730</v>
      </c>
      <c r="AT4283">
        <v>1550000</v>
      </c>
      <c r="AU4283">
        <v>1975728</v>
      </c>
      <c r="AV4283">
        <v>78.452113882900306</v>
      </c>
      <c r="AX4283" t="s">
        <v>18363</v>
      </c>
      <c r="AY4283" t="s">
        <v>18364</v>
      </c>
    </row>
    <row r="4284" spans="1:51" hidden="1" x14ac:dyDescent="0.25">
      <c r="A4284" t="s">
        <v>18008</v>
      </c>
      <c r="B4284">
        <v>2012</v>
      </c>
      <c r="C4284">
        <v>120</v>
      </c>
      <c r="E4284" t="s">
        <v>50</v>
      </c>
      <c r="F4284" t="s">
        <v>63</v>
      </c>
      <c r="G4284" t="s">
        <v>82</v>
      </c>
      <c r="H4284" t="s">
        <v>157</v>
      </c>
      <c r="I4284" t="s">
        <v>493</v>
      </c>
      <c r="K4284" t="s">
        <v>245</v>
      </c>
      <c r="L4284" t="s">
        <v>246</v>
      </c>
      <c r="M4284" t="s">
        <v>161</v>
      </c>
      <c r="N4284" t="s">
        <v>57</v>
      </c>
      <c r="O4284" t="s">
        <v>8676</v>
      </c>
      <c r="W4284">
        <v>150</v>
      </c>
      <c r="X4284" t="s">
        <v>88</v>
      </c>
      <c r="AA4284" s="1"/>
      <c r="AC4284">
        <v>2012</v>
      </c>
      <c r="AD4284">
        <v>4</v>
      </c>
      <c r="AE4284">
        <v>3</v>
      </c>
      <c r="AF4284" s="2">
        <f>DATE(emdat_data[[#This Row],[Start Year]],emdat_data[[#This Row],[Start Month]],emdat_data[[#This Row],[Start Day]])</f>
        <v>41002</v>
      </c>
      <c r="AG4284">
        <v>2012</v>
      </c>
      <c r="AH4284">
        <v>4</v>
      </c>
      <c r="AI4284">
        <v>4</v>
      </c>
      <c r="AJ4284" s="2">
        <f>DATE(emdat_data[[#This Row],[End Year]],emdat_data[[#This Row],[End Month]],emdat_data[[#This Row],[End Day]])</f>
        <v>41003</v>
      </c>
      <c r="AK4284">
        <v>4</v>
      </c>
      <c r="AL4284">
        <v>372</v>
      </c>
      <c r="AO4284">
        <v>372</v>
      </c>
      <c r="AR4284">
        <v>841000</v>
      </c>
      <c r="AS4284">
        <v>1071992</v>
      </c>
      <c r="AV4284">
        <v>78.452113882900306</v>
      </c>
      <c r="AW4284" t="s">
        <v>8677</v>
      </c>
      <c r="AY4284" t="s">
        <v>8678</v>
      </c>
    </row>
    <row r="4285" spans="1:51" hidden="1" x14ac:dyDescent="0.25">
      <c r="A4285" t="s">
        <v>16542</v>
      </c>
      <c r="B4285">
        <v>2012</v>
      </c>
      <c r="C4285">
        <v>87</v>
      </c>
      <c r="E4285" t="s">
        <v>50</v>
      </c>
      <c r="F4285" t="s">
        <v>63</v>
      </c>
      <c r="G4285" t="s">
        <v>82</v>
      </c>
      <c r="H4285" t="s">
        <v>157</v>
      </c>
      <c r="K4285" t="s">
        <v>83</v>
      </c>
      <c r="L4285" t="s">
        <v>84</v>
      </c>
      <c r="M4285" t="s">
        <v>85</v>
      </c>
      <c r="N4285" t="s">
        <v>86</v>
      </c>
      <c r="O4285" t="s">
        <v>16543</v>
      </c>
      <c r="W4285">
        <v>150</v>
      </c>
      <c r="X4285" t="s">
        <v>88</v>
      </c>
      <c r="AA4285" s="1"/>
      <c r="AC4285">
        <v>2012</v>
      </c>
      <c r="AD4285">
        <v>4</v>
      </c>
      <c r="AE4285">
        <v>4</v>
      </c>
      <c r="AF4285" s="2">
        <f>DATE(emdat_data[[#This Row],[Start Year]],emdat_data[[#This Row],[Start Month]],emdat_data[[#This Row],[Start Day]])</f>
        <v>41003</v>
      </c>
      <c r="AG4285">
        <v>2012</v>
      </c>
      <c r="AH4285">
        <v>4</v>
      </c>
      <c r="AI4285">
        <v>4</v>
      </c>
      <c r="AJ4285" s="2">
        <f>DATE(emdat_data[[#This Row],[End Year]],emdat_data[[#This Row],[End Month]],emdat_data[[#This Row],[End Day]])</f>
        <v>41003</v>
      </c>
      <c r="AK4285">
        <v>18</v>
      </c>
      <c r="AL4285">
        <v>20</v>
      </c>
      <c r="AN4285">
        <v>2000</v>
      </c>
      <c r="AO4285">
        <v>2020</v>
      </c>
      <c r="AT4285">
        <v>10000</v>
      </c>
      <c r="AU4285">
        <v>12747</v>
      </c>
      <c r="AV4285">
        <v>78.452113882900306</v>
      </c>
      <c r="AW4285" t="s">
        <v>4186</v>
      </c>
      <c r="AY4285" t="s">
        <v>4187</v>
      </c>
    </row>
    <row r="4286" spans="1:51" hidden="1" x14ac:dyDescent="0.25">
      <c r="A4286" t="s">
        <v>16636</v>
      </c>
      <c r="B4286">
        <v>2012</v>
      </c>
      <c r="C4286">
        <v>570</v>
      </c>
      <c r="E4286" t="s">
        <v>50</v>
      </c>
      <c r="F4286" t="s">
        <v>63</v>
      </c>
      <c r="G4286" t="s">
        <v>82</v>
      </c>
      <c r="H4286" t="s">
        <v>157</v>
      </c>
      <c r="I4286" t="s">
        <v>572</v>
      </c>
      <c r="K4286" t="s">
        <v>159</v>
      </c>
      <c r="L4286" t="s">
        <v>160</v>
      </c>
      <c r="M4286" t="s">
        <v>161</v>
      </c>
      <c r="N4286" t="s">
        <v>57</v>
      </c>
      <c r="O4286" t="s">
        <v>16637</v>
      </c>
      <c r="X4286" t="s">
        <v>88</v>
      </c>
      <c r="AA4286" s="1"/>
      <c r="AC4286">
        <v>2012</v>
      </c>
      <c r="AD4286">
        <v>4</v>
      </c>
      <c r="AE4286">
        <v>5</v>
      </c>
      <c r="AF4286" s="2">
        <f>DATE(emdat_data[[#This Row],[Start Year]],emdat_data[[#This Row],[Start Month]],emdat_data[[#This Row],[Start Day]])</f>
        <v>41004</v>
      </c>
      <c r="AG4286">
        <v>2012</v>
      </c>
      <c r="AH4286">
        <v>4</v>
      </c>
      <c r="AI4286">
        <v>5</v>
      </c>
      <c r="AJ4286" s="2">
        <f>DATE(emdat_data[[#This Row],[End Year]],emdat_data[[#This Row],[End Month]],emdat_data[[#This Row],[End Day]])</f>
        <v>41004</v>
      </c>
      <c r="AM4286">
        <v>100000</v>
      </c>
      <c r="AO4286">
        <v>100000</v>
      </c>
      <c r="AT4286">
        <v>120000</v>
      </c>
      <c r="AU4286">
        <v>152960</v>
      </c>
      <c r="AV4286">
        <v>78.452113882900306</v>
      </c>
      <c r="AW4286" t="s">
        <v>16638</v>
      </c>
      <c r="AY4286" t="s">
        <v>16639</v>
      </c>
    </row>
    <row r="4287" spans="1:51" hidden="1" x14ac:dyDescent="0.25">
      <c r="A4287" t="s">
        <v>16466</v>
      </c>
      <c r="B4287">
        <v>2012</v>
      </c>
      <c r="C4287">
        <v>82</v>
      </c>
      <c r="E4287" t="s">
        <v>50</v>
      </c>
      <c r="F4287" t="s">
        <v>63</v>
      </c>
      <c r="G4287" t="s">
        <v>82</v>
      </c>
      <c r="H4287" t="s">
        <v>157</v>
      </c>
      <c r="I4287" t="s">
        <v>493</v>
      </c>
      <c r="K4287" t="s">
        <v>527</v>
      </c>
      <c r="L4287" t="s">
        <v>528</v>
      </c>
      <c r="M4287" t="s">
        <v>56</v>
      </c>
      <c r="N4287" t="s">
        <v>57</v>
      </c>
      <c r="O4287" t="s">
        <v>16467</v>
      </c>
      <c r="Q4287" t="s">
        <v>900</v>
      </c>
      <c r="W4287">
        <v>56</v>
      </c>
      <c r="X4287" t="s">
        <v>88</v>
      </c>
      <c r="AA4287" s="1"/>
      <c r="AC4287">
        <v>2012</v>
      </c>
      <c r="AD4287">
        <v>4</v>
      </c>
      <c r="AE4287">
        <v>6</v>
      </c>
      <c r="AF4287" s="2">
        <f>DATE(emdat_data[[#This Row],[Start Year]],emdat_data[[#This Row],[Start Month]],emdat_data[[#This Row],[Start Day]])</f>
        <v>41005</v>
      </c>
      <c r="AG4287">
        <v>2012</v>
      </c>
      <c r="AH4287">
        <v>4</v>
      </c>
      <c r="AI4287">
        <v>6</v>
      </c>
      <c r="AJ4287" s="2">
        <f>DATE(emdat_data[[#This Row],[End Year]],emdat_data[[#This Row],[End Month]],emdat_data[[#This Row],[End Day]])</f>
        <v>41005</v>
      </c>
      <c r="AK4287">
        <v>25</v>
      </c>
      <c r="AL4287">
        <v>121</v>
      </c>
      <c r="AN4287">
        <v>55000</v>
      </c>
      <c r="AO4287">
        <v>55121</v>
      </c>
      <c r="AV4287">
        <v>78.452113882900306</v>
      </c>
      <c r="AX4287" t="s">
        <v>16468</v>
      </c>
      <c r="AY4287" t="s">
        <v>16469</v>
      </c>
    </row>
    <row r="4288" spans="1:51" hidden="1" x14ac:dyDescent="0.25">
      <c r="A4288" t="s">
        <v>18120</v>
      </c>
      <c r="B4288">
        <v>2012</v>
      </c>
      <c r="C4288">
        <v>84</v>
      </c>
      <c r="E4288" t="s">
        <v>50</v>
      </c>
      <c r="F4288" t="s">
        <v>71</v>
      </c>
      <c r="G4288" t="s">
        <v>217</v>
      </c>
      <c r="H4288" t="s">
        <v>696</v>
      </c>
      <c r="K4288" t="s">
        <v>307</v>
      </c>
      <c r="L4288" t="s">
        <v>308</v>
      </c>
      <c r="M4288" t="s">
        <v>56</v>
      </c>
      <c r="N4288" t="s">
        <v>57</v>
      </c>
      <c r="O4288" t="s">
        <v>2479</v>
      </c>
      <c r="AA4288" s="1"/>
      <c r="AC4288">
        <v>2012</v>
      </c>
      <c r="AD4288">
        <v>4</v>
      </c>
      <c r="AE4288">
        <v>7</v>
      </c>
      <c r="AF4288" s="2">
        <f>DATE(emdat_data[[#This Row],[Start Year]],emdat_data[[#This Row],[Start Month]],emdat_data[[#This Row],[Start Day]])</f>
        <v>41006</v>
      </c>
      <c r="AG4288">
        <v>2012</v>
      </c>
      <c r="AH4288">
        <v>4</v>
      </c>
      <c r="AI4288">
        <v>7</v>
      </c>
      <c r="AJ4288" s="2">
        <f>DATE(emdat_data[[#This Row],[End Year]],emdat_data[[#This Row],[End Month]],emdat_data[[#This Row],[End Day]])</f>
        <v>41006</v>
      </c>
      <c r="AK4288">
        <v>135</v>
      </c>
      <c r="AV4288">
        <v>78.452113882900306</v>
      </c>
      <c r="AX4288" t="s">
        <v>2480</v>
      </c>
      <c r="AY4288" t="s">
        <v>2481</v>
      </c>
    </row>
    <row r="4289" spans="1:51" hidden="1" x14ac:dyDescent="0.25">
      <c r="A4289" t="s">
        <v>16423</v>
      </c>
      <c r="B4289">
        <v>2012</v>
      </c>
      <c r="C4289">
        <v>114</v>
      </c>
      <c r="E4289" t="s">
        <v>50</v>
      </c>
      <c r="F4289" t="s">
        <v>71</v>
      </c>
      <c r="G4289" t="s">
        <v>72</v>
      </c>
      <c r="H4289" t="s">
        <v>102</v>
      </c>
      <c r="K4289" t="s">
        <v>1342</v>
      </c>
      <c r="L4289" t="s">
        <v>1343</v>
      </c>
      <c r="M4289" t="s">
        <v>1194</v>
      </c>
      <c r="N4289" t="s">
        <v>86</v>
      </c>
      <c r="O4289" t="s">
        <v>16424</v>
      </c>
      <c r="P4289" t="s">
        <v>642</v>
      </c>
      <c r="Q4289" t="s">
        <v>176</v>
      </c>
      <c r="W4289">
        <v>35152</v>
      </c>
      <c r="X4289" t="s">
        <v>78</v>
      </c>
      <c r="Y4289">
        <v>194433</v>
      </c>
      <c r="Z4289">
        <v>-7258</v>
      </c>
      <c r="AA4289" s="1"/>
      <c r="AC4289">
        <v>2012</v>
      </c>
      <c r="AD4289">
        <v>4</v>
      </c>
      <c r="AE4289">
        <v>8</v>
      </c>
      <c r="AF4289" s="2">
        <f>DATE(emdat_data[[#This Row],[Start Year]],emdat_data[[#This Row],[Start Month]],emdat_data[[#This Row],[Start Day]])</f>
        <v>41007</v>
      </c>
      <c r="AG4289">
        <v>2012</v>
      </c>
      <c r="AH4289">
        <v>4</v>
      </c>
      <c r="AI4289">
        <v>26</v>
      </c>
      <c r="AJ4289" s="2">
        <f>DATE(emdat_data[[#This Row],[End Year]],emdat_data[[#This Row],[End Month]],emdat_data[[#This Row],[End Day]])</f>
        <v>41025</v>
      </c>
      <c r="AK4289">
        <v>9</v>
      </c>
      <c r="AM4289">
        <v>11000</v>
      </c>
      <c r="AO4289">
        <v>11000</v>
      </c>
      <c r="AV4289">
        <v>78.452113882900306</v>
      </c>
      <c r="AW4289" t="s">
        <v>16425</v>
      </c>
      <c r="AY4289" t="s">
        <v>16426</v>
      </c>
    </row>
    <row r="4290" spans="1:51" hidden="1" x14ac:dyDescent="0.25">
      <c r="A4290" t="s">
        <v>18241</v>
      </c>
      <c r="B4290">
        <v>2012</v>
      </c>
      <c r="C4290">
        <v>130</v>
      </c>
      <c r="D4290" t="s">
        <v>18242</v>
      </c>
      <c r="E4290" t="s">
        <v>50</v>
      </c>
      <c r="F4290" t="s">
        <v>71</v>
      </c>
      <c r="G4290" t="s">
        <v>72</v>
      </c>
      <c r="H4290" t="s">
        <v>102</v>
      </c>
      <c r="K4290" t="s">
        <v>2842</v>
      </c>
      <c r="L4290" t="s">
        <v>2843</v>
      </c>
      <c r="M4290" t="s">
        <v>260</v>
      </c>
      <c r="N4290" t="s">
        <v>76</v>
      </c>
      <c r="O4290" t="s">
        <v>18243</v>
      </c>
      <c r="P4290" t="s">
        <v>642</v>
      </c>
      <c r="W4290">
        <v>43618</v>
      </c>
      <c r="X4290" t="s">
        <v>78</v>
      </c>
      <c r="Y4290">
        <v>-140095</v>
      </c>
      <c r="Z4290">
        <v>2936</v>
      </c>
      <c r="AA4290" s="1"/>
      <c r="AC4290">
        <v>2012</v>
      </c>
      <c r="AD4290">
        <v>4</v>
      </c>
      <c r="AE4290">
        <v>9</v>
      </c>
      <c r="AF4290" s="2">
        <f>DATE(emdat_data[[#This Row],[Start Year]],emdat_data[[#This Row],[Start Month]],emdat_data[[#This Row],[Start Day]])</f>
        <v>41008</v>
      </c>
      <c r="AG4290">
        <v>2012</v>
      </c>
      <c r="AH4290">
        <v>4</v>
      </c>
      <c r="AI4290">
        <v>18</v>
      </c>
      <c r="AJ4290" s="2">
        <f>DATE(emdat_data[[#This Row],[End Year]],emdat_data[[#This Row],[End Month]],emdat_data[[#This Row],[End Day]])</f>
        <v>41017</v>
      </c>
      <c r="AK4290">
        <v>5</v>
      </c>
      <c r="AM4290">
        <v>11160</v>
      </c>
      <c r="AO4290">
        <v>11160</v>
      </c>
      <c r="AV4290">
        <v>78.452113882900306</v>
      </c>
      <c r="AX4290" t="s">
        <v>18244</v>
      </c>
      <c r="AY4290" t="s">
        <v>18245</v>
      </c>
    </row>
    <row r="4291" spans="1:51" hidden="1" x14ac:dyDescent="0.25">
      <c r="A4291" t="s">
        <v>16376</v>
      </c>
      <c r="B4291">
        <v>2012</v>
      </c>
      <c r="C4291">
        <v>102</v>
      </c>
      <c r="E4291" t="s">
        <v>50</v>
      </c>
      <c r="F4291" t="s">
        <v>71</v>
      </c>
      <c r="G4291" t="s">
        <v>72</v>
      </c>
      <c r="H4291" t="s">
        <v>170</v>
      </c>
      <c r="K4291" t="s">
        <v>54</v>
      </c>
      <c r="L4291" t="s">
        <v>55</v>
      </c>
      <c r="M4291" t="s">
        <v>56</v>
      </c>
      <c r="N4291" t="s">
        <v>57</v>
      </c>
      <c r="O4291" t="s">
        <v>16377</v>
      </c>
      <c r="P4291" t="s">
        <v>642</v>
      </c>
      <c r="Q4291" t="s">
        <v>176</v>
      </c>
      <c r="X4291" t="s">
        <v>78</v>
      </c>
      <c r="AA4291" s="1"/>
      <c r="AC4291">
        <v>2012</v>
      </c>
      <c r="AD4291">
        <v>4</v>
      </c>
      <c r="AE4291">
        <v>10</v>
      </c>
      <c r="AF4291" s="2">
        <f>DATE(emdat_data[[#This Row],[Start Year]],emdat_data[[#This Row],[Start Month]],emdat_data[[#This Row],[Start Day]])</f>
        <v>41009</v>
      </c>
      <c r="AG4291">
        <v>2012</v>
      </c>
      <c r="AH4291">
        <v>4</v>
      </c>
      <c r="AI4291">
        <v>10</v>
      </c>
      <c r="AJ4291" s="2">
        <f>DATE(emdat_data[[#This Row],[End Year]],emdat_data[[#This Row],[End Month]],emdat_data[[#This Row],[End Day]])</f>
        <v>41009</v>
      </c>
      <c r="AM4291">
        <v>230</v>
      </c>
      <c r="AO4291">
        <v>230</v>
      </c>
      <c r="AV4291">
        <v>78.452113882900306</v>
      </c>
      <c r="AX4291" t="s">
        <v>16378</v>
      </c>
      <c r="AY4291" t="s">
        <v>16379</v>
      </c>
    </row>
    <row r="4292" spans="1:51" hidden="1" x14ac:dyDescent="0.25">
      <c r="A4292" t="s">
        <v>18220</v>
      </c>
      <c r="B4292">
        <v>2012</v>
      </c>
      <c r="C4292">
        <v>243</v>
      </c>
      <c r="D4292" t="s">
        <v>18221</v>
      </c>
      <c r="E4292" t="s">
        <v>50</v>
      </c>
      <c r="F4292" t="s">
        <v>71</v>
      </c>
      <c r="G4292" t="s">
        <v>72</v>
      </c>
      <c r="H4292" t="s">
        <v>102</v>
      </c>
      <c r="K4292" t="s">
        <v>383</v>
      </c>
      <c r="L4292" t="s">
        <v>384</v>
      </c>
      <c r="M4292" t="s">
        <v>211</v>
      </c>
      <c r="N4292" t="s">
        <v>190</v>
      </c>
      <c r="O4292" t="s">
        <v>18222</v>
      </c>
      <c r="X4292" t="s">
        <v>78</v>
      </c>
      <c r="AA4292" s="1"/>
      <c r="AC4292">
        <v>2012</v>
      </c>
      <c r="AD4292">
        <v>4</v>
      </c>
      <c r="AE4292">
        <v>10</v>
      </c>
      <c r="AF4292" s="2">
        <f>DATE(emdat_data[[#This Row],[Start Year]],emdat_data[[#This Row],[Start Month]],emdat_data[[#This Row],[Start Day]])</f>
        <v>41009</v>
      </c>
      <c r="AG4292">
        <v>2012</v>
      </c>
      <c r="AH4292">
        <v>4</v>
      </c>
      <c r="AI4292">
        <v>10</v>
      </c>
      <c r="AJ4292" s="2">
        <f>DATE(emdat_data[[#This Row],[End Year]],emdat_data[[#This Row],[End Month]],emdat_data[[#This Row],[End Day]])</f>
        <v>41009</v>
      </c>
      <c r="AM4292">
        <v>2406</v>
      </c>
      <c r="AO4292">
        <v>2406</v>
      </c>
      <c r="AV4292">
        <v>78.452113882900306</v>
      </c>
      <c r="AW4292" t="s">
        <v>15454</v>
      </c>
      <c r="AY4292" t="s">
        <v>15455</v>
      </c>
    </row>
    <row r="4293" spans="1:51" hidden="1" x14ac:dyDescent="0.25">
      <c r="A4293" t="s">
        <v>16863</v>
      </c>
      <c r="B4293">
        <v>2012</v>
      </c>
      <c r="C4293">
        <v>97</v>
      </c>
      <c r="E4293" t="s">
        <v>50</v>
      </c>
      <c r="F4293" t="s">
        <v>51</v>
      </c>
      <c r="G4293" t="s">
        <v>52</v>
      </c>
      <c r="H4293" t="s">
        <v>53</v>
      </c>
      <c r="K4293" t="s">
        <v>171</v>
      </c>
      <c r="L4293" t="s">
        <v>172</v>
      </c>
      <c r="M4293" t="s">
        <v>173</v>
      </c>
      <c r="N4293" t="s">
        <v>57</v>
      </c>
      <c r="O4293" t="s">
        <v>2056</v>
      </c>
      <c r="W4293">
        <v>9</v>
      </c>
      <c r="X4293" t="s">
        <v>59</v>
      </c>
      <c r="Y4293">
        <v>2327</v>
      </c>
      <c r="Z4293">
        <v>93063</v>
      </c>
      <c r="AA4293" s="1"/>
      <c r="AC4293">
        <v>2012</v>
      </c>
      <c r="AD4293">
        <v>4</v>
      </c>
      <c r="AE4293">
        <v>11</v>
      </c>
      <c r="AF4293" s="2">
        <f>DATE(emdat_data[[#This Row],[Start Year]],emdat_data[[#This Row],[Start Month]],emdat_data[[#This Row],[Start Day]])</f>
        <v>41010</v>
      </c>
      <c r="AG4293">
        <v>2012</v>
      </c>
      <c r="AH4293">
        <v>4</v>
      </c>
      <c r="AI4293">
        <v>11</v>
      </c>
      <c r="AJ4293" s="2">
        <f>DATE(emdat_data[[#This Row],[End Year]],emdat_data[[#This Row],[End Month]],emdat_data[[#This Row],[End Day]])</f>
        <v>41010</v>
      </c>
      <c r="AK4293">
        <v>7</v>
      </c>
      <c r="AL4293">
        <v>107</v>
      </c>
      <c r="AO4293">
        <v>107</v>
      </c>
      <c r="AV4293">
        <v>78.452113882900306</v>
      </c>
      <c r="AX4293" t="s">
        <v>2057</v>
      </c>
      <c r="AY4293" t="s">
        <v>2058</v>
      </c>
    </row>
    <row r="4294" spans="1:51" x14ac:dyDescent="0.25">
      <c r="A4294" t="s">
        <v>16767</v>
      </c>
      <c r="B4294">
        <v>2012</v>
      </c>
      <c r="C4294">
        <v>167</v>
      </c>
      <c r="D4294" t="s">
        <v>16768</v>
      </c>
      <c r="E4294" t="s">
        <v>50</v>
      </c>
      <c r="F4294" t="s">
        <v>119</v>
      </c>
      <c r="G4294" t="s">
        <v>120</v>
      </c>
      <c r="H4294" t="s">
        <v>121</v>
      </c>
      <c r="J4294" t="s">
        <v>294</v>
      </c>
      <c r="K4294" t="s">
        <v>1207</v>
      </c>
      <c r="L4294" t="s">
        <v>1208</v>
      </c>
      <c r="M4294" t="s">
        <v>1194</v>
      </c>
      <c r="N4294" t="s">
        <v>86</v>
      </c>
      <c r="O4294" t="s">
        <v>16769</v>
      </c>
      <c r="P4294" t="s">
        <v>16770</v>
      </c>
      <c r="T4294" t="s">
        <v>128</v>
      </c>
      <c r="U4294" t="s">
        <v>128</v>
      </c>
      <c r="X4294" t="s">
        <v>129</v>
      </c>
      <c r="AA4294" s="1"/>
      <c r="AC4294">
        <v>2012</v>
      </c>
      <c r="AD4294">
        <v>4</v>
      </c>
      <c r="AE4294">
        <v>12</v>
      </c>
      <c r="AF4294" s="2">
        <f>DATE(emdat_data[[#This Row],[Start Year]],emdat_data[[#This Row],[Start Month]],emdat_data[[#This Row],[Start Day]])</f>
        <v>41011</v>
      </c>
      <c r="AG4294">
        <v>2012</v>
      </c>
      <c r="AH4294">
        <v>4</v>
      </c>
      <c r="AI4294">
        <v>16</v>
      </c>
      <c r="AJ4294" s="2">
        <f>DATE(emdat_data[[#This Row],[End Year]],emdat_data[[#This Row],[End Month]],emdat_data[[#This Row],[End Day]])</f>
        <v>41015</v>
      </c>
      <c r="AK4294">
        <v>167</v>
      </c>
      <c r="AM4294">
        <v>26090</v>
      </c>
      <c r="AO4294">
        <v>26090</v>
      </c>
      <c r="AV4294">
        <v>78.452113882900306</v>
      </c>
    </row>
    <row r="4295" spans="1:51" hidden="1" x14ac:dyDescent="0.25">
      <c r="A4295" t="s">
        <v>18246</v>
      </c>
      <c r="B4295">
        <v>2012</v>
      </c>
      <c r="C4295">
        <v>188</v>
      </c>
      <c r="E4295" t="s">
        <v>50</v>
      </c>
      <c r="F4295" t="s">
        <v>71</v>
      </c>
      <c r="G4295" t="s">
        <v>72</v>
      </c>
      <c r="H4295" t="s">
        <v>102</v>
      </c>
      <c r="K4295" t="s">
        <v>2852</v>
      </c>
      <c r="L4295" t="s">
        <v>2853</v>
      </c>
      <c r="M4295" t="s">
        <v>392</v>
      </c>
      <c r="N4295" t="s">
        <v>57</v>
      </c>
      <c r="O4295" t="s">
        <v>18247</v>
      </c>
      <c r="P4295" t="s">
        <v>4129</v>
      </c>
      <c r="W4295">
        <v>233126</v>
      </c>
      <c r="X4295" t="s">
        <v>78</v>
      </c>
      <c r="Y4295">
        <v>205946</v>
      </c>
      <c r="Z4295">
        <v>5101</v>
      </c>
      <c r="AA4295" s="1"/>
      <c r="AC4295">
        <v>2012</v>
      </c>
      <c r="AD4295">
        <v>4</v>
      </c>
      <c r="AE4295">
        <v>14</v>
      </c>
      <c r="AF4295" s="2">
        <f>DATE(emdat_data[[#This Row],[Start Year]],emdat_data[[#This Row],[Start Month]],emdat_data[[#This Row],[Start Day]])</f>
        <v>41013</v>
      </c>
      <c r="AG4295">
        <v>2012</v>
      </c>
      <c r="AH4295">
        <v>4</v>
      </c>
      <c r="AI4295">
        <v>18</v>
      </c>
      <c r="AJ4295" s="2">
        <f>DATE(emdat_data[[#This Row],[End Year]],emdat_data[[#This Row],[End Month]],emdat_data[[#This Row],[End Day]])</f>
        <v>41017</v>
      </c>
      <c r="AK4295">
        <v>19</v>
      </c>
      <c r="AV4295">
        <v>78.452113882900306</v>
      </c>
      <c r="AW4295" t="s">
        <v>18248</v>
      </c>
      <c r="AY4295" t="s">
        <v>18249</v>
      </c>
    </row>
    <row r="4296" spans="1:51" hidden="1" x14ac:dyDescent="0.25">
      <c r="A4296" t="s">
        <v>18365</v>
      </c>
      <c r="B4296">
        <v>2012</v>
      </c>
      <c r="C4296">
        <v>156</v>
      </c>
      <c r="E4296" t="s">
        <v>50</v>
      </c>
      <c r="F4296" t="s">
        <v>63</v>
      </c>
      <c r="G4296" t="s">
        <v>82</v>
      </c>
      <c r="H4296" t="s">
        <v>157</v>
      </c>
      <c r="I4296" t="s">
        <v>418</v>
      </c>
      <c r="K4296" t="s">
        <v>357</v>
      </c>
      <c r="L4296" t="s">
        <v>358</v>
      </c>
      <c r="M4296" t="s">
        <v>146</v>
      </c>
      <c r="N4296" t="s">
        <v>86</v>
      </c>
      <c r="O4296" t="s">
        <v>18366</v>
      </c>
      <c r="U4296" t="s">
        <v>127</v>
      </c>
      <c r="X4296" t="s">
        <v>88</v>
      </c>
      <c r="AA4296" s="1"/>
      <c r="AC4296">
        <v>2012</v>
      </c>
      <c r="AD4296">
        <v>4</v>
      </c>
      <c r="AE4296">
        <v>14</v>
      </c>
      <c r="AF4296" s="2">
        <f>DATE(emdat_data[[#This Row],[Start Year]],emdat_data[[#This Row],[Start Month]],emdat_data[[#This Row],[Start Day]])</f>
        <v>41013</v>
      </c>
      <c r="AG4296">
        <v>2012</v>
      </c>
      <c r="AH4296">
        <v>4</v>
      </c>
      <c r="AI4296">
        <v>15</v>
      </c>
      <c r="AJ4296" s="2">
        <f>DATE(emdat_data[[#This Row],[End Year]],emdat_data[[#This Row],[End Month]],emdat_data[[#This Row],[End Day]])</f>
        <v>41014</v>
      </c>
      <c r="AK4296">
        <v>6</v>
      </c>
      <c r="AL4296">
        <v>30</v>
      </c>
      <c r="AN4296">
        <v>267</v>
      </c>
      <c r="AO4296">
        <v>297</v>
      </c>
      <c r="AR4296">
        <v>910000</v>
      </c>
      <c r="AS4296">
        <v>1159943</v>
      </c>
      <c r="AT4296">
        <v>1800000</v>
      </c>
      <c r="AU4296">
        <v>2294393</v>
      </c>
      <c r="AV4296">
        <v>78.452113882900306</v>
      </c>
      <c r="AW4296" t="s">
        <v>18367</v>
      </c>
      <c r="AY4296" t="s">
        <v>18368</v>
      </c>
    </row>
    <row r="4297" spans="1:51" hidden="1" x14ac:dyDescent="0.25">
      <c r="A4297" t="s">
        <v>18330</v>
      </c>
      <c r="B4297">
        <v>2012</v>
      </c>
      <c r="C4297">
        <v>9606</v>
      </c>
      <c r="E4297" t="s">
        <v>50</v>
      </c>
      <c r="F4297" t="s">
        <v>350</v>
      </c>
      <c r="G4297" t="s">
        <v>351</v>
      </c>
      <c r="H4297" t="s">
        <v>351</v>
      </c>
      <c r="K4297" t="s">
        <v>411</v>
      </c>
      <c r="L4297" t="s">
        <v>412</v>
      </c>
      <c r="M4297" t="s">
        <v>211</v>
      </c>
      <c r="N4297" t="s">
        <v>190</v>
      </c>
      <c r="O4297" t="s">
        <v>18331</v>
      </c>
      <c r="X4297" t="s">
        <v>78</v>
      </c>
      <c r="AA4297" s="1"/>
      <c r="AC4297">
        <v>2012</v>
      </c>
      <c r="AD4297">
        <v>4</v>
      </c>
      <c r="AE4297">
        <v>15</v>
      </c>
      <c r="AF4297" s="2">
        <f>DATE(emdat_data[[#This Row],[Start Year]],emdat_data[[#This Row],[Start Month]],emdat_data[[#This Row],[Start Day]])</f>
        <v>41014</v>
      </c>
      <c r="AG4297">
        <v>2012</v>
      </c>
      <c r="AH4297">
        <v>7</v>
      </c>
      <c r="AI4297">
        <v>31</v>
      </c>
      <c r="AJ4297" s="2">
        <f>DATE(emdat_data[[#This Row],[End Year]],emdat_data[[#This Row],[End Month]],emdat_data[[#This Row],[End Day]])</f>
        <v>41121</v>
      </c>
      <c r="AT4297">
        <v>1690000</v>
      </c>
      <c r="AU4297">
        <v>2154180</v>
      </c>
      <c r="AV4297">
        <v>78.452113882900306</v>
      </c>
      <c r="AW4297" t="s">
        <v>9162</v>
      </c>
      <c r="AY4297" t="s">
        <v>9163</v>
      </c>
    </row>
    <row r="4298" spans="1:51" hidden="1" x14ac:dyDescent="0.25">
      <c r="A4298" t="s">
        <v>16640</v>
      </c>
      <c r="B4298">
        <v>2012</v>
      </c>
      <c r="C4298">
        <v>571</v>
      </c>
      <c r="E4298" t="s">
        <v>50</v>
      </c>
      <c r="F4298" t="s">
        <v>63</v>
      </c>
      <c r="G4298" t="s">
        <v>82</v>
      </c>
      <c r="H4298" t="s">
        <v>157</v>
      </c>
      <c r="I4298" t="s">
        <v>572</v>
      </c>
      <c r="K4298" t="s">
        <v>159</v>
      </c>
      <c r="L4298" t="s">
        <v>160</v>
      </c>
      <c r="M4298" t="s">
        <v>161</v>
      </c>
      <c r="N4298" t="s">
        <v>57</v>
      </c>
      <c r="O4298" t="s">
        <v>16641</v>
      </c>
      <c r="X4298" t="s">
        <v>88</v>
      </c>
      <c r="AA4298" s="1"/>
      <c r="AC4298">
        <v>2012</v>
      </c>
      <c r="AD4298">
        <v>4</v>
      </c>
      <c r="AE4298">
        <v>20</v>
      </c>
      <c r="AF4298" s="2">
        <f>DATE(emdat_data[[#This Row],[Start Year]],emdat_data[[#This Row],[Start Month]],emdat_data[[#This Row],[Start Day]])</f>
        <v>41019</v>
      </c>
      <c r="AG4298">
        <v>2012</v>
      </c>
      <c r="AH4298">
        <v>4</v>
      </c>
      <c r="AI4298">
        <v>24</v>
      </c>
      <c r="AJ4298" s="2">
        <f>DATE(emdat_data[[#This Row],[End Year]],emdat_data[[#This Row],[End Month]],emdat_data[[#This Row],[End Day]])</f>
        <v>41023</v>
      </c>
      <c r="AK4298">
        <v>12</v>
      </c>
      <c r="AM4298">
        <v>127000</v>
      </c>
      <c r="AO4298">
        <v>127000</v>
      </c>
      <c r="AT4298">
        <v>84000</v>
      </c>
      <c r="AU4298">
        <v>107072</v>
      </c>
      <c r="AV4298">
        <v>78.452113882900306</v>
      </c>
      <c r="AW4298" t="s">
        <v>16642</v>
      </c>
      <c r="AY4298" t="s">
        <v>16643</v>
      </c>
    </row>
    <row r="4299" spans="1:51" hidden="1" x14ac:dyDescent="0.25">
      <c r="A4299" t="s">
        <v>16726</v>
      </c>
      <c r="B4299">
        <v>2012</v>
      </c>
      <c r="C4299">
        <v>187</v>
      </c>
      <c r="E4299" t="s">
        <v>50</v>
      </c>
      <c r="F4299" t="s">
        <v>71</v>
      </c>
      <c r="G4299" t="s">
        <v>72</v>
      </c>
      <c r="H4299" t="s">
        <v>102</v>
      </c>
      <c r="K4299" t="s">
        <v>1159</v>
      </c>
      <c r="L4299" t="s">
        <v>1160</v>
      </c>
      <c r="M4299" t="s">
        <v>85</v>
      </c>
      <c r="N4299" t="s">
        <v>86</v>
      </c>
      <c r="O4299" t="s">
        <v>16727</v>
      </c>
      <c r="P4299" t="s">
        <v>642</v>
      </c>
      <c r="W4299">
        <v>74036</v>
      </c>
      <c r="X4299" t="s">
        <v>78</v>
      </c>
      <c r="Y4299">
        <v>3606</v>
      </c>
      <c r="Z4299">
        <v>-7307</v>
      </c>
      <c r="AA4299" s="1"/>
      <c r="AC4299">
        <v>2012</v>
      </c>
      <c r="AD4299">
        <v>4</v>
      </c>
      <c r="AE4299">
        <v>20</v>
      </c>
      <c r="AF4299" s="2">
        <f>DATE(emdat_data[[#This Row],[Start Year]],emdat_data[[#This Row],[Start Month]],emdat_data[[#This Row],[Start Day]])</f>
        <v>41019</v>
      </c>
      <c r="AG4299">
        <v>2012</v>
      </c>
      <c r="AH4299">
        <v>4</v>
      </c>
      <c r="AI4299">
        <v>26</v>
      </c>
      <c r="AJ4299" s="2">
        <f>DATE(emdat_data[[#This Row],[End Year]],emdat_data[[#This Row],[End Month]],emdat_data[[#This Row],[End Day]])</f>
        <v>41025</v>
      </c>
      <c r="AK4299">
        <v>17</v>
      </c>
      <c r="AM4299">
        <v>56000</v>
      </c>
      <c r="AO4299">
        <v>56000</v>
      </c>
      <c r="AT4299">
        <v>40000</v>
      </c>
      <c r="AU4299">
        <v>50987</v>
      </c>
      <c r="AV4299">
        <v>78.452113882900306</v>
      </c>
      <c r="AX4299" t="s">
        <v>11488</v>
      </c>
      <c r="AY4299" t="s">
        <v>11489</v>
      </c>
    </row>
    <row r="4300" spans="1:51" hidden="1" x14ac:dyDescent="0.25">
      <c r="A4300" t="s">
        <v>18031</v>
      </c>
      <c r="B4300">
        <v>2012</v>
      </c>
      <c r="C4300">
        <v>166</v>
      </c>
      <c r="E4300" t="s">
        <v>50</v>
      </c>
      <c r="F4300" t="s">
        <v>71</v>
      </c>
      <c r="G4300" t="s">
        <v>72</v>
      </c>
      <c r="H4300" t="s">
        <v>102</v>
      </c>
      <c r="K4300" t="s">
        <v>258</v>
      </c>
      <c r="L4300" t="s">
        <v>259</v>
      </c>
      <c r="M4300" t="s">
        <v>260</v>
      </c>
      <c r="N4300" t="s">
        <v>76</v>
      </c>
      <c r="O4300" t="s">
        <v>18032</v>
      </c>
      <c r="P4300" t="s">
        <v>4129</v>
      </c>
      <c r="W4300">
        <v>12660</v>
      </c>
      <c r="X4300" t="s">
        <v>78</v>
      </c>
      <c r="Y4300">
        <v>-191962</v>
      </c>
      <c r="Z4300">
        <v>3519</v>
      </c>
      <c r="AA4300" s="1"/>
      <c r="AC4300">
        <v>2012</v>
      </c>
      <c r="AD4300">
        <v>4</v>
      </c>
      <c r="AE4300">
        <v>20</v>
      </c>
      <c r="AF4300" s="2">
        <f>DATE(emdat_data[[#This Row],[Start Year]],emdat_data[[#This Row],[Start Month]],emdat_data[[#This Row],[Start Day]])</f>
        <v>41019</v>
      </c>
      <c r="AG4300">
        <v>2012</v>
      </c>
      <c r="AH4300">
        <v>5</v>
      </c>
      <c r="AI4300">
        <v>16</v>
      </c>
      <c r="AJ4300" s="2">
        <f>DATE(emdat_data[[#This Row],[End Year]],emdat_data[[#This Row],[End Month]],emdat_data[[#This Row],[End Day]])</f>
        <v>41045</v>
      </c>
      <c r="AK4300">
        <v>73</v>
      </c>
      <c r="AM4300">
        <v>280670</v>
      </c>
      <c r="AO4300">
        <v>280670</v>
      </c>
      <c r="AR4300">
        <v>1000</v>
      </c>
      <c r="AS4300">
        <v>1275</v>
      </c>
      <c r="AT4300">
        <v>100000</v>
      </c>
      <c r="AU4300">
        <v>127466</v>
      </c>
      <c r="AV4300">
        <v>78.452113882900306</v>
      </c>
      <c r="AX4300" t="s">
        <v>18033</v>
      </c>
      <c r="AY4300" t="s">
        <v>18034</v>
      </c>
    </row>
    <row r="4301" spans="1:51" hidden="1" x14ac:dyDescent="0.25">
      <c r="A4301" t="s">
        <v>18235</v>
      </c>
      <c r="B4301">
        <v>2012</v>
      </c>
      <c r="C4301">
        <v>98</v>
      </c>
      <c r="E4301" t="s">
        <v>50</v>
      </c>
      <c r="F4301" t="s">
        <v>350</v>
      </c>
      <c r="G4301" t="s">
        <v>477</v>
      </c>
      <c r="H4301" t="s">
        <v>503</v>
      </c>
      <c r="K4301" t="s">
        <v>383</v>
      </c>
      <c r="L4301" t="s">
        <v>384</v>
      </c>
      <c r="M4301" t="s">
        <v>211</v>
      </c>
      <c r="N4301" t="s">
        <v>190</v>
      </c>
      <c r="O4301" t="s">
        <v>18236</v>
      </c>
      <c r="X4301" t="s">
        <v>78</v>
      </c>
      <c r="AA4301" s="1"/>
      <c r="AC4301">
        <v>2012</v>
      </c>
      <c r="AD4301">
        <v>4</v>
      </c>
      <c r="AE4301">
        <v>20</v>
      </c>
      <c r="AF4301" s="2">
        <f>DATE(emdat_data[[#This Row],[Start Year]],emdat_data[[#This Row],[Start Month]],emdat_data[[#This Row],[Start Day]])</f>
        <v>41019</v>
      </c>
      <c r="AG4301">
        <v>2012</v>
      </c>
      <c r="AH4301">
        <v>4</v>
      </c>
      <c r="AI4301">
        <v>20</v>
      </c>
      <c r="AJ4301" s="2">
        <f>DATE(emdat_data[[#This Row],[End Year]],emdat_data[[#This Row],[End Month]],emdat_data[[#This Row],[End Day]])</f>
        <v>41019</v>
      </c>
      <c r="AK4301">
        <v>2</v>
      </c>
      <c r="AL4301">
        <v>346</v>
      </c>
      <c r="AN4301">
        <v>252</v>
      </c>
      <c r="AO4301">
        <v>598</v>
      </c>
      <c r="AV4301">
        <v>78.452113882900306</v>
      </c>
      <c r="AW4301" t="s">
        <v>15908</v>
      </c>
      <c r="AY4301" t="s">
        <v>15909</v>
      </c>
    </row>
    <row r="4302" spans="1:51" hidden="1" x14ac:dyDescent="0.25">
      <c r="A4302" t="s">
        <v>16512</v>
      </c>
      <c r="B4302">
        <v>2012</v>
      </c>
      <c r="C4302">
        <v>573</v>
      </c>
      <c r="E4302" t="s">
        <v>50</v>
      </c>
      <c r="F4302" t="s">
        <v>71</v>
      </c>
      <c r="G4302" t="s">
        <v>72</v>
      </c>
      <c r="H4302" t="s">
        <v>102</v>
      </c>
      <c r="K4302" t="s">
        <v>54</v>
      </c>
      <c r="L4302" t="s">
        <v>55</v>
      </c>
      <c r="M4302" t="s">
        <v>56</v>
      </c>
      <c r="N4302" t="s">
        <v>57</v>
      </c>
      <c r="O4302" t="s">
        <v>16513</v>
      </c>
      <c r="X4302" t="s">
        <v>78</v>
      </c>
      <c r="AA4302" s="1"/>
      <c r="AC4302">
        <v>2012</v>
      </c>
      <c r="AD4302">
        <v>4</v>
      </c>
      <c r="AE4302">
        <v>22</v>
      </c>
      <c r="AF4302" s="2">
        <f>DATE(emdat_data[[#This Row],[Start Year]],emdat_data[[#This Row],[Start Month]],emdat_data[[#This Row],[Start Day]])</f>
        <v>41021</v>
      </c>
      <c r="AG4302">
        <v>2012</v>
      </c>
      <c r="AH4302">
        <v>4</v>
      </c>
      <c r="AI4302">
        <v>22</v>
      </c>
      <c r="AJ4302" s="2">
        <f>DATE(emdat_data[[#This Row],[End Year]],emdat_data[[#This Row],[End Month]],emdat_data[[#This Row],[End Day]])</f>
        <v>41021</v>
      </c>
      <c r="AK4302">
        <v>20</v>
      </c>
      <c r="AM4302">
        <v>5700</v>
      </c>
      <c r="AO4302">
        <v>5700</v>
      </c>
      <c r="AV4302">
        <v>78.452113882900306</v>
      </c>
      <c r="AX4302" t="s">
        <v>16514</v>
      </c>
      <c r="AY4302" t="s">
        <v>16515</v>
      </c>
    </row>
    <row r="4303" spans="1:51" hidden="1" x14ac:dyDescent="0.25">
      <c r="A4303" t="s">
        <v>18214</v>
      </c>
      <c r="B4303">
        <v>2012</v>
      </c>
      <c r="C4303">
        <v>111</v>
      </c>
      <c r="E4303" t="s">
        <v>50</v>
      </c>
      <c r="F4303" t="s">
        <v>71</v>
      </c>
      <c r="G4303" t="s">
        <v>72</v>
      </c>
      <c r="H4303" t="s">
        <v>102</v>
      </c>
      <c r="K4303" t="s">
        <v>383</v>
      </c>
      <c r="L4303" t="s">
        <v>384</v>
      </c>
      <c r="M4303" t="s">
        <v>211</v>
      </c>
      <c r="N4303" t="s">
        <v>190</v>
      </c>
      <c r="O4303" t="s">
        <v>18215</v>
      </c>
      <c r="P4303" t="s">
        <v>18216</v>
      </c>
      <c r="X4303" t="s">
        <v>78</v>
      </c>
      <c r="AA4303" s="1"/>
      <c r="AB4303" t="s">
        <v>18217</v>
      </c>
      <c r="AC4303">
        <v>2012</v>
      </c>
      <c r="AD4303">
        <v>4</v>
      </c>
      <c r="AE4303">
        <v>22</v>
      </c>
      <c r="AF4303" s="2">
        <f>DATE(emdat_data[[#This Row],[Start Year]],emdat_data[[#This Row],[Start Month]],emdat_data[[#This Row],[Start Day]])</f>
        <v>41021</v>
      </c>
      <c r="AG4303">
        <v>2012</v>
      </c>
      <c r="AH4303">
        <v>4</v>
      </c>
      <c r="AI4303">
        <v>27</v>
      </c>
      <c r="AJ4303" s="2">
        <f>DATE(emdat_data[[#This Row],[End Year]],emdat_data[[#This Row],[End Month]],emdat_data[[#This Row],[End Day]])</f>
        <v>41026</v>
      </c>
      <c r="AM4303">
        <v>11871</v>
      </c>
      <c r="AO4303">
        <v>11871</v>
      </c>
      <c r="AT4303">
        <v>17000</v>
      </c>
      <c r="AU4303">
        <v>21669</v>
      </c>
      <c r="AV4303">
        <v>78.452113882900306</v>
      </c>
      <c r="AW4303" t="s">
        <v>18218</v>
      </c>
      <c r="AY4303" t="s">
        <v>18219</v>
      </c>
    </row>
    <row r="4304" spans="1:51" hidden="1" x14ac:dyDescent="0.25">
      <c r="A4304" t="s">
        <v>16754</v>
      </c>
      <c r="B4304">
        <v>2012</v>
      </c>
      <c r="C4304">
        <v>114</v>
      </c>
      <c r="E4304" t="s">
        <v>50</v>
      </c>
      <c r="F4304" t="s">
        <v>71</v>
      </c>
      <c r="G4304" t="s">
        <v>72</v>
      </c>
      <c r="H4304" t="s">
        <v>102</v>
      </c>
      <c r="K4304" t="s">
        <v>1207</v>
      </c>
      <c r="L4304" t="s">
        <v>1208</v>
      </c>
      <c r="M4304" t="s">
        <v>1194</v>
      </c>
      <c r="N4304" t="s">
        <v>86</v>
      </c>
      <c r="O4304" t="s">
        <v>6906</v>
      </c>
      <c r="X4304" t="s">
        <v>78</v>
      </c>
      <c r="AA4304" s="1"/>
      <c r="AC4304">
        <v>2012</v>
      </c>
      <c r="AD4304">
        <v>4</v>
      </c>
      <c r="AE4304">
        <v>23</v>
      </c>
      <c r="AF4304" s="2">
        <f>DATE(emdat_data[[#This Row],[Start Year]],emdat_data[[#This Row],[Start Month]],emdat_data[[#This Row],[Start Day]])</f>
        <v>41022</v>
      </c>
      <c r="AG4304">
        <v>2012</v>
      </c>
      <c r="AH4304">
        <v>4</v>
      </c>
      <c r="AI4304">
        <v>25</v>
      </c>
      <c r="AJ4304" s="2">
        <f>DATE(emdat_data[[#This Row],[End Year]],emdat_data[[#This Row],[End Month]],emdat_data[[#This Row],[End Day]])</f>
        <v>41024</v>
      </c>
      <c r="AN4304">
        <v>11500</v>
      </c>
      <c r="AO4304">
        <v>11500</v>
      </c>
      <c r="AV4304">
        <v>78.452113882900306</v>
      </c>
      <c r="AW4304" t="s">
        <v>6907</v>
      </c>
      <c r="AY4304" t="s">
        <v>6908</v>
      </c>
    </row>
    <row r="4305" spans="1:51" hidden="1" x14ac:dyDescent="0.25">
      <c r="A4305" t="s">
        <v>17841</v>
      </c>
      <c r="B4305">
        <v>2012</v>
      </c>
      <c r="C4305">
        <v>416</v>
      </c>
      <c r="D4305" t="s">
        <v>17842</v>
      </c>
      <c r="E4305" t="s">
        <v>50</v>
      </c>
      <c r="F4305" t="s">
        <v>71</v>
      </c>
      <c r="G4305" t="s">
        <v>72</v>
      </c>
      <c r="H4305" t="s">
        <v>102</v>
      </c>
      <c r="K4305" t="s">
        <v>2261</v>
      </c>
      <c r="L4305" t="s">
        <v>2262</v>
      </c>
      <c r="M4305" t="s">
        <v>253</v>
      </c>
      <c r="N4305" t="s">
        <v>57</v>
      </c>
      <c r="O4305" t="s">
        <v>17843</v>
      </c>
      <c r="Q4305" t="s">
        <v>176</v>
      </c>
      <c r="X4305" t="s">
        <v>78</v>
      </c>
      <c r="AA4305" s="1"/>
      <c r="AC4305">
        <v>2012</v>
      </c>
      <c r="AD4305">
        <v>4</v>
      </c>
      <c r="AE4305">
        <v>23</v>
      </c>
      <c r="AF4305" s="2">
        <f>DATE(emdat_data[[#This Row],[Start Year]],emdat_data[[#This Row],[Start Month]],emdat_data[[#This Row],[Start Day]])</f>
        <v>41022</v>
      </c>
      <c r="AG4305">
        <v>2012</v>
      </c>
      <c r="AH4305">
        <v>4</v>
      </c>
      <c r="AI4305">
        <v>29</v>
      </c>
      <c r="AJ4305" s="2">
        <f>DATE(emdat_data[[#This Row],[End Year]],emdat_data[[#This Row],[End Month]],emdat_data[[#This Row],[End Day]])</f>
        <v>41028</v>
      </c>
      <c r="AM4305">
        <v>11000</v>
      </c>
      <c r="AO4305">
        <v>11000</v>
      </c>
      <c r="AV4305">
        <v>78.452113882900306</v>
      </c>
      <c r="AW4305" t="s">
        <v>17844</v>
      </c>
      <c r="AY4305" t="s">
        <v>17845</v>
      </c>
    </row>
    <row r="4306" spans="1:51" hidden="1" x14ac:dyDescent="0.25">
      <c r="A4306" t="s">
        <v>16394</v>
      </c>
      <c r="B4306">
        <v>2012</v>
      </c>
      <c r="C4306">
        <v>197</v>
      </c>
      <c r="D4306" t="s">
        <v>16390</v>
      </c>
      <c r="E4306" t="s">
        <v>50</v>
      </c>
      <c r="F4306" t="s">
        <v>71</v>
      </c>
      <c r="G4306" t="s">
        <v>72</v>
      </c>
      <c r="H4306" t="s">
        <v>102</v>
      </c>
      <c r="K4306" t="s">
        <v>159</v>
      </c>
      <c r="L4306" t="s">
        <v>160</v>
      </c>
      <c r="M4306" t="s">
        <v>161</v>
      </c>
      <c r="N4306" t="s">
        <v>57</v>
      </c>
      <c r="O4306" t="s">
        <v>16395</v>
      </c>
      <c r="P4306" t="s">
        <v>2496</v>
      </c>
      <c r="Q4306" t="s">
        <v>176</v>
      </c>
      <c r="X4306" t="s">
        <v>78</v>
      </c>
      <c r="AA4306" s="1"/>
      <c r="AC4306">
        <v>2012</v>
      </c>
      <c r="AD4306">
        <v>4</v>
      </c>
      <c r="AE4306">
        <v>28</v>
      </c>
      <c r="AF4306" s="2">
        <f>DATE(emdat_data[[#This Row],[Start Year]],emdat_data[[#This Row],[Start Month]],emdat_data[[#This Row],[Start Day]])</f>
        <v>41027</v>
      </c>
      <c r="AG4306">
        <v>2012</v>
      </c>
      <c r="AH4306">
        <v>5</v>
      </c>
      <c r="AI4306">
        <v>15</v>
      </c>
      <c r="AJ4306" s="2">
        <f>DATE(emdat_data[[#This Row],[End Year]],emdat_data[[#This Row],[End Month]],emdat_data[[#This Row],[End Day]])</f>
        <v>41044</v>
      </c>
      <c r="AK4306">
        <v>132</v>
      </c>
      <c r="AM4306">
        <v>13119000</v>
      </c>
      <c r="AO4306">
        <v>13119000</v>
      </c>
      <c r="AT4306">
        <v>2500000</v>
      </c>
      <c r="AU4306">
        <v>3186657</v>
      </c>
      <c r="AV4306">
        <v>78.452113882900306</v>
      </c>
      <c r="AW4306" t="s">
        <v>16396</v>
      </c>
      <c r="AX4306" t="s">
        <v>1057</v>
      </c>
      <c r="AY4306" t="s">
        <v>16397</v>
      </c>
    </row>
    <row r="4307" spans="1:51" hidden="1" x14ac:dyDescent="0.25">
      <c r="A4307" t="s">
        <v>18995</v>
      </c>
      <c r="B4307">
        <v>2012</v>
      </c>
      <c r="C4307">
        <v>601</v>
      </c>
      <c r="E4307" t="s">
        <v>50</v>
      </c>
      <c r="F4307" t="s">
        <v>63</v>
      </c>
      <c r="G4307" t="s">
        <v>82</v>
      </c>
      <c r="H4307" t="s">
        <v>157</v>
      </c>
      <c r="I4307" t="s">
        <v>493</v>
      </c>
      <c r="K4307" t="s">
        <v>357</v>
      </c>
      <c r="L4307" t="s">
        <v>358</v>
      </c>
      <c r="M4307" t="s">
        <v>146</v>
      </c>
      <c r="N4307" t="s">
        <v>86</v>
      </c>
      <c r="O4307" t="s">
        <v>18996</v>
      </c>
      <c r="X4307" t="s">
        <v>88</v>
      </c>
      <c r="AA4307" s="1"/>
      <c r="AC4307">
        <v>2012</v>
      </c>
      <c r="AD4307">
        <v>4</v>
      </c>
      <c r="AE4307">
        <v>28</v>
      </c>
      <c r="AF4307" s="2">
        <f>DATE(emdat_data[[#This Row],[Start Year]],emdat_data[[#This Row],[Start Month]],emdat_data[[#This Row],[Start Day]])</f>
        <v>41027</v>
      </c>
      <c r="AG4307">
        <v>2012</v>
      </c>
      <c r="AH4307">
        <v>4</v>
      </c>
      <c r="AI4307">
        <v>29</v>
      </c>
      <c r="AJ4307" s="2">
        <f>DATE(emdat_data[[#This Row],[End Year]],emdat_data[[#This Row],[End Month]],emdat_data[[#This Row],[End Day]])</f>
        <v>41028</v>
      </c>
      <c r="AK4307">
        <v>1</v>
      </c>
      <c r="AL4307">
        <v>100</v>
      </c>
      <c r="AO4307">
        <v>100</v>
      </c>
      <c r="AR4307">
        <v>2000000</v>
      </c>
      <c r="AS4307">
        <v>2549326</v>
      </c>
      <c r="AT4307">
        <v>4500000</v>
      </c>
      <c r="AU4307">
        <v>5735983</v>
      </c>
      <c r="AV4307">
        <v>78.452113882900306</v>
      </c>
      <c r="AW4307" t="s">
        <v>18997</v>
      </c>
      <c r="AY4307" t="s">
        <v>18998</v>
      </c>
    </row>
    <row r="4308" spans="1:51" hidden="1" x14ac:dyDescent="0.25">
      <c r="A4308" t="s">
        <v>16598</v>
      </c>
      <c r="B4308">
        <v>2012</v>
      </c>
      <c r="C4308">
        <v>9607</v>
      </c>
      <c r="E4308" t="s">
        <v>50</v>
      </c>
      <c r="F4308" t="s">
        <v>350</v>
      </c>
      <c r="G4308" t="s">
        <v>351</v>
      </c>
      <c r="H4308" t="s">
        <v>351</v>
      </c>
      <c r="K4308" t="s">
        <v>335</v>
      </c>
      <c r="L4308" t="s">
        <v>336</v>
      </c>
      <c r="M4308" t="s">
        <v>85</v>
      </c>
      <c r="N4308" t="s">
        <v>86</v>
      </c>
      <c r="O4308" t="s">
        <v>16599</v>
      </c>
      <c r="X4308" t="s">
        <v>78</v>
      </c>
      <c r="AA4308" s="1"/>
      <c r="AC4308">
        <v>2012</v>
      </c>
      <c r="AD4308">
        <v>5</v>
      </c>
      <c r="AF4308" s="2">
        <f>DATE(emdat_data[[#This Row],[Start Year]],emdat_data[[#This Row],[Start Month]],emdat_data[[#This Row],[Start Day]])</f>
        <v>41029</v>
      </c>
      <c r="AG4308">
        <v>2013</v>
      </c>
      <c r="AH4308">
        <v>5</v>
      </c>
      <c r="AJ4308" s="2">
        <f>DATE(emdat_data[[#This Row],[End Year]],emdat_data[[#This Row],[End Month]],emdat_data[[#This Row],[End Day]])</f>
        <v>41394</v>
      </c>
      <c r="AM4308">
        <v>4000000</v>
      </c>
      <c r="AO4308">
        <v>4000000</v>
      </c>
      <c r="AT4308">
        <v>1460000</v>
      </c>
      <c r="AU4308">
        <v>1861008</v>
      </c>
      <c r="AV4308">
        <v>78.452113882900306</v>
      </c>
      <c r="AW4308" t="s">
        <v>16600</v>
      </c>
      <c r="AY4308" t="s">
        <v>16601</v>
      </c>
    </row>
    <row r="4309" spans="1:51" hidden="1" x14ac:dyDescent="0.25">
      <c r="A4309" t="s">
        <v>16602</v>
      </c>
      <c r="B4309">
        <v>2012</v>
      </c>
      <c r="C4309">
        <v>161</v>
      </c>
      <c r="D4309" t="s">
        <v>16603</v>
      </c>
      <c r="E4309" t="s">
        <v>50</v>
      </c>
      <c r="F4309" t="s">
        <v>63</v>
      </c>
      <c r="G4309" t="s">
        <v>82</v>
      </c>
      <c r="H4309" t="s">
        <v>157</v>
      </c>
      <c r="I4309" t="s">
        <v>493</v>
      </c>
      <c r="K4309" t="s">
        <v>138</v>
      </c>
      <c r="L4309" t="s">
        <v>139</v>
      </c>
      <c r="M4309" t="s">
        <v>75</v>
      </c>
      <c r="N4309" t="s">
        <v>76</v>
      </c>
      <c r="O4309" t="s">
        <v>16604</v>
      </c>
      <c r="X4309" t="s">
        <v>88</v>
      </c>
      <c r="AA4309" s="1"/>
      <c r="AC4309">
        <v>2012</v>
      </c>
      <c r="AD4309">
        <v>5</v>
      </c>
      <c r="AF4309" s="2">
        <f>DATE(emdat_data[[#This Row],[Start Year]],emdat_data[[#This Row],[Start Month]],emdat_data[[#This Row],[Start Day]])</f>
        <v>41029</v>
      </c>
      <c r="AG4309">
        <v>2012</v>
      </c>
      <c r="AH4309">
        <v>5</v>
      </c>
      <c r="AJ4309" s="2">
        <f>DATE(emdat_data[[#This Row],[End Year]],emdat_data[[#This Row],[End Month]],emdat_data[[#This Row],[End Day]])</f>
        <v>41029</v>
      </c>
      <c r="AN4309">
        <v>1950</v>
      </c>
      <c r="AO4309">
        <v>1950</v>
      </c>
      <c r="AV4309">
        <v>78.452113882900306</v>
      </c>
      <c r="AX4309" t="s">
        <v>16605</v>
      </c>
      <c r="AY4309" t="s">
        <v>16606</v>
      </c>
    </row>
    <row r="4310" spans="1:51" hidden="1" x14ac:dyDescent="0.25">
      <c r="A4310" t="s">
        <v>16844</v>
      </c>
      <c r="B4310">
        <v>2012</v>
      </c>
      <c r="C4310">
        <v>237</v>
      </c>
      <c r="E4310" t="s">
        <v>50</v>
      </c>
      <c r="F4310" t="s">
        <v>71</v>
      </c>
      <c r="G4310" t="s">
        <v>72</v>
      </c>
      <c r="H4310" t="s">
        <v>102</v>
      </c>
      <c r="K4310" t="s">
        <v>1342</v>
      </c>
      <c r="L4310" t="s">
        <v>1343</v>
      </c>
      <c r="M4310" t="s">
        <v>1194</v>
      </c>
      <c r="N4310" t="s">
        <v>86</v>
      </c>
      <c r="O4310" t="s">
        <v>16845</v>
      </c>
      <c r="P4310" t="s">
        <v>16846</v>
      </c>
      <c r="X4310" t="s">
        <v>78</v>
      </c>
      <c r="AA4310" s="1"/>
      <c r="AC4310">
        <v>2012</v>
      </c>
      <c r="AD4310">
        <v>5</v>
      </c>
      <c r="AF4310" s="2">
        <f>DATE(emdat_data[[#This Row],[Start Year]],emdat_data[[#This Row],[Start Month]],emdat_data[[#This Row],[Start Day]])</f>
        <v>41029</v>
      </c>
      <c r="AG4310">
        <v>2012</v>
      </c>
      <c r="AH4310">
        <v>5</v>
      </c>
      <c r="AJ4310" s="2">
        <f>DATE(emdat_data[[#This Row],[End Year]],emdat_data[[#This Row],[End Month]],emdat_data[[#This Row],[End Day]])</f>
        <v>41029</v>
      </c>
      <c r="AK4310">
        <v>16</v>
      </c>
      <c r="AM4310">
        <v>7600</v>
      </c>
      <c r="AO4310">
        <v>7600</v>
      </c>
      <c r="AV4310">
        <v>78.452113882900306</v>
      </c>
      <c r="AW4310" t="s">
        <v>16847</v>
      </c>
      <c r="AY4310" t="s">
        <v>16848</v>
      </c>
    </row>
    <row r="4311" spans="1:51" hidden="1" x14ac:dyDescent="0.25">
      <c r="A4311" t="s">
        <v>16593</v>
      </c>
      <c r="B4311">
        <v>2012</v>
      </c>
      <c r="C4311">
        <v>185</v>
      </c>
      <c r="E4311" t="s">
        <v>50</v>
      </c>
      <c r="F4311" t="s">
        <v>71</v>
      </c>
      <c r="G4311" t="s">
        <v>72</v>
      </c>
      <c r="H4311" t="s">
        <v>102</v>
      </c>
      <c r="K4311" t="s">
        <v>335</v>
      </c>
      <c r="L4311" t="s">
        <v>336</v>
      </c>
      <c r="M4311" t="s">
        <v>85</v>
      </c>
      <c r="N4311" t="s">
        <v>86</v>
      </c>
      <c r="O4311" t="s">
        <v>16594</v>
      </c>
      <c r="P4311" t="s">
        <v>642</v>
      </c>
      <c r="U4311" t="s">
        <v>127</v>
      </c>
      <c r="W4311">
        <v>127883</v>
      </c>
      <c r="X4311" t="s">
        <v>78</v>
      </c>
      <c r="AA4311" s="1"/>
      <c r="AB4311" t="s">
        <v>16595</v>
      </c>
      <c r="AC4311">
        <v>2012</v>
      </c>
      <c r="AD4311">
        <v>5</v>
      </c>
      <c r="AE4311">
        <v>1</v>
      </c>
      <c r="AF4311" s="2">
        <f>DATE(emdat_data[[#This Row],[Start Year]],emdat_data[[#This Row],[Start Month]],emdat_data[[#This Row],[Start Day]])</f>
        <v>41030</v>
      </c>
      <c r="AG4311">
        <v>2012</v>
      </c>
      <c r="AH4311">
        <v>5</v>
      </c>
      <c r="AI4311">
        <v>20</v>
      </c>
      <c r="AJ4311" s="2">
        <f>DATE(emdat_data[[#This Row],[End Year]],emdat_data[[#This Row],[End Month]],emdat_data[[#This Row],[End Day]])</f>
        <v>41049</v>
      </c>
      <c r="AM4311">
        <v>210000</v>
      </c>
      <c r="AO4311">
        <v>210000</v>
      </c>
      <c r="AT4311">
        <v>171000</v>
      </c>
      <c r="AU4311">
        <v>217967</v>
      </c>
      <c r="AV4311">
        <v>78.452113882900306</v>
      </c>
      <c r="AX4311" t="s">
        <v>16596</v>
      </c>
      <c r="AY4311" t="s">
        <v>16597</v>
      </c>
    </row>
    <row r="4312" spans="1:51" hidden="1" x14ac:dyDescent="0.25">
      <c r="A4312" t="s">
        <v>16771</v>
      </c>
      <c r="B4312">
        <v>2012</v>
      </c>
      <c r="C4312">
        <v>608</v>
      </c>
      <c r="D4312" t="s">
        <v>16772</v>
      </c>
      <c r="E4312" t="s">
        <v>50</v>
      </c>
      <c r="F4312" t="s">
        <v>350</v>
      </c>
      <c r="G4312" t="s">
        <v>477</v>
      </c>
      <c r="H4312" t="s">
        <v>478</v>
      </c>
      <c r="K4312" t="s">
        <v>1216</v>
      </c>
      <c r="L4312" t="s">
        <v>1217</v>
      </c>
      <c r="M4312" t="s">
        <v>85</v>
      </c>
      <c r="N4312" t="s">
        <v>86</v>
      </c>
      <c r="O4312" t="s">
        <v>16773</v>
      </c>
      <c r="S4312" t="s">
        <v>127</v>
      </c>
      <c r="T4312" t="s">
        <v>127</v>
      </c>
      <c r="X4312" t="s">
        <v>78</v>
      </c>
      <c r="AA4312" s="1"/>
      <c r="AC4312">
        <v>2012</v>
      </c>
      <c r="AD4312">
        <v>5</v>
      </c>
      <c r="AE4312">
        <v>1</v>
      </c>
      <c r="AF4312" s="2">
        <f>DATE(emdat_data[[#This Row],[Start Year]],emdat_data[[#This Row],[Start Month]],emdat_data[[#This Row],[Start Day]])</f>
        <v>41030</v>
      </c>
      <c r="AG4312">
        <v>2012</v>
      </c>
      <c r="AH4312">
        <v>9</v>
      </c>
      <c r="AI4312">
        <v>25</v>
      </c>
      <c r="AJ4312" s="2">
        <f>DATE(emdat_data[[#This Row],[End Year]],emdat_data[[#This Row],[End Month]],emdat_data[[#This Row],[End Day]])</f>
        <v>41177</v>
      </c>
      <c r="AK4312">
        <v>5</v>
      </c>
      <c r="AL4312">
        <v>70</v>
      </c>
      <c r="AM4312">
        <v>1875</v>
      </c>
      <c r="AO4312">
        <v>1945</v>
      </c>
      <c r="AV4312">
        <v>78.452113882900306</v>
      </c>
      <c r="AW4312" t="s">
        <v>16774</v>
      </c>
      <c r="AY4312" t="s">
        <v>16775</v>
      </c>
    </row>
    <row r="4313" spans="1:51" hidden="1" x14ac:dyDescent="0.25">
      <c r="A4313" t="s">
        <v>18098</v>
      </c>
      <c r="B4313">
        <v>2012</v>
      </c>
      <c r="C4313">
        <v>186</v>
      </c>
      <c r="E4313" t="s">
        <v>50</v>
      </c>
      <c r="F4313" t="s">
        <v>71</v>
      </c>
      <c r="G4313" t="s">
        <v>72</v>
      </c>
      <c r="H4313" t="s">
        <v>102</v>
      </c>
      <c r="K4313" t="s">
        <v>303</v>
      </c>
      <c r="L4313" t="s">
        <v>304</v>
      </c>
      <c r="M4313" t="s">
        <v>56</v>
      </c>
      <c r="N4313" t="s">
        <v>57</v>
      </c>
      <c r="O4313" t="s">
        <v>18099</v>
      </c>
      <c r="W4313">
        <v>4395</v>
      </c>
      <c r="X4313" t="s">
        <v>78</v>
      </c>
      <c r="Y4313">
        <v>28524</v>
      </c>
      <c r="Z4313">
        <v>8383</v>
      </c>
      <c r="AA4313" s="1"/>
      <c r="AB4313" t="s">
        <v>18100</v>
      </c>
      <c r="AC4313">
        <v>2012</v>
      </c>
      <c r="AD4313">
        <v>5</v>
      </c>
      <c r="AE4313">
        <v>5</v>
      </c>
      <c r="AF4313" s="2">
        <f>DATE(emdat_data[[#This Row],[Start Year]],emdat_data[[#This Row],[Start Month]],emdat_data[[#This Row],[Start Day]])</f>
        <v>41034</v>
      </c>
      <c r="AG4313">
        <v>2012</v>
      </c>
      <c r="AH4313">
        <v>5</v>
      </c>
      <c r="AI4313">
        <v>7</v>
      </c>
      <c r="AJ4313" s="2">
        <f>DATE(emdat_data[[#This Row],[End Year]],emdat_data[[#This Row],[End Month]],emdat_data[[#This Row],[End Day]])</f>
        <v>41036</v>
      </c>
      <c r="AK4313">
        <v>72</v>
      </c>
      <c r="AL4313">
        <v>5</v>
      </c>
      <c r="AO4313">
        <v>5</v>
      </c>
      <c r="AT4313">
        <v>1000</v>
      </c>
      <c r="AU4313">
        <v>1275</v>
      </c>
      <c r="AV4313">
        <v>78.452113882900306</v>
      </c>
      <c r="AX4313" t="s">
        <v>18101</v>
      </c>
      <c r="AY4313" t="s">
        <v>18102</v>
      </c>
    </row>
    <row r="4314" spans="1:51" hidden="1" x14ac:dyDescent="0.25">
      <c r="A4314" t="s">
        <v>18004</v>
      </c>
      <c r="B4314">
        <v>2012</v>
      </c>
      <c r="C4314">
        <v>574</v>
      </c>
      <c r="E4314" t="s">
        <v>50</v>
      </c>
      <c r="F4314" t="s">
        <v>63</v>
      </c>
      <c r="G4314" t="s">
        <v>82</v>
      </c>
      <c r="H4314" t="s">
        <v>157</v>
      </c>
      <c r="I4314" t="s">
        <v>572</v>
      </c>
      <c r="K4314" t="s">
        <v>245</v>
      </c>
      <c r="L4314" t="s">
        <v>246</v>
      </c>
      <c r="M4314" t="s">
        <v>161</v>
      </c>
      <c r="N4314" t="s">
        <v>57</v>
      </c>
      <c r="O4314" t="s">
        <v>18005</v>
      </c>
      <c r="X4314" t="s">
        <v>88</v>
      </c>
      <c r="AA4314" s="1"/>
      <c r="AC4314">
        <v>2012</v>
      </c>
      <c r="AD4314">
        <v>5</v>
      </c>
      <c r="AE4314">
        <v>6</v>
      </c>
      <c r="AF4314" s="2">
        <f>DATE(emdat_data[[#This Row],[Start Year]],emdat_data[[#This Row],[Start Month]],emdat_data[[#This Row],[Start Day]])</f>
        <v>41035</v>
      </c>
      <c r="AG4314">
        <v>2012</v>
      </c>
      <c r="AH4314">
        <v>5</v>
      </c>
      <c r="AI4314">
        <v>6</v>
      </c>
      <c r="AJ4314" s="2">
        <f>DATE(emdat_data[[#This Row],[End Year]],emdat_data[[#This Row],[End Month]],emdat_data[[#This Row],[End Day]])</f>
        <v>41035</v>
      </c>
      <c r="AK4314">
        <v>3</v>
      </c>
      <c r="AL4314">
        <v>59</v>
      </c>
      <c r="AM4314">
        <v>2481</v>
      </c>
      <c r="AO4314">
        <v>2540</v>
      </c>
      <c r="AV4314">
        <v>78.452113882900306</v>
      </c>
      <c r="AX4314" t="s">
        <v>18006</v>
      </c>
      <c r="AY4314" t="s">
        <v>18007</v>
      </c>
    </row>
    <row r="4315" spans="1:51" hidden="1" x14ac:dyDescent="0.25">
      <c r="A4315" t="s">
        <v>16755</v>
      </c>
      <c r="B4315">
        <v>2012</v>
      </c>
      <c r="C4315">
        <v>236</v>
      </c>
      <c r="E4315" t="s">
        <v>50</v>
      </c>
      <c r="F4315" t="s">
        <v>71</v>
      </c>
      <c r="G4315" t="s">
        <v>72</v>
      </c>
      <c r="H4315" t="s">
        <v>102</v>
      </c>
      <c r="K4315" t="s">
        <v>1207</v>
      </c>
      <c r="L4315" t="s">
        <v>1208</v>
      </c>
      <c r="M4315" t="s">
        <v>1194</v>
      </c>
      <c r="N4315" t="s">
        <v>86</v>
      </c>
      <c r="O4315" t="s">
        <v>16756</v>
      </c>
      <c r="X4315" t="s">
        <v>78</v>
      </c>
      <c r="AA4315" s="1"/>
      <c r="AC4315">
        <v>2012</v>
      </c>
      <c r="AD4315">
        <v>5</v>
      </c>
      <c r="AE4315">
        <v>7</v>
      </c>
      <c r="AF4315" s="2">
        <f>DATE(emdat_data[[#This Row],[Start Year]],emdat_data[[#This Row],[Start Month]],emdat_data[[#This Row],[Start Day]])</f>
        <v>41036</v>
      </c>
      <c r="AG4315">
        <v>2012</v>
      </c>
      <c r="AH4315">
        <v>5</v>
      </c>
      <c r="AI4315">
        <v>7</v>
      </c>
      <c r="AJ4315" s="2">
        <f>DATE(emdat_data[[#This Row],[End Year]],emdat_data[[#This Row],[End Month]],emdat_data[[#This Row],[End Day]])</f>
        <v>41036</v>
      </c>
      <c r="AM4315">
        <v>3070</v>
      </c>
      <c r="AO4315">
        <v>3070</v>
      </c>
      <c r="AV4315">
        <v>78.452113882900306</v>
      </c>
      <c r="AW4315" t="s">
        <v>16757</v>
      </c>
      <c r="AY4315" t="s">
        <v>16758</v>
      </c>
    </row>
    <row r="4316" spans="1:51" hidden="1" x14ac:dyDescent="0.25">
      <c r="A4316" t="s">
        <v>16657</v>
      </c>
      <c r="B4316">
        <v>2012</v>
      </c>
      <c r="C4316">
        <v>136</v>
      </c>
      <c r="E4316" t="s">
        <v>50</v>
      </c>
      <c r="F4316" t="s">
        <v>71</v>
      </c>
      <c r="G4316" t="s">
        <v>72</v>
      </c>
      <c r="H4316" t="s">
        <v>102</v>
      </c>
      <c r="K4316" t="s">
        <v>159</v>
      </c>
      <c r="L4316" t="s">
        <v>160</v>
      </c>
      <c r="M4316" t="s">
        <v>161</v>
      </c>
      <c r="N4316" t="s">
        <v>57</v>
      </c>
      <c r="O4316" t="s">
        <v>16658</v>
      </c>
      <c r="P4316" t="s">
        <v>642</v>
      </c>
      <c r="W4316">
        <v>105607</v>
      </c>
      <c r="X4316" t="s">
        <v>78</v>
      </c>
      <c r="Y4316">
        <v>32452</v>
      </c>
      <c r="Z4316">
        <v>106493</v>
      </c>
      <c r="AA4316" s="1"/>
      <c r="AC4316">
        <v>2012</v>
      </c>
      <c r="AD4316">
        <v>5</v>
      </c>
      <c r="AE4316">
        <v>8</v>
      </c>
      <c r="AF4316" s="2">
        <f>DATE(emdat_data[[#This Row],[Start Year]],emdat_data[[#This Row],[Start Month]],emdat_data[[#This Row],[Start Day]])</f>
        <v>41037</v>
      </c>
      <c r="AG4316">
        <v>2012</v>
      </c>
      <c r="AH4316">
        <v>5</v>
      </c>
      <c r="AI4316">
        <v>16</v>
      </c>
      <c r="AJ4316" s="2">
        <f>DATE(emdat_data[[#This Row],[End Year]],emdat_data[[#This Row],[End Month]],emdat_data[[#This Row],[End Day]])</f>
        <v>41045</v>
      </c>
      <c r="AK4316">
        <v>53</v>
      </c>
      <c r="AM4316">
        <v>185000</v>
      </c>
      <c r="AO4316">
        <v>185000</v>
      </c>
      <c r="AT4316">
        <v>316333</v>
      </c>
      <c r="AU4316">
        <v>403218</v>
      </c>
      <c r="AV4316">
        <v>78.452113882900306</v>
      </c>
      <c r="AX4316" t="s">
        <v>16659</v>
      </c>
      <c r="AY4316" t="s">
        <v>16660</v>
      </c>
    </row>
    <row r="4317" spans="1:51" hidden="1" x14ac:dyDescent="0.25">
      <c r="A4317" t="s">
        <v>19020</v>
      </c>
      <c r="B4317">
        <v>2012</v>
      </c>
      <c r="C4317">
        <v>241</v>
      </c>
      <c r="E4317" t="s">
        <v>50</v>
      </c>
      <c r="F4317" t="s">
        <v>71</v>
      </c>
      <c r="G4317" t="s">
        <v>72</v>
      </c>
      <c r="H4317" t="s">
        <v>102</v>
      </c>
      <c r="K4317" t="s">
        <v>3768</v>
      </c>
      <c r="L4317" t="s">
        <v>3769</v>
      </c>
      <c r="M4317" t="s">
        <v>85</v>
      </c>
      <c r="N4317" t="s">
        <v>86</v>
      </c>
      <c r="O4317" t="s">
        <v>19021</v>
      </c>
      <c r="P4317" t="s">
        <v>966</v>
      </c>
      <c r="X4317" t="s">
        <v>78</v>
      </c>
      <c r="AA4317" s="1"/>
      <c r="AC4317">
        <v>2012</v>
      </c>
      <c r="AD4317">
        <v>5</v>
      </c>
      <c r="AE4317">
        <v>8</v>
      </c>
      <c r="AF4317" s="2">
        <f>DATE(emdat_data[[#This Row],[Start Year]],emdat_data[[#This Row],[Start Month]],emdat_data[[#This Row],[Start Day]])</f>
        <v>41037</v>
      </c>
      <c r="AG4317">
        <v>2012</v>
      </c>
      <c r="AH4317">
        <v>5</v>
      </c>
      <c r="AI4317">
        <v>11</v>
      </c>
      <c r="AJ4317" s="2">
        <f>DATE(emdat_data[[#This Row],[End Year]],emdat_data[[#This Row],[End Month]],emdat_data[[#This Row],[End Day]])</f>
        <v>41040</v>
      </c>
      <c r="AM4317">
        <v>11000</v>
      </c>
      <c r="AO4317">
        <v>11000</v>
      </c>
      <c r="AT4317">
        <v>93000</v>
      </c>
      <c r="AU4317">
        <v>118544</v>
      </c>
      <c r="AV4317">
        <v>78.452113882900306</v>
      </c>
      <c r="AW4317" t="s">
        <v>19022</v>
      </c>
      <c r="AY4317" t="s">
        <v>19023</v>
      </c>
    </row>
    <row r="4318" spans="1:51" hidden="1" x14ac:dyDescent="0.25">
      <c r="A4318" t="s">
        <v>16877</v>
      </c>
      <c r="B4318">
        <v>2012</v>
      </c>
      <c r="C4318">
        <v>575</v>
      </c>
      <c r="E4318" t="s">
        <v>50</v>
      </c>
      <c r="F4318" t="s">
        <v>71</v>
      </c>
      <c r="G4318" t="s">
        <v>72</v>
      </c>
      <c r="H4318" t="s">
        <v>102</v>
      </c>
      <c r="K4318" t="s">
        <v>171</v>
      </c>
      <c r="L4318" t="s">
        <v>172</v>
      </c>
      <c r="M4318" t="s">
        <v>173</v>
      </c>
      <c r="N4318" t="s">
        <v>57</v>
      </c>
      <c r="O4318" t="s">
        <v>16130</v>
      </c>
      <c r="X4318" t="s">
        <v>78</v>
      </c>
      <c r="AA4318" s="1"/>
      <c r="AC4318">
        <v>2012</v>
      </c>
      <c r="AD4318">
        <v>5</v>
      </c>
      <c r="AE4318">
        <v>9</v>
      </c>
      <c r="AF4318" s="2">
        <f>DATE(emdat_data[[#This Row],[Start Year]],emdat_data[[#This Row],[Start Month]],emdat_data[[#This Row],[Start Day]])</f>
        <v>41038</v>
      </c>
      <c r="AG4318">
        <v>2012</v>
      </c>
      <c r="AH4318">
        <v>5</v>
      </c>
      <c r="AI4318">
        <v>9</v>
      </c>
      <c r="AJ4318" s="2">
        <f>DATE(emdat_data[[#This Row],[End Year]],emdat_data[[#This Row],[End Month]],emdat_data[[#This Row],[End Day]])</f>
        <v>41038</v>
      </c>
      <c r="AK4318">
        <v>5</v>
      </c>
      <c r="AL4318">
        <v>20</v>
      </c>
      <c r="AN4318">
        <v>1000</v>
      </c>
      <c r="AO4318">
        <v>1020</v>
      </c>
      <c r="AV4318">
        <v>78.452113882900306</v>
      </c>
      <c r="AX4318" t="s">
        <v>16131</v>
      </c>
      <c r="AY4318" t="s">
        <v>16132</v>
      </c>
    </row>
    <row r="4319" spans="1:51" hidden="1" x14ac:dyDescent="0.25">
      <c r="A4319" t="s">
        <v>16508</v>
      </c>
      <c r="B4319">
        <v>2012</v>
      </c>
      <c r="C4319">
        <v>183</v>
      </c>
      <c r="E4319" t="s">
        <v>50</v>
      </c>
      <c r="F4319" t="s">
        <v>71</v>
      </c>
      <c r="G4319" t="s">
        <v>72</v>
      </c>
      <c r="H4319" t="s">
        <v>102</v>
      </c>
      <c r="K4319" t="s">
        <v>54</v>
      </c>
      <c r="L4319" t="s">
        <v>55</v>
      </c>
      <c r="M4319" t="s">
        <v>56</v>
      </c>
      <c r="N4319" t="s">
        <v>57</v>
      </c>
      <c r="O4319" t="s">
        <v>16509</v>
      </c>
      <c r="P4319" t="s">
        <v>4129</v>
      </c>
      <c r="W4319">
        <v>14162</v>
      </c>
      <c r="X4319" t="s">
        <v>78</v>
      </c>
      <c r="Y4319">
        <v>370528</v>
      </c>
      <c r="Z4319">
        <v>70</v>
      </c>
      <c r="AA4319" s="1"/>
      <c r="AC4319">
        <v>2012</v>
      </c>
      <c r="AD4319">
        <v>5</v>
      </c>
      <c r="AE4319">
        <v>12</v>
      </c>
      <c r="AF4319" s="2">
        <f>DATE(emdat_data[[#This Row],[Start Year]],emdat_data[[#This Row],[Start Month]],emdat_data[[#This Row],[Start Day]])</f>
        <v>41041</v>
      </c>
      <c r="AG4319">
        <v>2012</v>
      </c>
      <c r="AH4319">
        <v>5</v>
      </c>
      <c r="AI4319">
        <v>16</v>
      </c>
      <c r="AJ4319" s="2">
        <f>DATE(emdat_data[[#This Row],[End Year]],emdat_data[[#This Row],[End Month]],emdat_data[[#This Row],[End Day]])</f>
        <v>41045</v>
      </c>
      <c r="AK4319">
        <v>20</v>
      </c>
      <c r="AV4319">
        <v>78.452113882900306</v>
      </c>
      <c r="AW4319" t="s">
        <v>16510</v>
      </c>
      <c r="AY4319" t="s">
        <v>16511</v>
      </c>
    </row>
    <row r="4320" spans="1:51" hidden="1" x14ac:dyDescent="0.25">
      <c r="A4320" t="s">
        <v>18289</v>
      </c>
      <c r="B4320">
        <v>2012</v>
      </c>
      <c r="C4320">
        <v>151</v>
      </c>
      <c r="D4320" t="s">
        <v>18290</v>
      </c>
      <c r="E4320" t="s">
        <v>50</v>
      </c>
      <c r="F4320" t="s">
        <v>51</v>
      </c>
      <c r="G4320" t="s">
        <v>52</v>
      </c>
      <c r="H4320" t="s">
        <v>53</v>
      </c>
      <c r="K4320" t="s">
        <v>2910</v>
      </c>
      <c r="L4320" t="s">
        <v>2911</v>
      </c>
      <c r="M4320" t="s">
        <v>253</v>
      </c>
      <c r="N4320" t="s">
        <v>57</v>
      </c>
      <c r="O4320" t="s">
        <v>18291</v>
      </c>
      <c r="W4320">
        <v>6</v>
      </c>
      <c r="X4320" t="s">
        <v>59</v>
      </c>
      <c r="Y4320">
        <v>38612</v>
      </c>
      <c r="Z4320">
        <v>70354</v>
      </c>
      <c r="AA4320" s="1">
        <v>0.1875</v>
      </c>
      <c r="AC4320">
        <v>2012</v>
      </c>
      <c r="AD4320">
        <v>5</v>
      </c>
      <c r="AE4320">
        <v>13</v>
      </c>
      <c r="AF4320" s="2">
        <f>DATE(emdat_data[[#This Row],[Start Year]],emdat_data[[#This Row],[Start Month]],emdat_data[[#This Row],[Start Day]])</f>
        <v>41042</v>
      </c>
      <c r="AG4320">
        <v>2012</v>
      </c>
      <c r="AH4320">
        <v>5</v>
      </c>
      <c r="AI4320">
        <v>13</v>
      </c>
      <c r="AJ4320" s="2">
        <f>DATE(emdat_data[[#This Row],[End Year]],emdat_data[[#This Row],[End Month]],emdat_data[[#This Row],[End Day]])</f>
        <v>41042</v>
      </c>
      <c r="AK4320">
        <v>2</v>
      </c>
      <c r="AM4320">
        <v>2531</v>
      </c>
      <c r="AO4320">
        <v>2531</v>
      </c>
      <c r="AV4320">
        <v>78.452113882900306</v>
      </c>
      <c r="AX4320" t="s">
        <v>18292</v>
      </c>
      <c r="AY4320" t="s">
        <v>18293</v>
      </c>
    </row>
    <row r="4321" spans="1:51" hidden="1" x14ac:dyDescent="0.25">
      <c r="A4321" t="s">
        <v>18094</v>
      </c>
      <c r="B4321">
        <v>2012</v>
      </c>
      <c r="C4321">
        <v>400</v>
      </c>
      <c r="E4321" t="s">
        <v>50</v>
      </c>
      <c r="F4321" t="s">
        <v>71</v>
      </c>
      <c r="G4321" t="s">
        <v>72</v>
      </c>
      <c r="H4321" t="s">
        <v>102</v>
      </c>
      <c r="K4321" t="s">
        <v>2612</v>
      </c>
      <c r="L4321" t="s">
        <v>2613</v>
      </c>
      <c r="M4321" t="s">
        <v>204</v>
      </c>
      <c r="N4321" t="s">
        <v>86</v>
      </c>
      <c r="O4321" t="s">
        <v>18095</v>
      </c>
      <c r="X4321" t="s">
        <v>78</v>
      </c>
      <c r="AA4321" s="1"/>
      <c r="AC4321">
        <v>2012</v>
      </c>
      <c r="AD4321">
        <v>5</v>
      </c>
      <c r="AE4321">
        <v>15</v>
      </c>
      <c r="AF4321" s="2">
        <f>DATE(emdat_data[[#This Row],[Start Year]],emdat_data[[#This Row],[Start Month]],emdat_data[[#This Row],[Start Day]])</f>
        <v>41044</v>
      </c>
      <c r="AG4321">
        <v>2012</v>
      </c>
      <c r="AH4321">
        <v>5</v>
      </c>
      <c r="AI4321">
        <v>31</v>
      </c>
      <c r="AJ4321" s="2">
        <f>DATE(emdat_data[[#This Row],[End Year]],emdat_data[[#This Row],[End Month]],emdat_data[[#This Row],[End Day]])</f>
        <v>41060</v>
      </c>
      <c r="AK4321">
        <v>9</v>
      </c>
      <c r="AM4321">
        <v>29500</v>
      </c>
      <c r="AO4321">
        <v>29500</v>
      </c>
      <c r="AV4321">
        <v>78.452113882900306</v>
      </c>
      <c r="AW4321" t="s">
        <v>18096</v>
      </c>
      <c r="AY4321" t="s">
        <v>18097</v>
      </c>
    </row>
    <row r="4322" spans="1:51" hidden="1" x14ac:dyDescent="0.25">
      <c r="A4322" t="s">
        <v>16502</v>
      </c>
      <c r="B4322">
        <v>2012</v>
      </c>
      <c r="C4322">
        <v>143</v>
      </c>
      <c r="D4322" t="s">
        <v>16503</v>
      </c>
      <c r="E4322" t="s">
        <v>50</v>
      </c>
      <c r="F4322" t="s">
        <v>71</v>
      </c>
      <c r="G4322" t="s">
        <v>72</v>
      </c>
      <c r="H4322" t="s">
        <v>102</v>
      </c>
      <c r="K4322" t="s">
        <v>54</v>
      </c>
      <c r="L4322" t="s">
        <v>55</v>
      </c>
      <c r="M4322" t="s">
        <v>56</v>
      </c>
      <c r="N4322" t="s">
        <v>57</v>
      </c>
      <c r="O4322" t="s">
        <v>16504</v>
      </c>
      <c r="P4322" t="s">
        <v>16505</v>
      </c>
      <c r="W4322">
        <v>21754</v>
      </c>
      <c r="X4322" t="s">
        <v>78</v>
      </c>
      <c r="Y4322">
        <v>342696</v>
      </c>
      <c r="Z4322">
        <v>6419</v>
      </c>
      <c r="AA4322" s="1"/>
      <c r="AC4322">
        <v>2012</v>
      </c>
      <c r="AD4322">
        <v>5</v>
      </c>
      <c r="AE4322">
        <v>18</v>
      </c>
      <c r="AF4322" s="2">
        <f>DATE(emdat_data[[#This Row],[Start Year]],emdat_data[[#This Row],[Start Month]],emdat_data[[#This Row],[Start Day]])</f>
        <v>41047</v>
      </c>
      <c r="AG4322">
        <v>2012</v>
      </c>
      <c r="AH4322">
        <v>5</v>
      </c>
      <c r="AI4322">
        <v>18</v>
      </c>
      <c r="AJ4322" s="2">
        <f>DATE(emdat_data[[#This Row],[End Year]],emdat_data[[#This Row],[End Month]],emdat_data[[#This Row],[End Day]])</f>
        <v>41047</v>
      </c>
      <c r="AK4322">
        <v>74</v>
      </c>
      <c r="AL4322">
        <v>300</v>
      </c>
      <c r="AM4322">
        <v>27469</v>
      </c>
      <c r="AO4322">
        <v>27769</v>
      </c>
      <c r="AV4322">
        <v>78.452113882900306</v>
      </c>
      <c r="AX4322" t="s">
        <v>16506</v>
      </c>
      <c r="AY4322" t="s">
        <v>16507</v>
      </c>
    </row>
    <row r="4323" spans="1:51" hidden="1" x14ac:dyDescent="0.25">
      <c r="A4323" t="s">
        <v>16498</v>
      </c>
      <c r="B4323">
        <v>2012</v>
      </c>
      <c r="C4323">
        <v>154</v>
      </c>
      <c r="E4323" t="s">
        <v>50</v>
      </c>
      <c r="F4323" t="s">
        <v>71</v>
      </c>
      <c r="G4323" t="s">
        <v>72</v>
      </c>
      <c r="H4323" t="s">
        <v>170</v>
      </c>
      <c r="K4323" t="s">
        <v>54</v>
      </c>
      <c r="L4323" t="s">
        <v>55</v>
      </c>
      <c r="M4323" t="s">
        <v>56</v>
      </c>
      <c r="N4323" t="s">
        <v>57</v>
      </c>
      <c r="O4323" t="s">
        <v>16499</v>
      </c>
      <c r="X4323" t="s">
        <v>78</v>
      </c>
      <c r="AA4323" s="1"/>
      <c r="AC4323">
        <v>2012</v>
      </c>
      <c r="AD4323">
        <v>5</v>
      </c>
      <c r="AE4323">
        <v>20</v>
      </c>
      <c r="AF4323" s="2">
        <f>DATE(emdat_data[[#This Row],[Start Year]],emdat_data[[#This Row],[Start Month]],emdat_data[[#This Row],[Start Day]])</f>
        <v>41049</v>
      </c>
      <c r="AG4323">
        <v>2012</v>
      </c>
      <c r="AH4323">
        <v>5</v>
      </c>
      <c r="AI4323">
        <v>20</v>
      </c>
      <c r="AJ4323" s="2">
        <f>DATE(emdat_data[[#This Row],[End Year]],emdat_data[[#This Row],[End Month]],emdat_data[[#This Row],[End Day]])</f>
        <v>41049</v>
      </c>
      <c r="AL4323">
        <v>1</v>
      </c>
      <c r="AM4323">
        <v>13150</v>
      </c>
      <c r="AO4323">
        <v>13151</v>
      </c>
      <c r="AV4323">
        <v>78.452113882900306</v>
      </c>
      <c r="AX4323" t="s">
        <v>16500</v>
      </c>
      <c r="AY4323" t="s">
        <v>16501</v>
      </c>
    </row>
    <row r="4324" spans="1:51" hidden="1" x14ac:dyDescent="0.25">
      <c r="A4324" t="s">
        <v>16676</v>
      </c>
      <c r="B4324">
        <v>2012</v>
      </c>
      <c r="C4324">
        <v>576</v>
      </c>
      <c r="E4324" t="s">
        <v>50</v>
      </c>
      <c r="F4324" t="s">
        <v>71</v>
      </c>
      <c r="G4324" t="s">
        <v>72</v>
      </c>
      <c r="H4324" t="s">
        <v>102</v>
      </c>
      <c r="K4324" t="s">
        <v>159</v>
      </c>
      <c r="L4324" t="s">
        <v>160</v>
      </c>
      <c r="M4324" t="s">
        <v>161</v>
      </c>
      <c r="N4324" t="s">
        <v>57</v>
      </c>
      <c r="O4324" t="s">
        <v>16677</v>
      </c>
      <c r="X4324" t="s">
        <v>78</v>
      </c>
      <c r="AA4324" s="1"/>
      <c r="AC4324">
        <v>2012</v>
      </c>
      <c r="AD4324">
        <v>5</v>
      </c>
      <c r="AE4324">
        <v>20</v>
      </c>
      <c r="AF4324" s="2">
        <f>DATE(emdat_data[[#This Row],[Start Year]],emdat_data[[#This Row],[Start Month]],emdat_data[[#This Row],[Start Day]])</f>
        <v>41049</v>
      </c>
      <c r="AG4324">
        <v>2012</v>
      </c>
      <c r="AH4324">
        <v>5</v>
      </c>
      <c r="AI4324">
        <v>24</v>
      </c>
      <c r="AJ4324" s="2">
        <f>DATE(emdat_data[[#This Row],[End Year]],emdat_data[[#This Row],[End Month]],emdat_data[[#This Row],[End Day]])</f>
        <v>41053</v>
      </c>
      <c r="AK4324">
        <v>16</v>
      </c>
      <c r="AM4324">
        <v>125000</v>
      </c>
      <c r="AO4324">
        <v>125000</v>
      </c>
      <c r="AT4324">
        <v>378000</v>
      </c>
      <c r="AU4324">
        <v>481823</v>
      </c>
      <c r="AV4324">
        <v>78.452113882900306</v>
      </c>
      <c r="AW4324" t="s">
        <v>16678</v>
      </c>
      <c r="AY4324" t="s">
        <v>16679</v>
      </c>
    </row>
    <row r="4325" spans="1:51" hidden="1" x14ac:dyDescent="0.25">
      <c r="A4325" t="s">
        <v>17987</v>
      </c>
      <c r="B4325">
        <v>2012</v>
      </c>
      <c r="C4325">
        <v>142</v>
      </c>
      <c r="E4325" t="s">
        <v>50</v>
      </c>
      <c r="F4325" t="s">
        <v>51</v>
      </c>
      <c r="G4325" t="s">
        <v>52</v>
      </c>
      <c r="H4325" t="s">
        <v>53</v>
      </c>
      <c r="K4325" t="s">
        <v>239</v>
      </c>
      <c r="L4325" t="s">
        <v>240</v>
      </c>
      <c r="M4325" t="s">
        <v>197</v>
      </c>
      <c r="N4325" t="s">
        <v>190</v>
      </c>
      <c r="O4325" t="s">
        <v>17988</v>
      </c>
      <c r="W4325">
        <v>6</v>
      </c>
      <c r="X4325" t="s">
        <v>59</v>
      </c>
      <c r="Y4325">
        <v>4489</v>
      </c>
      <c r="Z4325">
        <v>1123</v>
      </c>
      <c r="AA4325" s="1">
        <v>0.16935185185185186</v>
      </c>
      <c r="AC4325">
        <v>2012</v>
      </c>
      <c r="AD4325">
        <v>5</v>
      </c>
      <c r="AE4325">
        <v>20</v>
      </c>
      <c r="AF4325" s="2">
        <f>DATE(emdat_data[[#This Row],[Start Year]],emdat_data[[#This Row],[Start Month]],emdat_data[[#This Row],[Start Day]])</f>
        <v>41049</v>
      </c>
      <c r="AG4325">
        <v>2012</v>
      </c>
      <c r="AH4325">
        <v>5</v>
      </c>
      <c r="AI4325">
        <v>20</v>
      </c>
      <c r="AJ4325" s="2">
        <f>DATE(emdat_data[[#This Row],[End Year]],emdat_data[[#This Row],[End Month]],emdat_data[[#This Row],[End Day]])</f>
        <v>41049</v>
      </c>
      <c r="AK4325">
        <v>7</v>
      </c>
      <c r="AL4325">
        <v>50</v>
      </c>
      <c r="AM4325">
        <v>11000</v>
      </c>
      <c r="AO4325">
        <v>11050</v>
      </c>
      <c r="AR4325">
        <v>1300000</v>
      </c>
      <c r="AS4325">
        <v>1657062</v>
      </c>
      <c r="AT4325">
        <v>15800000</v>
      </c>
      <c r="AU4325">
        <v>20139674</v>
      </c>
      <c r="AV4325">
        <v>78.452113882900306</v>
      </c>
      <c r="AX4325" t="s">
        <v>17989</v>
      </c>
      <c r="AY4325" t="s">
        <v>17990</v>
      </c>
    </row>
    <row r="4326" spans="1:51" hidden="1" x14ac:dyDescent="0.25">
      <c r="A4326" t="s">
        <v>16575</v>
      </c>
      <c r="B4326">
        <v>2012</v>
      </c>
      <c r="C4326">
        <v>152</v>
      </c>
      <c r="D4326" t="s">
        <v>16576</v>
      </c>
      <c r="E4326" t="s">
        <v>50</v>
      </c>
      <c r="F4326" t="s">
        <v>51</v>
      </c>
      <c r="G4326" t="s">
        <v>52</v>
      </c>
      <c r="H4326" t="s">
        <v>53</v>
      </c>
      <c r="K4326" t="s">
        <v>558</v>
      </c>
      <c r="L4326" t="s">
        <v>559</v>
      </c>
      <c r="M4326" t="s">
        <v>211</v>
      </c>
      <c r="N4326" t="s">
        <v>190</v>
      </c>
      <c r="O4326" t="s">
        <v>16577</v>
      </c>
      <c r="W4326">
        <v>6</v>
      </c>
      <c r="X4326" t="s">
        <v>59</v>
      </c>
      <c r="Y4326">
        <v>42645</v>
      </c>
      <c r="Z4326">
        <v>22968</v>
      </c>
      <c r="AA4326" s="1">
        <v>0.125</v>
      </c>
      <c r="AC4326">
        <v>2012</v>
      </c>
      <c r="AD4326">
        <v>5</v>
      </c>
      <c r="AE4326">
        <v>22</v>
      </c>
      <c r="AF4326" s="2">
        <f>DATE(emdat_data[[#This Row],[Start Year]],emdat_data[[#This Row],[Start Month]],emdat_data[[#This Row],[Start Day]])</f>
        <v>41051</v>
      </c>
      <c r="AG4326">
        <v>2012</v>
      </c>
      <c r="AH4326">
        <v>5</v>
      </c>
      <c r="AI4326">
        <v>22</v>
      </c>
      <c r="AJ4326" s="2">
        <f>DATE(emdat_data[[#This Row],[End Year]],emdat_data[[#This Row],[End Month]],emdat_data[[#This Row],[End Day]])</f>
        <v>41051</v>
      </c>
      <c r="AL4326">
        <v>70</v>
      </c>
      <c r="AM4326">
        <v>140</v>
      </c>
      <c r="AO4326">
        <v>210</v>
      </c>
      <c r="AV4326">
        <v>78.452113882900306</v>
      </c>
      <c r="AW4326" t="s">
        <v>16578</v>
      </c>
      <c r="AY4326" t="s">
        <v>16579</v>
      </c>
    </row>
    <row r="4327" spans="1:51" hidden="1" x14ac:dyDescent="0.25">
      <c r="A4327" t="s">
        <v>16742</v>
      </c>
      <c r="B4327">
        <v>2012</v>
      </c>
      <c r="C4327">
        <v>251</v>
      </c>
      <c r="E4327" t="s">
        <v>50</v>
      </c>
      <c r="F4327" t="s">
        <v>71</v>
      </c>
      <c r="G4327" t="s">
        <v>72</v>
      </c>
      <c r="H4327" t="s">
        <v>102</v>
      </c>
      <c r="K4327" t="s">
        <v>1192</v>
      </c>
      <c r="L4327" t="s">
        <v>1193</v>
      </c>
      <c r="M4327" t="s">
        <v>1194</v>
      </c>
      <c r="N4327" t="s">
        <v>86</v>
      </c>
      <c r="O4327" t="s">
        <v>16743</v>
      </c>
      <c r="P4327" t="s">
        <v>642</v>
      </c>
      <c r="X4327" t="s">
        <v>78</v>
      </c>
      <c r="AA4327" s="1"/>
      <c r="AC4327">
        <v>2012</v>
      </c>
      <c r="AD4327">
        <v>5</v>
      </c>
      <c r="AE4327">
        <v>24</v>
      </c>
      <c r="AF4327" s="2">
        <f>DATE(emdat_data[[#This Row],[Start Year]],emdat_data[[#This Row],[Start Month]],emdat_data[[#This Row],[Start Day]])</f>
        <v>41053</v>
      </c>
      <c r="AG4327">
        <v>2012</v>
      </c>
      <c r="AH4327">
        <v>5</v>
      </c>
      <c r="AI4327">
        <v>27</v>
      </c>
      <c r="AJ4327" s="2">
        <f>DATE(emdat_data[[#This Row],[End Year]],emdat_data[[#This Row],[End Month]],emdat_data[[#This Row],[End Day]])</f>
        <v>41056</v>
      </c>
      <c r="AK4327">
        <v>2</v>
      </c>
      <c r="AM4327">
        <v>2859</v>
      </c>
      <c r="AN4327">
        <v>141</v>
      </c>
      <c r="AO4327">
        <v>3000</v>
      </c>
      <c r="AV4327">
        <v>78.452113882900306</v>
      </c>
      <c r="AW4327" t="s">
        <v>16744</v>
      </c>
      <c r="AY4327" t="s">
        <v>16745</v>
      </c>
    </row>
    <row r="4328" spans="1:51" hidden="1" x14ac:dyDescent="0.25">
      <c r="A4328" t="s">
        <v>16878</v>
      </c>
      <c r="B4328">
        <v>2012</v>
      </c>
      <c r="C4328">
        <v>249</v>
      </c>
      <c r="E4328" t="s">
        <v>50</v>
      </c>
      <c r="F4328" t="s">
        <v>71</v>
      </c>
      <c r="G4328" t="s">
        <v>217</v>
      </c>
      <c r="H4328" t="s">
        <v>217</v>
      </c>
      <c r="K4328" t="s">
        <v>171</v>
      </c>
      <c r="L4328" t="s">
        <v>172</v>
      </c>
      <c r="M4328" t="s">
        <v>173</v>
      </c>
      <c r="N4328" t="s">
        <v>57</v>
      </c>
      <c r="O4328" t="s">
        <v>16879</v>
      </c>
      <c r="P4328" t="s">
        <v>642</v>
      </c>
      <c r="AA4328" s="1"/>
      <c r="AC4328">
        <v>2012</v>
      </c>
      <c r="AD4328">
        <v>5</v>
      </c>
      <c r="AE4328">
        <v>24</v>
      </c>
      <c r="AF4328" s="2">
        <f>DATE(emdat_data[[#This Row],[Start Year]],emdat_data[[#This Row],[Start Month]],emdat_data[[#This Row],[Start Day]])</f>
        <v>41053</v>
      </c>
      <c r="AG4328">
        <v>2012</v>
      </c>
      <c r="AH4328">
        <v>5</v>
      </c>
      <c r="AI4328">
        <v>27</v>
      </c>
      <c r="AJ4328" s="2">
        <f>DATE(emdat_data[[#This Row],[End Year]],emdat_data[[#This Row],[End Month]],emdat_data[[#This Row],[End Day]])</f>
        <v>41056</v>
      </c>
      <c r="AK4328">
        <v>20</v>
      </c>
      <c r="AL4328">
        <v>100</v>
      </c>
      <c r="AM4328">
        <v>115</v>
      </c>
      <c r="AO4328">
        <v>215</v>
      </c>
      <c r="AV4328">
        <v>78.452113882900306</v>
      </c>
      <c r="AX4328" t="s">
        <v>16429</v>
      </c>
      <c r="AY4328" t="s">
        <v>16430</v>
      </c>
    </row>
    <row r="4329" spans="1:51" hidden="1" x14ac:dyDescent="0.25">
      <c r="A4329" t="s">
        <v>16880</v>
      </c>
      <c r="B4329">
        <v>2012</v>
      </c>
      <c r="C4329">
        <v>250</v>
      </c>
      <c r="E4329" t="s">
        <v>50</v>
      </c>
      <c r="F4329" t="s">
        <v>71</v>
      </c>
      <c r="G4329" t="s">
        <v>217</v>
      </c>
      <c r="H4329" t="s">
        <v>217</v>
      </c>
      <c r="K4329" t="s">
        <v>171</v>
      </c>
      <c r="L4329" t="s">
        <v>172</v>
      </c>
      <c r="M4329" t="s">
        <v>173</v>
      </c>
      <c r="N4329" t="s">
        <v>57</v>
      </c>
      <c r="O4329" t="s">
        <v>16881</v>
      </c>
      <c r="P4329" t="s">
        <v>642</v>
      </c>
      <c r="AA4329" s="1"/>
      <c r="AC4329">
        <v>2012</v>
      </c>
      <c r="AD4329">
        <v>5</v>
      </c>
      <c r="AE4329">
        <v>24</v>
      </c>
      <c r="AF4329" s="2">
        <f>DATE(emdat_data[[#This Row],[Start Year]],emdat_data[[#This Row],[Start Month]],emdat_data[[#This Row],[Start Day]])</f>
        <v>41053</v>
      </c>
      <c r="AG4329">
        <v>2012</v>
      </c>
      <c r="AH4329">
        <v>5</v>
      </c>
      <c r="AI4329">
        <v>24</v>
      </c>
      <c r="AJ4329" s="2">
        <f>DATE(emdat_data[[#This Row],[End Year]],emdat_data[[#This Row],[End Month]],emdat_data[[#This Row],[End Day]])</f>
        <v>41053</v>
      </c>
      <c r="AK4329">
        <v>12</v>
      </c>
      <c r="AV4329">
        <v>78.452113882900306</v>
      </c>
      <c r="AX4329" t="s">
        <v>5220</v>
      </c>
      <c r="AY4329" t="s">
        <v>5221</v>
      </c>
    </row>
    <row r="4330" spans="1:51" hidden="1" x14ac:dyDescent="0.25">
      <c r="A4330" t="s">
        <v>18333</v>
      </c>
      <c r="B4330">
        <v>2012</v>
      </c>
      <c r="C4330">
        <v>612</v>
      </c>
      <c r="E4330" t="s">
        <v>50</v>
      </c>
      <c r="F4330" t="s">
        <v>63</v>
      </c>
      <c r="G4330" t="s">
        <v>82</v>
      </c>
      <c r="H4330" t="s">
        <v>157</v>
      </c>
      <c r="I4330" t="s">
        <v>572</v>
      </c>
      <c r="K4330" t="s">
        <v>357</v>
      </c>
      <c r="L4330" t="s">
        <v>358</v>
      </c>
      <c r="M4330" t="s">
        <v>146</v>
      </c>
      <c r="N4330" t="s">
        <v>86</v>
      </c>
      <c r="O4330" t="s">
        <v>18334</v>
      </c>
      <c r="X4330" t="s">
        <v>88</v>
      </c>
      <c r="AA4330" s="1"/>
      <c r="AC4330">
        <v>2012</v>
      </c>
      <c r="AD4330">
        <v>5</v>
      </c>
      <c r="AE4330">
        <v>25</v>
      </c>
      <c r="AF4330" s="2">
        <f>DATE(emdat_data[[#This Row],[Start Year]],emdat_data[[#This Row],[Start Month]],emdat_data[[#This Row],[Start Day]])</f>
        <v>41054</v>
      </c>
      <c r="AG4330">
        <v>2012</v>
      </c>
      <c r="AH4330">
        <v>5</v>
      </c>
      <c r="AI4330">
        <v>30</v>
      </c>
      <c r="AJ4330" s="2">
        <f>DATE(emdat_data[[#This Row],[End Year]],emdat_data[[#This Row],[End Month]],emdat_data[[#This Row],[End Day]])</f>
        <v>41059</v>
      </c>
      <c r="AR4330">
        <v>2000000</v>
      </c>
      <c r="AS4330">
        <v>2549326</v>
      </c>
      <c r="AT4330">
        <v>3400000</v>
      </c>
      <c r="AU4330">
        <v>4333854</v>
      </c>
      <c r="AV4330">
        <v>78.452113882900306</v>
      </c>
      <c r="AW4330" t="s">
        <v>18335</v>
      </c>
      <c r="AY4330" t="s">
        <v>18336</v>
      </c>
    </row>
    <row r="4331" spans="1:51" hidden="1" x14ac:dyDescent="0.25">
      <c r="A4331" t="s">
        <v>17991</v>
      </c>
      <c r="B4331">
        <v>2012</v>
      </c>
      <c r="C4331">
        <v>162</v>
      </c>
      <c r="D4331" t="s">
        <v>17992</v>
      </c>
      <c r="E4331" t="s">
        <v>50</v>
      </c>
      <c r="F4331" t="s">
        <v>51</v>
      </c>
      <c r="G4331" t="s">
        <v>52</v>
      </c>
      <c r="H4331" t="s">
        <v>53</v>
      </c>
      <c r="K4331" t="s">
        <v>239</v>
      </c>
      <c r="L4331" t="s">
        <v>240</v>
      </c>
      <c r="M4331" t="s">
        <v>197</v>
      </c>
      <c r="N4331" t="s">
        <v>190</v>
      </c>
      <c r="O4331" t="s">
        <v>17993</v>
      </c>
      <c r="W4331">
        <v>6</v>
      </c>
      <c r="X4331" t="s">
        <v>59</v>
      </c>
      <c r="Y4331">
        <v>44851</v>
      </c>
      <c r="Z4331">
        <v>11086</v>
      </c>
      <c r="AA4331" s="1"/>
      <c r="AC4331">
        <v>2012</v>
      </c>
      <c r="AD4331">
        <v>5</v>
      </c>
      <c r="AE4331">
        <v>29</v>
      </c>
      <c r="AF4331" s="2">
        <f>DATE(emdat_data[[#This Row],[Start Year]],emdat_data[[#This Row],[Start Month]],emdat_data[[#This Row],[Start Day]])</f>
        <v>41058</v>
      </c>
      <c r="AG4331">
        <v>2012</v>
      </c>
      <c r="AH4331">
        <v>5</v>
      </c>
      <c r="AI4331">
        <v>29</v>
      </c>
      <c r="AJ4331" s="2">
        <f>DATE(emdat_data[[#This Row],[End Year]],emdat_data[[#This Row],[End Month]],emdat_data[[#This Row],[End Day]])</f>
        <v>41058</v>
      </c>
      <c r="AK4331">
        <v>17</v>
      </c>
      <c r="AL4331">
        <v>350</v>
      </c>
      <c r="AN4331">
        <v>14000</v>
      </c>
      <c r="AO4331">
        <v>14350</v>
      </c>
      <c r="AR4331">
        <v>1300000</v>
      </c>
      <c r="AS4331">
        <v>1657062</v>
      </c>
      <c r="AV4331">
        <v>78.452113882900306</v>
      </c>
      <c r="AX4331" t="s">
        <v>17994</v>
      </c>
      <c r="AY4331" t="s">
        <v>17995</v>
      </c>
    </row>
    <row r="4332" spans="1:51" hidden="1" x14ac:dyDescent="0.25">
      <c r="A4332" t="s">
        <v>16475</v>
      </c>
      <c r="B4332">
        <v>2012</v>
      </c>
      <c r="C4332">
        <v>9355</v>
      </c>
      <c r="E4332" t="s">
        <v>50</v>
      </c>
      <c r="F4332" t="s">
        <v>350</v>
      </c>
      <c r="G4332" t="s">
        <v>351</v>
      </c>
      <c r="H4332" t="s">
        <v>351</v>
      </c>
      <c r="K4332" t="s">
        <v>202</v>
      </c>
      <c r="L4332" t="s">
        <v>203</v>
      </c>
      <c r="M4332" t="s">
        <v>204</v>
      </c>
      <c r="N4332" t="s">
        <v>86</v>
      </c>
      <c r="O4332" t="s">
        <v>16476</v>
      </c>
      <c r="Q4332" t="s">
        <v>1766</v>
      </c>
      <c r="X4332" t="s">
        <v>78</v>
      </c>
      <c r="AA4332" s="1"/>
      <c r="AC4332">
        <v>2012</v>
      </c>
      <c r="AD4332">
        <v>6</v>
      </c>
      <c r="AF4332" s="2">
        <f>DATE(emdat_data[[#This Row],[Start Year]],emdat_data[[#This Row],[Start Month]],emdat_data[[#This Row],[Start Day]])</f>
        <v>41060</v>
      </c>
      <c r="AG4332">
        <v>2012</v>
      </c>
      <c r="AJ4332" s="2">
        <f>DATE(emdat_data[[#This Row],[End Year]],emdat_data[[#This Row],[End Month]],emdat_data[[#This Row],[End Day]])</f>
        <v>40877</v>
      </c>
      <c r="AM4332">
        <v>266485</v>
      </c>
      <c r="AO4332">
        <v>266485</v>
      </c>
      <c r="AV4332">
        <v>78.452113882900306</v>
      </c>
      <c r="AW4332" t="s">
        <v>16477</v>
      </c>
      <c r="AY4332" t="s">
        <v>16478</v>
      </c>
    </row>
    <row r="4333" spans="1:51" hidden="1" x14ac:dyDescent="0.25">
      <c r="A4333" t="s">
        <v>16716</v>
      </c>
      <c r="B4333">
        <v>2012</v>
      </c>
      <c r="C4333">
        <v>9628</v>
      </c>
      <c r="E4333" t="s">
        <v>50</v>
      </c>
      <c r="F4333" t="s">
        <v>350</v>
      </c>
      <c r="G4333" t="s">
        <v>351</v>
      </c>
      <c r="H4333" t="s">
        <v>351</v>
      </c>
      <c r="K4333" t="s">
        <v>183</v>
      </c>
      <c r="L4333" t="s">
        <v>184</v>
      </c>
      <c r="M4333" t="s">
        <v>75</v>
      </c>
      <c r="N4333" t="s">
        <v>76</v>
      </c>
      <c r="O4333" t="s">
        <v>16717</v>
      </c>
      <c r="S4333" t="s">
        <v>127</v>
      </c>
      <c r="X4333" t="s">
        <v>78</v>
      </c>
      <c r="AA4333" s="1"/>
      <c r="AC4333">
        <v>2012</v>
      </c>
      <c r="AD4333">
        <v>6</v>
      </c>
      <c r="AF4333" s="2">
        <f>DATE(emdat_data[[#This Row],[Start Year]],emdat_data[[#This Row],[Start Month]],emdat_data[[#This Row],[Start Day]])</f>
        <v>41060</v>
      </c>
      <c r="AG4333">
        <v>2012</v>
      </c>
      <c r="AH4333">
        <v>12</v>
      </c>
      <c r="AJ4333" s="2">
        <f>DATE(emdat_data[[#This Row],[End Year]],emdat_data[[#This Row],[End Month]],emdat_data[[#This Row],[End Day]])</f>
        <v>41243</v>
      </c>
      <c r="AM4333">
        <v>12000</v>
      </c>
      <c r="AO4333">
        <v>12000</v>
      </c>
      <c r="AV4333">
        <v>78.452113882900306</v>
      </c>
      <c r="AW4333" t="s">
        <v>16718</v>
      </c>
      <c r="AY4333" t="s">
        <v>16719</v>
      </c>
    </row>
    <row r="4334" spans="1:51" hidden="1" x14ac:dyDescent="0.25">
      <c r="A4334" t="s">
        <v>17948</v>
      </c>
      <c r="B4334">
        <v>2012</v>
      </c>
      <c r="C4334">
        <v>9160</v>
      </c>
      <c r="D4334" t="s">
        <v>17949</v>
      </c>
      <c r="E4334" t="s">
        <v>50</v>
      </c>
      <c r="F4334" t="s">
        <v>350</v>
      </c>
      <c r="G4334" t="s">
        <v>351</v>
      </c>
      <c r="H4334" t="s">
        <v>351</v>
      </c>
      <c r="K4334" t="s">
        <v>2618</v>
      </c>
      <c r="L4334" t="s">
        <v>2619</v>
      </c>
      <c r="M4334" t="s">
        <v>75</v>
      </c>
      <c r="N4334" t="s">
        <v>76</v>
      </c>
      <c r="O4334" t="s">
        <v>17950</v>
      </c>
      <c r="P4334" t="s">
        <v>17951</v>
      </c>
      <c r="Q4334" t="s">
        <v>1023</v>
      </c>
      <c r="X4334" t="s">
        <v>78</v>
      </c>
      <c r="AA4334" s="1"/>
      <c r="AC4334">
        <v>2012</v>
      </c>
      <c r="AD4334">
        <v>6</v>
      </c>
      <c r="AF4334" s="2">
        <f>DATE(emdat_data[[#This Row],[Start Year]],emdat_data[[#This Row],[Start Month]],emdat_data[[#This Row],[Start Day]])</f>
        <v>41060</v>
      </c>
      <c r="AG4334">
        <v>2013</v>
      </c>
      <c r="AH4334">
        <v>2</v>
      </c>
      <c r="AJ4334" s="2">
        <f>DATE(emdat_data[[#This Row],[End Year]],emdat_data[[#This Row],[End Month]],emdat_data[[#This Row],[End Day]])</f>
        <v>41305</v>
      </c>
      <c r="AM4334">
        <v>1600000</v>
      </c>
      <c r="AO4334">
        <v>1600000</v>
      </c>
      <c r="AV4334">
        <v>78.452113882900306</v>
      </c>
      <c r="AW4334" t="s">
        <v>17952</v>
      </c>
      <c r="AY4334" t="s">
        <v>17953</v>
      </c>
    </row>
    <row r="4335" spans="1:51" hidden="1" x14ac:dyDescent="0.25">
      <c r="A4335" t="s">
        <v>18131</v>
      </c>
      <c r="B4335">
        <v>2012</v>
      </c>
      <c r="C4335">
        <v>256</v>
      </c>
      <c r="E4335" t="s">
        <v>50</v>
      </c>
      <c r="F4335" t="s">
        <v>63</v>
      </c>
      <c r="G4335" t="s">
        <v>64</v>
      </c>
      <c r="H4335" t="s">
        <v>65</v>
      </c>
      <c r="K4335" t="s">
        <v>2573</v>
      </c>
      <c r="L4335" t="s">
        <v>2574</v>
      </c>
      <c r="M4335" t="s">
        <v>85</v>
      </c>
      <c r="N4335" t="s">
        <v>86</v>
      </c>
      <c r="O4335" t="s">
        <v>18132</v>
      </c>
      <c r="X4335" t="s">
        <v>67</v>
      </c>
      <c r="AA4335" s="1"/>
      <c r="AC4335">
        <v>2012</v>
      </c>
      <c r="AD4335">
        <v>6</v>
      </c>
      <c r="AF4335" s="2">
        <f>DATE(emdat_data[[#This Row],[Start Year]],emdat_data[[#This Row],[Start Month]],emdat_data[[#This Row],[Start Day]])</f>
        <v>41060</v>
      </c>
      <c r="AG4335">
        <v>2012</v>
      </c>
      <c r="AH4335">
        <v>6</v>
      </c>
      <c r="AJ4335" s="2">
        <f>DATE(emdat_data[[#This Row],[End Year]],emdat_data[[#This Row],[End Month]],emdat_data[[#This Row],[End Day]])</f>
        <v>41060</v>
      </c>
      <c r="AK4335">
        <v>252</v>
      </c>
      <c r="AM4335">
        <v>30113</v>
      </c>
      <c r="AO4335">
        <v>30113</v>
      </c>
      <c r="AV4335">
        <v>78.452113882900306</v>
      </c>
      <c r="AW4335" t="s">
        <v>18133</v>
      </c>
      <c r="AY4335" t="s">
        <v>18134</v>
      </c>
    </row>
    <row r="4336" spans="1:51" hidden="1" x14ac:dyDescent="0.25">
      <c r="A4336" t="s">
        <v>18964</v>
      </c>
      <c r="B4336">
        <v>2012</v>
      </c>
      <c r="C4336">
        <v>9235</v>
      </c>
      <c r="E4336" t="s">
        <v>50</v>
      </c>
      <c r="F4336" t="s">
        <v>350</v>
      </c>
      <c r="G4336" t="s">
        <v>351</v>
      </c>
      <c r="H4336" t="s">
        <v>351</v>
      </c>
      <c r="K4336" t="s">
        <v>357</v>
      </c>
      <c r="L4336" t="s">
        <v>358</v>
      </c>
      <c r="M4336" t="s">
        <v>146</v>
      </c>
      <c r="N4336" t="s">
        <v>86</v>
      </c>
      <c r="O4336" t="s">
        <v>3044</v>
      </c>
      <c r="Q4336" t="s">
        <v>1766</v>
      </c>
      <c r="X4336" t="s">
        <v>78</v>
      </c>
      <c r="AA4336" s="1"/>
      <c r="AC4336">
        <v>2012</v>
      </c>
      <c r="AD4336">
        <v>6</v>
      </c>
      <c r="AF4336" s="2">
        <f>DATE(emdat_data[[#This Row],[Start Year]],emdat_data[[#This Row],[Start Month]],emdat_data[[#This Row],[Start Day]])</f>
        <v>41060</v>
      </c>
      <c r="AG4336">
        <v>2012</v>
      </c>
      <c r="AJ4336" s="2">
        <f>DATE(emdat_data[[#This Row],[End Year]],emdat_data[[#This Row],[End Month]],emdat_data[[#This Row],[End Day]])</f>
        <v>40877</v>
      </c>
      <c r="AV4336">
        <v>78.452113882900306</v>
      </c>
      <c r="AW4336" t="s">
        <v>3045</v>
      </c>
      <c r="AY4336" t="s">
        <v>3046</v>
      </c>
    </row>
    <row r="4337" spans="1:51" hidden="1" x14ac:dyDescent="0.25">
      <c r="A4337" t="s">
        <v>18965</v>
      </c>
      <c r="B4337">
        <v>2012</v>
      </c>
      <c r="C4337">
        <v>9489</v>
      </c>
      <c r="E4337" t="s">
        <v>50</v>
      </c>
      <c r="F4337" t="s">
        <v>350</v>
      </c>
      <c r="G4337" t="s">
        <v>351</v>
      </c>
      <c r="H4337" t="s">
        <v>351</v>
      </c>
      <c r="K4337" t="s">
        <v>357</v>
      </c>
      <c r="L4337" t="s">
        <v>358</v>
      </c>
      <c r="M4337" t="s">
        <v>146</v>
      </c>
      <c r="N4337" t="s">
        <v>86</v>
      </c>
      <c r="O4337" t="s">
        <v>18966</v>
      </c>
      <c r="P4337" t="s">
        <v>18967</v>
      </c>
      <c r="Q4337" t="s">
        <v>1766</v>
      </c>
      <c r="U4337" t="s">
        <v>127</v>
      </c>
      <c r="X4337" t="s">
        <v>78</v>
      </c>
      <c r="AA4337" s="1"/>
      <c r="AC4337">
        <v>2012</v>
      </c>
      <c r="AD4337">
        <v>6</v>
      </c>
      <c r="AF4337" s="2">
        <f>DATE(emdat_data[[#This Row],[Start Year]],emdat_data[[#This Row],[Start Month]],emdat_data[[#This Row],[Start Day]])</f>
        <v>41060</v>
      </c>
      <c r="AG4337">
        <v>2012</v>
      </c>
      <c r="AH4337">
        <v>12</v>
      </c>
      <c r="AJ4337" s="2">
        <f>DATE(emdat_data[[#This Row],[End Year]],emdat_data[[#This Row],[End Month]],emdat_data[[#This Row],[End Day]])</f>
        <v>41243</v>
      </c>
      <c r="AR4337">
        <v>16000000</v>
      </c>
      <c r="AS4337">
        <v>20394607</v>
      </c>
      <c r="AT4337">
        <v>20000000</v>
      </c>
      <c r="AU4337">
        <v>25493258</v>
      </c>
      <c r="AV4337">
        <v>78.452113882900306</v>
      </c>
      <c r="AW4337" t="s">
        <v>18968</v>
      </c>
      <c r="AY4337" t="s">
        <v>18969</v>
      </c>
    </row>
    <row r="4338" spans="1:51" hidden="1" x14ac:dyDescent="0.25">
      <c r="A4338" t="s">
        <v>17893</v>
      </c>
      <c r="B4338">
        <v>2012</v>
      </c>
      <c r="C4338">
        <v>9290</v>
      </c>
      <c r="E4338" t="s">
        <v>50</v>
      </c>
      <c r="F4338" t="s">
        <v>350</v>
      </c>
      <c r="G4338" t="s">
        <v>351</v>
      </c>
      <c r="H4338" t="s">
        <v>351</v>
      </c>
      <c r="K4338" t="s">
        <v>239</v>
      </c>
      <c r="L4338" t="s">
        <v>240</v>
      </c>
      <c r="M4338" t="s">
        <v>197</v>
      </c>
      <c r="N4338" t="s">
        <v>190</v>
      </c>
      <c r="O4338" t="s">
        <v>1469</v>
      </c>
      <c r="Q4338" t="s">
        <v>1766</v>
      </c>
      <c r="X4338" t="s">
        <v>78</v>
      </c>
      <c r="AA4338" s="1"/>
      <c r="AC4338">
        <v>2012</v>
      </c>
      <c r="AD4338">
        <v>6</v>
      </c>
      <c r="AE4338">
        <v>1</v>
      </c>
      <c r="AF4338" s="2">
        <f>DATE(emdat_data[[#This Row],[Start Year]],emdat_data[[#This Row],[Start Month]],emdat_data[[#This Row],[Start Day]])</f>
        <v>41061</v>
      </c>
      <c r="AG4338">
        <v>2012</v>
      </c>
      <c r="AH4338">
        <v>10</v>
      </c>
      <c r="AI4338">
        <v>10</v>
      </c>
      <c r="AJ4338" s="2">
        <f>DATE(emdat_data[[#This Row],[End Year]],emdat_data[[#This Row],[End Month]],emdat_data[[#This Row],[End Day]])</f>
        <v>41192</v>
      </c>
      <c r="AT4338">
        <v>1190000</v>
      </c>
      <c r="AU4338">
        <v>1516849</v>
      </c>
      <c r="AV4338">
        <v>78.452113882900306</v>
      </c>
      <c r="AW4338" t="s">
        <v>1470</v>
      </c>
      <c r="AY4338" t="s">
        <v>1471</v>
      </c>
    </row>
    <row r="4339" spans="1:51" hidden="1" x14ac:dyDescent="0.25">
      <c r="A4339" t="s">
        <v>18237</v>
      </c>
      <c r="B4339">
        <v>2012</v>
      </c>
      <c r="C4339">
        <v>9395</v>
      </c>
      <c r="E4339" t="s">
        <v>50</v>
      </c>
      <c r="F4339" t="s">
        <v>350</v>
      </c>
      <c r="G4339" t="s">
        <v>351</v>
      </c>
      <c r="H4339" t="s">
        <v>351</v>
      </c>
      <c r="K4339" t="s">
        <v>383</v>
      </c>
      <c r="L4339" t="s">
        <v>384</v>
      </c>
      <c r="M4339" t="s">
        <v>211</v>
      </c>
      <c r="N4339" t="s">
        <v>190</v>
      </c>
      <c r="O4339" t="s">
        <v>18238</v>
      </c>
      <c r="X4339" t="s">
        <v>78</v>
      </c>
      <c r="AA4339" s="1"/>
      <c r="AC4339">
        <v>2012</v>
      </c>
      <c r="AD4339">
        <v>6</v>
      </c>
      <c r="AE4339">
        <v>1</v>
      </c>
      <c r="AF4339" s="2">
        <f>DATE(emdat_data[[#This Row],[Start Year]],emdat_data[[#This Row],[Start Month]],emdat_data[[#This Row],[Start Day]])</f>
        <v>41061</v>
      </c>
      <c r="AG4339">
        <v>2012</v>
      </c>
      <c r="AH4339">
        <v>8</v>
      </c>
      <c r="AI4339">
        <v>31</v>
      </c>
      <c r="AJ4339" s="2">
        <f>DATE(emdat_data[[#This Row],[End Year]],emdat_data[[#This Row],[End Month]],emdat_data[[#This Row],[End Day]])</f>
        <v>41152</v>
      </c>
      <c r="AT4339">
        <v>1140000</v>
      </c>
      <c r="AU4339">
        <v>1453116</v>
      </c>
      <c r="AV4339">
        <v>78.452113882900306</v>
      </c>
      <c r="AW4339" t="s">
        <v>18239</v>
      </c>
      <c r="AY4339" t="s">
        <v>18240</v>
      </c>
    </row>
    <row r="4340" spans="1:51" hidden="1" x14ac:dyDescent="0.25">
      <c r="A4340" t="s">
        <v>18337</v>
      </c>
      <c r="B4340">
        <v>2012</v>
      </c>
      <c r="C4340">
        <v>613</v>
      </c>
      <c r="E4340" t="s">
        <v>50</v>
      </c>
      <c r="F4340" t="s">
        <v>63</v>
      </c>
      <c r="G4340" t="s">
        <v>82</v>
      </c>
      <c r="H4340" t="s">
        <v>157</v>
      </c>
      <c r="I4340" t="s">
        <v>572</v>
      </c>
      <c r="K4340" t="s">
        <v>357</v>
      </c>
      <c r="L4340" t="s">
        <v>358</v>
      </c>
      <c r="M4340" t="s">
        <v>146</v>
      </c>
      <c r="N4340" t="s">
        <v>86</v>
      </c>
      <c r="O4340" t="s">
        <v>18338</v>
      </c>
      <c r="X4340" t="s">
        <v>88</v>
      </c>
      <c r="AA4340" s="1"/>
      <c r="AC4340">
        <v>2012</v>
      </c>
      <c r="AD4340">
        <v>6</v>
      </c>
      <c r="AE4340">
        <v>6</v>
      </c>
      <c r="AF4340" s="2">
        <f>DATE(emdat_data[[#This Row],[Start Year]],emdat_data[[#This Row],[Start Month]],emdat_data[[#This Row],[Start Day]])</f>
        <v>41066</v>
      </c>
      <c r="AG4340">
        <v>2012</v>
      </c>
      <c r="AH4340">
        <v>6</v>
      </c>
      <c r="AI4340">
        <v>7</v>
      </c>
      <c r="AJ4340" s="2">
        <f>DATE(emdat_data[[#This Row],[End Year]],emdat_data[[#This Row],[End Month]],emdat_data[[#This Row],[End Day]])</f>
        <v>41067</v>
      </c>
      <c r="AL4340">
        <v>2</v>
      </c>
      <c r="AO4340">
        <v>2</v>
      </c>
      <c r="AT4340">
        <v>1400000</v>
      </c>
      <c r="AU4340">
        <v>1784528</v>
      </c>
      <c r="AV4340">
        <v>78.452113882900306</v>
      </c>
      <c r="AW4340" t="s">
        <v>18339</v>
      </c>
      <c r="AY4340" t="s">
        <v>18340</v>
      </c>
    </row>
    <row r="4341" spans="1:51" hidden="1" x14ac:dyDescent="0.25">
      <c r="A4341" t="s">
        <v>18145</v>
      </c>
      <c r="B4341">
        <v>2012</v>
      </c>
      <c r="C4341">
        <v>172</v>
      </c>
      <c r="E4341" t="s">
        <v>50</v>
      </c>
      <c r="F4341" t="s">
        <v>71</v>
      </c>
      <c r="G4341" t="s">
        <v>72</v>
      </c>
      <c r="H4341" t="s">
        <v>170</v>
      </c>
      <c r="K4341" t="s">
        <v>364</v>
      </c>
      <c r="L4341" t="s">
        <v>365</v>
      </c>
      <c r="M4341" t="s">
        <v>173</v>
      </c>
      <c r="N4341" t="s">
        <v>57</v>
      </c>
      <c r="O4341" t="s">
        <v>18146</v>
      </c>
      <c r="P4341" t="s">
        <v>642</v>
      </c>
      <c r="W4341">
        <v>23516</v>
      </c>
      <c r="X4341" t="s">
        <v>78</v>
      </c>
      <c r="Y4341">
        <v>6873</v>
      </c>
      <c r="Z4341">
        <v>12478</v>
      </c>
      <c r="AA4341" s="1"/>
      <c r="AC4341">
        <v>2012</v>
      </c>
      <c r="AD4341">
        <v>6</v>
      </c>
      <c r="AE4341">
        <v>9</v>
      </c>
      <c r="AF4341" s="2">
        <f>DATE(emdat_data[[#This Row],[Start Year]],emdat_data[[#This Row],[Start Month]],emdat_data[[#This Row],[Start Day]])</f>
        <v>41069</v>
      </c>
      <c r="AG4341">
        <v>2012</v>
      </c>
      <c r="AH4341">
        <v>6</v>
      </c>
      <c r="AI4341">
        <v>12</v>
      </c>
      <c r="AJ4341" s="2">
        <f>DATE(emdat_data[[#This Row],[End Year]],emdat_data[[#This Row],[End Month]],emdat_data[[#This Row],[End Day]])</f>
        <v>41072</v>
      </c>
      <c r="AK4341">
        <v>1</v>
      </c>
      <c r="AM4341">
        <v>700</v>
      </c>
      <c r="AO4341">
        <v>700</v>
      </c>
      <c r="AV4341">
        <v>78.452113882900306</v>
      </c>
      <c r="AX4341" t="s">
        <v>18147</v>
      </c>
      <c r="AY4341" t="s">
        <v>18148</v>
      </c>
    </row>
    <row r="4342" spans="1:51" hidden="1" x14ac:dyDescent="0.25">
      <c r="A4342" t="s">
        <v>18301</v>
      </c>
      <c r="B4342">
        <v>2012</v>
      </c>
      <c r="C4342">
        <v>178</v>
      </c>
      <c r="E4342" t="s">
        <v>50</v>
      </c>
      <c r="F4342" t="s">
        <v>71</v>
      </c>
      <c r="G4342" t="s">
        <v>72</v>
      </c>
      <c r="H4342" t="s">
        <v>102</v>
      </c>
      <c r="K4342" t="s">
        <v>2539</v>
      </c>
      <c r="L4342" t="s">
        <v>2540</v>
      </c>
      <c r="M4342" t="s">
        <v>161</v>
      </c>
      <c r="N4342" t="s">
        <v>57</v>
      </c>
      <c r="O4342" t="s">
        <v>2958</v>
      </c>
      <c r="P4342" t="s">
        <v>4129</v>
      </c>
      <c r="W4342">
        <v>18940</v>
      </c>
      <c r="X4342" t="s">
        <v>78</v>
      </c>
      <c r="Y4342">
        <v>240587</v>
      </c>
      <c r="Z4342">
        <v>12094</v>
      </c>
      <c r="AA4342" s="1"/>
      <c r="AC4342">
        <v>2012</v>
      </c>
      <c r="AD4342">
        <v>6</v>
      </c>
      <c r="AE4342">
        <v>9</v>
      </c>
      <c r="AF4342" s="2">
        <f>DATE(emdat_data[[#This Row],[Start Year]],emdat_data[[#This Row],[Start Month]],emdat_data[[#This Row],[Start Day]])</f>
        <v>41069</v>
      </c>
      <c r="AG4342">
        <v>2012</v>
      </c>
      <c r="AH4342">
        <v>6</v>
      </c>
      <c r="AI4342">
        <v>12</v>
      </c>
      <c r="AJ4342" s="2">
        <f>DATE(emdat_data[[#This Row],[End Year]],emdat_data[[#This Row],[End Month]],emdat_data[[#This Row],[End Day]])</f>
        <v>41072</v>
      </c>
      <c r="AK4342">
        <v>6</v>
      </c>
      <c r="AM4342">
        <v>35000</v>
      </c>
      <c r="AO4342">
        <v>35000</v>
      </c>
      <c r="AT4342">
        <v>16900</v>
      </c>
      <c r="AU4342">
        <v>21542</v>
      </c>
      <c r="AV4342">
        <v>78.452113882900306</v>
      </c>
      <c r="AW4342" t="s">
        <v>2542</v>
      </c>
      <c r="AY4342" t="s">
        <v>2543</v>
      </c>
    </row>
    <row r="4343" spans="1:51" hidden="1" x14ac:dyDescent="0.25">
      <c r="A4343" t="s">
        <v>18999</v>
      </c>
      <c r="B4343">
        <v>2012</v>
      </c>
      <c r="C4343">
        <v>177</v>
      </c>
      <c r="E4343" t="s">
        <v>50</v>
      </c>
      <c r="F4343" t="s">
        <v>71</v>
      </c>
      <c r="G4343" t="s">
        <v>72</v>
      </c>
      <c r="H4343" t="s">
        <v>102</v>
      </c>
      <c r="K4343" t="s">
        <v>357</v>
      </c>
      <c r="L4343" t="s">
        <v>358</v>
      </c>
      <c r="M4343" t="s">
        <v>146</v>
      </c>
      <c r="N4343" t="s">
        <v>86</v>
      </c>
      <c r="O4343" t="s">
        <v>19000</v>
      </c>
      <c r="P4343" t="s">
        <v>4129</v>
      </c>
      <c r="W4343">
        <v>20116</v>
      </c>
      <c r="X4343" t="s">
        <v>78</v>
      </c>
      <c r="Y4343">
        <v>303632</v>
      </c>
      <c r="Z4343">
        <v>-5851</v>
      </c>
      <c r="AA4343" s="1"/>
      <c r="AC4343">
        <v>2012</v>
      </c>
      <c r="AD4343">
        <v>6</v>
      </c>
      <c r="AE4343">
        <v>9</v>
      </c>
      <c r="AF4343" s="2">
        <f>DATE(emdat_data[[#This Row],[Start Year]],emdat_data[[#This Row],[Start Month]],emdat_data[[#This Row],[Start Day]])</f>
        <v>41069</v>
      </c>
      <c r="AG4343">
        <v>2012</v>
      </c>
      <c r="AH4343">
        <v>6</v>
      </c>
      <c r="AI4343">
        <v>12</v>
      </c>
      <c r="AJ4343" s="2">
        <f>DATE(emdat_data[[#This Row],[End Year]],emdat_data[[#This Row],[End Month]],emdat_data[[#This Row],[End Day]])</f>
        <v>41072</v>
      </c>
      <c r="AK4343">
        <v>2</v>
      </c>
      <c r="AM4343">
        <v>300</v>
      </c>
      <c r="AO4343">
        <v>300</v>
      </c>
      <c r="AT4343">
        <v>174000</v>
      </c>
      <c r="AU4343">
        <v>221791</v>
      </c>
      <c r="AV4343">
        <v>78.452113882900306</v>
      </c>
      <c r="AW4343" t="s">
        <v>19001</v>
      </c>
      <c r="AX4343" t="s">
        <v>6252</v>
      </c>
      <c r="AY4343" t="s">
        <v>19002</v>
      </c>
    </row>
    <row r="4344" spans="1:51" hidden="1" x14ac:dyDescent="0.25">
      <c r="A4344" t="s">
        <v>16811</v>
      </c>
      <c r="B4344">
        <v>2012</v>
      </c>
      <c r="C4344">
        <v>548</v>
      </c>
      <c r="E4344" t="s">
        <v>50</v>
      </c>
      <c r="F4344" t="s">
        <v>71</v>
      </c>
      <c r="G4344" t="s">
        <v>72</v>
      </c>
      <c r="H4344" t="s">
        <v>102</v>
      </c>
      <c r="K4344" t="s">
        <v>1292</v>
      </c>
      <c r="L4344" t="s">
        <v>1293</v>
      </c>
      <c r="M4344" t="s">
        <v>1294</v>
      </c>
      <c r="N4344" t="s">
        <v>190</v>
      </c>
      <c r="O4344" t="s">
        <v>16812</v>
      </c>
      <c r="P4344" t="s">
        <v>16813</v>
      </c>
      <c r="X4344" t="s">
        <v>78</v>
      </c>
      <c r="AA4344" s="1"/>
      <c r="AC4344">
        <v>2012</v>
      </c>
      <c r="AD4344">
        <v>6</v>
      </c>
      <c r="AE4344">
        <v>10</v>
      </c>
      <c r="AF4344" s="2">
        <f>DATE(emdat_data[[#This Row],[Start Year]],emdat_data[[#This Row],[Start Month]],emdat_data[[#This Row],[Start Day]])</f>
        <v>41070</v>
      </c>
      <c r="AG4344">
        <v>2012</v>
      </c>
      <c r="AH4344">
        <v>6</v>
      </c>
      <c r="AI4344">
        <v>11</v>
      </c>
      <c r="AJ4344" s="2">
        <f>DATE(emdat_data[[#This Row],[End Year]],emdat_data[[#This Row],[End Month]],emdat_data[[#This Row],[End Day]])</f>
        <v>41071</v>
      </c>
      <c r="AT4344">
        <v>450000</v>
      </c>
      <c r="AU4344">
        <v>573598</v>
      </c>
      <c r="AV4344">
        <v>78.452113882900306</v>
      </c>
      <c r="AX4344" t="s">
        <v>16814</v>
      </c>
      <c r="AY4344" t="s">
        <v>16815</v>
      </c>
    </row>
    <row r="4345" spans="1:51" hidden="1" x14ac:dyDescent="0.25">
      <c r="A4345" t="s">
        <v>16372</v>
      </c>
      <c r="B4345">
        <v>2012</v>
      </c>
      <c r="C4345">
        <v>164</v>
      </c>
      <c r="E4345" t="s">
        <v>50</v>
      </c>
      <c r="F4345" t="s">
        <v>51</v>
      </c>
      <c r="G4345" t="s">
        <v>52</v>
      </c>
      <c r="H4345" t="s">
        <v>53</v>
      </c>
      <c r="K4345" t="s">
        <v>54</v>
      </c>
      <c r="L4345" t="s">
        <v>55</v>
      </c>
      <c r="M4345" t="s">
        <v>56</v>
      </c>
      <c r="N4345" t="s">
        <v>57</v>
      </c>
      <c r="O4345" t="s">
        <v>16373</v>
      </c>
      <c r="Q4345" t="s">
        <v>176</v>
      </c>
      <c r="W4345">
        <v>6</v>
      </c>
      <c r="X4345" t="s">
        <v>59</v>
      </c>
      <c r="Y4345">
        <v>36023</v>
      </c>
      <c r="Z4345">
        <v>69351</v>
      </c>
      <c r="AA4345" s="1">
        <v>0.3972222222222222</v>
      </c>
      <c r="AC4345">
        <v>2012</v>
      </c>
      <c r="AD4345">
        <v>6</v>
      </c>
      <c r="AE4345">
        <v>11</v>
      </c>
      <c r="AF4345" s="2">
        <f>DATE(emdat_data[[#This Row],[Start Year]],emdat_data[[#This Row],[Start Month]],emdat_data[[#This Row],[Start Day]])</f>
        <v>41071</v>
      </c>
      <c r="AG4345">
        <v>2012</v>
      </c>
      <c r="AH4345">
        <v>6</v>
      </c>
      <c r="AI4345">
        <v>11</v>
      </c>
      <c r="AJ4345" s="2">
        <f>DATE(emdat_data[[#This Row],[End Year]],emdat_data[[#This Row],[End Month]],emdat_data[[#This Row],[End Day]])</f>
        <v>41071</v>
      </c>
      <c r="AK4345">
        <v>73</v>
      </c>
      <c r="AL4345">
        <v>2</v>
      </c>
      <c r="AN4345">
        <v>235</v>
      </c>
      <c r="AO4345">
        <v>237</v>
      </c>
      <c r="AV4345">
        <v>78.452113882900306</v>
      </c>
      <c r="AX4345" t="s">
        <v>16374</v>
      </c>
      <c r="AY4345" t="s">
        <v>16375</v>
      </c>
    </row>
    <row r="4346" spans="1:51" hidden="1" x14ac:dyDescent="0.25">
      <c r="A4346" t="s">
        <v>18143</v>
      </c>
      <c r="B4346">
        <v>2012</v>
      </c>
      <c r="C4346">
        <v>171</v>
      </c>
      <c r="E4346" t="s">
        <v>50</v>
      </c>
      <c r="F4346" t="s">
        <v>71</v>
      </c>
      <c r="G4346" t="s">
        <v>72</v>
      </c>
      <c r="H4346" t="s">
        <v>170</v>
      </c>
      <c r="K4346" t="s">
        <v>364</v>
      </c>
      <c r="L4346" t="s">
        <v>365</v>
      </c>
      <c r="M4346" t="s">
        <v>173</v>
      </c>
      <c r="N4346" t="s">
        <v>57</v>
      </c>
      <c r="O4346" t="s">
        <v>18144</v>
      </c>
      <c r="X4346" t="s">
        <v>78</v>
      </c>
      <c r="AA4346" s="1"/>
      <c r="AC4346">
        <v>2012</v>
      </c>
      <c r="AD4346">
        <v>6</v>
      </c>
      <c r="AE4346">
        <v>11</v>
      </c>
      <c r="AF4346" s="2">
        <f>DATE(emdat_data[[#This Row],[Start Year]],emdat_data[[#This Row],[Start Month]],emdat_data[[#This Row],[Start Day]])</f>
        <v>41071</v>
      </c>
      <c r="AG4346">
        <v>2012</v>
      </c>
      <c r="AH4346">
        <v>6</v>
      </c>
      <c r="AI4346">
        <v>11</v>
      </c>
      <c r="AJ4346" s="2">
        <f>DATE(emdat_data[[#This Row],[End Year]],emdat_data[[#This Row],[End Month]],emdat_data[[#This Row],[End Day]])</f>
        <v>41071</v>
      </c>
      <c r="AM4346">
        <v>12300</v>
      </c>
      <c r="AO4346">
        <v>12300</v>
      </c>
      <c r="AV4346">
        <v>78.452113882900306</v>
      </c>
      <c r="AX4346" t="s">
        <v>12430</v>
      </c>
      <c r="AY4346" t="s">
        <v>12431</v>
      </c>
    </row>
    <row r="4347" spans="1:51" hidden="1" x14ac:dyDescent="0.25">
      <c r="A4347" t="s">
        <v>18341</v>
      </c>
      <c r="B4347">
        <v>2012</v>
      </c>
      <c r="C4347">
        <v>614</v>
      </c>
      <c r="E4347" t="s">
        <v>50</v>
      </c>
      <c r="F4347" t="s">
        <v>63</v>
      </c>
      <c r="G4347" t="s">
        <v>82</v>
      </c>
      <c r="H4347" t="s">
        <v>157</v>
      </c>
      <c r="I4347" t="s">
        <v>572</v>
      </c>
      <c r="K4347" t="s">
        <v>357</v>
      </c>
      <c r="L4347" t="s">
        <v>358</v>
      </c>
      <c r="M4347" t="s">
        <v>146</v>
      </c>
      <c r="N4347" t="s">
        <v>86</v>
      </c>
      <c r="O4347" t="s">
        <v>18342</v>
      </c>
      <c r="X4347" t="s">
        <v>88</v>
      </c>
      <c r="AA4347" s="1"/>
      <c r="AC4347">
        <v>2012</v>
      </c>
      <c r="AD4347">
        <v>6</v>
      </c>
      <c r="AE4347">
        <v>11</v>
      </c>
      <c r="AF4347" s="2">
        <f>DATE(emdat_data[[#This Row],[Start Year]],emdat_data[[#This Row],[Start Month]],emdat_data[[#This Row],[Start Day]])</f>
        <v>41071</v>
      </c>
      <c r="AG4347">
        <v>2012</v>
      </c>
      <c r="AH4347">
        <v>6</v>
      </c>
      <c r="AI4347">
        <v>13</v>
      </c>
      <c r="AJ4347" s="2">
        <f>DATE(emdat_data[[#This Row],[End Year]],emdat_data[[#This Row],[End Month]],emdat_data[[#This Row],[End Day]])</f>
        <v>41073</v>
      </c>
      <c r="AL4347">
        <v>3</v>
      </c>
      <c r="AM4347">
        <v>9000</v>
      </c>
      <c r="AO4347">
        <v>9003</v>
      </c>
      <c r="AR4347">
        <v>800000</v>
      </c>
      <c r="AS4347">
        <v>1019730</v>
      </c>
      <c r="AT4347">
        <v>1900000</v>
      </c>
      <c r="AU4347">
        <v>2421860</v>
      </c>
      <c r="AV4347">
        <v>78.452113882900306</v>
      </c>
      <c r="AW4347" t="s">
        <v>18343</v>
      </c>
      <c r="AY4347" t="s">
        <v>18344</v>
      </c>
    </row>
    <row r="4348" spans="1:51" hidden="1" x14ac:dyDescent="0.25">
      <c r="A4348" t="s">
        <v>18172</v>
      </c>
      <c r="B4348">
        <v>2012</v>
      </c>
      <c r="C4348">
        <v>602</v>
      </c>
      <c r="E4348" t="s">
        <v>50</v>
      </c>
      <c r="F4348" t="s">
        <v>71</v>
      </c>
      <c r="G4348" t="s">
        <v>72</v>
      </c>
      <c r="H4348" t="s">
        <v>102</v>
      </c>
      <c r="K4348" t="s">
        <v>364</v>
      </c>
      <c r="L4348" t="s">
        <v>365</v>
      </c>
      <c r="M4348" t="s">
        <v>173</v>
      </c>
      <c r="N4348" t="s">
        <v>57</v>
      </c>
      <c r="O4348" t="s">
        <v>18173</v>
      </c>
      <c r="P4348" t="s">
        <v>642</v>
      </c>
      <c r="X4348" t="s">
        <v>78</v>
      </c>
      <c r="AA4348" s="1"/>
      <c r="AC4348">
        <v>2012</v>
      </c>
      <c r="AD4348">
        <v>6</v>
      </c>
      <c r="AE4348">
        <v>12</v>
      </c>
      <c r="AF4348" s="2">
        <f>DATE(emdat_data[[#This Row],[Start Year]],emdat_data[[#This Row],[Start Month]],emdat_data[[#This Row],[Start Day]])</f>
        <v>41072</v>
      </c>
      <c r="AG4348">
        <v>2012</v>
      </c>
      <c r="AH4348">
        <v>6</v>
      </c>
      <c r="AI4348">
        <v>13</v>
      </c>
      <c r="AJ4348" s="2">
        <f>DATE(emdat_data[[#This Row],[End Year]],emdat_data[[#This Row],[End Month]],emdat_data[[#This Row],[End Day]])</f>
        <v>41073</v>
      </c>
      <c r="AK4348">
        <v>29</v>
      </c>
      <c r="AL4348">
        <v>2</v>
      </c>
      <c r="AN4348">
        <v>30927</v>
      </c>
      <c r="AO4348">
        <v>30929</v>
      </c>
      <c r="AT4348">
        <v>1000</v>
      </c>
      <c r="AU4348">
        <v>1275</v>
      </c>
      <c r="AV4348">
        <v>78.452113882900306</v>
      </c>
      <c r="AW4348" t="s">
        <v>6216</v>
      </c>
      <c r="AY4348" t="s">
        <v>12742</v>
      </c>
    </row>
    <row r="4349" spans="1:51" hidden="1" x14ac:dyDescent="0.25">
      <c r="A4349" t="s">
        <v>16560</v>
      </c>
      <c r="B4349">
        <v>2012</v>
      </c>
      <c r="C4349">
        <v>337</v>
      </c>
      <c r="E4349" t="s">
        <v>50</v>
      </c>
      <c r="F4349" t="s">
        <v>71</v>
      </c>
      <c r="G4349" t="s">
        <v>72</v>
      </c>
      <c r="H4349" t="s">
        <v>102</v>
      </c>
      <c r="K4349" t="s">
        <v>123</v>
      </c>
      <c r="L4349" t="s">
        <v>124</v>
      </c>
      <c r="M4349" t="s">
        <v>125</v>
      </c>
      <c r="N4349" t="s">
        <v>76</v>
      </c>
      <c r="O4349" t="s">
        <v>11001</v>
      </c>
      <c r="P4349" t="s">
        <v>2496</v>
      </c>
      <c r="X4349" t="s">
        <v>78</v>
      </c>
      <c r="AA4349" s="1"/>
      <c r="AC4349">
        <v>2012</v>
      </c>
      <c r="AD4349">
        <v>6</v>
      </c>
      <c r="AE4349">
        <v>15</v>
      </c>
      <c r="AF4349" s="2">
        <f>DATE(emdat_data[[#This Row],[Start Year]],emdat_data[[#This Row],[Start Month]],emdat_data[[#This Row],[Start Day]])</f>
        <v>41075</v>
      </c>
      <c r="AG4349">
        <v>2012</v>
      </c>
      <c r="AH4349">
        <v>9</v>
      </c>
      <c r="AI4349">
        <v>5</v>
      </c>
      <c r="AJ4349" s="2">
        <f>DATE(emdat_data[[#This Row],[End Year]],emdat_data[[#This Row],[End Month]],emdat_data[[#This Row],[End Day]])</f>
        <v>41157</v>
      </c>
      <c r="AK4349">
        <v>18</v>
      </c>
      <c r="AN4349">
        <v>21000</v>
      </c>
      <c r="AO4349">
        <v>21000</v>
      </c>
      <c r="AV4349">
        <v>78.452113882900306</v>
      </c>
      <c r="AW4349" t="s">
        <v>11002</v>
      </c>
      <c r="AY4349" t="s">
        <v>11003</v>
      </c>
    </row>
    <row r="4350" spans="1:51" hidden="1" x14ac:dyDescent="0.25">
      <c r="A4350" t="s">
        <v>18067</v>
      </c>
      <c r="B4350">
        <v>2012</v>
      </c>
      <c r="C4350">
        <v>401</v>
      </c>
      <c r="E4350" t="s">
        <v>50</v>
      </c>
      <c r="F4350" t="s">
        <v>63</v>
      </c>
      <c r="G4350" t="s">
        <v>82</v>
      </c>
      <c r="H4350" t="s">
        <v>98</v>
      </c>
      <c r="J4350" t="s">
        <v>18068</v>
      </c>
      <c r="K4350" t="s">
        <v>1548</v>
      </c>
      <c r="L4350" t="s">
        <v>1549</v>
      </c>
      <c r="M4350" t="s">
        <v>204</v>
      </c>
      <c r="N4350" t="s">
        <v>86</v>
      </c>
      <c r="O4350" t="s">
        <v>18069</v>
      </c>
      <c r="W4350">
        <v>150</v>
      </c>
      <c r="X4350" t="s">
        <v>88</v>
      </c>
      <c r="AA4350" s="1"/>
      <c r="AC4350">
        <v>2012</v>
      </c>
      <c r="AD4350">
        <v>6</v>
      </c>
      <c r="AE4350">
        <v>15</v>
      </c>
      <c r="AF4350" s="2">
        <f>DATE(emdat_data[[#This Row],[Start Year]],emdat_data[[#This Row],[Start Month]],emdat_data[[#This Row],[Start Day]])</f>
        <v>41075</v>
      </c>
      <c r="AG4350">
        <v>2012</v>
      </c>
      <c r="AH4350">
        <v>6</v>
      </c>
      <c r="AI4350">
        <v>15</v>
      </c>
      <c r="AJ4350" s="2">
        <f>DATE(emdat_data[[#This Row],[End Year]],emdat_data[[#This Row],[End Month]],emdat_data[[#This Row],[End Day]])</f>
        <v>41075</v>
      </c>
      <c r="AK4350">
        <v>7</v>
      </c>
      <c r="AM4350">
        <v>87000</v>
      </c>
      <c r="AO4350">
        <v>87000</v>
      </c>
      <c r="AR4350">
        <v>84000</v>
      </c>
      <c r="AS4350">
        <v>107072</v>
      </c>
      <c r="AT4350">
        <v>555000</v>
      </c>
      <c r="AU4350">
        <v>707438</v>
      </c>
      <c r="AV4350">
        <v>78.452113882900306</v>
      </c>
      <c r="AX4350" t="s">
        <v>18070</v>
      </c>
      <c r="AY4350" t="s">
        <v>18071</v>
      </c>
    </row>
    <row r="4351" spans="1:51" hidden="1" x14ac:dyDescent="0.25">
      <c r="A4351" t="s">
        <v>16380</v>
      </c>
      <c r="B4351">
        <v>2012</v>
      </c>
      <c r="C4351">
        <v>226</v>
      </c>
      <c r="E4351" t="s">
        <v>50</v>
      </c>
      <c r="F4351" t="s">
        <v>71</v>
      </c>
      <c r="G4351" t="s">
        <v>72</v>
      </c>
      <c r="H4351" t="s">
        <v>102</v>
      </c>
      <c r="K4351" t="s">
        <v>54</v>
      </c>
      <c r="L4351" t="s">
        <v>55</v>
      </c>
      <c r="M4351" t="s">
        <v>56</v>
      </c>
      <c r="N4351" t="s">
        <v>57</v>
      </c>
      <c r="O4351" t="s">
        <v>16381</v>
      </c>
      <c r="P4351" t="s">
        <v>642</v>
      </c>
      <c r="Q4351" t="s">
        <v>176</v>
      </c>
      <c r="X4351" t="s">
        <v>78</v>
      </c>
      <c r="AA4351" s="1"/>
      <c r="AC4351">
        <v>2012</v>
      </c>
      <c r="AD4351">
        <v>6</v>
      </c>
      <c r="AE4351">
        <v>18</v>
      </c>
      <c r="AF4351" s="2">
        <f>DATE(emdat_data[[#This Row],[Start Year]],emdat_data[[#This Row],[Start Month]],emdat_data[[#This Row],[Start Day]])</f>
        <v>41078</v>
      </c>
      <c r="AG4351">
        <v>2012</v>
      </c>
      <c r="AH4351">
        <v>6</v>
      </c>
      <c r="AI4351">
        <v>20</v>
      </c>
      <c r="AJ4351" s="2">
        <f>DATE(emdat_data[[#This Row],[End Year]],emdat_data[[#This Row],[End Month]],emdat_data[[#This Row],[End Day]])</f>
        <v>41080</v>
      </c>
      <c r="AK4351">
        <v>35</v>
      </c>
      <c r="AL4351">
        <v>10</v>
      </c>
      <c r="AM4351">
        <v>1845</v>
      </c>
      <c r="AN4351">
        <v>2445</v>
      </c>
      <c r="AO4351">
        <v>4300</v>
      </c>
      <c r="AV4351">
        <v>78.452113882900306</v>
      </c>
      <c r="AX4351" t="s">
        <v>16382</v>
      </c>
      <c r="AY4351" t="s">
        <v>16383</v>
      </c>
    </row>
    <row r="4352" spans="1:51" hidden="1" x14ac:dyDescent="0.25">
      <c r="A4352" t="s">
        <v>16389</v>
      </c>
      <c r="B4352">
        <v>2012</v>
      </c>
      <c r="C4352">
        <v>173</v>
      </c>
      <c r="D4352" t="s">
        <v>16390</v>
      </c>
      <c r="E4352" t="s">
        <v>50</v>
      </c>
      <c r="F4352" t="s">
        <v>71</v>
      </c>
      <c r="G4352" t="s">
        <v>72</v>
      </c>
      <c r="H4352" t="s">
        <v>102</v>
      </c>
      <c r="K4352" t="s">
        <v>159</v>
      </c>
      <c r="L4352" t="s">
        <v>160</v>
      </c>
      <c r="M4352" t="s">
        <v>161</v>
      </c>
      <c r="N4352" t="s">
        <v>57</v>
      </c>
      <c r="O4352" t="s">
        <v>16391</v>
      </c>
      <c r="P4352" t="s">
        <v>1309</v>
      </c>
      <c r="Q4352" t="s">
        <v>176</v>
      </c>
      <c r="W4352">
        <v>2643786</v>
      </c>
      <c r="X4352" t="s">
        <v>78</v>
      </c>
      <c r="Y4352">
        <v>334553</v>
      </c>
      <c r="Z4352">
        <v>10694</v>
      </c>
      <c r="AA4352" s="1"/>
      <c r="AC4352">
        <v>2012</v>
      </c>
      <c r="AD4352">
        <v>6</v>
      </c>
      <c r="AE4352">
        <v>22</v>
      </c>
      <c r="AF4352" s="2">
        <f>DATE(emdat_data[[#This Row],[Start Year]],emdat_data[[#This Row],[Start Month]],emdat_data[[#This Row],[Start Day]])</f>
        <v>41082</v>
      </c>
      <c r="AG4352">
        <v>2012</v>
      </c>
      <c r="AH4352">
        <v>7</v>
      </c>
      <c r="AI4352">
        <v>2</v>
      </c>
      <c r="AJ4352" s="2">
        <f>DATE(emdat_data[[#This Row],[End Year]],emdat_data[[#This Row],[End Month]],emdat_data[[#This Row],[End Day]])</f>
        <v>41092</v>
      </c>
      <c r="AK4352">
        <v>91</v>
      </c>
      <c r="AM4352">
        <v>17440000</v>
      </c>
      <c r="AO4352">
        <v>17440000</v>
      </c>
      <c r="AR4352">
        <v>125000</v>
      </c>
      <c r="AS4352">
        <v>159333</v>
      </c>
      <c r="AT4352">
        <v>1200000</v>
      </c>
      <c r="AU4352">
        <v>1529595</v>
      </c>
      <c r="AV4352">
        <v>78.452113882900306</v>
      </c>
      <c r="AW4352" t="s">
        <v>16392</v>
      </c>
      <c r="AY4352" t="s">
        <v>16393</v>
      </c>
    </row>
    <row r="4353" spans="1:51" hidden="1" x14ac:dyDescent="0.25">
      <c r="A4353" t="s">
        <v>19003</v>
      </c>
      <c r="B4353">
        <v>2012</v>
      </c>
      <c r="C4353">
        <v>176</v>
      </c>
      <c r="E4353" t="s">
        <v>50</v>
      </c>
      <c r="F4353" t="s">
        <v>63</v>
      </c>
      <c r="G4353" t="s">
        <v>82</v>
      </c>
      <c r="H4353" t="s">
        <v>98</v>
      </c>
      <c r="J4353" t="s">
        <v>19004</v>
      </c>
      <c r="K4353" t="s">
        <v>357</v>
      </c>
      <c r="L4353" t="s">
        <v>358</v>
      </c>
      <c r="M4353" t="s">
        <v>146</v>
      </c>
      <c r="N4353" t="s">
        <v>86</v>
      </c>
      <c r="O4353" t="s">
        <v>19005</v>
      </c>
      <c r="W4353">
        <v>67994</v>
      </c>
      <c r="X4353" t="s">
        <v>88</v>
      </c>
      <c r="Y4353">
        <v>289635</v>
      </c>
      <c r="Z4353">
        <v>-825</v>
      </c>
      <c r="AA4353" s="1"/>
      <c r="AC4353">
        <v>2012</v>
      </c>
      <c r="AD4353">
        <v>6</v>
      </c>
      <c r="AE4353">
        <v>22</v>
      </c>
      <c r="AF4353" s="2">
        <f>DATE(emdat_data[[#This Row],[Start Year]],emdat_data[[#This Row],[Start Month]],emdat_data[[#This Row],[Start Day]])</f>
        <v>41082</v>
      </c>
      <c r="AG4353">
        <v>2012</v>
      </c>
      <c r="AH4353">
        <v>6</v>
      </c>
      <c r="AI4353">
        <v>27</v>
      </c>
      <c r="AJ4353" s="2">
        <f>DATE(emdat_data[[#This Row],[End Year]],emdat_data[[#This Row],[End Month]],emdat_data[[#This Row],[End Day]])</f>
        <v>41087</v>
      </c>
      <c r="AK4353">
        <v>9</v>
      </c>
      <c r="AL4353">
        <v>1</v>
      </c>
      <c r="AM4353">
        <v>17000</v>
      </c>
      <c r="AO4353">
        <v>17001</v>
      </c>
      <c r="AR4353">
        <v>200000</v>
      </c>
      <c r="AS4353">
        <v>254933</v>
      </c>
      <c r="AT4353">
        <v>210000</v>
      </c>
      <c r="AU4353">
        <v>267679</v>
      </c>
      <c r="AV4353">
        <v>78.452113882900306</v>
      </c>
      <c r="AX4353" t="s">
        <v>19006</v>
      </c>
      <c r="AY4353" t="s">
        <v>19007</v>
      </c>
    </row>
    <row r="4354" spans="1:51" hidden="1" x14ac:dyDescent="0.25">
      <c r="A4354" t="s">
        <v>16795</v>
      </c>
      <c r="B4354">
        <v>2012</v>
      </c>
      <c r="C4354">
        <v>549</v>
      </c>
      <c r="E4354" t="s">
        <v>50</v>
      </c>
      <c r="F4354" t="s">
        <v>71</v>
      </c>
      <c r="G4354" t="s">
        <v>72</v>
      </c>
      <c r="H4354" t="s">
        <v>170</v>
      </c>
      <c r="K4354" t="s">
        <v>1292</v>
      </c>
      <c r="L4354" t="s">
        <v>1293</v>
      </c>
      <c r="M4354" t="s">
        <v>1294</v>
      </c>
      <c r="N4354" t="s">
        <v>190</v>
      </c>
      <c r="O4354" t="s">
        <v>16796</v>
      </c>
      <c r="X4354" t="s">
        <v>78</v>
      </c>
      <c r="AA4354" s="1"/>
      <c r="AC4354">
        <v>2012</v>
      </c>
      <c r="AD4354">
        <v>6</v>
      </c>
      <c r="AE4354">
        <v>23</v>
      </c>
      <c r="AF4354" s="2">
        <f>DATE(emdat_data[[#This Row],[Start Year]],emdat_data[[#This Row],[Start Month]],emdat_data[[#This Row],[Start Day]])</f>
        <v>41083</v>
      </c>
      <c r="AG4354">
        <v>2012</v>
      </c>
      <c r="AH4354">
        <v>6</v>
      </c>
      <c r="AI4354">
        <v>24</v>
      </c>
      <c r="AJ4354" s="2">
        <f>DATE(emdat_data[[#This Row],[End Year]],emdat_data[[#This Row],[End Month]],emdat_data[[#This Row],[End Day]])</f>
        <v>41084</v>
      </c>
      <c r="AK4354">
        <v>1</v>
      </c>
      <c r="AT4354">
        <v>785000</v>
      </c>
      <c r="AU4354">
        <v>1000610</v>
      </c>
      <c r="AV4354">
        <v>78.452113882900306</v>
      </c>
      <c r="AW4354" t="s">
        <v>16797</v>
      </c>
      <c r="AX4354" t="s">
        <v>16798</v>
      </c>
      <c r="AY4354" t="s">
        <v>16799</v>
      </c>
    </row>
    <row r="4355" spans="1:51" hidden="1" x14ac:dyDescent="0.25">
      <c r="A4355" t="s">
        <v>19012</v>
      </c>
      <c r="B4355">
        <v>2012</v>
      </c>
      <c r="C4355">
        <v>232</v>
      </c>
      <c r="E4355" t="s">
        <v>50</v>
      </c>
      <c r="F4355" t="s">
        <v>350</v>
      </c>
      <c r="G4355" t="s">
        <v>477</v>
      </c>
      <c r="J4355" t="s">
        <v>19013</v>
      </c>
      <c r="K4355" t="s">
        <v>357</v>
      </c>
      <c r="L4355" t="s">
        <v>358</v>
      </c>
      <c r="M4355" t="s">
        <v>146</v>
      </c>
      <c r="N4355" t="s">
        <v>86</v>
      </c>
      <c r="O4355" t="s">
        <v>19014</v>
      </c>
      <c r="U4355" t="s">
        <v>127</v>
      </c>
      <c r="X4355" t="s">
        <v>78</v>
      </c>
      <c r="AA4355" s="1"/>
      <c r="AC4355">
        <v>2012</v>
      </c>
      <c r="AD4355">
        <v>6</v>
      </c>
      <c r="AE4355">
        <v>23</v>
      </c>
      <c r="AF4355" s="2">
        <f>DATE(emdat_data[[#This Row],[Start Year]],emdat_data[[#This Row],[Start Month]],emdat_data[[#This Row],[Start Day]])</f>
        <v>41083</v>
      </c>
      <c r="AG4355">
        <v>2012</v>
      </c>
      <c r="AH4355">
        <v>7</v>
      </c>
      <c r="AI4355">
        <v>10</v>
      </c>
      <c r="AJ4355" s="2">
        <f>DATE(emdat_data[[#This Row],[End Year]],emdat_data[[#This Row],[End Month]],emdat_data[[#This Row],[End Day]])</f>
        <v>41100</v>
      </c>
      <c r="AK4355">
        <v>2</v>
      </c>
      <c r="AN4355">
        <v>1038</v>
      </c>
      <c r="AO4355">
        <v>1038</v>
      </c>
      <c r="AR4355">
        <v>450000</v>
      </c>
      <c r="AS4355">
        <v>573598</v>
      </c>
      <c r="AT4355">
        <v>600000</v>
      </c>
      <c r="AU4355">
        <v>764798</v>
      </c>
      <c r="AV4355">
        <v>78.452113882900306</v>
      </c>
      <c r="AX4355" t="s">
        <v>19015</v>
      </c>
      <c r="AY4355" t="s">
        <v>9720</v>
      </c>
    </row>
    <row r="4356" spans="1:51" hidden="1" x14ac:dyDescent="0.25">
      <c r="A4356" t="s">
        <v>16384</v>
      </c>
      <c r="B4356">
        <v>2012</v>
      </c>
      <c r="C4356">
        <v>175</v>
      </c>
      <c r="D4356" t="s">
        <v>16385</v>
      </c>
      <c r="E4356" t="s">
        <v>50</v>
      </c>
      <c r="F4356" t="s">
        <v>71</v>
      </c>
      <c r="G4356" t="s">
        <v>72</v>
      </c>
      <c r="H4356" t="s">
        <v>102</v>
      </c>
      <c r="K4356" t="s">
        <v>527</v>
      </c>
      <c r="L4356" t="s">
        <v>528</v>
      </c>
      <c r="M4356" t="s">
        <v>56</v>
      </c>
      <c r="N4356" t="s">
        <v>57</v>
      </c>
      <c r="O4356" t="s">
        <v>16386</v>
      </c>
      <c r="P4356" t="s">
        <v>1309</v>
      </c>
      <c r="Q4356" t="s">
        <v>176</v>
      </c>
      <c r="V4356">
        <v>5849</v>
      </c>
      <c r="W4356">
        <v>9560</v>
      </c>
      <c r="X4356" t="s">
        <v>78</v>
      </c>
      <c r="Y4356">
        <v>22172</v>
      </c>
      <c r="Z4356">
        <v>921</v>
      </c>
      <c r="AA4356" s="1"/>
      <c r="AC4356">
        <v>2012</v>
      </c>
      <c r="AD4356">
        <v>6</v>
      </c>
      <c r="AE4356">
        <v>24</v>
      </c>
      <c r="AF4356" s="2">
        <f>DATE(emdat_data[[#This Row],[Start Year]],emdat_data[[#This Row],[Start Month]],emdat_data[[#This Row],[Start Day]])</f>
        <v>41084</v>
      </c>
      <c r="AG4356">
        <v>2012</v>
      </c>
      <c r="AH4356">
        <v>7</v>
      </c>
      <c r="AI4356">
        <v>2</v>
      </c>
      <c r="AJ4356" s="2">
        <f>DATE(emdat_data[[#This Row],[End Year]],emdat_data[[#This Row],[End Month]],emdat_data[[#This Row],[End Day]])</f>
        <v>41092</v>
      </c>
      <c r="AK4356">
        <v>139</v>
      </c>
      <c r="AM4356">
        <v>5148475</v>
      </c>
      <c r="AO4356">
        <v>5148475</v>
      </c>
      <c r="AV4356">
        <v>78.452113882900306</v>
      </c>
      <c r="AX4356" t="s">
        <v>16387</v>
      </c>
      <c r="AY4356" t="s">
        <v>16388</v>
      </c>
    </row>
    <row r="4357" spans="1:51" hidden="1" x14ac:dyDescent="0.25">
      <c r="A4357" t="s">
        <v>16644</v>
      </c>
      <c r="B4357">
        <v>2012</v>
      </c>
      <c r="C4357">
        <v>190</v>
      </c>
      <c r="E4357" t="s">
        <v>50</v>
      </c>
      <c r="F4357" t="s">
        <v>51</v>
      </c>
      <c r="G4357" t="s">
        <v>52</v>
      </c>
      <c r="H4357" t="s">
        <v>53</v>
      </c>
      <c r="K4357" t="s">
        <v>159</v>
      </c>
      <c r="L4357" t="s">
        <v>160</v>
      </c>
      <c r="M4357" t="s">
        <v>161</v>
      </c>
      <c r="N4357" t="s">
        <v>57</v>
      </c>
      <c r="O4357" t="s">
        <v>16645</v>
      </c>
      <c r="W4357">
        <v>6</v>
      </c>
      <c r="X4357" t="s">
        <v>59</v>
      </c>
      <c r="Y4357">
        <v>27767</v>
      </c>
      <c r="Z4357">
        <v>100781</v>
      </c>
      <c r="AA4357" s="1"/>
      <c r="AC4357">
        <v>2012</v>
      </c>
      <c r="AD4357">
        <v>6</v>
      </c>
      <c r="AE4357">
        <v>24</v>
      </c>
      <c r="AF4357" s="2">
        <f>DATE(emdat_data[[#This Row],[Start Year]],emdat_data[[#This Row],[Start Month]],emdat_data[[#This Row],[Start Day]])</f>
        <v>41084</v>
      </c>
      <c r="AG4357">
        <v>2012</v>
      </c>
      <c r="AH4357">
        <v>6</v>
      </c>
      <c r="AI4357">
        <v>24</v>
      </c>
      <c r="AJ4357" s="2">
        <f>DATE(emdat_data[[#This Row],[End Year]],emdat_data[[#This Row],[End Month]],emdat_data[[#This Row],[End Day]])</f>
        <v>41084</v>
      </c>
      <c r="AK4357">
        <v>4</v>
      </c>
      <c r="AL4357">
        <v>394</v>
      </c>
      <c r="AM4357">
        <v>33840</v>
      </c>
      <c r="AO4357">
        <v>34234</v>
      </c>
      <c r="AT4357">
        <v>300000</v>
      </c>
      <c r="AU4357">
        <v>382399</v>
      </c>
      <c r="AV4357">
        <v>78.452113882900306</v>
      </c>
      <c r="AX4357" t="s">
        <v>620</v>
      </c>
      <c r="AY4357" t="s">
        <v>621</v>
      </c>
    </row>
    <row r="4358" spans="1:51" hidden="1" x14ac:dyDescent="0.25">
      <c r="A4358" t="s">
        <v>18312</v>
      </c>
      <c r="B4358">
        <v>2012</v>
      </c>
      <c r="C4358">
        <v>215</v>
      </c>
      <c r="E4358" t="s">
        <v>50</v>
      </c>
      <c r="F4358" t="s">
        <v>71</v>
      </c>
      <c r="G4358" t="s">
        <v>217</v>
      </c>
      <c r="H4358" t="s">
        <v>217</v>
      </c>
      <c r="K4358" t="s">
        <v>2972</v>
      </c>
      <c r="L4358" t="s">
        <v>2973</v>
      </c>
      <c r="M4358" t="s">
        <v>260</v>
      </c>
      <c r="N4358" t="s">
        <v>76</v>
      </c>
      <c r="O4358" t="s">
        <v>18313</v>
      </c>
      <c r="P4358" t="s">
        <v>642</v>
      </c>
      <c r="AA4358" s="1"/>
      <c r="AC4358">
        <v>2012</v>
      </c>
      <c r="AD4358">
        <v>6</v>
      </c>
      <c r="AE4358">
        <v>24</v>
      </c>
      <c r="AF4358" s="2">
        <f>DATE(emdat_data[[#This Row],[Start Year]],emdat_data[[#This Row],[Start Month]],emdat_data[[#This Row],[Start Day]])</f>
        <v>41084</v>
      </c>
      <c r="AG4358">
        <v>2012</v>
      </c>
      <c r="AH4358">
        <v>6</v>
      </c>
      <c r="AI4358">
        <v>24</v>
      </c>
      <c r="AJ4358" s="2">
        <f>DATE(emdat_data[[#This Row],[End Year]],emdat_data[[#This Row],[End Month]],emdat_data[[#This Row],[End Day]])</f>
        <v>41084</v>
      </c>
      <c r="AK4358">
        <v>18</v>
      </c>
      <c r="AL4358">
        <v>64</v>
      </c>
      <c r="AN4358">
        <v>3368</v>
      </c>
      <c r="AO4358">
        <v>3432</v>
      </c>
      <c r="AV4358">
        <v>78.452113882900306</v>
      </c>
      <c r="AX4358" t="s">
        <v>18314</v>
      </c>
      <c r="AY4358" t="s">
        <v>18315</v>
      </c>
    </row>
    <row r="4359" spans="1:51" hidden="1" x14ac:dyDescent="0.25">
      <c r="A4359" t="s">
        <v>16437</v>
      </c>
      <c r="B4359">
        <v>2012</v>
      </c>
      <c r="C4359">
        <v>179</v>
      </c>
      <c r="D4359" t="s">
        <v>16438</v>
      </c>
      <c r="E4359" t="s">
        <v>50</v>
      </c>
      <c r="F4359" t="s">
        <v>71</v>
      </c>
      <c r="G4359" t="s">
        <v>72</v>
      </c>
      <c r="H4359" t="s">
        <v>102</v>
      </c>
      <c r="K4359" t="s">
        <v>226</v>
      </c>
      <c r="L4359" t="s">
        <v>227</v>
      </c>
      <c r="M4359" t="s">
        <v>56</v>
      </c>
      <c r="N4359" t="s">
        <v>57</v>
      </c>
      <c r="O4359" t="s">
        <v>16439</v>
      </c>
      <c r="P4359" t="s">
        <v>1309</v>
      </c>
      <c r="Q4359" t="s">
        <v>176</v>
      </c>
      <c r="V4359">
        <v>2700</v>
      </c>
      <c r="W4359">
        <v>254935</v>
      </c>
      <c r="X4359" t="s">
        <v>78</v>
      </c>
      <c r="Y4359">
        <v>26566</v>
      </c>
      <c r="Z4359">
        <v>9244</v>
      </c>
      <c r="AA4359" s="1"/>
      <c r="AB4359" t="s">
        <v>16440</v>
      </c>
      <c r="AC4359">
        <v>2012</v>
      </c>
      <c r="AD4359">
        <v>6</v>
      </c>
      <c r="AE4359">
        <v>26</v>
      </c>
      <c r="AF4359" s="2">
        <f>DATE(emdat_data[[#This Row],[Start Year]],emdat_data[[#This Row],[Start Month]],emdat_data[[#This Row],[Start Day]])</f>
        <v>41086</v>
      </c>
      <c r="AG4359">
        <v>2012</v>
      </c>
      <c r="AH4359">
        <v>7</v>
      </c>
      <c r="AI4359">
        <v>13</v>
      </c>
      <c r="AJ4359" s="2">
        <f>DATE(emdat_data[[#This Row],[End Year]],emdat_data[[#This Row],[End Month]],emdat_data[[#This Row],[End Day]])</f>
        <v>41103</v>
      </c>
      <c r="AK4359">
        <v>120</v>
      </c>
      <c r="AM4359">
        <v>2200000</v>
      </c>
      <c r="AO4359">
        <v>2200000</v>
      </c>
      <c r="AV4359">
        <v>78.452113882900306</v>
      </c>
      <c r="AW4359" t="s">
        <v>10828</v>
      </c>
      <c r="AX4359" t="s">
        <v>16441</v>
      </c>
      <c r="AY4359" t="s">
        <v>16442</v>
      </c>
    </row>
    <row r="4360" spans="1:51" hidden="1" x14ac:dyDescent="0.25">
      <c r="A4360" t="s">
        <v>18991</v>
      </c>
      <c r="B4360">
        <v>2012</v>
      </c>
      <c r="C4360">
        <v>503</v>
      </c>
      <c r="E4360" t="s">
        <v>50</v>
      </c>
      <c r="F4360" t="s">
        <v>63</v>
      </c>
      <c r="G4360" t="s">
        <v>82</v>
      </c>
      <c r="H4360" t="s">
        <v>157</v>
      </c>
      <c r="I4360" t="s">
        <v>493</v>
      </c>
      <c r="K4360" t="s">
        <v>357</v>
      </c>
      <c r="L4360" t="s">
        <v>358</v>
      </c>
      <c r="M4360" t="s">
        <v>146</v>
      </c>
      <c r="N4360" t="s">
        <v>86</v>
      </c>
      <c r="O4360" t="s">
        <v>18992</v>
      </c>
      <c r="W4360">
        <v>146</v>
      </c>
      <c r="X4360" t="s">
        <v>88</v>
      </c>
      <c r="AA4360" s="1"/>
      <c r="AC4360">
        <v>2012</v>
      </c>
      <c r="AD4360">
        <v>6</v>
      </c>
      <c r="AE4360">
        <v>28</v>
      </c>
      <c r="AF4360" s="2">
        <f>DATE(emdat_data[[#This Row],[Start Year]],emdat_data[[#This Row],[Start Month]],emdat_data[[#This Row],[Start Day]])</f>
        <v>41088</v>
      </c>
      <c r="AG4360">
        <v>2012</v>
      </c>
      <c r="AH4360">
        <v>7</v>
      </c>
      <c r="AI4360">
        <v>2</v>
      </c>
      <c r="AJ4360" s="2">
        <f>DATE(emdat_data[[#This Row],[End Year]],emdat_data[[#This Row],[End Month]],emdat_data[[#This Row],[End Day]])</f>
        <v>41092</v>
      </c>
      <c r="AK4360">
        <v>28</v>
      </c>
      <c r="AR4360">
        <v>2000000</v>
      </c>
      <c r="AS4360">
        <v>2549326</v>
      </c>
      <c r="AT4360">
        <v>4000000</v>
      </c>
      <c r="AU4360">
        <v>5098652</v>
      </c>
      <c r="AV4360">
        <v>78.452113882900306</v>
      </c>
      <c r="AW4360" t="s">
        <v>18993</v>
      </c>
      <c r="AY4360" t="s">
        <v>18994</v>
      </c>
    </row>
    <row r="4361" spans="1:51" hidden="1" x14ac:dyDescent="0.25">
      <c r="A4361" t="s">
        <v>16646</v>
      </c>
      <c r="B4361">
        <v>2012</v>
      </c>
      <c r="C4361">
        <v>338</v>
      </c>
      <c r="E4361" t="s">
        <v>50</v>
      </c>
      <c r="F4361" t="s">
        <v>51</v>
      </c>
      <c r="G4361" t="s">
        <v>52</v>
      </c>
      <c r="H4361" t="s">
        <v>53</v>
      </c>
      <c r="K4361" t="s">
        <v>159</v>
      </c>
      <c r="L4361" t="s">
        <v>160</v>
      </c>
      <c r="M4361" t="s">
        <v>161</v>
      </c>
      <c r="N4361" t="s">
        <v>57</v>
      </c>
      <c r="O4361" t="s">
        <v>4818</v>
      </c>
      <c r="W4361">
        <v>6</v>
      </c>
      <c r="X4361" t="s">
        <v>59</v>
      </c>
      <c r="Y4361">
        <v>43433</v>
      </c>
      <c r="Z4361">
        <v>847</v>
      </c>
      <c r="AA4361" s="1">
        <v>0.21319444444444444</v>
      </c>
      <c r="AC4361">
        <v>2012</v>
      </c>
      <c r="AD4361">
        <v>6</v>
      </c>
      <c r="AE4361">
        <v>29</v>
      </c>
      <c r="AF4361" s="2">
        <f>DATE(emdat_data[[#This Row],[Start Year]],emdat_data[[#This Row],[Start Month]],emdat_data[[#This Row],[Start Day]])</f>
        <v>41089</v>
      </c>
      <c r="AG4361">
        <v>2012</v>
      </c>
      <c r="AH4361">
        <v>6</v>
      </c>
      <c r="AI4361">
        <v>29</v>
      </c>
      <c r="AJ4361" s="2">
        <f>DATE(emdat_data[[#This Row],[End Year]],emdat_data[[#This Row],[End Month]],emdat_data[[#This Row],[End Day]])</f>
        <v>41089</v>
      </c>
      <c r="AL4361">
        <v>52</v>
      </c>
      <c r="AM4361">
        <v>155000</v>
      </c>
      <c r="AO4361">
        <v>155052</v>
      </c>
      <c r="AT4361">
        <v>68000</v>
      </c>
      <c r="AU4361">
        <v>86677</v>
      </c>
      <c r="AV4361">
        <v>78.452113882900306</v>
      </c>
      <c r="AW4361" t="s">
        <v>4819</v>
      </c>
      <c r="AY4361" t="s">
        <v>4820</v>
      </c>
    </row>
    <row r="4362" spans="1:51" hidden="1" x14ac:dyDescent="0.25">
      <c r="A4362" t="s">
        <v>18332</v>
      </c>
      <c r="B4362">
        <v>2012</v>
      </c>
      <c r="C4362">
        <v>234</v>
      </c>
      <c r="E4362" t="s">
        <v>50</v>
      </c>
      <c r="F4362" t="s">
        <v>63</v>
      </c>
      <c r="G4362" t="s">
        <v>82</v>
      </c>
      <c r="H4362" t="s">
        <v>157</v>
      </c>
      <c r="I4362" t="s">
        <v>572</v>
      </c>
      <c r="K4362" t="s">
        <v>357</v>
      </c>
      <c r="L4362" t="s">
        <v>358</v>
      </c>
      <c r="M4362" t="s">
        <v>146</v>
      </c>
      <c r="N4362" t="s">
        <v>86</v>
      </c>
      <c r="O4362" t="s">
        <v>3064</v>
      </c>
      <c r="U4362" t="s">
        <v>127</v>
      </c>
      <c r="X4362" t="s">
        <v>88</v>
      </c>
      <c r="AA4362" s="1"/>
      <c r="AC4362">
        <v>2012</v>
      </c>
      <c r="AD4362">
        <v>6</v>
      </c>
      <c r="AE4362">
        <v>30</v>
      </c>
      <c r="AF4362" s="2">
        <f>DATE(emdat_data[[#This Row],[Start Year]],emdat_data[[#This Row],[Start Month]],emdat_data[[#This Row],[Start Day]])</f>
        <v>41090</v>
      </c>
      <c r="AG4362">
        <v>2012</v>
      </c>
      <c r="AH4362">
        <v>6</v>
      </c>
      <c r="AI4362">
        <v>30</v>
      </c>
      <c r="AJ4362" s="2">
        <f>DATE(emdat_data[[#This Row],[End Year]],emdat_data[[#This Row],[End Month]],emdat_data[[#This Row],[End Day]])</f>
        <v>41090</v>
      </c>
      <c r="AK4362">
        <v>1</v>
      </c>
      <c r="AV4362">
        <v>78.452113882900306</v>
      </c>
      <c r="AW4362" t="s">
        <v>3065</v>
      </c>
      <c r="AY4362" t="s">
        <v>3066</v>
      </c>
    </row>
    <row r="4363" spans="1:51" hidden="1" x14ac:dyDescent="0.25">
      <c r="A4363" t="s">
        <v>19008</v>
      </c>
      <c r="B4363">
        <v>2012</v>
      </c>
      <c r="C4363">
        <v>214</v>
      </c>
      <c r="E4363" t="s">
        <v>50</v>
      </c>
      <c r="F4363" t="s">
        <v>63</v>
      </c>
      <c r="G4363" t="s">
        <v>64</v>
      </c>
      <c r="H4363" t="s">
        <v>1766</v>
      </c>
      <c r="K4363" t="s">
        <v>357</v>
      </c>
      <c r="L4363" t="s">
        <v>358</v>
      </c>
      <c r="M4363" t="s">
        <v>146</v>
      </c>
      <c r="N4363" t="s">
        <v>86</v>
      </c>
      <c r="O4363" t="s">
        <v>19009</v>
      </c>
      <c r="W4363">
        <v>40</v>
      </c>
      <c r="X4363" t="s">
        <v>67</v>
      </c>
      <c r="AA4363" s="1"/>
      <c r="AC4363">
        <v>2012</v>
      </c>
      <c r="AD4363">
        <v>6</v>
      </c>
      <c r="AE4363">
        <v>30</v>
      </c>
      <c r="AF4363" s="2">
        <f>DATE(emdat_data[[#This Row],[Start Year]],emdat_data[[#This Row],[Start Month]],emdat_data[[#This Row],[Start Day]])</f>
        <v>41090</v>
      </c>
      <c r="AG4363">
        <v>2012</v>
      </c>
      <c r="AH4363">
        <v>7</v>
      </c>
      <c r="AI4363">
        <v>19</v>
      </c>
      <c r="AJ4363" s="2">
        <f>DATE(emdat_data[[#This Row],[End Year]],emdat_data[[#This Row],[End Month]],emdat_data[[#This Row],[End Day]])</f>
        <v>41109</v>
      </c>
      <c r="AK4363">
        <v>123</v>
      </c>
      <c r="AV4363">
        <v>78.452113882900306</v>
      </c>
      <c r="AW4363" t="s">
        <v>19010</v>
      </c>
      <c r="AY4363" t="s">
        <v>19011</v>
      </c>
    </row>
    <row r="4364" spans="1:51" hidden="1" x14ac:dyDescent="0.25">
      <c r="A4364" t="s">
        <v>16661</v>
      </c>
      <c r="B4364">
        <v>2012</v>
      </c>
      <c r="C4364">
        <v>200</v>
      </c>
      <c r="E4364" t="s">
        <v>50</v>
      </c>
      <c r="F4364" t="s">
        <v>71</v>
      </c>
      <c r="G4364" t="s">
        <v>72</v>
      </c>
      <c r="H4364" t="s">
        <v>102</v>
      </c>
      <c r="K4364" t="s">
        <v>159</v>
      </c>
      <c r="L4364" t="s">
        <v>160</v>
      </c>
      <c r="M4364" t="s">
        <v>161</v>
      </c>
      <c r="N4364" t="s">
        <v>57</v>
      </c>
      <c r="O4364" t="s">
        <v>16662</v>
      </c>
      <c r="X4364" t="s">
        <v>78</v>
      </c>
      <c r="AA4364" s="1"/>
      <c r="AC4364">
        <v>2012</v>
      </c>
      <c r="AD4364">
        <v>7</v>
      </c>
      <c r="AF4364" s="2">
        <f>DATE(emdat_data[[#This Row],[Start Year]],emdat_data[[#This Row],[Start Month]],emdat_data[[#This Row],[Start Day]])</f>
        <v>41090</v>
      </c>
      <c r="AG4364">
        <v>2012</v>
      </c>
      <c r="AH4364">
        <v>7</v>
      </c>
      <c r="AJ4364" s="2">
        <f>DATE(emdat_data[[#This Row],[End Year]],emdat_data[[#This Row],[End Month]],emdat_data[[#This Row],[End Day]])</f>
        <v>41090</v>
      </c>
      <c r="AM4364">
        <v>53000</v>
      </c>
      <c r="AO4364">
        <v>53000</v>
      </c>
      <c r="AV4364">
        <v>78.452113882900306</v>
      </c>
      <c r="AW4364" t="s">
        <v>16663</v>
      </c>
      <c r="AY4364" t="s">
        <v>16664</v>
      </c>
    </row>
    <row r="4365" spans="1:51" hidden="1" x14ac:dyDescent="0.25">
      <c r="A4365" t="s">
        <v>17888</v>
      </c>
      <c r="B4365">
        <v>2012</v>
      </c>
      <c r="C4365">
        <v>499</v>
      </c>
      <c r="D4365" t="s">
        <v>16407</v>
      </c>
      <c r="E4365" t="s">
        <v>50</v>
      </c>
      <c r="F4365" t="s">
        <v>71</v>
      </c>
      <c r="G4365" t="s">
        <v>72</v>
      </c>
      <c r="H4365" t="s">
        <v>102</v>
      </c>
      <c r="K4365" t="s">
        <v>2706</v>
      </c>
      <c r="L4365" t="s">
        <v>2707</v>
      </c>
      <c r="M4365" t="s">
        <v>204</v>
      </c>
      <c r="N4365" t="s">
        <v>86</v>
      </c>
      <c r="O4365" t="s">
        <v>17889</v>
      </c>
      <c r="Q4365" t="s">
        <v>659</v>
      </c>
      <c r="X4365" t="s">
        <v>78</v>
      </c>
      <c r="AA4365" s="1"/>
      <c r="AB4365" t="s">
        <v>17890</v>
      </c>
      <c r="AC4365">
        <v>2012</v>
      </c>
      <c r="AD4365">
        <v>7</v>
      </c>
      <c r="AF4365" s="2">
        <f>DATE(emdat_data[[#This Row],[Start Year]],emdat_data[[#This Row],[Start Month]],emdat_data[[#This Row],[Start Day]])</f>
        <v>41090</v>
      </c>
      <c r="AG4365">
        <v>2012</v>
      </c>
      <c r="AH4365">
        <v>7</v>
      </c>
      <c r="AJ4365" s="2">
        <f>DATE(emdat_data[[#This Row],[End Year]],emdat_data[[#This Row],[End Month]],emdat_data[[#This Row],[End Day]])</f>
        <v>41090</v>
      </c>
      <c r="AK4365">
        <v>1</v>
      </c>
      <c r="AL4365">
        <v>32</v>
      </c>
      <c r="AM4365">
        <v>4298</v>
      </c>
      <c r="AO4365">
        <v>4330</v>
      </c>
      <c r="AV4365">
        <v>78.452113882900306</v>
      </c>
      <c r="AX4365" t="s">
        <v>17891</v>
      </c>
      <c r="AY4365" t="s">
        <v>17892</v>
      </c>
    </row>
    <row r="4366" spans="1:51" x14ac:dyDescent="0.25">
      <c r="A4366" t="s">
        <v>19038</v>
      </c>
      <c r="B4366">
        <v>2012</v>
      </c>
      <c r="C4366">
        <v>217</v>
      </c>
      <c r="E4366" t="s">
        <v>50</v>
      </c>
      <c r="F4366" t="s">
        <v>119</v>
      </c>
      <c r="G4366" t="s">
        <v>120</v>
      </c>
      <c r="H4366" t="s">
        <v>301</v>
      </c>
      <c r="J4366" t="s">
        <v>11013</v>
      </c>
      <c r="K4366" t="s">
        <v>3130</v>
      </c>
      <c r="L4366" t="s">
        <v>3131</v>
      </c>
      <c r="M4366" t="s">
        <v>75</v>
      </c>
      <c r="N4366" t="s">
        <v>76</v>
      </c>
      <c r="O4366" t="s">
        <v>19039</v>
      </c>
      <c r="T4366" t="s">
        <v>128</v>
      </c>
      <c r="U4366" t="s">
        <v>128</v>
      </c>
      <c r="X4366" t="s">
        <v>129</v>
      </c>
      <c r="AA4366" s="1"/>
      <c r="AC4366">
        <v>2012</v>
      </c>
      <c r="AD4366">
        <v>7</v>
      </c>
      <c r="AF4366" s="2">
        <f>DATE(emdat_data[[#This Row],[Start Year]],emdat_data[[#This Row],[Start Month]],emdat_data[[#This Row],[Start Day]])</f>
        <v>41090</v>
      </c>
      <c r="AG4366">
        <v>2012</v>
      </c>
      <c r="AH4366">
        <v>7</v>
      </c>
      <c r="AJ4366" s="2">
        <f>DATE(emdat_data[[#This Row],[End Year]],emdat_data[[#This Row],[End Month]],emdat_data[[#This Row],[End Day]])</f>
        <v>41090</v>
      </c>
      <c r="AK4366">
        <v>20</v>
      </c>
      <c r="AM4366">
        <v>201</v>
      </c>
      <c r="AO4366">
        <v>201</v>
      </c>
      <c r="AV4366">
        <v>78.452113882900306</v>
      </c>
    </row>
    <row r="4367" spans="1:51" hidden="1" x14ac:dyDescent="0.25">
      <c r="A4367" t="s">
        <v>18085</v>
      </c>
      <c r="B4367">
        <v>2012</v>
      </c>
      <c r="C4367">
        <v>366</v>
      </c>
      <c r="D4367" t="s">
        <v>18086</v>
      </c>
      <c r="E4367" t="s">
        <v>50</v>
      </c>
      <c r="F4367" t="s">
        <v>71</v>
      </c>
      <c r="G4367" t="s">
        <v>72</v>
      </c>
      <c r="H4367" t="s">
        <v>102</v>
      </c>
      <c r="K4367" t="s">
        <v>297</v>
      </c>
      <c r="L4367" t="s">
        <v>298</v>
      </c>
      <c r="M4367" t="s">
        <v>125</v>
      </c>
      <c r="N4367" t="s">
        <v>76</v>
      </c>
      <c r="O4367" t="s">
        <v>18087</v>
      </c>
      <c r="P4367" t="s">
        <v>642</v>
      </c>
      <c r="X4367" t="s">
        <v>78</v>
      </c>
      <c r="AA4367" s="1"/>
      <c r="AC4367">
        <v>2012</v>
      </c>
      <c r="AD4367">
        <v>7</v>
      </c>
      <c r="AE4367">
        <v>1</v>
      </c>
      <c r="AF4367" s="2">
        <f>DATE(emdat_data[[#This Row],[Start Year]],emdat_data[[#This Row],[Start Month]],emdat_data[[#This Row],[Start Day]])</f>
        <v>41091</v>
      </c>
      <c r="AG4367">
        <v>2012</v>
      </c>
      <c r="AH4367">
        <v>10</v>
      </c>
      <c r="AI4367">
        <v>31</v>
      </c>
      <c r="AJ4367" s="2">
        <f>DATE(emdat_data[[#This Row],[End Year]],emdat_data[[#This Row],[End Month]],emdat_data[[#This Row],[End Day]])</f>
        <v>41213</v>
      </c>
      <c r="AK4367">
        <v>363</v>
      </c>
      <c r="AL4367">
        <v>867</v>
      </c>
      <c r="AM4367">
        <v>7000000</v>
      </c>
      <c r="AO4367">
        <v>7000867</v>
      </c>
      <c r="AT4367">
        <v>500000</v>
      </c>
      <c r="AU4367">
        <v>637331</v>
      </c>
      <c r="AV4367">
        <v>78.452113882900306</v>
      </c>
      <c r="AW4367" t="s">
        <v>18088</v>
      </c>
      <c r="AY4367" t="s">
        <v>18089</v>
      </c>
    </row>
    <row r="4368" spans="1:51" hidden="1" x14ac:dyDescent="0.25">
      <c r="A4368" t="s">
        <v>18345</v>
      </c>
      <c r="B4368">
        <v>2012</v>
      </c>
      <c r="C4368">
        <v>615</v>
      </c>
      <c r="E4368" t="s">
        <v>50</v>
      </c>
      <c r="F4368" t="s">
        <v>63</v>
      </c>
      <c r="G4368" t="s">
        <v>82</v>
      </c>
      <c r="H4368" t="s">
        <v>157</v>
      </c>
      <c r="I4368" t="s">
        <v>572</v>
      </c>
      <c r="K4368" t="s">
        <v>357</v>
      </c>
      <c r="L4368" t="s">
        <v>358</v>
      </c>
      <c r="M4368" t="s">
        <v>146</v>
      </c>
      <c r="N4368" t="s">
        <v>86</v>
      </c>
      <c r="O4368" t="s">
        <v>18346</v>
      </c>
      <c r="X4368" t="s">
        <v>88</v>
      </c>
      <c r="AA4368" s="1"/>
      <c r="AC4368">
        <v>2012</v>
      </c>
      <c r="AD4368">
        <v>7</v>
      </c>
      <c r="AE4368">
        <v>2</v>
      </c>
      <c r="AF4368" s="2">
        <f>DATE(emdat_data[[#This Row],[Start Year]],emdat_data[[#This Row],[Start Month]],emdat_data[[#This Row],[Start Day]])</f>
        <v>41092</v>
      </c>
      <c r="AG4368">
        <v>2012</v>
      </c>
      <c r="AH4368">
        <v>7</v>
      </c>
      <c r="AI4368">
        <v>4</v>
      </c>
      <c r="AJ4368" s="2">
        <f>DATE(emdat_data[[#This Row],[End Year]],emdat_data[[#This Row],[End Month]],emdat_data[[#This Row],[End Day]])</f>
        <v>41094</v>
      </c>
      <c r="AK4368">
        <v>1</v>
      </c>
      <c r="AR4368">
        <v>450000</v>
      </c>
      <c r="AS4368">
        <v>573598</v>
      </c>
      <c r="AT4368">
        <v>700000</v>
      </c>
      <c r="AU4368">
        <v>892264</v>
      </c>
      <c r="AV4368">
        <v>78.452113882900306</v>
      </c>
      <c r="AW4368" t="s">
        <v>18347</v>
      </c>
      <c r="AY4368" t="s">
        <v>18348</v>
      </c>
    </row>
    <row r="4369" spans="1:51" hidden="1" x14ac:dyDescent="0.25">
      <c r="A4369" t="s">
        <v>18298</v>
      </c>
      <c r="B4369">
        <v>2012</v>
      </c>
      <c r="C4369">
        <v>194</v>
      </c>
      <c r="E4369" t="s">
        <v>50</v>
      </c>
      <c r="F4369" t="s">
        <v>71</v>
      </c>
      <c r="G4369" t="s">
        <v>72</v>
      </c>
      <c r="H4369" t="s">
        <v>102</v>
      </c>
      <c r="K4369" t="s">
        <v>2924</v>
      </c>
      <c r="L4369" t="s">
        <v>2925</v>
      </c>
      <c r="M4369" t="s">
        <v>392</v>
      </c>
      <c r="N4369" t="s">
        <v>57</v>
      </c>
      <c r="O4369" t="s">
        <v>18299</v>
      </c>
      <c r="P4369" t="s">
        <v>642</v>
      </c>
      <c r="X4369" t="s">
        <v>78</v>
      </c>
      <c r="AA4369" s="1"/>
      <c r="AC4369">
        <v>2012</v>
      </c>
      <c r="AD4369">
        <v>7</v>
      </c>
      <c r="AE4369">
        <v>4</v>
      </c>
      <c r="AF4369" s="2">
        <f>DATE(emdat_data[[#This Row],[Start Year]],emdat_data[[#This Row],[Start Month]],emdat_data[[#This Row],[Start Day]])</f>
        <v>41094</v>
      </c>
      <c r="AG4369">
        <v>2012</v>
      </c>
      <c r="AH4369">
        <v>7</v>
      </c>
      <c r="AI4369">
        <v>4</v>
      </c>
      <c r="AJ4369" s="2">
        <f>DATE(emdat_data[[#This Row],[End Year]],emdat_data[[#This Row],[End Month]],emdat_data[[#This Row],[End Day]])</f>
        <v>41094</v>
      </c>
      <c r="AK4369">
        <v>13</v>
      </c>
      <c r="AV4369">
        <v>78.452113882900306</v>
      </c>
      <c r="AX4369" t="s">
        <v>18300</v>
      </c>
      <c r="AY4369" t="s">
        <v>5864</v>
      </c>
    </row>
    <row r="4370" spans="1:51" hidden="1" x14ac:dyDescent="0.25">
      <c r="A4370" t="s">
        <v>16668</v>
      </c>
      <c r="B4370">
        <v>2012</v>
      </c>
      <c r="C4370">
        <v>477</v>
      </c>
      <c r="E4370" t="s">
        <v>50</v>
      </c>
      <c r="F4370" t="s">
        <v>71</v>
      </c>
      <c r="G4370" t="s">
        <v>72</v>
      </c>
      <c r="H4370" t="s">
        <v>102</v>
      </c>
      <c r="K4370" t="s">
        <v>159</v>
      </c>
      <c r="L4370" t="s">
        <v>160</v>
      </c>
      <c r="M4370" t="s">
        <v>161</v>
      </c>
      <c r="N4370" t="s">
        <v>57</v>
      </c>
      <c r="O4370" t="s">
        <v>16669</v>
      </c>
      <c r="P4370" t="s">
        <v>1309</v>
      </c>
      <c r="W4370">
        <v>92141</v>
      </c>
      <c r="X4370" t="s">
        <v>78</v>
      </c>
      <c r="Y4370">
        <v>3141</v>
      </c>
      <c r="Z4370">
        <v>11304</v>
      </c>
      <c r="AA4370" s="1"/>
      <c r="AC4370">
        <v>2012</v>
      </c>
      <c r="AD4370">
        <v>7</v>
      </c>
      <c r="AE4370">
        <v>9</v>
      </c>
      <c r="AF4370" s="2">
        <f>DATE(emdat_data[[#This Row],[Start Year]],emdat_data[[#This Row],[Start Month]],emdat_data[[#This Row],[Start Day]])</f>
        <v>41099</v>
      </c>
      <c r="AG4370">
        <v>2012</v>
      </c>
      <c r="AH4370">
        <v>7</v>
      </c>
      <c r="AI4370">
        <v>25</v>
      </c>
      <c r="AJ4370" s="2">
        <f>DATE(emdat_data[[#This Row],[End Year]],emdat_data[[#This Row],[End Month]],emdat_data[[#This Row],[End Day]])</f>
        <v>41115</v>
      </c>
      <c r="AK4370">
        <v>58</v>
      </c>
      <c r="AM4370">
        <v>140000</v>
      </c>
      <c r="AO4370">
        <v>140000</v>
      </c>
      <c r="AR4370">
        <v>30000</v>
      </c>
      <c r="AS4370">
        <v>38240</v>
      </c>
      <c r="AT4370">
        <v>600000</v>
      </c>
      <c r="AU4370">
        <v>764798</v>
      </c>
      <c r="AV4370">
        <v>78.452113882900306</v>
      </c>
      <c r="AX4370" t="s">
        <v>16670</v>
      </c>
      <c r="AY4370" t="s">
        <v>16671</v>
      </c>
    </row>
    <row r="4371" spans="1:51" hidden="1" x14ac:dyDescent="0.25">
      <c r="A4371" t="s">
        <v>16398</v>
      </c>
      <c r="B4371">
        <v>2012</v>
      </c>
      <c r="C4371">
        <v>199</v>
      </c>
      <c r="E4371" t="s">
        <v>50</v>
      </c>
      <c r="F4371" t="s">
        <v>71</v>
      </c>
      <c r="G4371" t="s">
        <v>72</v>
      </c>
      <c r="H4371" t="s">
        <v>102</v>
      </c>
      <c r="K4371" t="s">
        <v>159</v>
      </c>
      <c r="L4371" t="s">
        <v>160</v>
      </c>
      <c r="M4371" t="s">
        <v>161</v>
      </c>
      <c r="N4371" t="s">
        <v>57</v>
      </c>
      <c r="O4371" t="s">
        <v>16399</v>
      </c>
      <c r="Q4371" t="s">
        <v>176</v>
      </c>
      <c r="X4371" t="s">
        <v>78</v>
      </c>
      <c r="AA4371" s="1"/>
      <c r="AC4371">
        <v>2012</v>
      </c>
      <c r="AD4371">
        <v>7</v>
      </c>
      <c r="AE4371">
        <v>11</v>
      </c>
      <c r="AF4371" s="2">
        <f>DATE(emdat_data[[#This Row],[Start Year]],emdat_data[[#This Row],[Start Month]],emdat_data[[#This Row],[Start Day]])</f>
        <v>41101</v>
      </c>
      <c r="AG4371">
        <v>2012</v>
      </c>
      <c r="AH4371">
        <v>7</v>
      </c>
      <c r="AI4371">
        <v>11</v>
      </c>
      <c r="AJ4371" s="2">
        <f>DATE(emdat_data[[#This Row],[End Year]],emdat_data[[#This Row],[End Month]],emdat_data[[#This Row],[End Day]])</f>
        <v>41101</v>
      </c>
      <c r="AM4371">
        <v>220000</v>
      </c>
      <c r="AO4371">
        <v>220000</v>
      </c>
      <c r="AV4371">
        <v>78.452113882900306</v>
      </c>
      <c r="AX4371" t="s">
        <v>8285</v>
      </c>
      <c r="AY4371" t="s">
        <v>16400</v>
      </c>
    </row>
    <row r="4372" spans="1:51" hidden="1" x14ac:dyDescent="0.25">
      <c r="A4372" t="s">
        <v>18211</v>
      </c>
      <c r="B4372">
        <v>2012</v>
      </c>
      <c r="C4372">
        <v>213</v>
      </c>
      <c r="D4372" t="s">
        <v>18212</v>
      </c>
      <c r="E4372" t="s">
        <v>50</v>
      </c>
      <c r="F4372" t="s">
        <v>71</v>
      </c>
      <c r="G4372" t="s">
        <v>72</v>
      </c>
      <c r="H4372" t="s">
        <v>170</v>
      </c>
      <c r="K4372" t="s">
        <v>383</v>
      </c>
      <c r="L4372" t="s">
        <v>384</v>
      </c>
      <c r="M4372" t="s">
        <v>211</v>
      </c>
      <c r="N4372" t="s">
        <v>190</v>
      </c>
      <c r="O4372" t="s">
        <v>18213</v>
      </c>
      <c r="X4372" t="s">
        <v>78</v>
      </c>
      <c r="AA4372" s="1"/>
      <c r="AC4372">
        <v>2012</v>
      </c>
      <c r="AD4372">
        <v>7</v>
      </c>
      <c r="AE4372">
        <v>11</v>
      </c>
      <c r="AF4372" s="2">
        <f>DATE(emdat_data[[#This Row],[Start Year]],emdat_data[[#This Row],[Start Month]],emdat_data[[#This Row],[Start Day]])</f>
        <v>41101</v>
      </c>
      <c r="AG4372">
        <v>2012</v>
      </c>
      <c r="AH4372">
        <v>7</v>
      </c>
      <c r="AI4372">
        <v>11</v>
      </c>
      <c r="AJ4372" s="2">
        <f>DATE(emdat_data[[#This Row],[End Year]],emdat_data[[#This Row],[End Month]],emdat_data[[#This Row],[End Day]])</f>
        <v>41101</v>
      </c>
      <c r="AK4372">
        <v>172</v>
      </c>
      <c r="AL4372">
        <v>3910</v>
      </c>
      <c r="AM4372">
        <v>22000</v>
      </c>
      <c r="AN4372">
        <v>5500</v>
      </c>
      <c r="AO4372">
        <v>31410</v>
      </c>
      <c r="AR4372">
        <v>30000</v>
      </c>
      <c r="AS4372">
        <v>38240</v>
      </c>
      <c r="AT4372">
        <v>600000</v>
      </c>
      <c r="AU4372">
        <v>764798</v>
      </c>
      <c r="AV4372">
        <v>78.452113882900306</v>
      </c>
      <c r="AW4372" t="s">
        <v>3494</v>
      </c>
      <c r="AY4372" t="s">
        <v>3495</v>
      </c>
    </row>
    <row r="4373" spans="1:51" hidden="1" x14ac:dyDescent="0.25">
      <c r="A4373" t="s">
        <v>17837</v>
      </c>
      <c r="B4373">
        <v>2012</v>
      </c>
      <c r="C4373">
        <v>195</v>
      </c>
      <c r="E4373" t="s">
        <v>50</v>
      </c>
      <c r="F4373" t="s">
        <v>71</v>
      </c>
      <c r="G4373" t="s">
        <v>72</v>
      </c>
      <c r="H4373" t="s">
        <v>102</v>
      </c>
      <c r="K4373" t="s">
        <v>245</v>
      </c>
      <c r="L4373" t="s">
        <v>246</v>
      </c>
      <c r="M4373" t="s">
        <v>161</v>
      </c>
      <c r="N4373" t="s">
        <v>57</v>
      </c>
      <c r="O4373" t="s">
        <v>17838</v>
      </c>
      <c r="Q4373" t="s">
        <v>176</v>
      </c>
      <c r="X4373" t="s">
        <v>78</v>
      </c>
      <c r="AA4373" s="1"/>
      <c r="AC4373">
        <v>2012</v>
      </c>
      <c r="AD4373">
        <v>7</v>
      </c>
      <c r="AE4373">
        <v>12</v>
      </c>
      <c r="AF4373" s="2">
        <f>DATE(emdat_data[[#This Row],[Start Year]],emdat_data[[#This Row],[Start Month]],emdat_data[[#This Row],[Start Day]])</f>
        <v>41102</v>
      </c>
      <c r="AG4373">
        <v>2012</v>
      </c>
      <c r="AH4373">
        <v>7</v>
      </c>
      <c r="AI4373">
        <v>13</v>
      </c>
      <c r="AJ4373" s="2">
        <f>DATE(emdat_data[[#This Row],[End Year]],emdat_data[[#This Row],[End Month]],emdat_data[[#This Row],[End Day]])</f>
        <v>41103</v>
      </c>
      <c r="AK4373">
        <v>30</v>
      </c>
      <c r="AM4373">
        <v>48135</v>
      </c>
      <c r="AO4373">
        <v>48135</v>
      </c>
      <c r="AT4373">
        <v>1400000</v>
      </c>
      <c r="AU4373">
        <v>1784528</v>
      </c>
      <c r="AV4373">
        <v>78.452113882900306</v>
      </c>
      <c r="AW4373" t="s">
        <v>17839</v>
      </c>
      <c r="AY4373" t="s">
        <v>17840</v>
      </c>
    </row>
    <row r="4374" spans="1:51" hidden="1" x14ac:dyDescent="0.25">
      <c r="A4374" t="s">
        <v>18199</v>
      </c>
      <c r="B4374">
        <v>2012</v>
      </c>
      <c r="C4374">
        <v>206</v>
      </c>
      <c r="E4374" t="s">
        <v>50</v>
      </c>
      <c r="F4374" t="s">
        <v>63</v>
      </c>
      <c r="G4374" t="s">
        <v>82</v>
      </c>
      <c r="H4374" t="s">
        <v>157</v>
      </c>
      <c r="I4374" t="s">
        <v>418</v>
      </c>
      <c r="K4374" t="s">
        <v>2770</v>
      </c>
      <c r="L4374" t="s">
        <v>2771</v>
      </c>
      <c r="M4374" t="s">
        <v>211</v>
      </c>
      <c r="N4374" t="s">
        <v>190</v>
      </c>
      <c r="O4374" t="s">
        <v>18200</v>
      </c>
      <c r="X4374" t="s">
        <v>88</v>
      </c>
      <c r="AA4374" s="1"/>
      <c r="AC4374">
        <v>2012</v>
      </c>
      <c r="AD4374">
        <v>7</v>
      </c>
      <c r="AE4374">
        <v>14</v>
      </c>
      <c r="AF4374" s="2">
        <f>DATE(emdat_data[[#This Row],[Start Year]],emdat_data[[#This Row],[Start Month]],emdat_data[[#This Row],[Start Day]])</f>
        <v>41104</v>
      </c>
      <c r="AG4374">
        <v>2012</v>
      </c>
      <c r="AH4374">
        <v>7</v>
      </c>
      <c r="AI4374">
        <v>15</v>
      </c>
      <c r="AJ4374" s="2">
        <f>DATE(emdat_data[[#This Row],[End Year]],emdat_data[[#This Row],[End Month]],emdat_data[[#This Row],[End Day]])</f>
        <v>41105</v>
      </c>
      <c r="AK4374">
        <v>1</v>
      </c>
      <c r="AL4374">
        <v>10</v>
      </c>
      <c r="AM4374">
        <v>300</v>
      </c>
      <c r="AO4374">
        <v>310</v>
      </c>
      <c r="AT4374">
        <v>5900</v>
      </c>
      <c r="AU4374">
        <v>7521</v>
      </c>
      <c r="AV4374">
        <v>78.452113882900306</v>
      </c>
      <c r="AX4374" t="s">
        <v>18201</v>
      </c>
      <c r="AY4374" t="s">
        <v>18202</v>
      </c>
    </row>
    <row r="4375" spans="1:51" hidden="1" x14ac:dyDescent="0.25">
      <c r="A4375" t="s">
        <v>18072</v>
      </c>
      <c r="B4375">
        <v>2012</v>
      </c>
      <c r="C4375">
        <v>319</v>
      </c>
      <c r="E4375" t="s">
        <v>50</v>
      </c>
      <c r="F4375" t="s">
        <v>71</v>
      </c>
      <c r="G4375" t="s">
        <v>72</v>
      </c>
      <c r="H4375" t="s">
        <v>102</v>
      </c>
      <c r="K4375" t="s">
        <v>1583</v>
      </c>
      <c r="L4375" t="s">
        <v>1584</v>
      </c>
      <c r="M4375" t="s">
        <v>173</v>
      </c>
      <c r="N4375" t="s">
        <v>57</v>
      </c>
      <c r="O4375" t="s">
        <v>18073</v>
      </c>
      <c r="P4375" t="s">
        <v>7427</v>
      </c>
      <c r="W4375">
        <v>219814</v>
      </c>
      <c r="X4375" t="s">
        <v>78</v>
      </c>
      <c r="Y4375">
        <v>165919</v>
      </c>
      <c r="Z4375">
        <v>9785</v>
      </c>
      <c r="AA4375" s="1"/>
      <c r="AB4375" t="s">
        <v>18074</v>
      </c>
      <c r="AC4375">
        <v>2012</v>
      </c>
      <c r="AD4375">
        <v>7</v>
      </c>
      <c r="AE4375">
        <v>15</v>
      </c>
      <c r="AF4375" s="2">
        <f>DATE(emdat_data[[#This Row],[Start Year]],emdat_data[[#This Row],[Start Month]],emdat_data[[#This Row],[Start Day]])</f>
        <v>41105</v>
      </c>
      <c r="AG4375">
        <v>2012</v>
      </c>
      <c r="AH4375">
        <v>8</v>
      </c>
      <c r="AI4375">
        <v>29</v>
      </c>
      <c r="AJ4375" s="2">
        <f>DATE(emdat_data[[#This Row],[End Year]],emdat_data[[#This Row],[End Month]],emdat_data[[#This Row],[End Day]])</f>
        <v>41150</v>
      </c>
      <c r="AK4375">
        <v>2</v>
      </c>
      <c r="AM4375">
        <v>85000</v>
      </c>
      <c r="AO4375">
        <v>85000</v>
      </c>
      <c r="AV4375">
        <v>78.452113882900306</v>
      </c>
      <c r="AX4375" t="s">
        <v>18075</v>
      </c>
      <c r="AY4375" t="s">
        <v>18076</v>
      </c>
    </row>
    <row r="4376" spans="1:51" hidden="1" x14ac:dyDescent="0.25">
      <c r="A4376" t="s">
        <v>18079</v>
      </c>
      <c r="B4376">
        <v>2012</v>
      </c>
      <c r="C4376">
        <v>302</v>
      </c>
      <c r="D4376" t="s">
        <v>18080</v>
      </c>
      <c r="E4376" t="s">
        <v>50</v>
      </c>
      <c r="F4376" t="s">
        <v>71</v>
      </c>
      <c r="G4376" t="s">
        <v>72</v>
      </c>
      <c r="H4376" t="s">
        <v>102</v>
      </c>
      <c r="K4376" t="s">
        <v>2624</v>
      </c>
      <c r="L4376" t="s">
        <v>2625</v>
      </c>
      <c r="M4376" t="s">
        <v>125</v>
      </c>
      <c r="N4376" t="s">
        <v>76</v>
      </c>
      <c r="O4376" t="s">
        <v>14714</v>
      </c>
      <c r="P4376" t="s">
        <v>642</v>
      </c>
      <c r="S4376" t="s">
        <v>127</v>
      </c>
      <c r="V4376">
        <v>527</v>
      </c>
      <c r="X4376" t="s">
        <v>78</v>
      </c>
      <c r="AA4376" s="1"/>
      <c r="AC4376">
        <v>2012</v>
      </c>
      <c r="AD4376">
        <v>7</v>
      </c>
      <c r="AE4376">
        <v>15</v>
      </c>
      <c r="AF4376" s="2">
        <f>DATE(emdat_data[[#This Row],[Start Year]],emdat_data[[#This Row],[Start Month]],emdat_data[[#This Row],[Start Day]])</f>
        <v>41105</v>
      </c>
      <c r="AG4376">
        <v>2012</v>
      </c>
      <c r="AH4376">
        <v>10</v>
      </c>
      <c r="AI4376">
        <v>15</v>
      </c>
      <c r="AJ4376" s="2">
        <f>DATE(emdat_data[[#This Row],[End Year]],emdat_data[[#This Row],[End Month]],emdat_data[[#This Row],[End Day]])</f>
        <v>41197</v>
      </c>
      <c r="AK4376">
        <v>91</v>
      </c>
      <c r="AM4376">
        <v>530952</v>
      </c>
      <c r="AO4376">
        <v>530952</v>
      </c>
      <c r="AT4376">
        <v>184115</v>
      </c>
      <c r="AU4376">
        <v>234685</v>
      </c>
      <c r="AV4376">
        <v>78.452113882900306</v>
      </c>
      <c r="AW4376" t="s">
        <v>14716</v>
      </c>
      <c r="AY4376" t="s">
        <v>14717</v>
      </c>
    </row>
    <row r="4377" spans="1:51" hidden="1" x14ac:dyDescent="0.25">
      <c r="A4377" t="s">
        <v>18269</v>
      </c>
      <c r="B4377">
        <v>2012</v>
      </c>
      <c r="C4377">
        <v>347</v>
      </c>
      <c r="D4377" t="s">
        <v>18270</v>
      </c>
      <c r="E4377" t="s">
        <v>50</v>
      </c>
      <c r="F4377" t="s">
        <v>71</v>
      </c>
      <c r="G4377" t="s">
        <v>72</v>
      </c>
      <c r="H4377" t="s">
        <v>102</v>
      </c>
      <c r="K4377" t="s">
        <v>2618</v>
      </c>
      <c r="L4377" t="s">
        <v>2619</v>
      </c>
      <c r="M4377" t="s">
        <v>75</v>
      </c>
      <c r="N4377" t="s">
        <v>76</v>
      </c>
      <c r="O4377" t="s">
        <v>18271</v>
      </c>
      <c r="P4377" t="s">
        <v>642</v>
      </c>
      <c r="S4377" t="s">
        <v>127</v>
      </c>
      <c r="X4377" t="s">
        <v>78</v>
      </c>
      <c r="AA4377" s="1"/>
      <c r="AC4377">
        <v>2012</v>
      </c>
      <c r="AD4377">
        <v>7</v>
      </c>
      <c r="AE4377">
        <v>15</v>
      </c>
      <c r="AF4377" s="2">
        <f>DATE(emdat_data[[#This Row],[Start Year]],emdat_data[[#This Row],[Start Month]],emdat_data[[#This Row],[Start Day]])</f>
        <v>41105</v>
      </c>
      <c r="AG4377">
        <v>2012</v>
      </c>
      <c r="AH4377">
        <v>9</v>
      </c>
      <c r="AI4377">
        <v>24</v>
      </c>
      <c r="AJ4377" s="2">
        <f>DATE(emdat_data[[#This Row],[End Year]],emdat_data[[#This Row],[End Month]],emdat_data[[#This Row],[End Day]])</f>
        <v>41176</v>
      </c>
      <c r="AK4377">
        <v>20</v>
      </c>
      <c r="AM4377">
        <v>594831</v>
      </c>
      <c r="AO4377">
        <v>594831</v>
      </c>
      <c r="AT4377">
        <v>10000</v>
      </c>
      <c r="AU4377">
        <v>12747</v>
      </c>
      <c r="AV4377">
        <v>78.452113882900306</v>
      </c>
      <c r="AW4377" t="s">
        <v>18272</v>
      </c>
      <c r="AX4377" t="s">
        <v>18273</v>
      </c>
      <c r="AY4377" t="s">
        <v>18274</v>
      </c>
    </row>
    <row r="4378" spans="1:51" hidden="1" x14ac:dyDescent="0.25">
      <c r="A4378" t="s">
        <v>17866</v>
      </c>
      <c r="B4378">
        <v>2012</v>
      </c>
      <c r="C4378">
        <v>258</v>
      </c>
      <c r="D4378" t="s">
        <v>17867</v>
      </c>
      <c r="E4378" t="s">
        <v>50</v>
      </c>
      <c r="F4378" t="s">
        <v>71</v>
      </c>
      <c r="G4378" t="s">
        <v>72</v>
      </c>
      <c r="H4378" t="s">
        <v>102</v>
      </c>
      <c r="K4378" t="s">
        <v>2595</v>
      </c>
      <c r="L4378" t="s">
        <v>2596</v>
      </c>
      <c r="M4378" t="s">
        <v>161</v>
      </c>
      <c r="N4378" t="s">
        <v>57</v>
      </c>
      <c r="O4378" t="s">
        <v>17868</v>
      </c>
      <c r="P4378" t="s">
        <v>4129</v>
      </c>
      <c r="Q4378" t="s">
        <v>176</v>
      </c>
      <c r="V4378">
        <v>3380</v>
      </c>
      <c r="X4378" t="s">
        <v>78</v>
      </c>
      <c r="AA4378" s="1"/>
      <c r="AC4378">
        <v>2012</v>
      </c>
      <c r="AD4378">
        <v>7</v>
      </c>
      <c r="AE4378">
        <v>18</v>
      </c>
      <c r="AF4378" s="2">
        <f>DATE(emdat_data[[#This Row],[Start Year]],emdat_data[[#This Row],[Start Month]],emdat_data[[#This Row],[Start Day]])</f>
        <v>41108</v>
      </c>
      <c r="AG4378">
        <v>2012</v>
      </c>
      <c r="AH4378">
        <v>7</v>
      </c>
      <c r="AI4378">
        <v>29</v>
      </c>
      <c r="AJ4378" s="2">
        <f>DATE(emdat_data[[#This Row],[End Year]],emdat_data[[#This Row],[End Month]],emdat_data[[#This Row],[End Day]])</f>
        <v>41119</v>
      </c>
      <c r="AK4378">
        <v>88</v>
      </c>
      <c r="AL4378">
        <v>144</v>
      </c>
      <c r="AM4378">
        <v>92945</v>
      </c>
      <c r="AO4378">
        <v>93089</v>
      </c>
      <c r="AT4378">
        <v>11400</v>
      </c>
      <c r="AU4378">
        <v>14531</v>
      </c>
      <c r="AV4378">
        <v>78.452113882900306</v>
      </c>
      <c r="AW4378" t="s">
        <v>17869</v>
      </c>
      <c r="AX4378" t="s">
        <v>17870</v>
      </c>
      <c r="AY4378" t="s">
        <v>17871</v>
      </c>
    </row>
    <row r="4379" spans="1:51" hidden="1" x14ac:dyDescent="0.25">
      <c r="A4379" t="s">
        <v>16651</v>
      </c>
      <c r="B4379">
        <v>2012</v>
      </c>
      <c r="C4379">
        <v>397</v>
      </c>
      <c r="E4379" t="s">
        <v>50</v>
      </c>
      <c r="F4379" t="s">
        <v>51</v>
      </c>
      <c r="G4379" t="s">
        <v>52</v>
      </c>
      <c r="H4379" t="s">
        <v>53</v>
      </c>
      <c r="K4379" t="s">
        <v>159</v>
      </c>
      <c r="L4379" t="s">
        <v>160</v>
      </c>
      <c r="M4379" t="s">
        <v>161</v>
      </c>
      <c r="N4379" t="s">
        <v>57</v>
      </c>
      <c r="O4379" t="s">
        <v>16652</v>
      </c>
      <c r="W4379">
        <v>5</v>
      </c>
      <c r="X4379" t="s">
        <v>59</v>
      </c>
      <c r="Y4379">
        <v>32978</v>
      </c>
      <c r="Z4379">
        <v>119593</v>
      </c>
      <c r="AA4379" s="1"/>
      <c r="AC4379">
        <v>2012</v>
      </c>
      <c r="AD4379">
        <v>7</v>
      </c>
      <c r="AE4379">
        <v>20</v>
      </c>
      <c r="AF4379" s="2">
        <f>DATE(emdat_data[[#This Row],[Start Year]],emdat_data[[#This Row],[Start Month]],emdat_data[[#This Row],[Start Day]])</f>
        <v>41110</v>
      </c>
      <c r="AG4379">
        <v>2012</v>
      </c>
      <c r="AH4379">
        <v>7</v>
      </c>
      <c r="AI4379">
        <v>20</v>
      </c>
      <c r="AJ4379" s="2">
        <f>DATE(emdat_data[[#This Row],[End Year]],emdat_data[[#This Row],[End Month]],emdat_data[[#This Row],[End Day]])</f>
        <v>41110</v>
      </c>
      <c r="AK4379">
        <v>1</v>
      </c>
      <c r="AL4379">
        <v>2</v>
      </c>
      <c r="AM4379">
        <v>2530</v>
      </c>
      <c r="AN4379">
        <v>78</v>
      </c>
      <c r="AO4379">
        <v>2610</v>
      </c>
      <c r="AV4379">
        <v>78.452113882900306</v>
      </c>
      <c r="AX4379" t="s">
        <v>16653</v>
      </c>
      <c r="AY4379" t="s">
        <v>16654</v>
      </c>
    </row>
    <row r="4380" spans="1:51" hidden="1" x14ac:dyDescent="0.25">
      <c r="A4380" t="s">
        <v>16665</v>
      </c>
      <c r="B4380">
        <v>2012</v>
      </c>
      <c r="C4380">
        <v>292</v>
      </c>
      <c r="E4380" t="s">
        <v>50</v>
      </c>
      <c r="F4380" t="s">
        <v>71</v>
      </c>
      <c r="G4380" t="s">
        <v>72</v>
      </c>
      <c r="H4380" t="s">
        <v>102</v>
      </c>
      <c r="K4380" t="s">
        <v>159</v>
      </c>
      <c r="L4380" t="s">
        <v>160</v>
      </c>
      <c r="M4380" t="s">
        <v>161</v>
      </c>
      <c r="N4380" t="s">
        <v>57</v>
      </c>
      <c r="O4380" t="s">
        <v>16666</v>
      </c>
      <c r="P4380" t="s">
        <v>2496</v>
      </c>
      <c r="X4380" t="s">
        <v>78</v>
      </c>
      <c r="AA4380" s="1"/>
      <c r="AC4380">
        <v>2012</v>
      </c>
      <c r="AD4380">
        <v>7</v>
      </c>
      <c r="AE4380">
        <v>21</v>
      </c>
      <c r="AF4380" s="2">
        <f>DATE(emdat_data[[#This Row],[Start Year]],emdat_data[[#This Row],[Start Month]],emdat_data[[#This Row],[Start Day]])</f>
        <v>41111</v>
      </c>
      <c r="AG4380">
        <v>2012</v>
      </c>
      <c r="AH4380">
        <v>7</v>
      </c>
      <c r="AI4380">
        <v>24</v>
      </c>
      <c r="AJ4380" s="2">
        <f>DATE(emdat_data[[#This Row],[End Year]],emdat_data[[#This Row],[End Month]],emdat_data[[#This Row],[End Day]])</f>
        <v>41114</v>
      </c>
      <c r="AK4380">
        <v>151</v>
      </c>
      <c r="AM4380">
        <v>1000000</v>
      </c>
      <c r="AO4380">
        <v>1000000</v>
      </c>
      <c r="AR4380">
        <v>180000</v>
      </c>
      <c r="AS4380">
        <v>229439</v>
      </c>
      <c r="AT4380">
        <v>8000000</v>
      </c>
      <c r="AU4380">
        <v>10197303</v>
      </c>
      <c r="AV4380">
        <v>78.452113882900306</v>
      </c>
      <c r="AX4380" t="s">
        <v>16667</v>
      </c>
      <c r="AY4380" t="s">
        <v>1076</v>
      </c>
    </row>
    <row r="4381" spans="1:51" hidden="1" x14ac:dyDescent="0.25">
      <c r="A4381" t="s">
        <v>16782</v>
      </c>
      <c r="B4381">
        <v>2012</v>
      </c>
      <c r="C4381">
        <v>279</v>
      </c>
      <c r="E4381" t="s">
        <v>50</v>
      </c>
      <c r="F4381" t="s">
        <v>350</v>
      </c>
      <c r="G4381" t="s">
        <v>477</v>
      </c>
      <c r="K4381" t="s">
        <v>1231</v>
      </c>
      <c r="L4381" t="s">
        <v>1232</v>
      </c>
      <c r="M4381" t="s">
        <v>197</v>
      </c>
      <c r="N4381" t="s">
        <v>190</v>
      </c>
      <c r="O4381" t="s">
        <v>16783</v>
      </c>
      <c r="X4381" t="s">
        <v>78</v>
      </c>
      <c r="AA4381" s="1"/>
      <c r="AC4381">
        <v>2012</v>
      </c>
      <c r="AD4381">
        <v>7</v>
      </c>
      <c r="AE4381">
        <v>22</v>
      </c>
      <c r="AF4381" s="2">
        <f>DATE(emdat_data[[#This Row],[Start Year]],emdat_data[[#This Row],[Start Month]],emdat_data[[#This Row],[Start Day]])</f>
        <v>41112</v>
      </c>
      <c r="AG4381">
        <v>2012</v>
      </c>
      <c r="AH4381">
        <v>7</v>
      </c>
      <c r="AI4381">
        <v>27</v>
      </c>
      <c r="AJ4381" s="2">
        <f>DATE(emdat_data[[#This Row],[End Year]],emdat_data[[#This Row],[End Month]],emdat_data[[#This Row],[End Day]])</f>
        <v>41117</v>
      </c>
      <c r="AK4381">
        <v>4</v>
      </c>
      <c r="AL4381">
        <v>6</v>
      </c>
      <c r="AO4381">
        <v>6</v>
      </c>
      <c r="AV4381">
        <v>78.452113882900306</v>
      </c>
      <c r="AX4381" t="s">
        <v>16784</v>
      </c>
      <c r="AY4381" t="s">
        <v>16785</v>
      </c>
    </row>
    <row r="4382" spans="1:51" hidden="1" x14ac:dyDescent="0.25">
      <c r="A4382" t="s">
        <v>16431</v>
      </c>
      <c r="B4382">
        <v>2012</v>
      </c>
      <c r="C4382">
        <v>266</v>
      </c>
      <c r="E4382" t="s">
        <v>50</v>
      </c>
      <c r="F4382" t="s">
        <v>71</v>
      </c>
      <c r="G4382" t="s">
        <v>72</v>
      </c>
      <c r="H4382" t="s">
        <v>102</v>
      </c>
      <c r="K4382" t="s">
        <v>171</v>
      </c>
      <c r="L4382" t="s">
        <v>172</v>
      </c>
      <c r="M4382" t="s">
        <v>173</v>
      </c>
      <c r="N4382" t="s">
        <v>57</v>
      </c>
      <c r="O4382" t="s">
        <v>16432</v>
      </c>
      <c r="Q4382" t="s">
        <v>176</v>
      </c>
      <c r="S4382" t="s">
        <v>127</v>
      </c>
      <c r="X4382" t="s">
        <v>78</v>
      </c>
      <c r="AA4382" s="1"/>
      <c r="AC4382">
        <v>2012</v>
      </c>
      <c r="AD4382">
        <v>7</v>
      </c>
      <c r="AE4382">
        <v>24</v>
      </c>
      <c r="AF4382" s="2">
        <f>DATE(emdat_data[[#This Row],[Start Year]],emdat_data[[#This Row],[Start Month]],emdat_data[[#This Row],[Start Day]])</f>
        <v>41114</v>
      </c>
      <c r="AG4382">
        <v>2012</v>
      </c>
      <c r="AH4382">
        <v>7</v>
      </c>
      <c r="AI4382">
        <v>24</v>
      </c>
      <c r="AJ4382" s="2">
        <f>DATE(emdat_data[[#This Row],[End Year]],emdat_data[[#This Row],[End Month]],emdat_data[[#This Row],[End Day]])</f>
        <v>41114</v>
      </c>
      <c r="AK4382">
        <v>8</v>
      </c>
      <c r="AM4382">
        <v>625</v>
      </c>
      <c r="AO4382">
        <v>625</v>
      </c>
      <c r="AV4382">
        <v>78.452113882900306</v>
      </c>
      <c r="AX4382" t="s">
        <v>16429</v>
      </c>
      <c r="AY4382" t="s">
        <v>16430</v>
      </c>
    </row>
    <row r="4383" spans="1:51" hidden="1" x14ac:dyDescent="0.25">
      <c r="A4383" t="s">
        <v>16481</v>
      </c>
      <c r="B4383">
        <v>2012</v>
      </c>
      <c r="C4383">
        <v>259</v>
      </c>
      <c r="E4383" t="s">
        <v>50</v>
      </c>
      <c r="F4383" t="s">
        <v>63</v>
      </c>
      <c r="G4383" t="s">
        <v>82</v>
      </c>
      <c r="H4383" t="s">
        <v>98</v>
      </c>
      <c r="J4383" t="s">
        <v>16482</v>
      </c>
      <c r="K4383" t="s">
        <v>159</v>
      </c>
      <c r="L4383" t="s">
        <v>160</v>
      </c>
      <c r="M4383" t="s">
        <v>161</v>
      </c>
      <c r="N4383" t="s">
        <v>57</v>
      </c>
      <c r="O4383" t="s">
        <v>16483</v>
      </c>
      <c r="Q4383" t="s">
        <v>72</v>
      </c>
      <c r="X4383" t="s">
        <v>88</v>
      </c>
      <c r="AA4383" s="1"/>
      <c r="AC4383">
        <v>2012</v>
      </c>
      <c r="AD4383">
        <v>7</v>
      </c>
      <c r="AE4383">
        <v>24</v>
      </c>
      <c r="AF4383" s="2">
        <f>DATE(emdat_data[[#This Row],[Start Year]],emdat_data[[#This Row],[Start Month]],emdat_data[[#This Row],[Start Day]])</f>
        <v>41114</v>
      </c>
      <c r="AG4383">
        <v>2012</v>
      </c>
      <c r="AH4383">
        <v>7</v>
      </c>
      <c r="AI4383">
        <v>24</v>
      </c>
      <c r="AJ4383" s="2">
        <f>DATE(emdat_data[[#This Row],[End Year]],emdat_data[[#This Row],[End Month]],emdat_data[[#This Row],[End Day]])</f>
        <v>41114</v>
      </c>
      <c r="AK4383">
        <v>8</v>
      </c>
      <c r="AM4383">
        <v>58500</v>
      </c>
      <c r="AO4383">
        <v>58500</v>
      </c>
      <c r="AT4383">
        <v>329000</v>
      </c>
      <c r="AU4383">
        <v>419364</v>
      </c>
      <c r="AV4383">
        <v>78.452113882900306</v>
      </c>
      <c r="AW4383" t="s">
        <v>1777</v>
      </c>
      <c r="AY4383" t="s">
        <v>1778</v>
      </c>
    </row>
    <row r="4384" spans="1:51" hidden="1" x14ac:dyDescent="0.25">
      <c r="A4384" t="s">
        <v>18956</v>
      </c>
      <c r="B4384">
        <v>2012</v>
      </c>
      <c r="C4384">
        <v>259</v>
      </c>
      <c r="E4384" t="s">
        <v>50</v>
      </c>
      <c r="F4384" t="s">
        <v>63</v>
      </c>
      <c r="G4384" t="s">
        <v>82</v>
      </c>
      <c r="H4384" t="s">
        <v>98</v>
      </c>
      <c r="J4384" t="s">
        <v>16482</v>
      </c>
      <c r="K4384" t="s">
        <v>3068</v>
      </c>
      <c r="L4384" t="s">
        <v>3069</v>
      </c>
      <c r="M4384" t="s">
        <v>173</v>
      </c>
      <c r="N4384" t="s">
        <v>57</v>
      </c>
      <c r="O4384" t="s">
        <v>18957</v>
      </c>
      <c r="Q4384" t="s">
        <v>72</v>
      </c>
      <c r="R4384" t="s">
        <v>176</v>
      </c>
      <c r="X4384" t="s">
        <v>88</v>
      </c>
      <c r="AA4384" s="1"/>
      <c r="AC4384">
        <v>2012</v>
      </c>
      <c r="AD4384">
        <v>7</v>
      </c>
      <c r="AE4384">
        <v>26</v>
      </c>
      <c r="AF4384" s="2">
        <f>DATE(emdat_data[[#This Row],[Start Year]],emdat_data[[#This Row],[Start Month]],emdat_data[[#This Row],[Start Day]])</f>
        <v>41116</v>
      </c>
      <c r="AG4384">
        <v>2012</v>
      </c>
      <c r="AH4384">
        <v>7</v>
      </c>
      <c r="AI4384">
        <v>27</v>
      </c>
      <c r="AJ4384" s="2">
        <f>DATE(emdat_data[[#This Row],[End Year]],emdat_data[[#This Row],[End Month]],emdat_data[[#This Row],[End Day]])</f>
        <v>41117</v>
      </c>
      <c r="AK4384">
        <v>10</v>
      </c>
      <c r="AL4384">
        <v>3</v>
      </c>
      <c r="AO4384">
        <v>3</v>
      </c>
      <c r="AV4384">
        <v>78.452113882900306</v>
      </c>
      <c r="AW4384" t="s">
        <v>18958</v>
      </c>
      <c r="AY4384" t="s">
        <v>18959</v>
      </c>
    </row>
    <row r="4385" spans="1:51" hidden="1" x14ac:dyDescent="0.25">
      <c r="A4385" t="s">
        <v>16680</v>
      </c>
      <c r="B4385">
        <v>2012</v>
      </c>
      <c r="C4385">
        <v>581</v>
      </c>
      <c r="E4385" t="s">
        <v>50</v>
      </c>
      <c r="F4385" t="s">
        <v>71</v>
      </c>
      <c r="G4385" t="s">
        <v>72</v>
      </c>
      <c r="H4385" t="s">
        <v>102</v>
      </c>
      <c r="K4385" t="s">
        <v>159</v>
      </c>
      <c r="L4385" t="s">
        <v>160</v>
      </c>
      <c r="M4385" t="s">
        <v>161</v>
      </c>
      <c r="N4385" t="s">
        <v>57</v>
      </c>
      <c r="O4385" t="s">
        <v>16681</v>
      </c>
      <c r="P4385" t="s">
        <v>134</v>
      </c>
      <c r="X4385" t="s">
        <v>78</v>
      </c>
      <c r="AA4385" s="1"/>
      <c r="AC4385">
        <v>2012</v>
      </c>
      <c r="AD4385">
        <v>7</v>
      </c>
      <c r="AE4385">
        <v>27</v>
      </c>
      <c r="AF4385" s="2">
        <f>DATE(emdat_data[[#This Row],[Start Year]],emdat_data[[#This Row],[Start Month]],emdat_data[[#This Row],[Start Day]])</f>
        <v>41117</v>
      </c>
      <c r="AG4385">
        <v>2012</v>
      </c>
      <c r="AH4385">
        <v>8</v>
      </c>
      <c r="AI4385">
        <v>2</v>
      </c>
      <c r="AJ4385" s="2">
        <f>DATE(emdat_data[[#This Row],[End Year]],emdat_data[[#This Row],[End Month]],emdat_data[[#This Row],[End Day]])</f>
        <v>41123</v>
      </c>
      <c r="AK4385">
        <v>70</v>
      </c>
      <c r="AM4385">
        <v>500000</v>
      </c>
      <c r="AO4385">
        <v>500000</v>
      </c>
      <c r="AT4385">
        <v>800000</v>
      </c>
      <c r="AU4385">
        <v>1019730</v>
      </c>
      <c r="AV4385">
        <v>78.452113882900306</v>
      </c>
      <c r="AW4385" t="s">
        <v>16682</v>
      </c>
      <c r="AX4385" t="s">
        <v>16683</v>
      </c>
      <c r="AY4385" t="s">
        <v>16684</v>
      </c>
    </row>
    <row r="4386" spans="1:51" hidden="1" x14ac:dyDescent="0.25">
      <c r="A4386" t="s">
        <v>16406</v>
      </c>
      <c r="B4386">
        <v>2012</v>
      </c>
      <c r="C4386">
        <v>281</v>
      </c>
      <c r="D4386" t="s">
        <v>16407</v>
      </c>
      <c r="E4386" t="s">
        <v>50</v>
      </c>
      <c r="F4386" t="s">
        <v>71</v>
      </c>
      <c r="G4386" t="s">
        <v>72</v>
      </c>
      <c r="H4386" t="s">
        <v>102</v>
      </c>
      <c r="K4386" t="s">
        <v>1185</v>
      </c>
      <c r="L4386" t="s">
        <v>1186</v>
      </c>
      <c r="M4386" t="s">
        <v>204</v>
      </c>
      <c r="N4386" t="s">
        <v>86</v>
      </c>
      <c r="O4386" t="s">
        <v>16408</v>
      </c>
      <c r="P4386" t="s">
        <v>16409</v>
      </c>
      <c r="Q4386" t="s">
        <v>176</v>
      </c>
      <c r="X4386" t="s">
        <v>78</v>
      </c>
      <c r="AA4386" s="1"/>
      <c r="AC4386">
        <v>2012</v>
      </c>
      <c r="AD4386">
        <v>7</v>
      </c>
      <c r="AE4386">
        <v>29</v>
      </c>
      <c r="AF4386" s="2">
        <f>DATE(emdat_data[[#This Row],[Start Year]],emdat_data[[#This Row],[Start Month]],emdat_data[[#This Row],[Start Day]])</f>
        <v>41119</v>
      </c>
      <c r="AG4386">
        <v>2012</v>
      </c>
      <c r="AH4386">
        <v>7</v>
      </c>
      <c r="AI4386">
        <v>29</v>
      </c>
      <c r="AJ4386" s="2">
        <f>DATE(emdat_data[[#This Row],[End Year]],emdat_data[[#This Row],[End Month]],emdat_data[[#This Row],[End Day]])</f>
        <v>41119</v>
      </c>
      <c r="AK4386">
        <v>6</v>
      </c>
      <c r="AM4386">
        <v>9523</v>
      </c>
      <c r="AO4386">
        <v>9523</v>
      </c>
      <c r="AV4386">
        <v>78.452113882900306</v>
      </c>
      <c r="AX4386" t="s">
        <v>16410</v>
      </c>
      <c r="AY4386" t="s">
        <v>16411</v>
      </c>
    </row>
    <row r="4387" spans="1:51" hidden="1" x14ac:dyDescent="0.25">
      <c r="A4387" t="s">
        <v>16427</v>
      </c>
      <c r="B4387">
        <v>2012</v>
      </c>
      <c r="C4387">
        <v>582</v>
      </c>
      <c r="E4387" t="s">
        <v>50</v>
      </c>
      <c r="F4387" t="s">
        <v>71</v>
      </c>
      <c r="G4387" t="s">
        <v>72</v>
      </c>
      <c r="H4387" t="s">
        <v>170</v>
      </c>
      <c r="K4387" t="s">
        <v>171</v>
      </c>
      <c r="L4387" t="s">
        <v>172</v>
      </c>
      <c r="M4387" t="s">
        <v>173</v>
      </c>
      <c r="N4387" t="s">
        <v>57</v>
      </c>
      <c r="O4387" t="s">
        <v>16428</v>
      </c>
      <c r="Q4387" t="s">
        <v>176</v>
      </c>
      <c r="X4387" t="s">
        <v>78</v>
      </c>
      <c r="AA4387" s="1"/>
      <c r="AC4387">
        <v>2012</v>
      </c>
      <c r="AD4387">
        <v>7</v>
      </c>
      <c r="AE4387">
        <v>31</v>
      </c>
      <c r="AF4387" s="2">
        <f>DATE(emdat_data[[#This Row],[Start Year]],emdat_data[[#This Row],[Start Month]],emdat_data[[#This Row],[Start Day]])</f>
        <v>41121</v>
      </c>
      <c r="AG4387">
        <v>2012</v>
      </c>
      <c r="AH4387">
        <v>7</v>
      </c>
      <c r="AI4387">
        <v>31</v>
      </c>
      <c r="AJ4387" s="2">
        <f>DATE(emdat_data[[#This Row],[End Year]],emdat_data[[#This Row],[End Month]],emdat_data[[#This Row],[End Day]])</f>
        <v>41121</v>
      </c>
      <c r="AK4387">
        <v>8</v>
      </c>
      <c r="AM4387">
        <v>3770</v>
      </c>
      <c r="AO4387">
        <v>3770</v>
      </c>
      <c r="AV4387">
        <v>78.452113882900306</v>
      </c>
      <c r="AX4387" t="s">
        <v>16429</v>
      </c>
      <c r="AY4387" t="s">
        <v>16430</v>
      </c>
    </row>
    <row r="4388" spans="1:51" hidden="1" x14ac:dyDescent="0.25">
      <c r="A4388" t="s">
        <v>17921</v>
      </c>
      <c r="B4388">
        <v>2012</v>
      </c>
      <c r="C4388">
        <v>260</v>
      </c>
      <c r="D4388" t="s">
        <v>16344</v>
      </c>
      <c r="E4388" t="s">
        <v>50</v>
      </c>
      <c r="F4388" t="s">
        <v>63</v>
      </c>
      <c r="G4388" t="s">
        <v>82</v>
      </c>
      <c r="H4388" t="s">
        <v>98</v>
      </c>
      <c r="J4388" t="s">
        <v>16345</v>
      </c>
      <c r="K4388" t="s">
        <v>364</v>
      </c>
      <c r="L4388" t="s">
        <v>365</v>
      </c>
      <c r="M4388" t="s">
        <v>173</v>
      </c>
      <c r="N4388" t="s">
        <v>57</v>
      </c>
      <c r="O4388" t="s">
        <v>17922</v>
      </c>
      <c r="Q4388" t="s">
        <v>72</v>
      </c>
      <c r="W4388">
        <v>150</v>
      </c>
      <c r="X4388" t="s">
        <v>88</v>
      </c>
      <c r="AA4388" s="1"/>
      <c r="AC4388">
        <v>2012</v>
      </c>
      <c r="AD4388">
        <v>7</v>
      </c>
      <c r="AE4388">
        <v>31</v>
      </c>
      <c r="AF4388" s="2">
        <f>DATE(emdat_data[[#This Row],[Start Year]],emdat_data[[#This Row],[Start Month]],emdat_data[[#This Row],[Start Day]])</f>
        <v>41121</v>
      </c>
      <c r="AG4388">
        <v>2012</v>
      </c>
      <c r="AH4388">
        <v>8</v>
      </c>
      <c r="AI4388">
        <v>7</v>
      </c>
      <c r="AJ4388" s="2">
        <f>DATE(emdat_data[[#This Row],[End Year]],emdat_data[[#This Row],[End Month]],emdat_data[[#This Row],[End Day]])</f>
        <v>41128</v>
      </c>
      <c r="AK4388">
        <v>58</v>
      </c>
      <c r="AL4388">
        <v>35</v>
      </c>
      <c r="AM4388">
        <v>949051</v>
      </c>
      <c r="AO4388">
        <v>949086</v>
      </c>
      <c r="AT4388">
        <v>9821</v>
      </c>
      <c r="AU4388">
        <v>12518</v>
      </c>
      <c r="AV4388">
        <v>78.452113882900306</v>
      </c>
      <c r="AW4388" t="s">
        <v>3406</v>
      </c>
      <c r="AX4388" t="s">
        <v>17923</v>
      </c>
      <c r="AY4388" t="s">
        <v>17924</v>
      </c>
    </row>
    <row r="4389" spans="1:51" hidden="1" x14ac:dyDescent="0.25">
      <c r="A4389" t="s">
        <v>17938</v>
      </c>
      <c r="B4389">
        <v>2012</v>
      </c>
      <c r="C4389">
        <v>9304</v>
      </c>
      <c r="D4389" t="s">
        <v>17939</v>
      </c>
      <c r="E4389" t="s">
        <v>50</v>
      </c>
      <c r="F4389" t="s">
        <v>350</v>
      </c>
      <c r="G4389" t="s">
        <v>351</v>
      </c>
      <c r="H4389" t="s">
        <v>351</v>
      </c>
      <c r="K4389" t="s">
        <v>287</v>
      </c>
      <c r="L4389" t="s">
        <v>288</v>
      </c>
      <c r="M4389" t="s">
        <v>260</v>
      </c>
      <c r="N4389" t="s">
        <v>76</v>
      </c>
      <c r="O4389" t="s">
        <v>17940</v>
      </c>
      <c r="P4389" t="s">
        <v>17941</v>
      </c>
      <c r="Q4389" t="s">
        <v>1023</v>
      </c>
      <c r="S4389" t="s">
        <v>127</v>
      </c>
      <c r="X4389" t="s">
        <v>78</v>
      </c>
      <c r="AA4389" s="1"/>
      <c r="AC4389">
        <v>2012</v>
      </c>
      <c r="AD4389">
        <v>8</v>
      </c>
      <c r="AF4389" s="2">
        <f>DATE(emdat_data[[#This Row],[Start Year]],emdat_data[[#This Row],[Start Month]],emdat_data[[#This Row],[Start Day]])</f>
        <v>41121</v>
      </c>
      <c r="AG4389">
        <v>2013</v>
      </c>
      <c r="AJ4389" s="2">
        <f>DATE(emdat_data[[#This Row],[End Year]],emdat_data[[#This Row],[End Month]],emdat_data[[#This Row],[End Day]])</f>
        <v>41243</v>
      </c>
      <c r="AM4389">
        <v>1900000</v>
      </c>
      <c r="AO4389">
        <v>1900000</v>
      </c>
      <c r="AV4389">
        <v>78.452113882900306</v>
      </c>
      <c r="AX4389" t="s">
        <v>17942</v>
      </c>
      <c r="AY4389" t="s">
        <v>17943</v>
      </c>
    </row>
    <row r="4390" spans="1:51" hidden="1" x14ac:dyDescent="0.25">
      <c r="A4390" t="s">
        <v>18111</v>
      </c>
      <c r="B4390">
        <v>2012</v>
      </c>
      <c r="C4390">
        <v>363</v>
      </c>
      <c r="D4390" t="s">
        <v>18112</v>
      </c>
      <c r="E4390" t="s">
        <v>50</v>
      </c>
      <c r="F4390" t="s">
        <v>71</v>
      </c>
      <c r="G4390" t="s">
        <v>72</v>
      </c>
      <c r="H4390" t="s">
        <v>102</v>
      </c>
      <c r="K4390" t="s">
        <v>307</v>
      </c>
      <c r="L4390" t="s">
        <v>308</v>
      </c>
      <c r="M4390" t="s">
        <v>56</v>
      </c>
      <c r="N4390" t="s">
        <v>57</v>
      </c>
      <c r="O4390" t="s">
        <v>18113</v>
      </c>
      <c r="P4390" t="s">
        <v>4377</v>
      </c>
      <c r="S4390" t="s">
        <v>127</v>
      </c>
      <c r="V4390">
        <v>149274</v>
      </c>
      <c r="W4390">
        <v>23036</v>
      </c>
      <c r="X4390" t="s">
        <v>78</v>
      </c>
      <c r="Y4390">
        <v>2804</v>
      </c>
      <c r="Z4390">
        <v>6877</v>
      </c>
      <c r="AA4390" s="1"/>
      <c r="AC4390">
        <v>2012</v>
      </c>
      <c r="AD4390">
        <v>8</v>
      </c>
      <c r="AF4390" s="2">
        <f>DATE(emdat_data[[#This Row],[Start Year]],emdat_data[[#This Row],[Start Month]],emdat_data[[#This Row],[Start Day]])</f>
        <v>41121</v>
      </c>
      <c r="AG4390">
        <v>2012</v>
      </c>
      <c r="AH4390">
        <v>10</v>
      </c>
      <c r="AI4390">
        <v>29</v>
      </c>
      <c r="AJ4390" s="2">
        <f>DATE(emdat_data[[#This Row],[End Year]],emdat_data[[#This Row],[End Month]],emdat_data[[#This Row],[End Day]])</f>
        <v>41211</v>
      </c>
      <c r="AK4390">
        <v>480</v>
      </c>
      <c r="AL4390">
        <v>2902</v>
      </c>
      <c r="AM4390">
        <v>5046462</v>
      </c>
      <c r="AO4390">
        <v>5049364</v>
      </c>
      <c r="AT4390">
        <v>2500000</v>
      </c>
      <c r="AU4390">
        <v>3186657</v>
      </c>
      <c r="AV4390">
        <v>78.452113882900306</v>
      </c>
      <c r="AW4390" t="s">
        <v>9015</v>
      </c>
      <c r="AX4390" t="s">
        <v>18114</v>
      </c>
      <c r="AY4390" t="s">
        <v>18115</v>
      </c>
    </row>
    <row r="4391" spans="1:51" hidden="1" x14ac:dyDescent="0.25">
      <c r="A4391" t="s">
        <v>18250</v>
      </c>
      <c r="B4391">
        <v>2012</v>
      </c>
      <c r="C4391">
        <v>280</v>
      </c>
      <c r="E4391" t="s">
        <v>50</v>
      </c>
      <c r="F4391" t="s">
        <v>71</v>
      </c>
      <c r="G4391" t="s">
        <v>72</v>
      </c>
      <c r="H4391" t="s">
        <v>102</v>
      </c>
      <c r="K4391" t="s">
        <v>2855</v>
      </c>
      <c r="L4391" t="s">
        <v>2856</v>
      </c>
      <c r="M4391" t="s">
        <v>995</v>
      </c>
      <c r="N4391" t="s">
        <v>76</v>
      </c>
      <c r="O4391" t="s">
        <v>18251</v>
      </c>
      <c r="P4391" t="s">
        <v>642</v>
      </c>
      <c r="X4391" t="s">
        <v>78</v>
      </c>
      <c r="AA4391" s="1"/>
      <c r="AB4391" t="s">
        <v>18252</v>
      </c>
      <c r="AC4391">
        <v>2012</v>
      </c>
      <c r="AD4391">
        <v>8</v>
      </c>
      <c r="AE4391">
        <v>1</v>
      </c>
      <c r="AF4391" s="2">
        <f>DATE(emdat_data[[#This Row],[Start Year]],emdat_data[[#This Row],[Start Month]],emdat_data[[#This Row],[Start Day]])</f>
        <v>41122</v>
      </c>
      <c r="AG4391">
        <v>2012</v>
      </c>
      <c r="AH4391">
        <v>8</v>
      </c>
      <c r="AI4391">
        <v>12</v>
      </c>
      <c r="AJ4391" s="2">
        <f>DATE(emdat_data[[#This Row],[End Year]],emdat_data[[#This Row],[End Month]],emdat_data[[#This Row],[End Day]])</f>
        <v>41133</v>
      </c>
      <c r="AK4391">
        <v>35</v>
      </c>
      <c r="AL4391">
        <v>135</v>
      </c>
      <c r="AM4391">
        <v>135000</v>
      </c>
      <c r="AO4391">
        <v>135135</v>
      </c>
      <c r="AV4391">
        <v>78.452113882900306</v>
      </c>
      <c r="AW4391" t="s">
        <v>18253</v>
      </c>
      <c r="AY4391" t="s">
        <v>18254</v>
      </c>
    </row>
    <row r="4392" spans="1:51" hidden="1" x14ac:dyDescent="0.25">
      <c r="A4392" t="s">
        <v>16484</v>
      </c>
      <c r="B4392">
        <v>2012</v>
      </c>
      <c r="C4392">
        <v>283</v>
      </c>
      <c r="E4392" t="s">
        <v>50</v>
      </c>
      <c r="F4392" t="s">
        <v>63</v>
      </c>
      <c r="G4392" t="s">
        <v>82</v>
      </c>
      <c r="H4392" t="s">
        <v>98</v>
      </c>
      <c r="J4392" t="s">
        <v>16485</v>
      </c>
      <c r="K4392" t="s">
        <v>159</v>
      </c>
      <c r="L4392" t="s">
        <v>160</v>
      </c>
      <c r="M4392" t="s">
        <v>161</v>
      </c>
      <c r="N4392" t="s">
        <v>57</v>
      </c>
      <c r="O4392" t="s">
        <v>16486</v>
      </c>
      <c r="Q4392" t="s">
        <v>72</v>
      </c>
      <c r="X4392" t="s">
        <v>88</v>
      </c>
      <c r="AA4392" s="1"/>
      <c r="AC4392">
        <v>2012</v>
      </c>
      <c r="AD4392">
        <v>8</v>
      </c>
      <c r="AE4392">
        <v>2</v>
      </c>
      <c r="AF4392" s="2">
        <f>DATE(emdat_data[[#This Row],[Start Year]],emdat_data[[#This Row],[Start Month]],emdat_data[[#This Row],[Start Day]])</f>
        <v>41123</v>
      </c>
      <c r="AG4392">
        <v>2012</v>
      </c>
      <c r="AH4392">
        <v>8</v>
      </c>
      <c r="AI4392">
        <v>8</v>
      </c>
      <c r="AJ4392" s="2">
        <f>DATE(emdat_data[[#This Row],[End Year]],emdat_data[[#This Row],[End Month]],emdat_data[[#This Row],[End Day]])</f>
        <v>41129</v>
      </c>
      <c r="AK4392">
        <v>15</v>
      </c>
      <c r="AM4392">
        <v>3790000</v>
      </c>
      <c r="AO4392">
        <v>3790000</v>
      </c>
      <c r="AR4392">
        <v>106000</v>
      </c>
      <c r="AS4392">
        <v>135114</v>
      </c>
      <c r="AT4392">
        <v>600000</v>
      </c>
      <c r="AU4392">
        <v>764798</v>
      </c>
      <c r="AV4392">
        <v>78.452113882900306</v>
      </c>
      <c r="AW4392" t="s">
        <v>16487</v>
      </c>
      <c r="AY4392" t="s">
        <v>16488</v>
      </c>
    </row>
    <row r="4393" spans="1:51" hidden="1" x14ac:dyDescent="0.25">
      <c r="A4393" t="s">
        <v>17877</v>
      </c>
      <c r="B4393">
        <v>2012</v>
      </c>
      <c r="C4393">
        <v>260</v>
      </c>
      <c r="D4393" t="s">
        <v>16344</v>
      </c>
      <c r="E4393" t="s">
        <v>50</v>
      </c>
      <c r="F4393" t="s">
        <v>63</v>
      </c>
      <c r="G4393" t="s">
        <v>82</v>
      </c>
      <c r="H4393" t="s">
        <v>98</v>
      </c>
      <c r="J4393" t="s">
        <v>16345</v>
      </c>
      <c r="K4393" t="s">
        <v>2539</v>
      </c>
      <c r="L4393" t="s">
        <v>2540</v>
      </c>
      <c r="M4393" t="s">
        <v>161</v>
      </c>
      <c r="N4393" t="s">
        <v>57</v>
      </c>
      <c r="O4393" t="s">
        <v>17878</v>
      </c>
      <c r="Q4393" t="s">
        <v>176</v>
      </c>
      <c r="X4393" t="s">
        <v>88</v>
      </c>
      <c r="AA4393" s="1"/>
      <c r="AC4393">
        <v>2012</v>
      </c>
      <c r="AD4393">
        <v>8</v>
      </c>
      <c r="AE4393">
        <v>2</v>
      </c>
      <c r="AF4393" s="2">
        <f>DATE(emdat_data[[#This Row],[Start Year]],emdat_data[[#This Row],[Start Month]],emdat_data[[#This Row],[Start Day]])</f>
        <v>41123</v>
      </c>
      <c r="AG4393">
        <v>2012</v>
      </c>
      <c r="AH4393">
        <v>8</v>
      </c>
      <c r="AI4393">
        <v>2</v>
      </c>
      <c r="AJ4393" s="2">
        <f>DATE(emdat_data[[#This Row],[End Year]],emdat_data[[#This Row],[End Month]],emdat_data[[#This Row],[End Day]])</f>
        <v>41123</v>
      </c>
      <c r="AK4393">
        <v>6</v>
      </c>
      <c r="AT4393">
        <v>27000</v>
      </c>
      <c r="AU4393">
        <v>34416</v>
      </c>
      <c r="AV4393">
        <v>78.452113882900306</v>
      </c>
      <c r="AW4393" t="s">
        <v>2542</v>
      </c>
      <c r="AY4393" t="s">
        <v>2543</v>
      </c>
    </row>
    <row r="4394" spans="1:51" x14ac:dyDescent="0.25">
      <c r="A4394" t="s">
        <v>18319</v>
      </c>
      <c r="B4394">
        <v>2012</v>
      </c>
      <c r="C4394">
        <v>261</v>
      </c>
      <c r="D4394" t="s">
        <v>18320</v>
      </c>
      <c r="E4394" t="s">
        <v>50</v>
      </c>
      <c r="F4394" t="s">
        <v>119</v>
      </c>
      <c r="G4394" t="s">
        <v>120</v>
      </c>
      <c r="H4394" t="s">
        <v>301</v>
      </c>
      <c r="J4394" t="s">
        <v>1154</v>
      </c>
      <c r="K4394" t="s">
        <v>2972</v>
      </c>
      <c r="L4394" t="s">
        <v>2973</v>
      </c>
      <c r="M4394" t="s">
        <v>260</v>
      </c>
      <c r="N4394" t="s">
        <v>76</v>
      </c>
      <c r="O4394" t="s">
        <v>18321</v>
      </c>
      <c r="T4394" t="s">
        <v>128</v>
      </c>
      <c r="U4394" t="s">
        <v>128</v>
      </c>
      <c r="X4394" t="s">
        <v>129</v>
      </c>
      <c r="AA4394" s="1"/>
      <c r="AC4394">
        <v>2012</v>
      </c>
      <c r="AD4394">
        <v>8</v>
      </c>
      <c r="AE4394">
        <v>3</v>
      </c>
      <c r="AF4394" s="2">
        <f>DATE(emdat_data[[#This Row],[Start Year]],emdat_data[[#This Row],[Start Month]],emdat_data[[#This Row],[Start Day]])</f>
        <v>41124</v>
      </c>
      <c r="AG4394">
        <v>2012</v>
      </c>
      <c r="AH4394">
        <v>8</v>
      </c>
      <c r="AI4394">
        <v>24</v>
      </c>
      <c r="AJ4394" s="2">
        <f>DATE(emdat_data[[#This Row],[End Year]],emdat_data[[#This Row],[End Month]],emdat_data[[#This Row],[End Day]])</f>
        <v>41145</v>
      </c>
      <c r="AK4394">
        <v>35</v>
      </c>
      <c r="AL4394">
        <v>116</v>
      </c>
      <c r="AO4394">
        <v>116</v>
      </c>
      <c r="AV4394">
        <v>78.452113882900306</v>
      </c>
    </row>
    <row r="4395" spans="1:51" hidden="1" x14ac:dyDescent="0.25">
      <c r="A4395" t="s">
        <v>19016</v>
      </c>
      <c r="B4395">
        <v>2012</v>
      </c>
      <c r="C4395">
        <v>542</v>
      </c>
      <c r="E4395" t="s">
        <v>50</v>
      </c>
      <c r="F4395" t="s">
        <v>350</v>
      </c>
      <c r="G4395" t="s">
        <v>477</v>
      </c>
      <c r="K4395" t="s">
        <v>357</v>
      </c>
      <c r="L4395" t="s">
        <v>358</v>
      </c>
      <c r="M4395" t="s">
        <v>146</v>
      </c>
      <c r="N4395" t="s">
        <v>86</v>
      </c>
      <c r="O4395" t="s">
        <v>19017</v>
      </c>
      <c r="X4395" t="s">
        <v>78</v>
      </c>
      <c r="AA4395" s="1"/>
      <c r="AC4395">
        <v>2012</v>
      </c>
      <c r="AD4395">
        <v>8</v>
      </c>
      <c r="AE4395">
        <v>3</v>
      </c>
      <c r="AF4395" s="2">
        <f>DATE(emdat_data[[#This Row],[Start Year]],emdat_data[[#This Row],[Start Month]],emdat_data[[#This Row],[Start Day]])</f>
        <v>41124</v>
      </c>
      <c r="AG4395">
        <v>2012</v>
      </c>
      <c r="AH4395">
        <v>8</v>
      </c>
      <c r="AI4395">
        <v>8</v>
      </c>
      <c r="AJ4395" s="2">
        <f>DATE(emdat_data[[#This Row],[End Year]],emdat_data[[#This Row],[End Month]],emdat_data[[#This Row],[End Day]])</f>
        <v>41129</v>
      </c>
      <c r="AK4395">
        <v>1</v>
      </c>
      <c r="AM4395">
        <v>1809</v>
      </c>
      <c r="AO4395">
        <v>1809</v>
      </c>
      <c r="AT4395">
        <v>200000</v>
      </c>
      <c r="AU4395">
        <v>254933</v>
      </c>
      <c r="AV4395">
        <v>78.452113882900306</v>
      </c>
      <c r="AX4395" t="s">
        <v>19018</v>
      </c>
      <c r="AY4395" t="s">
        <v>19019</v>
      </c>
    </row>
    <row r="4396" spans="1:51" x14ac:dyDescent="0.25">
      <c r="A4396" t="s">
        <v>19043</v>
      </c>
      <c r="B4396">
        <v>2012</v>
      </c>
      <c r="C4396">
        <v>360</v>
      </c>
      <c r="E4396" t="s">
        <v>50</v>
      </c>
      <c r="F4396" t="s">
        <v>119</v>
      </c>
      <c r="G4396" t="s">
        <v>120</v>
      </c>
      <c r="H4396" t="s">
        <v>121</v>
      </c>
      <c r="J4396" t="s">
        <v>294</v>
      </c>
      <c r="K4396" t="s">
        <v>434</v>
      </c>
      <c r="L4396" t="s">
        <v>435</v>
      </c>
      <c r="M4396" t="s">
        <v>260</v>
      </c>
      <c r="N4396" t="s">
        <v>76</v>
      </c>
      <c r="O4396" t="s">
        <v>19044</v>
      </c>
      <c r="T4396" t="s">
        <v>128</v>
      </c>
      <c r="U4396" t="s">
        <v>128</v>
      </c>
      <c r="X4396" t="s">
        <v>129</v>
      </c>
      <c r="AA4396" s="1"/>
      <c r="AC4396">
        <v>2012</v>
      </c>
      <c r="AD4396">
        <v>8</v>
      </c>
      <c r="AE4396">
        <v>3</v>
      </c>
      <c r="AF4396" s="2">
        <f>DATE(emdat_data[[#This Row],[Start Year]],emdat_data[[#This Row],[Start Month]],emdat_data[[#This Row],[Start Day]])</f>
        <v>41124</v>
      </c>
      <c r="AG4396">
        <v>2012</v>
      </c>
      <c r="AH4396">
        <v>8</v>
      </c>
      <c r="AI4396">
        <v>27</v>
      </c>
      <c r="AJ4396" s="2">
        <f>DATE(emdat_data[[#This Row],[End Year]],emdat_data[[#This Row],[End Month]],emdat_data[[#This Row],[End Day]])</f>
        <v>41148</v>
      </c>
      <c r="AK4396">
        <v>2</v>
      </c>
      <c r="AM4396">
        <v>153</v>
      </c>
      <c r="AO4396">
        <v>153</v>
      </c>
      <c r="AV4396">
        <v>78.452113882900306</v>
      </c>
    </row>
    <row r="4397" spans="1:51" hidden="1" x14ac:dyDescent="0.25">
      <c r="A4397" t="s">
        <v>16443</v>
      </c>
      <c r="B4397">
        <v>2012</v>
      </c>
      <c r="C4397">
        <v>334</v>
      </c>
      <c r="E4397" t="s">
        <v>50</v>
      </c>
      <c r="F4397" t="s">
        <v>71</v>
      </c>
      <c r="G4397" t="s">
        <v>72</v>
      </c>
      <c r="H4397" t="s">
        <v>102</v>
      </c>
      <c r="K4397" t="s">
        <v>226</v>
      </c>
      <c r="L4397" t="s">
        <v>227</v>
      </c>
      <c r="M4397" t="s">
        <v>56</v>
      </c>
      <c r="N4397" t="s">
        <v>57</v>
      </c>
      <c r="O4397" t="s">
        <v>16444</v>
      </c>
      <c r="P4397" t="s">
        <v>4129</v>
      </c>
      <c r="Q4397" t="s">
        <v>176</v>
      </c>
      <c r="W4397">
        <v>31390</v>
      </c>
      <c r="X4397" t="s">
        <v>78</v>
      </c>
      <c r="Y4397">
        <v>301135</v>
      </c>
      <c r="Z4397">
        <v>7885</v>
      </c>
      <c r="AA4397" s="1"/>
      <c r="AC4397">
        <v>2012</v>
      </c>
      <c r="AD4397">
        <v>8</v>
      </c>
      <c r="AE4397">
        <v>4</v>
      </c>
      <c r="AF4397" s="2">
        <f>DATE(emdat_data[[#This Row],[Start Year]],emdat_data[[#This Row],[Start Month]],emdat_data[[#This Row],[Start Day]])</f>
        <v>41125</v>
      </c>
      <c r="AG4397">
        <v>2012</v>
      </c>
      <c r="AH4397">
        <v>8</v>
      </c>
      <c r="AI4397">
        <v>9</v>
      </c>
      <c r="AJ4397" s="2">
        <f>DATE(emdat_data[[#This Row],[End Year]],emdat_data[[#This Row],[End Month]],emdat_data[[#This Row],[End Day]])</f>
        <v>41130</v>
      </c>
      <c r="AK4397">
        <v>30</v>
      </c>
      <c r="AM4397">
        <v>1200</v>
      </c>
      <c r="AO4397">
        <v>1200</v>
      </c>
      <c r="AT4397">
        <v>110000</v>
      </c>
      <c r="AU4397">
        <v>140213</v>
      </c>
      <c r="AV4397">
        <v>78.452113882900306</v>
      </c>
      <c r="AX4397" t="s">
        <v>16445</v>
      </c>
      <c r="AY4397" t="s">
        <v>16446</v>
      </c>
    </row>
    <row r="4398" spans="1:51" hidden="1" x14ac:dyDescent="0.25">
      <c r="A4398" t="s">
        <v>18163</v>
      </c>
      <c r="B4398">
        <v>2012</v>
      </c>
      <c r="C4398">
        <v>272</v>
      </c>
      <c r="E4398" t="s">
        <v>50</v>
      </c>
      <c r="F4398" t="s">
        <v>71</v>
      </c>
      <c r="G4398" t="s">
        <v>72</v>
      </c>
      <c r="H4398" t="s">
        <v>102</v>
      </c>
      <c r="K4398" t="s">
        <v>364</v>
      </c>
      <c r="L4398" t="s">
        <v>365</v>
      </c>
      <c r="M4398" t="s">
        <v>173</v>
      </c>
      <c r="N4398" t="s">
        <v>57</v>
      </c>
      <c r="O4398" t="s">
        <v>18164</v>
      </c>
      <c r="P4398" t="s">
        <v>18165</v>
      </c>
      <c r="S4398" t="s">
        <v>127</v>
      </c>
      <c r="U4398" t="s">
        <v>127</v>
      </c>
      <c r="X4398" t="s">
        <v>78</v>
      </c>
      <c r="AA4398" s="1"/>
      <c r="AC4398">
        <v>2012</v>
      </c>
      <c r="AD4398">
        <v>8</v>
      </c>
      <c r="AE4398">
        <v>6</v>
      </c>
      <c r="AF4398" s="2">
        <f>DATE(emdat_data[[#This Row],[Start Year]],emdat_data[[#This Row],[Start Month]],emdat_data[[#This Row],[Start Day]])</f>
        <v>41127</v>
      </c>
      <c r="AG4398">
        <v>2012</v>
      </c>
      <c r="AH4398">
        <v>8</v>
      </c>
      <c r="AI4398">
        <v>8</v>
      </c>
      <c r="AJ4398" s="2">
        <f>DATE(emdat_data[[#This Row],[End Year]],emdat_data[[#This Row],[End Month]],emdat_data[[#This Row],[End Day]])</f>
        <v>41129</v>
      </c>
      <c r="AK4398">
        <v>112</v>
      </c>
      <c r="AL4398">
        <v>14</v>
      </c>
      <c r="AM4398">
        <v>4451711</v>
      </c>
      <c r="AO4398">
        <v>4451725</v>
      </c>
      <c r="AR4398">
        <v>3000</v>
      </c>
      <c r="AS4398">
        <v>3824</v>
      </c>
      <c r="AT4398">
        <v>72330</v>
      </c>
      <c r="AU4398">
        <v>92196</v>
      </c>
      <c r="AV4398">
        <v>78.452113882900306</v>
      </c>
      <c r="AX4398" t="s">
        <v>18166</v>
      </c>
      <c r="AY4398" t="s">
        <v>18167</v>
      </c>
    </row>
    <row r="4399" spans="1:51" hidden="1" x14ac:dyDescent="0.25">
      <c r="A4399" t="s">
        <v>16343</v>
      </c>
      <c r="B4399">
        <v>2012</v>
      </c>
      <c r="C4399">
        <v>260</v>
      </c>
      <c r="D4399" t="s">
        <v>16344</v>
      </c>
      <c r="E4399" t="s">
        <v>50</v>
      </c>
      <c r="F4399" t="s">
        <v>63</v>
      </c>
      <c r="G4399" t="s">
        <v>82</v>
      </c>
      <c r="H4399" t="s">
        <v>98</v>
      </c>
      <c r="J4399" t="s">
        <v>16345</v>
      </c>
      <c r="K4399" t="s">
        <v>159</v>
      </c>
      <c r="L4399" t="s">
        <v>160</v>
      </c>
      <c r="M4399" t="s">
        <v>161</v>
      </c>
      <c r="N4399" t="s">
        <v>57</v>
      </c>
      <c r="O4399" t="s">
        <v>16346</v>
      </c>
      <c r="Q4399" t="s">
        <v>72</v>
      </c>
      <c r="R4399" t="s">
        <v>176</v>
      </c>
      <c r="X4399" t="s">
        <v>88</v>
      </c>
      <c r="AA4399" s="1"/>
      <c r="AC4399">
        <v>2012</v>
      </c>
      <c r="AD4399">
        <v>8</v>
      </c>
      <c r="AE4399">
        <v>8</v>
      </c>
      <c r="AF4399" s="2">
        <f>DATE(emdat_data[[#This Row],[Start Year]],emdat_data[[#This Row],[Start Month]],emdat_data[[#This Row],[Start Day]])</f>
        <v>41129</v>
      </c>
      <c r="AG4399">
        <v>2012</v>
      </c>
      <c r="AH4399">
        <v>8</v>
      </c>
      <c r="AI4399">
        <v>8</v>
      </c>
      <c r="AJ4399" s="2">
        <f>DATE(emdat_data[[#This Row],[End Year]],emdat_data[[#This Row],[End Month]],emdat_data[[#This Row],[End Day]])</f>
        <v>41129</v>
      </c>
      <c r="AK4399">
        <v>34</v>
      </c>
      <c r="AM4399">
        <v>183630</v>
      </c>
      <c r="AN4399">
        <v>48540</v>
      </c>
      <c r="AO4399">
        <v>232170</v>
      </c>
      <c r="AT4399">
        <v>124000</v>
      </c>
      <c r="AU4399">
        <v>158058</v>
      </c>
      <c r="AV4399">
        <v>78.452113882900306</v>
      </c>
      <c r="AW4399" t="s">
        <v>16347</v>
      </c>
      <c r="AY4399" t="s">
        <v>16348</v>
      </c>
    </row>
    <row r="4400" spans="1:51" hidden="1" x14ac:dyDescent="0.25">
      <c r="A4400" t="s">
        <v>16694</v>
      </c>
      <c r="B4400">
        <v>2012</v>
      </c>
      <c r="C4400">
        <v>282</v>
      </c>
      <c r="E4400" t="s">
        <v>50</v>
      </c>
      <c r="F4400" t="s">
        <v>63</v>
      </c>
      <c r="G4400" t="s">
        <v>82</v>
      </c>
      <c r="H4400" t="s">
        <v>98</v>
      </c>
      <c r="J4400" t="s">
        <v>16695</v>
      </c>
      <c r="K4400" t="s">
        <v>159</v>
      </c>
      <c r="L4400" t="s">
        <v>160</v>
      </c>
      <c r="M4400" t="s">
        <v>161</v>
      </c>
      <c r="N4400" t="s">
        <v>57</v>
      </c>
      <c r="O4400" t="s">
        <v>16696</v>
      </c>
      <c r="W4400">
        <v>150</v>
      </c>
      <c r="X4400" t="s">
        <v>88</v>
      </c>
      <c r="AA4400" s="1"/>
      <c r="AC4400">
        <v>2012</v>
      </c>
      <c r="AD4400">
        <v>8</v>
      </c>
      <c r="AE4400">
        <v>8</v>
      </c>
      <c r="AF4400" s="2">
        <f>DATE(emdat_data[[#This Row],[Start Year]],emdat_data[[#This Row],[Start Month]],emdat_data[[#This Row],[Start Day]])</f>
        <v>41129</v>
      </c>
      <c r="AG4400">
        <v>2012</v>
      </c>
      <c r="AH4400">
        <v>8</v>
      </c>
      <c r="AI4400">
        <v>8</v>
      </c>
      <c r="AJ4400" s="2">
        <f>DATE(emdat_data[[#This Row],[End Year]],emdat_data[[#This Row],[End Month]],emdat_data[[#This Row],[End Day]])</f>
        <v>41129</v>
      </c>
      <c r="AK4400">
        <v>3</v>
      </c>
      <c r="AL4400">
        <v>7</v>
      </c>
      <c r="AM4400">
        <v>6000000</v>
      </c>
      <c r="AO4400">
        <v>6000007</v>
      </c>
      <c r="AR4400">
        <v>230000</v>
      </c>
      <c r="AS4400">
        <v>293172</v>
      </c>
      <c r="AT4400">
        <v>1500000</v>
      </c>
      <c r="AU4400">
        <v>1911994</v>
      </c>
      <c r="AV4400">
        <v>78.452113882900306</v>
      </c>
      <c r="AW4400" t="s">
        <v>16697</v>
      </c>
      <c r="AY4400" t="s">
        <v>16698</v>
      </c>
    </row>
    <row r="4401" spans="1:51" hidden="1" x14ac:dyDescent="0.25">
      <c r="A4401" t="s">
        <v>18063</v>
      </c>
      <c r="B4401">
        <v>2012</v>
      </c>
      <c r="C4401">
        <v>276</v>
      </c>
      <c r="E4401" t="s">
        <v>50</v>
      </c>
      <c r="F4401" t="s">
        <v>63</v>
      </c>
      <c r="G4401" t="s">
        <v>82</v>
      </c>
      <c r="H4401" t="s">
        <v>98</v>
      </c>
      <c r="J4401" t="s">
        <v>7777</v>
      </c>
      <c r="K4401" t="s">
        <v>1548</v>
      </c>
      <c r="L4401" t="s">
        <v>1549</v>
      </c>
      <c r="M4401" t="s">
        <v>204</v>
      </c>
      <c r="N4401" t="s">
        <v>86</v>
      </c>
      <c r="O4401" t="s">
        <v>18064</v>
      </c>
      <c r="X4401" t="s">
        <v>88</v>
      </c>
      <c r="AA4401" s="1"/>
      <c r="AC4401">
        <v>2012</v>
      </c>
      <c r="AD4401">
        <v>8</v>
      </c>
      <c r="AE4401">
        <v>10</v>
      </c>
      <c r="AF4401" s="2">
        <f>DATE(emdat_data[[#This Row],[Start Year]],emdat_data[[#This Row],[Start Month]],emdat_data[[#This Row],[Start Day]])</f>
        <v>41131</v>
      </c>
      <c r="AG4401">
        <v>2012</v>
      </c>
      <c r="AH4401">
        <v>8</v>
      </c>
      <c r="AI4401">
        <v>10</v>
      </c>
      <c r="AJ4401" s="2">
        <f>DATE(emdat_data[[#This Row],[End Year]],emdat_data[[#This Row],[End Month]],emdat_data[[#This Row],[End Day]])</f>
        <v>41131</v>
      </c>
      <c r="AK4401">
        <v>12</v>
      </c>
      <c r="AR4401">
        <v>15000</v>
      </c>
      <c r="AS4401">
        <v>19120</v>
      </c>
      <c r="AT4401">
        <v>300000</v>
      </c>
      <c r="AU4401">
        <v>382399</v>
      </c>
      <c r="AV4401">
        <v>78.452113882900306</v>
      </c>
      <c r="AW4401" t="s">
        <v>18065</v>
      </c>
      <c r="AY4401" t="s">
        <v>18066</v>
      </c>
    </row>
    <row r="4402" spans="1:51" hidden="1" x14ac:dyDescent="0.25">
      <c r="A4402" t="s">
        <v>17966</v>
      </c>
      <c r="B4402">
        <v>2012</v>
      </c>
      <c r="C4402">
        <v>275</v>
      </c>
      <c r="D4402" t="s">
        <v>17967</v>
      </c>
      <c r="E4402" t="s">
        <v>50</v>
      </c>
      <c r="F4402" t="s">
        <v>51</v>
      </c>
      <c r="G4402" t="s">
        <v>52</v>
      </c>
      <c r="H4402" t="s">
        <v>53</v>
      </c>
      <c r="K4402" t="s">
        <v>1447</v>
      </c>
      <c r="L4402" t="s">
        <v>1448</v>
      </c>
      <c r="M4402" t="s">
        <v>56</v>
      </c>
      <c r="N4402" t="s">
        <v>57</v>
      </c>
      <c r="O4402" t="s">
        <v>17968</v>
      </c>
      <c r="V4402">
        <v>28540</v>
      </c>
      <c r="W4402">
        <v>6</v>
      </c>
      <c r="X4402" t="s">
        <v>59</v>
      </c>
      <c r="Y4402">
        <v>38329</v>
      </c>
      <c r="Z4402">
        <v>46826</v>
      </c>
      <c r="AA4402" s="1">
        <v>0.70347222222222228</v>
      </c>
      <c r="AC4402">
        <v>2012</v>
      </c>
      <c r="AD4402">
        <v>8</v>
      </c>
      <c r="AE4402">
        <v>11</v>
      </c>
      <c r="AF4402" s="2">
        <f>DATE(emdat_data[[#This Row],[Start Year]],emdat_data[[#This Row],[Start Month]],emdat_data[[#This Row],[Start Day]])</f>
        <v>41132</v>
      </c>
      <c r="AG4402">
        <v>2012</v>
      </c>
      <c r="AH4402">
        <v>8</v>
      </c>
      <c r="AI4402">
        <v>11</v>
      </c>
      <c r="AJ4402" s="2">
        <f>DATE(emdat_data[[#This Row],[End Year]],emdat_data[[#This Row],[End Month]],emdat_data[[#This Row],[End Day]])</f>
        <v>41132</v>
      </c>
      <c r="AK4402">
        <v>306</v>
      </c>
      <c r="AL4402">
        <v>2006</v>
      </c>
      <c r="AM4402">
        <v>59540</v>
      </c>
      <c r="AO4402">
        <v>61546</v>
      </c>
      <c r="AT4402">
        <v>500000</v>
      </c>
      <c r="AU4402">
        <v>637331</v>
      </c>
      <c r="AV4402">
        <v>78.452113882900306</v>
      </c>
      <c r="AX4402" t="s">
        <v>17969</v>
      </c>
      <c r="AY4402" t="s">
        <v>17970</v>
      </c>
    </row>
    <row r="4403" spans="1:51" hidden="1" x14ac:dyDescent="0.25">
      <c r="A4403" t="s">
        <v>16611</v>
      </c>
      <c r="B4403">
        <v>2012</v>
      </c>
      <c r="C4403">
        <v>626</v>
      </c>
      <c r="E4403" t="s">
        <v>50</v>
      </c>
      <c r="F4403" t="s">
        <v>63</v>
      </c>
      <c r="G4403" t="s">
        <v>82</v>
      </c>
      <c r="H4403" t="s">
        <v>157</v>
      </c>
      <c r="I4403" t="s">
        <v>493</v>
      </c>
      <c r="K4403" t="s">
        <v>144</v>
      </c>
      <c r="L4403" t="s">
        <v>145</v>
      </c>
      <c r="M4403" t="s">
        <v>146</v>
      </c>
      <c r="N4403" t="s">
        <v>86</v>
      </c>
      <c r="O4403" t="s">
        <v>16612</v>
      </c>
      <c r="X4403" t="s">
        <v>88</v>
      </c>
      <c r="AA4403" s="1"/>
      <c r="AC4403">
        <v>2012</v>
      </c>
      <c r="AD4403">
        <v>8</v>
      </c>
      <c r="AE4403">
        <v>12</v>
      </c>
      <c r="AF4403" s="2">
        <f>DATE(emdat_data[[#This Row],[Start Year]],emdat_data[[#This Row],[Start Month]],emdat_data[[#This Row],[Start Day]])</f>
        <v>41133</v>
      </c>
      <c r="AG4403">
        <v>2012</v>
      </c>
      <c r="AH4403">
        <v>8</v>
      </c>
      <c r="AI4403">
        <v>12</v>
      </c>
      <c r="AJ4403" s="2">
        <f>DATE(emdat_data[[#This Row],[End Year]],emdat_data[[#This Row],[End Month]],emdat_data[[#This Row],[End Day]])</f>
        <v>41133</v>
      </c>
      <c r="AR4403">
        <v>530</v>
      </c>
      <c r="AS4403">
        <v>676</v>
      </c>
      <c r="AT4403">
        <v>1050000</v>
      </c>
      <c r="AU4403">
        <v>1338396</v>
      </c>
      <c r="AV4403">
        <v>78.452113882900306</v>
      </c>
      <c r="AX4403" t="s">
        <v>16613</v>
      </c>
      <c r="AY4403" t="s">
        <v>974</v>
      </c>
    </row>
    <row r="4404" spans="1:51" hidden="1" x14ac:dyDescent="0.25">
      <c r="A4404" t="s">
        <v>16685</v>
      </c>
      <c r="B4404">
        <v>2012</v>
      </c>
      <c r="C4404">
        <v>603</v>
      </c>
      <c r="E4404" t="s">
        <v>50</v>
      </c>
      <c r="F4404" t="s">
        <v>71</v>
      </c>
      <c r="G4404" t="s">
        <v>72</v>
      </c>
      <c r="H4404" t="s">
        <v>102</v>
      </c>
      <c r="K4404" t="s">
        <v>159</v>
      </c>
      <c r="L4404" t="s">
        <v>160</v>
      </c>
      <c r="M4404" t="s">
        <v>161</v>
      </c>
      <c r="N4404" t="s">
        <v>57</v>
      </c>
      <c r="O4404" t="s">
        <v>16662</v>
      </c>
      <c r="X4404" t="s">
        <v>78</v>
      </c>
      <c r="AA4404" s="1"/>
      <c r="AC4404">
        <v>2012</v>
      </c>
      <c r="AD4404">
        <v>8</v>
      </c>
      <c r="AE4404">
        <v>14</v>
      </c>
      <c r="AF4404" s="2">
        <f>DATE(emdat_data[[#This Row],[Start Year]],emdat_data[[#This Row],[Start Month]],emdat_data[[#This Row],[Start Day]])</f>
        <v>41135</v>
      </c>
      <c r="AG4404">
        <v>2012</v>
      </c>
      <c r="AH4404">
        <v>8</v>
      </c>
      <c r="AI4404">
        <v>20</v>
      </c>
      <c r="AJ4404" s="2">
        <f>DATE(emdat_data[[#This Row],[End Year]],emdat_data[[#This Row],[End Month]],emdat_data[[#This Row],[End Day]])</f>
        <v>41141</v>
      </c>
      <c r="AK4404">
        <v>15</v>
      </c>
      <c r="AT4404">
        <v>370000</v>
      </c>
      <c r="AU4404">
        <v>471625</v>
      </c>
      <c r="AV4404">
        <v>78.452113882900306</v>
      </c>
      <c r="AW4404" t="s">
        <v>16663</v>
      </c>
      <c r="AY4404" t="s">
        <v>16664</v>
      </c>
    </row>
    <row r="4405" spans="1:51" hidden="1" x14ac:dyDescent="0.25">
      <c r="A4405" t="s">
        <v>18258</v>
      </c>
      <c r="B4405">
        <v>2012</v>
      </c>
      <c r="C4405">
        <v>318</v>
      </c>
      <c r="E4405" t="s">
        <v>50</v>
      </c>
      <c r="F4405" t="s">
        <v>71</v>
      </c>
      <c r="G4405" t="s">
        <v>72</v>
      </c>
      <c r="H4405" t="s">
        <v>102</v>
      </c>
      <c r="K4405" t="s">
        <v>3235</v>
      </c>
      <c r="L4405" t="s">
        <v>3236</v>
      </c>
      <c r="M4405" t="s">
        <v>125</v>
      </c>
      <c r="N4405" t="s">
        <v>76</v>
      </c>
      <c r="O4405" t="s">
        <v>18259</v>
      </c>
      <c r="P4405" t="s">
        <v>642</v>
      </c>
      <c r="S4405" t="s">
        <v>127</v>
      </c>
      <c r="W4405">
        <v>79242</v>
      </c>
      <c r="X4405" t="s">
        <v>78</v>
      </c>
      <c r="Y4405">
        <v>1446</v>
      </c>
      <c r="Z4405">
        <v>-1549</v>
      </c>
      <c r="AA4405" s="1"/>
      <c r="AC4405">
        <v>2012</v>
      </c>
      <c r="AD4405">
        <v>8</v>
      </c>
      <c r="AE4405">
        <v>15</v>
      </c>
      <c r="AF4405" s="2">
        <f>DATE(emdat_data[[#This Row],[Start Year]],emdat_data[[#This Row],[Start Month]],emdat_data[[#This Row],[Start Day]])</f>
        <v>41136</v>
      </c>
      <c r="AG4405">
        <v>2012</v>
      </c>
      <c r="AH4405">
        <v>8</v>
      </c>
      <c r="AI4405">
        <v>31</v>
      </c>
      <c r="AJ4405" s="2">
        <f>DATE(emdat_data[[#This Row],[End Year]],emdat_data[[#This Row],[End Month]],emdat_data[[#This Row],[End Day]])</f>
        <v>41152</v>
      </c>
      <c r="AK4405">
        <v>19</v>
      </c>
      <c r="AM4405">
        <v>57000</v>
      </c>
      <c r="AO4405">
        <v>57000</v>
      </c>
      <c r="AT4405">
        <v>10000</v>
      </c>
      <c r="AU4405">
        <v>12747</v>
      </c>
      <c r="AV4405">
        <v>78.452113882900306</v>
      </c>
      <c r="AW4405" t="s">
        <v>18260</v>
      </c>
      <c r="AX4405" t="s">
        <v>18261</v>
      </c>
      <c r="AY4405" t="s">
        <v>18262</v>
      </c>
    </row>
    <row r="4406" spans="1:51" hidden="1" x14ac:dyDescent="0.25">
      <c r="A4406" t="s">
        <v>18281</v>
      </c>
      <c r="B4406">
        <v>2012</v>
      </c>
      <c r="C4406">
        <v>375</v>
      </c>
      <c r="E4406" t="s">
        <v>50</v>
      </c>
      <c r="F4406" t="s">
        <v>71</v>
      </c>
      <c r="G4406" t="s">
        <v>72</v>
      </c>
      <c r="H4406" t="s">
        <v>102</v>
      </c>
      <c r="K4406" t="s">
        <v>2562</v>
      </c>
      <c r="L4406" t="s">
        <v>2563</v>
      </c>
      <c r="M4406" t="s">
        <v>173</v>
      </c>
      <c r="N4406" t="s">
        <v>57</v>
      </c>
      <c r="O4406" t="s">
        <v>18282</v>
      </c>
      <c r="P4406" t="s">
        <v>7427</v>
      </c>
      <c r="U4406" t="s">
        <v>127</v>
      </c>
      <c r="W4406">
        <v>44011</v>
      </c>
      <c r="X4406" t="s">
        <v>78</v>
      </c>
      <c r="Y4406">
        <v>1709</v>
      </c>
      <c r="Z4406">
        <v>9964</v>
      </c>
      <c r="AA4406" s="1"/>
      <c r="AC4406">
        <v>2012</v>
      </c>
      <c r="AD4406">
        <v>8</v>
      </c>
      <c r="AE4406">
        <v>15</v>
      </c>
      <c r="AF4406" s="2">
        <f>DATE(emdat_data[[#This Row],[Start Year]],emdat_data[[#This Row],[Start Month]],emdat_data[[#This Row],[Start Day]])</f>
        <v>41136</v>
      </c>
      <c r="AG4406">
        <v>2012</v>
      </c>
      <c r="AH4406">
        <v>9</v>
      </c>
      <c r="AI4406">
        <v>30</v>
      </c>
      <c r="AJ4406" s="2">
        <f>DATE(emdat_data[[#This Row],[End Year]],emdat_data[[#This Row],[End Month]],emdat_data[[#This Row],[End Day]])</f>
        <v>41182</v>
      </c>
      <c r="AM4406">
        <v>235545</v>
      </c>
      <c r="AO4406">
        <v>235545</v>
      </c>
      <c r="AV4406">
        <v>78.452113882900306</v>
      </c>
      <c r="AW4406" t="s">
        <v>18283</v>
      </c>
      <c r="AY4406" t="s">
        <v>18284</v>
      </c>
    </row>
    <row r="4407" spans="1:51" hidden="1" x14ac:dyDescent="0.25">
      <c r="A4407" t="s">
        <v>16699</v>
      </c>
      <c r="B4407">
        <v>2012</v>
      </c>
      <c r="C4407">
        <v>294</v>
      </c>
      <c r="E4407" t="s">
        <v>50</v>
      </c>
      <c r="F4407" t="s">
        <v>63</v>
      </c>
      <c r="G4407" t="s">
        <v>82</v>
      </c>
      <c r="H4407" t="s">
        <v>98</v>
      </c>
      <c r="J4407" t="s">
        <v>16700</v>
      </c>
      <c r="K4407" t="s">
        <v>159</v>
      </c>
      <c r="L4407" t="s">
        <v>160</v>
      </c>
      <c r="M4407" t="s">
        <v>161</v>
      </c>
      <c r="N4407" t="s">
        <v>57</v>
      </c>
      <c r="O4407" t="s">
        <v>16701</v>
      </c>
      <c r="X4407" t="s">
        <v>88</v>
      </c>
      <c r="AA4407" s="1"/>
      <c r="AC4407">
        <v>2012</v>
      </c>
      <c r="AD4407">
        <v>8</v>
      </c>
      <c r="AE4407">
        <v>17</v>
      </c>
      <c r="AF4407" s="2">
        <f>DATE(emdat_data[[#This Row],[Start Year]],emdat_data[[#This Row],[Start Month]],emdat_data[[#This Row],[Start Day]])</f>
        <v>41138</v>
      </c>
      <c r="AG4407">
        <v>2012</v>
      </c>
      <c r="AH4407">
        <v>8</v>
      </c>
      <c r="AI4407">
        <v>17</v>
      </c>
      <c r="AJ4407" s="2">
        <f>DATE(emdat_data[[#This Row],[End Year]],emdat_data[[#This Row],[End Month]],emdat_data[[#This Row],[End Day]])</f>
        <v>41138</v>
      </c>
      <c r="AK4407">
        <v>2</v>
      </c>
      <c r="AM4407">
        <v>107500</v>
      </c>
      <c r="AO4407">
        <v>107500</v>
      </c>
      <c r="AT4407">
        <v>262000</v>
      </c>
      <c r="AU4407">
        <v>333962</v>
      </c>
      <c r="AV4407">
        <v>78.452113882900306</v>
      </c>
      <c r="AW4407" t="s">
        <v>4542</v>
      </c>
      <c r="AY4407" t="s">
        <v>4543</v>
      </c>
    </row>
    <row r="4408" spans="1:51" hidden="1" x14ac:dyDescent="0.25">
      <c r="A4408" t="s">
        <v>18176</v>
      </c>
      <c r="B4408">
        <v>2012</v>
      </c>
      <c r="C4408">
        <v>294</v>
      </c>
      <c r="E4408" t="s">
        <v>50</v>
      </c>
      <c r="F4408" t="s">
        <v>63</v>
      </c>
      <c r="G4408" t="s">
        <v>82</v>
      </c>
      <c r="H4408" t="s">
        <v>98</v>
      </c>
      <c r="J4408" t="s">
        <v>16700</v>
      </c>
      <c r="K4408" t="s">
        <v>364</v>
      </c>
      <c r="L4408" t="s">
        <v>365</v>
      </c>
      <c r="M4408" t="s">
        <v>173</v>
      </c>
      <c r="N4408" t="s">
        <v>57</v>
      </c>
      <c r="O4408" t="s">
        <v>18177</v>
      </c>
      <c r="X4408" t="s">
        <v>88</v>
      </c>
      <c r="AA4408" s="1"/>
      <c r="AC4408">
        <v>2012</v>
      </c>
      <c r="AD4408">
        <v>8</v>
      </c>
      <c r="AE4408">
        <v>17</v>
      </c>
      <c r="AF4408" s="2">
        <f>DATE(emdat_data[[#This Row],[Start Year]],emdat_data[[#This Row],[Start Month]],emdat_data[[#This Row],[Start Day]])</f>
        <v>41138</v>
      </c>
      <c r="AG4408">
        <v>2012</v>
      </c>
      <c r="AH4408">
        <v>8</v>
      </c>
      <c r="AI4408">
        <v>17</v>
      </c>
      <c r="AJ4408" s="2">
        <f>DATE(emdat_data[[#This Row],[End Year]],emdat_data[[#This Row],[End Month]],emdat_data[[#This Row],[End Day]])</f>
        <v>41138</v>
      </c>
      <c r="AK4408">
        <v>4</v>
      </c>
      <c r="AT4408">
        <v>3000</v>
      </c>
      <c r="AU4408">
        <v>3824</v>
      </c>
      <c r="AV4408">
        <v>78.452113882900306</v>
      </c>
      <c r="AW4408" t="s">
        <v>17758</v>
      </c>
      <c r="AY4408" t="s">
        <v>18178</v>
      </c>
    </row>
    <row r="4409" spans="1:51" hidden="1" x14ac:dyDescent="0.25">
      <c r="A4409" t="s">
        <v>18960</v>
      </c>
      <c r="B4409">
        <v>2012</v>
      </c>
      <c r="C4409">
        <v>294</v>
      </c>
      <c r="E4409" t="s">
        <v>50</v>
      </c>
      <c r="F4409" t="s">
        <v>63</v>
      </c>
      <c r="G4409" t="s">
        <v>82</v>
      </c>
      <c r="H4409" t="s">
        <v>98</v>
      </c>
      <c r="J4409" t="s">
        <v>16700</v>
      </c>
      <c r="K4409" t="s">
        <v>3068</v>
      </c>
      <c r="L4409" t="s">
        <v>3069</v>
      </c>
      <c r="M4409" t="s">
        <v>173</v>
      </c>
      <c r="N4409" t="s">
        <v>57</v>
      </c>
      <c r="O4409" t="s">
        <v>18961</v>
      </c>
      <c r="Q4409" t="s">
        <v>176</v>
      </c>
      <c r="X4409" t="s">
        <v>88</v>
      </c>
      <c r="AA4409" s="1"/>
      <c r="AC4409">
        <v>2012</v>
      </c>
      <c r="AD4409">
        <v>8</v>
      </c>
      <c r="AE4409">
        <v>17</v>
      </c>
      <c r="AF4409" s="2">
        <f>DATE(emdat_data[[#This Row],[Start Year]],emdat_data[[#This Row],[Start Month]],emdat_data[[#This Row],[Start Day]])</f>
        <v>41138</v>
      </c>
      <c r="AG4409">
        <v>2012</v>
      </c>
      <c r="AH4409">
        <v>8</v>
      </c>
      <c r="AI4409">
        <v>17</v>
      </c>
      <c r="AJ4409" s="2">
        <f>DATE(emdat_data[[#This Row],[End Year]],emdat_data[[#This Row],[End Month]],emdat_data[[#This Row],[End Day]])</f>
        <v>41138</v>
      </c>
      <c r="AK4409">
        <v>17</v>
      </c>
      <c r="AL4409">
        <v>14</v>
      </c>
      <c r="AM4409">
        <v>59320</v>
      </c>
      <c r="AN4409">
        <v>1145</v>
      </c>
      <c r="AO4409">
        <v>60479</v>
      </c>
      <c r="AT4409">
        <v>6800</v>
      </c>
      <c r="AU4409">
        <v>8668</v>
      </c>
      <c r="AV4409">
        <v>78.452113882900306</v>
      </c>
      <c r="AW4409" t="s">
        <v>18962</v>
      </c>
      <c r="AY4409" t="s">
        <v>18963</v>
      </c>
    </row>
    <row r="4410" spans="1:51" x14ac:dyDescent="0.25">
      <c r="A4410" t="s">
        <v>19040</v>
      </c>
      <c r="B4410">
        <v>2012</v>
      </c>
      <c r="C4410">
        <v>324</v>
      </c>
      <c r="D4410" t="s">
        <v>19041</v>
      </c>
      <c r="E4410" t="s">
        <v>50</v>
      </c>
      <c r="F4410" t="s">
        <v>119</v>
      </c>
      <c r="G4410" t="s">
        <v>120</v>
      </c>
      <c r="H4410" t="s">
        <v>301</v>
      </c>
      <c r="J4410" t="s">
        <v>1154</v>
      </c>
      <c r="K4410" t="s">
        <v>3130</v>
      </c>
      <c r="L4410" t="s">
        <v>3131</v>
      </c>
      <c r="M4410" t="s">
        <v>75</v>
      </c>
      <c r="N4410" t="s">
        <v>76</v>
      </c>
      <c r="O4410" t="s">
        <v>19042</v>
      </c>
      <c r="T4410" t="s">
        <v>128</v>
      </c>
      <c r="U4410" t="s">
        <v>128</v>
      </c>
      <c r="X4410" t="s">
        <v>129</v>
      </c>
      <c r="AA4410" s="1"/>
      <c r="AC4410">
        <v>2012</v>
      </c>
      <c r="AD4410">
        <v>8</v>
      </c>
      <c r="AE4410">
        <v>17</v>
      </c>
      <c r="AF4410" s="2">
        <f>DATE(emdat_data[[#This Row],[Start Year]],emdat_data[[#This Row],[Start Month]],emdat_data[[#This Row],[Start Day]])</f>
        <v>41138</v>
      </c>
      <c r="AG4410">
        <v>2012</v>
      </c>
      <c r="AH4410">
        <v>10</v>
      </c>
      <c r="AI4410">
        <v>19</v>
      </c>
      <c r="AJ4410" s="2">
        <f>DATE(emdat_data[[#This Row],[End Year]],emdat_data[[#This Row],[End Month]],emdat_data[[#This Row],[End Day]])</f>
        <v>41201</v>
      </c>
      <c r="AK4410">
        <v>36</v>
      </c>
      <c r="AL4410">
        <v>33</v>
      </c>
      <c r="AO4410">
        <v>33</v>
      </c>
      <c r="AV4410">
        <v>78.452113882900306</v>
      </c>
    </row>
    <row r="4411" spans="1:51" hidden="1" x14ac:dyDescent="0.25">
      <c r="A4411" t="s">
        <v>16864</v>
      </c>
      <c r="B4411">
        <v>2012</v>
      </c>
      <c r="C4411">
        <v>398</v>
      </c>
      <c r="E4411" t="s">
        <v>50</v>
      </c>
      <c r="F4411" t="s">
        <v>51</v>
      </c>
      <c r="G4411" t="s">
        <v>52</v>
      </c>
      <c r="H4411" t="s">
        <v>53</v>
      </c>
      <c r="K4411" t="s">
        <v>171</v>
      </c>
      <c r="L4411" t="s">
        <v>172</v>
      </c>
      <c r="M4411" t="s">
        <v>173</v>
      </c>
      <c r="N4411" t="s">
        <v>57</v>
      </c>
      <c r="O4411" t="s">
        <v>16865</v>
      </c>
      <c r="W4411">
        <v>6</v>
      </c>
      <c r="X4411" t="s">
        <v>59</v>
      </c>
      <c r="Y4411">
        <v>-1315</v>
      </c>
      <c r="Z4411">
        <v>120096</v>
      </c>
      <c r="AA4411" s="1">
        <v>0.23680555555555555</v>
      </c>
      <c r="AC4411">
        <v>2012</v>
      </c>
      <c r="AD4411">
        <v>8</v>
      </c>
      <c r="AE4411">
        <v>18</v>
      </c>
      <c r="AF4411" s="2">
        <f>DATE(emdat_data[[#This Row],[Start Year]],emdat_data[[#This Row],[Start Month]],emdat_data[[#This Row],[Start Day]])</f>
        <v>41139</v>
      </c>
      <c r="AG4411">
        <v>2012</v>
      </c>
      <c r="AH4411">
        <v>8</v>
      </c>
      <c r="AI4411">
        <v>18</v>
      </c>
      <c r="AJ4411" s="2">
        <f>DATE(emdat_data[[#This Row],[End Year]],emdat_data[[#This Row],[End Month]],emdat_data[[#This Row],[End Day]])</f>
        <v>41139</v>
      </c>
      <c r="AK4411">
        <v>6</v>
      </c>
      <c r="AL4411">
        <v>43</v>
      </c>
      <c r="AM4411">
        <v>5485</v>
      </c>
      <c r="AN4411">
        <v>2355</v>
      </c>
      <c r="AO4411">
        <v>7883</v>
      </c>
      <c r="AV4411">
        <v>78.452113882900306</v>
      </c>
      <c r="AX4411" t="s">
        <v>10108</v>
      </c>
      <c r="AY4411" t="s">
        <v>10109</v>
      </c>
    </row>
    <row r="4412" spans="1:51" hidden="1" x14ac:dyDescent="0.25">
      <c r="A4412" t="s">
        <v>17925</v>
      </c>
      <c r="B4412">
        <v>2012</v>
      </c>
      <c r="C4412">
        <v>296</v>
      </c>
      <c r="E4412" t="s">
        <v>50</v>
      </c>
      <c r="F4412" t="s">
        <v>63</v>
      </c>
      <c r="G4412" t="s">
        <v>82</v>
      </c>
      <c r="H4412" t="s">
        <v>98</v>
      </c>
      <c r="J4412" t="s">
        <v>17926</v>
      </c>
      <c r="K4412" t="s">
        <v>364</v>
      </c>
      <c r="L4412" t="s">
        <v>365</v>
      </c>
      <c r="M4412" t="s">
        <v>173</v>
      </c>
      <c r="N4412" t="s">
        <v>57</v>
      </c>
      <c r="O4412" t="s">
        <v>17927</v>
      </c>
      <c r="Q4412" t="s">
        <v>72</v>
      </c>
      <c r="W4412">
        <v>165</v>
      </c>
      <c r="X4412" t="s">
        <v>88</v>
      </c>
      <c r="AA4412" s="1"/>
      <c r="AC4412">
        <v>2012</v>
      </c>
      <c r="AD4412">
        <v>8</v>
      </c>
      <c r="AE4412">
        <v>20</v>
      </c>
      <c r="AF4412" s="2">
        <f>DATE(emdat_data[[#This Row],[Start Year]],emdat_data[[#This Row],[Start Month]],emdat_data[[#This Row],[Start Day]])</f>
        <v>41141</v>
      </c>
      <c r="AG4412">
        <v>2012</v>
      </c>
      <c r="AH4412">
        <v>8</v>
      </c>
      <c r="AI4412">
        <v>21</v>
      </c>
      <c r="AJ4412" s="2">
        <f>DATE(emdat_data[[#This Row],[End Year]],emdat_data[[#This Row],[End Month]],emdat_data[[#This Row],[End Day]])</f>
        <v>41142</v>
      </c>
      <c r="AK4412">
        <v>11</v>
      </c>
      <c r="AL4412">
        <v>1</v>
      </c>
      <c r="AM4412">
        <v>5606</v>
      </c>
      <c r="AO4412">
        <v>5607</v>
      </c>
      <c r="AT4412">
        <v>99</v>
      </c>
      <c r="AU4412">
        <v>126</v>
      </c>
      <c r="AV4412">
        <v>78.452113882900306</v>
      </c>
      <c r="AX4412" t="s">
        <v>6374</v>
      </c>
      <c r="AY4412" t="s">
        <v>6375</v>
      </c>
    </row>
    <row r="4413" spans="1:51" hidden="1" x14ac:dyDescent="0.25">
      <c r="A4413" t="s">
        <v>18308</v>
      </c>
      <c r="B4413">
        <v>2012</v>
      </c>
      <c r="C4413">
        <v>380</v>
      </c>
      <c r="E4413" t="s">
        <v>50</v>
      </c>
      <c r="F4413" t="s">
        <v>71</v>
      </c>
      <c r="G4413" t="s">
        <v>72</v>
      </c>
      <c r="H4413" t="s">
        <v>102</v>
      </c>
      <c r="K4413" t="s">
        <v>2972</v>
      </c>
      <c r="L4413" t="s">
        <v>2973</v>
      </c>
      <c r="M4413" t="s">
        <v>260</v>
      </c>
      <c r="N4413" t="s">
        <v>76</v>
      </c>
      <c r="O4413" t="s">
        <v>18309</v>
      </c>
      <c r="P4413" t="s">
        <v>642</v>
      </c>
      <c r="W4413">
        <v>57981</v>
      </c>
      <c r="X4413" t="s">
        <v>78</v>
      </c>
      <c r="Y4413">
        <v>265</v>
      </c>
      <c r="Z4413">
        <v>3272</v>
      </c>
      <c r="AA4413" s="1"/>
      <c r="AC4413">
        <v>2012</v>
      </c>
      <c r="AD4413">
        <v>8</v>
      </c>
      <c r="AE4413">
        <v>20</v>
      </c>
      <c r="AF4413" s="2">
        <f>DATE(emdat_data[[#This Row],[Start Year]],emdat_data[[#This Row],[Start Month]],emdat_data[[#This Row],[Start Day]])</f>
        <v>41141</v>
      </c>
      <c r="AG4413">
        <v>2012</v>
      </c>
      <c r="AH4413">
        <v>9</v>
      </c>
      <c r="AI4413">
        <v>7</v>
      </c>
      <c r="AJ4413" s="2">
        <f>DATE(emdat_data[[#This Row],[End Year]],emdat_data[[#This Row],[End Month]],emdat_data[[#This Row],[End Day]])</f>
        <v>41159</v>
      </c>
      <c r="AM4413">
        <v>15000</v>
      </c>
      <c r="AO4413">
        <v>15000</v>
      </c>
      <c r="AV4413">
        <v>78.452113882900306</v>
      </c>
      <c r="AW4413" t="s">
        <v>18310</v>
      </c>
      <c r="AY4413" t="s">
        <v>18311</v>
      </c>
    </row>
    <row r="4414" spans="1:51" hidden="1" x14ac:dyDescent="0.25">
      <c r="A4414" t="s">
        <v>16455</v>
      </c>
      <c r="B4414">
        <v>2012</v>
      </c>
      <c r="C4414">
        <v>584</v>
      </c>
      <c r="E4414" t="s">
        <v>50</v>
      </c>
      <c r="F4414" t="s">
        <v>71</v>
      </c>
      <c r="G4414" t="s">
        <v>72</v>
      </c>
      <c r="H4414" t="s">
        <v>102</v>
      </c>
      <c r="K4414" t="s">
        <v>226</v>
      </c>
      <c r="L4414" t="s">
        <v>227</v>
      </c>
      <c r="M4414" t="s">
        <v>56</v>
      </c>
      <c r="N4414" t="s">
        <v>57</v>
      </c>
      <c r="O4414" t="s">
        <v>16456</v>
      </c>
      <c r="Q4414" t="s">
        <v>176</v>
      </c>
      <c r="X4414" t="s">
        <v>78</v>
      </c>
      <c r="AA4414" s="1"/>
      <c r="AC4414">
        <v>2012</v>
      </c>
      <c r="AD4414">
        <v>8</v>
      </c>
      <c r="AE4414">
        <v>21</v>
      </c>
      <c r="AF4414" s="2">
        <f>DATE(emdat_data[[#This Row],[Start Year]],emdat_data[[#This Row],[Start Month]],emdat_data[[#This Row],[Start Day]])</f>
        <v>41142</v>
      </c>
      <c r="AG4414">
        <v>2012</v>
      </c>
      <c r="AH4414">
        <v>8</v>
      </c>
      <c r="AI4414">
        <v>23</v>
      </c>
      <c r="AJ4414" s="2">
        <f>DATE(emdat_data[[#This Row],[End Year]],emdat_data[[#This Row],[End Month]],emdat_data[[#This Row],[End Day]])</f>
        <v>41144</v>
      </c>
      <c r="AK4414">
        <v>26</v>
      </c>
      <c r="AM4414">
        <v>9460</v>
      </c>
      <c r="AO4414">
        <v>9460</v>
      </c>
      <c r="AT4414">
        <v>16000</v>
      </c>
      <c r="AU4414">
        <v>20395</v>
      </c>
      <c r="AV4414">
        <v>78.452113882900306</v>
      </c>
      <c r="AW4414" t="s">
        <v>10135</v>
      </c>
      <c r="AY4414" t="s">
        <v>10136</v>
      </c>
    </row>
    <row r="4415" spans="1:51" hidden="1" x14ac:dyDescent="0.25">
      <c r="A4415" t="s">
        <v>16885</v>
      </c>
      <c r="B4415">
        <v>2012</v>
      </c>
      <c r="C4415">
        <v>322</v>
      </c>
      <c r="E4415" t="s">
        <v>50</v>
      </c>
      <c r="F4415" t="s">
        <v>71</v>
      </c>
      <c r="G4415" t="s">
        <v>72</v>
      </c>
      <c r="H4415" t="s">
        <v>102</v>
      </c>
      <c r="K4415" t="s">
        <v>226</v>
      </c>
      <c r="L4415" t="s">
        <v>227</v>
      </c>
      <c r="M4415" t="s">
        <v>56</v>
      </c>
      <c r="N4415" t="s">
        <v>57</v>
      </c>
      <c r="O4415" t="s">
        <v>16886</v>
      </c>
      <c r="P4415" t="s">
        <v>642</v>
      </c>
      <c r="X4415" t="s">
        <v>78</v>
      </c>
      <c r="AA4415" s="1"/>
      <c r="AC4415">
        <v>2012</v>
      </c>
      <c r="AD4415">
        <v>8</v>
      </c>
      <c r="AE4415">
        <v>21</v>
      </c>
      <c r="AF4415" s="2">
        <f>DATE(emdat_data[[#This Row],[Start Year]],emdat_data[[#This Row],[Start Month]],emdat_data[[#This Row],[Start Day]])</f>
        <v>41142</v>
      </c>
      <c r="AG4415">
        <v>2012</v>
      </c>
      <c r="AH4415">
        <v>8</v>
      </c>
      <c r="AI4415">
        <v>23</v>
      </c>
      <c r="AJ4415" s="2">
        <f>DATE(emdat_data[[#This Row],[End Year]],emdat_data[[#This Row],[End Month]],emdat_data[[#This Row],[End Day]])</f>
        <v>41144</v>
      </c>
      <c r="AK4415">
        <v>37</v>
      </c>
      <c r="AN4415">
        <v>37500</v>
      </c>
      <c r="AO4415">
        <v>37500</v>
      </c>
      <c r="AV4415">
        <v>78.452113882900306</v>
      </c>
      <c r="AX4415" t="s">
        <v>16887</v>
      </c>
      <c r="AY4415" t="s">
        <v>16888</v>
      </c>
    </row>
    <row r="4416" spans="1:51" hidden="1" x14ac:dyDescent="0.25">
      <c r="A4416" t="s">
        <v>18116</v>
      </c>
      <c r="B4416">
        <v>2012</v>
      </c>
      <c r="C4416">
        <v>475</v>
      </c>
      <c r="E4416" t="s">
        <v>50</v>
      </c>
      <c r="F4416" t="s">
        <v>71</v>
      </c>
      <c r="G4416" t="s">
        <v>72</v>
      </c>
      <c r="H4416" t="s">
        <v>102</v>
      </c>
      <c r="K4416" t="s">
        <v>307</v>
      </c>
      <c r="L4416" t="s">
        <v>308</v>
      </c>
      <c r="M4416" t="s">
        <v>56</v>
      </c>
      <c r="N4416" t="s">
        <v>57</v>
      </c>
      <c r="O4416" t="s">
        <v>18117</v>
      </c>
      <c r="P4416" t="s">
        <v>1309</v>
      </c>
      <c r="W4416">
        <v>98264</v>
      </c>
      <c r="X4416" t="s">
        <v>78</v>
      </c>
      <c r="Y4416">
        <v>3503</v>
      </c>
      <c r="Z4416">
        <v>7352</v>
      </c>
      <c r="AA4416" s="1"/>
      <c r="AC4416">
        <v>2012</v>
      </c>
      <c r="AD4416">
        <v>8</v>
      </c>
      <c r="AE4416">
        <v>23</v>
      </c>
      <c r="AF4416" s="2">
        <f>DATE(emdat_data[[#This Row],[Start Year]],emdat_data[[#This Row],[Start Month]],emdat_data[[#This Row],[Start Day]])</f>
        <v>41144</v>
      </c>
      <c r="AG4416">
        <v>2012</v>
      </c>
      <c r="AH4416">
        <v>8</v>
      </c>
      <c r="AI4416">
        <v>29</v>
      </c>
      <c r="AJ4416" s="2">
        <f>DATE(emdat_data[[#This Row],[End Year]],emdat_data[[#This Row],[End Month]],emdat_data[[#This Row],[End Day]])</f>
        <v>41150</v>
      </c>
      <c r="AK4416">
        <v>26</v>
      </c>
      <c r="AM4416">
        <v>1200</v>
      </c>
      <c r="AO4416">
        <v>1200</v>
      </c>
      <c r="AV4416">
        <v>78.452113882900306</v>
      </c>
      <c r="AW4416" t="s">
        <v>18118</v>
      </c>
      <c r="AY4416" t="s">
        <v>18119</v>
      </c>
    </row>
    <row r="4417" spans="1:51" hidden="1" x14ac:dyDescent="0.25">
      <c r="A4417" t="s">
        <v>18302</v>
      </c>
      <c r="B4417">
        <v>2012</v>
      </c>
      <c r="C4417">
        <v>585</v>
      </c>
      <c r="E4417" t="s">
        <v>50</v>
      </c>
      <c r="F4417" t="s">
        <v>63</v>
      </c>
      <c r="G4417" t="s">
        <v>82</v>
      </c>
      <c r="H4417" t="s">
        <v>98</v>
      </c>
      <c r="J4417" t="s">
        <v>17816</v>
      </c>
      <c r="K4417" t="s">
        <v>2539</v>
      </c>
      <c r="L4417" t="s">
        <v>2540</v>
      </c>
      <c r="M4417" t="s">
        <v>161</v>
      </c>
      <c r="N4417" t="s">
        <v>57</v>
      </c>
      <c r="O4417" t="s">
        <v>18303</v>
      </c>
      <c r="X4417" t="s">
        <v>88</v>
      </c>
      <c r="AA4417" s="1"/>
      <c r="AC4417">
        <v>2012</v>
      </c>
      <c r="AD4417">
        <v>8</v>
      </c>
      <c r="AE4417">
        <v>24</v>
      </c>
      <c r="AF4417" s="2">
        <f>DATE(emdat_data[[#This Row],[Start Year]],emdat_data[[#This Row],[Start Month]],emdat_data[[#This Row],[Start Day]])</f>
        <v>41145</v>
      </c>
      <c r="AG4417">
        <v>2012</v>
      </c>
      <c r="AH4417">
        <v>8</v>
      </c>
      <c r="AI4417">
        <v>24</v>
      </c>
      <c r="AJ4417" s="2">
        <f>DATE(emdat_data[[#This Row],[End Year]],emdat_data[[#This Row],[End Month]],emdat_data[[#This Row],[End Day]])</f>
        <v>41145</v>
      </c>
      <c r="AK4417">
        <v>8</v>
      </c>
      <c r="AT4417">
        <v>8300</v>
      </c>
      <c r="AU4417">
        <v>10580</v>
      </c>
      <c r="AV4417">
        <v>78.452113882900306</v>
      </c>
      <c r="AW4417" t="s">
        <v>2542</v>
      </c>
      <c r="AY4417" t="s">
        <v>2543</v>
      </c>
    </row>
    <row r="4418" spans="1:51" hidden="1" x14ac:dyDescent="0.25">
      <c r="A4418" t="s">
        <v>16710</v>
      </c>
      <c r="B4418">
        <v>2012</v>
      </c>
      <c r="C4418">
        <v>362</v>
      </c>
      <c r="D4418" t="s">
        <v>16711</v>
      </c>
      <c r="E4418" t="s">
        <v>50</v>
      </c>
      <c r="F4418" t="s">
        <v>71</v>
      </c>
      <c r="G4418" t="s">
        <v>72</v>
      </c>
      <c r="H4418" t="s">
        <v>102</v>
      </c>
      <c r="K4418" t="s">
        <v>183</v>
      </c>
      <c r="L4418" t="s">
        <v>184</v>
      </c>
      <c r="M4418" t="s">
        <v>75</v>
      </c>
      <c r="N4418" t="s">
        <v>76</v>
      </c>
      <c r="O4418" t="s">
        <v>16712</v>
      </c>
      <c r="P4418" t="s">
        <v>134</v>
      </c>
      <c r="T4418" t="s">
        <v>127</v>
      </c>
      <c r="X4418" t="s">
        <v>78</v>
      </c>
      <c r="AA4418" s="1"/>
      <c r="AB4418" t="s">
        <v>16713</v>
      </c>
      <c r="AC4418">
        <v>2012</v>
      </c>
      <c r="AD4418">
        <v>8</v>
      </c>
      <c r="AE4418">
        <v>25</v>
      </c>
      <c r="AF4418" s="2">
        <f>DATE(emdat_data[[#This Row],[Start Year]],emdat_data[[#This Row],[Start Month]],emdat_data[[#This Row],[Start Day]])</f>
        <v>41146</v>
      </c>
      <c r="AG4418">
        <v>2012</v>
      </c>
      <c r="AH4418">
        <v>8</v>
      </c>
      <c r="AI4418">
        <v>31</v>
      </c>
      <c r="AJ4418" s="2">
        <f>DATE(emdat_data[[#This Row],[End Year]],emdat_data[[#This Row],[End Month]],emdat_data[[#This Row],[End Day]])</f>
        <v>41152</v>
      </c>
      <c r="AK4418">
        <v>15</v>
      </c>
      <c r="AN4418">
        <v>31980</v>
      </c>
      <c r="AO4418">
        <v>31980</v>
      </c>
      <c r="AT4418">
        <v>2000</v>
      </c>
      <c r="AU4418">
        <v>2549</v>
      </c>
      <c r="AV4418">
        <v>78.452113882900306</v>
      </c>
      <c r="AX4418" t="s">
        <v>16714</v>
      </c>
      <c r="AY4418" t="s">
        <v>16715</v>
      </c>
    </row>
    <row r="4419" spans="1:51" hidden="1" x14ac:dyDescent="0.25">
      <c r="A4419" t="s">
        <v>16746</v>
      </c>
      <c r="B4419">
        <v>2012</v>
      </c>
      <c r="C4419">
        <v>313</v>
      </c>
      <c r="E4419" t="s">
        <v>50</v>
      </c>
      <c r="F4419" t="s">
        <v>63</v>
      </c>
      <c r="G4419" t="s">
        <v>82</v>
      </c>
      <c r="H4419" t="s">
        <v>98</v>
      </c>
      <c r="J4419" t="s">
        <v>16747</v>
      </c>
      <c r="K4419" t="s">
        <v>1192</v>
      </c>
      <c r="L4419" t="s">
        <v>1193</v>
      </c>
      <c r="M4419" t="s">
        <v>1194</v>
      </c>
      <c r="N4419" t="s">
        <v>86</v>
      </c>
      <c r="O4419" t="s">
        <v>16748</v>
      </c>
      <c r="X4419" t="s">
        <v>88</v>
      </c>
      <c r="AA4419" s="1"/>
      <c r="AC4419">
        <v>2012</v>
      </c>
      <c r="AD4419">
        <v>8</v>
      </c>
      <c r="AE4419">
        <v>25</v>
      </c>
      <c r="AF4419" s="2">
        <f>DATE(emdat_data[[#This Row],[Start Year]],emdat_data[[#This Row],[Start Month]],emdat_data[[#This Row],[Start Day]])</f>
        <v>41146</v>
      </c>
      <c r="AG4419">
        <v>2012</v>
      </c>
      <c r="AH4419">
        <v>8</v>
      </c>
      <c r="AI4419">
        <v>25</v>
      </c>
      <c r="AJ4419" s="2">
        <f>DATE(emdat_data[[#This Row],[End Year]],emdat_data[[#This Row],[End Month]],emdat_data[[#This Row],[End Day]])</f>
        <v>41146</v>
      </c>
      <c r="AK4419">
        <v>1</v>
      </c>
      <c r="AM4419">
        <v>45496</v>
      </c>
      <c r="AO4419">
        <v>45496</v>
      </c>
      <c r="AV4419">
        <v>78.452113882900306</v>
      </c>
      <c r="AW4419" t="s">
        <v>16749</v>
      </c>
      <c r="AY4419" t="s">
        <v>16750</v>
      </c>
    </row>
    <row r="4420" spans="1:51" hidden="1" x14ac:dyDescent="0.25">
      <c r="A4420" t="s">
        <v>16759</v>
      </c>
      <c r="B4420">
        <v>2012</v>
      </c>
      <c r="C4420">
        <v>313</v>
      </c>
      <c r="E4420" t="s">
        <v>50</v>
      </c>
      <c r="F4420" t="s">
        <v>63</v>
      </c>
      <c r="G4420" t="s">
        <v>82</v>
      </c>
      <c r="H4420" t="s">
        <v>98</v>
      </c>
      <c r="J4420" t="s">
        <v>16747</v>
      </c>
      <c r="K4420" t="s">
        <v>1207</v>
      </c>
      <c r="L4420" t="s">
        <v>1208</v>
      </c>
      <c r="M4420" t="s">
        <v>1194</v>
      </c>
      <c r="N4420" t="s">
        <v>86</v>
      </c>
      <c r="O4420" t="s">
        <v>16760</v>
      </c>
      <c r="X4420" t="s">
        <v>88</v>
      </c>
      <c r="AA4420" s="1"/>
      <c r="AC4420">
        <v>2012</v>
      </c>
      <c r="AD4420">
        <v>8</v>
      </c>
      <c r="AE4420">
        <v>25</v>
      </c>
      <c r="AF4420" s="2">
        <f>DATE(emdat_data[[#This Row],[Start Year]],emdat_data[[#This Row],[Start Month]],emdat_data[[#This Row],[Start Day]])</f>
        <v>41146</v>
      </c>
      <c r="AG4420">
        <v>2012</v>
      </c>
      <c r="AH4420">
        <v>8</v>
      </c>
      <c r="AI4420">
        <v>25</v>
      </c>
      <c r="AJ4420" s="2">
        <f>DATE(emdat_data[[#This Row],[End Year]],emdat_data[[#This Row],[End Month]],emdat_data[[#This Row],[End Day]])</f>
        <v>41146</v>
      </c>
      <c r="AK4420">
        <v>5</v>
      </c>
      <c r="AM4420">
        <v>20515</v>
      </c>
      <c r="AO4420">
        <v>20515</v>
      </c>
      <c r="AV4420">
        <v>78.452113882900306</v>
      </c>
      <c r="AW4420" t="s">
        <v>16761</v>
      </c>
      <c r="AY4420" t="s">
        <v>16762</v>
      </c>
    </row>
    <row r="4421" spans="1:51" hidden="1" x14ac:dyDescent="0.25">
      <c r="A4421" t="s">
        <v>16851</v>
      </c>
      <c r="B4421">
        <v>2012</v>
      </c>
      <c r="C4421">
        <v>313</v>
      </c>
      <c r="E4421" t="s">
        <v>50</v>
      </c>
      <c r="F4421" t="s">
        <v>63</v>
      </c>
      <c r="G4421" t="s">
        <v>82</v>
      </c>
      <c r="H4421" t="s">
        <v>98</v>
      </c>
      <c r="J4421" t="s">
        <v>16747</v>
      </c>
      <c r="K4421" t="s">
        <v>1342</v>
      </c>
      <c r="L4421" t="s">
        <v>1343</v>
      </c>
      <c r="M4421" t="s">
        <v>1194</v>
      </c>
      <c r="N4421" t="s">
        <v>86</v>
      </c>
      <c r="O4421" t="s">
        <v>16852</v>
      </c>
      <c r="X4421" t="s">
        <v>88</v>
      </c>
      <c r="Y4421">
        <v>191356</v>
      </c>
      <c r="Z4421">
        <v>-7228</v>
      </c>
      <c r="AA4421" s="1"/>
      <c r="AC4421">
        <v>2012</v>
      </c>
      <c r="AD4421">
        <v>8</v>
      </c>
      <c r="AE4421">
        <v>25</v>
      </c>
      <c r="AF4421" s="2">
        <f>DATE(emdat_data[[#This Row],[Start Year]],emdat_data[[#This Row],[Start Month]],emdat_data[[#This Row],[Start Day]])</f>
        <v>41146</v>
      </c>
      <c r="AG4421">
        <v>2012</v>
      </c>
      <c r="AH4421">
        <v>8</v>
      </c>
      <c r="AI4421">
        <v>29</v>
      </c>
      <c r="AJ4421" s="2">
        <f>DATE(emdat_data[[#This Row],[End Year]],emdat_data[[#This Row],[End Month]],emdat_data[[#This Row],[End Day]])</f>
        <v>41150</v>
      </c>
      <c r="AK4421">
        <v>13</v>
      </c>
      <c r="AL4421">
        <v>7</v>
      </c>
      <c r="AM4421">
        <v>8000</v>
      </c>
      <c r="AO4421">
        <v>8007</v>
      </c>
      <c r="AV4421">
        <v>78.452113882900306</v>
      </c>
      <c r="AW4421" t="s">
        <v>16853</v>
      </c>
      <c r="AY4421" t="s">
        <v>16854</v>
      </c>
    </row>
    <row r="4422" spans="1:51" hidden="1" x14ac:dyDescent="0.25">
      <c r="A4422" t="s">
        <v>16868</v>
      </c>
      <c r="B4422">
        <v>2012</v>
      </c>
      <c r="C4422">
        <v>432</v>
      </c>
      <c r="E4422" t="s">
        <v>50</v>
      </c>
      <c r="F4422" t="s">
        <v>71</v>
      </c>
      <c r="G4422" t="s">
        <v>72</v>
      </c>
      <c r="H4422" t="s">
        <v>170</v>
      </c>
      <c r="K4422" t="s">
        <v>171</v>
      </c>
      <c r="L4422" t="s">
        <v>172</v>
      </c>
      <c r="M4422" t="s">
        <v>173</v>
      </c>
      <c r="N4422" t="s">
        <v>57</v>
      </c>
      <c r="O4422" t="s">
        <v>16869</v>
      </c>
      <c r="X4422" t="s">
        <v>78</v>
      </c>
      <c r="AA4422" s="1"/>
      <c r="AC4422">
        <v>2012</v>
      </c>
      <c r="AD4422">
        <v>8</v>
      </c>
      <c r="AE4422">
        <v>25</v>
      </c>
      <c r="AF4422" s="2">
        <f>DATE(emdat_data[[#This Row],[Start Year]],emdat_data[[#This Row],[Start Month]],emdat_data[[#This Row],[Start Day]])</f>
        <v>41146</v>
      </c>
      <c r="AG4422">
        <v>2012</v>
      </c>
      <c r="AH4422">
        <v>8</v>
      </c>
      <c r="AI4422">
        <v>25</v>
      </c>
      <c r="AJ4422" s="2">
        <f>DATE(emdat_data[[#This Row],[End Year]],emdat_data[[#This Row],[End Month]],emdat_data[[#This Row],[End Day]])</f>
        <v>41146</v>
      </c>
      <c r="AK4422">
        <v>4</v>
      </c>
      <c r="AL4422">
        <v>5</v>
      </c>
      <c r="AM4422">
        <v>1040</v>
      </c>
      <c r="AO4422">
        <v>1045</v>
      </c>
      <c r="AV4422">
        <v>78.452113882900306</v>
      </c>
      <c r="AX4422" t="s">
        <v>16870</v>
      </c>
      <c r="AY4422" t="s">
        <v>16871</v>
      </c>
    </row>
    <row r="4423" spans="1:51" hidden="1" x14ac:dyDescent="0.25">
      <c r="A4423" t="s">
        <v>18009</v>
      </c>
      <c r="B4423">
        <v>2012</v>
      </c>
      <c r="C4423">
        <v>414</v>
      </c>
      <c r="D4423" t="s">
        <v>17934</v>
      </c>
      <c r="E4423" t="s">
        <v>50</v>
      </c>
      <c r="F4423" t="s">
        <v>63</v>
      </c>
      <c r="G4423" t="s">
        <v>82</v>
      </c>
      <c r="H4423" t="s">
        <v>98</v>
      </c>
      <c r="J4423" t="s">
        <v>16688</v>
      </c>
      <c r="K4423" t="s">
        <v>245</v>
      </c>
      <c r="L4423" t="s">
        <v>246</v>
      </c>
      <c r="M4423" t="s">
        <v>161</v>
      </c>
      <c r="N4423" t="s">
        <v>57</v>
      </c>
      <c r="O4423" t="s">
        <v>18010</v>
      </c>
      <c r="X4423" t="s">
        <v>88</v>
      </c>
      <c r="AA4423" s="1"/>
      <c r="AC4423">
        <v>2012</v>
      </c>
      <c r="AD4423">
        <v>8</v>
      </c>
      <c r="AE4423">
        <v>25</v>
      </c>
      <c r="AF4423" s="2">
        <f>DATE(emdat_data[[#This Row],[Start Year]],emdat_data[[#This Row],[Start Month]],emdat_data[[#This Row],[Start Day]])</f>
        <v>41146</v>
      </c>
      <c r="AG4423">
        <v>2012</v>
      </c>
      <c r="AH4423">
        <v>8</v>
      </c>
      <c r="AI4423">
        <v>25</v>
      </c>
      <c r="AJ4423" s="2">
        <f>DATE(emdat_data[[#This Row],[End Year]],emdat_data[[#This Row],[End Month]],emdat_data[[#This Row],[End Day]])</f>
        <v>41146</v>
      </c>
      <c r="AT4423">
        <v>86000</v>
      </c>
      <c r="AU4423">
        <v>109621</v>
      </c>
      <c r="AV4423">
        <v>78.452113882900306</v>
      </c>
      <c r="AW4423" t="s">
        <v>18011</v>
      </c>
      <c r="AY4423" t="s">
        <v>18012</v>
      </c>
    </row>
    <row r="4424" spans="1:51" hidden="1" x14ac:dyDescent="0.25">
      <c r="A4424" t="s">
        <v>16462</v>
      </c>
      <c r="B4424">
        <v>2012</v>
      </c>
      <c r="C4424">
        <v>436</v>
      </c>
      <c r="E4424" t="s">
        <v>50</v>
      </c>
      <c r="F4424" t="s">
        <v>71</v>
      </c>
      <c r="G4424" t="s">
        <v>72</v>
      </c>
      <c r="H4424" t="s">
        <v>102</v>
      </c>
      <c r="K4424" t="s">
        <v>183</v>
      </c>
      <c r="L4424" t="s">
        <v>184</v>
      </c>
      <c r="M4424" t="s">
        <v>75</v>
      </c>
      <c r="N4424" t="s">
        <v>76</v>
      </c>
      <c r="O4424" t="s">
        <v>16463</v>
      </c>
      <c r="Q4424" t="s">
        <v>653</v>
      </c>
      <c r="X4424" t="s">
        <v>78</v>
      </c>
      <c r="AA4424" s="1"/>
      <c r="AC4424">
        <v>2012</v>
      </c>
      <c r="AD4424">
        <v>8</v>
      </c>
      <c r="AE4424">
        <v>27</v>
      </c>
      <c r="AF4424" s="2">
        <f>DATE(emdat_data[[#This Row],[Start Year]],emdat_data[[#This Row],[Start Month]],emdat_data[[#This Row],[Start Day]])</f>
        <v>41148</v>
      </c>
      <c r="AG4424">
        <v>2012</v>
      </c>
      <c r="AH4424">
        <v>8</v>
      </c>
      <c r="AI4424">
        <v>27</v>
      </c>
      <c r="AJ4424" s="2">
        <f>DATE(emdat_data[[#This Row],[End Year]],emdat_data[[#This Row],[End Month]],emdat_data[[#This Row],[End Day]])</f>
        <v>41148</v>
      </c>
      <c r="AK4424">
        <v>10</v>
      </c>
      <c r="AM4424">
        <v>20000</v>
      </c>
      <c r="AO4424">
        <v>20000</v>
      </c>
      <c r="AV4424">
        <v>78.452113882900306</v>
      </c>
      <c r="AW4424" t="s">
        <v>16464</v>
      </c>
      <c r="AY4424" t="s">
        <v>16465</v>
      </c>
    </row>
    <row r="4425" spans="1:51" hidden="1" x14ac:dyDescent="0.25">
      <c r="A4425" t="s">
        <v>16686</v>
      </c>
      <c r="B4425">
        <v>2012</v>
      </c>
      <c r="C4425">
        <v>610</v>
      </c>
      <c r="E4425" t="s">
        <v>50</v>
      </c>
      <c r="F4425" t="s">
        <v>71</v>
      </c>
      <c r="G4425" t="s">
        <v>72</v>
      </c>
      <c r="H4425" t="s">
        <v>102</v>
      </c>
      <c r="K4425" t="s">
        <v>159</v>
      </c>
      <c r="L4425" t="s">
        <v>160</v>
      </c>
      <c r="M4425" t="s">
        <v>161</v>
      </c>
      <c r="N4425" t="s">
        <v>57</v>
      </c>
      <c r="O4425" t="s">
        <v>16687</v>
      </c>
      <c r="P4425" t="s">
        <v>16688</v>
      </c>
      <c r="X4425" t="s">
        <v>78</v>
      </c>
      <c r="AA4425" s="1"/>
      <c r="AC4425">
        <v>2012</v>
      </c>
      <c r="AD4425">
        <v>8</v>
      </c>
      <c r="AE4425">
        <v>28</v>
      </c>
      <c r="AF4425" s="2">
        <f>DATE(emdat_data[[#This Row],[Start Year]],emdat_data[[#This Row],[Start Month]],emdat_data[[#This Row],[Start Day]])</f>
        <v>41149</v>
      </c>
      <c r="AG4425">
        <v>2012</v>
      </c>
      <c r="AH4425">
        <v>8</v>
      </c>
      <c r="AI4425">
        <v>30</v>
      </c>
      <c r="AJ4425" s="2">
        <f>DATE(emdat_data[[#This Row],[End Year]],emdat_data[[#This Row],[End Month]],emdat_data[[#This Row],[End Day]])</f>
        <v>41151</v>
      </c>
      <c r="AK4425">
        <v>15</v>
      </c>
      <c r="AM4425">
        <v>210000</v>
      </c>
      <c r="AO4425">
        <v>210000</v>
      </c>
      <c r="AR4425">
        <v>144000</v>
      </c>
      <c r="AS4425">
        <v>183551</v>
      </c>
      <c r="AT4425">
        <v>306000</v>
      </c>
      <c r="AU4425">
        <v>390047</v>
      </c>
      <c r="AV4425">
        <v>78.452113882900306</v>
      </c>
      <c r="AW4425" t="s">
        <v>16689</v>
      </c>
      <c r="AX4425" t="s">
        <v>16690</v>
      </c>
      <c r="AY4425" t="s">
        <v>16691</v>
      </c>
    </row>
    <row r="4426" spans="1:51" hidden="1" x14ac:dyDescent="0.25">
      <c r="A4426" t="s">
        <v>17933</v>
      </c>
      <c r="B4426">
        <v>2012</v>
      </c>
      <c r="C4426">
        <v>414</v>
      </c>
      <c r="D4426" t="s">
        <v>17934</v>
      </c>
      <c r="E4426" t="s">
        <v>50</v>
      </c>
      <c r="F4426" t="s">
        <v>63</v>
      </c>
      <c r="G4426" t="s">
        <v>82</v>
      </c>
      <c r="H4426" t="s">
        <v>98</v>
      </c>
      <c r="J4426" t="s">
        <v>16688</v>
      </c>
      <c r="K4426" t="s">
        <v>2595</v>
      </c>
      <c r="L4426" t="s">
        <v>2596</v>
      </c>
      <c r="M4426" t="s">
        <v>161</v>
      </c>
      <c r="N4426" t="s">
        <v>57</v>
      </c>
      <c r="O4426" t="s">
        <v>17935</v>
      </c>
      <c r="Q4426" t="s">
        <v>72</v>
      </c>
      <c r="X4426" t="s">
        <v>88</v>
      </c>
      <c r="Y4426">
        <v>3819</v>
      </c>
      <c r="Z4426">
        <v>12624</v>
      </c>
      <c r="AA4426" s="1"/>
      <c r="AC4426">
        <v>2012</v>
      </c>
      <c r="AD4426">
        <v>8</v>
      </c>
      <c r="AE4426">
        <v>28</v>
      </c>
      <c r="AF4426" s="2">
        <f>DATE(emdat_data[[#This Row],[Start Year]],emdat_data[[#This Row],[Start Month]],emdat_data[[#This Row],[Start Day]])</f>
        <v>41149</v>
      </c>
      <c r="AG4426">
        <v>2012</v>
      </c>
      <c r="AH4426">
        <v>8</v>
      </c>
      <c r="AI4426">
        <v>30</v>
      </c>
      <c r="AJ4426" s="2">
        <f>DATE(emdat_data[[#This Row],[End Year]],emdat_data[[#This Row],[End Month]],emdat_data[[#This Row],[End Day]])</f>
        <v>41151</v>
      </c>
      <c r="AK4426">
        <v>59</v>
      </c>
      <c r="AL4426">
        <v>1</v>
      </c>
      <c r="AM4426">
        <v>10960</v>
      </c>
      <c r="AN4426">
        <v>33500</v>
      </c>
      <c r="AO4426">
        <v>44461</v>
      </c>
      <c r="AV4426">
        <v>78.452113882900306</v>
      </c>
      <c r="AW4426" t="s">
        <v>17936</v>
      </c>
      <c r="AY4426" t="s">
        <v>17937</v>
      </c>
    </row>
    <row r="4427" spans="1:51" hidden="1" x14ac:dyDescent="0.25">
      <c r="A4427" t="s">
        <v>18043</v>
      </c>
      <c r="B4427">
        <v>2012</v>
      </c>
      <c r="C4427">
        <v>414</v>
      </c>
      <c r="D4427" t="s">
        <v>17934</v>
      </c>
      <c r="E4427" t="s">
        <v>50</v>
      </c>
      <c r="F4427" t="s">
        <v>63</v>
      </c>
      <c r="G4427" t="s">
        <v>82</v>
      </c>
      <c r="H4427" t="s">
        <v>98</v>
      </c>
      <c r="J4427" t="s">
        <v>16688</v>
      </c>
      <c r="K4427" t="s">
        <v>268</v>
      </c>
      <c r="L4427" t="s">
        <v>269</v>
      </c>
      <c r="M4427" t="s">
        <v>161</v>
      </c>
      <c r="N4427" t="s">
        <v>57</v>
      </c>
      <c r="O4427" t="s">
        <v>1532</v>
      </c>
      <c r="X4427" t="s">
        <v>88</v>
      </c>
      <c r="AA4427" s="1"/>
      <c r="AC4427">
        <v>2012</v>
      </c>
      <c r="AD4427">
        <v>8</v>
      </c>
      <c r="AE4427">
        <v>28</v>
      </c>
      <c r="AF4427" s="2">
        <f>DATE(emdat_data[[#This Row],[Start Year]],emdat_data[[#This Row],[Start Month]],emdat_data[[#This Row],[Start Day]])</f>
        <v>41149</v>
      </c>
      <c r="AG4427">
        <v>2012</v>
      </c>
      <c r="AH4427">
        <v>8</v>
      </c>
      <c r="AI4427">
        <v>28</v>
      </c>
      <c r="AJ4427" s="2">
        <f>DATE(emdat_data[[#This Row],[End Year]],emdat_data[[#This Row],[End Month]],emdat_data[[#This Row],[End Day]])</f>
        <v>41149</v>
      </c>
      <c r="AK4427">
        <v>20</v>
      </c>
      <c r="AT4427">
        <v>450000</v>
      </c>
      <c r="AU4427">
        <v>573598</v>
      </c>
      <c r="AV4427">
        <v>78.452113882900306</v>
      </c>
      <c r="AW4427" t="s">
        <v>1533</v>
      </c>
      <c r="AY4427" t="s">
        <v>1534</v>
      </c>
    </row>
    <row r="4428" spans="1:51" hidden="1" x14ac:dyDescent="0.25">
      <c r="A4428" t="s">
        <v>18970</v>
      </c>
      <c r="B4428">
        <v>2012</v>
      </c>
      <c r="C4428">
        <v>313</v>
      </c>
      <c r="E4428" t="s">
        <v>50</v>
      </c>
      <c r="F4428" t="s">
        <v>63</v>
      </c>
      <c r="G4428" t="s">
        <v>82</v>
      </c>
      <c r="H4428" t="s">
        <v>98</v>
      </c>
      <c r="J4428" t="s">
        <v>16747</v>
      </c>
      <c r="K4428" t="s">
        <v>357</v>
      </c>
      <c r="L4428" t="s">
        <v>358</v>
      </c>
      <c r="M4428" t="s">
        <v>146</v>
      </c>
      <c r="N4428" t="s">
        <v>86</v>
      </c>
      <c r="O4428" t="s">
        <v>18971</v>
      </c>
      <c r="Q4428" t="s">
        <v>72</v>
      </c>
      <c r="U4428" t="s">
        <v>127</v>
      </c>
      <c r="W4428">
        <v>83938</v>
      </c>
      <c r="X4428" t="s">
        <v>88</v>
      </c>
      <c r="Y4428">
        <v>30503</v>
      </c>
      <c r="Z4428">
        <v>-8935</v>
      </c>
      <c r="AA4428" s="1"/>
      <c r="AC4428">
        <v>2012</v>
      </c>
      <c r="AD4428">
        <v>8</v>
      </c>
      <c r="AE4428">
        <v>28</v>
      </c>
      <c r="AF4428" s="2">
        <f>DATE(emdat_data[[#This Row],[Start Year]],emdat_data[[#This Row],[Start Month]],emdat_data[[#This Row],[Start Day]])</f>
        <v>41149</v>
      </c>
      <c r="AG4428">
        <v>2012</v>
      </c>
      <c r="AH4428">
        <v>8</v>
      </c>
      <c r="AI4428">
        <v>29</v>
      </c>
      <c r="AJ4428" s="2">
        <f>DATE(emdat_data[[#This Row],[End Year]],emdat_data[[#This Row],[End Month]],emdat_data[[#This Row],[End Day]])</f>
        <v>41150</v>
      </c>
      <c r="AK4428">
        <v>1</v>
      </c>
      <c r="AM4428">
        <v>60000</v>
      </c>
      <c r="AO4428">
        <v>60000</v>
      </c>
      <c r="AT4428">
        <v>2000000</v>
      </c>
      <c r="AU4428">
        <v>2549326</v>
      </c>
      <c r="AV4428">
        <v>78.452113882900306</v>
      </c>
      <c r="AW4428" t="s">
        <v>18972</v>
      </c>
      <c r="AY4428" t="s">
        <v>18973</v>
      </c>
    </row>
    <row r="4429" spans="1:51" hidden="1" x14ac:dyDescent="0.25">
      <c r="A4429" t="s">
        <v>17815</v>
      </c>
      <c r="B4429">
        <v>2012</v>
      </c>
      <c r="C4429">
        <v>585</v>
      </c>
      <c r="E4429" t="s">
        <v>50</v>
      </c>
      <c r="F4429" t="s">
        <v>63</v>
      </c>
      <c r="G4429" t="s">
        <v>82</v>
      </c>
      <c r="H4429" t="s">
        <v>98</v>
      </c>
      <c r="J4429" t="s">
        <v>17816</v>
      </c>
      <c r="K4429" t="s">
        <v>268</v>
      </c>
      <c r="L4429" t="s">
        <v>269</v>
      </c>
      <c r="M4429" t="s">
        <v>161</v>
      </c>
      <c r="N4429" t="s">
        <v>57</v>
      </c>
      <c r="O4429" t="s">
        <v>17817</v>
      </c>
      <c r="Q4429" t="s">
        <v>72</v>
      </c>
      <c r="R4429" t="s">
        <v>176</v>
      </c>
      <c r="X4429" t="s">
        <v>88</v>
      </c>
      <c r="AA4429" s="1"/>
      <c r="AC4429">
        <v>2012</v>
      </c>
      <c r="AD4429">
        <v>8</v>
      </c>
      <c r="AE4429">
        <v>30</v>
      </c>
      <c r="AF4429" s="2">
        <f>DATE(emdat_data[[#This Row],[Start Year]],emdat_data[[#This Row],[Start Month]],emdat_data[[#This Row],[Start Day]])</f>
        <v>41151</v>
      </c>
      <c r="AG4429">
        <v>2012</v>
      </c>
      <c r="AH4429">
        <v>8</v>
      </c>
      <c r="AI4429">
        <v>30</v>
      </c>
      <c r="AJ4429" s="2">
        <f>DATE(emdat_data[[#This Row],[End Year]],emdat_data[[#This Row],[End Month]],emdat_data[[#This Row],[End Day]])</f>
        <v>41151</v>
      </c>
      <c r="AK4429">
        <v>2</v>
      </c>
      <c r="AV4429">
        <v>78.452113882900306</v>
      </c>
      <c r="AW4429" t="s">
        <v>17818</v>
      </c>
      <c r="AY4429" t="s">
        <v>17819</v>
      </c>
    </row>
    <row r="4430" spans="1:51" hidden="1" x14ac:dyDescent="0.25">
      <c r="A4430" t="s">
        <v>16368</v>
      </c>
      <c r="B4430">
        <v>2012</v>
      </c>
      <c r="C4430">
        <v>441</v>
      </c>
      <c r="E4430" t="s">
        <v>50</v>
      </c>
      <c r="F4430" t="s">
        <v>71</v>
      </c>
      <c r="G4430" t="s">
        <v>72</v>
      </c>
      <c r="H4430" t="s">
        <v>102</v>
      </c>
      <c r="K4430" t="s">
        <v>993</v>
      </c>
      <c r="L4430" t="s">
        <v>994</v>
      </c>
      <c r="M4430" t="s">
        <v>995</v>
      </c>
      <c r="N4430" t="s">
        <v>76</v>
      </c>
      <c r="O4430" t="s">
        <v>16369</v>
      </c>
      <c r="Q4430" t="s">
        <v>659</v>
      </c>
      <c r="R4430" t="s">
        <v>12510</v>
      </c>
      <c r="X4430" t="s">
        <v>78</v>
      </c>
      <c r="AA4430" s="1"/>
      <c r="AC4430">
        <v>2012</v>
      </c>
      <c r="AD4430">
        <v>8</v>
      </c>
      <c r="AE4430">
        <v>31</v>
      </c>
      <c r="AF4430" s="2">
        <f>DATE(emdat_data[[#This Row],[Start Year]],emdat_data[[#This Row],[Start Month]],emdat_data[[#This Row],[Start Day]])</f>
        <v>41152</v>
      </c>
      <c r="AG4430">
        <v>2012</v>
      </c>
      <c r="AH4430">
        <v>9</v>
      </c>
      <c r="AI4430">
        <v>2</v>
      </c>
      <c r="AJ4430" s="2">
        <f>DATE(emdat_data[[#This Row],[End Year]],emdat_data[[#This Row],[End Month]],emdat_data[[#This Row],[End Day]])</f>
        <v>41154</v>
      </c>
      <c r="AK4430">
        <v>20</v>
      </c>
      <c r="AL4430">
        <v>56</v>
      </c>
      <c r="AO4430">
        <v>56</v>
      </c>
      <c r="AV4430">
        <v>78.452113882900306</v>
      </c>
      <c r="AW4430" t="s">
        <v>16370</v>
      </c>
      <c r="AY4430" t="s">
        <v>16371</v>
      </c>
    </row>
    <row r="4431" spans="1:51" hidden="1" x14ac:dyDescent="0.25">
      <c r="A4431" t="s">
        <v>18139</v>
      </c>
      <c r="B4431">
        <v>2012</v>
      </c>
      <c r="C4431">
        <v>431</v>
      </c>
      <c r="E4431" t="s">
        <v>50</v>
      </c>
      <c r="F4431" t="s">
        <v>51</v>
      </c>
      <c r="G4431" t="s">
        <v>52</v>
      </c>
      <c r="H4431" t="s">
        <v>53</v>
      </c>
      <c r="K4431" t="s">
        <v>364</v>
      </c>
      <c r="L4431" t="s">
        <v>365</v>
      </c>
      <c r="M4431" t="s">
        <v>173</v>
      </c>
      <c r="N4431" t="s">
        <v>57</v>
      </c>
      <c r="O4431" t="s">
        <v>18140</v>
      </c>
      <c r="W4431">
        <v>8</v>
      </c>
      <c r="X4431" t="s">
        <v>59</v>
      </c>
      <c r="Y4431">
        <v>10811</v>
      </c>
      <c r="Z4431">
        <v>126638</v>
      </c>
      <c r="AA4431" s="1">
        <v>0.86597222222222225</v>
      </c>
      <c r="AC4431">
        <v>2012</v>
      </c>
      <c r="AD4431">
        <v>8</v>
      </c>
      <c r="AE4431">
        <v>31</v>
      </c>
      <c r="AF4431" s="2">
        <f>DATE(emdat_data[[#This Row],[Start Year]],emdat_data[[#This Row],[Start Month]],emdat_data[[#This Row],[Start Day]])</f>
        <v>41152</v>
      </c>
      <c r="AG4431">
        <v>2012</v>
      </c>
      <c r="AH4431">
        <v>8</v>
      </c>
      <c r="AI4431">
        <v>31</v>
      </c>
      <c r="AJ4431" s="2">
        <f>DATE(emdat_data[[#This Row],[End Year]],emdat_data[[#This Row],[End Month]],emdat_data[[#This Row],[End Day]])</f>
        <v>41152</v>
      </c>
      <c r="AK4431">
        <v>1</v>
      </c>
      <c r="AL4431">
        <v>10</v>
      </c>
      <c r="AM4431">
        <v>28869</v>
      </c>
      <c r="AO4431">
        <v>28879</v>
      </c>
      <c r="AT4431">
        <v>3244</v>
      </c>
      <c r="AU4431">
        <v>4135</v>
      </c>
      <c r="AV4431">
        <v>78.452113882900306</v>
      </c>
      <c r="AX4431" t="s">
        <v>18141</v>
      </c>
      <c r="AY4431" t="s">
        <v>18142</v>
      </c>
    </row>
    <row r="4432" spans="1:51" hidden="1" x14ac:dyDescent="0.25">
      <c r="A4432" t="s">
        <v>16840</v>
      </c>
      <c r="B4432">
        <v>2012</v>
      </c>
      <c r="C4432">
        <v>9379</v>
      </c>
      <c r="E4432" t="s">
        <v>50</v>
      </c>
      <c r="F4432" t="s">
        <v>350</v>
      </c>
      <c r="G4432" t="s">
        <v>351</v>
      </c>
      <c r="H4432" t="s">
        <v>351</v>
      </c>
      <c r="K4432" t="s">
        <v>1020</v>
      </c>
      <c r="L4432" t="s">
        <v>1021</v>
      </c>
      <c r="M4432" t="s">
        <v>204</v>
      </c>
      <c r="N4432" t="s">
        <v>86</v>
      </c>
      <c r="O4432" t="s">
        <v>16841</v>
      </c>
      <c r="X4432" t="s">
        <v>78</v>
      </c>
      <c r="AA4432" s="1"/>
      <c r="AC4432">
        <v>2012</v>
      </c>
      <c r="AD4432">
        <v>9</v>
      </c>
      <c r="AF4432" s="2">
        <f>DATE(emdat_data[[#This Row],[Start Year]],emdat_data[[#This Row],[Start Month]],emdat_data[[#This Row],[Start Day]])</f>
        <v>41152</v>
      </c>
      <c r="AG4432">
        <v>2012</v>
      </c>
      <c r="AH4432">
        <v>9</v>
      </c>
      <c r="AJ4432" s="2">
        <f>DATE(emdat_data[[#This Row],[End Year]],emdat_data[[#This Row],[End Month]],emdat_data[[#This Row],[End Day]])</f>
        <v>41152</v>
      </c>
      <c r="AM4432">
        <v>125000</v>
      </c>
      <c r="AO4432">
        <v>125000</v>
      </c>
      <c r="AV4432">
        <v>78.452113882900306</v>
      </c>
      <c r="AW4432" t="s">
        <v>16842</v>
      </c>
      <c r="AY4432" t="s">
        <v>16843</v>
      </c>
    </row>
    <row r="4433" spans="1:51" hidden="1" x14ac:dyDescent="0.25">
      <c r="A4433" t="s">
        <v>16555</v>
      </c>
      <c r="B4433">
        <v>2012</v>
      </c>
      <c r="C4433">
        <v>320</v>
      </c>
      <c r="D4433" t="s">
        <v>16556</v>
      </c>
      <c r="E4433" t="s">
        <v>50</v>
      </c>
      <c r="F4433" t="s">
        <v>71</v>
      </c>
      <c r="G4433" t="s">
        <v>72</v>
      </c>
      <c r="H4433" t="s">
        <v>102</v>
      </c>
      <c r="K4433" t="s">
        <v>512</v>
      </c>
      <c r="L4433" t="s">
        <v>513</v>
      </c>
      <c r="M4433" t="s">
        <v>125</v>
      </c>
      <c r="N4433" t="s">
        <v>76</v>
      </c>
      <c r="O4433" t="s">
        <v>16557</v>
      </c>
      <c r="S4433" t="s">
        <v>127</v>
      </c>
      <c r="X4433" t="s">
        <v>78</v>
      </c>
      <c r="AA4433" s="1"/>
      <c r="AB4433" t="s">
        <v>5692</v>
      </c>
      <c r="AC4433">
        <v>2012</v>
      </c>
      <c r="AD4433">
        <v>9</v>
      </c>
      <c r="AE4433">
        <v>1</v>
      </c>
      <c r="AF4433" s="2">
        <f>DATE(emdat_data[[#This Row],[Start Year]],emdat_data[[#This Row],[Start Month]],emdat_data[[#This Row],[Start Day]])</f>
        <v>41153</v>
      </c>
      <c r="AG4433">
        <v>2012</v>
      </c>
      <c r="AH4433">
        <v>10</v>
      </c>
      <c r="AI4433">
        <v>31</v>
      </c>
      <c r="AJ4433" s="2">
        <f>DATE(emdat_data[[#This Row],[End Year]],emdat_data[[#This Row],[End Month]],emdat_data[[#This Row],[End Day]])</f>
        <v>41213</v>
      </c>
      <c r="AK4433">
        <v>4</v>
      </c>
      <c r="AM4433">
        <v>55000</v>
      </c>
      <c r="AO4433">
        <v>55000</v>
      </c>
      <c r="AV4433">
        <v>78.452113882900306</v>
      </c>
      <c r="AX4433" t="s">
        <v>16558</v>
      </c>
      <c r="AY4433" t="s">
        <v>16559</v>
      </c>
    </row>
    <row r="4434" spans="1:51" hidden="1" x14ac:dyDescent="0.25">
      <c r="A4434" t="s">
        <v>17865</v>
      </c>
      <c r="B4434">
        <v>2012</v>
      </c>
      <c r="C4434">
        <v>349</v>
      </c>
      <c r="E4434" t="s">
        <v>50</v>
      </c>
      <c r="F4434" t="s">
        <v>71</v>
      </c>
      <c r="G4434" t="s">
        <v>72</v>
      </c>
      <c r="H4434" t="s">
        <v>102</v>
      </c>
      <c r="K4434" t="s">
        <v>2556</v>
      </c>
      <c r="L4434" t="s">
        <v>2557</v>
      </c>
      <c r="M4434" t="s">
        <v>1262</v>
      </c>
      <c r="N4434" t="s">
        <v>96</v>
      </c>
      <c r="O4434" t="s">
        <v>5783</v>
      </c>
      <c r="P4434" t="s">
        <v>642</v>
      </c>
      <c r="Q4434" t="s">
        <v>176</v>
      </c>
      <c r="X4434" t="s">
        <v>78</v>
      </c>
      <c r="AA4434" s="1"/>
      <c r="AC4434">
        <v>2012</v>
      </c>
      <c r="AD4434">
        <v>9</v>
      </c>
      <c r="AE4434">
        <v>1</v>
      </c>
      <c r="AF4434" s="2">
        <f>DATE(emdat_data[[#This Row],[Start Year]],emdat_data[[#This Row],[Start Month]],emdat_data[[#This Row],[Start Day]])</f>
        <v>41153</v>
      </c>
      <c r="AG4434">
        <v>2012</v>
      </c>
      <c r="AH4434">
        <v>9</v>
      </c>
      <c r="AI4434">
        <v>20</v>
      </c>
      <c r="AJ4434" s="2">
        <f>DATE(emdat_data[[#This Row],[End Year]],emdat_data[[#This Row],[End Month]],emdat_data[[#This Row],[End Day]])</f>
        <v>41172</v>
      </c>
      <c r="AK4434">
        <v>5</v>
      </c>
      <c r="AM4434">
        <v>200000</v>
      </c>
      <c r="AO4434">
        <v>200000</v>
      </c>
      <c r="AT4434">
        <v>27000</v>
      </c>
      <c r="AU4434">
        <v>34416</v>
      </c>
      <c r="AV4434">
        <v>78.452113882900306</v>
      </c>
      <c r="AW4434" t="s">
        <v>5784</v>
      </c>
      <c r="AY4434" t="s">
        <v>5785</v>
      </c>
    </row>
    <row r="4435" spans="1:51" x14ac:dyDescent="0.25">
      <c r="A4435" t="s">
        <v>18255</v>
      </c>
      <c r="B4435">
        <v>2012</v>
      </c>
      <c r="C4435">
        <v>494</v>
      </c>
      <c r="D4435" t="s">
        <v>18256</v>
      </c>
      <c r="E4435" t="s">
        <v>50</v>
      </c>
      <c r="F4435" t="s">
        <v>119</v>
      </c>
      <c r="G4435" t="s">
        <v>120</v>
      </c>
      <c r="H4435" t="s">
        <v>301</v>
      </c>
      <c r="J4435" t="s">
        <v>1145</v>
      </c>
      <c r="K4435" t="s">
        <v>2855</v>
      </c>
      <c r="L4435" t="s">
        <v>2856</v>
      </c>
      <c r="M4435" t="s">
        <v>995</v>
      </c>
      <c r="N4435" t="s">
        <v>76</v>
      </c>
      <c r="O4435" t="s">
        <v>18257</v>
      </c>
      <c r="T4435" t="s">
        <v>128</v>
      </c>
      <c r="U4435" t="s">
        <v>128</v>
      </c>
      <c r="X4435" t="s">
        <v>129</v>
      </c>
      <c r="AA4435" s="1"/>
      <c r="AC4435">
        <v>2012</v>
      </c>
      <c r="AD4435">
        <v>9</v>
      </c>
      <c r="AE4435">
        <v>2</v>
      </c>
      <c r="AF4435" s="2">
        <f>DATE(emdat_data[[#This Row],[Start Year]],emdat_data[[#This Row],[Start Month]],emdat_data[[#This Row],[Start Day]])</f>
        <v>41154</v>
      </c>
      <c r="AG4435">
        <v>2013</v>
      </c>
      <c r="AH4435">
        <v>1</v>
      </c>
      <c r="AI4435">
        <v>9</v>
      </c>
      <c r="AJ4435" s="2">
        <f>DATE(emdat_data[[#This Row],[End Year]],emdat_data[[#This Row],[End Month]],emdat_data[[#This Row],[End Day]])</f>
        <v>41283</v>
      </c>
      <c r="AK4435">
        <v>171</v>
      </c>
      <c r="AM4435">
        <v>678</v>
      </c>
      <c r="AO4435">
        <v>678</v>
      </c>
      <c r="AV4435">
        <v>78.452113882900306</v>
      </c>
    </row>
    <row r="4436" spans="1:51" hidden="1" x14ac:dyDescent="0.25">
      <c r="A4436" t="s">
        <v>19024</v>
      </c>
      <c r="B4436">
        <v>2012</v>
      </c>
      <c r="C4436">
        <v>351</v>
      </c>
      <c r="E4436" t="s">
        <v>50</v>
      </c>
      <c r="F4436" t="s">
        <v>71</v>
      </c>
      <c r="G4436" t="s">
        <v>72</v>
      </c>
      <c r="H4436" t="s">
        <v>102</v>
      </c>
      <c r="K4436" t="s">
        <v>3068</v>
      </c>
      <c r="L4436" t="s">
        <v>3069</v>
      </c>
      <c r="M4436" t="s">
        <v>173</v>
      </c>
      <c r="N4436" t="s">
        <v>57</v>
      </c>
      <c r="O4436" t="s">
        <v>19025</v>
      </c>
      <c r="P4436" t="s">
        <v>4129</v>
      </c>
      <c r="W4436">
        <v>24179</v>
      </c>
      <c r="X4436" t="s">
        <v>78</v>
      </c>
      <c r="Y4436">
        <v>3819</v>
      </c>
      <c r="Z4436">
        <v>12624</v>
      </c>
      <c r="AA4436" s="1"/>
      <c r="AC4436">
        <v>2012</v>
      </c>
      <c r="AD4436">
        <v>9</v>
      </c>
      <c r="AE4436">
        <v>2</v>
      </c>
      <c r="AF4436" s="2">
        <f>DATE(emdat_data[[#This Row],[Start Year]],emdat_data[[#This Row],[Start Month]],emdat_data[[#This Row],[Start Day]])</f>
        <v>41154</v>
      </c>
      <c r="AG4436">
        <v>2012</v>
      </c>
      <c r="AH4436">
        <v>9</v>
      </c>
      <c r="AI4436">
        <v>11</v>
      </c>
      <c r="AJ4436" s="2">
        <f>DATE(emdat_data[[#This Row],[End Year]],emdat_data[[#This Row],[End Month]],emdat_data[[#This Row],[End Day]])</f>
        <v>41163</v>
      </c>
      <c r="AK4436">
        <v>34</v>
      </c>
      <c r="AL4436">
        <v>40</v>
      </c>
      <c r="AN4436">
        <v>17500</v>
      </c>
      <c r="AO4436">
        <v>17540</v>
      </c>
      <c r="AR4436">
        <v>2000</v>
      </c>
      <c r="AS4436">
        <v>2549</v>
      </c>
      <c r="AT4436">
        <v>30000</v>
      </c>
      <c r="AU4436">
        <v>38240</v>
      </c>
      <c r="AV4436">
        <v>78.452113882900306</v>
      </c>
      <c r="AW4436" t="s">
        <v>19026</v>
      </c>
      <c r="AY4436" t="s">
        <v>19027</v>
      </c>
    </row>
    <row r="4437" spans="1:51" hidden="1" x14ac:dyDescent="0.25">
      <c r="A4437" t="s">
        <v>18110</v>
      </c>
      <c r="B4437">
        <v>2012</v>
      </c>
      <c r="C4437">
        <v>325</v>
      </c>
      <c r="E4437" t="s">
        <v>50</v>
      </c>
      <c r="F4437" t="s">
        <v>71</v>
      </c>
      <c r="G4437" t="s">
        <v>72</v>
      </c>
      <c r="H4437" t="s">
        <v>170</v>
      </c>
      <c r="K4437" t="s">
        <v>307</v>
      </c>
      <c r="L4437" t="s">
        <v>308</v>
      </c>
      <c r="M4437" t="s">
        <v>56</v>
      </c>
      <c r="N4437" t="s">
        <v>57</v>
      </c>
      <c r="O4437" t="s">
        <v>7651</v>
      </c>
      <c r="X4437" t="s">
        <v>78</v>
      </c>
      <c r="AA4437" s="1"/>
      <c r="AC4437">
        <v>2012</v>
      </c>
      <c r="AD4437">
        <v>9</v>
      </c>
      <c r="AE4437">
        <v>4</v>
      </c>
      <c r="AF4437" s="2">
        <f>DATE(emdat_data[[#This Row],[Start Year]],emdat_data[[#This Row],[Start Month]],emdat_data[[#This Row],[Start Day]])</f>
        <v>41156</v>
      </c>
      <c r="AG4437">
        <v>2012</v>
      </c>
      <c r="AH4437">
        <v>9</v>
      </c>
      <c r="AI4437">
        <v>4</v>
      </c>
      <c r="AJ4437" s="2">
        <f>DATE(emdat_data[[#This Row],[End Year]],emdat_data[[#This Row],[End Month]],emdat_data[[#This Row],[End Day]])</f>
        <v>41156</v>
      </c>
      <c r="AK4437">
        <v>12</v>
      </c>
      <c r="AV4437">
        <v>78.452113882900306</v>
      </c>
      <c r="AW4437" t="s">
        <v>9015</v>
      </c>
      <c r="AY4437" t="s">
        <v>7655</v>
      </c>
    </row>
    <row r="4438" spans="1:51" hidden="1" x14ac:dyDescent="0.25">
      <c r="A4438" t="s">
        <v>18137</v>
      </c>
      <c r="B4438">
        <v>2012</v>
      </c>
      <c r="C4438">
        <v>321</v>
      </c>
      <c r="E4438" t="s">
        <v>50</v>
      </c>
      <c r="F4438" t="s">
        <v>51</v>
      </c>
      <c r="G4438" t="s">
        <v>52</v>
      </c>
      <c r="H4438" t="s">
        <v>53</v>
      </c>
      <c r="K4438" t="s">
        <v>364</v>
      </c>
      <c r="L4438" t="s">
        <v>365</v>
      </c>
      <c r="M4438" t="s">
        <v>173</v>
      </c>
      <c r="N4438" t="s">
        <v>57</v>
      </c>
      <c r="O4438" t="s">
        <v>18138</v>
      </c>
      <c r="W4438">
        <v>6</v>
      </c>
      <c r="X4438" t="s">
        <v>59</v>
      </c>
      <c r="Y4438">
        <v>7905</v>
      </c>
      <c r="Z4438">
        <v>125044</v>
      </c>
      <c r="AA4438" s="1">
        <v>0.15555555555555556</v>
      </c>
      <c r="AC4438">
        <v>2012</v>
      </c>
      <c r="AD4438">
        <v>9</v>
      </c>
      <c r="AE4438">
        <v>4</v>
      </c>
      <c r="AF4438" s="2">
        <f>DATE(emdat_data[[#This Row],[Start Year]],emdat_data[[#This Row],[Start Month]],emdat_data[[#This Row],[Start Day]])</f>
        <v>41156</v>
      </c>
      <c r="AG4438">
        <v>2012</v>
      </c>
      <c r="AH4438">
        <v>9</v>
      </c>
      <c r="AI4438">
        <v>4</v>
      </c>
      <c r="AJ4438" s="2">
        <f>DATE(emdat_data[[#This Row],[End Year]],emdat_data[[#This Row],[End Month]],emdat_data[[#This Row],[End Day]])</f>
        <v>41156</v>
      </c>
      <c r="AL4438">
        <v>1</v>
      </c>
      <c r="AM4438">
        <v>4000</v>
      </c>
      <c r="AO4438">
        <v>4001</v>
      </c>
      <c r="AV4438">
        <v>78.452113882900306</v>
      </c>
      <c r="AX4438" t="s">
        <v>14876</v>
      </c>
      <c r="AY4438" t="s">
        <v>14877</v>
      </c>
    </row>
    <row r="4439" spans="1:51" hidden="1" x14ac:dyDescent="0.25">
      <c r="A4439" t="s">
        <v>16737</v>
      </c>
      <c r="B4439">
        <v>2012</v>
      </c>
      <c r="C4439">
        <v>343</v>
      </c>
      <c r="D4439" t="s">
        <v>16738</v>
      </c>
      <c r="E4439" t="s">
        <v>50</v>
      </c>
      <c r="F4439" t="s">
        <v>51</v>
      </c>
      <c r="G4439" t="s">
        <v>52</v>
      </c>
      <c r="H4439" t="s">
        <v>53</v>
      </c>
      <c r="K4439" t="s">
        <v>1185</v>
      </c>
      <c r="L4439" t="s">
        <v>1186</v>
      </c>
      <c r="M4439" t="s">
        <v>204</v>
      </c>
      <c r="N4439" t="s">
        <v>86</v>
      </c>
      <c r="O4439" t="s">
        <v>16739</v>
      </c>
      <c r="W4439">
        <v>8</v>
      </c>
      <c r="X4439" t="s">
        <v>59</v>
      </c>
      <c r="Y4439">
        <v>10085</v>
      </c>
      <c r="Z4439">
        <v>-85315</v>
      </c>
      <c r="AA4439" s="1"/>
      <c r="AC4439">
        <v>2012</v>
      </c>
      <c r="AD4439">
        <v>9</v>
      </c>
      <c r="AE4439">
        <v>5</v>
      </c>
      <c r="AF4439" s="2">
        <f>DATE(emdat_data[[#This Row],[Start Year]],emdat_data[[#This Row],[Start Month]],emdat_data[[#This Row],[Start Day]])</f>
        <v>41157</v>
      </c>
      <c r="AG4439">
        <v>2012</v>
      </c>
      <c r="AH4439">
        <v>9</v>
      </c>
      <c r="AI4439">
        <v>5</v>
      </c>
      <c r="AJ4439" s="2">
        <f>DATE(emdat_data[[#This Row],[End Year]],emdat_data[[#This Row],[End Month]],emdat_data[[#This Row],[End Day]])</f>
        <v>41157</v>
      </c>
      <c r="AK4439">
        <v>2</v>
      </c>
      <c r="AL4439">
        <v>225</v>
      </c>
      <c r="AM4439">
        <v>537</v>
      </c>
      <c r="AO4439">
        <v>762</v>
      </c>
      <c r="AR4439">
        <v>32000</v>
      </c>
      <c r="AS4439">
        <v>40789</v>
      </c>
      <c r="AT4439">
        <v>45000</v>
      </c>
      <c r="AU4439">
        <v>57360</v>
      </c>
      <c r="AV4439">
        <v>78.452113882900306</v>
      </c>
      <c r="AX4439" t="s">
        <v>16740</v>
      </c>
      <c r="AY4439" t="s">
        <v>16741</v>
      </c>
    </row>
    <row r="4440" spans="1:51" hidden="1" x14ac:dyDescent="0.25">
      <c r="A4440" t="s">
        <v>16647</v>
      </c>
      <c r="B4440">
        <v>2012</v>
      </c>
      <c r="C4440">
        <v>350</v>
      </c>
      <c r="E4440" t="s">
        <v>50</v>
      </c>
      <c r="F4440" t="s">
        <v>51</v>
      </c>
      <c r="G4440" t="s">
        <v>52</v>
      </c>
      <c r="H4440" t="s">
        <v>53</v>
      </c>
      <c r="K4440" t="s">
        <v>159</v>
      </c>
      <c r="L4440" t="s">
        <v>160</v>
      </c>
      <c r="M4440" t="s">
        <v>161</v>
      </c>
      <c r="N4440" t="s">
        <v>57</v>
      </c>
      <c r="O4440" t="s">
        <v>16648</v>
      </c>
      <c r="W4440">
        <v>6</v>
      </c>
      <c r="X4440" t="s">
        <v>59</v>
      </c>
      <c r="Y4440">
        <v>27575</v>
      </c>
      <c r="Z4440">
        <v>103983</v>
      </c>
      <c r="AA4440" s="1"/>
      <c r="AC4440">
        <v>2012</v>
      </c>
      <c r="AD4440">
        <v>9</v>
      </c>
      <c r="AE4440">
        <v>7</v>
      </c>
      <c r="AF4440" s="2">
        <f>DATE(emdat_data[[#This Row],[Start Year]],emdat_data[[#This Row],[Start Month]],emdat_data[[#This Row],[Start Day]])</f>
        <v>41159</v>
      </c>
      <c r="AG4440">
        <v>2012</v>
      </c>
      <c r="AH4440">
        <v>9</v>
      </c>
      <c r="AI4440">
        <v>7</v>
      </c>
      <c r="AJ4440" s="2">
        <f>DATE(emdat_data[[#This Row],[End Year]],emdat_data[[#This Row],[End Month]],emdat_data[[#This Row],[End Day]])</f>
        <v>41159</v>
      </c>
      <c r="AK4440">
        <v>81</v>
      </c>
      <c r="AL4440">
        <v>821</v>
      </c>
      <c r="AM4440">
        <v>744000</v>
      </c>
      <c r="AO4440">
        <v>744821</v>
      </c>
      <c r="AR4440">
        <v>45000</v>
      </c>
      <c r="AS4440">
        <v>57360</v>
      </c>
      <c r="AT4440">
        <v>1000000</v>
      </c>
      <c r="AU4440">
        <v>1274663</v>
      </c>
      <c r="AV4440">
        <v>78.452113882900306</v>
      </c>
      <c r="AX4440" t="s">
        <v>16649</v>
      </c>
      <c r="AY4440" t="s">
        <v>16650</v>
      </c>
    </row>
    <row r="4441" spans="1:51" hidden="1" x14ac:dyDescent="0.25">
      <c r="A4441" t="s">
        <v>16672</v>
      </c>
      <c r="B4441">
        <v>2012</v>
      </c>
      <c r="C4441">
        <v>505</v>
      </c>
      <c r="E4441" t="s">
        <v>50</v>
      </c>
      <c r="F4441" t="s">
        <v>71</v>
      </c>
      <c r="G4441" t="s">
        <v>72</v>
      </c>
      <c r="H4441" t="s">
        <v>102</v>
      </c>
      <c r="K4441" t="s">
        <v>159</v>
      </c>
      <c r="L4441" t="s">
        <v>160</v>
      </c>
      <c r="M4441" t="s">
        <v>161</v>
      </c>
      <c r="N4441" t="s">
        <v>57</v>
      </c>
      <c r="O4441" t="s">
        <v>16673</v>
      </c>
      <c r="X4441" t="s">
        <v>78</v>
      </c>
      <c r="AA4441" s="1"/>
      <c r="AC4441">
        <v>2012</v>
      </c>
      <c r="AD4441">
        <v>9</v>
      </c>
      <c r="AE4441">
        <v>7</v>
      </c>
      <c r="AF4441" s="2">
        <f>DATE(emdat_data[[#This Row],[Start Year]],emdat_data[[#This Row],[Start Month]],emdat_data[[#This Row],[Start Day]])</f>
        <v>41159</v>
      </c>
      <c r="AG4441">
        <v>2012</v>
      </c>
      <c r="AH4441">
        <v>9</v>
      </c>
      <c r="AI4441">
        <v>13</v>
      </c>
      <c r="AJ4441" s="2">
        <f>DATE(emdat_data[[#This Row],[End Year]],emdat_data[[#This Row],[End Month]],emdat_data[[#This Row],[End Day]])</f>
        <v>41165</v>
      </c>
      <c r="AK4441">
        <v>21</v>
      </c>
      <c r="AT4441">
        <v>500000</v>
      </c>
      <c r="AU4441">
        <v>637331</v>
      </c>
      <c r="AV4441">
        <v>78.452113882900306</v>
      </c>
      <c r="AX4441" t="s">
        <v>16674</v>
      </c>
      <c r="AY4441" t="s">
        <v>16675</v>
      </c>
    </row>
    <row r="4442" spans="1:51" hidden="1" x14ac:dyDescent="0.25">
      <c r="A4442" t="s">
        <v>18349</v>
      </c>
      <c r="B4442">
        <v>2012</v>
      </c>
      <c r="C4442">
        <v>616</v>
      </c>
      <c r="E4442" t="s">
        <v>50</v>
      </c>
      <c r="F4442" t="s">
        <v>63</v>
      </c>
      <c r="G4442" t="s">
        <v>82</v>
      </c>
      <c r="H4442" t="s">
        <v>157</v>
      </c>
      <c r="I4442" t="s">
        <v>572</v>
      </c>
      <c r="K4442" t="s">
        <v>357</v>
      </c>
      <c r="L4442" t="s">
        <v>358</v>
      </c>
      <c r="M4442" t="s">
        <v>146</v>
      </c>
      <c r="N4442" t="s">
        <v>86</v>
      </c>
      <c r="O4442" t="s">
        <v>18350</v>
      </c>
      <c r="W4442">
        <v>95</v>
      </c>
      <c r="X4442" t="s">
        <v>88</v>
      </c>
      <c r="AA4442" s="1"/>
      <c r="AC4442">
        <v>2012</v>
      </c>
      <c r="AD4442">
        <v>9</v>
      </c>
      <c r="AE4442">
        <v>7</v>
      </c>
      <c r="AF4442" s="2">
        <f>DATE(emdat_data[[#This Row],[Start Year]],emdat_data[[#This Row],[Start Month]],emdat_data[[#This Row],[Start Day]])</f>
        <v>41159</v>
      </c>
      <c r="AG4442">
        <v>2012</v>
      </c>
      <c r="AH4442">
        <v>9</v>
      </c>
      <c r="AI4442">
        <v>9</v>
      </c>
      <c r="AJ4442" s="2">
        <f>DATE(emdat_data[[#This Row],[End Year]],emdat_data[[#This Row],[End Month]],emdat_data[[#This Row],[End Day]])</f>
        <v>41161</v>
      </c>
      <c r="AK4442">
        <v>5</v>
      </c>
      <c r="AR4442">
        <v>200000</v>
      </c>
      <c r="AS4442">
        <v>254933</v>
      </c>
      <c r="AT4442">
        <v>210000</v>
      </c>
      <c r="AU4442">
        <v>267679</v>
      </c>
      <c r="AV4442">
        <v>78.452113882900306</v>
      </c>
      <c r="AW4442" t="s">
        <v>18351</v>
      </c>
      <c r="AY4442" t="s">
        <v>18352</v>
      </c>
    </row>
    <row r="4443" spans="1:51" hidden="1" x14ac:dyDescent="0.25">
      <c r="A4443" t="s">
        <v>16866</v>
      </c>
      <c r="B4443">
        <v>2012</v>
      </c>
      <c r="C4443">
        <v>378</v>
      </c>
      <c r="E4443" t="s">
        <v>50</v>
      </c>
      <c r="F4443" t="s">
        <v>71</v>
      </c>
      <c r="G4443" t="s">
        <v>72</v>
      </c>
      <c r="H4443" t="s">
        <v>170</v>
      </c>
      <c r="K4443" t="s">
        <v>171</v>
      </c>
      <c r="L4443" t="s">
        <v>172</v>
      </c>
      <c r="M4443" t="s">
        <v>173</v>
      </c>
      <c r="N4443" t="s">
        <v>57</v>
      </c>
      <c r="O4443" t="s">
        <v>16867</v>
      </c>
      <c r="X4443" t="s">
        <v>78</v>
      </c>
      <c r="AA4443" s="1"/>
      <c r="AC4443">
        <v>2012</v>
      </c>
      <c r="AD4443">
        <v>9</v>
      </c>
      <c r="AE4443">
        <v>12</v>
      </c>
      <c r="AF4443" s="2">
        <f>DATE(emdat_data[[#This Row],[Start Year]],emdat_data[[#This Row],[Start Month]],emdat_data[[#This Row],[Start Day]])</f>
        <v>41164</v>
      </c>
      <c r="AG4443">
        <v>2012</v>
      </c>
      <c r="AH4443">
        <v>9</v>
      </c>
      <c r="AI4443">
        <v>12</v>
      </c>
      <c r="AJ4443" s="2">
        <f>DATE(emdat_data[[#This Row],[End Year]],emdat_data[[#This Row],[End Month]],emdat_data[[#This Row],[End Day]])</f>
        <v>41164</v>
      </c>
      <c r="AM4443">
        <v>1150</v>
      </c>
      <c r="AO4443">
        <v>1150</v>
      </c>
      <c r="AV4443">
        <v>78.452113882900306</v>
      </c>
      <c r="AX4443" t="s">
        <v>7411</v>
      </c>
      <c r="AY4443" t="s">
        <v>7412</v>
      </c>
    </row>
    <row r="4444" spans="1:51" hidden="1" x14ac:dyDescent="0.25">
      <c r="A4444" t="s">
        <v>16838</v>
      </c>
      <c r="B4444">
        <v>2012</v>
      </c>
      <c r="C4444">
        <v>356</v>
      </c>
      <c r="E4444" t="s">
        <v>50</v>
      </c>
      <c r="F4444" t="s">
        <v>51</v>
      </c>
      <c r="G4444" t="s">
        <v>1213</v>
      </c>
      <c r="H4444" t="s">
        <v>1214</v>
      </c>
      <c r="K4444" t="s">
        <v>202</v>
      </c>
      <c r="L4444" t="s">
        <v>203</v>
      </c>
      <c r="M4444" t="s">
        <v>204</v>
      </c>
      <c r="N4444" t="s">
        <v>86</v>
      </c>
      <c r="O4444" t="s">
        <v>16839</v>
      </c>
      <c r="AA4444" s="1"/>
      <c r="AC4444">
        <v>2012</v>
      </c>
      <c r="AD4444">
        <v>9</v>
      </c>
      <c r="AE4444">
        <v>13</v>
      </c>
      <c r="AF4444" s="2">
        <f>DATE(emdat_data[[#This Row],[Start Year]],emdat_data[[#This Row],[Start Month]],emdat_data[[#This Row],[Start Day]])</f>
        <v>41165</v>
      </c>
      <c r="AG4444">
        <v>2012</v>
      </c>
      <c r="AH4444">
        <v>9</v>
      </c>
      <c r="AI4444">
        <v>13</v>
      </c>
      <c r="AJ4444" s="2">
        <f>DATE(emdat_data[[#This Row],[End Year]],emdat_data[[#This Row],[End Month]],emdat_data[[#This Row],[End Day]])</f>
        <v>41165</v>
      </c>
      <c r="AM4444">
        <v>10000</v>
      </c>
      <c r="AO4444">
        <v>10000</v>
      </c>
      <c r="AV4444">
        <v>78.452113882900306</v>
      </c>
      <c r="AW4444" t="s">
        <v>2006</v>
      </c>
      <c r="AY4444" t="s">
        <v>2007</v>
      </c>
    </row>
    <row r="4445" spans="1:51" hidden="1" x14ac:dyDescent="0.25">
      <c r="A4445" t="s">
        <v>18179</v>
      </c>
      <c r="B4445">
        <v>2012</v>
      </c>
      <c r="C4445">
        <v>434</v>
      </c>
      <c r="E4445" t="s">
        <v>50</v>
      </c>
      <c r="F4445" t="s">
        <v>63</v>
      </c>
      <c r="G4445" t="s">
        <v>82</v>
      </c>
      <c r="H4445" t="s">
        <v>98</v>
      </c>
      <c r="J4445" t="s">
        <v>18180</v>
      </c>
      <c r="K4445" t="s">
        <v>364</v>
      </c>
      <c r="L4445" t="s">
        <v>365</v>
      </c>
      <c r="M4445" t="s">
        <v>173</v>
      </c>
      <c r="N4445" t="s">
        <v>57</v>
      </c>
      <c r="O4445" t="s">
        <v>5779</v>
      </c>
      <c r="X4445" t="s">
        <v>88</v>
      </c>
      <c r="AA4445" s="1"/>
      <c r="AC4445">
        <v>2012</v>
      </c>
      <c r="AD4445">
        <v>9</v>
      </c>
      <c r="AE4445">
        <v>13</v>
      </c>
      <c r="AF4445" s="2">
        <f>DATE(emdat_data[[#This Row],[Start Year]],emdat_data[[#This Row],[Start Month]],emdat_data[[#This Row],[Start Day]])</f>
        <v>41165</v>
      </c>
      <c r="AG4445">
        <v>2012</v>
      </c>
      <c r="AH4445">
        <v>9</v>
      </c>
      <c r="AI4445">
        <v>14</v>
      </c>
      <c r="AJ4445" s="2">
        <f>DATE(emdat_data[[#This Row],[End Year]],emdat_data[[#This Row],[End Month]],emdat_data[[#This Row],[End Day]])</f>
        <v>41166</v>
      </c>
      <c r="AK4445">
        <v>1</v>
      </c>
      <c r="AM4445">
        <v>1234</v>
      </c>
      <c r="AO4445">
        <v>1234</v>
      </c>
      <c r="AV4445">
        <v>78.452113882900306</v>
      </c>
      <c r="AW4445" t="s">
        <v>5780</v>
      </c>
      <c r="AY4445" t="s">
        <v>5781</v>
      </c>
    </row>
    <row r="4446" spans="1:51" hidden="1" x14ac:dyDescent="0.25">
      <c r="A4446" t="s">
        <v>18018</v>
      </c>
      <c r="B4446">
        <v>2012</v>
      </c>
      <c r="C4446">
        <v>588</v>
      </c>
      <c r="E4446" t="s">
        <v>50</v>
      </c>
      <c r="F4446" t="s">
        <v>63</v>
      </c>
      <c r="G4446" t="s">
        <v>82</v>
      </c>
      <c r="H4446" t="s">
        <v>98</v>
      </c>
      <c r="J4446" t="s">
        <v>18019</v>
      </c>
      <c r="K4446" t="s">
        <v>245</v>
      </c>
      <c r="L4446" t="s">
        <v>246</v>
      </c>
      <c r="M4446" t="s">
        <v>161</v>
      </c>
      <c r="N4446" t="s">
        <v>57</v>
      </c>
      <c r="O4446" t="s">
        <v>2236</v>
      </c>
      <c r="X4446" t="s">
        <v>88</v>
      </c>
      <c r="AA4446" s="1"/>
      <c r="AC4446">
        <v>2012</v>
      </c>
      <c r="AD4446">
        <v>9</v>
      </c>
      <c r="AE4446">
        <v>15</v>
      </c>
      <c r="AF4446" s="2">
        <f>DATE(emdat_data[[#This Row],[Start Year]],emdat_data[[#This Row],[Start Month]],emdat_data[[#This Row],[Start Day]])</f>
        <v>41167</v>
      </c>
      <c r="AG4446">
        <v>2012</v>
      </c>
      <c r="AH4446">
        <v>9</v>
      </c>
      <c r="AI4446">
        <v>17</v>
      </c>
      <c r="AJ4446" s="2">
        <f>DATE(emdat_data[[#This Row],[End Year]],emdat_data[[#This Row],[End Month]],emdat_data[[#This Row],[End Day]])</f>
        <v>41169</v>
      </c>
      <c r="AM4446">
        <v>25250</v>
      </c>
      <c r="AO4446">
        <v>25250</v>
      </c>
      <c r="AT4446">
        <v>31000</v>
      </c>
      <c r="AU4446">
        <v>39515</v>
      </c>
      <c r="AV4446">
        <v>78.452113882900306</v>
      </c>
      <c r="AW4446" t="s">
        <v>2237</v>
      </c>
      <c r="AY4446" t="s">
        <v>2238</v>
      </c>
    </row>
    <row r="4447" spans="1:51" hidden="1" x14ac:dyDescent="0.25">
      <c r="A4447" t="s">
        <v>18044</v>
      </c>
      <c r="B4447">
        <v>2012</v>
      </c>
      <c r="C4447">
        <v>588</v>
      </c>
      <c r="E4447" t="s">
        <v>50</v>
      </c>
      <c r="F4447" t="s">
        <v>63</v>
      </c>
      <c r="G4447" t="s">
        <v>82</v>
      </c>
      <c r="H4447" t="s">
        <v>98</v>
      </c>
      <c r="J4447" t="s">
        <v>18019</v>
      </c>
      <c r="K4447" t="s">
        <v>268</v>
      </c>
      <c r="L4447" t="s">
        <v>269</v>
      </c>
      <c r="M4447" t="s">
        <v>161</v>
      </c>
      <c r="N4447" t="s">
        <v>57</v>
      </c>
      <c r="O4447" t="s">
        <v>5307</v>
      </c>
      <c r="X4447" t="s">
        <v>88</v>
      </c>
      <c r="AA4447" s="1"/>
      <c r="AC4447">
        <v>2012</v>
      </c>
      <c r="AD4447">
        <v>9</v>
      </c>
      <c r="AE4447">
        <v>15</v>
      </c>
      <c r="AF4447" s="2">
        <f>DATE(emdat_data[[#This Row],[Start Year]],emdat_data[[#This Row],[Start Month]],emdat_data[[#This Row],[Start Day]])</f>
        <v>41167</v>
      </c>
      <c r="AG4447">
        <v>2012</v>
      </c>
      <c r="AH4447">
        <v>9</v>
      </c>
      <c r="AI4447">
        <v>17</v>
      </c>
      <c r="AJ4447" s="2">
        <f>DATE(emdat_data[[#This Row],[End Year]],emdat_data[[#This Row],[End Month]],emdat_data[[#This Row],[End Day]])</f>
        <v>41169</v>
      </c>
      <c r="AM4447">
        <v>3120</v>
      </c>
      <c r="AO4447">
        <v>3120</v>
      </c>
      <c r="AT4447">
        <v>349000</v>
      </c>
      <c r="AU4447">
        <v>444857</v>
      </c>
      <c r="AV4447">
        <v>78.452113882900306</v>
      </c>
      <c r="AW4447" t="s">
        <v>5308</v>
      </c>
      <c r="AY4447" t="s">
        <v>5309</v>
      </c>
    </row>
    <row r="4448" spans="1:51" hidden="1" x14ac:dyDescent="0.25">
      <c r="A4448" t="s">
        <v>18275</v>
      </c>
      <c r="B4448">
        <v>2012</v>
      </c>
      <c r="C4448">
        <v>384</v>
      </c>
      <c r="E4448" t="s">
        <v>50</v>
      </c>
      <c r="F4448" t="s">
        <v>71</v>
      </c>
      <c r="G4448" t="s">
        <v>72</v>
      </c>
      <c r="H4448" t="s">
        <v>102</v>
      </c>
      <c r="K4448" t="s">
        <v>2618</v>
      </c>
      <c r="L4448" t="s">
        <v>2619</v>
      </c>
      <c r="M4448" t="s">
        <v>75</v>
      </c>
      <c r="N4448" t="s">
        <v>76</v>
      </c>
      <c r="O4448" t="s">
        <v>18276</v>
      </c>
      <c r="X4448" t="s">
        <v>78</v>
      </c>
      <c r="AA4448" s="1"/>
      <c r="AC4448">
        <v>2012</v>
      </c>
      <c r="AD4448">
        <v>9</v>
      </c>
      <c r="AE4448">
        <v>15</v>
      </c>
      <c r="AF4448" s="2">
        <f>DATE(emdat_data[[#This Row],[Start Year]],emdat_data[[#This Row],[Start Month]],emdat_data[[#This Row],[Start Day]])</f>
        <v>41167</v>
      </c>
      <c r="AG4448">
        <v>2012</v>
      </c>
      <c r="AH4448">
        <v>10</v>
      </c>
      <c r="AI4448">
        <v>15</v>
      </c>
      <c r="AJ4448" s="2">
        <f>DATE(emdat_data[[#This Row],[End Year]],emdat_data[[#This Row],[End Month]],emdat_data[[#This Row],[End Day]])</f>
        <v>41197</v>
      </c>
      <c r="AM4448">
        <v>18800</v>
      </c>
      <c r="AO4448">
        <v>18800</v>
      </c>
      <c r="AV4448">
        <v>78.452113882900306</v>
      </c>
      <c r="AX4448" t="s">
        <v>18277</v>
      </c>
      <c r="AY4448" t="s">
        <v>18278</v>
      </c>
    </row>
    <row r="4449" spans="1:51" hidden="1" x14ac:dyDescent="0.25">
      <c r="A4449" t="s">
        <v>16447</v>
      </c>
      <c r="B4449">
        <v>2012</v>
      </c>
      <c r="C4449">
        <v>354</v>
      </c>
      <c r="E4449" t="s">
        <v>50</v>
      </c>
      <c r="F4449" t="s">
        <v>71</v>
      </c>
      <c r="G4449" t="s">
        <v>72</v>
      </c>
      <c r="H4449" t="s">
        <v>102</v>
      </c>
      <c r="K4449" t="s">
        <v>226</v>
      </c>
      <c r="L4449" t="s">
        <v>227</v>
      </c>
      <c r="M4449" t="s">
        <v>56</v>
      </c>
      <c r="N4449" t="s">
        <v>57</v>
      </c>
      <c r="O4449" t="s">
        <v>16448</v>
      </c>
      <c r="P4449" t="s">
        <v>642</v>
      </c>
      <c r="Q4449" t="s">
        <v>176</v>
      </c>
      <c r="W4449">
        <v>37710</v>
      </c>
      <c r="X4449" t="s">
        <v>78</v>
      </c>
      <c r="Y4449">
        <v>313</v>
      </c>
      <c r="Z4449">
        <v>7685</v>
      </c>
      <c r="AA4449" s="1"/>
      <c r="AC4449">
        <v>2012</v>
      </c>
      <c r="AD4449">
        <v>9</v>
      </c>
      <c r="AE4449">
        <v>16</v>
      </c>
      <c r="AF4449" s="2">
        <f>DATE(emdat_data[[#This Row],[Start Year]],emdat_data[[#This Row],[Start Month]],emdat_data[[#This Row],[Start Day]])</f>
        <v>41168</v>
      </c>
      <c r="AG4449">
        <v>2012</v>
      </c>
      <c r="AH4449">
        <v>9</v>
      </c>
      <c r="AI4449">
        <v>18</v>
      </c>
      <c r="AJ4449" s="2">
        <f>DATE(emdat_data[[#This Row],[End Year]],emdat_data[[#This Row],[End Month]],emdat_data[[#This Row],[End Day]])</f>
        <v>41170</v>
      </c>
      <c r="AK4449">
        <v>45</v>
      </c>
      <c r="AM4449">
        <v>200</v>
      </c>
      <c r="AO4449">
        <v>200</v>
      </c>
      <c r="AT4449">
        <v>20000</v>
      </c>
      <c r="AU4449">
        <v>25493</v>
      </c>
      <c r="AV4449">
        <v>78.452113882900306</v>
      </c>
      <c r="AX4449" t="s">
        <v>16449</v>
      </c>
      <c r="AY4449" t="s">
        <v>16450</v>
      </c>
    </row>
    <row r="4450" spans="1:51" hidden="1" x14ac:dyDescent="0.25">
      <c r="A4450" t="s">
        <v>18039</v>
      </c>
      <c r="B4450">
        <v>2012</v>
      </c>
      <c r="C4450">
        <v>504</v>
      </c>
      <c r="E4450" t="s">
        <v>50</v>
      </c>
      <c r="F4450" t="s">
        <v>71</v>
      </c>
      <c r="G4450" t="s">
        <v>72</v>
      </c>
      <c r="H4450" t="s">
        <v>170</v>
      </c>
      <c r="K4450" t="s">
        <v>1515</v>
      </c>
      <c r="L4450" t="s">
        <v>1516</v>
      </c>
      <c r="M4450" t="s">
        <v>173</v>
      </c>
      <c r="N4450" t="s">
        <v>57</v>
      </c>
      <c r="O4450" t="s">
        <v>18040</v>
      </c>
      <c r="P4450" t="s">
        <v>7427</v>
      </c>
      <c r="X4450" t="s">
        <v>78</v>
      </c>
      <c r="AA4450" s="1"/>
      <c r="AC4450">
        <v>2012</v>
      </c>
      <c r="AD4450">
        <v>9</v>
      </c>
      <c r="AE4450">
        <v>17</v>
      </c>
      <c r="AF4450" s="2">
        <f>DATE(emdat_data[[#This Row],[Start Year]],emdat_data[[#This Row],[Start Month]],emdat_data[[#This Row],[Start Day]])</f>
        <v>41169</v>
      </c>
      <c r="AG4450">
        <v>2012</v>
      </c>
      <c r="AH4450">
        <v>9</v>
      </c>
      <c r="AI4450">
        <v>26</v>
      </c>
      <c r="AJ4450" s="2">
        <f>DATE(emdat_data[[#This Row],[End Year]],emdat_data[[#This Row],[End Month]],emdat_data[[#This Row],[End Day]])</f>
        <v>41178</v>
      </c>
      <c r="AK4450">
        <v>14</v>
      </c>
      <c r="AM4450">
        <v>71500</v>
      </c>
      <c r="AO4450">
        <v>71500</v>
      </c>
      <c r="AV4450">
        <v>78.452113882900306</v>
      </c>
      <c r="AW4450" t="s">
        <v>18041</v>
      </c>
      <c r="AY4450" t="s">
        <v>18042</v>
      </c>
    </row>
    <row r="4451" spans="1:51" hidden="1" x14ac:dyDescent="0.25">
      <c r="A4451" t="s">
        <v>16451</v>
      </c>
      <c r="B4451">
        <v>2012</v>
      </c>
      <c r="C4451">
        <v>382</v>
      </c>
      <c r="E4451" t="s">
        <v>50</v>
      </c>
      <c r="F4451" t="s">
        <v>71</v>
      </c>
      <c r="G4451" t="s">
        <v>72</v>
      </c>
      <c r="H4451" t="s">
        <v>102</v>
      </c>
      <c r="K4451" t="s">
        <v>226</v>
      </c>
      <c r="L4451" t="s">
        <v>227</v>
      </c>
      <c r="M4451" t="s">
        <v>56</v>
      </c>
      <c r="N4451" t="s">
        <v>57</v>
      </c>
      <c r="O4451" t="s">
        <v>16452</v>
      </c>
      <c r="P4451" t="s">
        <v>7427</v>
      </c>
      <c r="Q4451" t="s">
        <v>176</v>
      </c>
      <c r="W4451">
        <v>42597</v>
      </c>
      <c r="X4451" t="s">
        <v>78</v>
      </c>
      <c r="Y4451">
        <v>268</v>
      </c>
      <c r="Z4451">
        <v>9363</v>
      </c>
      <c r="AA4451" s="1"/>
      <c r="AC4451">
        <v>2012</v>
      </c>
      <c r="AD4451">
        <v>9</v>
      </c>
      <c r="AE4451">
        <v>19</v>
      </c>
      <c r="AF4451" s="2">
        <f>DATE(emdat_data[[#This Row],[Start Year]],emdat_data[[#This Row],[Start Month]],emdat_data[[#This Row],[Start Day]])</f>
        <v>41171</v>
      </c>
      <c r="AG4451">
        <v>2012</v>
      </c>
      <c r="AH4451">
        <v>9</v>
      </c>
      <c r="AI4451">
        <v>23</v>
      </c>
      <c r="AJ4451" s="2">
        <f>DATE(emdat_data[[#This Row],[End Year]],emdat_data[[#This Row],[End Month]],emdat_data[[#This Row],[End Day]])</f>
        <v>41175</v>
      </c>
      <c r="AK4451">
        <v>21</v>
      </c>
      <c r="AM4451">
        <v>2000000</v>
      </c>
      <c r="AO4451">
        <v>2000000</v>
      </c>
      <c r="AT4451">
        <v>98000</v>
      </c>
      <c r="AU4451">
        <v>124917</v>
      </c>
      <c r="AV4451">
        <v>78.452113882900306</v>
      </c>
      <c r="AX4451" t="s">
        <v>16453</v>
      </c>
      <c r="AY4451" t="s">
        <v>16454</v>
      </c>
    </row>
    <row r="4452" spans="1:51" hidden="1" x14ac:dyDescent="0.25">
      <c r="A4452" t="s">
        <v>16561</v>
      </c>
      <c r="B4452">
        <v>2012</v>
      </c>
      <c r="C4452">
        <v>382</v>
      </c>
      <c r="E4452" t="s">
        <v>50</v>
      </c>
      <c r="F4452" t="s">
        <v>71</v>
      </c>
      <c r="G4452" t="s">
        <v>72</v>
      </c>
      <c r="H4452" t="s">
        <v>102</v>
      </c>
      <c r="K4452" t="s">
        <v>527</v>
      </c>
      <c r="L4452" t="s">
        <v>528</v>
      </c>
      <c r="M4452" t="s">
        <v>56</v>
      </c>
      <c r="N4452" t="s">
        <v>57</v>
      </c>
      <c r="O4452" t="s">
        <v>16562</v>
      </c>
      <c r="X4452" t="s">
        <v>78</v>
      </c>
      <c r="AA4452" s="1"/>
      <c r="AC4452">
        <v>2012</v>
      </c>
      <c r="AD4452">
        <v>9</v>
      </c>
      <c r="AE4452">
        <v>21</v>
      </c>
      <c r="AF4452" s="2">
        <f>DATE(emdat_data[[#This Row],[Start Year]],emdat_data[[#This Row],[Start Month]],emdat_data[[#This Row],[Start Day]])</f>
        <v>41173</v>
      </c>
      <c r="AG4452">
        <v>2012</v>
      </c>
      <c r="AH4452">
        <v>9</v>
      </c>
      <c r="AI4452">
        <v>28</v>
      </c>
      <c r="AJ4452" s="2">
        <f>DATE(emdat_data[[#This Row],[End Year]],emdat_data[[#This Row],[End Month]],emdat_data[[#This Row],[End Day]])</f>
        <v>41180</v>
      </c>
      <c r="AM4452">
        <v>250000</v>
      </c>
      <c r="AO4452">
        <v>250000</v>
      </c>
      <c r="AV4452">
        <v>78.452113882900306</v>
      </c>
      <c r="AX4452" t="s">
        <v>16563</v>
      </c>
      <c r="AY4452" t="s">
        <v>16564</v>
      </c>
    </row>
    <row r="4453" spans="1:51" hidden="1" x14ac:dyDescent="0.25">
      <c r="A4453" t="s">
        <v>17928</v>
      </c>
      <c r="B4453">
        <v>2012</v>
      </c>
      <c r="C4453">
        <v>374</v>
      </c>
      <c r="E4453" t="s">
        <v>50</v>
      </c>
      <c r="F4453" t="s">
        <v>63</v>
      </c>
      <c r="G4453" t="s">
        <v>82</v>
      </c>
      <c r="H4453" t="s">
        <v>98</v>
      </c>
      <c r="J4453" t="s">
        <v>17929</v>
      </c>
      <c r="K4453" t="s">
        <v>364</v>
      </c>
      <c r="L4453" t="s">
        <v>365</v>
      </c>
      <c r="M4453" t="s">
        <v>173</v>
      </c>
      <c r="N4453" t="s">
        <v>57</v>
      </c>
      <c r="O4453" t="s">
        <v>17930</v>
      </c>
      <c r="Q4453" t="s">
        <v>72</v>
      </c>
      <c r="W4453">
        <v>210</v>
      </c>
      <c r="X4453" t="s">
        <v>88</v>
      </c>
      <c r="AA4453" s="1"/>
      <c r="AC4453">
        <v>2012</v>
      </c>
      <c r="AD4453">
        <v>9</v>
      </c>
      <c r="AE4453">
        <v>21</v>
      </c>
      <c r="AF4453" s="2">
        <f>DATE(emdat_data[[#This Row],[Start Year]],emdat_data[[#This Row],[Start Month]],emdat_data[[#This Row],[Start Day]])</f>
        <v>41173</v>
      </c>
      <c r="AG4453">
        <v>2012</v>
      </c>
      <c r="AH4453">
        <v>9</v>
      </c>
      <c r="AI4453">
        <v>24</v>
      </c>
      <c r="AJ4453" s="2">
        <f>DATE(emdat_data[[#This Row],[End Year]],emdat_data[[#This Row],[End Month]],emdat_data[[#This Row],[End Day]])</f>
        <v>41176</v>
      </c>
      <c r="AK4453">
        <v>4</v>
      </c>
      <c r="AM4453">
        <v>7921</v>
      </c>
      <c r="AO4453">
        <v>7921</v>
      </c>
      <c r="AV4453">
        <v>78.452113882900306</v>
      </c>
      <c r="AX4453" t="s">
        <v>17931</v>
      </c>
      <c r="AY4453" t="s">
        <v>17932</v>
      </c>
    </row>
    <row r="4454" spans="1:51" hidden="1" x14ac:dyDescent="0.25">
      <c r="A4454" t="s">
        <v>16800</v>
      </c>
      <c r="B4454">
        <v>2012</v>
      </c>
      <c r="C4454">
        <v>446</v>
      </c>
      <c r="E4454" t="s">
        <v>50</v>
      </c>
      <c r="F4454" t="s">
        <v>71</v>
      </c>
      <c r="G4454" t="s">
        <v>72</v>
      </c>
      <c r="H4454" t="s">
        <v>102</v>
      </c>
      <c r="K4454" t="s">
        <v>1292</v>
      </c>
      <c r="L4454" t="s">
        <v>1293</v>
      </c>
      <c r="M4454" t="s">
        <v>1294</v>
      </c>
      <c r="N4454" t="s">
        <v>190</v>
      </c>
      <c r="O4454" t="s">
        <v>16801</v>
      </c>
      <c r="P4454" t="s">
        <v>16802</v>
      </c>
      <c r="W4454">
        <v>8507</v>
      </c>
      <c r="X4454" t="s">
        <v>78</v>
      </c>
      <c r="Y4454">
        <v>5404</v>
      </c>
      <c r="Z4454">
        <v>-213</v>
      </c>
      <c r="AA4454" s="1"/>
      <c r="AC4454">
        <v>2012</v>
      </c>
      <c r="AD4454">
        <v>9</v>
      </c>
      <c r="AE4454">
        <v>23</v>
      </c>
      <c r="AF4454" s="2">
        <f>DATE(emdat_data[[#This Row],[Start Year]],emdat_data[[#This Row],[Start Month]],emdat_data[[#This Row],[Start Day]])</f>
        <v>41175</v>
      </c>
      <c r="AG4454">
        <v>2012</v>
      </c>
      <c r="AH4454">
        <v>9</v>
      </c>
      <c r="AI4454">
        <v>27</v>
      </c>
      <c r="AJ4454" s="2">
        <f>DATE(emdat_data[[#This Row],[End Year]],emdat_data[[#This Row],[End Month]],emdat_data[[#This Row],[End Day]])</f>
        <v>41179</v>
      </c>
      <c r="AK4454">
        <v>3</v>
      </c>
      <c r="AM4454">
        <v>1500</v>
      </c>
      <c r="AO4454">
        <v>1500</v>
      </c>
      <c r="AT4454">
        <v>81000</v>
      </c>
      <c r="AU4454">
        <v>103248</v>
      </c>
      <c r="AV4454">
        <v>78.452113882900306</v>
      </c>
      <c r="AX4454" t="s">
        <v>16803</v>
      </c>
      <c r="AY4454" t="s">
        <v>16804</v>
      </c>
    </row>
    <row r="4455" spans="1:51" hidden="1" x14ac:dyDescent="0.25">
      <c r="A4455" t="s">
        <v>18103</v>
      </c>
      <c r="B4455">
        <v>2012</v>
      </c>
      <c r="C4455">
        <v>589</v>
      </c>
      <c r="E4455" t="s">
        <v>50</v>
      </c>
      <c r="F4455" t="s">
        <v>71</v>
      </c>
      <c r="G4455" t="s">
        <v>217</v>
      </c>
      <c r="H4455" t="s">
        <v>696</v>
      </c>
      <c r="K4455" t="s">
        <v>303</v>
      </c>
      <c r="L4455" t="s">
        <v>304</v>
      </c>
      <c r="M4455" t="s">
        <v>56</v>
      </c>
      <c r="N4455" t="s">
        <v>57</v>
      </c>
      <c r="O4455" t="s">
        <v>18104</v>
      </c>
      <c r="AA4455" s="1"/>
      <c r="AC4455">
        <v>2012</v>
      </c>
      <c r="AD4455">
        <v>9</v>
      </c>
      <c r="AE4455">
        <v>23</v>
      </c>
      <c r="AF4455" s="2">
        <f>DATE(emdat_data[[#This Row],[Start Year]],emdat_data[[#This Row],[Start Month]],emdat_data[[#This Row],[Start Day]])</f>
        <v>41175</v>
      </c>
      <c r="AG4455">
        <v>2012</v>
      </c>
      <c r="AH4455">
        <v>9</v>
      </c>
      <c r="AI4455">
        <v>23</v>
      </c>
      <c r="AJ4455" s="2">
        <f>DATE(emdat_data[[#This Row],[End Year]],emdat_data[[#This Row],[End Month]],emdat_data[[#This Row],[End Day]])</f>
        <v>41175</v>
      </c>
      <c r="AK4455">
        <v>11</v>
      </c>
      <c r="AV4455">
        <v>78.452113882900306</v>
      </c>
      <c r="AX4455" t="s">
        <v>18101</v>
      </c>
      <c r="AY4455" t="s">
        <v>18102</v>
      </c>
    </row>
    <row r="4456" spans="1:51" hidden="1" x14ac:dyDescent="0.25">
      <c r="A4456" t="s">
        <v>18267</v>
      </c>
      <c r="B4456">
        <v>2012</v>
      </c>
      <c r="C4456">
        <v>508</v>
      </c>
      <c r="E4456" t="s">
        <v>50</v>
      </c>
      <c r="F4456" t="s">
        <v>71</v>
      </c>
      <c r="G4456" t="s">
        <v>72</v>
      </c>
      <c r="H4456" t="s">
        <v>102</v>
      </c>
      <c r="K4456" t="s">
        <v>2875</v>
      </c>
      <c r="L4456" t="s">
        <v>2876</v>
      </c>
      <c r="M4456" t="s">
        <v>260</v>
      </c>
      <c r="N4456" t="s">
        <v>76</v>
      </c>
      <c r="O4456" t="s">
        <v>18268</v>
      </c>
      <c r="X4456" t="s">
        <v>78</v>
      </c>
      <c r="AA4456" s="1"/>
      <c r="AB4456" t="s">
        <v>9597</v>
      </c>
      <c r="AC4456">
        <v>2012</v>
      </c>
      <c r="AD4456">
        <v>9</v>
      </c>
      <c r="AE4456">
        <v>27</v>
      </c>
      <c r="AF4456" s="2">
        <f>DATE(emdat_data[[#This Row],[Start Year]],emdat_data[[#This Row],[Start Month]],emdat_data[[#This Row],[Start Day]])</f>
        <v>41179</v>
      </c>
      <c r="AG4456">
        <v>2012</v>
      </c>
      <c r="AH4456">
        <v>9</v>
      </c>
      <c r="AI4456">
        <v>28</v>
      </c>
      <c r="AJ4456" s="2">
        <f>DATE(emdat_data[[#This Row],[End Year]],emdat_data[[#This Row],[End Month]],emdat_data[[#This Row],[End Day]])</f>
        <v>41180</v>
      </c>
      <c r="AK4456">
        <v>25</v>
      </c>
      <c r="AN4456">
        <v>20000</v>
      </c>
      <c r="AO4456">
        <v>20000</v>
      </c>
      <c r="AV4456">
        <v>78.452113882900306</v>
      </c>
      <c r="AX4456" t="s">
        <v>12487</v>
      </c>
      <c r="AY4456" t="s">
        <v>12488</v>
      </c>
    </row>
    <row r="4457" spans="1:51" hidden="1" x14ac:dyDescent="0.25">
      <c r="A4457" t="s">
        <v>16777</v>
      </c>
      <c r="B4457">
        <v>2012</v>
      </c>
      <c r="C4457">
        <v>449</v>
      </c>
      <c r="E4457" t="s">
        <v>50</v>
      </c>
      <c r="F4457" t="s">
        <v>71</v>
      </c>
      <c r="G4457" t="s">
        <v>72</v>
      </c>
      <c r="H4457" t="s">
        <v>102</v>
      </c>
      <c r="K4457" t="s">
        <v>1231</v>
      </c>
      <c r="L4457" t="s">
        <v>1232</v>
      </c>
      <c r="M4457" t="s">
        <v>197</v>
      </c>
      <c r="N4457" t="s">
        <v>190</v>
      </c>
      <c r="O4457" t="s">
        <v>16778</v>
      </c>
      <c r="X4457" t="s">
        <v>78</v>
      </c>
      <c r="AA4457" s="1"/>
      <c r="AB4457" t="s">
        <v>16779</v>
      </c>
      <c r="AC4457">
        <v>2012</v>
      </c>
      <c r="AD4457">
        <v>9</v>
      </c>
      <c r="AE4457">
        <v>28</v>
      </c>
      <c r="AF4457" s="2">
        <f>DATE(emdat_data[[#This Row],[Start Year]],emdat_data[[#This Row],[Start Month]],emdat_data[[#This Row],[Start Day]])</f>
        <v>41180</v>
      </c>
      <c r="AG4457">
        <v>2012</v>
      </c>
      <c r="AH4457">
        <v>9</v>
      </c>
      <c r="AI4457">
        <v>29</v>
      </c>
      <c r="AJ4457" s="2">
        <f>DATE(emdat_data[[#This Row],[End Year]],emdat_data[[#This Row],[End Month]],emdat_data[[#This Row],[End Day]])</f>
        <v>41181</v>
      </c>
      <c r="AK4457">
        <v>10</v>
      </c>
      <c r="AL4457">
        <v>35</v>
      </c>
      <c r="AM4457">
        <v>600</v>
      </c>
      <c r="AO4457">
        <v>635</v>
      </c>
      <c r="AR4457">
        <v>260000</v>
      </c>
      <c r="AS4457">
        <v>331412</v>
      </c>
      <c r="AT4457">
        <v>395000</v>
      </c>
      <c r="AU4457">
        <v>503492</v>
      </c>
      <c r="AV4457">
        <v>78.452113882900306</v>
      </c>
      <c r="AW4457" t="s">
        <v>16780</v>
      </c>
      <c r="AY4457" t="s">
        <v>16781</v>
      </c>
    </row>
    <row r="4458" spans="1:51" hidden="1" x14ac:dyDescent="0.25">
      <c r="A4458" t="s">
        <v>18013</v>
      </c>
      <c r="B4458">
        <v>2012</v>
      </c>
      <c r="C4458">
        <v>451</v>
      </c>
      <c r="E4458" t="s">
        <v>50</v>
      </c>
      <c r="F4458" t="s">
        <v>63</v>
      </c>
      <c r="G4458" t="s">
        <v>82</v>
      </c>
      <c r="H4458" t="s">
        <v>98</v>
      </c>
      <c r="J4458" t="s">
        <v>18014</v>
      </c>
      <c r="K4458" t="s">
        <v>245</v>
      </c>
      <c r="L4458" t="s">
        <v>246</v>
      </c>
      <c r="M4458" t="s">
        <v>161</v>
      </c>
      <c r="N4458" t="s">
        <v>57</v>
      </c>
      <c r="O4458" t="s">
        <v>18015</v>
      </c>
      <c r="W4458">
        <v>126</v>
      </c>
      <c r="X4458" t="s">
        <v>88</v>
      </c>
      <c r="AA4458" s="1"/>
      <c r="AC4458">
        <v>2012</v>
      </c>
      <c r="AD4458">
        <v>9</v>
      </c>
      <c r="AE4458">
        <v>29</v>
      </c>
      <c r="AF4458" s="2">
        <f>DATE(emdat_data[[#This Row],[Start Year]],emdat_data[[#This Row],[Start Month]],emdat_data[[#This Row],[Start Day]])</f>
        <v>41181</v>
      </c>
      <c r="AG4458">
        <v>2012</v>
      </c>
      <c r="AH4458">
        <v>9</v>
      </c>
      <c r="AI4458">
        <v>30</v>
      </c>
      <c r="AJ4458" s="2">
        <f>DATE(emdat_data[[#This Row],[End Year]],emdat_data[[#This Row],[End Month]],emdat_data[[#This Row],[End Day]])</f>
        <v>41182</v>
      </c>
      <c r="AK4458">
        <v>2</v>
      </c>
      <c r="AL4458">
        <v>180</v>
      </c>
      <c r="AM4458">
        <v>18045</v>
      </c>
      <c r="AO4458">
        <v>18225</v>
      </c>
      <c r="AT4458">
        <v>27400</v>
      </c>
      <c r="AU4458">
        <v>34926</v>
      </c>
      <c r="AV4458">
        <v>78.452113882900306</v>
      </c>
      <c r="AW4458" t="s">
        <v>18016</v>
      </c>
      <c r="AY4458" t="s">
        <v>18017</v>
      </c>
    </row>
    <row r="4459" spans="1:51" x14ac:dyDescent="0.25">
      <c r="A4459" t="s">
        <v>18135</v>
      </c>
      <c r="B4459">
        <v>2012</v>
      </c>
      <c r="C4459">
        <v>599</v>
      </c>
      <c r="E4459" t="s">
        <v>50</v>
      </c>
      <c r="F4459" t="s">
        <v>119</v>
      </c>
      <c r="G4459" t="s">
        <v>120</v>
      </c>
      <c r="H4459" t="s">
        <v>301</v>
      </c>
      <c r="J4459" t="s">
        <v>843</v>
      </c>
      <c r="K4459" t="s">
        <v>2573</v>
      </c>
      <c r="L4459" t="s">
        <v>2574</v>
      </c>
      <c r="M4459" t="s">
        <v>85</v>
      </c>
      <c r="N4459" t="s">
        <v>86</v>
      </c>
      <c r="O4459" t="s">
        <v>18136</v>
      </c>
      <c r="T4459" t="s">
        <v>128</v>
      </c>
      <c r="U4459" t="s">
        <v>127</v>
      </c>
      <c r="X4459" t="s">
        <v>129</v>
      </c>
      <c r="AA4459" s="1"/>
      <c r="AC4459">
        <v>2012</v>
      </c>
      <c r="AD4459">
        <v>10</v>
      </c>
      <c r="AF4459" s="2">
        <f>DATE(emdat_data[[#This Row],[Start Year]],emdat_data[[#This Row],[Start Month]],emdat_data[[#This Row],[Start Day]])</f>
        <v>41182</v>
      </c>
      <c r="AG4459">
        <v>2012</v>
      </c>
      <c r="AH4459">
        <v>11</v>
      </c>
      <c r="AI4459">
        <v>26</v>
      </c>
      <c r="AJ4459" s="2">
        <f>DATE(emdat_data[[#This Row],[End Year]],emdat_data[[#This Row],[End Month]],emdat_data[[#This Row],[End Day]])</f>
        <v>41239</v>
      </c>
      <c r="AK4459">
        <v>11</v>
      </c>
      <c r="AM4459">
        <v>20106</v>
      </c>
      <c r="AO4459">
        <v>20106</v>
      </c>
      <c r="AV4459">
        <v>78.452113882900306</v>
      </c>
    </row>
    <row r="4460" spans="1:51" hidden="1" x14ac:dyDescent="0.25">
      <c r="A4460" t="s">
        <v>18181</v>
      </c>
      <c r="B4460">
        <v>2012</v>
      </c>
      <c r="C4460">
        <v>463</v>
      </c>
      <c r="E4460" t="s">
        <v>50</v>
      </c>
      <c r="F4460" t="s">
        <v>63</v>
      </c>
      <c r="G4460" t="s">
        <v>82</v>
      </c>
      <c r="H4460" t="s">
        <v>98</v>
      </c>
      <c r="J4460" t="s">
        <v>18182</v>
      </c>
      <c r="K4460" t="s">
        <v>364</v>
      </c>
      <c r="L4460" t="s">
        <v>365</v>
      </c>
      <c r="M4460" t="s">
        <v>173</v>
      </c>
      <c r="N4460" t="s">
        <v>57</v>
      </c>
      <c r="O4460" t="s">
        <v>18183</v>
      </c>
      <c r="W4460">
        <v>80</v>
      </c>
      <c r="X4460" t="s">
        <v>88</v>
      </c>
      <c r="AA4460" s="1"/>
      <c r="AC4460">
        <v>2012</v>
      </c>
      <c r="AD4460">
        <v>10</v>
      </c>
      <c r="AE4460">
        <v>3</v>
      </c>
      <c r="AF4460" s="2">
        <f>DATE(emdat_data[[#This Row],[Start Year]],emdat_data[[#This Row],[Start Month]],emdat_data[[#This Row],[Start Day]])</f>
        <v>41185</v>
      </c>
      <c r="AG4460">
        <v>2012</v>
      </c>
      <c r="AH4460">
        <v>10</v>
      </c>
      <c r="AI4460">
        <v>3</v>
      </c>
      <c r="AJ4460" s="2">
        <f>DATE(emdat_data[[#This Row],[End Year]],emdat_data[[#This Row],[End Month]],emdat_data[[#This Row],[End Day]])</f>
        <v>41185</v>
      </c>
      <c r="AM4460">
        <v>322</v>
      </c>
      <c r="AO4460">
        <v>322</v>
      </c>
      <c r="AV4460">
        <v>78.452113882900306</v>
      </c>
      <c r="AX4460" t="s">
        <v>18184</v>
      </c>
      <c r="AY4460" t="s">
        <v>18185</v>
      </c>
    </row>
    <row r="4461" spans="1:51" hidden="1" x14ac:dyDescent="0.25">
      <c r="A4461" t="s">
        <v>16692</v>
      </c>
      <c r="B4461">
        <v>2012</v>
      </c>
      <c r="C4461">
        <v>455</v>
      </c>
      <c r="E4461" t="s">
        <v>50</v>
      </c>
      <c r="F4461" t="s">
        <v>71</v>
      </c>
      <c r="G4461" t="s">
        <v>217</v>
      </c>
      <c r="H4461" t="s">
        <v>217</v>
      </c>
      <c r="K4461" t="s">
        <v>159</v>
      </c>
      <c r="L4461" t="s">
        <v>160</v>
      </c>
      <c r="M4461" t="s">
        <v>161</v>
      </c>
      <c r="N4461" t="s">
        <v>57</v>
      </c>
      <c r="O4461" t="s">
        <v>16693</v>
      </c>
      <c r="AA4461" s="1"/>
      <c r="AC4461">
        <v>2012</v>
      </c>
      <c r="AD4461">
        <v>10</v>
      </c>
      <c r="AE4461">
        <v>5</v>
      </c>
      <c r="AF4461" s="2">
        <f>DATE(emdat_data[[#This Row],[Start Year]],emdat_data[[#This Row],[Start Month]],emdat_data[[#This Row],[Start Day]])</f>
        <v>41187</v>
      </c>
      <c r="AG4461">
        <v>2012</v>
      </c>
      <c r="AH4461">
        <v>10</v>
      </c>
      <c r="AI4461">
        <v>5</v>
      </c>
      <c r="AJ4461" s="2">
        <f>DATE(emdat_data[[#This Row],[End Year]],emdat_data[[#This Row],[End Month]],emdat_data[[#This Row],[End Day]])</f>
        <v>41187</v>
      </c>
      <c r="AK4461">
        <v>19</v>
      </c>
      <c r="AV4461">
        <v>78.452113882900306</v>
      </c>
      <c r="AX4461" t="s">
        <v>1079</v>
      </c>
      <c r="AY4461" t="s">
        <v>1080</v>
      </c>
    </row>
    <row r="4462" spans="1:51" hidden="1" x14ac:dyDescent="0.25">
      <c r="A4462" t="s">
        <v>16732</v>
      </c>
      <c r="B4462">
        <v>2012</v>
      </c>
      <c r="C4462">
        <v>457</v>
      </c>
      <c r="E4462" t="s">
        <v>50</v>
      </c>
      <c r="F4462" t="s">
        <v>71</v>
      </c>
      <c r="G4462" t="s">
        <v>72</v>
      </c>
      <c r="H4462" t="s">
        <v>102</v>
      </c>
      <c r="K4462" t="s">
        <v>1159</v>
      </c>
      <c r="L4462" t="s">
        <v>1160</v>
      </c>
      <c r="M4462" t="s">
        <v>85</v>
      </c>
      <c r="N4462" t="s">
        <v>86</v>
      </c>
      <c r="O4462" t="s">
        <v>16733</v>
      </c>
      <c r="X4462" t="s">
        <v>78</v>
      </c>
      <c r="AA4462" s="1"/>
      <c r="AC4462">
        <v>2012</v>
      </c>
      <c r="AD4462">
        <v>10</v>
      </c>
      <c r="AE4462">
        <v>5</v>
      </c>
      <c r="AF4462" s="2">
        <f>DATE(emdat_data[[#This Row],[Start Year]],emdat_data[[#This Row],[Start Month]],emdat_data[[#This Row],[Start Day]])</f>
        <v>41187</v>
      </c>
      <c r="AG4462">
        <v>2012</v>
      </c>
      <c r="AH4462">
        <v>10</v>
      </c>
      <c r="AI4462">
        <v>19</v>
      </c>
      <c r="AJ4462" s="2">
        <f>DATE(emdat_data[[#This Row],[End Year]],emdat_data[[#This Row],[End Month]],emdat_data[[#This Row],[End Day]])</f>
        <v>41201</v>
      </c>
      <c r="AK4462">
        <v>12</v>
      </c>
      <c r="AL4462">
        <v>18</v>
      </c>
      <c r="AM4462">
        <v>17500</v>
      </c>
      <c r="AO4462">
        <v>17518</v>
      </c>
      <c r="AV4462">
        <v>78.452113882900306</v>
      </c>
      <c r="AX4462" t="s">
        <v>16734</v>
      </c>
      <c r="AY4462" t="s">
        <v>16735</v>
      </c>
    </row>
    <row r="4463" spans="1:51" x14ac:dyDescent="0.25">
      <c r="A4463" t="s">
        <v>18083</v>
      </c>
      <c r="B4463">
        <v>2012</v>
      </c>
      <c r="C4463">
        <v>389</v>
      </c>
      <c r="E4463" t="s">
        <v>50</v>
      </c>
      <c r="F4463" t="s">
        <v>119</v>
      </c>
      <c r="G4463" t="s">
        <v>120</v>
      </c>
      <c r="H4463" t="s">
        <v>121</v>
      </c>
      <c r="J4463" t="s">
        <v>294</v>
      </c>
      <c r="K4463" t="s">
        <v>2624</v>
      </c>
      <c r="L4463" t="s">
        <v>2625</v>
      </c>
      <c r="M4463" t="s">
        <v>125</v>
      </c>
      <c r="N4463" t="s">
        <v>76</v>
      </c>
      <c r="O4463" t="s">
        <v>18084</v>
      </c>
      <c r="T4463" t="s">
        <v>128</v>
      </c>
      <c r="U4463" t="s">
        <v>128</v>
      </c>
      <c r="X4463" t="s">
        <v>129</v>
      </c>
      <c r="AA4463" s="1"/>
      <c r="AC4463">
        <v>2012</v>
      </c>
      <c r="AD4463">
        <v>10</v>
      </c>
      <c r="AE4463">
        <v>5</v>
      </c>
      <c r="AF4463" s="2">
        <f>DATE(emdat_data[[#This Row],[Start Year]],emdat_data[[#This Row],[Start Month]],emdat_data[[#This Row],[Start Day]])</f>
        <v>41187</v>
      </c>
      <c r="AG4463">
        <v>2012</v>
      </c>
      <c r="AH4463">
        <v>10</v>
      </c>
      <c r="AI4463">
        <v>17</v>
      </c>
      <c r="AJ4463" s="2">
        <f>DATE(emdat_data[[#This Row],[End Year]],emdat_data[[#This Row],[End Month]],emdat_data[[#This Row],[End Day]])</f>
        <v>41199</v>
      </c>
      <c r="AK4463">
        <v>16</v>
      </c>
      <c r="AM4463">
        <v>441</v>
      </c>
      <c r="AO4463">
        <v>441</v>
      </c>
      <c r="AV4463">
        <v>78.452113882900306</v>
      </c>
    </row>
    <row r="4464" spans="1:51" hidden="1" x14ac:dyDescent="0.25">
      <c r="A4464" t="s">
        <v>18223</v>
      </c>
      <c r="B4464">
        <v>2012</v>
      </c>
      <c r="C4464">
        <v>444</v>
      </c>
      <c r="E4464" t="s">
        <v>50</v>
      </c>
      <c r="F4464" t="s">
        <v>71</v>
      </c>
      <c r="G4464" t="s">
        <v>72</v>
      </c>
      <c r="H4464" t="s">
        <v>102</v>
      </c>
      <c r="K4464" t="s">
        <v>383</v>
      </c>
      <c r="L4464" t="s">
        <v>384</v>
      </c>
      <c r="M4464" t="s">
        <v>211</v>
      </c>
      <c r="N4464" t="s">
        <v>190</v>
      </c>
      <c r="O4464" t="s">
        <v>18224</v>
      </c>
      <c r="P4464" t="s">
        <v>2496</v>
      </c>
      <c r="W4464">
        <v>10482</v>
      </c>
      <c r="X4464" t="s">
        <v>78</v>
      </c>
      <c r="Y4464">
        <v>4233</v>
      </c>
      <c r="Z4464">
        <v>4759</v>
      </c>
      <c r="AA4464" s="1"/>
      <c r="AC4464">
        <v>2012</v>
      </c>
      <c r="AD4464">
        <v>10</v>
      </c>
      <c r="AE4464">
        <v>9</v>
      </c>
      <c r="AF4464" s="2">
        <f>DATE(emdat_data[[#This Row],[Start Year]],emdat_data[[#This Row],[Start Month]],emdat_data[[#This Row],[Start Day]])</f>
        <v>41191</v>
      </c>
      <c r="AG4464">
        <v>2012</v>
      </c>
      <c r="AH4464">
        <v>10</v>
      </c>
      <c r="AI4464">
        <v>15</v>
      </c>
      <c r="AJ4464" s="2">
        <f>DATE(emdat_data[[#This Row],[End Year]],emdat_data[[#This Row],[End Month]],emdat_data[[#This Row],[End Day]])</f>
        <v>41197</v>
      </c>
      <c r="AK4464">
        <v>7</v>
      </c>
      <c r="AM4464">
        <v>1120</v>
      </c>
      <c r="AO4464">
        <v>1120</v>
      </c>
      <c r="AV4464">
        <v>78.452113882900306</v>
      </c>
      <c r="AW4464" t="s">
        <v>18225</v>
      </c>
      <c r="AY4464" t="s">
        <v>18226</v>
      </c>
    </row>
    <row r="4465" spans="1:51" hidden="1" x14ac:dyDescent="0.25">
      <c r="A4465" t="s">
        <v>16565</v>
      </c>
      <c r="B4465">
        <v>2012</v>
      </c>
      <c r="C4465">
        <v>385</v>
      </c>
      <c r="D4465" t="s">
        <v>16566</v>
      </c>
      <c r="E4465" t="s">
        <v>50</v>
      </c>
      <c r="F4465" t="s">
        <v>63</v>
      </c>
      <c r="G4465" t="s">
        <v>82</v>
      </c>
      <c r="H4465" t="s">
        <v>157</v>
      </c>
      <c r="K4465" t="s">
        <v>527</v>
      </c>
      <c r="L4465" t="s">
        <v>528</v>
      </c>
      <c r="M4465" t="s">
        <v>56</v>
      </c>
      <c r="N4465" t="s">
        <v>57</v>
      </c>
      <c r="O4465" t="s">
        <v>16567</v>
      </c>
      <c r="X4465" t="s">
        <v>88</v>
      </c>
      <c r="AA4465" s="1">
        <v>0.91666666666666663</v>
      </c>
      <c r="AC4465">
        <v>2012</v>
      </c>
      <c r="AD4465">
        <v>10</v>
      </c>
      <c r="AE4465">
        <v>10</v>
      </c>
      <c r="AF4465" s="2">
        <f>DATE(emdat_data[[#This Row],[Start Year]],emdat_data[[#This Row],[Start Month]],emdat_data[[#This Row],[Start Day]])</f>
        <v>41192</v>
      </c>
      <c r="AG4465">
        <v>2012</v>
      </c>
      <c r="AH4465">
        <v>10</v>
      </c>
      <c r="AI4465">
        <v>10</v>
      </c>
      <c r="AJ4465" s="2">
        <f>DATE(emdat_data[[#This Row],[End Year]],emdat_data[[#This Row],[End Month]],emdat_data[[#This Row],[End Day]])</f>
        <v>41192</v>
      </c>
      <c r="AK4465">
        <v>108</v>
      </c>
      <c r="AL4465">
        <v>183</v>
      </c>
      <c r="AM4465">
        <v>129375</v>
      </c>
      <c r="AO4465">
        <v>129558</v>
      </c>
      <c r="AV4465">
        <v>78.452113882900306</v>
      </c>
      <c r="AX4465" t="s">
        <v>16568</v>
      </c>
      <c r="AY4465" t="s">
        <v>16569</v>
      </c>
    </row>
    <row r="4466" spans="1:51" hidden="1" x14ac:dyDescent="0.25">
      <c r="A4466" t="s">
        <v>17979</v>
      </c>
      <c r="B4466">
        <v>2012</v>
      </c>
      <c r="C4466">
        <v>471</v>
      </c>
      <c r="E4466" t="s">
        <v>50</v>
      </c>
      <c r="F4466" t="s">
        <v>71</v>
      </c>
      <c r="G4466" t="s">
        <v>72</v>
      </c>
      <c r="H4466" t="s">
        <v>102</v>
      </c>
      <c r="K4466" t="s">
        <v>1447</v>
      </c>
      <c r="L4466" t="s">
        <v>1448</v>
      </c>
      <c r="M4466" t="s">
        <v>56</v>
      </c>
      <c r="N4466" t="s">
        <v>57</v>
      </c>
      <c r="O4466" t="s">
        <v>17980</v>
      </c>
      <c r="P4466" t="s">
        <v>2496</v>
      </c>
      <c r="W4466">
        <v>11490</v>
      </c>
      <c r="X4466" t="s">
        <v>78</v>
      </c>
      <c r="Y4466">
        <v>3653</v>
      </c>
      <c r="Z4466">
        <v>5426</v>
      </c>
      <c r="AA4466" s="1"/>
      <c r="AC4466">
        <v>2012</v>
      </c>
      <c r="AD4466">
        <v>10</v>
      </c>
      <c r="AE4466">
        <v>12</v>
      </c>
      <c r="AF4466" s="2">
        <f>DATE(emdat_data[[#This Row],[Start Year]],emdat_data[[#This Row],[Start Month]],emdat_data[[#This Row],[Start Day]])</f>
        <v>41194</v>
      </c>
      <c r="AG4466">
        <v>2012</v>
      </c>
      <c r="AH4466">
        <v>10</v>
      </c>
      <c r="AI4466">
        <v>15</v>
      </c>
      <c r="AJ4466" s="2">
        <f>DATE(emdat_data[[#This Row],[End Year]],emdat_data[[#This Row],[End Month]],emdat_data[[#This Row],[End Day]])</f>
        <v>41197</v>
      </c>
      <c r="AK4466">
        <v>7</v>
      </c>
      <c r="AM4466">
        <v>1000</v>
      </c>
      <c r="AO4466">
        <v>1000</v>
      </c>
      <c r="AV4466">
        <v>78.452113882900306</v>
      </c>
      <c r="AX4466" t="s">
        <v>17981</v>
      </c>
      <c r="AY4466" t="s">
        <v>17982</v>
      </c>
    </row>
    <row r="4467" spans="1:51" hidden="1" x14ac:dyDescent="0.25">
      <c r="A4467" t="s">
        <v>18127</v>
      </c>
      <c r="B4467">
        <v>2012</v>
      </c>
      <c r="C4467">
        <v>386</v>
      </c>
      <c r="E4467" t="s">
        <v>50</v>
      </c>
      <c r="F4467" t="s">
        <v>71</v>
      </c>
      <c r="G4467" t="s">
        <v>217</v>
      </c>
      <c r="H4467" t="s">
        <v>217</v>
      </c>
      <c r="K4467" t="s">
        <v>2573</v>
      </c>
      <c r="L4467" t="s">
        <v>2574</v>
      </c>
      <c r="M4467" t="s">
        <v>85</v>
      </c>
      <c r="N4467" t="s">
        <v>86</v>
      </c>
      <c r="O4467" t="s">
        <v>18128</v>
      </c>
      <c r="P4467" t="s">
        <v>642</v>
      </c>
      <c r="AA4467" s="1"/>
      <c r="AC4467">
        <v>2012</v>
      </c>
      <c r="AD4467">
        <v>10</v>
      </c>
      <c r="AE4467">
        <v>17</v>
      </c>
      <c r="AF4467" s="2">
        <f>DATE(emdat_data[[#This Row],[Start Year]],emdat_data[[#This Row],[Start Month]],emdat_data[[#This Row],[Start Day]])</f>
        <v>41199</v>
      </c>
      <c r="AG4467">
        <v>2012</v>
      </c>
      <c r="AH4467">
        <v>10</v>
      </c>
      <c r="AI4467">
        <v>17</v>
      </c>
      <c r="AJ4467" s="2">
        <f>DATE(emdat_data[[#This Row],[End Year]],emdat_data[[#This Row],[End Month]],emdat_data[[#This Row],[End Day]])</f>
        <v>41199</v>
      </c>
      <c r="AK4467">
        <v>22</v>
      </c>
      <c r="AV4467">
        <v>78.452113882900306</v>
      </c>
      <c r="AX4467" t="s">
        <v>18129</v>
      </c>
      <c r="AY4467" t="s">
        <v>18130</v>
      </c>
    </row>
    <row r="4468" spans="1:51" hidden="1" x14ac:dyDescent="0.25">
      <c r="A4468" t="s">
        <v>16489</v>
      </c>
      <c r="B4468">
        <v>2012</v>
      </c>
      <c r="C4468">
        <v>410</v>
      </c>
      <c r="D4468" t="s">
        <v>16355</v>
      </c>
      <c r="E4468" t="s">
        <v>50</v>
      </c>
      <c r="F4468" t="s">
        <v>63</v>
      </c>
      <c r="G4468" t="s">
        <v>82</v>
      </c>
      <c r="H4468" t="s">
        <v>98</v>
      </c>
      <c r="J4468" t="s">
        <v>16356</v>
      </c>
      <c r="K4468" t="s">
        <v>1192</v>
      </c>
      <c r="L4468" t="s">
        <v>1193</v>
      </c>
      <c r="M4468" t="s">
        <v>1194</v>
      </c>
      <c r="N4468" t="s">
        <v>86</v>
      </c>
      <c r="O4468" t="s">
        <v>16490</v>
      </c>
      <c r="Q4468" t="s">
        <v>72</v>
      </c>
      <c r="W4468">
        <v>175</v>
      </c>
      <c r="X4468" t="s">
        <v>88</v>
      </c>
      <c r="AA4468" s="1"/>
      <c r="AC4468">
        <v>2012</v>
      </c>
      <c r="AD4468">
        <v>10</v>
      </c>
      <c r="AE4468">
        <v>22</v>
      </c>
      <c r="AF4468" s="2">
        <f>DATE(emdat_data[[#This Row],[Start Year]],emdat_data[[#This Row],[Start Month]],emdat_data[[#This Row],[Start Day]])</f>
        <v>41204</v>
      </c>
      <c r="AG4468">
        <v>2012</v>
      </c>
      <c r="AH4468">
        <v>10</v>
      </c>
      <c r="AI4468">
        <v>22</v>
      </c>
      <c r="AJ4468" s="2">
        <f>DATE(emdat_data[[#This Row],[End Year]],emdat_data[[#This Row],[End Month]],emdat_data[[#This Row],[End Day]])</f>
        <v>41204</v>
      </c>
      <c r="AK4468">
        <v>11</v>
      </c>
      <c r="AN4468">
        <v>162605</v>
      </c>
      <c r="AO4468">
        <v>162605</v>
      </c>
      <c r="AV4468">
        <v>78.452113882900306</v>
      </c>
      <c r="AW4468" t="s">
        <v>4572</v>
      </c>
      <c r="AX4468" t="s">
        <v>16491</v>
      </c>
      <c r="AY4468" t="s">
        <v>16492</v>
      </c>
    </row>
    <row r="4469" spans="1:51" hidden="1" x14ac:dyDescent="0.25">
      <c r="A4469" t="s">
        <v>16354</v>
      </c>
      <c r="B4469">
        <v>2012</v>
      </c>
      <c r="C4469">
        <v>410</v>
      </c>
      <c r="D4469" t="s">
        <v>16355</v>
      </c>
      <c r="E4469" t="s">
        <v>50</v>
      </c>
      <c r="F4469" t="s">
        <v>63</v>
      </c>
      <c r="G4469" t="s">
        <v>82</v>
      </c>
      <c r="H4469" t="s">
        <v>98</v>
      </c>
      <c r="J4469" t="s">
        <v>16356</v>
      </c>
      <c r="K4469" t="s">
        <v>1342</v>
      </c>
      <c r="L4469" t="s">
        <v>1343</v>
      </c>
      <c r="M4469" t="s">
        <v>1194</v>
      </c>
      <c r="N4469" t="s">
        <v>86</v>
      </c>
      <c r="O4469" t="s">
        <v>16357</v>
      </c>
      <c r="Q4469" t="s">
        <v>176</v>
      </c>
      <c r="R4469" t="s">
        <v>72</v>
      </c>
      <c r="S4469" t="s">
        <v>127</v>
      </c>
      <c r="U4469" t="s">
        <v>127</v>
      </c>
      <c r="X4469" t="s">
        <v>88</v>
      </c>
      <c r="AA4469" s="1"/>
      <c r="AC4469">
        <v>2012</v>
      </c>
      <c r="AD4469">
        <v>10</v>
      </c>
      <c r="AE4469">
        <v>24</v>
      </c>
      <c r="AF4469" s="2">
        <f>DATE(emdat_data[[#This Row],[Start Year]],emdat_data[[#This Row],[Start Month]],emdat_data[[#This Row],[Start Day]])</f>
        <v>41206</v>
      </c>
      <c r="AG4469">
        <v>2012</v>
      </c>
      <c r="AH4469">
        <v>10</v>
      </c>
      <c r="AI4469">
        <v>26</v>
      </c>
      <c r="AJ4469" s="2">
        <f>DATE(emdat_data[[#This Row],[End Year]],emdat_data[[#This Row],[End Month]],emdat_data[[#This Row],[End Day]])</f>
        <v>41208</v>
      </c>
      <c r="AK4469">
        <v>75</v>
      </c>
      <c r="AL4469">
        <v>20</v>
      </c>
      <c r="AM4469">
        <v>168500</v>
      </c>
      <c r="AN4469">
        <v>33330</v>
      </c>
      <c r="AO4469">
        <v>201850</v>
      </c>
      <c r="AT4469">
        <v>254000</v>
      </c>
      <c r="AU4469">
        <v>323764</v>
      </c>
      <c r="AV4469">
        <v>78.452113882900306</v>
      </c>
      <c r="AW4469" t="s">
        <v>16358</v>
      </c>
      <c r="AY4469" t="s">
        <v>16359</v>
      </c>
    </row>
    <row r="4470" spans="1:51" hidden="1" x14ac:dyDescent="0.25">
      <c r="A4470" t="s">
        <v>16763</v>
      </c>
      <c r="B4470">
        <v>2012</v>
      </c>
      <c r="C4470">
        <v>410</v>
      </c>
      <c r="D4470" t="s">
        <v>16355</v>
      </c>
      <c r="E4470" t="s">
        <v>50</v>
      </c>
      <c r="F4470" t="s">
        <v>63</v>
      </c>
      <c r="G4470" t="s">
        <v>82</v>
      </c>
      <c r="H4470" t="s">
        <v>98</v>
      </c>
      <c r="J4470" t="s">
        <v>16356</v>
      </c>
      <c r="K4470" t="s">
        <v>1207</v>
      </c>
      <c r="L4470" t="s">
        <v>1208</v>
      </c>
      <c r="M4470" t="s">
        <v>1194</v>
      </c>
      <c r="N4470" t="s">
        <v>86</v>
      </c>
      <c r="O4470" t="s">
        <v>16764</v>
      </c>
      <c r="X4470" t="s">
        <v>88</v>
      </c>
      <c r="AA4470" s="1"/>
      <c r="AC4470">
        <v>2012</v>
      </c>
      <c r="AD4470">
        <v>10</v>
      </c>
      <c r="AE4470">
        <v>24</v>
      </c>
      <c r="AF4470" s="2">
        <f>DATE(emdat_data[[#This Row],[Start Year]],emdat_data[[#This Row],[Start Month]],emdat_data[[#This Row],[Start Day]])</f>
        <v>41206</v>
      </c>
      <c r="AG4470">
        <v>2012</v>
      </c>
      <c r="AH4470">
        <v>10</v>
      </c>
      <c r="AI4470">
        <v>24</v>
      </c>
      <c r="AJ4470" s="2">
        <f>DATE(emdat_data[[#This Row],[End Year]],emdat_data[[#This Row],[End Month]],emdat_data[[#This Row],[End Day]])</f>
        <v>41206</v>
      </c>
      <c r="AK4470">
        <v>3</v>
      </c>
      <c r="AM4470">
        <v>22000</v>
      </c>
      <c r="AO4470">
        <v>22000</v>
      </c>
      <c r="AT4470">
        <v>30000</v>
      </c>
      <c r="AU4470">
        <v>38240</v>
      </c>
      <c r="AV4470">
        <v>78.452113882900306</v>
      </c>
      <c r="AW4470" t="s">
        <v>16765</v>
      </c>
      <c r="AY4470" t="s">
        <v>16766</v>
      </c>
    </row>
    <row r="4471" spans="1:51" hidden="1" x14ac:dyDescent="0.25">
      <c r="A4471" t="s">
        <v>19028</v>
      </c>
      <c r="B4471">
        <v>2012</v>
      </c>
      <c r="C4471">
        <v>469</v>
      </c>
      <c r="E4471" t="s">
        <v>50</v>
      </c>
      <c r="F4471" t="s">
        <v>71</v>
      </c>
      <c r="G4471" t="s">
        <v>72</v>
      </c>
      <c r="H4471" t="s">
        <v>102</v>
      </c>
      <c r="K4471" t="s">
        <v>427</v>
      </c>
      <c r="L4471" t="s">
        <v>428</v>
      </c>
      <c r="M4471" t="s">
        <v>429</v>
      </c>
      <c r="N4471" t="s">
        <v>76</v>
      </c>
      <c r="O4471" t="s">
        <v>19029</v>
      </c>
      <c r="P4471" t="s">
        <v>642</v>
      </c>
      <c r="W4471">
        <v>14489</v>
      </c>
      <c r="X4471" t="s">
        <v>78</v>
      </c>
      <c r="Y4471">
        <v>-3293</v>
      </c>
      <c r="Z4471">
        <v>2656</v>
      </c>
      <c r="AA4471" s="1"/>
      <c r="AC4471">
        <v>2012</v>
      </c>
      <c r="AD4471">
        <v>10</v>
      </c>
      <c r="AE4471">
        <v>24</v>
      </c>
      <c r="AF4471" s="2">
        <f>DATE(emdat_data[[#This Row],[Start Year]],emdat_data[[#This Row],[Start Month]],emdat_data[[#This Row],[Start Day]])</f>
        <v>41206</v>
      </c>
      <c r="AG4471">
        <v>2012</v>
      </c>
      <c r="AH4471">
        <v>10</v>
      </c>
      <c r="AI4471">
        <v>29</v>
      </c>
      <c r="AJ4471" s="2">
        <f>DATE(emdat_data[[#This Row],[End Year]],emdat_data[[#This Row],[End Month]],emdat_data[[#This Row],[End Day]])</f>
        <v>41211</v>
      </c>
      <c r="AK4471">
        <v>13</v>
      </c>
      <c r="AM4471">
        <v>125000</v>
      </c>
      <c r="AO4471">
        <v>125000</v>
      </c>
      <c r="AT4471">
        <v>200000</v>
      </c>
      <c r="AU4471">
        <v>254933</v>
      </c>
      <c r="AV4471">
        <v>78.452113882900306</v>
      </c>
      <c r="AX4471" t="s">
        <v>19030</v>
      </c>
      <c r="AY4471" t="s">
        <v>19031</v>
      </c>
    </row>
    <row r="4472" spans="1:51" hidden="1" x14ac:dyDescent="0.25">
      <c r="A4472" t="s">
        <v>17831</v>
      </c>
      <c r="B4472">
        <v>2012</v>
      </c>
      <c r="C4472">
        <v>406</v>
      </c>
      <c r="D4472" t="s">
        <v>16703</v>
      </c>
      <c r="E4472" t="s">
        <v>50</v>
      </c>
      <c r="F4472" t="s">
        <v>63</v>
      </c>
      <c r="G4472" t="s">
        <v>82</v>
      </c>
      <c r="H4472" t="s">
        <v>98</v>
      </c>
      <c r="J4472" t="s">
        <v>16704</v>
      </c>
      <c r="K4472" t="s">
        <v>364</v>
      </c>
      <c r="L4472" t="s">
        <v>365</v>
      </c>
      <c r="M4472" t="s">
        <v>173</v>
      </c>
      <c r="N4472" t="s">
        <v>57</v>
      </c>
      <c r="O4472" t="s">
        <v>17832</v>
      </c>
      <c r="Q4472" t="s">
        <v>176</v>
      </c>
      <c r="R4472" t="s">
        <v>72</v>
      </c>
      <c r="X4472" t="s">
        <v>88</v>
      </c>
      <c r="AA4472" s="1"/>
      <c r="AC4472">
        <v>2012</v>
      </c>
      <c r="AD4472">
        <v>10</v>
      </c>
      <c r="AE4472">
        <v>25</v>
      </c>
      <c r="AF4472" s="2">
        <f>DATE(emdat_data[[#This Row],[Start Year]],emdat_data[[#This Row],[Start Month]],emdat_data[[#This Row],[Start Day]])</f>
        <v>41207</v>
      </c>
      <c r="AG4472">
        <v>2012</v>
      </c>
      <c r="AH4472">
        <v>10</v>
      </c>
      <c r="AI4472">
        <v>25</v>
      </c>
      <c r="AJ4472" s="2">
        <f>DATE(emdat_data[[#This Row],[End Year]],emdat_data[[#This Row],[End Month]],emdat_data[[#This Row],[End Day]])</f>
        <v>41207</v>
      </c>
      <c r="AK4472">
        <v>36</v>
      </c>
      <c r="AL4472">
        <v>19</v>
      </c>
      <c r="AM4472">
        <v>108021</v>
      </c>
      <c r="AO4472">
        <v>108040</v>
      </c>
      <c r="AT4472">
        <v>1339</v>
      </c>
      <c r="AU4472">
        <v>1707</v>
      </c>
      <c r="AV4472">
        <v>78.452113882900306</v>
      </c>
      <c r="AW4472" t="s">
        <v>17833</v>
      </c>
      <c r="AY4472" t="s">
        <v>17834</v>
      </c>
    </row>
    <row r="4473" spans="1:51" x14ac:dyDescent="0.25">
      <c r="A4473" t="s">
        <v>18322</v>
      </c>
      <c r="B4473">
        <v>2012</v>
      </c>
      <c r="C4473">
        <v>495</v>
      </c>
      <c r="D4473" t="s">
        <v>18323</v>
      </c>
      <c r="E4473" t="s">
        <v>50</v>
      </c>
      <c r="F4473" t="s">
        <v>119</v>
      </c>
      <c r="G4473" t="s">
        <v>120</v>
      </c>
      <c r="H4473" t="s">
        <v>301</v>
      </c>
      <c r="J4473" t="s">
        <v>1154</v>
      </c>
      <c r="K4473" t="s">
        <v>2972</v>
      </c>
      <c r="L4473" t="s">
        <v>2973</v>
      </c>
      <c r="M4473" t="s">
        <v>260</v>
      </c>
      <c r="N4473" t="s">
        <v>76</v>
      </c>
      <c r="O4473" t="s">
        <v>18324</v>
      </c>
      <c r="T4473" t="s">
        <v>128</v>
      </c>
      <c r="U4473" t="s">
        <v>128</v>
      </c>
      <c r="X4473" t="s">
        <v>129</v>
      </c>
      <c r="AA4473" s="1"/>
      <c r="AC4473">
        <v>2012</v>
      </c>
      <c r="AD4473">
        <v>10</v>
      </c>
      <c r="AE4473">
        <v>25</v>
      </c>
      <c r="AF4473" s="2">
        <f>DATE(emdat_data[[#This Row],[Start Year]],emdat_data[[#This Row],[Start Month]],emdat_data[[#This Row],[Start Day]])</f>
        <v>41207</v>
      </c>
      <c r="AG4473">
        <v>2012</v>
      </c>
      <c r="AH4473">
        <v>12</v>
      </c>
      <c r="AI4473">
        <v>2</v>
      </c>
      <c r="AJ4473" s="2">
        <f>DATE(emdat_data[[#This Row],[End Year]],emdat_data[[#This Row],[End Month]],emdat_data[[#This Row],[End Day]])</f>
        <v>41245</v>
      </c>
      <c r="AK4473">
        <v>3</v>
      </c>
      <c r="AM4473">
        <v>585</v>
      </c>
      <c r="AO4473">
        <v>585</v>
      </c>
      <c r="AV4473">
        <v>78.452113882900306</v>
      </c>
    </row>
    <row r="4474" spans="1:51" x14ac:dyDescent="0.25">
      <c r="A4474" t="s">
        <v>16855</v>
      </c>
      <c r="B4474">
        <v>2012</v>
      </c>
      <c r="C4474">
        <v>411</v>
      </c>
      <c r="E4474" t="s">
        <v>50</v>
      </c>
      <c r="F4474" t="s">
        <v>119</v>
      </c>
      <c r="G4474" t="s">
        <v>120</v>
      </c>
      <c r="H4474" t="s">
        <v>121</v>
      </c>
      <c r="J4474" t="s">
        <v>294</v>
      </c>
      <c r="K4474" t="s">
        <v>1342</v>
      </c>
      <c r="L4474" t="s">
        <v>1343</v>
      </c>
      <c r="M4474" t="s">
        <v>1194</v>
      </c>
      <c r="N4474" t="s">
        <v>86</v>
      </c>
      <c r="T4474" t="s">
        <v>128</v>
      </c>
      <c r="U4474" t="s">
        <v>128</v>
      </c>
      <c r="X4474" t="s">
        <v>129</v>
      </c>
      <c r="AA4474" s="1"/>
      <c r="AC4474">
        <v>2012</v>
      </c>
      <c r="AD4474">
        <v>10</v>
      </c>
      <c r="AE4474">
        <v>26</v>
      </c>
      <c r="AF4474" s="2">
        <f>DATE(emdat_data[[#This Row],[Start Year]],emdat_data[[#This Row],[Start Month]],emdat_data[[#This Row],[Start Day]])</f>
        <v>41208</v>
      </c>
      <c r="AG4474">
        <v>2012</v>
      </c>
      <c r="AH4474">
        <v>11</v>
      </c>
      <c r="AI4474">
        <v>6</v>
      </c>
      <c r="AJ4474" s="2">
        <f>DATE(emdat_data[[#This Row],[End Year]],emdat_data[[#This Row],[End Month]],emdat_data[[#This Row],[End Day]])</f>
        <v>41219</v>
      </c>
      <c r="AK4474">
        <v>21</v>
      </c>
      <c r="AM4474">
        <v>2224</v>
      </c>
      <c r="AO4474">
        <v>2224</v>
      </c>
      <c r="AV4474">
        <v>78.452113882900306</v>
      </c>
    </row>
    <row r="4475" spans="1:51" hidden="1" x14ac:dyDescent="0.25">
      <c r="A4475" t="s">
        <v>16702</v>
      </c>
      <c r="B4475">
        <v>2012</v>
      </c>
      <c r="C4475">
        <v>406</v>
      </c>
      <c r="D4475" t="s">
        <v>16703</v>
      </c>
      <c r="E4475" t="s">
        <v>50</v>
      </c>
      <c r="F4475" t="s">
        <v>63</v>
      </c>
      <c r="G4475" t="s">
        <v>82</v>
      </c>
      <c r="H4475" t="s">
        <v>98</v>
      </c>
      <c r="J4475" t="s">
        <v>16704</v>
      </c>
      <c r="K4475" t="s">
        <v>159</v>
      </c>
      <c r="L4475" t="s">
        <v>160</v>
      </c>
      <c r="M4475" t="s">
        <v>161</v>
      </c>
      <c r="N4475" t="s">
        <v>57</v>
      </c>
      <c r="O4475" t="s">
        <v>16705</v>
      </c>
      <c r="X4475" t="s">
        <v>88</v>
      </c>
      <c r="AA4475" s="1"/>
      <c r="AC4475">
        <v>2012</v>
      </c>
      <c r="AD4475">
        <v>10</v>
      </c>
      <c r="AE4475">
        <v>28</v>
      </c>
      <c r="AF4475" s="2">
        <f>DATE(emdat_data[[#This Row],[Start Year]],emdat_data[[#This Row],[Start Month]],emdat_data[[#This Row],[Start Day]])</f>
        <v>41210</v>
      </c>
      <c r="AG4475">
        <v>2012</v>
      </c>
      <c r="AH4475">
        <v>10</v>
      </c>
      <c r="AI4475">
        <v>28</v>
      </c>
      <c r="AJ4475" s="2">
        <f>DATE(emdat_data[[#This Row],[End Year]],emdat_data[[#This Row],[End Month]],emdat_data[[#This Row],[End Day]])</f>
        <v>41210</v>
      </c>
      <c r="AK4475">
        <v>1</v>
      </c>
      <c r="AM4475">
        <v>126000</v>
      </c>
      <c r="AO4475">
        <v>126000</v>
      </c>
      <c r="AT4475">
        <v>197000</v>
      </c>
      <c r="AU4475">
        <v>251109</v>
      </c>
      <c r="AV4475">
        <v>78.452113882900306</v>
      </c>
      <c r="AW4475" t="s">
        <v>16126</v>
      </c>
      <c r="AY4475" t="s">
        <v>16127</v>
      </c>
    </row>
    <row r="4476" spans="1:51" hidden="1" x14ac:dyDescent="0.25">
      <c r="A4476" t="s">
        <v>18205</v>
      </c>
      <c r="B4476">
        <v>2012</v>
      </c>
      <c r="C4476">
        <v>413</v>
      </c>
      <c r="E4476" t="s">
        <v>50</v>
      </c>
      <c r="F4476" t="s">
        <v>63</v>
      </c>
      <c r="G4476" t="s">
        <v>64</v>
      </c>
      <c r="H4476" t="s">
        <v>65</v>
      </c>
      <c r="K4476" t="s">
        <v>2770</v>
      </c>
      <c r="L4476" t="s">
        <v>2771</v>
      </c>
      <c r="M4476" t="s">
        <v>211</v>
      </c>
      <c r="N4476" t="s">
        <v>190</v>
      </c>
      <c r="O4476" t="s">
        <v>2778</v>
      </c>
      <c r="X4476" t="s">
        <v>67</v>
      </c>
      <c r="AA4476" s="1"/>
      <c r="AC4476">
        <v>2012</v>
      </c>
      <c r="AD4476">
        <v>10</v>
      </c>
      <c r="AE4476">
        <v>28</v>
      </c>
      <c r="AF4476" s="2">
        <f>DATE(emdat_data[[#This Row],[Start Year]],emdat_data[[#This Row],[Start Month]],emdat_data[[#This Row],[Start Day]])</f>
        <v>41210</v>
      </c>
      <c r="AG4476">
        <v>2012</v>
      </c>
      <c r="AH4476">
        <v>12</v>
      </c>
      <c r="AI4476">
        <v>1</v>
      </c>
      <c r="AJ4476" s="2">
        <f>DATE(emdat_data[[#This Row],[End Year]],emdat_data[[#This Row],[End Month]],emdat_data[[#This Row],[End Day]])</f>
        <v>41244</v>
      </c>
      <c r="AK4476">
        <v>14</v>
      </c>
      <c r="AV4476">
        <v>78.452113882900306</v>
      </c>
      <c r="AW4476" t="s">
        <v>2779</v>
      </c>
      <c r="AY4476" t="s">
        <v>2780</v>
      </c>
    </row>
    <row r="4477" spans="1:51" hidden="1" x14ac:dyDescent="0.25">
      <c r="A4477" t="s">
        <v>18952</v>
      </c>
      <c r="B4477">
        <v>2012</v>
      </c>
      <c r="C4477">
        <v>410</v>
      </c>
      <c r="D4477" t="s">
        <v>16355</v>
      </c>
      <c r="E4477" t="s">
        <v>50</v>
      </c>
      <c r="F4477" t="s">
        <v>63</v>
      </c>
      <c r="G4477" t="s">
        <v>82</v>
      </c>
      <c r="H4477" t="s">
        <v>98</v>
      </c>
      <c r="J4477" t="s">
        <v>16356</v>
      </c>
      <c r="K4477" t="s">
        <v>357</v>
      </c>
      <c r="L4477" t="s">
        <v>358</v>
      </c>
      <c r="M4477" t="s">
        <v>146</v>
      </c>
      <c r="N4477" t="s">
        <v>86</v>
      </c>
      <c r="O4477" t="s">
        <v>18953</v>
      </c>
      <c r="Q4477" t="s">
        <v>72</v>
      </c>
      <c r="R4477" t="s">
        <v>4203</v>
      </c>
      <c r="U4477" t="s">
        <v>127</v>
      </c>
      <c r="X4477" t="s">
        <v>88</v>
      </c>
      <c r="AA4477" s="1"/>
      <c r="AC4477">
        <v>2012</v>
      </c>
      <c r="AD4477">
        <v>10</v>
      </c>
      <c r="AE4477">
        <v>28</v>
      </c>
      <c r="AF4477" s="2">
        <f>DATE(emdat_data[[#This Row],[Start Year]],emdat_data[[#This Row],[Start Month]],emdat_data[[#This Row],[Start Day]])</f>
        <v>41210</v>
      </c>
      <c r="AG4477">
        <v>2012</v>
      </c>
      <c r="AH4477">
        <v>10</v>
      </c>
      <c r="AI4477">
        <v>28</v>
      </c>
      <c r="AJ4477" s="2">
        <f>DATE(emdat_data[[#This Row],[End Year]],emdat_data[[#This Row],[End Month]],emdat_data[[#This Row],[End Day]])</f>
        <v>41210</v>
      </c>
      <c r="AK4477">
        <v>54</v>
      </c>
      <c r="AT4477">
        <v>50000000</v>
      </c>
      <c r="AU4477">
        <v>63733146</v>
      </c>
      <c r="AV4477">
        <v>78.452113882900306</v>
      </c>
      <c r="AW4477" t="s">
        <v>18954</v>
      </c>
      <c r="AY4477" t="s">
        <v>18955</v>
      </c>
    </row>
    <row r="4478" spans="1:51" hidden="1" x14ac:dyDescent="0.25">
      <c r="A4478" t="s">
        <v>18974</v>
      </c>
      <c r="B4478">
        <v>2012</v>
      </c>
      <c r="C4478">
        <v>406</v>
      </c>
      <c r="D4478" t="s">
        <v>16703</v>
      </c>
      <c r="E4478" t="s">
        <v>50</v>
      </c>
      <c r="F4478" t="s">
        <v>63</v>
      </c>
      <c r="G4478" t="s">
        <v>82</v>
      </c>
      <c r="H4478" t="s">
        <v>98</v>
      </c>
      <c r="J4478" t="s">
        <v>16704</v>
      </c>
      <c r="K4478" t="s">
        <v>3068</v>
      </c>
      <c r="L4478" t="s">
        <v>3069</v>
      </c>
      <c r="M4478" t="s">
        <v>173</v>
      </c>
      <c r="N4478" t="s">
        <v>57</v>
      </c>
      <c r="O4478" t="s">
        <v>18975</v>
      </c>
      <c r="Q4478" t="s">
        <v>72</v>
      </c>
      <c r="X4478" t="s">
        <v>88</v>
      </c>
      <c r="AA4478" s="1"/>
      <c r="AC4478">
        <v>2012</v>
      </c>
      <c r="AD4478">
        <v>10</v>
      </c>
      <c r="AE4478">
        <v>28</v>
      </c>
      <c r="AF4478" s="2">
        <f>DATE(emdat_data[[#This Row],[Start Year]],emdat_data[[#This Row],[Start Month]],emdat_data[[#This Row],[Start Day]])</f>
        <v>41210</v>
      </c>
      <c r="AG4478">
        <v>2012</v>
      </c>
      <c r="AH4478">
        <v>10</v>
      </c>
      <c r="AI4478">
        <v>28</v>
      </c>
      <c r="AJ4478" s="2">
        <f>DATE(emdat_data[[#This Row],[End Year]],emdat_data[[#This Row],[End Month]],emdat_data[[#This Row],[End Day]])</f>
        <v>41210</v>
      </c>
      <c r="AK4478">
        <v>11</v>
      </c>
      <c r="AL4478">
        <v>90</v>
      </c>
      <c r="AN4478">
        <v>278400</v>
      </c>
      <c r="AO4478">
        <v>278490</v>
      </c>
      <c r="AT4478">
        <v>336000</v>
      </c>
      <c r="AU4478">
        <v>428287</v>
      </c>
      <c r="AV4478">
        <v>78.452113882900306</v>
      </c>
      <c r="AW4478" t="s">
        <v>18976</v>
      </c>
      <c r="AY4478" t="s">
        <v>18977</v>
      </c>
    </row>
    <row r="4479" spans="1:51" hidden="1" x14ac:dyDescent="0.25">
      <c r="A4479" t="s">
        <v>16479</v>
      </c>
      <c r="B4479">
        <v>2012</v>
      </c>
      <c r="C4479">
        <v>420</v>
      </c>
      <c r="E4479" t="s">
        <v>50</v>
      </c>
      <c r="F4479" t="s">
        <v>63</v>
      </c>
      <c r="G4479" t="s">
        <v>82</v>
      </c>
      <c r="H4479" t="s">
        <v>157</v>
      </c>
      <c r="I4479" t="s">
        <v>493</v>
      </c>
      <c r="K4479" t="s">
        <v>83</v>
      </c>
      <c r="L4479" t="s">
        <v>84</v>
      </c>
      <c r="M4479" t="s">
        <v>85</v>
      </c>
      <c r="N4479" t="s">
        <v>86</v>
      </c>
      <c r="O4479" t="s">
        <v>16480</v>
      </c>
      <c r="P4479" t="s">
        <v>2496</v>
      </c>
      <c r="Q4479" t="s">
        <v>72</v>
      </c>
      <c r="W4479">
        <v>110</v>
      </c>
      <c r="X4479" t="s">
        <v>88</v>
      </c>
      <c r="AA4479" s="1"/>
      <c r="AC4479">
        <v>2012</v>
      </c>
      <c r="AD4479">
        <v>10</v>
      </c>
      <c r="AE4479">
        <v>29</v>
      </c>
      <c r="AF4479" s="2">
        <f>DATE(emdat_data[[#This Row],[Start Year]],emdat_data[[#This Row],[Start Month]],emdat_data[[#This Row],[Start Day]])</f>
        <v>41211</v>
      </c>
      <c r="AG4479">
        <v>2012</v>
      </c>
      <c r="AH4479">
        <v>10</v>
      </c>
      <c r="AI4479">
        <v>31</v>
      </c>
      <c r="AJ4479" s="2">
        <f>DATE(emdat_data[[#This Row],[End Year]],emdat_data[[#This Row],[End Month]],emdat_data[[#This Row],[End Day]])</f>
        <v>41213</v>
      </c>
      <c r="AK4479">
        <v>1</v>
      </c>
      <c r="AL4479">
        <v>10</v>
      </c>
      <c r="AM4479">
        <v>7500</v>
      </c>
      <c r="AO4479">
        <v>7510</v>
      </c>
      <c r="AT4479">
        <v>2000</v>
      </c>
      <c r="AU4479">
        <v>2549</v>
      </c>
      <c r="AV4479">
        <v>78.452113882900306</v>
      </c>
      <c r="AW4479" t="s">
        <v>4186</v>
      </c>
      <c r="AY4479" t="s">
        <v>4187</v>
      </c>
    </row>
    <row r="4480" spans="1:51" hidden="1" x14ac:dyDescent="0.25">
      <c r="A4480" t="s">
        <v>18045</v>
      </c>
      <c r="B4480">
        <v>2012</v>
      </c>
      <c r="C4480">
        <v>425</v>
      </c>
      <c r="E4480" t="s">
        <v>50</v>
      </c>
      <c r="F4480" t="s">
        <v>63</v>
      </c>
      <c r="G4480" t="s">
        <v>82</v>
      </c>
      <c r="H4480" t="s">
        <v>98</v>
      </c>
      <c r="J4480" t="s">
        <v>16366</v>
      </c>
      <c r="K4480" t="s">
        <v>274</v>
      </c>
      <c r="L4480" t="s">
        <v>275</v>
      </c>
      <c r="M4480" t="s">
        <v>56</v>
      </c>
      <c r="N4480" t="s">
        <v>57</v>
      </c>
      <c r="O4480" t="s">
        <v>18046</v>
      </c>
      <c r="X4480" t="s">
        <v>88</v>
      </c>
      <c r="AA4480" s="1"/>
      <c r="AC4480">
        <v>2012</v>
      </c>
      <c r="AD4480">
        <v>10</v>
      </c>
      <c r="AE4480">
        <v>29</v>
      </c>
      <c r="AF4480" s="2">
        <f>DATE(emdat_data[[#This Row],[Start Year]],emdat_data[[#This Row],[Start Month]],emdat_data[[#This Row],[Start Day]])</f>
        <v>41211</v>
      </c>
      <c r="AG4480">
        <v>2012</v>
      </c>
      <c r="AH4480">
        <v>10</v>
      </c>
      <c r="AI4480">
        <v>31</v>
      </c>
      <c r="AJ4480" s="2">
        <f>DATE(emdat_data[[#This Row],[End Year]],emdat_data[[#This Row],[End Month]],emdat_data[[#This Row],[End Day]])</f>
        <v>41213</v>
      </c>
      <c r="AN4480">
        <v>69000</v>
      </c>
      <c r="AO4480">
        <v>69000</v>
      </c>
      <c r="AT4480">
        <v>57000</v>
      </c>
      <c r="AU4480">
        <v>72656</v>
      </c>
      <c r="AV4480">
        <v>78.452113882900306</v>
      </c>
      <c r="AW4480" t="s">
        <v>18047</v>
      </c>
      <c r="AY4480" t="s">
        <v>18048</v>
      </c>
    </row>
    <row r="4481" spans="1:51" x14ac:dyDescent="0.25">
      <c r="A4481" t="s">
        <v>16856</v>
      </c>
      <c r="B4481">
        <v>2012</v>
      </c>
      <c r="C4481">
        <v>501</v>
      </c>
      <c r="E4481" t="s">
        <v>50</v>
      </c>
      <c r="F4481" t="s">
        <v>119</v>
      </c>
      <c r="G4481" t="s">
        <v>120</v>
      </c>
      <c r="H4481" t="s">
        <v>121</v>
      </c>
      <c r="J4481" t="s">
        <v>294</v>
      </c>
      <c r="K4481" t="s">
        <v>1342</v>
      </c>
      <c r="L4481" t="s">
        <v>1343</v>
      </c>
      <c r="M4481" t="s">
        <v>1194</v>
      </c>
      <c r="N4481" t="s">
        <v>86</v>
      </c>
      <c r="T4481" t="s">
        <v>128</v>
      </c>
      <c r="U4481" t="s">
        <v>128</v>
      </c>
      <c r="X4481" t="s">
        <v>129</v>
      </c>
      <c r="AA4481" s="1"/>
      <c r="AC4481">
        <v>2012</v>
      </c>
      <c r="AD4481">
        <v>10</v>
      </c>
      <c r="AE4481">
        <v>31</v>
      </c>
      <c r="AF4481" s="2">
        <f>DATE(emdat_data[[#This Row],[Start Year]],emdat_data[[#This Row],[Start Month]],emdat_data[[#This Row],[Start Day]])</f>
        <v>41213</v>
      </c>
      <c r="AG4481">
        <v>2012</v>
      </c>
      <c r="AH4481">
        <v>11</v>
      </c>
      <c r="AI4481">
        <v>8</v>
      </c>
      <c r="AJ4481" s="2">
        <f>DATE(emdat_data[[#This Row],[End Year]],emdat_data[[#This Row],[End Month]],emdat_data[[#This Row],[End Day]])</f>
        <v>41221</v>
      </c>
      <c r="AK4481">
        <v>29</v>
      </c>
      <c r="AM4481">
        <v>3593</v>
      </c>
      <c r="AO4481">
        <v>3593</v>
      </c>
      <c r="AV4481">
        <v>78.452113882900306</v>
      </c>
    </row>
    <row r="4482" spans="1:51" hidden="1" x14ac:dyDescent="0.25">
      <c r="A4482" t="s">
        <v>16365</v>
      </c>
      <c r="B4482">
        <v>2012</v>
      </c>
      <c r="C4482">
        <v>425</v>
      </c>
      <c r="E4482" t="s">
        <v>50</v>
      </c>
      <c r="F4482" t="s">
        <v>63</v>
      </c>
      <c r="G4482" t="s">
        <v>82</v>
      </c>
      <c r="H4482" t="s">
        <v>98</v>
      </c>
      <c r="J4482" t="s">
        <v>16366</v>
      </c>
      <c r="K4482" t="s">
        <v>226</v>
      </c>
      <c r="L4482" t="s">
        <v>227</v>
      </c>
      <c r="M4482" t="s">
        <v>56</v>
      </c>
      <c r="N4482" t="s">
        <v>57</v>
      </c>
      <c r="O4482" t="s">
        <v>16367</v>
      </c>
      <c r="Q4482" t="s">
        <v>72</v>
      </c>
      <c r="R4482" t="s">
        <v>2375</v>
      </c>
      <c r="X4482" t="s">
        <v>88</v>
      </c>
      <c r="Y4482">
        <v>1182</v>
      </c>
      <c r="Z4482">
        <v>7808</v>
      </c>
      <c r="AA4482" s="1"/>
      <c r="AC4482">
        <v>2012</v>
      </c>
      <c r="AD4482">
        <v>11</v>
      </c>
      <c r="AE4482">
        <v>4</v>
      </c>
      <c r="AF4482" s="2">
        <f>DATE(emdat_data[[#This Row],[Start Year]],emdat_data[[#This Row],[Start Month]],emdat_data[[#This Row],[Start Day]])</f>
        <v>41217</v>
      </c>
      <c r="AG4482">
        <v>2012</v>
      </c>
      <c r="AH4482">
        <v>11</v>
      </c>
      <c r="AI4482">
        <v>8</v>
      </c>
      <c r="AJ4482" s="2">
        <f>DATE(emdat_data[[#This Row],[End Year]],emdat_data[[#This Row],[End Month]],emdat_data[[#This Row],[End Day]])</f>
        <v>41221</v>
      </c>
      <c r="AK4482">
        <v>40</v>
      </c>
      <c r="AM4482">
        <v>70000</v>
      </c>
      <c r="AO4482">
        <v>70000</v>
      </c>
      <c r="AV4482">
        <v>78.452113882900306</v>
      </c>
      <c r="AW4482" t="s">
        <v>8186</v>
      </c>
      <c r="AY4482" t="s">
        <v>8187</v>
      </c>
    </row>
    <row r="4483" spans="1:51" hidden="1" x14ac:dyDescent="0.25">
      <c r="A4483" t="s">
        <v>16834</v>
      </c>
      <c r="B4483">
        <v>2012</v>
      </c>
      <c r="C4483">
        <v>407</v>
      </c>
      <c r="E4483" t="s">
        <v>50</v>
      </c>
      <c r="F4483" t="s">
        <v>51</v>
      </c>
      <c r="G4483" t="s">
        <v>52</v>
      </c>
      <c r="H4483" t="s">
        <v>53</v>
      </c>
      <c r="K4483" t="s">
        <v>202</v>
      </c>
      <c r="L4483" t="s">
        <v>203</v>
      </c>
      <c r="M4483" t="s">
        <v>204</v>
      </c>
      <c r="N4483" t="s">
        <v>86</v>
      </c>
      <c r="O4483" t="s">
        <v>16835</v>
      </c>
      <c r="S4483" t="s">
        <v>127</v>
      </c>
      <c r="U4483" t="s">
        <v>127</v>
      </c>
      <c r="W4483">
        <v>7</v>
      </c>
      <c r="X4483" t="s">
        <v>59</v>
      </c>
      <c r="Y4483">
        <v>13988</v>
      </c>
      <c r="Z4483">
        <v>-91895</v>
      </c>
      <c r="AA4483" s="1">
        <v>0.44097222222222221</v>
      </c>
      <c r="AC4483">
        <v>2012</v>
      </c>
      <c r="AD4483">
        <v>11</v>
      </c>
      <c r="AE4483">
        <v>7</v>
      </c>
      <c r="AF4483" s="2">
        <f>DATE(emdat_data[[#This Row],[Start Year]],emdat_data[[#This Row],[Start Month]],emdat_data[[#This Row],[Start Day]])</f>
        <v>41220</v>
      </c>
      <c r="AG4483">
        <v>2012</v>
      </c>
      <c r="AH4483">
        <v>11</v>
      </c>
      <c r="AI4483">
        <v>7</v>
      </c>
      <c r="AJ4483" s="2">
        <f>DATE(emdat_data[[#This Row],[End Year]],emdat_data[[#This Row],[End Month]],emdat_data[[#This Row],[End Day]])</f>
        <v>41220</v>
      </c>
      <c r="AK4483">
        <v>44</v>
      </c>
      <c r="AL4483">
        <v>178</v>
      </c>
      <c r="AM4483">
        <v>1321564</v>
      </c>
      <c r="AO4483">
        <v>1321742</v>
      </c>
      <c r="AT4483">
        <v>210000</v>
      </c>
      <c r="AU4483">
        <v>267679</v>
      </c>
      <c r="AV4483">
        <v>78.452113882900306</v>
      </c>
      <c r="AW4483" t="s">
        <v>16836</v>
      </c>
      <c r="AY4483" t="s">
        <v>16837</v>
      </c>
    </row>
    <row r="4484" spans="1:51" hidden="1" x14ac:dyDescent="0.25">
      <c r="A4484" t="s">
        <v>16872</v>
      </c>
      <c r="B4484">
        <v>2012</v>
      </c>
      <c r="C4484">
        <v>426</v>
      </c>
      <c r="E4484" t="s">
        <v>50</v>
      </c>
      <c r="F4484" t="s">
        <v>71</v>
      </c>
      <c r="G4484" t="s">
        <v>72</v>
      </c>
      <c r="H4484" t="s">
        <v>102</v>
      </c>
      <c r="K4484" t="s">
        <v>171</v>
      </c>
      <c r="L4484" t="s">
        <v>172</v>
      </c>
      <c r="M4484" t="s">
        <v>173</v>
      </c>
      <c r="N4484" t="s">
        <v>57</v>
      </c>
      <c r="O4484" t="s">
        <v>16873</v>
      </c>
      <c r="P4484" t="s">
        <v>966</v>
      </c>
      <c r="X4484" t="s">
        <v>78</v>
      </c>
      <c r="AA4484" s="1"/>
      <c r="AB4484" t="s">
        <v>16874</v>
      </c>
      <c r="AC4484">
        <v>2012</v>
      </c>
      <c r="AD4484">
        <v>11</v>
      </c>
      <c r="AE4484">
        <v>7</v>
      </c>
      <c r="AF4484" s="2">
        <f>DATE(emdat_data[[#This Row],[Start Year]],emdat_data[[#This Row],[Start Month]],emdat_data[[#This Row],[Start Day]])</f>
        <v>41220</v>
      </c>
      <c r="AG4484">
        <v>2012</v>
      </c>
      <c r="AH4484">
        <v>11</v>
      </c>
      <c r="AI4484">
        <v>9</v>
      </c>
      <c r="AJ4484" s="2">
        <f>DATE(emdat_data[[#This Row],[End Year]],emdat_data[[#This Row],[End Month]],emdat_data[[#This Row],[End Day]])</f>
        <v>41222</v>
      </c>
      <c r="AK4484">
        <v>13</v>
      </c>
      <c r="AM4484">
        <v>15210</v>
      </c>
      <c r="AO4484">
        <v>15210</v>
      </c>
      <c r="AV4484">
        <v>78.452113882900306</v>
      </c>
      <c r="AX4484" t="s">
        <v>16875</v>
      </c>
      <c r="AY4484" t="s">
        <v>16876</v>
      </c>
    </row>
    <row r="4485" spans="1:51" hidden="1" x14ac:dyDescent="0.25">
      <c r="A4485" t="s">
        <v>16849</v>
      </c>
      <c r="B4485">
        <v>2012</v>
      </c>
      <c r="C4485">
        <v>596</v>
      </c>
      <c r="E4485" t="s">
        <v>50</v>
      </c>
      <c r="F4485" t="s">
        <v>71</v>
      </c>
      <c r="G4485" t="s">
        <v>72</v>
      </c>
      <c r="H4485" t="s">
        <v>102</v>
      </c>
      <c r="K4485" t="s">
        <v>1342</v>
      </c>
      <c r="L4485" t="s">
        <v>1343</v>
      </c>
      <c r="M4485" t="s">
        <v>1194</v>
      </c>
      <c r="N4485" t="s">
        <v>86</v>
      </c>
      <c r="O4485" t="s">
        <v>16850</v>
      </c>
      <c r="P4485" t="s">
        <v>4129</v>
      </c>
      <c r="X4485" t="s">
        <v>78</v>
      </c>
      <c r="AA4485" s="1"/>
      <c r="AC4485">
        <v>2012</v>
      </c>
      <c r="AD4485">
        <v>11</v>
      </c>
      <c r="AE4485">
        <v>10</v>
      </c>
      <c r="AF4485" s="2">
        <f>DATE(emdat_data[[#This Row],[Start Year]],emdat_data[[#This Row],[Start Month]],emdat_data[[#This Row],[Start Day]])</f>
        <v>41223</v>
      </c>
      <c r="AG4485">
        <v>2012</v>
      </c>
      <c r="AH4485">
        <v>11</v>
      </c>
      <c r="AI4485">
        <v>11</v>
      </c>
      <c r="AJ4485" s="2">
        <f>DATE(emdat_data[[#This Row],[End Year]],emdat_data[[#This Row],[End Month]],emdat_data[[#This Row],[End Day]])</f>
        <v>41224</v>
      </c>
      <c r="AK4485">
        <v>17</v>
      </c>
      <c r="AM4485">
        <v>7865</v>
      </c>
      <c r="AO4485">
        <v>7865</v>
      </c>
      <c r="AV4485">
        <v>78.452113882900306</v>
      </c>
      <c r="AW4485" t="s">
        <v>1349</v>
      </c>
      <c r="AY4485" t="s">
        <v>1350</v>
      </c>
    </row>
    <row r="4486" spans="1:51" hidden="1" x14ac:dyDescent="0.25">
      <c r="A4486" t="s">
        <v>17850</v>
      </c>
      <c r="B4486">
        <v>2012</v>
      </c>
      <c r="C4486">
        <v>417</v>
      </c>
      <c r="D4486" t="s">
        <v>17851</v>
      </c>
      <c r="E4486" t="s">
        <v>50</v>
      </c>
      <c r="F4486" t="s">
        <v>51</v>
      </c>
      <c r="G4486" t="s">
        <v>52</v>
      </c>
      <c r="H4486" t="s">
        <v>53</v>
      </c>
      <c r="K4486" t="s">
        <v>1583</v>
      </c>
      <c r="L4486" t="s">
        <v>1584</v>
      </c>
      <c r="M4486" t="s">
        <v>173</v>
      </c>
      <c r="N4486" t="s">
        <v>57</v>
      </c>
      <c r="O4486" t="s">
        <v>17852</v>
      </c>
      <c r="Q4486" t="s">
        <v>176</v>
      </c>
      <c r="W4486">
        <v>7</v>
      </c>
      <c r="X4486" t="s">
        <v>59</v>
      </c>
      <c r="Y4486">
        <v>23005</v>
      </c>
      <c r="Z4486">
        <v>95885</v>
      </c>
      <c r="AA4486" s="1">
        <v>0.32083333333333336</v>
      </c>
      <c r="AC4486">
        <v>2012</v>
      </c>
      <c r="AD4486">
        <v>11</v>
      </c>
      <c r="AE4486">
        <v>11</v>
      </c>
      <c r="AF4486" s="2">
        <f>DATE(emdat_data[[#This Row],[Start Year]],emdat_data[[#This Row],[Start Month]],emdat_data[[#This Row],[Start Day]])</f>
        <v>41224</v>
      </c>
      <c r="AG4486">
        <v>2012</v>
      </c>
      <c r="AH4486">
        <v>11</v>
      </c>
      <c r="AI4486">
        <v>11</v>
      </c>
      <c r="AJ4486" s="2">
        <f>DATE(emdat_data[[#This Row],[End Year]],emdat_data[[#This Row],[End Month]],emdat_data[[#This Row],[End Day]])</f>
        <v>41224</v>
      </c>
      <c r="AK4486">
        <v>38</v>
      </c>
      <c r="AL4486">
        <v>231</v>
      </c>
      <c r="AM4486">
        <v>1255</v>
      </c>
      <c r="AO4486">
        <v>1486</v>
      </c>
      <c r="AT4486">
        <v>1170</v>
      </c>
      <c r="AU4486">
        <v>1491</v>
      </c>
      <c r="AV4486">
        <v>78.452113882900306</v>
      </c>
      <c r="AX4486" t="s">
        <v>17853</v>
      </c>
      <c r="AY4486" t="s">
        <v>17854</v>
      </c>
    </row>
    <row r="4487" spans="1:51" hidden="1" x14ac:dyDescent="0.25">
      <c r="A4487" t="s">
        <v>17996</v>
      </c>
      <c r="B4487">
        <v>2012</v>
      </c>
      <c r="C4487">
        <v>466</v>
      </c>
      <c r="E4487" t="s">
        <v>50</v>
      </c>
      <c r="F4487" t="s">
        <v>71</v>
      </c>
      <c r="G4487" t="s">
        <v>72</v>
      </c>
      <c r="H4487" t="s">
        <v>102</v>
      </c>
      <c r="K4487" t="s">
        <v>239</v>
      </c>
      <c r="L4487" t="s">
        <v>240</v>
      </c>
      <c r="M4487" t="s">
        <v>197</v>
      </c>
      <c r="N4487" t="s">
        <v>190</v>
      </c>
      <c r="O4487" t="s">
        <v>17997</v>
      </c>
      <c r="P4487" t="s">
        <v>4129</v>
      </c>
      <c r="X4487" t="s">
        <v>78</v>
      </c>
      <c r="Y4487">
        <v>431605</v>
      </c>
      <c r="Z4487">
        <v>1241</v>
      </c>
      <c r="AA4487" s="1"/>
      <c r="AC4487">
        <v>2012</v>
      </c>
      <c r="AD4487">
        <v>11</v>
      </c>
      <c r="AE4487">
        <v>11</v>
      </c>
      <c r="AF4487" s="2">
        <f>DATE(emdat_data[[#This Row],[Start Year]],emdat_data[[#This Row],[Start Month]],emdat_data[[#This Row],[Start Day]])</f>
        <v>41224</v>
      </c>
      <c r="AG4487">
        <v>2012</v>
      </c>
      <c r="AH4487">
        <v>11</v>
      </c>
      <c r="AI4487">
        <v>18</v>
      </c>
      <c r="AJ4487" s="2">
        <f>DATE(emdat_data[[#This Row],[End Year]],emdat_data[[#This Row],[End Month]],emdat_data[[#This Row],[End Day]])</f>
        <v>41231</v>
      </c>
      <c r="AK4487">
        <v>4</v>
      </c>
      <c r="AM4487">
        <v>500</v>
      </c>
      <c r="AN4487">
        <v>700</v>
      </c>
      <c r="AO4487">
        <v>1200</v>
      </c>
      <c r="AT4487">
        <v>15000</v>
      </c>
      <c r="AU4487">
        <v>19120</v>
      </c>
      <c r="AV4487">
        <v>78.452113882900306</v>
      </c>
      <c r="AX4487" t="s">
        <v>17998</v>
      </c>
      <c r="AY4487" t="s">
        <v>17999</v>
      </c>
    </row>
    <row r="4488" spans="1:51" hidden="1" x14ac:dyDescent="0.25">
      <c r="A4488" t="s">
        <v>16401</v>
      </c>
      <c r="B4488">
        <v>2012</v>
      </c>
      <c r="C4488">
        <v>479</v>
      </c>
      <c r="D4488" t="s">
        <v>16402</v>
      </c>
      <c r="E4488" t="s">
        <v>50</v>
      </c>
      <c r="F4488" t="s">
        <v>71</v>
      </c>
      <c r="G4488" t="s">
        <v>72</v>
      </c>
      <c r="H4488" t="s">
        <v>102</v>
      </c>
      <c r="K4488" t="s">
        <v>1155</v>
      </c>
      <c r="L4488" t="s">
        <v>1156</v>
      </c>
      <c r="M4488" t="s">
        <v>75</v>
      </c>
      <c r="N4488" t="s">
        <v>76</v>
      </c>
      <c r="O4488" t="s">
        <v>16403</v>
      </c>
      <c r="Q4488" t="s">
        <v>176</v>
      </c>
      <c r="X4488" t="s">
        <v>78</v>
      </c>
      <c r="AA4488" s="1"/>
      <c r="AC4488">
        <v>2012</v>
      </c>
      <c r="AD4488">
        <v>11</v>
      </c>
      <c r="AE4488">
        <v>17</v>
      </c>
      <c r="AF4488" s="2">
        <f>DATE(emdat_data[[#This Row],[Start Year]],emdat_data[[#This Row],[Start Month]],emdat_data[[#This Row],[Start Day]])</f>
        <v>41230</v>
      </c>
      <c r="AG4488">
        <v>2012</v>
      </c>
      <c r="AH4488">
        <v>11</v>
      </c>
      <c r="AI4488">
        <v>18</v>
      </c>
      <c r="AJ4488" s="2">
        <f>DATE(emdat_data[[#This Row],[End Year]],emdat_data[[#This Row],[End Month]],emdat_data[[#This Row],[End Day]])</f>
        <v>41231</v>
      </c>
      <c r="AK4488">
        <v>5</v>
      </c>
      <c r="AM4488">
        <v>2025</v>
      </c>
      <c r="AO4488">
        <v>2025</v>
      </c>
      <c r="AV4488">
        <v>78.452113882900306</v>
      </c>
      <c r="AX4488" t="s">
        <v>16404</v>
      </c>
      <c r="AY4488" t="s">
        <v>16405</v>
      </c>
    </row>
    <row r="4489" spans="1:51" hidden="1" x14ac:dyDescent="0.25">
      <c r="A4489" t="s">
        <v>16538</v>
      </c>
      <c r="B4489">
        <v>2012</v>
      </c>
      <c r="C4489">
        <v>593</v>
      </c>
      <c r="E4489" t="s">
        <v>50</v>
      </c>
      <c r="F4489" t="s">
        <v>71</v>
      </c>
      <c r="G4489" t="s">
        <v>72</v>
      </c>
      <c r="H4489" t="s">
        <v>102</v>
      </c>
      <c r="K4489" t="s">
        <v>83</v>
      </c>
      <c r="L4489" t="s">
        <v>84</v>
      </c>
      <c r="M4489" t="s">
        <v>85</v>
      </c>
      <c r="N4489" t="s">
        <v>86</v>
      </c>
      <c r="O4489" t="s">
        <v>16539</v>
      </c>
      <c r="W4489">
        <v>377212</v>
      </c>
      <c r="X4489" t="s">
        <v>78</v>
      </c>
      <c r="Y4489">
        <v>-275</v>
      </c>
      <c r="Z4489">
        <v>-5963</v>
      </c>
      <c r="AA4489" s="1"/>
      <c r="AC4489">
        <v>2012</v>
      </c>
      <c r="AD4489">
        <v>11</v>
      </c>
      <c r="AE4489">
        <v>20</v>
      </c>
      <c r="AF4489" s="2">
        <f>DATE(emdat_data[[#This Row],[Start Year]],emdat_data[[#This Row],[Start Month]],emdat_data[[#This Row],[Start Day]])</f>
        <v>41233</v>
      </c>
      <c r="AG4489">
        <v>2012</v>
      </c>
      <c r="AH4489">
        <v>12</v>
      </c>
      <c r="AI4489">
        <v>4</v>
      </c>
      <c r="AJ4489" s="2">
        <f>DATE(emdat_data[[#This Row],[End Year]],emdat_data[[#This Row],[End Month]],emdat_data[[#This Row],[End Day]])</f>
        <v>41247</v>
      </c>
      <c r="AK4489">
        <v>6</v>
      </c>
      <c r="AM4489">
        <v>10000</v>
      </c>
      <c r="AO4489">
        <v>10000</v>
      </c>
      <c r="AV4489">
        <v>78.452113882900306</v>
      </c>
      <c r="AW4489" t="s">
        <v>16540</v>
      </c>
      <c r="AY4489" t="s">
        <v>16541</v>
      </c>
    </row>
    <row r="4490" spans="1:51" hidden="1" x14ac:dyDescent="0.25">
      <c r="A4490" t="s">
        <v>16816</v>
      </c>
      <c r="B4490">
        <v>2012</v>
      </c>
      <c r="C4490">
        <v>552</v>
      </c>
      <c r="E4490" t="s">
        <v>50</v>
      </c>
      <c r="F4490" t="s">
        <v>71</v>
      </c>
      <c r="G4490" t="s">
        <v>72</v>
      </c>
      <c r="H4490" t="s">
        <v>102</v>
      </c>
      <c r="K4490" t="s">
        <v>1292</v>
      </c>
      <c r="L4490" t="s">
        <v>1293</v>
      </c>
      <c r="M4490" t="s">
        <v>1294</v>
      </c>
      <c r="N4490" t="s">
        <v>190</v>
      </c>
      <c r="O4490" t="s">
        <v>16817</v>
      </c>
      <c r="P4490" t="s">
        <v>2496</v>
      </c>
      <c r="X4490" t="s">
        <v>78</v>
      </c>
      <c r="Y4490">
        <v>5345</v>
      </c>
      <c r="Z4490">
        <v>-119</v>
      </c>
      <c r="AA4490" s="1"/>
      <c r="AB4490" t="s">
        <v>16818</v>
      </c>
      <c r="AC4490">
        <v>2012</v>
      </c>
      <c r="AD4490">
        <v>11</v>
      </c>
      <c r="AE4490">
        <v>21</v>
      </c>
      <c r="AF4490" s="2">
        <f>DATE(emdat_data[[#This Row],[Start Year]],emdat_data[[#This Row],[Start Month]],emdat_data[[#This Row],[Start Day]])</f>
        <v>41234</v>
      </c>
      <c r="AG4490">
        <v>2012</v>
      </c>
      <c r="AH4490">
        <v>12</v>
      </c>
      <c r="AI4490">
        <v>18</v>
      </c>
      <c r="AJ4490" s="2">
        <f>DATE(emdat_data[[#This Row],[End Year]],emdat_data[[#This Row],[End Month]],emdat_data[[#This Row],[End Day]])</f>
        <v>41261</v>
      </c>
      <c r="AK4490">
        <v>4</v>
      </c>
      <c r="AM4490">
        <v>1700</v>
      </c>
      <c r="AO4490">
        <v>1700</v>
      </c>
      <c r="AR4490">
        <v>813000</v>
      </c>
      <c r="AS4490">
        <v>1036301</v>
      </c>
      <c r="AT4490">
        <v>1630000</v>
      </c>
      <c r="AU4490">
        <v>2077701</v>
      </c>
      <c r="AV4490">
        <v>78.452113882900306</v>
      </c>
      <c r="AX4490" t="s">
        <v>16819</v>
      </c>
      <c r="AY4490" t="s">
        <v>16820</v>
      </c>
    </row>
    <row r="4491" spans="1:51" hidden="1" x14ac:dyDescent="0.25">
      <c r="A4491" t="s">
        <v>18266</v>
      </c>
      <c r="B4491">
        <v>2012</v>
      </c>
      <c r="C4491">
        <v>472</v>
      </c>
      <c r="E4491" t="s">
        <v>50</v>
      </c>
      <c r="F4491" t="s">
        <v>71</v>
      </c>
      <c r="G4491" t="s">
        <v>72</v>
      </c>
      <c r="H4491" t="s">
        <v>102</v>
      </c>
      <c r="K4491" t="s">
        <v>2875</v>
      </c>
      <c r="L4491" t="s">
        <v>2876</v>
      </c>
      <c r="M4491" t="s">
        <v>260</v>
      </c>
      <c r="N4491" t="s">
        <v>76</v>
      </c>
      <c r="O4491" t="s">
        <v>9592</v>
      </c>
      <c r="P4491" t="s">
        <v>134</v>
      </c>
      <c r="W4491">
        <v>12753</v>
      </c>
      <c r="X4491" t="s">
        <v>78</v>
      </c>
      <c r="Y4491">
        <v>494</v>
      </c>
      <c r="Z4491">
        <v>4489</v>
      </c>
      <c r="AA4491" s="1"/>
      <c r="AC4491">
        <v>2012</v>
      </c>
      <c r="AD4491">
        <v>11</v>
      </c>
      <c r="AE4491">
        <v>21</v>
      </c>
      <c r="AF4491" s="2">
        <f>DATE(emdat_data[[#This Row],[Start Year]],emdat_data[[#This Row],[Start Month]],emdat_data[[#This Row],[Start Day]])</f>
        <v>41234</v>
      </c>
      <c r="AG4491">
        <v>2012</v>
      </c>
      <c r="AH4491">
        <v>11</v>
      </c>
      <c r="AI4491">
        <v>21</v>
      </c>
      <c r="AJ4491" s="2">
        <f>DATE(emdat_data[[#This Row],[End Year]],emdat_data[[#This Row],[End Month]],emdat_data[[#This Row],[End Day]])</f>
        <v>41234</v>
      </c>
      <c r="AK4491">
        <v>6</v>
      </c>
      <c r="AM4491">
        <v>12200</v>
      </c>
      <c r="AO4491">
        <v>12200</v>
      </c>
      <c r="AV4491">
        <v>78.452113882900306</v>
      </c>
      <c r="AW4491" t="s">
        <v>9593</v>
      </c>
      <c r="AY4491" t="s">
        <v>9594</v>
      </c>
    </row>
    <row r="4492" spans="1:51" hidden="1" x14ac:dyDescent="0.25">
      <c r="A4492" t="s">
        <v>17855</v>
      </c>
      <c r="B4492">
        <v>2012</v>
      </c>
      <c r="C4492">
        <v>480</v>
      </c>
      <c r="D4492" t="s">
        <v>17856</v>
      </c>
      <c r="E4492" t="s">
        <v>50</v>
      </c>
      <c r="F4492" t="s">
        <v>71</v>
      </c>
      <c r="G4492" t="s">
        <v>72</v>
      </c>
      <c r="H4492" t="s">
        <v>102</v>
      </c>
      <c r="K4492" t="s">
        <v>2706</v>
      </c>
      <c r="L4492" t="s">
        <v>2707</v>
      </c>
      <c r="M4492" t="s">
        <v>204</v>
      </c>
      <c r="N4492" t="s">
        <v>86</v>
      </c>
      <c r="O4492" t="s">
        <v>17857</v>
      </c>
      <c r="P4492" t="s">
        <v>642</v>
      </c>
      <c r="Q4492" t="s">
        <v>176</v>
      </c>
      <c r="U4492" t="s">
        <v>127</v>
      </c>
      <c r="X4492" t="s">
        <v>78</v>
      </c>
      <c r="AA4492" s="1"/>
      <c r="AC4492">
        <v>2012</v>
      </c>
      <c r="AD4492">
        <v>11</v>
      </c>
      <c r="AE4492">
        <v>24</v>
      </c>
      <c r="AF4492" s="2">
        <f>DATE(emdat_data[[#This Row],[Start Year]],emdat_data[[#This Row],[Start Month]],emdat_data[[#This Row],[Start Day]])</f>
        <v>41237</v>
      </c>
      <c r="AG4492">
        <v>2012</v>
      </c>
      <c r="AH4492">
        <v>11</v>
      </c>
      <c r="AI4492">
        <v>25</v>
      </c>
      <c r="AJ4492" s="2">
        <f>DATE(emdat_data[[#This Row],[End Year]],emdat_data[[#This Row],[End Month]],emdat_data[[#This Row],[End Day]])</f>
        <v>41238</v>
      </c>
      <c r="AK4492">
        <v>5</v>
      </c>
      <c r="AM4492">
        <v>5118</v>
      </c>
      <c r="AO4492">
        <v>5118</v>
      </c>
      <c r="AT4492">
        <v>2000</v>
      </c>
      <c r="AU4492">
        <v>2549</v>
      </c>
      <c r="AV4492">
        <v>78.452113882900306</v>
      </c>
      <c r="AX4492" t="s">
        <v>17858</v>
      </c>
      <c r="AY4492" t="s">
        <v>17859</v>
      </c>
    </row>
    <row r="4493" spans="1:51" hidden="1" x14ac:dyDescent="0.25">
      <c r="A4493" t="s">
        <v>18121</v>
      </c>
      <c r="B4493">
        <v>2012</v>
      </c>
      <c r="C4493">
        <v>511</v>
      </c>
      <c r="E4493" t="s">
        <v>50</v>
      </c>
      <c r="F4493" t="s">
        <v>71</v>
      </c>
      <c r="G4493" t="s">
        <v>217</v>
      </c>
      <c r="H4493" t="s">
        <v>217</v>
      </c>
      <c r="K4493" t="s">
        <v>307</v>
      </c>
      <c r="L4493" t="s">
        <v>308</v>
      </c>
      <c r="M4493" t="s">
        <v>56</v>
      </c>
      <c r="N4493" t="s">
        <v>57</v>
      </c>
      <c r="O4493" t="s">
        <v>2479</v>
      </c>
      <c r="AA4493" s="1"/>
      <c r="AC4493">
        <v>2012</v>
      </c>
      <c r="AD4493">
        <v>11</v>
      </c>
      <c r="AE4493">
        <v>30</v>
      </c>
      <c r="AF4493" s="2">
        <f>DATE(emdat_data[[#This Row],[Start Year]],emdat_data[[#This Row],[Start Month]],emdat_data[[#This Row],[Start Day]])</f>
        <v>41243</v>
      </c>
      <c r="AG4493">
        <v>2012</v>
      </c>
      <c r="AH4493">
        <v>11</v>
      </c>
      <c r="AI4493">
        <v>30</v>
      </c>
      <c r="AJ4493" s="2">
        <f>DATE(emdat_data[[#This Row],[End Year]],emdat_data[[#This Row],[End Month]],emdat_data[[#This Row],[End Day]])</f>
        <v>41243</v>
      </c>
      <c r="AK4493">
        <v>18</v>
      </c>
      <c r="AV4493">
        <v>78.452113882900306</v>
      </c>
      <c r="AX4493" t="s">
        <v>18122</v>
      </c>
      <c r="AY4493" t="s">
        <v>2481</v>
      </c>
    </row>
    <row r="4494" spans="1:51" hidden="1" x14ac:dyDescent="0.25">
      <c r="A4494" t="s">
        <v>16570</v>
      </c>
      <c r="B4494">
        <v>2012</v>
      </c>
      <c r="C4494">
        <v>509</v>
      </c>
      <c r="D4494" t="s">
        <v>16571</v>
      </c>
      <c r="E4494" t="s">
        <v>50</v>
      </c>
      <c r="F4494" t="s">
        <v>63</v>
      </c>
      <c r="G4494" t="s">
        <v>64</v>
      </c>
      <c r="H4494" t="s">
        <v>65</v>
      </c>
      <c r="K4494" t="s">
        <v>527</v>
      </c>
      <c r="L4494" t="s">
        <v>528</v>
      </c>
      <c r="M4494" t="s">
        <v>56</v>
      </c>
      <c r="N4494" t="s">
        <v>57</v>
      </c>
      <c r="O4494" t="s">
        <v>16572</v>
      </c>
      <c r="W4494">
        <v>8</v>
      </c>
      <c r="X4494" t="s">
        <v>67</v>
      </c>
      <c r="AA4494" s="1"/>
      <c r="AC4494">
        <v>2012</v>
      </c>
      <c r="AD4494">
        <v>12</v>
      </c>
      <c r="AF4494" s="2">
        <f>DATE(emdat_data[[#This Row],[Start Year]],emdat_data[[#This Row],[Start Month]],emdat_data[[#This Row],[Start Day]])</f>
        <v>41243</v>
      </c>
      <c r="AG4494">
        <v>2013</v>
      </c>
      <c r="AH4494">
        <v>2</v>
      </c>
      <c r="AJ4494" s="2">
        <f>DATE(emdat_data[[#This Row],[End Year]],emdat_data[[#This Row],[End Month]],emdat_data[[#This Row],[End Day]])</f>
        <v>41305</v>
      </c>
      <c r="AK4494">
        <v>72</v>
      </c>
      <c r="AM4494">
        <v>75000</v>
      </c>
      <c r="AO4494">
        <v>75000</v>
      </c>
      <c r="AV4494">
        <v>78.452113882900306</v>
      </c>
      <c r="AX4494" t="s">
        <v>16573</v>
      </c>
      <c r="AY4494" t="s">
        <v>16574</v>
      </c>
    </row>
    <row r="4495" spans="1:51" hidden="1" x14ac:dyDescent="0.25">
      <c r="A4495" t="s">
        <v>16584</v>
      </c>
      <c r="B4495">
        <v>2012</v>
      </c>
      <c r="C4495">
        <v>485</v>
      </c>
      <c r="E4495" t="s">
        <v>50</v>
      </c>
      <c r="F4495" t="s">
        <v>63</v>
      </c>
      <c r="G4495" t="s">
        <v>64</v>
      </c>
      <c r="H4495" t="s">
        <v>65</v>
      </c>
      <c r="K4495" t="s">
        <v>558</v>
      </c>
      <c r="L4495" t="s">
        <v>559</v>
      </c>
      <c r="M4495" t="s">
        <v>211</v>
      </c>
      <c r="N4495" t="s">
        <v>190</v>
      </c>
      <c r="O4495" t="s">
        <v>16585</v>
      </c>
      <c r="W4495">
        <v>-19</v>
      </c>
      <c r="X4495" t="s">
        <v>67</v>
      </c>
      <c r="AA4495" s="1"/>
      <c r="AC4495">
        <v>2012</v>
      </c>
      <c r="AD4495">
        <v>12</v>
      </c>
      <c r="AE4495">
        <v>1</v>
      </c>
      <c r="AF4495" s="2">
        <f>DATE(emdat_data[[#This Row],[Start Year]],emdat_data[[#This Row],[Start Month]],emdat_data[[#This Row],[Start Day]])</f>
        <v>41244</v>
      </c>
      <c r="AG4495">
        <v>2012</v>
      </c>
      <c r="AH4495">
        <v>12</v>
      </c>
      <c r="AI4495">
        <v>15</v>
      </c>
      <c r="AJ4495" s="2">
        <f>DATE(emdat_data[[#This Row],[End Year]],emdat_data[[#This Row],[End Month]],emdat_data[[#This Row],[End Day]])</f>
        <v>41258</v>
      </c>
      <c r="AK4495">
        <v>3</v>
      </c>
      <c r="AV4495">
        <v>78.452113882900306</v>
      </c>
      <c r="AW4495" t="s">
        <v>10039</v>
      </c>
      <c r="AY4495" t="s">
        <v>10040</v>
      </c>
    </row>
    <row r="4496" spans="1:51" hidden="1" x14ac:dyDescent="0.25">
      <c r="A4496" t="s">
        <v>18206</v>
      </c>
      <c r="B4496">
        <v>2012</v>
      </c>
      <c r="C4496">
        <v>485</v>
      </c>
      <c r="E4496" t="s">
        <v>50</v>
      </c>
      <c r="F4496" t="s">
        <v>63</v>
      </c>
      <c r="G4496" t="s">
        <v>64</v>
      </c>
      <c r="H4496" t="s">
        <v>65</v>
      </c>
      <c r="K4496" t="s">
        <v>2770</v>
      </c>
      <c r="L4496" t="s">
        <v>2771</v>
      </c>
      <c r="M4496" t="s">
        <v>211</v>
      </c>
      <c r="N4496" t="s">
        <v>190</v>
      </c>
      <c r="O4496" t="s">
        <v>2778</v>
      </c>
      <c r="X4496" t="s">
        <v>67</v>
      </c>
      <c r="AA4496" s="1"/>
      <c r="AC4496">
        <v>2012</v>
      </c>
      <c r="AD4496">
        <v>12</v>
      </c>
      <c r="AE4496">
        <v>1</v>
      </c>
      <c r="AF4496" s="2">
        <f>DATE(emdat_data[[#This Row],[Start Year]],emdat_data[[#This Row],[Start Month]],emdat_data[[#This Row],[Start Day]])</f>
        <v>41244</v>
      </c>
      <c r="AG4496">
        <v>2012</v>
      </c>
      <c r="AH4496">
        <v>12</v>
      </c>
      <c r="AI4496">
        <v>21</v>
      </c>
      <c r="AJ4496" s="2">
        <f>DATE(emdat_data[[#This Row],[End Year]],emdat_data[[#This Row],[End Month]],emdat_data[[#This Row],[End Day]])</f>
        <v>41264</v>
      </c>
      <c r="AK4496">
        <v>177</v>
      </c>
      <c r="AV4496">
        <v>78.452113882900306</v>
      </c>
      <c r="AW4496" t="s">
        <v>2779</v>
      </c>
      <c r="AY4496" t="s">
        <v>2780</v>
      </c>
    </row>
    <row r="4497" spans="1:51" hidden="1" x14ac:dyDescent="0.25">
      <c r="A4497" t="s">
        <v>18186</v>
      </c>
      <c r="B4497">
        <v>2012</v>
      </c>
      <c r="C4497">
        <v>500</v>
      </c>
      <c r="D4497" t="s">
        <v>18187</v>
      </c>
      <c r="E4497" t="s">
        <v>50</v>
      </c>
      <c r="F4497" t="s">
        <v>63</v>
      </c>
      <c r="G4497" t="s">
        <v>82</v>
      </c>
      <c r="H4497" t="s">
        <v>98</v>
      </c>
      <c r="J4497" t="s">
        <v>18188</v>
      </c>
      <c r="K4497" t="s">
        <v>364</v>
      </c>
      <c r="L4497" t="s">
        <v>365</v>
      </c>
      <c r="M4497" t="s">
        <v>173</v>
      </c>
      <c r="N4497" t="s">
        <v>57</v>
      </c>
      <c r="O4497" t="s">
        <v>18189</v>
      </c>
      <c r="S4497" t="s">
        <v>127</v>
      </c>
      <c r="W4497">
        <v>260</v>
      </c>
      <c r="X4497" t="s">
        <v>88</v>
      </c>
      <c r="AA4497" s="1"/>
      <c r="AC4497">
        <v>2012</v>
      </c>
      <c r="AD4497">
        <v>12</v>
      </c>
      <c r="AE4497">
        <v>4</v>
      </c>
      <c r="AF4497" s="2">
        <f>DATE(emdat_data[[#This Row],[Start Year]],emdat_data[[#This Row],[Start Month]],emdat_data[[#This Row],[Start Day]])</f>
        <v>41247</v>
      </c>
      <c r="AG4497">
        <v>2012</v>
      </c>
      <c r="AH4497">
        <v>12</v>
      </c>
      <c r="AI4497">
        <v>4</v>
      </c>
      <c r="AJ4497" s="2">
        <f>DATE(emdat_data[[#This Row],[End Year]],emdat_data[[#This Row],[End Month]],emdat_data[[#This Row],[End Day]])</f>
        <v>41247</v>
      </c>
      <c r="AK4497">
        <v>1901</v>
      </c>
      <c r="AL4497">
        <v>2666</v>
      </c>
      <c r="AM4497">
        <v>6243998</v>
      </c>
      <c r="AO4497">
        <v>6246664</v>
      </c>
      <c r="AT4497">
        <v>898352</v>
      </c>
      <c r="AU4497">
        <v>1145096</v>
      </c>
      <c r="AV4497">
        <v>78.452113882900306</v>
      </c>
      <c r="AW4497" t="s">
        <v>18190</v>
      </c>
      <c r="AY4497" t="s">
        <v>18191</v>
      </c>
    </row>
    <row r="4498" spans="1:51" hidden="1" x14ac:dyDescent="0.25">
      <c r="A4498" t="s">
        <v>17971</v>
      </c>
      <c r="B4498">
        <v>2012</v>
      </c>
      <c r="C4498">
        <v>502</v>
      </c>
      <c r="E4498" t="s">
        <v>50</v>
      </c>
      <c r="F4498" t="s">
        <v>51</v>
      </c>
      <c r="G4498" t="s">
        <v>52</v>
      </c>
      <c r="H4498" t="s">
        <v>53</v>
      </c>
      <c r="K4498" t="s">
        <v>1447</v>
      </c>
      <c r="L4498" t="s">
        <v>1448</v>
      </c>
      <c r="M4498" t="s">
        <v>56</v>
      </c>
      <c r="N4498" t="s">
        <v>57</v>
      </c>
      <c r="O4498" t="s">
        <v>17972</v>
      </c>
      <c r="W4498">
        <v>6</v>
      </c>
      <c r="X4498" t="s">
        <v>59</v>
      </c>
      <c r="Y4498">
        <v>33506</v>
      </c>
      <c r="Z4498">
        <v>59571</v>
      </c>
      <c r="AA4498" s="1">
        <v>0.85972222222222228</v>
      </c>
      <c r="AC4498">
        <v>2012</v>
      </c>
      <c r="AD4498">
        <v>12</v>
      </c>
      <c r="AE4498">
        <v>5</v>
      </c>
      <c r="AF4498" s="2">
        <f>DATE(emdat_data[[#This Row],[Start Year]],emdat_data[[#This Row],[Start Month]],emdat_data[[#This Row],[Start Day]])</f>
        <v>41248</v>
      </c>
      <c r="AG4498">
        <v>2012</v>
      </c>
      <c r="AH4498">
        <v>12</v>
      </c>
      <c r="AI4498">
        <v>5</v>
      </c>
      <c r="AJ4498" s="2">
        <f>DATE(emdat_data[[#This Row],[End Year]],emdat_data[[#This Row],[End Month]],emdat_data[[#This Row],[End Day]])</f>
        <v>41248</v>
      </c>
      <c r="AK4498">
        <v>6</v>
      </c>
      <c r="AL4498">
        <v>23</v>
      </c>
      <c r="AM4498">
        <v>5500</v>
      </c>
      <c r="AO4498">
        <v>5523</v>
      </c>
      <c r="AV4498">
        <v>78.452113882900306</v>
      </c>
      <c r="AX4498" t="s">
        <v>17973</v>
      </c>
      <c r="AY4498" t="s">
        <v>17974</v>
      </c>
    </row>
    <row r="4499" spans="1:51" hidden="1" x14ac:dyDescent="0.25">
      <c r="A4499" t="s">
        <v>18106</v>
      </c>
      <c r="B4499">
        <v>2012</v>
      </c>
      <c r="C4499">
        <v>533</v>
      </c>
      <c r="E4499" t="s">
        <v>50</v>
      </c>
      <c r="F4499" t="s">
        <v>63</v>
      </c>
      <c r="G4499" t="s">
        <v>82</v>
      </c>
      <c r="H4499" t="s">
        <v>157</v>
      </c>
      <c r="I4499" t="s">
        <v>418</v>
      </c>
      <c r="K4499" t="s">
        <v>2601</v>
      </c>
      <c r="L4499" t="s">
        <v>2602</v>
      </c>
      <c r="M4499" t="s">
        <v>95</v>
      </c>
      <c r="N4499" t="s">
        <v>96</v>
      </c>
      <c r="O4499" t="s">
        <v>18107</v>
      </c>
      <c r="W4499">
        <v>110</v>
      </c>
      <c r="X4499" t="s">
        <v>88</v>
      </c>
      <c r="AA4499" s="1"/>
      <c r="AC4499">
        <v>2012</v>
      </c>
      <c r="AD4499">
        <v>12</v>
      </c>
      <c r="AE4499">
        <v>6</v>
      </c>
      <c r="AF4499" s="2">
        <f>DATE(emdat_data[[#This Row],[Start Year]],emdat_data[[#This Row],[Start Month]],emdat_data[[#This Row],[Start Day]])</f>
        <v>41249</v>
      </c>
      <c r="AG4499">
        <v>2012</v>
      </c>
      <c r="AH4499">
        <v>12</v>
      </c>
      <c r="AI4499">
        <v>6</v>
      </c>
      <c r="AJ4499" s="2">
        <f>DATE(emdat_data[[#This Row],[End Year]],emdat_data[[#This Row],[End Month]],emdat_data[[#This Row],[End Day]])</f>
        <v>41249</v>
      </c>
      <c r="AK4499">
        <v>3</v>
      </c>
      <c r="AL4499">
        <v>7</v>
      </c>
      <c r="AM4499">
        <v>450</v>
      </c>
      <c r="AO4499">
        <v>457</v>
      </c>
      <c r="AT4499">
        <v>9100</v>
      </c>
      <c r="AU4499">
        <v>11599</v>
      </c>
      <c r="AV4499">
        <v>78.452113882900306</v>
      </c>
      <c r="AW4499" t="s">
        <v>18108</v>
      </c>
      <c r="AY4499" t="s">
        <v>18109</v>
      </c>
    </row>
    <row r="4500" spans="1:51" hidden="1" x14ac:dyDescent="0.25">
      <c r="A4500" t="s">
        <v>16623</v>
      </c>
      <c r="B4500">
        <v>2012</v>
      </c>
      <c r="C4500">
        <v>485</v>
      </c>
      <c r="E4500" t="s">
        <v>50</v>
      </c>
      <c r="F4500" t="s">
        <v>63</v>
      </c>
      <c r="G4500" t="s">
        <v>64</v>
      </c>
      <c r="H4500" t="s">
        <v>65</v>
      </c>
      <c r="K4500" t="s">
        <v>596</v>
      </c>
      <c r="L4500" t="s">
        <v>597</v>
      </c>
      <c r="M4500" t="s">
        <v>189</v>
      </c>
      <c r="N4500" t="s">
        <v>190</v>
      </c>
      <c r="O4500" t="s">
        <v>8349</v>
      </c>
      <c r="X4500" t="s">
        <v>67</v>
      </c>
      <c r="AA4500" s="1"/>
      <c r="AC4500">
        <v>2012</v>
      </c>
      <c r="AD4500">
        <v>12</v>
      </c>
      <c r="AE4500">
        <v>7</v>
      </c>
      <c r="AF4500" s="2">
        <f>DATE(emdat_data[[#This Row],[Start Year]],emdat_data[[#This Row],[Start Month]],emdat_data[[#This Row],[Start Day]])</f>
        <v>41250</v>
      </c>
      <c r="AG4500">
        <v>2012</v>
      </c>
      <c r="AH4500">
        <v>12</v>
      </c>
      <c r="AI4500">
        <v>31</v>
      </c>
      <c r="AJ4500" s="2">
        <f>DATE(emdat_data[[#This Row],[End Year]],emdat_data[[#This Row],[End Month]],emdat_data[[#This Row],[End Day]])</f>
        <v>41274</v>
      </c>
      <c r="AK4500">
        <v>11</v>
      </c>
      <c r="AV4500">
        <v>78.452113882900306</v>
      </c>
      <c r="AW4500" t="s">
        <v>880</v>
      </c>
      <c r="AY4500" t="s">
        <v>881</v>
      </c>
    </row>
    <row r="4501" spans="1:51" hidden="1" x14ac:dyDescent="0.25">
      <c r="A4501" t="s">
        <v>16655</v>
      </c>
      <c r="B4501">
        <v>2012</v>
      </c>
      <c r="C4501">
        <v>536</v>
      </c>
      <c r="E4501" t="s">
        <v>50</v>
      </c>
      <c r="F4501" t="s">
        <v>51</v>
      </c>
      <c r="G4501" t="s">
        <v>52</v>
      </c>
      <c r="H4501" t="s">
        <v>53</v>
      </c>
      <c r="K4501" t="s">
        <v>159</v>
      </c>
      <c r="L4501" t="s">
        <v>160</v>
      </c>
      <c r="M4501" t="s">
        <v>161</v>
      </c>
      <c r="N4501" t="s">
        <v>57</v>
      </c>
      <c r="O4501" t="s">
        <v>4818</v>
      </c>
      <c r="W4501">
        <v>5</v>
      </c>
      <c r="X4501" t="s">
        <v>59</v>
      </c>
      <c r="Y4501">
        <v>38745</v>
      </c>
      <c r="Z4501">
        <v>88098</v>
      </c>
      <c r="AA4501" s="1">
        <v>0.92222222222222228</v>
      </c>
      <c r="AC4501">
        <v>2012</v>
      </c>
      <c r="AD4501">
        <v>12</v>
      </c>
      <c r="AE4501">
        <v>7</v>
      </c>
      <c r="AF4501" s="2">
        <f>DATE(emdat_data[[#This Row],[Start Year]],emdat_data[[#This Row],[Start Month]],emdat_data[[#This Row],[Start Day]])</f>
        <v>41250</v>
      </c>
      <c r="AG4501">
        <v>2012</v>
      </c>
      <c r="AH4501">
        <v>12</v>
      </c>
      <c r="AI4501">
        <v>7</v>
      </c>
      <c r="AJ4501" s="2">
        <f>DATE(emdat_data[[#This Row],[End Year]],emdat_data[[#This Row],[End Month]],emdat_data[[#This Row],[End Day]])</f>
        <v>41250</v>
      </c>
      <c r="AM4501">
        <v>5500</v>
      </c>
      <c r="AO4501">
        <v>5500</v>
      </c>
      <c r="AT4501">
        <v>96000</v>
      </c>
      <c r="AU4501">
        <v>122368</v>
      </c>
      <c r="AV4501">
        <v>78.452113882900306</v>
      </c>
      <c r="AW4501" t="s">
        <v>4819</v>
      </c>
      <c r="AY4501" t="s">
        <v>4820</v>
      </c>
    </row>
    <row r="4502" spans="1:51" hidden="1" x14ac:dyDescent="0.25">
      <c r="A4502" t="s">
        <v>16753</v>
      </c>
      <c r="B4502">
        <v>2012</v>
      </c>
      <c r="C4502">
        <v>485</v>
      </c>
      <c r="E4502" t="s">
        <v>50</v>
      </c>
      <c r="F4502" t="s">
        <v>63</v>
      </c>
      <c r="G4502" t="s">
        <v>64</v>
      </c>
      <c r="H4502" t="s">
        <v>65</v>
      </c>
      <c r="K4502" t="s">
        <v>1200</v>
      </c>
      <c r="L4502" t="s">
        <v>1201</v>
      </c>
      <c r="M4502" t="s">
        <v>189</v>
      </c>
      <c r="N4502" t="s">
        <v>190</v>
      </c>
      <c r="O4502" t="s">
        <v>2413</v>
      </c>
      <c r="X4502" t="s">
        <v>67</v>
      </c>
      <c r="AA4502" s="1"/>
      <c r="AC4502">
        <v>2012</v>
      </c>
      <c r="AD4502">
        <v>12</v>
      </c>
      <c r="AE4502">
        <v>7</v>
      </c>
      <c r="AF4502" s="2">
        <f>DATE(emdat_data[[#This Row],[Start Year]],emdat_data[[#This Row],[Start Month]],emdat_data[[#This Row],[Start Day]])</f>
        <v>41250</v>
      </c>
      <c r="AG4502">
        <v>2012</v>
      </c>
      <c r="AH4502">
        <v>12</v>
      </c>
      <c r="AI4502">
        <v>31</v>
      </c>
      <c r="AJ4502" s="2">
        <f>DATE(emdat_data[[#This Row],[End Year]],emdat_data[[#This Row],[End Month]],emdat_data[[#This Row],[End Day]])</f>
        <v>41274</v>
      </c>
      <c r="AK4502">
        <v>2</v>
      </c>
      <c r="AV4502">
        <v>78.452113882900306</v>
      </c>
      <c r="AW4502" t="s">
        <v>2414</v>
      </c>
      <c r="AY4502" t="s">
        <v>2415</v>
      </c>
    </row>
    <row r="4503" spans="1:51" hidden="1" x14ac:dyDescent="0.25">
      <c r="A4503" t="s">
        <v>18329</v>
      </c>
      <c r="B4503">
        <v>2012</v>
      </c>
      <c r="C4503">
        <v>485</v>
      </c>
      <c r="E4503" t="s">
        <v>50</v>
      </c>
      <c r="F4503" t="s">
        <v>63</v>
      </c>
      <c r="G4503" t="s">
        <v>64</v>
      </c>
      <c r="H4503" t="s">
        <v>65</v>
      </c>
      <c r="K4503" t="s">
        <v>411</v>
      </c>
      <c r="L4503" t="s">
        <v>412</v>
      </c>
      <c r="M4503" t="s">
        <v>211</v>
      </c>
      <c r="N4503" t="s">
        <v>190</v>
      </c>
      <c r="O4503" t="s">
        <v>8672</v>
      </c>
      <c r="X4503" t="s">
        <v>67</v>
      </c>
      <c r="AA4503" s="1"/>
      <c r="AC4503">
        <v>2012</v>
      </c>
      <c r="AD4503">
        <v>12</v>
      </c>
      <c r="AE4503">
        <v>7</v>
      </c>
      <c r="AF4503" s="2">
        <f>DATE(emdat_data[[#This Row],[Start Year]],emdat_data[[#This Row],[Start Month]],emdat_data[[#This Row],[Start Day]])</f>
        <v>41250</v>
      </c>
      <c r="AG4503">
        <v>2012</v>
      </c>
      <c r="AH4503">
        <v>12</v>
      </c>
      <c r="AI4503">
        <v>31</v>
      </c>
      <c r="AJ4503" s="2">
        <f>DATE(emdat_data[[#This Row],[End Year]],emdat_data[[#This Row],[End Month]],emdat_data[[#This Row],[End Day]])</f>
        <v>41274</v>
      </c>
      <c r="AK4503">
        <v>83</v>
      </c>
      <c r="AL4503">
        <v>526</v>
      </c>
      <c r="AO4503">
        <v>526</v>
      </c>
      <c r="AV4503">
        <v>78.452113882900306</v>
      </c>
      <c r="AW4503" t="s">
        <v>8673</v>
      </c>
      <c r="AY4503" t="s">
        <v>8674</v>
      </c>
    </row>
    <row r="4504" spans="1:51" hidden="1" x14ac:dyDescent="0.25">
      <c r="A4504" t="s">
        <v>19049</v>
      </c>
      <c r="B4504">
        <v>2012</v>
      </c>
      <c r="C4504">
        <v>485</v>
      </c>
      <c r="E4504" t="s">
        <v>50</v>
      </c>
      <c r="F4504" t="s">
        <v>63</v>
      </c>
      <c r="G4504" t="s">
        <v>64</v>
      </c>
      <c r="H4504" t="s">
        <v>65</v>
      </c>
      <c r="K4504" t="s">
        <v>13110</v>
      </c>
      <c r="L4504" t="s">
        <v>13111</v>
      </c>
      <c r="M4504" t="s">
        <v>197</v>
      </c>
      <c r="N4504" t="s">
        <v>190</v>
      </c>
      <c r="O4504" t="s">
        <v>13112</v>
      </c>
      <c r="X4504" t="s">
        <v>67</v>
      </c>
      <c r="AA4504" s="1"/>
      <c r="AC4504">
        <v>2012</v>
      </c>
      <c r="AD4504">
        <v>12</v>
      </c>
      <c r="AE4504">
        <v>7</v>
      </c>
      <c r="AF4504" s="2">
        <f>DATE(emdat_data[[#This Row],[Start Year]],emdat_data[[#This Row],[Start Month]],emdat_data[[#This Row],[Start Day]])</f>
        <v>41250</v>
      </c>
      <c r="AG4504">
        <v>2012</v>
      </c>
      <c r="AH4504">
        <v>12</v>
      </c>
      <c r="AI4504">
        <v>31</v>
      </c>
      <c r="AJ4504" s="2">
        <f>DATE(emdat_data[[#This Row],[End Year]],emdat_data[[#This Row],[End Month]],emdat_data[[#This Row],[End Day]])</f>
        <v>41274</v>
      </c>
      <c r="AK4504">
        <v>6</v>
      </c>
      <c r="AV4504">
        <v>78.452113882900306</v>
      </c>
      <c r="AW4504" t="s">
        <v>13113</v>
      </c>
      <c r="AY4504" t="s">
        <v>13114</v>
      </c>
    </row>
    <row r="4505" spans="1:51" hidden="1" x14ac:dyDescent="0.25">
      <c r="A4505" t="s">
        <v>16720</v>
      </c>
      <c r="B4505">
        <v>2012</v>
      </c>
      <c r="C4505">
        <v>497</v>
      </c>
      <c r="D4505" t="s">
        <v>16721</v>
      </c>
      <c r="E4505" t="s">
        <v>50</v>
      </c>
      <c r="F4505" t="s">
        <v>71</v>
      </c>
      <c r="G4505" t="s">
        <v>72</v>
      </c>
      <c r="H4505" t="s">
        <v>102</v>
      </c>
      <c r="K4505" t="s">
        <v>1155</v>
      </c>
      <c r="L4505" t="s">
        <v>1156</v>
      </c>
      <c r="M4505" t="s">
        <v>75</v>
      </c>
      <c r="N4505" t="s">
        <v>76</v>
      </c>
      <c r="O4505" t="s">
        <v>7001</v>
      </c>
      <c r="X4505" t="s">
        <v>78</v>
      </c>
      <c r="AA4505" s="1"/>
      <c r="AB4505" t="s">
        <v>16722</v>
      </c>
      <c r="AC4505">
        <v>2012</v>
      </c>
      <c r="AD4505">
        <v>12</v>
      </c>
      <c r="AE4505">
        <v>8</v>
      </c>
      <c r="AF4505" s="2">
        <f>DATE(emdat_data[[#This Row],[Start Year]],emdat_data[[#This Row],[Start Month]],emdat_data[[#This Row],[Start Day]])</f>
        <v>41251</v>
      </c>
      <c r="AG4505">
        <v>2012</v>
      </c>
      <c r="AH4505">
        <v>12</v>
      </c>
      <c r="AI4505">
        <v>9</v>
      </c>
      <c r="AJ4505" s="2">
        <f>DATE(emdat_data[[#This Row],[End Year]],emdat_data[[#This Row],[End Month]],emdat_data[[#This Row],[End Day]])</f>
        <v>41252</v>
      </c>
      <c r="AK4505">
        <v>14</v>
      </c>
      <c r="AL4505">
        <v>89</v>
      </c>
      <c r="AN4505">
        <v>7500</v>
      </c>
      <c r="AO4505">
        <v>7589</v>
      </c>
      <c r="AV4505">
        <v>78.452113882900306</v>
      </c>
      <c r="AX4505" t="s">
        <v>7003</v>
      </c>
      <c r="AY4505" t="s">
        <v>7004</v>
      </c>
    </row>
    <row r="4506" spans="1:51" hidden="1" x14ac:dyDescent="0.25">
      <c r="A4506" t="s">
        <v>18231</v>
      </c>
      <c r="B4506">
        <v>2012</v>
      </c>
      <c r="C4506">
        <v>485</v>
      </c>
      <c r="E4506" t="s">
        <v>50</v>
      </c>
      <c r="F4506" t="s">
        <v>63</v>
      </c>
      <c r="G4506" t="s">
        <v>64</v>
      </c>
      <c r="H4506" t="s">
        <v>65</v>
      </c>
      <c r="K4506" t="s">
        <v>383</v>
      </c>
      <c r="L4506" t="s">
        <v>384</v>
      </c>
      <c r="M4506" t="s">
        <v>211</v>
      </c>
      <c r="N4506" t="s">
        <v>190</v>
      </c>
      <c r="O4506" t="s">
        <v>18232</v>
      </c>
      <c r="X4506" t="s">
        <v>67</v>
      </c>
      <c r="AA4506" s="1"/>
      <c r="AC4506">
        <v>2012</v>
      </c>
      <c r="AD4506">
        <v>12</v>
      </c>
      <c r="AE4506">
        <v>14</v>
      </c>
      <c r="AF4506" s="2">
        <f>DATE(emdat_data[[#This Row],[Start Year]],emdat_data[[#This Row],[Start Month]],emdat_data[[#This Row],[Start Day]])</f>
        <v>41257</v>
      </c>
      <c r="AG4506">
        <v>2012</v>
      </c>
      <c r="AH4506">
        <v>12</v>
      </c>
      <c r="AI4506">
        <v>25</v>
      </c>
      <c r="AJ4506" s="2">
        <f>DATE(emdat_data[[#This Row],[End Year]],emdat_data[[#This Row],[End Month]],emdat_data[[#This Row],[End Day]])</f>
        <v>41268</v>
      </c>
      <c r="AK4506">
        <v>170</v>
      </c>
      <c r="AL4506">
        <v>1594</v>
      </c>
      <c r="AO4506">
        <v>1594</v>
      </c>
      <c r="AV4506">
        <v>78.452113882900306</v>
      </c>
      <c r="AW4506" t="s">
        <v>18233</v>
      </c>
      <c r="AY4506" t="s">
        <v>18234</v>
      </c>
    </row>
    <row r="4507" spans="1:51" hidden="1" x14ac:dyDescent="0.25">
      <c r="A4507" t="s">
        <v>17883</v>
      </c>
      <c r="B4507">
        <v>2012</v>
      </c>
      <c r="C4507">
        <v>598</v>
      </c>
      <c r="D4507" t="s">
        <v>17884</v>
      </c>
      <c r="E4507" t="s">
        <v>50</v>
      </c>
      <c r="F4507" t="s">
        <v>71</v>
      </c>
      <c r="G4507" t="s">
        <v>72</v>
      </c>
      <c r="H4507" t="s">
        <v>102</v>
      </c>
      <c r="K4507" t="s">
        <v>287</v>
      </c>
      <c r="L4507" t="s">
        <v>288</v>
      </c>
      <c r="M4507" t="s">
        <v>260</v>
      </c>
      <c r="N4507" t="s">
        <v>76</v>
      </c>
      <c r="O4507" t="s">
        <v>17885</v>
      </c>
      <c r="Q4507" t="s">
        <v>659</v>
      </c>
      <c r="X4507" t="s">
        <v>78</v>
      </c>
      <c r="AA4507" s="1"/>
      <c r="AC4507">
        <v>2012</v>
      </c>
      <c r="AD4507">
        <v>12</v>
      </c>
      <c r="AE4507">
        <v>15</v>
      </c>
      <c r="AF4507" s="2">
        <f>DATE(emdat_data[[#This Row],[Start Year]],emdat_data[[#This Row],[Start Month]],emdat_data[[#This Row],[Start Day]])</f>
        <v>41258</v>
      </c>
      <c r="AG4507">
        <v>2013</v>
      </c>
      <c r="AH4507">
        <v>2</v>
      </c>
      <c r="AJ4507" s="2">
        <f>DATE(emdat_data[[#This Row],[End Year]],emdat_data[[#This Row],[End Month]],emdat_data[[#This Row],[End Day]])</f>
        <v>41305</v>
      </c>
      <c r="AK4507">
        <v>4</v>
      </c>
      <c r="AM4507">
        <v>64385</v>
      </c>
      <c r="AO4507">
        <v>64385</v>
      </c>
      <c r="AV4507">
        <v>78.452113882900306</v>
      </c>
      <c r="AX4507" t="s">
        <v>17886</v>
      </c>
      <c r="AY4507" t="s">
        <v>17887</v>
      </c>
    </row>
    <row r="4508" spans="1:51" hidden="1" x14ac:dyDescent="0.25">
      <c r="A4508" t="s">
        <v>16788</v>
      </c>
      <c r="B4508">
        <v>2012</v>
      </c>
      <c r="C4508">
        <v>498</v>
      </c>
      <c r="D4508" t="s">
        <v>16789</v>
      </c>
      <c r="E4508" t="s">
        <v>50</v>
      </c>
      <c r="F4508" t="s">
        <v>63</v>
      </c>
      <c r="G4508" t="s">
        <v>82</v>
      </c>
      <c r="H4508" t="s">
        <v>98</v>
      </c>
      <c r="J4508" t="s">
        <v>16790</v>
      </c>
      <c r="K4508" t="s">
        <v>1260</v>
      </c>
      <c r="L4508" t="s">
        <v>1261</v>
      </c>
      <c r="M4508" t="s">
        <v>1262</v>
      </c>
      <c r="N4508" t="s">
        <v>96</v>
      </c>
      <c r="O4508" t="s">
        <v>16791</v>
      </c>
      <c r="S4508" t="s">
        <v>127</v>
      </c>
      <c r="X4508" t="s">
        <v>88</v>
      </c>
      <c r="AA4508" s="1"/>
      <c r="AC4508">
        <v>2012</v>
      </c>
      <c r="AD4508">
        <v>12</v>
      </c>
      <c r="AE4508">
        <v>16</v>
      </c>
      <c r="AF4508" s="2">
        <f>DATE(emdat_data[[#This Row],[Start Year]],emdat_data[[#This Row],[Start Month]],emdat_data[[#This Row],[Start Day]])</f>
        <v>41259</v>
      </c>
      <c r="AG4508">
        <v>2012</v>
      </c>
      <c r="AH4508">
        <v>12</v>
      </c>
      <c r="AI4508">
        <v>18</v>
      </c>
      <c r="AJ4508" s="2">
        <f>DATE(emdat_data[[#This Row],[End Year]],emdat_data[[#This Row],[End Month]],emdat_data[[#This Row],[End Day]])</f>
        <v>41261</v>
      </c>
      <c r="AK4508">
        <v>2</v>
      </c>
      <c r="AM4508">
        <v>8400</v>
      </c>
      <c r="AO4508">
        <v>8400</v>
      </c>
      <c r="AT4508">
        <v>8400</v>
      </c>
      <c r="AU4508">
        <v>10707</v>
      </c>
      <c r="AV4508">
        <v>78.452113882900306</v>
      </c>
      <c r="AX4508" t="s">
        <v>16792</v>
      </c>
      <c r="AY4508" t="s">
        <v>16793</v>
      </c>
    </row>
    <row r="4509" spans="1:51" hidden="1" x14ac:dyDescent="0.25">
      <c r="A4509" t="s">
        <v>17846</v>
      </c>
      <c r="B4509">
        <v>2012</v>
      </c>
      <c r="C4509">
        <v>537</v>
      </c>
      <c r="E4509" t="s">
        <v>50</v>
      </c>
      <c r="F4509" t="s">
        <v>71</v>
      </c>
      <c r="G4509" t="s">
        <v>72</v>
      </c>
      <c r="H4509" t="s">
        <v>102</v>
      </c>
      <c r="K4509" t="s">
        <v>274</v>
      </c>
      <c r="L4509" t="s">
        <v>275</v>
      </c>
      <c r="M4509" t="s">
        <v>56</v>
      </c>
      <c r="N4509" t="s">
        <v>57</v>
      </c>
      <c r="O4509" t="s">
        <v>17847</v>
      </c>
      <c r="P4509" t="s">
        <v>4129</v>
      </c>
      <c r="Q4509" t="s">
        <v>176</v>
      </c>
      <c r="W4509">
        <v>49084</v>
      </c>
      <c r="X4509" t="s">
        <v>78</v>
      </c>
      <c r="Y4509">
        <v>7976</v>
      </c>
      <c r="Z4509">
        <v>8077</v>
      </c>
      <c r="AA4509" s="1"/>
      <c r="AC4509">
        <v>2012</v>
      </c>
      <c r="AD4509">
        <v>12</v>
      </c>
      <c r="AE4509">
        <v>17</v>
      </c>
      <c r="AF4509" s="2">
        <f>DATE(emdat_data[[#This Row],[Start Year]],emdat_data[[#This Row],[Start Month]],emdat_data[[#This Row],[Start Day]])</f>
        <v>41260</v>
      </c>
      <c r="AG4509">
        <v>2012</v>
      </c>
      <c r="AH4509">
        <v>12</v>
      </c>
      <c r="AI4509">
        <v>19</v>
      </c>
      <c r="AJ4509" s="2">
        <f>DATE(emdat_data[[#This Row],[End Year]],emdat_data[[#This Row],[End Month]],emdat_data[[#This Row],[End Day]])</f>
        <v>41262</v>
      </c>
      <c r="AK4509">
        <v>53</v>
      </c>
      <c r="AL4509">
        <v>21</v>
      </c>
      <c r="AM4509">
        <v>447000</v>
      </c>
      <c r="AO4509">
        <v>447021</v>
      </c>
      <c r="AT4509">
        <v>1200</v>
      </c>
      <c r="AU4509">
        <v>1530</v>
      </c>
      <c r="AV4509">
        <v>78.452113882900306</v>
      </c>
      <c r="AX4509" t="s">
        <v>17848</v>
      </c>
      <c r="AY4509" t="s">
        <v>17849</v>
      </c>
    </row>
    <row r="4510" spans="1:51" hidden="1" x14ac:dyDescent="0.25">
      <c r="A4510" t="s">
        <v>18026</v>
      </c>
      <c r="B4510">
        <v>2012</v>
      </c>
      <c r="C4510">
        <v>532</v>
      </c>
      <c r="D4510" t="s">
        <v>18027</v>
      </c>
      <c r="E4510" t="s">
        <v>50</v>
      </c>
      <c r="F4510" t="s">
        <v>63</v>
      </c>
      <c r="G4510" t="s">
        <v>64</v>
      </c>
      <c r="H4510" t="s">
        <v>7143</v>
      </c>
      <c r="K4510" t="s">
        <v>251</v>
      </c>
      <c r="L4510" t="s">
        <v>252</v>
      </c>
      <c r="M4510" t="s">
        <v>253</v>
      </c>
      <c r="N4510" t="s">
        <v>57</v>
      </c>
      <c r="O4510" t="s">
        <v>18028</v>
      </c>
      <c r="X4510" t="s">
        <v>67</v>
      </c>
      <c r="AA4510" s="1"/>
      <c r="AC4510">
        <v>2012</v>
      </c>
      <c r="AD4510">
        <v>12</v>
      </c>
      <c r="AE4510">
        <v>18</v>
      </c>
      <c r="AF4510" s="2">
        <f>DATE(emdat_data[[#This Row],[Start Year]],emdat_data[[#This Row],[Start Month]],emdat_data[[#This Row],[Start Day]])</f>
        <v>41261</v>
      </c>
      <c r="AG4510">
        <v>2013</v>
      </c>
      <c r="AH4510">
        <v>1</v>
      </c>
      <c r="AJ4510" s="2">
        <f>DATE(emdat_data[[#This Row],[End Year]],emdat_data[[#This Row],[End Month]],emdat_data[[#This Row],[End Day]])</f>
        <v>41274</v>
      </c>
      <c r="AM4510">
        <v>5000</v>
      </c>
      <c r="AO4510">
        <v>5000</v>
      </c>
      <c r="AV4510">
        <v>78.452113882900306</v>
      </c>
      <c r="AX4510" t="s">
        <v>18029</v>
      </c>
      <c r="AY4510" t="s">
        <v>18030</v>
      </c>
    </row>
    <row r="4511" spans="1:51" hidden="1" x14ac:dyDescent="0.25">
      <c r="A4511" t="s">
        <v>18035</v>
      </c>
      <c r="B4511">
        <v>2012</v>
      </c>
      <c r="C4511">
        <v>609</v>
      </c>
      <c r="E4511" t="s">
        <v>50</v>
      </c>
      <c r="F4511" t="s">
        <v>63</v>
      </c>
      <c r="G4511" t="s">
        <v>64</v>
      </c>
      <c r="H4511" t="s">
        <v>65</v>
      </c>
      <c r="K4511" t="s">
        <v>2261</v>
      </c>
      <c r="L4511" t="s">
        <v>2262</v>
      </c>
      <c r="M4511" t="s">
        <v>253</v>
      </c>
      <c r="N4511" t="s">
        <v>57</v>
      </c>
      <c r="O4511" t="s">
        <v>18036</v>
      </c>
      <c r="X4511" t="s">
        <v>67</v>
      </c>
      <c r="AA4511" s="1"/>
      <c r="AC4511">
        <v>2012</v>
      </c>
      <c r="AD4511">
        <v>12</v>
      </c>
      <c r="AE4511">
        <v>18</v>
      </c>
      <c r="AF4511" s="2">
        <f>DATE(emdat_data[[#This Row],[Start Year]],emdat_data[[#This Row],[Start Month]],emdat_data[[#This Row],[Start Day]])</f>
        <v>41261</v>
      </c>
      <c r="AG4511">
        <v>2012</v>
      </c>
      <c r="AH4511">
        <v>12</v>
      </c>
      <c r="AI4511">
        <v>22</v>
      </c>
      <c r="AJ4511" s="2">
        <f>DATE(emdat_data[[#This Row],[End Year]],emdat_data[[#This Row],[End Month]],emdat_data[[#This Row],[End Day]])</f>
        <v>41265</v>
      </c>
      <c r="AK4511">
        <v>16</v>
      </c>
      <c r="AL4511">
        <v>50</v>
      </c>
      <c r="AO4511">
        <v>50</v>
      </c>
      <c r="AV4511">
        <v>78.452113882900306</v>
      </c>
      <c r="AW4511" t="s">
        <v>18037</v>
      </c>
      <c r="AY4511" t="s">
        <v>18038</v>
      </c>
    </row>
    <row r="4512" spans="1:51" hidden="1" x14ac:dyDescent="0.25">
      <c r="A4512" t="s">
        <v>18982</v>
      </c>
      <c r="B4512">
        <v>2012</v>
      </c>
      <c r="C4512">
        <v>486</v>
      </c>
      <c r="E4512" t="s">
        <v>50</v>
      </c>
      <c r="F4512" t="s">
        <v>63</v>
      </c>
      <c r="G4512" t="s">
        <v>82</v>
      </c>
      <c r="H4512" t="s">
        <v>157</v>
      </c>
      <c r="I4512" t="s">
        <v>158</v>
      </c>
      <c r="K4512" t="s">
        <v>357</v>
      </c>
      <c r="L4512" t="s">
        <v>358</v>
      </c>
      <c r="M4512" t="s">
        <v>146</v>
      </c>
      <c r="N4512" t="s">
        <v>86</v>
      </c>
      <c r="O4512" t="s">
        <v>18983</v>
      </c>
      <c r="W4512">
        <v>100</v>
      </c>
      <c r="X4512" t="s">
        <v>88</v>
      </c>
      <c r="AA4512" s="1"/>
      <c r="AC4512">
        <v>2012</v>
      </c>
      <c r="AD4512">
        <v>12</v>
      </c>
      <c r="AE4512">
        <v>19</v>
      </c>
      <c r="AF4512" s="2">
        <f>DATE(emdat_data[[#This Row],[Start Year]],emdat_data[[#This Row],[Start Month]],emdat_data[[#This Row],[Start Day]])</f>
        <v>41262</v>
      </c>
      <c r="AG4512">
        <v>2012</v>
      </c>
      <c r="AH4512">
        <v>12</v>
      </c>
      <c r="AI4512">
        <v>21</v>
      </c>
      <c r="AJ4512" s="2">
        <f>DATE(emdat_data[[#This Row],[End Year]],emdat_data[[#This Row],[End Month]],emdat_data[[#This Row],[End Day]])</f>
        <v>41264</v>
      </c>
      <c r="AK4512">
        <v>7</v>
      </c>
      <c r="AT4512">
        <v>2000</v>
      </c>
      <c r="AU4512">
        <v>2549</v>
      </c>
      <c r="AV4512">
        <v>78.452113882900306</v>
      </c>
      <c r="AW4512" t="s">
        <v>18984</v>
      </c>
      <c r="AY4512" t="s">
        <v>18985</v>
      </c>
    </row>
    <row r="4513" spans="1:51" hidden="1" x14ac:dyDescent="0.25">
      <c r="A4513" t="s">
        <v>17962</v>
      </c>
      <c r="B4513">
        <v>2012</v>
      </c>
      <c r="C4513">
        <v>538</v>
      </c>
      <c r="E4513" t="s">
        <v>50</v>
      </c>
      <c r="F4513" t="s">
        <v>63</v>
      </c>
      <c r="G4513" t="s">
        <v>64</v>
      </c>
      <c r="H4513" t="s">
        <v>65</v>
      </c>
      <c r="K4513" t="s">
        <v>226</v>
      </c>
      <c r="L4513" t="s">
        <v>227</v>
      </c>
      <c r="M4513" t="s">
        <v>56</v>
      </c>
      <c r="N4513" t="s">
        <v>57</v>
      </c>
      <c r="O4513" t="s">
        <v>17963</v>
      </c>
      <c r="X4513" t="s">
        <v>67</v>
      </c>
      <c r="AA4513" s="1"/>
      <c r="AC4513">
        <v>2012</v>
      </c>
      <c r="AD4513">
        <v>12</v>
      </c>
      <c r="AE4513">
        <v>22</v>
      </c>
      <c r="AF4513" s="2">
        <f>DATE(emdat_data[[#This Row],[Start Year]],emdat_data[[#This Row],[Start Month]],emdat_data[[#This Row],[Start Day]])</f>
        <v>41265</v>
      </c>
      <c r="AG4513">
        <v>2013</v>
      </c>
      <c r="AH4513">
        <v>1</v>
      </c>
      <c r="AI4513">
        <v>20</v>
      </c>
      <c r="AJ4513" s="2">
        <f>DATE(emdat_data[[#This Row],[End Year]],emdat_data[[#This Row],[End Month]],emdat_data[[#This Row],[End Day]])</f>
        <v>41294</v>
      </c>
      <c r="AK4513">
        <v>249</v>
      </c>
      <c r="AV4513">
        <v>78.452113882900306</v>
      </c>
      <c r="AW4513" t="s">
        <v>17964</v>
      </c>
      <c r="AY4513" t="s">
        <v>17965</v>
      </c>
    </row>
    <row r="4514" spans="1:51" hidden="1" x14ac:dyDescent="0.25">
      <c r="A4514" t="s">
        <v>16805</v>
      </c>
      <c r="B4514">
        <v>2012</v>
      </c>
      <c r="C4514">
        <v>488</v>
      </c>
      <c r="E4514" t="s">
        <v>50</v>
      </c>
      <c r="F4514" t="s">
        <v>71</v>
      </c>
      <c r="G4514" t="s">
        <v>72</v>
      </c>
      <c r="H4514" t="s">
        <v>102</v>
      </c>
      <c r="K4514" t="s">
        <v>1292</v>
      </c>
      <c r="L4514" t="s">
        <v>1293</v>
      </c>
      <c r="M4514" t="s">
        <v>1294</v>
      </c>
      <c r="N4514" t="s">
        <v>190</v>
      </c>
      <c r="O4514" t="s">
        <v>16806</v>
      </c>
      <c r="P4514" t="s">
        <v>642</v>
      </c>
      <c r="X4514" t="s">
        <v>78</v>
      </c>
      <c r="AA4514" s="1"/>
      <c r="AB4514" t="s">
        <v>16807</v>
      </c>
      <c r="AC4514">
        <v>2012</v>
      </c>
      <c r="AD4514">
        <v>12</v>
      </c>
      <c r="AE4514">
        <v>23</v>
      </c>
      <c r="AF4514" s="2">
        <f>DATE(emdat_data[[#This Row],[Start Year]],emdat_data[[#This Row],[Start Month]],emdat_data[[#This Row],[Start Day]])</f>
        <v>41266</v>
      </c>
      <c r="AG4514">
        <v>2012</v>
      </c>
      <c r="AH4514">
        <v>12</v>
      </c>
      <c r="AI4514">
        <v>23</v>
      </c>
      <c r="AJ4514" s="2">
        <f>DATE(emdat_data[[#This Row],[End Year]],emdat_data[[#This Row],[End Month]],emdat_data[[#This Row],[End Day]])</f>
        <v>41266</v>
      </c>
      <c r="AM4514">
        <v>585</v>
      </c>
      <c r="AO4514">
        <v>585</v>
      </c>
      <c r="AV4514">
        <v>78.452113882900306</v>
      </c>
      <c r="AW4514" t="s">
        <v>16808</v>
      </c>
      <c r="AX4514" t="s">
        <v>16809</v>
      </c>
      <c r="AY4514" t="s">
        <v>16810</v>
      </c>
    </row>
    <row r="4515" spans="1:51" hidden="1" x14ac:dyDescent="0.25">
      <c r="A4515" t="s">
        <v>16433</v>
      </c>
      <c r="B4515">
        <v>2012</v>
      </c>
      <c r="C4515">
        <v>539</v>
      </c>
      <c r="E4515" t="s">
        <v>50</v>
      </c>
      <c r="F4515" t="s">
        <v>71</v>
      </c>
      <c r="G4515" t="s">
        <v>72</v>
      </c>
      <c r="H4515" t="s">
        <v>102</v>
      </c>
      <c r="K4515" t="s">
        <v>171</v>
      </c>
      <c r="L4515" t="s">
        <v>172</v>
      </c>
      <c r="M4515" t="s">
        <v>173</v>
      </c>
      <c r="N4515" t="s">
        <v>57</v>
      </c>
      <c r="O4515" t="s">
        <v>16434</v>
      </c>
      <c r="Q4515" t="s">
        <v>176</v>
      </c>
      <c r="X4515" t="s">
        <v>78</v>
      </c>
      <c r="AA4515" s="1"/>
      <c r="AC4515">
        <v>2012</v>
      </c>
      <c r="AD4515">
        <v>12</v>
      </c>
      <c r="AE4515">
        <v>24</v>
      </c>
      <c r="AF4515" s="2">
        <f>DATE(emdat_data[[#This Row],[Start Year]],emdat_data[[#This Row],[Start Month]],emdat_data[[#This Row],[Start Day]])</f>
        <v>41267</v>
      </c>
      <c r="AG4515">
        <v>2012</v>
      </c>
      <c r="AH4515">
        <v>12</v>
      </c>
      <c r="AI4515">
        <v>25</v>
      </c>
      <c r="AJ4515" s="2">
        <f>DATE(emdat_data[[#This Row],[End Year]],emdat_data[[#This Row],[End Month]],emdat_data[[#This Row],[End Day]])</f>
        <v>41268</v>
      </c>
      <c r="AK4515">
        <v>3</v>
      </c>
      <c r="AM4515">
        <v>10500</v>
      </c>
      <c r="AO4515">
        <v>10500</v>
      </c>
      <c r="AV4515">
        <v>78.452113882900306</v>
      </c>
      <c r="AX4515" t="s">
        <v>16435</v>
      </c>
      <c r="AY4515" t="s">
        <v>16436</v>
      </c>
    </row>
    <row r="4516" spans="1:51" hidden="1" x14ac:dyDescent="0.25">
      <c r="A4516" t="s">
        <v>16607</v>
      </c>
      <c r="B4516">
        <v>2012</v>
      </c>
      <c r="C4516">
        <v>493</v>
      </c>
      <c r="E4516" t="s">
        <v>50</v>
      </c>
      <c r="F4516" t="s">
        <v>63</v>
      </c>
      <c r="G4516" t="s">
        <v>82</v>
      </c>
      <c r="H4516" t="s">
        <v>157</v>
      </c>
      <c r="I4516" t="s">
        <v>158</v>
      </c>
      <c r="K4516" t="s">
        <v>144</v>
      </c>
      <c r="L4516" t="s">
        <v>145</v>
      </c>
      <c r="M4516" t="s">
        <v>146</v>
      </c>
      <c r="N4516" t="s">
        <v>86</v>
      </c>
      <c r="O4516" t="s">
        <v>16608</v>
      </c>
      <c r="X4516" t="s">
        <v>88</v>
      </c>
      <c r="AA4516" s="1"/>
      <c r="AC4516">
        <v>2012</v>
      </c>
      <c r="AD4516">
        <v>12</v>
      </c>
      <c r="AE4516">
        <v>24</v>
      </c>
      <c r="AF4516" s="2">
        <f>DATE(emdat_data[[#This Row],[Start Year]],emdat_data[[#This Row],[Start Month]],emdat_data[[#This Row],[Start Day]])</f>
        <v>41267</v>
      </c>
      <c r="AG4516">
        <v>2012</v>
      </c>
      <c r="AH4516">
        <v>12</v>
      </c>
      <c r="AI4516">
        <v>27</v>
      </c>
      <c r="AJ4516" s="2">
        <f>DATE(emdat_data[[#This Row],[End Year]],emdat_data[[#This Row],[End Month]],emdat_data[[#This Row],[End Day]])</f>
        <v>41270</v>
      </c>
      <c r="AV4516">
        <v>78.452113882900306</v>
      </c>
      <c r="AW4516" t="s">
        <v>16609</v>
      </c>
      <c r="AY4516" t="s">
        <v>16610</v>
      </c>
    </row>
    <row r="4517" spans="1:51" hidden="1" x14ac:dyDescent="0.25">
      <c r="A4517" t="s">
        <v>17835</v>
      </c>
      <c r="B4517">
        <v>2012</v>
      </c>
      <c r="C4517">
        <v>540</v>
      </c>
      <c r="E4517" t="s">
        <v>50</v>
      </c>
      <c r="F4517" t="s">
        <v>63</v>
      </c>
      <c r="G4517" t="s">
        <v>82</v>
      </c>
      <c r="H4517" t="s">
        <v>98</v>
      </c>
      <c r="J4517" t="s">
        <v>17836</v>
      </c>
      <c r="K4517" t="s">
        <v>364</v>
      </c>
      <c r="L4517" t="s">
        <v>365</v>
      </c>
      <c r="M4517" t="s">
        <v>173</v>
      </c>
      <c r="N4517" t="s">
        <v>57</v>
      </c>
      <c r="O4517" t="s">
        <v>8987</v>
      </c>
      <c r="Q4517" t="s">
        <v>72</v>
      </c>
      <c r="R4517" t="s">
        <v>2375</v>
      </c>
      <c r="V4517">
        <v>120</v>
      </c>
      <c r="X4517" t="s">
        <v>88</v>
      </c>
      <c r="AA4517" s="1"/>
      <c r="AC4517">
        <v>2012</v>
      </c>
      <c r="AD4517">
        <v>12</v>
      </c>
      <c r="AE4517">
        <v>25</v>
      </c>
      <c r="AF4517" s="2">
        <f>DATE(emdat_data[[#This Row],[Start Year]],emdat_data[[#This Row],[Start Month]],emdat_data[[#This Row],[Start Day]])</f>
        <v>41268</v>
      </c>
      <c r="AG4517">
        <v>2012</v>
      </c>
      <c r="AH4517">
        <v>12</v>
      </c>
      <c r="AI4517">
        <v>27</v>
      </c>
      <c r="AJ4517" s="2">
        <f>DATE(emdat_data[[#This Row],[End Year]],emdat_data[[#This Row],[End Month]],emdat_data[[#This Row],[End Day]])</f>
        <v>41270</v>
      </c>
      <c r="AK4517">
        <v>24</v>
      </c>
      <c r="AL4517">
        <v>3</v>
      </c>
      <c r="AM4517">
        <v>241603</v>
      </c>
      <c r="AO4517">
        <v>241606</v>
      </c>
      <c r="AT4517">
        <v>5526</v>
      </c>
      <c r="AU4517">
        <v>7044</v>
      </c>
      <c r="AV4517">
        <v>78.452113882900306</v>
      </c>
      <c r="AW4517" t="s">
        <v>8988</v>
      </c>
      <c r="AY4517" t="s">
        <v>8989</v>
      </c>
    </row>
    <row r="4518" spans="1:51" hidden="1" x14ac:dyDescent="0.25">
      <c r="A4518" t="s">
        <v>17983</v>
      </c>
      <c r="B4518">
        <v>2012</v>
      </c>
      <c r="C4518">
        <v>491</v>
      </c>
      <c r="E4518" t="s">
        <v>50</v>
      </c>
      <c r="F4518" t="s">
        <v>71</v>
      </c>
      <c r="G4518" t="s">
        <v>72</v>
      </c>
      <c r="H4518" t="s">
        <v>102</v>
      </c>
      <c r="K4518" t="s">
        <v>4722</v>
      </c>
      <c r="L4518" t="s">
        <v>4723</v>
      </c>
      <c r="M4518" t="s">
        <v>392</v>
      </c>
      <c r="N4518" t="s">
        <v>57</v>
      </c>
      <c r="O4518" t="s">
        <v>17984</v>
      </c>
      <c r="P4518" t="s">
        <v>642</v>
      </c>
      <c r="X4518" t="s">
        <v>78</v>
      </c>
      <c r="AA4518" s="1"/>
      <c r="AC4518">
        <v>2012</v>
      </c>
      <c r="AD4518">
        <v>12</v>
      </c>
      <c r="AE4518">
        <v>25</v>
      </c>
      <c r="AF4518" s="2">
        <f>DATE(emdat_data[[#This Row],[Start Year]],emdat_data[[#This Row],[Start Month]],emdat_data[[#This Row],[Start Day]])</f>
        <v>41268</v>
      </c>
      <c r="AG4518">
        <v>2012</v>
      </c>
      <c r="AH4518">
        <v>12</v>
      </c>
      <c r="AI4518">
        <v>26</v>
      </c>
      <c r="AJ4518" s="2">
        <f>DATE(emdat_data[[#This Row],[End Year]],emdat_data[[#This Row],[End Month]],emdat_data[[#This Row],[End Day]])</f>
        <v>41269</v>
      </c>
      <c r="AK4518">
        <v>4</v>
      </c>
      <c r="AV4518">
        <v>78.452113882900306</v>
      </c>
      <c r="AW4518" t="s">
        <v>17985</v>
      </c>
      <c r="AY4518" t="s">
        <v>17986</v>
      </c>
    </row>
    <row r="4519" spans="1:51" hidden="1" x14ac:dyDescent="0.25">
      <c r="A4519" t="s">
        <v>18986</v>
      </c>
      <c r="B4519">
        <v>2012</v>
      </c>
      <c r="C4519">
        <v>493</v>
      </c>
      <c r="E4519" t="s">
        <v>50</v>
      </c>
      <c r="F4519" t="s">
        <v>63</v>
      </c>
      <c r="G4519" t="s">
        <v>82</v>
      </c>
      <c r="H4519" t="s">
        <v>157</v>
      </c>
      <c r="I4519" t="s">
        <v>158</v>
      </c>
      <c r="K4519" t="s">
        <v>357</v>
      </c>
      <c r="L4519" t="s">
        <v>358</v>
      </c>
      <c r="M4519" t="s">
        <v>146</v>
      </c>
      <c r="N4519" t="s">
        <v>86</v>
      </c>
      <c r="O4519" t="s">
        <v>18987</v>
      </c>
      <c r="X4519" t="s">
        <v>88</v>
      </c>
      <c r="AA4519" s="1"/>
      <c r="AC4519">
        <v>2012</v>
      </c>
      <c r="AD4519">
        <v>12</v>
      </c>
      <c r="AE4519">
        <v>25</v>
      </c>
      <c r="AF4519" s="2">
        <f>DATE(emdat_data[[#This Row],[Start Year]],emdat_data[[#This Row],[Start Month]],emdat_data[[#This Row],[Start Day]])</f>
        <v>41268</v>
      </c>
      <c r="AG4519">
        <v>2012</v>
      </c>
      <c r="AH4519">
        <v>12</v>
      </c>
      <c r="AI4519">
        <v>27</v>
      </c>
      <c r="AJ4519" s="2">
        <f>DATE(emdat_data[[#This Row],[End Year]],emdat_data[[#This Row],[End Month]],emdat_data[[#This Row],[End Day]])</f>
        <v>41270</v>
      </c>
      <c r="AK4519">
        <v>17</v>
      </c>
      <c r="AR4519">
        <v>50000</v>
      </c>
      <c r="AS4519">
        <v>63733</v>
      </c>
      <c r="AT4519">
        <v>100000</v>
      </c>
      <c r="AU4519">
        <v>127466</v>
      </c>
      <c r="AV4519">
        <v>78.452113882900306</v>
      </c>
      <c r="AW4519" t="s">
        <v>18988</v>
      </c>
      <c r="AY4519" t="s">
        <v>18989</v>
      </c>
    </row>
    <row r="4520" spans="1:51" hidden="1" x14ac:dyDescent="0.25">
      <c r="A4520" t="s">
        <v>16971</v>
      </c>
      <c r="B4520">
        <v>2013</v>
      </c>
      <c r="C4520">
        <v>372</v>
      </c>
      <c r="E4520" t="s">
        <v>50</v>
      </c>
      <c r="F4520" t="s">
        <v>71</v>
      </c>
      <c r="G4520" t="s">
        <v>72</v>
      </c>
      <c r="H4520" t="s">
        <v>102</v>
      </c>
      <c r="K4520" t="s">
        <v>1216</v>
      </c>
      <c r="L4520" t="s">
        <v>1217</v>
      </c>
      <c r="M4520" t="s">
        <v>85</v>
      </c>
      <c r="N4520" t="s">
        <v>86</v>
      </c>
      <c r="O4520" t="s">
        <v>16972</v>
      </c>
      <c r="Q4520" t="s">
        <v>176</v>
      </c>
      <c r="X4520" t="s">
        <v>78</v>
      </c>
      <c r="AA4520" s="1"/>
      <c r="AC4520">
        <v>2013</v>
      </c>
      <c r="AD4520">
        <v>1</v>
      </c>
      <c r="AF4520" s="2">
        <f>DATE(emdat_data[[#This Row],[Start Year]],emdat_data[[#This Row],[Start Month]],emdat_data[[#This Row],[Start Day]])</f>
        <v>41274</v>
      </c>
      <c r="AG4520">
        <v>2013</v>
      </c>
      <c r="AH4520">
        <v>4</v>
      </c>
      <c r="AJ4520" s="2">
        <f>DATE(emdat_data[[#This Row],[End Year]],emdat_data[[#This Row],[End Month]],emdat_data[[#This Row],[End Day]])</f>
        <v>41364</v>
      </c>
      <c r="AM4520">
        <v>25567</v>
      </c>
      <c r="AO4520">
        <v>25567</v>
      </c>
      <c r="AV4520">
        <v>79.6013094233451</v>
      </c>
      <c r="AW4520" t="s">
        <v>16973</v>
      </c>
      <c r="AY4520" t="s">
        <v>16974</v>
      </c>
    </row>
    <row r="4521" spans="1:51" hidden="1" x14ac:dyDescent="0.25">
      <c r="A4521" t="s">
        <v>17129</v>
      </c>
      <c r="B4521">
        <v>2013</v>
      </c>
      <c r="C4521">
        <v>9369</v>
      </c>
      <c r="E4521" t="s">
        <v>50</v>
      </c>
      <c r="F4521" t="s">
        <v>350</v>
      </c>
      <c r="G4521" t="s">
        <v>351</v>
      </c>
      <c r="H4521" t="s">
        <v>351</v>
      </c>
      <c r="K4521" t="s">
        <v>131</v>
      </c>
      <c r="L4521" t="s">
        <v>132</v>
      </c>
      <c r="M4521" t="s">
        <v>85</v>
      </c>
      <c r="N4521" t="s">
        <v>86</v>
      </c>
      <c r="O4521" t="s">
        <v>17130</v>
      </c>
      <c r="U4521" t="s">
        <v>127</v>
      </c>
      <c r="X4521" t="s">
        <v>78</v>
      </c>
      <c r="AA4521" s="1"/>
      <c r="AC4521">
        <v>2013</v>
      </c>
      <c r="AD4521">
        <v>1</v>
      </c>
      <c r="AF4521" s="2">
        <f>DATE(emdat_data[[#This Row],[Start Year]],emdat_data[[#This Row],[Start Month]],emdat_data[[#This Row],[Start Day]])</f>
        <v>41274</v>
      </c>
      <c r="AG4521">
        <v>2013</v>
      </c>
      <c r="AH4521">
        <v>9</v>
      </c>
      <c r="AJ4521" s="2">
        <f>DATE(emdat_data[[#This Row],[End Year]],emdat_data[[#This Row],[End Month]],emdat_data[[#This Row],[End Day]])</f>
        <v>41517</v>
      </c>
      <c r="AM4521">
        <v>340355</v>
      </c>
      <c r="AO4521">
        <v>340355</v>
      </c>
      <c r="AV4521">
        <v>79.6013094233451</v>
      </c>
      <c r="AW4521" t="s">
        <v>17131</v>
      </c>
      <c r="AY4521" t="s">
        <v>17132</v>
      </c>
    </row>
    <row r="4522" spans="1:51" x14ac:dyDescent="0.25">
      <c r="A4522" t="s">
        <v>17149</v>
      </c>
      <c r="B4522">
        <v>2013</v>
      </c>
      <c r="C4522">
        <v>141</v>
      </c>
      <c r="D4522" t="s">
        <v>17150</v>
      </c>
      <c r="E4522" t="s">
        <v>50</v>
      </c>
      <c r="F4522" t="s">
        <v>119</v>
      </c>
      <c r="G4522" t="s">
        <v>120</v>
      </c>
      <c r="H4522" t="s">
        <v>301</v>
      </c>
      <c r="J4522" t="s">
        <v>16005</v>
      </c>
      <c r="K4522" t="s">
        <v>138</v>
      </c>
      <c r="L4522" t="s">
        <v>139</v>
      </c>
      <c r="M4522" t="s">
        <v>75</v>
      </c>
      <c r="N4522" t="s">
        <v>76</v>
      </c>
      <c r="O4522" t="s">
        <v>17151</v>
      </c>
      <c r="T4522" t="s">
        <v>128</v>
      </c>
      <c r="U4522" t="s">
        <v>128</v>
      </c>
      <c r="X4522" t="s">
        <v>129</v>
      </c>
      <c r="AA4522" s="1"/>
      <c r="AC4522">
        <v>2013</v>
      </c>
      <c r="AD4522">
        <v>1</v>
      </c>
      <c r="AF4522" s="2">
        <f>DATE(emdat_data[[#This Row],[Start Year]],emdat_data[[#This Row],[Start Month]],emdat_data[[#This Row],[Start Day]])</f>
        <v>41274</v>
      </c>
      <c r="AG4522">
        <v>2013</v>
      </c>
      <c r="AH4522">
        <v>4</v>
      </c>
      <c r="AJ4522" s="2">
        <f>DATE(emdat_data[[#This Row],[End Year]],emdat_data[[#This Row],[End Month]],emdat_data[[#This Row],[End Day]])</f>
        <v>41364</v>
      </c>
      <c r="AL4522">
        <v>63</v>
      </c>
      <c r="AO4522">
        <v>63</v>
      </c>
      <c r="AV4522">
        <v>79.6013094233451</v>
      </c>
    </row>
    <row r="4523" spans="1:51" hidden="1" x14ac:dyDescent="0.25">
      <c r="A4523" t="s">
        <v>17254</v>
      </c>
      <c r="B4523">
        <v>2013</v>
      </c>
      <c r="C4523">
        <v>9062</v>
      </c>
      <c r="E4523" t="s">
        <v>50</v>
      </c>
      <c r="F4523" t="s">
        <v>350</v>
      </c>
      <c r="G4523" t="s">
        <v>351</v>
      </c>
      <c r="H4523" t="s">
        <v>351</v>
      </c>
      <c r="K4523" t="s">
        <v>159</v>
      </c>
      <c r="L4523" t="s">
        <v>160</v>
      </c>
      <c r="M4523" t="s">
        <v>161</v>
      </c>
      <c r="N4523" t="s">
        <v>57</v>
      </c>
      <c r="O4523" t="s">
        <v>17255</v>
      </c>
      <c r="X4523" t="s">
        <v>78</v>
      </c>
      <c r="AA4523" s="1"/>
      <c r="AC4523">
        <v>2013</v>
      </c>
      <c r="AD4523">
        <v>1</v>
      </c>
      <c r="AF4523" s="2">
        <f>DATE(emdat_data[[#This Row],[Start Year]],emdat_data[[#This Row],[Start Month]],emdat_data[[#This Row],[Start Day]])</f>
        <v>41274</v>
      </c>
      <c r="AG4523">
        <v>2013</v>
      </c>
      <c r="AH4523">
        <v>7</v>
      </c>
      <c r="AJ4523" s="2">
        <f>DATE(emdat_data[[#This Row],[End Year]],emdat_data[[#This Row],[End Month]],emdat_data[[#This Row],[End Day]])</f>
        <v>41455</v>
      </c>
      <c r="AM4523">
        <v>5000000</v>
      </c>
      <c r="AO4523">
        <v>5000000</v>
      </c>
      <c r="AV4523">
        <v>79.6013094233451</v>
      </c>
      <c r="AW4523" t="s">
        <v>17256</v>
      </c>
      <c r="AY4523" t="s">
        <v>17257</v>
      </c>
    </row>
    <row r="4524" spans="1:51" hidden="1" x14ac:dyDescent="0.25">
      <c r="A4524" t="s">
        <v>18442</v>
      </c>
      <c r="B4524">
        <v>2013</v>
      </c>
      <c r="C4524">
        <v>28</v>
      </c>
      <c r="D4524" t="s">
        <v>18443</v>
      </c>
      <c r="E4524" t="s">
        <v>50</v>
      </c>
      <c r="F4524" t="s">
        <v>71</v>
      </c>
      <c r="G4524" t="s">
        <v>72</v>
      </c>
      <c r="H4524" t="s">
        <v>102</v>
      </c>
      <c r="K4524" t="s">
        <v>2556</v>
      </c>
      <c r="L4524" t="s">
        <v>2557</v>
      </c>
      <c r="M4524" t="s">
        <v>1262</v>
      </c>
      <c r="N4524" t="s">
        <v>96</v>
      </c>
      <c r="O4524" t="s">
        <v>18444</v>
      </c>
      <c r="Q4524" t="s">
        <v>176</v>
      </c>
      <c r="S4524" t="s">
        <v>127</v>
      </c>
      <c r="X4524" t="s">
        <v>78</v>
      </c>
      <c r="AA4524" s="1"/>
      <c r="AC4524">
        <v>2013</v>
      </c>
      <c r="AD4524">
        <v>1</v>
      </c>
      <c r="AF4524" s="2">
        <f>DATE(emdat_data[[#This Row],[Start Year]],emdat_data[[#This Row],[Start Month]],emdat_data[[#This Row],[Start Day]])</f>
        <v>41274</v>
      </c>
      <c r="AG4524">
        <v>2013</v>
      </c>
      <c r="AH4524">
        <v>1</v>
      </c>
      <c r="AJ4524" s="2">
        <f>DATE(emdat_data[[#This Row],[End Year]],emdat_data[[#This Row],[End Month]],emdat_data[[#This Row],[End Day]])</f>
        <v>41274</v>
      </c>
      <c r="AM4524">
        <v>35000</v>
      </c>
      <c r="AO4524">
        <v>35000</v>
      </c>
      <c r="AV4524">
        <v>79.6013094233451</v>
      </c>
      <c r="AW4524" t="s">
        <v>18445</v>
      </c>
      <c r="AX4524" t="s">
        <v>18446</v>
      </c>
      <c r="AY4524" t="s">
        <v>18447</v>
      </c>
    </row>
    <row r="4525" spans="1:51" hidden="1" x14ac:dyDescent="0.25">
      <c r="A4525" t="s">
        <v>18617</v>
      </c>
      <c r="B4525">
        <v>2013</v>
      </c>
      <c r="C4525">
        <v>11</v>
      </c>
      <c r="D4525" t="s">
        <v>18618</v>
      </c>
      <c r="E4525" t="s">
        <v>50</v>
      </c>
      <c r="F4525" t="s">
        <v>71</v>
      </c>
      <c r="G4525" t="s">
        <v>72</v>
      </c>
      <c r="H4525" t="s">
        <v>102</v>
      </c>
      <c r="K4525" t="s">
        <v>280</v>
      </c>
      <c r="L4525" t="s">
        <v>281</v>
      </c>
      <c r="M4525" t="s">
        <v>260</v>
      </c>
      <c r="N4525" t="s">
        <v>76</v>
      </c>
      <c r="O4525" t="s">
        <v>18619</v>
      </c>
      <c r="S4525" t="s">
        <v>127</v>
      </c>
      <c r="V4525">
        <v>17955</v>
      </c>
      <c r="W4525">
        <v>83155</v>
      </c>
      <c r="X4525" t="s">
        <v>78</v>
      </c>
      <c r="Y4525">
        <v>-248006</v>
      </c>
      <c r="Z4525">
        <v>3268</v>
      </c>
      <c r="AA4525" s="1"/>
      <c r="AC4525">
        <v>2013</v>
      </c>
      <c r="AD4525">
        <v>1</v>
      </c>
      <c r="AF4525" s="2">
        <f>DATE(emdat_data[[#This Row],[Start Year]],emdat_data[[#This Row],[Start Month]],emdat_data[[#This Row],[Start Day]])</f>
        <v>41274</v>
      </c>
      <c r="AG4525">
        <v>2013</v>
      </c>
      <c r="AH4525">
        <v>1</v>
      </c>
      <c r="AJ4525" s="2">
        <f>DATE(emdat_data[[#This Row],[End Year]],emdat_data[[#This Row],[End Month]],emdat_data[[#This Row],[End Day]])</f>
        <v>41274</v>
      </c>
      <c r="AK4525">
        <v>119</v>
      </c>
      <c r="AM4525">
        <v>240000</v>
      </c>
      <c r="AO4525">
        <v>240000</v>
      </c>
      <c r="AT4525">
        <v>30000</v>
      </c>
      <c r="AU4525">
        <v>37688</v>
      </c>
      <c r="AV4525">
        <v>79.6013094233451</v>
      </c>
      <c r="AX4525" t="s">
        <v>18620</v>
      </c>
      <c r="AY4525" t="s">
        <v>18621</v>
      </c>
    </row>
    <row r="4526" spans="1:51" hidden="1" x14ac:dyDescent="0.25">
      <c r="A4526" t="s">
        <v>18629</v>
      </c>
      <c r="B4526">
        <v>2013</v>
      </c>
      <c r="C4526">
        <v>11</v>
      </c>
      <c r="D4526" t="s">
        <v>18618</v>
      </c>
      <c r="E4526" t="s">
        <v>50</v>
      </c>
      <c r="F4526" t="s">
        <v>71</v>
      </c>
      <c r="G4526" t="s">
        <v>72</v>
      </c>
      <c r="H4526" t="s">
        <v>102</v>
      </c>
      <c r="K4526" t="s">
        <v>287</v>
      </c>
      <c r="L4526" t="s">
        <v>288</v>
      </c>
      <c r="M4526" t="s">
        <v>260</v>
      </c>
      <c r="N4526" t="s">
        <v>76</v>
      </c>
      <c r="O4526" t="s">
        <v>18630</v>
      </c>
      <c r="W4526">
        <v>20096</v>
      </c>
      <c r="X4526" t="s">
        <v>78</v>
      </c>
      <c r="Y4526">
        <v>-156178</v>
      </c>
      <c r="Z4526">
        <v>3502</v>
      </c>
      <c r="AA4526" s="1"/>
      <c r="AC4526">
        <v>2013</v>
      </c>
      <c r="AD4526">
        <v>1</v>
      </c>
      <c r="AF4526" s="2">
        <f>DATE(emdat_data[[#This Row],[Start Year]],emdat_data[[#This Row],[Start Month]],emdat_data[[#This Row],[Start Day]])</f>
        <v>41274</v>
      </c>
      <c r="AG4526">
        <v>2013</v>
      </c>
      <c r="AH4526">
        <v>1</v>
      </c>
      <c r="AJ4526" s="2">
        <f>DATE(emdat_data[[#This Row],[End Year]],emdat_data[[#This Row],[End Month]],emdat_data[[#This Row],[End Day]])</f>
        <v>41274</v>
      </c>
      <c r="AK4526">
        <v>3</v>
      </c>
      <c r="AM4526">
        <v>33000</v>
      </c>
      <c r="AO4526">
        <v>33000</v>
      </c>
      <c r="AV4526">
        <v>79.6013094233451</v>
      </c>
      <c r="AX4526" t="s">
        <v>18631</v>
      </c>
      <c r="AY4526" t="s">
        <v>18632</v>
      </c>
    </row>
    <row r="4527" spans="1:51" hidden="1" x14ac:dyDescent="0.25">
      <c r="A4527" t="s">
        <v>18663</v>
      </c>
      <c r="B4527">
        <v>2013</v>
      </c>
      <c r="C4527">
        <v>9203</v>
      </c>
      <c r="E4527" t="s">
        <v>50</v>
      </c>
      <c r="F4527" t="s">
        <v>350</v>
      </c>
      <c r="G4527" t="s">
        <v>351</v>
      </c>
      <c r="H4527" t="s">
        <v>351</v>
      </c>
      <c r="K4527" t="s">
        <v>2601</v>
      </c>
      <c r="L4527" t="s">
        <v>2602</v>
      </c>
      <c r="M4527" t="s">
        <v>95</v>
      </c>
      <c r="N4527" t="s">
        <v>96</v>
      </c>
      <c r="O4527" t="s">
        <v>18664</v>
      </c>
      <c r="X4527" t="s">
        <v>78</v>
      </c>
      <c r="AA4527" s="1"/>
      <c r="AC4527">
        <v>2013</v>
      </c>
      <c r="AD4527">
        <v>1</v>
      </c>
      <c r="AF4527" s="2">
        <f>DATE(emdat_data[[#This Row],[Start Year]],emdat_data[[#This Row],[Start Month]],emdat_data[[#This Row],[Start Day]])</f>
        <v>41274</v>
      </c>
      <c r="AG4527">
        <v>2013</v>
      </c>
      <c r="AH4527">
        <v>5</v>
      </c>
      <c r="AJ4527" s="2">
        <f>DATE(emdat_data[[#This Row],[End Year]],emdat_data[[#This Row],[End Month]],emdat_data[[#This Row],[End Day]])</f>
        <v>41394</v>
      </c>
      <c r="AT4527">
        <v>823000</v>
      </c>
      <c r="AU4527">
        <v>1033903</v>
      </c>
      <c r="AV4527">
        <v>79.6013094233451</v>
      </c>
      <c r="AW4527" t="s">
        <v>18665</v>
      </c>
      <c r="AY4527" t="s">
        <v>18666</v>
      </c>
    </row>
    <row r="4528" spans="1:51" hidden="1" x14ac:dyDescent="0.25">
      <c r="A4528" t="s">
        <v>18687</v>
      </c>
      <c r="B4528">
        <v>2013</v>
      </c>
      <c r="C4528">
        <v>9185</v>
      </c>
      <c r="E4528" t="s">
        <v>50</v>
      </c>
      <c r="F4528" t="s">
        <v>350</v>
      </c>
      <c r="G4528" t="s">
        <v>351</v>
      </c>
      <c r="H4528" t="s">
        <v>351</v>
      </c>
      <c r="K4528" t="s">
        <v>2706</v>
      </c>
      <c r="L4528" t="s">
        <v>2707</v>
      </c>
      <c r="M4528" t="s">
        <v>204</v>
      </c>
      <c r="N4528" t="s">
        <v>86</v>
      </c>
      <c r="O4528" t="s">
        <v>18688</v>
      </c>
      <c r="U4528" t="s">
        <v>127</v>
      </c>
      <c r="X4528" t="s">
        <v>78</v>
      </c>
      <c r="AA4528" s="1"/>
      <c r="AC4528">
        <v>2013</v>
      </c>
      <c r="AD4528">
        <v>1</v>
      </c>
      <c r="AF4528" s="2">
        <f>DATE(emdat_data[[#This Row],[Start Year]],emdat_data[[#This Row],[Start Month]],emdat_data[[#This Row],[Start Day]])</f>
        <v>41274</v>
      </c>
      <c r="AG4528">
        <v>2013</v>
      </c>
      <c r="AH4528">
        <v>5</v>
      </c>
      <c r="AJ4528" s="2">
        <f>DATE(emdat_data[[#This Row],[End Year]],emdat_data[[#This Row],[End Month]],emdat_data[[#This Row],[End Day]])</f>
        <v>41394</v>
      </c>
      <c r="AT4528">
        <v>200000</v>
      </c>
      <c r="AU4528">
        <v>251252</v>
      </c>
      <c r="AV4528">
        <v>79.6013094233451</v>
      </c>
      <c r="AW4528" t="s">
        <v>18689</v>
      </c>
      <c r="AY4528" t="s">
        <v>18690</v>
      </c>
    </row>
    <row r="4529" spans="1:51" hidden="1" x14ac:dyDescent="0.25">
      <c r="A4529" t="s">
        <v>18733</v>
      </c>
      <c r="B4529">
        <v>2013</v>
      </c>
      <c r="C4529">
        <v>331</v>
      </c>
      <c r="E4529" t="s">
        <v>50</v>
      </c>
      <c r="F4529" t="s">
        <v>350</v>
      </c>
      <c r="G4529" t="s">
        <v>477</v>
      </c>
      <c r="H4529" t="s">
        <v>478</v>
      </c>
      <c r="K4529" t="s">
        <v>318</v>
      </c>
      <c r="L4529" t="s">
        <v>319</v>
      </c>
      <c r="M4529" t="s">
        <v>197</v>
      </c>
      <c r="N4529" t="s">
        <v>190</v>
      </c>
      <c r="O4529" t="s">
        <v>18734</v>
      </c>
      <c r="X4529" t="s">
        <v>78</v>
      </c>
      <c r="AA4529" s="1"/>
      <c r="AC4529">
        <v>2013</v>
      </c>
      <c r="AD4529">
        <v>1</v>
      </c>
      <c r="AF4529" s="2">
        <f>DATE(emdat_data[[#This Row],[Start Year]],emdat_data[[#This Row],[Start Month]],emdat_data[[#This Row],[Start Day]])</f>
        <v>41274</v>
      </c>
      <c r="AG4529">
        <v>2013</v>
      </c>
      <c r="AH4529">
        <v>8</v>
      </c>
      <c r="AJ4529" s="2">
        <f>DATE(emdat_data[[#This Row],[End Year]],emdat_data[[#This Row],[End Month]],emdat_data[[#This Row],[End Day]])</f>
        <v>41486</v>
      </c>
      <c r="AK4529">
        <v>9</v>
      </c>
      <c r="AV4529">
        <v>79.6013094233451</v>
      </c>
      <c r="AW4529" t="s">
        <v>18735</v>
      </c>
      <c r="AY4529" t="s">
        <v>18736</v>
      </c>
    </row>
    <row r="4530" spans="1:51" hidden="1" x14ac:dyDescent="0.25">
      <c r="A4530" t="s">
        <v>18802</v>
      </c>
      <c r="B4530">
        <v>2013</v>
      </c>
      <c r="C4530">
        <v>27</v>
      </c>
      <c r="D4530" t="s">
        <v>18803</v>
      </c>
      <c r="E4530" t="s">
        <v>50</v>
      </c>
      <c r="F4530" t="s">
        <v>63</v>
      </c>
      <c r="G4530" t="s">
        <v>64</v>
      </c>
      <c r="H4530" t="s">
        <v>7143</v>
      </c>
      <c r="K4530" t="s">
        <v>2910</v>
      </c>
      <c r="L4530" t="s">
        <v>2911</v>
      </c>
      <c r="M4530" t="s">
        <v>253</v>
      </c>
      <c r="N4530" t="s">
        <v>57</v>
      </c>
      <c r="O4530" t="s">
        <v>18804</v>
      </c>
      <c r="W4530">
        <v>-55</v>
      </c>
      <c r="X4530" t="s">
        <v>67</v>
      </c>
      <c r="AA4530" s="1"/>
      <c r="AC4530">
        <v>2013</v>
      </c>
      <c r="AD4530">
        <v>1</v>
      </c>
      <c r="AF4530" s="2">
        <f>DATE(emdat_data[[#This Row],[Start Year]],emdat_data[[#This Row],[Start Month]],emdat_data[[#This Row],[Start Day]])</f>
        <v>41274</v>
      </c>
      <c r="AG4530">
        <v>2013</v>
      </c>
      <c r="AH4530">
        <v>2</v>
      </c>
      <c r="AJ4530" s="2">
        <f>DATE(emdat_data[[#This Row],[End Year]],emdat_data[[#This Row],[End Month]],emdat_data[[#This Row],[End Day]])</f>
        <v>41305</v>
      </c>
      <c r="AM4530">
        <v>2500</v>
      </c>
      <c r="AO4530">
        <v>2500</v>
      </c>
      <c r="AV4530">
        <v>79.6013094233451</v>
      </c>
      <c r="AX4530" t="s">
        <v>18805</v>
      </c>
      <c r="AY4530" t="s">
        <v>18806</v>
      </c>
    </row>
    <row r="4531" spans="1:51" x14ac:dyDescent="0.25">
      <c r="A4531" t="s">
        <v>18824</v>
      </c>
      <c r="B4531">
        <v>2013</v>
      </c>
      <c r="C4531">
        <v>458</v>
      </c>
      <c r="D4531" t="s">
        <v>18825</v>
      </c>
      <c r="E4531" t="s">
        <v>50</v>
      </c>
      <c r="F4531" t="s">
        <v>119</v>
      </c>
      <c r="G4531" t="s">
        <v>120</v>
      </c>
      <c r="H4531" t="s">
        <v>301</v>
      </c>
      <c r="J4531" t="s">
        <v>11013</v>
      </c>
      <c r="K4531" t="s">
        <v>2972</v>
      </c>
      <c r="L4531" t="s">
        <v>2973</v>
      </c>
      <c r="M4531" t="s">
        <v>260</v>
      </c>
      <c r="N4531" t="s">
        <v>76</v>
      </c>
      <c r="O4531" t="s">
        <v>18826</v>
      </c>
      <c r="T4531" t="s">
        <v>128</v>
      </c>
      <c r="U4531" t="s">
        <v>128</v>
      </c>
      <c r="X4531" t="s">
        <v>129</v>
      </c>
      <c r="AA4531" s="1"/>
      <c r="AC4531">
        <v>2013</v>
      </c>
      <c r="AD4531">
        <v>1</v>
      </c>
      <c r="AF4531" s="2">
        <f>DATE(emdat_data[[#This Row],[Start Year]],emdat_data[[#This Row],[Start Month]],emdat_data[[#This Row],[Start Day]])</f>
        <v>41274</v>
      </c>
      <c r="AG4531">
        <v>2013</v>
      </c>
      <c r="AH4531">
        <v>10</v>
      </c>
      <c r="AJ4531" s="2">
        <f>DATE(emdat_data[[#This Row],[End Year]],emdat_data[[#This Row],[End Month]],emdat_data[[#This Row],[End Day]])</f>
        <v>41547</v>
      </c>
      <c r="AK4531">
        <v>2</v>
      </c>
      <c r="AM4531">
        <v>129</v>
      </c>
      <c r="AO4531">
        <v>129</v>
      </c>
      <c r="AV4531">
        <v>79.6013094233451</v>
      </c>
    </row>
    <row r="4532" spans="1:51" hidden="1" x14ac:dyDescent="0.25">
      <c r="A4532" t="s">
        <v>19085</v>
      </c>
      <c r="B4532">
        <v>2013</v>
      </c>
      <c r="C4532">
        <v>25</v>
      </c>
      <c r="D4532" t="s">
        <v>19086</v>
      </c>
      <c r="E4532" t="s">
        <v>50</v>
      </c>
      <c r="F4532" t="s">
        <v>71</v>
      </c>
      <c r="G4532" t="s">
        <v>72</v>
      </c>
      <c r="H4532" t="s">
        <v>102</v>
      </c>
      <c r="K4532" t="s">
        <v>440</v>
      </c>
      <c r="L4532" t="s">
        <v>441</v>
      </c>
      <c r="M4532" t="s">
        <v>260</v>
      </c>
      <c r="N4532" t="s">
        <v>76</v>
      </c>
      <c r="O4532" t="s">
        <v>19087</v>
      </c>
      <c r="Q4532" t="s">
        <v>659</v>
      </c>
      <c r="X4532" t="s">
        <v>78</v>
      </c>
      <c r="AA4532" s="1"/>
      <c r="AB4532" t="s">
        <v>19088</v>
      </c>
      <c r="AC4532">
        <v>2013</v>
      </c>
      <c r="AD4532">
        <v>1</v>
      </c>
      <c r="AF4532" s="2">
        <f>DATE(emdat_data[[#This Row],[Start Year]],emdat_data[[#This Row],[Start Month]],emdat_data[[#This Row],[Start Day]])</f>
        <v>41274</v>
      </c>
      <c r="AG4532">
        <v>2013</v>
      </c>
      <c r="AH4532">
        <v>1</v>
      </c>
      <c r="AJ4532" s="2">
        <f>DATE(emdat_data[[#This Row],[End Year]],emdat_data[[#This Row],[End Month]],emdat_data[[#This Row],[End Day]])</f>
        <v>41274</v>
      </c>
      <c r="AK4532">
        <v>125</v>
      </c>
      <c r="AM4532">
        <v>9700</v>
      </c>
      <c r="AO4532">
        <v>9700</v>
      </c>
      <c r="AV4532">
        <v>79.6013094233451</v>
      </c>
      <c r="AW4532" t="s">
        <v>19089</v>
      </c>
      <c r="AY4532" t="s">
        <v>19090</v>
      </c>
    </row>
    <row r="4533" spans="1:51" hidden="1" x14ac:dyDescent="0.25">
      <c r="A4533" t="s">
        <v>19205</v>
      </c>
      <c r="B4533">
        <v>2013</v>
      </c>
      <c r="C4533">
        <v>377</v>
      </c>
      <c r="D4533" t="s">
        <v>19206</v>
      </c>
      <c r="E4533" t="s">
        <v>50</v>
      </c>
      <c r="F4533" t="s">
        <v>71</v>
      </c>
      <c r="G4533" t="s">
        <v>72</v>
      </c>
      <c r="H4533" t="s">
        <v>102</v>
      </c>
      <c r="K4533" t="s">
        <v>434</v>
      </c>
      <c r="L4533" t="s">
        <v>435</v>
      </c>
      <c r="M4533" t="s">
        <v>260</v>
      </c>
      <c r="N4533" t="s">
        <v>76</v>
      </c>
      <c r="O4533" t="s">
        <v>19207</v>
      </c>
      <c r="P4533" t="s">
        <v>642</v>
      </c>
      <c r="X4533" t="s">
        <v>78</v>
      </c>
      <c r="AA4533" s="1"/>
      <c r="AC4533">
        <v>2013</v>
      </c>
      <c r="AD4533">
        <v>1</v>
      </c>
      <c r="AF4533" s="2">
        <f>DATE(emdat_data[[#This Row],[Start Year]],emdat_data[[#This Row],[Start Month]],emdat_data[[#This Row],[Start Day]])</f>
        <v>41274</v>
      </c>
      <c r="AG4533">
        <v>2013</v>
      </c>
      <c r="AH4533">
        <v>1</v>
      </c>
      <c r="AJ4533" s="2">
        <f>DATE(emdat_data[[#This Row],[End Year]],emdat_data[[#This Row],[End Month]],emdat_data[[#This Row],[End Day]])</f>
        <v>41274</v>
      </c>
      <c r="AM4533">
        <v>1800</v>
      </c>
      <c r="AO4533">
        <v>1800</v>
      </c>
      <c r="AV4533">
        <v>79.6013094233451</v>
      </c>
      <c r="AX4533" t="s">
        <v>19208</v>
      </c>
      <c r="AY4533" t="s">
        <v>19209</v>
      </c>
    </row>
    <row r="4534" spans="1:51" hidden="1" x14ac:dyDescent="0.25">
      <c r="A4534" t="s">
        <v>21945</v>
      </c>
      <c r="B4534">
        <v>2013</v>
      </c>
      <c r="C4534">
        <v>9478</v>
      </c>
      <c r="D4534" t="s">
        <v>21946</v>
      </c>
      <c r="E4534" t="s">
        <v>50</v>
      </c>
      <c r="F4534" t="s">
        <v>350</v>
      </c>
      <c r="G4534" t="s">
        <v>351</v>
      </c>
      <c r="H4534" t="s">
        <v>351</v>
      </c>
      <c r="K4534" t="s">
        <v>440</v>
      </c>
      <c r="L4534" t="s">
        <v>441</v>
      </c>
      <c r="M4534" t="s">
        <v>260</v>
      </c>
      <c r="N4534" t="s">
        <v>76</v>
      </c>
      <c r="O4534" t="s">
        <v>21947</v>
      </c>
      <c r="P4534" t="s">
        <v>21948</v>
      </c>
      <c r="Q4534" t="s">
        <v>1023</v>
      </c>
      <c r="R4534" t="s">
        <v>5656</v>
      </c>
      <c r="S4534" t="s">
        <v>127</v>
      </c>
      <c r="U4534" t="s">
        <v>127</v>
      </c>
      <c r="X4534" t="s">
        <v>78</v>
      </c>
      <c r="AA4534" s="1"/>
      <c r="AC4534">
        <v>2013</v>
      </c>
      <c r="AD4534">
        <v>1</v>
      </c>
      <c r="AF4534" s="2">
        <f>DATE(emdat_data[[#This Row],[Start Year]],emdat_data[[#This Row],[Start Month]],emdat_data[[#This Row],[Start Day]])</f>
        <v>41274</v>
      </c>
      <c r="AG4534">
        <v>2017</v>
      </c>
      <c r="AH4534">
        <v>1</v>
      </c>
      <c r="AJ4534" s="2">
        <f>DATE(emdat_data[[#This Row],[End Year]],emdat_data[[#This Row],[End Month]],emdat_data[[#This Row],[End Day]])</f>
        <v>42735</v>
      </c>
      <c r="AM4534">
        <v>4300000</v>
      </c>
      <c r="AO4534">
        <v>4300000</v>
      </c>
      <c r="AT4534">
        <v>500000</v>
      </c>
      <c r="AU4534">
        <v>628130</v>
      </c>
      <c r="AV4534">
        <v>79.6013094233451</v>
      </c>
      <c r="AW4534" t="s">
        <v>21949</v>
      </c>
      <c r="AY4534" t="s">
        <v>21950</v>
      </c>
    </row>
    <row r="4535" spans="1:51" hidden="1" x14ac:dyDescent="0.25">
      <c r="A4535" t="s">
        <v>18105</v>
      </c>
      <c r="B4535">
        <v>2012</v>
      </c>
      <c r="C4535">
        <v>509</v>
      </c>
      <c r="D4535" t="s">
        <v>16571</v>
      </c>
      <c r="E4535" t="s">
        <v>50</v>
      </c>
      <c r="F4535" t="s">
        <v>63</v>
      </c>
      <c r="G4535" t="s">
        <v>64</v>
      </c>
      <c r="H4535" t="s">
        <v>65</v>
      </c>
      <c r="K4535" t="s">
        <v>303</v>
      </c>
      <c r="L4535" t="s">
        <v>304</v>
      </c>
      <c r="M4535" t="s">
        <v>56</v>
      </c>
      <c r="N4535" t="s">
        <v>57</v>
      </c>
      <c r="O4535" t="s">
        <v>5738</v>
      </c>
      <c r="X4535" t="s">
        <v>67</v>
      </c>
      <c r="AA4535" s="1"/>
      <c r="AC4535">
        <v>2013</v>
      </c>
      <c r="AD4535">
        <v>1</v>
      </c>
      <c r="AE4535">
        <v>1</v>
      </c>
      <c r="AF4535" s="2">
        <f>DATE(emdat_data[[#This Row],[Start Year]],emdat_data[[#This Row],[Start Month]],emdat_data[[#This Row],[Start Day]])</f>
        <v>41275</v>
      </c>
      <c r="AG4535">
        <v>2013</v>
      </c>
      <c r="AH4535">
        <v>1</v>
      </c>
      <c r="AI4535">
        <v>20</v>
      </c>
      <c r="AJ4535" s="2">
        <f>DATE(emdat_data[[#This Row],[End Year]],emdat_data[[#This Row],[End Month]],emdat_data[[#This Row],[End Day]])</f>
        <v>41294</v>
      </c>
      <c r="AK4535">
        <v>49</v>
      </c>
      <c r="AV4535">
        <v>78.452113882900306</v>
      </c>
      <c r="AW4535" t="s">
        <v>5739</v>
      </c>
      <c r="AY4535" t="s">
        <v>5740</v>
      </c>
    </row>
    <row r="4536" spans="1:51" hidden="1" x14ac:dyDescent="0.25">
      <c r="A4536" t="s">
        <v>16940</v>
      </c>
      <c r="B4536">
        <v>2013</v>
      </c>
      <c r="C4536">
        <v>3</v>
      </c>
      <c r="E4536" t="s">
        <v>50</v>
      </c>
      <c r="F4536" t="s">
        <v>71</v>
      </c>
      <c r="G4536" t="s">
        <v>72</v>
      </c>
      <c r="H4536" t="s">
        <v>102</v>
      </c>
      <c r="K4536" t="s">
        <v>335</v>
      </c>
      <c r="L4536" t="s">
        <v>336</v>
      </c>
      <c r="M4536" t="s">
        <v>85</v>
      </c>
      <c r="N4536" t="s">
        <v>86</v>
      </c>
      <c r="O4536" t="s">
        <v>16941</v>
      </c>
      <c r="P4536" t="s">
        <v>642</v>
      </c>
      <c r="Q4536" t="s">
        <v>176</v>
      </c>
      <c r="X4536" t="s">
        <v>78</v>
      </c>
      <c r="AA4536" s="1"/>
      <c r="AB4536" t="s">
        <v>16942</v>
      </c>
      <c r="AC4536">
        <v>2013</v>
      </c>
      <c r="AD4536">
        <v>1</v>
      </c>
      <c r="AE4536">
        <v>1</v>
      </c>
      <c r="AF4536" s="2">
        <f>DATE(emdat_data[[#This Row],[Start Year]],emdat_data[[#This Row],[Start Month]],emdat_data[[#This Row],[Start Day]])</f>
        <v>41275</v>
      </c>
      <c r="AG4536">
        <v>2013</v>
      </c>
      <c r="AH4536">
        <v>1</v>
      </c>
      <c r="AI4536">
        <v>20</v>
      </c>
      <c r="AJ4536" s="2">
        <f>DATE(emdat_data[[#This Row],[End Year]],emdat_data[[#This Row],[End Month]],emdat_data[[#This Row],[End Day]])</f>
        <v>41294</v>
      </c>
      <c r="AK4536">
        <v>4</v>
      </c>
      <c r="AM4536">
        <v>200000</v>
      </c>
      <c r="AO4536">
        <v>200000</v>
      </c>
      <c r="AT4536">
        <v>2000</v>
      </c>
      <c r="AU4536">
        <v>2513</v>
      </c>
      <c r="AV4536">
        <v>79.6013094233451</v>
      </c>
      <c r="AX4536" t="s">
        <v>16943</v>
      </c>
      <c r="AY4536" t="s">
        <v>16944</v>
      </c>
    </row>
    <row r="4537" spans="1:51" hidden="1" x14ac:dyDescent="0.25">
      <c r="A4537" t="s">
        <v>17086</v>
      </c>
      <c r="B4537">
        <v>2013</v>
      </c>
      <c r="C4537">
        <v>24</v>
      </c>
      <c r="E4537" t="s">
        <v>50</v>
      </c>
      <c r="F4537" t="s">
        <v>350</v>
      </c>
      <c r="G4537" t="s">
        <v>477</v>
      </c>
      <c r="H4537" t="s">
        <v>503</v>
      </c>
      <c r="K4537" t="s">
        <v>93</v>
      </c>
      <c r="L4537" t="s">
        <v>94</v>
      </c>
      <c r="M4537" t="s">
        <v>95</v>
      </c>
      <c r="N4537" t="s">
        <v>96</v>
      </c>
      <c r="O4537" t="s">
        <v>17087</v>
      </c>
      <c r="P4537" t="s">
        <v>17088</v>
      </c>
      <c r="U4537" t="s">
        <v>127</v>
      </c>
      <c r="X4537" t="s">
        <v>78</v>
      </c>
      <c r="AA4537" s="1"/>
      <c r="AC4537">
        <v>2013</v>
      </c>
      <c r="AD4537">
        <v>1</v>
      </c>
      <c r="AE4537">
        <v>1</v>
      </c>
      <c r="AF4537" s="2">
        <f>DATE(emdat_data[[#This Row],[Start Year]],emdat_data[[#This Row],[Start Month]],emdat_data[[#This Row],[Start Day]])</f>
        <v>41275</v>
      </c>
      <c r="AG4537">
        <v>2013</v>
      </c>
      <c r="AH4537">
        <v>1</v>
      </c>
      <c r="AI4537">
        <v>17</v>
      </c>
      <c r="AJ4537" s="2">
        <f>DATE(emdat_data[[#This Row],[End Year]],emdat_data[[#This Row],[End Month]],emdat_data[[#This Row],[End Day]])</f>
        <v>41291</v>
      </c>
      <c r="AK4537">
        <v>1</v>
      </c>
      <c r="AM4537">
        <v>450</v>
      </c>
      <c r="AO4537">
        <v>450</v>
      </c>
      <c r="AR4537">
        <v>80000</v>
      </c>
      <c r="AS4537">
        <v>100501</v>
      </c>
      <c r="AT4537">
        <v>98000</v>
      </c>
      <c r="AU4537">
        <v>123114</v>
      </c>
      <c r="AV4537">
        <v>79.6013094233451</v>
      </c>
      <c r="AW4537" t="s">
        <v>4121</v>
      </c>
      <c r="AX4537" t="s">
        <v>17089</v>
      </c>
      <c r="AY4537" t="s">
        <v>17090</v>
      </c>
    </row>
    <row r="4538" spans="1:51" hidden="1" x14ac:dyDescent="0.25">
      <c r="A4538" t="s">
        <v>18698</v>
      </c>
      <c r="B4538">
        <v>2013</v>
      </c>
      <c r="C4538">
        <v>56</v>
      </c>
      <c r="E4538" t="s">
        <v>50</v>
      </c>
      <c r="F4538" t="s">
        <v>71</v>
      </c>
      <c r="G4538" t="s">
        <v>72</v>
      </c>
      <c r="H4538" t="s">
        <v>102</v>
      </c>
      <c r="K4538" t="s">
        <v>2573</v>
      </c>
      <c r="L4538" t="s">
        <v>2574</v>
      </c>
      <c r="M4538" t="s">
        <v>85</v>
      </c>
      <c r="N4538" t="s">
        <v>86</v>
      </c>
      <c r="O4538" t="s">
        <v>18699</v>
      </c>
      <c r="P4538" t="s">
        <v>642</v>
      </c>
      <c r="W4538">
        <v>577783</v>
      </c>
      <c r="X4538" t="s">
        <v>78</v>
      </c>
      <c r="Y4538">
        <v>-203461</v>
      </c>
      <c r="Z4538">
        <v>-6909</v>
      </c>
      <c r="AA4538" s="1"/>
      <c r="AC4538">
        <v>2013</v>
      </c>
      <c r="AD4538">
        <v>1</v>
      </c>
      <c r="AE4538">
        <v>1</v>
      </c>
      <c r="AF4538" s="2">
        <f>DATE(emdat_data[[#This Row],[Start Year]],emdat_data[[#This Row],[Start Month]],emdat_data[[#This Row],[Start Day]])</f>
        <v>41275</v>
      </c>
      <c r="AG4538">
        <v>2013</v>
      </c>
      <c r="AH4538">
        <v>2</v>
      </c>
      <c r="AI4538">
        <v>20</v>
      </c>
      <c r="AJ4538" s="2">
        <f>DATE(emdat_data[[#This Row],[End Year]],emdat_data[[#This Row],[End Month]],emdat_data[[#This Row],[End Day]])</f>
        <v>41325</v>
      </c>
      <c r="AK4538">
        <v>67</v>
      </c>
      <c r="AL4538">
        <v>32</v>
      </c>
      <c r="AM4538">
        <v>180734</v>
      </c>
      <c r="AO4538">
        <v>180766</v>
      </c>
      <c r="AV4538">
        <v>79.6013094233451</v>
      </c>
      <c r="AW4538" t="s">
        <v>18700</v>
      </c>
      <c r="AY4538" t="s">
        <v>18701</v>
      </c>
    </row>
    <row r="4539" spans="1:51" hidden="1" x14ac:dyDescent="0.25">
      <c r="A4539" t="s">
        <v>18768</v>
      </c>
      <c r="B4539">
        <v>2013</v>
      </c>
      <c r="C4539">
        <v>30</v>
      </c>
      <c r="D4539" t="s">
        <v>18769</v>
      </c>
      <c r="E4539" t="s">
        <v>50</v>
      </c>
      <c r="F4539" t="s">
        <v>350</v>
      </c>
      <c r="G4539" t="s">
        <v>477</v>
      </c>
      <c r="K4539" t="s">
        <v>2862</v>
      </c>
      <c r="L4539" t="s">
        <v>2863</v>
      </c>
      <c r="M4539" t="s">
        <v>125</v>
      </c>
      <c r="N4539" t="s">
        <v>76</v>
      </c>
      <c r="O4539" t="s">
        <v>18770</v>
      </c>
      <c r="P4539" t="s">
        <v>18771</v>
      </c>
      <c r="X4539" t="s">
        <v>78</v>
      </c>
      <c r="AA4539" s="1"/>
      <c r="AC4539">
        <v>2013</v>
      </c>
      <c r="AD4539">
        <v>1</v>
      </c>
      <c r="AE4539">
        <v>2</v>
      </c>
      <c r="AF4539" s="2">
        <f>DATE(emdat_data[[#This Row],[Start Year]],emdat_data[[#This Row],[Start Month]],emdat_data[[#This Row],[Start Day]])</f>
        <v>41276</v>
      </c>
      <c r="AG4539">
        <v>2013</v>
      </c>
      <c r="AH4539">
        <v>1</v>
      </c>
      <c r="AI4539">
        <v>28</v>
      </c>
      <c r="AJ4539" s="2">
        <f>DATE(emdat_data[[#This Row],[End Year]],emdat_data[[#This Row],[End Month]],emdat_data[[#This Row],[End Day]])</f>
        <v>41302</v>
      </c>
      <c r="AN4539">
        <v>2257</v>
      </c>
      <c r="AO4539">
        <v>2257</v>
      </c>
      <c r="AV4539">
        <v>79.6013094233451</v>
      </c>
      <c r="AX4539" t="s">
        <v>18772</v>
      </c>
      <c r="AY4539" t="s">
        <v>18773</v>
      </c>
    </row>
    <row r="4540" spans="1:51" hidden="1" x14ac:dyDescent="0.25">
      <c r="A4540" t="s">
        <v>17376</v>
      </c>
      <c r="B4540">
        <v>2013</v>
      </c>
      <c r="C4540">
        <v>34</v>
      </c>
      <c r="E4540" t="s">
        <v>50</v>
      </c>
      <c r="F4540" t="s">
        <v>71</v>
      </c>
      <c r="G4540" t="s">
        <v>72</v>
      </c>
      <c r="H4540" t="s">
        <v>102</v>
      </c>
      <c r="K4540" t="s">
        <v>171</v>
      </c>
      <c r="L4540" t="s">
        <v>172</v>
      </c>
      <c r="M4540" t="s">
        <v>173</v>
      </c>
      <c r="N4540" t="s">
        <v>57</v>
      </c>
      <c r="O4540" t="s">
        <v>17377</v>
      </c>
      <c r="W4540">
        <v>67600</v>
      </c>
      <c r="X4540" t="s">
        <v>78</v>
      </c>
      <c r="Y4540">
        <v>-86702</v>
      </c>
      <c r="Z4540">
        <v>12188</v>
      </c>
      <c r="AA4540" s="1"/>
      <c r="AC4540">
        <v>2013</v>
      </c>
      <c r="AD4540">
        <v>1</v>
      </c>
      <c r="AE4540">
        <v>3</v>
      </c>
      <c r="AF4540" s="2">
        <f>DATE(emdat_data[[#This Row],[Start Year]],emdat_data[[#This Row],[Start Month]],emdat_data[[#This Row],[Start Day]])</f>
        <v>41277</v>
      </c>
      <c r="AG4540">
        <v>2013</v>
      </c>
      <c r="AH4540">
        <v>1</v>
      </c>
      <c r="AI4540">
        <v>10</v>
      </c>
      <c r="AJ4540" s="2">
        <f>DATE(emdat_data[[#This Row],[End Year]],emdat_data[[#This Row],[End Month]],emdat_data[[#This Row],[End Day]])</f>
        <v>41284</v>
      </c>
      <c r="AK4540">
        <v>8</v>
      </c>
      <c r="AM4540">
        <v>1000</v>
      </c>
      <c r="AO4540">
        <v>1000</v>
      </c>
      <c r="AV4540">
        <v>79.6013094233451</v>
      </c>
      <c r="AX4540" t="s">
        <v>17378</v>
      </c>
      <c r="AY4540" t="s">
        <v>17379</v>
      </c>
    </row>
    <row r="4541" spans="1:51" hidden="1" x14ac:dyDescent="0.25">
      <c r="A4541" t="s">
        <v>18483</v>
      </c>
      <c r="B4541">
        <v>2013</v>
      </c>
      <c r="C4541">
        <v>36</v>
      </c>
      <c r="E4541" t="s">
        <v>50</v>
      </c>
      <c r="F4541" t="s">
        <v>63</v>
      </c>
      <c r="G4541" t="s">
        <v>82</v>
      </c>
      <c r="H4541" t="s">
        <v>98</v>
      </c>
      <c r="J4541" t="s">
        <v>18484</v>
      </c>
      <c r="K4541" t="s">
        <v>364</v>
      </c>
      <c r="L4541" t="s">
        <v>365</v>
      </c>
      <c r="M4541" t="s">
        <v>173</v>
      </c>
      <c r="N4541" t="s">
        <v>57</v>
      </c>
      <c r="O4541" t="s">
        <v>18485</v>
      </c>
      <c r="Q4541" t="s">
        <v>72</v>
      </c>
      <c r="X4541" t="s">
        <v>88</v>
      </c>
      <c r="AA4541" s="1"/>
      <c r="AC4541">
        <v>2013</v>
      </c>
      <c r="AD4541">
        <v>1</v>
      </c>
      <c r="AE4541">
        <v>3</v>
      </c>
      <c r="AF4541" s="2">
        <f>DATE(emdat_data[[#This Row],[Start Year]],emdat_data[[#This Row],[Start Month]],emdat_data[[#This Row],[Start Day]])</f>
        <v>41277</v>
      </c>
      <c r="AG4541">
        <v>2013</v>
      </c>
      <c r="AH4541">
        <v>1</v>
      </c>
      <c r="AI4541">
        <v>10</v>
      </c>
      <c r="AJ4541" s="2">
        <f>DATE(emdat_data[[#This Row],[End Year]],emdat_data[[#This Row],[End Month]],emdat_data[[#This Row],[End Day]])</f>
        <v>41284</v>
      </c>
      <c r="AK4541">
        <v>1</v>
      </c>
      <c r="AM4541">
        <v>10597</v>
      </c>
      <c r="AO4541">
        <v>10597</v>
      </c>
      <c r="AV4541">
        <v>79.6013094233451</v>
      </c>
      <c r="AX4541" t="s">
        <v>18486</v>
      </c>
      <c r="AY4541" t="s">
        <v>18487</v>
      </c>
    </row>
    <row r="4542" spans="1:51" hidden="1" x14ac:dyDescent="0.25">
      <c r="A4542" t="s">
        <v>17103</v>
      </c>
      <c r="B4542">
        <v>2013</v>
      </c>
      <c r="C4542">
        <v>376</v>
      </c>
      <c r="D4542" t="s">
        <v>17104</v>
      </c>
      <c r="E4542" t="s">
        <v>50</v>
      </c>
      <c r="F4542" t="s">
        <v>350</v>
      </c>
      <c r="G4542" t="s">
        <v>477</v>
      </c>
      <c r="K4542" t="s">
        <v>512</v>
      </c>
      <c r="L4542" t="s">
        <v>513</v>
      </c>
      <c r="M4542" t="s">
        <v>125</v>
      </c>
      <c r="N4542" t="s">
        <v>76</v>
      </c>
      <c r="O4542" t="s">
        <v>17105</v>
      </c>
      <c r="X4542" t="s">
        <v>78</v>
      </c>
      <c r="AA4542" s="1"/>
      <c r="AC4542">
        <v>2013</v>
      </c>
      <c r="AD4542">
        <v>1</v>
      </c>
      <c r="AE4542">
        <v>6</v>
      </c>
      <c r="AF4542" s="2">
        <f>DATE(emdat_data[[#This Row],[Start Year]],emdat_data[[#This Row],[Start Month]],emdat_data[[#This Row],[Start Day]])</f>
        <v>41280</v>
      </c>
      <c r="AG4542">
        <v>2013</v>
      </c>
      <c r="AH4542">
        <v>1</v>
      </c>
      <c r="AI4542">
        <v>6</v>
      </c>
      <c r="AJ4542" s="2">
        <f>DATE(emdat_data[[#This Row],[End Year]],emdat_data[[#This Row],[End Month]],emdat_data[[#This Row],[End Day]])</f>
        <v>41280</v>
      </c>
      <c r="AK4542">
        <v>1</v>
      </c>
      <c r="AN4542">
        <v>2759</v>
      </c>
      <c r="AO4542">
        <v>2759</v>
      </c>
      <c r="AV4542">
        <v>79.6013094233451</v>
      </c>
      <c r="AX4542" t="s">
        <v>17106</v>
      </c>
      <c r="AY4542" t="s">
        <v>17107</v>
      </c>
    </row>
    <row r="4543" spans="1:51" x14ac:dyDescent="0.25">
      <c r="A4543" t="s">
        <v>17334</v>
      </c>
      <c r="B4543">
        <v>2013</v>
      </c>
      <c r="C4543">
        <v>10</v>
      </c>
      <c r="D4543" t="s">
        <v>17335</v>
      </c>
      <c r="E4543" t="s">
        <v>50</v>
      </c>
      <c r="F4543" t="s">
        <v>119</v>
      </c>
      <c r="G4543" t="s">
        <v>120</v>
      </c>
      <c r="H4543" t="s">
        <v>121</v>
      </c>
      <c r="J4543" t="s">
        <v>294</v>
      </c>
      <c r="K4543" t="s">
        <v>1306</v>
      </c>
      <c r="L4543" t="s">
        <v>1307</v>
      </c>
      <c r="M4543" t="s">
        <v>125</v>
      </c>
      <c r="N4543" t="s">
        <v>76</v>
      </c>
      <c r="O4543" t="s">
        <v>17336</v>
      </c>
      <c r="T4543" t="s">
        <v>128</v>
      </c>
      <c r="U4543" t="s">
        <v>128</v>
      </c>
      <c r="X4543" t="s">
        <v>129</v>
      </c>
      <c r="AA4543" s="1"/>
      <c r="AC4543">
        <v>2013</v>
      </c>
      <c r="AD4543">
        <v>1</v>
      </c>
      <c r="AE4543">
        <v>8</v>
      </c>
      <c r="AF4543" s="2">
        <f>DATE(emdat_data[[#This Row],[Start Year]],emdat_data[[#This Row],[Start Month]],emdat_data[[#This Row],[Start Day]])</f>
        <v>41282</v>
      </c>
      <c r="AG4543">
        <v>2013</v>
      </c>
      <c r="AH4543">
        <v>1</v>
      </c>
      <c r="AI4543">
        <v>21</v>
      </c>
      <c r="AJ4543" s="2">
        <f>DATE(emdat_data[[#This Row],[End Year]],emdat_data[[#This Row],[End Month]],emdat_data[[#This Row],[End Day]])</f>
        <v>41295</v>
      </c>
      <c r="AK4543">
        <v>18</v>
      </c>
      <c r="AL4543">
        <v>250</v>
      </c>
      <c r="AM4543">
        <v>310</v>
      </c>
      <c r="AO4543">
        <v>560</v>
      </c>
      <c r="AV4543">
        <v>79.6013094233451</v>
      </c>
    </row>
    <row r="4544" spans="1:51" hidden="1" x14ac:dyDescent="0.25">
      <c r="A4544" t="s">
        <v>18580</v>
      </c>
      <c r="B4544">
        <v>2013</v>
      </c>
      <c r="C4544">
        <v>39</v>
      </c>
      <c r="E4544" t="s">
        <v>50</v>
      </c>
      <c r="F4544" t="s">
        <v>71</v>
      </c>
      <c r="G4544" t="s">
        <v>72</v>
      </c>
      <c r="H4544" t="s">
        <v>102</v>
      </c>
      <c r="K4544" t="s">
        <v>274</v>
      </c>
      <c r="L4544" t="s">
        <v>275</v>
      </c>
      <c r="M4544" t="s">
        <v>56</v>
      </c>
      <c r="N4544" t="s">
        <v>57</v>
      </c>
      <c r="O4544" t="s">
        <v>18581</v>
      </c>
      <c r="P4544" t="s">
        <v>966</v>
      </c>
      <c r="W4544">
        <v>26063</v>
      </c>
      <c r="X4544" t="s">
        <v>78</v>
      </c>
      <c r="Y4544">
        <v>759777</v>
      </c>
      <c r="Z4544">
        <v>8092</v>
      </c>
      <c r="AA4544" s="1"/>
      <c r="AC4544">
        <v>2013</v>
      </c>
      <c r="AD4544">
        <v>1</v>
      </c>
      <c r="AE4544">
        <v>8</v>
      </c>
      <c r="AF4544" s="2">
        <f>DATE(emdat_data[[#This Row],[Start Year]],emdat_data[[#This Row],[Start Month]],emdat_data[[#This Row],[Start Day]])</f>
        <v>41282</v>
      </c>
      <c r="AG4544">
        <v>2013</v>
      </c>
      <c r="AH4544">
        <v>1</v>
      </c>
      <c r="AI4544">
        <v>16</v>
      </c>
      <c r="AJ4544" s="2">
        <f>DATE(emdat_data[[#This Row],[End Year]],emdat_data[[#This Row],[End Month]],emdat_data[[#This Row],[End Day]])</f>
        <v>41290</v>
      </c>
      <c r="AK4544">
        <v>52</v>
      </c>
      <c r="AM4544">
        <v>56747</v>
      </c>
      <c r="AO4544">
        <v>56747</v>
      </c>
      <c r="AV4544">
        <v>79.6013094233451</v>
      </c>
      <c r="AW4544" t="s">
        <v>18582</v>
      </c>
      <c r="AY4544" t="s">
        <v>18583</v>
      </c>
    </row>
    <row r="4545" spans="1:51" hidden="1" x14ac:dyDescent="0.25">
      <c r="A4545" t="s">
        <v>17188</v>
      </c>
      <c r="B4545">
        <v>2013</v>
      </c>
      <c r="C4545">
        <v>18</v>
      </c>
      <c r="E4545" t="s">
        <v>50</v>
      </c>
      <c r="F4545" t="s">
        <v>51</v>
      </c>
      <c r="G4545" t="s">
        <v>1886</v>
      </c>
      <c r="H4545" t="s">
        <v>217</v>
      </c>
      <c r="K4545" t="s">
        <v>159</v>
      </c>
      <c r="L4545" t="s">
        <v>160</v>
      </c>
      <c r="M4545" t="s">
        <v>161</v>
      </c>
      <c r="N4545" t="s">
        <v>57</v>
      </c>
      <c r="O4545" t="s">
        <v>17189</v>
      </c>
      <c r="AA4545" s="1"/>
      <c r="AC4545">
        <v>2013</v>
      </c>
      <c r="AD4545">
        <v>1</v>
      </c>
      <c r="AE4545">
        <v>11</v>
      </c>
      <c r="AF4545" s="2">
        <f>DATE(emdat_data[[#This Row],[Start Year]],emdat_data[[#This Row],[Start Month]],emdat_data[[#This Row],[Start Day]])</f>
        <v>41285</v>
      </c>
      <c r="AG4545">
        <v>2013</v>
      </c>
      <c r="AH4545">
        <v>1</v>
      </c>
      <c r="AI4545">
        <v>11</v>
      </c>
      <c r="AJ4545" s="2">
        <f>DATE(emdat_data[[#This Row],[End Year]],emdat_data[[#This Row],[End Month]],emdat_data[[#This Row],[End Day]])</f>
        <v>41285</v>
      </c>
      <c r="AK4545">
        <v>46</v>
      </c>
      <c r="AL4545">
        <v>2</v>
      </c>
      <c r="AO4545">
        <v>2</v>
      </c>
      <c r="AT4545">
        <v>8000</v>
      </c>
      <c r="AU4545">
        <v>10050</v>
      </c>
      <c r="AV4545">
        <v>79.6013094233451</v>
      </c>
      <c r="AX4545" t="s">
        <v>4526</v>
      </c>
      <c r="AY4545" t="s">
        <v>4527</v>
      </c>
    </row>
    <row r="4546" spans="1:51" hidden="1" x14ac:dyDescent="0.25">
      <c r="A4546" t="s">
        <v>18560</v>
      </c>
      <c r="B4546">
        <v>2013</v>
      </c>
      <c r="C4546">
        <v>305</v>
      </c>
      <c r="D4546" t="s">
        <v>18561</v>
      </c>
      <c r="E4546" t="s">
        <v>50</v>
      </c>
      <c r="F4546" t="s">
        <v>71</v>
      </c>
      <c r="G4546" t="s">
        <v>72</v>
      </c>
      <c r="H4546" t="s">
        <v>102</v>
      </c>
      <c r="K4546" t="s">
        <v>258</v>
      </c>
      <c r="L4546" t="s">
        <v>259</v>
      </c>
      <c r="M4546" t="s">
        <v>260</v>
      </c>
      <c r="N4546" t="s">
        <v>76</v>
      </c>
      <c r="O4546" t="s">
        <v>18562</v>
      </c>
      <c r="P4546" t="s">
        <v>642</v>
      </c>
      <c r="W4546">
        <v>71113</v>
      </c>
      <c r="X4546" t="s">
        <v>78</v>
      </c>
      <c r="Y4546">
        <v>58024</v>
      </c>
      <c r="Z4546">
        <v>3652</v>
      </c>
      <c r="AA4546" s="1"/>
      <c r="AC4546">
        <v>2013</v>
      </c>
      <c r="AD4546">
        <v>1</v>
      </c>
      <c r="AE4546">
        <v>13</v>
      </c>
      <c r="AF4546" s="2">
        <f>DATE(emdat_data[[#This Row],[Start Year]],emdat_data[[#This Row],[Start Month]],emdat_data[[#This Row],[Start Day]])</f>
        <v>41287</v>
      </c>
      <c r="AG4546">
        <v>2013</v>
      </c>
      <c r="AH4546">
        <v>1</v>
      </c>
      <c r="AI4546">
        <v>17</v>
      </c>
      <c r="AJ4546" s="2">
        <f>DATE(emdat_data[[#This Row],[End Year]],emdat_data[[#This Row],[End Month]],emdat_data[[#This Row],[End Day]])</f>
        <v>41291</v>
      </c>
      <c r="AK4546">
        <v>18</v>
      </c>
      <c r="AM4546">
        <v>10780</v>
      </c>
      <c r="AO4546">
        <v>10780</v>
      </c>
      <c r="AV4546">
        <v>79.6013094233451</v>
      </c>
      <c r="AX4546" t="s">
        <v>18563</v>
      </c>
      <c r="AY4546" t="s">
        <v>18564</v>
      </c>
    </row>
    <row r="4547" spans="1:51" hidden="1" x14ac:dyDescent="0.25">
      <c r="A4547" t="s">
        <v>18541</v>
      </c>
      <c r="B4547">
        <v>2013</v>
      </c>
      <c r="C4547">
        <v>46</v>
      </c>
      <c r="E4547" t="s">
        <v>50</v>
      </c>
      <c r="F4547" t="s">
        <v>63</v>
      </c>
      <c r="G4547" t="s">
        <v>82</v>
      </c>
      <c r="H4547" t="s">
        <v>157</v>
      </c>
      <c r="I4547" t="s">
        <v>158</v>
      </c>
      <c r="K4547" t="s">
        <v>245</v>
      </c>
      <c r="L4547" t="s">
        <v>246</v>
      </c>
      <c r="M4547" t="s">
        <v>161</v>
      </c>
      <c r="N4547" t="s">
        <v>57</v>
      </c>
      <c r="O4547" t="s">
        <v>1492</v>
      </c>
      <c r="X4547" t="s">
        <v>88</v>
      </c>
      <c r="AA4547" s="1"/>
      <c r="AC4547">
        <v>2013</v>
      </c>
      <c r="AD4547">
        <v>1</v>
      </c>
      <c r="AE4547">
        <v>14</v>
      </c>
      <c r="AF4547" s="2">
        <f>DATE(emdat_data[[#This Row],[Start Year]],emdat_data[[#This Row],[Start Month]],emdat_data[[#This Row],[Start Day]])</f>
        <v>41288</v>
      </c>
      <c r="AG4547">
        <v>2013</v>
      </c>
      <c r="AH4547">
        <v>1</v>
      </c>
      <c r="AI4547">
        <v>14</v>
      </c>
      <c r="AJ4547" s="2">
        <f>DATE(emdat_data[[#This Row],[End Year]],emdat_data[[#This Row],[End Month]],emdat_data[[#This Row],[End Day]])</f>
        <v>41288</v>
      </c>
      <c r="AK4547">
        <v>2</v>
      </c>
      <c r="AL4547">
        <v>1569</v>
      </c>
      <c r="AO4547">
        <v>1569</v>
      </c>
      <c r="AV4547">
        <v>79.6013094233451</v>
      </c>
      <c r="AW4547" t="s">
        <v>1493</v>
      </c>
      <c r="AY4547" t="s">
        <v>1494</v>
      </c>
    </row>
    <row r="4548" spans="1:51" hidden="1" x14ac:dyDescent="0.25">
      <c r="A4548" t="s">
        <v>18432</v>
      </c>
      <c r="B4548">
        <v>2013</v>
      </c>
      <c r="C4548">
        <v>19</v>
      </c>
      <c r="E4548" t="s">
        <v>50</v>
      </c>
      <c r="F4548" t="s">
        <v>71</v>
      </c>
      <c r="G4548" t="s">
        <v>72</v>
      </c>
      <c r="H4548" t="s">
        <v>170</v>
      </c>
      <c r="K4548" t="s">
        <v>364</v>
      </c>
      <c r="L4548" t="s">
        <v>365</v>
      </c>
      <c r="M4548" t="s">
        <v>173</v>
      </c>
      <c r="N4548" t="s">
        <v>57</v>
      </c>
      <c r="O4548" t="s">
        <v>18433</v>
      </c>
      <c r="Q4548" t="s">
        <v>176</v>
      </c>
      <c r="X4548" t="s">
        <v>78</v>
      </c>
      <c r="AA4548" s="1"/>
      <c r="AC4548">
        <v>2013</v>
      </c>
      <c r="AD4548">
        <v>1</v>
      </c>
      <c r="AE4548">
        <v>15</v>
      </c>
      <c r="AF4548" s="2">
        <f>DATE(emdat_data[[#This Row],[Start Year]],emdat_data[[#This Row],[Start Month]],emdat_data[[#This Row],[Start Day]])</f>
        <v>41289</v>
      </c>
      <c r="AG4548">
        <v>2013</v>
      </c>
      <c r="AH4548">
        <v>1</v>
      </c>
      <c r="AI4548">
        <v>23</v>
      </c>
      <c r="AJ4548" s="2">
        <f>DATE(emdat_data[[#This Row],[End Year]],emdat_data[[#This Row],[End Month]],emdat_data[[#This Row],[End Day]])</f>
        <v>41297</v>
      </c>
      <c r="AK4548">
        <v>10</v>
      </c>
      <c r="AM4548">
        <v>507769</v>
      </c>
      <c r="AO4548">
        <v>507769</v>
      </c>
      <c r="AT4548">
        <v>2800</v>
      </c>
      <c r="AU4548">
        <v>3518</v>
      </c>
      <c r="AV4548">
        <v>79.6013094233451</v>
      </c>
      <c r="AW4548" t="s">
        <v>18434</v>
      </c>
      <c r="AY4548" t="s">
        <v>18435</v>
      </c>
    </row>
    <row r="4549" spans="1:51" x14ac:dyDescent="0.25">
      <c r="A4549" t="s">
        <v>18821</v>
      </c>
      <c r="B4549">
        <v>2013</v>
      </c>
      <c r="C4549">
        <v>139</v>
      </c>
      <c r="D4549" t="s">
        <v>18822</v>
      </c>
      <c r="E4549" t="s">
        <v>50</v>
      </c>
      <c r="F4549" t="s">
        <v>119</v>
      </c>
      <c r="G4549" t="s">
        <v>120</v>
      </c>
      <c r="H4549" t="s">
        <v>121</v>
      </c>
      <c r="J4549" t="s">
        <v>294</v>
      </c>
      <c r="K4549" t="s">
        <v>2972</v>
      </c>
      <c r="L4549" t="s">
        <v>2973</v>
      </c>
      <c r="M4549" t="s">
        <v>260</v>
      </c>
      <c r="N4549" t="s">
        <v>76</v>
      </c>
      <c r="O4549" t="s">
        <v>18823</v>
      </c>
      <c r="T4549" t="s">
        <v>128</v>
      </c>
      <c r="U4549" t="s">
        <v>128</v>
      </c>
      <c r="X4549" t="s">
        <v>129</v>
      </c>
      <c r="AA4549" s="1"/>
      <c r="AC4549">
        <v>2013</v>
      </c>
      <c r="AD4549">
        <v>1</v>
      </c>
      <c r="AE4549">
        <v>16</v>
      </c>
      <c r="AF4549" s="2">
        <f>DATE(emdat_data[[#This Row],[Start Year]],emdat_data[[#This Row],[Start Month]],emdat_data[[#This Row],[Start Day]])</f>
        <v>41290</v>
      </c>
      <c r="AG4549">
        <v>2013</v>
      </c>
      <c r="AH4549">
        <v>4</v>
      </c>
      <c r="AI4549">
        <v>18</v>
      </c>
      <c r="AJ4549" s="2">
        <f>DATE(emdat_data[[#This Row],[End Year]],emdat_data[[#This Row],[End Month]],emdat_data[[#This Row],[End Day]])</f>
        <v>41382</v>
      </c>
      <c r="AK4549">
        <v>7</v>
      </c>
      <c r="AL4549">
        <v>362</v>
      </c>
      <c r="AM4549">
        <v>217350</v>
      </c>
      <c r="AO4549">
        <v>217712</v>
      </c>
      <c r="AV4549">
        <v>79.6013094233451</v>
      </c>
    </row>
    <row r="4550" spans="1:51" hidden="1" x14ac:dyDescent="0.25">
      <c r="A4550" t="s">
        <v>17373</v>
      </c>
      <c r="B4550">
        <v>2013</v>
      </c>
      <c r="C4550">
        <v>7</v>
      </c>
      <c r="D4550" t="s">
        <v>17374</v>
      </c>
      <c r="E4550" t="s">
        <v>50</v>
      </c>
      <c r="F4550" t="s">
        <v>71</v>
      </c>
      <c r="G4550" t="s">
        <v>72</v>
      </c>
      <c r="H4550" t="s">
        <v>102</v>
      </c>
      <c r="K4550" t="s">
        <v>171</v>
      </c>
      <c r="L4550" t="s">
        <v>172</v>
      </c>
      <c r="M4550" t="s">
        <v>173</v>
      </c>
      <c r="N4550" t="s">
        <v>57</v>
      </c>
      <c r="O4550" t="s">
        <v>5208</v>
      </c>
      <c r="P4550" t="s">
        <v>17375</v>
      </c>
      <c r="S4550" t="s">
        <v>127</v>
      </c>
      <c r="W4550">
        <v>1746</v>
      </c>
      <c r="X4550" t="s">
        <v>78</v>
      </c>
      <c r="Y4550">
        <v>-617945</v>
      </c>
      <c r="Z4550">
        <v>10673</v>
      </c>
      <c r="AA4550" s="1"/>
      <c r="AC4550">
        <v>2013</v>
      </c>
      <c r="AD4550">
        <v>1</v>
      </c>
      <c r="AE4550">
        <v>17</v>
      </c>
      <c r="AF4550" s="2">
        <f>DATE(emdat_data[[#This Row],[Start Year]],emdat_data[[#This Row],[Start Month]],emdat_data[[#This Row],[Start Day]])</f>
        <v>41291</v>
      </c>
      <c r="AG4550">
        <v>2013</v>
      </c>
      <c r="AH4550">
        <v>1</v>
      </c>
      <c r="AI4550">
        <v>31</v>
      </c>
      <c r="AJ4550" s="2">
        <f>DATE(emdat_data[[#This Row],[End Year]],emdat_data[[#This Row],[End Month]],emdat_data[[#This Row],[End Day]])</f>
        <v>41305</v>
      </c>
      <c r="AK4550">
        <v>34</v>
      </c>
      <c r="AM4550">
        <v>248846</v>
      </c>
      <c r="AO4550">
        <v>248846</v>
      </c>
      <c r="AR4550">
        <v>300000</v>
      </c>
      <c r="AS4550">
        <v>376878</v>
      </c>
      <c r="AT4550">
        <v>3000000</v>
      </c>
      <c r="AU4550">
        <v>3768782</v>
      </c>
      <c r="AV4550">
        <v>79.6013094233451</v>
      </c>
      <c r="AW4550" t="s">
        <v>178</v>
      </c>
      <c r="AY4550" t="s">
        <v>5209</v>
      </c>
    </row>
    <row r="4551" spans="1:51" hidden="1" x14ac:dyDescent="0.25">
      <c r="A4551" t="s">
        <v>18454</v>
      </c>
      <c r="B4551">
        <v>2013</v>
      </c>
      <c r="C4551">
        <v>155</v>
      </c>
      <c r="E4551" t="s">
        <v>50</v>
      </c>
      <c r="F4551" t="s">
        <v>63</v>
      </c>
      <c r="G4551" t="s">
        <v>82</v>
      </c>
      <c r="H4551" t="s">
        <v>157</v>
      </c>
      <c r="I4551" t="s">
        <v>493</v>
      </c>
      <c r="K4551" t="s">
        <v>318</v>
      </c>
      <c r="L4551" t="s">
        <v>319</v>
      </c>
      <c r="M4551" t="s">
        <v>197</v>
      </c>
      <c r="N4551" t="s">
        <v>190</v>
      </c>
      <c r="O4551" t="s">
        <v>18455</v>
      </c>
      <c r="Q4551" t="s">
        <v>176</v>
      </c>
      <c r="W4551">
        <v>130</v>
      </c>
      <c r="X4551" t="s">
        <v>88</v>
      </c>
      <c r="AA4551" s="1"/>
      <c r="AC4551">
        <v>2013</v>
      </c>
      <c r="AD4551">
        <v>1</v>
      </c>
      <c r="AE4551">
        <v>18</v>
      </c>
      <c r="AF4551" s="2">
        <f>DATE(emdat_data[[#This Row],[Start Year]],emdat_data[[#This Row],[Start Month]],emdat_data[[#This Row],[Start Day]])</f>
        <v>41292</v>
      </c>
      <c r="AG4551">
        <v>2013</v>
      </c>
      <c r="AH4551">
        <v>1</v>
      </c>
      <c r="AI4551">
        <v>19</v>
      </c>
      <c r="AJ4551" s="2">
        <f>DATE(emdat_data[[#This Row],[End Year]],emdat_data[[#This Row],[End Month]],emdat_data[[#This Row],[End Day]])</f>
        <v>41293</v>
      </c>
      <c r="AK4551">
        <v>1</v>
      </c>
      <c r="AL4551">
        <v>21</v>
      </c>
      <c r="AM4551">
        <v>3900</v>
      </c>
      <c r="AN4551">
        <v>46</v>
      </c>
      <c r="AO4551">
        <v>3967</v>
      </c>
      <c r="AR4551">
        <v>137800</v>
      </c>
      <c r="AS4551">
        <v>173113</v>
      </c>
      <c r="AV4551">
        <v>79.6013094233451</v>
      </c>
      <c r="AX4551" t="s">
        <v>18456</v>
      </c>
      <c r="AY4551" t="s">
        <v>18457</v>
      </c>
    </row>
    <row r="4552" spans="1:51" hidden="1" x14ac:dyDescent="0.25">
      <c r="A4552" t="s">
        <v>17366</v>
      </c>
      <c r="B4552">
        <v>2013</v>
      </c>
      <c r="C4552">
        <v>20</v>
      </c>
      <c r="E4552" t="s">
        <v>50</v>
      </c>
      <c r="F4552" t="s">
        <v>51</v>
      </c>
      <c r="G4552" t="s">
        <v>52</v>
      </c>
      <c r="H4552" t="s">
        <v>53</v>
      </c>
      <c r="K4552" t="s">
        <v>171</v>
      </c>
      <c r="L4552" t="s">
        <v>172</v>
      </c>
      <c r="M4552" t="s">
        <v>173</v>
      </c>
      <c r="N4552" t="s">
        <v>57</v>
      </c>
      <c r="O4552" t="s">
        <v>17367</v>
      </c>
      <c r="W4552">
        <v>6</v>
      </c>
      <c r="X4552" t="s">
        <v>59</v>
      </c>
      <c r="Y4552">
        <v>4927</v>
      </c>
      <c r="Z4552">
        <v>95907</v>
      </c>
      <c r="AA4552" s="1"/>
      <c r="AC4552">
        <v>2013</v>
      </c>
      <c r="AD4552">
        <v>1</v>
      </c>
      <c r="AE4552">
        <v>22</v>
      </c>
      <c r="AF4552" s="2">
        <f>DATE(emdat_data[[#This Row],[Start Year]],emdat_data[[#This Row],[Start Month]],emdat_data[[#This Row],[Start Day]])</f>
        <v>41296</v>
      </c>
      <c r="AG4552">
        <v>2013</v>
      </c>
      <c r="AH4552">
        <v>1</v>
      </c>
      <c r="AI4552">
        <v>22</v>
      </c>
      <c r="AJ4552" s="2">
        <f>DATE(emdat_data[[#This Row],[End Year]],emdat_data[[#This Row],[End Month]],emdat_data[[#This Row],[End Day]])</f>
        <v>41296</v>
      </c>
      <c r="AK4552">
        <v>1</v>
      </c>
      <c r="AL4552">
        <v>15</v>
      </c>
      <c r="AM4552">
        <v>500</v>
      </c>
      <c r="AO4552">
        <v>515</v>
      </c>
      <c r="AV4552">
        <v>79.6013094233451</v>
      </c>
      <c r="AW4552" t="s">
        <v>17368</v>
      </c>
      <c r="AY4552" t="s">
        <v>17369</v>
      </c>
    </row>
    <row r="4553" spans="1:51" hidden="1" x14ac:dyDescent="0.25">
      <c r="A4553" t="s">
        <v>17013</v>
      </c>
      <c r="B4553">
        <v>2013</v>
      </c>
      <c r="C4553">
        <v>8</v>
      </c>
      <c r="D4553" t="s">
        <v>17014</v>
      </c>
      <c r="E4553" t="s">
        <v>50</v>
      </c>
      <c r="F4553" t="s">
        <v>63</v>
      </c>
      <c r="G4553" t="s">
        <v>82</v>
      </c>
      <c r="H4553" t="s">
        <v>98</v>
      </c>
      <c r="J4553" t="s">
        <v>17015</v>
      </c>
      <c r="K4553" t="s">
        <v>93</v>
      </c>
      <c r="L4553" t="s">
        <v>94</v>
      </c>
      <c r="M4553" t="s">
        <v>95</v>
      </c>
      <c r="N4553" t="s">
        <v>96</v>
      </c>
      <c r="O4553" t="s">
        <v>17016</v>
      </c>
      <c r="Q4553" t="s">
        <v>72</v>
      </c>
      <c r="X4553" t="s">
        <v>88</v>
      </c>
      <c r="AA4553" s="1"/>
      <c r="AC4553">
        <v>2013</v>
      </c>
      <c r="AD4553">
        <v>1</v>
      </c>
      <c r="AE4553">
        <v>23</v>
      </c>
      <c r="AF4553" s="2">
        <f>DATE(emdat_data[[#This Row],[Start Year]],emdat_data[[#This Row],[Start Month]],emdat_data[[#This Row],[Start Day]])</f>
        <v>41297</v>
      </c>
      <c r="AG4553">
        <v>2013</v>
      </c>
      <c r="AH4553">
        <v>1</v>
      </c>
      <c r="AI4553">
        <v>30</v>
      </c>
      <c r="AJ4553" s="2">
        <f>DATE(emdat_data[[#This Row],[End Year]],emdat_data[[#This Row],[End Month]],emdat_data[[#This Row],[End Day]])</f>
        <v>41304</v>
      </c>
      <c r="AK4553">
        <v>6</v>
      </c>
      <c r="AM4553">
        <v>7500</v>
      </c>
      <c r="AO4553">
        <v>7500</v>
      </c>
      <c r="AR4553">
        <v>1000000</v>
      </c>
      <c r="AS4553">
        <v>1256261</v>
      </c>
      <c r="AT4553">
        <v>2000000</v>
      </c>
      <c r="AU4553">
        <v>2512521</v>
      </c>
      <c r="AV4553">
        <v>79.6013094233451</v>
      </c>
      <c r="AW4553" t="s">
        <v>505</v>
      </c>
      <c r="AX4553" t="s">
        <v>17017</v>
      </c>
      <c r="AY4553" t="s">
        <v>17018</v>
      </c>
    </row>
    <row r="4554" spans="1:51" hidden="1" x14ac:dyDescent="0.25">
      <c r="A4554" t="s">
        <v>17289</v>
      </c>
      <c r="B4554">
        <v>2013</v>
      </c>
      <c r="C4554">
        <v>14</v>
      </c>
      <c r="E4554" t="s">
        <v>50</v>
      </c>
      <c r="F4554" t="s">
        <v>71</v>
      </c>
      <c r="G4554" t="s">
        <v>217</v>
      </c>
      <c r="H4554" t="s">
        <v>217</v>
      </c>
      <c r="K4554" t="s">
        <v>1216</v>
      </c>
      <c r="L4554" t="s">
        <v>1217</v>
      </c>
      <c r="M4554" t="s">
        <v>85</v>
      </c>
      <c r="N4554" t="s">
        <v>86</v>
      </c>
      <c r="O4554" t="s">
        <v>17290</v>
      </c>
      <c r="P4554" t="s">
        <v>642</v>
      </c>
      <c r="AA4554" s="1"/>
      <c r="AC4554">
        <v>2013</v>
      </c>
      <c r="AD4554">
        <v>1</v>
      </c>
      <c r="AE4554">
        <v>24</v>
      </c>
      <c r="AF4554" s="2">
        <f>DATE(emdat_data[[#This Row],[Start Year]],emdat_data[[#This Row],[Start Month]],emdat_data[[#This Row],[Start Day]])</f>
        <v>41298</v>
      </c>
      <c r="AG4554">
        <v>2013</v>
      </c>
      <c r="AH4554">
        <v>1</v>
      </c>
      <c r="AI4554">
        <v>24</v>
      </c>
      <c r="AJ4554" s="2">
        <f>DATE(emdat_data[[#This Row],[End Year]],emdat_data[[#This Row],[End Month]],emdat_data[[#This Row],[End Day]])</f>
        <v>41298</v>
      </c>
      <c r="AK4554">
        <v>10</v>
      </c>
      <c r="AV4554">
        <v>79.6013094233451</v>
      </c>
      <c r="AX4554" t="s">
        <v>17291</v>
      </c>
      <c r="AY4554" t="s">
        <v>17292</v>
      </c>
    </row>
    <row r="4555" spans="1:51" hidden="1" x14ac:dyDescent="0.25">
      <c r="A4555" t="s">
        <v>17406</v>
      </c>
      <c r="B4555">
        <v>2013</v>
      </c>
      <c r="C4555">
        <v>22</v>
      </c>
      <c r="E4555" t="s">
        <v>50</v>
      </c>
      <c r="F4555" t="s">
        <v>71</v>
      </c>
      <c r="G4555" t="s">
        <v>217</v>
      </c>
      <c r="H4555" t="s">
        <v>217</v>
      </c>
      <c r="K4555" t="s">
        <v>171</v>
      </c>
      <c r="L4555" t="s">
        <v>172</v>
      </c>
      <c r="M4555" t="s">
        <v>173</v>
      </c>
      <c r="N4555" t="s">
        <v>57</v>
      </c>
      <c r="O4555" t="s">
        <v>17407</v>
      </c>
      <c r="P4555" t="s">
        <v>642</v>
      </c>
      <c r="AA4555" s="1"/>
      <c r="AC4555">
        <v>2013</v>
      </c>
      <c r="AD4555">
        <v>1</v>
      </c>
      <c r="AE4555">
        <v>25</v>
      </c>
      <c r="AF4555" s="2">
        <f>DATE(emdat_data[[#This Row],[Start Year]],emdat_data[[#This Row],[Start Month]],emdat_data[[#This Row],[Start Day]])</f>
        <v>41299</v>
      </c>
      <c r="AG4555">
        <v>2013</v>
      </c>
      <c r="AH4555">
        <v>1</v>
      </c>
      <c r="AI4555">
        <v>27</v>
      </c>
      <c r="AJ4555" s="2">
        <f>DATE(emdat_data[[#This Row],[End Year]],emdat_data[[#This Row],[End Month]],emdat_data[[#This Row],[End Day]])</f>
        <v>41301</v>
      </c>
      <c r="AK4555">
        <v>21</v>
      </c>
      <c r="AL4555">
        <v>3</v>
      </c>
      <c r="AO4555">
        <v>3</v>
      </c>
      <c r="AV4555">
        <v>79.6013094233451</v>
      </c>
      <c r="AX4555" t="s">
        <v>17408</v>
      </c>
      <c r="AY4555" t="s">
        <v>17409</v>
      </c>
    </row>
    <row r="4556" spans="1:51" hidden="1" x14ac:dyDescent="0.25">
      <c r="A4556" t="s">
        <v>17044</v>
      </c>
      <c r="B4556">
        <v>2013</v>
      </c>
      <c r="C4556">
        <v>57</v>
      </c>
      <c r="E4556" t="s">
        <v>50</v>
      </c>
      <c r="F4556" t="s">
        <v>71</v>
      </c>
      <c r="G4556" t="s">
        <v>72</v>
      </c>
      <c r="H4556" t="s">
        <v>102</v>
      </c>
      <c r="K4556" t="s">
        <v>131</v>
      </c>
      <c r="L4556" t="s">
        <v>132</v>
      </c>
      <c r="M4556" t="s">
        <v>85</v>
      </c>
      <c r="N4556" t="s">
        <v>86</v>
      </c>
      <c r="O4556" t="s">
        <v>133</v>
      </c>
      <c r="P4556" t="s">
        <v>642</v>
      </c>
      <c r="Q4556" t="s">
        <v>12510</v>
      </c>
      <c r="X4556" t="s">
        <v>78</v>
      </c>
      <c r="AA4556" s="1"/>
      <c r="AC4556">
        <v>2013</v>
      </c>
      <c r="AD4556">
        <v>1</v>
      </c>
      <c r="AE4556">
        <v>28</v>
      </c>
      <c r="AF4556" s="2">
        <f>DATE(emdat_data[[#This Row],[Start Year]],emdat_data[[#This Row],[Start Month]],emdat_data[[#This Row],[Start Day]])</f>
        <v>41302</v>
      </c>
      <c r="AG4556">
        <v>2013</v>
      </c>
      <c r="AH4556">
        <v>2</v>
      </c>
      <c r="AI4556">
        <v>27</v>
      </c>
      <c r="AJ4556" s="2">
        <f>DATE(emdat_data[[#This Row],[End Year]],emdat_data[[#This Row],[End Month]],emdat_data[[#This Row],[End Day]])</f>
        <v>41332</v>
      </c>
      <c r="AK4556">
        <v>25</v>
      </c>
      <c r="AM4556">
        <v>145000</v>
      </c>
      <c r="AO4556">
        <v>145000</v>
      </c>
      <c r="AT4556">
        <v>2500</v>
      </c>
      <c r="AU4556">
        <v>3141</v>
      </c>
      <c r="AV4556">
        <v>79.6013094233451</v>
      </c>
      <c r="AW4556" t="s">
        <v>135</v>
      </c>
      <c r="AY4556" t="s">
        <v>136</v>
      </c>
    </row>
    <row r="4557" spans="1:51" x14ac:dyDescent="0.25">
      <c r="A4557" t="s">
        <v>18622</v>
      </c>
      <c r="B4557">
        <v>2013</v>
      </c>
      <c r="C4557">
        <v>53</v>
      </c>
      <c r="E4557" t="s">
        <v>50</v>
      </c>
      <c r="F4557" t="s">
        <v>119</v>
      </c>
      <c r="G4557" t="s">
        <v>120</v>
      </c>
      <c r="H4557" t="s">
        <v>121</v>
      </c>
      <c r="J4557" t="s">
        <v>294</v>
      </c>
      <c r="K4557" t="s">
        <v>280</v>
      </c>
      <c r="L4557" t="s">
        <v>281</v>
      </c>
      <c r="M4557" t="s">
        <v>260</v>
      </c>
      <c r="N4557" t="s">
        <v>76</v>
      </c>
      <c r="O4557" t="s">
        <v>18623</v>
      </c>
      <c r="T4557" t="s">
        <v>128</v>
      </c>
      <c r="U4557" t="s">
        <v>128</v>
      </c>
      <c r="X4557" t="s">
        <v>129</v>
      </c>
      <c r="AA4557" s="1"/>
      <c r="AC4557">
        <v>2013</v>
      </c>
      <c r="AD4557">
        <v>1</v>
      </c>
      <c r="AE4557">
        <v>28</v>
      </c>
      <c r="AF4557" s="2">
        <f>DATE(emdat_data[[#This Row],[Start Year]],emdat_data[[#This Row],[Start Month]],emdat_data[[#This Row],[Start Day]])</f>
        <v>41302</v>
      </c>
      <c r="AG4557">
        <v>2013</v>
      </c>
      <c r="AH4557">
        <v>2</v>
      </c>
      <c r="AI4557">
        <v>13</v>
      </c>
      <c r="AJ4557" s="2">
        <f>DATE(emdat_data[[#This Row],[End Year]],emdat_data[[#This Row],[End Month]],emdat_data[[#This Row],[End Day]])</f>
        <v>41318</v>
      </c>
      <c r="AK4557">
        <v>2</v>
      </c>
      <c r="AM4557">
        <v>317</v>
      </c>
      <c r="AO4557">
        <v>317</v>
      </c>
      <c r="AV4557">
        <v>79.6013094233451</v>
      </c>
    </row>
    <row r="4558" spans="1:51" hidden="1" x14ac:dyDescent="0.25">
      <c r="A4558" t="s">
        <v>18807</v>
      </c>
      <c r="B4558">
        <v>2013</v>
      </c>
      <c r="C4558">
        <v>16</v>
      </c>
      <c r="E4558" t="s">
        <v>50</v>
      </c>
      <c r="F4558" t="s">
        <v>71</v>
      </c>
      <c r="G4558" t="s">
        <v>217</v>
      </c>
      <c r="H4558" t="s">
        <v>217</v>
      </c>
      <c r="K4558" t="s">
        <v>2924</v>
      </c>
      <c r="L4558" t="s">
        <v>2925</v>
      </c>
      <c r="M4558" t="s">
        <v>392</v>
      </c>
      <c r="N4558" t="s">
        <v>57</v>
      </c>
      <c r="O4558" t="s">
        <v>18808</v>
      </c>
      <c r="P4558" t="s">
        <v>642</v>
      </c>
      <c r="AA4558" s="1"/>
      <c r="AC4558">
        <v>2013</v>
      </c>
      <c r="AD4558">
        <v>1</v>
      </c>
      <c r="AE4558">
        <v>28</v>
      </c>
      <c r="AF4558" s="2">
        <f>DATE(emdat_data[[#This Row],[Start Year]],emdat_data[[#This Row],[Start Month]],emdat_data[[#This Row],[Start Day]])</f>
        <v>41302</v>
      </c>
      <c r="AG4558">
        <v>2013</v>
      </c>
      <c r="AH4558">
        <v>1</v>
      </c>
      <c r="AI4558">
        <v>28</v>
      </c>
      <c r="AJ4558" s="2">
        <f>DATE(emdat_data[[#This Row],[End Year]],emdat_data[[#This Row],[End Month]],emdat_data[[#This Row],[End Day]])</f>
        <v>41302</v>
      </c>
      <c r="AK4558">
        <v>7</v>
      </c>
      <c r="AV4558">
        <v>79.6013094233451</v>
      </c>
      <c r="AW4558" t="s">
        <v>18809</v>
      </c>
      <c r="AY4558" t="s">
        <v>18810</v>
      </c>
    </row>
    <row r="4559" spans="1:51" hidden="1" x14ac:dyDescent="0.25">
      <c r="A4559" t="s">
        <v>18835</v>
      </c>
      <c r="B4559">
        <v>2013</v>
      </c>
      <c r="C4559">
        <v>13</v>
      </c>
      <c r="E4559" t="s">
        <v>50</v>
      </c>
      <c r="F4559" t="s">
        <v>63</v>
      </c>
      <c r="G4559" t="s">
        <v>82</v>
      </c>
      <c r="H4559" t="s">
        <v>157</v>
      </c>
      <c r="I4559" t="s">
        <v>418</v>
      </c>
      <c r="K4559" t="s">
        <v>357</v>
      </c>
      <c r="L4559" t="s">
        <v>358</v>
      </c>
      <c r="M4559" t="s">
        <v>146</v>
      </c>
      <c r="N4559" t="s">
        <v>86</v>
      </c>
      <c r="O4559" t="s">
        <v>18836</v>
      </c>
      <c r="X4559" t="s">
        <v>88</v>
      </c>
      <c r="AA4559" s="1"/>
      <c r="AC4559">
        <v>2013</v>
      </c>
      <c r="AD4559">
        <v>1</v>
      </c>
      <c r="AE4559">
        <v>29</v>
      </c>
      <c r="AF4559" s="2">
        <f>DATE(emdat_data[[#This Row],[Start Year]],emdat_data[[#This Row],[Start Month]],emdat_data[[#This Row],[Start Day]])</f>
        <v>41303</v>
      </c>
      <c r="AG4559">
        <v>2013</v>
      </c>
      <c r="AH4559">
        <v>1</v>
      </c>
      <c r="AI4559">
        <v>30</v>
      </c>
      <c r="AJ4559" s="2">
        <f>DATE(emdat_data[[#This Row],[End Year]],emdat_data[[#This Row],[End Month]],emdat_data[[#This Row],[End Day]])</f>
        <v>41304</v>
      </c>
      <c r="AK4559">
        <v>3</v>
      </c>
      <c r="AL4559">
        <v>18</v>
      </c>
      <c r="AM4559">
        <v>1089</v>
      </c>
      <c r="AO4559">
        <v>1107</v>
      </c>
      <c r="AR4559">
        <v>200000</v>
      </c>
      <c r="AS4559">
        <v>251252</v>
      </c>
      <c r="AT4559">
        <v>300000</v>
      </c>
      <c r="AU4559">
        <v>376878</v>
      </c>
      <c r="AV4559">
        <v>79.6013094233451</v>
      </c>
      <c r="AW4559" t="s">
        <v>18837</v>
      </c>
      <c r="AY4559" t="s">
        <v>18838</v>
      </c>
    </row>
    <row r="4560" spans="1:51" hidden="1" x14ac:dyDescent="0.25">
      <c r="A4560" t="s">
        <v>18590</v>
      </c>
      <c r="B4560">
        <v>2013</v>
      </c>
      <c r="C4560">
        <v>26</v>
      </c>
      <c r="D4560" t="s">
        <v>18591</v>
      </c>
      <c r="E4560" t="s">
        <v>50</v>
      </c>
      <c r="F4560" t="s">
        <v>63</v>
      </c>
      <c r="G4560" t="s">
        <v>82</v>
      </c>
      <c r="H4560" t="s">
        <v>98</v>
      </c>
      <c r="J4560" t="s">
        <v>18592</v>
      </c>
      <c r="K4560" t="s">
        <v>1697</v>
      </c>
      <c r="L4560" t="s">
        <v>1698</v>
      </c>
      <c r="M4560" t="s">
        <v>260</v>
      </c>
      <c r="N4560" t="s">
        <v>76</v>
      </c>
      <c r="O4560" t="s">
        <v>2503</v>
      </c>
      <c r="X4560" t="s">
        <v>88</v>
      </c>
      <c r="AA4560" s="1"/>
      <c r="AC4560">
        <v>2013</v>
      </c>
      <c r="AD4560">
        <v>1</v>
      </c>
      <c r="AE4560">
        <v>30</v>
      </c>
      <c r="AF4560" s="2">
        <f>DATE(emdat_data[[#This Row],[Start Year]],emdat_data[[#This Row],[Start Month]],emdat_data[[#This Row],[Start Day]])</f>
        <v>41304</v>
      </c>
      <c r="AG4560">
        <v>2013</v>
      </c>
      <c r="AH4560">
        <v>2</v>
      </c>
      <c r="AI4560">
        <v>2</v>
      </c>
      <c r="AJ4560" s="2">
        <f>DATE(emdat_data[[#This Row],[End Year]],emdat_data[[#This Row],[End Month]],emdat_data[[#This Row],[End Day]])</f>
        <v>41307</v>
      </c>
      <c r="AK4560">
        <v>9</v>
      </c>
      <c r="AM4560">
        <v>4598</v>
      </c>
      <c r="AO4560">
        <v>4598</v>
      </c>
      <c r="AV4560">
        <v>79.6013094233451</v>
      </c>
      <c r="AW4560" t="s">
        <v>18593</v>
      </c>
      <c r="AY4560" t="s">
        <v>18594</v>
      </c>
    </row>
    <row r="4561" spans="1:51" hidden="1" x14ac:dyDescent="0.25">
      <c r="A4561" t="s">
        <v>17297</v>
      </c>
      <c r="B4561">
        <v>2013</v>
      </c>
      <c r="C4561">
        <v>9308</v>
      </c>
      <c r="D4561" t="s">
        <v>17298</v>
      </c>
      <c r="E4561" t="s">
        <v>50</v>
      </c>
      <c r="F4561" t="s">
        <v>350</v>
      </c>
      <c r="G4561" t="s">
        <v>351</v>
      </c>
      <c r="H4561" t="s">
        <v>351</v>
      </c>
      <c r="K4561" t="s">
        <v>1216</v>
      </c>
      <c r="L4561" t="s">
        <v>1217</v>
      </c>
      <c r="M4561" t="s">
        <v>85</v>
      </c>
      <c r="N4561" t="s">
        <v>86</v>
      </c>
      <c r="O4561" t="s">
        <v>17299</v>
      </c>
      <c r="X4561" t="s">
        <v>78</v>
      </c>
      <c r="AA4561" s="1"/>
      <c r="AC4561">
        <v>2013</v>
      </c>
      <c r="AD4561">
        <v>2</v>
      </c>
      <c r="AF4561" s="2">
        <f>DATE(emdat_data[[#This Row],[Start Year]],emdat_data[[#This Row],[Start Month]],emdat_data[[#This Row],[Start Day]])</f>
        <v>41305</v>
      </c>
      <c r="AG4561">
        <v>2013</v>
      </c>
      <c r="AH4561">
        <v>6</v>
      </c>
      <c r="AJ4561" s="2">
        <f>DATE(emdat_data[[#This Row],[End Year]],emdat_data[[#This Row],[End Month]],emdat_data[[#This Row],[End Day]])</f>
        <v>41425</v>
      </c>
      <c r="AM4561">
        <v>3165</v>
      </c>
      <c r="AO4561">
        <v>3165</v>
      </c>
      <c r="AV4561">
        <v>79.6013094233451</v>
      </c>
      <c r="AX4561" t="s">
        <v>17300</v>
      </c>
      <c r="AY4561" t="s">
        <v>17301</v>
      </c>
    </row>
    <row r="4562" spans="1:51" hidden="1" x14ac:dyDescent="0.25">
      <c r="A4562" t="s">
        <v>18679</v>
      </c>
      <c r="B4562">
        <v>2013</v>
      </c>
      <c r="C4562">
        <v>68</v>
      </c>
      <c r="E4562" t="s">
        <v>50</v>
      </c>
      <c r="F4562" t="s">
        <v>71</v>
      </c>
      <c r="G4562" t="s">
        <v>72</v>
      </c>
      <c r="H4562" t="s">
        <v>102</v>
      </c>
      <c r="K4562" t="s">
        <v>307</v>
      </c>
      <c r="L4562" t="s">
        <v>308</v>
      </c>
      <c r="M4562" t="s">
        <v>56</v>
      </c>
      <c r="N4562" t="s">
        <v>57</v>
      </c>
      <c r="O4562" t="s">
        <v>18680</v>
      </c>
      <c r="P4562" t="s">
        <v>642</v>
      </c>
      <c r="X4562" t="s">
        <v>78</v>
      </c>
      <c r="AA4562" s="1"/>
      <c r="AC4562">
        <v>2013</v>
      </c>
      <c r="AD4562">
        <v>2</v>
      </c>
      <c r="AE4562">
        <v>3</v>
      </c>
      <c r="AF4562" s="2">
        <f>DATE(emdat_data[[#This Row],[Start Year]],emdat_data[[#This Row],[Start Month]],emdat_data[[#This Row],[Start Day]])</f>
        <v>41308</v>
      </c>
      <c r="AG4562">
        <v>2013</v>
      </c>
      <c r="AH4562">
        <v>2</v>
      </c>
      <c r="AI4562">
        <v>6</v>
      </c>
      <c r="AJ4562" s="2">
        <f>DATE(emdat_data[[#This Row],[End Year]],emdat_data[[#This Row],[End Month]],emdat_data[[#This Row],[End Day]])</f>
        <v>41311</v>
      </c>
      <c r="AK4562">
        <v>34</v>
      </c>
      <c r="AL4562">
        <v>57</v>
      </c>
      <c r="AO4562">
        <v>57</v>
      </c>
      <c r="AV4562">
        <v>79.6013094233451</v>
      </c>
      <c r="AW4562" t="s">
        <v>18681</v>
      </c>
      <c r="AY4562" t="s">
        <v>9054</v>
      </c>
    </row>
    <row r="4563" spans="1:51" hidden="1" x14ac:dyDescent="0.25">
      <c r="A4563" t="s">
        <v>16935</v>
      </c>
      <c r="B4563">
        <v>2013</v>
      </c>
      <c r="C4563">
        <v>148</v>
      </c>
      <c r="E4563" t="s">
        <v>50</v>
      </c>
      <c r="F4563" t="s">
        <v>71</v>
      </c>
      <c r="G4563" t="s">
        <v>72</v>
      </c>
      <c r="H4563" t="s">
        <v>102</v>
      </c>
      <c r="K4563" t="s">
        <v>54</v>
      </c>
      <c r="L4563" t="s">
        <v>55</v>
      </c>
      <c r="M4563" t="s">
        <v>56</v>
      </c>
      <c r="N4563" t="s">
        <v>57</v>
      </c>
      <c r="O4563" t="s">
        <v>16936</v>
      </c>
      <c r="Q4563" t="s">
        <v>176</v>
      </c>
      <c r="X4563" t="s">
        <v>78</v>
      </c>
      <c r="AA4563" s="1"/>
      <c r="AC4563">
        <v>2013</v>
      </c>
      <c r="AD4563">
        <v>2</v>
      </c>
      <c r="AE4563">
        <v>4</v>
      </c>
      <c r="AF4563" s="2">
        <f>DATE(emdat_data[[#This Row],[Start Year]],emdat_data[[#This Row],[Start Month]],emdat_data[[#This Row],[Start Day]])</f>
        <v>41309</v>
      </c>
      <c r="AG4563">
        <v>2013</v>
      </c>
      <c r="AH4563">
        <v>2</v>
      </c>
      <c r="AI4563">
        <v>10</v>
      </c>
      <c r="AJ4563" s="2">
        <f>DATE(emdat_data[[#This Row],[End Year]],emdat_data[[#This Row],[End Month]],emdat_data[[#This Row],[End Day]])</f>
        <v>41315</v>
      </c>
      <c r="AK4563">
        <v>10</v>
      </c>
      <c r="AM4563">
        <v>5000</v>
      </c>
      <c r="AO4563">
        <v>5000</v>
      </c>
      <c r="AV4563">
        <v>79.6013094233451</v>
      </c>
      <c r="AW4563" t="s">
        <v>16937</v>
      </c>
      <c r="AX4563" t="s">
        <v>16938</v>
      </c>
      <c r="AY4563" t="s">
        <v>16939</v>
      </c>
    </row>
    <row r="4564" spans="1:51" hidden="1" x14ac:dyDescent="0.25">
      <c r="A4564" t="s">
        <v>19091</v>
      </c>
      <c r="B4564">
        <v>2013</v>
      </c>
      <c r="C4564">
        <v>54</v>
      </c>
      <c r="E4564" t="s">
        <v>50</v>
      </c>
      <c r="F4564" t="s">
        <v>63</v>
      </c>
      <c r="G4564" t="s">
        <v>82</v>
      </c>
      <c r="H4564" t="s">
        <v>157</v>
      </c>
      <c r="I4564" t="s">
        <v>158</v>
      </c>
      <c r="K4564" t="s">
        <v>357</v>
      </c>
      <c r="L4564" t="s">
        <v>358</v>
      </c>
      <c r="M4564" t="s">
        <v>146</v>
      </c>
      <c r="N4564" t="s">
        <v>86</v>
      </c>
      <c r="O4564" t="s">
        <v>19092</v>
      </c>
      <c r="Q4564" t="s">
        <v>72</v>
      </c>
      <c r="U4564" t="s">
        <v>127</v>
      </c>
      <c r="X4564" t="s">
        <v>88</v>
      </c>
      <c r="AA4564" s="1"/>
      <c r="AC4564">
        <v>2013</v>
      </c>
      <c r="AD4564">
        <v>2</v>
      </c>
      <c r="AE4564">
        <v>8</v>
      </c>
      <c r="AF4564" s="2">
        <f>DATE(emdat_data[[#This Row],[Start Year]],emdat_data[[#This Row],[Start Month]],emdat_data[[#This Row],[Start Day]])</f>
        <v>41313</v>
      </c>
      <c r="AG4564">
        <v>2013</v>
      </c>
      <c r="AH4564">
        <v>2</v>
      </c>
      <c r="AI4564">
        <v>9</v>
      </c>
      <c r="AJ4564" s="2">
        <f>DATE(emdat_data[[#This Row],[End Year]],emdat_data[[#This Row],[End Month]],emdat_data[[#This Row],[End Day]])</f>
        <v>41314</v>
      </c>
      <c r="AK4564">
        <v>15</v>
      </c>
      <c r="AT4564">
        <v>100000</v>
      </c>
      <c r="AU4564">
        <v>125626</v>
      </c>
      <c r="AV4564">
        <v>79.6013094233451</v>
      </c>
      <c r="AW4564" t="s">
        <v>19093</v>
      </c>
      <c r="AY4564" t="s">
        <v>19094</v>
      </c>
    </row>
    <row r="4565" spans="1:51" hidden="1" x14ac:dyDescent="0.25">
      <c r="A4565" t="s">
        <v>17260</v>
      </c>
      <c r="B4565">
        <v>2013</v>
      </c>
      <c r="C4565">
        <v>58</v>
      </c>
      <c r="E4565" t="s">
        <v>50</v>
      </c>
      <c r="F4565" t="s">
        <v>51</v>
      </c>
      <c r="G4565" t="s">
        <v>52</v>
      </c>
      <c r="H4565" t="s">
        <v>53</v>
      </c>
      <c r="K4565" t="s">
        <v>1159</v>
      </c>
      <c r="L4565" t="s">
        <v>1160</v>
      </c>
      <c r="M4565" t="s">
        <v>85</v>
      </c>
      <c r="N4565" t="s">
        <v>86</v>
      </c>
      <c r="O4565" t="s">
        <v>17261</v>
      </c>
      <c r="W4565">
        <v>7</v>
      </c>
      <c r="X4565" t="s">
        <v>59</v>
      </c>
      <c r="Y4565">
        <v>1135</v>
      </c>
      <c r="Z4565">
        <v>-77393</v>
      </c>
      <c r="AA4565" s="1">
        <v>0.38611111111111113</v>
      </c>
      <c r="AC4565">
        <v>2013</v>
      </c>
      <c r="AD4565">
        <v>2</v>
      </c>
      <c r="AE4565">
        <v>9</v>
      </c>
      <c r="AF4565" s="2">
        <f>DATE(emdat_data[[#This Row],[Start Year]],emdat_data[[#This Row],[Start Month]],emdat_data[[#This Row],[Start Day]])</f>
        <v>41314</v>
      </c>
      <c r="AG4565">
        <v>2013</v>
      </c>
      <c r="AH4565">
        <v>2</v>
      </c>
      <c r="AI4565">
        <v>9</v>
      </c>
      <c r="AJ4565" s="2">
        <f>DATE(emdat_data[[#This Row],[End Year]],emdat_data[[#This Row],[End Month]],emdat_data[[#This Row],[End Day]])</f>
        <v>41314</v>
      </c>
      <c r="AL4565">
        <v>15</v>
      </c>
      <c r="AM4565">
        <v>9500</v>
      </c>
      <c r="AN4565">
        <v>500</v>
      </c>
      <c r="AO4565">
        <v>10015</v>
      </c>
      <c r="AT4565">
        <v>4000</v>
      </c>
      <c r="AU4565">
        <v>5025</v>
      </c>
      <c r="AV4565">
        <v>79.6013094233451</v>
      </c>
      <c r="AW4565" t="s">
        <v>17262</v>
      </c>
      <c r="AY4565" t="s">
        <v>17263</v>
      </c>
    </row>
    <row r="4566" spans="1:51" hidden="1" x14ac:dyDescent="0.25">
      <c r="A4566" t="s">
        <v>19111</v>
      </c>
      <c r="B4566">
        <v>2013</v>
      </c>
      <c r="C4566">
        <v>55</v>
      </c>
      <c r="E4566" t="s">
        <v>50</v>
      </c>
      <c r="F4566" t="s">
        <v>63</v>
      </c>
      <c r="G4566" t="s">
        <v>82</v>
      </c>
      <c r="H4566" t="s">
        <v>157</v>
      </c>
      <c r="I4566" t="s">
        <v>158</v>
      </c>
      <c r="K4566" t="s">
        <v>357</v>
      </c>
      <c r="L4566" t="s">
        <v>358</v>
      </c>
      <c r="M4566" t="s">
        <v>146</v>
      </c>
      <c r="N4566" t="s">
        <v>86</v>
      </c>
      <c r="O4566" t="s">
        <v>19112</v>
      </c>
      <c r="X4566" t="s">
        <v>88</v>
      </c>
      <c r="AA4566" s="1"/>
      <c r="AC4566">
        <v>2013</v>
      </c>
      <c r="AD4566">
        <v>2</v>
      </c>
      <c r="AE4566">
        <v>9</v>
      </c>
      <c r="AF4566" s="2">
        <f>DATE(emdat_data[[#This Row],[Start Year]],emdat_data[[#This Row],[Start Month]],emdat_data[[#This Row],[Start Day]])</f>
        <v>41314</v>
      </c>
      <c r="AG4566">
        <v>2013</v>
      </c>
      <c r="AH4566">
        <v>2</v>
      </c>
      <c r="AI4566">
        <v>11</v>
      </c>
      <c r="AJ4566" s="2">
        <f>DATE(emdat_data[[#This Row],[End Year]],emdat_data[[#This Row],[End Month]],emdat_data[[#This Row],[End Day]])</f>
        <v>41316</v>
      </c>
      <c r="AK4566">
        <v>1</v>
      </c>
      <c r="AL4566">
        <v>82</v>
      </c>
      <c r="AM4566">
        <v>4800</v>
      </c>
      <c r="AO4566">
        <v>4882</v>
      </c>
      <c r="AT4566">
        <v>100000</v>
      </c>
      <c r="AU4566">
        <v>125626</v>
      </c>
      <c r="AV4566">
        <v>79.6013094233451</v>
      </c>
      <c r="AW4566" t="s">
        <v>19113</v>
      </c>
      <c r="AY4566" t="s">
        <v>19114</v>
      </c>
    </row>
    <row r="4567" spans="1:51" hidden="1" x14ac:dyDescent="0.25">
      <c r="A4567" t="s">
        <v>16985</v>
      </c>
      <c r="B4567">
        <v>2013</v>
      </c>
      <c r="C4567">
        <v>63</v>
      </c>
      <c r="E4567" t="s">
        <v>50</v>
      </c>
      <c r="F4567" t="s">
        <v>71</v>
      </c>
      <c r="G4567" t="s">
        <v>72</v>
      </c>
      <c r="H4567" t="s">
        <v>102</v>
      </c>
      <c r="K4567" t="s">
        <v>171</v>
      </c>
      <c r="L4567" t="s">
        <v>172</v>
      </c>
      <c r="M4567" t="s">
        <v>173</v>
      </c>
      <c r="N4567" t="s">
        <v>57</v>
      </c>
      <c r="O4567" t="s">
        <v>16986</v>
      </c>
      <c r="P4567" t="s">
        <v>642</v>
      </c>
      <c r="Q4567" t="s">
        <v>176</v>
      </c>
      <c r="W4567">
        <v>28874</v>
      </c>
      <c r="X4567" t="s">
        <v>78</v>
      </c>
      <c r="Y4567">
        <v>10256</v>
      </c>
      <c r="Z4567">
        <v>12451</v>
      </c>
      <c r="AA4567" s="1"/>
      <c r="AC4567">
        <v>2013</v>
      </c>
      <c r="AD4567">
        <v>2</v>
      </c>
      <c r="AE4567">
        <v>15</v>
      </c>
      <c r="AF4567" s="2">
        <f>DATE(emdat_data[[#This Row],[Start Year]],emdat_data[[#This Row],[Start Month]],emdat_data[[#This Row],[Start Day]])</f>
        <v>41320</v>
      </c>
      <c r="AG4567">
        <v>2013</v>
      </c>
      <c r="AH4567">
        <v>2</v>
      </c>
      <c r="AI4567">
        <v>22</v>
      </c>
      <c r="AJ4567" s="2">
        <f>DATE(emdat_data[[#This Row],[End Year]],emdat_data[[#This Row],[End Month]],emdat_data[[#This Row],[End Day]])</f>
        <v>41327</v>
      </c>
      <c r="AK4567">
        <v>17</v>
      </c>
      <c r="AM4567">
        <v>58040</v>
      </c>
      <c r="AO4567">
        <v>58040</v>
      </c>
      <c r="AT4567">
        <v>2000</v>
      </c>
      <c r="AU4567">
        <v>2513</v>
      </c>
      <c r="AV4567">
        <v>79.6013094233451</v>
      </c>
      <c r="AX4567" t="s">
        <v>16987</v>
      </c>
      <c r="AY4567" t="s">
        <v>16988</v>
      </c>
    </row>
    <row r="4568" spans="1:51" hidden="1" x14ac:dyDescent="0.25">
      <c r="A4568" t="s">
        <v>18750</v>
      </c>
      <c r="B4568">
        <v>2013</v>
      </c>
      <c r="C4568">
        <v>60</v>
      </c>
      <c r="E4568" t="s">
        <v>50</v>
      </c>
      <c r="F4568" t="s">
        <v>18751</v>
      </c>
      <c r="G4568" t="s">
        <v>18752</v>
      </c>
      <c r="K4568" t="s">
        <v>383</v>
      </c>
      <c r="L4568" t="s">
        <v>384</v>
      </c>
      <c r="M4568" t="s">
        <v>211</v>
      </c>
      <c r="N4568" t="s">
        <v>190</v>
      </c>
      <c r="O4568" t="s">
        <v>18753</v>
      </c>
      <c r="T4568" t="s">
        <v>128</v>
      </c>
      <c r="U4568" t="s">
        <v>128</v>
      </c>
      <c r="AA4568" s="1"/>
      <c r="AC4568">
        <v>2013</v>
      </c>
      <c r="AD4568">
        <v>2</v>
      </c>
      <c r="AE4568">
        <v>15</v>
      </c>
      <c r="AF4568" s="2">
        <f>DATE(emdat_data[[#This Row],[Start Year]],emdat_data[[#This Row],[Start Month]],emdat_data[[#This Row],[Start Day]])</f>
        <v>41320</v>
      </c>
      <c r="AG4568">
        <v>2013</v>
      </c>
      <c r="AH4568">
        <v>2</v>
      </c>
      <c r="AI4568">
        <v>15</v>
      </c>
      <c r="AJ4568" s="2">
        <f>DATE(emdat_data[[#This Row],[End Year]],emdat_data[[#This Row],[End Month]],emdat_data[[#This Row],[End Day]])</f>
        <v>41320</v>
      </c>
      <c r="AL4568">
        <v>1491</v>
      </c>
      <c r="AM4568">
        <v>300000</v>
      </c>
      <c r="AO4568">
        <v>301491</v>
      </c>
      <c r="AT4568">
        <v>33000</v>
      </c>
      <c r="AU4568">
        <v>41457</v>
      </c>
      <c r="AV4568">
        <v>79.6013094233451</v>
      </c>
    </row>
    <row r="4569" spans="1:51" hidden="1" x14ac:dyDescent="0.25">
      <c r="A4569" t="s">
        <v>17163</v>
      </c>
      <c r="B4569">
        <v>2013</v>
      </c>
      <c r="C4569">
        <v>65</v>
      </c>
      <c r="E4569" t="s">
        <v>50</v>
      </c>
      <c r="F4569" t="s">
        <v>63</v>
      </c>
      <c r="G4569" t="s">
        <v>82</v>
      </c>
      <c r="H4569" t="s">
        <v>157</v>
      </c>
      <c r="I4569" t="s">
        <v>158</v>
      </c>
      <c r="K4569" t="s">
        <v>159</v>
      </c>
      <c r="L4569" t="s">
        <v>160</v>
      </c>
      <c r="M4569" t="s">
        <v>161</v>
      </c>
      <c r="N4569" t="s">
        <v>57</v>
      </c>
      <c r="O4569" t="s">
        <v>17164</v>
      </c>
      <c r="X4569" t="s">
        <v>88</v>
      </c>
      <c r="AA4569" s="1"/>
      <c r="AC4569">
        <v>2013</v>
      </c>
      <c r="AD4569">
        <v>2</v>
      </c>
      <c r="AE4569">
        <v>18</v>
      </c>
      <c r="AF4569" s="2">
        <f>DATE(emdat_data[[#This Row],[Start Year]],emdat_data[[#This Row],[Start Month]],emdat_data[[#This Row],[Start Day]])</f>
        <v>41323</v>
      </c>
      <c r="AG4569">
        <v>2013</v>
      </c>
      <c r="AH4569">
        <v>2</v>
      </c>
      <c r="AI4569">
        <v>21</v>
      </c>
      <c r="AJ4569" s="2">
        <f>DATE(emdat_data[[#This Row],[End Year]],emdat_data[[#This Row],[End Month]],emdat_data[[#This Row],[End Day]])</f>
        <v>41326</v>
      </c>
      <c r="AK4569">
        <v>2</v>
      </c>
      <c r="AM4569">
        <v>13500</v>
      </c>
      <c r="AO4569">
        <v>13500</v>
      </c>
      <c r="AT4569">
        <v>124000</v>
      </c>
      <c r="AU4569">
        <v>155776</v>
      </c>
      <c r="AV4569">
        <v>79.6013094233451</v>
      </c>
      <c r="AW4569" t="s">
        <v>17165</v>
      </c>
      <c r="AY4569" t="s">
        <v>17166</v>
      </c>
    </row>
    <row r="4570" spans="1:51" hidden="1" x14ac:dyDescent="0.25">
      <c r="A4570" t="s">
        <v>18718</v>
      </c>
      <c r="B4570">
        <v>2013</v>
      </c>
      <c r="C4570">
        <v>378</v>
      </c>
      <c r="E4570" t="s">
        <v>50</v>
      </c>
      <c r="F4570" t="s">
        <v>63</v>
      </c>
      <c r="G4570" t="s">
        <v>82</v>
      </c>
      <c r="H4570" t="s">
        <v>98</v>
      </c>
      <c r="J4570" t="s">
        <v>18719</v>
      </c>
      <c r="K4570" t="s">
        <v>364</v>
      </c>
      <c r="L4570" t="s">
        <v>365</v>
      </c>
      <c r="M4570" t="s">
        <v>173</v>
      </c>
      <c r="N4570" t="s">
        <v>57</v>
      </c>
      <c r="O4570" t="s">
        <v>18720</v>
      </c>
      <c r="X4570" t="s">
        <v>88</v>
      </c>
      <c r="AA4570" s="1"/>
      <c r="AC4570">
        <v>2013</v>
      </c>
      <c r="AD4570">
        <v>2</v>
      </c>
      <c r="AE4570">
        <v>20</v>
      </c>
      <c r="AF4570" s="2">
        <f>DATE(emdat_data[[#This Row],[Start Year]],emdat_data[[#This Row],[Start Month]],emdat_data[[#This Row],[Start Day]])</f>
        <v>41325</v>
      </c>
      <c r="AG4570">
        <v>2013</v>
      </c>
      <c r="AH4570">
        <v>2</v>
      </c>
      <c r="AI4570">
        <v>21</v>
      </c>
      <c r="AJ4570" s="2">
        <f>DATE(emdat_data[[#This Row],[End Year]],emdat_data[[#This Row],[End Month]],emdat_data[[#This Row],[End Day]])</f>
        <v>41326</v>
      </c>
      <c r="AK4570">
        <v>6</v>
      </c>
      <c r="AL4570">
        <v>4</v>
      </c>
      <c r="AM4570">
        <v>262880</v>
      </c>
      <c r="AO4570">
        <v>262884</v>
      </c>
      <c r="AT4570">
        <v>1680</v>
      </c>
      <c r="AU4570">
        <v>2111</v>
      </c>
      <c r="AV4570">
        <v>79.6013094233451</v>
      </c>
      <c r="AW4570" t="s">
        <v>18721</v>
      </c>
      <c r="AX4570" t="s">
        <v>18722</v>
      </c>
      <c r="AY4570" t="s">
        <v>18723</v>
      </c>
    </row>
    <row r="4571" spans="1:51" hidden="1" x14ac:dyDescent="0.25">
      <c r="A4571" t="s">
        <v>18748</v>
      </c>
      <c r="B4571">
        <v>2013</v>
      </c>
      <c r="C4571">
        <v>303</v>
      </c>
      <c r="E4571" t="s">
        <v>50</v>
      </c>
      <c r="F4571" t="s">
        <v>71</v>
      </c>
      <c r="G4571" t="s">
        <v>72</v>
      </c>
      <c r="H4571" t="s">
        <v>102</v>
      </c>
      <c r="K4571" t="s">
        <v>383</v>
      </c>
      <c r="L4571" t="s">
        <v>384</v>
      </c>
      <c r="M4571" t="s">
        <v>211</v>
      </c>
      <c r="N4571" t="s">
        <v>190</v>
      </c>
      <c r="O4571" t="s">
        <v>18749</v>
      </c>
      <c r="P4571" t="s">
        <v>2496</v>
      </c>
      <c r="W4571">
        <v>2432</v>
      </c>
      <c r="X4571" t="s">
        <v>78</v>
      </c>
      <c r="Y4571">
        <v>443289</v>
      </c>
      <c r="Z4571">
        <v>3925</v>
      </c>
      <c r="AA4571" s="1"/>
      <c r="AC4571">
        <v>2013</v>
      </c>
      <c r="AD4571">
        <v>2</v>
      </c>
      <c r="AE4571">
        <v>20</v>
      </c>
      <c r="AF4571" s="2">
        <f>DATE(emdat_data[[#This Row],[Start Year]],emdat_data[[#This Row],[Start Month]],emdat_data[[#This Row],[Start Day]])</f>
        <v>41325</v>
      </c>
      <c r="AG4571">
        <v>2013</v>
      </c>
      <c r="AH4571">
        <v>3</v>
      </c>
      <c r="AI4571">
        <v>4</v>
      </c>
      <c r="AJ4571" s="2">
        <f>DATE(emdat_data[[#This Row],[End Year]],emdat_data[[#This Row],[End Month]],emdat_data[[#This Row],[End Day]])</f>
        <v>41337</v>
      </c>
      <c r="AK4571">
        <v>4</v>
      </c>
      <c r="AM4571">
        <v>1500</v>
      </c>
      <c r="AO4571">
        <v>1500</v>
      </c>
      <c r="AV4571">
        <v>79.6013094233451</v>
      </c>
      <c r="AW4571" t="s">
        <v>3494</v>
      </c>
      <c r="AY4571" t="s">
        <v>3495</v>
      </c>
    </row>
    <row r="4572" spans="1:51" hidden="1" x14ac:dyDescent="0.25">
      <c r="A4572" t="s">
        <v>18477</v>
      </c>
      <c r="B4572">
        <v>2013</v>
      </c>
      <c r="C4572">
        <v>32</v>
      </c>
      <c r="E4572" t="s">
        <v>50</v>
      </c>
      <c r="F4572" t="s">
        <v>63</v>
      </c>
      <c r="G4572" t="s">
        <v>82</v>
      </c>
      <c r="H4572" t="s">
        <v>98</v>
      </c>
      <c r="J4572" t="s">
        <v>18478</v>
      </c>
      <c r="K4572" t="s">
        <v>1697</v>
      </c>
      <c r="L4572" t="s">
        <v>1698</v>
      </c>
      <c r="M4572" t="s">
        <v>260</v>
      </c>
      <c r="N4572" t="s">
        <v>76</v>
      </c>
      <c r="O4572" t="s">
        <v>18479</v>
      </c>
      <c r="Q4572" t="s">
        <v>72</v>
      </c>
      <c r="T4572" t="s">
        <v>127</v>
      </c>
      <c r="W4572">
        <v>177</v>
      </c>
      <c r="X4572" t="s">
        <v>88</v>
      </c>
      <c r="AA4572" s="1"/>
      <c r="AC4572">
        <v>2013</v>
      </c>
      <c r="AD4572">
        <v>2</v>
      </c>
      <c r="AE4572">
        <v>22</v>
      </c>
      <c r="AF4572" s="2">
        <f>DATE(emdat_data[[#This Row],[Start Year]],emdat_data[[#This Row],[Start Month]],emdat_data[[#This Row],[Start Day]])</f>
        <v>41327</v>
      </c>
      <c r="AG4572">
        <v>2013</v>
      </c>
      <c r="AH4572">
        <v>2</v>
      </c>
      <c r="AI4572">
        <v>22</v>
      </c>
      <c r="AJ4572" s="2">
        <f>DATE(emdat_data[[#This Row],[End Year]],emdat_data[[#This Row],[End Month]],emdat_data[[#This Row],[End Day]])</f>
        <v>41327</v>
      </c>
      <c r="AK4572">
        <v>42</v>
      </c>
      <c r="AL4572">
        <v>127</v>
      </c>
      <c r="AM4572">
        <v>40154</v>
      </c>
      <c r="AO4572">
        <v>40281</v>
      </c>
      <c r="AT4572">
        <v>25000</v>
      </c>
      <c r="AU4572">
        <v>31407</v>
      </c>
      <c r="AV4572">
        <v>79.6013094233451</v>
      </c>
      <c r="AW4572" t="s">
        <v>18480</v>
      </c>
      <c r="AX4572" t="s">
        <v>18481</v>
      </c>
      <c r="AY4572" t="s">
        <v>18482</v>
      </c>
    </row>
    <row r="4573" spans="1:51" hidden="1" x14ac:dyDescent="0.25">
      <c r="A4573" t="s">
        <v>18542</v>
      </c>
      <c r="B4573">
        <v>2013</v>
      </c>
      <c r="C4573">
        <v>80</v>
      </c>
      <c r="E4573" t="s">
        <v>50</v>
      </c>
      <c r="F4573" t="s">
        <v>63</v>
      </c>
      <c r="G4573" t="s">
        <v>82</v>
      </c>
      <c r="H4573" t="s">
        <v>157</v>
      </c>
      <c r="I4573" t="s">
        <v>158</v>
      </c>
      <c r="K4573" t="s">
        <v>245</v>
      </c>
      <c r="L4573" t="s">
        <v>246</v>
      </c>
      <c r="M4573" t="s">
        <v>161</v>
      </c>
      <c r="N4573" t="s">
        <v>57</v>
      </c>
      <c r="O4573" t="s">
        <v>2228</v>
      </c>
      <c r="X4573" t="s">
        <v>88</v>
      </c>
      <c r="AA4573" s="1"/>
      <c r="AC4573">
        <v>2013</v>
      </c>
      <c r="AD4573">
        <v>2</v>
      </c>
      <c r="AE4573">
        <v>23</v>
      </c>
      <c r="AF4573" s="2">
        <f>DATE(emdat_data[[#This Row],[Start Year]],emdat_data[[#This Row],[Start Month]],emdat_data[[#This Row],[Start Day]])</f>
        <v>41328</v>
      </c>
      <c r="AG4573">
        <v>2013</v>
      </c>
      <c r="AH4573">
        <v>3</v>
      </c>
      <c r="AI4573">
        <v>3</v>
      </c>
      <c r="AJ4573" s="2">
        <f>DATE(emdat_data[[#This Row],[End Year]],emdat_data[[#This Row],[End Month]],emdat_data[[#This Row],[End Day]])</f>
        <v>41336</v>
      </c>
      <c r="AK4573">
        <v>9</v>
      </c>
      <c r="AM4573">
        <v>1152</v>
      </c>
      <c r="AO4573">
        <v>1152</v>
      </c>
      <c r="AT4573">
        <v>14200</v>
      </c>
      <c r="AU4573">
        <v>17839</v>
      </c>
      <c r="AV4573">
        <v>79.6013094233451</v>
      </c>
      <c r="AW4573" t="s">
        <v>2229</v>
      </c>
      <c r="AY4573" t="s">
        <v>2230</v>
      </c>
    </row>
    <row r="4574" spans="1:51" hidden="1" x14ac:dyDescent="0.25">
      <c r="A4574" t="s">
        <v>19081</v>
      </c>
      <c r="B4574">
        <v>2013</v>
      </c>
      <c r="C4574">
        <v>579</v>
      </c>
      <c r="E4574" t="s">
        <v>50</v>
      </c>
      <c r="F4574" t="s">
        <v>63</v>
      </c>
      <c r="G4574" t="s">
        <v>82</v>
      </c>
      <c r="H4574" t="s">
        <v>157</v>
      </c>
      <c r="I4574" t="s">
        <v>158</v>
      </c>
      <c r="K4574" t="s">
        <v>357</v>
      </c>
      <c r="L4574" t="s">
        <v>358</v>
      </c>
      <c r="M4574" t="s">
        <v>146</v>
      </c>
      <c r="N4574" t="s">
        <v>86</v>
      </c>
      <c r="O4574" t="s">
        <v>19082</v>
      </c>
      <c r="Q4574" t="s">
        <v>900</v>
      </c>
      <c r="U4574" t="s">
        <v>127</v>
      </c>
      <c r="X4574" t="s">
        <v>88</v>
      </c>
      <c r="AA4574" s="1"/>
      <c r="AC4574">
        <v>2013</v>
      </c>
      <c r="AD4574">
        <v>2</v>
      </c>
      <c r="AE4574">
        <v>24</v>
      </c>
      <c r="AF4574" s="2">
        <f>DATE(emdat_data[[#This Row],[Start Year]],emdat_data[[#This Row],[Start Month]],emdat_data[[#This Row],[Start Day]])</f>
        <v>41329</v>
      </c>
      <c r="AG4574">
        <v>2013</v>
      </c>
      <c r="AH4574">
        <v>2</v>
      </c>
      <c r="AI4574">
        <v>25</v>
      </c>
      <c r="AJ4574" s="2">
        <f>DATE(emdat_data[[#This Row],[End Year]],emdat_data[[#This Row],[End Month]],emdat_data[[#This Row],[End Day]])</f>
        <v>41330</v>
      </c>
      <c r="AK4574">
        <v>1</v>
      </c>
      <c r="AR4574">
        <v>800000</v>
      </c>
      <c r="AS4574">
        <v>1005009</v>
      </c>
      <c r="AT4574">
        <v>1100000</v>
      </c>
      <c r="AU4574">
        <v>1381887</v>
      </c>
      <c r="AV4574">
        <v>79.6013094233451</v>
      </c>
      <c r="AW4574" t="s">
        <v>19083</v>
      </c>
      <c r="AY4574" t="s">
        <v>19084</v>
      </c>
    </row>
    <row r="4575" spans="1:51" hidden="1" x14ac:dyDescent="0.25">
      <c r="A4575" t="s">
        <v>19216</v>
      </c>
      <c r="B4575">
        <v>2013</v>
      </c>
      <c r="C4575">
        <v>61</v>
      </c>
      <c r="D4575" t="s">
        <v>19217</v>
      </c>
      <c r="E4575" t="s">
        <v>50</v>
      </c>
      <c r="F4575" t="s">
        <v>71</v>
      </c>
      <c r="G4575" t="s">
        <v>72</v>
      </c>
      <c r="H4575" t="s">
        <v>102</v>
      </c>
      <c r="K4575" t="s">
        <v>13110</v>
      </c>
      <c r="L4575" t="s">
        <v>13111</v>
      </c>
      <c r="M4575" t="s">
        <v>197</v>
      </c>
      <c r="N4575" t="s">
        <v>190</v>
      </c>
      <c r="O4575" t="s">
        <v>19218</v>
      </c>
      <c r="P4575" t="s">
        <v>642</v>
      </c>
      <c r="U4575" t="s">
        <v>127</v>
      </c>
      <c r="X4575" t="s">
        <v>78</v>
      </c>
      <c r="AA4575" s="1"/>
      <c r="AB4575" t="s">
        <v>19219</v>
      </c>
      <c r="AC4575">
        <v>2013</v>
      </c>
      <c r="AD4575">
        <v>2</v>
      </c>
      <c r="AE4575">
        <v>24</v>
      </c>
      <c r="AF4575" s="2">
        <f>DATE(emdat_data[[#This Row],[Start Year]],emdat_data[[#This Row],[Start Month]],emdat_data[[#This Row],[Start Day]])</f>
        <v>41329</v>
      </c>
      <c r="AG4575">
        <v>2013</v>
      </c>
      <c r="AH4575">
        <v>2</v>
      </c>
      <c r="AI4575">
        <v>26</v>
      </c>
      <c r="AJ4575" s="2">
        <f>DATE(emdat_data[[#This Row],[End Year]],emdat_data[[#This Row],[End Month]],emdat_data[[#This Row],[End Day]])</f>
        <v>41331</v>
      </c>
      <c r="AM4575">
        <v>330</v>
      </c>
      <c r="AO4575">
        <v>330</v>
      </c>
      <c r="AV4575">
        <v>79.6013094233451</v>
      </c>
      <c r="AW4575" t="s">
        <v>19220</v>
      </c>
      <c r="AY4575" t="s">
        <v>19221</v>
      </c>
    </row>
    <row r="4576" spans="1:51" hidden="1" x14ac:dyDescent="0.25">
      <c r="A4576" t="s">
        <v>17401</v>
      </c>
      <c r="B4576">
        <v>2013</v>
      </c>
      <c r="C4576">
        <v>560</v>
      </c>
      <c r="E4576" t="s">
        <v>50</v>
      </c>
      <c r="F4576" t="s">
        <v>71</v>
      </c>
      <c r="G4576" t="s">
        <v>72</v>
      </c>
      <c r="H4576" t="s">
        <v>102</v>
      </c>
      <c r="K4576" t="s">
        <v>171</v>
      </c>
      <c r="L4576" t="s">
        <v>172</v>
      </c>
      <c r="M4576" t="s">
        <v>173</v>
      </c>
      <c r="N4576" t="s">
        <v>57</v>
      </c>
      <c r="O4576" t="s">
        <v>17402</v>
      </c>
      <c r="P4576" t="s">
        <v>17403</v>
      </c>
      <c r="X4576" t="s">
        <v>78</v>
      </c>
      <c r="AA4576" s="1"/>
      <c r="AC4576">
        <v>2013</v>
      </c>
      <c r="AD4576">
        <v>2</v>
      </c>
      <c r="AE4576">
        <v>26</v>
      </c>
      <c r="AF4576" s="2">
        <f>DATE(emdat_data[[#This Row],[Start Year]],emdat_data[[#This Row],[Start Month]],emdat_data[[#This Row],[Start Day]])</f>
        <v>41331</v>
      </c>
      <c r="AG4576">
        <v>2013</v>
      </c>
      <c r="AH4576">
        <v>2</v>
      </c>
      <c r="AI4576">
        <v>28</v>
      </c>
      <c r="AJ4576" s="2">
        <f>DATE(emdat_data[[#This Row],[End Year]],emdat_data[[#This Row],[End Month]],emdat_data[[#This Row],[End Day]])</f>
        <v>41333</v>
      </c>
      <c r="AK4576">
        <v>3</v>
      </c>
      <c r="AM4576">
        <v>13860</v>
      </c>
      <c r="AO4576">
        <v>13860</v>
      </c>
      <c r="AV4576">
        <v>79.6013094233451</v>
      </c>
      <c r="AX4576" t="s">
        <v>17404</v>
      </c>
      <c r="AY4576" t="s">
        <v>17405</v>
      </c>
    </row>
    <row r="4577" spans="1:51" hidden="1" x14ac:dyDescent="0.25">
      <c r="A4577" t="s">
        <v>18725</v>
      </c>
      <c r="B4577">
        <v>2013</v>
      </c>
      <c r="C4577">
        <v>165</v>
      </c>
      <c r="E4577" t="s">
        <v>50</v>
      </c>
      <c r="F4577" t="s">
        <v>63</v>
      </c>
      <c r="G4577" t="s">
        <v>64</v>
      </c>
      <c r="H4577" t="s">
        <v>65</v>
      </c>
      <c r="K4577" t="s">
        <v>2770</v>
      </c>
      <c r="L4577" t="s">
        <v>2771</v>
      </c>
      <c r="M4577" t="s">
        <v>211</v>
      </c>
      <c r="N4577" t="s">
        <v>190</v>
      </c>
      <c r="O4577" t="s">
        <v>18726</v>
      </c>
      <c r="W4577">
        <v>-24</v>
      </c>
      <c r="X4577" t="s">
        <v>67</v>
      </c>
      <c r="AA4577" s="1"/>
      <c r="AC4577">
        <v>2013</v>
      </c>
      <c r="AD4577">
        <v>3</v>
      </c>
      <c r="AE4577">
        <v>1</v>
      </c>
      <c r="AF4577" s="2">
        <f>DATE(emdat_data[[#This Row],[Start Year]],emdat_data[[#This Row],[Start Month]],emdat_data[[#This Row],[Start Day]])</f>
        <v>41334</v>
      </c>
      <c r="AG4577">
        <v>2013</v>
      </c>
      <c r="AH4577">
        <v>3</v>
      </c>
      <c r="AI4577">
        <v>26</v>
      </c>
      <c r="AJ4577" s="2">
        <f>DATE(emdat_data[[#This Row],[End Year]],emdat_data[[#This Row],[End Month]],emdat_data[[#This Row],[End Day]])</f>
        <v>41359</v>
      </c>
      <c r="AK4577">
        <v>25</v>
      </c>
      <c r="AV4577">
        <v>79.6013094233451</v>
      </c>
      <c r="AW4577" t="s">
        <v>18727</v>
      </c>
      <c r="AY4577" t="s">
        <v>18728</v>
      </c>
    </row>
    <row r="4578" spans="1:51" hidden="1" x14ac:dyDescent="0.25">
      <c r="A4578" t="s">
        <v>16975</v>
      </c>
      <c r="B4578">
        <v>2013</v>
      </c>
      <c r="C4578">
        <v>122</v>
      </c>
      <c r="D4578" t="s">
        <v>16976</v>
      </c>
      <c r="E4578" t="s">
        <v>50</v>
      </c>
      <c r="F4578" t="s">
        <v>71</v>
      </c>
      <c r="G4578" t="s">
        <v>72</v>
      </c>
      <c r="H4578" t="s">
        <v>102</v>
      </c>
      <c r="K4578" t="s">
        <v>1306</v>
      </c>
      <c r="L4578" t="s">
        <v>1307</v>
      </c>
      <c r="M4578" t="s">
        <v>125</v>
      </c>
      <c r="N4578" t="s">
        <v>76</v>
      </c>
      <c r="O4578" t="s">
        <v>16977</v>
      </c>
      <c r="P4578" t="s">
        <v>4917</v>
      </c>
      <c r="Q4578" t="s">
        <v>176</v>
      </c>
      <c r="X4578" t="s">
        <v>78</v>
      </c>
      <c r="AA4578" s="1"/>
      <c r="AC4578">
        <v>2013</v>
      </c>
      <c r="AD4578">
        <v>3</v>
      </c>
      <c r="AE4578">
        <v>3</v>
      </c>
      <c r="AF4578" s="2">
        <f>DATE(emdat_data[[#This Row],[Start Year]],emdat_data[[#This Row],[Start Month]],emdat_data[[#This Row],[Start Day]])</f>
        <v>41336</v>
      </c>
      <c r="AG4578">
        <v>2013</v>
      </c>
      <c r="AH4578">
        <v>4</v>
      </c>
      <c r="AI4578">
        <v>30</v>
      </c>
      <c r="AJ4578" s="2">
        <f>DATE(emdat_data[[#This Row],[End Year]],emdat_data[[#This Row],[End Month]],emdat_data[[#This Row],[End Day]])</f>
        <v>41394</v>
      </c>
      <c r="AK4578">
        <v>5</v>
      </c>
      <c r="AM4578">
        <v>25000</v>
      </c>
      <c r="AO4578">
        <v>25000</v>
      </c>
      <c r="AV4578">
        <v>79.6013094233451</v>
      </c>
      <c r="AX4578" t="s">
        <v>16978</v>
      </c>
      <c r="AY4578" t="s">
        <v>16979</v>
      </c>
    </row>
    <row r="4579" spans="1:51" hidden="1" x14ac:dyDescent="0.25">
      <c r="A4579" t="s">
        <v>17167</v>
      </c>
      <c r="B4579">
        <v>2013</v>
      </c>
      <c r="C4579">
        <v>81</v>
      </c>
      <c r="E4579" t="s">
        <v>50</v>
      </c>
      <c r="F4579" t="s">
        <v>51</v>
      </c>
      <c r="G4579" t="s">
        <v>52</v>
      </c>
      <c r="H4579" t="s">
        <v>53</v>
      </c>
      <c r="K4579" t="s">
        <v>159</v>
      </c>
      <c r="L4579" t="s">
        <v>160</v>
      </c>
      <c r="M4579" t="s">
        <v>161</v>
      </c>
      <c r="N4579" t="s">
        <v>57</v>
      </c>
      <c r="O4579" t="s">
        <v>17168</v>
      </c>
      <c r="W4579">
        <v>5</v>
      </c>
      <c r="X4579" t="s">
        <v>59</v>
      </c>
      <c r="Y4579">
        <v>2598</v>
      </c>
      <c r="Z4579">
        <v>99812</v>
      </c>
      <c r="AA4579" s="1"/>
      <c r="AC4579">
        <v>2013</v>
      </c>
      <c r="AD4579">
        <v>3</v>
      </c>
      <c r="AE4579">
        <v>3</v>
      </c>
      <c r="AF4579" s="2">
        <f>DATE(emdat_data[[#This Row],[Start Year]],emdat_data[[#This Row],[Start Month]],emdat_data[[#This Row],[Start Day]])</f>
        <v>41336</v>
      </c>
      <c r="AG4579">
        <v>2013</v>
      </c>
      <c r="AH4579">
        <v>3</v>
      </c>
      <c r="AI4579">
        <v>3</v>
      </c>
      <c r="AJ4579" s="2">
        <f>DATE(emdat_data[[#This Row],[End Year]],emdat_data[[#This Row],[End Month]],emdat_data[[#This Row],[End Day]])</f>
        <v>41336</v>
      </c>
      <c r="AL4579">
        <v>30</v>
      </c>
      <c r="AM4579">
        <v>417170</v>
      </c>
      <c r="AN4579">
        <v>10540</v>
      </c>
      <c r="AO4579">
        <v>427740</v>
      </c>
      <c r="AT4579">
        <v>56000</v>
      </c>
      <c r="AU4579">
        <v>70351</v>
      </c>
      <c r="AV4579">
        <v>79.6013094233451</v>
      </c>
      <c r="AX4579" t="s">
        <v>17169</v>
      </c>
      <c r="AY4579" t="s">
        <v>17170</v>
      </c>
    </row>
    <row r="4580" spans="1:51" hidden="1" x14ac:dyDescent="0.25">
      <c r="A4580" t="s">
        <v>17019</v>
      </c>
      <c r="B4580">
        <v>2013</v>
      </c>
      <c r="C4580">
        <v>78</v>
      </c>
      <c r="D4580" t="s">
        <v>17020</v>
      </c>
      <c r="E4580" t="s">
        <v>50</v>
      </c>
      <c r="F4580" t="s">
        <v>63</v>
      </c>
      <c r="G4580" t="s">
        <v>82</v>
      </c>
      <c r="H4580" t="s">
        <v>157</v>
      </c>
      <c r="I4580" t="s">
        <v>493</v>
      </c>
      <c r="K4580" t="s">
        <v>138</v>
      </c>
      <c r="L4580" t="s">
        <v>139</v>
      </c>
      <c r="M4580" t="s">
        <v>75</v>
      </c>
      <c r="N4580" t="s">
        <v>76</v>
      </c>
      <c r="O4580" t="s">
        <v>17021</v>
      </c>
      <c r="Q4580" t="s">
        <v>72</v>
      </c>
      <c r="X4580" t="s">
        <v>88</v>
      </c>
      <c r="AA4580" s="1"/>
      <c r="AC4580">
        <v>2013</v>
      </c>
      <c r="AD4580">
        <v>3</v>
      </c>
      <c r="AE4580">
        <v>4</v>
      </c>
      <c r="AF4580" s="2">
        <f>DATE(emdat_data[[#This Row],[Start Year]],emdat_data[[#This Row],[Start Month]],emdat_data[[#This Row],[Start Day]])</f>
        <v>41337</v>
      </c>
      <c r="AG4580">
        <v>2013</v>
      </c>
      <c r="AH4580">
        <v>3</v>
      </c>
      <c r="AI4580">
        <v>4</v>
      </c>
      <c r="AJ4580" s="2">
        <f>DATE(emdat_data[[#This Row],[End Year]],emdat_data[[#This Row],[End Month]],emdat_data[[#This Row],[End Day]])</f>
        <v>41337</v>
      </c>
      <c r="AL4580">
        <v>34</v>
      </c>
      <c r="AM4580">
        <v>8710</v>
      </c>
      <c r="AO4580">
        <v>8744</v>
      </c>
      <c r="AV4580">
        <v>79.6013094233451</v>
      </c>
      <c r="AX4580" t="s">
        <v>17022</v>
      </c>
      <c r="AY4580" t="s">
        <v>17023</v>
      </c>
    </row>
    <row r="4581" spans="1:51" hidden="1" x14ac:dyDescent="0.25">
      <c r="A4581" t="s">
        <v>18418</v>
      </c>
      <c r="B4581">
        <v>2013</v>
      </c>
      <c r="C4581">
        <v>123</v>
      </c>
      <c r="D4581" t="s">
        <v>18419</v>
      </c>
      <c r="E4581" t="s">
        <v>50</v>
      </c>
      <c r="F4581" t="s">
        <v>71</v>
      </c>
      <c r="G4581" t="s">
        <v>72</v>
      </c>
      <c r="H4581" t="s">
        <v>102</v>
      </c>
      <c r="K4581" t="s">
        <v>258</v>
      </c>
      <c r="L4581" t="s">
        <v>259</v>
      </c>
      <c r="M4581" t="s">
        <v>260</v>
      </c>
      <c r="N4581" t="s">
        <v>76</v>
      </c>
      <c r="O4581" t="s">
        <v>18420</v>
      </c>
      <c r="P4581" t="s">
        <v>642</v>
      </c>
      <c r="Q4581" t="s">
        <v>176</v>
      </c>
      <c r="W4581">
        <v>73170</v>
      </c>
      <c r="X4581" t="s">
        <v>78</v>
      </c>
      <c r="Y4581">
        <v>246174</v>
      </c>
      <c r="Z4581">
        <v>3672</v>
      </c>
      <c r="AA4581" s="1"/>
      <c r="AB4581" t="s">
        <v>12296</v>
      </c>
      <c r="AC4581">
        <v>2013</v>
      </c>
      <c r="AD4581">
        <v>3</v>
      </c>
      <c r="AE4581">
        <v>10</v>
      </c>
      <c r="AF4581" s="2">
        <f>DATE(emdat_data[[#This Row],[Start Year]],emdat_data[[#This Row],[Start Month]],emdat_data[[#This Row],[Start Day]])</f>
        <v>41343</v>
      </c>
      <c r="AG4581">
        <v>2013</v>
      </c>
      <c r="AH4581">
        <v>4</v>
      </c>
      <c r="AI4581">
        <v>30</v>
      </c>
      <c r="AJ4581" s="2">
        <f>DATE(emdat_data[[#This Row],[End Year]],emdat_data[[#This Row],[End Month]],emdat_data[[#This Row],[End Day]])</f>
        <v>41394</v>
      </c>
      <c r="AK4581">
        <v>96</v>
      </c>
      <c r="AL4581">
        <v>20</v>
      </c>
      <c r="AM4581">
        <v>100000</v>
      </c>
      <c r="AO4581">
        <v>100020</v>
      </c>
      <c r="AT4581">
        <v>36000</v>
      </c>
      <c r="AU4581">
        <v>45225</v>
      </c>
      <c r="AV4581">
        <v>79.6013094233451</v>
      </c>
      <c r="AW4581" t="s">
        <v>18421</v>
      </c>
      <c r="AX4581" t="s">
        <v>18422</v>
      </c>
      <c r="AY4581" t="s">
        <v>18423</v>
      </c>
    </row>
    <row r="4582" spans="1:51" hidden="1" x14ac:dyDescent="0.25">
      <c r="A4582" t="s">
        <v>19210</v>
      </c>
      <c r="B4582">
        <v>2013</v>
      </c>
      <c r="C4582">
        <v>379</v>
      </c>
      <c r="D4582" t="s">
        <v>19211</v>
      </c>
      <c r="E4582" t="s">
        <v>50</v>
      </c>
      <c r="F4582" t="s">
        <v>71</v>
      </c>
      <c r="G4582" t="s">
        <v>72</v>
      </c>
      <c r="H4582" t="s">
        <v>170</v>
      </c>
      <c r="K4582" t="s">
        <v>13110</v>
      </c>
      <c r="L4582" t="s">
        <v>13111</v>
      </c>
      <c r="M4582" t="s">
        <v>197</v>
      </c>
      <c r="N4582" t="s">
        <v>190</v>
      </c>
      <c r="O4582" t="s">
        <v>19212</v>
      </c>
      <c r="P4582" t="s">
        <v>642</v>
      </c>
      <c r="X4582" t="s">
        <v>78</v>
      </c>
      <c r="AA4582" s="1"/>
      <c r="AB4582" t="s">
        <v>19213</v>
      </c>
      <c r="AC4582">
        <v>2013</v>
      </c>
      <c r="AD4582">
        <v>3</v>
      </c>
      <c r="AE4582">
        <v>14</v>
      </c>
      <c r="AF4582" s="2">
        <f>DATE(emdat_data[[#This Row],[Start Year]],emdat_data[[#This Row],[Start Month]],emdat_data[[#This Row],[Start Day]])</f>
        <v>41347</v>
      </c>
      <c r="AG4582">
        <v>2013</v>
      </c>
      <c r="AH4582">
        <v>3</v>
      </c>
      <c r="AI4582">
        <v>14</v>
      </c>
      <c r="AJ4582" s="2">
        <f>DATE(emdat_data[[#This Row],[End Year]],emdat_data[[#This Row],[End Month]],emdat_data[[#This Row],[End Day]])</f>
        <v>41347</v>
      </c>
      <c r="AM4582">
        <v>2670</v>
      </c>
      <c r="AO4582">
        <v>2670</v>
      </c>
      <c r="AV4582">
        <v>79.6013094233451</v>
      </c>
      <c r="AW4582" t="s">
        <v>19214</v>
      </c>
      <c r="AY4582" t="s">
        <v>19215</v>
      </c>
    </row>
    <row r="4583" spans="1:51" hidden="1" x14ac:dyDescent="0.25">
      <c r="A4583" t="s">
        <v>17355</v>
      </c>
      <c r="B4583">
        <v>2013</v>
      </c>
      <c r="C4583">
        <v>501</v>
      </c>
      <c r="D4583" t="s">
        <v>17356</v>
      </c>
      <c r="E4583" t="s">
        <v>50</v>
      </c>
      <c r="F4583" t="s">
        <v>63</v>
      </c>
      <c r="G4583" t="s">
        <v>82</v>
      </c>
      <c r="H4583" t="s">
        <v>157</v>
      </c>
      <c r="I4583" t="s">
        <v>158</v>
      </c>
      <c r="K4583" t="s">
        <v>209</v>
      </c>
      <c r="L4583" t="s">
        <v>210</v>
      </c>
      <c r="M4583" t="s">
        <v>211</v>
      </c>
      <c r="N4583" t="s">
        <v>190</v>
      </c>
      <c r="O4583" t="s">
        <v>17357</v>
      </c>
      <c r="X4583" t="s">
        <v>88</v>
      </c>
      <c r="AA4583" s="1"/>
      <c r="AC4583">
        <v>2013</v>
      </c>
      <c r="AD4583">
        <v>3</v>
      </c>
      <c r="AE4583">
        <v>15</v>
      </c>
      <c r="AF4583" s="2">
        <f>DATE(emdat_data[[#This Row],[Start Year]],emdat_data[[#This Row],[Start Month]],emdat_data[[#This Row],[Start Day]])</f>
        <v>41348</v>
      </c>
      <c r="AG4583">
        <v>2013</v>
      </c>
      <c r="AH4583">
        <v>3</v>
      </c>
      <c r="AI4583">
        <v>15</v>
      </c>
      <c r="AJ4583" s="2">
        <f>DATE(emdat_data[[#This Row],[End Year]],emdat_data[[#This Row],[End Month]],emdat_data[[#This Row],[End Day]])</f>
        <v>41348</v>
      </c>
      <c r="AM4583">
        <v>14000</v>
      </c>
      <c r="AO4583">
        <v>14000</v>
      </c>
      <c r="AV4583">
        <v>79.6013094233451</v>
      </c>
      <c r="AW4583" t="s">
        <v>17358</v>
      </c>
      <c r="AY4583" t="s">
        <v>17359</v>
      </c>
    </row>
    <row r="4584" spans="1:51" hidden="1" x14ac:dyDescent="0.25">
      <c r="A4584" t="s">
        <v>16945</v>
      </c>
      <c r="B4584">
        <v>2013</v>
      </c>
      <c r="C4584">
        <v>77</v>
      </c>
      <c r="E4584" t="s">
        <v>50</v>
      </c>
      <c r="F4584" t="s">
        <v>71</v>
      </c>
      <c r="G4584" t="s">
        <v>72</v>
      </c>
      <c r="H4584" t="s">
        <v>102</v>
      </c>
      <c r="K4584" t="s">
        <v>335</v>
      </c>
      <c r="L4584" t="s">
        <v>336</v>
      </c>
      <c r="M4584" t="s">
        <v>85</v>
      </c>
      <c r="N4584" t="s">
        <v>86</v>
      </c>
      <c r="O4584" t="s">
        <v>16946</v>
      </c>
      <c r="P4584" t="s">
        <v>2496</v>
      </c>
      <c r="Q4584" t="s">
        <v>176</v>
      </c>
      <c r="X4584" t="s">
        <v>78</v>
      </c>
      <c r="AA4584" s="1"/>
      <c r="AC4584">
        <v>2013</v>
      </c>
      <c r="AD4584">
        <v>3</v>
      </c>
      <c r="AE4584">
        <v>17</v>
      </c>
      <c r="AF4584" s="2">
        <f>DATE(emdat_data[[#This Row],[Start Year]],emdat_data[[#This Row],[Start Month]],emdat_data[[#This Row],[Start Day]])</f>
        <v>41350</v>
      </c>
      <c r="AG4584">
        <v>2013</v>
      </c>
      <c r="AH4584">
        <v>3</v>
      </c>
      <c r="AI4584">
        <v>18</v>
      </c>
      <c r="AJ4584" s="2">
        <f>DATE(emdat_data[[#This Row],[End Year]],emdat_data[[#This Row],[End Month]],emdat_data[[#This Row],[End Day]])</f>
        <v>41351</v>
      </c>
      <c r="AK4584">
        <v>30</v>
      </c>
      <c r="AL4584">
        <v>44</v>
      </c>
      <c r="AM4584">
        <v>1466</v>
      </c>
      <c r="AO4584">
        <v>1510</v>
      </c>
      <c r="AP4584">
        <v>1510</v>
      </c>
      <c r="AQ4584">
        <v>1897</v>
      </c>
      <c r="AT4584">
        <v>1500</v>
      </c>
      <c r="AU4584">
        <v>1884</v>
      </c>
      <c r="AV4584">
        <v>79.6013094233451</v>
      </c>
      <c r="AX4584" t="s">
        <v>16947</v>
      </c>
      <c r="AY4584" t="s">
        <v>16948</v>
      </c>
    </row>
    <row r="4585" spans="1:51" hidden="1" x14ac:dyDescent="0.25">
      <c r="A4585" t="s">
        <v>16898</v>
      </c>
      <c r="B4585">
        <v>2013</v>
      </c>
      <c r="C4585">
        <v>84</v>
      </c>
      <c r="E4585" t="s">
        <v>50</v>
      </c>
      <c r="F4585" t="s">
        <v>63</v>
      </c>
      <c r="G4585" t="s">
        <v>82</v>
      </c>
      <c r="H4585" t="s">
        <v>157</v>
      </c>
      <c r="I4585" t="s">
        <v>572</v>
      </c>
      <c r="K4585" t="s">
        <v>159</v>
      </c>
      <c r="L4585" t="s">
        <v>160</v>
      </c>
      <c r="M4585" t="s">
        <v>161</v>
      </c>
      <c r="N4585" t="s">
        <v>57</v>
      </c>
      <c r="O4585" t="s">
        <v>16899</v>
      </c>
      <c r="Q4585" t="s">
        <v>900</v>
      </c>
      <c r="R4585" t="s">
        <v>659</v>
      </c>
      <c r="X4585" t="s">
        <v>88</v>
      </c>
      <c r="AA4585" s="1"/>
      <c r="AC4585">
        <v>2013</v>
      </c>
      <c r="AD4585">
        <v>3</v>
      </c>
      <c r="AE4585">
        <v>18</v>
      </c>
      <c r="AF4585" s="2">
        <f>DATE(emdat_data[[#This Row],[Start Year]],emdat_data[[#This Row],[Start Month]],emdat_data[[#This Row],[Start Day]])</f>
        <v>41351</v>
      </c>
      <c r="AG4585">
        <v>2013</v>
      </c>
      <c r="AH4585">
        <v>3</v>
      </c>
      <c r="AI4585">
        <v>20</v>
      </c>
      <c r="AJ4585" s="2">
        <f>DATE(emdat_data[[#This Row],[End Year]],emdat_data[[#This Row],[End Month]],emdat_data[[#This Row],[End Day]])</f>
        <v>41353</v>
      </c>
      <c r="AK4585">
        <v>25</v>
      </c>
      <c r="AL4585">
        <v>324</v>
      </c>
      <c r="AM4585">
        <v>1398000</v>
      </c>
      <c r="AO4585">
        <v>1398324</v>
      </c>
      <c r="AT4585">
        <v>259000</v>
      </c>
      <c r="AU4585">
        <v>325372</v>
      </c>
      <c r="AV4585">
        <v>79.6013094233451</v>
      </c>
      <c r="AW4585" t="s">
        <v>16900</v>
      </c>
      <c r="AX4585" t="s">
        <v>16901</v>
      </c>
      <c r="AY4585" t="s">
        <v>16902</v>
      </c>
    </row>
    <row r="4586" spans="1:51" hidden="1" x14ac:dyDescent="0.25">
      <c r="A4586" t="s">
        <v>19128</v>
      </c>
      <c r="B4586">
        <v>2013</v>
      </c>
      <c r="C4586">
        <v>548</v>
      </c>
      <c r="E4586" t="s">
        <v>50</v>
      </c>
      <c r="F4586" t="s">
        <v>63</v>
      </c>
      <c r="G4586" t="s">
        <v>82</v>
      </c>
      <c r="H4586" t="s">
        <v>157</v>
      </c>
      <c r="I4586" t="s">
        <v>493</v>
      </c>
      <c r="K4586" t="s">
        <v>357</v>
      </c>
      <c r="L4586" t="s">
        <v>358</v>
      </c>
      <c r="M4586" t="s">
        <v>146</v>
      </c>
      <c r="N4586" t="s">
        <v>86</v>
      </c>
      <c r="O4586" t="s">
        <v>19129</v>
      </c>
      <c r="X4586" t="s">
        <v>88</v>
      </c>
      <c r="AA4586" s="1"/>
      <c r="AC4586">
        <v>2013</v>
      </c>
      <c r="AD4586">
        <v>3</v>
      </c>
      <c r="AE4586">
        <v>18</v>
      </c>
      <c r="AF4586" s="2">
        <f>DATE(emdat_data[[#This Row],[Start Year]],emdat_data[[#This Row],[Start Month]],emdat_data[[#This Row],[Start Day]])</f>
        <v>41351</v>
      </c>
      <c r="AG4586">
        <v>2013</v>
      </c>
      <c r="AH4586">
        <v>3</v>
      </c>
      <c r="AI4586">
        <v>19</v>
      </c>
      <c r="AJ4586" s="2">
        <f>DATE(emdat_data[[#This Row],[End Year]],emdat_data[[#This Row],[End Month]],emdat_data[[#This Row],[End Day]])</f>
        <v>41352</v>
      </c>
      <c r="AK4586">
        <v>2</v>
      </c>
      <c r="AR4586">
        <v>1600000</v>
      </c>
      <c r="AS4586">
        <v>2010017</v>
      </c>
      <c r="AT4586">
        <v>2200000</v>
      </c>
      <c r="AU4586">
        <v>2763774</v>
      </c>
      <c r="AV4586">
        <v>79.6013094233451</v>
      </c>
      <c r="AW4586" t="s">
        <v>19130</v>
      </c>
      <c r="AY4586" t="s">
        <v>19131</v>
      </c>
    </row>
    <row r="4587" spans="1:51" hidden="1" x14ac:dyDescent="0.25">
      <c r="A4587" t="s">
        <v>17116</v>
      </c>
      <c r="B4587">
        <v>2013</v>
      </c>
      <c r="C4587">
        <v>85</v>
      </c>
      <c r="D4587" t="s">
        <v>17117</v>
      </c>
      <c r="E4587" t="s">
        <v>50</v>
      </c>
      <c r="F4587" t="s">
        <v>63</v>
      </c>
      <c r="G4587" t="s">
        <v>82</v>
      </c>
      <c r="H4587" t="s">
        <v>157</v>
      </c>
      <c r="I4587" t="s">
        <v>493</v>
      </c>
      <c r="K4587" t="s">
        <v>527</v>
      </c>
      <c r="L4587" t="s">
        <v>528</v>
      </c>
      <c r="M4587" t="s">
        <v>56</v>
      </c>
      <c r="N4587" t="s">
        <v>57</v>
      </c>
      <c r="O4587" t="s">
        <v>17118</v>
      </c>
      <c r="X4587" t="s">
        <v>88</v>
      </c>
      <c r="AA4587" s="1"/>
      <c r="AC4587">
        <v>2013</v>
      </c>
      <c r="AD4587">
        <v>3</v>
      </c>
      <c r="AE4587">
        <v>22</v>
      </c>
      <c r="AF4587" s="2">
        <f>DATE(emdat_data[[#This Row],[Start Year]],emdat_data[[#This Row],[Start Month]],emdat_data[[#This Row],[Start Day]])</f>
        <v>41355</v>
      </c>
      <c r="AG4587">
        <v>2013</v>
      </c>
      <c r="AH4587">
        <v>3</v>
      </c>
      <c r="AI4587">
        <v>22</v>
      </c>
      <c r="AJ4587" s="2">
        <f>DATE(emdat_data[[#This Row],[End Year]],emdat_data[[#This Row],[End Month]],emdat_data[[#This Row],[End Day]])</f>
        <v>41355</v>
      </c>
      <c r="AK4587">
        <v>31</v>
      </c>
      <c r="AL4587">
        <v>388</v>
      </c>
      <c r="AM4587">
        <v>8155</v>
      </c>
      <c r="AO4587">
        <v>8543</v>
      </c>
      <c r="AT4587">
        <v>20000</v>
      </c>
      <c r="AU4587">
        <v>25125</v>
      </c>
      <c r="AV4587">
        <v>79.6013094233451</v>
      </c>
      <c r="AX4587" t="s">
        <v>4220</v>
      </c>
      <c r="AY4587" t="s">
        <v>4221</v>
      </c>
    </row>
    <row r="4588" spans="1:51" hidden="1" x14ac:dyDescent="0.25">
      <c r="A4588" t="s">
        <v>17410</v>
      </c>
      <c r="B4588">
        <v>2013</v>
      </c>
      <c r="C4588">
        <v>86</v>
      </c>
      <c r="E4588" t="s">
        <v>50</v>
      </c>
      <c r="F4588" t="s">
        <v>71</v>
      </c>
      <c r="G4588" t="s">
        <v>217</v>
      </c>
      <c r="H4588" t="s">
        <v>217</v>
      </c>
      <c r="K4588" t="s">
        <v>171</v>
      </c>
      <c r="L4588" t="s">
        <v>172</v>
      </c>
      <c r="M4588" t="s">
        <v>173</v>
      </c>
      <c r="N4588" t="s">
        <v>57</v>
      </c>
      <c r="O4588" t="s">
        <v>17411</v>
      </c>
      <c r="P4588" t="s">
        <v>4129</v>
      </c>
      <c r="AA4588" s="1"/>
      <c r="AC4588">
        <v>2013</v>
      </c>
      <c r="AD4588">
        <v>3</v>
      </c>
      <c r="AE4588">
        <v>25</v>
      </c>
      <c r="AF4588" s="2">
        <f>DATE(emdat_data[[#This Row],[Start Year]],emdat_data[[#This Row],[Start Month]],emdat_data[[#This Row],[Start Day]])</f>
        <v>41358</v>
      </c>
      <c r="AG4588">
        <v>2013</v>
      </c>
      <c r="AH4588">
        <v>3</v>
      </c>
      <c r="AI4588">
        <v>25</v>
      </c>
      <c r="AJ4588" s="2">
        <f>DATE(emdat_data[[#This Row],[End Year]],emdat_data[[#This Row],[End Month]],emdat_data[[#This Row],[End Day]])</f>
        <v>41358</v>
      </c>
      <c r="AK4588">
        <v>13</v>
      </c>
      <c r="AV4588">
        <v>79.6013094233451</v>
      </c>
      <c r="AX4588" t="s">
        <v>5216</v>
      </c>
      <c r="AY4588" t="s">
        <v>5217</v>
      </c>
    </row>
    <row r="4589" spans="1:51" hidden="1" x14ac:dyDescent="0.25">
      <c r="A4589" t="s">
        <v>18812</v>
      </c>
      <c r="B4589">
        <v>2013</v>
      </c>
      <c r="C4589">
        <v>561</v>
      </c>
      <c r="E4589" t="s">
        <v>50</v>
      </c>
      <c r="F4589" t="s">
        <v>51</v>
      </c>
      <c r="G4589" t="s">
        <v>52</v>
      </c>
      <c r="H4589" t="s">
        <v>53</v>
      </c>
      <c r="K4589" t="s">
        <v>2539</v>
      </c>
      <c r="L4589" t="s">
        <v>2540</v>
      </c>
      <c r="M4589" t="s">
        <v>161</v>
      </c>
      <c r="N4589" t="s">
        <v>57</v>
      </c>
      <c r="O4589" t="s">
        <v>18813</v>
      </c>
      <c r="W4589">
        <v>6</v>
      </c>
      <c r="X4589" t="s">
        <v>59</v>
      </c>
      <c r="Y4589">
        <v>23828</v>
      </c>
      <c r="Z4589">
        <v>121215</v>
      </c>
      <c r="AA4589" s="1">
        <v>0.41875000000000001</v>
      </c>
      <c r="AC4589">
        <v>2013</v>
      </c>
      <c r="AD4589">
        <v>3</v>
      </c>
      <c r="AE4589">
        <v>27</v>
      </c>
      <c r="AF4589" s="2">
        <f>DATE(emdat_data[[#This Row],[Start Year]],emdat_data[[#This Row],[Start Month]],emdat_data[[#This Row],[Start Day]])</f>
        <v>41360</v>
      </c>
      <c r="AG4589">
        <v>2013</v>
      </c>
      <c r="AH4589">
        <v>3</v>
      </c>
      <c r="AI4589">
        <v>27</v>
      </c>
      <c r="AJ4589" s="2">
        <f>DATE(emdat_data[[#This Row],[End Year]],emdat_data[[#This Row],[End Month]],emdat_data[[#This Row],[End Day]])</f>
        <v>41360</v>
      </c>
      <c r="AK4589">
        <v>1</v>
      </c>
      <c r="AL4589">
        <v>97</v>
      </c>
      <c r="AO4589">
        <v>97</v>
      </c>
      <c r="AT4589">
        <v>1000</v>
      </c>
      <c r="AU4589">
        <v>1256</v>
      </c>
      <c r="AV4589">
        <v>79.6013094233451</v>
      </c>
      <c r="AX4589" t="s">
        <v>3173</v>
      </c>
      <c r="AY4589" t="s">
        <v>1076</v>
      </c>
    </row>
    <row r="4590" spans="1:51" hidden="1" x14ac:dyDescent="0.25">
      <c r="A4590" t="s">
        <v>17005</v>
      </c>
      <c r="B4590">
        <v>2013</v>
      </c>
      <c r="C4590">
        <v>89</v>
      </c>
      <c r="E4590" t="s">
        <v>50</v>
      </c>
      <c r="F4590" t="s">
        <v>63</v>
      </c>
      <c r="G4590" t="s">
        <v>82</v>
      </c>
      <c r="H4590" t="s">
        <v>157</v>
      </c>
      <c r="I4590" t="s">
        <v>572</v>
      </c>
      <c r="K4590" t="s">
        <v>159</v>
      </c>
      <c r="L4590" t="s">
        <v>160</v>
      </c>
      <c r="M4590" t="s">
        <v>161</v>
      </c>
      <c r="N4590" t="s">
        <v>57</v>
      </c>
      <c r="O4590" t="s">
        <v>17006</v>
      </c>
      <c r="Q4590" t="s">
        <v>900</v>
      </c>
      <c r="X4590" t="s">
        <v>88</v>
      </c>
      <c r="AA4590" s="1"/>
      <c r="AC4590">
        <v>2013</v>
      </c>
      <c r="AD4590">
        <v>3</v>
      </c>
      <c r="AE4590">
        <v>29</v>
      </c>
      <c r="AF4590" s="2">
        <f>DATE(emdat_data[[#This Row],[Start Year]],emdat_data[[#This Row],[Start Month]],emdat_data[[#This Row],[Start Day]])</f>
        <v>41362</v>
      </c>
      <c r="AG4590">
        <v>2013</v>
      </c>
      <c r="AH4590">
        <v>3</v>
      </c>
      <c r="AI4590">
        <v>30</v>
      </c>
      <c r="AJ4590" s="2">
        <f>DATE(emdat_data[[#This Row],[End Year]],emdat_data[[#This Row],[End Month]],emdat_data[[#This Row],[End Day]])</f>
        <v>41363</v>
      </c>
      <c r="AK4590">
        <v>3</v>
      </c>
      <c r="AM4590">
        <v>25000</v>
      </c>
      <c r="AO4590">
        <v>25000</v>
      </c>
      <c r="AT4590">
        <v>26000</v>
      </c>
      <c r="AU4590">
        <v>32663</v>
      </c>
      <c r="AV4590">
        <v>79.6013094233451</v>
      </c>
      <c r="AW4590" t="s">
        <v>17007</v>
      </c>
      <c r="AY4590" t="s">
        <v>17008</v>
      </c>
    </row>
    <row r="4591" spans="1:51" hidden="1" x14ac:dyDescent="0.25">
      <c r="A4591" t="s">
        <v>17112</v>
      </c>
      <c r="B4591">
        <v>2013</v>
      </c>
      <c r="C4591">
        <v>90</v>
      </c>
      <c r="E4591" t="s">
        <v>50</v>
      </c>
      <c r="F4591" t="s">
        <v>63</v>
      </c>
      <c r="G4591" t="s">
        <v>82</v>
      </c>
      <c r="H4591" t="s">
        <v>157</v>
      </c>
      <c r="I4591" t="s">
        <v>418</v>
      </c>
      <c r="K4591" t="s">
        <v>527</v>
      </c>
      <c r="L4591" t="s">
        <v>528</v>
      </c>
      <c r="M4591" t="s">
        <v>56</v>
      </c>
      <c r="N4591" t="s">
        <v>57</v>
      </c>
      <c r="O4591" t="s">
        <v>17113</v>
      </c>
      <c r="X4591" t="s">
        <v>88</v>
      </c>
      <c r="AA4591" s="1"/>
      <c r="AC4591">
        <v>2013</v>
      </c>
      <c r="AD4591">
        <v>3</v>
      </c>
      <c r="AE4591">
        <v>29</v>
      </c>
      <c r="AF4591" s="2">
        <f>DATE(emdat_data[[#This Row],[Start Year]],emdat_data[[#This Row],[Start Month]],emdat_data[[#This Row],[Start Day]])</f>
        <v>41362</v>
      </c>
      <c r="AG4591">
        <v>2013</v>
      </c>
      <c r="AH4591">
        <v>3</v>
      </c>
      <c r="AI4591">
        <v>30</v>
      </c>
      <c r="AJ4591" s="2">
        <f>DATE(emdat_data[[#This Row],[End Year]],emdat_data[[#This Row],[End Month]],emdat_data[[#This Row],[End Day]])</f>
        <v>41363</v>
      </c>
      <c r="AK4591">
        <v>2</v>
      </c>
      <c r="AM4591">
        <v>25020</v>
      </c>
      <c r="AO4591">
        <v>25020</v>
      </c>
      <c r="AV4591">
        <v>79.6013094233451</v>
      </c>
      <c r="AX4591" t="s">
        <v>17114</v>
      </c>
      <c r="AY4591" t="s">
        <v>17115</v>
      </c>
    </row>
    <row r="4592" spans="1:51" hidden="1" x14ac:dyDescent="0.25">
      <c r="A4592" t="s">
        <v>17220</v>
      </c>
      <c r="B4592">
        <v>2013</v>
      </c>
      <c r="C4592">
        <v>167</v>
      </c>
      <c r="E4592" t="s">
        <v>50</v>
      </c>
      <c r="F4592" t="s">
        <v>71</v>
      </c>
      <c r="G4592" t="s">
        <v>217</v>
      </c>
      <c r="H4592" t="s">
        <v>217</v>
      </c>
      <c r="K4592" t="s">
        <v>159</v>
      </c>
      <c r="L4592" t="s">
        <v>160</v>
      </c>
      <c r="M4592" t="s">
        <v>161</v>
      </c>
      <c r="N4592" t="s">
        <v>57</v>
      </c>
      <c r="O4592" t="s">
        <v>17221</v>
      </c>
      <c r="AA4592" s="1"/>
      <c r="AC4592">
        <v>2013</v>
      </c>
      <c r="AD4592">
        <v>3</v>
      </c>
      <c r="AE4592">
        <v>29</v>
      </c>
      <c r="AF4592" s="2">
        <f>DATE(emdat_data[[#This Row],[Start Year]],emdat_data[[#This Row],[Start Month]],emdat_data[[#This Row],[Start Day]])</f>
        <v>41362</v>
      </c>
      <c r="AG4592">
        <v>2013</v>
      </c>
      <c r="AH4592">
        <v>3</v>
      </c>
      <c r="AI4592">
        <v>29</v>
      </c>
      <c r="AJ4592" s="2">
        <f>DATE(emdat_data[[#This Row],[End Year]],emdat_data[[#This Row],[End Month]],emdat_data[[#This Row],[End Day]])</f>
        <v>41362</v>
      </c>
      <c r="AK4592">
        <v>83</v>
      </c>
      <c r="AV4592">
        <v>79.6013094233451</v>
      </c>
      <c r="AX4592" t="s">
        <v>11077</v>
      </c>
      <c r="AY4592" t="s">
        <v>11078</v>
      </c>
    </row>
    <row r="4593" spans="1:51" hidden="1" x14ac:dyDescent="0.25">
      <c r="A4593" t="s">
        <v>17413</v>
      </c>
      <c r="B4593">
        <v>2013</v>
      </c>
      <c r="C4593">
        <v>90</v>
      </c>
      <c r="E4593" t="s">
        <v>50</v>
      </c>
      <c r="F4593" t="s">
        <v>63</v>
      </c>
      <c r="G4593" t="s">
        <v>82</v>
      </c>
      <c r="H4593" t="s">
        <v>157</v>
      </c>
      <c r="I4593" t="s">
        <v>418</v>
      </c>
      <c r="K4593" t="s">
        <v>226</v>
      </c>
      <c r="L4593" t="s">
        <v>227</v>
      </c>
      <c r="M4593" t="s">
        <v>56</v>
      </c>
      <c r="N4593" t="s">
        <v>57</v>
      </c>
      <c r="O4593" t="s">
        <v>1374</v>
      </c>
      <c r="X4593" t="s">
        <v>88</v>
      </c>
      <c r="AA4593" s="1"/>
      <c r="AC4593">
        <v>2013</v>
      </c>
      <c r="AD4593">
        <v>3</v>
      </c>
      <c r="AE4593">
        <v>29</v>
      </c>
      <c r="AF4593" s="2">
        <f>DATE(emdat_data[[#This Row],[Start Year]],emdat_data[[#This Row],[Start Month]],emdat_data[[#This Row],[Start Day]])</f>
        <v>41362</v>
      </c>
      <c r="AG4593">
        <v>2013</v>
      </c>
      <c r="AH4593">
        <v>3</v>
      </c>
      <c r="AI4593">
        <v>30</v>
      </c>
      <c r="AJ4593" s="2">
        <f>DATE(emdat_data[[#This Row],[End Year]],emdat_data[[#This Row],[End Month]],emdat_data[[#This Row],[End Day]])</f>
        <v>41363</v>
      </c>
      <c r="AK4593">
        <v>9</v>
      </c>
      <c r="AV4593">
        <v>79.6013094233451</v>
      </c>
      <c r="AW4593" t="s">
        <v>1375</v>
      </c>
      <c r="AY4593" t="s">
        <v>1376</v>
      </c>
    </row>
    <row r="4594" spans="1:51" x14ac:dyDescent="0.25">
      <c r="A4594" t="s">
        <v>17258</v>
      </c>
      <c r="B4594">
        <v>2013</v>
      </c>
      <c r="C4594">
        <v>508</v>
      </c>
      <c r="D4594" t="s">
        <v>17259</v>
      </c>
      <c r="E4594" t="s">
        <v>50</v>
      </c>
      <c r="F4594" t="s">
        <v>119</v>
      </c>
      <c r="G4594" t="s">
        <v>120</v>
      </c>
      <c r="H4594" t="s">
        <v>121</v>
      </c>
      <c r="J4594" t="s">
        <v>294</v>
      </c>
      <c r="K4594" t="s">
        <v>1155</v>
      </c>
      <c r="L4594" t="s">
        <v>1156</v>
      </c>
      <c r="M4594" t="s">
        <v>75</v>
      </c>
      <c r="N4594" t="s">
        <v>76</v>
      </c>
      <c r="T4594" t="s">
        <v>128</v>
      </c>
      <c r="U4594" t="s">
        <v>128</v>
      </c>
      <c r="X4594" t="s">
        <v>129</v>
      </c>
      <c r="AA4594" s="1"/>
      <c r="AC4594">
        <v>2013</v>
      </c>
      <c r="AD4594">
        <v>4</v>
      </c>
      <c r="AF4594" s="2">
        <f>DATE(emdat_data[[#This Row],[Start Year]],emdat_data[[#This Row],[Start Month]],emdat_data[[#This Row],[Start Day]])</f>
        <v>41364</v>
      </c>
      <c r="AG4594">
        <v>2013</v>
      </c>
      <c r="AH4594">
        <v>6</v>
      </c>
      <c r="AJ4594" s="2">
        <f>DATE(emdat_data[[#This Row],[End Year]],emdat_data[[#This Row],[End Month]],emdat_data[[#This Row],[End Day]])</f>
        <v>41425</v>
      </c>
      <c r="AK4594">
        <v>16</v>
      </c>
      <c r="AM4594">
        <v>1071</v>
      </c>
      <c r="AO4594">
        <v>1071</v>
      </c>
      <c r="AV4594">
        <v>79.6013094233451</v>
      </c>
    </row>
    <row r="4595" spans="1:51" hidden="1" x14ac:dyDescent="0.25">
      <c r="A4595" t="s">
        <v>17081</v>
      </c>
      <c r="B4595">
        <v>2013</v>
      </c>
      <c r="C4595">
        <v>119</v>
      </c>
      <c r="E4595" t="s">
        <v>50</v>
      </c>
      <c r="F4595" t="s">
        <v>71</v>
      </c>
      <c r="G4595" t="s">
        <v>72</v>
      </c>
      <c r="H4595" t="s">
        <v>102</v>
      </c>
      <c r="K4595" t="s">
        <v>83</v>
      </c>
      <c r="L4595" t="s">
        <v>84</v>
      </c>
      <c r="M4595" t="s">
        <v>85</v>
      </c>
      <c r="N4595" t="s">
        <v>86</v>
      </c>
      <c r="O4595" t="s">
        <v>17082</v>
      </c>
      <c r="P4595" t="s">
        <v>2496</v>
      </c>
      <c r="W4595">
        <v>18135</v>
      </c>
      <c r="X4595" t="s">
        <v>78</v>
      </c>
      <c r="Y4595">
        <v>-344809</v>
      </c>
      <c r="Z4595">
        <v>-5868</v>
      </c>
      <c r="AA4595" s="1"/>
      <c r="AC4595">
        <v>2013</v>
      </c>
      <c r="AD4595">
        <v>4</v>
      </c>
      <c r="AE4595">
        <v>1</v>
      </c>
      <c r="AF4595" s="2">
        <f>DATE(emdat_data[[#This Row],[Start Year]],emdat_data[[#This Row],[Start Month]],emdat_data[[#This Row],[Start Day]])</f>
        <v>41365</v>
      </c>
      <c r="AG4595">
        <v>2013</v>
      </c>
      <c r="AH4595">
        <v>4</v>
      </c>
      <c r="AI4595">
        <v>7</v>
      </c>
      <c r="AJ4595" s="2">
        <f>DATE(emdat_data[[#This Row],[End Year]],emdat_data[[#This Row],[End Month]],emdat_data[[#This Row],[End Day]])</f>
        <v>41371</v>
      </c>
      <c r="AK4595">
        <v>52</v>
      </c>
      <c r="AM4595">
        <v>350000</v>
      </c>
      <c r="AO4595">
        <v>350000</v>
      </c>
      <c r="AR4595">
        <v>163000</v>
      </c>
      <c r="AS4595">
        <v>204771</v>
      </c>
      <c r="AT4595">
        <v>1300000</v>
      </c>
      <c r="AU4595">
        <v>1633139</v>
      </c>
      <c r="AV4595">
        <v>79.6013094233451</v>
      </c>
      <c r="AW4595" t="s">
        <v>17083</v>
      </c>
      <c r="AX4595" t="s">
        <v>17084</v>
      </c>
      <c r="AY4595" t="s">
        <v>17085</v>
      </c>
    </row>
    <row r="4596" spans="1:51" hidden="1" x14ac:dyDescent="0.25">
      <c r="A4596" t="s">
        <v>18508</v>
      </c>
      <c r="B4596">
        <v>2013</v>
      </c>
      <c r="C4596">
        <v>208</v>
      </c>
      <c r="E4596" t="s">
        <v>50</v>
      </c>
      <c r="F4596" t="s">
        <v>63</v>
      </c>
      <c r="G4596" t="s">
        <v>64</v>
      </c>
      <c r="H4596" t="s">
        <v>1766</v>
      </c>
      <c r="K4596" t="s">
        <v>226</v>
      </c>
      <c r="L4596" t="s">
        <v>227</v>
      </c>
      <c r="M4596" t="s">
        <v>56</v>
      </c>
      <c r="N4596" t="s">
        <v>57</v>
      </c>
      <c r="O4596" t="s">
        <v>18509</v>
      </c>
      <c r="W4596">
        <v>46</v>
      </c>
      <c r="X4596" t="s">
        <v>67</v>
      </c>
      <c r="AA4596" s="1"/>
      <c r="AC4596">
        <v>2013</v>
      </c>
      <c r="AD4596">
        <v>4</v>
      </c>
      <c r="AE4596">
        <v>1</v>
      </c>
      <c r="AF4596" s="2">
        <f>DATE(emdat_data[[#This Row],[Start Year]],emdat_data[[#This Row],[Start Month]],emdat_data[[#This Row],[Start Day]])</f>
        <v>41365</v>
      </c>
      <c r="AG4596">
        <v>2013</v>
      </c>
      <c r="AH4596">
        <v>5</v>
      </c>
      <c r="AI4596">
        <v>30</v>
      </c>
      <c r="AJ4596" s="2">
        <f>DATE(emdat_data[[#This Row],[End Year]],emdat_data[[#This Row],[End Month]],emdat_data[[#This Row],[End Day]])</f>
        <v>41424</v>
      </c>
      <c r="AK4596">
        <v>557</v>
      </c>
      <c r="AV4596">
        <v>79.6013094233451</v>
      </c>
      <c r="AX4596" t="s">
        <v>18510</v>
      </c>
      <c r="AY4596" t="s">
        <v>18511</v>
      </c>
    </row>
    <row r="4597" spans="1:51" hidden="1" x14ac:dyDescent="0.25">
      <c r="A4597" t="s">
        <v>17073</v>
      </c>
      <c r="B4597">
        <v>2013</v>
      </c>
      <c r="C4597">
        <v>124</v>
      </c>
      <c r="E4597" t="s">
        <v>50</v>
      </c>
      <c r="F4597" t="s">
        <v>71</v>
      </c>
      <c r="G4597" t="s">
        <v>72</v>
      </c>
      <c r="H4597" t="s">
        <v>102</v>
      </c>
      <c r="K4597" t="s">
        <v>73</v>
      </c>
      <c r="L4597" t="s">
        <v>74</v>
      </c>
      <c r="M4597" t="s">
        <v>75</v>
      </c>
      <c r="N4597" t="s">
        <v>76</v>
      </c>
      <c r="O4597" t="s">
        <v>17074</v>
      </c>
      <c r="X4597" t="s">
        <v>78</v>
      </c>
      <c r="AA4597" s="1"/>
      <c r="AC4597">
        <v>2013</v>
      </c>
      <c r="AD4597">
        <v>4</v>
      </c>
      <c r="AE4597">
        <v>6</v>
      </c>
      <c r="AF4597" s="2">
        <f>DATE(emdat_data[[#This Row],[Start Year]],emdat_data[[#This Row],[Start Month]],emdat_data[[#This Row],[Start Day]])</f>
        <v>41370</v>
      </c>
      <c r="AG4597">
        <v>2013</v>
      </c>
      <c r="AH4597">
        <v>4</v>
      </c>
      <c r="AI4597">
        <v>7</v>
      </c>
      <c r="AJ4597" s="2">
        <f>DATE(emdat_data[[#This Row],[End Year]],emdat_data[[#This Row],[End Month]],emdat_data[[#This Row],[End Day]])</f>
        <v>41371</v>
      </c>
      <c r="AK4597">
        <v>9</v>
      </c>
      <c r="AM4597">
        <v>1000</v>
      </c>
      <c r="AO4597">
        <v>1000</v>
      </c>
      <c r="AV4597">
        <v>79.6013094233451</v>
      </c>
      <c r="AX4597" t="s">
        <v>17075</v>
      </c>
      <c r="AY4597" t="s">
        <v>17076</v>
      </c>
    </row>
    <row r="4598" spans="1:51" hidden="1" x14ac:dyDescent="0.25">
      <c r="A4598" t="s">
        <v>17380</v>
      </c>
      <c r="B4598">
        <v>2013</v>
      </c>
      <c r="C4598">
        <v>126</v>
      </c>
      <c r="E4598" t="s">
        <v>50</v>
      </c>
      <c r="F4598" t="s">
        <v>71</v>
      </c>
      <c r="G4598" t="s">
        <v>72</v>
      </c>
      <c r="H4598" t="s">
        <v>102</v>
      </c>
      <c r="K4598" t="s">
        <v>171</v>
      </c>
      <c r="L4598" t="s">
        <v>172</v>
      </c>
      <c r="M4598" t="s">
        <v>173</v>
      </c>
      <c r="N4598" t="s">
        <v>57</v>
      </c>
      <c r="O4598" t="s">
        <v>17381</v>
      </c>
      <c r="X4598" t="s">
        <v>78</v>
      </c>
      <c r="AA4598" s="1"/>
      <c r="AC4598">
        <v>2013</v>
      </c>
      <c r="AD4598">
        <v>4</v>
      </c>
      <c r="AE4598">
        <v>7</v>
      </c>
      <c r="AF4598" s="2">
        <f>DATE(emdat_data[[#This Row],[Start Year]],emdat_data[[#This Row],[Start Month]],emdat_data[[#This Row],[Start Day]])</f>
        <v>41371</v>
      </c>
      <c r="AG4598">
        <v>2013</v>
      </c>
      <c r="AH4598">
        <v>4</v>
      </c>
      <c r="AI4598">
        <v>11</v>
      </c>
      <c r="AJ4598" s="2">
        <f>DATE(emdat_data[[#This Row],[End Year]],emdat_data[[#This Row],[End Month]],emdat_data[[#This Row],[End Day]])</f>
        <v>41375</v>
      </c>
      <c r="AK4598">
        <v>11</v>
      </c>
      <c r="AM4598">
        <v>115000</v>
      </c>
      <c r="AO4598">
        <v>115000</v>
      </c>
      <c r="AV4598">
        <v>79.6013094233451</v>
      </c>
      <c r="AX4598" t="s">
        <v>17382</v>
      </c>
      <c r="AY4598" t="s">
        <v>17383</v>
      </c>
    </row>
    <row r="4599" spans="1:51" hidden="1" x14ac:dyDescent="0.25">
      <c r="A4599" t="s">
        <v>19124</v>
      </c>
      <c r="B4599">
        <v>2013</v>
      </c>
      <c r="C4599">
        <v>117</v>
      </c>
      <c r="E4599" t="s">
        <v>50</v>
      </c>
      <c r="F4599" t="s">
        <v>63</v>
      </c>
      <c r="G4599" t="s">
        <v>82</v>
      </c>
      <c r="H4599" t="s">
        <v>157</v>
      </c>
      <c r="I4599" t="s">
        <v>493</v>
      </c>
      <c r="K4599" t="s">
        <v>357</v>
      </c>
      <c r="L4599" t="s">
        <v>358</v>
      </c>
      <c r="M4599" t="s">
        <v>146</v>
      </c>
      <c r="N4599" t="s">
        <v>86</v>
      </c>
      <c r="O4599" t="s">
        <v>19125</v>
      </c>
      <c r="X4599" t="s">
        <v>88</v>
      </c>
      <c r="AA4599" s="1"/>
      <c r="AC4599">
        <v>2013</v>
      </c>
      <c r="AD4599">
        <v>4</v>
      </c>
      <c r="AE4599">
        <v>7</v>
      </c>
      <c r="AF4599" s="2">
        <f>DATE(emdat_data[[#This Row],[Start Year]],emdat_data[[#This Row],[Start Month]],emdat_data[[#This Row],[Start Day]])</f>
        <v>41371</v>
      </c>
      <c r="AG4599">
        <v>2013</v>
      </c>
      <c r="AH4599">
        <v>4</v>
      </c>
      <c r="AI4599">
        <v>11</v>
      </c>
      <c r="AJ4599" s="2">
        <f>DATE(emdat_data[[#This Row],[End Year]],emdat_data[[#This Row],[End Month]],emdat_data[[#This Row],[End Day]])</f>
        <v>41375</v>
      </c>
      <c r="AK4599">
        <v>4</v>
      </c>
      <c r="AR4599">
        <v>1500000</v>
      </c>
      <c r="AS4599">
        <v>1884391</v>
      </c>
      <c r="AT4599">
        <v>1600000</v>
      </c>
      <c r="AU4599">
        <v>2010017</v>
      </c>
      <c r="AV4599">
        <v>79.6013094233451</v>
      </c>
      <c r="AW4599" t="s">
        <v>19126</v>
      </c>
      <c r="AY4599" t="s">
        <v>19127</v>
      </c>
    </row>
    <row r="4600" spans="1:51" hidden="1" x14ac:dyDescent="0.25">
      <c r="A4600" t="s">
        <v>18516</v>
      </c>
      <c r="B4600">
        <v>2013</v>
      </c>
      <c r="C4600">
        <v>98</v>
      </c>
      <c r="E4600" t="s">
        <v>50</v>
      </c>
      <c r="F4600" t="s">
        <v>51</v>
      </c>
      <c r="G4600" t="s">
        <v>52</v>
      </c>
      <c r="H4600" t="s">
        <v>53</v>
      </c>
      <c r="K4600" t="s">
        <v>1447</v>
      </c>
      <c r="L4600" t="s">
        <v>1448</v>
      </c>
      <c r="M4600" t="s">
        <v>56</v>
      </c>
      <c r="N4600" t="s">
        <v>57</v>
      </c>
      <c r="O4600" t="s">
        <v>18517</v>
      </c>
      <c r="W4600">
        <v>6</v>
      </c>
      <c r="X4600" t="s">
        <v>59</v>
      </c>
      <c r="Y4600">
        <v>28428</v>
      </c>
      <c r="Z4600">
        <v>51593</v>
      </c>
      <c r="AA4600" s="1">
        <v>0.14027777777777778</v>
      </c>
      <c r="AC4600">
        <v>2013</v>
      </c>
      <c r="AD4600">
        <v>4</v>
      </c>
      <c r="AE4600">
        <v>9</v>
      </c>
      <c r="AF4600" s="2">
        <f>DATE(emdat_data[[#This Row],[Start Year]],emdat_data[[#This Row],[Start Month]],emdat_data[[#This Row],[Start Day]])</f>
        <v>41373</v>
      </c>
      <c r="AG4600">
        <v>2013</v>
      </c>
      <c r="AH4600">
        <v>4</v>
      </c>
      <c r="AI4600">
        <v>9</v>
      </c>
      <c r="AJ4600" s="2">
        <f>DATE(emdat_data[[#This Row],[End Year]],emdat_data[[#This Row],[End Month]],emdat_data[[#This Row],[End Day]])</f>
        <v>41373</v>
      </c>
      <c r="AK4600">
        <v>37</v>
      </c>
      <c r="AL4600">
        <v>850</v>
      </c>
      <c r="AM4600">
        <v>3500</v>
      </c>
      <c r="AO4600">
        <v>4350</v>
      </c>
      <c r="AT4600">
        <v>600000</v>
      </c>
      <c r="AU4600">
        <v>753756</v>
      </c>
      <c r="AV4600">
        <v>79.6013094233451</v>
      </c>
      <c r="AX4600" t="s">
        <v>18518</v>
      </c>
      <c r="AY4600" t="s">
        <v>18519</v>
      </c>
    </row>
    <row r="4601" spans="1:51" hidden="1" x14ac:dyDescent="0.25">
      <c r="A4601" t="s">
        <v>17307</v>
      </c>
      <c r="B4601">
        <v>2013</v>
      </c>
      <c r="C4601">
        <v>125</v>
      </c>
      <c r="E4601" t="s">
        <v>50</v>
      </c>
      <c r="F4601" t="s">
        <v>71</v>
      </c>
      <c r="G4601" t="s">
        <v>72</v>
      </c>
      <c r="H4601" t="s">
        <v>102</v>
      </c>
      <c r="K4601" t="s">
        <v>1240</v>
      </c>
      <c r="L4601" t="s">
        <v>1241</v>
      </c>
      <c r="M4601" t="s">
        <v>260</v>
      </c>
      <c r="N4601" t="s">
        <v>76</v>
      </c>
      <c r="O4601" t="s">
        <v>17308</v>
      </c>
      <c r="X4601" t="s">
        <v>78</v>
      </c>
      <c r="AA4601" s="1"/>
      <c r="AC4601">
        <v>2013</v>
      </c>
      <c r="AD4601">
        <v>4</v>
      </c>
      <c r="AE4601">
        <v>10</v>
      </c>
      <c r="AF4601" s="2">
        <f>DATE(emdat_data[[#This Row],[Start Year]],emdat_data[[#This Row],[Start Month]],emdat_data[[#This Row],[Start Day]])</f>
        <v>41374</v>
      </c>
      <c r="AG4601">
        <v>2013</v>
      </c>
      <c r="AH4601">
        <v>4</v>
      </c>
      <c r="AI4601">
        <v>30</v>
      </c>
      <c r="AJ4601" s="2">
        <f>DATE(emdat_data[[#This Row],[End Year]],emdat_data[[#This Row],[End Month]],emdat_data[[#This Row],[End Day]])</f>
        <v>41394</v>
      </c>
      <c r="AM4601">
        <v>51500</v>
      </c>
      <c r="AO4601">
        <v>51500</v>
      </c>
      <c r="AT4601">
        <v>2200</v>
      </c>
      <c r="AU4601">
        <v>2764</v>
      </c>
      <c r="AV4601">
        <v>79.6013094233451</v>
      </c>
      <c r="AX4601" t="s">
        <v>17309</v>
      </c>
      <c r="AY4601" t="s">
        <v>17310</v>
      </c>
    </row>
    <row r="4602" spans="1:51" hidden="1" x14ac:dyDescent="0.25">
      <c r="A4602" t="s">
        <v>18543</v>
      </c>
      <c r="B4602">
        <v>2013</v>
      </c>
      <c r="C4602">
        <v>127</v>
      </c>
      <c r="E4602" t="s">
        <v>50</v>
      </c>
      <c r="F4602" t="s">
        <v>51</v>
      </c>
      <c r="G4602" t="s">
        <v>52</v>
      </c>
      <c r="H4602" t="s">
        <v>53</v>
      </c>
      <c r="K4602" t="s">
        <v>245</v>
      </c>
      <c r="L4602" t="s">
        <v>246</v>
      </c>
      <c r="M4602" t="s">
        <v>161</v>
      </c>
      <c r="N4602" t="s">
        <v>57</v>
      </c>
      <c r="O4602" t="s">
        <v>18544</v>
      </c>
      <c r="W4602">
        <v>6</v>
      </c>
      <c r="X4602" t="s">
        <v>59</v>
      </c>
      <c r="Y4602">
        <v>34369</v>
      </c>
      <c r="Z4602">
        <v>134828</v>
      </c>
      <c r="AA4602" s="1">
        <v>0.23125000000000001</v>
      </c>
      <c r="AC4602">
        <v>2013</v>
      </c>
      <c r="AD4602">
        <v>4</v>
      </c>
      <c r="AE4602">
        <v>12</v>
      </c>
      <c r="AF4602" s="2">
        <f>DATE(emdat_data[[#This Row],[Start Year]],emdat_data[[#This Row],[Start Month]],emdat_data[[#This Row],[Start Day]])</f>
        <v>41376</v>
      </c>
      <c r="AG4602">
        <v>2013</v>
      </c>
      <c r="AH4602">
        <v>4</v>
      </c>
      <c r="AI4602">
        <v>12</v>
      </c>
      <c r="AJ4602" s="2">
        <f>DATE(emdat_data[[#This Row],[End Year]],emdat_data[[#This Row],[End Month]],emdat_data[[#This Row],[End Day]])</f>
        <v>41376</v>
      </c>
      <c r="AL4602">
        <v>32</v>
      </c>
      <c r="AM4602">
        <v>8406</v>
      </c>
      <c r="AO4602">
        <v>8438</v>
      </c>
      <c r="AV4602">
        <v>79.6013094233451</v>
      </c>
      <c r="AW4602" t="s">
        <v>18545</v>
      </c>
      <c r="AY4602" t="s">
        <v>18546</v>
      </c>
    </row>
    <row r="4603" spans="1:51" hidden="1" x14ac:dyDescent="0.25">
      <c r="A4603" t="s">
        <v>17360</v>
      </c>
      <c r="B4603">
        <v>2013</v>
      </c>
      <c r="C4603">
        <v>121</v>
      </c>
      <c r="E4603" t="s">
        <v>50</v>
      </c>
      <c r="F4603" t="s">
        <v>51</v>
      </c>
      <c r="G4603" t="s">
        <v>52</v>
      </c>
      <c r="H4603" t="s">
        <v>53</v>
      </c>
      <c r="K4603" t="s">
        <v>209</v>
      </c>
      <c r="L4603" t="s">
        <v>210</v>
      </c>
      <c r="M4603" t="s">
        <v>211</v>
      </c>
      <c r="N4603" t="s">
        <v>190</v>
      </c>
      <c r="O4603" t="s">
        <v>17361</v>
      </c>
      <c r="W4603">
        <v>4</v>
      </c>
      <c r="X4603" t="s">
        <v>59</v>
      </c>
      <c r="Y4603">
        <v>47624</v>
      </c>
      <c r="Z4603">
        <v>20227</v>
      </c>
      <c r="AA4603" s="1">
        <v>0.51944444444444449</v>
      </c>
      <c r="AC4603">
        <v>2013</v>
      </c>
      <c r="AD4603">
        <v>4</v>
      </c>
      <c r="AE4603">
        <v>14</v>
      </c>
      <c r="AF4603" s="2">
        <f>DATE(emdat_data[[#This Row],[Start Year]],emdat_data[[#This Row],[Start Month]],emdat_data[[#This Row],[Start Day]])</f>
        <v>41378</v>
      </c>
      <c r="AG4603">
        <v>2013</v>
      </c>
      <c r="AH4603">
        <v>4</v>
      </c>
      <c r="AI4603">
        <v>23</v>
      </c>
      <c r="AJ4603" s="2">
        <f>DATE(emdat_data[[#This Row],[End Year]],emdat_data[[#This Row],[End Month]],emdat_data[[#This Row],[End Day]])</f>
        <v>41387</v>
      </c>
      <c r="AM4603">
        <v>1800</v>
      </c>
      <c r="AO4603">
        <v>1800</v>
      </c>
      <c r="AV4603">
        <v>79.6013094233451</v>
      </c>
      <c r="AW4603" t="s">
        <v>17362</v>
      </c>
      <c r="AY4603" t="s">
        <v>17363</v>
      </c>
    </row>
    <row r="4604" spans="1:51" hidden="1" x14ac:dyDescent="0.25">
      <c r="A4604" t="s">
        <v>18645</v>
      </c>
      <c r="B4604">
        <v>2013</v>
      </c>
      <c r="C4604">
        <v>386</v>
      </c>
      <c r="E4604" t="s">
        <v>50</v>
      </c>
      <c r="F4604" t="s">
        <v>71</v>
      </c>
      <c r="G4604" t="s">
        <v>72</v>
      </c>
      <c r="H4604" t="s">
        <v>102</v>
      </c>
      <c r="K4604" t="s">
        <v>297</v>
      </c>
      <c r="L4604" t="s">
        <v>298</v>
      </c>
      <c r="M4604" t="s">
        <v>125</v>
      </c>
      <c r="N4604" t="s">
        <v>76</v>
      </c>
      <c r="O4604" t="s">
        <v>18646</v>
      </c>
      <c r="X4604" t="s">
        <v>78</v>
      </c>
      <c r="AA4604" s="1"/>
      <c r="AC4604">
        <v>2013</v>
      </c>
      <c r="AD4604">
        <v>4</v>
      </c>
      <c r="AE4604">
        <v>14</v>
      </c>
      <c r="AF4604" s="2">
        <f>DATE(emdat_data[[#This Row],[Start Year]],emdat_data[[#This Row],[Start Month]],emdat_data[[#This Row],[Start Day]])</f>
        <v>41378</v>
      </c>
      <c r="AG4604">
        <v>2013</v>
      </c>
      <c r="AH4604">
        <v>8</v>
      </c>
      <c r="AI4604">
        <v>17</v>
      </c>
      <c r="AJ4604" s="2">
        <f>DATE(emdat_data[[#This Row],[End Year]],emdat_data[[#This Row],[End Month]],emdat_data[[#This Row],[End Day]])</f>
        <v>41503</v>
      </c>
      <c r="AK4604">
        <v>19</v>
      </c>
      <c r="AM4604">
        <v>81506</v>
      </c>
      <c r="AO4604">
        <v>81506</v>
      </c>
      <c r="AV4604">
        <v>79.6013094233451</v>
      </c>
      <c r="AW4604" t="s">
        <v>18647</v>
      </c>
      <c r="AY4604" t="s">
        <v>18648</v>
      </c>
    </row>
    <row r="4605" spans="1:51" hidden="1" x14ac:dyDescent="0.25">
      <c r="A4605" t="s">
        <v>18520</v>
      </c>
      <c r="B4605">
        <v>2013</v>
      </c>
      <c r="C4605">
        <v>99</v>
      </c>
      <c r="E4605" t="s">
        <v>50</v>
      </c>
      <c r="F4605" t="s">
        <v>51</v>
      </c>
      <c r="G4605" t="s">
        <v>52</v>
      </c>
      <c r="H4605" t="s">
        <v>53</v>
      </c>
      <c r="K4605" t="s">
        <v>1447</v>
      </c>
      <c r="L4605" t="s">
        <v>1448</v>
      </c>
      <c r="M4605" t="s">
        <v>56</v>
      </c>
      <c r="N4605" t="s">
        <v>57</v>
      </c>
      <c r="O4605" t="s">
        <v>18521</v>
      </c>
      <c r="W4605">
        <v>8</v>
      </c>
      <c r="X4605" t="s">
        <v>59</v>
      </c>
      <c r="Y4605">
        <v>28033</v>
      </c>
      <c r="Z4605">
        <v>61996</v>
      </c>
      <c r="AA4605" s="1"/>
      <c r="AC4605">
        <v>2013</v>
      </c>
      <c r="AD4605">
        <v>4</v>
      </c>
      <c r="AE4605">
        <v>16</v>
      </c>
      <c r="AF4605" s="2">
        <f>DATE(emdat_data[[#This Row],[Start Year]],emdat_data[[#This Row],[Start Month]],emdat_data[[#This Row],[Start Day]])</f>
        <v>41380</v>
      </c>
      <c r="AG4605">
        <v>2013</v>
      </c>
      <c r="AH4605">
        <v>4</v>
      </c>
      <c r="AI4605">
        <v>16</v>
      </c>
      <c r="AJ4605" s="2">
        <f>DATE(emdat_data[[#This Row],[End Year]],emdat_data[[#This Row],[End Month]],emdat_data[[#This Row],[End Day]])</f>
        <v>41380</v>
      </c>
      <c r="AL4605">
        <v>27</v>
      </c>
      <c r="AO4605">
        <v>27</v>
      </c>
      <c r="AV4605">
        <v>79.6013094233451</v>
      </c>
      <c r="AX4605" t="s">
        <v>18522</v>
      </c>
      <c r="AY4605" t="s">
        <v>18523</v>
      </c>
    </row>
    <row r="4606" spans="1:51" hidden="1" x14ac:dyDescent="0.25">
      <c r="A4606" t="s">
        <v>18667</v>
      </c>
      <c r="B4606">
        <v>2013</v>
      </c>
      <c r="C4606">
        <v>99</v>
      </c>
      <c r="E4606" t="s">
        <v>50</v>
      </c>
      <c r="F4606" t="s">
        <v>51</v>
      </c>
      <c r="G4606" t="s">
        <v>52</v>
      </c>
      <c r="H4606" t="s">
        <v>53</v>
      </c>
      <c r="K4606" t="s">
        <v>307</v>
      </c>
      <c r="L4606" t="s">
        <v>308</v>
      </c>
      <c r="M4606" t="s">
        <v>56</v>
      </c>
      <c r="N4606" t="s">
        <v>57</v>
      </c>
      <c r="O4606" t="s">
        <v>18668</v>
      </c>
      <c r="W4606">
        <v>8</v>
      </c>
      <c r="X4606" t="s">
        <v>59</v>
      </c>
      <c r="Y4606">
        <v>28033</v>
      </c>
      <c r="Z4606">
        <v>61996</v>
      </c>
      <c r="AA4606" s="1"/>
      <c r="AC4606">
        <v>2013</v>
      </c>
      <c r="AD4606">
        <v>4</v>
      </c>
      <c r="AE4606">
        <v>16</v>
      </c>
      <c r="AF4606" s="2">
        <f>DATE(emdat_data[[#This Row],[Start Year]],emdat_data[[#This Row],[Start Month]],emdat_data[[#This Row],[Start Day]])</f>
        <v>41380</v>
      </c>
      <c r="AG4606">
        <v>2013</v>
      </c>
      <c r="AH4606">
        <v>4</v>
      </c>
      <c r="AI4606">
        <v>16</v>
      </c>
      <c r="AJ4606" s="2">
        <f>DATE(emdat_data[[#This Row],[End Year]],emdat_data[[#This Row],[End Month]],emdat_data[[#This Row],[End Day]])</f>
        <v>41380</v>
      </c>
      <c r="AK4606">
        <v>41</v>
      </c>
      <c r="AL4606">
        <v>175</v>
      </c>
      <c r="AM4606">
        <v>15000</v>
      </c>
      <c r="AO4606">
        <v>15175</v>
      </c>
      <c r="AV4606">
        <v>79.6013094233451</v>
      </c>
      <c r="AX4606" t="s">
        <v>18669</v>
      </c>
      <c r="AY4606" t="s">
        <v>18670</v>
      </c>
    </row>
    <row r="4607" spans="1:51" hidden="1" x14ac:dyDescent="0.25">
      <c r="A4607" t="s">
        <v>17182</v>
      </c>
      <c r="B4607">
        <v>2013</v>
      </c>
      <c r="C4607">
        <v>563</v>
      </c>
      <c r="E4607" t="s">
        <v>50</v>
      </c>
      <c r="F4607" t="s">
        <v>51</v>
      </c>
      <c r="G4607" t="s">
        <v>52</v>
      </c>
      <c r="H4607" t="s">
        <v>53</v>
      </c>
      <c r="K4607" t="s">
        <v>159</v>
      </c>
      <c r="L4607" t="s">
        <v>160</v>
      </c>
      <c r="M4607" t="s">
        <v>161</v>
      </c>
      <c r="N4607" t="s">
        <v>57</v>
      </c>
      <c r="O4607" t="s">
        <v>17183</v>
      </c>
      <c r="W4607">
        <v>5</v>
      </c>
      <c r="X4607" t="s">
        <v>59</v>
      </c>
      <c r="Y4607">
        <v>25953</v>
      </c>
      <c r="Z4607">
        <v>99782</v>
      </c>
      <c r="AA4607" s="1">
        <v>0.40625</v>
      </c>
      <c r="AC4607">
        <v>2013</v>
      </c>
      <c r="AD4607">
        <v>4</v>
      </c>
      <c r="AE4607">
        <v>17</v>
      </c>
      <c r="AF4607" s="2">
        <f>DATE(emdat_data[[#This Row],[Start Year]],emdat_data[[#This Row],[Start Month]],emdat_data[[#This Row],[Start Day]])</f>
        <v>41381</v>
      </c>
      <c r="AG4607">
        <v>2013</v>
      </c>
      <c r="AH4607">
        <v>4</v>
      </c>
      <c r="AI4607">
        <v>17</v>
      </c>
      <c r="AJ4607" s="2">
        <f>DATE(emdat_data[[#This Row],[End Year]],emdat_data[[#This Row],[End Month]],emdat_data[[#This Row],[End Day]])</f>
        <v>41381</v>
      </c>
      <c r="AL4607">
        <v>10</v>
      </c>
      <c r="AM4607">
        <v>80545</v>
      </c>
      <c r="AO4607">
        <v>80555</v>
      </c>
      <c r="AT4607">
        <v>38000</v>
      </c>
      <c r="AU4607">
        <v>47738</v>
      </c>
      <c r="AV4607">
        <v>79.6013094233451</v>
      </c>
      <c r="AX4607" t="s">
        <v>17169</v>
      </c>
      <c r="AY4607" t="s">
        <v>17170</v>
      </c>
    </row>
    <row r="4608" spans="1:51" hidden="1" x14ac:dyDescent="0.25">
      <c r="A4608" t="s">
        <v>19099</v>
      </c>
      <c r="B4608">
        <v>2013</v>
      </c>
      <c r="C4608">
        <v>118</v>
      </c>
      <c r="E4608" t="s">
        <v>50</v>
      </c>
      <c r="F4608" t="s">
        <v>63</v>
      </c>
      <c r="G4608" t="s">
        <v>82</v>
      </c>
      <c r="H4608" t="s">
        <v>157</v>
      </c>
      <c r="I4608" t="s">
        <v>493</v>
      </c>
      <c r="K4608" t="s">
        <v>357</v>
      </c>
      <c r="L4608" t="s">
        <v>358</v>
      </c>
      <c r="M4608" t="s">
        <v>146</v>
      </c>
      <c r="N4608" t="s">
        <v>86</v>
      </c>
      <c r="O4608" t="s">
        <v>19100</v>
      </c>
      <c r="Q4608" t="s">
        <v>72</v>
      </c>
      <c r="X4608" t="s">
        <v>88</v>
      </c>
      <c r="AA4608" s="1"/>
      <c r="AC4608">
        <v>2013</v>
      </c>
      <c r="AD4608">
        <v>4</v>
      </c>
      <c r="AE4608">
        <v>17</v>
      </c>
      <c r="AF4608" s="2">
        <f>DATE(emdat_data[[#This Row],[Start Year]],emdat_data[[#This Row],[Start Month]],emdat_data[[#This Row],[Start Day]])</f>
        <v>41381</v>
      </c>
      <c r="AG4608">
        <v>2013</v>
      </c>
      <c r="AH4608">
        <v>4</v>
      </c>
      <c r="AI4608">
        <v>19</v>
      </c>
      <c r="AJ4608" s="2">
        <f>DATE(emdat_data[[#This Row],[End Year]],emdat_data[[#This Row],[End Month]],emdat_data[[#This Row],[End Day]])</f>
        <v>41383</v>
      </c>
      <c r="AK4608">
        <v>3</v>
      </c>
      <c r="AR4608">
        <v>800000</v>
      </c>
      <c r="AS4608">
        <v>1005009</v>
      </c>
      <c r="AT4608">
        <v>1100000</v>
      </c>
      <c r="AU4608">
        <v>1381887</v>
      </c>
      <c r="AV4608">
        <v>79.6013094233451</v>
      </c>
      <c r="AW4608" t="s">
        <v>19101</v>
      </c>
      <c r="AY4608" t="s">
        <v>19102</v>
      </c>
    </row>
    <row r="4609" spans="1:51" hidden="1" x14ac:dyDescent="0.25">
      <c r="A4609" t="s">
        <v>17171</v>
      </c>
      <c r="B4609">
        <v>2013</v>
      </c>
      <c r="C4609">
        <v>116</v>
      </c>
      <c r="D4609" t="s">
        <v>17172</v>
      </c>
      <c r="E4609" t="s">
        <v>50</v>
      </c>
      <c r="F4609" t="s">
        <v>51</v>
      </c>
      <c r="G4609" t="s">
        <v>52</v>
      </c>
      <c r="H4609" t="s">
        <v>53</v>
      </c>
      <c r="K4609" t="s">
        <v>159</v>
      </c>
      <c r="L4609" t="s">
        <v>160</v>
      </c>
      <c r="M4609" t="s">
        <v>161</v>
      </c>
      <c r="N4609" t="s">
        <v>57</v>
      </c>
      <c r="O4609" t="s">
        <v>17173</v>
      </c>
      <c r="W4609">
        <v>7</v>
      </c>
      <c r="X4609" t="s">
        <v>59</v>
      </c>
      <c r="Y4609">
        <v>30308</v>
      </c>
      <c r="Z4609">
        <v>102888</v>
      </c>
      <c r="AA4609" s="1">
        <v>0.3347222222222222</v>
      </c>
      <c r="AC4609">
        <v>2013</v>
      </c>
      <c r="AD4609">
        <v>4</v>
      </c>
      <c r="AE4609">
        <v>20</v>
      </c>
      <c r="AF4609" s="2">
        <f>DATE(emdat_data[[#This Row],[Start Year]],emdat_data[[#This Row],[Start Month]],emdat_data[[#This Row],[Start Day]])</f>
        <v>41384</v>
      </c>
      <c r="AG4609">
        <v>2013</v>
      </c>
      <c r="AH4609">
        <v>4</v>
      </c>
      <c r="AI4609">
        <v>20</v>
      </c>
      <c r="AJ4609" s="2">
        <f>DATE(emdat_data[[#This Row],[End Year]],emdat_data[[#This Row],[End Month]],emdat_data[[#This Row],[End Day]])</f>
        <v>41384</v>
      </c>
      <c r="AK4609">
        <v>198</v>
      </c>
      <c r="AL4609">
        <v>14785</v>
      </c>
      <c r="AM4609">
        <v>2184000</v>
      </c>
      <c r="AO4609">
        <v>2198785</v>
      </c>
      <c r="AR4609">
        <v>23000</v>
      </c>
      <c r="AS4609">
        <v>28894</v>
      </c>
      <c r="AT4609">
        <v>6800000</v>
      </c>
      <c r="AU4609">
        <v>8542573</v>
      </c>
      <c r="AV4609">
        <v>79.6013094233451</v>
      </c>
      <c r="AX4609" t="s">
        <v>1083</v>
      </c>
      <c r="AY4609" t="s">
        <v>1084</v>
      </c>
    </row>
    <row r="4610" spans="1:51" hidden="1" x14ac:dyDescent="0.25">
      <c r="A4610" t="s">
        <v>17226</v>
      </c>
      <c r="B4610">
        <v>2013</v>
      </c>
      <c r="C4610">
        <v>565</v>
      </c>
      <c r="E4610" t="s">
        <v>50</v>
      </c>
      <c r="F4610" t="s">
        <v>71</v>
      </c>
      <c r="G4610" t="s">
        <v>217</v>
      </c>
      <c r="H4610" t="s">
        <v>217</v>
      </c>
      <c r="K4610" t="s">
        <v>159</v>
      </c>
      <c r="L4610" t="s">
        <v>160</v>
      </c>
      <c r="M4610" t="s">
        <v>161</v>
      </c>
      <c r="N4610" t="s">
        <v>57</v>
      </c>
      <c r="O4610" t="s">
        <v>17227</v>
      </c>
      <c r="P4610" t="s">
        <v>17228</v>
      </c>
      <c r="AA4610" s="1"/>
      <c r="AC4610">
        <v>2013</v>
      </c>
      <c r="AD4610">
        <v>4</v>
      </c>
      <c r="AE4610">
        <v>22</v>
      </c>
      <c r="AF4610" s="2">
        <f>DATE(emdat_data[[#This Row],[Start Year]],emdat_data[[#This Row],[Start Month]],emdat_data[[#This Row],[Start Day]])</f>
        <v>41386</v>
      </c>
      <c r="AG4610">
        <v>2013</v>
      </c>
      <c r="AH4610">
        <v>4</v>
      </c>
      <c r="AI4610">
        <v>22</v>
      </c>
      <c r="AJ4610" s="2">
        <f>DATE(emdat_data[[#This Row],[End Year]],emdat_data[[#This Row],[End Month]],emdat_data[[#This Row],[End Day]])</f>
        <v>41386</v>
      </c>
      <c r="AK4610">
        <v>11</v>
      </c>
      <c r="AL4610">
        <v>2</v>
      </c>
      <c r="AO4610">
        <v>2</v>
      </c>
      <c r="AV4610">
        <v>79.6013094233451</v>
      </c>
      <c r="AX4610" t="s">
        <v>17229</v>
      </c>
      <c r="AY4610" t="s">
        <v>17230</v>
      </c>
    </row>
    <row r="4611" spans="1:51" hidden="1" x14ac:dyDescent="0.25">
      <c r="A4611" t="s">
        <v>19146</v>
      </c>
      <c r="B4611">
        <v>2013</v>
      </c>
      <c r="C4611">
        <v>291</v>
      </c>
      <c r="E4611" t="s">
        <v>50</v>
      </c>
      <c r="F4611" t="s">
        <v>71</v>
      </c>
      <c r="G4611" t="s">
        <v>72</v>
      </c>
      <c r="H4611" t="s">
        <v>102</v>
      </c>
      <c r="K4611" t="s">
        <v>357</v>
      </c>
      <c r="L4611" t="s">
        <v>358</v>
      </c>
      <c r="M4611" t="s">
        <v>146</v>
      </c>
      <c r="N4611" t="s">
        <v>86</v>
      </c>
      <c r="O4611" t="s">
        <v>19147</v>
      </c>
      <c r="P4611" t="s">
        <v>642</v>
      </c>
      <c r="W4611">
        <v>493137</v>
      </c>
      <c r="X4611" t="s">
        <v>78</v>
      </c>
      <c r="Y4611">
        <v>388278</v>
      </c>
      <c r="Z4611">
        <v>-8864</v>
      </c>
      <c r="AA4611" s="1"/>
      <c r="AC4611">
        <v>2013</v>
      </c>
      <c r="AD4611">
        <v>4</v>
      </c>
      <c r="AE4611">
        <v>22</v>
      </c>
      <c r="AF4611" s="2">
        <f>DATE(emdat_data[[#This Row],[Start Year]],emdat_data[[#This Row],[Start Month]],emdat_data[[#This Row],[Start Day]])</f>
        <v>41386</v>
      </c>
      <c r="AG4611">
        <v>2013</v>
      </c>
      <c r="AH4611">
        <v>4</v>
      </c>
      <c r="AI4611">
        <v>29</v>
      </c>
      <c r="AJ4611" s="2">
        <f>DATE(emdat_data[[#This Row],[End Year]],emdat_data[[#This Row],[End Month]],emdat_data[[#This Row],[End Day]])</f>
        <v>41393</v>
      </c>
      <c r="AK4611">
        <v>5</v>
      </c>
      <c r="AM4611">
        <v>300</v>
      </c>
      <c r="AO4611">
        <v>300</v>
      </c>
      <c r="AT4611">
        <v>325000</v>
      </c>
      <c r="AU4611">
        <v>408285</v>
      </c>
      <c r="AV4611">
        <v>79.6013094233451</v>
      </c>
      <c r="AW4611" t="s">
        <v>19148</v>
      </c>
      <c r="AY4611" t="s">
        <v>19149</v>
      </c>
    </row>
    <row r="4612" spans="1:51" hidden="1" x14ac:dyDescent="0.25">
      <c r="A4612" t="s">
        <v>17293</v>
      </c>
      <c r="B4612">
        <v>2013</v>
      </c>
      <c r="C4612">
        <v>120</v>
      </c>
      <c r="E4612" t="s">
        <v>50</v>
      </c>
      <c r="F4612" t="s">
        <v>71</v>
      </c>
      <c r="G4612" t="s">
        <v>217</v>
      </c>
      <c r="H4612" t="s">
        <v>217</v>
      </c>
      <c r="K4612" t="s">
        <v>1216</v>
      </c>
      <c r="L4612" t="s">
        <v>1217</v>
      </c>
      <c r="M4612" t="s">
        <v>85</v>
      </c>
      <c r="N4612" t="s">
        <v>86</v>
      </c>
      <c r="O4612" t="s">
        <v>17294</v>
      </c>
      <c r="AA4612" s="1"/>
      <c r="AC4612">
        <v>2013</v>
      </c>
      <c r="AD4612">
        <v>4</v>
      </c>
      <c r="AE4612">
        <v>23</v>
      </c>
      <c r="AF4612" s="2">
        <f>DATE(emdat_data[[#This Row],[Start Year]],emdat_data[[#This Row],[Start Month]],emdat_data[[#This Row],[Start Day]])</f>
        <v>41387</v>
      </c>
      <c r="AG4612">
        <v>2013</v>
      </c>
      <c r="AH4612">
        <v>4</v>
      </c>
      <c r="AI4612">
        <v>23</v>
      </c>
      <c r="AJ4612" s="2">
        <f>DATE(emdat_data[[#This Row],[End Year]],emdat_data[[#This Row],[End Month]],emdat_data[[#This Row],[End Day]])</f>
        <v>41387</v>
      </c>
      <c r="AK4612">
        <v>14</v>
      </c>
      <c r="AV4612">
        <v>79.6013094233451</v>
      </c>
      <c r="AX4612" t="s">
        <v>17295</v>
      </c>
      <c r="AY4612" t="s">
        <v>17296</v>
      </c>
    </row>
    <row r="4613" spans="1:51" hidden="1" x14ac:dyDescent="0.25">
      <c r="A4613" t="s">
        <v>17053</v>
      </c>
      <c r="B4613">
        <v>2013</v>
      </c>
      <c r="C4613">
        <v>151</v>
      </c>
      <c r="E4613" t="s">
        <v>50</v>
      </c>
      <c r="F4613" t="s">
        <v>51</v>
      </c>
      <c r="G4613" t="s">
        <v>52</v>
      </c>
      <c r="H4613" t="s">
        <v>53</v>
      </c>
      <c r="K4613" t="s">
        <v>54</v>
      </c>
      <c r="L4613" t="s">
        <v>55</v>
      </c>
      <c r="M4613" t="s">
        <v>56</v>
      </c>
      <c r="N4613" t="s">
        <v>57</v>
      </c>
      <c r="O4613" t="s">
        <v>17054</v>
      </c>
      <c r="W4613">
        <v>6</v>
      </c>
      <c r="X4613" t="s">
        <v>59</v>
      </c>
      <c r="Y4613">
        <v>34526</v>
      </c>
      <c r="Z4613">
        <v>7022</v>
      </c>
      <c r="AA4613" s="1"/>
      <c r="AC4613">
        <v>2013</v>
      </c>
      <c r="AD4613">
        <v>4</v>
      </c>
      <c r="AE4613">
        <v>24</v>
      </c>
      <c r="AF4613" s="2">
        <f>DATE(emdat_data[[#This Row],[Start Year]],emdat_data[[#This Row],[Start Month]],emdat_data[[#This Row],[Start Day]])</f>
        <v>41388</v>
      </c>
      <c r="AG4613">
        <v>2013</v>
      </c>
      <c r="AH4613">
        <v>4</v>
      </c>
      <c r="AI4613">
        <v>24</v>
      </c>
      <c r="AJ4613" s="2">
        <f>DATE(emdat_data[[#This Row],[End Year]],emdat_data[[#This Row],[End Month]],emdat_data[[#This Row],[End Day]])</f>
        <v>41388</v>
      </c>
      <c r="AK4613">
        <v>18</v>
      </c>
      <c r="AL4613">
        <v>141</v>
      </c>
      <c r="AM4613">
        <v>3390</v>
      </c>
      <c r="AO4613">
        <v>3531</v>
      </c>
      <c r="AV4613">
        <v>79.6013094233451</v>
      </c>
      <c r="AX4613" t="s">
        <v>17055</v>
      </c>
      <c r="AY4613" t="s">
        <v>17056</v>
      </c>
    </row>
    <row r="4614" spans="1:51" hidden="1" x14ac:dyDescent="0.25">
      <c r="A4614" t="s">
        <v>17057</v>
      </c>
      <c r="B4614">
        <v>2013</v>
      </c>
      <c r="C4614">
        <v>178</v>
      </c>
      <c r="E4614" t="s">
        <v>50</v>
      </c>
      <c r="F4614" t="s">
        <v>71</v>
      </c>
      <c r="G4614" t="s">
        <v>72</v>
      </c>
      <c r="H4614" t="s">
        <v>102</v>
      </c>
      <c r="K4614" t="s">
        <v>54</v>
      </c>
      <c r="L4614" t="s">
        <v>55</v>
      </c>
      <c r="M4614" t="s">
        <v>56</v>
      </c>
      <c r="N4614" t="s">
        <v>57</v>
      </c>
      <c r="O4614" t="s">
        <v>17058</v>
      </c>
      <c r="P4614" t="s">
        <v>4129</v>
      </c>
      <c r="W4614">
        <v>14653</v>
      </c>
      <c r="X4614" t="s">
        <v>78</v>
      </c>
      <c r="Y4614">
        <v>369291</v>
      </c>
      <c r="Z4614">
        <v>6885</v>
      </c>
      <c r="AA4614" s="1"/>
      <c r="AC4614">
        <v>2013</v>
      </c>
      <c r="AD4614">
        <v>4</v>
      </c>
      <c r="AE4614">
        <v>25</v>
      </c>
      <c r="AF4614" s="2">
        <f>DATE(emdat_data[[#This Row],[Start Year]],emdat_data[[#This Row],[Start Month]],emdat_data[[#This Row],[Start Day]])</f>
        <v>41389</v>
      </c>
      <c r="AG4614">
        <v>2013</v>
      </c>
      <c r="AH4614">
        <v>4</v>
      </c>
      <c r="AI4614">
        <v>29</v>
      </c>
      <c r="AJ4614" s="2">
        <f>DATE(emdat_data[[#This Row],[End Year]],emdat_data[[#This Row],[End Month]],emdat_data[[#This Row],[End Day]])</f>
        <v>41393</v>
      </c>
      <c r="AK4614">
        <v>20</v>
      </c>
      <c r="AM4614">
        <v>9500</v>
      </c>
      <c r="AO4614">
        <v>9500</v>
      </c>
      <c r="AV4614">
        <v>79.6013094233451</v>
      </c>
      <c r="AW4614" t="s">
        <v>17059</v>
      </c>
      <c r="AY4614" t="s">
        <v>17060</v>
      </c>
    </row>
    <row r="4615" spans="1:51" hidden="1" x14ac:dyDescent="0.25">
      <c r="A4615" t="s">
        <v>17159</v>
      </c>
      <c r="B4615">
        <v>2013</v>
      </c>
      <c r="C4615">
        <v>567</v>
      </c>
      <c r="E4615" t="s">
        <v>50</v>
      </c>
      <c r="F4615" t="s">
        <v>63</v>
      </c>
      <c r="G4615" t="s">
        <v>82</v>
      </c>
      <c r="H4615" t="s">
        <v>157</v>
      </c>
      <c r="I4615" t="s">
        <v>572</v>
      </c>
      <c r="K4615" t="s">
        <v>159</v>
      </c>
      <c r="L4615" t="s">
        <v>160</v>
      </c>
      <c r="M4615" t="s">
        <v>161</v>
      </c>
      <c r="N4615" t="s">
        <v>57</v>
      </c>
      <c r="O4615" t="s">
        <v>17160</v>
      </c>
      <c r="X4615" t="s">
        <v>88</v>
      </c>
      <c r="AA4615" s="1"/>
      <c r="AC4615">
        <v>2013</v>
      </c>
      <c r="AD4615">
        <v>4</v>
      </c>
      <c r="AE4615">
        <v>28</v>
      </c>
      <c r="AF4615" s="2">
        <f>DATE(emdat_data[[#This Row],[Start Year]],emdat_data[[#This Row],[Start Month]],emdat_data[[#This Row],[Start Day]])</f>
        <v>41392</v>
      </c>
      <c r="AG4615">
        <v>2013</v>
      </c>
      <c r="AH4615">
        <v>5</v>
      </c>
      <c r="AI4615">
        <v>2</v>
      </c>
      <c r="AJ4615" s="2">
        <f>DATE(emdat_data[[#This Row],[End Year]],emdat_data[[#This Row],[End Month]],emdat_data[[#This Row],[End Day]])</f>
        <v>41396</v>
      </c>
      <c r="AK4615">
        <v>12</v>
      </c>
      <c r="AM4615">
        <v>217000</v>
      </c>
      <c r="AO4615">
        <v>217000</v>
      </c>
      <c r="AT4615">
        <v>154000</v>
      </c>
      <c r="AU4615">
        <v>193464</v>
      </c>
      <c r="AV4615">
        <v>79.6013094233451</v>
      </c>
      <c r="AW4615" t="s">
        <v>17161</v>
      </c>
      <c r="AY4615" t="s">
        <v>17162</v>
      </c>
    </row>
    <row r="4616" spans="1:51" hidden="1" x14ac:dyDescent="0.25">
      <c r="A4616" t="s">
        <v>18553</v>
      </c>
      <c r="B4616">
        <v>2013</v>
      </c>
      <c r="C4616">
        <v>316</v>
      </c>
      <c r="E4616" t="s">
        <v>50</v>
      </c>
      <c r="F4616" t="s">
        <v>63</v>
      </c>
      <c r="G4616" t="s">
        <v>64</v>
      </c>
      <c r="H4616" t="s">
        <v>1766</v>
      </c>
      <c r="K4616" t="s">
        <v>245</v>
      </c>
      <c r="L4616" t="s">
        <v>246</v>
      </c>
      <c r="M4616" t="s">
        <v>161</v>
      </c>
      <c r="N4616" t="s">
        <v>57</v>
      </c>
      <c r="O4616" t="s">
        <v>18554</v>
      </c>
      <c r="W4616">
        <v>41</v>
      </c>
      <c r="X4616" t="s">
        <v>67</v>
      </c>
      <c r="AA4616" s="1"/>
      <c r="AC4616">
        <v>2013</v>
      </c>
      <c r="AD4616">
        <v>5</v>
      </c>
      <c r="AF4616" s="2">
        <f>DATE(emdat_data[[#This Row],[Start Year]],emdat_data[[#This Row],[Start Month]],emdat_data[[#This Row],[Start Day]])</f>
        <v>41394</v>
      </c>
      <c r="AG4616">
        <v>2013</v>
      </c>
      <c r="AH4616">
        <v>9</v>
      </c>
      <c r="AJ4616" s="2">
        <f>DATE(emdat_data[[#This Row],[End Year]],emdat_data[[#This Row],[End Month]],emdat_data[[#This Row],[End Day]])</f>
        <v>41517</v>
      </c>
      <c r="AK4616">
        <v>338</v>
      </c>
      <c r="AL4616">
        <v>54000</v>
      </c>
      <c r="AO4616">
        <v>54000</v>
      </c>
      <c r="AV4616">
        <v>79.6013094233451</v>
      </c>
      <c r="AW4616" t="s">
        <v>18555</v>
      </c>
      <c r="AY4616" t="s">
        <v>18556</v>
      </c>
    </row>
    <row r="4617" spans="1:51" hidden="1" x14ac:dyDescent="0.25">
      <c r="A4617" t="s">
        <v>17414</v>
      </c>
      <c r="B4617">
        <v>2013</v>
      </c>
      <c r="C4617">
        <v>140</v>
      </c>
      <c r="D4617" t="s">
        <v>17415</v>
      </c>
      <c r="E4617" t="s">
        <v>50</v>
      </c>
      <c r="F4617" t="s">
        <v>51</v>
      </c>
      <c r="G4617" t="s">
        <v>52</v>
      </c>
      <c r="H4617" t="s">
        <v>53</v>
      </c>
      <c r="K4617" t="s">
        <v>226</v>
      </c>
      <c r="L4617" t="s">
        <v>227</v>
      </c>
      <c r="M4617" t="s">
        <v>56</v>
      </c>
      <c r="N4617" t="s">
        <v>57</v>
      </c>
      <c r="O4617" t="s">
        <v>17416</v>
      </c>
      <c r="W4617">
        <v>6</v>
      </c>
      <c r="X4617" t="s">
        <v>59</v>
      </c>
      <c r="Y4617">
        <v>33061</v>
      </c>
      <c r="Z4617">
        <v>75863</v>
      </c>
      <c r="AA4617" s="1">
        <v>0.51875000000000004</v>
      </c>
      <c r="AC4617">
        <v>2013</v>
      </c>
      <c r="AD4617">
        <v>5</v>
      </c>
      <c r="AE4617">
        <v>1</v>
      </c>
      <c r="AF4617" s="2">
        <f>DATE(emdat_data[[#This Row],[Start Year]],emdat_data[[#This Row],[Start Month]],emdat_data[[#This Row],[Start Day]])</f>
        <v>41395</v>
      </c>
      <c r="AG4617">
        <v>2013</v>
      </c>
      <c r="AH4617">
        <v>5</v>
      </c>
      <c r="AI4617">
        <v>1</v>
      </c>
      <c r="AJ4617" s="2">
        <f>DATE(emdat_data[[#This Row],[End Year]],emdat_data[[#This Row],[End Month]],emdat_data[[#This Row],[End Day]])</f>
        <v>41395</v>
      </c>
      <c r="AK4617">
        <v>3</v>
      </c>
      <c r="AL4617">
        <v>70</v>
      </c>
      <c r="AM4617">
        <v>59280</v>
      </c>
      <c r="AO4617">
        <v>59350</v>
      </c>
      <c r="AT4617">
        <v>120000</v>
      </c>
      <c r="AU4617">
        <v>150751</v>
      </c>
      <c r="AV4617">
        <v>79.6013094233451</v>
      </c>
      <c r="AX4617" t="s">
        <v>17417</v>
      </c>
      <c r="AY4617" t="s">
        <v>2481</v>
      </c>
    </row>
    <row r="4618" spans="1:51" hidden="1" x14ac:dyDescent="0.25">
      <c r="A4618" t="s">
        <v>18780</v>
      </c>
      <c r="B4618">
        <v>2013</v>
      </c>
      <c r="C4618">
        <v>288</v>
      </c>
      <c r="E4618" t="s">
        <v>50</v>
      </c>
      <c r="F4618" t="s">
        <v>71</v>
      </c>
      <c r="G4618" t="s">
        <v>72</v>
      </c>
      <c r="H4618" t="s">
        <v>102</v>
      </c>
      <c r="K4618" t="s">
        <v>2875</v>
      </c>
      <c r="L4618" t="s">
        <v>2876</v>
      </c>
      <c r="M4618" t="s">
        <v>260</v>
      </c>
      <c r="N4618" t="s">
        <v>76</v>
      </c>
      <c r="O4618" t="s">
        <v>18781</v>
      </c>
      <c r="P4618" t="s">
        <v>18782</v>
      </c>
      <c r="W4618">
        <v>243476</v>
      </c>
      <c r="X4618" t="s">
        <v>78</v>
      </c>
      <c r="Y4618">
        <v>216964</v>
      </c>
      <c r="Z4618">
        <v>4366</v>
      </c>
      <c r="AA4618" s="1"/>
      <c r="AB4618" t="s">
        <v>18783</v>
      </c>
      <c r="AC4618">
        <v>2013</v>
      </c>
      <c r="AD4618">
        <v>5</v>
      </c>
      <c r="AE4618">
        <v>1</v>
      </c>
      <c r="AF4618" s="2">
        <f>DATE(emdat_data[[#This Row],[Start Year]],emdat_data[[#This Row],[Start Month]],emdat_data[[#This Row],[Start Day]])</f>
        <v>41395</v>
      </c>
      <c r="AG4618">
        <v>2013</v>
      </c>
      <c r="AH4618">
        <v>5</v>
      </c>
      <c r="AI4618">
        <v>16</v>
      </c>
      <c r="AJ4618" s="2">
        <f>DATE(emdat_data[[#This Row],[End Year]],emdat_data[[#This Row],[End Month]],emdat_data[[#This Row],[End Day]])</f>
        <v>41410</v>
      </c>
      <c r="AK4618">
        <v>7</v>
      </c>
      <c r="AM4618">
        <v>50000</v>
      </c>
      <c r="AO4618">
        <v>50000</v>
      </c>
      <c r="AV4618">
        <v>79.6013094233451</v>
      </c>
      <c r="AW4618" t="s">
        <v>18784</v>
      </c>
      <c r="AY4618" t="s">
        <v>18785</v>
      </c>
    </row>
    <row r="4619" spans="1:51" hidden="1" x14ac:dyDescent="0.25">
      <c r="A4619" t="s">
        <v>18818</v>
      </c>
      <c r="B4619">
        <v>2013</v>
      </c>
      <c r="C4619">
        <v>197</v>
      </c>
      <c r="D4619" t="s">
        <v>18819</v>
      </c>
      <c r="E4619" t="s">
        <v>50</v>
      </c>
      <c r="F4619" t="s">
        <v>71</v>
      </c>
      <c r="G4619" t="s">
        <v>72</v>
      </c>
      <c r="H4619" t="s">
        <v>102</v>
      </c>
      <c r="K4619" t="s">
        <v>2972</v>
      </c>
      <c r="L4619" t="s">
        <v>2973</v>
      </c>
      <c r="M4619" t="s">
        <v>260</v>
      </c>
      <c r="N4619" t="s">
        <v>76</v>
      </c>
      <c r="O4619" t="s">
        <v>2980</v>
      </c>
      <c r="P4619" t="s">
        <v>2496</v>
      </c>
      <c r="X4619" t="s">
        <v>78</v>
      </c>
      <c r="AA4619" s="1"/>
      <c r="AB4619" t="s">
        <v>18820</v>
      </c>
      <c r="AC4619">
        <v>2013</v>
      </c>
      <c r="AD4619">
        <v>5</v>
      </c>
      <c r="AE4619">
        <v>1</v>
      </c>
      <c r="AF4619" s="2">
        <f>DATE(emdat_data[[#This Row],[Start Year]],emdat_data[[#This Row],[Start Month]],emdat_data[[#This Row],[Start Day]])</f>
        <v>41395</v>
      </c>
      <c r="AG4619">
        <v>2013</v>
      </c>
      <c r="AH4619">
        <v>5</v>
      </c>
      <c r="AI4619">
        <v>5</v>
      </c>
      <c r="AJ4619" s="2">
        <f>DATE(emdat_data[[#This Row],[End Year]],emdat_data[[#This Row],[End Month]],emdat_data[[#This Row],[End Day]])</f>
        <v>41399</v>
      </c>
      <c r="AK4619">
        <v>13</v>
      </c>
      <c r="AM4619">
        <v>25445</v>
      </c>
      <c r="AO4619">
        <v>25445</v>
      </c>
      <c r="AT4619">
        <v>3100</v>
      </c>
      <c r="AU4619">
        <v>3894</v>
      </c>
      <c r="AV4619">
        <v>79.6013094233451</v>
      </c>
      <c r="AW4619" t="s">
        <v>2981</v>
      </c>
      <c r="AY4619" t="s">
        <v>2982</v>
      </c>
    </row>
    <row r="4620" spans="1:51" hidden="1" x14ac:dyDescent="0.25">
      <c r="A4620" t="s">
        <v>18463</v>
      </c>
      <c r="B4620">
        <v>2013</v>
      </c>
      <c r="C4620">
        <v>159</v>
      </c>
      <c r="E4620" t="s">
        <v>50</v>
      </c>
      <c r="F4620" t="s">
        <v>71</v>
      </c>
      <c r="G4620" t="s">
        <v>72</v>
      </c>
      <c r="H4620" t="s">
        <v>102</v>
      </c>
      <c r="K4620" t="s">
        <v>2852</v>
      </c>
      <c r="L4620" t="s">
        <v>2853</v>
      </c>
      <c r="M4620" t="s">
        <v>392</v>
      </c>
      <c r="N4620" t="s">
        <v>57</v>
      </c>
      <c r="O4620" t="s">
        <v>18464</v>
      </c>
      <c r="P4620" t="s">
        <v>642</v>
      </c>
      <c r="Q4620" t="s">
        <v>653</v>
      </c>
      <c r="X4620" t="s">
        <v>78</v>
      </c>
      <c r="AA4620" s="1"/>
      <c r="AC4620">
        <v>2013</v>
      </c>
      <c r="AD4620">
        <v>5</v>
      </c>
      <c r="AE4620">
        <v>2</v>
      </c>
      <c r="AF4620" s="2">
        <f>DATE(emdat_data[[#This Row],[Start Year]],emdat_data[[#This Row],[Start Month]],emdat_data[[#This Row],[Start Day]])</f>
        <v>41396</v>
      </c>
      <c r="AG4620">
        <v>2013</v>
      </c>
      <c r="AH4620">
        <v>5</v>
      </c>
      <c r="AI4620">
        <v>2</v>
      </c>
      <c r="AJ4620" s="2">
        <f>DATE(emdat_data[[#This Row],[End Year]],emdat_data[[#This Row],[End Month]],emdat_data[[#This Row],[End Day]])</f>
        <v>41396</v>
      </c>
      <c r="AK4620">
        <v>24</v>
      </c>
      <c r="AM4620">
        <v>900</v>
      </c>
      <c r="AO4620">
        <v>900</v>
      </c>
      <c r="AV4620">
        <v>79.6013094233451</v>
      </c>
      <c r="AW4620" t="s">
        <v>18465</v>
      </c>
      <c r="AY4620" t="s">
        <v>18466</v>
      </c>
    </row>
    <row r="4621" spans="1:51" hidden="1" x14ac:dyDescent="0.25">
      <c r="A4621" t="s">
        <v>18613</v>
      </c>
      <c r="B4621">
        <v>2013</v>
      </c>
      <c r="C4621">
        <v>160</v>
      </c>
      <c r="E4621" t="s">
        <v>50</v>
      </c>
      <c r="F4621" t="s">
        <v>71</v>
      </c>
      <c r="G4621" t="s">
        <v>217</v>
      </c>
      <c r="H4621" t="s">
        <v>217</v>
      </c>
      <c r="K4621" t="s">
        <v>1583</v>
      </c>
      <c r="L4621" t="s">
        <v>1584</v>
      </c>
      <c r="M4621" t="s">
        <v>173</v>
      </c>
      <c r="N4621" t="s">
        <v>57</v>
      </c>
      <c r="O4621" t="s">
        <v>18614</v>
      </c>
      <c r="P4621" t="s">
        <v>642</v>
      </c>
      <c r="AA4621" s="1"/>
      <c r="AC4621">
        <v>2013</v>
      </c>
      <c r="AD4621">
        <v>5</v>
      </c>
      <c r="AE4621">
        <v>3</v>
      </c>
      <c r="AF4621" s="2">
        <f>DATE(emdat_data[[#This Row],[Start Year]],emdat_data[[#This Row],[Start Month]],emdat_data[[#This Row],[Start Day]])</f>
        <v>41397</v>
      </c>
      <c r="AG4621">
        <v>2013</v>
      </c>
      <c r="AH4621">
        <v>5</v>
      </c>
      <c r="AI4621">
        <v>3</v>
      </c>
      <c r="AJ4621" s="2">
        <f>DATE(emdat_data[[#This Row],[End Year]],emdat_data[[#This Row],[End Month]],emdat_data[[#This Row],[End Day]])</f>
        <v>41397</v>
      </c>
      <c r="AK4621">
        <v>16</v>
      </c>
      <c r="AV4621">
        <v>79.6013094233451</v>
      </c>
      <c r="AX4621" t="s">
        <v>18615</v>
      </c>
      <c r="AY4621" t="s">
        <v>18616</v>
      </c>
    </row>
    <row r="4622" spans="1:51" hidden="1" x14ac:dyDescent="0.25">
      <c r="A4622" t="s">
        <v>17190</v>
      </c>
      <c r="B4622">
        <v>2013</v>
      </c>
      <c r="C4622">
        <v>199</v>
      </c>
      <c r="E4622" t="s">
        <v>50</v>
      </c>
      <c r="F4622" t="s">
        <v>71</v>
      </c>
      <c r="G4622" t="s">
        <v>72</v>
      </c>
      <c r="H4622" t="s">
        <v>102</v>
      </c>
      <c r="K4622" t="s">
        <v>159</v>
      </c>
      <c r="L4622" t="s">
        <v>160</v>
      </c>
      <c r="M4622" t="s">
        <v>161</v>
      </c>
      <c r="N4622" t="s">
        <v>57</v>
      </c>
      <c r="O4622" t="s">
        <v>17191</v>
      </c>
      <c r="P4622" t="s">
        <v>17135</v>
      </c>
      <c r="X4622" t="s">
        <v>78</v>
      </c>
      <c r="AA4622" s="1"/>
      <c r="AC4622">
        <v>2013</v>
      </c>
      <c r="AD4622">
        <v>5</v>
      </c>
      <c r="AE4622">
        <v>6</v>
      </c>
      <c r="AF4622" s="2">
        <f>DATE(emdat_data[[#This Row],[Start Year]],emdat_data[[#This Row],[Start Month]],emdat_data[[#This Row],[Start Day]])</f>
        <v>41400</v>
      </c>
      <c r="AG4622">
        <v>2013</v>
      </c>
      <c r="AH4622">
        <v>5</v>
      </c>
      <c r="AI4622">
        <v>10</v>
      </c>
      <c r="AJ4622" s="2">
        <f>DATE(emdat_data[[#This Row],[End Year]],emdat_data[[#This Row],[End Month]],emdat_data[[#This Row],[End Day]])</f>
        <v>41404</v>
      </c>
      <c r="AK4622">
        <v>20</v>
      </c>
      <c r="AM4622">
        <v>255000</v>
      </c>
      <c r="AO4622">
        <v>255000</v>
      </c>
      <c r="AT4622">
        <v>165000</v>
      </c>
      <c r="AU4622">
        <v>207283</v>
      </c>
      <c r="AV4622">
        <v>79.6013094233451</v>
      </c>
      <c r="AW4622" t="s">
        <v>17192</v>
      </c>
      <c r="AY4622" t="s">
        <v>17193</v>
      </c>
    </row>
    <row r="4623" spans="1:51" hidden="1" x14ac:dyDescent="0.25">
      <c r="A4623" t="s">
        <v>16892</v>
      </c>
      <c r="B4623">
        <v>2013</v>
      </c>
      <c r="C4623">
        <v>200</v>
      </c>
      <c r="E4623" t="s">
        <v>50</v>
      </c>
      <c r="F4623" t="s">
        <v>71</v>
      </c>
      <c r="G4623" t="s">
        <v>72</v>
      </c>
      <c r="H4623" t="s">
        <v>102</v>
      </c>
      <c r="K4623" t="s">
        <v>159</v>
      </c>
      <c r="L4623" t="s">
        <v>160</v>
      </c>
      <c r="M4623" t="s">
        <v>161</v>
      </c>
      <c r="N4623" t="s">
        <v>57</v>
      </c>
      <c r="O4623" t="s">
        <v>16893</v>
      </c>
      <c r="Q4623" t="s">
        <v>12510</v>
      </c>
      <c r="R4623" t="s">
        <v>176</v>
      </c>
      <c r="W4623">
        <v>84762</v>
      </c>
      <c r="X4623" t="s">
        <v>78</v>
      </c>
      <c r="Y4623">
        <v>236387</v>
      </c>
      <c r="Z4623">
        <v>11446</v>
      </c>
      <c r="AA4623" s="1"/>
      <c r="AC4623">
        <v>2013</v>
      </c>
      <c r="AD4623">
        <v>5</v>
      </c>
      <c r="AE4623">
        <v>12</v>
      </c>
      <c r="AF4623" s="2">
        <f>DATE(emdat_data[[#This Row],[Start Year]],emdat_data[[#This Row],[Start Month]],emdat_data[[#This Row],[Start Day]])</f>
        <v>41406</v>
      </c>
      <c r="AG4623">
        <v>2013</v>
      </c>
      <c r="AH4623">
        <v>5</v>
      </c>
      <c r="AI4623">
        <v>28</v>
      </c>
      <c r="AJ4623" s="2">
        <f>DATE(emdat_data[[#This Row],[End Year]],emdat_data[[#This Row],[End Month]],emdat_data[[#This Row],[End Day]])</f>
        <v>41422</v>
      </c>
      <c r="AK4623">
        <v>55</v>
      </c>
      <c r="AM4623">
        <v>300000</v>
      </c>
      <c r="AO4623">
        <v>300000</v>
      </c>
      <c r="AT4623">
        <v>661000</v>
      </c>
      <c r="AU4623">
        <v>830388</v>
      </c>
      <c r="AV4623">
        <v>79.6013094233451</v>
      </c>
      <c r="AW4623" t="s">
        <v>16894</v>
      </c>
      <c r="AY4623" t="s">
        <v>16895</v>
      </c>
    </row>
    <row r="4624" spans="1:51" hidden="1" x14ac:dyDescent="0.25">
      <c r="A4624" t="s">
        <v>18589</v>
      </c>
      <c r="B4624">
        <v>2013</v>
      </c>
      <c r="C4624">
        <v>138</v>
      </c>
      <c r="D4624" t="s">
        <v>17120</v>
      </c>
      <c r="E4624" t="s">
        <v>50</v>
      </c>
      <c r="F4624" t="s">
        <v>63</v>
      </c>
      <c r="G4624" t="s">
        <v>82</v>
      </c>
      <c r="H4624" t="s">
        <v>98</v>
      </c>
      <c r="J4624" t="s">
        <v>17121</v>
      </c>
      <c r="K4624" t="s">
        <v>274</v>
      </c>
      <c r="L4624" t="s">
        <v>275</v>
      </c>
      <c r="M4624" t="s">
        <v>56</v>
      </c>
      <c r="N4624" t="s">
        <v>57</v>
      </c>
      <c r="O4624" t="s">
        <v>18046</v>
      </c>
      <c r="X4624" t="s">
        <v>88</v>
      </c>
      <c r="AA4624" s="1"/>
      <c r="AC4624">
        <v>2013</v>
      </c>
      <c r="AD4624">
        <v>5</v>
      </c>
      <c r="AE4624">
        <v>13</v>
      </c>
      <c r="AF4624" s="2">
        <f>DATE(emdat_data[[#This Row],[Start Year]],emdat_data[[#This Row],[Start Month]],emdat_data[[#This Row],[Start Day]])</f>
        <v>41407</v>
      </c>
      <c r="AG4624">
        <v>2013</v>
      </c>
      <c r="AH4624">
        <v>5</v>
      </c>
      <c r="AI4624">
        <v>16</v>
      </c>
      <c r="AJ4624" s="2">
        <f>DATE(emdat_data[[#This Row],[End Year]],emdat_data[[#This Row],[End Month]],emdat_data[[#This Row],[End Day]])</f>
        <v>41410</v>
      </c>
      <c r="AK4624">
        <v>7</v>
      </c>
      <c r="AM4624">
        <v>3478</v>
      </c>
      <c r="AN4624">
        <v>3861</v>
      </c>
      <c r="AO4624">
        <v>7339</v>
      </c>
      <c r="AV4624">
        <v>79.6013094233451</v>
      </c>
      <c r="AW4624" t="s">
        <v>18047</v>
      </c>
      <c r="AY4624" t="s">
        <v>18048</v>
      </c>
    </row>
    <row r="4625" spans="1:51" hidden="1" x14ac:dyDescent="0.25">
      <c r="A4625" t="s">
        <v>19073</v>
      </c>
      <c r="B4625">
        <v>2013</v>
      </c>
      <c r="C4625">
        <v>183</v>
      </c>
      <c r="E4625" t="s">
        <v>50</v>
      </c>
      <c r="F4625" t="s">
        <v>63</v>
      </c>
      <c r="G4625" t="s">
        <v>82</v>
      </c>
      <c r="H4625" t="s">
        <v>157</v>
      </c>
      <c r="I4625" t="s">
        <v>418</v>
      </c>
      <c r="K4625" t="s">
        <v>357</v>
      </c>
      <c r="L4625" t="s">
        <v>358</v>
      </c>
      <c r="M4625" t="s">
        <v>146</v>
      </c>
      <c r="N4625" t="s">
        <v>86</v>
      </c>
      <c r="O4625" t="s">
        <v>19074</v>
      </c>
      <c r="Q4625" t="s">
        <v>900</v>
      </c>
      <c r="W4625">
        <v>285</v>
      </c>
      <c r="X4625" t="s">
        <v>88</v>
      </c>
      <c r="AA4625" s="1"/>
      <c r="AC4625">
        <v>2013</v>
      </c>
      <c r="AD4625">
        <v>5</v>
      </c>
      <c r="AE4625">
        <v>15</v>
      </c>
      <c r="AF4625" s="2">
        <f>DATE(emdat_data[[#This Row],[Start Year]],emdat_data[[#This Row],[Start Month]],emdat_data[[#This Row],[Start Day]])</f>
        <v>41409</v>
      </c>
      <c r="AG4625">
        <v>2013</v>
      </c>
      <c r="AH4625">
        <v>5</v>
      </c>
      <c r="AI4625">
        <v>17</v>
      </c>
      <c r="AJ4625" s="2">
        <f>DATE(emdat_data[[#This Row],[End Year]],emdat_data[[#This Row],[End Month]],emdat_data[[#This Row],[End Day]])</f>
        <v>41411</v>
      </c>
      <c r="AK4625">
        <v>6</v>
      </c>
      <c r="AL4625">
        <v>100</v>
      </c>
      <c r="AN4625">
        <v>600</v>
      </c>
      <c r="AO4625">
        <v>700</v>
      </c>
      <c r="AR4625">
        <v>200000</v>
      </c>
      <c r="AS4625">
        <v>251252</v>
      </c>
      <c r="AT4625">
        <v>300000</v>
      </c>
      <c r="AU4625">
        <v>376878</v>
      </c>
      <c r="AV4625">
        <v>79.6013094233451</v>
      </c>
      <c r="AW4625" t="s">
        <v>19075</v>
      </c>
      <c r="AY4625" t="s">
        <v>19076</v>
      </c>
    </row>
    <row r="4626" spans="1:51" hidden="1" x14ac:dyDescent="0.25">
      <c r="A4626" t="s">
        <v>17119</v>
      </c>
      <c r="B4626">
        <v>2013</v>
      </c>
      <c r="C4626">
        <v>138</v>
      </c>
      <c r="D4626" t="s">
        <v>17120</v>
      </c>
      <c r="E4626" t="s">
        <v>50</v>
      </c>
      <c r="F4626" t="s">
        <v>63</v>
      </c>
      <c r="G4626" t="s">
        <v>82</v>
      </c>
      <c r="H4626" t="s">
        <v>98</v>
      </c>
      <c r="J4626" t="s">
        <v>17121</v>
      </c>
      <c r="K4626" t="s">
        <v>527</v>
      </c>
      <c r="L4626" t="s">
        <v>528</v>
      </c>
      <c r="M4626" t="s">
        <v>56</v>
      </c>
      <c r="N4626" t="s">
        <v>57</v>
      </c>
      <c r="O4626" t="s">
        <v>17122</v>
      </c>
      <c r="X4626" t="s">
        <v>88</v>
      </c>
      <c r="AA4626" s="1"/>
      <c r="AC4626">
        <v>2013</v>
      </c>
      <c r="AD4626">
        <v>5</v>
      </c>
      <c r="AE4626">
        <v>16</v>
      </c>
      <c r="AF4626" s="2">
        <f>DATE(emdat_data[[#This Row],[Start Year]],emdat_data[[#This Row],[Start Month]],emdat_data[[#This Row],[Start Day]])</f>
        <v>41410</v>
      </c>
      <c r="AG4626">
        <v>2013</v>
      </c>
      <c r="AH4626">
        <v>5</v>
      </c>
      <c r="AI4626">
        <v>16</v>
      </c>
      <c r="AJ4626" s="2">
        <f>DATE(emdat_data[[#This Row],[End Year]],emdat_data[[#This Row],[End Month]],emdat_data[[#This Row],[End Day]])</f>
        <v>41410</v>
      </c>
      <c r="AK4626">
        <v>17</v>
      </c>
      <c r="AL4626">
        <v>65</v>
      </c>
      <c r="AM4626">
        <v>1498579</v>
      </c>
      <c r="AO4626">
        <v>1498644</v>
      </c>
      <c r="AV4626">
        <v>79.6013094233451</v>
      </c>
      <c r="AX4626" t="s">
        <v>17123</v>
      </c>
      <c r="AY4626" t="s">
        <v>17124</v>
      </c>
    </row>
    <row r="4627" spans="1:51" hidden="1" x14ac:dyDescent="0.25">
      <c r="A4627" t="s">
        <v>18507</v>
      </c>
      <c r="B4627">
        <v>2013</v>
      </c>
      <c r="C4627">
        <v>138</v>
      </c>
      <c r="D4627" t="s">
        <v>17120</v>
      </c>
      <c r="E4627" t="s">
        <v>50</v>
      </c>
      <c r="F4627" t="s">
        <v>63</v>
      </c>
      <c r="G4627" t="s">
        <v>82</v>
      </c>
      <c r="H4627" t="s">
        <v>98</v>
      </c>
      <c r="J4627" t="s">
        <v>17121</v>
      </c>
      <c r="K4627" t="s">
        <v>226</v>
      </c>
      <c r="L4627" t="s">
        <v>227</v>
      </c>
      <c r="M4627" t="s">
        <v>56</v>
      </c>
      <c r="N4627" t="s">
        <v>57</v>
      </c>
      <c r="O4627" t="s">
        <v>1411</v>
      </c>
      <c r="X4627" t="s">
        <v>88</v>
      </c>
      <c r="AA4627" s="1"/>
      <c r="AC4627">
        <v>2013</v>
      </c>
      <c r="AD4627">
        <v>5</v>
      </c>
      <c r="AE4627">
        <v>16</v>
      </c>
      <c r="AF4627" s="2">
        <f>DATE(emdat_data[[#This Row],[Start Year]],emdat_data[[#This Row],[Start Month]],emdat_data[[#This Row],[Start Day]])</f>
        <v>41410</v>
      </c>
      <c r="AG4627">
        <v>2013</v>
      </c>
      <c r="AH4627">
        <v>5</v>
      </c>
      <c r="AI4627">
        <v>16</v>
      </c>
      <c r="AJ4627" s="2">
        <f>DATE(emdat_data[[#This Row],[End Year]],emdat_data[[#This Row],[End Month]],emdat_data[[#This Row],[End Day]])</f>
        <v>41410</v>
      </c>
      <c r="AK4627">
        <v>8</v>
      </c>
      <c r="AL4627">
        <v>4</v>
      </c>
      <c r="AO4627">
        <v>4</v>
      </c>
      <c r="AV4627">
        <v>79.6013094233451</v>
      </c>
      <c r="AW4627" t="s">
        <v>1412</v>
      </c>
      <c r="AY4627" t="s">
        <v>1413</v>
      </c>
    </row>
    <row r="4628" spans="1:51" hidden="1" x14ac:dyDescent="0.25">
      <c r="A4628" t="s">
        <v>19069</v>
      </c>
      <c r="B4628">
        <v>2013</v>
      </c>
      <c r="C4628">
        <v>142</v>
      </c>
      <c r="E4628" t="s">
        <v>50</v>
      </c>
      <c r="F4628" t="s">
        <v>63</v>
      </c>
      <c r="G4628" t="s">
        <v>82</v>
      </c>
      <c r="H4628" t="s">
        <v>157</v>
      </c>
      <c r="I4628" t="s">
        <v>418</v>
      </c>
      <c r="K4628" t="s">
        <v>357</v>
      </c>
      <c r="L4628" t="s">
        <v>358</v>
      </c>
      <c r="M4628" t="s">
        <v>146</v>
      </c>
      <c r="N4628" t="s">
        <v>86</v>
      </c>
      <c r="O4628" t="s">
        <v>19070</v>
      </c>
      <c r="Q4628" t="s">
        <v>900</v>
      </c>
      <c r="U4628" t="s">
        <v>127</v>
      </c>
      <c r="W4628">
        <v>320</v>
      </c>
      <c r="X4628" t="s">
        <v>88</v>
      </c>
      <c r="AA4628" s="1"/>
      <c r="AC4628">
        <v>2013</v>
      </c>
      <c r="AD4628">
        <v>5</v>
      </c>
      <c r="AE4628">
        <v>18</v>
      </c>
      <c r="AF4628" s="2">
        <f>DATE(emdat_data[[#This Row],[Start Year]],emdat_data[[#This Row],[Start Month]],emdat_data[[#This Row],[Start Day]])</f>
        <v>41412</v>
      </c>
      <c r="AG4628">
        <v>2013</v>
      </c>
      <c r="AH4628">
        <v>5</v>
      </c>
      <c r="AI4628">
        <v>22</v>
      </c>
      <c r="AJ4628" s="2">
        <f>DATE(emdat_data[[#This Row],[End Year]],emdat_data[[#This Row],[End Month]],emdat_data[[#This Row],[End Day]])</f>
        <v>41416</v>
      </c>
      <c r="AK4628">
        <v>29</v>
      </c>
      <c r="AL4628">
        <v>450</v>
      </c>
      <c r="AO4628">
        <v>450</v>
      </c>
      <c r="AR4628">
        <v>1800000</v>
      </c>
      <c r="AS4628">
        <v>2261269</v>
      </c>
      <c r="AT4628">
        <v>3100000</v>
      </c>
      <c r="AU4628">
        <v>3894408</v>
      </c>
      <c r="AV4628">
        <v>79.6013094233451</v>
      </c>
      <c r="AW4628" t="s">
        <v>19071</v>
      </c>
      <c r="AY4628" t="s">
        <v>19072</v>
      </c>
    </row>
    <row r="4629" spans="1:51" hidden="1" x14ac:dyDescent="0.25">
      <c r="A4629" t="s">
        <v>17194</v>
      </c>
      <c r="B4629">
        <v>2013</v>
      </c>
      <c r="C4629">
        <v>201</v>
      </c>
      <c r="E4629" t="s">
        <v>50</v>
      </c>
      <c r="F4629" t="s">
        <v>71</v>
      </c>
      <c r="G4629" t="s">
        <v>72</v>
      </c>
      <c r="H4629" t="s">
        <v>102</v>
      </c>
      <c r="K4629" t="s">
        <v>159</v>
      </c>
      <c r="L4629" t="s">
        <v>160</v>
      </c>
      <c r="M4629" t="s">
        <v>161</v>
      </c>
      <c r="N4629" t="s">
        <v>57</v>
      </c>
      <c r="O4629" t="s">
        <v>615</v>
      </c>
      <c r="X4629" t="s">
        <v>78</v>
      </c>
      <c r="AA4629" s="1"/>
      <c r="AC4629">
        <v>2013</v>
      </c>
      <c r="AD4629">
        <v>5</v>
      </c>
      <c r="AE4629">
        <v>19</v>
      </c>
      <c r="AF4629" s="2">
        <f>DATE(emdat_data[[#This Row],[Start Year]],emdat_data[[#This Row],[Start Month]],emdat_data[[#This Row],[Start Day]])</f>
        <v>41413</v>
      </c>
      <c r="AG4629">
        <v>2013</v>
      </c>
      <c r="AH4629">
        <v>5</v>
      </c>
      <c r="AI4629">
        <v>23</v>
      </c>
      <c r="AJ4629" s="2">
        <f>DATE(emdat_data[[#This Row],[End Year]],emdat_data[[#This Row],[End Month]],emdat_data[[#This Row],[End Day]])</f>
        <v>41417</v>
      </c>
      <c r="AK4629">
        <v>12</v>
      </c>
      <c r="AM4629">
        <v>100000</v>
      </c>
      <c r="AO4629">
        <v>100000</v>
      </c>
      <c r="AT4629">
        <v>445000</v>
      </c>
      <c r="AU4629">
        <v>559036</v>
      </c>
      <c r="AV4629">
        <v>79.6013094233451</v>
      </c>
      <c r="AW4629" t="s">
        <v>616</v>
      </c>
      <c r="AY4629" t="s">
        <v>617</v>
      </c>
    </row>
    <row r="4630" spans="1:51" hidden="1" x14ac:dyDescent="0.25">
      <c r="A4630" t="s">
        <v>17045</v>
      </c>
      <c r="B4630">
        <v>2013</v>
      </c>
      <c r="C4630">
        <v>202</v>
      </c>
      <c r="E4630" t="s">
        <v>50</v>
      </c>
      <c r="F4630" t="s">
        <v>71</v>
      </c>
      <c r="G4630" t="s">
        <v>72</v>
      </c>
      <c r="H4630" t="s">
        <v>102</v>
      </c>
      <c r="K4630" t="s">
        <v>159</v>
      </c>
      <c r="L4630" t="s">
        <v>160</v>
      </c>
      <c r="M4630" t="s">
        <v>161</v>
      </c>
      <c r="N4630" t="s">
        <v>57</v>
      </c>
      <c r="O4630" t="s">
        <v>17046</v>
      </c>
      <c r="P4630" t="s">
        <v>642</v>
      </c>
      <c r="Q4630" t="s">
        <v>12510</v>
      </c>
      <c r="X4630" t="s">
        <v>78</v>
      </c>
      <c r="AA4630" s="1"/>
      <c r="AC4630">
        <v>2013</v>
      </c>
      <c r="AD4630">
        <v>5</v>
      </c>
      <c r="AE4630">
        <v>24</v>
      </c>
      <c r="AF4630" s="2">
        <f>DATE(emdat_data[[#This Row],[Start Year]],emdat_data[[#This Row],[Start Month]],emdat_data[[#This Row],[Start Day]])</f>
        <v>41418</v>
      </c>
      <c r="AG4630">
        <v>2013</v>
      </c>
      <c r="AH4630">
        <v>5</v>
      </c>
      <c r="AI4630">
        <v>27</v>
      </c>
      <c r="AJ4630" s="2">
        <f>DATE(emdat_data[[#This Row],[End Year]],emdat_data[[#This Row],[End Month]],emdat_data[[#This Row],[End Day]])</f>
        <v>41421</v>
      </c>
      <c r="AK4630">
        <v>12</v>
      </c>
      <c r="AM4630">
        <v>200000</v>
      </c>
      <c r="AO4630">
        <v>200000</v>
      </c>
      <c r="AT4630">
        <v>333000</v>
      </c>
      <c r="AU4630">
        <v>418335</v>
      </c>
      <c r="AV4630">
        <v>79.6013094233451</v>
      </c>
      <c r="AW4630" t="s">
        <v>17047</v>
      </c>
      <c r="AY4630" t="s">
        <v>17048</v>
      </c>
    </row>
    <row r="4631" spans="1:51" hidden="1" x14ac:dyDescent="0.25">
      <c r="A4631" t="s">
        <v>18428</v>
      </c>
      <c r="B4631">
        <v>2013</v>
      </c>
      <c r="C4631">
        <v>456</v>
      </c>
      <c r="D4631" t="s">
        <v>16994</v>
      </c>
      <c r="E4631" t="s">
        <v>50</v>
      </c>
      <c r="F4631" t="s">
        <v>71</v>
      </c>
      <c r="G4631" t="s">
        <v>72</v>
      </c>
      <c r="H4631" t="s">
        <v>102</v>
      </c>
      <c r="K4631" t="s">
        <v>303</v>
      </c>
      <c r="L4631" t="s">
        <v>304</v>
      </c>
      <c r="M4631" t="s">
        <v>56</v>
      </c>
      <c r="N4631" t="s">
        <v>57</v>
      </c>
      <c r="O4631" t="s">
        <v>18429</v>
      </c>
      <c r="P4631" t="s">
        <v>12695</v>
      </c>
      <c r="Q4631" t="s">
        <v>176</v>
      </c>
      <c r="X4631" t="s">
        <v>78</v>
      </c>
      <c r="AA4631" s="1"/>
      <c r="AC4631">
        <v>2013</v>
      </c>
      <c r="AD4631">
        <v>5</v>
      </c>
      <c r="AE4631">
        <v>25</v>
      </c>
      <c r="AF4631" s="2">
        <f>DATE(emdat_data[[#This Row],[Start Year]],emdat_data[[#This Row],[Start Month]],emdat_data[[#This Row],[Start Day]])</f>
        <v>41419</v>
      </c>
      <c r="AG4631">
        <v>2013</v>
      </c>
      <c r="AH4631">
        <v>7</v>
      </c>
      <c r="AI4631">
        <v>18</v>
      </c>
      <c r="AJ4631" s="2">
        <f>DATE(emdat_data[[#This Row],[End Year]],emdat_data[[#This Row],[End Month]],emdat_data[[#This Row],[End Day]])</f>
        <v>41473</v>
      </c>
      <c r="AK4631">
        <v>76</v>
      </c>
      <c r="AL4631">
        <v>29</v>
      </c>
      <c r="AM4631">
        <v>12474</v>
      </c>
      <c r="AO4631">
        <v>12503</v>
      </c>
      <c r="AV4631">
        <v>79.6013094233451</v>
      </c>
      <c r="AX4631" t="s">
        <v>18430</v>
      </c>
      <c r="AY4631" t="s">
        <v>18431</v>
      </c>
    </row>
    <row r="4632" spans="1:51" hidden="1" x14ac:dyDescent="0.25">
      <c r="A4632" t="s">
        <v>19142</v>
      </c>
      <c r="B4632">
        <v>2013</v>
      </c>
      <c r="C4632">
        <v>286</v>
      </c>
      <c r="E4632" t="s">
        <v>50</v>
      </c>
      <c r="F4632" t="s">
        <v>71</v>
      </c>
      <c r="G4632" t="s">
        <v>72</v>
      </c>
      <c r="H4632" t="s">
        <v>102</v>
      </c>
      <c r="K4632" t="s">
        <v>357</v>
      </c>
      <c r="L4632" t="s">
        <v>358</v>
      </c>
      <c r="M4632" t="s">
        <v>146</v>
      </c>
      <c r="N4632" t="s">
        <v>86</v>
      </c>
      <c r="O4632" t="s">
        <v>19143</v>
      </c>
      <c r="P4632" t="s">
        <v>642</v>
      </c>
      <c r="W4632">
        <v>33908</v>
      </c>
      <c r="X4632" t="s">
        <v>78</v>
      </c>
      <c r="Y4632">
        <v>28899</v>
      </c>
      <c r="Z4632">
        <v>-9889</v>
      </c>
      <c r="AA4632" s="1"/>
      <c r="AC4632">
        <v>2013</v>
      </c>
      <c r="AD4632">
        <v>5</v>
      </c>
      <c r="AE4632">
        <v>25</v>
      </c>
      <c r="AF4632" s="2">
        <f>DATE(emdat_data[[#This Row],[Start Year]],emdat_data[[#This Row],[Start Month]],emdat_data[[#This Row],[Start Day]])</f>
        <v>41419</v>
      </c>
      <c r="AG4632">
        <v>2013</v>
      </c>
      <c r="AH4632">
        <v>5</v>
      </c>
      <c r="AI4632">
        <v>28</v>
      </c>
      <c r="AJ4632" s="2">
        <f>DATE(emdat_data[[#This Row],[End Year]],emdat_data[[#This Row],[End Month]],emdat_data[[#This Row],[End Day]])</f>
        <v>41422</v>
      </c>
      <c r="AK4632">
        <v>3</v>
      </c>
      <c r="AM4632">
        <v>300</v>
      </c>
      <c r="AO4632">
        <v>300</v>
      </c>
      <c r="AT4632">
        <v>2000</v>
      </c>
      <c r="AU4632">
        <v>2513</v>
      </c>
      <c r="AV4632">
        <v>79.6013094233451</v>
      </c>
      <c r="AX4632" t="s">
        <v>19144</v>
      </c>
      <c r="AY4632" t="s">
        <v>19145</v>
      </c>
    </row>
    <row r="4633" spans="1:51" hidden="1" x14ac:dyDescent="0.25">
      <c r="A4633" t="s">
        <v>18649</v>
      </c>
      <c r="B4633">
        <v>2013</v>
      </c>
      <c r="C4633">
        <v>370</v>
      </c>
      <c r="E4633" t="s">
        <v>50</v>
      </c>
      <c r="F4633" t="s">
        <v>71</v>
      </c>
      <c r="G4633" t="s">
        <v>72</v>
      </c>
      <c r="H4633" t="s">
        <v>102</v>
      </c>
      <c r="K4633" t="s">
        <v>2612</v>
      </c>
      <c r="L4633" t="s">
        <v>2613</v>
      </c>
      <c r="M4633" t="s">
        <v>204</v>
      </c>
      <c r="N4633" t="s">
        <v>86</v>
      </c>
      <c r="O4633" t="s">
        <v>18650</v>
      </c>
      <c r="X4633" t="s">
        <v>78</v>
      </c>
      <c r="AA4633" s="1"/>
      <c r="AC4633">
        <v>2013</v>
      </c>
      <c r="AD4633">
        <v>5</v>
      </c>
      <c r="AE4633">
        <v>26</v>
      </c>
      <c r="AF4633" s="2">
        <f>DATE(emdat_data[[#This Row],[Start Year]],emdat_data[[#This Row],[Start Month]],emdat_data[[#This Row],[Start Day]])</f>
        <v>41420</v>
      </c>
      <c r="AG4633">
        <v>2013</v>
      </c>
      <c r="AH4633">
        <v>7</v>
      </c>
      <c r="AI4633">
        <v>25</v>
      </c>
      <c r="AJ4633" s="2">
        <f>DATE(emdat_data[[#This Row],[End Year]],emdat_data[[#This Row],[End Month]],emdat_data[[#This Row],[End Day]])</f>
        <v>41480</v>
      </c>
      <c r="AK4633">
        <v>27</v>
      </c>
      <c r="AM4633">
        <v>14149</v>
      </c>
      <c r="AO4633">
        <v>14149</v>
      </c>
      <c r="AV4633">
        <v>79.6013094233451</v>
      </c>
      <c r="AW4633" t="s">
        <v>6332</v>
      </c>
      <c r="AY4633" t="s">
        <v>14681</v>
      </c>
    </row>
    <row r="4634" spans="1:51" hidden="1" x14ac:dyDescent="0.25">
      <c r="A4634" t="s">
        <v>19107</v>
      </c>
      <c r="B4634">
        <v>2013</v>
      </c>
      <c r="C4634">
        <v>184</v>
      </c>
      <c r="E4634" t="s">
        <v>50</v>
      </c>
      <c r="F4634" t="s">
        <v>63</v>
      </c>
      <c r="G4634" t="s">
        <v>82</v>
      </c>
      <c r="H4634" t="s">
        <v>157</v>
      </c>
      <c r="I4634" t="s">
        <v>418</v>
      </c>
      <c r="K4634" t="s">
        <v>357</v>
      </c>
      <c r="L4634" t="s">
        <v>358</v>
      </c>
      <c r="M4634" t="s">
        <v>146</v>
      </c>
      <c r="N4634" t="s">
        <v>86</v>
      </c>
      <c r="O4634" t="s">
        <v>19108</v>
      </c>
      <c r="W4634">
        <v>475</v>
      </c>
      <c r="X4634" t="s">
        <v>88</v>
      </c>
      <c r="AA4634" s="1"/>
      <c r="AC4634">
        <v>2013</v>
      </c>
      <c r="AD4634">
        <v>5</v>
      </c>
      <c r="AE4634">
        <v>26</v>
      </c>
      <c r="AF4634" s="2">
        <f>DATE(emdat_data[[#This Row],[Start Year]],emdat_data[[#This Row],[Start Month]],emdat_data[[#This Row],[Start Day]])</f>
        <v>41420</v>
      </c>
      <c r="AG4634">
        <v>2013</v>
      </c>
      <c r="AH4634">
        <v>6</v>
      </c>
      <c r="AI4634">
        <v>6</v>
      </c>
      <c r="AJ4634" s="2">
        <f>DATE(emdat_data[[#This Row],[End Year]],emdat_data[[#This Row],[End Month]],emdat_data[[#This Row],[End Day]])</f>
        <v>41431</v>
      </c>
      <c r="AK4634">
        <v>27</v>
      </c>
      <c r="AL4634">
        <v>150</v>
      </c>
      <c r="AM4634">
        <v>170000</v>
      </c>
      <c r="AO4634">
        <v>170150</v>
      </c>
      <c r="AR4634">
        <v>1425000</v>
      </c>
      <c r="AS4634">
        <v>1790172</v>
      </c>
      <c r="AT4634">
        <v>2100000</v>
      </c>
      <c r="AU4634">
        <v>2638148</v>
      </c>
      <c r="AV4634">
        <v>79.6013094233451</v>
      </c>
      <c r="AW4634" t="s">
        <v>19109</v>
      </c>
      <c r="AY4634" t="s">
        <v>19110</v>
      </c>
    </row>
    <row r="4635" spans="1:51" hidden="1" x14ac:dyDescent="0.25">
      <c r="A4635" t="s">
        <v>17277</v>
      </c>
      <c r="B4635">
        <v>2013</v>
      </c>
      <c r="C4635">
        <v>205</v>
      </c>
      <c r="D4635" t="s">
        <v>17278</v>
      </c>
      <c r="E4635" t="s">
        <v>50</v>
      </c>
      <c r="F4635" t="s">
        <v>71</v>
      </c>
      <c r="G4635" t="s">
        <v>72</v>
      </c>
      <c r="H4635" t="s">
        <v>102</v>
      </c>
      <c r="K4635" t="s">
        <v>1200</v>
      </c>
      <c r="L4635" t="s">
        <v>1201</v>
      </c>
      <c r="M4635" t="s">
        <v>189</v>
      </c>
      <c r="N4635" t="s">
        <v>190</v>
      </c>
      <c r="O4635" t="s">
        <v>17279</v>
      </c>
      <c r="U4635" t="s">
        <v>127</v>
      </c>
      <c r="W4635">
        <v>241204</v>
      </c>
      <c r="X4635" t="s">
        <v>78</v>
      </c>
      <c r="Y4635">
        <v>491358</v>
      </c>
      <c r="Z4635">
        <v>1211</v>
      </c>
      <c r="AA4635" s="1"/>
      <c r="AB4635" t="s">
        <v>17280</v>
      </c>
      <c r="AC4635">
        <v>2013</v>
      </c>
      <c r="AD4635">
        <v>5</v>
      </c>
      <c r="AE4635">
        <v>28</v>
      </c>
      <c r="AF4635" s="2">
        <f>DATE(emdat_data[[#This Row],[Start Year]],emdat_data[[#This Row],[Start Month]],emdat_data[[#This Row],[Start Day]])</f>
        <v>41422</v>
      </c>
      <c r="AG4635">
        <v>2013</v>
      </c>
      <c r="AH4635">
        <v>6</v>
      </c>
      <c r="AI4635">
        <v>18</v>
      </c>
      <c r="AJ4635" s="2">
        <f>DATE(emdat_data[[#This Row],[End Year]],emdat_data[[#This Row],[End Month]],emdat_data[[#This Row],[End Day]])</f>
        <v>41443</v>
      </c>
      <c r="AK4635">
        <v>4</v>
      </c>
      <c r="AM4635">
        <v>6350</v>
      </c>
      <c r="AO4635">
        <v>6350</v>
      </c>
      <c r="AR4635">
        <v>1800000</v>
      </c>
      <c r="AS4635">
        <v>2261269</v>
      </c>
      <c r="AT4635">
        <v>12900000</v>
      </c>
      <c r="AU4635">
        <v>16205764</v>
      </c>
      <c r="AV4635">
        <v>79.6013094233451</v>
      </c>
      <c r="AW4635" t="s">
        <v>17281</v>
      </c>
      <c r="AX4635" t="s">
        <v>17282</v>
      </c>
      <c r="AY4635" t="s">
        <v>17283</v>
      </c>
    </row>
    <row r="4636" spans="1:51" hidden="1" x14ac:dyDescent="0.25">
      <c r="A4636" t="s">
        <v>18599</v>
      </c>
      <c r="B4636">
        <v>2013</v>
      </c>
      <c r="C4636">
        <v>188</v>
      </c>
      <c r="E4636" t="s">
        <v>50</v>
      </c>
      <c r="F4636" t="s">
        <v>63</v>
      </c>
      <c r="G4636" t="s">
        <v>82</v>
      </c>
      <c r="H4636" t="s">
        <v>98</v>
      </c>
      <c r="J4636" t="s">
        <v>18600</v>
      </c>
      <c r="K4636" t="s">
        <v>1548</v>
      </c>
      <c r="L4636" t="s">
        <v>1549</v>
      </c>
      <c r="M4636" t="s">
        <v>204</v>
      </c>
      <c r="N4636" t="s">
        <v>86</v>
      </c>
      <c r="O4636" t="s">
        <v>8705</v>
      </c>
      <c r="X4636" t="s">
        <v>88</v>
      </c>
      <c r="AA4636" s="1"/>
      <c r="AC4636">
        <v>2013</v>
      </c>
      <c r="AD4636">
        <v>5</v>
      </c>
      <c r="AE4636">
        <v>29</v>
      </c>
      <c r="AF4636" s="2">
        <f>DATE(emdat_data[[#This Row],[Start Year]],emdat_data[[#This Row],[Start Month]],emdat_data[[#This Row],[Start Day]])</f>
        <v>41423</v>
      </c>
      <c r="AG4636">
        <v>2013</v>
      </c>
      <c r="AH4636">
        <v>5</v>
      </c>
      <c r="AI4636">
        <v>29</v>
      </c>
      <c r="AJ4636" s="2">
        <f>DATE(emdat_data[[#This Row],[End Year]],emdat_data[[#This Row],[End Month]],emdat_data[[#This Row],[End Day]])</f>
        <v>41423</v>
      </c>
      <c r="AK4636">
        <v>4</v>
      </c>
      <c r="AM4636">
        <v>12000</v>
      </c>
      <c r="AO4636">
        <v>12000</v>
      </c>
      <c r="AV4636">
        <v>79.6013094233451</v>
      </c>
      <c r="AW4636" t="s">
        <v>8706</v>
      </c>
      <c r="AY4636" t="s">
        <v>8707</v>
      </c>
    </row>
    <row r="4637" spans="1:51" hidden="1" x14ac:dyDescent="0.25">
      <c r="A4637" t="s">
        <v>19159</v>
      </c>
      <c r="B4637">
        <v>2013</v>
      </c>
      <c r="C4637">
        <v>209</v>
      </c>
      <c r="E4637" t="s">
        <v>50</v>
      </c>
      <c r="F4637" t="s">
        <v>350</v>
      </c>
      <c r="G4637" t="s">
        <v>477</v>
      </c>
      <c r="H4637" t="s">
        <v>478</v>
      </c>
      <c r="K4637" t="s">
        <v>357</v>
      </c>
      <c r="L4637" t="s">
        <v>358</v>
      </c>
      <c r="M4637" t="s">
        <v>146</v>
      </c>
      <c r="N4637" t="s">
        <v>86</v>
      </c>
      <c r="O4637" t="s">
        <v>5904</v>
      </c>
      <c r="P4637" t="s">
        <v>19160</v>
      </c>
      <c r="X4637" t="s">
        <v>78</v>
      </c>
      <c r="AA4637" s="1"/>
      <c r="AC4637">
        <v>2013</v>
      </c>
      <c r="AD4637">
        <v>5</v>
      </c>
      <c r="AE4637">
        <v>30</v>
      </c>
      <c r="AF4637" s="2">
        <f>DATE(emdat_data[[#This Row],[Start Year]],emdat_data[[#This Row],[Start Month]],emdat_data[[#This Row],[Start Day]])</f>
        <v>41424</v>
      </c>
      <c r="AG4637">
        <v>2013</v>
      </c>
      <c r="AH4637">
        <v>6</v>
      </c>
      <c r="AI4637">
        <v>8</v>
      </c>
      <c r="AJ4637" s="2">
        <f>DATE(emdat_data[[#This Row],[End Year]],emdat_data[[#This Row],[End Month]],emdat_data[[#This Row],[End Day]])</f>
        <v>41433</v>
      </c>
      <c r="AL4637">
        <v>8</v>
      </c>
      <c r="AM4637">
        <v>12</v>
      </c>
      <c r="AN4637">
        <v>90</v>
      </c>
      <c r="AO4637">
        <v>110</v>
      </c>
      <c r="AT4637">
        <v>21400</v>
      </c>
      <c r="AU4637">
        <v>26884</v>
      </c>
      <c r="AV4637">
        <v>79.6013094233451</v>
      </c>
      <c r="AX4637" t="s">
        <v>3737</v>
      </c>
      <c r="AY4637" t="s">
        <v>3738</v>
      </c>
    </row>
    <row r="4638" spans="1:51" hidden="1" x14ac:dyDescent="0.25">
      <c r="A4638" t="s">
        <v>19054</v>
      </c>
      <c r="B4638">
        <v>2013</v>
      </c>
      <c r="C4638">
        <v>217</v>
      </c>
      <c r="E4638" t="s">
        <v>50</v>
      </c>
      <c r="F4638" t="s">
        <v>63</v>
      </c>
      <c r="G4638" t="s">
        <v>82</v>
      </c>
      <c r="H4638" t="s">
        <v>157</v>
      </c>
      <c r="K4638" t="s">
        <v>427</v>
      </c>
      <c r="L4638" t="s">
        <v>428</v>
      </c>
      <c r="M4638" t="s">
        <v>429</v>
      </c>
      <c r="N4638" t="s">
        <v>76</v>
      </c>
      <c r="O4638" t="s">
        <v>19055</v>
      </c>
      <c r="Q4638" t="s">
        <v>72</v>
      </c>
      <c r="R4638" t="s">
        <v>900</v>
      </c>
      <c r="X4638" t="s">
        <v>88</v>
      </c>
      <c r="AA4638" s="1"/>
      <c r="AC4638">
        <v>2013</v>
      </c>
      <c r="AD4638">
        <v>6</v>
      </c>
      <c r="AE4638">
        <v>1</v>
      </c>
      <c r="AF4638" s="2">
        <f>DATE(emdat_data[[#This Row],[Start Year]],emdat_data[[#This Row],[Start Month]],emdat_data[[#This Row],[Start Day]])</f>
        <v>41426</v>
      </c>
      <c r="AG4638">
        <v>2013</v>
      </c>
      <c r="AH4638">
        <v>6</v>
      </c>
      <c r="AI4638">
        <v>1</v>
      </c>
      <c r="AJ4638" s="2">
        <f>DATE(emdat_data[[#This Row],[End Year]],emdat_data[[#This Row],[End Month]],emdat_data[[#This Row],[End Day]])</f>
        <v>41426</v>
      </c>
      <c r="AK4638">
        <v>3</v>
      </c>
      <c r="AM4638">
        <v>2870</v>
      </c>
      <c r="AO4638">
        <v>2870</v>
      </c>
      <c r="AV4638">
        <v>79.6013094233451</v>
      </c>
      <c r="AX4638" t="s">
        <v>3126</v>
      </c>
      <c r="AY4638" t="s">
        <v>3127</v>
      </c>
    </row>
    <row r="4639" spans="1:51" hidden="1" x14ac:dyDescent="0.25">
      <c r="A4639" t="s">
        <v>18811</v>
      </c>
      <c r="B4639">
        <v>2013</v>
      </c>
      <c r="C4639">
        <v>206</v>
      </c>
      <c r="E4639" t="s">
        <v>50</v>
      </c>
      <c r="F4639" t="s">
        <v>51</v>
      </c>
      <c r="G4639" t="s">
        <v>52</v>
      </c>
      <c r="H4639" t="s">
        <v>53</v>
      </c>
      <c r="K4639" t="s">
        <v>2539</v>
      </c>
      <c r="L4639" t="s">
        <v>2540</v>
      </c>
      <c r="M4639" t="s">
        <v>161</v>
      </c>
      <c r="N4639" t="s">
        <v>57</v>
      </c>
      <c r="O4639" t="s">
        <v>2958</v>
      </c>
      <c r="W4639">
        <v>6</v>
      </c>
      <c r="X4639" t="s">
        <v>59</v>
      </c>
      <c r="Y4639">
        <v>23789</v>
      </c>
      <c r="Z4639">
        <v>121141</v>
      </c>
      <c r="AA4639" s="1">
        <v>7.1527777777777773E-2</v>
      </c>
      <c r="AC4639">
        <v>2013</v>
      </c>
      <c r="AD4639">
        <v>6</v>
      </c>
      <c r="AE4639">
        <v>2</v>
      </c>
      <c r="AF4639" s="2">
        <f>DATE(emdat_data[[#This Row],[Start Year]],emdat_data[[#This Row],[Start Month]],emdat_data[[#This Row],[Start Day]])</f>
        <v>41427</v>
      </c>
      <c r="AG4639">
        <v>2013</v>
      </c>
      <c r="AH4639">
        <v>6</v>
      </c>
      <c r="AI4639">
        <v>2</v>
      </c>
      <c r="AJ4639" s="2">
        <f>DATE(emdat_data[[#This Row],[End Year]],emdat_data[[#This Row],[End Month]],emdat_data[[#This Row],[End Day]])</f>
        <v>41427</v>
      </c>
      <c r="AK4639">
        <v>4</v>
      </c>
      <c r="AL4639">
        <v>19</v>
      </c>
      <c r="AM4639">
        <v>1500</v>
      </c>
      <c r="AO4639">
        <v>1519</v>
      </c>
      <c r="AT4639">
        <v>1100</v>
      </c>
      <c r="AU4639">
        <v>1382</v>
      </c>
      <c r="AV4639">
        <v>79.6013094233451</v>
      </c>
      <c r="AW4639" t="s">
        <v>2542</v>
      </c>
      <c r="AY4639" t="s">
        <v>2543</v>
      </c>
    </row>
    <row r="4640" spans="1:51" hidden="1" x14ac:dyDescent="0.25">
      <c r="A4640" t="s">
        <v>17364</v>
      </c>
      <c r="B4640">
        <v>2013</v>
      </c>
      <c r="C4640">
        <v>205</v>
      </c>
      <c r="D4640" t="s">
        <v>17278</v>
      </c>
      <c r="E4640" t="s">
        <v>50</v>
      </c>
      <c r="F4640" t="s">
        <v>71</v>
      </c>
      <c r="G4640" t="s">
        <v>72</v>
      </c>
      <c r="H4640" t="s">
        <v>102</v>
      </c>
      <c r="K4640" t="s">
        <v>209</v>
      </c>
      <c r="L4640" t="s">
        <v>210</v>
      </c>
      <c r="M4640" t="s">
        <v>211</v>
      </c>
      <c r="N4640" t="s">
        <v>190</v>
      </c>
      <c r="O4640" t="s">
        <v>7720</v>
      </c>
      <c r="U4640" t="s">
        <v>127</v>
      </c>
      <c r="X4640" t="s">
        <v>78</v>
      </c>
      <c r="AA4640" s="1"/>
      <c r="AB4640" t="s">
        <v>17365</v>
      </c>
      <c r="AC4640">
        <v>2013</v>
      </c>
      <c r="AD4640">
        <v>6</v>
      </c>
      <c r="AE4640">
        <v>3</v>
      </c>
      <c r="AF4640" s="2">
        <f>DATE(emdat_data[[#This Row],[Start Year]],emdat_data[[#This Row],[Start Month]],emdat_data[[#This Row],[Start Day]])</f>
        <v>41428</v>
      </c>
      <c r="AG4640">
        <v>2013</v>
      </c>
      <c r="AH4640">
        <v>6</v>
      </c>
      <c r="AI4640">
        <v>9</v>
      </c>
      <c r="AJ4640" s="2">
        <f>DATE(emdat_data[[#This Row],[End Year]],emdat_data[[#This Row],[End Month]],emdat_data[[#This Row],[End Day]])</f>
        <v>41434</v>
      </c>
      <c r="AM4640">
        <v>48565</v>
      </c>
      <c r="AO4640">
        <v>48565</v>
      </c>
      <c r="AV4640">
        <v>79.6013094233451</v>
      </c>
      <c r="AW4640" t="s">
        <v>7721</v>
      </c>
      <c r="AY4640" t="s">
        <v>7722</v>
      </c>
    </row>
    <row r="4641" spans="1:51" hidden="1" x14ac:dyDescent="0.25">
      <c r="A4641" t="s">
        <v>17049</v>
      </c>
      <c r="B4641">
        <v>2013</v>
      </c>
      <c r="C4641">
        <v>219</v>
      </c>
      <c r="E4641" t="s">
        <v>50</v>
      </c>
      <c r="F4641" t="s">
        <v>71</v>
      </c>
      <c r="G4641" t="s">
        <v>72</v>
      </c>
      <c r="H4641" t="s">
        <v>102</v>
      </c>
      <c r="K4641" t="s">
        <v>159</v>
      </c>
      <c r="L4641" t="s">
        <v>160</v>
      </c>
      <c r="M4641" t="s">
        <v>161</v>
      </c>
      <c r="N4641" t="s">
        <v>57</v>
      </c>
      <c r="O4641" t="s">
        <v>17050</v>
      </c>
      <c r="P4641" t="s">
        <v>642</v>
      </c>
      <c r="Q4641" t="s">
        <v>12510</v>
      </c>
      <c r="X4641" t="s">
        <v>78</v>
      </c>
      <c r="AA4641" s="1"/>
      <c r="AC4641">
        <v>2013</v>
      </c>
      <c r="AD4641">
        <v>6</v>
      </c>
      <c r="AE4641">
        <v>5</v>
      </c>
      <c r="AF4641" s="2">
        <f>DATE(emdat_data[[#This Row],[Start Year]],emdat_data[[#This Row],[Start Month]],emdat_data[[#This Row],[Start Day]])</f>
        <v>41430</v>
      </c>
      <c r="AG4641">
        <v>2013</v>
      </c>
      <c r="AH4641">
        <v>6</v>
      </c>
      <c r="AI4641">
        <v>8</v>
      </c>
      <c r="AJ4641" s="2">
        <f>DATE(emdat_data[[#This Row],[End Year]],emdat_data[[#This Row],[End Month]],emdat_data[[#This Row],[End Day]])</f>
        <v>41433</v>
      </c>
      <c r="AK4641">
        <v>15</v>
      </c>
      <c r="AM4641">
        <v>10000</v>
      </c>
      <c r="AO4641">
        <v>10000</v>
      </c>
      <c r="AT4641">
        <v>277000</v>
      </c>
      <c r="AU4641">
        <v>347984</v>
      </c>
      <c r="AV4641">
        <v>79.6013094233451</v>
      </c>
      <c r="AW4641" t="s">
        <v>17051</v>
      </c>
      <c r="AY4641" t="s">
        <v>17052</v>
      </c>
    </row>
    <row r="4642" spans="1:51" hidden="1" x14ac:dyDescent="0.25">
      <c r="A4642" t="s">
        <v>19161</v>
      </c>
      <c r="B4642">
        <v>2013</v>
      </c>
      <c r="C4642">
        <v>210</v>
      </c>
      <c r="E4642" t="s">
        <v>50</v>
      </c>
      <c r="F4642" t="s">
        <v>350</v>
      </c>
      <c r="G4642" t="s">
        <v>477</v>
      </c>
      <c r="H4642" t="s">
        <v>478</v>
      </c>
      <c r="K4642" t="s">
        <v>357</v>
      </c>
      <c r="L4642" t="s">
        <v>358</v>
      </c>
      <c r="M4642" t="s">
        <v>146</v>
      </c>
      <c r="N4642" t="s">
        <v>86</v>
      </c>
      <c r="O4642" t="s">
        <v>19162</v>
      </c>
      <c r="X4642" t="s">
        <v>78</v>
      </c>
      <c r="AA4642" s="1"/>
      <c r="AC4642">
        <v>2013</v>
      </c>
      <c r="AD4642">
        <v>6</v>
      </c>
      <c r="AE4642">
        <v>6</v>
      </c>
      <c r="AF4642" s="2">
        <f>DATE(emdat_data[[#This Row],[Start Year]],emdat_data[[#This Row],[Start Month]],emdat_data[[#This Row],[Start Day]])</f>
        <v>41431</v>
      </c>
      <c r="AG4642">
        <v>2013</v>
      </c>
      <c r="AH4642">
        <v>6</v>
      </c>
      <c r="AI4642">
        <v>20</v>
      </c>
      <c r="AJ4642" s="2">
        <f>DATE(emdat_data[[#This Row],[End Year]],emdat_data[[#This Row],[End Month]],emdat_data[[#This Row],[End Day]])</f>
        <v>41445</v>
      </c>
      <c r="AK4642">
        <v>2</v>
      </c>
      <c r="AM4642">
        <v>84</v>
      </c>
      <c r="AN4642">
        <v>1533</v>
      </c>
      <c r="AO4642">
        <v>1617</v>
      </c>
      <c r="AR4642">
        <v>450000</v>
      </c>
      <c r="AS4642">
        <v>565317</v>
      </c>
      <c r="AT4642">
        <v>500000</v>
      </c>
      <c r="AU4642">
        <v>628130</v>
      </c>
      <c r="AV4642">
        <v>79.6013094233451</v>
      </c>
      <c r="AX4642" t="s">
        <v>19015</v>
      </c>
      <c r="AY4642" t="s">
        <v>9720</v>
      </c>
    </row>
    <row r="4643" spans="1:51" hidden="1" x14ac:dyDescent="0.25">
      <c r="A4643" t="s">
        <v>18584</v>
      </c>
      <c r="B4643">
        <v>2013</v>
      </c>
      <c r="C4643">
        <v>220</v>
      </c>
      <c r="E4643" t="s">
        <v>50</v>
      </c>
      <c r="F4643" t="s">
        <v>71</v>
      </c>
      <c r="G4643" t="s">
        <v>72</v>
      </c>
      <c r="H4643" t="s">
        <v>102</v>
      </c>
      <c r="K4643" t="s">
        <v>274</v>
      </c>
      <c r="L4643" t="s">
        <v>275</v>
      </c>
      <c r="M4643" t="s">
        <v>56</v>
      </c>
      <c r="N4643" t="s">
        <v>57</v>
      </c>
      <c r="O4643" t="s">
        <v>18585</v>
      </c>
      <c r="P4643" t="s">
        <v>18586</v>
      </c>
      <c r="X4643" t="s">
        <v>78</v>
      </c>
      <c r="AA4643" s="1"/>
      <c r="AC4643">
        <v>2013</v>
      </c>
      <c r="AD4643">
        <v>6</v>
      </c>
      <c r="AE4643">
        <v>8</v>
      </c>
      <c r="AF4643" s="2">
        <f>DATE(emdat_data[[#This Row],[Start Year]],emdat_data[[#This Row],[Start Month]],emdat_data[[#This Row],[Start Day]])</f>
        <v>41433</v>
      </c>
      <c r="AG4643">
        <v>2013</v>
      </c>
      <c r="AH4643">
        <v>6</v>
      </c>
      <c r="AI4643">
        <v>8</v>
      </c>
      <c r="AJ4643" s="2">
        <f>DATE(emdat_data[[#This Row],[End Year]],emdat_data[[#This Row],[End Month]],emdat_data[[#This Row],[End Day]])</f>
        <v>41433</v>
      </c>
      <c r="AK4643">
        <v>58</v>
      </c>
      <c r="AL4643">
        <v>15</v>
      </c>
      <c r="AM4643">
        <v>17199</v>
      </c>
      <c r="AO4643">
        <v>17214</v>
      </c>
      <c r="AT4643">
        <v>2000</v>
      </c>
      <c r="AU4643">
        <v>2513</v>
      </c>
      <c r="AV4643">
        <v>79.6013094233451</v>
      </c>
      <c r="AW4643" t="s">
        <v>18587</v>
      </c>
      <c r="AY4643" t="s">
        <v>18588</v>
      </c>
    </row>
    <row r="4644" spans="1:51" hidden="1" x14ac:dyDescent="0.25">
      <c r="A4644" t="s">
        <v>16993</v>
      </c>
      <c r="B4644">
        <v>2013</v>
      </c>
      <c r="C4644">
        <v>192</v>
      </c>
      <c r="D4644" t="s">
        <v>16994</v>
      </c>
      <c r="E4644" t="s">
        <v>50</v>
      </c>
      <c r="F4644" t="s">
        <v>71</v>
      </c>
      <c r="G4644" t="s">
        <v>72</v>
      </c>
      <c r="H4644" t="s">
        <v>102</v>
      </c>
      <c r="K4644" t="s">
        <v>226</v>
      </c>
      <c r="L4644" t="s">
        <v>227</v>
      </c>
      <c r="M4644" t="s">
        <v>56</v>
      </c>
      <c r="N4644" t="s">
        <v>57</v>
      </c>
      <c r="O4644" t="s">
        <v>16995</v>
      </c>
      <c r="P4644" t="s">
        <v>1309</v>
      </c>
      <c r="Q4644" t="s">
        <v>176</v>
      </c>
      <c r="S4644" t="s">
        <v>127</v>
      </c>
      <c r="W4644">
        <v>131743</v>
      </c>
      <c r="X4644" t="s">
        <v>78</v>
      </c>
      <c r="Y4644">
        <v>32714</v>
      </c>
      <c r="Z4644">
        <v>7661</v>
      </c>
      <c r="AA4644" s="1"/>
      <c r="AB4644" t="s">
        <v>16996</v>
      </c>
      <c r="AC4644">
        <v>2013</v>
      </c>
      <c r="AD4644">
        <v>6</v>
      </c>
      <c r="AE4644">
        <v>12</v>
      </c>
      <c r="AF4644" s="2">
        <f>DATE(emdat_data[[#This Row],[Start Year]],emdat_data[[#This Row],[Start Month]],emdat_data[[#This Row],[Start Day]])</f>
        <v>41437</v>
      </c>
      <c r="AG4644">
        <v>2013</v>
      </c>
      <c r="AH4644">
        <v>6</v>
      </c>
      <c r="AI4644">
        <v>27</v>
      </c>
      <c r="AJ4644" s="2">
        <f>DATE(emdat_data[[#This Row],[End Year]],emdat_data[[#This Row],[End Month]],emdat_data[[#This Row],[End Day]])</f>
        <v>41452</v>
      </c>
      <c r="AK4644">
        <v>6054</v>
      </c>
      <c r="AL4644">
        <v>4473</v>
      </c>
      <c r="AM4644">
        <v>500000</v>
      </c>
      <c r="AO4644">
        <v>504473</v>
      </c>
      <c r="AR4644">
        <v>500000</v>
      </c>
      <c r="AS4644">
        <v>628130</v>
      </c>
      <c r="AT4644">
        <v>1100000</v>
      </c>
      <c r="AU4644">
        <v>1381887</v>
      </c>
      <c r="AV4644">
        <v>79.6013094233451</v>
      </c>
      <c r="AW4644" t="s">
        <v>16997</v>
      </c>
      <c r="AY4644" t="s">
        <v>16998</v>
      </c>
    </row>
    <row r="4645" spans="1:51" hidden="1" x14ac:dyDescent="0.25">
      <c r="A4645" t="s">
        <v>18831</v>
      </c>
      <c r="B4645">
        <v>2013</v>
      </c>
      <c r="C4645">
        <v>211</v>
      </c>
      <c r="E4645" t="s">
        <v>50</v>
      </c>
      <c r="F4645" t="s">
        <v>63</v>
      </c>
      <c r="G4645" t="s">
        <v>82</v>
      </c>
      <c r="H4645" t="s">
        <v>157</v>
      </c>
      <c r="I4645" t="s">
        <v>572</v>
      </c>
      <c r="K4645" t="s">
        <v>357</v>
      </c>
      <c r="L4645" t="s">
        <v>358</v>
      </c>
      <c r="M4645" t="s">
        <v>146</v>
      </c>
      <c r="N4645" t="s">
        <v>86</v>
      </c>
      <c r="O4645" t="s">
        <v>18832</v>
      </c>
      <c r="X4645" t="s">
        <v>88</v>
      </c>
      <c r="AA4645" s="1"/>
      <c r="AC4645">
        <v>2013</v>
      </c>
      <c r="AD4645">
        <v>6</v>
      </c>
      <c r="AE4645">
        <v>12</v>
      </c>
      <c r="AF4645" s="2">
        <f>DATE(emdat_data[[#This Row],[Start Year]],emdat_data[[#This Row],[Start Month]],emdat_data[[#This Row],[Start Day]])</f>
        <v>41437</v>
      </c>
      <c r="AG4645">
        <v>2013</v>
      </c>
      <c r="AH4645">
        <v>6</v>
      </c>
      <c r="AI4645">
        <v>13</v>
      </c>
      <c r="AJ4645" s="2">
        <f>DATE(emdat_data[[#This Row],[End Year]],emdat_data[[#This Row],[End Month]],emdat_data[[#This Row],[End Day]])</f>
        <v>41438</v>
      </c>
      <c r="AK4645">
        <v>4</v>
      </c>
      <c r="AR4645">
        <v>450000</v>
      </c>
      <c r="AS4645">
        <v>565317</v>
      </c>
      <c r="AT4645">
        <v>900000</v>
      </c>
      <c r="AU4645">
        <v>1130635</v>
      </c>
      <c r="AV4645">
        <v>79.6013094233451</v>
      </c>
      <c r="AW4645" t="s">
        <v>18833</v>
      </c>
      <c r="AY4645" t="s">
        <v>18834</v>
      </c>
    </row>
    <row r="4646" spans="1:51" hidden="1" x14ac:dyDescent="0.25">
      <c r="A4646" t="s">
        <v>16931</v>
      </c>
      <c r="B4646">
        <v>2013</v>
      </c>
      <c r="C4646">
        <v>221</v>
      </c>
      <c r="E4646" t="s">
        <v>50</v>
      </c>
      <c r="F4646" t="s">
        <v>71</v>
      </c>
      <c r="G4646" t="s">
        <v>72</v>
      </c>
      <c r="H4646" t="s">
        <v>102</v>
      </c>
      <c r="K4646" t="s">
        <v>159</v>
      </c>
      <c r="L4646" t="s">
        <v>160</v>
      </c>
      <c r="M4646" t="s">
        <v>161</v>
      </c>
      <c r="N4646" t="s">
        <v>57</v>
      </c>
      <c r="O4646" t="s">
        <v>16932</v>
      </c>
      <c r="P4646" t="s">
        <v>642</v>
      </c>
      <c r="Q4646" t="s">
        <v>176</v>
      </c>
      <c r="R4646" t="s">
        <v>12510</v>
      </c>
      <c r="X4646" t="s">
        <v>78</v>
      </c>
      <c r="AA4646" s="1"/>
      <c r="AC4646">
        <v>2013</v>
      </c>
      <c r="AD4646">
        <v>6</v>
      </c>
      <c r="AE4646">
        <v>14</v>
      </c>
      <c r="AF4646" s="2">
        <f>DATE(emdat_data[[#This Row],[Start Year]],emdat_data[[#This Row],[Start Month]],emdat_data[[#This Row],[Start Day]])</f>
        <v>41439</v>
      </c>
      <c r="AG4646">
        <v>2013</v>
      </c>
      <c r="AH4646">
        <v>6</v>
      </c>
      <c r="AI4646">
        <v>21</v>
      </c>
      <c r="AJ4646" s="2">
        <f>DATE(emdat_data[[#This Row],[End Year]],emdat_data[[#This Row],[End Month]],emdat_data[[#This Row],[End Day]])</f>
        <v>41446</v>
      </c>
      <c r="AK4646">
        <v>11</v>
      </c>
      <c r="AM4646">
        <v>280500</v>
      </c>
      <c r="AO4646">
        <v>280500</v>
      </c>
      <c r="AT4646">
        <v>555000</v>
      </c>
      <c r="AU4646">
        <v>697225</v>
      </c>
      <c r="AV4646">
        <v>79.6013094233451</v>
      </c>
      <c r="AW4646" t="s">
        <v>16933</v>
      </c>
      <c r="AY4646" t="s">
        <v>16934</v>
      </c>
    </row>
    <row r="4647" spans="1:51" hidden="1" x14ac:dyDescent="0.25">
      <c r="A4647" t="s">
        <v>17351</v>
      </c>
      <c r="B4647">
        <v>2013</v>
      </c>
      <c r="C4647">
        <v>213</v>
      </c>
      <c r="E4647" t="s">
        <v>50</v>
      </c>
      <c r="F4647" t="s">
        <v>71</v>
      </c>
      <c r="G4647" t="s">
        <v>72</v>
      </c>
      <c r="H4647" t="s">
        <v>102</v>
      </c>
      <c r="K4647" t="s">
        <v>1342</v>
      </c>
      <c r="L4647" t="s">
        <v>1343</v>
      </c>
      <c r="M4647" t="s">
        <v>1194</v>
      </c>
      <c r="N4647" t="s">
        <v>86</v>
      </c>
      <c r="O4647" t="s">
        <v>17352</v>
      </c>
      <c r="P4647" t="s">
        <v>642</v>
      </c>
      <c r="X4647" t="s">
        <v>78</v>
      </c>
      <c r="AA4647" s="1"/>
      <c r="AC4647">
        <v>2013</v>
      </c>
      <c r="AD4647">
        <v>6</v>
      </c>
      <c r="AE4647">
        <v>14</v>
      </c>
      <c r="AF4647" s="2">
        <f>DATE(emdat_data[[#This Row],[Start Year]],emdat_data[[#This Row],[Start Month]],emdat_data[[#This Row],[Start Day]])</f>
        <v>41439</v>
      </c>
      <c r="AG4647">
        <v>2013</v>
      </c>
      <c r="AH4647">
        <v>6</v>
      </c>
      <c r="AI4647">
        <v>28</v>
      </c>
      <c r="AJ4647" s="2">
        <f>DATE(emdat_data[[#This Row],[End Year]],emdat_data[[#This Row],[End Month]],emdat_data[[#This Row],[End Day]])</f>
        <v>41453</v>
      </c>
      <c r="AK4647">
        <v>6</v>
      </c>
      <c r="AN4647">
        <v>33265</v>
      </c>
      <c r="AO4647">
        <v>33265</v>
      </c>
      <c r="AV4647">
        <v>79.6013094233451</v>
      </c>
      <c r="AW4647" t="s">
        <v>17353</v>
      </c>
      <c r="AY4647" t="s">
        <v>17354</v>
      </c>
    </row>
    <row r="4648" spans="1:51" hidden="1" x14ac:dyDescent="0.25">
      <c r="A4648" t="s">
        <v>17302</v>
      </c>
      <c r="B4648">
        <v>2013</v>
      </c>
      <c r="C4648">
        <v>215</v>
      </c>
      <c r="E4648" t="s">
        <v>50</v>
      </c>
      <c r="F4648" t="s">
        <v>71</v>
      </c>
      <c r="G4648" t="s">
        <v>72</v>
      </c>
      <c r="H4648" t="s">
        <v>170</v>
      </c>
      <c r="K4648" t="s">
        <v>1231</v>
      </c>
      <c r="L4648" t="s">
        <v>1232</v>
      </c>
      <c r="M4648" t="s">
        <v>197</v>
      </c>
      <c r="N4648" t="s">
        <v>190</v>
      </c>
      <c r="O4648" t="s">
        <v>17303</v>
      </c>
      <c r="X4648" t="s">
        <v>78</v>
      </c>
      <c r="AA4648" s="1"/>
      <c r="AB4648" t="s">
        <v>17304</v>
      </c>
      <c r="AC4648">
        <v>2013</v>
      </c>
      <c r="AD4648">
        <v>6</v>
      </c>
      <c r="AE4648">
        <v>18</v>
      </c>
      <c r="AF4648" s="2">
        <f>DATE(emdat_data[[#This Row],[Start Year]],emdat_data[[#This Row],[Start Month]],emdat_data[[#This Row],[Start Day]])</f>
        <v>41443</v>
      </c>
      <c r="AG4648">
        <v>2013</v>
      </c>
      <c r="AH4648">
        <v>6</v>
      </c>
      <c r="AI4648">
        <v>19</v>
      </c>
      <c r="AJ4648" s="2">
        <f>DATE(emdat_data[[#This Row],[End Year]],emdat_data[[#This Row],[End Month]],emdat_data[[#This Row],[End Day]])</f>
        <v>41444</v>
      </c>
      <c r="AM4648">
        <v>600</v>
      </c>
      <c r="AO4648">
        <v>600</v>
      </c>
      <c r="AV4648">
        <v>79.6013094233451</v>
      </c>
      <c r="AX4648" t="s">
        <v>17305</v>
      </c>
      <c r="AY4648" t="s">
        <v>17306</v>
      </c>
    </row>
    <row r="4649" spans="1:51" hidden="1" x14ac:dyDescent="0.25">
      <c r="A4649" t="s">
        <v>17319</v>
      </c>
      <c r="B4649">
        <v>2013</v>
      </c>
      <c r="C4649">
        <v>215</v>
      </c>
      <c r="E4649" t="s">
        <v>50</v>
      </c>
      <c r="F4649" t="s">
        <v>71</v>
      </c>
      <c r="G4649" t="s">
        <v>72</v>
      </c>
      <c r="H4649" t="s">
        <v>170</v>
      </c>
      <c r="K4649" t="s">
        <v>187</v>
      </c>
      <c r="L4649" t="s">
        <v>188</v>
      </c>
      <c r="M4649" t="s">
        <v>189</v>
      </c>
      <c r="N4649" t="s">
        <v>190</v>
      </c>
      <c r="O4649" t="s">
        <v>17320</v>
      </c>
      <c r="X4649" t="s">
        <v>78</v>
      </c>
      <c r="AA4649" s="1"/>
      <c r="AC4649">
        <v>2013</v>
      </c>
      <c r="AD4649">
        <v>6</v>
      </c>
      <c r="AE4649">
        <v>18</v>
      </c>
      <c r="AF4649" s="2">
        <f>DATE(emdat_data[[#This Row],[Start Year]],emdat_data[[#This Row],[Start Month]],emdat_data[[#This Row],[Start Day]])</f>
        <v>41443</v>
      </c>
      <c r="AG4649">
        <v>2013</v>
      </c>
      <c r="AH4649">
        <v>6</v>
      </c>
      <c r="AI4649">
        <v>19</v>
      </c>
      <c r="AJ4649" s="2">
        <f>DATE(emdat_data[[#This Row],[End Year]],emdat_data[[#This Row],[End Month]],emdat_data[[#This Row],[End Day]])</f>
        <v>41444</v>
      </c>
      <c r="AK4649">
        <v>2</v>
      </c>
      <c r="AM4649">
        <v>2000</v>
      </c>
      <c r="AO4649">
        <v>2000</v>
      </c>
      <c r="AT4649">
        <v>655000</v>
      </c>
      <c r="AU4649">
        <v>822851</v>
      </c>
      <c r="AV4649">
        <v>79.6013094233451</v>
      </c>
      <c r="AX4649" t="s">
        <v>17321</v>
      </c>
      <c r="AY4649" t="s">
        <v>17322</v>
      </c>
    </row>
    <row r="4650" spans="1:51" hidden="1" x14ac:dyDescent="0.25">
      <c r="A4650" t="s">
        <v>17001</v>
      </c>
      <c r="B4650">
        <v>2013</v>
      </c>
      <c r="C4650">
        <v>216</v>
      </c>
      <c r="E4650" t="s">
        <v>50</v>
      </c>
      <c r="F4650" t="s">
        <v>63</v>
      </c>
      <c r="G4650" t="s">
        <v>82</v>
      </c>
      <c r="H4650" t="s">
        <v>157</v>
      </c>
      <c r="I4650" t="s">
        <v>572</v>
      </c>
      <c r="K4650" t="s">
        <v>596</v>
      </c>
      <c r="L4650" t="s">
        <v>597</v>
      </c>
      <c r="M4650" t="s">
        <v>189</v>
      </c>
      <c r="N4650" t="s">
        <v>190</v>
      </c>
      <c r="O4650" t="s">
        <v>17002</v>
      </c>
      <c r="Q4650" t="s">
        <v>900</v>
      </c>
      <c r="X4650" t="s">
        <v>88</v>
      </c>
      <c r="AA4650" s="1"/>
      <c r="AC4650">
        <v>2013</v>
      </c>
      <c r="AD4650">
        <v>6</v>
      </c>
      <c r="AE4650">
        <v>20</v>
      </c>
      <c r="AF4650" s="2">
        <f>DATE(emdat_data[[#This Row],[Start Year]],emdat_data[[#This Row],[Start Month]],emdat_data[[#This Row],[Start Day]])</f>
        <v>41445</v>
      </c>
      <c r="AG4650">
        <v>2013</v>
      </c>
      <c r="AH4650">
        <v>6</v>
      </c>
      <c r="AI4650">
        <v>21</v>
      </c>
      <c r="AJ4650" s="2">
        <f>DATE(emdat_data[[#This Row],[End Year]],emdat_data[[#This Row],[End Month]],emdat_data[[#This Row],[End Day]])</f>
        <v>41446</v>
      </c>
      <c r="AL4650">
        <v>84</v>
      </c>
      <c r="AO4650">
        <v>84</v>
      </c>
      <c r="AR4650">
        <v>112000</v>
      </c>
      <c r="AS4650">
        <v>140701</v>
      </c>
      <c r="AT4650">
        <v>250000</v>
      </c>
      <c r="AU4650">
        <v>314065</v>
      </c>
      <c r="AV4650">
        <v>79.6013094233451</v>
      </c>
      <c r="AW4650" t="s">
        <v>17003</v>
      </c>
      <c r="AY4650" t="s">
        <v>17004</v>
      </c>
    </row>
    <row r="4651" spans="1:51" hidden="1" x14ac:dyDescent="0.25">
      <c r="A4651" t="s">
        <v>17153</v>
      </c>
      <c r="B4651">
        <v>2013</v>
      </c>
      <c r="C4651">
        <v>190</v>
      </c>
      <c r="E4651" t="s">
        <v>50</v>
      </c>
      <c r="F4651" t="s">
        <v>71</v>
      </c>
      <c r="G4651" t="s">
        <v>72</v>
      </c>
      <c r="H4651" t="s">
        <v>102</v>
      </c>
      <c r="K4651" t="s">
        <v>144</v>
      </c>
      <c r="L4651" t="s">
        <v>145</v>
      </c>
      <c r="M4651" t="s">
        <v>146</v>
      </c>
      <c r="N4651" t="s">
        <v>86</v>
      </c>
      <c r="O4651" t="s">
        <v>17154</v>
      </c>
      <c r="U4651" t="s">
        <v>127</v>
      </c>
      <c r="W4651">
        <v>307926</v>
      </c>
      <c r="X4651" t="s">
        <v>78</v>
      </c>
      <c r="Y4651">
        <v>5124</v>
      </c>
      <c r="Z4651">
        <v>-10964</v>
      </c>
      <c r="AA4651" s="1"/>
      <c r="AB4651" t="s">
        <v>17155</v>
      </c>
      <c r="AC4651">
        <v>2013</v>
      </c>
      <c r="AD4651">
        <v>6</v>
      </c>
      <c r="AE4651">
        <v>20</v>
      </c>
      <c r="AF4651" s="2">
        <f>DATE(emdat_data[[#This Row],[Start Year]],emdat_data[[#This Row],[Start Month]],emdat_data[[#This Row],[Start Day]])</f>
        <v>41445</v>
      </c>
      <c r="AG4651">
        <v>2013</v>
      </c>
      <c r="AH4651">
        <v>6</v>
      </c>
      <c r="AI4651">
        <v>27</v>
      </c>
      <c r="AJ4651" s="2">
        <f>DATE(emdat_data[[#This Row],[End Year]],emdat_data[[#This Row],[End Month]],emdat_data[[#This Row],[End Day]])</f>
        <v>41452</v>
      </c>
      <c r="AK4651">
        <v>4</v>
      </c>
      <c r="AM4651">
        <v>100000</v>
      </c>
      <c r="AO4651">
        <v>100000</v>
      </c>
      <c r="AR4651">
        <v>1650000</v>
      </c>
      <c r="AS4651">
        <v>2072830</v>
      </c>
      <c r="AT4651">
        <v>5700000</v>
      </c>
      <c r="AU4651">
        <v>7160686</v>
      </c>
      <c r="AV4651">
        <v>79.6013094233451</v>
      </c>
      <c r="AX4651" t="s">
        <v>16613</v>
      </c>
      <c r="AY4651" t="s">
        <v>974</v>
      </c>
    </row>
    <row r="4652" spans="1:51" hidden="1" x14ac:dyDescent="0.25">
      <c r="A4652" t="s">
        <v>16903</v>
      </c>
      <c r="B4652">
        <v>2013</v>
      </c>
      <c r="C4652">
        <v>222</v>
      </c>
      <c r="E4652" t="s">
        <v>50</v>
      </c>
      <c r="F4652" t="s">
        <v>63</v>
      </c>
      <c r="G4652" t="s">
        <v>82</v>
      </c>
      <c r="H4652" t="s">
        <v>157</v>
      </c>
      <c r="I4652" t="s">
        <v>572</v>
      </c>
      <c r="K4652" t="s">
        <v>159</v>
      </c>
      <c r="L4652" t="s">
        <v>160</v>
      </c>
      <c r="M4652" t="s">
        <v>161</v>
      </c>
      <c r="N4652" t="s">
        <v>57</v>
      </c>
      <c r="O4652" t="s">
        <v>16904</v>
      </c>
      <c r="Q4652" t="s">
        <v>900</v>
      </c>
      <c r="R4652" t="s">
        <v>659</v>
      </c>
      <c r="X4652" t="s">
        <v>88</v>
      </c>
      <c r="AA4652" s="1"/>
      <c r="AC4652">
        <v>2013</v>
      </c>
      <c r="AD4652">
        <v>6</v>
      </c>
      <c r="AE4652">
        <v>23</v>
      </c>
      <c r="AF4652" s="2">
        <f>DATE(emdat_data[[#This Row],[Start Year]],emdat_data[[#This Row],[Start Month]],emdat_data[[#This Row],[Start Day]])</f>
        <v>41448</v>
      </c>
      <c r="AG4652">
        <v>2013</v>
      </c>
      <c r="AH4652">
        <v>6</v>
      </c>
      <c r="AI4652">
        <v>25</v>
      </c>
      <c r="AJ4652" s="2">
        <f>DATE(emdat_data[[#This Row],[End Year]],emdat_data[[#This Row],[End Month]],emdat_data[[#This Row],[End Day]])</f>
        <v>41450</v>
      </c>
      <c r="AK4652">
        <v>11</v>
      </c>
      <c r="AM4652">
        <v>50000</v>
      </c>
      <c r="AO4652">
        <v>50000</v>
      </c>
      <c r="AT4652">
        <v>118000</v>
      </c>
      <c r="AU4652">
        <v>148239</v>
      </c>
      <c r="AV4652">
        <v>79.6013094233451</v>
      </c>
      <c r="AW4652" t="s">
        <v>16905</v>
      </c>
      <c r="AY4652" t="s">
        <v>16906</v>
      </c>
    </row>
    <row r="4653" spans="1:51" hidden="1" x14ac:dyDescent="0.25">
      <c r="A4653" t="s">
        <v>18512</v>
      </c>
      <c r="B4653">
        <v>2013</v>
      </c>
      <c r="C4653">
        <v>282</v>
      </c>
      <c r="E4653" t="s">
        <v>50</v>
      </c>
      <c r="F4653" t="s">
        <v>71</v>
      </c>
      <c r="G4653" t="s">
        <v>72</v>
      </c>
      <c r="K4653" t="s">
        <v>226</v>
      </c>
      <c r="L4653" t="s">
        <v>227</v>
      </c>
      <c r="M4653" t="s">
        <v>56</v>
      </c>
      <c r="N4653" t="s">
        <v>57</v>
      </c>
      <c r="O4653" t="s">
        <v>18513</v>
      </c>
      <c r="P4653" t="s">
        <v>1309</v>
      </c>
      <c r="W4653">
        <v>38019</v>
      </c>
      <c r="X4653" t="s">
        <v>78</v>
      </c>
      <c r="Y4653">
        <v>27387</v>
      </c>
      <c r="Z4653">
        <v>9492</v>
      </c>
      <c r="AA4653" s="1"/>
      <c r="AC4653">
        <v>2013</v>
      </c>
      <c r="AD4653">
        <v>6</v>
      </c>
      <c r="AE4653">
        <v>23</v>
      </c>
      <c r="AF4653" s="2">
        <f>DATE(emdat_data[[#This Row],[Start Year]],emdat_data[[#This Row],[Start Month]],emdat_data[[#This Row],[Start Day]])</f>
        <v>41448</v>
      </c>
      <c r="AG4653">
        <v>2013</v>
      </c>
      <c r="AH4653">
        <v>7</v>
      </c>
      <c r="AI4653">
        <v>15</v>
      </c>
      <c r="AJ4653" s="2">
        <f>DATE(emdat_data[[#This Row],[End Year]],emdat_data[[#This Row],[End Month]],emdat_data[[#This Row],[End Day]])</f>
        <v>41470</v>
      </c>
      <c r="AK4653">
        <v>80</v>
      </c>
      <c r="AM4653">
        <v>2000000</v>
      </c>
      <c r="AO4653">
        <v>2000000</v>
      </c>
      <c r="AV4653">
        <v>79.6013094233451</v>
      </c>
      <c r="AX4653" t="s">
        <v>18514</v>
      </c>
      <c r="AY4653" t="s">
        <v>18515</v>
      </c>
    </row>
    <row r="4654" spans="1:51" hidden="1" x14ac:dyDescent="0.25">
      <c r="A4654" t="s">
        <v>19163</v>
      </c>
      <c r="B4654">
        <v>2013</v>
      </c>
      <c r="C4654">
        <v>212</v>
      </c>
      <c r="E4654" t="s">
        <v>50</v>
      </c>
      <c r="F4654" t="s">
        <v>350</v>
      </c>
      <c r="G4654" t="s">
        <v>477</v>
      </c>
      <c r="H4654" t="s">
        <v>478</v>
      </c>
      <c r="K4654" t="s">
        <v>357</v>
      </c>
      <c r="L4654" t="s">
        <v>358</v>
      </c>
      <c r="M4654" t="s">
        <v>146</v>
      </c>
      <c r="N4654" t="s">
        <v>86</v>
      </c>
      <c r="O4654" t="s">
        <v>19164</v>
      </c>
      <c r="X4654" t="s">
        <v>78</v>
      </c>
      <c r="AA4654" s="1"/>
      <c r="AC4654">
        <v>2013</v>
      </c>
      <c r="AD4654">
        <v>6</v>
      </c>
      <c r="AE4654">
        <v>28</v>
      </c>
      <c r="AF4654" s="2">
        <f>DATE(emdat_data[[#This Row],[Start Year]],emdat_data[[#This Row],[Start Month]],emdat_data[[#This Row],[Start Day]])</f>
        <v>41453</v>
      </c>
      <c r="AG4654">
        <v>2013</v>
      </c>
      <c r="AH4654">
        <v>7</v>
      </c>
      <c r="AI4654">
        <v>12</v>
      </c>
      <c r="AJ4654" s="2">
        <f>DATE(emdat_data[[#This Row],[End Year]],emdat_data[[#This Row],[End Month]],emdat_data[[#This Row],[End Day]])</f>
        <v>41467</v>
      </c>
      <c r="AK4654">
        <v>19</v>
      </c>
      <c r="AN4654">
        <v>387</v>
      </c>
      <c r="AO4654">
        <v>387</v>
      </c>
      <c r="AT4654">
        <v>2000</v>
      </c>
      <c r="AU4654">
        <v>2513</v>
      </c>
      <c r="AV4654">
        <v>79.6013094233451</v>
      </c>
      <c r="AX4654" t="s">
        <v>19165</v>
      </c>
      <c r="AY4654" t="s">
        <v>19166</v>
      </c>
    </row>
    <row r="4655" spans="1:51" hidden="1" x14ac:dyDescent="0.25">
      <c r="A4655" t="s">
        <v>16962</v>
      </c>
      <c r="B4655">
        <v>2013</v>
      </c>
      <c r="C4655">
        <v>257</v>
      </c>
      <c r="E4655" t="s">
        <v>50</v>
      </c>
      <c r="F4655" t="s">
        <v>71</v>
      </c>
      <c r="G4655" t="s">
        <v>72</v>
      </c>
      <c r="H4655" t="s">
        <v>102</v>
      </c>
      <c r="K4655" t="s">
        <v>159</v>
      </c>
      <c r="L4655" t="s">
        <v>160</v>
      </c>
      <c r="M4655" t="s">
        <v>161</v>
      </c>
      <c r="N4655" t="s">
        <v>57</v>
      </c>
      <c r="O4655" t="s">
        <v>16963</v>
      </c>
      <c r="Q4655" t="s">
        <v>176</v>
      </c>
      <c r="X4655" t="s">
        <v>78</v>
      </c>
      <c r="AA4655" s="1"/>
      <c r="AC4655">
        <v>2013</v>
      </c>
      <c r="AD4655">
        <v>6</v>
      </c>
      <c r="AE4655">
        <v>29</v>
      </c>
      <c r="AF4655" s="2">
        <f>DATE(emdat_data[[#This Row],[Start Year]],emdat_data[[#This Row],[Start Month]],emdat_data[[#This Row],[Start Day]])</f>
        <v>41454</v>
      </c>
      <c r="AG4655">
        <v>2013</v>
      </c>
      <c r="AH4655">
        <v>7</v>
      </c>
      <c r="AI4655">
        <v>3</v>
      </c>
      <c r="AJ4655" s="2">
        <f>DATE(emdat_data[[#This Row],[End Year]],emdat_data[[#This Row],[End Month]],emdat_data[[#This Row],[End Day]])</f>
        <v>41458</v>
      </c>
      <c r="AK4655">
        <v>55</v>
      </c>
      <c r="AM4655">
        <v>625000</v>
      </c>
      <c r="AO4655">
        <v>625000</v>
      </c>
      <c r="AT4655">
        <v>1400000</v>
      </c>
      <c r="AU4655">
        <v>1758765</v>
      </c>
      <c r="AV4655">
        <v>79.6013094233451</v>
      </c>
      <c r="AW4655" t="s">
        <v>16964</v>
      </c>
      <c r="AX4655" t="s">
        <v>16965</v>
      </c>
      <c r="AY4655" t="s">
        <v>16966</v>
      </c>
    </row>
    <row r="4656" spans="1:51" hidden="1" x14ac:dyDescent="0.25">
      <c r="A4656" t="s">
        <v>18710</v>
      </c>
      <c r="B4656">
        <v>2013</v>
      </c>
      <c r="C4656">
        <v>258</v>
      </c>
      <c r="E4656" t="s">
        <v>50</v>
      </c>
      <c r="F4656" t="s">
        <v>63</v>
      </c>
      <c r="G4656" t="s">
        <v>82</v>
      </c>
      <c r="H4656" t="s">
        <v>98</v>
      </c>
      <c r="J4656" t="s">
        <v>17237</v>
      </c>
      <c r="K4656" t="s">
        <v>364</v>
      </c>
      <c r="L4656" t="s">
        <v>365</v>
      </c>
      <c r="M4656" t="s">
        <v>173</v>
      </c>
      <c r="N4656" t="s">
        <v>57</v>
      </c>
      <c r="O4656" t="s">
        <v>18711</v>
      </c>
      <c r="X4656" t="s">
        <v>88</v>
      </c>
      <c r="AA4656" s="1"/>
      <c r="AC4656">
        <v>2013</v>
      </c>
      <c r="AD4656">
        <v>6</v>
      </c>
      <c r="AE4656">
        <v>30</v>
      </c>
      <c r="AF4656" s="2">
        <f>DATE(emdat_data[[#This Row],[Start Year]],emdat_data[[#This Row],[Start Month]],emdat_data[[#This Row],[Start Day]])</f>
        <v>41455</v>
      </c>
      <c r="AG4656">
        <v>2013</v>
      </c>
      <c r="AH4656">
        <v>6</v>
      </c>
      <c r="AI4656">
        <v>30</v>
      </c>
      <c r="AJ4656" s="2">
        <f>DATE(emdat_data[[#This Row],[End Year]],emdat_data[[#This Row],[End Month]],emdat_data[[#This Row],[End Day]])</f>
        <v>41455</v>
      </c>
      <c r="AK4656">
        <v>7</v>
      </c>
      <c r="AL4656">
        <v>4</v>
      </c>
      <c r="AM4656">
        <v>3592</v>
      </c>
      <c r="AO4656">
        <v>3596</v>
      </c>
      <c r="AT4656">
        <v>1000</v>
      </c>
      <c r="AU4656">
        <v>1256</v>
      </c>
      <c r="AV4656">
        <v>79.6013094233451</v>
      </c>
      <c r="AW4656" t="s">
        <v>18712</v>
      </c>
      <c r="AY4656" t="s">
        <v>18713</v>
      </c>
    </row>
    <row r="4657" spans="1:51" x14ac:dyDescent="0.25">
      <c r="A4657" t="s">
        <v>17264</v>
      </c>
      <c r="B4657">
        <v>2013</v>
      </c>
      <c r="C4657">
        <v>500</v>
      </c>
      <c r="D4657" t="s">
        <v>17265</v>
      </c>
      <c r="E4657" t="s">
        <v>50</v>
      </c>
      <c r="F4657" t="s">
        <v>119</v>
      </c>
      <c r="G4657" t="s">
        <v>120</v>
      </c>
      <c r="H4657" t="s">
        <v>301</v>
      </c>
      <c r="J4657" t="s">
        <v>843</v>
      </c>
      <c r="K4657" t="s">
        <v>1159</v>
      </c>
      <c r="L4657" t="s">
        <v>1160</v>
      </c>
      <c r="M4657" t="s">
        <v>85</v>
      </c>
      <c r="N4657" t="s">
        <v>86</v>
      </c>
      <c r="O4657" t="s">
        <v>17266</v>
      </c>
      <c r="T4657" t="s">
        <v>128</v>
      </c>
      <c r="U4657" t="s">
        <v>128</v>
      </c>
      <c r="X4657" t="s">
        <v>129</v>
      </c>
      <c r="AA4657" s="1"/>
      <c r="AC4657">
        <v>2013</v>
      </c>
      <c r="AD4657">
        <v>7</v>
      </c>
      <c r="AF4657" s="2">
        <f>DATE(emdat_data[[#This Row],[Start Year]],emdat_data[[#This Row],[Start Month]],emdat_data[[#This Row],[Start Day]])</f>
        <v>41455</v>
      </c>
      <c r="AG4657">
        <v>2013</v>
      </c>
      <c r="AH4657">
        <v>10</v>
      </c>
      <c r="AJ4657" s="2">
        <f>DATE(emdat_data[[#This Row],[End Year]],emdat_data[[#This Row],[End Month]],emdat_data[[#This Row],[End Day]])</f>
        <v>41547</v>
      </c>
      <c r="AK4657">
        <v>91</v>
      </c>
      <c r="AM4657">
        <v>1171</v>
      </c>
      <c r="AO4657">
        <v>1171</v>
      </c>
      <c r="AV4657">
        <v>79.6013094233451</v>
      </c>
    </row>
    <row r="4658" spans="1:51" x14ac:dyDescent="0.25">
      <c r="A4658" t="s">
        <v>17267</v>
      </c>
      <c r="B4658">
        <v>2013</v>
      </c>
      <c r="C4658">
        <v>493</v>
      </c>
      <c r="E4658" t="s">
        <v>50</v>
      </c>
      <c r="F4658" t="s">
        <v>119</v>
      </c>
      <c r="G4658" t="s">
        <v>120</v>
      </c>
      <c r="H4658" t="s">
        <v>301</v>
      </c>
      <c r="J4658" t="s">
        <v>843</v>
      </c>
      <c r="K4658" t="s">
        <v>1185</v>
      </c>
      <c r="L4658" t="s">
        <v>1186</v>
      </c>
      <c r="M4658" t="s">
        <v>204</v>
      </c>
      <c r="N4658" t="s">
        <v>86</v>
      </c>
      <c r="O4658" t="s">
        <v>17268</v>
      </c>
      <c r="T4658" t="s">
        <v>128</v>
      </c>
      <c r="U4658" t="s">
        <v>128</v>
      </c>
      <c r="X4658" t="s">
        <v>129</v>
      </c>
      <c r="AA4658" s="1"/>
      <c r="AC4658">
        <v>2013</v>
      </c>
      <c r="AD4658">
        <v>7</v>
      </c>
      <c r="AF4658" s="2">
        <f>DATE(emdat_data[[#This Row],[Start Year]],emdat_data[[#This Row],[Start Month]],emdat_data[[#This Row],[Start Day]])</f>
        <v>41455</v>
      </c>
      <c r="AG4658">
        <v>2013</v>
      </c>
      <c r="AH4658">
        <v>7</v>
      </c>
      <c r="AJ4658" s="2">
        <f>DATE(emdat_data[[#This Row],[End Year]],emdat_data[[#This Row],[End Month]],emdat_data[[#This Row],[End Day]])</f>
        <v>41455</v>
      </c>
      <c r="AK4658">
        <v>3</v>
      </c>
      <c r="AM4658">
        <v>12000</v>
      </c>
      <c r="AO4658">
        <v>12000</v>
      </c>
      <c r="AV4658">
        <v>79.6013094233451</v>
      </c>
    </row>
    <row r="4659" spans="1:51" x14ac:dyDescent="0.25">
      <c r="A4659" t="s">
        <v>17311</v>
      </c>
      <c r="B4659">
        <v>2013</v>
      </c>
      <c r="C4659">
        <v>329</v>
      </c>
      <c r="E4659" t="s">
        <v>50</v>
      </c>
      <c r="F4659" t="s">
        <v>119</v>
      </c>
      <c r="G4659" t="s">
        <v>120</v>
      </c>
      <c r="H4659" t="s">
        <v>301</v>
      </c>
      <c r="J4659" t="s">
        <v>8834</v>
      </c>
      <c r="K4659" t="s">
        <v>1240</v>
      </c>
      <c r="L4659" t="s">
        <v>1241</v>
      </c>
      <c r="M4659" t="s">
        <v>260</v>
      </c>
      <c r="N4659" t="s">
        <v>76</v>
      </c>
      <c r="O4659" t="s">
        <v>17312</v>
      </c>
      <c r="T4659" t="s">
        <v>128</v>
      </c>
      <c r="U4659" t="s">
        <v>128</v>
      </c>
      <c r="X4659" t="s">
        <v>129</v>
      </c>
      <c r="AA4659" s="1"/>
      <c r="AC4659">
        <v>2013</v>
      </c>
      <c r="AD4659">
        <v>7</v>
      </c>
      <c r="AF4659" s="2">
        <f>DATE(emdat_data[[#This Row],[Start Year]],emdat_data[[#This Row],[Start Month]],emdat_data[[#This Row],[Start Day]])</f>
        <v>41455</v>
      </c>
      <c r="AG4659">
        <v>2013</v>
      </c>
      <c r="AH4659">
        <v>7</v>
      </c>
      <c r="AI4659">
        <v>22</v>
      </c>
      <c r="AJ4659" s="2">
        <f>DATE(emdat_data[[#This Row],[End Year]],emdat_data[[#This Row],[End Month]],emdat_data[[#This Row],[End Day]])</f>
        <v>41477</v>
      </c>
      <c r="AK4659">
        <v>55</v>
      </c>
      <c r="AM4659">
        <v>141</v>
      </c>
      <c r="AO4659">
        <v>141</v>
      </c>
      <c r="AV4659">
        <v>79.6013094233451</v>
      </c>
    </row>
    <row r="4660" spans="1:51" x14ac:dyDescent="0.25">
      <c r="A4660" t="s">
        <v>17313</v>
      </c>
      <c r="B4660">
        <v>2013</v>
      </c>
      <c r="C4660">
        <v>371</v>
      </c>
      <c r="E4660" t="s">
        <v>50</v>
      </c>
      <c r="F4660" t="s">
        <v>119</v>
      </c>
      <c r="G4660" t="s">
        <v>120</v>
      </c>
      <c r="H4660" t="s">
        <v>301</v>
      </c>
      <c r="J4660" t="s">
        <v>1145</v>
      </c>
      <c r="K4660" t="s">
        <v>1240</v>
      </c>
      <c r="L4660" t="s">
        <v>1241</v>
      </c>
      <c r="M4660" t="s">
        <v>260</v>
      </c>
      <c r="N4660" t="s">
        <v>76</v>
      </c>
      <c r="O4660" t="s">
        <v>17314</v>
      </c>
      <c r="T4660" t="s">
        <v>128</v>
      </c>
      <c r="U4660" t="s">
        <v>128</v>
      </c>
      <c r="X4660" t="s">
        <v>129</v>
      </c>
      <c r="AA4660" s="1"/>
      <c r="AC4660">
        <v>2013</v>
      </c>
      <c r="AD4660">
        <v>7</v>
      </c>
      <c r="AF4660" s="2">
        <f>DATE(emdat_data[[#This Row],[Start Year]],emdat_data[[#This Row],[Start Month]],emdat_data[[#This Row],[Start Day]])</f>
        <v>41455</v>
      </c>
      <c r="AG4660">
        <v>2013</v>
      </c>
      <c r="AH4660">
        <v>7</v>
      </c>
      <c r="AI4660">
        <v>22</v>
      </c>
      <c r="AJ4660" s="2">
        <f>DATE(emdat_data[[#This Row],[End Year]],emdat_data[[#This Row],[End Month]],emdat_data[[#This Row],[End Day]])</f>
        <v>41477</v>
      </c>
      <c r="AK4660">
        <v>55</v>
      </c>
      <c r="AM4660">
        <v>141</v>
      </c>
      <c r="AO4660">
        <v>141</v>
      </c>
      <c r="AV4660">
        <v>79.6013094233451</v>
      </c>
    </row>
    <row r="4661" spans="1:51" hidden="1" x14ac:dyDescent="0.25">
      <c r="A4661" t="s">
        <v>17333</v>
      </c>
      <c r="B4661">
        <v>2013</v>
      </c>
      <c r="C4661">
        <v>549</v>
      </c>
      <c r="E4661" t="s">
        <v>50</v>
      </c>
      <c r="F4661" t="s">
        <v>63</v>
      </c>
      <c r="G4661" t="s">
        <v>64</v>
      </c>
      <c r="H4661" t="s">
        <v>1766</v>
      </c>
      <c r="K4661" t="s">
        <v>1292</v>
      </c>
      <c r="L4661" t="s">
        <v>1293</v>
      </c>
      <c r="M4661" t="s">
        <v>1294</v>
      </c>
      <c r="N4661" t="s">
        <v>190</v>
      </c>
      <c r="O4661" t="s">
        <v>4623</v>
      </c>
      <c r="W4661">
        <v>40</v>
      </c>
      <c r="X4661" t="s">
        <v>67</v>
      </c>
      <c r="AA4661" s="1"/>
      <c r="AC4661">
        <v>2013</v>
      </c>
      <c r="AD4661">
        <v>7</v>
      </c>
      <c r="AF4661" s="2">
        <f>DATE(emdat_data[[#This Row],[Start Year]],emdat_data[[#This Row],[Start Month]],emdat_data[[#This Row],[Start Day]])</f>
        <v>41455</v>
      </c>
      <c r="AG4661">
        <v>2013</v>
      </c>
      <c r="AH4661">
        <v>7</v>
      </c>
      <c r="AJ4661" s="2">
        <f>DATE(emdat_data[[#This Row],[End Year]],emdat_data[[#This Row],[End Month]],emdat_data[[#This Row],[End Day]])</f>
        <v>41455</v>
      </c>
      <c r="AK4661">
        <v>760</v>
      </c>
      <c r="AV4661">
        <v>79.6013094233451</v>
      </c>
      <c r="AW4661" t="s">
        <v>4624</v>
      </c>
      <c r="AY4661" t="s">
        <v>4625</v>
      </c>
    </row>
    <row r="4662" spans="1:51" x14ac:dyDescent="0.25">
      <c r="A4662" t="s">
        <v>17347</v>
      </c>
      <c r="B4662">
        <v>2013</v>
      </c>
      <c r="C4662">
        <v>307</v>
      </c>
      <c r="E4662" t="s">
        <v>50</v>
      </c>
      <c r="F4662" t="s">
        <v>119</v>
      </c>
      <c r="G4662" t="s">
        <v>120</v>
      </c>
      <c r="H4662" t="s">
        <v>301</v>
      </c>
      <c r="J4662" t="s">
        <v>843</v>
      </c>
      <c r="K4662" t="s">
        <v>202</v>
      </c>
      <c r="L4662" t="s">
        <v>203</v>
      </c>
      <c r="M4662" t="s">
        <v>204</v>
      </c>
      <c r="N4662" t="s">
        <v>86</v>
      </c>
      <c r="O4662" t="s">
        <v>17348</v>
      </c>
      <c r="X4662" t="s">
        <v>129</v>
      </c>
      <c r="AA4662" s="1"/>
      <c r="AC4662">
        <v>2013</v>
      </c>
      <c r="AD4662">
        <v>7</v>
      </c>
      <c r="AF4662" s="2">
        <f>DATE(emdat_data[[#This Row],[Start Year]],emdat_data[[#This Row],[Start Month]],emdat_data[[#This Row],[Start Day]])</f>
        <v>41455</v>
      </c>
      <c r="AG4662">
        <v>2013</v>
      </c>
      <c r="AH4662">
        <v>11</v>
      </c>
      <c r="AI4662">
        <v>23</v>
      </c>
      <c r="AJ4662" s="2">
        <f>DATE(emdat_data[[#This Row],[End Year]],emdat_data[[#This Row],[End Month]],emdat_data[[#This Row],[End Day]])</f>
        <v>41601</v>
      </c>
      <c r="AK4662">
        <v>8</v>
      </c>
      <c r="AM4662">
        <v>1977</v>
      </c>
      <c r="AO4662">
        <v>1977</v>
      </c>
      <c r="AV4662">
        <v>79.6013094233451</v>
      </c>
    </row>
    <row r="4663" spans="1:51" x14ac:dyDescent="0.25">
      <c r="A4663" t="s">
        <v>17349</v>
      </c>
      <c r="B4663">
        <v>2013</v>
      </c>
      <c r="C4663">
        <v>493</v>
      </c>
      <c r="E4663" t="s">
        <v>50</v>
      </c>
      <c r="F4663" t="s">
        <v>119</v>
      </c>
      <c r="G4663" t="s">
        <v>120</v>
      </c>
      <c r="H4663" t="s">
        <v>301</v>
      </c>
      <c r="J4663" t="s">
        <v>843</v>
      </c>
      <c r="K4663" t="s">
        <v>1020</v>
      </c>
      <c r="L4663" t="s">
        <v>1021</v>
      </c>
      <c r="M4663" t="s">
        <v>204</v>
      </c>
      <c r="N4663" t="s">
        <v>86</v>
      </c>
      <c r="O4663" t="s">
        <v>17350</v>
      </c>
      <c r="T4663" t="s">
        <v>128</v>
      </c>
      <c r="U4663" t="s">
        <v>128</v>
      </c>
      <c r="X4663" t="s">
        <v>129</v>
      </c>
      <c r="AA4663" s="1"/>
      <c r="AC4663">
        <v>2013</v>
      </c>
      <c r="AD4663">
        <v>7</v>
      </c>
      <c r="AF4663" s="2">
        <f>DATE(emdat_data[[#This Row],[Start Year]],emdat_data[[#This Row],[Start Month]],emdat_data[[#This Row],[Start Day]])</f>
        <v>41455</v>
      </c>
      <c r="AG4663">
        <v>2013</v>
      </c>
      <c r="AH4663">
        <v>7</v>
      </c>
      <c r="AJ4663" s="2">
        <f>DATE(emdat_data[[#This Row],[End Year]],emdat_data[[#This Row],[End Month]],emdat_data[[#This Row],[End Day]])</f>
        <v>41455</v>
      </c>
      <c r="AK4663">
        <v>27</v>
      </c>
      <c r="AM4663">
        <v>34128</v>
      </c>
      <c r="AO4663">
        <v>34128</v>
      </c>
      <c r="AV4663">
        <v>79.6013094233451</v>
      </c>
    </row>
    <row r="4664" spans="1:51" x14ac:dyDescent="0.25">
      <c r="A4664" t="s">
        <v>18651</v>
      </c>
      <c r="B4664">
        <v>2013</v>
      </c>
      <c r="C4664">
        <v>493</v>
      </c>
      <c r="E4664" t="s">
        <v>50</v>
      </c>
      <c r="F4664" t="s">
        <v>119</v>
      </c>
      <c r="G4664" t="s">
        <v>120</v>
      </c>
      <c r="H4664" t="s">
        <v>301</v>
      </c>
      <c r="J4664" t="s">
        <v>843</v>
      </c>
      <c r="K4664" t="s">
        <v>2612</v>
      </c>
      <c r="L4664" t="s">
        <v>2613</v>
      </c>
      <c r="M4664" t="s">
        <v>204</v>
      </c>
      <c r="N4664" t="s">
        <v>86</v>
      </c>
      <c r="T4664" t="s">
        <v>128</v>
      </c>
      <c r="U4664" t="s">
        <v>128</v>
      </c>
      <c r="X4664" t="s">
        <v>129</v>
      </c>
      <c r="AA4664" s="1"/>
      <c r="AC4664">
        <v>2013</v>
      </c>
      <c r="AD4664">
        <v>7</v>
      </c>
      <c r="AF4664" s="2">
        <f>DATE(emdat_data[[#This Row],[Start Year]],emdat_data[[#This Row],[Start Month]],emdat_data[[#This Row],[Start Day]])</f>
        <v>41455</v>
      </c>
      <c r="AG4664">
        <v>2013</v>
      </c>
      <c r="AH4664">
        <v>7</v>
      </c>
      <c r="AJ4664" s="2">
        <f>DATE(emdat_data[[#This Row],[End Year]],emdat_data[[#This Row],[End Month]],emdat_data[[#This Row],[End Day]])</f>
        <v>41455</v>
      </c>
      <c r="AK4664">
        <v>3</v>
      </c>
      <c r="AM4664">
        <v>1310</v>
      </c>
      <c r="AO4664">
        <v>1310</v>
      </c>
      <c r="AV4664">
        <v>79.6013094233451</v>
      </c>
    </row>
    <row r="4665" spans="1:51" hidden="1" x14ac:dyDescent="0.25">
      <c r="A4665" t="s">
        <v>17236</v>
      </c>
      <c r="B4665">
        <v>2013</v>
      </c>
      <c r="C4665">
        <v>258</v>
      </c>
      <c r="E4665" t="s">
        <v>50</v>
      </c>
      <c r="F4665" t="s">
        <v>63</v>
      </c>
      <c r="G4665" t="s">
        <v>82</v>
      </c>
      <c r="H4665" t="s">
        <v>98</v>
      </c>
      <c r="J4665" t="s">
        <v>17237</v>
      </c>
      <c r="K4665" t="s">
        <v>159</v>
      </c>
      <c r="L4665" t="s">
        <v>160</v>
      </c>
      <c r="M4665" t="s">
        <v>161</v>
      </c>
      <c r="N4665" t="s">
        <v>57</v>
      </c>
      <c r="O4665" t="s">
        <v>17238</v>
      </c>
      <c r="W4665">
        <v>110</v>
      </c>
      <c r="X4665" t="s">
        <v>88</v>
      </c>
      <c r="AA4665" s="1"/>
      <c r="AC4665">
        <v>2013</v>
      </c>
      <c r="AD4665">
        <v>7</v>
      </c>
      <c r="AE4665">
        <v>1</v>
      </c>
      <c r="AF4665" s="2">
        <f>DATE(emdat_data[[#This Row],[Start Year]],emdat_data[[#This Row],[Start Month]],emdat_data[[#This Row],[Start Day]])</f>
        <v>41456</v>
      </c>
      <c r="AG4665">
        <v>2013</v>
      </c>
      <c r="AH4665">
        <v>7</v>
      </c>
      <c r="AI4665">
        <v>1</v>
      </c>
      <c r="AJ4665" s="2">
        <f>DATE(emdat_data[[#This Row],[End Year]],emdat_data[[#This Row],[End Month]],emdat_data[[#This Row],[End Day]])</f>
        <v>41456</v>
      </c>
      <c r="AK4665">
        <v>7</v>
      </c>
      <c r="AM4665">
        <v>21000</v>
      </c>
      <c r="AO4665">
        <v>21000</v>
      </c>
      <c r="AT4665">
        <v>177000</v>
      </c>
      <c r="AU4665">
        <v>222358</v>
      </c>
      <c r="AV4665">
        <v>79.6013094233451</v>
      </c>
      <c r="AW4665" t="s">
        <v>10724</v>
      </c>
      <c r="AY4665" t="s">
        <v>10725</v>
      </c>
    </row>
    <row r="4666" spans="1:51" hidden="1" x14ac:dyDescent="0.25">
      <c r="A4666" t="s">
        <v>17252</v>
      </c>
      <c r="B4666">
        <v>2013</v>
      </c>
      <c r="C4666">
        <v>582</v>
      </c>
      <c r="E4666" t="s">
        <v>50</v>
      </c>
      <c r="F4666" t="s">
        <v>63</v>
      </c>
      <c r="G4666" t="s">
        <v>64</v>
      </c>
      <c r="H4666" t="s">
        <v>1766</v>
      </c>
      <c r="K4666" t="s">
        <v>159</v>
      </c>
      <c r="L4666" t="s">
        <v>160</v>
      </c>
      <c r="M4666" t="s">
        <v>161</v>
      </c>
      <c r="N4666" t="s">
        <v>57</v>
      </c>
      <c r="O4666" t="s">
        <v>17253</v>
      </c>
      <c r="X4666" t="s">
        <v>67</v>
      </c>
      <c r="AA4666" s="1"/>
      <c r="AC4666">
        <v>2013</v>
      </c>
      <c r="AD4666">
        <v>7</v>
      </c>
      <c r="AE4666">
        <v>1</v>
      </c>
      <c r="AF4666" s="2">
        <f>DATE(emdat_data[[#This Row],[Start Year]],emdat_data[[#This Row],[Start Month]],emdat_data[[#This Row],[Start Day]])</f>
        <v>41456</v>
      </c>
      <c r="AG4666">
        <v>2013</v>
      </c>
      <c r="AH4666">
        <v>8</v>
      </c>
      <c r="AI4666">
        <v>15</v>
      </c>
      <c r="AJ4666" s="2">
        <f>DATE(emdat_data[[#This Row],[End Year]],emdat_data[[#This Row],[End Month]],emdat_data[[#This Row],[End Day]])</f>
        <v>41501</v>
      </c>
      <c r="AK4666">
        <v>40</v>
      </c>
      <c r="AV4666">
        <v>79.6013094233451</v>
      </c>
      <c r="AW4666" t="s">
        <v>7300</v>
      </c>
      <c r="AY4666" t="s">
        <v>7301</v>
      </c>
    </row>
    <row r="4667" spans="1:51" hidden="1" x14ac:dyDescent="0.25">
      <c r="A4667" t="s">
        <v>16980</v>
      </c>
      <c r="B4667">
        <v>2013</v>
      </c>
      <c r="C4667">
        <v>235</v>
      </c>
      <c r="D4667" t="s">
        <v>16981</v>
      </c>
      <c r="E4667" t="s">
        <v>50</v>
      </c>
      <c r="F4667" t="s">
        <v>51</v>
      </c>
      <c r="G4667" t="s">
        <v>52</v>
      </c>
      <c r="H4667" t="s">
        <v>53</v>
      </c>
      <c r="K4667" t="s">
        <v>171</v>
      </c>
      <c r="L4667" t="s">
        <v>172</v>
      </c>
      <c r="M4667" t="s">
        <v>173</v>
      </c>
      <c r="N4667" t="s">
        <v>57</v>
      </c>
      <c r="O4667" t="s">
        <v>16982</v>
      </c>
      <c r="Q4667" t="s">
        <v>176</v>
      </c>
      <c r="S4667" t="s">
        <v>127</v>
      </c>
      <c r="W4667">
        <v>6</v>
      </c>
      <c r="X4667" t="s">
        <v>59</v>
      </c>
      <c r="Y4667">
        <v>4645</v>
      </c>
      <c r="Z4667">
        <v>96665</v>
      </c>
      <c r="AA4667" s="1"/>
      <c r="AC4667">
        <v>2013</v>
      </c>
      <c r="AD4667">
        <v>7</v>
      </c>
      <c r="AE4667">
        <v>2</v>
      </c>
      <c r="AF4667" s="2">
        <f>DATE(emdat_data[[#This Row],[Start Year]],emdat_data[[#This Row],[Start Month]],emdat_data[[#This Row],[Start Day]])</f>
        <v>41457</v>
      </c>
      <c r="AG4667">
        <v>2013</v>
      </c>
      <c r="AH4667">
        <v>7</v>
      </c>
      <c r="AI4667">
        <v>2</v>
      </c>
      <c r="AJ4667" s="2">
        <f>DATE(emdat_data[[#This Row],[End Year]],emdat_data[[#This Row],[End Month]],emdat_data[[#This Row],[End Day]])</f>
        <v>41457</v>
      </c>
      <c r="AK4667">
        <v>48</v>
      </c>
      <c r="AL4667">
        <v>2532</v>
      </c>
      <c r="AM4667">
        <v>53403</v>
      </c>
      <c r="AO4667">
        <v>55935</v>
      </c>
      <c r="AT4667">
        <v>130000</v>
      </c>
      <c r="AU4667">
        <v>163314</v>
      </c>
      <c r="AV4667">
        <v>79.6013094233451</v>
      </c>
      <c r="AX4667" t="s">
        <v>16983</v>
      </c>
      <c r="AY4667" t="s">
        <v>16984</v>
      </c>
    </row>
    <row r="4668" spans="1:51" hidden="1" x14ac:dyDescent="0.25">
      <c r="A4668" t="s">
        <v>17195</v>
      </c>
      <c r="B4668">
        <v>2013</v>
      </c>
      <c r="C4668">
        <v>259</v>
      </c>
      <c r="E4668" t="s">
        <v>50</v>
      </c>
      <c r="F4668" t="s">
        <v>71</v>
      </c>
      <c r="G4668" t="s">
        <v>72</v>
      </c>
      <c r="H4668" t="s">
        <v>102</v>
      </c>
      <c r="K4668" t="s">
        <v>159</v>
      </c>
      <c r="L4668" t="s">
        <v>160</v>
      </c>
      <c r="M4668" t="s">
        <v>161</v>
      </c>
      <c r="N4668" t="s">
        <v>57</v>
      </c>
      <c r="O4668" t="s">
        <v>17196</v>
      </c>
      <c r="P4668" t="s">
        <v>17197</v>
      </c>
      <c r="W4668">
        <v>419827</v>
      </c>
      <c r="X4668" t="s">
        <v>78</v>
      </c>
      <c r="Y4668">
        <v>304563</v>
      </c>
      <c r="Z4668">
        <v>10402</v>
      </c>
      <c r="AA4668" s="1"/>
      <c r="AC4668">
        <v>2013</v>
      </c>
      <c r="AD4668">
        <v>7</v>
      </c>
      <c r="AE4668">
        <v>7</v>
      </c>
      <c r="AF4668" s="2">
        <f>DATE(emdat_data[[#This Row],[Start Year]],emdat_data[[#This Row],[Start Month]],emdat_data[[#This Row],[Start Day]])</f>
        <v>41462</v>
      </c>
      <c r="AG4668">
        <v>2013</v>
      </c>
      <c r="AH4668">
        <v>7</v>
      </c>
      <c r="AI4668">
        <v>17</v>
      </c>
      <c r="AJ4668" s="2">
        <f>DATE(emdat_data[[#This Row],[End Year]],emdat_data[[#This Row],[End Month]],emdat_data[[#This Row],[End Day]])</f>
        <v>41472</v>
      </c>
      <c r="AK4668">
        <v>233</v>
      </c>
      <c r="AM4668">
        <v>3500000</v>
      </c>
      <c r="AO4668">
        <v>3500000</v>
      </c>
      <c r="AT4668">
        <v>4621600</v>
      </c>
      <c r="AU4668">
        <v>5805935</v>
      </c>
      <c r="AV4668">
        <v>79.6013094233451</v>
      </c>
      <c r="AX4668" t="s">
        <v>17198</v>
      </c>
      <c r="AY4668" t="s">
        <v>17199</v>
      </c>
    </row>
    <row r="4669" spans="1:51" hidden="1" x14ac:dyDescent="0.25">
      <c r="A4669" t="s">
        <v>17024</v>
      </c>
      <c r="B4669">
        <v>2013</v>
      </c>
      <c r="C4669">
        <v>580</v>
      </c>
      <c r="E4669" t="s">
        <v>50</v>
      </c>
      <c r="F4669" t="s">
        <v>63</v>
      </c>
      <c r="G4669" t="s">
        <v>82</v>
      </c>
      <c r="H4669" t="s">
        <v>157</v>
      </c>
      <c r="I4669" t="s">
        <v>572</v>
      </c>
      <c r="K4669" t="s">
        <v>144</v>
      </c>
      <c r="L4669" t="s">
        <v>145</v>
      </c>
      <c r="M4669" t="s">
        <v>146</v>
      </c>
      <c r="N4669" t="s">
        <v>86</v>
      </c>
      <c r="O4669" t="s">
        <v>17025</v>
      </c>
      <c r="Q4669" t="s">
        <v>72</v>
      </c>
      <c r="X4669" t="s">
        <v>88</v>
      </c>
      <c r="AA4669" s="1"/>
      <c r="AC4669">
        <v>2013</v>
      </c>
      <c r="AD4669">
        <v>7</v>
      </c>
      <c r="AE4669">
        <v>8</v>
      </c>
      <c r="AF4669" s="2">
        <f>DATE(emdat_data[[#This Row],[Start Year]],emdat_data[[#This Row],[Start Month]],emdat_data[[#This Row],[Start Day]])</f>
        <v>41463</v>
      </c>
      <c r="AG4669">
        <v>2013</v>
      </c>
      <c r="AH4669">
        <v>7</v>
      </c>
      <c r="AI4669">
        <v>9</v>
      </c>
      <c r="AJ4669" s="2">
        <f>DATE(emdat_data[[#This Row],[End Year]],emdat_data[[#This Row],[End Month]],emdat_data[[#This Row],[End Day]])</f>
        <v>41464</v>
      </c>
      <c r="AR4669">
        <v>888000</v>
      </c>
      <c r="AS4669">
        <v>1115560</v>
      </c>
      <c r="AT4669">
        <v>1410000</v>
      </c>
      <c r="AU4669">
        <v>1771328</v>
      </c>
      <c r="AV4669">
        <v>79.6013094233451</v>
      </c>
      <c r="AX4669" t="s">
        <v>17026</v>
      </c>
      <c r="AY4669" t="s">
        <v>17027</v>
      </c>
    </row>
    <row r="4670" spans="1:51" hidden="1" x14ac:dyDescent="0.25">
      <c r="A4670" t="s">
        <v>17418</v>
      </c>
      <c r="B4670">
        <v>2013</v>
      </c>
      <c r="C4670">
        <v>260</v>
      </c>
      <c r="E4670" t="s">
        <v>50</v>
      </c>
      <c r="F4670" t="s">
        <v>71</v>
      </c>
      <c r="G4670" t="s">
        <v>72</v>
      </c>
      <c r="H4670" t="s">
        <v>102</v>
      </c>
      <c r="K4670" t="s">
        <v>226</v>
      </c>
      <c r="L4670" t="s">
        <v>227</v>
      </c>
      <c r="M4670" t="s">
        <v>56</v>
      </c>
      <c r="N4670" t="s">
        <v>57</v>
      </c>
      <c r="O4670" t="s">
        <v>17419</v>
      </c>
      <c r="P4670" t="s">
        <v>3243</v>
      </c>
      <c r="X4670" t="s">
        <v>78</v>
      </c>
      <c r="AA4670" s="1"/>
      <c r="AB4670" t="s">
        <v>17420</v>
      </c>
      <c r="AC4670">
        <v>2013</v>
      </c>
      <c r="AD4670">
        <v>7</v>
      </c>
      <c r="AE4670">
        <v>9</v>
      </c>
      <c r="AF4670" s="2">
        <f>DATE(emdat_data[[#This Row],[Start Year]],emdat_data[[#This Row],[Start Month]],emdat_data[[#This Row],[Start Day]])</f>
        <v>41464</v>
      </c>
      <c r="AG4670">
        <v>2013</v>
      </c>
      <c r="AH4670">
        <v>7</v>
      </c>
      <c r="AI4670">
        <v>10</v>
      </c>
      <c r="AJ4670" s="2">
        <f>DATE(emdat_data[[#This Row],[End Year]],emdat_data[[#This Row],[End Month]],emdat_data[[#This Row],[End Day]])</f>
        <v>41465</v>
      </c>
      <c r="AK4670">
        <v>174</v>
      </c>
      <c r="AM4670">
        <v>500000</v>
      </c>
      <c r="AO4670">
        <v>500000</v>
      </c>
      <c r="AT4670">
        <v>2000</v>
      </c>
      <c r="AU4670">
        <v>2513</v>
      </c>
      <c r="AV4670">
        <v>79.6013094233451</v>
      </c>
      <c r="AX4670" t="s">
        <v>17421</v>
      </c>
      <c r="AY4670" t="s">
        <v>17422</v>
      </c>
    </row>
    <row r="4671" spans="1:51" hidden="1" x14ac:dyDescent="0.25">
      <c r="A4671" t="s">
        <v>17222</v>
      </c>
      <c r="B4671">
        <v>2013</v>
      </c>
      <c r="C4671">
        <v>245</v>
      </c>
      <c r="E4671" t="s">
        <v>50</v>
      </c>
      <c r="F4671" t="s">
        <v>71</v>
      </c>
      <c r="G4671" t="s">
        <v>217</v>
      </c>
      <c r="H4671" t="s">
        <v>217</v>
      </c>
      <c r="K4671" t="s">
        <v>159</v>
      </c>
      <c r="L4671" t="s">
        <v>160</v>
      </c>
      <c r="M4671" t="s">
        <v>161</v>
      </c>
      <c r="N4671" t="s">
        <v>57</v>
      </c>
      <c r="O4671" t="s">
        <v>17223</v>
      </c>
      <c r="P4671" t="s">
        <v>642</v>
      </c>
      <c r="AA4671" s="1"/>
      <c r="AC4671">
        <v>2013</v>
      </c>
      <c r="AD4671">
        <v>7</v>
      </c>
      <c r="AE4671">
        <v>10</v>
      </c>
      <c r="AF4671" s="2">
        <f>DATE(emdat_data[[#This Row],[Start Year]],emdat_data[[#This Row],[Start Month]],emdat_data[[#This Row],[Start Day]])</f>
        <v>41465</v>
      </c>
      <c r="AG4671">
        <v>2013</v>
      </c>
      <c r="AH4671">
        <v>7</v>
      </c>
      <c r="AI4671">
        <v>10</v>
      </c>
      <c r="AJ4671" s="2">
        <f>DATE(emdat_data[[#This Row],[End Year]],emdat_data[[#This Row],[End Month]],emdat_data[[#This Row],[End Day]])</f>
        <v>41465</v>
      </c>
      <c r="AK4671">
        <v>17</v>
      </c>
      <c r="AV4671">
        <v>79.6013094233451</v>
      </c>
      <c r="AX4671" t="s">
        <v>17224</v>
      </c>
      <c r="AY4671" t="s">
        <v>17225</v>
      </c>
    </row>
    <row r="4672" spans="1:51" hidden="1" x14ac:dyDescent="0.25">
      <c r="A4672" t="s">
        <v>18652</v>
      </c>
      <c r="B4672">
        <v>2013</v>
      </c>
      <c r="C4672">
        <v>576</v>
      </c>
      <c r="E4672" t="s">
        <v>50</v>
      </c>
      <c r="F4672" t="s">
        <v>71</v>
      </c>
      <c r="G4672" t="s">
        <v>72</v>
      </c>
      <c r="H4672" t="s">
        <v>170</v>
      </c>
      <c r="K4672" t="s">
        <v>303</v>
      </c>
      <c r="L4672" t="s">
        <v>304</v>
      </c>
      <c r="M4672" t="s">
        <v>56</v>
      </c>
      <c r="N4672" t="s">
        <v>57</v>
      </c>
      <c r="O4672" t="s">
        <v>18653</v>
      </c>
      <c r="P4672" t="s">
        <v>642</v>
      </c>
      <c r="X4672" t="s">
        <v>78</v>
      </c>
      <c r="AA4672" s="1"/>
      <c r="AC4672">
        <v>2013</v>
      </c>
      <c r="AD4672">
        <v>7</v>
      </c>
      <c r="AE4672">
        <v>10</v>
      </c>
      <c r="AF4672" s="2">
        <f>DATE(emdat_data[[#This Row],[Start Year]],emdat_data[[#This Row],[Start Month]],emdat_data[[#This Row],[Start Day]])</f>
        <v>41465</v>
      </c>
      <c r="AG4672">
        <v>2013</v>
      </c>
      <c r="AH4672">
        <v>8</v>
      </c>
      <c r="AI4672">
        <v>31</v>
      </c>
      <c r="AJ4672" s="2">
        <f>DATE(emdat_data[[#This Row],[End Year]],emdat_data[[#This Row],[End Month]],emdat_data[[#This Row],[End Day]])</f>
        <v>41517</v>
      </c>
      <c r="AK4672">
        <v>119</v>
      </c>
      <c r="AL4672">
        <v>6</v>
      </c>
      <c r="AN4672">
        <v>4314</v>
      </c>
      <c r="AO4672">
        <v>4320</v>
      </c>
      <c r="AV4672">
        <v>79.6013094233451</v>
      </c>
      <c r="AX4672" t="s">
        <v>18654</v>
      </c>
      <c r="AY4672" t="s">
        <v>18655</v>
      </c>
    </row>
    <row r="4673" spans="1:51" hidden="1" x14ac:dyDescent="0.25">
      <c r="A4673" t="s">
        <v>18448</v>
      </c>
      <c r="B4673">
        <v>2013</v>
      </c>
      <c r="C4673">
        <v>243</v>
      </c>
      <c r="D4673" t="s">
        <v>18449</v>
      </c>
      <c r="E4673" t="s">
        <v>50</v>
      </c>
      <c r="F4673" t="s">
        <v>71</v>
      </c>
      <c r="G4673" t="s">
        <v>72</v>
      </c>
      <c r="H4673" t="s">
        <v>102</v>
      </c>
      <c r="K4673" t="s">
        <v>2595</v>
      </c>
      <c r="L4673" t="s">
        <v>2596</v>
      </c>
      <c r="M4673" t="s">
        <v>161</v>
      </c>
      <c r="N4673" t="s">
        <v>57</v>
      </c>
      <c r="O4673" t="s">
        <v>18450</v>
      </c>
      <c r="P4673" t="s">
        <v>2496</v>
      </c>
      <c r="Q4673" t="s">
        <v>176</v>
      </c>
      <c r="W4673">
        <v>21695</v>
      </c>
      <c r="X4673" t="s">
        <v>78</v>
      </c>
      <c r="Y4673">
        <v>396151</v>
      </c>
      <c r="Z4673">
        <v>12632</v>
      </c>
      <c r="AA4673" s="1"/>
      <c r="AC4673">
        <v>2013</v>
      </c>
      <c r="AD4673">
        <v>7</v>
      </c>
      <c r="AE4673">
        <v>12</v>
      </c>
      <c r="AF4673" s="2">
        <f>DATE(emdat_data[[#This Row],[Start Year]],emdat_data[[#This Row],[Start Month]],emdat_data[[#This Row],[Start Day]])</f>
        <v>41467</v>
      </c>
      <c r="AG4673">
        <v>2013</v>
      </c>
      <c r="AH4673">
        <v>7</v>
      </c>
      <c r="AI4673">
        <v>23</v>
      </c>
      <c r="AJ4673" s="2">
        <f>DATE(emdat_data[[#This Row],[End Year]],emdat_data[[#This Row],[End Month]],emdat_data[[#This Row],[End Day]])</f>
        <v>41478</v>
      </c>
      <c r="AK4673">
        <v>51</v>
      </c>
      <c r="AL4673">
        <v>2</v>
      </c>
      <c r="AM4673">
        <v>800000</v>
      </c>
      <c r="AN4673">
        <v>48688</v>
      </c>
      <c r="AO4673">
        <v>848690</v>
      </c>
      <c r="AV4673">
        <v>79.6013094233451</v>
      </c>
      <c r="AW4673" t="s">
        <v>18451</v>
      </c>
      <c r="AX4673" t="s">
        <v>18452</v>
      </c>
      <c r="AY4673" t="s">
        <v>18453</v>
      </c>
    </row>
    <row r="4674" spans="1:51" hidden="1" x14ac:dyDescent="0.25">
      <c r="A4674" t="s">
        <v>17239</v>
      </c>
      <c r="B4674">
        <v>2013</v>
      </c>
      <c r="C4674">
        <v>261</v>
      </c>
      <c r="E4674" t="s">
        <v>50</v>
      </c>
      <c r="F4674" t="s">
        <v>63</v>
      </c>
      <c r="G4674" t="s">
        <v>82</v>
      </c>
      <c r="H4674" t="s">
        <v>98</v>
      </c>
      <c r="J4674" t="s">
        <v>17240</v>
      </c>
      <c r="K4674" t="s">
        <v>159</v>
      </c>
      <c r="L4674" t="s">
        <v>160</v>
      </c>
      <c r="M4674" t="s">
        <v>161</v>
      </c>
      <c r="N4674" t="s">
        <v>57</v>
      </c>
      <c r="O4674" t="s">
        <v>17241</v>
      </c>
      <c r="W4674">
        <v>101851</v>
      </c>
      <c r="X4674" t="s">
        <v>88</v>
      </c>
      <c r="Y4674">
        <v>258633</v>
      </c>
      <c r="Z4674">
        <v>11814</v>
      </c>
      <c r="AA4674" s="1"/>
      <c r="AC4674">
        <v>2013</v>
      </c>
      <c r="AD4674">
        <v>7</v>
      </c>
      <c r="AE4674">
        <v>13</v>
      </c>
      <c r="AF4674" s="2">
        <f>DATE(emdat_data[[#This Row],[Start Year]],emdat_data[[#This Row],[Start Month]],emdat_data[[#This Row],[Start Day]])</f>
        <v>41468</v>
      </c>
      <c r="AG4674">
        <v>2013</v>
      </c>
      <c r="AH4674">
        <v>7</v>
      </c>
      <c r="AI4674">
        <v>15</v>
      </c>
      <c r="AJ4674" s="2">
        <f>DATE(emdat_data[[#This Row],[End Year]],emdat_data[[#This Row],[End Month]],emdat_data[[#This Row],[End Day]])</f>
        <v>41470</v>
      </c>
      <c r="AK4674">
        <v>1</v>
      </c>
      <c r="AM4674">
        <v>3000</v>
      </c>
      <c r="AO4674">
        <v>3000</v>
      </c>
      <c r="AT4674">
        <v>253000</v>
      </c>
      <c r="AU4674">
        <v>317834</v>
      </c>
      <c r="AV4674">
        <v>79.6013094233451</v>
      </c>
      <c r="AW4674" t="s">
        <v>17242</v>
      </c>
      <c r="AY4674" t="s">
        <v>17243</v>
      </c>
    </row>
    <row r="4675" spans="1:51" hidden="1" x14ac:dyDescent="0.25">
      <c r="A4675" t="s">
        <v>17231</v>
      </c>
      <c r="B4675">
        <v>2013</v>
      </c>
      <c r="C4675">
        <v>249</v>
      </c>
      <c r="E4675" t="s">
        <v>50</v>
      </c>
      <c r="F4675" t="s">
        <v>63</v>
      </c>
      <c r="G4675" t="s">
        <v>82</v>
      </c>
      <c r="H4675" t="s">
        <v>98</v>
      </c>
      <c r="J4675" t="s">
        <v>17232</v>
      </c>
      <c r="K4675" t="s">
        <v>159</v>
      </c>
      <c r="L4675" t="s">
        <v>160</v>
      </c>
      <c r="M4675" t="s">
        <v>161</v>
      </c>
      <c r="N4675" t="s">
        <v>57</v>
      </c>
      <c r="O4675" t="s">
        <v>17233</v>
      </c>
      <c r="W4675">
        <v>120</v>
      </c>
      <c r="X4675" t="s">
        <v>88</v>
      </c>
      <c r="AA4675" s="1"/>
      <c r="AC4675">
        <v>2013</v>
      </c>
      <c r="AD4675">
        <v>7</v>
      </c>
      <c r="AE4675">
        <v>14</v>
      </c>
      <c r="AF4675" s="2">
        <f>DATE(emdat_data[[#This Row],[Start Year]],emdat_data[[#This Row],[Start Month]],emdat_data[[#This Row],[Start Day]])</f>
        <v>41469</v>
      </c>
      <c r="AG4675">
        <v>2013</v>
      </c>
      <c r="AH4675">
        <v>7</v>
      </c>
      <c r="AI4675">
        <v>14</v>
      </c>
      <c r="AJ4675" s="2">
        <f>DATE(emdat_data[[#This Row],[End Year]],emdat_data[[#This Row],[End Month]],emdat_data[[#This Row],[End Day]])</f>
        <v>41469</v>
      </c>
      <c r="AK4675">
        <v>9</v>
      </c>
      <c r="AL4675">
        <v>150</v>
      </c>
      <c r="AM4675">
        <v>390000</v>
      </c>
      <c r="AO4675">
        <v>390150</v>
      </c>
      <c r="AT4675">
        <v>460000</v>
      </c>
      <c r="AU4675">
        <v>577880</v>
      </c>
      <c r="AV4675">
        <v>79.6013094233451</v>
      </c>
      <c r="AW4675" t="s">
        <v>17234</v>
      </c>
      <c r="AY4675" t="s">
        <v>17235</v>
      </c>
    </row>
    <row r="4676" spans="1:51" hidden="1" x14ac:dyDescent="0.25">
      <c r="A4676" t="s">
        <v>18814</v>
      </c>
      <c r="B4676">
        <v>2013</v>
      </c>
      <c r="C4676">
        <v>249</v>
      </c>
      <c r="E4676" t="s">
        <v>50</v>
      </c>
      <c r="F4676" t="s">
        <v>63</v>
      </c>
      <c r="G4676" t="s">
        <v>82</v>
      </c>
      <c r="H4676" t="s">
        <v>98</v>
      </c>
      <c r="J4676" t="s">
        <v>17232</v>
      </c>
      <c r="K4676" t="s">
        <v>2539</v>
      </c>
      <c r="L4676" t="s">
        <v>2540</v>
      </c>
      <c r="M4676" t="s">
        <v>161</v>
      </c>
      <c r="N4676" t="s">
        <v>57</v>
      </c>
      <c r="O4676" t="s">
        <v>18815</v>
      </c>
      <c r="W4676">
        <v>220</v>
      </c>
      <c r="X4676" t="s">
        <v>88</v>
      </c>
      <c r="AA4676" s="1"/>
      <c r="AC4676">
        <v>2013</v>
      </c>
      <c r="AD4676">
        <v>7</v>
      </c>
      <c r="AE4676">
        <v>14</v>
      </c>
      <c r="AF4676" s="2">
        <f>DATE(emdat_data[[#This Row],[Start Year]],emdat_data[[#This Row],[Start Month]],emdat_data[[#This Row],[Start Day]])</f>
        <v>41469</v>
      </c>
      <c r="AG4676">
        <v>2013</v>
      </c>
      <c r="AH4676">
        <v>7</v>
      </c>
      <c r="AI4676">
        <v>14</v>
      </c>
      <c r="AJ4676" s="2">
        <f>DATE(emdat_data[[#This Row],[End Year]],emdat_data[[#This Row],[End Month]],emdat_data[[#This Row],[End Day]])</f>
        <v>41469</v>
      </c>
      <c r="AK4676">
        <v>3</v>
      </c>
      <c r="AL4676">
        <v>54</v>
      </c>
      <c r="AO4676">
        <v>54</v>
      </c>
      <c r="AT4676">
        <v>43500</v>
      </c>
      <c r="AU4676">
        <v>54647</v>
      </c>
      <c r="AV4676">
        <v>79.6013094233451</v>
      </c>
      <c r="AW4676" t="s">
        <v>2542</v>
      </c>
      <c r="AY4676" t="s">
        <v>2543</v>
      </c>
    </row>
    <row r="4677" spans="1:51" hidden="1" x14ac:dyDescent="0.25">
      <c r="A4677" t="s">
        <v>18637</v>
      </c>
      <c r="B4677">
        <v>2013</v>
      </c>
      <c r="C4677">
        <v>336</v>
      </c>
      <c r="D4677" t="s">
        <v>18638</v>
      </c>
      <c r="E4677" t="s">
        <v>50</v>
      </c>
      <c r="F4677" t="s">
        <v>71</v>
      </c>
      <c r="G4677" t="s">
        <v>72</v>
      </c>
      <c r="H4677" t="s">
        <v>102</v>
      </c>
      <c r="K4677" t="s">
        <v>2624</v>
      </c>
      <c r="L4677" t="s">
        <v>2625</v>
      </c>
      <c r="M4677" t="s">
        <v>125</v>
      </c>
      <c r="N4677" t="s">
        <v>76</v>
      </c>
      <c r="O4677" t="s">
        <v>18639</v>
      </c>
      <c r="P4677" t="s">
        <v>642</v>
      </c>
      <c r="T4677" t="s">
        <v>127</v>
      </c>
      <c r="X4677" t="s">
        <v>78</v>
      </c>
      <c r="AA4677" s="1"/>
      <c r="AC4677">
        <v>2013</v>
      </c>
      <c r="AD4677">
        <v>7</v>
      </c>
      <c r="AE4677">
        <v>15</v>
      </c>
      <c r="AF4677" s="2">
        <f>DATE(emdat_data[[#This Row],[Start Year]],emdat_data[[#This Row],[Start Month]],emdat_data[[#This Row],[Start Day]])</f>
        <v>41470</v>
      </c>
      <c r="AG4677">
        <v>2013</v>
      </c>
      <c r="AH4677">
        <v>8</v>
      </c>
      <c r="AI4677">
        <v>15</v>
      </c>
      <c r="AJ4677" s="2">
        <f>DATE(emdat_data[[#This Row],[End Year]],emdat_data[[#This Row],[End Month]],emdat_data[[#This Row],[End Day]])</f>
        <v>41501</v>
      </c>
      <c r="AK4677">
        <v>32</v>
      </c>
      <c r="AM4677">
        <v>165943</v>
      </c>
      <c r="AO4677">
        <v>165943</v>
      </c>
      <c r="AT4677">
        <v>64724</v>
      </c>
      <c r="AU4677">
        <v>81310</v>
      </c>
      <c r="AV4677">
        <v>79.6013094233451</v>
      </c>
      <c r="AW4677" t="s">
        <v>14716</v>
      </c>
      <c r="AY4677" t="s">
        <v>14717</v>
      </c>
    </row>
    <row r="4678" spans="1:51" hidden="1" x14ac:dyDescent="0.25">
      <c r="A4678" t="s">
        <v>17200</v>
      </c>
      <c r="B4678">
        <v>2013</v>
      </c>
      <c r="C4678">
        <v>262</v>
      </c>
      <c r="E4678" t="s">
        <v>50</v>
      </c>
      <c r="F4678" t="s">
        <v>71</v>
      </c>
      <c r="G4678" t="s">
        <v>72</v>
      </c>
      <c r="H4678" t="s">
        <v>102</v>
      </c>
      <c r="K4678" t="s">
        <v>159</v>
      </c>
      <c r="L4678" t="s">
        <v>160</v>
      </c>
      <c r="M4678" t="s">
        <v>161</v>
      </c>
      <c r="N4678" t="s">
        <v>57</v>
      </c>
      <c r="O4678" t="s">
        <v>17201</v>
      </c>
      <c r="P4678" t="s">
        <v>17202</v>
      </c>
      <c r="X4678" t="s">
        <v>78</v>
      </c>
      <c r="AA4678" s="1"/>
      <c r="AC4678">
        <v>2013</v>
      </c>
      <c r="AD4678">
        <v>7</v>
      </c>
      <c r="AE4678">
        <v>21</v>
      </c>
      <c r="AF4678" s="2">
        <f>DATE(emdat_data[[#This Row],[Start Year]],emdat_data[[#This Row],[Start Month]],emdat_data[[#This Row],[Start Day]])</f>
        <v>41476</v>
      </c>
      <c r="AG4678">
        <v>2013</v>
      </c>
      <c r="AH4678">
        <v>7</v>
      </c>
      <c r="AI4678">
        <v>25</v>
      </c>
      <c r="AJ4678" s="2">
        <f>DATE(emdat_data[[#This Row],[End Year]],emdat_data[[#This Row],[End Month]],emdat_data[[#This Row],[End Day]])</f>
        <v>41480</v>
      </c>
      <c r="AK4678">
        <v>36</v>
      </c>
      <c r="AM4678">
        <v>718500</v>
      </c>
      <c r="AO4678">
        <v>718500</v>
      </c>
      <c r="AT4678">
        <v>1400000</v>
      </c>
      <c r="AU4678">
        <v>1758765</v>
      </c>
      <c r="AV4678">
        <v>79.6013094233451</v>
      </c>
      <c r="AW4678" t="s">
        <v>17203</v>
      </c>
      <c r="AY4678" t="s">
        <v>17204</v>
      </c>
    </row>
    <row r="4679" spans="1:51" hidden="1" x14ac:dyDescent="0.25">
      <c r="A4679" t="s">
        <v>18656</v>
      </c>
      <c r="B4679">
        <v>2013</v>
      </c>
      <c r="C4679">
        <v>268</v>
      </c>
      <c r="E4679" t="s">
        <v>50</v>
      </c>
      <c r="F4679" t="s">
        <v>51</v>
      </c>
      <c r="G4679" t="s">
        <v>52</v>
      </c>
      <c r="H4679" t="s">
        <v>53</v>
      </c>
      <c r="K4679" t="s">
        <v>2601</v>
      </c>
      <c r="L4679" t="s">
        <v>2602</v>
      </c>
      <c r="M4679" t="s">
        <v>95</v>
      </c>
      <c r="N4679" t="s">
        <v>96</v>
      </c>
      <c r="O4679" t="s">
        <v>18657</v>
      </c>
      <c r="W4679">
        <v>7</v>
      </c>
      <c r="X4679" t="s">
        <v>59</v>
      </c>
      <c r="Y4679">
        <v>-41704</v>
      </c>
      <c r="Z4679">
        <v>174337</v>
      </c>
      <c r="AA4679" s="1">
        <v>0.71458333333333335</v>
      </c>
      <c r="AC4679">
        <v>2013</v>
      </c>
      <c r="AD4679">
        <v>7</v>
      </c>
      <c r="AE4679">
        <v>21</v>
      </c>
      <c r="AF4679" s="2">
        <f>DATE(emdat_data[[#This Row],[Start Year]],emdat_data[[#This Row],[Start Month]],emdat_data[[#This Row],[Start Day]])</f>
        <v>41476</v>
      </c>
      <c r="AG4679">
        <v>2013</v>
      </c>
      <c r="AH4679">
        <v>7</v>
      </c>
      <c r="AI4679">
        <v>21</v>
      </c>
      <c r="AJ4679" s="2">
        <f>DATE(emdat_data[[#This Row],[End Year]],emdat_data[[#This Row],[End Month]],emdat_data[[#This Row],[End Day]])</f>
        <v>41476</v>
      </c>
      <c r="AL4679">
        <v>4</v>
      </c>
      <c r="AM4679">
        <v>13836</v>
      </c>
      <c r="AO4679">
        <v>13840</v>
      </c>
      <c r="AR4679">
        <v>11800</v>
      </c>
      <c r="AS4679">
        <v>14824</v>
      </c>
      <c r="AT4679">
        <v>50000</v>
      </c>
      <c r="AU4679">
        <v>62813</v>
      </c>
      <c r="AV4679">
        <v>79.6013094233451</v>
      </c>
      <c r="AX4679" t="s">
        <v>18658</v>
      </c>
      <c r="AY4679" t="s">
        <v>2481</v>
      </c>
    </row>
    <row r="4680" spans="1:51" hidden="1" x14ac:dyDescent="0.25">
      <c r="A4680" t="s">
        <v>16954</v>
      </c>
      <c r="B4680">
        <v>2013</v>
      </c>
      <c r="C4680">
        <v>242</v>
      </c>
      <c r="E4680" t="s">
        <v>50</v>
      </c>
      <c r="F4680" t="s">
        <v>51</v>
      </c>
      <c r="G4680" t="s">
        <v>52</v>
      </c>
      <c r="H4680" t="s">
        <v>53</v>
      </c>
      <c r="K4680" t="s">
        <v>159</v>
      </c>
      <c r="L4680" t="s">
        <v>160</v>
      </c>
      <c r="M4680" t="s">
        <v>161</v>
      </c>
      <c r="N4680" t="s">
        <v>57</v>
      </c>
      <c r="O4680" t="s">
        <v>16955</v>
      </c>
      <c r="Q4680" t="s">
        <v>176</v>
      </c>
      <c r="W4680">
        <v>6</v>
      </c>
      <c r="X4680" t="s">
        <v>59</v>
      </c>
      <c r="Y4680">
        <v>34512</v>
      </c>
      <c r="Z4680">
        <v>104262</v>
      </c>
      <c r="AA4680" s="1">
        <v>0.32291666666666669</v>
      </c>
      <c r="AC4680">
        <v>2013</v>
      </c>
      <c r="AD4680">
        <v>7</v>
      </c>
      <c r="AE4680">
        <v>22</v>
      </c>
      <c r="AF4680" s="2">
        <f>DATE(emdat_data[[#This Row],[Start Year]],emdat_data[[#This Row],[Start Month]],emdat_data[[#This Row],[Start Day]])</f>
        <v>41477</v>
      </c>
      <c r="AG4680">
        <v>2013</v>
      </c>
      <c r="AH4680">
        <v>7</v>
      </c>
      <c r="AI4680">
        <v>22</v>
      </c>
      <c r="AJ4680" s="2">
        <f>DATE(emdat_data[[#This Row],[End Year]],emdat_data[[#This Row],[End Month]],emdat_data[[#This Row],[End Day]])</f>
        <v>41477</v>
      </c>
      <c r="AK4680">
        <v>95</v>
      </c>
      <c r="AL4680">
        <v>887</v>
      </c>
      <c r="AM4680">
        <v>123000</v>
      </c>
      <c r="AO4680">
        <v>123887</v>
      </c>
      <c r="AT4680">
        <v>1000000</v>
      </c>
      <c r="AU4680">
        <v>1256261</v>
      </c>
      <c r="AV4680">
        <v>79.6013094233451</v>
      </c>
      <c r="AX4680" t="s">
        <v>16956</v>
      </c>
      <c r="AY4680" t="s">
        <v>16957</v>
      </c>
    </row>
    <row r="4681" spans="1:51" hidden="1" x14ac:dyDescent="0.25">
      <c r="A4681" t="s">
        <v>17205</v>
      </c>
      <c r="B4681">
        <v>2013</v>
      </c>
      <c r="C4681">
        <v>264</v>
      </c>
      <c r="E4681" t="s">
        <v>50</v>
      </c>
      <c r="F4681" t="s">
        <v>71</v>
      </c>
      <c r="G4681" t="s">
        <v>72</v>
      </c>
      <c r="H4681" t="s">
        <v>102</v>
      </c>
      <c r="K4681" t="s">
        <v>159</v>
      </c>
      <c r="L4681" t="s">
        <v>160</v>
      </c>
      <c r="M4681" t="s">
        <v>161</v>
      </c>
      <c r="N4681" t="s">
        <v>57</v>
      </c>
      <c r="O4681" t="s">
        <v>17206</v>
      </c>
      <c r="P4681" t="s">
        <v>6819</v>
      </c>
      <c r="X4681" t="s">
        <v>78</v>
      </c>
      <c r="AA4681" s="1"/>
      <c r="AC4681">
        <v>2013</v>
      </c>
      <c r="AD4681">
        <v>7</v>
      </c>
      <c r="AE4681">
        <v>25</v>
      </c>
      <c r="AF4681" s="2">
        <f>DATE(emdat_data[[#This Row],[Start Year]],emdat_data[[#This Row],[Start Month]],emdat_data[[#This Row],[Start Day]])</f>
        <v>41480</v>
      </c>
      <c r="AG4681">
        <v>2013</v>
      </c>
      <c r="AH4681">
        <v>8</v>
      </c>
      <c r="AI4681">
        <v>1</v>
      </c>
      <c r="AJ4681" s="2">
        <f>DATE(emdat_data[[#This Row],[End Year]],emdat_data[[#This Row],[End Month]],emdat_data[[#This Row],[End Day]])</f>
        <v>41487</v>
      </c>
      <c r="AK4681">
        <v>10</v>
      </c>
      <c r="AM4681">
        <v>125000</v>
      </c>
      <c r="AO4681">
        <v>125000</v>
      </c>
      <c r="AT4681">
        <v>571000</v>
      </c>
      <c r="AU4681">
        <v>717325</v>
      </c>
      <c r="AV4681">
        <v>79.6013094233451</v>
      </c>
      <c r="AW4681" t="s">
        <v>1785</v>
      </c>
      <c r="AY4681" t="s">
        <v>1786</v>
      </c>
    </row>
    <row r="4682" spans="1:51" hidden="1" x14ac:dyDescent="0.25">
      <c r="A4682" t="s">
        <v>18609</v>
      </c>
      <c r="B4682">
        <v>2013</v>
      </c>
      <c r="C4682">
        <v>263</v>
      </c>
      <c r="E4682" t="s">
        <v>50</v>
      </c>
      <c r="F4682" t="s">
        <v>71</v>
      </c>
      <c r="G4682" t="s">
        <v>72</v>
      </c>
      <c r="H4682" t="s">
        <v>102</v>
      </c>
      <c r="K4682" t="s">
        <v>1583</v>
      </c>
      <c r="L4682" t="s">
        <v>1584</v>
      </c>
      <c r="M4682" t="s">
        <v>173</v>
      </c>
      <c r="N4682" t="s">
        <v>57</v>
      </c>
      <c r="O4682" t="s">
        <v>18610</v>
      </c>
      <c r="P4682" t="s">
        <v>3243</v>
      </c>
      <c r="W4682">
        <v>125251</v>
      </c>
      <c r="X4682" t="s">
        <v>78</v>
      </c>
      <c r="Y4682">
        <v>183122</v>
      </c>
      <c r="Z4682">
        <v>9816</v>
      </c>
      <c r="AA4682" s="1"/>
      <c r="AC4682">
        <v>2013</v>
      </c>
      <c r="AD4682">
        <v>7</v>
      </c>
      <c r="AE4682">
        <v>25</v>
      </c>
      <c r="AF4682" s="2">
        <f>DATE(emdat_data[[#This Row],[Start Year]],emdat_data[[#This Row],[Start Month]],emdat_data[[#This Row],[Start Day]])</f>
        <v>41480</v>
      </c>
      <c r="AG4682">
        <v>2013</v>
      </c>
      <c r="AH4682">
        <v>8</v>
      </c>
      <c r="AI4682">
        <v>7</v>
      </c>
      <c r="AJ4682" s="2">
        <f>DATE(emdat_data[[#This Row],[End Year]],emdat_data[[#This Row],[End Month]],emdat_data[[#This Row],[End Day]])</f>
        <v>41493</v>
      </c>
      <c r="AK4682">
        <v>7</v>
      </c>
      <c r="AM4682">
        <v>73300</v>
      </c>
      <c r="AO4682">
        <v>73300</v>
      </c>
      <c r="AV4682">
        <v>79.6013094233451</v>
      </c>
      <c r="AW4682" t="s">
        <v>18611</v>
      </c>
      <c r="AY4682" t="s">
        <v>18612</v>
      </c>
    </row>
    <row r="4683" spans="1:51" hidden="1" x14ac:dyDescent="0.25">
      <c r="A4683" t="s">
        <v>18790</v>
      </c>
      <c r="B4683">
        <v>2013</v>
      </c>
      <c r="C4683">
        <v>263</v>
      </c>
      <c r="E4683" t="s">
        <v>50</v>
      </c>
      <c r="F4683" t="s">
        <v>71</v>
      </c>
      <c r="G4683" t="s">
        <v>72</v>
      </c>
      <c r="H4683" t="s">
        <v>102</v>
      </c>
      <c r="K4683" t="s">
        <v>2562</v>
      </c>
      <c r="L4683" t="s">
        <v>2563</v>
      </c>
      <c r="M4683" t="s">
        <v>173</v>
      </c>
      <c r="N4683" t="s">
        <v>57</v>
      </c>
      <c r="O4683" t="s">
        <v>18791</v>
      </c>
      <c r="X4683" t="s">
        <v>78</v>
      </c>
      <c r="AA4683" s="1"/>
      <c r="AC4683">
        <v>2013</v>
      </c>
      <c r="AD4683">
        <v>7</v>
      </c>
      <c r="AE4683">
        <v>25</v>
      </c>
      <c r="AF4683" s="2">
        <f>DATE(emdat_data[[#This Row],[Start Year]],emdat_data[[#This Row],[Start Month]],emdat_data[[#This Row],[Start Day]])</f>
        <v>41480</v>
      </c>
      <c r="AG4683">
        <v>2013</v>
      </c>
      <c r="AH4683">
        <v>7</v>
      </c>
      <c r="AI4683">
        <v>27</v>
      </c>
      <c r="AJ4683" s="2">
        <f>DATE(emdat_data[[#This Row],[End Year]],emdat_data[[#This Row],[End Month]],emdat_data[[#This Row],[End Day]])</f>
        <v>41482</v>
      </c>
      <c r="AT4683">
        <v>97000</v>
      </c>
      <c r="AU4683">
        <v>121857</v>
      </c>
      <c r="AV4683">
        <v>79.6013094233451</v>
      </c>
      <c r="AX4683" t="s">
        <v>18792</v>
      </c>
      <c r="AY4683" t="s">
        <v>18793</v>
      </c>
    </row>
    <row r="4684" spans="1:51" hidden="1" x14ac:dyDescent="0.25">
      <c r="A4684" t="s">
        <v>17273</v>
      </c>
      <c r="B4684">
        <v>2013</v>
      </c>
      <c r="C4684">
        <v>547</v>
      </c>
      <c r="E4684" t="s">
        <v>50</v>
      </c>
      <c r="F4684" t="s">
        <v>63</v>
      </c>
      <c r="G4684" t="s">
        <v>82</v>
      </c>
      <c r="H4684" t="s">
        <v>157</v>
      </c>
      <c r="I4684" t="s">
        <v>900</v>
      </c>
      <c r="K4684" t="s">
        <v>1200</v>
      </c>
      <c r="L4684" t="s">
        <v>1201</v>
      </c>
      <c r="M4684" t="s">
        <v>189</v>
      </c>
      <c r="N4684" t="s">
        <v>190</v>
      </c>
      <c r="O4684" t="s">
        <v>17274</v>
      </c>
      <c r="X4684" t="s">
        <v>88</v>
      </c>
      <c r="AA4684" s="1"/>
      <c r="AC4684">
        <v>2013</v>
      </c>
      <c r="AD4684">
        <v>7</v>
      </c>
      <c r="AE4684">
        <v>27</v>
      </c>
      <c r="AF4684" s="2">
        <f>DATE(emdat_data[[#This Row],[Start Year]],emdat_data[[#This Row],[Start Month]],emdat_data[[#This Row],[Start Day]])</f>
        <v>41482</v>
      </c>
      <c r="AG4684">
        <v>2013</v>
      </c>
      <c r="AH4684">
        <v>7</v>
      </c>
      <c r="AI4684">
        <v>28</v>
      </c>
      <c r="AJ4684" s="2">
        <f>DATE(emdat_data[[#This Row],[End Year]],emdat_data[[#This Row],[End Month]],emdat_data[[#This Row],[End Day]])</f>
        <v>41483</v>
      </c>
      <c r="AR4684">
        <v>3700000</v>
      </c>
      <c r="AS4684">
        <v>4648165</v>
      </c>
      <c r="AT4684">
        <v>4800000</v>
      </c>
      <c r="AU4684">
        <v>6030052</v>
      </c>
      <c r="AV4684">
        <v>79.6013094233451</v>
      </c>
      <c r="AW4684" t="s">
        <v>17275</v>
      </c>
      <c r="AY4684" t="s">
        <v>17276</v>
      </c>
    </row>
    <row r="4685" spans="1:51" hidden="1" x14ac:dyDescent="0.25">
      <c r="A4685" t="s">
        <v>19132</v>
      </c>
      <c r="B4685">
        <v>2013</v>
      </c>
      <c r="C4685">
        <v>254</v>
      </c>
      <c r="E4685" t="s">
        <v>50</v>
      </c>
      <c r="F4685" t="s">
        <v>71</v>
      </c>
      <c r="G4685" t="s">
        <v>72</v>
      </c>
      <c r="H4685" t="s">
        <v>102</v>
      </c>
      <c r="K4685" t="s">
        <v>357</v>
      </c>
      <c r="L4685" t="s">
        <v>358</v>
      </c>
      <c r="M4685" t="s">
        <v>146</v>
      </c>
      <c r="N4685" t="s">
        <v>86</v>
      </c>
      <c r="O4685" t="s">
        <v>19133</v>
      </c>
      <c r="P4685" t="s">
        <v>19134</v>
      </c>
      <c r="X4685" t="s">
        <v>78</v>
      </c>
      <c r="AA4685" s="1"/>
      <c r="AC4685">
        <v>2013</v>
      </c>
      <c r="AD4685">
        <v>7</v>
      </c>
      <c r="AE4685">
        <v>27</v>
      </c>
      <c r="AF4685" s="2">
        <f>DATE(emdat_data[[#This Row],[Start Year]],emdat_data[[#This Row],[Start Month]],emdat_data[[#This Row],[Start Day]])</f>
        <v>41482</v>
      </c>
      <c r="AG4685">
        <v>2013</v>
      </c>
      <c r="AH4685">
        <v>7</v>
      </c>
      <c r="AI4685">
        <v>28</v>
      </c>
      <c r="AJ4685" s="2">
        <f>DATE(emdat_data[[#This Row],[End Year]],emdat_data[[#This Row],[End Month]],emdat_data[[#This Row],[End Day]])</f>
        <v>41483</v>
      </c>
      <c r="AK4685">
        <v>2</v>
      </c>
      <c r="AM4685">
        <v>1425</v>
      </c>
      <c r="AO4685">
        <v>1425</v>
      </c>
      <c r="AT4685">
        <v>25000</v>
      </c>
      <c r="AU4685">
        <v>31407</v>
      </c>
      <c r="AV4685">
        <v>79.6013094233451</v>
      </c>
      <c r="AW4685" t="s">
        <v>19135</v>
      </c>
      <c r="AX4685" t="s">
        <v>19136</v>
      </c>
      <c r="AY4685" t="s">
        <v>19137</v>
      </c>
    </row>
    <row r="4686" spans="1:51" hidden="1" x14ac:dyDescent="0.25">
      <c r="A4686" t="s">
        <v>16989</v>
      </c>
      <c r="B4686">
        <v>2013</v>
      </c>
      <c r="C4686">
        <v>267</v>
      </c>
      <c r="E4686" t="s">
        <v>50</v>
      </c>
      <c r="F4686" t="s">
        <v>71</v>
      </c>
      <c r="G4686" t="s">
        <v>72</v>
      </c>
      <c r="H4686" t="s">
        <v>102</v>
      </c>
      <c r="K4686" t="s">
        <v>171</v>
      </c>
      <c r="L4686" t="s">
        <v>172</v>
      </c>
      <c r="M4686" t="s">
        <v>173</v>
      </c>
      <c r="N4686" t="s">
        <v>57</v>
      </c>
      <c r="O4686" t="s">
        <v>16990</v>
      </c>
      <c r="P4686" t="s">
        <v>642</v>
      </c>
      <c r="Q4686" t="s">
        <v>176</v>
      </c>
      <c r="X4686" t="s">
        <v>78</v>
      </c>
      <c r="AA4686" s="1"/>
      <c r="AC4686">
        <v>2013</v>
      </c>
      <c r="AD4686">
        <v>7</v>
      </c>
      <c r="AE4686">
        <v>28</v>
      </c>
      <c r="AF4686" s="2">
        <f>DATE(emdat_data[[#This Row],[Start Year]],emdat_data[[#This Row],[Start Month]],emdat_data[[#This Row],[Start Day]])</f>
        <v>41483</v>
      </c>
      <c r="AG4686">
        <v>2013</v>
      </c>
      <c r="AH4686">
        <v>7</v>
      </c>
      <c r="AI4686">
        <v>30</v>
      </c>
      <c r="AJ4686" s="2">
        <f>DATE(emdat_data[[#This Row],[End Year]],emdat_data[[#This Row],[End Month]],emdat_data[[#This Row],[End Day]])</f>
        <v>41485</v>
      </c>
      <c r="AK4686">
        <v>12</v>
      </c>
      <c r="AM4686">
        <v>8140</v>
      </c>
      <c r="AO4686">
        <v>8140</v>
      </c>
      <c r="AV4686">
        <v>79.6013094233451</v>
      </c>
      <c r="AX4686" t="s">
        <v>16991</v>
      </c>
      <c r="AY4686" t="s">
        <v>16992</v>
      </c>
    </row>
    <row r="4687" spans="1:51" hidden="1" x14ac:dyDescent="0.25">
      <c r="A4687" t="s">
        <v>18414</v>
      </c>
      <c r="B4687">
        <v>2013</v>
      </c>
      <c r="C4687">
        <v>265</v>
      </c>
      <c r="E4687" t="s">
        <v>50</v>
      </c>
      <c r="F4687" t="s">
        <v>71</v>
      </c>
      <c r="G4687" t="s">
        <v>72</v>
      </c>
      <c r="H4687" t="s">
        <v>102</v>
      </c>
      <c r="K4687" t="s">
        <v>245</v>
      </c>
      <c r="L4687" t="s">
        <v>246</v>
      </c>
      <c r="M4687" t="s">
        <v>161</v>
      </c>
      <c r="N4687" t="s">
        <v>57</v>
      </c>
      <c r="O4687" t="s">
        <v>18415</v>
      </c>
      <c r="Q4687" t="s">
        <v>176</v>
      </c>
      <c r="X4687" t="s">
        <v>78</v>
      </c>
      <c r="AA4687" s="1"/>
      <c r="AC4687">
        <v>2013</v>
      </c>
      <c r="AD4687">
        <v>7</v>
      </c>
      <c r="AE4687">
        <v>28</v>
      </c>
      <c r="AF4687" s="2">
        <f>DATE(emdat_data[[#This Row],[Start Year]],emdat_data[[#This Row],[Start Month]],emdat_data[[#This Row],[Start Day]])</f>
        <v>41483</v>
      </c>
      <c r="AG4687">
        <v>2013</v>
      </c>
      <c r="AH4687">
        <v>7</v>
      </c>
      <c r="AI4687">
        <v>28</v>
      </c>
      <c r="AJ4687" s="2">
        <f>DATE(emdat_data[[#This Row],[End Year]],emdat_data[[#This Row],[End Month]],emdat_data[[#This Row],[End Day]])</f>
        <v>41483</v>
      </c>
      <c r="AK4687">
        <v>5</v>
      </c>
      <c r="AM4687">
        <v>3633</v>
      </c>
      <c r="AO4687">
        <v>3633</v>
      </c>
      <c r="AT4687">
        <v>2000</v>
      </c>
      <c r="AU4687">
        <v>2513</v>
      </c>
      <c r="AV4687">
        <v>79.6013094233451</v>
      </c>
      <c r="AW4687" t="s">
        <v>18416</v>
      </c>
      <c r="AY4687" t="s">
        <v>18417</v>
      </c>
    </row>
    <row r="4688" spans="1:51" hidden="1" x14ac:dyDescent="0.25">
      <c r="A4688" t="s">
        <v>19173</v>
      </c>
      <c r="B4688">
        <v>2013</v>
      </c>
      <c r="C4688">
        <v>266</v>
      </c>
      <c r="E4688" t="s">
        <v>50</v>
      </c>
      <c r="F4688" t="s">
        <v>71</v>
      </c>
      <c r="G4688" t="s">
        <v>72</v>
      </c>
      <c r="H4688" t="s">
        <v>102</v>
      </c>
      <c r="K4688" t="s">
        <v>3068</v>
      </c>
      <c r="L4688" t="s">
        <v>3069</v>
      </c>
      <c r="M4688" t="s">
        <v>173</v>
      </c>
      <c r="N4688" t="s">
        <v>57</v>
      </c>
      <c r="O4688" t="s">
        <v>19174</v>
      </c>
      <c r="X4688" t="s">
        <v>78</v>
      </c>
      <c r="AA4688" s="1"/>
      <c r="AC4688">
        <v>2013</v>
      </c>
      <c r="AD4688">
        <v>7</v>
      </c>
      <c r="AE4688">
        <v>28</v>
      </c>
      <c r="AF4688" s="2">
        <f>DATE(emdat_data[[#This Row],[Start Year]],emdat_data[[#This Row],[Start Month]],emdat_data[[#This Row],[Start Day]])</f>
        <v>41483</v>
      </c>
      <c r="AG4688">
        <v>2013</v>
      </c>
      <c r="AH4688">
        <v>7</v>
      </c>
      <c r="AI4688">
        <v>30</v>
      </c>
      <c r="AJ4688" s="2">
        <f>DATE(emdat_data[[#This Row],[End Year]],emdat_data[[#This Row],[End Month]],emdat_data[[#This Row],[End Day]])</f>
        <v>41485</v>
      </c>
      <c r="AK4688">
        <v>5</v>
      </c>
      <c r="AM4688">
        <v>5000</v>
      </c>
      <c r="AO4688">
        <v>5000</v>
      </c>
      <c r="AT4688">
        <v>6500</v>
      </c>
      <c r="AU4688">
        <v>8166</v>
      </c>
      <c r="AV4688">
        <v>79.6013094233451</v>
      </c>
      <c r="AW4688" t="s">
        <v>19175</v>
      </c>
      <c r="AY4688" t="s">
        <v>19176</v>
      </c>
    </row>
    <row r="4689" spans="1:51" x14ac:dyDescent="0.25">
      <c r="A4689" t="s">
        <v>17100</v>
      </c>
      <c r="B4689">
        <v>2013</v>
      </c>
      <c r="C4689">
        <v>487</v>
      </c>
      <c r="D4689" t="s">
        <v>17101</v>
      </c>
      <c r="E4689" t="s">
        <v>50</v>
      </c>
      <c r="F4689" t="s">
        <v>119</v>
      </c>
      <c r="G4689" t="s">
        <v>120</v>
      </c>
      <c r="H4689" t="s">
        <v>121</v>
      </c>
      <c r="J4689" t="s">
        <v>294</v>
      </c>
      <c r="K4689" t="s">
        <v>512</v>
      </c>
      <c r="L4689" t="s">
        <v>513</v>
      </c>
      <c r="M4689" t="s">
        <v>125</v>
      </c>
      <c r="N4689" t="s">
        <v>76</v>
      </c>
      <c r="O4689" t="s">
        <v>17102</v>
      </c>
      <c r="T4689" t="s">
        <v>128</v>
      </c>
      <c r="U4689" t="s">
        <v>127</v>
      </c>
      <c r="X4689" t="s">
        <v>129</v>
      </c>
      <c r="AA4689" s="1"/>
      <c r="AC4689">
        <v>2013</v>
      </c>
      <c r="AD4689">
        <v>8</v>
      </c>
      <c r="AF4689" s="2">
        <f>DATE(emdat_data[[#This Row],[Start Year]],emdat_data[[#This Row],[Start Month]],emdat_data[[#This Row],[Start Day]])</f>
        <v>41486</v>
      </c>
      <c r="AG4689">
        <v>2013</v>
      </c>
      <c r="AH4689">
        <v>12</v>
      </c>
      <c r="AI4689">
        <v>31</v>
      </c>
      <c r="AJ4689" s="2">
        <f>DATE(emdat_data[[#This Row],[End Year]],emdat_data[[#This Row],[End Month]],emdat_data[[#This Row],[End Day]])</f>
        <v>41639</v>
      </c>
      <c r="AK4689">
        <v>6</v>
      </c>
      <c r="AM4689">
        <v>486</v>
      </c>
      <c r="AO4689">
        <v>486</v>
      </c>
      <c r="AV4689">
        <v>79.6013094233451</v>
      </c>
    </row>
    <row r="4690" spans="1:51" hidden="1" x14ac:dyDescent="0.25">
      <c r="A4690" t="s">
        <v>17125</v>
      </c>
      <c r="B4690">
        <v>2013</v>
      </c>
      <c r="C4690">
        <v>365</v>
      </c>
      <c r="E4690" t="s">
        <v>50</v>
      </c>
      <c r="F4690" t="s">
        <v>63</v>
      </c>
      <c r="G4690" t="s">
        <v>64</v>
      </c>
      <c r="H4690" t="s">
        <v>1766</v>
      </c>
      <c r="K4690" t="s">
        <v>131</v>
      </c>
      <c r="L4690" t="s">
        <v>132</v>
      </c>
      <c r="M4690" t="s">
        <v>85</v>
      </c>
      <c r="N4690" t="s">
        <v>86</v>
      </c>
      <c r="O4690" t="s">
        <v>17126</v>
      </c>
      <c r="X4690" t="s">
        <v>67</v>
      </c>
      <c r="AA4690" s="1"/>
      <c r="AC4690">
        <v>2013</v>
      </c>
      <c r="AD4690">
        <v>8</v>
      </c>
      <c r="AF4690" s="2">
        <f>DATE(emdat_data[[#This Row],[Start Year]],emdat_data[[#This Row],[Start Month]],emdat_data[[#This Row],[Start Day]])</f>
        <v>41486</v>
      </c>
      <c r="AG4690">
        <v>2013</v>
      </c>
      <c r="AH4690">
        <v>8</v>
      </c>
      <c r="AJ4690" s="2">
        <f>DATE(emdat_data[[#This Row],[End Year]],emdat_data[[#This Row],[End Month]],emdat_data[[#This Row],[End Day]])</f>
        <v>41486</v>
      </c>
      <c r="AK4690">
        <v>18</v>
      </c>
      <c r="AM4690">
        <v>17490</v>
      </c>
      <c r="AO4690">
        <v>17490</v>
      </c>
      <c r="AV4690">
        <v>79.6013094233451</v>
      </c>
      <c r="AX4690" t="s">
        <v>17127</v>
      </c>
      <c r="AY4690" t="s">
        <v>17128</v>
      </c>
    </row>
    <row r="4691" spans="1:51" hidden="1" x14ac:dyDescent="0.25">
      <c r="A4691" t="s">
        <v>18786</v>
      </c>
      <c r="B4691">
        <v>2013</v>
      </c>
      <c r="C4691">
        <v>473</v>
      </c>
      <c r="E4691" t="s">
        <v>50</v>
      </c>
      <c r="F4691" t="s">
        <v>71</v>
      </c>
      <c r="G4691" t="s">
        <v>72</v>
      </c>
      <c r="H4691" t="s">
        <v>102</v>
      </c>
      <c r="K4691" t="s">
        <v>2875</v>
      </c>
      <c r="L4691" t="s">
        <v>2876</v>
      </c>
      <c r="M4691" t="s">
        <v>260</v>
      </c>
      <c r="N4691" t="s">
        <v>76</v>
      </c>
      <c r="O4691" t="s">
        <v>18787</v>
      </c>
      <c r="X4691" t="s">
        <v>78</v>
      </c>
      <c r="AA4691" s="1"/>
      <c r="AB4691" t="s">
        <v>9597</v>
      </c>
      <c r="AC4691">
        <v>2013</v>
      </c>
      <c r="AD4691">
        <v>8</v>
      </c>
      <c r="AF4691" s="2">
        <f>DATE(emdat_data[[#This Row],[Start Year]],emdat_data[[#This Row],[Start Month]],emdat_data[[#This Row],[Start Day]])</f>
        <v>41486</v>
      </c>
      <c r="AG4691">
        <v>2013</v>
      </c>
      <c r="AH4691">
        <v>11</v>
      </c>
      <c r="AJ4691" s="2">
        <f>DATE(emdat_data[[#This Row],[End Year]],emdat_data[[#This Row],[End Month]],emdat_data[[#This Row],[End Day]])</f>
        <v>41578</v>
      </c>
      <c r="AM4691">
        <v>55000</v>
      </c>
      <c r="AO4691">
        <v>55000</v>
      </c>
      <c r="AV4691">
        <v>79.6013094233451</v>
      </c>
      <c r="AX4691" t="s">
        <v>18788</v>
      </c>
      <c r="AY4691" t="s">
        <v>18789</v>
      </c>
    </row>
    <row r="4692" spans="1:51" hidden="1" x14ac:dyDescent="0.25">
      <c r="A4692" t="s">
        <v>17061</v>
      </c>
      <c r="B4692">
        <v>2013</v>
      </c>
      <c r="C4692">
        <v>279</v>
      </c>
      <c r="E4692" t="s">
        <v>50</v>
      </c>
      <c r="F4692" t="s">
        <v>71</v>
      </c>
      <c r="G4692" t="s">
        <v>72</v>
      </c>
      <c r="H4692" t="s">
        <v>102</v>
      </c>
      <c r="K4692" t="s">
        <v>54</v>
      </c>
      <c r="L4692" t="s">
        <v>55</v>
      </c>
      <c r="M4692" t="s">
        <v>56</v>
      </c>
      <c r="N4692" t="s">
        <v>57</v>
      </c>
      <c r="O4692" t="s">
        <v>17062</v>
      </c>
      <c r="P4692" t="s">
        <v>642</v>
      </c>
      <c r="X4692" t="s">
        <v>78</v>
      </c>
      <c r="AA4692" s="1"/>
      <c r="AC4692">
        <v>2013</v>
      </c>
      <c r="AD4692">
        <v>8</v>
      </c>
      <c r="AE4692">
        <v>1</v>
      </c>
      <c r="AF4692" s="2">
        <f>DATE(emdat_data[[#This Row],[Start Year]],emdat_data[[#This Row],[Start Month]],emdat_data[[#This Row],[Start Day]])</f>
        <v>41487</v>
      </c>
      <c r="AG4692">
        <v>2013</v>
      </c>
      <c r="AH4692">
        <v>8</v>
      </c>
      <c r="AI4692">
        <v>7</v>
      </c>
      <c r="AJ4692" s="2">
        <f>DATE(emdat_data[[#This Row],[End Year]],emdat_data[[#This Row],[End Month]],emdat_data[[#This Row],[End Day]])</f>
        <v>41493</v>
      </c>
      <c r="AK4692">
        <v>52</v>
      </c>
      <c r="AL4692">
        <v>2</v>
      </c>
      <c r="AM4692">
        <v>2595</v>
      </c>
      <c r="AO4692">
        <v>2597</v>
      </c>
      <c r="AV4692">
        <v>79.6013094233451</v>
      </c>
      <c r="AW4692" t="s">
        <v>17063</v>
      </c>
      <c r="AY4692" t="s">
        <v>17064</v>
      </c>
    </row>
    <row r="4693" spans="1:51" hidden="1" x14ac:dyDescent="0.25">
      <c r="A4693" t="s">
        <v>17337</v>
      </c>
      <c r="B4693">
        <v>2013</v>
      </c>
      <c r="C4693">
        <v>385</v>
      </c>
      <c r="E4693" t="s">
        <v>50</v>
      </c>
      <c r="F4693" t="s">
        <v>71</v>
      </c>
      <c r="G4693" t="s">
        <v>72</v>
      </c>
      <c r="H4693" t="s">
        <v>102</v>
      </c>
      <c r="K4693" t="s">
        <v>1316</v>
      </c>
      <c r="L4693" t="s">
        <v>1317</v>
      </c>
      <c r="M4693" t="s">
        <v>125</v>
      </c>
      <c r="N4693" t="s">
        <v>76</v>
      </c>
      <c r="O4693" t="s">
        <v>17338</v>
      </c>
      <c r="X4693" t="s">
        <v>78</v>
      </c>
      <c r="AA4693" s="1"/>
      <c r="AC4693">
        <v>2013</v>
      </c>
      <c r="AD4693">
        <v>8</v>
      </c>
      <c r="AE4693">
        <v>1</v>
      </c>
      <c r="AF4693" s="2">
        <f>DATE(emdat_data[[#This Row],[Start Year]],emdat_data[[#This Row],[Start Month]],emdat_data[[#This Row],[Start Day]])</f>
        <v>41487</v>
      </c>
      <c r="AG4693">
        <v>2013</v>
      </c>
      <c r="AH4693">
        <v>8</v>
      </c>
      <c r="AI4693">
        <v>17</v>
      </c>
      <c r="AJ4693" s="2">
        <f>DATE(emdat_data[[#This Row],[End Year]],emdat_data[[#This Row],[End Month]],emdat_data[[#This Row],[End Day]])</f>
        <v>41503</v>
      </c>
      <c r="AM4693">
        <v>11106</v>
      </c>
      <c r="AO4693">
        <v>11106</v>
      </c>
      <c r="AV4693">
        <v>79.6013094233451</v>
      </c>
      <c r="AX4693" t="s">
        <v>17339</v>
      </c>
      <c r="AY4693" t="s">
        <v>17340</v>
      </c>
    </row>
    <row r="4694" spans="1:51" hidden="1" x14ac:dyDescent="0.25">
      <c r="A4694" t="s">
        <v>18441</v>
      </c>
      <c r="B4694">
        <v>2013</v>
      </c>
      <c r="C4694">
        <v>340</v>
      </c>
      <c r="E4694" t="s">
        <v>50</v>
      </c>
      <c r="F4694" t="s">
        <v>71</v>
      </c>
      <c r="G4694" t="s">
        <v>72</v>
      </c>
      <c r="H4694" t="s">
        <v>102</v>
      </c>
      <c r="K4694" t="s">
        <v>364</v>
      </c>
      <c r="L4694" t="s">
        <v>365</v>
      </c>
      <c r="M4694" t="s">
        <v>173</v>
      </c>
      <c r="N4694" t="s">
        <v>57</v>
      </c>
      <c r="O4694" t="s">
        <v>18173</v>
      </c>
      <c r="P4694" t="s">
        <v>5176</v>
      </c>
      <c r="Q4694" t="s">
        <v>176</v>
      </c>
      <c r="X4694" t="s">
        <v>78</v>
      </c>
      <c r="AA4694" s="1"/>
      <c r="AC4694">
        <v>2013</v>
      </c>
      <c r="AD4694">
        <v>8</v>
      </c>
      <c r="AE4694">
        <v>1</v>
      </c>
      <c r="AF4694" s="2">
        <f>DATE(emdat_data[[#This Row],[Start Year]],emdat_data[[#This Row],[Start Month]],emdat_data[[#This Row],[Start Day]])</f>
        <v>41487</v>
      </c>
      <c r="AG4694">
        <v>2013</v>
      </c>
      <c r="AH4694">
        <v>8</v>
      </c>
      <c r="AI4694">
        <v>9</v>
      </c>
      <c r="AJ4694" s="2">
        <f>DATE(emdat_data[[#This Row],[End Year]],emdat_data[[#This Row],[End Month]],emdat_data[[#This Row],[End Day]])</f>
        <v>41495</v>
      </c>
      <c r="AK4694">
        <v>11</v>
      </c>
      <c r="AL4694">
        <v>21</v>
      </c>
      <c r="AM4694">
        <v>100000</v>
      </c>
      <c r="AO4694">
        <v>100021</v>
      </c>
      <c r="AT4694">
        <v>36000</v>
      </c>
      <c r="AU4694">
        <v>45225</v>
      </c>
      <c r="AV4694">
        <v>79.6013094233451</v>
      </c>
      <c r="AW4694" t="s">
        <v>6216</v>
      </c>
      <c r="AY4694" t="s">
        <v>12742</v>
      </c>
    </row>
    <row r="4695" spans="1:51" hidden="1" x14ac:dyDescent="0.25">
      <c r="A4695" t="s">
        <v>18742</v>
      </c>
      <c r="B4695">
        <v>2013</v>
      </c>
      <c r="C4695">
        <v>278</v>
      </c>
      <c r="D4695" t="s">
        <v>18743</v>
      </c>
      <c r="E4695" t="s">
        <v>50</v>
      </c>
      <c r="F4695" t="s">
        <v>71</v>
      </c>
      <c r="G4695" t="s">
        <v>72</v>
      </c>
      <c r="H4695" t="s">
        <v>102</v>
      </c>
      <c r="K4695" t="s">
        <v>383</v>
      </c>
      <c r="L4695" t="s">
        <v>384</v>
      </c>
      <c r="M4695" t="s">
        <v>211</v>
      </c>
      <c r="N4695" t="s">
        <v>190</v>
      </c>
      <c r="O4695" t="s">
        <v>18744</v>
      </c>
      <c r="P4695" t="s">
        <v>642</v>
      </c>
      <c r="U4695" t="s">
        <v>127</v>
      </c>
      <c r="W4695">
        <v>102479</v>
      </c>
      <c r="X4695" t="s">
        <v>78</v>
      </c>
      <c r="Y4695">
        <v>500043</v>
      </c>
      <c r="Z4695">
        <v>12842</v>
      </c>
      <c r="AA4695" s="1"/>
      <c r="AB4695" t="s">
        <v>18745</v>
      </c>
      <c r="AC4695">
        <v>2013</v>
      </c>
      <c r="AD4695">
        <v>8</v>
      </c>
      <c r="AE4695">
        <v>1</v>
      </c>
      <c r="AF4695" s="2">
        <f>DATE(emdat_data[[#This Row],[Start Year]],emdat_data[[#This Row],[Start Month]],emdat_data[[#This Row],[Start Day]])</f>
        <v>41487</v>
      </c>
      <c r="AG4695">
        <v>2013</v>
      </c>
      <c r="AH4695">
        <v>8</v>
      </c>
      <c r="AI4695">
        <v>7</v>
      </c>
      <c r="AJ4695" s="2">
        <f>DATE(emdat_data[[#This Row],[End Year]],emdat_data[[#This Row],[End Month]],emdat_data[[#This Row],[End Day]])</f>
        <v>41493</v>
      </c>
      <c r="AM4695">
        <v>34135</v>
      </c>
      <c r="AO4695">
        <v>34135</v>
      </c>
      <c r="AT4695">
        <v>1000000</v>
      </c>
      <c r="AU4695">
        <v>1256261</v>
      </c>
      <c r="AV4695">
        <v>79.6013094233451</v>
      </c>
      <c r="AW4695" t="s">
        <v>18746</v>
      </c>
      <c r="AY4695" t="s">
        <v>18747</v>
      </c>
    </row>
    <row r="4696" spans="1:51" hidden="1" x14ac:dyDescent="0.25">
      <c r="A4696" t="s">
        <v>18759</v>
      </c>
      <c r="B4696">
        <v>2013</v>
      </c>
      <c r="C4696">
        <v>280</v>
      </c>
      <c r="D4696" t="s">
        <v>18760</v>
      </c>
      <c r="E4696" t="s">
        <v>50</v>
      </c>
      <c r="F4696" t="s">
        <v>71</v>
      </c>
      <c r="G4696" t="s">
        <v>72</v>
      </c>
      <c r="H4696" t="s">
        <v>102</v>
      </c>
      <c r="K4696" t="s">
        <v>2855</v>
      </c>
      <c r="L4696" t="s">
        <v>2856</v>
      </c>
      <c r="M4696" t="s">
        <v>995</v>
      </c>
      <c r="N4696" t="s">
        <v>76</v>
      </c>
      <c r="O4696" t="s">
        <v>18761</v>
      </c>
      <c r="P4696" t="s">
        <v>642</v>
      </c>
      <c r="S4696" t="s">
        <v>127</v>
      </c>
      <c r="W4696">
        <v>645400</v>
      </c>
      <c r="X4696" t="s">
        <v>78</v>
      </c>
      <c r="Y4696">
        <v>136883</v>
      </c>
      <c r="Z4696">
        <v>2899</v>
      </c>
      <c r="AA4696" s="1"/>
      <c r="AC4696">
        <v>2013</v>
      </c>
      <c r="AD4696">
        <v>8</v>
      </c>
      <c r="AE4696">
        <v>1</v>
      </c>
      <c r="AF4696" s="2">
        <f>DATE(emdat_data[[#This Row],[Start Year]],emdat_data[[#This Row],[Start Month]],emdat_data[[#This Row],[Start Day]])</f>
        <v>41487</v>
      </c>
      <c r="AG4696">
        <v>2013</v>
      </c>
      <c r="AH4696">
        <v>8</v>
      </c>
      <c r="AI4696">
        <v>21</v>
      </c>
      <c r="AJ4696" s="2">
        <f>DATE(emdat_data[[#This Row],[End Year]],emdat_data[[#This Row],[End Month]],emdat_data[[#This Row],[End Day]])</f>
        <v>41507</v>
      </c>
      <c r="AK4696">
        <v>76</v>
      </c>
      <c r="AL4696">
        <v>133</v>
      </c>
      <c r="AM4696">
        <v>500000</v>
      </c>
      <c r="AO4696">
        <v>500133</v>
      </c>
      <c r="AT4696">
        <v>7000</v>
      </c>
      <c r="AU4696">
        <v>8794</v>
      </c>
      <c r="AV4696">
        <v>79.6013094233451</v>
      </c>
      <c r="AW4696" t="s">
        <v>18762</v>
      </c>
      <c r="AY4696" t="s">
        <v>18763</v>
      </c>
    </row>
    <row r="4697" spans="1:51" hidden="1" x14ac:dyDescent="0.25">
      <c r="A4697" t="s">
        <v>17038</v>
      </c>
      <c r="B4697">
        <v>2013</v>
      </c>
      <c r="C4697">
        <v>341</v>
      </c>
      <c r="E4697" t="s">
        <v>50</v>
      </c>
      <c r="F4697" t="s">
        <v>63</v>
      </c>
      <c r="G4697" t="s">
        <v>82</v>
      </c>
      <c r="H4697" t="s">
        <v>98</v>
      </c>
      <c r="J4697" t="s">
        <v>17039</v>
      </c>
      <c r="K4697" t="s">
        <v>159</v>
      </c>
      <c r="L4697" t="s">
        <v>160</v>
      </c>
      <c r="M4697" t="s">
        <v>161</v>
      </c>
      <c r="N4697" t="s">
        <v>57</v>
      </c>
      <c r="O4697" t="s">
        <v>4550</v>
      </c>
      <c r="Q4697" t="s">
        <v>72</v>
      </c>
      <c r="X4697" t="s">
        <v>88</v>
      </c>
      <c r="AA4697" s="1"/>
      <c r="AC4697">
        <v>2013</v>
      </c>
      <c r="AD4697">
        <v>8</v>
      </c>
      <c r="AE4697">
        <v>2</v>
      </c>
      <c r="AF4697" s="2">
        <f>DATE(emdat_data[[#This Row],[Start Year]],emdat_data[[#This Row],[Start Month]],emdat_data[[#This Row],[Start Day]])</f>
        <v>41488</v>
      </c>
      <c r="AG4697">
        <v>2013</v>
      </c>
      <c r="AH4697">
        <v>8</v>
      </c>
      <c r="AI4697">
        <v>3</v>
      </c>
      <c r="AJ4697" s="2">
        <f>DATE(emdat_data[[#This Row],[End Year]],emdat_data[[#This Row],[End Month]],emdat_data[[#This Row],[End Day]])</f>
        <v>41489</v>
      </c>
      <c r="AM4697">
        <v>5000</v>
      </c>
      <c r="AO4697">
        <v>5000</v>
      </c>
      <c r="AT4697">
        <v>20000</v>
      </c>
      <c r="AU4697">
        <v>25125</v>
      </c>
      <c r="AV4697">
        <v>79.6013094233451</v>
      </c>
      <c r="AW4697" t="s">
        <v>4551</v>
      </c>
      <c r="AY4697" t="s">
        <v>4552</v>
      </c>
    </row>
    <row r="4698" spans="1:51" hidden="1" x14ac:dyDescent="0.25">
      <c r="A4698" t="s">
        <v>18398</v>
      </c>
      <c r="B4698">
        <v>2013</v>
      </c>
      <c r="C4698">
        <v>334</v>
      </c>
      <c r="E4698" t="s">
        <v>50</v>
      </c>
      <c r="F4698" t="s">
        <v>63</v>
      </c>
      <c r="G4698" t="s">
        <v>82</v>
      </c>
      <c r="H4698" t="s">
        <v>157</v>
      </c>
      <c r="I4698" t="s">
        <v>572</v>
      </c>
      <c r="K4698" t="s">
        <v>357</v>
      </c>
      <c r="L4698" t="s">
        <v>358</v>
      </c>
      <c r="M4698" t="s">
        <v>146</v>
      </c>
      <c r="N4698" t="s">
        <v>86</v>
      </c>
      <c r="O4698" t="s">
        <v>18399</v>
      </c>
      <c r="Q4698" t="s">
        <v>900</v>
      </c>
      <c r="R4698" t="s">
        <v>72</v>
      </c>
      <c r="X4698" t="s">
        <v>88</v>
      </c>
      <c r="AA4698" s="1"/>
      <c r="AC4698">
        <v>2013</v>
      </c>
      <c r="AD4698">
        <v>8</v>
      </c>
      <c r="AE4698">
        <v>2</v>
      </c>
      <c r="AF4698" s="2">
        <f>DATE(emdat_data[[#This Row],[Start Year]],emdat_data[[#This Row],[Start Month]],emdat_data[[#This Row],[Start Day]])</f>
        <v>41488</v>
      </c>
      <c r="AG4698">
        <v>2013</v>
      </c>
      <c r="AH4698">
        <v>8</v>
      </c>
      <c r="AI4698">
        <v>3</v>
      </c>
      <c r="AJ4698" s="2">
        <f>DATE(emdat_data[[#This Row],[End Year]],emdat_data[[#This Row],[End Month]],emdat_data[[#This Row],[End Day]])</f>
        <v>41489</v>
      </c>
      <c r="AR4698">
        <v>200000</v>
      </c>
      <c r="AS4698">
        <v>251252</v>
      </c>
      <c r="AT4698">
        <v>300000</v>
      </c>
      <c r="AU4698">
        <v>376878</v>
      </c>
      <c r="AV4698">
        <v>79.6013094233451</v>
      </c>
      <c r="AW4698" t="s">
        <v>18400</v>
      </c>
      <c r="AY4698" t="s">
        <v>18401</v>
      </c>
    </row>
    <row r="4699" spans="1:51" hidden="1" x14ac:dyDescent="0.25">
      <c r="A4699" t="s">
        <v>19192</v>
      </c>
      <c r="B4699">
        <v>2013</v>
      </c>
      <c r="C4699">
        <v>341</v>
      </c>
      <c r="E4699" t="s">
        <v>50</v>
      </c>
      <c r="F4699" t="s">
        <v>63</v>
      </c>
      <c r="G4699" t="s">
        <v>82</v>
      </c>
      <c r="H4699" t="s">
        <v>98</v>
      </c>
      <c r="J4699" t="s">
        <v>17039</v>
      </c>
      <c r="K4699" t="s">
        <v>3068</v>
      </c>
      <c r="L4699" t="s">
        <v>3069</v>
      </c>
      <c r="M4699" t="s">
        <v>173</v>
      </c>
      <c r="N4699" t="s">
        <v>57</v>
      </c>
      <c r="O4699" t="s">
        <v>5625</v>
      </c>
      <c r="X4699" t="s">
        <v>88</v>
      </c>
      <c r="AA4699" s="1"/>
      <c r="AC4699">
        <v>2013</v>
      </c>
      <c r="AD4699">
        <v>8</v>
      </c>
      <c r="AE4699">
        <v>2</v>
      </c>
      <c r="AF4699" s="2">
        <f>DATE(emdat_data[[#This Row],[Start Year]],emdat_data[[#This Row],[Start Month]],emdat_data[[#This Row],[Start Day]])</f>
        <v>41488</v>
      </c>
      <c r="AG4699">
        <v>2013</v>
      </c>
      <c r="AH4699">
        <v>8</v>
      </c>
      <c r="AI4699">
        <v>3</v>
      </c>
      <c r="AJ4699" s="2">
        <f>DATE(emdat_data[[#This Row],[End Year]],emdat_data[[#This Row],[End Month]],emdat_data[[#This Row],[End Day]])</f>
        <v>41489</v>
      </c>
      <c r="AK4699">
        <v>7</v>
      </c>
      <c r="AL4699">
        <v>11</v>
      </c>
      <c r="AM4699">
        <v>5000</v>
      </c>
      <c r="AO4699">
        <v>5011</v>
      </c>
      <c r="AT4699">
        <v>1000</v>
      </c>
      <c r="AU4699">
        <v>1256</v>
      </c>
      <c r="AV4699">
        <v>79.6013094233451</v>
      </c>
      <c r="AW4699" t="s">
        <v>5626</v>
      </c>
      <c r="AY4699" t="s">
        <v>5627</v>
      </c>
    </row>
    <row r="4700" spans="1:51" hidden="1" x14ac:dyDescent="0.25">
      <c r="A4700" t="s">
        <v>19167</v>
      </c>
      <c r="B4700">
        <v>2013</v>
      </c>
      <c r="C4700">
        <v>315</v>
      </c>
      <c r="E4700" t="s">
        <v>50</v>
      </c>
      <c r="F4700" t="s">
        <v>350</v>
      </c>
      <c r="G4700" t="s">
        <v>477</v>
      </c>
      <c r="K4700" t="s">
        <v>357</v>
      </c>
      <c r="L4700" t="s">
        <v>358</v>
      </c>
      <c r="M4700" t="s">
        <v>146</v>
      </c>
      <c r="N4700" t="s">
        <v>86</v>
      </c>
      <c r="O4700" t="s">
        <v>19168</v>
      </c>
      <c r="U4700" t="s">
        <v>127</v>
      </c>
      <c r="X4700" t="s">
        <v>78</v>
      </c>
      <c r="AA4700" s="1"/>
      <c r="AC4700">
        <v>2013</v>
      </c>
      <c r="AD4700">
        <v>8</v>
      </c>
      <c r="AE4700">
        <v>3</v>
      </c>
      <c r="AF4700" s="2">
        <f>DATE(emdat_data[[#This Row],[Start Year]],emdat_data[[#This Row],[Start Month]],emdat_data[[#This Row],[Start Day]])</f>
        <v>41489</v>
      </c>
      <c r="AG4700">
        <v>2013</v>
      </c>
      <c r="AH4700">
        <v>9</v>
      </c>
      <c r="AI4700">
        <v>1</v>
      </c>
      <c r="AJ4700" s="2">
        <f>DATE(emdat_data[[#This Row],[End Year]],emdat_data[[#This Row],[End Month]],emdat_data[[#This Row],[End Day]])</f>
        <v>41518</v>
      </c>
      <c r="AL4700">
        <v>3</v>
      </c>
      <c r="AN4700">
        <v>33</v>
      </c>
      <c r="AO4700">
        <v>36</v>
      </c>
      <c r="AT4700">
        <v>175000</v>
      </c>
      <c r="AU4700">
        <v>219846</v>
      </c>
      <c r="AV4700">
        <v>79.6013094233451</v>
      </c>
      <c r="AX4700" t="s">
        <v>19169</v>
      </c>
      <c r="AY4700" t="s">
        <v>19170</v>
      </c>
    </row>
    <row r="4701" spans="1:51" hidden="1" x14ac:dyDescent="0.25">
      <c r="A4701" t="s">
        <v>18557</v>
      </c>
      <c r="B4701">
        <v>2013</v>
      </c>
      <c r="C4701">
        <v>281</v>
      </c>
      <c r="E4701" t="s">
        <v>50</v>
      </c>
      <c r="F4701" t="s">
        <v>71</v>
      </c>
      <c r="G4701" t="s">
        <v>72</v>
      </c>
      <c r="H4701" t="s">
        <v>102</v>
      </c>
      <c r="K4701" t="s">
        <v>258</v>
      </c>
      <c r="L4701" t="s">
        <v>259</v>
      </c>
      <c r="M4701" t="s">
        <v>260</v>
      </c>
      <c r="N4701" t="s">
        <v>76</v>
      </c>
      <c r="O4701" t="s">
        <v>18558</v>
      </c>
      <c r="P4701" t="s">
        <v>642</v>
      </c>
      <c r="W4701">
        <v>9047</v>
      </c>
      <c r="X4701" t="s">
        <v>78</v>
      </c>
      <c r="Y4701">
        <v>166076</v>
      </c>
      <c r="Z4701">
        <v>3521</v>
      </c>
      <c r="AA4701" s="1"/>
      <c r="AB4701" t="s">
        <v>18559</v>
      </c>
      <c r="AC4701">
        <v>2013</v>
      </c>
      <c r="AD4701">
        <v>8</v>
      </c>
      <c r="AE4701">
        <v>5</v>
      </c>
      <c r="AF4701" s="2">
        <f>DATE(emdat_data[[#This Row],[Start Year]],emdat_data[[#This Row],[Start Month]],emdat_data[[#This Row],[Start Day]])</f>
        <v>41491</v>
      </c>
      <c r="AG4701">
        <v>2013</v>
      </c>
      <c r="AH4701">
        <v>8</v>
      </c>
      <c r="AI4701">
        <v>7</v>
      </c>
      <c r="AJ4701" s="2">
        <f>DATE(emdat_data[[#This Row],[End Year]],emdat_data[[#This Row],[End Month]],emdat_data[[#This Row],[End Day]])</f>
        <v>41493</v>
      </c>
      <c r="AM4701">
        <v>5000</v>
      </c>
      <c r="AO4701">
        <v>5000</v>
      </c>
      <c r="AV4701">
        <v>79.6013094233451</v>
      </c>
      <c r="AX4701" t="s">
        <v>2254</v>
      </c>
      <c r="AY4701" t="s">
        <v>2255</v>
      </c>
    </row>
    <row r="4702" spans="1:51" hidden="1" x14ac:dyDescent="0.25">
      <c r="A4702" t="s">
        <v>18624</v>
      </c>
      <c r="B4702">
        <v>2013</v>
      </c>
      <c r="C4702">
        <v>374</v>
      </c>
      <c r="D4702" t="s">
        <v>18625</v>
      </c>
      <c r="E4702" t="s">
        <v>50</v>
      </c>
      <c r="F4702" t="s">
        <v>71</v>
      </c>
      <c r="G4702" t="s">
        <v>72</v>
      </c>
      <c r="H4702" t="s">
        <v>102</v>
      </c>
      <c r="K4702" t="s">
        <v>1027</v>
      </c>
      <c r="L4702" t="s">
        <v>1028</v>
      </c>
      <c r="M4702" t="s">
        <v>125</v>
      </c>
      <c r="N4702" t="s">
        <v>76</v>
      </c>
      <c r="O4702" t="s">
        <v>18626</v>
      </c>
      <c r="P4702" t="s">
        <v>642</v>
      </c>
      <c r="S4702" t="s">
        <v>127</v>
      </c>
      <c r="X4702" t="s">
        <v>78</v>
      </c>
      <c r="AA4702" s="1"/>
      <c r="AC4702">
        <v>2013</v>
      </c>
      <c r="AD4702">
        <v>8</v>
      </c>
      <c r="AE4702">
        <v>5</v>
      </c>
      <c r="AF4702" s="2">
        <f>DATE(emdat_data[[#This Row],[Start Year]],emdat_data[[#This Row],[Start Month]],emdat_data[[#This Row],[Start Day]])</f>
        <v>41491</v>
      </c>
      <c r="AG4702">
        <v>2013</v>
      </c>
      <c r="AH4702">
        <v>9</v>
      </c>
      <c r="AI4702">
        <v>25</v>
      </c>
      <c r="AJ4702" s="2">
        <f>DATE(emdat_data[[#This Row],[End Year]],emdat_data[[#This Row],[End Month]],emdat_data[[#This Row],[End Day]])</f>
        <v>41542</v>
      </c>
      <c r="AK4702">
        <v>8</v>
      </c>
      <c r="AM4702">
        <v>4225</v>
      </c>
      <c r="AN4702">
        <v>2305</v>
      </c>
      <c r="AO4702">
        <v>6530</v>
      </c>
      <c r="AT4702">
        <v>2000</v>
      </c>
      <c r="AU4702">
        <v>2513</v>
      </c>
      <c r="AV4702">
        <v>79.6013094233451</v>
      </c>
      <c r="AX4702" t="s">
        <v>18627</v>
      </c>
      <c r="AY4702" t="s">
        <v>18628</v>
      </c>
    </row>
    <row r="4703" spans="1:51" hidden="1" x14ac:dyDescent="0.25">
      <c r="A4703" t="s">
        <v>19138</v>
      </c>
      <c r="B4703">
        <v>2013</v>
      </c>
      <c r="C4703">
        <v>277</v>
      </c>
      <c r="E4703" t="s">
        <v>50</v>
      </c>
      <c r="F4703" t="s">
        <v>71</v>
      </c>
      <c r="G4703" t="s">
        <v>72</v>
      </c>
      <c r="H4703" t="s">
        <v>102</v>
      </c>
      <c r="K4703" t="s">
        <v>357</v>
      </c>
      <c r="L4703" t="s">
        <v>358</v>
      </c>
      <c r="M4703" t="s">
        <v>146</v>
      </c>
      <c r="N4703" t="s">
        <v>86</v>
      </c>
      <c r="O4703" t="s">
        <v>19139</v>
      </c>
      <c r="P4703" t="s">
        <v>2496</v>
      </c>
      <c r="W4703">
        <v>123143</v>
      </c>
      <c r="X4703" t="s">
        <v>78</v>
      </c>
      <c r="Y4703">
        <v>382138</v>
      </c>
      <c r="Z4703">
        <v>-9415</v>
      </c>
      <c r="AA4703" s="1"/>
      <c r="AC4703">
        <v>2013</v>
      </c>
      <c r="AD4703">
        <v>8</v>
      </c>
      <c r="AE4703">
        <v>5</v>
      </c>
      <c r="AF4703" s="2">
        <f>DATE(emdat_data[[#This Row],[Start Year]],emdat_data[[#This Row],[Start Month]],emdat_data[[#This Row],[Start Day]])</f>
        <v>41491</v>
      </c>
      <c r="AG4703">
        <v>2013</v>
      </c>
      <c r="AH4703">
        <v>8</v>
      </c>
      <c r="AI4703">
        <v>12</v>
      </c>
      <c r="AJ4703" s="2">
        <f>DATE(emdat_data[[#This Row],[End Year]],emdat_data[[#This Row],[End Month]],emdat_data[[#This Row],[End Day]])</f>
        <v>41498</v>
      </c>
      <c r="AK4703">
        <v>3</v>
      </c>
      <c r="AM4703">
        <v>6000</v>
      </c>
      <c r="AO4703">
        <v>6000</v>
      </c>
      <c r="AT4703">
        <v>25000</v>
      </c>
      <c r="AU4703">
        <v>31407</v>
      </c>
      <c r="AV4703">
        <v>79.6013094233451</v>
      </c>
      <c r="AW4703" t="s">
        <v>19140</v>
      </c>
      <c r="AY4703" t="s">
        <v>19141</v>
      </c>
    </row>
    <row r="4704" spans="1:51" hidden="1" x14ac:dyDescent="0.25">
      <c r="A4704" t="s">
        <v>18682</v>
      </c>
      <c r="B4704">
        <v>2013</v>
      </c>
      <c r="C4704">
        <v>276</v>
      </c>
      <c r="E4704" t="s">
        <v>50</v>
      </c>
      <c r="F4704" t="s">
        <v>71</v>
      </c>
      <c r="G4704" t="s">
        <v>72</v>
      </c>
      <c r="H4704" t="s">
        <v>102</v>
      </c>
      <c r="K4704" t="s">
        <v>307</v>
      </c>
      <c r="L4704" t="s">
        <v>308</v>
      </c>
      <c r="M4704" t="s">
        <v>56</v>
      </c>
      <c r="N4704" t="s">
        <v>57</v>
      </c>
      <c r="O4704" t="s">
        <v>18683</v>
      </c>
      <c r="P4704" t="s">
        <v>7427</v>
      </c>
      <c r="W4704">
        <v>462763</v>
      </c>
      <c r="X4704" t="s">
        <v>78</v>
      </c>
      <c r="Y4704">
        <v>287404</v>
      </c>
      <c r="Z4704">
        <v>6911</v>
      </c>
      <c r="AA4704" s="1"/>
      <c r="AC4704">
        <v>2013</v>
      </c>
      <c r="AD4704">
        <v>8</v>
      </c>
      <c r="AE4704">
        <v>7</v>
      </c>
      <c r="AF4704" s="2">
        <f>DATE(emdat_data[[#This Row],[Start Year]],emdat_data[[#This Row],[Start Month]],emdat_data[[#This Row],[Start Day]])</f>
        <v>41493</v>
      </c>
      <c r="AG4704">
        <v>2013</v>
      </c>
      <c r="AH4704">
        <v>8</v>
      </c>
      <c r="AI4704">
        <v>21</v>
      </c>
      <c r="AJ4704" s="2">
        <f>DATE(emdat_data[[#This Row],[End Year]],emdat_data[[#This Row],[End Month]],emdat_data[[#This Row],[End Day]])</f>
        <v>41507</v>
      </c>
      <c r="AK4704">
        <v>234</v>
      </c>
      <c r="AL4704">
        <v>855</v>
      </c>
      <c r="AM4704">
        <v>1496870</v>
      </c>
      <c r="AO4704">
        <v>1497725</v>
      </c>
      <c r="AT4704">
        <v>1500000</v>
      </c>
      <c r="AU4704">
        <v>1884391</v>
      </c>
      <c r="AV4704">
        <v>79.6013094233451</v>
      </c>
      <c r="AW4704" t="s">
        <v>18684</v>
      </c>
      <c r="AX4704" t="s">
        <v>18685</v>
      </c>
      <c r="AY4704" t="s">
        <v>18686</v>
      </c>
    </row>
    <row r="4705" spans="1:51" hidden="1" x14ac:dyDescent="0.25">
      <c r="A4705" t="s">
        <v>18605</v>
      </c>
      <c r="B4705">
        <v>2013</v>
      </c>
      <c r="C4705">
        <v>366</v>
      </c>
      <c r="E4705" t="s">
        <v>50</v>
      </c>
      <c r="F4705" t="s">
        <v>71</v>
      </c>
      <c r="G4705" t="s">
        <v>72</v>
      </c>
      <c r="H4705" t="s">
        <v>102</v>
      </c>
      <c r="K4705" t="s">
        <v>1037</v>
      </c>
      <c r="L4705" t="s">
        <v>1038</v>
      </c>
      <c r="M4705" t="s">
        <v>125</v>
      </c>
      <c r="N4705" t="s">
        <v>76</v>
      </c>
      <c r="O4705" t="s">
        <v>18606</v>
      </c>
      <c r="P4705" t="s">
        <v>642</v>
      </c>
      <c r="X4705" t="s">
        <v>78</v>
      </c>
      <c r="AA4705" s="1"/>
      <c r="AC4705">
        <v>2013</v>
      </c>
      <c r="AD4705">
        <v>8</v>
      </c>
      <c r="AE4705">
        <v>9</v>
      </c>
      <c r="AF4705" s="2">
        <f>DATE(emdat_data[[#This Row],[Start Year]],emdat_data[[#This Row],[Start Month]],emdat_data[[#This Row],[Start Day]])</f>
        <v>41495</v>
      </c>
      <c r="AG4705">
        <v>2013</v>
      </c>
      <c r="AH4705">
        <v>8</v>
      </c>
      <c r="AI4705">
        <v>12</v>
      </c>
      <c r="AJ4705" s="2">
        <f>DATE(emdat_data[[#This Row],[End Year]],emdat_data[[#This Row],[End Month]],emdat_data[[#This Row],[End Day]])</f>
        <v>41498</v>
      </c>
      <c r="AM4705">
        <v>11300</v>
      </c>
      <c r="AO4705">
        <v>11300</v>
      </c>
      <c r="AV4705">
        <v>79.6013094233451</v>
      </c>
      <c r="AX4705" t="s">
        <v>18607</v>
      </c>
      <c r="AY4705" t="s">
        <v>18608</v>
      </c>
    </row>
    <row r="4706" spans="1:51" hidden="1" x14ac:dyDescent="0.25">
      <c r="A4706" t="s">
        <v>17065</v>
      </c>
      <c r="B4706">
        <v>2013</v>
      </c>
      <c r="C4706">
        <v>343</v>
      </c>
      <c r="E4706" t="s">
        <v>50</v>
      </c>
      <c r="F4706" t="s">
        <v>71</v>
      </c>
      <c r="G4706" t="s">
        <v>72</v>
      </c>
      <c r="H4706" t="s">
        <v>102</v>
      </c>
      <c r="K4706" t="s">
        <v>54</v>
      </c>
      <c r="L4706" t="s">
        <v>55</v>
      </c>
      <c r="M4706" t="s">
        <v>56</v>
      </c>
      <c r="N4706" t="s">
        <v>57</v>
      </c>
      <c r="O4706" t="s">
        <v>17066</v>
      </c>
      <c r="P4706" t="s">
        <v>12695</v>
      </c>
      <c r="X4706" t="s">
        <v>78</v>
      </c>
      <c r="AA4706" s="1"/>
      <c r="AC4706">
        <v>2013</v>
      </c>
      <c r="AD4706">
        <v>8</v>
      </c>
      <c r="AE4706">
        <v>10</v>
      </c>
      <c r="AF4706" s="2">
        <f>DATE(emdat_data[[#This Row],[Start Year]],emdat_data[[#This Row],[Start Month]],emdat_data[[#This Row],[Start Day]])</f>
        <v>41496</v>
      </c>
      <c r="AG4706">
        <v>2013</v>
      </c>
      <c r="AH4706">
        <v>8</v>
      </c>
      <c r="AI4706">
        <v>14</v>
      </c>
      <c r="AJ4706" s="2">
        <f>DATE(emdat_data[[#This Row],[End Year]],emdat_data[[#This Row],[End Month]],emdat_data[[#This Row],[End Day]])</f>
        <v>41500</v>
      </c>
      <c r="AK4706">
        <v>31</v>
      </c>
      <c r="AV4706">
        <v>79.6013094233451</v>
      </c>
      <c r="AX4706" t="s">
        <v>17067</v>
      </c>
      <c r="AY4706" t="s">
        <v>17068</v>
      </c>
    </row>
    <row r="4707" spans="1:51" hidden="1" x14ac:dyDescent="0.25">
      <c r="A4707" t="s">
        <v>16967</v>
      </c>
      <c r="B4707">
        <v>2013</v>
      </c>
      <c r="C4707">
        <v>317</v>
      </c>
      <c r="E4707" t="s">
        <v>50</v>
      </c>
      <c r="F4707" t="s">
        <v>71</v>
      </c>
      <c r="G4707" t="s">
        <v>72</v>
      </c>
      <c r="H4707" t="s">
        <v>102</v>
      </c>
      <c r="K4707" t="s">
        <v>159</v>
      </c>
      <c r="L4707" t="s">
        <v>160</v>
      </c>
      <c r="M4707" t="s">
        <v>161</v>
      </c>
      <c r="N4707" t="s">
        <v>57</v>
      </c>
      <c r="O4707" t="s">
        <v>16968</v>
      </c>
      <c r="P4707" t="s">
        <v>642</v>
      </c>
      <c r="Q4707" t="s">
        <v>176</v>
      </c>
      <c r="X4707" t="s">
        <v>78</v>
      </c>
      <c r="AA4707" s="1"/>
      <c r="AC4707">
        <v>2013</v>
      </c>
      <c r="AD4707">
        <v>8</v>
      </c>
      <c r="AE4707">
        <v>12</v>
      </c>
      <c r="AF4707" s="2">
        <f>DATE(emdat_data[[#This Row],[Start Year]],emdat_data[[#This Row],[Start Month]],emdat_data[[#This Row],[Start Day]])</f>
        <v>41498</v>
      </c>
      <c r="AG4707">
        <v>2013</v>
      </c>
      <c r="AH4707">
        <v>9</v>
      </c>
      <c r="AI4707">
        <v>5</v>
      </c>
      <c r="AJ4707" s="2">
        <f>DATE(emdat_data[[#This Row],[End Year]],emdat_data[[#This Row],[End Month]],emdat_data[[#This Row],[End Day]])</f>
        <v>41522</v>
      </c>
      <c r="AK4707">
        <v>118</v>
      </c>
      <c r="AM4707">
        <v>1075000</v>
      </c>
      <c r="AO4707">
        <v>1075000</v>
      </c>
      <c r="AR4707">
        <v>406000</v>
      </c>
      <c r="AS4707">
        <v>510042</v>
      </c>
      <c r="AT4707">
        <v>4960000</v>
      </c>
      <c r="AU4707">
        <v>6231053</v>
      </c>
      <c r="AV4707">
        <v>79.6013094233451</v>
      </c>
      <c r="AW4707" t="s">
        <v>16969</v>
      </c>
      <c r="AY4707" t="s">
        <v>16970</v>
      </c>
    </row>
    <row r="4708" spans="1:51" hidden="1" x14ac:dyDescent="0.25">
      <c r="A4708" t="s">
        <v>18714</v>
      </c>
      <c r="B4708">
        <v>2013</v>
      </c>
      <c r="C4708">
        <v>272</v>
      </c>
      <c r="E4708" t="s">
        <v>50</v>
      </c>
      <c r="F4708" t="s">
        <v>63</v>
      </c>
      <c r="G4708" t="s">
        <v>82</v>
      </c>
      <c r="H4708" t="s">
        <v>98</v>
      </c>
      <c r="J4708" t="s">
        <v>17029</v>
      </c>
      <c r="K4708" t="s">
        <v>364</v>
      </c>
      <c r="L4708" t="s">
        <v>365</v>
      </c>
      <c r="M4708" t="s">
        <v>173</v>
      </c>
      <c r="N4708" t="s">
        <v>57</v>
      </c>
      <c r="O4708" t="s">
        <v>18715</v>
      </c>
      <c r="X4708" t="s">
        <v>88</v>
      </c>
      <c r="AA4708" s="1"/>
      <c r="AC4708">
        <v>2013</v>
      </c>
      <c r="AD4708">
        <v>8</v>
      </c>
      <c r="AE4708">
        <v>12</v>
      </c>
      <c r="AF4708" s="2">
        <f>DATE(emdat_data[[#This Row],[Start Year]],emdat_data[[#This Row],[Start Month]],emdat_data[[#This Row],[Start Day]])</f>
        <v>41498</v>
      </c>
      <c r="AG4708">
        <v>2013</v>
      </c>
      <c r="AH4708">
        <v>8</v>
      </c>
      <c r="AI4708">
        <v>15</v>
      </c>
      <c r="AJ4708" s="2">
        <f>DATE(emdat_data[[#This Row],[End Year]],emdat_data[[#This Row],[End Month]],emdat_data[[#This Row],[End Day]])</f>
        <v>41501</v>
      </c>
      <c r="AK4708">
        <v>18</v>
      </c>
      <c r="AL4708">
        <v>7</v>
      </c>
      <c r="AM4708">
        <v>395723</v>
      </c>
      <c r="AO4708">
        <v>395730</v>
      </c>
      <c r="AT4708">
        <v>32431</v>
      </c>
      <c r="AU4708">
        <v>40742</v>
      </c>
      <c r="AV4708">
        <v>79.6013094233451</v>
      </c>
      <c r="AW4708" t="s">
        <v>18716</v>
      </c>
      <c r="AY4708" t="s">
        <v>18717</v>
      </c>
    </row>
    <row r="4709" spans="1:51" hidden="1" x14ac:dyDescent="0.25">
      <c r="A4709" t="s">
        <v>18436</v>
      </c>
      <c r="B4709">
        <v>2013</v>
      </c>
      <c r="C4709">
        <v>274</v>
      </c>
      <c r="E4709" t="s">
        <v>50</v>
      </c>
      <c r="F4709" t="s">
        <v>71</v>
      </c>
      <c r="G4709" t="s">
        <v>72</v>
      </c>
      <c r="H4709" t="s">
        <v>102</v>
      </c>
      <c r="K4709" t="s">
        <v>364</v>
      </c>
      <c r="L4709" t="s">
        <v>365</v>
      </c>
      <c r="M4709" t="s">
        <v>173</v>
      </c>
      <c r="N4709" t="s">
        <v>57</v>
      </c>
      <c r="O4709" t="s">
        <v>18437</v>
      </c>
      <c r="P4709" t="s">
        <v>18438</v>
      </c>
      <c r="Q4709" t="s">
        <v>176</v>
      </c>
      <c r="S4709" t="s">
        <v>127</v>
      </c>
      <c r="U4709" t="s">
        <v>127</v>
      </c>
      <c r="W4709">
        <v>50412</v>
      </c>
      <c r="X4709" t="s">
        <v>78</v>
      </c>
      <c r="Y4709">
        <v>163191</v>
      </c>
      <c r="Z4709">
        <v>12114</v>
      </c>
      <c r="AA4709" s="1"/>
      <c r="AC4709">
        <v>2013</v>
      </c>
      <c r="AD4709">
        <v>8</v>
      </c>
      <c r="AE4709">
        <v>13</v>
      </c>
      <c r="AF4709" s="2">
        <f>DATE(emdat_data[[#This Row],[Start Year]],emdat_data[[#This Row],[Start Month]],emdat_data[[#This Row],[Start Day]])</f>
        <v>41499</v>
      </c>
      <c r="AG4709">
        <v>2013</v>
      </c>
      <c r="AH4709">
        <v>8</v>
      </c>
      <c r="AI4709">
        <v>21</v>
      </c>
      <c r="AJ4709" s="2">
        <f>DATE(emdat_data[[#This Row],[End Year]],emdat_data[[#This Row],[End Month]],emdat_data[[#This Row],[End Day]])</f>
        <v>41507</v>
      </c>
      <c r="AK4709">
        <v>31</v>
      </c>
      <c r="AL4709">
        <v>30</v>
      </c>
      <c r="AM4709">
        <v>3096392</v>
      </c>
      <c r="AO4709">
        <v>3096422</v>
      </c>
      <c r="AR4709">
        <v>100000</v>
      </c>
      <c r="AS4709">
        <v>125626</v>
      </c>
      <c r="AT4709">
        <v>2190000</v>
      </c>
      <c r="AU4709">
        <v>2751211</v>
      </c>
      <c r="AV4709">
        <v>79.6013094233451</v>
      </c>
      <c r="AX4709" t="s">
        <v>18439</v>
      </c>
      <c r="AY4709" t="s">
        <v>18440</v>
      </c>
    </row>
    <row r="4710" spans="1:51" hidden="1" x14ac:dyDescent="0.25">
      <c r="A4710" t="s">
        <v>17028</v>
      </c>
      <c r="B4710">
        <v>2013</v>
      </c>
      <c r="C4710">
        <v>272</v>
      </c>
      <c r="E4710" t="s">
        <v>50</v>
      </c>
      <c r="F4710" t="s">
        <v>63</v>
      </c>
      <c r="G4710" t="s">
        <v>82</v>
      </c>
      <c r="H4710" t="s">
        <v>98</v>
      </c>
      <c r="J4710" t="s">
        <v>17029</v>
      </c>
      <c r="K4710" t="s">
        <v>159</v>
      </c>
      <c r="L4710" t="s">
        <v>160</v>
      </c>
      <c r="M4710" t="s">
        <v>161</v>
      </c>
      <c r="N4710" t="s">
        <v>57</v>
      </c>
      <c r="O4710" t="s">
        <v>17030</v>
      </c>
      <c r="Q4710" t="s">
        <v>72</v>
      </c>
      <c r="W4710">
        <v>98183</v>
      </c>
      <c r="X4710" t="s">
        <v>88</v>
      </c>
      <c r="Y4710">
        <v>227696</v>
      </c>
      <c r="Z4710">
        <v>11369</v>
      </c>
      <c r="AA4710" s="1"/>
      <c r="AC4710">
        <v>2013</v>
      </c>
      <c r="AD4710">
        <v>8</v>
      </c>
      <c r="AE4710">
        <v>15</v>
      </c>
      <c r="AF4710" s="2">
        <f>DATE(emdat_data[[#This Row],[Start Year]],emdat_data[[#This Row],[Start Month]],emdat_data[[#This Row],[Start Day]])</f>
        <v>41501</v>
      </c>
      <c r="AG4710">
        <v>2013</v>
      </c>
      <c r="AH4710">
        <v>8</v>
      </c>
      <c r="AI4710">
        <v>21</v>
      </c>
      <c r="AJ4710" s="2">
        <f>DATE(emdat_data[[#This Row],[End Year]],emdat_data[[#This Row],[End Month]],emdat_data[[#This Row],[End Day]])</f>
        <v>41507</v>
      </c>
      <c r="AK4710">
        <v>88</v>
      </c>
      <c r="AM4710">
        <v>8000000</v>
      </c>
      <c r="AO4710">
        <v>8000000</v>
      </c>
      <c r="AT4710">
        <v>2120000</v>
      </c>
      <c r="AU4710">
        <v>2663273</v>
      </c>
      <c r="AV4710">
        <v>79.6013094233451</v>
      </c>
      <c r="AW4710" t="s">
        <v>17031</v>
      </c>
      <c r="AY4710" t="s">
        <v>17032</v>
      </c>
    </row>
    <row r="4711" spans="1:51" hidden="1" x14ac:dyDescent="0.25">
      <c r="A4711" t="s">
        <v>17108</v>
      </c>
      <c r="B4711">
        <v>2013</v>
      </c>
      <c r="C4711">
        <v>330</v>
      </c>
      <c r="E4711" t="s">
        <v>50</v>
      </c>
      <c r="F4711" t="s">
        <v>71</v>
      </c>
      <c r="G4711" t="s">
        <v>72</v>
      </c>
      <c r="H4711" t="s">
        <v>102</v>
      </c>
      <c r="K4711" t="s">
        <v>123</v>
      </c>
      <c r="L4711" t="s">
        <v>124</v>
      </c>
      <c r="M4711" t="s">
        <v>125</v>
      </c>
      <c r="N4711" t="s">
        <v>76</v>
      </c>
      <c r="O4711" t="s">
        <v>17109</v>
      </c>
      <c r="X4711" t="s">
        <v>78</v>
      </c>
      <c r="AA4711" s="1"/>
      <c r="AC4711">
        <v>2013</v>
      </c>
      <c r="AD4711">
        <v>8</v>
      </c>
      <c r="AE4711">
        <v>15</v>
      </c>
      <c r="AF4711" s="2">
        <f>DATE(emdat_data[[#This Row],[Start Year]],emdat_data[[#This Row],[Start Month]],emdat_data[[#This Row],[Start Day]])</f>
        <v>41501</v>
      </c>
      <c r="AG4711">
        <v>2013</v>
      </c>
      <c r="AH4711">
        <v>8</v>
      </c>
      <c r="AI4711">
        <v>17</v>
      </c>
      <c r="AJ4711" s="2">
        <f>DATE(emdat_data[[#This Row],[End Year]],emdat_data[[#This Row],[End Month]],emdat_data[[#This Row],[End Day]])</f>
        <v>41503</v>
      </c>
      <c r="AK4711">
        <v>2</v>
      </c>
      <c r="AL4711">
        <v>13</v>
      </c>
      <c r="AM4711">
        <v>11383</v>
      </c>
      <c r="AO4711">
        <v>11396</v>
      </c>
      <c r="AV4711">
        <v>79.6013094233451</v>
      </c>
      <c r="AW4711" t="s">
        <v>17110</v>
      </c>
      <c r="AY4711" t="s">
        <v>17111</v>
      </c>
    </row>
    <row r="4712" spans="1:51" hidden="1" x14ac:dyDescent="0.25">
      <c r="A4712" t="s">
        <v>19103</v>
      </c>
      <c r="B4712">
        <v>2013</v>
      </c>
      <c r="C4712">
        <v>319</v>
      </c>
      <c r="E4712" t="s">
        <v>50</v>
      </c>
      <c r="F4712" t="s">
        <v>71</v>
      </c>
      <c r="G4712" t="s">
        <v>72</v>
      </c>
      <c r="H4712" t="s">
        <v>102</v>
      </c>
      <c r="K4712" t="s">
        <v>3101</v>
      </c>
      <c r="L4712" t="s">
        <v>3102</v>
      </c>
      <c r="M4712" t="s">
        <v>392</v>
      </c>
      <c r="N4712" t="s">
        <v>57</v>
      </c>
      <c r="O4712" t="s">
        <v>19104</v>
      </c>
      <c r="P4712" t="s">
        <v>642</v>
      </c>
      <c r="Q4712" t="s">
        <v>12510</v>
      </c>
      <c r="S4712" t="s">
        <v>127</v>
      </c>
      <c r="X4712" t="s">
        <v>78</v>
      </c>
      <c r="AA4712" s="1"/>
      <c r="AC4712">
        <v>2013</v>
      </c>
      <c r="AD4712">
        <v>8</v>
      </c>
      <c r="AE4712">
        <v>16</v>
      </c>
      <c r="AF4712" s="2">
        <f>DATE(emdat_data[[#This Row],[Start Year]],emdat_data[[#This Row],[Start Month]],emdat_data[[#This Row],[Start Day]])</f>
        <v>41502</v>
      </c>
      <c r="AG4712">
        <v>2013</v>
      </c>
      <c r="AH4712">
        <v>8</v>
      </c>
      <c r="AI4712">
        <v>17</v>
      </c>
      <c r="AJ4712" s="2">
        <f>DATE(emdat_data[[#This Row],[End Year]],emdat_data[[#This Row],[End Month]],emdat_data[[#This Row],[End Day]])</f>
        <v>41503</v>
      </c>
      <c r="AK4712">
        <v>40</v>
      </c>
      <c r="AL4712">
        <v>10</v>
      </c>
      <c r="AM4712">
        <v>49082</v>
      </c>
      <c r="AO4712">
        <v>49092</v>
      </c>
      <c r="AV4712">
        <v>79.6013094233451</v>
      </c>
      <c r="AW4712" t="s">
        <v>19105</v>
      </c>
      <c r="AY4712" t="s">
        <v>19106</v>
      </c>
    </row>
    <row r="4713" spans="1:51" hidden="1" x14ac:dyDescent="0.25">
      <c r="A4713" t="s">
        <v>17207</v>
      </c>
      <c r="B4713">
        <v>2013</v>
      </c>
      <c r="C4713">
        <v>273</v>
      </c>
      <c r="E4713" t="s">
        <v>50</v>
      </c>
      <c r="F4713" t="s">
        <v>71</v>
      </c>
      <c r="G4713" t="s">
        <v>72</v>
      </c>
      <c r="H4713" t="s">
        <v>102</v>
      </c>
      <c r="K4713" t="s">
        <v>159</v>
      </c>
      <c r="L4713" t="s">
        <v>160</v>
      </c>
      <c r="M4713" t="s">
        <v>161</v>
      </c>
      <c r="N4713" t="s">
        <v>57</v>
      </c>
      <c r="O4713" t="s">
        <v>17208</v>
      </c>
      <c r="P4713" t="s">
        <v>1309</v>
      </c>
      <c r="W4713">
        <v>93532</v>
      </c>
      <c r="X4713" t="s">
        <v>78</v>
      </c>
      <c r="Y4713">
        <v>359161</v>
      </c>
      <c r="Z4713">
        <v>10018</v>
      </c>
      <c r="AA4713" s="1"/>
      <c r="AC4713">
        <v>2013</v>
      </c>
      <c r="AD4713">
        <v>8</v>
      </c>
      <c r="AE4713">
        <v>18</v>
      </c>
      <c r="AF4713" s="2">
        <f>DATE(emdat_data[[#This Row],[Start Year]],emdat_data[[#This Row],[Start Month]],emdat_data[[#This Row],[Start Day]])</f>
        <v>41504</v>
      </c>
      <c r="AG4713">
        <v>2013</v>
      </c>
      <c r="AH4713">
        <v>8</v>
      </c>
      <c r="AI4713">
        <v>21</v>
      </c>
      <c r="AJ4713" s="2">
        <f>DATE(emdat_data[[#This Row],[End Year]],emdat_data[[#This Row],[End Month]],emdat_data[[#This Row],[End Day]])</f>
        <v>41507</v>
      </c>
      <c r="AK4713">
        <v>43</v>
      </c>
      <c r="AM4713">
        <v>255000</v>
      </c>
      <c r="AO4713">
        <v>255000</v>
      </c>
      <c r="AT4713">
        <v>457000</v>
      </c>
      <c r="AU4713">
        <v>574111</v>
      </c>
      <c r="AV4713">
        <v>79.6013094233451</v>
      </c>
      <c r="AW4713" t="s">
        <v>17209</v>
      </c>
      <c r="AY4713" t="s">
        <v>17210</v>
      </c>
    </row>
    <row r="4714" spans="1:51" hidden="1" x14ac:dyDescent="0.25">
      <c r="A4714" t="s">
        <v>17033</v>
      </c>
      <c r="B4714">
        <v>2013</v>
      </c>
      <c r="C4714">
        <v>306</v>
      </c>
      <c r="E4714" t="s">
        <v>50</v>
      </c>
      <c r="F4714" t="s">
        <v>63</v>
      </c>
      <c r="G4714" t="s">
        <v>82</v>
      </c>
      <c r="H4714" t="s">
        <v>98</v>
      </c>
      <c r="J4714" t="s">
        <v>17034</v>
      </c>
      <c r="K4714" t="s">
        <v>159</v>
      </c>
      <c r="L4714" t="s">
        <v>160</v>
      </c>
      <c r="M4714" t="s">
        <v>161</v>
      </c>
      <c r="N4714" t="s">
        <v>57</v>
      </c>
      <c r="O4714" t="s">
        <v>17035</v>
      </c>
      <c r="Q4714" t="s">
        <v>72</v>
      </c>
      <c r="X4714" t="s">
        <v>88</v>
      </c>
      <c r="AA4714" s="1"/>
      <c r="AC4714">
        <v>2013</v>
      </c>
      <c r="AD4714">
        <v>8</v>
      </c>
      <c r="AE4714">
        <v>22</v>
      </c>
      <c r="AF4714" s="2">
        <f>DATE(emdat_data[[#This Row],[Start Year]],emdat_data[[#This Row],[Start Month]],emdat_data[[#This Row],[Start Day]])</f>
        <v>41508</v>
      </c>
      <c r="AG4714">
        <v>2013</v>
      </c>
      <c r="AH4714">
        <v>8</v>
      </c>
      <c r="AI4714">
        <v>22</v>
      </c>
      <c r="AJ4714" s="2">
        <f>DATE(emdat_data[[#This Row],[End Year]],emdat_data[[#This Row],[End Month]],emdat_data[[#This Row],[End Day]])</f>
        <v>41508</v>
      </c>
      <c r="AM4714">
        <v>189800</v>
      </c>
      <c r="AO4714">
        <v>189800</v>
      </c>
      <c r="AT4714">
        <v>376000</v>
      </c>
      <c r="AU4714">
        <v>472354</v>
      </c>
      <c r="AV4714">
        <v>79.6013094233451</v>
      </c>
      <c r="AX4714" t="s">
        <v>17036</v>
      </c>
      <c r="AY4714" t="s">
        <v>17037</v>
      </c>
    </row>
    <row r="4715" spans="1:51" hidden="1" x14ac:dyDescent="0.25">
      <c r="A4715" t="s">
        <v>17423</v>
      </c>
      <c r="B4715">
        <v>2013</v>
      </c>
      <c r="C4715">
        <v>345</v>
      </c>
      <c r="E4715" t="s">
        <v>50</v>
      </c>
      <c r="F4715" t="s">
        <v>71</v>
      </c>
      <c r="G4715" t="s">
        <v>72</v>
      </c>
      <c r="H4715" t="s">
        <v>102</v>
      </c>
      <c r="K4715" t="s">
        <v>226</v>
      </c>
      <c r="L4715" t="s">
        <v>227</v>
      </c>
      <c r="M4715" t="s">
        <v>56</v>
      </c>
      <c r="N4715" t="s">
        <v>57</v>
      </c>
      <c r="O4715" t="s">
        <v>17424</v>
      </c>
      <c r="P4715" t="s">
        <v>3243</v>
      </c>
      <c r="X4715" t="s">
        <v>78</v>
      </c>
      <c r="AA4715" s="1"/>
      <c r="AB4715" t="s">
        <v>17425</v>
      </c>
      <c r="AC4715">
        <v>2013</v>
      </c>
      <c r="AD4715">
        <v>8</v>
      </c>
      <c r="AE4715">
        <v>22</v>
      </c>
      <c r="AF4715" s="2">
        <f>DATE(emdat_data[[#This Row],[Start Year]],emdat_data[[#This Row],[Start Month]],emdat_data[[#This Row],[Start Day]])</f>
        <v>41508</v>
      </c>
      <c r="AG4715">
        <v>2013</v>
      </c>
      <c r="AH4715">
        <v>8</v>
      </c>
      <c r="AI4715">
        <v>27</v>
      </c>
      <c r="AJ4715" s="2">
        <f>DATE(emdat_data[[#This Row],[End Year]],emdat_data[[#This Row],[End Month]],emdat_data[[#This Row],[End Day]])</f>
        <v>41513</v>
      </c>
      <c r="AK4715">
        <v>73</v>
      </c>
      <c r="AM4715">
        <v>40000</v>
      </c>
      <c r="AO4715">
        <v>40000</v>
      </c>
      <c r="AV4715">
        <v>79.6013094233451</v>
      </c>
      <c r="AW4715" t="s">
        <v>17426</v>
      </c>
      <c r="AX4715" t="s">
        <v>17427</v>
      </c>
      <c r="AY4715" t="s">
        <v>17428</v>
      </c>
    </row>
    <row r="4716" spans="1:51" hidden="1" x14ac:dyDescent="0.25">
      <c r="A4716" t="s">
        <v>18816</v>
      </c>
      <c r="B4716">
        <v>2013</v>
      </c>
      <c r="C4716">
        <v>306</v>
      </c>
      <c r="E4716" t="s">
        <v>50</v>
      </c>
      <c r="F4716" t="s">
        <v>63</v>
      </c>
      <c r="G4716" t="s">
        <v>82</v>
      </c>
      <c r="H4716" t="s">
        <v>98</v>
      </c>
      <c r="J4716" t="s">
        <v>17034</v>
      </c>
      <c r="K4716" t="s">
        <v>2539</v>
      </c>
      <c r="L4716" t="s">
        <v>2540</v>
      </c>
      <c r="M4716" t="s">
        <v>161</v>
      </c>
      <c r="N4716" t="s">
        <v>57</v>
      </c>
      <c r="O4716" t="s">
        <v>2958</v>
      </c>
      <c r="X4716" t="s">
        <v>88</v>
      </c>
      <c r="AA4716" s="1"/>
      <c r="AC4716">
        <v>2013</v>
      </c>
      <c r="AD4716">
        <v>8</v>
      </c>
      <c r="AE4716">
        <v>22</v>
      </c>
      <c r="AF4716" s="2">
        <f>DATE(emdat_data[[#This Row],[Start Year]],emdat_data[[#This Row],[Start Month]],emdat_data[[#This Row],[Start Day]])</f>
        <v>41508</v>
      </c>
      <c r="AG4716">
        <v>2013</v>
      </c>
      <c r="AH4716">
        <v>8</v>
      </c>
      <c r="AI4716">
        <v>22</v>
      </c>
      <c r="AJ4716" s="2">
        <f>DATE(emdat_data[[#This Row],[End Year]],emdat_data[[#This Row],[End Month]],emdat_data[[#This Row],[End Day]])</f>
        <v>41508</v>
      </c>
      <c r="AK4716">
        <v>2</v>
      </c>
      <c r="AT4716">
        <v>12000</v>
      </c>
      <c r="AU4716">
        <v>15075</v>
      </c>
      <c r="AV4716">
        <v>79.6013094233451</v>
      </c>
      <c r="AW4716" t="s">
        <v>2542</v>
      </c>
      <c r="AY4716" t="s">
        <v>2543</v>
      </c>
    </row>
    <row r="4717" spans="1:51" hidden="1" x14ac:dyDescent="0.25">
      <c r="A4717" t="s">
        <v>18384</v>
      </c>
      <c r="B4717">
        <v>2013</v>
      </c>
      <c r="C4717">
        <v>357</v>
      </c>
      <c r="D4717" t="s">
        <v>18385</v>
      </c>
      <c r="E4717" t="s">
        <v>50</v>
      </c>
      <c r="F4717" t="s">
        <v>63</v>
      </c>
      <c r="G4717" t="s">
        <v>64</v>
      </c>
      <c r="H4717" t="s">
        <v>7143</v>
      </c>
      <c r="K4717" t="s">
        <v>2573</v>
      </c>
      <c r="L4717" t="s">
        <v>2574</v>
      </c>
      <c r="M4717" t="s">
        <v>85</v>
      </c>
      <c r="N4717" t="s">
        <v>86</v>
      </c>
      <c r="O4717" t="s">
        <v>18386</v>
      </c>
      <c r="Q4717" t="s">
        <v>2546</v>
      </c>
      <c r="R4717" t="s">
        <v>65</v>
      </c>
      <c r="U4717" t="s">
        <v>127</v>
      </c>
      <c r="X4717" t="s">
        <v>67</v>
      </c>
      <c r="AA4717" s="1"/>
      <c r="AC4717">
        <v>2013</v>
      </c>
      <c r="AD4717">
        <v>8</v>
      </c>
      <c r="AE4717">
        <v>23</v>
      </c>
      <c r="AF4717" s="2">
        <f>DATE(emdat_data[[#This Row],[Start Year]],emdat_data[[#This Row],[Start Month]],emdat_data[[#This Row],[Start Day]])</f>
        <v>41509</v>
      </c>
      <c r="AG4717">
        <v>2013</v>
      </c>
      <c r="AH4717">
        <v>9</v>
      </c>
      <c r="AI4717">
        <v>12</v>
      </c>
      <c r="AJ4717" s="2">
        <f>DATE(emdat_data[[#This Row],[End Year]],emdat_data[[#This Row],[End Month]],emdat_data[[#This Row],[End Day]])</f>
        <v>41529</v>
      </c>
      <c r="AK4717">
        <v>1</v>
      </c>
      <c r="AM4717">
        <v>87454</v>
      </c>
      <c r="AN4717">
        <v>5247</v>
      </c>
      <c r="AO4717">
        <v>92701</v>
      </c>
      <c r="AV4717">
        <v>79.6013094233451</v>
      </c>
      <c r="AW4717" t="s">
        <v>18387</v>
      </c>
      <c r="AY4717" t="s">
        <v>18388</v>
      </c>
    </row>
    <row r="4718" spans="1:51" hidden="1" x14ac:dyDescent="0.25">
      <c r="A4718" t="s">
        <v>18369</v>
      </c>
      <c r="B4718">
        <v>2013</v>
      </c>
      <c r="C4718">
        <v>335</v>
      </c>
      <c r="E4718" t="s">
        <v>50</v>
      </c>
      <c r="F4718" t="s">
        <v>63</v>
      </c>
      <c r="G4718" t="s">
        <v>82</v>
      </c>
      <c r="H4718" t="s">
        <v>98</v>
      </c>
      <c r="J4718" t="s">
        <v>18370</v>
      </c>
      <c r="K4718" t="s">
        <v>1548</v>
      </c>
      <c r="L4718" t="s">
        <v>1549</v>
      </c>
      <c r="M4718" t="s">
        <v>204</v>
      </c>
      <c r="N4718" t="s">
        <v>86</v>
      </c>
      <c r="O4718" t="s">
        <v>18371</v>
      </c>
      <c r="Q4718" t="s">
        <v>72</v>
      </c>
      <c r="R4718" t="s">
        <v>176</v>
      </c>
      <c r="U4718" t="s">
        <v>127</v>
      </c>
      <c r="X4718" t="s">
        <v>88</v>
      </c>
      <c r="AA4718" s="1"/>
      <c r="AC4718">
        <v>2013</v>
      </c>
      <c r="AD4718">
        <v>8</v>
      </c>
      <c r="AE4718">
        <v>25</v>
      </c>
      <c r="AF4718" s="2">
        <f>DATE(emdat_data[[#This Row],[Start Year]],emdat_data[[#This Row],[Start Month]],emdat_data[[#This Row],[Start Day]])</f>
        <v>41511</v>
      </c>
      <c r="AG4718">
        <v>2013</v>
      </c>
      <c r="AH4718">
        <v>8</v>
      </c>
      <c r="AI4718">
        <v>26</v>
      </c>
      <c r="AJ4718" s="2">
        <f>DATE(emdat_data[[#This Row],[End Year]],emdat_data[[#This Row],[End Month]],emdat_data[[#This Row],[End Day]])</f>
        <v>41512</v>
      </c>
      <c r="AK4718">
        <v>14</v>
      </c>
      <c r="AM4718">
        <v>5000</v>
      </c>
      <c r="AO4718">
        <v>5000</v>
      </c>
      <c r="AT4718">
        <v>2000</v>
      </c>
      <c r="AU4718">
        <v>2513</v>
      </c>
      <c r="AV4718">
        <v>79.6013094233451</v>
      </c>
      <c r="AW4718" t="s">
        <v>1565</v>
      </c>
      <c r="AX4718" t="s">
        <v>18372</v>
      </c>
      <c r="AY4718" t="s">
        <v>18373</v>
      </c>
    </row>
    <row r="4719" spans="1:51" hidden="1" x14ac:dyDescent="0.25">
      <c r="A4719" t="s">
        <v>18601</v>
      </c>
      <c r="B4719">
        <v>2013</v>
      </c>
      <c r="C4719">
        <v>310</v>
      </c>
      <c r="E4719" t="s">
        <v>50</v>
      </c>
      <c r="F4719" t="s">
        <v>71</v>
      </c>
      <c r="G4719" t="s">
        <v>72</v>
      </c>
      <c r="H4719" t="s">
        <v>102</v>
      </c>
      <c r="K4719" t="s">
        <v>1037</v>
      </c>
      <c r="L4719" t="s">
        <v>1038</v>
      </c>
      <c r="M4719" t="s">
        <v>125</v>
      </c>
      <c r="N4719" t="s">
        <v>76</v>
      </c>
      <c r="O4719" t="s">
        <v>18602</v>
      </c>
      <c r="X4719" t="s">
        <v>78</v>
      </c>
      <c r="AA4719" s="1"/>
      <c r="AC4719">
        <v>2013</v>
      </c>
      <c r="AD4719">
        <v>8</v>
      </c>
      <c r="AE4719">
        <v>29</v>
      </c>
      <c r="AF4719" s="2">
        <f>DATE(emdat_data[[#This Row],[Start Year]],emdat_data[[#This Row],[Start Month]],emdat_data[[#This Row],[Start Day]])</f>
        <v>41515</v>
      </c>
      <c r="AG4719">
        <v>2013</v>
      </c>
      <c r="AH4719">
        <v>8</v>
      </c>
      <c r="AI4719">
        <v>29</v>
      </c>
      <c r="AJ4719" s="2">
        <f>DATE(emdat_data[[#This Row],[End Year]],emdat_data[[#This Row],[End Month]],emdat_data[[#This Row],[End Day]])</f>
        <v>41515</v>
      </c>
      <c r="AK4719">
        <v>37</v>
      </c>
      <c r="AM4719">
        <v>34700</v>
      </c>
      <c r="AO4719">
        <v>34700</v>
      </c>
      <c r="AV4719">
        <v>79.6013094233451</v>
      </c>
      <c r="AX4719" t="s">
        <v>18603</v>
      </c>
      <c r="AY4719" t="s">
        <v>18604</v>
      </c>
    </row>
    <row r="4720" spans="1:51" hidden="1" x14ac:dyDescent="0.25">
      <c r="A4720" t="s">
        <v>16958</v>
      </c>
      <c r="B4720">
        <v>2013</v>
      </c>
      <c r="C4720">
        <v>314</v>
      </c>
      <c r="E4720" t="s">
        <v>50</v>
      </c>
      <c r="F4720" t="s">
        <v>51</v>
      </c>
      <c r="G4720" t="s">
        <v>52</v>
      </c>
      <c r="H4720" t="s">
        <v>53</v>
      </c>
      <c r="K4720" t="s">
        <v>159</v>
      </c>
      <c r="L4720" t="s">
        <v>160</v>
      </c>
      <c r="M4720" t="s">
        <v>161</v>
      </c>
      <c r="N4720" t="s">
        <v>57</v>
      </c>
      <c r="O4720" t="s">
        <v>16959</v>
      </c>
      <c r="Q4720" t="s">
        <v>176</v>
      </c>
      <c r="W4720">
        <v>6</v>
      </c>
      <c r="X4720" t="s">
        <v>59</v>
      </c>
      <c r="Y4720">
        <v>282425</v>
      </c>
      <c r="Z4720">
        <v>993502</v>
      </c>
      <c r="AA4720" s="1">
        <v>0.33611111111111114</v>
      </c>
      <c r="AC4720">
        <v>2013</v>
      </c>
      <c r="AD4720">
        <v>8</v>
      </c>
      <c r="AE4720">
        <v>31</v>
      </c>
      <c r="AF4720" s="2">
        <f>DATE(emdat_data[[#This Row],[Start Year]],emdat_data[[#This Row],[Start Month]],emdat_data[[#This Row],[Start Day]])</f>
        <v>41517</v>
      </c>
      <c r="AG4720">
        <v>2013</v>
      </c>
      <c r="AH4720">
        <v>8</v>
      </c>
      <c r="AI4720">
        <v>31</v>
      </c>
      <c r="AJ4720" s="2">
        <f>DATE(emdat_data[[#This Row],[End Year]],emdat_data[[#This Row],[End Month]],emdat_data[[#This Row],[End Day]])</f>
        <v>41517</v>
      </c>
      <c r="AK4720">
        <v>3</v>
      </c>
      <c r="AL4720">
        <v>50</v>
      </c>
      <c r="AM4720">
        <v>538000</v>
      </c>
      <c r="AO4720">
        <v>538050</v>
      </c>
      <c r="AT4720">
        <v>155000</v>
      </c>
      <c r="AU4720">
        <v>194720</v>
      </c>
      <c r="AV4720">
        <v>79.6013094233451</v>
      </c>
      <c r="AX4720" t="s">
        <v>16960</v>
      </c>
      <c r="AY4720" t="s">
        <v>16961</v>
      </c>
    </row>
    <row r="4721" spans="1:51" hidden="1" x14ac:dyDescent="0.25">
      <c r="A4721" t="s">
        <v>17371</v>
      </c>
      <c r="B4721">
        <v>2013</v>
      </c>
      <c r="C4721">
        <v>542</v>
      </c>
      <c r="E4721" t="s">
        <v>50</v>
      </c>
      <c r="F4721" t="s">
        <v>51</v>
      </c>
      <c r="G4721" t="s">
        <v>1213</v>
      </c>
      <c r="H4721" t="s">
        <v>1214</v>
      </c>
      <c r="J4721" t="s">
        <v>14175</v>
      </c>
      <c r="K4721" t="s">
        <v>171</v>
      </c>
      <c r="L4721" t="s">
        <v>172</v>
      </c>
      <c r="M4721" t="s">
        <v>173</v>
      </c>
      <c r="N4721" t="s">
        <v>57</v>
      </c>
      <c r="O4721" t="s">
        <v>17372</v>
      </c>
      <c r="S4721" t="s">
        <v>127</v>
      </c>
      <c r="Y4721">
        <v>317</v>
      </c>
      <c r="Z4721">
        <v>98392</v>
      </c>
      <c r="AA4721" s="1"/>
      <c r="AC4721">
        <v>2013</v>
      </c>
      <c r="AD4721">
        <v>9</v>
      </c>
      <c r="AF4721" s="2">
        <f>DATE(emdat_data[[#This Row],[Start Year]],emdat_data[[#This Row],[Start Month]],emdat_data[[#This Row],[Start Day]])</f>
        <v>41517</v>
      </c>
      <c r="AG4721">
        <v>2013</v>
      </c>
      <c r="AH4721">
        <v>12</v>
      </c>
      <c r="AJ4721" s="2">
        <f>DATE(emdat_data[[#This Row],[End Year]],emdat_data[[#This Row],[End Month]],emdat_data[[#This Row],[End Day]])</f>
        <v>41608</v>
      </c>
      <c r="AM4721">
        <v>29727</v>
      </c>
      <c r="AO4721">
        <v>29727</v>
      </c>
      <c r="AV4721">
        <v>79.6013094233451</v>
      </c>
      <c r="AX4721" t="s">
        <v>14177</v>
      </c>
      <c r="AY4721" t="s">
        <v>14178</v>
      </c>
    </row>
    <row r="4722" spans="1:51" hidden="1" x14ac:dyDescent="0.25">
      <c r="A4722" t="s">
        <v>19061</v>
      </c>
      <c r="B4722">
        <v>2013</v>
      </c>
      <c r="C4722">
        <v>333</v>
      </c>
      <c r="E4722" t="s">
        <v>50</v>
      </c>
      <c r="F4722" t="s">
        <v>71</v>
      </c>
      <c r="G4722" t="s">
        <v>72</v>
      </c>
      <c r="H4722" t="s">
        <v>102</v>
      </c>
      <c r="K4722" t="s">
        <v>3068</v>
      </c>
      <c r="L4722" t="s">
        <v>3069</v>
      </c>
      <c r="M4722" t="s">
        <v>173</v>
      </c>
      <c r="N4722" t="s">
        <v>57</v>
      </c>
      <c r="O4722" t="s">
        <v>19062</v>
      </c>
      <c r="P4722" t="s">
        <v>642</v>
      </c>
      <c r="Q4722" t="s">
        <v>176</v>
      </c>
      <c r="X4722" t="s">
        <v>78</v>
      </c>
      <c r="AA4722" s="1"/>
      <c r="AC4722">
        <v>2013</v>
      </c>
      <c r="AD4722">
        <v>9</v>
      </c>
      <c r="AF4722" s="2">
        <f>DATE(emdat_data[[#This Row],[Start Year]],emdat_data[[#This Row],[Start Month]],emdat_data[[#This Row],[Start Day]])</f>
        <v>41517</v>
      </c>
      <c r="AG4722">
        <v>2013</v>
      </c>
      <c r="AH4722">
        <v>9</v>
      </c>
      <c r="AJ4722" s="2">
        <f>DATE(emdat_data[[#This Row],[End Year]],emdat_data[[#This Row],[End Month]],emdat_data[[#This Row],[End Day]])</f>
        <v>41517</v>
      </c>
      <c r="AK4722">
        <v>23</v>
      </c>
      <c r="AV4722">
        <v>79.6013094233451</v>
      </c>
      <c r="AW4722" t="s">
        <v>19063</v>
      </c>
      <c r="AY4722" t="s">
        <v>19064</v>
      </c>
    </row>
    <row r="4723" spans="1:51" hidden="1" x14ac:dyDescent="0.25">
      <c r="A4723" t="s">
        <v>18537</v>
      </c>
      <c r="B4723">
        <v>2013</v>
      </c>
      <c r="C4723">
        <v>326</v>
      </c>
      <c r="E4723" t="s">
        <v>50</v>
      </c>
      <c r="F4723" t="s">
        <v>63</v>
      </c>
      <c r="G4723" t="s">
        <v>82</v>
      </c>
      <c r="H4723" t="s">
        <v>157</v>
      </c>
      <c r="I4723" t="s">
        <v>418</v>
      </c>
      <c r="K4723" t="s">
        <v>245</v>
      </c>
      <c r="L4723" t="s">
        <v>246</v>
      </c>
      <c r="M4723" t="s">
        <v>161</v>
      </c>
      <c r="N4723" t="s">
        <v>57</v>
      </c>
      <c r="O4723" t="s">
        <v>18538</v>
      </c>
      <c r="X4723" t="s">
        <v>88</v>
      </c>
      <c r="AA4723" s="1"/>
      <c r="AC4723">
        <v>2013</v>
      </c>
      <c r="AD4723">
        <v>9</v>
      </c>
      <c r="AE4723">
        <v>2</v>
      </c>
      <c r="AF4723" s="2">
        <f>DATE(emdat_data[[#This Row],[Start Year]],emdat_data[[#This Row],[Start Month]],emdat_data[[#This Row],[Start Day]])</f>
        <v>41519</v>
      </c>
      <c r="AG4723">
        <v>2013</v>
      </c>
      <c r="AH4723">
        <v>9</v>
      </c>
      <c r="AI4723">
        <v>4</v>
      </c>
      <c r="AJ4723" s="2">
        <f>DATE(emdat_data[[#This Row],[End Year]],emdat_data[[#This Row],[End Month]],emdat_data[[#This Row],[End Day]])</f>
        <v>41521</v>
      </c>
      <c r="AL4723">
        <v>67</v>
      </c>
      <c r="AM4723">
        <v>3864</v>
      </c>
      <c r="AO4723">
        <v>3931</v>
      </c>
      <c r="AT4723">
        <v>2000</v>
      </c>
      <c r="AU4723">
        <v>2513</v>
      </c>
      <c r="AV4723">
        <v>79.6013094233451</v>
      </c>
      <c r="AX4723" t="s">
        <v>18539</v>
      </c>
      <c r="AY4723" t="s">
        <v>18540</v>
      </c>
    </row>
    <row r="4724" spans="1:51" hidden="1" x14ac:dyDescent="0.25">
      <c r="A4724" t="s">
        <v>17146</v>
      </c>
      <c r="B4724">
        <v>2013</v>
      </c>
      <c r="C4724">
        <v>489</v>
      </c>
      <c r="D4724" t="s">
        <v>17147</v>
      </c>
      <c r="E4724" t="s">
        <v>50</v>
      </c>
      <c r="F4724" t="s">
        <v>71</v>
      </c>
      <c r="G4724" t="s">
        <v>72</v>
      </c>
      <c r="H4724" t="s">
        <v>102</v>
      </c>
      <c r="K4724" t="s">
        <v>138</v>
      </c>
      <c r="L4724" t="s">
        <v>139</v>
      </c>
      <c r="M4724" t="s">
        <v>75</v>
      </c>
      <c r="N4724" t="s">
        <v>76</v>
      </c>
      <c r="O4724" t="s">
        <v>17148</v>
      </c>
      <c r="P4724" t="s">
        <v>642</v>
      </c>
      <c r="X4724" t="s">
        <v>78</v>
      </c>
      <c r="AA4724" s="1"/>
      <c r="AC4724">
        <v>2013</v>
      </c>
      <c r="AD4724">
        <v>9</v>
      </c>
      <c r="AE4724">
        <v>3</v>
      </c>
      <c r="AF4724" s="2">
        <f>DATE(emdat_data[[#This Row],[Start Year]],emdat_data[[#This Row],[Start Month]],emdat_data[[#This Row],[Start Day]])</f>
        <v>41520</v>
      </c>
      <c r="AG4724">
        <v>2013</v>
      </c>
      <c r="AH4724">
        <v>9</v>
      </c>
      <c r="AI4724">
        <v>4</v>
      </c>
      <c r="AJ4724" s="2">
        <f>DATE(emdat_data[[#This Row],[End Year]],emdat_data[[#This Row],[End Month]],emdat_data[[#This Row],[End Day]])</f>
        <v>41521</v>
      </c>
      <c r="AM4724">
        <v>32993</v>
      </c>
      <c r="AO4724">
        <v>32993</v>
      </c>
      <c r="AV4724">
        <v>79.6013094233451</v>
      </c>
      <c r="AX4724" t="s">
        <v>141</v>
      </c>
      <c r="AY4724" t="s">
        <v>142</v>
      </c>
    </row>
    <row r="4725" spans="1:51" hidden="1" x14ac:dyDescent="0.25">
      <c r="A4725" t="s">
        <v>19065</v>
      </c>
      <c r="B4725">
        <v>2013</v>
      </c>
      <c r="C4725">
        <v>412</v>
      </c>
      <c r="E4725" t="s">
        <v>50</v>
      </c>
      <c r="F4725" t="s">
        <v>71</v>
      </c>
      <c r="G4725" t="s">
        <v>72</v>
      </c>
      <c r="H4725" t="s">
        <v>102</v>
      </c>
      <c r="K4725" t="s">
        <v>3068</v>
      </c>
      <c r="L4725" t="s">
        <v>3069</v>
      </c>
      <c r="M4725" t="s">
        <v>173</v>
      </c>
      <c r="N4725" t="s">
        <v>57</v>
      </c>
      <c r="O4725" t="s">
        <v>19066</v>
      </c>
      <c r="P4725" t="s">
        <v>642</v>
      </c>
      <c r="Q4725" t="s">
        <v>176</v>
      </c>
      <c r="X4725" t="s">
        <v>78</v>
      </c>
      <c r="AA4725" s="1"/>
      <c r="AC4725">
        <v>2013</v>
      </c>
      <c r="AD4725">
        <v>9</v>
      </c>
      <c r="AE4725">
        <v>3</v>
      </c>
      <c r="AF4725" s="2">
        <f>DATE(emdat_data[[#This Row],[Start Year]],emdat_data[[#This Row],[Start Month]],emdat_data[[#This Row],[Start Day]])</f>
        <v>41520</v>
      </c>
      <c r="AG4725">
        <v>2013</v>
      </c>
      <c r="AH4725">
        <v>9</v>
      </c>
      <c r="AI4725">
        <v>4</v>
      </c>
      <c r="AJ4725" s="2">
        <f>DATE(emdat_data[[#This Row],[End Year]],emdat_data[[#This Row],[End Month]],emdat_data[[#This Row],[End Day]])</f>
        <v>41521</v>
      </c>
      <c r="AK4725">
        <v>29</v>
      </c>
      <c r="AM4725">
        <v>1000</v>
      </c>
      <c r="AO4725">
        <v>1000</v>
      </c>
      <c r="AV4725">
        <v>79.6013094233451</v>
      </c>
      <c r="AW4725" t="s">
        <v>19067</v>
      </c>
      <c r="AY4725" t="s">
        <v>19068</v>
      </c>
    </row>
    <row r="4726" spans="1:51" hidden="1" x14ac:dyDescent="0.25">
      <c r="A4726" t="s">
        <v>18547</v>
      </c>
      <c r="B4726">
        <v>2013</v>
      </c>
      <c r="C4726">
        <v>413</v>
      </c>
      <c r="E4726" t="s">
        <v>50</v>
      </c>
      <c r="F4726" t="s">
        <v>63</v>
      </c>
      <c r="G4726" t="s">
        <v>82</v>
      </c>
      <c r="H4726" t="s">
        <v>98</v>
      </c>
      <c r="J4726" t="s">
        <v>18548</v>
      </c>
      <c r="K4726" t="s">
        <v>245</v>
      </c>
      <c r="L4726" t="s">
        <v>246</v>
      </c>
      <c r="M4726" t="s">
        <v>161</v>
      </c>
      <c r="N4726" t="s">
        <v>57</v>
      </c>
      <c r="O4726" t="s">
        <v>18549</v>
      </c>
      <c r="X4726" t="s">
        <v>88</v>
      </c>
      <c r="AA4726" s="1"/>
      <c r="AC4726">
        <v>2013</v>
      </c>
      <c r="AD4726">
        <v>9</v>
      </c>
      <c r="AE4726">
        <v>4</v>
      </c>
      <c r="AF4726" s="2">
        <f>DATE(emdat_data[[#This Row],[Start Year]],emdat_data[[#This Row],[Start Month]],emdat_data[[#This Row],[Start Day]])</f>
        <v>41521</v>
      </c>
      <c r="AG4726">
        <v>2013</v>
      </c>
      <c r="AH4726">
        <v>9</v>
      </c>
      <c r="AI4726">
        <v>4</v>
      </c>
      <c r="AJ4726" s="2">
        <f>DATE(emdat_data[[#This Row],[End Year]],emdat_data[[#This Row],[End Month]],emdat_data[[#This Row],[End Day]])</f>
        <v>41521</v>
      </c>
      <c r="AK4726">
        <v>1</v>
      </c>
      <c r="AL4726">
        <v>19</v>
      </c>
      <c r="AM4726">
        <v>4317</v>
      </c>
      <c r="AO4726">
        <v>4336</v>
      </c>
      <c r="AT4726">
        <v>2000</v>
      </c>
      <c r="AU4726">
        <v>2513</v>
      </c>
      <c r="AV4726">
        <v>79.6013094233451</v>
      </c>
      <c r="AW4726" t="s">
        <v>18550</v>
      </c>
      <c r="AY4726" t="s">
        <v>18551</v>
      </c>
    </row>
    <row r="4727" spans="1:51" hidden="1" x14ac:dyDescent="0.25">
      <c r="A4727" t="s">
        <v>17096</v>
      </c>
      <c r="B4727">
        <v>2013</v>
      </c>
      <c r="C4727">
        <v>375</v>
      </c>
      <c r="D4727" t="s">
        <v>17097</v>
      </c>
      <c r="E4727" t="s">
        <v>50</v>
      </c>
      <c r="F4727" t="s">
        <v>71</v>
      </c>
      <c r="G4727" t="s">
        <v>72</v>
      </c>
      <c r="H4727" t="s">
        <v>170</v>
      </c>
      <c r="K4727" t="s">
        <v>512</v>
      </c>
      <c r="L4727" t="s">
        <v>513</v>
      </c>
      <c r="M4727" t="s">
        <v>125</v>
      </c>
      <c r="N4727" t="s">
        <v>76</v>
      </c>
      <c r="O4727" t="s">
        <v>17098</v>
      </c>
      <c r="X4727" t="s">
        <v>78</v>
      </c>
      <c r="AA4727" s="1"/>
      <c r="AB4727" t="s">
        <v>17099</v>
      </c>
      <c r="AC4727">
        <v>2013</v>
      </c>
      <c r="AD4727">
        <v>9</v>
      </c>
      <c r="AE4727">
        <v>5</v>
      </c>
      <c r="AF4727" s="2">
        <f>DATE(emdat_data[[#This Row],[Start Year]],emdat_data[[#This Row],[Start Month]],emdat_data[[#This Row],[Start Day]])</f>
        <v>41522</v>
      </c>
      <c r="AG4727">
        <v>2013</v>
      </c>
      <c r="AH4727">
        <v>9</v>
      </c>
      <c r="AI4727">
        <v>20</v>
      </c>
      <c r="AJ4727" s="2">
        <f>DATE(emdat_data[[#This Row],[End Year]],emdat_data[[#This Row],[End Month]],emdat_data[[#This Row],[End Day]])</f>
        <v>41537</v>
      </c>
      <c r="AM4727">
        <v>32735</v>
      </c>
      <c r="AO4727">
        <v>32735</v>
      </c>
      <c r="AV4727">
        <v>79.6013094233451</v>
      </c>
      <c r="AX4727" t="s">
        <v>16558</v>
      </c>
      <c r="AY4727" t="s">
        <v>16559</v>
      </c>
    </row>
    <row r="4728" spans="1:51" hidden="1" x14ac:dyDescent="0.25">
      <c r="A4728" t="s">
        <v>18424</v>
      </c>
      <c r="B4728">
        <v>2013</v>
      </c>
      <c r="C4728">
        <v>348</v>
      </c>
      <c r="E4728" t="s">
        <v>50</v>
      </c>
      <c r="F4728" t="s">
        <v>71</v>
      </c>
      <c r="G4728" t="s">
        <v>72</v>
      </c>
      <c r="H4728" t="s">
        <v>102</v>
      </c>
      <c r="K4728" t="s">
        <v>1548</v>
      </c>
      <c r="L4728" t="s">
        <v>1549</v>
      </c>
      <c r="M4728" t="s">
        <v>204</v>
      </c>
      <c r="N4728" t="s">
        <v>86</v>
      </c>
      <c r="O4728" t="s">
        <v>18425</v>
      </c>
      <c r="P4728" t="s">
        <v>642</v>
      </c>
      <c r="Q4728" t="s">
        <v>176</v>
      </c>
      <c r="X4728" t="s">
        <v>78</v>
      </c>
      <c r="AA4728" s="1"/>
      <c r="AC4728">
        <v>2013</v>
      </c>
      <c r="AD4728">
        <v>9</v>
      </c>
      <c r="AE4728">
        <v>5</v>
      </c>
      <c r="AF4728" s="2">
        <f>DATE(emdat_data[[#This Row],[Start Year]],emdat_data[[#This Row],[Start Month]],emdat_data[[#This Row],[Start Day]])</f>
        <v>41522</v>
      </c>
      <c r="AG4728">
        <v>2013</v>
      </c>
      <c r="AH4728">
        <v>9</v>
      </c>
      <c r="AI4728">
        <v>8</v>
      </c>
      <c r="AJ4728" s="2">
        <f>DATE(emdat_data[[#This Row],[End Year]],emdat_data[[#This Row],[End Month]],emdat_data[[#This Row],[End Day]])</f>
        <v>41525</v>
      </c>
      <c r="AK4728">
        <v>13</v>
      </c>
      <c r="AV4728">
        <v>79.6013094233451</v>
      </c>
      <c r="AW4728" t="s">
        <v>18426</v>
      </c>
      <c r="AY4728" t="s">
        <v>18427</v>
      </c>
    </row>
    <row r="4729" spans="1:51" hidden="1" x14ac:dyDescent="0.25">
      <c r="A4729" t="s">
        <v>17343</v>
      </c>
      <c r="B4729">
        <v>2013</v>
      </c>
      <c r="C4729">
        <v>405</v>
      </c>
      <c r="E4729" t="s">
        <v>50</v>
      </c>
      <c r="F4729" t="s">
        <v>51</v>
      </c>
      <c r="G4729" t="s">
        <v>52</v>
      </c>
      <c r="H4729" t="s">
        <v>53</v>
      </c>
      <c r="K4729" t="s">
        <v>202</v>
      </c>
      <c r="L4729" t="s">
        <v>203</v>
      </c>
      <c r="M4729" t="s">
        <v>204</v>
      </c>
      <c r="N4729" t="s">
        <v>86</v>
      </c>
      <c r="O4729" t="s">
        <v>17344</v>
      </c>
      <c r="W4729">
        <v>6</v>
      </c>
      <c r="X4729" t="s">
        <v>59</v>
      </c>
      <c r="Y4729">
        <v>146056</v>
      </c>
      <c r="Z4729">
        <v>-921207</v>
      </c>
      <c r="AA4729" s="1">
        <v>0.75902777777777775</v>
      </c>
      <c r="AC4729">
        <v>2013</v>
      </c>
      <c r="AD4729">
        <v>9</v>
      </c>
      <c r="AE4729">
        <v>7</v>
      </c>
      <c r="AF4729" s="2">
        <f>DATE(emdat_data[[#This Row],[Start Year]],emdat_data[[#This Row],[Start Month]],emdat_data[[#This Row],[Start Day]])</f>
        <v>41524</v>
      </c>
      <c r="AG4729">
        <v>2013</v>
      </c>
      <c r="AH4729">
        <v>9</v>
      </c>
      <c r="AI4729">
        <v>7</v>
      </c>
      <c r="AJ4729" s="2">
        <f>DATE(emdat_data[[#This Row],[End Year]],emdat_data[[#This Row],[End Month]],emdat_data[[#This Row],[End Day]])</f>
        <v>41524</v>
      </c>
      <c r="AK4729">
        <v>1</v>
      </c>
      <c r="AL4729">
        <v>52</v>
      </c>
      <c r="AM4729">
        <v>520</v>
      </c>
      <c r="AO4729">
        <v>572</v>
      </c>
      <c r="AT4729">
        <v>2000</v>
      </c>
      <c r="AU4729">
        <v>2513</v>
      </c>
      <c r="AV4729">
        <v>79.6013094233451</v>
      </c>
      <c r="AX4729" t="s">
        <v>17345</v>
      </c>
      <c r="AY4729" t="s">
        <v>17346</v>
      </c>
    </row>
    <row r="4730" spans="1:51" hidden="1" x14ac:dyDescent="0.25">
      <c r="A4730" t="s">
        <v>19171</v>
      </c>
      <c r="B4730">
        <v>2013</v>
      </c>
      <c r="C4730">
        <v>404</v>
      </c>
      <c r="E4730" t="s">
        <v>50</v>
      </c>
      <c r="F4730" t="s">
        <v>350</v>
      </c>
      <c r="G4730" t="s">
        <v>477</v>
      </c>
      <c r="K4730" t="s">
        <v>357</v>
      </c>
      <c r="L4730" t="s">
        <v>358</v>
      </c>
      <c r="M4730" t="s">
        <v>146</v>
      </c>
      <c r="N4730" t="s">
        <v>86</v>
      </c>
      <c r="O4730" t="s">
        <v>19172</v>
      </c>
      <c r="X4730" t="s">
        <v>78</v>
      </c>
      <c r="AA4730" s="1"/>
      <c r="AC4730">
        <v>2013</v>
      </c>
      <c r="AD4730">
        <v>9</v>
      </c>
      <c r="AE4730">
        <v>9</v>
      </c>
      <c r="AF4730" s="2">
        <f>DATE(emdat_data[[#This Row],[Start Year]],emdat_data[[#This Row],[Start Month]],emdat_data[[#This Row],[Start Day]])</f>
        <v>41526</v>
      </c>
      <c r="AG4730">
        <v>2013</v>
      </c>
      <c r="AH4730">
        <v>9</v>
      </c>
      <c r="AI4730">
        <v>15</v>
      </c>
      <c r="AJ4730" s="2">
        <f>DATE(emdat_data[[#This Row],[End Year]],emdat_data[[#This Row],[End Month]],emdat_data[[#This Row],[End Day]])</f>
        <v>41532</v>
      </c>
      <c r="AK4730">
        <v>1</v>
      </c>
      <c r="AL4730">
        <v>6</v>
      </c>
      <c r="AM4730">
        <v>15</v>
      </c>
      <c r="AN4730">
        <v>204</v>
      </c>
      <c r="AO4730">
        <v>225</v>
      </c>
      <c r="AT4730">
        <v>10000</v>
      </c>
      <c r="AU4730">
        <v>12563</v>
      </c>
      <c r="AV4730">
        <v>79.6013094233451</v>
      </c>
      <c r="AX4730" t="s">
        <v>6560</v>
      </c>
      <c r="AY4730" t="s">
        <v>6561</v>
      </c>
    </row>
    <row r="4731" spans="1:51" hidden="1" x14ac:dyDescent="0.25">
      <c r="A4731" t="s">
        <v>17069</v>
      </c>
      <c r="B4731">
        <v>2013</v>
      </c>
      <c r="C4731">
        <v>414</v>
      </c>
      <c r="E4731" t="s">
        <v>50</v>
      </c>
      <c r="F4731" t="s">
        <v>71</v>
      </c>
      <c r="G4731" t="s">
        <v>217</v>
      </c>
      <c r="H4731" t="s">
        <v>217</v>
      </c>
      <c r="K4731" t="s">
        <v>54</v>
      </c>
      <c r="L4731" t="s">
        <v>55</v>
      </c>
      <c r="M4731" t="s">
        <v>56</v>
      </c>
      <c r="N4731" t="s">
        <v>57</v>
      </c>
      <c r="O4731" t="s">
        <v>17070</v>
      </c>
      <c r="P4731" t="s">
        <v>642</v>
      </c>
      <c r="AA4731" s="1"/>
      <c r="AC4731">
        <v>2013</v>
      </c>
      <c r="AD4731">
        <v>9</v>
      </c>
      <c r="AE4731">
        <v>10</v>
      </c>
      <c r="AF4731" s="2">
        <f>DATE(emdat_data[[#This Row],[Start Year]],emdat_data[[#This Row],[Start Month]],emdat_data[[#This Row],[Start Day]])</f>
        <v>41527</v>
      </c>
      <c r="AG4731">
        <v>2013</v>
      </c>
      <c r="AH4731">
        <v>9</v>
      </c>
      <c r="AI4731">
        <v>10</v>
      </c>
      <c r="AJ4731" s="2">
        <f>DATE(emdat_data[[#This Row],[End Year]],emdat_data[[#This Row],[End Month]],emdat_data[[#This Row],[End Day]])</f>
        <v>41527</v>
      </c>
      <c r="AK4731">
        <v>24</v>
      </c>
      <c r="AM4731">
        <v>1000</v>
      </c>
      <c r="AO4731">
        <v>1000</v>
      </c>
      <c r="AV4731">
        <v>79.6013094233451</v>
      </c>
      <c r="AX4731" t="s">
        <v>17071</v>
      </c>
      <c r="AY4731" t="s">
        <v>17072</v>
      </c>
    </row>
    <row r="4732" spans="1:51" hidden="1" x14ac:dyDescent="0.25">
      <c r="A4732" t="s">
        <v>17157</v>
      </c>
      <c r="B4732">
        <v>2013</v>
      </c>
      <c r="C4732">
        <v>407</v>
      </c>
      <c r="E4732" t="s">
        <v>50</v>
      </c>
      <c r="F4732" t="s">
        <v>63</v>
      </c>
      <c r="G4732" t="s">
        <v>64</v>
      </c>
      <c r="H4732" t="s">
        <v>7143</v>
      </c>
      <c r="K4732" t="s">
        <v>151</v>
      </c>
      <c r="L4732" t="s">
        <v>152</v>
      </c>
      <c r="M4732" t="s">
        <v>85</v>
      </c>
      <c r="N4732" t="s">
        <v>86</v>
      </c>
      <c r="O4732" t="s">
        <v>17158</v>
      </c>
      <c r="U4732" t="s">
        <v>127</v>
      </c>
      <c r="X4732" t="s">
        <v>67</v>
      </c>
      <c r="AA4732" s="1"/>
      <c r="AC4732">
        <v>2013</v>
      </c>
      <c r="AD4732">
        <v>9</v>
      </c>
      <c r="AE4732">
        <v>10</v>
      </c>
      <c r="AF4732" s="2">
        <f>DATE(emdat_data[[#This Row],[Start Year]],emdat_data[[#This Row],[Start Month]],emdat_data[[#This Row],[Start Day]])</f>
        <v>41527</v>
      </c>
      <c r="AG4732">
        <v>2013</v>
      </c>
      <c r="AH4732">
        <v>9</v>
      </c>
      <c r="AI4732">
        <v>30</v>
      </c>
      <c r="AJ4732" s="2">
        <f>DATE(emdat_data[[#This Row],[End Year]],emdat_data[[#This Row],[End Month]],emdat_data[[#This Row],[End Day]])</f>
        <v>41547</v>
      </c>
      <c r="AT4732">
        <v>1000000</v>
      </c>
      <c r="AU4732">
        <v>1256261</v>
      </c>
      <c r="AV4732">
        <v>79.6013094233451</v>
      </c>
      <c r="AW4732" t="s">
        <v>6980</v>
      </c>
      <c r="AY4732" t="s">
        <v>6981</v>
      </c>
    </row>
    <row r="4733" spans="1:51" hidden="1" x14ac:dyDescent="0.25">
      <c r="A4733" t="s">
        <v>18659</v>
      </c>
      <c r="B4733">
        <v>2013</v>
      </c>
      <c r="C4733">
        <v>421</v>
      </c>
      <c r="E4733" t="s">
        <v>50</v>
      </c>
      <c r="F4733" t="s">
        <v>63</v>
      </c>
      <c r="G4733" t="s">
        <v>82</v>
      </c>
      <c r="H4733" t="s">
        <v>157</v>
      </c>
      <c r="K4733" t="s">
        <v>2601</v>
      </c>
      <c r="L4733" t="s">
        <v>2602</v>
      </c>
      <c r="M4733" t="s">
        <v>95</v>
      </c>
      <c r="N4733" t="s">
        <v>96</v>
      </c>
      <c r="O4733" t="s">
        <v>18660</v>
      </c>
      <c r="X4733" t="s">
        <v>88</v>
      </c>
      <c r="AA4733" s="1"/>
      <c r="AC4733">
        <v>2013</v>
      </c>
      <c r="AD4733">
        <v>9</v>
      </c>
      <c r="AE4733">
        <v>10</v>
      </c>
      <c r="AF4733" s="2">
        <f>DATE(emdat_data[[#This Row],[Start Year]],emdat_data[[#This Row],[Start Month]],emdat_data[[#This Row],[Start Day]])</f>
        <v>41527</v>
      </c>
      <c r="AG4733">
        <v>2013</v>
      </c>
      <c r="AH4733">
        <v>9</v>
      </c>
      <c r="AI4733">
        <v>11</v>
      </c>
      <c r="AJ4733" s="2">
        <f>DATE(emdat_data[[#This Row],[End Year]],emdat_data[[#This Row],[End Month]],emdat_data[[#This Row],[End Day]])</f>
        <v>41528</v>
      </c>
      <c r="AT4733">
        <v>20000</v>
      </c>
      <c r="AU4733">
        <v>25125</v>
      </c>
      <c r="AV4733">
        <v>79.6013094233451</v>
      </c>
      <c r="AW4733" t="s">
        <v>18661</v>
      </c>
      <c r="AY4733" t="s">
        <v>18662</v>
      </c>
    </row>
    <row r="4734" spans="1:51" hidden="1" x14ac:dyDescent="0.25">
      <c r="A4734" t="s">
        <v>18737</v>
      </c>
      <c r="B4734">
        <v>2013</v>
      </c>
      <c r="C4734">
        <v>347</v>
      </c>
      <c r="D4734" t="s">
        <v>18738</v>
      </c>
      <c r="E4734" t="s">
        <v>50</v>
      </c>
      <c r="F4734" t="s">
        <v>71</v>
      </c>
      <c r="G4734" t="s">
        <v>72</v>
      </c>
      <c r="H4734" t="s">
        <v>102</v>
      </c>
      <c r="K4734" t="s">
        <v>376</v>
      </c>
      <c r="L4734" t="s">
        <v>377</v>
      </c>
      <c r="M4734" t="s">
        <v>211</v>
      </c>
      <c r="N4734" t="s">
        <v>190</v>
      </c>
      <c r="O4734" t="s">
        <v>18739</v>
      </c>
      <c r="P4734" t="s">
        <v>2496</v>
      </c>
      <c r="W4734">
        <v>7171</v>
      </c>
      <c r="X4734" t="s">
        <v>78</v>
      </c>
      <c r="Y4734">
        <v>45749</v>
      </c>
      <c r="Z4734">
        <v>27553</v>
      </c>
      <c r="AA4734" s="1"/>
      <c r="AC4734">
        <v>2013</v>
      </c>
      <c r="AD4734">
        <v>9</v>
      </c>
      <c r="AE4734">
        <v>11</v>
      </c>
      <c r="AF4734" s="2">
        <f>DATE(emdat_data[[#This Row],[Start Year]],emdat_data[[#This Row],[Start Month]],emdat_data[[#This Row],[Start Day]])</f>
        <v>41528</v>
      </c>
      <c r="AG4734">
        <v>2013</v>
      </c>
      <c r="AH4734">
        <v>9</v>
      </c>
      <c r="AI4734">
        <v>15</v>
      </c>
      <c r="AJ4734" s="2">
        <f>DATE(emdat_data[[#This Row],[End Year]],emdat_data[[#This Row],[End Month]],emdat_data[[#This Row],[End Day]])</f>
        <v>41532</v>
      </c>
      <c r="AK4734">
        <v>9</v>
      </c>
      <c r="AM4734">
        <v>5400</v>
      </c>
      <c r="AO4734">
        <v>5400</v>
      </c>
      <c r="AT4734">
        <v>11000</v>
      </c>
      <c r="AU4734">
        <v>13819</v>
      </c>
      <c r="AV4734">
        <v>79.6013094233451</v>
      </c>
      <c r="AW4734" t="s">
        <v>18740</v>
      </c>
      <c r="AY4734" t="s">
        <v>18741</v>
      </c>
    </row>
    <row r="4735" spans="1:51" hidden="1" x14ac:dyDescent="0.25">
      <c r="A4735" t="s">
        <v>17384</v>
      </c>
      <c r="B4735">
        <v>2013</v>
      </c>
      <c r="C4735">
        <v>364</v>
      </c>
      <c r="E4735" t="s">
        <v>50</v>
      </c>
      <c r="F4735" t="s">
        <v>71</v>
      </c>
      <c r="G4735" t="s">
        <v>72</v>
      </c>
      <c r="H4735" t="s">
        <v>102</v>
      </c>
      <c r="K4735" t="s">
        <v>171</v>
      </c>
      <c r="L4735" t="s">
        <v>172</v>
      </c>
      <c r="M4735" t="s">
        <v>173</v>
      </c>
      <c r="N4735" t="s">
        <v>57</v>
      </c>
      <c r="O4735" t="s">
        <v>17385</v>
      </c>
      <c r="P4735" t="s">
        <v>642</v>
      </c>
      <c r="X4735" t="s">
        <v>78</v>
      </c>
      <c r="AA4735" s="1"/>
      <c r="AC4735">
        <v>2013</v>
      </c>
      <c r="AD4735">
        <v>9</v>
      </c>
      <c r="AE4735">
        <v>12</v>
      </c>
      <c r="AF4735" s="2">
        <f>DATE(emdat_data[[#This Row],[Start Year]],emdat_data[[#This Row],[Start Month]],emdat_data[[#This Row],[Start Day]])</f>
        <v>41529</v>
      </c>
      <c r="AG4735">
        <v>2013</v>
      </c>
      <c r="AH4735">
        <v>9</v>
      </c>
      <c r="AI4735">
        <v>12</v>
      </c>
      <c r="AJ4735" s="2">
        <f>DATE(emdat_data[[#This Row],[End Year]],emdat_data[[#This Row],[End Month]],emdat_data[[#This Row],[End Day]])</f>
        <v>41529</v>
      </c>
      <c r="AM4735">
        <v>23640</v>
      </c>
      <c r="AO4735">
        <v>23640</v>
      </c>
      <c r="AV4735">
        <v>79.6013094233451</v>
      </c>
      <c r="AX4735" t="s">
        <v>17386</v>
      </c>
      <c r="AY4735" t="s">
        <v>17387</v>
      </c>
    </row>
    <row r="4736" spans="1:51" hidden="1" x14ac:dyDescent="0.25">
      <c r="A4736" t="s">
        <v>18379</v>
      </c>
      <c r="B4736">
        <v>2013</v>
      </c>
      <c r="C4736">
        <v>406</v>
      </c>
      <c r="E4736" t="s">
        <v>50</v>
      </c>
      <c r="F4736" t="s">
        <v>63</v>
      </c>
      <c r="G4736" t="s">
        <v>82</v>
      </c>
      <c r="H4736" t="s">
        <v>98</v>
      </c>
      <c r="J4736" t="s">
        <v>18380</v>
      </c>
      <c r="K4736" t="s">
        <v>1548</v>
      </c>
      <c r="L4736" t="s">
        <v>1549</v>
      </c>
      <c r="M4736" t="s">
        <v>204</v>
      </c>
      <c r="N4736" t="s">
        <v>86</v>
      </c>
      <c r="O4736" t="s">
        <v>18381</v>
      </c>
      <c r="Q4736" t="s">
        <v>72</v>
      </c>
      <c r="R4736" t="s">
        <v>176</v>
      </c>
      <c r="X4736" t="s">
        <v>88</v>
      </c>
      <c r="AA4736" s="1"/>
      <c r="AC4736">
        <v>2013</v>
      </c>
      <c r="AD4736">
        <v>9</v>
      </c>
      <c r="AE4736">
        <v>12</v>
      </c>
      <c r="AF4736" s="2">
        <f>DATE(emdat_data[[#This Row],[Start Year]],emdat_data[[#This Row],[Start Month]],emdat_data[[#This Row],[Start Day]])</f>
        <v>41529</v>
      </c>
      <c r="AG4736">
        <v>2013</v>
      </c>
      <c r="AH4736">
        <v>9</v>
      </c>
      <c r="AI4736">
        <v>17</v>
      </c>
      <c r="AJ4736" s="2">
        <f>DATE(emdat_data[[#This Row],[End Year]],emdat_data[[#This Row],[End Month]],emdat_data[[#This Row],[End Day]])</f>
        <v>41534</v>
      </c>
      <c r="AK4736">
        <v>23</v>
      </c>
      <c r="AM4736">
        <v>50000</v>
      </c>
      <c r="AO4736">
        <v>50000</v>
      </c>
      <c r="AR4736">
        <v>230000</v>
      </c>
      <c r="AS4736">
        <v>288940</v>
      </c>
      <c r="AT4736">
        <v>1500000</v>
      </c>
      <c r="AU4736">
        <v>1884391</v>
      </c>
      <c r="AV4736">
        <v>79.6013094233451</v>
      </c>
      <c r="AW4736" t="s">
        <v>18382</v>
      </c>
      <c r="AY4736" t="s">
        <v>18383</v>
      </c>
    </row>
    <row r="4737" spans="1:51" hidden="1" x14ac:dyDescent="0.25">
      <c r="A4737" t="s">
        <v>18695</v>
      </c>
      <c r="B4737">
        <v>2013</v>
      </c>
      <c r="C4737">
        <v>355</v>
      </c>
      <c r="E4737" t="s">
        <v>50</v>
      </c>
      <c r="F4737" t="s">
        <v>51</v>
      </c>
      <c r="G4737" t="s">
        <v>1213</v>
      </c>
      <c r="H4737" t="s">
        <v>1214</v>
      </c>
      <c r="J4737" t="s">
        <v>18696</v>
      </c>
      <c r="K4737" t="s">
        <v>2573</v>
      </c>
      <c r="L4737" t="s">
        <v>2574</v>
      </c>
      <c r="M4737" t="s">
        <v>85</v>
      </c>
      <c r="N4737" t="s">
        <v>86</v>
      </c>
      <c r="O4737" t="s">
        <v>18697</v>
      </c>
      <c r="U4737" t="s">
        <v>127</v>
      </c>
      <c r="AA4737" s="1"/>
      <c r="AC4737">
        <v>2013</v>
      </c>
      <c r="AD4737">
        <v>9</v>
      </c>
      <c r="AE4737">
        <v>12</v>
      </c>
      <c r="AF4737" s="2">
        <f>DATE(emdat_data[[#This Row],[Start Year]],emdat_data[[#This Row],[Start Month]],emdat_data[[#This Row],[Start Day]])</f>
        <v>41529</v>
      </c>
      <c r="AG4737">
        <v>2014</v>
      </c>
      <c r="AH4737">
        <v>5</v>
      </c>
      <c r="AI4737">
        <v>23</v>
      </c>
      <c r="AJ4737" s="2">
        <f>DATE(emdat_data[[#This Row],[End Year]],emdat_data[[#This Row],[End Month]],emdat_data[[#This Row],[End Day]])</f>
        <v>41782</v>
      </c>
      <c r="AM4737">
        <v>1040</v>
      </c>
      <c r="AO4737">
        <v>1040</v>
      </c>
      <c r="AV4737">
        <v>79.6013094233451</v>
      </c>
      <c r="AX4737" t="s">
        <v>9469</v>
      </c>
      <c r="AY4737" t="s">
        <v>9470</v>
      </c>
    </row>
    <row r="4738" spans="1:51" hidden="1" x14ac:dyDescent="0.25">
      <c r="A4738" t="s">
        <v>19056</v>
      </c>
      <c r="B4738">
        <v>2013</v>
      </c>
      <c r="C4738">
        <v>354</v>
      </c>
      <c r="E4738" t="s">
        <v>50</v>
      </c>
      <c r="F4738" t="s">
        <v>71</v>
      </c>
      <c r="G4738" t="s">
        <v>72</v>
      </c>
      <c r="H4738" t="s">
        <v>102</v>
      </c>
      <c r="K4738" t="s">
        <v>357</v>
      </c>
      <c r="L4738" t="s">
        <v>358</v>
      </c>
      <c r="M4738" t="s">
        <v>146</v>
      </c>
      <c r="N4738" t="s">
        <v>86</v>
      </c>
      <c r="O4738" t="s">
        <v>19057</v>
      </c>
      <c r="Q4738" t="s">
        <v>176</v>
      </c>
      <c r="U4738" t="s">
        <v>127</v>
      </c>
      <c r="W4738">
        <v>100404</v>
      </c>
      <c r="X4738" t="s">
        <v>78</v>
      </c>
      <c r="Y4738">
        <v>38002</v>
      </c>
      <c r="Z4738">
        <v>-105143</v>
      </c>
      <c r="AA4738" s="1"/>
      <c r="AC4738">
        <v>2013</v>
      </c>
      <c r="AD4738">
        <v>9</v>
      </c>
      <c r="AE4738">
        <v>12</v>
      </c>
      <c r="AF4738" s="2">
        <f>DATE(emdat_data[[#This Row],[Start Year]],emdat_data[[#This Row],[Start Month]],emdat_data[[#This Row],[Start Day]])</f>
        <v>41529</v>
      </c>
      <c r="AG4738">
        <v>2013</v>
      </c>
      <c r="AH4738">
        <v>9</v>
      </c>
      <c r="AI4738">
        <v>19</v>
      </c>
      <c r="AJ4738" s="2">
        <f>DATE(emdat_data[[#This Row],[End Year]],emdat_data[[#This Row],[End Month]],emdat_data[[#This Row],[End Day]])</f>
        <v>41536</v>
      </c>
      <c r="AK4738">
        <v>9</v>
      </c>
      <c r="AM4738">
        <v>16500</v>
      </c>
      <c r="AN4738">
        <v>5400</v>
      </c>
      <c r="AO4738">
        <v>21900</v>
      </c>
      <c r="AR4738">
        <v>200000</v>
      </c>
      <c r="AS4738">
        <v>251252</v>
      </c>
      <c r="AT4738">
        <v>1900000</v>
      </c>
      <c r="AU4738">
        <v>2386895</v>
      </c>
      <c r="AV4738">
        <v>79.6013094233451</v>
      </c>
      <c r="AW4738" t="s">
        <v>19058</v>
      </c>
      <c r="AX4738" t="s">
        <v>19059</v>
      </c>
      <c r="AY4738" t="s">
        <v>19060</v>
      </c>
    </row>
    <row r="4739" spans="1:51" hidden="1" x14ac:dyDescent="0.25">
      <c r="A4739" t="s">
        <v>18374</v>
      </c>
      <c r="B4739">
        <v>2013</v>
      </c>
      <c r="C4739">
        <v>358</v>
      </c>
      <c r="E4739" t="s">
        <v>50</v>
      </c>
      <c r="F4739" t="s">
        <v>63</v>
      </c>
      <c r="G4739" t="s">
        <v>82</v>
      </c>
      <c r="H4739" t="s">
        <v>98</v>
      </c>
      <c r="J4739" t="s">
        <v>18375</v>
      </c>
      <c r="K4739" t="s">
        <v>1548</v>
      </c>
      <c r="L4739" t="s">
        <v>1549</v>
      </c>
      <c r="M4739" t="s">
        <v>204</v>
      </c>
      <c r="N4739" t="s">
        <v>86</v>
      </c>
      <c r="O4739" t="s">
        <v>18376</v>
      </c>
      <c r="Q4739" t="s">
        <v>72</v>
      </c>
      <c r="R4739" t="s">
        <v>176</v>
      </c>
      <c r="S4739" t="s">
        <v>127</v>
      </c>
      <c r="U4739" t="s">
        <v>127</v>
      </c>
      <c r="X4739" t="s">
        <v>88</v>
      </c>
      <c r="AA4739" s="1"/>
      <c r="AC4739">
        <v>2013</v>
      </c>
      <c r="AD4739">
        <v>9</v>
      </c>
      <c r="AE4739">
        <v>13</v>
      </c>
      <c r="AF4739" s="2">
        <f>DATE(emdat_data[[#This Row],[Start Year]],emdat_data[[#This Row],[Start Month]],emdat_data[[#This Row],[Start Day]])</f>
        <v>41530</v>
      </c>
      <c r="AG4739">
        <v>2013</v>
      </c>
      <c r="AH4739">
        <v>9</v>
      </c>
      <c r="AI4739">
        <v>20</v>
      </c>
      <c r="AJ4739" s="2">
        <f>DATE(emdat_data[[#This Row],[End Year]],emdat_data[[#This Row],[End Month]],emdat_data[[#This Row],[End Day]])</f>
        <v>41537</v>
      </c>
      <c r="AK4739">
        <v>169</v>
      </c>
      <c r="AM4739">
        <v>105000</v>
      </c>
      <c r="AO4739">
        <v>105000</v>
      </c>
      <c r="AR4739">
        <v>685000</v>
      </c>
      <c r="AS4739">
        <v>860539</v>
      </c>
      <c r="AT4739">
        <v>4200000</v>
      </c>
      <c r="AU4739">
        <v>5276295</v>
      </c>
      <c r="AV4739">
        <v>79.6013094233451</v>
      </c>
      <c r="AW4739" t="s">
        <v>18377</v>
      </c>
      <c r="AY4739" t="s">
        <v>18378</v>
      </c>
    </row>
    <row r="4740" spans="1:51" hidden="1" x14ac:dyDescent="0.25">
      <c r="A4740" t="s">
        <v>18764</v>
      </c>
      <c r="B4740">
        <v>2013</v>
      </c>
      <c r="C4740">
        <v>368</v>
      </c>
      <c r="E4740" t="s">
        <v>50</v>
      </c>
      <c r="F4740" t="s">
        <v>71</v>
      </c>
      <c r="G4740" t="s">
        <v>72</v>
      </c>
      <c r="H4740" t="s">
        <v>102</v>
      </c>
      <c r="K4740" t="s">
        <v>3235</v>
      </c>
      <c r="L4740" t="s">
        <v>3236</v>
      </c>
      <c r="M4740" t="s">
        <v>125</v>
      </c>
      <c r="N4740" t="s">
        <v>76</v>
      </c>
      <c r="O4740" t="s">
        <v>18765</v>
      </c>
      <c r="P4740" t="s">
        <v>642</v>
      </c>
      <c r="X4740" t="s">
        <v>78</v>
      </c>
      <c r="AA4740" s="1"/>
      <c r="AC4740">
        <v>2013</v>
      </c>
      <c r="AD4740">
        <v>9</v>
      </c>
      <c r="AE4740">
        <v>13</v>
      </c>
      <c r="AF4740" s="2">
        <f>DATE(emdat_data[[#This Row],[Start Year]],emdat_data[[#This Row],[Start Month]],emdat_data[[#This Row],[Start Day]])</f>
        <v>41530</v>
      </c>
      <c r="AG4740">
        <v>2013</v>
      </c>
      <c r="AH4740">
        <v>9</v>
      </c>
      <c r="AI4740">
        <v>13</v>
      </c>
      <c r="AJ4740" s="2">
        <f>DATE(emdat_data[[#This Row],[End Year]],emdat_data[[#This Row],[End Month]],emdat_data[[#This Row],[End Day]])</f>
        <v>41530</v>
      </c>
      <c r="AK4740">
        <v>8</v>
      </c>
      <c r="AL4740">
        <v>94</v>
      </c>
      <c r="AM4740">
        <v>163212</v>
      </c>
      <c r="AO4740">
        <v>163306</v>
      </c>
      <c r="AV4740">
        <v>79.6013094233451</v>
      </c>
      <c r="AW4740" t="s">
        <v>18766</v>
      </c>
      <c r="AY4740" t="s">
        <v>18767</v>
      </c>
    </row>
    <row r="4741" spans="1:51" hidden="1" x14ac:dyDescent="0.25">
      <c r="A4741" t="s">
        <v>18830</v>
      </c>
      <c r="B4741">
        <v>2013</v>
      </c>
      <c r="C4741">
        <v>410</v>
      </c>
      <c r="E4741" t="s">
        <v>50</v>
      </c>
      <c r="F4741" t="s">
        <v>71</v>
      </c>
      <c r="G4741" t="s">
        <v>72</v>
      </c>
      <c r="H4741" t="s">
        <v>102</v>
      </c>
      <c r="K4741" t="s">
        <v>411</v>
      </c>
      <c r="L4741" t="s">
        <v>412</v>
      </c>
      <c r="M4741" t="s">
        <v>211</v>
      </c>
      <c r="N4741" t="s">
        <v>190</v>
      </c>
      <c r="O4741" t="s">
        <v>9161</v>
      </c>
      <c r="X4741" t="s">
        <v>78</v>
      </c>
      <c r="AA4741" s="1"/>
      <c r="AC4741">
        <v>2013</v>
      </c>
      <c r="AD4741">
        <v>9</v>
      </c>
      <c r="AE4741">
        <v>14</v>
      </c>
      <c r="AF4741" s="2">
        <f>DATE(emdat_data[[#This Row],[Start Year]],emdat_data[[#This Row],[Start Month]],emdat_data[[#This Row],[Start Day]])</f>
        <v>41531</v>
      </c>
      <c r="AG4741">
        <v>2013</v>
      </c>
      <c r="AH4741">
        <v>9</v>
      </c>
      <c r="AI4741">
        <v>15</v>
      </c>
      <c r="AJ4741" s="2">
        <f>DATE(emdat_data[[#This Row],[End Year]],emdat_data[[#This Row],[End Month]],emdat_data[[#This Row],[End Day]])</f>
        <v>41532</v>
      </c>
      <c r="AK4741">
        <v>2</v>
      </c>
      <c r="AM4741">
        <v>265</v>
      </c>
      <c r="AN4741">
        <v>1995</v>
      </c>
      <c r="AO4741">
        <v>2260</v>
      </c>
      <c r="AT4741">
        <v>21000</v>
      </c>
      <c r="AU4741">
        <v>26381</v>
      </c>
      <c r="AV4741">
        <v>79.6013094233451</v>
      </c>
      <c r="AW4741" t="s">
        <v>9162</v>
      </c>
      <c r="AY4741" t="s">
        <v>9163</v>
      </c>
    </row>
    <row r="4742" spans="1:51" hidden="1" x14ac:dyDescent="0.25">
      <c r="A4742" t="s">
        <v>16917</v>
      </c>
      <c r="B4742">
        <v>2013</v>
      </c>
      <c r="C4742">
        <v>513</v>
      </c>
      <c r="E4742" t="s">
        <v>50</v>
      </c>
      <c r="F4742" t="s">
        <v>71</v>
      </c>
      <c r="G4742" t="s">
        <v>72</v>
      </c>
      <c r="H4742" t="s">
        <v>102</v>
      </c>
      <c r="K4742" t="s">
        <v>1159</v>
      </c>
      <c r="L4742" t="s">
        <v>1160</v>
      </c>
      <c r="M4742" t="s">
        <v>85</v>
      </c>
      <c r="N4742" t="s">
        <v>86</v>
      </c>
      <c r="O4742" t="s">
        <v>16918</v>
      </c>
      <c r="Q4742" t="s">
        <v>176</v>
      </c>
      <c r="R4742" t="s">
        <v>82</v>
      </c>
      <c r="X4742" t="s">
        <v>78</v>
      </c>
      <c r="AA4742" s="1"/>
      <c r="AC4742">
        <v>2013</v>
      </c>
      <c r="AD4742">
        <v>9</v>
      </c>
      <c r="AE4742">
        <v>15</v>
      </c>
      <c r="AF4742" s="2">
        <f>DATE(emdat_data[[#This Row],[Start Year]],emdat_data[[#This Row],[Start Month]],emdat_data[[#This Row],[Start Day]])</f>
        <v>41532</v>
      </c>
      <c r="AG4742">
        <v>2013</v>
      </c>
      <c r="AH4742">
        <v>12</v>
      </c>
      <c r="AI4742">
        <v>1</v>
      </c>
      <c r="AJ4742" s="2">
        <f>DATE(emdat_data[[#This Row],[End Year]],emdat_data[[#This Row],[End Month]],emdat_data[[#This Row],[End Day]])</f>
        <v>41609</v>
      </c>
      <c r="AK4742">
        <v>7</v>
      </c>
      <c r="AM4742">
        <v>51781</v>
      </c>
      <c r="AO4742">
        <v>51781</v>
      </c>
      <c r="AT4742">
        <v>2000</v>
      </c>
      <c r="AU4742">
        <v>2513</v>
      </c>
      <c r="AV4742">
        <v>79.6013094233451</v>
      </c>
      <c r="AW4742" t="s">
        <v>16919</v>
      </c>
      <c r="AY4742" t="s">
        <v>16920</v>
      </c>
    </row>
    <row r="4743" spans="1:51" hidden="1" x14ac:dyDescent="0.25">
      <c r="A4743" t="s">
        <v>17211</v>
      </c>
      <c r="B4743">
        <v>2013</v>
      </c>
      <c r="C4743">
        <v>416</v>
      </c>
      <c r="E4743" t="s">
        <v>50</v>
      </c>
      <c r="F4743" t="s">
        <v>71</v>
      </c>
      <c r="G4743" t="s">
        <v>72</v>
      </c>
      <c r="H4743" t="s">
        <v>102</v>
      </c>
      <c r="K4743" t="s">
        <v>159</v>
      </c>
      <c r="L4743" t="s">
        <v>160</v>
      </c>
      <c r="M4743" t="s">
        <v>161</v>
      </c>
      <c r="N4743" t="s">
        <v>57</v>
      </c>
      <c r="O4743" t="s">
        <v>17212</v>
      </c>
      <c r="X4743" t="s">
        <v>78</v>
      </c>
      <c r="AA4743" s="1"/>
      <c r="AC4743">
        <v>2013</v>
      </c>
      <c r="AD4743">
        <v>9</v>
      </c>
      <c r="AE4743">
        <v>16</v>
      </c>
      <c r="AF4743" s="2">
        <f>DATE(emdat_data[[#This Row],[Start Year]],emdat_data[[#This Row],[Start Month]],emdat_data[[#This Row],[Start Day]])</f>
        <v>41533</v>
      </c>
      <c r="AG4743">
        <v>2013</v>
      </c>
      <c r="AH4743">
        <v>9</v>
      </c>
      <c r="AI4743">
        <v>18</v>
      </c>
      <c r="AJ4743" s="2">
        <f>DATE(emdat_data[[#This Row],[End Year]],emdat_data[[#This Row],[End Month]],emdat_data[[#This Row],[End Day]])</f>
        <v>41535</v>
      </c>
      <c r="AK4743">
        <v>17</v>
      </c>
      <c r="AL4743">
        <v>30</v>
      </c>
      <c r="AM4743">
        <v>150000</v>
      </c>
      <c r="AO4743">
        <v>150030</v>
      </c>
      <c r="AT4743">
        <v>343000</v>
      </c>
      <c r="AU4743">
        <v>430897</v>
      </c>
      <c r="AV4743">
        <v>79.6013094233451</v>
      </c>
      <c r="AW4743" t="s">
        <v>17213</v>
      </c>
      <c r="AY4743" t="s">
        <v>17214</v>
      </c>
    </row>
    <row r="4744" spans="1:51" hidden="1" x14ac:dyDescent="0.25">
      <c r="A4744" t="s">
        <v>18472</v>
      </c>
      <c r="B4744">
        <v>2013</v>
      </c>
      <c r="C4744">
        <v>415</v>
      </c>
      <c r="E4744" t="s">
        <v>50</v>
      </c>
      <c r="F4744" t="s">
        <v>63</v>
      </c>
      <c r="G4744" t="s">
        <v>82</v>
      </c>
      <c r="H4744" t="s">
        <v>98</v>
      </c>
      <c r="J4744" t="s">
        <v>18473</v>
      </c>
      <c r="K4744" t="s">
        <v>245</v>
      </c>
      <c r="L4744" t="s">
        <v>246</v>
      </c>
      <c r="M4744" t="s">
        <v>161</v>
      </c>
      <c r="N4744" t="s">
        <v>57</v>
      </c>
      <c r="O4744" t="s">
        <v>18474</v>
      </c>
      <c r="Q4744" t="s">
        <v>72</v>
      </c>
      <c r="X4744" t="s">
        <v>88</v>
      </c>
      <c r="AA4744" s="1"/>
      <c r="AC4744">
        <v>2013</v>
      </c>
      <c r="AD4744">
        <v>9</v>
      </c>
      <c r="AE4744">
        <v>16</v>
      </c>
      <c r="AF4744" s="2">
        <f>DATE(emdat_data[[#This Row],[Start Year]],emdat_data[[#This Row],[Start Month]],emdat_data[[#This Row],[Start Day]])</f>
        <v>41533</v>
      </c>
      <c r="AG4744">
        <v>2013</v>
      </c>
      <c r="AH4744">
        <v>9</v>
      </c>
      <c r="AI4744">
        <v>16</v>
      </c>
      <c r="AJ4744" s="2">
        <f>DATE(emdat_data[[#This Row],[End Year]],emdat_data[[#This Row],[End Month]],emdat_data[[#This Row],[End Day]])</f>
        <v>41533</v>
      </c>
      <c r="AK4744">
        <v>6</v>
      </c>
      <c r="AL4744">
        <v>141</v>
      </c>
      <c r="AM4744">
        <v>30147</v>
      </c>
      <c r="AO4744">
        <v>30288</v>
      </c>
      <c r="AT4744">
        <v>2000</v>
      </c>
      <c r="AU4744">
        <v>2513</v>
      </c>
      <c r="AV4744">
        <v>79.6013094233451</v>
      </c>
      <c r="AW4744" t="s">
        <v>18475</v>
      </c>
      <c r="AY4744" t="s">
        <v>18476</v>
      </c>
    </row>
    <row r="4745" spans="1:51" hidden="1" x14ac:dyDescent="0.25">
      <c r="A4745" t="s">
        <v>19182</v>
      </c>
      <c r="B4745">
        <v>2013</v>
      </c>
      <c r="C4745">
        <v>417</v>
      </c>
      <c r="E4745" t="s">
        <v>50</v>
      </c>
      <c r="F4745" t="s">
        <v>71</v>
      </c>
      <c r="G4745" t="s">
        <v>72</v>
      </c>
      <c r="H4745" t="s">
        <v>102</v>
      </c>
      <c r="K4745" t="s">
        <v>3068</v>
      </c>
      <c r="L4745" t="s">
        <v>3069</v>
      </c>
      <c r="M4745" t="s">
        <v>173</v>
      </c>
      <c r="N4745" t="s">
        <v>57</v>
      </c>
      <c r="O4745" t="s">
        <v>19183</v>
      </c>
      <c r="P4745" t="s">
        <v>19184</v>
      </c>
      <c r="X4745" t="s">
        <v>78</v>
      </c>
      <c r="AA4745" s="1"/>
      <c r="AC4745">
        <v>2013</v>
      </c>
      <c r="AD4745">
        <v>9</v>
      </c>
      <c r="AE4745">
        <v>16</v>
      </c>
      <c r="AF4745" s="2">
        <f>DATE(emdat_data[[#This Row],[Start Year]],emdat_data[[#This Row],[Start Month]],emdat_data[[#This Row],[Start Day]])</f>
        <v>41533</v>
      </c>
      <c r="AG4745">
        <v>2013</v>
      </c>
      <c r="AH4745">
        <v>9</v>
      </c>
      <c r="AI4745">
        <v>18</v>
      </c>
      <c r="AJ4745" s="2">
        <f>DATE(emdat_data[[#This Row],[End Year]],emdat_data[[#This Row],[End Month]],emdat_data[[#This Row],[End Day]])</f>
        <v>41535</v>
      </c>
      <c r="AK4745">
        <v>7</v>
      </c>
      <c r="AM4745">
        <v>25000</v>
      </c>
      <c r="AO4745">
        <v>25000</v>
      </c>
      <c r="AV4745">
        <v>79.6013094233451</v>
      </c>
      <c r="AW4745" t="s">
        <v>19185</v>
      </c>
      <c r="AY4745" t="s">
        <v>19186</v>
      </c>
    </row>
    <row r="4746" spans="1:51" hidden="1" x14ac:dyDescent="0.25">
      <c r="A4746" t="s">
        <v>16999</v>
      </c>
      <c r="B4746">
        <v>2013</v>
      </c>
      <c r="C4746">
        <v>488</v>
      </c>
      <c r="E4746" t="s">
        <v>50</v>
      </c>
      <c r="F4746" t="s">
        <v>71</v>
      </c>
      <c r="G4746" t="s">
        <v>72</v>
      </c>
      <c r="H4746" t="s">
        <v>170</v>
      </c>
      <c r="K4746" t="s">
        <v>183</v>
      </c>
      <c r="L4746" t="s">
        <v>184</v>
      </c>
      <c r="M4746" t="s">
        <v>75</v>
      </c>
      <c r="N4746" t="s">
        <v>76</v>
      </c>
      <c r="O4746" t="s">
        <v>17000</v>
      </c>
      <c r="Q4746" t="s">
        <v>653</v>
      </c>
      <c r="X4746" t="s">
        <v>78</v>
      </c>
      <c r="AA4746" s="1"/>
      <c r="AC4746">
        <v>2013</v>
      </c>
      <c r="AD4746">
        <v>9</v>
      </c>
      <c r="AE4746">
        <v>17</v>
      </c>
      <c r="AF4746" s="2">
        <f>DATE(emdat_data[[#This Row],[Start Year]],emdat_data[[#This Row],[Start Month]],emdat_data[[#This Row],[Start Day]])</f>
        <v>41534</v>
      </c>
      <c r="AG4746">
        <v>2013</v>
      </c>
      <c r="AH4746">
        <v>9</v>
      </c>
      <c r="AI4746">
        <v>18</v>
      </c>
      <c r="AJ4746" s="2">
        <f>DATE(emdat_data[[#This Row],[End Year]],emdat_data[[#This Row],[End Month]],emdat_data[[#This Row],[End Day]])</f>
        <v>41535</v>
      </c>
      <c r="AM4746">
        <v>805</v>
      </c>
      <c r="AO4746">
        <v>805</v>
      </c>
      <c r="AV4746">
        <v>79.6013094233451</v>
      </c>
      <c r="AX4746" t="s">
        <v>13708</v>
      </c>
      <c r="AY4746" t="s">
        <v>13709</v>
      </c>
    </row>
    <row r="4747" spans="1:51" hidden="1" x14ac:dyDescent="0.25">
      <c r="A4747" t="s">
        <v>17142</v>
      </c>
      <c r="B4747">
        <v>2013</v>
      </c>
      <c r="C4747">
        <v>408</v>
      </c>
      <c r="E4747" t="s">
        <v>50</v>
      </c>
      <c r="F4747" t="s">
        <v>63</v>
      </c>
      <c r="G4747" t="s">
        <v>82</v>
      </c>
      <c r="H4747" t="s">
        <v>157</v>
      </c>
      <c r="K4747" t="s">
        <v>335</v>
      </c>
      <c r="L4747" t="s">
        <v>336</v>
      </c>
      <c r="M4747" t="s">
        <v>85</v>
      </c>
      <c r="N4747" t="s">
        <v>86</v>
      </c>
      <c r="O4747" t="s">
        <v>17143</v>
      </c>
      <c r="X4747" t="s">
        <v>88</v>
      </c>
      <c r="AA4747" s="1"/>
      <c r="AC4747">
        <v>2013</v>
      </c>
      <c r="AD4747">
        <v>9</v>
      </c>
      <c r="AE4747">
        <v>21</v>
      </c>
      <c r="AF4747" s="2">
        <f>DATE(emdat_data[[#This Row],[Start Year]],emdat_data[[#This Row],[Start Month]],emdat_data[[#This Row],[Start Day]])</f>
        <v>41538</v>
      </c>
      <c r="AG4747">
        <v>2013</v>
      </c>
      <c r="AH4747">
        <v>9</v>
      </c>
      <c r="AI4747">
        <v>22</v>
      </c>
      <c r="AJ4747" s="2">
        <f>DATE(emdat_data[[#This Row],[End Year]],emdat_data[[#This Row],[End Month]],emdat_data[[#This Row],[End Day]])</f>
        <v>41539</v>
      </c>
      <c r="AK4747">
        <v>2</v>
      </c>
      <c r="AL4747">
        <v>64</v>
      </c>
      <c r="AM4747">
        <v>13800</v>
      </c>
      <c r="AO4747">
        <v>13864</v>
      </c>
      <c r="AT4747">
        <v>90000</v>
      </c>
      <c r="AU4747">
        <v>113063</v>
      </c>
      <c r="AV4747">
        <v>79.6013094233451</v>
      </c>
      <c r="AW4747" t="s">
        <v>16203</v>
      </c>
      <c r="AX4747" t="s">
        <v>17144</v>
      </c>
      <c r="AY4747" t="s">
        <v>17145</v>
      </c>
    </row>
    <row r="4748" spans="1:51" hidden="1" x14ac:dyDescent="0.25">
      <c r="A4748" t="s">
        <v>18394</v>
      </c>
      <c r="B4748">
        <v>2013</v>
      </c>
      <c r="C4748">
        <v>373</v>
      </c>
      <c r="E4748" t="s">
        <v>50</v>
      </c>
      <c r="F4748" t="s">
        <v>63</v>
      </c>
      <c r="G4748" t="s">
        <v>82</v>
      </c>
      <c r="H4748" t="s">
        <v>98</v>
      </c>
      <c r="J4748" t="s">
        <v>17245</v>
      </c>
      <c r="K4748" t="s">
        <v>364</v>
      </c>
      <c r="L4748" t="s">
        <v>365</v>
      </c>
      <c r="M4748" t="s">
        <v>173</v>
      </c>
      <c r="N4748" t="s">
        <v>57</v>
      </c>
      <c r="O4748" t="s">
        <v>18395</v>
      </c>
      <c r="Q4748" t="s">
        <v>176</v>
      </c>
      <c r="R4748" t="s">
        <v>72</v>
      </c>
      <c r="S4748" t="s">
        <v>127</v>
      </c>
      <c r="X4748" t="s">
        <v>88</v>
      </c>
      <c r="AA4748" s="1"/>
      <c r="AC4748">
        <v>2013</v>
      </c>
      <c r="AD4748">
        <v>9</v>
      </c>
      <c r="AE4748">
        <v>21</v>
      </c>
      <c r="AF4748" s="2">
        <f>DATE(emdat_data[[#This Row],[Start Year]],emdat_data[[#This Row],[Start Month]],emdat_data[[#This Row],[Start Day]])</f>
        <v>41538</v>
      </c>
      <c r="AG4748">
        <v>2013</v>
      </c>
      <c r="AH4748">
        <v>9</v>
      </c>
      <c r="AI4748">
        <v>22</v>
      </c>
      <c r="AJ4748" s="2">
        <f>DATE(emdat_data[[#This Row],[End Year]],emdat_data[[#This Row],[End Month]],emdat_data[[#This Row],[End Day]])</f>
        <v>41539</v>
      </c>
      <c r="AK4748">
        <v>5</v>
      </c>
      <c r="AM4748">
        <v>72696</v>
      </c>
      <c r="AO4748">
        <v>72696</v>
      </c>
      <c r="AV4748">
        <v>79.6013094233451</v>
      </c>
      <c r="AW4748" t="s">
        <v>18396</v>
      </c>
      <c r="AY4748" t="s">
        <v>18397</v>
      </c>
    </row>
    <row r="4749" spans="1:51" hidden="1" x14ac:dyDescent="0.25">
      <c r="A4749" t="s">
        <v>17244</v>
      </c>
      <c r="B4749">
        <v>2013</v>
      </c>
      <c r="C4749">
        <v>373</v>
      </c>
      <c r="E4749" t="s">
        <v>50</v>
      </c>
      <c r="F4749" t="s">
        <v>63</v>
      </c>
      <c r="G4749" t="s">
        <v>82</v>
      </c>
      <c r="H4749" t="s">
        <v>98</v>
      </c>
      <c r="J4749" t="s">
        <v>17245</v>
      </c>
      <c r="K4749" t="s">
        <v>159</v>
      </c>
      <c r="L4749" t="s">
        <v>160</v>
      </c>
      <c r="M4749" t="s">
        <v>161</v>
      </c>
      <c r="N4749" t="s">
        <v>57</v>
      </c>
      <c r="O4749" t="s">
        <v>615</v>
      </c>
      <c r="X4749" t="s">
        <v>88</v>
      </c>
      <c r="AA4749" s="1"/>
      <c r="AC4749">
        <v>2013</v>
      </c>
      <c r="AD4749">
        <v>9</v>
      </c>
      <c r="AE4749">
        <v>22</v>
      </c>
      <c r="AF4749" s="2">
        <f>DATE(emdat_data[[#This Row],[Start Year]],emdat_data[[#This Row],[Start Month]],emdat_data[[#This Row],[Start Day]])</f>
        <v>41539</v>
      </c>
      <c r="AG4749">
        <v>2013</v>
      </c>
      <c r="AH4749">
        <v>9</v>
      </c>
      <c r="AI4749">
        <v>22</v>
      </c>
      <c r="AJ4749" s="2">
        <f>DATE(emdat_data[[#This Row],[End Year]],emdat_data[[#This Row],[End Month]],emdat_data[[#This Row],[End Day]])</f>
        <v>41539</v>
      </c>
      <c r="AK4749">
        <v>20</v>
      </c>
      <c r="AM4749">
        <v>506000</v>
      </c>
      <c r="AO4749">
        <v>506000</v>
      </c>
      <c r="AV4749">
        <v>79.6013094233451</v>
      </c>
      <c r="AW4749" t="s">
        <v>616</v>
      </c>
      <c r="AY4749" t="s">
        <v>617</v>
      </c>
    </row>
    <row r="4750" spans="1:51" hidden="1" x14ac:dyDescent="0.25">
      <c r="A4750" t="s">
        <v>18817</v>
      </c>
      <c r="B4750">
        <v>2013</v>
      </c>
      <c r="C4750">
        <v>373</v>
      </c>
      <c r="E4750" t="s">
        <v>50</v>
      </c>
      <c r="F4750" t="s">
        <v>63</v>
      </c>
      <c r="G4750" t="s">
        <v>82</v>
      </c>
      <c r="H4750" t="s">
        <v>98</v>
      </c>
      <c r="J4750" t="s">
        <v>17245</v>
      </c>
      <c r="K4750" t="s">
        <v>2539</v>
      </c>
      <c r="L4750" t="s">
        <v>2540</v>
      </c>
      <c r="M4750" t="s">
        <v>161</v>
      </c>
      <c r="N4750" t="s">
        <v>57</v>
      </c>
      <c r="O4750" t="s">
        <v>2958</v>
      </c>
      <c r="X4750" t="s">
        <v>88</v>
      </c>
      <c r="AA4750" s="1"/>
      <c r="AC4750">
        <v>2013</v>
      </c>
      <c r="AD4750">
        <v>9</v>
      </c>
      <c r="AE4750">
        <v>22</v>
      </c>
      <c r="AF4750" s="2">
        <f>DATE(emdat_data[[#This Row],[Start Year]],emdat_data[[#This Row],[Start Month]],emdat_data[[#This Row],[Start Day]])</f>
        <v>41539</v>
      </c>
      <c r="AG4750">
        <v>2013</v>
      </c>
      <c r="AH4750">
        <v>9</v>
      </c>
      <c r="AI4750">
        <v>22</v>
      </c>
      <c r="AJ4750" s="2">
        <f>DATE(emdat_data[[#This Row],[End Year]],emdat_data[[#This Row],[End Month]],emdat_data[[#This Row],[End Day]])</f>
        <v>41539</v>
      </c>
      <c r="AT4750">
        <v>6100</v>
      </c>
      <c r="AU4750">
        <v>7663</v>
      </c>
      <c r="AV4750">
        <v>79.6013094233451</v>
      </c>
      <c r="AW4750" t="s">
        <v>2542</v>
      </c>
      <c r="AY4750" t="s">
        <v>2543</v>
      </c>
    </row>
    <row r="4751" spans="1:51" hidden="1" x14ac:dyDescent="0.25">
      <c r="A4751" t="s">
        <v>17133</v>
      </c>
      <c r="B4751">
        <v>2013</v>
      </c>
      <c r="C4751">
        <v>383</v>
      </c>
      <c r="E4751" t="s">
        <v>50</v>
      </c>
      <c r="F4751" t="s">
        <v>71</v>
      </c>
      <c r="G4751" t="s">
        <v>217</v>
      </c>
      <c r="K4751" t="s">
        <v>131</v>
      </c>
      <c r="L4751" t="s">
        <v>132</v>
      </c>
      <c r="M4751" t="s">
        <v>85</v>
      </c>
      <c r="N4751" t="s">
        <v>86</v>
      </c>
      <c r="O4751" t="s">
        <v>17134</v>
      </c>
      <c r="P4751" t="s">
        <v>17135</v>
      </c>
      <c r="AA4751" s="1"/>
      <c r="AC4751">
        <v>2013</v>
      </c>
      <c r="AD4751">
        <v>9</v>
      </c>
      <c r="AE4751">
        <v>23</v>
      </c>
      <c r="AF4751" s="2">
        <f>DATE(emdat_data[[#This Row],[Start Year]],emdat_data[[#This Row],[Start Month]],emdat_data[[#This Row],[Start Day]])</f>
        <v>41540</v>
      </c>
      <c r="AG4751">
        <v>2013</v>
      </c>
      <c r="AH4751">
        <v>9</v>
      </c>
      <c r="AI4751">
        <v>23</v>
      </c>
      <c r="AJ4751" s="2">
        <f>DATE(emdat_data[[#This Row],[End Year]],emdat_data[[#This Row],[End Month]],emdat_data[[#This Row],[End Day]])</f>
        <v>41540</v>
      </c>
      <c r="AK4751">
        <v>19</v>
      </c>
      <c r="AL4751">
        <v>29</v>
      </c>
      <c r="AO4751">
        <v>29</v>
      </c>
      <c r="AV4751">
        <v>79.6013094233451</v>
      </c>
      <c r="AX4751" t="s">
        <v>17136</v>
      </c>
      <c r="AY4751" t="s">
        <v>17137</v>
      </c>
    </row>
    <row r="4752" spans="1:51" hidden="1" x14ac:dyDescent="0.25">
      <c r="A4752" t="s">
        <v>18706</v>
      </c>
      <c r="B4752">
        <v>2013</v>
      </c>
      <c r="C4752">
        <v>418</v>
      </c>
      <c r="E4752" t="s">
        <v>50</v>
      </c>
      <c r="F4752" t="s">
        <v>71</v>
      </c>
      <c r="G4752" t="s">
        <v>72</v>
      </c>
      <c r="H4752" t="s">
        <v>102</v>
      </c>
      <c r="K4752" t="s">
        <v>364</v>
      </c>
      <c r="L4752" t="s">
        <v>365</v>
      </c>
      <c r="M4752" t="s">
        <v>173</v>
      </c>
      <c r="N4752" t="s">
        <v>57</v>
      </c>
      <c r="O4752" t="s">
        <v>18707</v>
      </c>
      <c r="P4752" t="s">
        <v>12695</v>
      </c>
      <c r="U4752" t="s">
        <v>127</v>
      </c>
      <c r="X4752" t="s">
        <v>78</v>
      </c>
      <c r="AA4752" s="1"/>
      <c r="AC4752">
        <v>2013</v>
      </c>
      <c r="AD4752">
        <v>9</v>
      </c>
      <c r="AE4752">
        <v>23</v>
      </c>
      <c r="AF4752" s="2">
        <f>DATE(emdat_data[[#This Row],[Start Year]],emdat_data[[#This Row],[Start Month]],emdat_data[[#This Row],[Start Day]])</f>
        <v>41540</v>
      </c>
      <c r="AG4752">
        <v>2013</v>
      </c>
      <c r="AH4752">
        <v>9</v>
      </c>
      <c r="AI4752">
        <v>27</v>
      </c>
      <c r="AJ4752" s="2">
        <f>DATE(emdat_data[[#This Row],[End Year]],emdat_data[[#This Row],[End Month]],emdat_data[[#This Row],[End Day]])</f>
        <v>41544</v>
      </c>
      <c r="AK4752">
        <v>33</v>
      </c>
      <c r="AL4752">
        <v>8</v>
      </c>
      <c r="AM4752">
        <v>588147</v>
      </c>
      <c r="AO4752">
        <v>588155</v>
      </c>
      <c r="AT4752">
        <v>4000</v>
      </c>
      <c r="AU4752">
        <v>5025</v>
      </c>
      <c r="AV4752">
        <v>79.6013094233451</v>
      </c>
      <c r="AX4752" t="s">
        <v>18708</v>
      </c>
      <c r="AY4752" t="s">
        <v>18709</v>
      </c>
    </row>
    <row r="4753" spans="1:51" hidden="1" x14ac:dyDescent="0.25">
      <c r="A4753" t="s">
        <v>18569</v>
      </c>
      <c r="B4753">
        <v>2013</v>
      </c>
      <c r="C4753">
        <v>380</v>
      </c>
      <c r="E4753" t="s">
        <v>50</v>
      </c>
      <c r="F4753" t="s">
        <v>71</v>
      </c>
      <c r="G4753" t="s">
        <v>72</v>
      </c>
      <c r="H4753" t="s">
        <v>102</v>
      </c>
      <c r="K4753" t="s">
        <v>1515</v>
      </c>
      <c r="L4753" t="s">
        <v>1516</v>
      </c>
      <c r="M4753" t="s">
        <v>173</v>
      </c>
      <c r="N4753" t="s">
        <v>57</v>
      </c>
      <c r="O4753" t="s">
        <v>18570</v>
      </c>
      <c r="P4753" t="s">
        <v>18571</v>
      </c>
      <c r="W4753">
        <v>52283</v>
      </c>
      <c r="X4753" t="s">
        <v>78</v>
      </c>
      <c r="Y4753">
        <v>12658</v>
      </c>
      <c r="Z4753">
        <v>105084</v>
      </c>
      <c r="AA4753" s="1"/>
      <c r="AB4753" t="s">
        <v>17648</v>
      </c>
      <c r="AC4753">
        <v>2013</v>
      </c>
      <c r="AD4753">
        <v>9</v>
      </c>
      <c r="AE4753">
        <v>24</v>
      </c>
      <c r="AF4753" s="2">
        <f>DATE(emdat_data[[#This Row],[Start Year]],emdat_data[[#This Row],[Start Month]],emdat_data[[#This Row],[Start Day]])</f>
        <v>41541</v>
      </c>
      <c r="AG4753">
        <v>2013</v>
      </c>
      <c r="AH4753">
        <v>10</v>
      </c>
      <c r="AI4753">
        <v>14</v>
      </c>
      <c r="AJ4753" s="2">
        <f>DATE(emdat_data[[#This Row],[End Year]],emdat_data[[#This Row],[End Month]],emdat_data[[#This Row],[End Day]])</f>
        <v>41561</v>
      </c>
      <c r="AK4753">
        <v>200</v>
      </c>
      <c r="AM4753">
        <v>1500000</v>
      </c>
      <c r="AO4753">
        <v>1500000</v>
      </c>
      <c r="AT4753">
        <v>500000</v>
      </c>
      <c r="AU4753">
        <v>628130</v>
      </c>
      <c r="AV4753">
        <v>79.6013094233451</v>
      </c>
      <c r="AW4753" t="s">
        <v>18572</v>
      </c>
      <c r="AY4753" t="s">
        <v>18573</v>
      </c>
    </row>
    <row r="4754" spans="1:51" hidden="1" x14ac:dyDescent="0.25">
      <c r="A4754" t="s">
        <v>18671</v>
      </c>
      <c r="B4754">
        <v>2013</v>
      </c>
      <c r="C4754">
        <v>381</v>
      </c>
      <c r="E4754" t="s">
        <v>50</v>
      </c>
      <c r="F4754" t="s">
        <v>51</v>
      </c>
      <c r="G4754" t="s">
        <v>52</v>
      </c>
      <c r="H4754" t="s">
        <v>53</v>
      </c>
      <c r="K4754" t="s">
        <v>307</v>
      </c>
      <c r="L4754" t="s">
        <v>308</v>
      </c>
      <c r="M4754" t="s">
        <v>56</v>
      </c>
      <c r="N4754" t="s">
        <v>57</v>
      </c>
      <c r="O4754" t="s">
        <v>18672</v>
      </c>
      <c r="W4754">
        <v>8</v>
      </c>
      <c r="X4754" t="s">
        <v>59</v>
      </c>
      <c r="Y4754">
        <v>26951</v>
      </c>
      <c r="Z4754">
        <v>655009</v>
      </c>
      <c r="AA4754" s="1">
        <v>0.68680555555555556</v>
      </c>
      <c r="AC4754">
        <v>2013</v>
      </c>
      <c r="AD4754">
        <v>9</v>
      </c>
      <c r="AE4754">
        <v>24</v>
      </c>
      <c r="AF4754" s="2">
        <f>DATE(emdat_data[[#This Row],[Start Year]],emdat_data[[#This Row],[Start Month]],emdat_data[[#This Row],[Start Day]])</f>
        <v>41541</v>
      </c>
      <c r="AG4754">
        <v>2013</v>
      </c>
      <c r="AH4754">
        <v>9</v>
      </c>
      <c r="AI4754">
        <v>24</v>
      </c>
      <c r="AJ4754" s="2">
        <f>DATE(emdat_data[[#This Row],[End Year]],emdat_data[[#This Row],[End Month]],emdat_data[[#This Row],[End Day]])</f>
        <v>41541</v>
      </c>
      <c r="AK4754">
        <v>399</v>
      </c>
      <c r="AL4754">
        <v>599</v>
      </c>
      <c r="AM4754">
        <v>185150</v>
      </c>
      <c r="AO4754">
        <v>185749</v>
      </c>
      <c r="AT4754">
        <v>100000</v>
      </c>
      <c r="AU4754">
        <v>125626</v>
      </c>
      <c r="AV4754">
        <v>79.6013094233451</v>
      </c>
      <c r="AX4754" t="s">
        <v>18673</v>
      </c>
      <c r="AY4754" t="s">
        <v>18674</v>
      </c>
    </row>
    <row r="4755" spans="1:51" hidden="1" x14ac:dyDescent="0.25">
      <c r="A4755" t="s">
        <v>19177</v>
      </c>
      <c r="B4755">
        <v>2013</v>
      </c>
      <c r="C4755">
        <v>380</v>
      </c>
      <c r="E4755" t="s">
        <v>50</v>
      </c>
      <c r="F4755" t="s">
        <v>71</v>
      </c>
      <c r="G4755" t="s">
        <v>72</v>
      </c>
      <c r="H4755" t="s">
        <v>102</v>
      </c>
      <c r="K4755" t="s">
        <v>3068</v>
      </c>
      <c r="L4755" t="s">
        <v>3069</v>
      </c>
      <c r="M4755" t="s">
        <v>173</v>
      </c>
      <c r="N4755" t="s">
        <v>57</v>
      </c>
      <c r="O4755" t="s">
        <v>19178</v>
      </c>
      <c r="P4755" t="s">
        <v>19179</v>
      </c>
      <c r="X4755" t="s">
        <v>78</v>
      </c>
      <c r="AA4755" s="1"/>
      <c r="AC4755">
        <v>2013</v>
      </c>
      <c r="AD4755">
        <v>9</v>
      </c>
      <c r="AE4755">
        <v>24</v>
      </c>
      <c r="AF4755" s="2">
        <f>DATE(emdat_data[[#This Row],[Start Year]],emdat_data[[#This Row],[Start Month]],emdat_data[[#This Row],[Start Day]])</f>
        <v>41541</v>
      </c>
      <c r="AG4755">
        <v>2013</v>
      </c>
      <c r="AH4755">
        <v>9</v>
      </c>
      <c r="AI4755">
        <v>24</v>
      </c>
      <c r="AJ4755" s="2">
        <f>DATE(emdat_data[[#This Row],[End Year]],emdat_data[[#This Row],[End Month]],emdat_data[[#This Row],[End Day]])</f>
        <v>41541</v>
      </c>
      <c r="AK4755">
        <v>30</v>
      </c>
      <c r="AV4755">
        <v>79.6013094233451</v>
      </c>
      <c r="AW4755" t="s">
        <v>19180</v>
      </c>
      <c r="AY4755" t="s">
        <v>19181</v>
      </c>
    </row>
    <row r="4756" spans="1:51" hidden="1" x14ac:dyDescent="0.25">
      <c r="A4756" t="s">
        <v>18691</v>
      </c>
      <c r="B4756">
        <v>2013</v>
      </c>
      <c r="C4756">
        <v>409</v>
      </c>
      <c r="E4756" t="s">
        <v>50</v>
      </c>
      <c r="F4756" t="s">
        <v>51</v>
      </c>
      <c r="G4756" t="s">
        <v>52</v>
      </c>
      <c r="H4756" t="s">
        <v>53</v>
      </c>
      <c r="K4756" t="s">
        <v>2573</v>
      </c>
      <c r="L4756" t="s">
        <v>2574</v>
      </c>
      <c r="M4756" t="s">
        <v>85</v>
      </c>
      <c r="N4756" t="s">
        <v>86</v>
      </c>
      <c r="O4756" t="s">
        <v>18692</v>
      </c>
      <c r="W4756">
        <v>7</v>
      </c>
      <c r="X4756" t="s">
        <v>59</v>
      </c>
      <c r="Y4756">
        <v>-158385</v>
      </c>
      <c r="Z4756">
        <v>-745112</v>
      </c>
      <c r="AA4756" s="1">
        <v>0.48749999999999999</v>
      </c>
      <c r="AC4756">
        <v>2013</v>
      </c>
      <c r="AD4756">
        <v>9</v>
      </c>
      <c r="AE4756">
        <v>25</v>
      </c>
      <c r="AF4756" s="2">
        <f>DATE(emdat_data[[#This Row],[Start Year]],emdat_data[[#This Row],[Start Month]],emdat_data[[#This Row],[Start Day]])</f>
        <v>41542</v>
      </c>
      <c r="AG4756">
        <v>2013</v>
      </c>
      <c r="AH4756">
        <v>9</v>
      </c>
      <c r="AI4756">
        <v>25</v>
      </c>
      <c r="AJ4756" s="2">
        <f>DATE(emdat_data[[#This Row],[End Year]],emdat_data[[#This Row],[End Month]],emdat_data[[#This Row],[End Day]])</f>
        <v>41542</v>
      </c>
      <c r="AL4756">
        <v>29</v>
      </c>
      <c r="AM4756">
        <v>7055</v>
      </c>
      <c r="AO4756">
        <v>7084</v>
      </c>
      <c r="AV4756">
        <v>79.6013094233451</v>
      </c>
      <c r="AW4756" t="s">
        <v>18693</v>
      </c>
      <c r="AY4756" t="s">
        <v>18694</v>
      </c>
    </row>
    <row r="4757" spans="1:51" hidden="1" x14ac:dyDescent="0.25">
      <c r="A4757" t="s">
        <v>18675</v>
      </c>
      <c r="B4757">
        <v>2013</v>
      </c>
      <c r="C4757">
        <v>484</v>
      </c>
      <c r="E4757" t="s">
        <v>50</v>
      </c>
      <c r="F4757" t="s">
        <v>51</v>
      </c>
      <c r="G4757" t="s">
        <v>52</v>
      </c>
      <c r="H4757" t="s">
        <v>53</v>
      </c>
      <c r="K4757" t="s">
        <v>307</v>
      </c>
      <c r="L4757" t="s">
        <v>308</v>
      </c>
      <c r="M4757" t="s">
        <v>56</v>
      </c>
      <c r="N4757" t="s">
        <v>57</v>
      </c>
      <c r="O4757" t="s">
        <v>18676</v>
      </c>
      <c r="W4757">
        <v>7</v>
      </c>
      <c r="X4757" t="s">
        <v>59</v>
      </c>
      <c r="Y4757">
        <v>271825</v>
      </c>
      <c r="Z4757">
        <v>655052</v>
      </c>
      <c r="AA4757" s="1">
        <v>0.52361111111111114</v>
      </c>
      <c r="AC4757">
        <v>2013</v>
      </c>
      <c r="AD4757">
        <v>9</v>
      </c>
      <c r="AE4757">
        <v>28</v>
      </c>
      <c r="AF4757" s="2">
        <f>DATE(emdat_data[[#This Row],[Start Year]],emdat_data[[#This Row],[Start Month]],emdat_data[[#This Row],[Start Day]])</f>
        <v>41545</v>
      </c>
      <c r="AG4757">
        <v>2013</v>
      </c>
      <c r="AH4757">
        <v>9</v>
      </c>
      <c r="AI4757">
        <v>28</v>
      </c>
      <c r="AJ4757" s="2">
        <f>DATE(emdat_data[[#This Row],[End Year]],emdat_data[[#This Row],[End Month]],emdat_data[[#This Row],[End Day]])</f>
        <v>41545</v>
      </c>
      <c r="AK4757">
        <v>22</v>
      </c>
      <c r="AL4757">
        <v>50</v>
      </c>
      <c r="AO4757">
        <v>50</v>
      </c>
      <c r="AV4757">
        <v>79.6013094233451</v>
      </c>
      <c r="AX4757" t="s">
        <v>18677</v>
      </c>
      <c r="AY4757" t="s">
        <v>18678</v>
      </c>
    </row>
    <row r="4758" spans="1:51" hidden="1" x14ac:dyDescent="0.25">
      <c r="A4758" t="s">
        <v>17246</v>
      </c>
      <c r="B4758">
        <v>2013</v>
      </c>
      <c r="C4758">
        <v>419</v>
      </c>
      <c r="D4758" t="s">
        <v>17247</v>
      </c>
      <c r="E4758" t="s">
        <v>50</v>
      </c>
      <c r="F4758" t="s">
        <v>63</v>
      </c>
      <c r="G4758" t="s">
        <v>82</v>
      </c>
      <c r="H4758" t="s">
        <v>98</v>
      </c>
      <c r="J4758" t="s">
        <v>17248</v>
      </c>
      <c r="K4758" t="s">
        <v>159</v>
      </c>
      <c r="L4758" t="s">
        <v>160</v>
      </c>
      <c r="M4758" t="s">
        <v>161</v>
      </c>
      <c r="N4758" t="s">
        <v>57</v>
      </c>
      <c r="O4758" t="s">
        <v>10625</v>
      </c>
      <c r="X4758" t="s">
        <v>88</v>
      </c>
      <c r="AA4758" s="1"/>
      <c r="AC4758">
        <v>2013</v>
      </c>
      <c r="AD4758">
        <v>9</v>
      </c>
      <c r="AE4758">
        <v>30</v>
      </c>
      <c r="AF4758" s="2">
        <f>DATE(emdat_data[[#This Row],[Start Year]],emdat_data[[#This Row],[Start Month]],emdat_data[[#This Row],[Start Day]])</f>
        <v>41547</v>
      </c>
      <c r="AG4758">
        <v>2013</v>
      </c>
      <c r="AH4758">
        <v>9</v>
      </c>
      <c r="AI4758">
        <v>30</v>
      </c>
      <c r="AJ4758" s="2">
        <f>DATE(emdat_data[[#This Row],[End Year]],emdat_data[[#This Row],[End Month]],emdat_data[[#This Row],[End Day]])</f>
        <v>41547</v>
      </c>
      <c r="AK4758">
        <v>74</v>
      </c>
      <c r="AV4758">
        <v>79.6013094233451</v>
      </c>
      <c r="AW4758" t="s">
        <v>10626</v>
      </c>
      <c r="AY4758" t="s">
        <v>10627</v>
      </c>
    </row>
    <row r="4759" spans="1:51" hidden="1" x14ac:dyDescent="0.25">
      <c r="A4759" t="s">
        <v>18794</v>
      </c>
      <c r="B4759">
        <v>2013</v>
      </c>
      <c r="C4759">
        <v>431</v>
      </c>
      <c r="E4759" t="s">
        <v>50</v>
      </c>
      <c r="F4759" t="s">
        <v>71</v>
      </c>
      <c r="G4759" t="s">
        <v>72</v>
      </c>
      <c r="H4759" t="s">
        <v>102</v>
      </c>
      <c r="K4759" t="s">
        <v>2562</v>
      </c>
      <c r="L4759" t="s">
        <v>2563</v>
      </c>
      <c r="M4759" t="s">
        <v>173</v>
      </c>
      <c r="N4759" t="s">
        <v>57</v>
      </c>
      <c r="O4759" t="s">
        <v>18795</v>
      </c>
      <c r="P4759" t="s">
        <v>1309</v>
      </c>
      <c r="W4759">
        <v>312091</v>
      </c>
      <c r="X4759" t="s">
        <v>78</v>
      </c>
      <c r="Y4759">
        <v>13082</v>
      </c>
      <c r="Z4759">
        <v>101694</v>
      </c>
      <c r="AA4759" s="1"/>
      <c r="AC4759">
        <v>2013</v>
      </c>
      <c r="AD4759">
        <v>9</v>
      </c>
      <c r="AE4759">
        <v>30</v>
      </c>
      <c r="AF4759" s="2">
        <f>DATE(emdat_data[[#This Row],[Start Year]],emdat_data[[#This Row],[Start Month]],emdat_data[[#This Row],[Start Day]])</f>
        <v>41547</v>
      </c>
      <c r="AG4759">
        <v>2013</v>
      </c>
      <c r="AH4759">
        <v>10</v>
      </c>
      <c r="AI4759">
        <v>14</v>
      </c>
      <c r="AJ4759" s="2">
        <f>DATE(emdat_data[[#This Row],[End Year]],emdat_data[[#This Row],[End Month]],emdat_data[[#This Row],[End Day]])</f>
        <v>41561</v>
      </c>
      <c r="AK4759">
        <v>61</v>
      </c>
      <c r="AM4759">
        <v>3500000</v>
      </c>
      <c r="AO4759">
        <v>3500000</v>
      </c>
      <c r="AT4759">
        <v>482000</v>
      </c>
      <c r="AU4759">
        <v>605518</v>
      </c>
      <c r="AV4759">
        <v>79.6013094233451</v>
      </c>
      <c r="AW4759" t="s">
        <v>18796</v>
      </c>
      <c r="AY4759" t="s">
        <v>18797</v>
      </c>
    </row>
    <row r="4760" spans="1:51" hidden="1" x14ac:dyDescent="0.25">
      <c r="A4760" t="s">
        <v>19193</v>
      </c>
      <c r="B4760">
        <v>2013</v>
      </c>
      <c r="C4760">
        <v>419</v>
      </c>
      <c r="D4760" t="s">
        <v>17247</v>
      </c>
      <c r="E4760" t="s">
        <v>50</v>
      </c>
      <c r="F4760" t="s">
        <v>63</v>
      </c>
      <c r="G4760" t="s">
        <v>82</v>
      </c>
      <c r="H4760" t="s">
        <v>98</v>
      </c>
      <c r="J4760" t="s">
        <v>17248</v>
      </c>
      <c r="K4760" t="s">
        <v>3068</v>
      </c>
      <c r="L4760" t="s">
        <v>3069</v>
      </c>
      <c r="M4760" t="s">
        <v>173</v>
      </c>
      <c r="N4760" t="s">
        <v>57</v>
      </c>
      <c r="O4760" t="s">
        <v>19194</v>
      </c>
      <c r="W4760">
        <v>194</v>
      </c>
      <c r="X4760" t="s">
        <v>88</v>
      </c>
      <c r="AA4760" s="1"/>
      <c r="AC4760">
        <v>2013</v>
      </c>
      <c r="AD4760">
        <v>9</v>
      </c>
      <c r="AE4760">
        <v>30</v>
      </c>
      <c r="AF4760" s="2">
        <f>DATE(emdat_data[[#This Row],[Start Year]],emdat_data[[#This Row],[Start Month]],emdat_data[[#This Row],[Start Day]])</f>
        <v>41547</v>
      </c>
      <c r="AG4760">
        <v>2013</v>
      </c>
      <c r="AH4760">
        <v>10</v>
      </c>
      <c r="AI4760">
        <v>15</v>
      </c>
      <c r="AJ4760" s="2">
        <f>DATE(emdat_data[[#This Row],[End Year]],emdat_data[[#This Row],[End Month]],emdat_data[[#This Row],[End Day]])</f>
        <v>41562</v>
      </c>
      <c r="AK4760">
        <v>31</v>
      </c>
      <c r="AL4760">
        <v>330</v>
      </c>
      <c r="AM4760">
        <v>1835255</v>
      </c>
      <c r="AO4760">
        <v>1835585</v>
      </c>
      <c r="AT4760">
        <v>663230</v>
      </c>
      <c r="AU4760">
        <v>833190</v>
      </c>
      <c r="AV4760">
        <v>79.6013094233451</v>
      </c>
      <c r="AW4760" t="s">
        <v>19195</v>
      </c>
      <c r="AY4760" t="s">
        <v>19196</v>
      </c>
    </row>
    <row r="4761" spans="1:51" hidden="1" x14ac:dyDescent="0.25">
      <c r="A4761" t="s">
        <v>16889</v>
      </c>
      <c r="B4761">
        <v>2013</v>
      </c>
      <c r="C4761">
        <v>544</v>
      </c>
      <c r="D4761" t="s">
        <v>16890</v>
      </c>
      <c r="E4761" t="s">
        <v>50</v>
      </c>
      <c r="F4761" t="s">
        <v>71</v>
      </c>
      <c r="G4761" t="s">
        <v>72</v>
      </c>
      <c r="H4761" t="s">
        <v>102</v>
      </c>
      <c r="K4761" t="s">
        <v>131</v>
      </c>
      <c r="L4761" t="s">
        <v>132</v>
      </c>
      <c r="M4761" t="s">
        <v>85</v>
      </c>
      <c r="N4761" t="s">
        <v>86</v>
      </c>
      <c r="O4761" t="s">
        <v>133</v>
      </c>
      <c r="P4761" t="s">
        <v>642</v>
      </c>
      <c r="Q4761" t="s">
        <v>659</v>
      </c>
      <c r="R4761" t="s">
        <v>176</v>
      </c>
      <c r="U4761" t="s">
        <v>127</v>
      </c>
      <c r="X4761" t="s">
        <v>78</v>
      </c>
      <c r="AA4761" s="1"/>
      <c r="AB4761" t="s">
        <v>16891</v>
      </c>
      <c r="AC4761">
        <v>2013</v>
      </c>
      <c r="AD4761">
        <v>10</v>
      </c>
      <c r="AF4761" s="2">
        <f>DATE(emdat_data[[#This Row],[Start Year]],emdat_data[[#This Row],[Start Month]],emdat_data[[#This Row],[Start Day]])</f>
        <v>41547</v>
      </c>
      <c r="AG4761">
        <v>2014</v>
      </c>
      <c r="AH4761">
        <v>2</v>
      </c>
      <c r="AJ4761" s="2">
        <f>DATE(emdat_data[[#This Row],[End Year]],emdat_data[[#This Row],[End Month]],emdat_data[[#This Row],[End Day]])</f>
        <v>41670</v>
      </c>
      <c r="AK4761">
        <v>74</v>
      </c>
      <c r="AM4761">
        <v>338995</v>
      </c>
      <c r="AO4761">
        <v>338995</v>
      </c>
      <c r="AV4761">
        <v>79.6013094233451</v>
      </c>
      <c r="AW4761" t="s">
        <v>135</v>
      </c>
      <c r="AY4761" t="s">
        <v>136</v>
      </c>
    </row>
    <row r="4762" spans="1:51" x14ac:dyDescent="0.25">
      <c r="A4762" t="s">
        <v>18827</v>
      </c>
      <c r="B4762">
        <v>2013</v>
      </c>
      <c r="C4762">
        <v>571</v>
      </c>
      <c r="D4762" t="s">
        <v>18828</v>
      </c>
      <c r="E4762" t="s">
        <v>50</v>
      </c>
      <c r="F4762" t="s">
        <v>119</v>
      </c>
      <c r="G4762" t="s">
        <v>120</v>
      </c>
      <c r="H4762" t="s">
        <v>301</v>
      </c>
      <c r="J4762" t="s">
        <v>12130</v>
      </c>
      <c r="K4762" t="s">
        <v>2972</v>
      </c>
      <c r="L4762" t="s">
        <v>2973</v>
      </c>
      <c r="M4762" t="s">
        <v>260</v>
      </c>
      <c r="N4762" t="s">
        <v>76</v>
      </c>
      <c r="O4762" t="s">
        <v>18829</v>
      </c>
      <c r="T4762" t="s">
        <v>128</v>
      </c>
      <c r="U4762" t="s">
        <v>128</v>
      </c>
      <c r="X4762" t="s">
        <v>129</v>
      </c>
      <c r="AA4762" s="1"/>
      <c r="AC4762">
        <v>2013</v>
      </c>
      <c r="AD4762">
        <v>10</v>
      </c>
      <c r="AF4762" s="2">
        <f>DATE(emdat_data[[#This Row],[Start Year]],emdat_data[[#This Row],[Start Month]],emdat_data[[#This Row],[Start Day]])</f>
        <v>41547</v>
      </c>
      <c r="AG4762">
        <v>2013</v>
      </c>
      <c r="AH4762">
        <v>12</v>
      </c>
      <c r="AJ4762" s="2">
        <f>DATE(emdat_data[[#This Row],[End Year]],emdat_data[[#This Row],[End Month]],emdat_data[[#This Row],[End Day]])</f>
        <v>41608</v>
      </c>
      <c r="AK4762">
        <v>19</v>
      </c>
      <c r="AL4762">
        <v>656</v>
      </c>
      <c r="AO4762">
        <v>656</v>
      </c>
      <c r="AV4762">
        <v>79.6013094233451</v>
      </c>
    </row>
    <row r="4763" spans="1:51" hidden="1" x14ac:dyDescent="0.25">
      <c r="A4763" t="s">
        <v>18502</v>
      </c>
      <c r="B4763">
        <v>2013</v>
      </c>
      <c r="C4763">
        <v>434</v>
      </c>
      <c r="E4763" t="s">
        <v>50</v>
      </c>
      <c r="F4763" t="s">
        <v>71</v>
      </c>
      <c r="G4763" t="s">
        <v>72</v>
      </c>
      <c r="H4763" t="s">
        <v>102</v>
      </c>
      <c r="K4763" t="s">
        <v>364</v>
      </c>
      <c r="L4763" t="s">
        <v>365</v>
      </c>
      <c r="M4763" t="s">
        <v>173</v>
      </c>
      <c r="N4763" t="s">
        <v>57</v>
      </c>
      <c r="O4763" t="s">
        <v>18503</v>
      </c>
      <c r="P4763" t="s">
        <v>18504</v>
      </c>
      <c r="Q4763" t="s">
        <v>12510</v>
      </c>
      <c r="U4763" t="s">
        <v>127</v>
      </c>
      <c r="X4763" t="s">
        <v>78</v>
      </c>
      <c r="AA4763" s="1"/>
      <c r="AC4763">
        <v>2013</v>
      </c>
      <c r="AD4763">
        <v>10</v>
      </c>
      <c r="AE4763">
        <v>4</v>
      </c>
      <c r="AF4763" s="2">
        <f>DATE(emdat_data[[#This Row],[Start Year]],emdat_data[[#This Row],[Start Month]],emdat_data[[#This Row],[Start Day]])</f>
        <v>41551</v>
      </c>
      <c r="AG4763">
        <v>2013</v>
      </c>
      <c r="AH4763">
        <v>10</v>
      </c>
      <c r="AI4763">
        <v>10</v>
      </c>
      <c r="AJ4763" s="2">
        <f>DATE(emdat_data[[#This Row],[End Year]],emdat_data[[#This Row],[End Month]],emdat_data[[#This Row],[End Day]])</f>
        <v>41557</v>
      </c>
      <c r="AK4763">
        <v>20</v>
      </c>
      <c r="AM4763">
        <v>207971</v>
      </c>
      <c r="AO4763">
        <v>207971</v>
      </c>
      <c r="AT4763">
        <v>1988</v>
      </c>
      <c r="AU4763">
        <v>2497</v>
      </c>
      <c r="AV4763">
        <v>79.6013094233451</v>
      </c>
      <c r="AW4763" t="s">
        <v>373</v>
      </c>
      <c r="AX4763" t="s">
        <v>18505</v>
      </c>
      <c r="AY4763" t="s">
        <v>18506</v>
      </c>
    </row>
    <row r="4764" spans="1:51" hidden="1" x14ac:dyDescent="0.25">
      <c r="A4764" t="s">
        <v>17412</v>
      </c>
      <c r="B4764">
        <v>2013</v>
      </c>
      <c r="C4764">
        <v>482</v>
      </c>
      <c r="E4764" t="s">
        <v>50</v>
      </c>
      <c r="F4764" t="s">
        <v>63</v>
      </c>
      <c r="G4764" t="s">
        <v>82</v>
      </c>
      <c r="H4764" t="s">
        <v>157</v>
      </c>
      <c r="I4764" t="s">
        <v>572</v>
      </c>
      <c r="K4764" t="s">
        <v>226</v>
      </c>
      <c r="L4764" t="s">
        <v>227</v>
      </c>
      <c r="M4764" t="s">
        <v>56</v>
      </c>
      <c r="N4764" t="s">
        <v>57</v>
      </c>
      <c r="O4764" t="s">
        <v>13505</v>
      </c>
      <c r="X4764" t="s">
        <v>88</v>
      </c>
      <c r="AA4764" s="1"/>
      <c r="AC4764">
        <v>2013</v>
      </c>
      <c r="AD4764">
        <v>10</v>
      </c>
      <c r="AE4764">
        <v>5</v>
      </c>
      <c r="AF4764" s="2">
        <f>DATE(emdat_data[[#This Row],[Start Year]],emdat_data[[#This Row],[Start Month]],emdat_data[[#This Row],[Start Day]])</f>
        <v>41552</v>
      </c>
      <c r="AG4764">
        <v>2013</v>
      </c>
      <c r="AH4764">
        <v>10</v>
      </c>
      <c r="AI4764">
        <v>6</v>
      </c>
      <c r="AJ4764" s="2">
        <f>DATE(emdat_data[[#This Row],[End Year]],emdat_data[[#This Row],[End Month]],emdat_data[[#This Row],[End Day]])</f>
        <v>41553</v>
      </c>
      <c r="AK4764">
        <v>32</v>
      </c>
      <c r="AV4764">
        <v>79.6013094233451</v>
      </c>
      <c r="AW4764" t="s">
        <v>13506</v>
      </c>
      <c r="AY4764" t="s">
        <v>13507</v>
      </c>
    </row>
    <row r="4765" spans="1:51" x14ac:dyDescent="0.25">
      <c r="A4765" t="s">
        <v>18595</v>
      </c>
      <c r="B4765">
        <v>2013</v>
      </c>
      <c r="C4765">
        <v>559</v>
      </c>
      <c r="D4765" t="s">
        <v>18596</v>
      </c>
      <c r="E4765" t="s">
        <v>50</v>
      </c>
      <c r="F4765" t="s">
        <v>119</v>
      </c>
      <c r="G4765" t="s">
        <v>120</v>
      </c>
      <c r="H4765" t="s">
        <v>301</v>
      </c>
      <c r="J4765" t="s">
        <v>18597</v>
      </c>
      <c r="K4765" t="s">
        <v>1697</v>
      </c>
      <c r="L4765" t="s">
        <v>1698</v>
      </c>
      <c r="M4765" t="s">
        <v>260</v>
      </c>
      <c r="N4765" t="s">
        <v>76</v>
      </c>
      <c r="O4765" t="s">
        <v>18598</v>
      </c>
      <c r="T4765" t="s">
        <v>128</v>
      </c>
      <c r="U4765" t="s">
        <v>128</v>
      </c>
      <c r="X4765" t="s">
        <v>129</v>
      </c>
      <c r="AA4765" s="1"/>
      <c r="AC4765">
        <v>2013</v>
      </c>
      <c r="AD4765">
        <v>10</v>
      </c>
      <c r="AE4765">
        <v>5</v>
      </c>
      <c r="AF4765" s="2">
        <f>DATE(emdat_data[[#This Row],[Start Year]],emdat_data[[#This Row],[Start Month]],emdat_data[[#This Row],[Start Day]])</f>
        <v>41552</v>
      </c>
      <c r="AG4765">
        <v>2014</v>
      </c>
      <c r="AH4765">
        <v>1</v>
      </c>
      <c r="AI4765">
        <v>13</v>
      </c>
      <c r="AJ4765" s="2">
        <f>DATE(emdat_data[[#This Row],[End Year]],emdat_data[[#This Row],[End Month]],emdat_data[[#This Row],[End Day]])</f>
        <v>41652</v>
      </c>
      <c r="AK4765">
        <v>113</v>
      </c>
      <c r="AL4765">
        <v>660</v>
      </c>
      <c r="AO4765">
        <v>660</v>
      </c>
      <c r="AV4765">
        <v>79.6013094233451</v>
      </c>
    </row>
    <row r="4766" spans="1:51" hidden="1" x14ac:dyDescent="0.25">
      <c r="A4766" t="s">
        <v>16926</v>
      </c>
      <c r="B4766">
        <v>2013</v>
      </c>
      <c r="C4766">
        <v>429</v>
      </c>
      <c r="E4766" t="s">
        <v>50</v>
      </c>
      <c r="F4766" t="s">
        <v>63</v>
      </c>
      <c r="G4766" t="s">
        <v>82</v>
      </c>
      <c r="H4766" t="s">
        <v>98</v>
      </c>
      <c r="J4766" t="s">
        <v>16927</v>
      </c>
      <c r="K4766" t="s">
        <v>159</v>
      </c>
      <c r="L4766" t="s">
        <v>160</v>
      </c>
      <c r="M4766" t="s">
        <v>161</v>
      </c>
      <c r="N4766" t="s">
        <v>57</v>
      </c>
      <c r="O4766" t="s">
        <v>16928</v>
      </c>
      <c r="Q4766" t="s">
        <v>72</v>
      </c>
      <c r="R4766" t="s">
        <v>2375</v>
      </c>
      <c r="W4766">
        <v>160</v>
      </c>
      <c r="X4766" t="s">
        <v>88</v>
      </c>
      <c r="AA4766" s="1"/>
      <c r="AC4766">
        <v>2013</v>
      </c>
      <c r="AD4766">
        <v>10</v>
      </c>
      <c r="AE4766">
        <v>7</v>
      </c>
      <c r="AF4766" s="2">
        <f>DATE(emdat_data[[#This Row],[Start Year]],emdat_data[[#This Row],[Start Month]],emdat_data[[#This Row],[Start Day]])</f>
        <v>41554</v>
      </c>
      <c r="AG4766">
        <v>2013</v>
      </c>
      <c r="AH4766">
        <v>10</v>
      </c>
      <c r="AI4766">
        <v>8</v>
      </c>
      <c r="AJ4766" s="2">
        <f>DATE(emdat_data[[#This Row],[End Year]],emdat_data[[#This Row],[End Month]],emdat_data[[#This Row],[End Day]])</f>
        <v>41555</v>
      </c>
      <c r="AK4766">
        <v>8</v>
      </c>
      <c r="AM4766">
        <v>475000</v>
      </c>
      <c r="AO4766">
        <v>475000</v>
      </c>
      <c r="AT4766">
        <v>6700000</v>
      </c>
      <c r="AU4766">
        <v>8416947</v>
      </c>
      <c r="AV4766">
        <v>79.6013094233451</v>
      </c>
      <c r="AW4766" t="s">
        <v>16929</v>
      </c>
      <c r="AY4766" t="s">
        <v>16930</v>
      </c>
    </row>
    <row r="4767" spans="1:51" hidden="1" x14ac:dyDescent="0.25">
      <c r="A4767" t="s">
        <v>17388</v>
      </c>
      <c r="B4767">
        <v>2013</v>
      </c>
      <c r="C4767">
        <v>428</v>
      </c>
      <c r="E4767" t="s">
        <v>50</v>
      </c>
      <c r="F4767" t="s">
        <v>71</v>
      </c>
      <c r="G4767" t="s">
        <v>72</v>
      </c>
      <c r="H4767" t="s">
        <v>102</v>
      </c>
      <c r="K4767" t="s">
        <v>171</v>
      </c>
      <c r="L4767" t="s">
        <v>172</v>
      </c>
      <c r="M4767" t="s">
        <v>173</v>
      </c>
      <c r="N4767" t="s">
        <v>57</v>
      </c>
      <c r="O4767" t="s">
        <v>17389</v>
      </c>
      <c r="P4767" t="s">
        <v>4129</v>
      </c>
      <c r="W4767">
        <v>31024</v>
      </c>
      <c r="X4767" t="s">
        <v>78</v>
      </c>
      <c r="Y4767">
        <v>2954</v>
      </c>
      <c r="Z4767">
        <v>99677</v>
      </c>
      <c r="AA4767" s="1"/>
      <c r="AC4767">
        <v>2013</v>
      </c>
      <c r="AD4767">
        <v>10</v>
      </c>
      <c r="AE4767">
        <v>7</v>
      </c>
      <c r="AF4767" s="2">
        <f>DATE(emdat_data[[#This Row],[Start Year]],emdat_data[[#This Row],[Start Month]],emdat_data[[#This Row],[Start Day]])</f>
        <v>41554</v>
      </c>
      <c r="AG4767">
        <v>2013</v>
      </c>
      <c r="AH4767">
        <v>10</v>
      </c>
      <c r="AI4767">
        <v>14</v>
      </c>
      <c r="AJ4767" s="2">
        <f>DATE(emdat_data[[#This Row],[End Year]],emdat_data[[#This Row],[End Month]],emdat_data[[#This Row],[End Day]])</f>
        <v>41561</v>
      </c>
      <c r="AM4767">
        <v>16000</v>
      </c>
      <c r="AO4767">
        <v>16000</v>
      </c>
      <c r="AV4767">
        <v>79.6013094233451</v>
      </c>
      <c r="AX4767" t="s">
        <v>17390</v>
      </c>
      <c r="AY4767" t="s">
        <v>17391</v>
      </c>
    </row>
    <row r="4768" spans="1:51" hidden="1" x14ac:dyDescent="0.25">
      <c r="A4768" t="s">
        <v>18552</v>
      </c>
      <c r="B4768">
        <v>2013</v>
      </c>
      <c r="C4768">
        <v>429</v>
      </c>
      <c r="E4768" t="s">
        <v>50</v>
      </c>
      <c r="F4768" t="s">
        <v>63</v>
      </c>
      <c r="G4768" t="s">
        <v>82</v>
      </c>
      <c r="H4768" t="s">
        <v>98</v>
      </c>
      <c r="J4768" t="s">
        <v>16927</v>
      </c>
      <c r="K4768" t="s">
        <v>245</v>
      </c>
      <c r="L4768" t="s">
        <v>246</v>
      </c>
      <c r="M4768" t="s">
        <v>161</v>
      </c>
      <c r="N4768" t="s">
        <v>57</v>
      </c>
      <c r="O4768" t="s">
        <v>2236</v>
      </c>
      <c r="X4768" t="s">
        <v>88</v>
      </c>
      <c r="AA4768" s="1"/>
      <c r="AC4768">
        <v>2013</v>
      </c>
      <c r="AD4768">
        <v>10</v>
      </c>
      <c r="AE4768">
        <v>7</v>
      </c>
      <c r="AF4768" s="2">
        <f>DATE(emdat_data[[#This Row],[Start Year]],emdat_data[[#This Row],[Start Month]],emdat_data[[#This Row],[Start Day]])</f>
        <v>41554</v>
      </c>
      <c r="AG4768">
        <v>2013</v>
      </c>
      <c r="AH4768">
        <v>10</v>
      </c>
      <c r="AI4768">
        <v>7</v>
      </c>
      <c r="AJ4768" s="2">
        <f>DATE(emdat_data[[#This Row],[End Year]],emdat_data[[#This Row],[End Month]],emdat_data[[#This Row],[End Day]])</f>
        <v>41554</v>
      </c>
      <c r="AM4768">
        <v>4392</v>
      </c>
      <c r="AO4768">
        <v>4392</v>
      </c>
      <c r="AV4768">
        <v>79.6013094233451</v>
      </c>
      <c r="AW4768" t="s">
        <v>2237</v>
      </c>
      <c r="AY4768" t="s">
        <v>2238</v>
      </c>
    </row>
    <row r="4769" spans="1:51" hidden="1" x14ac:dyDescent="0.25">
      <c r="A4769" t="s">
        <v>19197</v>
      </c>
      <c r="B4769">
        <v>2013</v>
      </c>
      <c r="C4769">
        <v>430</v>
      </c>
      <c r="E4769" t="s">
        <v>50</v>
      </c>
      <c r="F4769" t="s">
        <v>63</v>
      </c>
      <c r="G4769" t="s">
        <v>82</v>
      </c>
      <c r="H4769" t="s">
        <v>98</v>
      </c>
      <c r="J4769" t="s">
        <v>18489</v>
      </c>
      <c r="K4769" t="s">
        <v>3068</v>
      </c>
      <c r="L4769" t="s">
        <v>3069</v>
      </c>
      <c r="M4769" t="s">
        <v>173</v>
      </c>
      <c r="N4769" t="s">
        <v>57</v>
      </c>
      <c r="O4769" t="s">
        <v>19198</v>
      </c>
      <c r="W4769">
        <v>133</v>
      </c>
      <c r="X4769" t="s">
        <v>88</v>
      </c>
      <c r="AA4769" s="1"/>
      <c r="AC4769">
        <v>2013</v>
      </c>
      <c r="AD4769">
        <v>10</v>
      </c>
      <c r="AE4769">
        <v>10</v>
      </c>
      <c r="AF4769" s="2">
        <f>DATE(emdat_data[[#This Row],[Start Year]],emdat_data[[#This Row],[Start Month]],emdat_data[[#This Row],[Start Day]])</f>
        <v>41557</v>
      </c>
      <c r="AG4769">
        <v>2013</v>
      </c>
      <c r="AH4769">
        <v>10</v>
      </c>
      <c r="AI4769">
        <v>15</v>
      </c>
      <c r="AJ4769" s="2">
        <f>DATE(emdat_data[[#This Row],[End Year]],emdat_data[[#This Row],[End Month]],emdat_data[[#This Row],[End Day]])</f>
        <v>41562</v>
      </c>
      <c r="AK4769">
        <v>20</v>
      </c>
      <c r="AL4769">
        <v>154</v>
      </c>
      <c r="AM4769">
        <v>109600</v>
      </c>
      <c r="AO4769">
        <v>109754</v>
      </c>
      <c r="AT4769">
        <v>76000</v>
      </c>
      <c r="AU4769">
        <v>95476</v>
      </c>
      <c r="AV4769">
        <v>79.6013094233451</v>
      </c>
      <c r="AW4769" t="s">
        <v>19199</v>
      </c>
      <c r="AY4769" t="s">
        <v>19200</v>
      </c>
    </row>
    <row r="4770" spans="1:51" hidden="1" x14ac:dyDescent="0.25">
      <c r="A4770" t="s">
        <v>18402</v>
      </c>
      <c r="B4770">
        <v>2013</v>
      </c>
      <c r="C4770">
        <v>401</v>
      </c>
      <c r="D4770" t="s">
        <v>18403</v>
      </c>
      <c r="E4770" t="s">
        <v>50</v>
      </c>
      <c r="F4770" t="s">
        <v>63</v>
      </c>
      <c r="G4770" t="s">
        <v>82</v>
      </c>
      <c r="H4770" t="s">
        <v>98</v>
      </c>
      <c r="J4770" t="s">
        <v>18404</v>
      </c>
      <c r="K4770" t="s">
        <v>226</v>
      </c>
      <c r="L4770" t="s">
        <v>227</v>
      </c>
      <c r="M4770" t="s">
        <v>56</v>
      </c>
      <c r="N4770" t="s">
        <v>57</v>
      </c>
      <c r="O4770" t="s">
        <v>18405</v>
      </c>
      <c r="Q4770" t="s">
        <v>72</v>
      </c>
      <c r="R4770" t="s">
        <v>2375</v>
      </c>
      <c r="S4770" t="s">
        <v>127</v>
      </c>
      <c r="W4770">
        <v>200</v>
      </c>
      <c r="X4770" t="s">
        <v>88</v>
      </c>
      <c r="AA4770" s="1"/>
      <c r="AC4770">
        <v>2013</v>
      </c>
      <c r="AD4770">
        <v>10</v>
      </c>
      <c r="AE4770">
        <v>12</v>
      </c>
      <c r="AF4770" s="2">
        <f>DATE(emdat_data[[#This Row],[Start Year]],emdat_data[[#This Row],[Start Month]],emdat_data[[#This Row],[Start Day]])</f>
        <v>41559</v>
      </c>
      <c r="AG4770">
        <v>2013</v>
      </c>
      <c r="AH4770">
        <v>10</v>
      </c>
      <c r="AI4770">
        <v>14</v>
      </c>
      <c r="AJ4770" s="2">
        <f>DATE(emdat_data[[#This Row],[End Year]],emdat_data[[#This Row],[End Month]],emdat_data[[#This Row],[End Day]])</f>
        <v>41561</v>
      </c>
      <c r="AK4770">
        <v>47</v>
      </c>
      <c r="AM4770">
        <v>13230000</v>
      </c>
      <c r="AO4770">
        <v>13230000</v>
      </c>
      <c r="AT4770">
        <v>633471</v>
      </c>
      <c r="AU4770">
        <v>795805</v>
      </c>
      <c r="AV4770">
        <v>79.6013094233451</v>
      </c>
      <c r="AW4770" t="s">
        <v>18406</v>
      </c>
      <c r="AY4770" t="s">
        <v>18407</v>
      </c>
    </row>
    <row r="4771" spans="1:51" hidden="1" x14ac:dyDescent="0.25">
      <c r="A4771" t="s">
        <v>18488</v>
      </c>
      <c r="B4771">
        <v>2013</v>
      </c>
      <c r="C4771">
        <v>430</v>
      </c>
      <c r="E4771" t="s">
        <v>50</v>
      </c>
      <c r="F4771" t="s">
        <v>63</v>
      </c>
      <c r="G4771" t="s">
        <v>82</v>
      </c>
      <c r="H4771" t="s">
        <v>98</v>
      </c>
      <c r="J4771" t="s">
        <v>18489</v>
      </c>
      <c r="K4771" t="s">
        <v>364</v>
      </c>
      <c r="L4771" t="s">
        <v>365</v>
      </c>
      <c r="M4771" t="s">
        <v>173</v>
      </c>
      <c r="N4771" t="s">
        <v>57</v>
      </c>
      <c r="O4771" t="s">
        <v>18490</v>
      </c>
      <c r="Q4771" t="s">
        <v>72</v>
      </c>
      <c r="X4771" t="s">
        <v>88</v>
      </c>
      <c r="AA4771" s="1"/>
      <c r="AC4771">
        <v>2013</v>
      </c>
      <c r="AD4771">
        <v>10</v>
      </c>
      <c r="AE4771">
        <v>12</v>
      </c>
      <c r="AF4771" s="2">
        <f>DATE(emdat_data[[#This Row],[Start Year]],emdat_data[[#This Row],[Start Month]],emdat_data[[#This Row],[Start Day]])</f>
        <v>41559</v>
      </c>
      <c r="AG4771">
        <v>2013</v>
      </c>
      <c r="AH4771">
        <v>10</v>
      </c>
      <c r="AI4771">
        <v>14</v>
      </c>
      <c r="AJ4771" s="2">
        <f>DATE(emdat_data[[#This Row],[End Year]],emdat_data[[#This Row],[End Month]],emdat_data[[#This Row],[End Day]])</f>
        <v>41561</v>
      </c>
      <c r="AK4771">
        <v>20</v>
      </c>
      <c r="AL4771">
        <v>154</v>
      </c>
      <c r="AM4771">
        <v>871601</v>
      </c>
      <c r="AO4771">
        <v>871755</v>
      </c>
      <c r="AT4771">
        <v>96723</v>
      </c>
      <c r="AU4771">
        <v>121509</v>
      </c>
      <c r="AV4771">
        <v>79.6013094233451</v>
      </c>
      <c r="AW4771" t="s">
        <v>2760</v>
      </c>
      <c r="AX4771" t="s">
        <v>18491</v>
      </c>
      <c r="AY4771" t="s">
        <v>18492</v>
      </c>
    </row>
    <row r="4772" spans="1:51" x14ac:dyDescent="0.25">
      <c r="A4772" t="s">
        <v>17315</v>
      </c>
      <c r="B4772">
        <v>2013</v>
      </c>
      <c r="C4772">
        <v>399</v>
      </c>
      <c r="D4772" t="s">
        <v>17316</v>
      </c>
      <c r="E4772" t="s">
        <v>50</v>
      </c>
      <c r="F4772" t="s">
        <v>119</v>
      </c>
      <c r="G4772" t="s">
        <v>120</v>
      </c>
      <c r="H4772" t="s">
        <v>301</v>
      </c>
      <c r="J4772" t="s">
        <v>17317</v>
      </c>
      <c r="K4772" t="s">
        <v>1240</v>
      </c>
      <c r="L4772" t="s">
        <v>1241</v>
      </c>
      <c r="M4772" t="s">
        <v>260</v>
      </c>
      <c r="N4772" t="s">
        <v>76</v>
      </c>
      <c r="O4772" t="s">
        <v>17318</v>
      </c>
      <c r="T4772" t="s">
        <v>128</v>
      </c>
      <c r="U4772" t="s">
        <v>128</v>
      </c>
      <c r="X4772" t="s">
        <v>129</v>
      </c>
      <c r="AA4772" s="1"/>
      <c r="AC4772">
        <v>2013</v>
      </c>
      <c r="AD4772">
        <v>10</v>
      </c>
      <c r="AE4772">
        <v>14</v>
      </c>
      <c r="AF4772" s="2">
        <f>DATE(emdat_data[[#This Row],[Start Year]],emdat_data[[#This Row],[Start Month]],emdat_data[[#This Row],[Start Day]])</f>
        <v>41561</v>
      </c>
      <c r="AG4772">
        <v>2013</v>
      </c>
      <c r="AH4772">
        <v>12</v>
      </c>
      <c r="AJ4772" s="2">
        <f>DATE(emdat_data[[#This Row],[End Year]],emdat_data[[#This Row],[End Month]],emdat_data[[#This Row],[End Day]])</f>
        <v>41608</v>
      </c>
      <c r="AM4772">
        <v>6</v>
      </c>
      <c r="AO4772">
        <v>6</v>
      </c>
      <c r="AV4772">
        <v>79.6013094233451</v>
      </c>
    </row>
    <row r="4773" spans="1:51" hidden="1" x14ac:dyDescent="0.25">
      <c r="A4773" t="s">
        <v>18389</v>
      </c>
      <c r="B4773">
        <v>2013</v>
      </c>
      <c r="C4773">
        <v>396</v>
      </c>
      <c r="E4773" t="s">
        <v>50</v>
      </c>
      <c r="F4773" t="s">
        <v>63</v>
      </c>
      <c r="G4773" t="s">
        <v>82</v>
      </c>
      <c r="H4773" t="s">
        <v>98</v>
      </c>
      <c r="J4773" t="s">
        <v>18390</v>
      </c>
      <c r="K4773" t="s">
        <v>245</v>
      </c>
      <c r="L4773" t="s">
        <v>246</v>
      </c>
      <c r="M4773" t="s">
        <v>161</v>
      </c>
      <c r="N4773" t="s">
        <v>57</v>
      </c>
      <c r="O4773" t="s">
        <v>18391</v>
      </c>
      <c r="Q4773" t="s">
        <v>176</v>
      </c>
      <c r="R4773" t="s">
        <v>72</v>
      </c>
      <c r="X4773" t="s">
        <v>88</v>
      </c>
      <c r="AA4773" s="1"/>
      <c r="AC4773">
        <v>2013</v>
      </c>
      <c r="AD4773">
        <v>10</v>
      </c>
      <c r="AE4773">
        <v>14</v>
      </c>
      <c r="AF4773" s="2">
        <f>DATE(emdat_data[[#This Row],[Start Year]],emdat_data[[#This Row],[Start Month]],emdat_data[[#This Row],[Start Day]])</f>
        <v>41561</v>
      </c>
      <c r="AG4773">
        <v>2013</v>
      </c>
      <c r="AH4773">
        <v>10</v>
      </c>
      <c r="AI4773">
        <v>16</v>
      </c>
      <c r="AJ4773" s="2">
        <f>DATE(emdat_data[[#This Row],[End Year]],emdat_data[[#This Row],[End Month]],emdat_data[[#This Row],[End Day]])</f>
        <v>41563</v>
      </c>
      <c r="AK4773">
        <v>39</v>
      </c>
      <c r="AL4773">
        <v>107</v>
      </c>
      <c r="AM4773">
        <v>19182</v>
      </c>
      <c r="AO4773">
        <v>19289</v>
      </c>
      <c r="AT4773">
        <v>200000</v>
      </c>
      <c r="AU4773">
        <v>251252</v>
      </c>
      <c r="AV4773">
        <v>79.6013094233451</v>
      </c>
      <c r="AW4773" t="s">
        <v>18392</v>
      </c>
      <c r="AY4773" t="s">
        <v>18393</v>
      </c>
    </row>
    <row r="4774" spans="1:51" hidden="1" x14ac:dyDescent="0.25">
      <c r="A4774" t="s">
        <v>18702</v>
      </c>
      <c r="B4774">
        <v>2013</v>
      </c>
      <c r="C4774">
        <v>395</v>
      </c>
      <c r="E4774" t="s">
        <v>50</v>
      </c>
      <c r="F4774" t="s">
        <v>51</v>
      </c>
      <c r="G4774" t="s">
        <v>52</v>
      </c>
      <c r="H4774" t="s">
        <v>53</v>
      </c>
      <c r="K4774" t="s">
        <v>364</v>
      </c>
      <c r="L4774" t="s">
        <v>365</v>
      </c>
      <c r="M4774" t="s">
        <v>173</v>
      </c>
      <c r="N4774" t="s">
        <v>57</v>
      </c>
      <c r="O4774" t="s">
        <v>18703</v>
      </c>
      <c r="S4774" t="s">
        <v>127</v>
      </c>
      <c r="W4774">
        <v>7</v>
      </c>
      <c r="X4774" t="s">
        <v>59</v>
      </c>
      <c r="Y4774">
        <v>98796</v>
      </c>
      <c r="Z4774">
        <v>1241167</v>
      </c>
      <c r="AA4774" s="1">
        <v>0.34166666666666667</v>
      </c>
      <c r="AC4774">
        <v>2013</v>
      </c>
      <c r="AD4774">
        <v>10</v>
      </c>
      <c r="AE4774">
        <v>15</v>
      </c>
      <c r="AF4774" s="2">
        <f>DATE(emdat_data[[#This Row],[Start Year]],emdat_data[[#This Row],[Start Month]],emdat_data[[#This Row],[Start Day]])</f>
        <v>41562</v>
      </c>
      <c r="AG4774">
        <v>2013</v>
      </c>
      <c r="AH4774">
        <v>10</v>
      </c>
      <c r="AI4774">
        <v>15</v>
      </c>
      <c r="AJ4774" s="2">
        <f>DATE(emdat_data[[#This Row],[End Year]],emdat_data[[#This Row],[End Month]],emdat_data[[#This Row],[End Day]])</f>
        <v>41562</v>
      </c>
      <c r="AK4774">
        <v>230</v>
      </c>
      <c r="AL4774">
        <v>976</v>
      </c>
      <c r="AM4774">
        <v>3221248</v>
      </c>
      <c r="AO4774">
        <v>3222224</v>
      </c>
      <c r="AR4774">
        <v>20000</v>
      </c>
      <c r="AS4774">
        <v>25125</v>
      </c>
      <c r="AT4774">
        <v>51459</v>
      </c>
      <c r="AU4774">
        <v>64646</v>
      </c>
      <c r="AV4774">
        <v>79.6013094233451</v>
      </c>
      <c r="AX4774" t="s">
        <v>18704</v>
      </c>
      <c r="AY4774" t="s">
        <v>18705</v>
      </c>
    </row>
    <row r="4775" spans="1:51" hidden="1" x14ac:dyDescent="0.25">
      <c r="A4775" t="s">
        <v>17091</v>
      </c>
      <c r="B4775">
        <v>2013</v>
      </c>
      <c r="C4775">
        <v>402</v>
      </c>
      <c r="E4775" t="s">
        <v>50</v>
      </c>
      <c r="F4775" t="s">
        <v>350</v>
      </c>
      <c r="G4775" t="s">
        <v>477</v>
      </c>
      <c r="H4775" t="s">
        <v>503</v>
      </c>
      <c r="K4775" t="s">
        <v>93</v>
      </c>
      <c r="L4775" t="s">
        <v>94</v>
      </c>
      <c r="M4775" t="s">
        <v>95</v>
      </c>
      <c r="N4775" t="s">
        <v>96</v>
      </c>
      <c r="O4775" t="s">
        <v>17092</v>
      </c>
      <c r="P4775" t="s">
        <v>17093</v>
      </c>
      <c r="U4775" t="s">
        <v>127</v>
      </c>
      <c r="X4775" t="s">
        <v>78</v>
      </c>
      <c r="AA4775" s="1"/>
      <c r="AC4775">
        <v>2013</v>
      </c>
      <c r="AD4775">
        <v>10</v>
      </c>
      <c r="AE4775">
        <v>18</v>
      </c>
      <c r="AF4775" s="2">
        <f>DATE(emdat_data[[#This Row],[Start Year]],emdat_data[[#This Row],[Start Month]],emdat_data[[#This Row],[Start Day]])</f>
        <v>41565</v>
      </c>
      <c r="AG4775">
        <v>2013</v>
      </c>
      <c r="AH4775">
        <v>10</v>
      </c>
      <c r="AI4775">
        <v>31</v>
      </c>
      <c r="AJ4775" s="2">
        <f>DATE(emdat_data[[#This Row],[End Year]],emdat_data[[#This Row],[End Month]],emdat_data[[#This Row],[End Day]])</f>
        <v>41578</v>
      </c>
      <c r="AK4775">
        <v>2</v>
      </c>
      <c r="AM4775">
        <v>990</v>
      </c>
      <c r="AO4775">
        <v>990</v>
      </c>
      <c r="AR4775">
        <v>164000</v>
      </c>
      <c r="AS4775">
        <v>206027</v>
      </c>
      <c r="AT4775">
        <v>268000</v>
      </c>
      <c r="AU4775">
        <v>336678</v>
      </c>
      <c r="AV4775">
        <v>79.6013094233451</v>
      </c>
      <c r="AX4775" t="s">
        <v>7823</v>
      </c>
      <c r="AY4775" t="s">
        <v>7824</v>
      </c>
    </row>
    <row r="4776" spans="1:51" hidden="1" x14ac:dyDescent="0.25">
      <c r="A4776" t="s">
        <v>18458</v>
      </c>
      <c r="B4776">
        <v>2013</v>
      </c>
      <c r="C4776">
        <v>578</v>
      </c>
      <c r="E4776" t="s">
        <v>50</v>
      </c>
      <c r="F4776" t="s">
        <v>71</v>
      </c>
      <c r="G4776" t="s">
        <v>72</v>
      </c>
      <c r="H4776" t="s">
        <v>102</v>
      </c>
      <c r="K4776" t="s">
        <v>2573</v>
      </c>
      <c r="L4776" t="s">
        <v>2574</v>
      </c>
      <c r="M4776" t="s">
        <v>85</v>
      </c>
      <c r="N4776" t="s">
        <v>86</v>
      </c>
      <c r="O4776" t="s">
        <v>18459</v>
      </c>
      <c r="P4776" t="s">
        <v>2496</v>
      </c>
      <c r="Q4776" t="s">
        <v>653</v>
      </c>
      <c r="X4776" t="s">
        <v>78</v>
      </c>
      <c r="AA4776" s="1"/>
      <c r="AB4776" t="s">
        <v>18460</v>
      </c>
      <c r="AC4776">
        <v>2013</v>
      </c>
      <c r="AD4776">
        <v>10</v>
      </c>
      <c r="AE4776">
        <v>19</v>
      </c>
      <c r="AF4776" s="2">
        <f>DATE(emdat_data[[#This Row],[Start Year]],emdat_data[[#This Row],[Start Month]],emdat_data[[#This Row],[Start Day]])</f>
        <v>41566</v>
      </c>
      <c r="AG4776">
        <v>2013</v>
      </c>
      <c r="AH4776">
        <v>10</v>
      </c>
      <c r="AI4776">
        <v>22</v>
      </c>
      <c r="AJ4776" s="2">
        <f>DATE(emdat_data[[#This Row],[End Year]],emdat_data[[#This Row],[End Month]],emdat_data[[#This Row],[End Day]])</f>
        <v>41569</v>
      </c>
      <c r="AK4776">
        <v>1</v>
      </c>
      <c r="AL4776">
        <v>355</v>
      </c>
      <c r="AO4776">
        <v>355</v>
      </c>
      <c r="AV4776">
        <v>79.6013094233451</v>
      </c>
      <c r="AX4776" t="s">
        <v>18461</v>
      </c>
      <c r="AY4776" t="s">
        <v>18462</v>
      </c>
    </row>
    <row r="4777" spans="1:51" hidden="1" x14ac:dyDescent="0.25">
      <c r="A4777" t="s">
        <v>17429</v>
      </c>
      <c r="B4777">
        <v>2013</v>
      </c>
      <c r="C4777">
        <v>400</v>
      </c>
      <c r="E4777" t="s">
        <v>50</v>
      </c>
      <c r="F4777" t="s">
        <v>71</v>
      </c>
      <c r="G4777" t="s">
        <v>72</v>
      </c>
      <c r="H4777" t="s">
        <v>102</v>
      </c>
      <c r="K4777" t="s">
        <v>226</v>
      </c>
      <c r="L4777" t="s">
        <v>227</v>
      </c>
      <c r="M4777" t="s">
        <v>56</v>
      </c>
      <c r="N4777" t="s">
        <v>57</v>
      </c>
      <c r="O4777" t="s">
        <v>17430</v>
      </c>
      <c r="P4777" t="s">
        <v>1309</v>
      </c>
      <c r="X4777" t="s">
        <v>78</v>
      </c>
      <c r="AA4777" s="1"/>
      <c r="AC4777">
        <v>2013</v>
      </c>
      <c r="AD4777">
        <v>10</v>
      </c>
      <c r="AE4777">
        <v>21</v>
      </c>
      <c r="AF4777" s="2">
        <f>DATE(emdat_data[[#This Row],[Start Year]],emdat_data[[#This Row],[Start Month]],emdat_data[[#This Row],[Start Day]])</f>
        <v>41568</v>
      </c>
      <c r="AG4777">
        <v>2013</v>
      </c>
      <c r="AH4777">
        <v>10</v>
      </c>
      <c r="AI4777">
        <v>26</v>
      </c>
      <c r="AJ4777" s="2">
        <f>DATE(emdat_data[[#This Row],[End Year]],emdat_data[[#This Row],[End Month]],emdat_data[[#This Row],[End Day]])</f>
        <v>41573</v>
      </c>
      <c r="AK4777">
        <v>72</v>
      </c>
      <c r="AM4777">
        <v>375000</v>
      </c>
      <c r="AO4777">
        <v>375000</v>
      </c>
      <c r="AT4777">
        <v>260000</v>
      </c>
      <c r="AU4777">
        <v>326628</v>
      </c>
      <c r="AV4777">
        <v>79.6013094233451</v>
      </c>
      <c r="AW4777" t="s">
        <v>17431</v>
      </c>
      <c r="AY4777" t="s">
        <v>17432</v>
      </c>
    </row>
    <row r="4778" spans="1:51" hidden="1" x14ac:dyDescent="0.25">
      <c r="A4778" t="s">
        <v>17370</v>
      </c>
      <c r="B4778">
        <v>2013</v>
      </c>
      <c r="C4778">
        <v>436</v>
      </c>
      <c r="E4778" t="s">
        <v>50</v>
      </c>
      <c r="F4778" t="s">
        <v>51</v>
      </c>
      <c r="G4778" t="s">
        <v>52</v>
      </c>
      <c r="H4778" t="s">
        <v>53</v>
      </c>
      <c r="K4778" t="s">
        <v>171</v>
      </c>
      <c r="L4778" t="s">
        <v>172</v>
      </c>
      <c r="M4778" t="s">
        <v>173</v>
      </c>
      <c r="N4778" t="s">
        <v>57</v>
      </c>
      <c r="O4778" t="s">
        <v>17367</v>
      </c>
      <c r="W4778">
        <v>5</v>
      </c>
      <c r="X4778" t="s">
        <v>59</v>
      </c>
      <c r="Y4778">
        <v>51033</v>
      </c>
      <c r="Z4778">
        <v>959709</v>
      </c>
      <c r="AA4778" s="1">
        <v>0.52777777777777779</v>
      </c>
      <c r="AC4778">
        <v>2013</v>
      </c>
      <c r="AD4778">
        <v>10</v>
      </c>
      <c r="AE4778">
        <v>22</v>
      </c>
      <c r="AF4778" s="2">
        <f>DATE(emdat_data[[#This Row],[Start Year]],emdat_data[[#This Row],[Start Month]],emdat_data[[#This Row],[Start Day]])</f>
        <v>41569</v>
      </c>
      <c r="AG4778">
        <v>2013</v>
      </c>
      <c r="AH4778">
        <v>10</v>
      </c>
      <c r="AI4778">
        <v>22</v>
      </c>
      <c r="AJ4778" s="2">
        <f>DATE(emdat_data[[#This Row],[End Year]],emdat_data[[#This Row],[End Month]],emdat_data[[#This Row],[End Day]])</f>
        <v>41569</v>
      </c>
      <c r="AK4778">
        <v>1</v>
      </c>
      <c r="AL4778">
        <v>3</v>
      </c>
      <c r="AM4778">
        <v>2735</v>
      </c>
      <c r="AO4778">
        <v>2738</v>
      </c>
      <c r="AV4778">
        <v>79.6013094233451</v>
      </c>
      <c r="AW4778" t="s">
        <v>17368</v>
      </c>
      <c r="AY4778" t="s">
        <v>17369</v>
      </c>
    </row>
    <row r="4779" spans="1:51" hidden="1" x14ac:dyDescent="0.25">
      <c r="A4779" t="s">
        <v>17284</v>
      </c>
      <c r="B4779">
        <v>2013</v>
      </c>
      <c r="C4779">
        <v>398</v>
      </c>
      <c r="E4779" t="s">
        <v>50</v>
      </c>
      <c r="F4779" t="s">
        <v>63</v>
      </c>
      <c r="G4779" t="s">
        <v>82</v>
      </c>
      <c r="H4779" t="s">
        <v>789</v>
      </c>
      <c r="J4779" t="s">
        <v>17285</v>
      </c>
      <c r="K4779" t="s">
        <v>1200</v>
      </c>
      <c r="L4779" t="s">
        <v>1201</v>
      </c>
      <c r="M4779" t="s">
        <v>189</v>
      </c>
      <c r="N4779" t="s">
        <v>190</v>
      </c>
      <c r="O4779" t="s">
        <v>17286</v>
      </c>
      <c r="W4779">
        <v>160</v>
      </c>
      <c r="X4779" t="s">
        <v>88</v>
      </c>
      <c r="AA4779" s="1"/>
      <c r="AC4779">
        <v>2013</v>
      </c>
      <c r="AD4779">
        <v>10</v>
      </c>
      <c r="AE4779">
        <v>27</v>
      </c>
      <c r="AF4779" s="2">
        <f>DATE(emdat_data[[#This Row],[Start Year]],emdat_data[[#This Row],[Start Month]],emdat_data[[#This Row],[Start Day]])</f>
        <v>41574</v>
      </c>
      <c r="AG4779">
        <v>2013</v>
      </c>
      <c r="AH4779">
        <v>10</v>
      </c>
      <c r="AI4779">
        <v>28</v>
      </c>
      <c r="AJ4779" s="2">
        <f>DATE(emdat_data[[#This Row],[End Year]],emdat_data[[#This Row],[End Month]],emdat_data[[#This Row],[End Day]])</f>
        <v>41575</v>
      </c>
      <c r="AK4779">
        <v>7</v>
      </c>
      <c r="AL4779">
        <v>2</v>
      </c>
      <c r="AO4779">
        <v>2</v>
      </c>
      <c r="AV4779">
        <v>79.6013094233451</v>
      </c>
      <c r="AW4779" t="s">
        <v>17287</v>
      </c>
      <c r="AY4779" t="s">
        <v>17288</v>
      </c>
    </row>
    <row r="4780" spans="1:51" hidden="1" x14ac:dyDescent="0.25">
      <c r="A4780" t="s">
        <v>17323</v>
      </c>
      <c r="B4780">
        <v>2013</v>
      </c>
      <c r="C4780">
        <v>398</v>
      </c>
      <c r="E4780" t="s">
        <v>50</v>
      </c>
      <c r="F4780" t="s">
        <v>63</v>
      </c>
      <c r="G4780" t="s">
        <v>82</v>
      </c>
      <c r="H4780" t="s">
        <v>789</v>
      </c>
      <c r="J4780" t="s">
        <v>17285</v>
      </c>
      <c r="K4780" t="s">
        <v>187</v>
      </c>
      <c r="L4780" t="s">
        <v>188</v>
      </c>
      <c r="M4780" t="s">
        <v>189</v>
      </c>
      <c r="N4780" t="s">
        <v>190</v>
      </c>
      <c r="O4780" t="s">
        <v>17324</v>
      </c>
      <c r="W4780">
        <v>132</v>
      </c>
      <c r="X4780" t="s">
        <v>88</v>
      </c>
      <c r="AA4780" s="1"/>
      <c r="AC4780">
        <v>2013</v>
      </c>
      <c r="AD4780">
        <v>10</v>
      </c>
      <c r="AE4780">
        <v>27</v>
      </c>
      <c r="AF4780" s="2">
        <f>DATE(emdat_data[[#This Row],[Start Year]],emdat_data[[#This Row],[Start Month]],emdat_data[[#This Row],[Start Day]])</f>
        <v>41574</v>
      </c>
      <c r="AG4780">
        <v>2013</v>
      </c>
      <c r="AH4780">
        <v>10</v>
      </c>
      <c r="AI4780">
        <v>28</v>
      </c>
      <c r="AJ4780" s="2">
        <f>DATE(emdat_data[[#This Row],[End Year]],emdat_data[[#This Row],[End Month]],emdat_data[[#This Row],[End Day]])</f>
        <v>41575</v>
      </c>
      <c r="AK4780">
        <v>1</v>
      </c>
      <c r="AV4780">
        <v>79.6013094233451</v>
      </c>
      <c r="AW4780" t="s">
        <v>17325</v>
      </c>
      <c r="AY4780" t="s">
        <v>17326</v>
      </c>
    </row>
    <row r="4781" spans="1:51" hidden="1" x14ac:dyDescent="0.25">
      <c r="A4781" t="s">
        <v>17331</v>
      </c>
      <c r="B4781">
        <v>2013</v>
      </c>
      <c r="C4781">
        <v>398</v>
      </c>
      <c r="E4781" t="s">
        <v>50</v>
      </c>
      <c r="F4781" t="s">
        <v>63</v>
      </c>
      <c r="G4781" t="s">
        <v>82</v>
      </c>
      <c r="H4781" t="s">
        <v>789</v>
      </c>
      <c r="J4781" t="s">
        <v>17285</v>
      </c>
      <c r="K4781" t="s">
        <v>1292</v>
      </c>
      <c r="L4781" t="s">
        <v>1293</v>
      </c>
      <c r="M4781" t="s">
        <v>1294</v>
      </c>
      <c r="N4781" t="s">
        <v>190</v>
      </c>
      <c r="O4781" t="s">
        <v>17332</v>
      </c>
      <c r="X4781" t="s">
        <v>88</v>
      </c>
      <c r="AA4781" s="1"/>
      <c r="AC4781">
        <v>2013</v>
      </c>
      <c r="AD4781">
        <v>10</v>
      </c>
      <c r="AE4781">
        <v>27</v>
      </c>
      <c r="AF4781" s="2">
        <f>DATE(emdat_data[[#This Row],[Start Year]],emdat_data[[#This Row],[Start Month]],emdat_data[[#This Row],[Start Day]])</f>
        <v>41574</v>
      </c>
      <c r="AG4781">
        <v>2013</v>
      </c>
      <c r="AH4781">
        <v>10</v>
      </c>
      <c r="AI4781">
        <v>28</v>
      </c>
      <c r="AJ4781" s="2">
        <f>DATE(emdat_data[[#This Row],[End Year]],emdat_data[[#This Row],[End Month]],emdat_data[[#This Row],[End Day]])</f>
        <v>41575</v>
      </c>
      <c r="AK4781">
        <v>4</v>
      </c>
      <c r="AV4781">
        <v>79.6013094233451</v>
      </c>
      <c r="AW4781" t="s">
        <v>7387</v>
      </c>
      <c r="AY4781" t="s">
        <v>7388</v>
      </c>
    </row>
    <row r="4782" spans="1:51" hidden="1" x14ac:dyDescent="0.25">
      <c r="A4782" t="s">
        <v>18493</v>
      </c>
      <c r="B4782">
        <v>2013</v>
      </c>
      <c r="C4782">
        <v>437</v>
      </c>
      <c r="E4782" t="s">
        <v>50</v>
      </c>
      <c r="F4782" t="s">
        <v>63</v>
      </c>
      <c r="G4782" t="s">
        <v>82</v>
      </c>
      <c r="H4782" t="s">
        <v>98</v>
      </c>
      <c r="J4782" t="s">
        <v>18494</v>
      </c>
      <c r="K4782" t="s">
        <v>364</v>
      </c>
      <c r="L4782" t="s">
        <v>365</v>
      </c>
      <c r="M4782" t="s">
        <v>173</v>
      </c>
      <c r="N4782" t="s">
        <v>57</v>
      </c>
      <c r="O4782" t="s">
        <v>18495</v>
      </c>
      <c r="Q4782" t="s">
        <v>72</v>
      </c>
      <c r="X4782" t="s">
        <v>88</v>
      </c>
      <c r="AA4782" s="1"/>
      <c r="AC4782">
        <v>2013</v>
      </c>
      <c r="AD4782">
        <v>10</v>
      </c>
      <c r="AE4782">
        <v>31</v>
      </c>
      <c r="AF4782" s="2">
        <f>DATE(emdat_data[[#This Row],[Start Year]],emdat_data[[#This Row],[Start Month]],emdat_data[[#This Row],[Start Day]])</f>
        <v>41578</v>
      </c>
      <c r="AG4782">
        <v>2013</v>
      </c>
      <c r="AH4782">
        <v>10</v>
      </c>
      <c r="AI4782">
        <v>31</v>
      </c>
      <c r="AJ4782" s="2">
        <f>DATE(emdat_data[[#This Row],[End Year]],emdat_data[[#This Row],[End Month]],emdat_data[[#This Row],[End Day]])</f>
        <v>41578</v>
      </c>
      <c r="AK4782">
        <v>4</v>
      </c>
      <c r="AM4782">
        <v>220443</v>
      </c>
      <c r="AO4782">
        <v>220443</v>
      </c>
      <c r="AT4782">
        <v>4729</v>
      </c>
      <c r="AU4782">
        <v>5941</v>
      </c>
      <c r="AV4782">
        <v>79.6013094233451</v>
      </c>
      <c r="AX4782" t="s">
        <v>18496</v>
      </c>
      <c r="AY4782" t="s">
        <v>18497</v>
      </c>
    </row>
    <row r="4783" spans="1:51" hidden="1" x14ac:dyDescent="0.25">
      <c r="A4783" t="s">
        <v>19150</v>
      </c>
      <c r="B4783">
        <v>2013</v>
      </c>
      <c r="C4783">
        <v>510</v>
      </c>
      <c r="E4783" t="s">
        <v>50</v>
      </c>
      <c r="F4783" t="s">
        <v>71</v>
      </c>
      <c r="G4783" t="s">
        <v>72</v>
      </c>
      <c r="H4783" t="s">
        <v>102</v>
      </c>
      <c r="K4783" t="s">
        <v>357</v>
      </c>
      <c r="L4783" t="s">
        <v>358</v>
      </c>
      <c r="M4783" t="s">
        <v>146</v>
      </c>
      <c r="N4783" t="s">
        <v>86</v>
      </c>
      <c r="O4783" t="s">
        <v>19151</v>
      </c>
      <c r="P4783" t="s">
        <v>19152</v>
      </c>
      <c r="U4783" t="s">
        <v>127</v>
      </c>
      <c r="W4783">
        <v>38936</v>
      </c>
      <c r="X4783" t="s">
        <v>78</v>
      </c>
      <c r="Y4783">
        <v>3066</v>
      </c>
      <c r="Z4783">
        <v>-9601</v>
      </c>
      <c r="AA4783" s="1"/>
      <c r="AC4783">
        <v>2013</v>
      </c>
      <c r="AD4783">
        <v>10</v>
      </c>
      <c r="AE4783">
        <v>31</v>
      </c>
      <c r="AF4783" s="2">
        <f>DATE(emdat_data[[#This Row],[Start Year]],emdat_data[[#This Row],[Start Month]],emdat_data[[#This Row],[Start Day]])</f>
        <v>41578</v>
      </c>
      <c r="AG4783">
        <v>2013</v>
      </c>
      <c r="AH4783">
        <v>11</v>
      </c>
      <c r="AI4783">
        <v>10</v>
      </c>
      <c r="AJ4783" s="2">
        <f>DATE(emdat_data[[#This Row],[End Year]],emdat_data[[#This Row],[End Month]],emdat_data[[#This Row],[End Day]])</f>
        <v>41588</v>
      </c>
      <c r="AK4783">
        <v>4</v>
      </c>
      <c r="AM4783">
        <v>4800</v>
      </c>
      <c r="AO4783">
        <v>4800</v>
      </c>
      <c r="AV4783">
        <v>79.6013094233451</v>
      </c>
      <c r="AX4783" t="s">
        <v>19153</v>
      </c>
      <c r="AY4783" t="s">
        <v>19154</v>
      </c>
    </row>
    <row r="4784" spans="1:51" hidden="1" x14ac:dyDescent="0.25">
      <c r="A4784" t="s">
        <v>18640</v>
      </c>
      <c r="B4784">
        <v>2013</v>
      </c>
      <c r="C4784">
        <v>534</v>
      </c>
      <c r="E4784" t="s">
        <v>50</v>
      </c>
      <c r="F4784" t="s">
        <v>71</v>
      </c>
      <c r="G4784" t="s">
        <v>72</v>
      </c>
      <c r="H4784" t="s">
        <v>102</v>
      </c>
      <c r="K4784" t="s">
        <v>2624</v>
      </c>
      <c r="L4784" t="s">
        <v>2625</v>
      </c>
      <c r="M4784" t="s">
        <v>125</v>
      </c>
      <c r="N4784" t="s">
        <v>76</v>
      </c>
      <c r="O4784" t="s">
        <v>18641</v>
      </c>
      <c r="P4784" t="s">
        <v>642</v>
      </c>
      <c r="W4784">
        <v>65791</v>
      </c>
      <c r="X4784" t="s">
        <v>78</v>
      </c>
      <c r="Y4784">
        <v>150103</v>
      </c>
      <c r="Z4784">
        <v>132</v>
      </c>
      <c r="AA4784" s="1"/>
      <c r="AB4784" t="s">
        <v>18642</v>
      </c>
      <c r="AC4784">
        <v>2013</v>
      </c>
      <c r="AD4784">
        <v>11</v>
      </c>
      <c r="AE4784">
        <v>3</v>
      </c>
      <c r="AF4784" s="2">
        <f>DATE(emdat_data[[#This Row],[Start Year]],emdat_data[[#This Row],[Start Month]],emdat_data[[#This Row],[Start Day]])</f>
        <v>41581</v>
      </c>
      <c r="AG4784">
        <v>2013</v>
      </c>
      <c r="AH4784">
        <v>12</v>
      </c>
      <c r="AI4784">
        <v>8</v>
      </c>
      <c r="AJ4784" s="2">
        <f>DATE(emdat_data[[#This Row],[End Year]],emdat_data[[#This Row],[End Month]],emdat_data[[#This Row],[End Day]])</f>
        <v>41616</v>
      </c>
      <c r="AM4784">
        <v>15086</v>
      </c>
      <c r="AO4784">
        <v>15086</v>
      </c>
      <c r="AV4784">
        <v>79.6013094233451</v>
      </c>
      <c r="AW4784" t="s">
        <v>18643</v>
      </c>
      <c r="AY4784" t="s">
        <v>18644</v>
      </c>
    </row>
    <row r="4785" spans="1:51" hidden="1" x14ac:dyDescent="0.25">
      <c r="A4785" t="s">
        <v>18408</v>
      </c>
      <c r="B4785">
        <v>2013</v>
      </c>
      <c r="C4785">
        <v>438</v>
      </c>
      <c r="D4785" t="s">
        <v>18409</v>
      </c>
      <c r="E4785" t="s">
        <v>50</v>
      </c>
      <c r="F4785" t="s">
        <v>63</v>
      </c>
      <c r="G4785" t="s">
        <v>82</v>
      </c>
      <c r="H4785" t="s">
        <v>98</v>
      </c>
      <c r="J4785" t="s">
        <v>18410</v>
      </c>
      <c r="K4785" t="s">
        <v>2875</v>
      </c>
      <c r="L4785" t="s">
        <v>2876</v>
      </c>
      <c r="M4785" t="s">
        <v>260</v>
      </c>
      <c r="N4785" t="s">
        <v>76</v>
      </c>
      <c r="O4785" t="s">
        <v>18411</v>
      </c>
      <c r="Q4785" t="s">
        <v>72</v>
      </c>
      <c r="R4785" t="s">
        <v>2375</v>
      </c>
      <c r="T4785" t="s">
        <v>127</v>
      </c>
      <c r="U4785" t="s">
        <v>127</v>
      </c>
      <c r="X4785" t="s">
        <v>88</v>
      </c>
      <c r="Y4785">
        <v>2168</v>
      </c>
      <c r="Z4785">
        <v>5743</v>
      </c>
      <c r="AA4785" s="1"/>
      <c r="AC4785">
        <v>2013</v>
      </c>
      <c r="AD4785">
        <v>11</v>
      </c>
      <c r="AE4785">
        <v>8</v>
      </c>
      <c r="AF4785" s="2">
        <f>DATE(emdat_data[[#This Row],[Start Year]],emdat_data[[#This Row],[Start Month]],emdat_data[[#This Row],[Start Day]])</f>
        <v>41586</v>
      </c>
      <c r="AG4785">
        <v>2013</v>
      </c>
      <c r="AH4785">
        <v>11</v>
      </c>
      <c r="AI4785">
        <v>19</v>
      </c>
      <c r="AJ4785" s="2">
        <f>DATE(emdat_data[[#This Row],[End Year]],emdat_data[[#This Row],[End Month]],emdat_data[[#This Row],[End Day]])</f>
        <v>41597</v>
      </c>
      <c r="AK4785">
        <v>162</v>
      </c>
      <c r="AM4785">
        <v>142380</v>
      </c>
      <c r="AO4785">
        <v>142380</v>
      </c>
      <c r="AT4785">
        <v>2000</v>
      </c>
      <c r="AU4785">
        <v>2513</v>
      </c>
      <c r="AV4785">
        <v>79.6013094233451</v>
      </c>
      <c r="AX4785" t="s">
        <v>18412</v>
      </c>
      <c r="AY4785" t="s">
        <v>18413</v>
      </c>
    </row>
    <row r="4786" spans="1:51" hidden="1" x14ac:dyDescent="0.25">
      <c r="A4786" t="s">
        <v>18498</v>
      </c>
      <c r="B4786">
        <v>2013</v>
      </c>
      <c r="C4786">
        <v>433</v>
      </c>
      <c r="D4786" t="s">
        <v>17250</v>
      </c>
      <c r="E4786" t="s">
        <v>50</v>
      </c>
      <c r="F4786" t="s">
        <v>63</v>
      </c>
      <c r="G4786" t="s">
        <v>82</v>
      </c>
      <c r="H4786" t="s">
        <v>98</v>
      </c>
      <c r="J4786" t="s">
        <v>17251</v>
      </c>
      <c r="K4786" t="s">
        <v>364</v>
      </c>
      <c r="L4786" t="s">
        <v>365</v>
      </c>
      <c r="M4786" t="s">
        <v>173</v>
      </c>
      <c r="N4786" t="s">
        <v>57</v>
      </c>
      <c r="O4786" t="s">
        <v>18499</v>
      </c>
      <c r="Q4786" t="s">
        <v>2375</v>
      </c>
      <c r="S4786" t="s">
        <v>127</v>
      </c>
      <c r="T4786" t="s">
        <v>127</v>
      </c>
      <c r="U4786" t="s">
        <v>127</v>
      </c>
      <c r="V4786">
        <v>865152</v>
      </c>
      <c r="W4786">
        <v>315</v>
      </c>
      <c r="X4786" t="s">
        <v>88</v>
      </c>
      <c r="AA4786" s="1"/>
      <c r="AC4786">
        <v>2013</v>
      </c>
      <c r="AD4786">
        <v>11</v>
      </c>
      <c r="AE4786">
        <v>8</v>
      </c>
      <c r="AF4786" s="2">
        <f>DATE(emdat_data[[#This Row],[Start Year]],emdat_data[[#This Row],[Start Month]],emdat_data[[#This Row],[Start Day]])</f>
        <v>41586</v>
      </c>
      <c r="AG4786">
        <v>2013</v>
      </c>
      <c r="AH4786">
        <v>11</v>
      </c>
      <c r="AI4786">
        <v>8</v>
      </c>
      <c r="AJ4786" s="2">
        <f>DATE(emdat_data[[#This Row],[End Year]],emdat_data[[#This Row],[End Month]],emdat_data[[#This Row],[End Day]])</f>
        <v>41586</v>
      </c>
      <c r="AK4786">
        <v>7354</v>
      </c>
      <c r="AL4786">
        <v>28689</v>
      </c>
      <c r="AM4786">
        <v>16078181</v>
      </c>
      <c r="AO4786">
        <v>16106870</v>
      </c>
      <c r="AR4786">
        <v>700000</v>
      </c>
      <c r="AS4786">
        <v>879383</v>
      </c>
      <c r="AT4786">
        <v>10000000</v>
      </c>
      <c r="AU4786">
        <v>12562607</v>
      </c>
      <c r="AV4786">
        <v>79.6013094233451</v>
      </c>
      <c r="AX4786" t="s">
        <v>18500</v>
      </c>
      <c r="AY4786" t="s">
        <v>18501</v>
      </c>
    </row>
    <row r="4787" spans="1:51" hidden="1" x14ac:dyDescent="0.25">
      <c r="A4787" t="s">
        <v>17249</v>
      </c>
      <c r="B4787">
        <v>2013</v>
      </c>
      <c r="C4787">
        <v>433</v>
      </c>
      <c r="D4787" t="s">
        <v>17250</v>
      </c>
      <c r="E4787" t="s">
        <v>50</v>
      </c>
      <c r="F4787" t="s">
        <v>63</v>
      </c>
      <c r="G4787" t="s">
        <v>82</v>
      </c>
      <c r="H4787" t="s">
        <v>98</v>
      </c>
      <c r="J4787" t="s">
        <v>17251</v>
      </c>
      <c r="K4787" t="s">
        <v>159</v>
      </c>
      <c r="L4787" t="s">
        <v>160</v>
      </c>
      <c r="M4787" t="s">
        <v>161</v>
      </c>
      <c r="N4787" t="s">
        <v>57</v>
      </c>
      <c r="O4787" t="s">
        <v>4550</v>
      </c>
      <c r="W4787">
        <v>118</v>
      </c>
      <c r="X4787" t="s">
        <v>88</v>
      </c>
      <c r="AA4787" s="1"/>
      <c r="AC4787">
        <v>2013</v>
      </c>
      <c r="AD4787">
        <v>11</v>
      </c>
      <c r="AE4787">
        <v>11</v>
      </c>
      <c r="AF4787" s="2">
        <f>DATE(emdat_data[[#This Row],[Start Year]],emdat_data[[#This Row],[Start Month]],emdat_data[[#This Row],[Start Day]])</f>
        <v>41589</v>
      </c>
      <c r="AG4787">
        <v>2013</v>
      </c>
      <c r="AH4787">
        <v>11</v>
      </c>
      <c r="AI4787">
        <v>11</v>
      </c>
      <c r="AJ4787" s="2">
        <f>DATE(emdat_data[[#This Row],[End Year]],emdat_data[[#This Row],[End Month]],emdat_data[[#This Row],[End Day]])</f>
        <v>41589</v>
      </c>
      <c r="AK4787">
        <v>5</v>
      </c>
      <c r="AM4787">
        <v>1800</v>
      </c>
      <c r="AN4787">
        <v>50000</v>
      </c>
      <c r="AO4787">
        <v>51800</v>
      </c>
      <c r="AV4787">
        <v>79.6013094233451</v>
      </c>
      <c r="AW4787" t="s">
        <v>4551</v>
      </c>
      <c r="AY4787" t="s">
        <v>4552</v>
      </c>
    </row>
    <row r="4788" spans="1:51" hidden="1" x14ac:dyDescent="0.25">
      <c r="A4788" t="s">
        <v>19201</v>
      </c>
      <c r="B4788">
        <v>2013</v>
      </c>
      <c r="C4788">
        <v>433</v>
      </c>
      <c r="D4788" t="s">
        <v>17250</v>
      </c>
      <c r="E4788" t="s">
        <v>50</v>
      </c>
      <c r="F4788" t="s">
        <v>63</v>
      </c>
      <c r="G4788" t="s">
        <v>82</v>
      </c>
      <c r="H4788" t="s">
        <v>98</v>
      </c>
      <c r="J4788" t="s">
        <v>17251</v>
      </c>
      <c r="K4788" t="s">
        <v>3068</v>
      </c>
      <c r="L4788" t="s">
        <v>3069</v>
      </c>
      <c r="M4788" t="s">
        <v>173</v>
      </c>
      <c r="N4788" t="s">
        <v>57</v>
      </c>
      <c r="O4788" t="s">
        <v>19202</v>
      </c>
      <c r="W4788">
        <v>102</v>
      </c>
      <c r="X4788" t="s">
        <v>88</v>
      </c>
      <c r="AA4788" s="1"/>
      <c r="AC4788">
        <v>2013</v>
      </c>
      <c r="AD4788">
        <v>11</v>
      </c>
      <c r="AE4788">
        <v>11</v>
      </c>
      <c r="AF4788" s="2">
        <f>DATE(emdat_data[[#This Row],[Start Year]],emdat_data[[#This Row],[Start Month]],emdat_data[[#This Row],[Start Day]])</f>
        <v>41589</v>
      </c>
      <c r="AG4788">
        <v>2013</v>
      </c>
      <c r="AH4788">
        <v>11</v>
      </c>
      <c r="AI4788">
        <v>11</v>
      </c>
      <c r="AJ4788" s="2">
        <f>DATE(emdat_data[[#This Row],[End Year]],emdat_data[[#This Row],[End Month]],emdat_data[[#This Row],[End Day]])</f>
        <v>41589</v>
      </c>
      <c r="AK4788">
        <v>16</v>
      </c>
      <c r="AL4788">
        <v>89</v>
      </c>
      <c r="AM4788">
        <v>12630</v>
      </c>
      <c r="AN4788">
        <v>375</v>
      </c>
      <c r="AO4788">
        <v>13094</v>
      </c>
      <c r="AT4788">
        <v>734000</v>
      </c>
      <c r="AU4788">
        <v>922095</v>
      </c>
      <c r="AV4788">
        <v>79.6013094233451</v>
      </c>
      <c r="AW4788" t="s">
        <v>19203</v>
      </c>
      <c r="AY4788" t="s">
        <v>19204</v>
      </c>
    </row>
    <row r="4789" spans="1:51" hidden="1" x14ac:dyDescent="0.25">
      <c r="A4789" t="s">
        <v>19187</v>
      </c>
      <c r="B4789">
        <v>2013</v>
      </c>
      <c r="C4789">
        <v>443</v>
      </c>
      <c r="E4789" t="s">
        <v>50</v>
      </c>
      <c r="F4789" t="s">
        <v>71</v>
      </c>
      <c r="G4789" t="s">
        <v>72</v>
      </c>
      <c r="H4789" t="s">
        <v>102</v>
      </c>
      <c r="K4789" t="s">
        <v>3068</v>
      </c>
      <c r="L4789" t="s">
        <v>3069</v>
      </c>
      <c r="M4789" t="s">
        <v>173</v>
      </c>
      <c r="N4789" t="s">
        <v>57</v>
      </c>
      <c r="O4789" t="s">
        <v>19188</v>
      </c>
      <c r="P4789" t="s">
        <v>19189</v>
      </c>
      <c r="W4789">
        <v>48985</v>
      </c>
      <c r="X4789" t="s">
        <v>78</v>
      </c>
      <c r="Y4789">
        <v>1558</v>
      </c>
      <c r="Z4789">
        <v>1077</v>
      </c>
      <c r="AA4789" s="1"/>
      <c r="AB4789" t="s">
        <v>17648</v>
      </c>
      <c r="AC4789">
        <v>2013</v>
      </c>
      <c r="AD4789">
        <v>11</v>
      </c>
      <c r="AE4789">
        <v>14</v>
      </c>
      <c r="AF4789" s="2">
        <f>DATE(emdat_data[[#This Row],[Start Year]],emdat_data[[#This Row],[Start Month]],emdat_data[[#This Row],[Start Day]])</f>
        <v>41592</v>
      </c>
      <c r="AG4789">
        <v>2013</v>
      </c>
      <c r="AH4789">
        <v>11</v>
      </c>
      <c r="AI4789">
        <v>20</v>
      </c>
      <c r="AJ4789" s="2">
        <f>DATE(emdat_data[[#This Row],[End Year]],emdat_data[[#This Row],[End Month]],emdat_data[[#This Row],[End Day]])</f>
        <v>41598</v>
      </c>
      <c r="AK4789">
        <v>47</v>
      </c>
      <c r="AL4789">
        <v>66</v>
      </c>
      <c r="AM4789">
        <v>2127865</v>
      </c>
      <c r="AN4789">
        <v>2070</v>
      </c>
      <c r="AO4789">
        <v>2130001</v>
      </c>
      <c r="AT4789">
        <v>72000</v>
      </c>
      <c r="AU4789">
        <v>90451</v>
      </c>
      <c r="AV4789">
        <v>79.6013094233451</v>
      </c>
      <c r="AW4789" t="s">
        <v>19190</v>
      </c>
      <c r="AY4789" t="s">
        <v>19191</v>
      </c>
    </row>
    <row r="4790" spans="1:51" hidden="1" x14ac:dyDescent="0.25">
      <c r="A4790" t="s">
        <v>18754</v>
      </c>
      <c r="B4790">
        <v>2013</v>
      </c>
      <c r="C4790">
        <v>445</v>
      </c>
      <c r="E4790" t="s">
        <v>50</v>
      </c>
      <c r="F4790" t="s">
        <v>71</v>
      </c>
      <c r="G4790" t="s">
        <v>72</v>
      </c>
      <c r="H4790" t="s">
        <v>102</v>
      </c>
      <c r="K4790" t="s">
        <v>2852</v>
      </c>
      <c r="L4790" t="s">
        <v>2853</v>
      </c>
      <c r="M4790" t="s">
        <v>392</v>
      </c>
      <c r="N4790" t="s">
        <v>57</v>
      </c>
      <c r="O4790" t="s">
        <v>18755</v>
      </c>
      <c r="P4790" t="s">
        <v>18756</v>
      </c>
      <c r="X4790" t="s">
        <v>78</v>
      </c>
      <c r="Y4790">
        <v>2741</v>
      </c>
      <c r="Z4790">
        <v>4481</v>
      </c>
      <c r="AA4790" s="1"/>
      <c r="AC4790">
        <v>2013</v>
      </c>
      <c r="AD4790">
        <v>11</v>
      </c>
      <c r="AE4790">
        <v>16</v>
      </c>
      <c r="AF4790" s="2">
        <f>DATE(emdat_data[[#This Row],[Start Year]],emdat_data[[#This Row],[Start Month]],emdat_data[[#This Row],[Start Day]])</f>
        <v>41594</v>
      </c>
      <c r="AG4790">
        <v>2013</v>
      </c>
      <c r="AH4790">
        <v>11</v>
      </c>
      <c r="AI4790">
        <v>19</v>
      </c>
      <c r="AJ4790" s="2">
        <f>DATE(emdat_data[[#This Row],[End Year]],emdat_data[[#This Row],[End Month]],emdat_data[[#This Row],[End Day]])</f>
        <v>41597</v>
      </c>
      <c r="AK4790">
        <v>15</v>
      </c>
      <c r="AM4790">
        <v>121</v>
      </c>
      <c r="AO4790">
        <v>121</v>
      </c>
      <c r="AV4790">
        <v>79.6013094233451</v>
      </c>
      <c r="AW4790" t="s">
        <v>18757</v>
      </c>
      <c r="AY4790" t="s">
        <v>18758</v>
      </c>
    </row>
    <row r="4791" spans="1:51" hidden="1" x14ac:dyDescent="0.25">
      <c r="A4791" t="s">
        <v>19077</v>
      </c>
      <c r="B4791">
        <v>2013</v>
      </c>
      <c r="C4791">
        <v>439</v>
      </c>
      <c r="E4791" t="s">
        <v>50</v>
      </c>
      <c r="F4791" t="s">
        <v>63</v>
      </c>
      <c r="G4791" t="s">
        <v>82</v>
      </c>
      <c r="H4791" t="s">
        <v>157</v>
      </c>
      <c r="I4791" t="s">
        <v>418</v>
      </c>
      <c r="K4791" t="s">
        <v>357</v>
      </c>
      <c r="L4791" t="s">
        <v>358</v>
      </c>
      <c r="M4791" t="s">
        <v>146</v>
      </c>
      <c r="N4791" t="s">
        <v>86</v>
      </c>
      <c r="O4791" t="s">
        <v>19078</v>
      </c>
      <c r="Q4791" t="s">
        <v>900</v>
      </c>
      <c r="U4791" t="s">
        <v>127</v>
      </c>
      <c r="W4791">
        <v>305</v>
      </c>
      <c r="X4791" t="s">
        <v>88</v>
      </c>
      <c r="AA4791" s="1"/>
      <c r="AC4791">
        <v>2013</v>
      </c>
      <c r="AD4791">
        <v>11</v>
      </c>
      <c r="AE4791">
        <v>16</v>
      </c>
      <c r="AF4791" s="2">
        <f>DATE(emdat_data[[#This Row],[Start Year]],emdat_data[[#This Row],[Start Month]],emdat_data[[#This Row],[Start Day]])</f>
        <v>41594</v>
      </c>
      <c r="AG4791">
        <v>2013</v>
      </c>
      <c r="AH4791">
        <v>11</v>
      </c>
      <c r="AI4791">
        <v>18</v>
      </c>
      <c r="AJ4791" s="2">
        <f>DATE(emdat_data[[#This Row],[End Year]],emdat_data[[#This Row],[End Month]],emdat_data[[#This Row],[End Day]])</f>
        <v>41596</v>
      </c>
      <c r="AK4791">
        <v>11</v>
      </c>
      <c r="AL4791">
        <v>185</v>
      </c>
      <c r="AO4791">
        <v>185</v>
      </c>
      <c r="AR4791">
        <v>800000</v>
      </c>
      <c r="AS4791">
        <v>1005009</v>
      </c>
      <c r="AT4791">
        <v>1300000</v>
      </c>
      <c r="AU4791">
        <v>1633139</v>
      </c>
      <c r="AV4791">
        <v>79.6013094233451</v>
      </c>
      <c r="AW4791" t="s">
        <v>19079</v>
      </c>
      <c r="AY4791" t="s">
        <v>19080</v>
      </c>
    </row>
    <row r="4792" spans="1:51" hidden="1" x14ac:dyDescent="0.25">
      <c r="A4792" t="s">
        <v>18528</v>
      </c>
      <c r="B4792">
        <v>2013</v>
      </c>
      <c r="C4792">
        <v>504</v>
      </c>
      <c r="E4792" t="s">
        <v>50</v>
      </c>
      <c r="F4792" t="s">
        <v>71</v>
      </c>
      <c r="G4792" t="s">
        <v>72</v>
      </c>
      <c r="H4792" t="s">
        <v>102</v>
      </c>
      <c r="K4792" t="s">
        <v>4722</v>
      </c>
      <c r="L4792" t="s">
        <v>4723</v>
      </c>
      <c r="M4792" t="s">
        <v>392</v>
      </c>
      <c r="N4792" t="s">
        <v>57</v>
      </c>
      <c r="O4792" t="s">
        <v>18529</v>
      </c>
      <c r="P4792" t="s">
        <v>642</v>
      </c>
      <c r="X4792" t="s">
        <v>78</v>
      </c>
      <c r="AA4792" s="1"/>
      <c r="AC4792">
        <v>2013</v>
      </c>
      <c r="AD4792">
        <v>11</v>
      </c>
      <c r="AE4792">
        <v>18</v>
      </c>
      <c r="AF4792" s="2">
        <f>DATE(emdat_data[[#This Row],[Start Year]],emdat_data[[#This Row],[Start Month]],emdat_data[[#This Row],[Start Day]])</f>
        <v>41596</v>
      </c>
      <c r="AG4792">
        <v>2013</v>
      </c>
      <c r="AH4792">
        <v>11</v>
      </c>
      <c r="AI4792">
        <v>19</v>
      </c>
      <c r="AJ4792" s="2">
        <f>DATE(emdat_data[[#This Row],[End Year]],emdat_data[[#This Row],[End Month]],emdat_data[[#This Row],[End Day]])</f>
        <v>41597</v>
      </c>
      <c r="AK4792">
        <v>11</v>
      </c>
      <c r="AV4792">
        <v>79.6013094233451</v>
      </c>
      <c r="AW4792" t="s">
        <v>17985</v>
      </c>
      <c r="AX4792" t="s">
        <v>18530</v>
      </c>
      <c r="AY4792" t="s">
        <v>18531</v>
      </c>
    </row>
    <row r="4793" spans="1:51" hidden="1" x14ac:dyDescent="0.25">
      <c r="A4793" t="s">
        <v>18532</v>
      </c>
      <c r="B4793">
        <v>2013</v>
      </c>
      <c r="C4793">
        <v>441</v>
      </c>
      <c r="E4793" t="s">
        <v>50</v>
      </c>
      <c r="F4793" t="s">
        <v>71</v>
      </c>
      <c r="G4793" t="s">
        <v>72</v>
      </c>
      <c r="H4793" t="s">
        <v>102</v>
      </c>
      <c r="K4793" t="s">
        <v>239</v>
      </c>
      <c r="L4793" t="s">
        <v>240</v>
      </c>
      <c r="M4793" t="s">
        <v>197</v>
      </c>
      <c r="N4793" t="s">
        <v>190</v>
      </c>
      <c r="O4793" t="s">
        <v>18533</v>
      </c>
      <c r="P4793" t="s">
        <v>18534</v>
      </c>
      <c r="U4793" t="s">
        <v>127</v>
      </c>
      <c r="W4793">
        <v>15699</v>
      </c>
      <c r="X4793" t="s">
        <v>78</v>
      </c>
      <c r="Y4793">
        <v>403</v>
      </c>
      <c r="Z4793">
        <v>901</v>
      </c>
      <c r="AA4793" s="1"/>
      <c r="AC4793">
        <v>2013</v>
      </c>
      <c r="AD4793">
        <v>11</v>
      </c>
      <c r="AE4793">
        <v>18</v>
      </c>
      <c r="AF4793" s="2">
        <f>DATE(emdat_data[[#This Row],[Start Year]],emdat_data[[#This Row],[Start Month]],emdat_data[[#This Row],[Start Day]])</f>
        <v>41596</v>
      </c>
      <c r="AG4793">
        <v>2013</v>
      </c>
      <c r="AH4793">
        <v>11</v>
      </c>
      <c r="AI4793">
        <v>19</v>
      </c>
      <c r="AJ4793" s="2">
        <f>DATE(emdat_data[[#This Row],[End Year]],emdat_data[[#This Row],[End Month]],emdat_data[[#This Row],[End Day]])</f>
        <v>41597</v>
      </c>
      <c r="AK4793">
        <v>18</v>
      </c>
      <c r="AM4793">
        <v>2700</v>
      </c>
      <c r="AO4793">
        <v>2700</v>
      </c>
      <c r="AT4793">
        <v>780000</v>
      </c>
      <c r="AU4793">
        <v>979883</v>
      </c>
      <c r="AV4793">
        <v>79.6013094233451</v>
      </c>
      <c r="AX4793" t="s">
        <v>18535</v>
      </c>
      <c r="AY4793" t="s">
        <v>18536</v>
      </c>
    </row>
    <row r="4794" spans="1:51" hidden="1" x14ac:dyDescent="0.25">
      <c r="A4794" t="s">
        <v>18798</v>
      </c>
      <c r="B4794">
        <v>2013</v>
      </c>
      <c r="C4794">
        <v>533</v>
      </c>
      <c r="E4794" t="s">
        <v>50</v>
      </c>
      <c r="F4794" t="s">
        <v>71</v>
      </c>
      <c r="G4794" t="s">
        <v>72</v>
      </c>
      <c r="H4794" t="s">
        <v>102</v>
      </c>
      <c r="K4794" t="s">
        <v>2562</v>
      </c>
      <c r="L4794" t="s">
        <v>2563</v>
      </c>
      <c r="M4794" t="s">
        <v>173</v>
      </c>
      <c r="N4794" t="s">
        <v>57</v>
      </c>
      <c r="O4794" t="s">
        <v>18799</v>
      </c>
      <c r="P4794" t="s">
        <v>7427</v>
      </c>
      <c r="W4794">
        <v>38676</v>
      </c>
      <c r="X4794" t="s">
        <v>78</v>
      </c>
      <c r="Y4794">
        <v>72182</v>
      </c>
      <c r="Z4794">
        <v>10039</v>
      </c>
      <c r="AA4794" s="1"/>
      <c r="AC4794">
        <v>2013</v>
      </c>
      <c r="AD4794">
        <v>11</v>
      </c>
      <c r="AE4794">
        <v>20</v>
      </c>
      <c r="AF4794" s="2">
        <f>DATE(emdat_data[[#This Row],[Start Year]],emdat_data[[#This Row],[Start Month]],emdat_data[[#This Row],[Start Day]])</f>
        <v>41598</v>
      </c>
      <c r="AG4794">
        <v>2013</v>
      </c>
      <c r="AH4794">
        <v>12</v>
      </c>
      <c r="AI4794">
        <v>8</v>
      </c>
      <c r="AJ4794" s="2">
        <f>DATE(emdat_data[[#This Row],[End Year]],emdat_data[[#This Row],[End Month]],emdat_data[[#This Row],[End Day]])</f>
        <v>41616</v>
      </c>
      <c r="AK4794">
        <v>23</v>
      </c>
      <c r="AN4794">
        <v>15254</v>
      </c>
      <c r="AO4794">
        <v>15254</v>
      </c>
      <c r="AV4794">
        <v>79.6013094233451</v>
      </c>
      <c r="AW4794" t="s">
        <v>18800</v>
      </c>
      <c r="AY4794" t="s">
        <v>18801</v>
      </c>
    </row>
    <row r="4795" spans="1:51" hidden="1" x14ac:dyDescent="0.25">
      <c r="A4795" t="s">
        <v>17174</v>
      </c>
      <c r="B4795">
        <v>2013</v>
      </c>
      <c r="C4795">
        <v>470</v>
      </c>
      <c r="E4795" t="s">
        <v>50</v>
      </c>
      <c r="F4795" t="s">
        <v>51</v>
      </c>
      <c r="G4795" t="s">
        <v>52</v>
      </c>
      <c r="H4795" t="s">
        <v>53</v>
      </c>
      <c r="K4795" t="s">
        <v>159</v>
      </c>
      <c r="L4795" t="s">
        <v>160</v>
      </c>
      <c r="M4795" t="s">
        <v>161</v>
      </c>
      <c r="N4795" t="s">
        <v>57</v>
      </c>
      <c r="O4795" t="s">
        <v>17175</v>
      </c>
      <c r="W4795">
        <v>5</v>
      </c>
      <c r="X4795" t="s">
        <v>59</v>
      </c>
      <c r="Y4795">
        <v>445993</v>
      </c>
      <c r="Z4795">
        <v>1241681</v>
      </c>
      <c r="AA4795" s="1">
        <v>0.25277777777777777</v>
      </c>
      <c r="AC4795">
        <v>2013</v>
      </c>
      <c r="AD4795">
        <v>11</v>
      </c>
      <c r="AE4795">
        <v>22</v>
      </c>
      <c r="AF4795" s="2">
        <f>DATE(emdat_data[[#This Row],[Start Year]],emdat_data[[#This Row],[Start Month]],emdat_data[[#This Row],[Start Day]])</f>
        <v>41600</v>
      </c>
      <c r="AG4795">
        <v>2013</v>
      </c>
      <c r="AH4795">
        <v>11</v>
      </c>
      <c r="AI4795">
        <v>23</v>
      </c>
      <c r="AJ4795" s="2">
        <f>DATE(emdat_data[[#This Row],[End Year]],emdat_data[[#This Row],[End Month]],emdat_data[[#This Row],[End Day]])</f>
        <v>41601</v>
      </c>
      <c r="AM4795">
        <v>58300</v>
      </c>
      <c r="AO4795">
        <v>58300</v>
      </c>
      <c r="AV4795">
        <v>79.6013094233451</v>
      </c>
      <c r="AX4795" t="s">
        <v>17176</v>
      </c>
      <c r="AY4795" t="s">
        <v>17177</v>
      </c>
    </row>
    <row r="4796" spans="1:51" hidden="1" x14ac:dyDescent="0.25">
      <c r="A4796" t="s">
        <v>18467</v>
      </c>
      <c r="B4796">
        <v>2013</v>
      </c>
      <c r="C4796">
        <v>515</v>
      </c>
      <c r="E4796" t="s">
        <v>50</v>
      </c>
      <c r="F4796" t="s">
        <v>63</v>
      </c>
      <c r="G4796" t="s">
        <v>82</v>
      </c>
      <c r="H4796" t="s">
        <v>98</v>
      </c>
      <c r="J4796" t="s">
        <v>18468</v>
      </c>
      <c r="K4796" t="s">
        <v>226</v>
      </c>
      <c r="L4796" t="s">
        <v>227</v>
      </c>
      <c r="M4796" t="s">
        <v>56</v>
      </c>
      <c r="N4796" t="s">
        <v>57</v>
      </c>
      <c r="O4796" t="s">
        <v>18469</v>
      </c>
      <c r="Q4796" t="s">
        <v>72</v>
      </c>
      <c r="W4796">
        <v>65</v>
      </c>
      <c r="X4796" t="s">
        <v>88</v>
      </c>
      <c r="AA4796" s="1"/>
      <c r="AC4796">
        <v>2013</v>
      </c>
      <c r="AD4796">
        <v>11</v>
      </c>
      <c r="AE4796">
        <v>22</v>
      </c>
      <c r="AF4796" s="2">
        <f>DATE(emdat_data[[#This Row],[Start Year]],emdat_data[[#This Row],[Start Month]],emdat_data[[#This Row],[Start Day]])</f>
        <v>41600</v>
      </c>
      <c r="AG4796">
        <v>2013</v>
      </c>
      <c r="AH4796">
        <v>11</v>
      </c>
      <c r="AI4796">
        <v>22</v>
      </c>
      <c r="AJ4796" s="2">
        <f>DATE(emdat_data[[#This Row],[End Year]],emdat_data[[#This Row],[End Month]],emdat_data[[#This Row],[End Day]])</f>
        <v>41600</v>
      </c>
      <c r="AK4796">
        <v>10</v>
      </c>
      <c r="AT4796">
        <v>262000</v>
      </c>
      <c r="AU4796">
        <v>329140</v>
      </c>
      <c r="AV4796">
        <v>79.6013094233451</v>
      </c>
      <c r="AX4796" t="s">
        <v>18470</v>
      </c>
      <c r="AY4796" t="s">
        <v>18471</v>
      </c>
    </row>
    <row r="4797" spans="1:51" hidden="1" x14ac:dyDescent="0.25">
      <c r="A4797" t="s">
        <v>19095</v>
      </c>
      <c r="B4797">
        <v>2013</v>
      </c>
      <c r="C4797">
        <v>472</v>
      </c>
      <c r="E4797" t="s">
        <v>50</v>
      </c>
      <c r="F4797" t="s">
        <v>63</v>
      </c>
      <c r="G4797" t="s">
        <v>82</v>
      </c>
      <c r="H4797" t="s">
        <v>157</v>
      </c>
      <c r="I4797" t="s">
        <v>158</v>
      </c>
      <c r="K4797" t="s">
        <v>357</v>
      </c>
      <c r="L4797" t="s">
        <v>358</v>
      </c>
      <c r="M4797" t="s">
        <v>146</v>
      </c>
      <c r="N4797" t="s">
        <v>86</v>
      </c>
      <c r="O4797" t="s">
        <v>19096</v>
      </c>
      <c r="Q4797" t="s">
        <v>72</v>
      </c>
      <c r="X4797" t="s">
        <v>88</v>
      </c>
      <c r="AA4797" s="1"/>
      <c r="AC4797">
        <v>2013</v>
      </c>
      <c r="AD4797">
        <v>11</v>
      </c>
      <c r="AE4797">
        <v>24</v>
      </c>
      <c r="AF4797" s="2">
        <f>DATE(emdat_data[[#This Row],[Start Year]],emdat_data[[#This Row],[Start Month]],emdat_data[[#This Row],[Start Day]])</f>
        <v>41602</v>
      </c>
      <c r="AG4797">
        <v>2013</v>
      </c>
      <c r="AH4797">
        <v>11</v>
      </c>
      <c r="AI4797">
        <v>24</v>
      </c>
      <c r="AJ4797" s="2">
        <f>DATE(emdat_data[[#This Row],[End Year]],emdat_data[[#This Row],[End Month]],emdat_data[[#This Row],[End Day]])</f>
        <v>41602</v>
      </c>
      <c r="AK4797">
        <v>14</v>
      </c>
      <c r="AT4797">
        <v>2000</v>
      </c>
      <c r="AU4797">
        <v>2513</v>
      </c>
      <c r="AV4797">
        <v>79.6013094233451</v>
      </c>
      <c r="AW4797" t="s">
        <v>19097</v>
      </c>
      <c r="AY4797" t="s">
        <v>19098</v>
      </c>
    </row>
    <row r="4798" spans="1:51" hidden="1" x14ac:dyDescent="0.25">
      <c r="A4798" t="s">
        <v>18524</v>
      </c>
      <c r="B4798">
        <v>2013</v>
      </c>
      <c r="C4798">
        <v>516</v>
      </c>
      <c r="E4798" t="s">
        <v>50</v>
      </c>
      <c r="F4798" t="s">
        <v>51</v>
      </c>
      <c r="G4798" t="s">
        <v>52</v>
      </c>
      <c r="H4798" t="s">
        <v>53</v>
      </c>
      <c r="K4798" t="s">
        <v>1447</v>
      </c>
      <c r="L4798" t="s">
        <v>1448</v>
      </c>
      <c r="M4798" t="s">
        <v>56</v>
      </c>
      <c r="N4798" t="s">
        <v>57</v>
      </c>
      <c r="O4798" t="s">
        <v>18525</v>
      </c>
      <c r="W4798">
        <v>6</v>
      </c>
      <c r="X4798" t="s">
        <v>59</v>
      </c>
      <c r="Y4798">
        <v>2932</v>
      </c>
      <c r="Z4798">
        <v>5131</v>
      </c>
      <c r="AA4798" s="1">
        <v>0.72291666666666665</v>
      </c>
      <c r="AC4798">
        <v>2013</v>
      </c>
      <c r="AD4798">
        <v>11</v>
      </c>
      <c r="AE4798">
        <v>28</v>
      </c>
      <c r="AF4798" s="2">
        <f>DATE(emdat_data[[#This Row],[Start Year]],emdat_data[[#This Row],[Start Month]],emdat_data[[#This Row],[Start Day]])</f>
        <v>41606</v>
      </c>
      <c r="AG4798">
        <v>2013</v>
      </c>
      <c r="AH4798">
        <v>11</v>
      </c>
      <c r="AI4798">
        <v>28</v>
      </c>
      <c r="AJ4798" s="2">
        <f>DATE(emdat_data[[#This Row],[End Year]],emdat_data[[#This Row],[End Month]],emdat_data[[#This Row],[End Day]])</f>
        <v>41606</v>
      </c>
      <c r="AK4798">
        <v>8</v>
      </c>
      <c r="AL4798">
        <v>120</v>
      </c>
      <c r="AN4798">
        <v>1500</v>
      </c>
      <c r="AO4798">
        <v>1620</v>
      </c>
      <c r="AV4798">
        <v>79.6013094233451</v>
      </c>
      <c r="AX4798" t="s">
        <v>18526</v>
      </c>
      <c r="AY4798" t="s">
        <v>18527</v>
      </c>
    </row>
    <row r="4799" spans="1:51" hidden="1" x14ac:dyDescent="0.25">
      <c r="A4799" t="s">
        <v>18574</v>
      </c>
      <c r="B4799">
        <v>2013</v>
      </c>
      <c r="C4799">
        <v>546</v>
      </c>
      <c r="E4799" t="s">
        <v>50</v>
      </c>
      <c r="F4799" t="s">
        <v>71</v>
      </c>
      <c r="G4799" t="s">
        <v>72</v>
      </c>
      <c r="H4799" t="s">
        <v>102</v>
      </c>
      <c r="K4799" t="s">
        <v>18575</v>
      </c>
      <c r="L4799" t="s">
        <v>18576</v>
      </c>
      <c r="M4799" t="s">
        <v>995</v>
      </c>
      <c r="N4799" t="s">
        <v>76</v>
      </c>
      <c r="O4799" t="s">
        <v>18577</v>
      </c>
      <c r="X4799" t="s">
        <v>78</v>
      </c>
      <c r="AA4799" s="1"/>
      <c r="AC4799">
        <v>2013</v>
      </c>
      <c r="AD4799">
        <v>11</v>
      </c>
      <c r="AE4799">
        <v>30</v>
      </c>
      <c r="AF4799" s="2">
        <f>DATE(emdat_data[[#This Row],[Start Year]],emdat_data[[#This Row],[Start Month]],emdat_data[[#This Row],[Start Day]])</f>
        <v>41608</v>
      </c>
      <c r="AG4799">
        <v>2013</v>
      </c>
      <c r="AH4799">
        <v>12</v>
      </c>
      <c r="AI4799">
        <v>7</v>
      </c>
      <c r="AJ4799" s="2">
        <f>DATE(emdat_data[[#This Row],[End Year]],emdat_data[[#This Row],[End Month]],emdat_data[[#This Row],[End Day]])</f>
        <v>41615</v>
      </c>
      <c r="AK4799">
        <v>16</v>
      </c>
      <c r="AM4799">
        <v>2000</v>
      </c>
      <c r="AO4799">
        <v>2000</v>
      </c>
      <c r="AV4799">
        <v>79.6013094233451</v>
      </c>
      <c r="AW4799" t="s">
        <v>18578</v>
      </c>
      <c r="AY4799" t="s">
        <v>18579</v>
      </c>
    </row>
    <row r="4800" spans="1:51" x14ac:dyDescent="0.25">
      <c r="A4800" t="s">
        <v>17341</v>
      </c>
      <c r="B4800">
        <v>2013</v>
      </c>
      <c r="C4800">
        <v>570</v>
      </c>
      <c r="E4800" t="s">
        <v>50</v>
      </c>
      <c r="F4800" t="s">
        <v>119</v>
      </c>
      <c r="G4800" t="s">
        <v>120</v>
      </c>
      <c r="H4800" t="s">
        <v>301</v>
      </c>
      <c r="J4800" t="s">
        <v>11013</v>
      </c>
      <c r="K4800" t="s">
        <v>1316</v>
      </c>
      <c r="L4800" t="s">
        <v>1317</v>
      </c>
      <c r="M4800" t="s">
        <v>125</v>
      </c>
      <c r="N4800" t="s">
        <v>76</v>
      </c>
      <c r="O4800" t="s">
        <v>17342</v>
      </c>
      <c r="T4800" t="s">
        <v>128</v>
      </c>
      <c r="U4800" t="s">
        <v>128</v>
      </c>
      <c r="X4800" t="s">
        <v>129</v>
      </c>
      <c r="AA4800" s="1"/>
      <c r="AC4800">
        <v>2013</v>
      </c>
      <c r="AD4800">
        <v>12</v>
      </c>
      <c r="AF4800" s="2">
        <f>DATE(emdat_data[[#This Row],[Start Year]],emdat_data[[#This Row],[Start Month]],emdat_data[[#This Row],[Start Day]])</f>
        <v>41608</v>
      </c>
      <c r="AG4800">
        <v>2013</v>
      </c>
      <c r="AH4800">
        <v>12</v>
      </c>
      <c r="AJ4800" s="2">
        <f>DATE(emdat_data[[#This Row],[End Year]],emdat_data[[#This Row],[End Month]],emdat_data[[#This Row],[End Day]])</f>
        <v>41608</v>
      </c>
      <c r="AM4800">
        <v>143</v>
      </c>
      <c r="AO4800">
        <v>143</v>
      </c>
      <c r="AV4800">
        <v>79.6013094233451</v>
      </c>
    </row>
    <row r="4801" spans="1:51" hidden="1" x14ac:dyDescent="0.25">
      <c r="A4801" t="s">
        <v>18565</v>
      </c>
      <c r="B4801">
        <v>2013</v>
      </c>
      <c r="C4801">
        <v>545</v>
      </c>
      <c r="E4801" t="s">
        <v>50</v>
      </c>
      <c r="F4801" t="s">
        <v>71</v>
      </c>
      <c r="G4801" t="s">
        <v>72</v>
      </c>
      <c r="H4801" t="s">
        <v>102</v>
      </c>
      <c r="K4801" t="s">
        <v>258</v>
      </c>
      <c r="L4801" t="s">
        <v>259</v>
      </c>
      <c r="M4801" t="s">
        <v>260</v>
      </c>
      <c r="N4801" t="s">
        <v>76</v>
      </c>
      <c r="O4801" t="s">
        <v>18566</v>
      </c>
      <c r="X4801" t="s">
        <v>78</v>
      </c>
      <c r="AA4801" s="1"/>
      <c r="AC4801">
        <v>2013</v>
      </c>
      <c r="AD4801">
        <v>12</v>
      </c>
      <c r="AF4801" s="2">
        <f>DATE(emdat_data[[#This Row],[Start Year]],emdat_data[[#This Row],[Start Month]],emdat_data[[#This Row],[Start Day]])</f>
        <v>41608</v>
      </c>
      <c r="AG4801">
        <v>2013</v>
      </c>
      <c r="AH4801">
        <v>12</v>
      </c>
      <c r="AJ4801" s="2">
        <f>DATE(emdat_data[[#This Row],[End Year]],emdat_data[[#This Row],[End Month]],emdat_data[[#This Row],[End Day]])</f>
        <v>41608</v>
      </c>
      <c r="AK4801">
        <v>14</v>
      </c>
      <c r="AV4801">
        <v>79.6013094233451</v>
      </c>
      <c r="AX4801" t="s">
        <v>18567</v>
      </c>
      <c r="AY4801" t="s">
        <v>18568</v>
      </c>
    </row>
    <row r="4802" spans="1:51" x14ac:dyDescent="0.25">
      <c r="A4802" t="s">
        <v>20933</v>
      </c>
      <c r="B4802">
        <v>2014</v>
      </c>
      <c r="C4802">
        <v>422</v>
      </c>
      <c r="D4802" t="s">
        <v>20934</v>
      </c>
      <c r="E4802" t="s">
        <v>50</v>
      </c>
      <c r="F4802" t="s">
        <v>119</v>
      </c>
      <c r="G4802" t="s">
        <v>120</v>
      </c>
      <c r="H4802" t="s">
        <v>301</v>
      </c>
      <c r="J4802" t="s">
        <v>843</v>
      </c>
      <c r="K4802" t="s">
        <v>325</v>
      </c>
      <c r="L4802" t="s">
        <v>326</v>
      </c>
      <c r="M4802" t="s">
        <v>204</v>
      </c>
      <c r="N4802" t="s">
        <v>86</v>
      </c>
      <c r="T4802" t="s">
        <v>128</v>
      </c>
      <c r="U4802" t="s">
        <v>128</v>
      </c>
      <c r="X4802" t="s">
        <v>129</v>
      </c>
      <c r="AA4802" s="1"/>
      <c r="AC4802">
        <v>2014</v>
      </c>
      <c r="AF4802" s="2">
        <f>DATE(emdat_data[[#This Row],[Start Year]],emdat_data[[#This Row],[Start Month]],emdat_data[[#This Row],[Start Day]])</f>
        <v>41608</v>
      </c>
      <c r="AG4802">
        <v>2014</v>
      </c>
      <c r="AH4802">
        <v>10</v>
      </c>
      <c r="AJ4802" s="2">
        <f>DATE(emdat_data[[#This Row],[End Year]],emdat_data[[#This Row],[End Month]],emdat_data[[#This Row],[End Day]])</f>
        <v>41912</v>
      </c>
      <c r="AK4802">
        <v>4</v>
      </c>
      <c r="AM4802">
        <v>12783</v>
      </c>
      <c r="AO4802">
        <v>12783</v>
      </c>
      <c r="AV4802">
        <v>80.8926237222027</v>
      </c>
    </row>
    <row r="4803" spans="1:51" hidden="1" x14ac:dyDescent="0.25">
      <c r="A4803" t="s">
        <v>22089</v>
      </c>
      <c r="B4803">
        <v>2014</v>
      </c>
      <c r="C4803">
        <v>426</v>
      </c>
      <c r="E4803" t="s">
        <v>50</v>
      </c>
      <c r="F4803" t="s">
        <v>71</v>
      </c>
      <c r="G4803" t="s">
        <v>72</v>
      </c>
      <c r="H4803" t="s">
        <v>102</v>
      </c>
      <c r="K4803" t="s">
        <v>434</v>
      </c>
      <c r="L4803" t="s">
        <v>435</v>
      </c>
      <c r="M4803" t="s">
        <v>260</v>
      </c>
      <c r="N4803" t="s">
        <v>76</v>
      </c>
      <c r="O4803" t="s">
        <v>22090</v>
      </c>
      <c r="P4803" t="s">
        <v>642</v>
      </c>
      <c r="X4803" t="s">
        <v>78</v>
      </c>
      <c r="AA4803" s="1"/>
      <c r="AC4803">
        <v>2014</v>
      </c>
      <c r="AF4803" s="2">
        <f>DATE(emdat_data[[#This Row],[Start Year]],emdat_data[[#This Row],[Start Month]],emdat_data[[#This Row],[Start Day]])</f>
        <v>41608</v>
      </c>
      <c r="AG4803">
        <v>2014</v>
      </c>
      <c r="AH4803">
        <v>5</v>
      </c>
      <c r="AJ4803" s="2">
        <f>DATE(emdat_data[[#This Row],[End Year]],emdat_data[[#This Row],[End Month]],emdat_data[[#This Row],[End Day]])</f>
        <v>41759</v>
      </c>
      <c r="AN4803">
        <v>20000</v>
      </c>
      <c r="AO4803">
        <v>20000</v>
      </c>
      <c r="AV4803">
        <v>80.8926237222027</v>
      </c>
      <c r="AX4803" t="s">
        <v>22091</v>
      </c>
      <c r="AY4803" t="s">
        <v>22092</v>
      </c>
    </row>
    <row r="4804" spans="1:51" hidden="1" x14ac:dyDescent="0.25">
      <c r="A4804" t="s">
        <v>17184</v>
      </c>
      <c r="B4804">
        <v>2013</v>
      </c>
      <c r="C4804">
        <v>581</v>
      </c>
      <c r="E4804" t="s">
        <v>50</v>
      </c>
      <c r="F4804" t="s">
        <v>51</v>
      </c>
      <c r="G4804" t="s">
        <v>52</v>
      </c>
      <c r="H4804" t="s">
        <v>53</v>
      </c>
      <c r="K4804" t="s">
        <v>159</v>
      </c>
      <c r="L4804" t="s">
        <v>160</v>
      </c>
      <c r="M4804" t="s">
        <v>161</v>
      </c>
      <c r="N4804" t="s">
        <v>57</v>
      </c>
      <c r="O4804" t="s">
        <v>17185</v>
      </c>
      <c r="W4804">
        <v>5</v>
      </c>
      <c r="X4804" t="s">
        <v>59</v>
      </c>
      <c r="Y4804">
        <v>40253</v>
      </c>
      <c r="Z4804">
        <v>78944</v>
      </c>
      <c r="AA4804" s="1"/>
      <c r="AC4804">
        <v>2013</v>
      </c>
      <c r="AD4804">
        <v>12</v>
      </c>
      <c r="AE4804">
        <v>1</v>
      </c>
      <c r="AF4804" s="2">
        <f>DATE(emdat_data[[#This Row],[Start Year]],emdat_data[[#This Row],[Start Month]],emdat_data[[#This Row],[Start Day]])</f>
        <v>41609</v>
      </c>
      <c r="AG4804">
        <v>2013</v>
      </c>
      <c r="AH4804">
        <v>12</v>
      </c>
      <c r="AI4804">
        <v>1</v>
      </c>
      <c r="AJ4804" s="2">
        <f>DATE(emdat_data[[#This Row],[End Year]],emdat_data[[#This Row],[End Month]],emdat_data[[#This Row],[End Day]])</f>
        <v>41609</v>
      </c>
      <c r="AN4804">
        <v>2000</v>
      </c>
      <c r="AO4804">
        <v>2000</v>
      </c>
      <c r="AV4804">
        <v>79.6013094233451</v>
      </c>
      <c r="AX4804" t="s">
        <v>17186</v>
      </c>
      <c r="AY4804" t="s">
        <v>17187</v>
      </c>
    </row>
    <row r="4805" spans="1:51" hidden="1" x14ac:dyDescent="0.25">
      <c r="A4805" t="s">
        <v>17269</v>
      </c>
      <c r="B4805">
        <v>2013</v>
      </c>
      <c r="C4805">
        <v>511</v>
      </c>
      <c r="E4805" t="s">
        <v>50</v>
      </c>
      <c r="F4805" t="s">
        <v>71</v>
      </c>
      <c r="G4805" t="s">
        <v>72</v>
      </c>
      <c r="H4805" t="s">
        <v>102</v>
      </c>
      <c r="K4805" t="s">
        <v>1192</v>
      </c>
      <c r="L4805" t="s">
        <v>1193</v>
      </c>
      <c r="M4805" t="s">
        <v>1194</v>
      </c>
      <c r="N4805" t="s">
        <v>86</v>
      </c>
      <c r="O4805" t="s">
        <v>17270</v>
      </c>
      <c r="P4805" t="s">
        <v>642</v>
      </c>
      <c r="W4805">
        <v>7627</v>
      </c>
      <c r="X4805" t="s">
        <v>78</v>
      </c>
      <c r="Y4805">
        <v>229043</v>
      </c>
      <c r="Z4805">
        <v>-814</v>
      </c>
      <c r="AA4805" s="1"/>
      <c r="AC4805">
        <v>2013</v>
      </c>
      <c r="AD4805">
        <v>12</v>
      </c>
      <c r="AE4805">
        <v>1</v>
      </c>
      <c r="AF4805" s="2">
        <f>DATE(emdat_data[[#This Row],[Start Year]],emdat_data[[#This Row],[Start Month]],emdat_data[[#This Row],[Start Day]])</f>
        <v>41609</v>
      </c>
      <c r="AG4805">
        <v>2013</v>
      </c>
      <c r="AH4805">
        <v>12</v>
      </c>
      <c r="AI4805">
        <v>8</v>
      </c>
      <c r="AJ4805" s="2">
        <f>DATE(emdat_data[[#This Row],[End Year]],emdat_data[[#This Row],[End Month]],emdat_data[[#This Row],[End Day]])</f>
        <v>41616</v>
      </c>
      <c r="AK4805">
        <v>2</v>
      </c>
      <c r="AM4805">
        <v>227</v>
      </c>
      <c r="AO4805">
        <v>227</v>
      </c>
      <c r="AV4805">
        <v>79.6013094233451</v>
      </c>
      <c r="AW4805" t="s">
        <v>17271</v>
      </c>
      <c r="AY4805" t="s">
        <v>17272</v>
      </c>
    </row>
    <row r="4806" spans="1:51" hidden="1" x14ac:dyDescent="0.25">
      <c r="A4806" t="s">
        <v>18633</v>
      </c>
      <c r="B4806">
        <v>2013</v>
      </c>
      <c r="C4806">
        <v>535</v>
      </c>
      <c r="E4806" t="s">
        <v>50</v>
      </c>
      <c r="F4806" t="s">
        <v>71</v>
      </c>
      <c r="G4806" t="s">
        <v>72</v>
      </c>
      <c r="H4806" t="s">
        <v>102</v>
      </c>
      <c r="K4806" t="s">
        <v>2634</v>
      </c>
      <c r="L4806" t="s">
        <v>2635</v>
      </c>
      <c r="M4806" t="s">
        <v>173</v>
      </c>
      <c r="N4806" t="s">
        <v>57</v>
      </c>
      <c r="O4806" t="s">
        <v>18634</v>
      </c>
      <c r="P4806" t="s">
        <v>1309</v>
      </c>
      <c r="W4806">
        <v>106698</v>
      </c>
      <c r="X4806" t="s">
        <v>78</v>
      </c>
      <c r="Y4806">
        <v>358444</v>
      </c>
      <c r="Z4806">
        <v>10236</v>
      </c>
      <c r="AA4806" s="1"/>
      <c r="AC4806">
        <v>2013</v>
      </c>
      <c r="AD4806">
        <v>12</v>
      </c>
      <c r="AE4806">
        <v>1</v>
      </c>
      <c r="AF4806" s="2">
        <f>DATE(emdat_data[[#This Row],[Start Year]],emdat_data[[#This Row],[Start Month]],emdat_data[[#This Row],[Start Day]])</f>
        <v>41609</v>
      </c>
      <c r="AG4806">
        <v>2013</v>
      </c>
      <c r="AH4806">
        <v>12</v>
      </c>
      <c r="AI4806">
        <v>8</v>
      </c>
      <c r="AJ4806" s="2">
        <f>DATE(emdat_data[[#This Row],[End Year]],emdat_data[[#This Row],[End Month]],emdat_data[[#This Row],[End Day]])</f>
        <v>41616</v>
      </c>
      <c r="AK4806">
        <v>4</v>
      </c>
      <c r="AM4806">
        <v>75000</v>
      </c>
      <c r="AO4806">
        <v>75000</v>
      </c>
      <c r="AT4806">
        <v>2000</v>
      </c>
      <c r="AU4806">
        <v>2513</v>
      </c>
      <c r="AV4806">
        <v>79.6013094233451</v>
      </c>
      <c r="AW4806" t="s">
        <v>18635</v>
      </c>
      <c r="AY4806" t="s">
        <v>18636</v>
      </c>
    </row>
    <row r="4807" spans="1:51" hidden="1" x14ac:dyDescent="0.25">
      <c r="A4807" t="s">
        <v>19115</v>
      </c>
      <c r="B4807">
        <v>2013</v>
      </c>
      <c r="C4807">
        <v>550</v>
      </c>
      <c r="E4807" t="s">
        <v>50</v>
      </c>
      <c r="F4807" t="s">
        <v>63</v>
      </c>
      <c r="G4807" t="s">
        <v>82</v>
      </c>
      <c r="H4807" t="s">
        <v>157</v>
      </c>
      <c r="I4807" t="s">
        <v>158</v>
      </c>
      <c r="J4807" t="s">
        <v>19116</v>
      </c>
      <c r="K4807" t="s">
        <v>357</v>
      </c>
      <c r="L4807" t="s">
        <v>358</v>
      </c>
      <c r="M4807" t="s">
        <v>146</v>
      </c>
      <c r="N4807" t="s">
        <v>86</v>
      </c>
      <c r="O4807" t="s">
        <v>19117</v>
      </c>
      <c r="X4807" t="s">
        <v>88</v>
      </c>
      <c r="AA4807" s="1"/>
      <c r="AC4807">
        <v>2013</v>
      </c>
      <c r="AD4807">
        <v>12</v>
      </c>
      <c r="AE4807">
        <v>1</v>
      </c>
      <c r="AF4807" s="2">
        <f>DATE(emdat_data[[#This Row],[Start Year]],emdat_data[[#This Row],[Start Month]],emdat_data[[#This Row],[Start Day]])</f>
        <v>41609</v>
      </c>
      <c r="AG4807">
        <v>2013</v>
      </c>
      <c r="AH4807">
        <v>12</v>
      </c>
      <c r="AI4807">
        <v>9</v>
      </c>
      <c r="AJ4807" s="2">
        <f>DATE(emdat_data[[#This Row],[End Year]],emdat_data[[#This Row],[End Month]],emdat_data[[#This Row],[End Day]])</f>
        <v>41617</v>
      </c>
      <c r="AK4807">
        <v>20</v>
      </c>
      <c r="AR4807">
        <v>62500</v>
      </c>
      <c r="AS4807">
        <v>78516</v>
      </c>
      <c r="AT4807">
        <v>100000</v>
      </c>
      <c r="AU4807">
        <v>125626</v>
      </c>
      <c r="AV4807">
        <v>79.6013094233451</v>
      </c>
      <c r="AW4807" t="s">
        <v>19118</v>
      </c>
      <c r="AY4807" t="s">
        <v>19119</v>
      </c>
    </row>
    <row r="4808" spans="1:51" hidden="1" x14ac:dyDescent="0.25">
      <c r="A4808" t="s">
        <v>17077</v>
      </c>
      <c r="B4808">
        <v>2013</v>
      </c>
      <c r="C4808">
        <v>551</v>
      </c>
      <c r="E4808" t="s">
        <v>50</v>
      </c>
      <c r="F4808" t="s">
        <v>63</v>
      </c>
      <c r="G4808" t="s">
        <v>82</v>
      </c>
      <c r="H4808" t="s">
        <v>157</v>
      </c>
      <c r="I4808" t="s">
        <v>572</v>
      </c>
      <c r="K4808" t="s">
        <v>83</v>
      </c>
      <c r="L4808" t="s">
        <v>84</v>
      </c>
      <c r="M4808" t="s">
        <v>85</v>
      </c>
      <c r="N4808" t="s">
        <v>86</v>
      </c>
      <c r="O4808" t="s">
        <v>17078</v>
      </c>
      <c r="X4808" t="s">
        <v>88</v>
      </c>
      <c r="AA4808" s="1"/>
      <c r="AC4808">
        <v>2013</v>
      </c>
      <c r="AD4808">
        <v>12</v>
      </c>
      <c r="AE4808">
        <v>3</v>
      </c>
      <c r="AF4808" s="2">
        <f>DATE(emdat_data[[#This Row],[Start Year]],emdat_data[[#This Row],[Start Month]],emdat_data[[#This Row],[Start Day]])</f>
        <v>41611</v>
      </c>
      <c r="AG4808">
        <v>2013</v>
      </c>
      <c r="AH4808">
        <v>12</v>
      </c>
      <c r="AI4808">
        <v>3</v>
      </c>
      <c r="AJ4808" s="2">
        <f>DATE(emdat_data[[#This Row],[End Year]],emdat_data[[#This Row],[End Month]],emdat_data[[#This Row],[End Day]])</f>
        <v>41611</v>
      </c>
      <c r="AK4808">
        <v>4</v>
      </c>
      <c r="AL4808">
        <v>12</v>
      </c>
      <c r="AO4808">
        <v>12</v>
      </c>
      <c r="AT4808">
        <v>2000</v>
      </c>
      <c r="AU4808">
        <v>2513</v>
      </c>
      <c r="AV4808">
        <v>79.6013094233451</v>
      </c>
      <c r="AX4808" t="s">
        <v>17079</v>
      </c>
      <c r="AY4808" t="s">
        <v>17080</v>
      </c>
    </row>
    <row r="4809" spans="1:51" hidden="1" x14ac:dyDescent="0.25">
      <c r="A4809" t="s">
        <v>16921</v>
      </c>
      <c r="B4809">
        <v>2013</v>
      </c>
      <c r="C4809">
        <v>517</v>
      </c>
      <c r="E4809" t="s">
        <v>50</v>
      </c>
      <c r="F4809" t="s">
        <v>63</v>
      </c>
      <c r="G4809" t="s">
        <v>82</v>
      </c>
      <c r="H4809" t="s">
        <v>789</v>
      </c>
      <c r="J4809" t="s">
        <v>16922</v>
      </c>
      <c r="K4809" t="s">
        <v>1200</v>
      </c>
      <c r="L4809" t="s">
        <v>1201</v>
      </c>
      <c r="M4809" t="s">
        <v>189</v>
      </c>
      <c r="N4809" t="s">
        <v>190</v>
      </c>
      <c r="O4809" t="s">
        <v>16923</v>
      </c>
      <c r="Q4809" t="s">
        <v>1619</v>
      </c>
      <c r="R4809" t="s">
        <v>72</v>
      </c>
      <c r="X4809" t="s">
        <v>88</v>
      </c>
      <c r="AA4809" s="1"/>
      <c r="AC4809">
        <v>2013</v>
      </c>
      <c r="AD4809">
        <v>12</v>
      </c>
      <c r="AE4809">
        <v>4</v>
      </c>
      <c r="AF4809" s="2">
        <f>DATE(emdat_data[[#This Row],[Start Year]],emdat_data[[#This Row],[Start Month]],emdat_data[[#This Row],[Start Day]])</f>
        <v>41612</v>
      </c>
      <c r="AG4809">
        <v>2013</v>
      </c>
      <c r="AH4809">
        <v>12</v>
      </c>
      <c r="AI4809">
        <v>7</v>
      </c>
      <c r="AJ4809" s="2">
        <f>DATE(emdat_data[[#This Row],[End Year]],emdat_data[[#This Row],[End Month]],emdat_data[[#This Row],[End Day]])</f>
        <v>41615</v>
      </c>
      <c r="AV4809">
        <v>79.6013094233451</v>
      </c>
      <c r="AW4809" t="s">
        <v>16924</v>
      </c>
      <c r="AY4809" t="s">
        <v>16925</v>
      </c>
    </row>
    <row r="4810" spans="1:51" hidden="1" x14ac:dyDescent="0.25">
      <c r="A4810" t="s">
        <v>17094</v>
      </c>
      <c r="B4810">
        <v>2013</v>
      </c>
      <c r="C4810">
        <v>517</v>
      </c>
      <c r="E4810" t="s">
        <v>50</v>
      </c>
      <c r="F4810" t="s">
        <v>63</v>
      </c>
      <c r="G4810" t="s">
        <v>82</v>
      </c>
      <c r="H4810" t="s">
        <v>789</v>
      </c>
      <c r="J4810" t="s">
        <v>16922</v>
      </c>
      <c r="K4810" t="s">
        <v>778</v>
      </c>
      <c r="L4810" t="s">
        <v>779</v>
      </c>
      <c r="M4810" t="s">
        <v>189</v>
      </c>
      <c r="N4810" t="s">
        <v>190</v>
      </c>
      <c r="O4810" t="s">
        <v>13593</v>
      </c>
      <c r="X4810" t="s">
        <v>88</v>
      </c>
      <c r="AA4810" s="1"/>
      <c r="AC4810">
        <v>2013</v>
      </c>
      <c r="AD4810">
        <v>12</v>
      </c>
      <c r="AE4810">
        <v>4</v>
      </c>
      <c r="AF4810" s="2">
        <f>DATE(emdat_data[[#This Row],[Start Year]],emdat_data[[#This Row],[Start Month]],emdat_data[[#This Row],[Start Day]])</f>
        <v>41612</v>
      </c>
      <c r="AG4810">
        <v>2013</v>
      </c>
      <c r="AH4810">
        <v>12</v>
      </c>
      <c r="AI4810">
        <v>7</v>
      </c>
      <c r="AJ4810" s="2">
        <f>DATE(emdat_data[[#This Row],[End Year]],emdat_data[[#This Row],[End Month]],emdat_data[[#This Row],[End Day]])</f>
        <v>41615</v>
      </c>
      <c r="AV4810">
        <v>79.6013094233451</v>
      </c>
      <c r="AW4810" t="s">
        <v>3918</v>
      </c>
      <c r="AY4810" t="s">
        <v>3919</v>
      </c>
    </row>
    <row r="4811" spans="1:51" hidden="1" x14ac:dyDescent="0.25">
      <c r="A4811" t="s">
        <v>17040</v>
      </c>
      <c r="B4811">
        <v>2013</v>
      </c>
      <c r="C4811">
        <v>517</v>
      </c>
      <c r="E4811" t="s">
        <v>50</v>
      </c>
      <c r="F4811" t="s">
        <v>63</v>
      </c>
      <c r="G4811" t="s">
        <v>82</v>
      </c>
      <c r="H4811" t="s">
        <v>789</v>
      </c>
      <c r="J4811" t="s">
        <v>16922</v>
      </c>
      <c r="K4811" t="s">
        <v>1292</v>
      </c>
      <c r="L4811" t="s">
        <v>1293</v>
      </c>
      <c r="M4811" t="s">
        <v>1294</v>
      </c>
      <c r="N4811" t="s">
        <v>190</v>
      </c>
      <c r="O4811" t="s">
        <v>17041</v>
      </c>
      <c r="Q4811" t="s">
        <v>72</v>
      </c>
      <c r="X4811" t="s">
        <v>88</v>
      </c>
      <c r="AA4811" s="1"/>
      <c r="AC4811">
        <v>2013</v>
      </c>
      <c r="AD4811">
        <v>12</v>
      </c>
      <c r="AE4811">
        <v>6</v>
      </c>
      <c r="AF4811" s="2">
        <f>DATE(emdat_data[[#This Row],[Start Year]],emdat_data[[#This Row],[Start Month]],emdat_data[[#This Row],[Start Day]])</f>
        <v>41614</v>
      </c>
      <c r="AG4811">
        <v>2013</v>
      </c>
      <c r="AH4811">
        <v>12</v>
      </c>
      <c r="AI4811">
        <v>7</v>
      </c>
      <c r="AJ4811" s="2">
        <f>DATE(emdat_data[[#This Row],[End Year]],emdat_data[[#This Row],[End Month]],emdat_data[[#This Row],[End Day]])</f>
        <v>41615</v>
      </c>
      <c r="AK4811">
        <v>2</v>
      </c>
      <c r="AM4811">
        <v>4200</v>
      </c>
      <c r="AO4811">
        <v>4200</v>
      </c>
      <c r="AV4811">
        <v>79.6013094233451</v>
      </c>
      <c r="AX4811" t="s">
        <v>17042</v>
      </c>
      <c r="AY4811" t="s">
        <v>17043</v>
      </c>
    </row>
    <row r="4812" spans="1:51" hidden="1" x14ac:dyDescent="0.25">
      <c r="A4812" t="s">
        <v>17138</v>
      </c>
      <c r="B4812">
        <v>2013</v>
      </c>
      <c r="C4812">
        <v>519</v>
      </c>
      <c r="E4812" t="s">
        <v>50</v>
      </c>
      <c r="F4812" t="s">
        <v>71</v>
      </c>
      <c r="G4812" t="s">
        <v>72</v>
      </c>
      <c r="H4812" t="s">
        <v>102</v>
      </c>
      <c r="K4812" t="s">
        <v>335</v>
      </c>
      <c r="L4812" t="s">
        <v>336</v>
      </c>
      <c r="M4812" t="s">
        <v>85</v>
      </c>
      <c r="N4812" t="s">
        <v>86</v>
      </c>
      <c r="O4812" t="s">
        <v>17139</v>
      </c>
      <c r="P4812" t="s">
        <v>7011</v>
      </c>
      <c r="X4812" t="s">
        <v>78</v>
      </c>
      <c r="AA4812" s="1"/>
      <c r="AC4812">
        <v>2013</v>
      </c>
      <c r="AD4812">
        <v>12</v>
      </c>
      <c r="AE4812">
        <v>7</v>
      </c>
      <c r="AF4812" s="2">
        <f>DATE(emdat_data[[#This Row],[Start Year]],emdat_data[[#This Row],[Start Month]],emdat_data[[#This Row],[Start Day]])</f>
        <v>41615</v>
      </c>
      <c r="AG4812">
        <v>2013</v>
      </c>
      <c r="AH4812">
        <v>12</v>
      </c>
      <c r="AI4812">
        <v>10</v>
      </c>
      <c r="AJ4812" s="2">
        <f>DATE(emdat_data[[#This Row],[End Year]],emdat_data[[#This Row],[End Month]],emdat_data[[#This Row],[End Day]])</f>
        <v>41618</v>
      </c>
      <c r="AK4812">
        <v>19</v>
      </c>
      <c r="AM4812">
        <v>600</v>
      </c>
      <c r="AO4812">
        <v>600</v>
      </c>
      <c r="AT4812">
        <v>2000</v>
      </c>
      <c r="AU4812">
        <v>2513</v>
      </c>
      <c r="AV4812">
        <v>79.6013094233451</v>
      </c>
      <c r="AX4812" t="s">
        <v>17140</v>
      </c>
      <c r="AY4812" t="s">
        <v>17141</v>
      </c>
    </row>
    <row r="4813" spans="1:51" hidden="1" x14ac:dyDescent="0.25">
      <c r="A4813" t="s">
        <v>18724</v>
      </c>
      <c r="B4813">
        <v>2013</v>
      </c>
      <c r="C4813">
        <v>517</v>
      </c>
      <c r="E4813" t="s">
        <v>50</v>
      </c>
      <c r="F4813" t="s">
        <v>63</v>
      </c>
      <c r="G4813" t="s">
        <v>82</v>
      </c>
      <c r="H4813" t="s">
        <v>789</v>
      </c>
      <c r="J4813" t="s">
        <v>16922</v>
      </c>
      <c r="K4813" t="s">
        <v>2770</v>
      </c>
      <c r="L4813" t="s">
        <v>2771</v>
      </c>
      <c r="M4813" t="s">
        <v>211</v>
      </c>
      <c r="N4813" t="s">
        <v>190</v>
      </c>
      <c r="O4813" t="s">
        <v>2778</v>
      </c>
      <c r="X4813" t="s">
        <v>88</v>
      </c>
      <c r="AA4813" s="1"/>
      <c r="AC4813">
        <v>2013</v>
      </c>
      <c r="AD4813">
        <v>12</v>
      </c>
      <c r="AE4813">
        <v>7</v>
      </c>
      <c r="AF4813" s="2">
        <f>DATE(emdat_data[[#This Row],[Start Year]],emdat_data[[#This Row],[Start Month]],emdat_data[[#This Row],[Start Day]])</f>
        <v>41615</v>
      </c>
      <c r="AG4813">
        <v>2013</v>
      </c>
      <c r="AH4813">
        <v>12</v>
      </c>
      <c r="AI4813">
        <v>7</v>
      </c>
      <c r="AJ4813" s="2">
        <f>DATE(emdat_data[[#This Row],[End Year]],emdat_data[[#This Row],[End Month]],emdat_data[[#This Row],[End Day]])</f>
        <v>41615</v>
      </c>
      <c r="AK4813">
        <v>4</v>
      </c>
      <c r="AL4813">
        <v>53</v>
      </c>
      <c r="AO4813">
        <v>53</v>
      </c>
      <c r="AV4813">
        <v>79.6013094233451</v>
      </c>
      <c r="AW4813" t="s">
        <v>2779</v>
      </c>
      <c r="AY4813" t="s">
        <v>2780</v>
      </c>
    </row>
    <row r="4814" spans="1:51" hidden="1" x14ac:dyDescent="0.25">
      <c r="A4814" t="s">
        <v>16949</v>
      </c>
      <c r="B4814">
        <v>2013</v>
      </c>
      <c r="C4814">
        <v>521</v>
      </c>
      <c r="E4814" t="s">
        <v>50</v>
      </c>
      <c r="F4814" t="s">
        <v>71</v>
      </c>
      <c r="G4814" t="s">
        <v>72</v>
      </c>
      <c r="H4814" t="s">
        <v>102</v>
      </c>
      <c r="K4814" t="s">
        <v>335</v>
      </c>
      <c r="L4814" t="s">
        <v>336</v>
      </c>
      <c r="M4814" t="s">
        <v>85</v>
      </c>
      <c r="N4814" t="s">
        <v>86</v>
      </c>
      <c r="O4814" t="s">
        <v>16950</v>
      </c>
      <c r="P4814" t="s">
        <v>642</v>
      </c>
      <c r="Q4814" t="s">
        <v>176</v>
      </c>
      <c r="U4814" t="s">
        <v>127</v>
      </c>
      <c r="X4814" t="s">
        <v>78</v>
      </c>
      <c r="AA4814" s="1"/>
      <c r="AC4814">
        <v>2013</v>
      </c>
      <c r="AD4814">
        <v>12</v>
      </c>
      <c r="AE4814">
        <v>12</v>
      </c>
      <c r="AF4814" s="2">
        <f>DATE(emdat_data[[#This Row],[Start Year]],emdat_data[[#This Row],[Start Month]],emdat_data[[#This Row],[Start Day]])</f>
        <v>41620</v>
      </c>
      <c r="AG4814">
        <v>2013</v>
      </c>
      <c r="AH4814">
        <v>12</v>
      </c>
      <c r="AI4814">
        <v>12</v>
      </c>
      <c r="AJ4814" s="2">
        <f>DATE(emdat_data[[#This Row],[End Year]],emdat_data[[#This Row],[End Month]],emdat_data[[#This Row],[End Day]])</f>
        <v>41620</v>
      </c>
      <c r="AK4814">
        <v>2</v>
      </c>
      <c r="AM4814">
        <v>2000</v>
      </c>
      <c r="AO4814">
        <v>2000</v>
      </c>
      <c r="AV4814">
        <v>79.6013094233451</v>
      </c>
      <c r="AX4814" t="s">
        <v>10055</v>
      </c>
      <c r="AY4814" t="s">
        <v>10056</v>
      </c>
    </row>
    <row r="4815" spans="1:51" hidden="1" x14ac:dyDescent="0.25">
      <c r="A4815" t="s">
        <v>17215</v>
      </c>
      <c r="B4815">
        <v>2013</v>
      </c>
      <c r="C4815">
        <v>554</v>
      </c>
      <c r="E4815" t="s">
        <v>50</v>
      </c>
      <c r="F4815" t="s">
        <v>71</v>
      </c>
      <c r="G4815" t="s">
        <v>72</v>
      </c>
      <c r="H4815" t="s">
        <v>102</v>
      </c>
      <c r="K4815" t="s">
        <v>159</v>
      </c>
      <c r="L4815" t="s">
        <v>160</v>
      </c>
      <c r="M4815" t="s">
        <v>161</v>
      </c>
      <c r="N4815" t="s">
        <v>57</v>
      </c>
      <c r="O4815" t="s">
        <v>17216</v>
      </c>
      <c r="P4815" t="s">
        <v>17217</v>
      </c>
      <c r="X4815" t="s">
        <v>78</v>
      </c>
      <c r="AA4815" s="1"/>
      <c r="AC4815">
        <v>2013</v>
      </c>
      <c r="AD4815">
        <v>12</v>
      </c>
      <c r="AE4815">
        <v>14</v>
      </c>
      <c r="AF4815" s="2">
        <f>DATE(emdat_data[[#This Row],[Start Year]],emdat_data[[#This Row],[Start Month]],emdat_data[[#This Row],[Start Day]])</f>
        <v>41622</v>
      </c>
      <c r="AG4815">
        <v>2013</v>
      </c>
      <c r="AH4815">
        <v>12</v>
      </c>
      <c r="AI4815">
        <v>16</v>
      </c>
      <c r="AJ4815" s="2">
        <f>DATE(emdat_data[[#This Row],[End Year]],emdat_data[[#This Row],[End Month]],emdat_data[[#This Row],[End Day]])</f>
        <v>41624</v>
      </c>
      <c r="AN4815">
        <v>90000</v>
      </c>
      <c r="AO4815">
        <v>90000</v>
      </c>
      <c r="AT4815">
        <v>410000</v>
      </c>
      <c r="AU4815">
        <v>515067</v>
      </c>
      <c r="AV4815">
        <v>79.6013094233451</v>
      </c>
      <c r="AW4815" t="s">
        <v>17218</v>
      </c>
      <c r="AY4815" t="s">
        <v>17219</v>
      </c>
    </row>
    <row r="4816" spans="1:51" hidden="1" x14ac:dyDescent="0.25">
      <c r="A4816" t="s">
        <v>17396</v>
      </c>
      <c r="B4816">
        <v>2013</v>
      </c>
      <c r="C4816">
        <v>553</v>
      </c>
      <c r="E4816" t="s">
        <v>50</v>
      </c>
      <c r="F4816" t="s">
        <v>71</v>
      </c>
      <c r="G4816" t="s">
        <v>72</v>
      </c>
      <c r="H4816" t="s">
        <v>102</v>
      </c>
      <c r="K4816" t="s">
        <v>171</v>
      </c>
      <c r="L4816" t="s">
        <v>172</v>
      </c>
      <c r="M4816" t="s">
        <v>173</v>
      </c>
      <c r="N4816" t="s">
        <v>57</v>
      </c>
      <c r="O4816" t="s">
        <v>17397</v>
      </c>
      <c r="P4816" t="s">
        <v>5176</v>
      </c>
      <c r="X4816" t="s">
        <v>78</v>
      </c>
      <c r="AA4816" s="1"/>
      <c r="AB4816" t="s">
        <v>17398</v>
      </c>
      <c r="AC4816">
        <v>2013</v>
      </c>
      <c r="AD4816">
        <v>12</v>
      </c>
      <c r="AE4816">
        <v>14</v>
      </c>
      <c r="AF4816" s="2">
        <f>DATE(emdat_data[[#This Row],[Start Year]],emdat_data[[#This Row],[Start Month]],emdat_data[[#This Row],[Start Day]])</f>
        <v>41622</v>
      </c>
      <c r="AG4816">
        <v>2013</v>
      </c>
      <c r="AH4816">
        <v>12</v>
      </c>
      <c r="AI4816">
        <v>15</v>
      </c>
      <c r="AJ4816" s="2">
        <f>DATE(emdat_data[[#This Row],[End Year]],emdat_data[[#This Row],[End Month]],emdat_data[[#This Row],[End Day]])</f>
        <v>41623</v>
      </c>
      <c r="AK4816">
        <v>4</v>
      </c>
      <c r="AM4816">
        <v>84250</v>
      </c>
      <c r="AO4816">
        <v>84250</v>
      </c>
      <c r="AT4816">
        <v>2000</v>
      </c>
      <c r="AU4816">
        <v>2513</v>
      </c>
      <c r="AV4816">
        <v>79.6013094233451</v>
      </c>
      <c r="AX4816" t="s">
        <v>17399</v>
      </c>
      <c r="AY4816" t="s">
        <v>17400</v>
      </c>
    </row>
    <row r="4817" spans="1:51" hidden="1" x14ac:dyDescent="0.25">
      <c r="A4817" t="s">
        <v>17178</v>
      </c>
      <c r="B4817">
        <v>2013</v>
      </c>
      <c r="C4817">
        <v>555</v>
      </c>
      <c r="E4817" t="s">
        <v>50</v>
      </c>
      <c r="F4817" t="s">
        <v>51</v>
      </c>
      <c r="G4817" t="s">
        <v>52</v>
      </c>
      <c r="H4817" t="s">
        <v>53</v>
      </c>
      <c r="K4817" t="s">
        <v>159</v>
      </c>
      <c r="L4817" t="s">
        <v>160</v>
      </c>
      <c r="M4817" t="s">
        <v>161</v>
      </c>
      <c r="N4817" t="s">
        <v>57</v>
      </c>
      <c r="O4817" t="s">
        <v>17179</v>
      </c>
      <c r="W4817">
        <v>5</v>
      </c>
      <c r="X4817" t="s">
        <v>59</v>
      </c>
      <c r="Y4817">
        <v>31066</v>
      </c>
      <c r="Z4817">
        <v>110412</v>
      </c>
      <c r="AA4817" s="1"/>
      <c r="AC4817">
        <v>2013</v>
      </c>
      <c r="AD4817">
        <v>12</v>
      </c>
      <c r="AE4817">
        <v>16</v>
      </c>
      <c r="AF4817" s="2">
        <f>DATE(emdat_data[[#This Row],[Start Year]],emdat_data[[#This Row],[Start Month]],emdat_data[[#This Row],[Start Day]])</f>
        <v>41624</v>
      </c>
      <c r="AG4817">
        <v>2013</v>
      </c>
      <c r="AH4817">
        <v>12</v>
      </c>
      <c r="AI4817">
        <v>16</v>
      </c>
      <c r="AJ4817" s="2">
        <f>DATE(emdat_data[[#This Row],[End Year]],emdat_data[[#This Row],[End Month]],emdat_data[[#This Row],[End Day]])</f>
        <v>41624</v>
      </c>
      <c r="AM4817">
        <v>90500</v>
      </c>
      <c r="AO4817">
        <v>90500</v>
      </c>
      <c r="AT4817">
        <v>6300</v>
      </c>
      <c r="AU4817">
        <v>7914</v>
      </c>
      <c r="AV4817">
        <v>79.6013094233451</v>
      </c>
      <c r="AX4817" t="s">
        <v>17180</v>
      </c>
      <c r="AY4817" t="s">
        <v>17181</v>
      </c>
    </row>
    <row r="4818" spans="1:51" hidden="1" x14ac:dyDescent="0.25">
      <c r="A4818" t="s">
        <v>16951</v>
      </c>
      <c r="B4818">
        <v>2013</v>
      </c>
      <c r="C4818">
        <v>552</v>
      </c>
      <c r="E4818" t="s">
        <v>50</v>
      </c>
      <c r="F4818" t="s">
        <v>71</v>
      </c>
      <c r="G4818" t="s">
        <v>72</v>
      </c>
      <c r="H4818" t="s">
        <v>102</v>
      </c>
      <c r="K4818" t="s">
        <v>335</v>
      </c>
      <c r="L4818" t="s">
        <v>336</v>
      </c>
      <c r="M4818" t="s">
        <v>85</v>
      </c>
      <c r="N4818" t="s">
        <v>86</v>
      </c>
      <c r="O4818" t="s">
        <v>16952</v>
      </c>
      <c r="P4818" t="s">
        <v>642</v>
      </c>
      <c r="Q4818" t="s">
        <v>176</v>
      </c>
      <c r="U4818" t="s">
        <v>127</v>
      </c>
      <c r="X4818" t="s">
        <v>78</v>
      </c>
      <c r="Y4818">
        <v>-189538</v>
      </c>
      <c r="Z4818">
        <v>-4194</v>
      </c>
      <c r="AA4818" s="1"/>
      <c r="AC4818">
        <v>2013</v>
      </c>
      <c r="AD4818">
        <v>12</v>
      </c>
      <c r="AE4818">
        <v>17</v>
      </c>
      <c r="AF4818" s="2">
        <f>DATE(emdat_data[[#This Row],[Start Year]],emdat_data[[#This Row],[Start Month]],emdat_data[[#This Row],[Start Day]])</f>
        <v>41625</v>
      </c>
      <c r="AG4818">
        <v>2014</v>
      </c>
      <c r="AH4818">
        <v>1</v>
      </c>
      <c r="AI4818">
        <v>4</v>
      </c>
      <c r="AJ4818" s="2">
        <f>DATE(emdat_data[[#This Row],[End Year]],emdat_data[[#This Row],[End Month]],emdat_data[[#This Row],[End Day]])</f>
        <v>41643</v>
      </c>
      <c r="AK4818">
        <v>64</v>
      </c>
      <c r="AL4818">
        <v>100</v>
      </c>
      <c r="AN4818">
        <v>43200</v>
      </c>
      <c r="AO4818">
        <v>43300</v>
      </c>
      <c r="AT4818">
        <v>540000</v>
      </c>
      <c r="AU4818">
        <v>678381</v>
      </c>
      <c r="AV4818">
        <v>79.6013094233451</v>
      </c>
      <c r="AW4818" t="s">
        <v>8253</v>
      </c>
      <c r="AY4818" t="s">
        <v>16953</v>
      </c>
    </row>
    <row r="4819" spans="1:51" hidden="1" x14ac:dyDescent="0.25">
      <c r="A4819" t="s">
        <v>19120</v>
      </c>
      <c r="B4819">
        <v>2013</v>
      </c>
      <c r="C4819">
        <v>528</v>
      </c>
      <c r="E4819" t="s">
        <v>50</v>
      </c>
      <c r="F4819" t="s">
        <v>63</v>
      </c>
      <c r="G4819" t="s">
        <v>64</v>
      </c>
      <c r="H4819" t="s">
        <v>7143</v>
      </c>
      <c r="I4819" t="s">
        <v>11515</v>
      </c>
      <c r="K4819" t="s">
        <v>357</v>
      </c>
      <c r="L4819" t="s">
        <v>358</v>
      </c>
      <c r="M4819" t="s">
        <v>146</v>
      </c>
      <c r="N4819" t="s">
        <v>86</v>
      </c>
      <c r="O4819" t="s">
        <v>19121</v>
      </c>
      <c r="X4819" t="s">
        <v>67</v>
      </c>
      <c r="AA4819" s="1"/>
      <c r="AC4819">
        <v>2013</v>
      </c>
      <c r="AD4819">
        <v>12</v>
      </c>
      <c r="AE4819">
        <v>19</v>
      </c>
      <c r="AF4819" s="2">
        <f>DATE(emdat_data[[#This Row],[Start Year]],emdat_data[[#This Row],[Start Month]],emdat_data[[#This Row],[Start Day]])</f>
        <v>41627</v>
      </c>
      <c r="AG4819">
        <v>2013</v>
      </c>
      <c r="AH4819">
        <v>12</v>
      </c>
      <c r="AI4819">
        <v>22</v>
      </c>
      <c r="AJ4819" s="2">
        <f>DATE(emdat_data[[#This Row],[End Year]],emdat_data[[#This Row],[End Month]],emdat_data[[#This Row],[End Day]])</f>
        <v>41630</v>
      </c>
      <c r="AK4819">
        <v>19</v>
      </c>
      <c r="AT4819">
        <v>200000</v>
      </c>
      <c r="AU4819">
        <v>251252</v>
      </c>
      <c r="AV4819">
        <v>79.6013094233451</v>
      </c>
      <c r="AW4819" t="s">
        <v>19122</v>
      </c>
      <c r="AY4819" t="s">
        <v>19123</v>
      </c>
    </row>
    <row r="4820" spans="1:51" hidden="1" x14ac:dyDescent="0.25">
      <c r="A4820" t="s">
        <v>17152</v>
      </c>
      <c r="B4820">
        <v>2013</v>
      </c>
      <c r="C4820">
        <v>528</v>
      </c>
      <c r="E4820" t="s">
        <v>50</v>
      </c>
      <c r="F4820" t="s">
        <v>63</v>
      </c>
      <c r="G4820" t="s">
        <v>64</v>
      </c>
      <c r="H4820" t="s">
        <v>7143</v>
      </c>
      <c r="I4820" t="s">
        <v>11515</v>
      </c>
      <c r="K4820" t="s">
        <v>144</v>
      </c>
      <c r="L4820" t="s">
        <v>145</v>
      </c>
      <c r="M4820" t="s">
        <v>146</v>
      </c>
      <c r="N4820" t="s">
        <v>86</v>
      </c>
      <c r="O4820" t="s">
        <v>8292</v>
      </c>
      <c r="X4820" t="s">
        <v>67</v>
      </c>
      <c r="AA4820" s="1"/>
      <c r="AC4820">
        <v>2013</v>
      </c>
      <c r="AD4820">
        <v>12</v>
      </c>
      <c r="AE4820">
        <v>21</v>
      </c>
      <c r="AF4820" s="2">
        <f>DATE(emdat_data[[#This Row],[Start Year]],emdat_data[[#This Row],[Start Month]],emdat_data[[#This Row],[Start Day]])</f>
        <v>41629</v>
      </c>
      <c r="AG4820">
        <v>2013</v>
      </c>
      <c r="AH4820">
        <v>12</v>
      </c>
      <c r="AI4820">
        <v>22</v>
      </c>
      <c r="AJ4820" s="2">
        <f>DATE(emdat_data[[#This Row],[End Year]],emdat_data[[#This Row],[End Month]],emdat_data[[#This Row],[End Day]])</f>
        <v>41630</v>
      </c>
      <c r="AK4820">
        <v>10</v>
      </c>
      <c r="AT4820">
        <v>200000</v>
      </c>
      <c r="AU4820">
        <v>251252</v>
      </c>
      <c r="AV4820">
        <v>79.6013094233451</v>
      </c>
      <c r="AW4820" t="s">
        <v>8293</v>
      </c>
      <c r="AY4820" t="s">
        <v>8294</v>
      </c>
    </row>
    <row r="4821" spans="1:51" hidden="1" x14ac:dyDescent="0.25">
      <c r="A4821" t="s">
        <v>19155</v>
      </c>
      <c r="B4821">
        <v>2013</v>
      </c>
      <c r="C4821">
        <v>558</v>
      </c>
      <c r="E4821" t="s">
        <v>50</v>
      </c>
      <c r="F4821" t="s">
        <v>71</v>
      </c>
      <c r="G4821" t="s">
        <v>72</v>
      </c>
      <c r="H4821" t="s">
        <v>102</v>
      </c>
      <c r="K4821" t="s">
        <v>357</v>
      </c>
      <c r="L4821" t="s">
        <v>358</v>
      </c>
      <c r="M4821" t="s">
        <v>146</v>
      </c>
      <c r="N4821" t="s">
        <v>86</v>
      </c>
      <c r="O4821" t="s">
        <v>19156</v>
      </c>
      <c r="P4821" t="s">
        <v>642</v>
      </c>
      <c r="W4821">
        <v>16070</v>
      </c>
      <c r="X4821" t="s">
        <v>78</v>
      </c>
      <c r="Y4821">
        <v>375597</v>
      </c>
      <c r="Z4821">
        <v>-8679</v>
      </c>
      <c r="AA4821" s="1"/>
      <c r="AC4821">
        <v>2013</v>
      </c>
      <c r="AD4821">
        <v>12</v>
      </c>
      <c r="AE4821">
        <v>22</v>
      </c>
      <c r="AF4821" s="2">
        <f>DATE(emdat_data[[#This Row],[Start Year]],emdat_data[[#This Row],[Start Month]],emdat_data[[#This Row],[Start Day]])</f>
        <v>41630</v>
      </c>
      <c r="AG4821">
        <v>2013</v>
      </c>
      <c r="AH4821">
        <v>12</v>
      </c>
      <c r="AI4821">
        <v>31</v>
      </c>
      <c r="AJ4821" s="2">
        <f>DATE(emdat_data[[#This Row],[End Year]],emdat_data[[#This Row],[End Month]],emdat_data[[#This Row],[End Day]])</f>
        <v>41639</v>
      </c>
      <c r="AK4821">
        <v>5</v>
      </c>
      <c r="AV4821">
        <v>79.6013094233451</v>
      </c>
      <c r="AX4821" t="s">
        <v>19157</v>
      </c>
      <c r="AY4821" t="s">
        <v>19158</v>
      </c>
    </row>
    <row r="4822" spans="1:51" hidden="1" x14ac:dyDescent="0.25">
      <c r="A4822" t="s">
        <v>16896</v>
      </c>
      <c r="B4822">
        <v>2013</v>
      </c>
      <c r="C4822">
        <v>531</v>
      </c>
      <c r="D4822" t="s">
        <v>16897</v>
      </c>
      <c r="E4822" t="s">
        <v>50</v>
      </c>
      <c r="F4822" t="s">
        <v>71</v>
      </c>
      <c r="G4822" t="s">
        <v>72</v>
      </c>
      <c r="H4822" t="s">
        <v>102</v>
      </c>
      <c r="K4822" t="s">
        <v>1207</v>
      </c>
      <c r="L4822" t="s">
        <v>1208</v>
      </c>
      <c r="M4822" t="s">
        <v>1194</v>
      </c>
      <c r="N4822" t="s">
        <v>86</v>
      </c>
      <c r="O4822" t="s">
        <v>5129</v>
      </c>
      <c r="Q4822" t="s">
        <v>176</v>
      </c>
      <c r="R4822" t="s">
        <v>659</v>
      </c>
      <c r="X4822" t="s">
        <v>78</v>
      </c>
      <c r="AA4822" s="1"/>
      <c r="AC4822">
        <v>2013</v>
      </c>
      <c r="AD4822">
        <v>12</v>
      </c>
      <c r="AE4822">
        <v>23</v>
      </c>
      <c r="AF4822" s="2">
        <f>DATE(emdat_data[[#This Row],[Start Year]],emdat_data[[#This Row],[Start Month]],emdat_data[[#This Row],[Start Day]])</f>
        <v>41631</v>
      </c>
      <c r="AG4822">
        <v>2013</v>
      </c>
      <c r="AH4822">
        <v>12</v>
      </c>
      <c r="AI4822">
        <v>25</v>
      </c>
      <c r="AJ4822" s="2">
        <f>DATE(emdat_data[[#This Row],[End Year]],emdat_data[[#This Row],[End Month]],emdat_data[[#This Row],[End Day]])</f>
        <v>41633</v>
      </c>
      <c r="AT4822">
        <v>102</v>
      </c>
      <c r="AU4822">
        <v>128</v>
      </c>
      <c r="AV4822">
        <v>79.6013094233451</v>
      </c>
      <c r="AW4822" t="s">
        <v>5130</v>
      </c>
      <c r="AY4822" t="s">
        <v>5131</v>
      </c>
    </row>
    <row r="4823" spans="1:51" hidden="1" x14ac:dyDescent="0.25">
      <c r="A4823" t="s">
        <v>16907</v>
      </c>
      <c r="B4823">
        <v>2013</v>
      </c>
      <c r="C4823">
        <v>530</v>
      </c>
      <c r="E4823" t="s">
        <v>50</v>
      </c>
      <c r="F4823" t="s">
        <v>63</v>
      </c>
      <c r="G4823" t="s">
        <v>82</v>
      </c>
      <c r="H4823" t="s">
        <v>789</v>
      </c>
      <c r="J4823" t="s">
        <v>16908</v>
      </c>
      <c r="K4823" t="s">
        <v>187</v>
      </c>
      <c r="L4823" t="s">
        <v>188</v>
      </c>
      <c r="M4823" t="s">
        <v>189</v>
      </c>
      <c r="N4823" t="s">
        <v>190</v>
      </c>
      <c r="O4823" t="s">
        <v>16909</v>
      </c>
      <c r="Q4823" t="s">
        <v>72</v>
      </c>
      <c r="R4823" t="s">
        <v>659</v>
      </c>
      <c r="W4823">
        <v>150</v>
      </c>
      <c r="X4823" t="s">
        <v>88</v>
      </c>
      <c r="AA4823" s="1"/>
      <c r="AC4823">
        <v>2013</v>
      </c>
      <c r="AD4823">
        <v>12</v>
      </c>
      <c r="AE4823">
        <v>23</v>
      </c>
      <c r="AF4823" s="2">
        <f>DATE(emdat_data[[#This Row],[Start Year]],emdat_data[[#This Row],[Start Month]],emdat_data[[#This Row],[Start Day]])</f>
        <v>41631</v>
      </c>
      <c r="AG4823">
        <v>2013</v>
      </c>
      <c r="AH4823">
        <v>12</v>
      </c>
      <c r="AI4823">
        <v>25</v>
      </c>
      <c r="AJ4823" s="2">
        <f>DATE(emdat_data[[#This Row],[End Year]],emdat_data[[#This Row],[End Month]],emdat_data[[#This Row],[End Day]])</f>
        <v>41633</v>
      </c>
      <c r="AK4823">
        <v>1</v>
      </c>
      <c r="AV4823">
        <v>79.6013094233451</v>
      </c>
      <c r="AW4823" t="s">
        <v>16910</v>
      </c>
      <c r="AX4823" t="s">
        <v>16911</v>
      </c>
      <c r="AY4823" t="s">
        <v>16912</v>
      </c>
    </row>
    <row r="4824" spans="1:51" hidden="1" x14ac:dyDescent="0.25">
      <c r="A4824" t="s">
        <v>17009</v>
      </c>
      <c r="B4824">
        <v>2013</v>
      </c>
      <c r="C4824">
        <v>530</v>
      </c>
      <c r="E4824" t="s">
        <v>50</v>
      </c>
      <c r="F4824" t="s">
        <v>63</v>
      </c>
      <c r="G4824" t="s">
        <v>82</v>
      </c>
      <c r="H4824" t="s">
        <v>789</v>
      </c>
      <c r="J4824" t="s">
        <v>16908</v>
      </c>
      <c r="K4824" t="s">
        <v>1231</v>
      </c>
      <c r="L4824" t="s">
        <v>1232</v>
      </c>
      <c r="M4824" t="s">
        <v>197</v>
      </c>
      <c r="N4824" t="s">
        <v>190</v>
      </c>
      <c r="O4824" t="s">
        <v>17010</v>
      </c>
      <c r="Q4824" t="s">
        <v>659</v>
      </c>
      <c r="X4824" t="s">
        <v>88</v>
      </c>
      <c r="AA4824" s="1"/>
      <c r="AC4824">
        <v>2013</v>
      </c>
      <c r="AD4824">
        <v>12</v>
      </c>
      <c r="AE4824">
        <v>24</v>
      </c>
      <c r="AF4824" s="2">
        <f>DATE(emdat_data[[#This Row],[Start Year]],emdat_data[[#This Row],[Start Month]],emdat_data[[#This Row],[Start Day]])</f>
        <v>41632</v>
      </c>
      <c r="AG4824">
        <v>2013</v>
      </c>
      <c r="AH4824">
        <v>12</v>
      </c>
      <c r="AI4824">
        <v>25</v>
      </c>
      <c r="AJ4824" s="2">
        <f>DATE(emdat_data[[#This Row],[End Year]],emdat_data[[#This Row],[End Month]],emdat_data[[#This Row],[End Day]])</f>
        <v>41633</v>
      </c>
      <c r="AV4824">
        <v>79.6013094233451</v>
      </c>
      <c r="AW4824" t="s">
        <v>8028</v>
      </c>
      <c r="AX4824" t="s">
        <v>17011</v>
      </c>
      <c r="AY4824" t="s">
        <v>17012</v>
      </c>
    </row>
    <row r="4825" spans="1:51" hidden="1" x14ac:dyDescent="0.25">
      <c r="A4825" t="s">
        <v>17156</v>
      </c>
      <c r="B4825">
        <v>2013</v>
      </c>
      <c r="C4825">
        <v>530</v>
      </c>
      <c r="E4825" t="s">
        <v>50</v>
      </c>
      <c r="F4825" t="s">
        <v>63</v>
      </c>
      <c r="G4825" t="s">
        <v>82</v>
      </c>
      <c r="H4825" t="s">
        <v>789</v>
      </c>
      <c r="J4825" t="s">
        <v>16908</v>
      </c>
      <c r="K4825" t="s">
        <v>596</v>
      </c>
      <c r="L4825" t="s">
        <v>597</v>
      </c>
      <c r="M4825" t="s">
        <v>189</v>
      </c>
      <c r="N4825" t="s">
        <v>190</v>
      </c>
      <c r="O4825" t="s">
        <v>8349</v>
      </c>
      <c r="X4825" t="s">
        <v>88</v>
      </c>
      <c r="AA4825" s="1"/>
      <c r="AC4825">
        <v>2013</v>
      </c>
      <c r="AD4825">
        <v>12</v>
      </c>
      <c r="AE4825">
        <v>24</v>
      </c>
      <c r="AF4825" s="2">
        <f>DATE(emdat_data[[#This Row],[Start Year]],emdat_data[[#This Row],[Start Month]],emdat_data[[#This Row],[Start Day]])</f>
        <v>41632</v>
      </c>
      <c r="AG4825">
        <v>2013</v>
      </c>
      <c r="AH4825">
        <v>12</v>
      </c>
      <c r="AI4825">
        <v>24</v>
      </c>
      <c r="AJ4825" s="2">
        <f>DATE(emdat_data[[#This Row],[End Year]],emdat_data[[#This Row],[End Month]],emdat_data[[#This Row],[End Day]])</f>
        <v>41632</v>
      </c>
      <c r="AV4825">
        <v>79.6013094233451</v>
      </c>
      <c r="AW4825" t="s">
        <v>880</v>
      </c>
      <c r="AY4825" t="s">
        <v>881</v>
      </c>
    </row>
    <row r="4826" spans="1:51" hidden="1" x14ac:dyDescent="0.25">
      <c r="A4826" t="s">
        <v>18729</v>
      </c>
      <c r="B4826">
        <v>2013</v>
      </c>
      <c r="C4826">
        <v>530</v>
      </c>
      <c r="E4826" t="s">
        <v>50</v>
      </c>
      <c r="F4826" t="s">
        <v>63</v>
      </c>
      <c r="G4826" t="s">
        <v>82</v>
      </c>
      <c r="H4826" t="s">
        <v>789</v>
      </c>
      <c r="J4826" t="s">
        <v>16908</v>
      </c>
      <c r="K4826" t="s">
        <v>318</v>
      </c>
      <c r="L4826" t="s">
        <v>319</v>
      </c>
      <c r="M4826" t="s">
        <v>197</v>
      </c>
      <c r="N4826" t="s">
        <v>190</v>
      </c>
      <c r="O4826" t="s">
        <v>18730</v>
      </c>
      <c r="X4826" t="s">
        <v>88</v>
      </c>
      <c r="AA4826" s="1"/>
      <c r="AC4826">
        <v>2013</v>
      </c>
      <c r="AD4826">
        <v>12</v>
      </c>
      <c r="AE4826">
        <v>24</v>
      </c>
      <c r="AF4826" s="2">
        <f>DATE(emdat_data[[#This Row],[Start Year]],emdat_data[[#This Row],[Start Month]],emdat_data[[#This Row],[Start Day]])</f>
        <v>41632</v>
      </c>
      <c r="AG4826">
        <v>2013</v>
      </c>
      <c r="AH4826">
        <v>12</v>
      </c>
      <c r="AI4826">
        <v>25</v>
      </c>
      <c r="AJ4826" s="2">
        <f>DATE(emdat_data[[#This Row],[End Year]],emdat_data[[#This Row],[End Month]],emdat_data[[#This Row],[End Day]])</f>
        <v>41633</v>
      </c>
      <c r="AV4826">
        <v>79.6013094233451</v>
      </c>
      <c r="AW4826" t="s">
        <v>18731</v>
      </c>
      <c r="AY4826" t="s">
        <v>18732</v>
      </c>
    </row>
    <row r="4827" spans="1:51" hidden="1" x14ac:dyDescent="0.25">
      <c r="A4827" t="s">
        <v>16913</v>
      </c>
      <c r="B4827">
        <v>2013</v>
      </c>
      <c r="C4827">
        <v>530</v>
      </c>
      <c r="E4827" t="s">
        <v>50</v>
      </c>
      <c r="F4827" t="s">
        <v>63</v>
      </c>
      <c r="G4827" t="s">
        <v>82</v>
      </c>
      <c r="H4827" t="s">
        <v>789</v>
      </c>
      <c r="J4827" t="s">
        <v>16908</v>
      </c>
      <c r="K4827" t="s">
        <v>1292</v>
      </c>
      <c r="L4827" t="s">
        <v>1293</v>
      </c>
      <c r="M4827" t="s">
        <v>1294</v>
      </c>
      <c r="N4827" t="s">
        <v>190</v>
      </c>
      <c r="O4827" t="s">
        <v>16914</v>
      </c>
      <c r="Q4827" t="s">
        <v>72</v>
      </c>
      <c r="R4827" t="s">
        <v>659</v>
      </c>
      <c r="W4827">
        <v>130</v>
      </c>
      <c r="X4827" t="s">
        <v>88</v>
      </c>
      <c r="AA4827" s="1"/>
      <c r="AC4827">
        <v>2013</v>
      </c>
      <c r="AD4827">
        <v>12</v>
      </c>
      <c r="AE4827">
        <v>26</v>
      </c>
      <c r="AF4827" s="2">
        <f>DATE(emdat_data[[#This Row],[Start Year]],emdat_data[[#This Row],[Start Month]],emdat_data[[#This Row],[Start Day]])</f>
        <v>41634</v>
      </c>
      <c r="AG4827">
        <v>2013</v>
      </c>
      <c r="AH4827">
        <v>12</v>
      </c>
      <c r="AI4827">
        <v>26</v>
      </c>
      <c r="AJ4827" s="2">
        <f>DATE(emdat_data[[#This Row],[End Year]],emdat_data[[#This Row],[End Month]],emdat_data[[#This Row],[End Day]])</f>
        <v>41634</v>
      </c>
      <c r="AK4827">
        <v>5</v>
      </c>
      <c r="AV4827">
        <v>79.6013094233451</v>
      </c>
      <c r="AX4827" t="s">
        <v>16915</v>
      </c>
      <c r="AY4827" t="s">
        <v>16916</v>
      </c>
    </row>
    <row r="4828" spans="1:51" hidden="1" x14ac:dyDescent="0.25">
      <c r="A4828" t="s">
        <v>17095</v>
      </c>
      <c r="B4828">
        <v>2013</v>
      </c>
      <c r="C4828">
        <v>530</v>
      </c>
      <c r="E4828" t="s">
        <v>50</v>
      </c>
      <c r="F4828" t="s">
        <v>63</v>
      </c>
      <c r="G4828" t="s">
        <v>82</v>
      </c>
      <c r="H4828" t="s">
        <v>789</v>
      </c>
      <c r="J4828" t="s">
        <v>16908</v>
      </c>
      <c r="K4828" t="s">
        <v>778</v>
      </c>
      <c r="L4828" t="s">
        <v>779</v>
      </c>
      <c r="M4828" t="s">
        <v>189</v>
      </c>
      <c r="N4828" t="s">
        <v>190</v>
      </c>
      <c r="O4828" t="s">
        <v>13593</v>
      </c>
      <c r="X4828" t="s">
        <v>88</v>
      </c>
      <c r="AA4828" s="1"/>
      <c r="AC4828">
        <v>2013</v>
      </c>
      <c r="AD4828">
        <v>12</v>
      </c>
      <c r="AE4828">
        <v>26</v>
      </c>
      <c r="AF4828" s="2">
        <f>DATE(emdat_data[[#This Row],[Start Year]],emdat_data[[#This Row],[Start Month]],emdat_data[[#This Row],[Start Day]])</f>
        <v>41634</v>
      </c>
      <c r="AG4828">
        <v>2013</v>
      </c>
      <c r="AH4828">
        <v>12</v>
      </c>
      <c r="AI4828">
        <v>26</v>
      </c>
      <c r="AJ4828" s="2">
        <f>DATE(emdat_data[[#This Row],[End Year]],emdat_data[[#This Row],[End Month]],emdat_data[[#This Row],[End Day]])</f>
        <v>41634</v>
      </c>
      <c r="AV4828">
        <v>79.6013094233451</v>
      </c>
      <c r="AW4828" t="s">
        <v>3918</v>
      </c>
      <c r="AY4828" t="s">
        <v>3919</v>
      </c>
    </row>
    <row r="4829" spans="1:51" hidden="1" x14ac:dyDescent="0.25">
      <c r="A4829" t="s">
        <v>17327</v>
      </c>
      <c r="B4829">
        <v>2013</v>
      </c>
      <c r="C4829">
        <v>572</v>
      </c>
      <c r="E4829" t="s">
        <v>50</v>
      </c>
      <c r="F4829" t="s">
        <v>71</v>
      </c>
      <c r="G4829" t="s">
        <v>72</v>
      </c>
      <c r="H4829" t="s">
        <v>102</v>
      </c>
      <c r="K4829" t="s">
        <v>1292</v>
      </c>
      <c r="L4829" t="s">
        <v>1293</v>
      </c>
      <c r="M4829" t="s">
        <v>1294</v>
      </c>
      <c r="N4829" t="s">
        <v>190</v>
      </c>
      <c r="O4829" t="s">
        <v>17328</v>
      </c>
      <c r="P4829" t="s">
        <v>642</v>
      </c>
      <c r="W4829">
        <v>126150</v>
      </c>
      <c r="X4829" t="s">
        <v>78</v>
      </c>
      <c r="Y4829">
        <v>532732</v>
      </c>
      <c r="Z4829">
        <v>-151</v>
      </c>
      <c r="AA4829" s="1"/>
      <c r="AC4829">
        <v>2013</v>
      </c>
      <c r="AD4829">
        <v>12</v>
      </c>
      <c r="AE4829">
        <v>27</v>
      </c>
      <c r="AF4829" s="2">
        <f>DATE(emdat_data[[#This Row],[Start Year]],emdat_data[[#This Row],[Start Month]],emdat_data[[#This Row],[Start Day]])</f>
        <v>41635</v>
      </c>
      <c r="AG4829">
        <v>2014</v>
      </c>
      <c r="AH4829">
        <v>1</v>
      </c>
      <c r="AJ4829" s="2">
        <f>DATE(emdat_data[[#This Row],[End Year]],emdat_data[[#This Row],[End Month]],emdat_data[[#This Row],[End Day]])</f>
        <v>41639</v>
      </c>
      <c r="AK4829">
        <v>2</v>
      </c>
      <c r="AM4829">
        <v>600</v>
      </c>
      <c r="AO4829">
        <v>600</v>
      </c>
      <c r="AT4829">
        <v>1500000</v>
      </c>
      <c r="AU4829">
        <v>1884391</v>
      </c>
      <c r="AV4829">
        <v>79.6013094233451</v>
      </c>
      <c r="AW4829" t="s">
        <v>16808</v>
      </c>
      <c r="AX4829" t="s">
        <v>17329</v>
      </c>
      <c r="AY4829" t="s">
        <v>17330</v>
      </c>
    </row>
    <row r="4830" spans="1:51" hidden="1" x14ac:dyDescent="0.25">
      <c r="A4830" t="s">
        <v>17392</v>
      </c>
      <c r="B4830">
        <v>2013</v>
      </c>
      <c r="C4830">
        <v>541</v>
      </c>
      <c r="E4830" t="s">
        <v>50</v>
      </c>
      <c r="F4830" t="s">
        <v>71</v>
      </c>
      <c r="G4830" t="s">
        <v>72</v>
      </c>
      <c r="H4830" t="s">
        <v>102</v>
      </c>
      <c r="K4830" t="s">
        <v>171</v>
      </c>
      <c r="L4830" t="s">
        <v>172</v>
      </c>
      <c r="M4830" t="s">
        <v>173</v>
      </c>
      <c r="N4830" t="s">
        <v>57</v>
      </c>
      <c r="O4830" t="s">
        <v>17393</v>
      </c>
      <c r="P4830" t="s">
        <v>5176</v>
      </c>
      <c r="W4830">
        <v>22525</v>
      </c>
      <c r="X4830" t="s">
        <v>78</v>
      </c>
      <c r="Y4830">
        <v>448013</v>
      </c>
      <c r="Z4830">
        <v>9729</v>
      </c>
      <c r="AA4830" s="1"/>
      <c r="AC4830">
        <v>2013</v>
      </c>
      <c r="AD4830">
        <v>12</v>
      </c>
      <c r="AE4830">
        <v>28</v>
      </c>
      <c r="AF4830" s="2">
        <f>DATE(emdat_data[[#This Row],[Start Year]],emdat_data[[#This Row],[Start Month]],emdat_data[[#This Row],[Start Day]])</f>
        <v>41636</v>
      </c>
      <c r="AG4830">
        <v>2013</v>
      </c>
      <c r="AH4830">
        <v>12</v>
      </c>
      <c r="AI4830">
        <v>30</v>
      </c>
      <c r="AJ4830" s="2">
        <f>DATE(emdat_data[[#This Row],[End Year]],emdat_data[[#This Row],[End Month]],emdat_data[[#This Row],[End Day]])</f>
        <v>41638</v>
      </c>
      <c r="AM4830">
        <v>22500</v>
      </c>
      <c r="AO4830">
        <v>22500</v>
      </c>
      <c r="AT4830">
        <v>2000</v>
      </c>
      <c r="AU4830">
        <v>2513</v>
      </c>
      <c r="AV4830">
        <v>79.6013094233451</v>
      </c>
      <c r="AX4830" t="s">
        <v>17394</v>
      </c>
      <c r="AY4830" t="s">
        <v>17395</v>
      </c>
    </row>
    <row r="4831" spans="1:51" hidden="1" x14ac:dyDescent="0.25">
      <c r="A4831" t="s">
        <v>18774</v>
      </c>
      <c r="B4831">
        <v>2013</v>
      </c>
      <c r="C4831">
        <v>543</v>
      </c>
      <c r="D4831" t="s">
        <v>18775</v>
      </c>
      <c r="E4831" t="s">
        <v>50</v>
      </c>
      <c r="F4831" t="s">
        <v>51</v>
      </c>
      <c r="G4831" t="s">
        <v>1213</v>
      </c>
      <c r="H4831" t="s">
        <v>1214</v>
      </c>
      <c r="J4831" t="s">
        <v>18776</v>
      </c>
      <c r="K4831" t="s">
        <v>325</v>
      </c>
      <c r="L4831" t="s">
        <v>326</v>
      </c>
      <c r="M4831" t="s">
        <v>204</v>
      </c>
      <c r="N4831" t="s">
        <v>86</v>
      </c>
      <c r="O4831" t="s">
        <v>18777</v>
      </c>
      <c r="AA4831" s="1">
        <v>0.27083333333333331</v>
      </c>
      <c r="AC4831">
        <v>2013</v>
      </c>
      <c r="AD4831">
        <v>12</v>
      </c>
      <c r="AE4831">
        <v>29</v>
      </c>
      <c r="AF4831" s="2">
        <f>DATE(emdat_data[[#This Row],[Start Year]],emdat_data[[#This Row],[Start Month]],emdat_data[[#This Row],[Start Day]])</f>
        <v>41637</v>
      </c>
      <c r="AG4831">
        <v>2013</v>
      </c>
      <c r="AH4831">
        <v>12</v>
      </c>
      <c r="AI4831">
        <v>29</v>
      </c>
      <c r="AJ4831" s="2">
        <f>DATE(emdat_data[[#This Row],[End Year]],emdat_data[[#This Row],[End Month]],emdat_data[[#This Row],[End Day]])</f>
        <v>41637</v>
      </c>
      <c r="AM4831">
        <v>63079</v>
      </c>
      <c r="AO4831">
        <v>63079</v>
      </c>
      <c r="AV4831">
        <v>79.6013094233451</v>
      </c>
      <c r="AX4831" t="s">
        <v>18778</v>
      </c>
      <c r="AY4831" t="s">
        <v>18779</v>
      </c>
    </row>
    <row r="4832" spans="1:51" hidden="1" x14ac:dyDescent="0.25">
      <c r="A4832" t="s">
        <v>19371</v>
      </c>
      <c r="B4832">
        <v>2014</v>
      </c>
      <c r="C4832">
        <v>9102</v>
      </c>
      <c r="E4832" t="s">
        <v>50</v>
      </c>
      <c r="F4832" t="s">
        <v>350</v>
      </c>
      <c r="G4832" t="s">
        <v>351</v>
      </c>
      <c r="H4832" t="s">
        <v>351</v>
      </c>
      <c r="K4832" t="s">
        <v>1342</v>
      </c>
      <c r="L4832" t="s">
        <v>1343</v>
      </c>
      <c r="M4832" t="s">
        <v>1194</v>
      </c>
      <c r="N4832" t="s">
        <v>86</v>
      </c>
      <c r="O4832" t="s">
        <v>19372</v>
      </c>
      <c r="P4832" t="s">
        <v>9285</v>
      </c>
      <c r="Q4832" t="s">
        <v>1023</v>
      </c>
      <c r="U4832" t="s">
        <v>127</v>
      </c>
      <c r="X4832" t="s">
        <v>78</v>
      </c>
      <c r="AA4832" s="1"/>
      <c r="AC4832">
        <v>2014</v>
      </c>
      <c r="AD4832">
        <v>1</v>
      </c>
      <c r="AF4832" s="2">
        <f>DATE(emdat_data[[#This Row],[Start Year]],emdat_data[[#This Row],[Start Month]],emdat_data[[#This Row],[Start Day]])</f>
        <v>41639</v>
      </c>
      <c r="AG4832">
        <v>2015</v>
      </c>
      <c r="AH4832">
        <v>7</v>
      </c>
      <c r="AJ4832" s="2">
        <f>DATE(emdat_data[[#This Row],[End Year]],emdat_data[[#This Row],[End Month]],emdat_data[[#This Row],[End Day]])</f>
        <v>42185</v>
      </c>
      <c r="AM4832">
        <v>1000000</v>
      </c>
      <c r="AO4832">
        <v>1000000</v>
      </c>
      <c r="AT4832">
        <v>2000</v>
      </c>
      <c r="AU4832">
        <v>2472</v>
      </c>
      <c r="AV4832">
        <v>80.8926237222027</v>
      </c>
      <c r="AW4832" t="s">
        <v>14319</v>
      </c>
      <c r="AX4832" t="s">
        <v>19373</v>
      </c>
      <c r="AY4832" t="s">
        <v>19374</v>
      </c>
    </row>
    <row r="4833" spans="1:51" hidden="1" x14ac:dyDescent="0.25">
      <c r="A4833" t="s">
        <v>19442</v>
      </c>
      <c r="B4833">
        <v>2014</v>
      </c>
      <c r="C4833">
        <v>9025</v>
      </c>
      <c r="E4833" t="s">
        <v>50</v>
      </c>
      <c r="F4833" t="s">
        <v>350</v>
      </c>
      <c r="G4833" t="s">
        <v>351</v>
      </c>
      <c r="H4833" t="s">
        <v>351</v>
      </c>
      <c r="K4833" t="s">
        <v>335</v>
      </c>
      <c r="L4833" t="s">
        <v>336</v>
      </c>
      <c r="M4833" t="s">
        <v>85</v>
      </c>
      <c r="N4833" t="s">
        <v>86</v>
      </c>
      <c r="O4833" t="s">
        <v>19443</v>
      </c>
      <c r="P4833" t="s">
        <v>19444</v>
      </c>
      <c r="X4833" t="s">
        <v>78</v>
      </c>
      <c r="AA4833" s="1"/>
      <c r="AC4833">
        <v>2014</v>
      </c>
      <c r="AD4833">
        <v>1</v>
      </c>
      <c r="AF4833" s="2">
        <f>DATE(emdat_data[[#This Row],[Start Year]],emdat_data[[#This Row],[Start Month]],emdat_data[[#This Row],[Start Day]])</f>
        <v>41639</v>
      </c>
      <c r="AG4833">
        <v>2016</v>
      </c>
      <c r="AH4833">
        <v>12</v>
      </c>
      <c r="AJ4833" s="2">
        <f>DATE(emdat_data[[#This Row],[End Year]],emdat_data[[#This Row],[End Month]],emdat_data[[#This Row],[End Day]])</f>
        <v>42704</v>
      </c>
      <c r="AM4833">
        <v>27000000</v>
      </c>
      <c r="AO4833">
        <v>27000000</v>
      </c>
      <c r="AT4833">
        <v>5000000</v>
      </c>
      <c r="AU4833">
        <v>6181033</v>
      </c>
      <c r="AV4833">
        <v>80.8926237222027</v>
      </c>
      <c r="AW4833" t="s">
        <v>19445</v>
      </c>
      <c r="AY4833" t="s">
        <v>19446</v>
      </c>
    </row>
    <row r="4834" spans="1:51" hidden="1" x14ac:dyDescent="0.25">
      <c r="A4834" t="s">
        <v>19582</v>
      </c>
      <c r="B4834">
        <v>2014</v>
      </c>
      <c r="C4834">
        <v>39</v>
      </c>
      <c r="E4834" t="s">
        <v>50</v>
      </c>
      <c r="F4834" t="s">
        <v>71</v>
      </c>
      <c r="G4834" t="s">
        <v>72</v>
      </c>
      <c r="H4834" t="s">
        <v>102</v>
      </c>
      <c r="K4834" t="s">
        <v>1292</v>
      </c>
      <c r="L4834" t="s">
        <v>1293</v>
      </c>
      <c r="M4834" t="s">
        <v>1294</v>
      </c>
      <c r="N4834" t="s">
        <v>190</v>
      </c>
      <c r="O4834" t="s">
        <v>19583</v>
      </c>
      <c r="P4834" t="s">
        <v>642</v>
      </c>
      <c r="X4834" t="s">
        <v>78</v>
      </c>
      <c r="AA4834" s="1"/>
      <c r="AC4834">
        <v>2014</v>
      </c>
      <c r="AD4834">
        <v>1</v>
      </c>
      <c r="AF4834" s="2">
        <f>DATE(emdat_data[[#This Row],[Start Year]],emdat_data[[#This Row],[Start Month]],emdat_data[[#This Row],[Start Day]])</f>
        <v>41639</v>
      </c>
      <c r="AG4834">
        <v>2014</v>
      </c>
      <c r="AH4834">
        <v>2</v>
      </c>
      <c r="AJ4834" s="2">
        <f>DATE(emdat_data[[#This Row],[End Year]],emdat_data[[#This Row],[End Month]],emdat_data[[#This Row],[End Day]])</f>
        <v>41670</v>
      </c>
      <c r="AM4834">
        <v>540</v>
      </c>
      <c r="AO4834">
        <v>540</v>
      </c>
      <c r="AR4834">
        <v>530000</v>
      </c>
      <c r="AS4834">
        <v>655190</v>
      </c>
      <c r="AT4834">
        <v>624000</v>
      </c>
      <c r="AU4834">
        <v>771393</v>
      </c>
      <c r="AV4834">
        <v>80.8926237222027</v>
      </c>
      <c r="AX4834" t="s">
        <v>19584</v>
      </c>
      <c r="AY4834" t="s">
        <v>19585</v>
      </c>
    </row>
    <row r="4835" spans="1:51" hidden="1" x14ac:dyDescent="0.25">
      <c r="A4835" t="s">
        <v>20587</v>
      </c>
      <c r="B4835">
        <v>2014</v>
      </c>
      <c r="C4835">
        <v>425</v>
      </c>
      <c r="E4835" t="s">
        <v>50</v>
      </c>
      <c r="F4835" t="s">
        <v>71</v>
      </c>
      <c r="G4835" t="s">
        <v>72</v>
      </c>
      <c r="H4835" t="s">
        <v>102</v>
      </c>
      <c r="K4835" t="s">
        <v>280</v>
      </c>
      <c r="L4835" t="s">
        <v>281</v>
      </c>
      <c r="M4835" t="s">
        <v>260</v>
      </c>
      <c r="N4835" t="s">
        <v>76</v>
      </c>
      <c r="O4835" t="s">
        <v>20588</v>
      </c>
      <c r="Q4835" t="s">
        <v>82</v>
      </c>
      <c r="X4835" t="s">
        <v>78</v>
      </c>
      <c r="AA4835" s="1"/>
      <c r="AB4835" t="s">
        <v>20589</v>
      </c>
      <c r="AC4835">
        <v>2014</v>
      </c>
      <c r="AD4835">
        <v>1</v>
      </c>
      <c r="AF4835" s="2">
        <f>DATE(emdat_data[[#This Row],[Start Year]],emdat_data[[#This Row],[Start Month]],emdat_data[[#This Row],[Start Day]])</f>
        <v>41639</v>
      </c>
      <c r="AG4835">
        <v>2014</v>
      </c>
      <c r="AH4835">
        <v>5</v>
      </c>
      <c r="AJ4835" s="2">
        <f>DATE(emdat_data[[#This Row],[End Year]],emdat_data[[#This Row],[End Month]],emdat_data[[#This Row],[End Day]])</f>
        <v>41759</v>
      </c>
      <c r="AK4835">
        <v>17</v>
      </c>
      <c r="AL4835">
        <v>76</v>
      </c>
      <c r="AM4835">
        <v>75910</v>
      </c>
      <c r="AO4835">
        <v>75986</v>
      </c>
      <c r="AV4835">
        <v>80.8926237222027</v>
      </c>
      <c r="AW4835" t="s">
        <v>20590</v>
      </c>
      <c r="AX4835" t="s">
        <v>20591</v>
      </c>
      <c r="AY4835" t="s">
        <v>20592</v>
      </c>
    </row>
    <row r="4836" spans="1:51" hidden="1" x14ac:dyDescent="0.25">
      <c r="A4836" t="s">
        <v>20597</v>
      </c>
      <c r="B4836">
        <v>2014</v>
      </c>
      <c r="C4836">
        <v>546</v>
      </c>
      <c r="E4836" t="s">
        <v>50</v>
      </c>
      <c r="F4836" t="s">
        <v>63</v>
      </c>
      <c r="G4836" t="s">
        <v>64</v>
      </c>
      <c r="H4836" t="s">
        <v>1766</v>
      </c>
      <c r="K4836" t="s">
        <v>307</v>
      </c>
      <c r="L4836" t="s">
        <v>308</v>
      </c>
      <c r="M4836" t="s">
        <v>56</v>
      </c>
      <c r="N4836" t="s">
        <v>57</v>
      </c>
      <c r="O4836" t="s">
        <v>20598</v>
      </c>
      <c r="Q4836" t="s">
        <v>351</v>
      </c>
      <c r="X4836" t="s">
        <v>67</v>
      </c>
      <c r="AA4836" s="1"/>
      <c r="AC4836">
        <v>2014</v>
      </c>
      <c r="AD4836">
        <v>1</v>
      </c>
      <c r="AF4836" s="2">
        <f>DATE(emdat_data[[#This Row],[Start Year]],emdat_data[[#This Row],[Start Month]],emdat_data[[#This Row],[Start Day]])</f>
        <v>41639</v>
      </c>
      <c r="AG4836">
        <v>2014</v>
      </c>
      <c r="AH4836">
        <v>4</v>
      </c>
      <c r="AI4836">
        <v>30</v>
      </c>
      <c r="AJ4836" s="2">
        <f>DATE(emdat_data[[#This Row],[End Year]],emdat_data[[#This Row],[End Month]],emdat_data[[#This Row],[End Day]])</f>
        <v>41759</v>
      </c>
      <c r="AK4836">
        <v>139</v>
      </c>
      <c r="AT4836">
        <v>18000</v>
      </c>
      <c r="AU4836">
        <v>22252</v>
      </c>
      <c r="AV4836">
        <v>80.8926237222027</v>
      </c>
      <c r="AX4836" t="s">
        <v>20599</v>
      </c>
      <c r="AY4836" t="s">
        <v>20600</v>
      </c>
    </row>
    <row r="4837" spans="1:51" hidden="1" x14ac:dyDescent="0.25">
      <c r="A4837" t="s">
        <v>20753</v>
      </c>
      <c r="B4837">
        <v>2014</v>
      </c>
      <c r="C4837">
        <v>9404</v>
      </c>
      <c r="E4837" t="s">
        <v>50</v>
      </c>
      <c r="F4837" t="s">
        <v>350</v>
      </c>
      <c r="G4837" t="s">
        <v>351</v>
      </c>
      <c r="H4837" t="s">
        <v>351</v>
      </c>
      <c r="K4837" t="s">
        <v>258</v>
      </c>
      <c r="L4837" t="s">
        <v>259</v>
      </c>
      <c r="M4837" t="s">
        <v>260</v>
      </c>
      <c r="N4837" t="s">
        <v>76</v>
      </c>
      <c r="O4837" t="s">
        <v>20754</v>
      </c>
      <c r="X4837" t="s">
        <v>78</v>
      </c>
      <c r="AA4837" s="1"/>
      <c r="AC4837">
        <v>2014</v>
      </c>
      <c r="AD4837">
        <v>1</v>
      </c>
      <c r="AF4837" s="2">
        <f>DATE(emdat_data[[#This Row],[Start Year]],emdat_data[[#This Row],[Start Month]],emdat_data[[#This Row],[Start Day]])</f>
        <v>41639</v>
      </c>
      <c r="AG4837">
        <v>2015</v>
      </c>
      <c r="AH4837">
        <v>5</v>
      </c>
      <c r="AJ4837" s="2">
        <f>DATE(emdat_data[[#This Row],[End Year]],emdat_data[[#This Row],[End Month]],emdat_data[[#This Row],[End Day]])</f>
        <v>42124</v>
      </c>
      <c r="AM4837">
        <v>1600000</v>
      </c>
      <c r="AO4837">
        <v>1600000</v>
      </c>
      <c r="AV4837">
        <v>80.8926237222027</v>
      </c>
      <c r="AX4837" t="s">
        <v>20755</v>
      </c>
      <c r="AY4837" t="s">
        <v>20756</v>
      </c>
    </row>
    <row r="4838" spans="1:51" hidden="1" x14ac:dyDescent="0.25">
      <c r="A4838" t="s">
        <v>20780</v>
      </c>
      <c r="B4838">
        <v>2014</v>
      </c>
      <c r="C4838">
        <v>9393</v>
      </c>
      <c r="E4838" t="s">
        <v>50</v>
      </c>
      <c r="F4838" t="s">
        <v>350</v>
      </c>
      <c r="G4838" t="s">
        <v>351</v>
      </c>
      <c r="H4838" t="s">
        <v>351</v>
      </c>
      <c r="K4838" t="s">
        <v>274</v>
      </c>
      <c r="L4838" t="s">
        <v>275</v>
      </c>
      <c r="M4838" t="s">
        <v>56</v>
      </c>
      <c r="N4838" t="s">
        <v>57</v>
      </c>
      <c r="O4838" t="s">
        <v>20781</v>
      </c>
      <c r="X4838" t="s">
        <v>78</v>
      </c>
      <c r="AA4838" s="1"/>
      <c r="AC4838">
        <v>2014</v>
      </c>
      <c r="AD4838">
        <v>1</v>
      </c>
      <c r="AF4838" s="2">
        <f>DATE(emdat_data[[#This Row],[Start Year]],emdat_data[[#This Row],[Start Month]],emdat_data[[#This Row],[Start Day]])</f>
        <v>41639</v>
      </c>
      <c r="AG4838">
        <v>2014</v>
      </c>
      <c r="AH4838">
        <v>8</v>
      </c>
      <c r="AJ4838" s="2">
        <f>DATE(emdat_data[[#This Row],[End Year]],emdat_data[[#This Row],[End Month]],emdat_data[[#This Row],[End Day]])</f>
        <v>41851</v>
      </c>
      <c r="AM4838">
        <v>1800000</v>
      </c>
      <c r="AO4838">
        <v>1800000</v>
      </c>
      <c r="AT4838">
        <v>25000</v>
      </c>
      <c r="AU4838">
        <v>30905</v>
      </c>
      <c r="AV4838">
        <v>80.8926237222027</v>
      </c>
      <c r="AX4838" t="s">
        <v>20782</v>
      </c>
      <c r="AY4838" t="s">
        <v>20783</v>
      </c>
    </row>
    <row r="4839" spans="1:51" hidden="1" x14ac:dyDescent="0.25">
      <c r="A4839" t="s">
        <v>20963</v>
      </c>
      <c r="B4839">
        <v>2014</v>
      </c>
      <c r="C4839">
        <v>89</v>
      </c>
      <c r="E4839" t="s">
        <v>50</v>
      </c>
      <c r="F4839" t="s">
        <v>63</v>
      </c>
      <c r="G4839" t="s">
        <v>64</v>
      </c>
      <c r="H4839" t="s">
        <v>65</v>
      </c>
      <c r="K4839" t="s">
        <v>2562</v>
      </c>
      <c r="L4839" t="s">
        <v>2563</v>
      </c>
      <c r="M4839" t="s">
        <v>173</v>
      </c>
      <c r="N4839" t="s">
        <v>57</v>
      </c>
      <c r="O4839" t="s">
        <v>20964</v>
      </c>
      <c r="U4839" t="s">
        <v>127</v>
      </c>
      <c r="W4839">
        <v>2</v>
      </c>
      <c r="X4839" t="s">
        <v>67</v>
      </c>
      <c r="AA4839" s="1"/>
      <c r="AC4839">
        <v>2014</v>
      </c>
      <c r="AD4839">
        <v>1</v>
      </c>
      <c r="AF4839" s="2">
        <f>DATE(emdat_data[[#This Row],[Start Year]],emdat_data[[#This Row],[Start Month]],emdat_data[[#This Row],[Start Day]])</f>
        <v>41639</v>
      </c>
      <c r="AG4839">
        <v>2014</v>
      </c>
      <c r="AH4839">
        <v>1</v>
      </c>
      <c r="AJ4839" s="2">
        <f>DATE(emdat_data[[#This Row],[End Year]],emdat_data[[#This Row],[End Month]],emdat_data[[#This Row],[End Day]])</f>
        <v>41639</v>
      </c>
      <c r="AK4839">
        <v>63</v>
      </c>
      <c r="AM4839">
        <v>1000000</v>
      </c>
      <c r="AO4839">
        <v>1000000</v>
      </c>
      <c r="AV4839">
        <v>80.8926237222027</v>
      </c>
      <c r="AW4839" t="s">
        <v>20965</v>
      </c>
      <c r="AY4839" t="s">
        <v>20966</v>
      </c>
    </row>
    <row r="4840" spans="1:51" hidden="1" x14ac:dyDescent="0.25">
      <c r="A4840" t="s">
        <v>22073</v>
      </c>
      <c r="B4840">
        <v>2014</v>
      </c>
      <c r="C4840">
        <v>9023</v>
      </c>
      <c r="E4840" t="s">
        <v>50</v>
      </c>
      <c r="F4840" t="s">
        <v>350</v>
      </c>
      <c r="G4840" t="s">
        <v>351</v>
      </c>
      <c r="H4840" t="s">
        <v>351</v>
      </c>
      <c r="K4840" t="s">
        <v>357</v>
      </c>
      <c r="L4840" t="s">
        <v>358</v>
      </c>
      <c r="M4840" t="s">
        <v>146</v>
      </c>
      <c r="N4840" t="s">
        <v>86</v>
      </c>
      <c r="O4840" t="s">
        <v>22074</v>
      </c>
      <c r="X4840" t="s">
        <v>78</v>
      </c>
      <c r="AA4840" s="1"/>
      <c r="AC4840">
        <v>2014</v>
      </c>
      <c r="AD4840">
        <v>1</v>
      </c>
      <c r="AF4840" s="2">
        <f>DATE(emdat_data[[#This Row],[Start Year]],emdat_data[[#This Row],[Start Month]],emdat_data[[#This Row],[Start Day]])</f>
        <v>41639</v>
      </c>
      <c r="AG4840">
        <v>2014</v>
      </c>
      <c r="AH4840">
        <v>12</v>
      </c>
      <c r="AJ4840" s="2">
        <f>DATE(emdat_data[[#This Row],[End Year]],emdat_data[[#This Row],[End Month]],emdat_data[[#This Row],[End Day]])</f>
        <v>41973</v>
      </c>
      <c r="AT4840">
        <v>2200000</v>
      </c>
      <c r="AU4840">
        <v>2719655</v>
      </c>
      <c r="AV4840">
        <v>80.8926237222027</v>
      </c>
      <c r="AX4840" t="s">
        <v>22075</v>
      </c>
      <c r="AY4840" t="s">
        <v>22076</v>
      </c>
    </row>
    <row r="4841" spans="1:51" hidden="1" x14ac:dyDescent="0.25">
      <c r="A4841" t="s">
        <v>17458</v>
      </c>
      <c r="B4841">
        <v>2014</v>
      </c>
      <c r="C4841">
        <v>35</v>
      </c>
      <c r="D4841" t="s">
        <v>16890</v>
      </c>
      <c r="E4841" t="s">
        <v>50</v>
      </c>
      <c r="F4841" t="s">
        <v>71</v>
      </c>
      <c r="G4841" t="s">
        <v>217</v>
      </c>
      <c r="H4841" t="s">
        <v>217</v>
      </c>
      <c r="K4841" t="s">
        <v>131</v>
      </c>
      <c r="L4841" t="s">
        <v>132</v>
      </c>
      <c r="M4841" t="s">
        <v>85</v>
      </c>
      <c r="N4841" t="s">
        <v>86</v>
      </c>
      <c r="O4841" t="s">
        <v>17459</v>
      </c>
      <c r="P4841" t="s">
        <v>17460</v>
      </c>
      <c r="U4841" t="s">
        <v>127</v>
      </c>
      <c r="Y4841">
        <v>-133888</v>
      </c>
      <c r="Z4841">
        <v>-6401</v>
      </c>
      <c r="AA4841" s="1"/>
      <c r="AC4841">
        <v>2014</v>
      </c>
      <c r="AD4841">
        <v>1</v>
      </c>
      <c r="AE4841">
        <v>1</v>
      </c>
      <c r="AF4841" s="2">
        <f>DATE(emdat_data[[#This Row],[Start Year]],emdat_data[[#This Row],[Start Month]],emdat_data[[#This Row],[Start Day]])</f>
        <v>41640</v>
      </c>
      <c r="AG4841">
        <v>2014</v>
      </c>
      <c r="AH4841">
        <v>2</v>
      </c>
      <c r="AI4841">
        <v>28</v>
      </c>
      <c r="AJ4841" s="2">
        <f>DATE(emdat_data[[#This Row],[End Year]],emdat_data[[#This Row],[End Month]],emdat_data[[#This Row],[End Day]])</f>
        <v>41698</v>
      </c>
      <c r="AK4841">
        <v>74</v>
      </c>
      <c r="AM4841">
        <v>6600</v>
      </c>
      <c r="AN4841">
        <v>4800</v>
      </c>
      <c r="AO4841">
        <v>11400</v>
      </c>
      <c r="AT4841">
        <v>200000</v>
      </c>
      <c r="AU4841">
        <v>247241</v>
      </c>
      <c r="AV4841">
        <v>80.8926237222027</v>
      </c>
      <c r="AW4841" t="s">
        <v>17461</v>
      </c>
      <c r="AX4841" t="s">
        <v>17462</v>
      </c>
      <c r="AY4841" t="s">
        <v>17463</v>
      </c>
    </row>
    <row r="4842" spans="1:51" hidden="1" x14ac:dyDescent="0.25">
      <c r="A4842" t="s">
        <v>17469</v>
      </c>
      <c r="B4842">
        <v>2014</v>
      </c>
      <c r="C4842">
        <v>9</v>
      </c>
      <c r="E4842" t="s">
        <v>50</v>
      </c>
      <c r="F4842" t="s">
        <v>63</v>
      </c>
      <c r="G4842" t="s">
        <v>64</v>
      </c>
      <c r="H4842" t="s">
        <v>65</v>
      </c>
      <c r="K4842" t="s">
        <v>144</v>
      </c>
      <c r="L4842" t="s">
        <v>145</v>
      </c>
      <c r="M4842" t="s">
        <v>146</v>
      </c>
      <c r="N4842" t="s">
        <v>86</v>
      </c>
      <c r="O4842" t="s">
        <v>17470</v>
      </c>
      <c r="W4842">
        <v>-48</v>
      </c>
      <c r="X4842" t="s">
        <v>67</v>
      </c>
      <c r="AA4842" s="1"/>
      <c r="AC4842">
        <v>2014</v>
      </c>
      <c r="AD4842">
        <v>1</v>
      </c>
      <c r="AE4842">
        <v>1</v>
      </c>
      <c r="AF4842" s="2">
        <f>DATE(emdat_data[[#This Row],[Start Year]],emdat_data[[#This Row],[Start Month]],emdat_data[[#This Row],[Start Day]])</f>
        <v>41640</v>
      </c>
      <c r="AG4842">
        <v>2014</v>
      </c>
      <c r="AH4842">
        <v>1</v>
      </c>
      <c r="AI4842">
        <v>9</v>
      </c>
      <c r="AJ4842" s="2">
        <f>DATE(emdat_data[[#This Row],[End Year]],emdat_data[[#This Row],[End Month]],emdat_data[[#This Row],[End Day]])</f>
        <v>41648</v>
      </c>
      <c r="AV4842">
        <v>80.8926237222027</v>
      </c>
      <c r="AW4842" t="s">
        <v>17471</v>
      </c>
      <c r="AY4842" t="s">
        <v>17472</v>
      </c>
    </row>
    <row r="4843" spans="1:51" hidden="1" x14ac:dyDescent="0.25">
      <c r="A4843" t="s">
        <v>20880</v>
      </c>
      <c r="B4843">
        <v>2014</v>
      </c>
      <c r="C4843">
        <v>534</v>
      </c>
      <c r="E4843" t="s">
        <v>50</v>
      </c>
      <c r="F4843" t="s">
        <v>71</v>
      </c>
      <c r="G4843" t="s">
        <v>72</v>
      </c>
      <c r="H4843" t="s">
        <v>102</v>
      </c>
      <c r="K4843" t="s">
        <v>2573</v>
      </c>
      <c r="L4843" t="s">
        <v>2574</v>
      </c>
      <c r="M4843" t="s">
        <v>85</v>
      </c>
      <c r="N4843" t="s">
        <v>86</v>
      </c>
      <c r="O4843" t="s">
        <v>20881</v>
      </c>
      <c r="X4843" t="s">
        <v>78</v>
      </c>
      <c r="AA4843" s="1"/>
      <c r="AC4843">
        <v>2014</v>
      </c>
      <c r="AD4843">
        <v>1</v>
      </c>
      <c r="AE4843">
        <v>1</v>
      </c>
      <c r="AF4843" s="2">
        <f>DATE(emdat_data[[#This Row],[Start Year]],emdat_data[[#This Row],[Start Month]],emdat_data[[#This Row],[Start Day]])</f>
        <v>41640</v>
      </c>
      <c r="AG4843">
        <v>2014</v>
      </c>
      <c r="AH4843">
        <v>1</v>
      </c>
      <c r="AI4843">
        <v>20</v>
      </c>
      <c r="AJ4843" s="2">
        <f>DATE(emdat_data[[#This Row],[End Year]],emdat_data[[#This Row],[End Month]],emdat_data[[#This Row],[End Day]])</f>
        <v>41659</v>
      </c>
      <c r="AK4843">
        <v>21</v>
      </c>
      <c r="AV4843">
        <v>80.8926237222027</v>
      </c>
      <c r="AW4843" t="s">
        <v>20882</v>
      </c>
      <c r="AY4843" t="s">
        <v>20883</v>
      </c>
    </row>
    <row r="4844" spans="1:51" hidden="1" x14ac:dyDescent="0.25">
      <c r="A4844" t="s">
        <v>22042</v>
      </c>
      <c r="B4844">
        <v>2014</v>
      </c>
      <c r="C4844">
        <v>52</v>
      </c>
      <c r="E4844" t="s">
        <v>50</v>
      </c>
      <c r="F4844" t="s">
        <v>63</v>
      </c>
      <c r="G4844" t="s">
        <v>82</v>
      </c>
      <c r="H4844" t="s">
        <v>157</v>
      </c>
      <c r="I4844" t="s">
        <v>158</v>
      </c>
      <c r="K4844" t="s">
        <v>357</v>
      </c>
      <c r="L4844" t="s">
        <v>358</v>
      </c>
      <c r="M4844" t="s">
        <v>146</v>
      </c>
      <c r="N4844" t="s">
        <v>86</v>
      </c>
      <c r="O4844" t="s">
        <v>22043</v>
      </c>
      <c r="X4844" t="s">
        <v>88</v>
      </c>
      <c r="AA4844" s="1"/>
      <c r="AC4844">
        <v>2014</v>
      </c>
      <c r="AD4844">
        <v>1</v>
      </c>
      <c r="AE4844">
        <v>1</v>
      </c>
      <c r="AF4844" s="2">
        <f>DATE(emdat_data[[#This Row],[Start Year]],emdat_data[[#This Row],[Start Month]],emdat_data[[#This Row],[Start Day]])</f>
        <v>41640</v>
      </c>
      <c r="AG4844">
        <v>2014</v>
      </c>
      <c r="AH4844">
        <v>1</v>
      </c>
      <c r="AI4844">
        <v>5</v>
      </c>
      <c r="AJ4844" s="2">
        <f>DATE(emdat_data[[#This Row],[End Year]],emdat_data[[#This Row],[End Month]],emdat_data[[#This Row],[End Day]])</f>
        <v>41644</v>
      </c>
      <c r="AK4844">
        <v>16</v>
      </c>
      <c r="AR4844">
        <v>200000</v>
      </c>
      <c r="AS4844">
        <v>247241</v>
      </c>
      <c r="AT4844">
        <v>210000</v>
      </c>
      <c r="AU4844">
        <v>259603</v>
      </c>
      <c r="AV4844">
        <v>80.8926237222027</v>
      </c>
      <c r="AW4844" t="s">
        <v>22044</v>
      </c>
      <c r="AY4844" t="s">
        <v>22045</v>
      </c>
    </row>
    <row r="4845" spans="1:51" hidden="1" x14ac:dyDescent="0.25">
      <c r="A4845" t="s">
        <v>20688</v>
      </c>
      <c r="B4845">
        <v>2014</v>
      </c>
      <c r="C4845">
        <v>54</v>
      </c>
      <c r="E4845" t="s">
        <v>50</v>
      </c>
      <c r="F4845" t="s">
        <v>51</v>
      </c>
      <c r="G4845" t="s">
        <v>52</v>
      </c>
      <c r="H4845" t="s">
        <v>53</v>
      </c>
      <c r="K4845" t="s">
        <v>1447</v>
      </c>
      <c r="L4845" t="s">
        <v>1448</v>
      </c>
      <c r="M4845" t="s">
        <v>56</v>
      </c>
      <c r="N4845" t="s">
        <v>57</v>
      </c>
      <c r="O4845" t="s">
        <v>20689</v>
      </c>
      <c r="W4845">
        <v>5</v>
      </c>
      <c r="X4845" t="s">
        <v>59</v>
      </c>
      <c r="Y4845">
        <v>271502</v>
      </c>
      <c r="Z4845">
        <v>544482</v>
      </c>
      <c r="AA4845" s="1">
        <v>0.27986111111111112</v>
      </c>
      <c r="AC4845">
        <v>2014</v>
      </c>
      <c r="AD4845">
        <v>1</v>
      </c>
      <c r="AE4845">
        <v>2</v>
      </c>
      <c r="AF4845" s="2">
        <f>DATE(emdat_data[[#This Row],[Start Year]],emdat_data[[#This Row],[Start Month]],emdat_data[[#This Row],[Start Day]])</f>
        <v>41641</v>
      </c>
      <c r="AG4845">
        <v>2014</v>
      </c>
      <c r="AH4845">
        <v>1</v>
      </c>
      <c r="AI4845">
        <v>2</v>
      </c>
      <c r="AJ4845" s="2">
        <f>DATE(emdat_data[[#This Row],[End Year]],emdat_data[[#This Row],[End Month]],emdat_data[[#This Row],[End Day]])</f>
        <v>41641</v>
      </c>
      <c r="AK4845">
        <v>1</v>
      </c>
      <c r="AL4845">
        <v>30</v>
      </c>
      <c r="AM4845">
        <v>300</v>
      </c>
      <c r="AO4845">
        <v>330</v>
      </c>
      <c r="AT4845">
        <v>2000</v>
      </c>
      <c r="AU4845">
        <v>2472</v>
      </c>
      <c r="AV4845">
        <v>80.8926237222027</v>
      </c>
      <c r="AX4845" t="s">
        <v>20690</v>
      </c>
      <c r="AY4845" t="s">
        <v>20691</v>
      </c>
    </row>
    <row r="4846" spans="1:51" hidden="1" x14ac:dyDescent="0.25">
      <c r="A4846" t="s">
        <v>18855</v>
      </c>
      <c r="B4846">
        <v>2014</v>
      </c>
      <c r="C4846">
        <v>8</v>
      </c>
      <c r="E4846" t="s">
        <v>50</v>
      </c>
      <c r="F4846" t="s">
        <v>63</v>
      </c>
      <c r="G4846" t="s">
        <v>82</v>
      </c>
      <c r="H4846" t="s">
        <v>157</v>
      </c>
      <c r="K4846" t="s">
        <v>318</v>
      </c>
      <c r="L4846" t="s">
        <v>319</v>
      </c>
      <c r="M4846" t="s">
        <v>197</v>
      </c>
      <c r="N4846" t="s">
        <v>190</v>
      </c>
      <c r="O4846" t="s">
        <v>18856</v>
      </c>
      <c r="X4846" t="s">
        <v>88</v>
      </c>
      <c r="AA4846" s="1"/>
      <c r="AC4846">
        <v>2014</v>
      </c>
      <c r="AD4846">
        <v>1</v>
      </c>
      <c r="AE4846">
        <v>4</v>
      </c>
      <c r="AF4846" s="2">
        <f>DATE(emdat_data[[#This Row],[Start Year]],emdat_data[[#This Row],[Start Month]],emdat_data[[#This Row],[Start Day]])</f>
        <v>41643</v>
      </c>
      <c r="AG4846">
        <v>2014</v>
      </c>
      <c r="AH4846">
        <v>1</v>
      </c>
      <c r="AI4846">
        <v>7</v>
      </c>
      <c r="AJ4846" s="2">
        <f>DATE(emdat_data[[#This Row],[End Year]],emdat_data[[#This Row],[End Month]],emdat_data[[#This Row],[End Day]])</f>
        <v>41646</v>
      </c>
      <c r="AL4846">
        <v>4</v>
      </c>
      <c r="AM4846">
        <v>50</v>
      </c>
      <c r="AO4846">
        <v>54</v>
      </c>
      <c r="AV4846">
        <v>80.8926237222027</v>
      </c>
      <c r="AW4846" t="s">
        <v>18857</v>
      </c>
      <c r="AY4846" t="s">
        <v>18858</v>
      </c>
    </row>
    <row r="4847" spans="1:51" hidden="1" x14ac:dyDescent="0.25">
      <c r="A4847" t="s">
        <v>19383</v>
      </c>
      <c r="B4847">
        <v>2014</v>
      </c>
      <c r="C4847">
        <v>9</v>
      </c>
      <c r="E4847" t="s">
        <v>50</v>
      </c>
      <c r="F4847" t="s">
        <v>63</v>
      </c>
      <c r="G4847" t="s">
        <v>64</v>
      </c>
      <c r="H4847" t="s">
        <v>65</v>
      </c>
      <c r="K4847" t="s">
        <v>357</v>
      </c>
      <c r="L4847" t="s">
        <v>358</v>
      </c>
      <c r="M4847" t="s">
        <v>146</v>
      </c>
      <c r="N4847" t="s">
        <v>86</v>
      </c>
      <c r="O4847" t="s">
        <v>19384</v>
      </c>
      <c r="U4847" t="s">
        <v>127</v>
      </c>
      <c r="W4847">
        <v>-37</v>
      </c>
      <c r="X4847" t="s">
        <v>67</v>
      </c>
      <c r="AA4847" s="1"/>
      <c r="AC4847">
        <v>2014</v>
      </c>
      <c r="AD4847">
        <v>1</v>
      </c>
      <c r="AE4847">
        <v>5</v>
      </c>
      <c r="AF4847" s="2">
        <f>DATE(emdat_data[[#This Row],[Start Year]],emdat_data[[#This Row],[Start Month]],emdat_data[[#This Row],[Start Day]])</f>
        <v>41644</v>
      </c>
      <c r="AG4847">
        <v>2014</v>
      </c>
      <c r="AH4847">
        <v>1</v>
      </c>
      <c r="AI4847">
        <v>8</v>
      </c>
      <c r="AJ4847" s="2">
        <f>DATE(emdat_data[[#This Row],[End Year]],emdat_data[[#This Row],[End Month]],emdat_data[[#This Row],[End Day]])</f>
        <v>41647</v>
      </c>
      <c r="AK4847">
        <v>21</v>
      </c>
      <c r="AR4847">
        <v>1600000</v>
      </c>
      <c r="AS4847">
        <v>1977931</v>
      </c>
      <c r="AT4847">
        <v>2500000</v>
      </c>
      <c r="AU4847">
        <v>3090517</v>
      </c>
      <c r="AV4847">
        <v>80.8926237222027</v>
      </c>
      <c r="AW4847" t="s">
        <v>19385</v>
      </c>
      <c r="AY4847" t="s">
        <v>19386</v>
      </c>
    </row>
    <row r="4848" spans="1:51" hidden="1" x14ac:dyDescent="0.25">
      <c r="A4848" t="s">
        <v>17438</v>
      </c>
      <c r="B4848">
        <v>2014</v>
      </c>
      <c r="C4848">
        <v>19</v>
      </c>
      <c r="E4848" t="s">
        <v>50</v>
      </c>
      <c r="F4848" t="s">
        <v>71</v>
      </c>
      <c r="G4848" t="s">
        <v>72</v>
      </c>
      <c r="H4848" t="s">
        <v>102</v>
      </c>
      <c r="K4848" t="s">
        <v>1159</v>
      </c>
      <c r="L4848" t="s">
        <v>1160</v>
      </c>
      <c r="M4848" t="s">
        <v>85</v>
      </c>
      <c r="N4848" t="s">
        <v>86</v>
      </c>
      <c r="O4848" t="s">
        <v>17439</v>
      </c>
      <c r="P4848" t="s">
        <v>17440</v>
      </c>
      <c r="Q4848" t="s">
        <v>653</v>
      </c>
      <c r="X4848" t="s">
        <v>78</v>
      </c>
      <c r="AA4848" s="1"/>
      <c r="AB4848" t="s">
        <v>17441</v>
      </c>
      <c r="AC4848">
        <v>2014</v>
      </c>
      <c r="AD4848">
        <v>1</v>
      </c>
      <c r="AE4848">
        <v>6</v>
      </c>
      <c r="AF4848" s="2">
        <f>DATE(emdat_data[[#This Row],[Start Year]],emdat_data[[#This Row],[Start Month]],emdat_data[[#This Row],[Start Day]])</f>
        <v>41645</v>
      </c>
      <c r="AG4848">
        <v>2014</v>
      </c>
      <c r="AH4848">
        <v>1</v>
      </c>
      <c r="AI4848">
        <v>6</v>
      </c>
      <c r="AJ4848" s="2">
        <f>DATE(emdat_data[[#This Row],[End Year]],emdat_data[[#This Row],[End Month]],emdat_data[[#This Row],[End Day]])</f>
        <v>41645</v>
      </c>
      <c r="AM4848">
        <v>8978</v>
      </c>
      <c r="AO4848">
        <v>8978</v>
      </c>
      <c r="AV4848">
        <v>80.8926237222027</v>
      </c>
      <c r="AX4848" t="s">
        <v>17442</v>
      </c>
      <c r="AY4848" t="s">
        <v>17443</v>
      </c>
    </row>
    <row r="4849" spans="1:51" hidden="1" x14ac:dyDescent="0.25">
      <c r="A4849" t="s">
        <v>17473</v>
      </c>
      <c r="B4849">
        <v>2014</v>
      </c>
      <c r="C4849">
        <v>8</v>
      </c>
      <c r="E4849" t="s">
        <v>50</v>
      </c>
      <c r="F4849" t="s">
        <v>63</v>
      </c>
      <c r="G4849" t="s">
        <v>82</v>
      </c>
      <c r="H4849" t="s">
        <v>157</v>
      </c>
      <c r="K4849" t="s">
        <v>1231</v>
      </c>
      <c r="L4849" t="s">
        <v>1232</v>
      </c>
      <c r="M4849" t="s">
        <v>197</v>
      </c>
      <c r="N4849" t="s">
        <v>190</v>
      </c>
      <c r="O4849" t="s">
        <v>8036</v>
      </c>
      <c r="X4849" t="s">
        <v>88</v>
      </c>
      <c r="AA4849" s="1"/>
      <c r="AC4849">
        <v>2014</v>
      </c>
      <c r="AD4849">
        <v>1</v>
      </c>
      <c r="AE4849">
        <v>7</v>
      </c>
      <c r="AF4849" s="2">
        <f>DATE(emdat_data[[#This Row],[Start Year]],emdat_data[[#This Row],[Start Month]],emdat_data[[#This Row],[Start Day]])</f>
        <v>41646</v>
      </c>
      <c r="AG4849">
        <v>2014</v>
      </c>
      <c r="AH4849">
        <v>1</v>
      </c>
      <c r="AI4849">
        <v>7</v>
      </c>
      <c r="AJ4849" s="2">
        <f>DATE(emdat_data[[#This Row],[End Year]],emdat_data[[#This Row],[End Month]],emdat_data[[#This Row],[End Day]])</f>
        <v>41646</v>
      </c>
      <c r="AK4849">
        <v>3</v>
      </c>
      <c r="AV4849">
        <v>80.8926237222027</v>
      </c>
      <c r="AW4849" t="s">
        <v>8028</v>
      </c>
      <c r="AY4849" t="s">
        <v>8038</v>
      </c>
    </row>
    <row r="4850" spans="1:51" hidden="1" x14ac:dyDescent="0.25">
      <c r="A4850" t="s">
        <v>17476</v>
      </c>
      <c r="B4850">
        <v>2014</v>
      </c>
      <c r="C4850">
        <v>8</v>
      </c>
      <c r="E4850" t="s">
        <v>50</v>
      </c>
      <c r="F4850" t="s">
        <v>63</v>
      </c>
      <c r="G4850" t="s">
        <v>82</v>
      </c>
      <c r="H4850" t="s">
        <v>157</v>
      </c>
      <c r="K4850" t="s">
        <v>187</v>
      </c>
      <c r="L4850" t="s">
        <v>188</v>
      </c>
      <c r="M4850" t="s">
        <v>189</v>
      </c>
      <c r="N4850" t="s">
        <v>190</v>
      </c>
      <c r="O4850" t="s">
        <v>17477</v>
      </c>
      <c r="X4850" t="s">
        <v>88</v>
      </c>
      <c r="AA4850" s="1"/>
      <c r="AC4850">
        <v>2014</v>
      </c>
      <c r="AD4850">
        <v>1</v>
      </c>
      <c r="AE4850">
        <v>7</v>
      </c>
      <c r="AF4850" s="2">
        <f>DATE(emdat_data[[#This Row],[Start Year]],emdat_data[[#This Row],[Start Month]],emdat_data[[#This Row],[Start Day]])</f>
        <v>41646</v>
      </c>
      <c r="AG4850">
        <v>2014</v>
      </c>
      <c r="AH4850">
        <v>1</v>
      </c>
      <c r="AI4850">
        <v>7</v>
      </c>
      <c r="AJ4850" s="2">
        <f>DATE(emdat_data[[#This Row],[End Year]],emdat_data[[#This Row],[End Month]],emdat_data[[#This Row],[End Day]])</f>
        <v>41646</v>
      </c>
      <c r="AK4850">
        <v>2</v>
      </c>
      <c r="AV4850">
        <v>80.8926237222027</v>
      </c>
      <c r="AX4850" t="s">
        <v>10028</v>
      </c>
      <c r="AY4850" t="s">
        <v>10029</v>
      </c>
    </row>
    <row r="4851" spans="1:51" hidden="1" x14ac:dyDescent="0.25">
      <c r="A4851" t="s">
        <v>18850</v>
      </c>
      <c r="B4851">
        <v>2014</v>
      </c>
      <c r="C4851">
        <v>8</v>
      </c>
      <c r="E4851" t="s">
        <v>50</v>
      </c>
      <c r="F4851" t="s">
        <v>63</v>
      </c>
      <c r="G4851" t="s">
        <v>82</v>
      </c>
      <c r="H4851" t="s">
        <v>157</v>
      </c>
      <c r="K4851" t="s">
        <v>1541</v>
      </c>
      <c r="L4851" t="s">
        <v>1542</v>
      </c>
      <c r="M4851" t="s">
        <v>995</v>
      </c>
      <c r="N4851" t="s">
        <v>76</v>
      </c>
      <c r="O4851" t="s">
        <v>18851</v>
      </c>
      <c r="X4851" t="s">
        <v>88</v>
      </c>
      <c r="AA4851" s="1"/>
      <c r="AC4851">
        <v>2014</v>
      </c>
      <c r="AD4851">
        <v>1</v>
      </c>
      <c r="AE4851">
        <v>7</v>
      </c>
      <c r="AF4851" s="2">
        <f>DATE(emdat_data[[#This Row],[Start Year]],emdat_data[[#This Row],[Start Month]],emdat_data[[#This Row],[Start Day]])</f>
        <v>41646</v>
      </c>
      <c r="AG4851">
        <v>2014</v>
      </c>
      <c r="AH4851">
        <v>1</v>
      </c>
      <c r="AI4851">
        <v>7</v>
      </c>
      <c r="AJ4851" s="2">
        <f>DATE(emdat_data[[#This Row],[End Year]],emdat_data[[#This Row],[End Month]],emdat_data[[#This Row],[End Day]])</f>
        <v>41646</v>
      </c>
      <c r="AV4851">
        <v>80.8926237222027</v>
      </c>
      <c r="AX4851" t="s">
        <v>18852</v>
      </c>
      <c r="AY4851" t="s">
        <v>18853</v>
      </c>
    </row>
    <row r="4852" spans="1:51" hidden="1" x14ac:dyDescent="0.25">
      <c r="A4852" t="s">
        <v>17478</v>
      </c>
      <c r="B4852">
        <v>2014</v>
      </c>
      <c r="C4852">
        <v>7</v>
      </c>
      <c r="E4852" t="s">
        <v>50</v>
      </c>
      <c r="F4852" t="s">
        <v>71</v>
      </c>
      <c r="G4852" t="s">
        <v>72</v>
      </c>
      <c r="H4852" t="s">
        <v>102</v>
      </c>
      <c r="K4852" t="s">
        <v>1020</v>
      </c>
      <c r="L4852" t="s">
        <v>1021</v>
      </c>
      <c r="M4852" t="s">
        <v>204</v>
      </c>
      <c r="N4852" t="s">
        <v>86</v>
      </c>
      <c r="O4852" t="s">
        <v>10506</v>
      </c>
      <c r="P4852" t="s">
        <v>642</v>
      </c>
      <c r="X4852" t="s">
        <v>78</v>
      </c>
      <c r="AA4852" s="1"/>
      <c r="AC4852">
        <v>2014</v>
      </c>
      <c r="AD4852">
        <v>1</v>
      </c>
      <c r="AE4852">
        <v>8</v>
      </c>
      <c r="AF4852" s="2">
        <f>DATE(emdat_data[[#This Row],[Start Year]],emdat_data[[#This Row],[Start Month]],emdat_data[[#This Row],[Start Day]])</f>
        <v>41647</v>
      </c>
      <c r="AG4852">
        <v>2014</v>
      </c>
      <c r="AH4852">
        <v>1</v>
      </c>
      <c r="AI4852">
        <v>8</v>
      </c>
      <c r="AJ4852" s="2">
        <f>DATE(emdat_data[[#This Row],[End Year]],emdat_data[[#This Row],[End Month]],emdat_data[[#This Row],[End Day]])</f>
        <v>41647</v>
      </c>
      <c r="AM4852">
        <v>20000</v>
      </c>
      <c r="AO4852">
        <v>20000</v>
      </c>
      <c r="AV4852">
        <v>80.8926237222027</v>
      </c>
      <c r="AW4852" t="s">
        <v>10507</v>
      </c>
      <c r="AY4852" t="s">
        <v>10508</v>
      </c>
    </row>
    <row r="4853" spans="1:51" hidden="1" x14ac:dyDescent="0.25">
      <c r="A4853" t="s">
        <v>20654</v>
      </c>
      <c r="B4853">
        <v>2014</v>
      </c>
      <c r="C4853">
        <v>56</v>
      </c>
      <c r="E4853" t="s">
        <v>50</v>
      </c>
      <c r="F4853" t="s">
        <v>71</v>
      </c>
      <c r="G4853" t="s">
        <v>72</v>
      </c>
      <c r="H4853" t="s">
        <v>102</v>
      </c>
      <c r="K4853" t="s">
        <v>171</v>
      </c>
      <c r="L4853" t="s">
        <v>172</v>
      </c>
      <c r="M4853" t="s">
        <v>173</v>
      </c>
      <c r="N4853" t="s">
        <v>57</v>
      </c>
      <c r="O4853" t="s">
        <v>20655</v>
      </c>
      <c r="P4853" t="s">
        <v>642</v>
      </c>
      <c r="W4853">
        <v>35769</v>
      </c>
      <c r="X4853" t="s">
        <v>78</v>
      </c>
      <c r="Y4853">
        <v>-66324</v>
      </c>
      <c r="Z4853">
        <v>10771</v>
      </c>
      <c r="AA4853" s="1"/>
      <c r="AC4853">
        <v>2014</v>
      </c>
      <c r="AD4853">
        <v>1</v>
      </c>
      <c r="AE4853">
        <v>8</v>
      </c>
      <c r="AF4853" s="2">
        <f>DATE(emdat_data[[#This Row],[Start Year]],emdat_data[[#This Row],[Start Month]],emdat_data[[#This Row],[Start Day]])</f>
        <v>41647</v>
      </c>
      <c r="AG4853">
        <v>2014</v>
      </c>
      <c r="AH4853">
        <v>2</v>
      </c>
      <c r="AI4853">
        <v>7</v>
      </c>
      <c r="AJ4853" s="2">
        <f>DATE(emdat_data[[#This Row],[End Year]],emdat_data[[#This Row],[End Month]],emdat_data[[#This Row],[End Day]])</f>
        <v>41677</v>
      </c>
      <c r="AK4853">
        <v>32</v>
      </c>
      <c r="AM4853">
        <v>20000</v>
      </c>
      <c r="AO4853">
        <v>20000</v>
      </c>
      <c r="AR4853">
        <v>20000</v>
      </c>
      <c r="AS4853">
        <v>24724</v>
      </c>
      <c r="AT4853">
        <v>600000</v>
      </c>
      <c r="AU4853">
        <v>741724</v>
      </c>
      <c r="AV4853">
        <v>80.8926237222027</v>
      </c>
      <c r="AW4853" t="s">
        <v>178</v>
      </c>
      <c r="AX4853" t="s">
        <v>11380</v>
      </c>
      <c r="AY4853" t="s">
        <v>20656</v>
      </c>
    </row>
    <row r="4854" spans="1:51" hidden="1" x14ac:dyDescent="0.25">
      <c r="A4854" t="s">
        <v>17464</v>
      </c>
      <c r="B4854">
        <v>2014</v>
      </c>
      <c r="C4854">
        <v>2</v>
      </c>
      <c r="E4854" t="s">
        <v>50</v>
      </c>
      <c r="F4854" t="s">
        <v>71</v>
      </c>
      <c r="G4854" t="s">
        <v>72</v>
      </c>
      <c r="H4854" t="s">
        <v>170</v>
      </c>
      <c r="K4854" t="s">
        <v>335</v>
      </c>
      <c r="L4854" t="s">
        <v>336</v>
      </c>
      <c r="M4854" t="s">
        <v>85</v>
      </c>
      <c r="N4854" t="s">
        <v>86</v>
      </c>
      <c r="O4854" t="s">
        <v>17465</v>
      </c>
      <c r="P4854" t="s">
        <v>2496</v>
      </c>
      <c r="X4854" t="s">
        <v>78</v>
      </c>
      <c r="AA4854" s="1"/>
      <c r="AB4854" t="s">
        <v>17466</v>
      </c>
      <c r="AC4854">
        <v>2014</v>
      </c>
      <c r="AD4854">
        <v>1</v>
      </c>
      <c r="AE4854">
        <v>12</v>
      </c>
      <c r="AF4854" s="2">
        <f>DATE(emdat_data[[#This Row],[Start Year]],emdat_data[[#This Row],[Start Month]],emdat_data[[#This Row],[Start Day]])</f>
        <v>41651</v>
      </c>
      <c r="AG4854">
        <v>2014</v>
      </c>
      <c r="AH4854">
        <v>1</v>
      </c>
      <c r="AI4854">
        <v>13</v>
      </c>
      <c r="AJ4854" s="2">
        <f>DATE(emdat_data[[#This Row],[End Year]],emdat_data[[#This Row],[End Month]],emdat_data[[#This Row],[End Day]])</f>
        <v>41652</v>
      </c>
      <c r="AK4854">
        <v>20</v>
      </c>
      <c r="AM4854">
        <v>600</v>
      </c>
      <c r="AO4854">
        <v>600</v>
      </c>
      <c r="AV4854">
        <v>80.8926237222027</v>
      </c>
      <c r="AX4854" t="s">
        <v>17467</v>
      </c>
      <c r="AY4854" t="s">
        <v>17468</v>
      </c>
    </row>
    <row r="4855" spans="1:51" hidden="1" x14ac:dyDescent="0.25">
      <c r="A4855" t="s">
        <v>17449</v>
      </c>
      <c r="B4855">
        <v>2014</v>
      </c>
      <c r="C4855">
        <v>10</v>
      </c>
      <c r="E4855" t="s">
        <v>50</v>
      </c>
      <c r="F4855" t="s">
        <v>63</v>
      </c>
      <c r="G4855" t="s">
        <v>64</v>
      </c>
      <c r="H4855" t="s">
        <v>1766</v>
      </c>
      <c r="K4855" t="s">
        <v>93</v>
      </c>
      <c r="L4855" t="s">
        <v>94</v>
      </c>
      <c r="M4855" t="s">
        <v>95</v>
      </c>
      <c r="N4855" t="s">
        <v>96</v>
      </c>
      <c r="O4855" t="s">
        <v>17450</v>
      </c>
      <c r="W4855">
        <v>52</v>
      </c>
      <c r="X4855" t="s">
        <v>67</v>
      </c>
      <c r="AA4855" s="1"/>
      <c r="AC4855">
        <v>2014</v>
      </c>
      <c r="AD4855">
        <v>1</v>
      </c>
      <c r="AE4855">
        <v>13</v>
      </c>
      <c r="AF4855" s="2">
        <f>DATE(emdat_data[[#This Row],[Start Year]],emdat_data[[#This Row],[Start Month]],emdat_data[[#This Row],[Start Day]])</f>
        <v>41652</v>
      </c>
      <c r="AG4855">
        <v>2014</v>
      </c>
      <c r="AH4855">
        <v>1</v>
      </c>
      <c r="AI4855">
        <v>18</v>
      </c>
      <c r="AJ4855" s="2">
        <f>DATE(emdat_data[[#This Row],[End Year]],emdat_data[[#This Row],[End Month]],emdat_data[[#This Row],[End Day]])</f>
        <v>41657</v>
      </c>
      <c r="AK4855">
        <v>139</v>
      </c>
      <c r="AV4855">
        <v>80.8926237222027</v>
      </c>
      <c r="AW4855" t="s">
        <v>17451</v>
      </c>
      <c r="AY4855" t="s">
        <v>17452</v>
      </c>
    </row>
    <row r="4856" spans="1:51" hidden="1" x14ac:dyDescent="0.25">
      <c r="A4856" t="s">
        <v>17453</v>
      </c>
      <c r="B4856">
        <v>2014</v>
      </c>
      <c r="C4856">
        <v>4</v>
      </c>
      <c r="E4856" t="s">
        <v>50</v>
      </c>
      <c r="F4856" t="s">
        <v>350</v>
      </c>
      <c r="G4856" t="s">
        <v>477</v>
      </c>
      <c r="H4856" t="s">
        <v>503</v>
      </c>
      <c r="K4856" t="s">
        <v>93</v>
      </c>
      <c r="L4856" t="s">
        <v>94</v>
      </c>
      <c r="M4856" t="s">
        <v>95</v>
      </c>
      <c r="N4856" t="s">
        <v>96</v>
      </c>
      <c r="O4856" t="s">
        <v>17454</v>
      </c>
      <c r="P4856" t="s">
        <v>17455</v>
      </c>
      <c r="X4856" t="s">
        <v>78</v>
      </c>
      <c r="AA4856" s="1"/>
      <c r="AC4856">
        <v>2014</v>
      </c>
      <c r="AD4856">
        <v>1</v>
      </c>
      <c r="AE4856">
        <v>13</v>
      </c>
      <c r="AF4856" s="2">
        <f>DATE(emdat_data[[#This Row],[Start Year]],emdat_data[[#This Row],[Start Month]],emdat_data[[#This Row],[Start Day]])</f>
        <v>41652</v>
      </c>
      <c r="AG4856">
        <v>2014</v>
      </c>
      <c r="AH4856">
        <v>1</v>
      </c>
      <c r="AI4856">
        <v>13</v>
      </c>
      <c r="AJ4856" s="2">
        <f>DATE(emdat_data[[#This Row],[End Year]],emdat_data[[#This Row],[End Month]],emdat_data[[#This Row],[End Day]])</f>
        <v>41652</v>
      </c>
      <c r="AK4856">
        <v>2</v>
      </c>
      <c r="AN4856">
        <v>168</v>
      </c>
      <c r="AO4856">
        <v>168</v>
      </c>
      <c r="AT4856">
        <v>25000</v>
      </c>
      <c r="AU4856">
        <v>30905</v>
      </c>
      <c r="AV4856">
        <v>80.8926237222027</v>
      </c>
      <c r="AX4856" t="s">
        <v>17456</v>
      </c>
      <c r="AY4856" t="s">
        <v>17457</v>
      </c>
    </row>
    <row r="4857" spans="1:51" hidden="1" x14ac:dyDescent="0.25">
      <c r="A4857" t="s">
        <v>17433</v>
      </c>
      <c r="B4857">
        <v>2014</v>
      </c>
      <c r="C4857">
        <v>18</v>
      </c>
      <c r="E4857" t="s">
        <v>50</v>
      </c>
      <c r="F4857" t="s">
        <v>71</v>
      </c>
      <c r="G4857" t="s">
        <v>72</v>
      </c>
      <c r="H4857" t="s">
        <v>102</v>
      </c>
      <c r="K4857" t="s">
        <v>171</v>
      </c>
      <c r="L4857" t="s">
        <v>172</v>
      </c>
      <c r="M4857" t="s">
        <v>173</v>
      </c>
      <c r="N4857" t="s">
        <v>57</v>
      </c>
      <c r="O4857" t="s">
        <v>17434</v>
      </c>
      <c r="P4857" t="s">
        <v>642</v>
      </c>
      <c r="Q4857" t="s">
        <v>176</v>
      </c>
      <c r="X4857" t="s">
        <v>78</v>
      </c>
      <c r="AA4857" s="1"/>
      <c r="AB4857" t="s">
        <v>17435</v>
      </c>
      <c r="AC4857">
        <v>2014</v>
      </c>
      <c r="AD4857">
        <v>1</v>
      </c>
      <c r="AE4857">
        <v>14</v>
      </c>
      <c r="AF4857" s="2">
        <f>DATE(emdat_data[[#This Row],[Start Year]],emdat_data[[#This Row],[Start Month]],emdat_data[[#This Row],[Start Day]])</f>
        <v>41653</v>
      </c>
      <c r="AG4857">
        <v>2014</v>
      </c>
      <c r="AH4857">
        <v>1</v>
      </c>
      <c r="AI4857">
        <v>17</v>
      </c>
      <c r="AJ4857" s="2">
        <f>DATE(emdat_data[[#This Row],[End Year]],emdat_data[[#This Row],[End Month]],emdat_data[[#This Row],[End Day]])</f>
        <v>41656</v>
      </c>
      <c r="AK4857">
        <v>20</v>
      </c>
      <c r="AM4857">
        <v>128182</v>
      </c>
      <c r="AO4857">
        <v>128182</v>
      </c>
      <c r="AT4857">
        <v>153000</v>
      </c>
      <c r="AU4857">
        <v>189140</v>
      </c>
      <c r="AV4857">
        <v>80.8926237222027</v>
      </c>
      <c r="AX4857" t="s">
        <v>17436</v>
      </c>
      <c r="AY4857" t="s">
        <v>17437</v>
      </c>
    </row>
    <row r="4858" spans="1:51" hidden="1" x14ac:dyDescent="0.25">
      <c r="A4858" t="s">
        <v>18845</v>
      </c>
      <c r="B4858">
        <v>2014</v>
      </c>
      <c r="C4858">
        <v>26</v>
      </c>
      <c r="E4858" t="s">
        <v>50</v>
      </c>
      <c r="F4858" t="s">
        <v>71</v>
      </c>
      <c r="G4858" t="s">
        <v>72</v>
      </c>
      <c r="H4858" t="s">
        <v>170</v>
      </c>
      <c r="K4858" t="s">
        <v>239</v>
      </c>
      <c r="L4858" t="s">
        <v>240</v>
      </c>
      <c r="M4858" t="s">
        <v>197</v>
      </c>
      <c r="N4858" t="s">
        <v>190</v>
      </c>
      <c r="O4858" t="s">
        <v>18846</v>
      </c>
      <c r="P4858" t="s">
        <v>642</v>
      </c>
      <c r="Q4858" t="s">
        <v>176</v>
      </c>
      <c r="X4858" t="s">
        <v>78</v>
      </c>
      <c r="Y4858">
        <v>439958</v>
      </c>
      <c r="Z4858">
        <v>71</v>
      </c>
      <c r="AA4858" s="1"/>
      <c r="AB4858" t="s">
        <v>18847</v>
      </c>
      <c r="AC4858">
        <v>2014</v>
      </c>
      <c r="AD4858">
        <v>1</v>
      </c>
      <c r="AE4858">
        <v>18</v>
      </c>
      <c r="AF4858" s="2">
        <f>DATE(emdat_data[[#This Row],[Start Year]],emdat_data[[#This Row],[Start Month]],emdat_data[[#This Row],[Start Day]])</f>
        <v>41657</v>
      </c>
      <c r="AG4858">
        <v>2014</v>
      </c>
      <c r="AH4858">
        <v>1</v>
      </c>
      <c r="AI4858">
        <v>31</v>
      </c>
      <c r="AJ4858" s="2">
        <f>DATE(emdat_data[[#This Row],[End Year]],emdat_data[[#This Row],[End Month]],emdat_data[[#This Row],[End Day]])</f>
        <v>41670</v>
      </c>
      <c r="AK4858">
        <v>2</v>
      </c>
      <c r="AL4858">
        <v>1</v>
      </c>
      <c r="AM4858">
        <v>600</v>
      </c>
      <c r="AN4858">
        <v>1000</v>
      </c>
      <c r="AO4858">
        <v>1601</v>
      </c>
      <c r="AT4858">
        <v>120000</v>
      </c>
      <c r="AU4858">
        <v>148345</v>
      </c>
      <c r="AV4858">
        <v>80.8926237222027</v>
      </c>
      <c r="AX4858" t="s">
        <v>18848</v>
      </c>
      <c r="AY4858" t="s">
        <v>18849</v>
      </c>
    </row>
    <row r="4859" spans="1:51" hidden="1" x14ac:dyDescent="0.25">
      <c r="A4859" t="s">
        <v>19387</v>
      </c>
      <c r="B4859">
        <v>2014</v>
      </c>
      <c r="C4859">
        <v>28</v>
      </c>
      <c r="E4859" t="s">
        <v>50</v>
      </c>
      <c r="F4859" t="s">
        <v>71</v>
      </c>
      <c r="G4859" t="s">
        <v>217</v>
      </c>
      <c r="H4859" t="s">
        <v>217</v>
      </c>
      <c r="K4859" t="s">
        <v>3130</v>
      </c>
      <c r="L4859" t="s">
        <v>3131</v>
      </c>
      <c r="M4859" t="s">
        <v>75</v>
      </c>
      <c r="N4859" t="s">
        <v>76</v>
      </c>
      <c r="O4859" t="s">
        <v>13152</v>
      </c>
      <c r="P4859" t="s">
        <v>642</v>
      </c>
      <c r="AA4859" s="1"/>
      <c r="AC4859">
        <v>2014</v>
      </c>
      <c r="AD4859">
        <v>1</v>
      </c>
      <c r="AE4859">
        <v>18</v>
      </c>
      <c r="AF4859" s="2">
        <f>DATE(emdat_data[[#This Row],[Start Year]],emdat_data[[#This Row],[Start Month]],emdat_data[[#This Row],[Start Day]])</f>
        <v>41657</v>
      </c>
      <c r="AG4859">
        <v>2014</v>
      </c>
      <c r="AH4859">
        <v>1</v>
      </c>
      <c r="AI4859">
        <v>19</v>
      </c>
      <c r="AJ4859" s="2">
        <f>DATE(emdat_data[[#This Row],[End Year]],emdat_data[[#This Row],[End Month]],emdat_data[[#This Row],[End Day]])</f>
        <v>41658</v>
      </c>
      <c r="AK4859">
        <v>11</v>
      </c>
      <c r="AV4859">
        <v>80.8926237222027</v>
      </c>
      <c r="AX4859" t="s">
        <v>13153</v>
      </c>
      <c r="AY4859" t="s">
        <v>13154</v>
      </c>
    </row>
    <row r="4860" spans="1:51" hidden="1" x14ac:dyDescent="0.25">
      <c r="A4860" t="s">
        <v>17474</v>
      </c>
      <c r="B4860">
        <v>2014</v>
      </c>
      <c r="C4860">
        <v>27</v>
      </c>
      <c r="E4860" t="s">
        <v>50</v>
      </c>
      <c r="F4860" t="s">
        <v>71</v>
      </c>
      <c r="G4860" t="s">
        <v>72</v>
      </c>
      <c r="H4860" t="s">
        <v>102</v>
      </c>
      <c r="K4860" t="s">
        <v>187</v>
      </c>
      <c r="L4860" t="s">
        <v>188</v>
      </c>
      <c r="M4860" t="s">
        <v>189</v>
      </c>
      <c r="N4860" t="s">
        <v>190</v>
      </c>
      <c r="O4860" t="s">
        <v>17475</v>
      </c>
      <c r="P4860" t="s">
        <v>642</v>
      </c>
      <c r="W4860">
        <v>82989</v>
      </c>
      <c r="X4860" t="s">
        <v>78</v>
      </c>
      <c r="Y4860">
        <v>439958</v>
      </c>
      <c r="Z4860">
        <v>71</v>
      </c>
      <c r="AA4860" s="1"/>
      <c r="AC4860">
        <v>2014</v>
      </c>
      <c r="AD4860">
        <v>1</v>
      </c>
      <c r="AE4860">
        <v>19</v>
      </c>
      <c r="AF4860" s="2">
        <f>DATE(emdat_data[[#This Row],[Start Year]],emdat_data[[#This Row],[Start Month]],emdat_data[[#This Row],[Start Day]])</f>
        <v>41658</v>
      </c>
      <c r="AG4860">
        <v>2014</v>
      </c>
      <c r="AH4860">
        <v>2</v>
      </c>
      <c r="AI4860">
        <v>7</v>
      </c>
      <c r="AJ4860" s="2">
        <f>DATE(emdat_data[[#This Row],[End Year]],emdat_data[[#This Row],[End Month]],emdat_data[[#This Row],[End Day]])</f>
        <v>41677</v>
      </c>
      <c r="AK4860">
        <v>4</v>
      </c>
      <c r="AM4860">
        <v>1000</v>
      </c>
      <c r="AO4860">
        <v>1000</v>
      </c>
      <c r="AV4860">
        <v>80.8926237222027</v>
      </c>
      <c r="AX4860" t="s">
        <v>16255</v>
      </c>
      <c r="AY4860" t="s">
        <v>16256</v>
      </c>
    </row>
    <row r="4861" spans="1:51" hidden="1" x14ac:dyDescent="0.25">
      <c r="A4861" t="s">
        <v>18839</v>
      </c>
      <c r="B4861">
        <v>2014</v>
      </c>
      <c r="C4861">
        <v>20</v>
      </c>
      <c r="E4861" t="s">
        <v>50</v>
      </c>
      <c r="F4861" t="s">
        <v>63</v>
      </c>
      <c r="G4861" t="s">
        <v>82</v>
      </c>
      <c r="H4861" t="s">
        <v>98</v>
      </c>
      <c r="J4861" t="s">
        <v>18840</v>
      </c>
      <c r="K4861" t="s">
        <v>364</v>
      </c>
      <c r="L4861" t="s">
        <v>365</v>
      </c>
      <c r="M4861" t="s">
        <v>173</v>
      </c>
      <c r="N4861" t="s">
        <v>57</v>
      </c>
      <c r="O4861" t="s">
        <v>18841</v>
      </c>
      <c r="Q4861" t="s">
        <v>72</v>
      </c>
      <c r="R4861" t="s">
        <v>176</v>
      </c>
      <c r="X4861" t="s">
        <v>88</v>
      </c>
      <c r="AA4861" s="1"/>
      <c r="AC4861">
        <v>2014</v>
      </c>
      <c r="AD4861">
        <v>1</v>
      </c>
      <c r="AE4861">
        <v>19</v>
      </c>
      <c r="AF4861" s="2">
        <f>DATE(emdat_data[[#This Row],[Start Year]],emdat_data[[#This Row],[Start Month]],emdat_data[[#This Row],[Start Day]])</f>
        <v>41658</v>
      </c>
      <c r="AG4861">
        <v>2014</v>
      </c>
      <c r="AH4861">
        <v>1</v>
      </c>
      <c r="AI4861">
        <v>20</v>
      </c>
      <c r="AJ4861" s="2">
        <f>DATE(emdat_data[[#This Row],[End Year]],emdat_data[[#This Row],[End Month]],emdat_data[[#This Row],[End Day]])</f>
        <v>41659</v>
      </c>
      <c r="AK4861">
        <v>79</v>
      </c>
      <c r="AL4861">
        <v>86</v>
      </c>
      <c r="AM4861">
        <v>1148621</v>
      </c>
      <c r="AO4861">
        <v>1148707</v>
      </c>
      <c r="AT4861">
        <v>12591</v>
      </c>
      <c r="AU4861">
        <v>15565</v>
      </c>
      <c r="AV4861">
        <v>80.8926237222027</v>
      </c>
      <c r="AW4861" t="s">
        <v>18842</v>
      </c>
      <c r="AX4861" t="s">
        <v>18843</v>
      </c>
      <c r="AY4861" t="s">
        <v>18844</v>
      </c>
    </row>
    <row r="4862" spans="1:51" hidden="1" x14ac:dyDescent="0.25">
      <c r="A4862" t="s">
        <v>20516</v>
      </c>
      <c r="B4862">
        <v>2014</v>
      </c>
      <c r="C4862">
        <v>57</v>
      </c>
      <c r="E4862" t="s">
        <v>50</v>
      </c>
      <c r="F4862" t="s">
        <v>71</v>
      </c>
      <c r="G4862" t="s">
        <v>72</v>
      </c>
      <c r="H4862" t="s">
        <v>102</v>
      </c>
      <c r="K4862" t="s">
        <v>171</v>
      </c>
      <c r="L4862" t="s">
        <v>172</v>
      </c>
      <c r="M4862" t="s">
        <v>173</v>
      </c>
      <c r="N4862" t="s">
        <v>57</v>
      </c>
      <c r="O4862" t="s">
        <v>20517</v>
      </c>
      <c r="P4862" t="s">
        <v>642</v>
      </c>
      <c r="Q4862" t="s">
        <v>176</v>
      </c>
      <c r="X4862" t="s">
        <v>78</v>
      </c>
      <c r="AA4862" s="1"/>
      <c r="AC4862">
        <v>2014</v>
      </c>
      <c r="AD4862">
        <v>1</v>
      </c>
      <c r="AE4862">
        <v>19</v>
      </c>
      <c r="AF4862" s="2">
        <f>DATE(emdat_data[[#This Row],[Start Year]],emdat_data[[#This Row],[Start Month]],emdat_data[[#This Row],[Start Day]])</f>
        <v>41658</v>
      </c>
      <c r="AG4862">
        <v>2014</v>
      </c>
      <c r="AH4862">
        <v>1</v>
      </c>
      <c r="AI4862">
        <v>22</v>
      </c>
      <c r="AJ4862" s="2">
        <f>DATE(emdat_data[[#This Row],[End Year]],emdat_data[[#This Row],[End Month]],emdat_data[[#This Row],[End Day]])</f>
        <v>41661</v>
      </c>
      <c r="AK4862">
        <v>11</v>
      </c>
      <c r="AN4862">
        <v>4000</v>
      </c>
      <c r="AO4862">
        <v>4000</v>
      </c>
      <c r="AT4862">
        <v>2000</v>
      </c>
      <c r="AU4862">
        <v>2472</v>
      </c>
      <c r="AV4862">
        <v>80.8926237222027</v>
      </c>
      <c r="AW4862" t="s">
        <v>20518</v>
      </c>
      <c r="AY4862" t="s">
        <v>20519</v>
      </c>
    </row>
    <row r="4863" spans="1:51" hidden="1" x14ac:dyDescent="0.25">
      <c r="A4863" t="s">
        <v>20593</v>
      </c>
      <c r="B4863">
        <v>2014</v>
      </c>
      <c r="C4863">
        <v>47</v>
      </c>
      <c r="E4863" t="s">
        <v>50</v>
      </c>
      <c r="F4863" t="s">
        <v>63</v>
      </c>
      <c r="G4863" t="s">
        <v>64</v>
      </c>
      <c r="H4863" t="s">
        <v>65</v>
      </c>
      <c r="K4863" t="s">
        <v>226</v>
      </c>
      <c r="L4863" t="s">
        <v>227</v>
      </c>
      <c r="M4863" t="s">
        <v>56</v>
      </c>
      <c r="N4863" t="s">
        <v>57</v>
      </c>
      <c r="O4863" t="s">
        <v>20594</v>
      </c>
      <c r="Q4863" t="s">
        <v>20458</v>
      </c>
      <c r="W4863">
        <v>-9</v>
      </c>
      <c r="X4863" t="s">
        <v>67</v>
      </c>
      <c r="AA4863" s="1"/>
      <c r="AC4863">
        <v>2014</v>
      </c>
      <c r="AD4863">
        <v>1</v>
      </c>
      <c r="AE4863">
        <v>20</v>
      </c>
      <c r="AF4863" s="2">
        <f>DATE(emdat_data[[#This Row],[Start Year]],emdat_data[[#This Row],[Start Month]],emdat_data[[#This Row],[Start Day]])</f>
        <v>41659</v>
      </c>
      <c r="AG4863">
        <v>2014</v>
      </c>
      <c r="AH4863">
        <v>1</v>
      </c>
      <c r="AI4863">
        <v>24</v>
      </c>
      <c r="AJ4863" s="2">
        <f>DATE(emdat_data[[#This Row],[End Year]],emdat_data[[#This Row],[End Month]],emdat_data[[#This Row],[End Day]])</f>
        <v>41663</v>
      </c>
      <c r="AK4863">
        <v>24</v>
      </c>
      <c r="AV4863">
        <v>80.8926237222027</v>
      </c>
      <c r="AW4863" t="s">
        <v>20595</v>
      </c>
      <c r="AY4863" t="s">
        <v>20596</v>
      </c>
    </row>
    <row r="4864" spans="1:51" hidden="1" x14ac:dyDescent="0.25">
      <c r="A4864" t="s">
        <v>21986</v>
      </c>
      <c r="B4864">
        <v>2014</v>
      </c>
      <c r="C4864">
        <v>66</v>
      </c>
      <c r="D4864" t="s">
        <v>21987</v>
      </c>
      <c r="E4864" t="s">
        <v>50</v>
      </c>
      <c r="F4864" t="s">
        <v>71</v>
      </c>
      <c r="G4864" t="s">
        <v>72</v>
      </c>
      <c r="H4864" t="s">
        <v>170</v>
      </c>
      <c r="K4864" t="s">
        <v>440</v>
      </c>
      <c r="L4864" t="s">
        <v>441</v>
      </c>
      <c r="M4864" t="s">
        <v>260</v>
      </c>
      <c r="N4864" t="s">
        <v>76</v>
      </c>
      <c r="O4864" t="s">
        <v>21988</v>
      </c>
      <c r="P4864" t="s">
        <v>21989</v>
      </c>
      <c r="Q4864" t="s">
        <v>176</v>
      </c>
      <c r="U4864" t="s">
        <v>127</v>
      </c>
      <c r="X4864" t="s">
        <v>78</v>
      </c>
      <c r="AA4864" s="1"/>
      <c r="AB4864" t="s">
        <v>21990</v>
      </c>
      <c r="AC4864">
        <v>2014</v>
      </c>
      <c r="AD4864">
        <v>1</v>
      </c>
      <c r="AE4864">
        <v>20</v>
      </c>
      <c r="AF4864" s="2">
        <f>DATE(emdat_data[[#This Row],[Start Year]],emdat_data[[#This Row],[Start Month]],emdat_data[[#This Row],[Start Day]])</f>
        <v>41659</v>
      </c>
      <c r="AG4864">
        <v>2014</v>
      </c>
      <c r="AH4864">
        <v>2</v>
      </c>
      <c r="AI4864">
        <v>10</v>
      </c>
      <c r="AJ4864" s="2">
        <f>DATE(emdat_data[[#This Row],[End Year]],emdat_data[[#This Row],[End Month]],emdat_data[[#This Row],[End Day]])</f>
        <v>41680</v>
      </c>
      <c r="AK4864">
        <v>3</v>
      </c>
      <c r="AL4864">
        <v>2</v>
      </c>
      <c r="AM4864">
        <v>1000</v>
      </c>
      <c r="AO4864">
        <v>1002</v>
      </c>
      <c r="AT4864">
        <v>20000</v>
      </c>
      <c r="AU4864">
        <v>24724</v>
      </c>
      <c r="AV4864">
        <v>80.8926237222027</v>
      </c>
      <c r="AX4864" t="s">
        <v>21991</v>
      </c>
      <c r="AY4864" t="s">
        <v>21992</v>
      </c>
    </row>
    <row r="4865" spans="1:51" hidden="1" x14ac:dyDescent="0.25">
      <c r="A4865" t="s">
        <v>22031</v>
      </c>
      <c r="B4865">
        <v>2014</v>
      </c>
      <c r="C4865">
        <v>42</v>
      </c>
      <c r="D4865" t="s">
        <v>22032</v>
      </c>
      <c r="E4865" t="s">
        <v>50</v>
      </c>
      <c r="F4865" t="s">
        <v>71</v>
      </c>
      <c r="G4865" t="s">
        <v>72</v>
      </c>
      <c r="H4865" t="s">
        <v>170</v>
      </c>
      <c r="K4865" t="s">
        <v>397</v>
      </c>
      <c r="L4865" t="s">
        <v>398</v>
      </c>
      <c r="M4865" t="s">
        <v>260</v>
      </c>
      <c r="N4865" t="s">
        <v>76</v>
      </c>
      <c r="O4865" t="s">
        <v>22033</v>
      </c>
      <c r="P4865" t="s">
        <v>642</v>
      </c>
      <c r="X4865" t="s">
        <v>78</v>
      </c>
      <c r="AA4865" s="1"/>
      <c r="AB4865" t="s">
        <v>22034</v>
      </c>
      <c r="AC4865">
        <v>2014</v>
      </c>
      <c r="AD4865">
        <v>1</v>
      </c>
      <c r="AE4865">
        <v>22</v>
      </c>
      <c r="AF4865" s="2">
        <f>DATE(emdat_data[[#This Row],[Start Year]],emdat_data[[#This Row],[Start Month]],emdat_data[[#This Row],[Start Day]])</f>
        <v>41661</v>
      </c>
      <c r="AG4865">
        <v>2014</v>
      </c>
      <c r="AH4865">
        <v>1</v>
      </c>
      <c r="AI4865">
        <v>23</v>
      </c>
      <c r="AJ4865" s="2">
        <f>DATE(emdat_data[[#This Row],[End Year]],emdat_data[[#This Row],[End Month]],emdat_data[[#This Row],[End Day]])</f>
        <v>41662</v>
      </c>
      <c r="AK4865">
        <v>3</v>
      </c>
      <c r="AM4865">
        <v>20000</v>
      </c>
      <c r="AO4865">
        <v>20000</v>
      </c>
      <c r="AT4865">
        <v>2000</v>
      </c>
      <c r="AU4865">
        <v>2472</v>
      </c>
      <c r="AV4865">
        <v>80.8926237222027</v>
      </c>
      <c r="AX4865" t="s">
        <v>22035</v>
      </c>
      <c r="AY4865" t="s">
        <v>22036</v>
      </c>
    </row>
    <row r="4866" spans="1:51" hidden="1" x14ac:dyDescent="0.25">
      <c r="A4866" t="s">
        <v>18854</v>
      </c>
      <c r="B4866">
        <v>2014</v>
      </c>
      <c r="C4866">
        <v>30</v>
      </c>
      <c r="E4866" t="s">
        <v>50</v>
      </c>
      <c r="F4866" t="s">
        <v>63</v>
      </c>
      <c r="G4866" t="s">
        <v>64</v>
      </c>
      <c r="H4866" t="s">
        <v>65</v>
      </c>
      <c r="K4866" t="s">
        <v>2770</v>
      </c>
      <c r="L4866" t="s">
        <v>2771</v>
      </c>
      <c r="M4866" t="s">
        <v>211</v>
      </c>
      <c r="N4866" t="s">
        <v>190</v>
      </c>
      <c r="O4866" t="s">
        <v>2778</v>
      </c>
      <c r="W4866">
        <v>-24</v>
      </c>
      <c r="X4866" t="s">
        <v>67</v>
      </c>
      <c r="AA4866" s="1"/>
      <c r="AC4866">
        <v>2014</v>
      </c>
      <c r="AD4866">
        <v>1</v>
      </c>
      <c r="AE4866">
        <v>23</v>
      </c>
      <c r="AF4866" s="2">
        <f>DATE(emdat_data[[#This Row],[Start Year]],emdat_data[[#This Row],[Start Month]],emdat_data[[#This Row],[Start Day]])</f>
        <v>41662</v>
      </c>
      <c r="AG4866">
        <v>2014</v>
      </c>
      <c r="AH4866">
        <v>1</v>
      </c>
      <c r="AI4866">
        <v>27</v>
      </c>
      <c r="AJ4866" s="2">
        <f>DATE(emdat_data[[#This Row],[End Year]],emdat_data[[#This Row],[End Month]],emdat_data[[#This Row],[End Day]])</f>
        <v>41666</v>
      </c>
      <c r="AK4866">
        <v>78</v>
      </c>
      <c r="AV4866">
        <v>80.8926237222027</v>
      </c>
      <c r="AW4866" t="s">
        <v>2779</v>
      </c>
      <c r="AY4866" t="s">
        <v>2780</v>
      </c>
    </row>
    <row r="4867" spans="1:51" hidden="1" x14ac:dyDescent="0.25">
      <c r="A4867" t="s">
        <v>20512</v>
      </c>
      <c r="B4867">
        <v>2014</v>
      </c>
      <c r="C4867">
        <v>38</v>
      </c>
      <c r="E4867" t="s">
        <v>50</v>
      </c>
      <c r="F4867" t="s">
        <v>71</v>
      </c>
      <c r="G4867" t="s">
        <v>72</v>
      </c>
      <c r="H4867" t="s">
        <v>102</v>
      </c>
      <c r="K4867" t="s">
        <v>171</v>
      </c>
      <c r="L4867" t="s">
        <v>172</v>
      </c>
      <c r="M4867" t="s">
        <v>173</v>
      </c>
      <c r="N4867" t="s">
        <v>57</v>
      </c>
      <c r="O4867" t="s">
        <v>20513</v>
      </c>
      <c r="Q4867" t="s">
        <v>176</v>
      </c>
      <c r="X4867" t="s">
        <v>78</v>
      </c>
      <c r="AA4867" s="1"/>
      <c r="AC4867">
        <v>2014</v>
      </c>
      <c r="AD4867">
        <v>1</v>
      </c>
      <c r="AE4867">
        <v>24</v>
      </c>
      <c r="AF4867" s="2">
        <f>DATE(emdat_data[[#This Row],[Start Year]],emdat_data[[#This Row],[Start Month]],emdat_data[[#This Row],[Start Day]])</f>
        <v>41663</v>
      </c>
      <c r="AG4867">
        <v>2014</v>
      </c>
      <c r="AH4867">
        <v>1</v>
      </c>
      <c r="AI4867">
        <v>28</v>
      </c>
      <c r="AJ4867" s="2">
        <f>DATE(emdat_data[[#This Row],[End Year]],emdat_data[[#This Row],[End Month]],emdat_data[[#This Row],[End Day]])</f>
        <v>41667</v>
      </c>
      <c r="AM4867">
        <v>259100</v>
      </c>
      <c r="AN4867">
        <v>1250</v>
      </c>
      <c r="AO4867">
        <v>260350</v>
      </c>
      <c r="AT4867">
        <v>173000</v>
      </c>
      <c r="AU4867">
        <v>213864</v>
      </c>
      <c r="AV4867">
        <v>80.8926237222027</v>
      </c>
      <c r="AX4867" t="s">
        <v>20514</v>
      </c>
      <c r="AY4867" t="s">
        <v>20515</v>
      </c>
    </row>
    <row r="4868" spans="1:51" hidden="1" x14ac:dyDescent="0.25">
      <c r="A4868" t="s">
        <v>20557</v>
      </c>
      <c r="B4868">
        <v>2014</v>
      </c>
      <c r="C4868">
        <v>40</v>
      </c>
      <c r="E4868" t="s">
        <v>50</v>
      </c>
      <c r="F4868" t="s">
        <v>71</v>
      </c>
      <c r="G4868" t="s">
        <v>72</v>
      </c>
      <c r="H4868" t="s">
        <v>102</v>
      </c>
      <c r="K4868" t="s">
        <v>2573</v>
      </c>
      <c r="L4868" t="s">
        <v>2574</v>
      </c>
      <c r="M4868" t="s">
        <v>85</v>
      </c>
      <c r="N4868" t="s">
        <v>86</v>
      </c>
      <c r="O4868" t="s">
        <v>20558</v>
      </c>
      <c r="P4868" t="s">
        <v>642</v>
      </c>
      <c r="Q4868" t="s">
        <v>176</v>
      </c>
      <c r="X4868" t="s">
        <v>78</v>
      </c>
      <c r="AA4868" s="1"/>
      <c r="AC4868">
        <v>2014</v>
      </c>
      <c r="AD4868">
        <v>1</v>
      </c>
      <c r="AE4868">
        <v>24</v>
      </c>
      <c r="AF4868" s="2">
        <f>DATE(emdat_data[[#This Row],[Start Year]],emdat_data[[#This Row],[Start Month]],emdat_data[[#This Row],[Start Day]])</f>
        <v>41663</v>
      </c>
      <c r="AG4868">
        <v>2014</v>
      </c>
      <c r="AH4868">
        <v>1</v>
      </c>
      <c r="AI4868">
        <v>27</v>
      </c>
      <c r="AJ4868" s="2">
        <f>DATE(emdat_data[[#This Row],[End Year]],emdat_data[[#This Row],[End Month]],emdat_data[[#This Row],[End Day]])</f>
        <v>41666</v>
      </c>
      <c r="AM4868">
        <v>6300</v>
      </c>
      <c r="AN4868">
        <v>2700</v>
      </c>
      <c r="AO4868">
        <v>9000</v>
      </c>
      <c r="AV4868">
        <v>80.8926237222027</v>
      </c>
      <c r="AW4868" t="s">
        <v>20559</v>
      </c>
      <c r="AY4868" t="s">
        <v>20560</v>
      </c>
    </row>
    <row r="4869" spans="1:51" hidden="1" x14ac:dyDescent="0.25">
      <c r="A4869" t="s">
        <v>17444</v>
      </c>
      <c r="B4869">
        <v>2014</v>
      </c>
      <c r="C4869">
        <v>21</v>
      </c>
      <c r="E4869" t="s">
        <v>50</v>
      </c>
      <c r="F4869" t="s">
        <v>71</v>
      </c>
      <c r="G4869" t="s">
        <v>217</v>
      </c>
      <c r="K4869" t="s">
        <v>83</v>
      </c>
      <c r="L4869" t="s">
        <v>84</v>
      </c>
      <c r="M4869" t="s">
        <v>85</v>
      </c>
      <c r="N4869" t="s">
        <v>86</v>
      </c>
      <c r="O4869" t="s">
        <v>17445</v>
      </c>
      <c r="AA4869" s="1"/>
      <c r="AB4869" t="s">
        <v>17446</v>
      </c>
      <c r="AC4869">
        <v>2014</v>
      </c>
      <c r="AD4869">
        <v>1</v>
      </c>
      <c r="AE4869">
        <v>25</v>
      </c>
      <c r="AF4869" s="2">
        <f>DATE(emdat_data[[#This Row],[Start Year]],emdat_data[[#This Row],[Start Month]],emdat_data[[#This Row],[Start Day]])</f>
        <v>41664</v>
      </c>
      <c r="AG4869">
        <v>2014</v>
      </c>
      <c r="AH4869">
        <v>1</v>
      </c>
      <c r="AI4869">
        <v>25</v>
      </c>
      <c r="AJ4869" s="2">
        <f>DATE(emdat_data[[#This Row],[End Year]],emdat_data[[#This Row],[End Month]],emdat_data[[#This Row],[End Day]])</f>
        <v>41664</v>
      </c>
      <c r="AK4869">
        <v>24</v>
      </c>
      <c r="AM4869">
        <v>350</v>
      </c>
      <c r="AO4869">
        <v>350</v>
      </c>
      <c r="AV4869">
        <v>80.8926237222027</v>
      </c>
      <c r="AX4869" t="s">
        <v>17447</v>
      </c>
      <c r="AY4869" t="s">
        <v>17448</v>
      </c>
    </row>
    <row r="4870" spans="1:51" hidden="1" x14ac:dyDescent="0.25">
      <c r="A4870" t="s">
        <v>18859</v>
      </c>
      <c r="B4870">
        <v>2014</v>
      </c>
      <c r="C4870">
        <v>30</v>
      </c>
      <c r="E4870" t="s">
        <v>50</v>
      </c>
      <c r="F4870" t="s">
        <v>63</v>
      </c>
      <c r="G4870" t="s">
        <v>64</v>
      </c>
      <c r="H4870" t="s">
        <v>65</v>
      </c>
      <c r="K4870" t="s">
        <v>376</v>
      </c>
      <c r="L4870" t="s">
        <v>377</v>
      </c>
      <c r="M4870" t="s">
        <v>211</v>
      </c>
      <c r="N4870" t="s">
        <v>190</v>
      </c>
      <c r="O4870" t="s">
        <v>18860</v>
      </c>
      <c r="W4870">
        <v>-18</v>
      </c>
      <c r="X4870" t="s">
        <v>67</v>
      </c>
      <c r="AA4870" s="1"/>
      <c r="AC4870">
        <v>2014</v>
      </c>
      <c r="AD4870">
        <v>1</v>
      </c>
      <c r="AE4870">
        <v>26</v>
      </c>
      <c r="AF4870" s="2">
        <f>DATE(emdat_data[[#This Row],[Start Year]],emdat_data[[#This Row],[Start Month]],emdat_data[[#This Row],[Start Day]])</f>
        <v>41665</v>
      </c>
      <c r="AG4870">
        <v>2014</v>
      </c>
      <c r="AH4870">
        <v>1</v>
      </c>
      <c r="AI4870">
        <v>31</v>
      </c>
      <c r="AJ4870" s="2">
        <f>DATE(emdat_data[[#This Row],[End Year]],emdat_data[[#This Row],[End Month]],emdat_data[[#This Row],[End Day]])</f>
        <v>41670</v>
      </c>
      <c r="AK4870">
        <v>13</v>
      </c>
      <c r="AV4870">
        <v>80.8926237222027</v>
      </c>
      <c r="AW4870" t="s">
        <v>8822</v>
      </c>
      <c r="AY4870" t="s">
        <v>8823</v>
      </c>
    </row>
    <row r="4871" spans="1:51" hidden="1" x14ac:dyDescent="0.25">
      <c r="A4871" t="s">
        <v>19592</v>
      </c>
      <c r="B4871">
        <v>2014</v>
      </c>
      <c r="C4871">
        <v>49</v>
      </c>
      <c r="E4871" t="s">
        <v>50</v>
      </c>
      <c r="F4871" t="s">
        <v>51</v>
      </c>
      <c r="G4871" t="s">
        <v>52</v>
      </c>
      <c r="H4871" t="s">
        <v>53</v>
      </c>
      <c r="K4871" t="s">
        <v>195</v>
      </c>
      <c r="L4871" t="s">
        <v>196</v>
      </c>
      <c r="M4871" t="s">
        <v>197</v>
      </c>
      <c r="N4871" t="s">
        <v>190</v>
      </c>
      <c r="O4871" t="s">
        <v>19593</v>
      </c>
      <c r="U4871" t="s">
        <v>127</v>
      </c>
      <c r="W4871">
        <v>6</v>
      </c>
      <c r="X4871" t="s">
        <v>59</v>
      </c>
      <c r="Y4871">
        <v>382082</v>
      </c>
      <c r="Z4871">
        <v>204528</v>
      </c>
      <c r="AA4871" s="1">
        <v>0.21388888888888888</v>
      </c>
      <c r="AC4871">
        <v>2014</v>
      </c>
      <c r="AD4871">
        <v>1</v>
      </c>
      <c r="AE4871">
        <v>26</v>
      </c>
      <c r="AF4871" s="2">
        <f>DATE(emdat_data[[#This Row],[Start Year]],emdat_data[[#This Row],[Start Month]],emdat_data[[#This Row],[Start Day]])</f>
        <v>41665</v>
      </c>
      <c r="AG4871">
        <v>2014</v>
      </c>
      <c r="AH4871">
        <v>2</v>
      </c>
      <c r="AI4871">
        <v>3</v>
      </c>
      <c r="AJ4871" s="2">
        <f>DATE(emdat_data[[#This Row],[End Year]],emdat_data[[#This Row],[End Month]],emdat_data[[#This Row],[End Day]])</f>
        <v>41673</v>
      </c>
      <c r="AL4871">
        <v>23</v>
      </c>
      <c r="AM4871">
        <v>2000</v>
      </c>
      <c r="AO4871">
        <v>2023</v>
      </c>
      <c r="AR4871">
        <v>8000</v>
      </c>
      <c r="AS4871">
        <v>9890</v>
      </c>
      <c r="AT4871">
        <v>178000</v>
      </c>
      <c r="AU4871">
        <v>220045</v>
      </c>
      <c r="AV4871">
        <v>80.8926237222027</v>
      </c>
      <c r="AX4871" t="s">
        <v>19594</v>
      </c>
      <c r="AY4871" t="s">
        <v>19595</v>
      </c>
    </row>
    <row r="4872" spans="1:51" hidden="1" x14ac:dyDescent="0.25">
      <c r="A4872" t="s">
        <v>22046</v>
      </c>
      <c r="B4872">
        <v>2014</v>
      </c>
      <c r="C4872">
        <v>53</v>
      </c>
      <c r="E4872" t="s">
        <v>50</v>
      </c>
      <c r="F4872" t="s">
        <v>63</v>
      </c>
      <c r="G4872" t="s">
        <v>82</v>
      </c>
      <c r="H4872" t="s">
        <v>157</v>
      </c>
      <c r="I4872" t="s">
        <v>158</v>
      </c>
      <c r="K4872" t="s">
        <v>357</v>
      </c>
      <c r="L4872" t="s">
        <v>358</v>
      </c>
      <c r="M4872" t="s">
        <v>146</v>
      </c>
      <c r="N4872" t="s">
        <v>86</v>
      </c>
      <c r="O4872" t="s">
        <v>22047</v>
      </c>
      <c r="U4872" t="s">
        <v>127</v>
      </c>
      <c r="X4872" t="s">
        <v>88</v>
      </c>
      <c r="AA4872" s="1"/>
      <c r="AC4872">
        <v>2014</v>
      </c>
      <c r="AD4872">
        <v>1</v>
      </c>
      <c r="AE4872">
        <v>26</v>
      </c>
      <c r="AF4872" s="2">
        <f>DATE(emdat_data[[#This Row],[Start Year]],emdat_data[[#This Row],[Start Month]],emdat_data[[#This Row],[Start Day]])</f>
        <v>41665</v>
      </c>
      <c r="AG4872">
        <v>2014</v>
      </c>
      <c r="AH4872">
        <v>1</v>
      </c>
      <c r="AI4872">
        <v>29</v>
      </c>
      <c r="AJ4872" s="2">
        <f>DATE(emdat_data[[#This Row],[End Year]],emdat_data[[#This Row],[End Month]],emdat_data[[#This Row],[End Day]])</f>
        <v>41668</v>
      </c>
      <c r="AK4872">
        <v>13</v>
      </c>
      <c r="AT4872">
        <v>250000</v>
      </c>
      <c r="AU4872">
        <v>309052</v>
      </c>
      <c r="AV4872">
        <v>80.8926237222027</v>
      </c>
      <c r="AW4872" t="s">
        <v>22048</v>
      </c>
      <c r="AY4872" t="s">
        <v>22049</v>
      </c>
    </row>
    <row r="4873" spans="1:51" hidden="1" x14ac:dyDescent="0.25">
      <c r="A4873" t="s">
        <v>17479</v>
      </c>
      <c r="B4873">
        <v>2014</v>
      </c>
      <c r="C4873">
        <v>34</v>
      </c>
      <c r="E4873" t="s">
        <v>50</v>
      </c>
      <c r="F4873" t="s">
        <v>71</v>
      </c>
      <c r="G4873" t="s">
        <v>217</v>
      </c>
      <c r="H4873" t="s">
        <v>217</v>
      </c>
      <c r="K4873" t="s">
        <v>171</v>
      </c>
      <c r="L4873" t="s">
        <v>172</v>
      </c>
      <c r="M4873" t="s">
        <v>173</v>
      </c>
      <c r="N4873" t="s">
        <v>57</v>
      </c>
      <c r="O4873" t="s">
        <v>17480</v>
      </c>
      <c r="P4873" t="s">
        <v>642</v>
      </c>
      <c r="AA4873" s="1"/>
      <c r="AC4873">
        <v>2014</v>
      </c>
      <c r="AD4873">
        <v>1</v>
      </c>
      <c r="AE4873">
        <v>28</v>
      </c>
      <c r="AF4873" s="2">
        <f>DATE(emdat_data[[#This Row],[Start Year]],emdat_data[[#This Row],[Start Month]],emdat_data[[#This Row],[Start Day]])</f>
        <v>41667</v>
      </c>
      <c r="AG4873">
        <v>2014</v>
      </c>
      <c r="AH4873">
        <v>1</v>
      </c>
      <c r="AI4873">
        <v>28</v>
      </c>
      <c r="AJ4873" s="2">
        <f>DATE(emdat_data[[#This Row],[End Year]],emdat_data[[#This Row],[End Month]],emdat_data[[#This Row],[End Day]])</f>
        <v>41667</v>
      </c>
      <c r="AK4873">
        <v>19</v>
      </c>
      <c r="AV4873">
        <v>80.8926237222027</v>
      </c>
      <c r="AX4873" t="s">
        <v>17481</v>
      </c>
      <c r="AY4873" t="s">
        <v>17482</v>
      </c>
    </row>
    <row r="4874" spans="1:51" hidden="1" x14ac:dyDescent="0.25">
      <c r="A4874" t="s">
        <v>22104</v>
      </c>
      <c r="B4874">
        <v>2014</v>
      </c>
      <c r="C4874">
        <v>80</v>
      </c>
      <c r="D4874" t="s">
        <v>22105</v>
      </c>
      <c r="E4874" t="s">
        <v>50</v>
      </c>
      <c r="F4874" t="s">
        <v>63</v>
      </c>
      <c r="G4874" t="s">
        <v>64</v>
      </c>
      <c r="H4874" t="s">
        <v>7143</v>
      </c>
      <c r="K4874" t="s">
        <v>13110</v>
      </c>
      <c r="L4874" t="s">
        <v>13111</v>
      </c>
      <c r="M4874" t="s">
        <v>197</v>
      </c>
      <c r="N4874" t="s">
        <v>190</v>
      </c>
      <c r="O4874" t="s">
        <v>22106</v>
      </c>
      <c r="U4874" t="s">
        <v>127</v>
      </c>
      <c r="X4874" t="s">
        <v>67</v>
      </c>
      <c r="AA4874" s="1"/>
      <c r="AC4874">
        <v>2014</v>
      </c>
      <c r="AD4874">
        <v>1</v>
      </c>
      <c r="AE4874">
        <v>28</v>
      </c>
      <c r="AF4874" s="2">
        <f>DATE(emdat_data[[#This Row],[Start Year]],emdat_data[[#This Row],[Start Month]],emdat_data[[#This Row],[Start Day]])</f>
        <v>41667</v>
      </c>
      <c r="AG4874">
        <v>2014</v>
      </c>
      <c r="AH4874">
        <v>2</v>
      </c>
      <c r="AI4874">
        <v>2</v>
      </c>
      <c r="AJ4874" s="2">
        <f>DATE(emdat_data[[#This Row],[End Year]],emdat_data[[#This Row],[End Month]],emdat_data[[#This Row],[End Day]])</f>
        <v>41672</v>
      </c>
      <c r="AM4874">
        <v>3000</v>
      </c>
      <c r="AO4874">
        <v>3000</v>
      </c>
      <c r="AV4874">
        <v>80.8926237222027</v>
      </c>
      <c r="AW4874" t="s">
        <v>22107</v>
      </c>
      <c r="AY4874" t="s">
        <v>22108</v>
      </c>
    </row>
    <row r="4875" spans="1:51" hidden="1" x14ac:dyDescent="0.25">
      <c r="A4875" t="s">
        <v>20438</v>
      </c>
      <c r="B4875">
        <v>2014</v>
      </c>
      <c r="C4875">
        <v>55</v>
      </c>
      <c r="E4875" t="s">
        <v>50</v>
      </c>
      <c r="F4875" t="s">
        <v>63</v>
      </c>
      <c r="G4875" t="s">
        <v>82</v>
      </c>
      <c r="H4875" t="s">
        <v>98</v>
      </c>
      <c r="J4875" t="s">
        <v>20439</v>
      </c>
      <c r="K4875" t="s">
        <v>364</v>
      </c>
      <c r="L4875" t="s">
        <v>365</v>
      </c>
      <c r="M4875" t="s">
        <v>173</v>
      </c>
      <c r="N4875" t="s">
        <v>57</v>
      </c>
      <c r="O4875" t="s">
        <v>20440</v>
      </c>
      <c r="Q4875" t="s">
        <v>72</v>
      </c>
      <c r="R4875" t="s">
        <v>176</v>
      </c>
      <c r="X4875" t="s">
        <v>88</v>
      </c>
      <c r="AA4875" s="1"/>
      <c r="AC4875">
        <v>2014</v>
      </c>
      <c r="AD4875">
        <v>1</v>
      </c>
      <c r="AE4875">
        <v>31</v>
      </c>
      <c r="AF4875" s="2">
        <f>DATE(emdat_data[[#This Row],[Start Year]],emdat_data[[#This Row],[Start Month]],emdat_data[[#This Row],[Start Day]])</f>
        <v>41670</v>
      </c>
      <c r="AG4875">
        <v>2014</v>
      </c>
      <c r="AH4875">
        <v>2</v>
      </c>
      <c r="AI4875">
        <v>1</v>
      </c>
      <c r="AJ4875" s="2">
        <f>DATE(emdat_data[[#This Row],[End Year]],emdat_data[[#This Row],[End Month]],emdat_data[[#This Row],[End Day]])</f>
        <v>41671</v>
      </c>
      <c r="AK4875">
        <v>6</v>
      </c>
      <c r="AM4875">
        <v>47740</v>
      </c>
      <c r="AO4875">
        <v>47740</v>
      </c>
      <c r="AT4875">
        <v>3200</v>
      </c>
      <c r="AU4875">
        <v>3956</v>
      </c>
      <c r="AV4875">
        <v>80.8926237222027</v>
      </c>
      <c r="AX4875" t="s">
        <v>20441</v>
      </c>
      <c r="AY4875" t="s">
        <v>20442</v>
      </c>
    </row>
    <row r="4876" spans="1:51" hidden="1" x14ac:dyDescent="0.25">
      <c r="A4876" t="s">
        <v>20538</v>
      </c>
      <c r="B4876">
        <v>2014</v>
      </c>
      <c r="C4876">
        <v>45</v>
      </c>
      <c r="E4876" t="s">
        <v>50</v>
      </c>
      <c r="F4876" t="s">
        <v>71</v>
      </c>
      <c r="G4876" t="s">
        <v>72</v>
      </c>
      <c r="H4876" t="s">
        <v>102</v>
      </c>
      <c r="K4876" t="s">
        <v>239</v>
      </c>
      <c r="L4876" t="s">
        <v>240</v>
      </c>
      <c r="M4876" t="s">
        <v>197</v>
      </c>
      <c r="N4876" t="s">
        <v>190</v>
      </c>
      <c r="O4876" t="s">
        <v>20539</v>
      </c>
      <c r="Q4876" t="s">
        <v>176</v>
      </c>
      <c r="X4876" t="s">
        <v>78</v>
      </c>
      <c r="AA4876" s="1"/>
      <c r="AB4876" t="s">
        <v>20540</v>
      </c>
      <c r="AC4876">
        <v>2014</v>
      </c>
      <c r="AD4876">
        <v>1</v>
      </c>
      <c r="AE4876">
        <v>31</v>
      </c>
      <c r="AF4876" s="2">
        <f>DATE(emdat_data[[#This Row],[Start Year]],emdat_data[[#This Row],[Start Month]],emdat_data[[#This Row],[Start Day]])</f>
        <v>41670</v>
      </c>
      <c r="AG4876">
        <v>2014</v>
      </c>
      <c r="AH4876">
        <v>2</v>
      </c>
      <c r="AI4876">
        <v>1</v>
      </c>
      <c r="AJ4876" s="2">
        <f>DATE(emdat_data[[#This Row],[End Year]],emdat_data[[#This Row],[End Month]],emdat_data[[#This Row],[End Day]])</f>
        <v>41671</v>
      </c>
      <c r="AK4876">
        <v>4</v>
      </c>
      <c r="AT4876">
        <v>294000</v>
      </c>
      <c r="AU4876">
        <v>363445</v>
      </c>
      <c r="AV4876">
        <v>80.8926237222027</v>
      </c>
      <c r="AX4876" t="s">
        <v>20541</v>
      </c>
      <c r="AY4876" t="s">
        <v>20542</v>
      </c>
    </row>
    <row r="4877" spans="1:51" x14ac:dyDescent="0.25">
      <c r="A4877" t="s">
        <v>19589</v>
      </c>
      <c r="B4877">
        <v>2014</v>
      </c>
      <c r="C4877">
        <v>90</v>
      </c>
      <c r="D4877" t="s">
        <v>19590</v>
      </c>
      <c r="E4877" t="s">
        <v>50</v>
      </c>
      <c r="F4877" t="s">
        <v>119</v>
      </c>
      <c r="G4877" t="s">
        <v>120</v>
      </c>
      <c r="H4877" t="s">
        <v>301</v>
      </c>
      <c r="J4877" t="s">
        <v>1154</v>
      </c>
      <c r="K4877" t="s">
        <v>1316</v>
      </c>
      <c r="L4877" t="s">
        <v>1317</v>
      </c>
      <c r="M4877" t="s">
        <v>125</v>
      </c>
      <c r="N4877" t="s">
        <v>76</v>
      </c>
      <c r="O4877" t="s">
        <v>19591</v>
      </c>
      <c r="S4877" t="s">
        <v>127</v>
      </c>
      <c r="U4877" t="s">
        <v>127</v>
      </c>
      <c r="X4877" t="s">
        <v>129</v>
      </c>
      <c r="AA4877" s="1"/>
      <c r="AC4877">
        <v>2014</v>
      </c>
      <c r="AD4877">
        <v>2</v>
      </c>
      <c r="AF4877" s="2">
        <f>DATE(emdat_data[[#This Row],[Start Year]],emdat_data[[#This Row],[Start Month]],emdat_data[[#This Row],[Start Day]])</f>
        <v>41670</v>
      </c>
      <c r="AG4877">
        <v>2015</v>
      </c>
      <c r="AH4877">
        <v>12</v>
      </c>
      <c r="AI4877">
        <v>29</v>
      </c>
      <c r="AJ4877" s="2">
        <f>DATE(emdat_data[[#This Row],[End Year]],emdat_data[[#This Row],[End Month]],emdat_data[[#This Row],[End Day]])</f>
        <v>42367</v>
      </c>
      <c r="AK4877">
        <v>2544</v>
      </c>
      <c r="AL4877">
        <v>3814</v>
      </c>
      <c r="AO4877">
        <v>3814</v>
      </c>
      <c r="AV4877">
        <v>80.8926237222027</v>
      </c>
    </row>
    <row r="4878" spans="1:51" hidden="1" x14ac:dyDescent="0.25">
      <c r="A4878" t="s">
        <v>19342</v>
      </c>
      <c r="B4878">
        <v>2014</v>
      </c>
      <c r="C4878">
        <v>84</v>
      </c>
      <c r="E4878" t="s">
        <v>50</v>
      </c>
      <c r="F4878" t="s">
        <v>63</v>
      </c>
      <c r="G4878" t="s">
        <v>82</v>
      </c>
      <c r="H4878" t="s">
        <v>157</v>
      </c>
      <c r="I4878" t="s">
        <v>158</v>
      </c>
      <c r="K4878" t="s">
        <v>54</v>
      </c>
      <c r="L4878" t="s">
        <v>55</v>
      </c>
      <c r="M4878" t="s">
        <v>56</v>
      </c>
      <c r="N4878" t="s">
        <v>57</v>
      </c>
      <c r="O4878" t="s">
        <v>19343</v>
      </c>
      <c r="Q4878" t="s">
        <v>65</v>
      </c>
      <c r="X4878" t="s">
        <v>88</v>
      </c>
      <c r="AA4878" s="1"/>
      <c r="AC4878">
        <v>2014</v>
      </c>
      <c r="AD4878">
        <v>2</v>
      </c>
      <c r="AE4878">
        <v>1</v>
      </c>
      <c r="AF4878" s="2">
        <f>DATE(emdat_data[[#This Row],[Start Year]],emdat_data[[#This Row],[Start Month]],emdat_data[[#This Row],[Start Day]])</f>
        <v>41671</v>
      </c>
      <c r="AG4878">
        <v>2014</v>
      </c>
      <c r="AH4878">
        <v>2</v>
      </c>
      <c r="AI4878">
        <v>7</v>
      </c>
      <c r="AJ4878" s="2">
        <f>DATE(emdat_data[[#This Row],[End Year]],emdat_data[[#This Row],[End Month]],emdat_data[[#This Row],[End Day]])</f>
        <v>41677</v>
      </c>
      <c r="AK4878">
        <v>63</v>
      </c>
      <c r="AV4878">
        <v>80.8926237222027</v>
      </c>
      <c r="AW4878" t="s">
        <v>19344</v>
      </c>
      <c r="AY4878" t="s">
        <v>19345</v>
      </c>
    </row>
    <row r="4879" spans="1:51" hidden="1" x14ac:dyDescent="0.25">
      <c r="A4879" t="s">
        <v>20648</v>
      </c>
      <c r="B4879">
        <v>2014</v>
      </c>
      <c r="C4879">
        <v>44</v>
      </c>
      <c r="E4879" t="s">
        <v>50</v>
      </c>
      <c r="F4879" t="s">
        <v>51</v>
      </c>
      <c r="G4879" t="s">
        <v>1213</v>
      </c>
      <c r="H4879" t="s">
        <v>1214</v>
      </c>
      <c r="J4879" t="s">
        <v>14175</v>
      </c>
      <c r="K4879" t="s">
        <v>171</v>
      </c>
      <c r="L4879" t="s">
        <v>172</v>
      </c>
      <c r="M4879" t="s">
        <v>173</v>
      </c>
      <c r="N4879" t="s">
        <v>57</v>
      </c>
      <c r="O4879" t="s">
        <v>17372</v>
      </c>
      <c r="Y4879">
        <v>317</v>
      </c>
      <c r="Z4879">
        <v>98392</v>
      </c>
      <c r="AA4879" s="1"/>
      <c r="AC4879">
        <v>2014</v>
      </c>
      <c r="AD4879">
        <v>2</v>
      </c>
      <c r="AE4879">
        <v>1</v>
      </c>
      <c r="AF4879" s="2">
        <f>DATE(emdat_data[[#This Row],[Start Year]],emdat_data[[#This Row],[Start Month]],emdat_data[[#This Row],[Start Day]])</f>
        <v>41671</v>
      </c>
      <c r="AG4879">
        <v>2014</v>
      </c>
      <c r="AH4879">
        <v>2</v>
      </c>
      <c r="AI4879">
        <v>1</v>
      </c>
      <c r="AJ4879" s="2">
        <f>DATE(emdat_data[[#This Row],[End Year]],emdat_data[[#This Row],[End Month]],emdat_data[[#This Row],[End Day]])</f>
        <v>41671</v>
      </c>
      <c r="AK4879">
        <v>32</v>
      </c>
      <c r="AL4879">
        <v>2</v>
      </c>
      <c r="AM4879">
        <v>32000</v>
      </c>
      <c r="AO4879">
        <v>32002</v>
      </c>
      <c r="AT4879">
        <v>83000</v>
      </c>
      <c r="AU4879">
        <v>102605</v>
      </c>
      <c r="AV4879">
        <v>80.8926237222027</v>
      </c>
      <c r="AX4879" t="s">
        <v>14177</v>
      </c>
      <c r="AY4879" t="s">
        <v>14178</v>
      </c>
    </row>
    <row r="4880" spans="1:51" hidden="1" x14ac:dyDescent="0.25">
      <c r="A4880" t="s">
        <v>20757</v>
      </c>
      <c r="B4880">
        <v>2014</v>
      </c>
      <c r="C4880">
        <v>84</v>
      </c>
      <c r="E4880" t="s">
        <v>50</v>
      </c>
      <c r="F4880" t="s">
        <v>63</v>
      </c>
      <c r="G4880" t="s">
        <v>82</v>
      </c>
      <c r="H4880" t="s">
        <v>157</v>
      </c>
      <c r="I4880" t="s">
        <v>158</v>
      </c>
      <c r="K4880" t="s">
        <v>2261</v>
      </c>
      <c r="L4880" t="s">
        <v>2262</v>
      </c>
      <c r="M4880" t="s">
        <v>253</v>
      </c>
      <c r="N4880" t="s">
        <v>57</v>
      </c>
      <c r="O4880" t="s">
        <v>20758</v>
      </c>
      <c r="X4880" t="s">
        <v>88</v>
      </c>
      <c r="AA4880" s="1"/>
      <c r="AC4880">
        <v>2014</v>
      </c>
      <c r="AD4880">
        <v>2</v>
      </c>
      <c r="AE4880">
        <v>1</v>
      </c>
      <c r="AF4880" s="2">
        <f>DATE(emdat_data[[#This Row],[Start Year]],emdat_data[[#This Row],[Start Month]],emdat_data[[#This Row],[Start Day]])</f>
        <v>41671</v>
      </c>
      <c r="AG4880">
        <v>2014</v>
      </c>
      <c r="AH4880">
        <v>2</v>
      </c>
      <c r="AI4880">
        <v>7</v>
      </c>
      <c r="AJ4880" s="2">
        <f>DATE(emdat_data[[#This Row],[End Year]],emdat_data[[#This Row],[End Month]],emdat_data[[#This Row],[End Day]])</f>
        <v>41677</v>
      </c>
      <c r="AV4880">
        <v>80.8926237222027</v>
      </c>
      <c r="AW4880" t="s">
        <v>20759</v>
      </c>
      <c r="AY4880" t="s">
        <v>20760</v>
      </c>
    </row>
    <row r="4881" spans="1:51" hidden="1" x14ac:dyDescent="0.25">
      <c r="A4881" t="s">
        <v>22017</v>
      </c>
      <c r="B4881">
        <v>2014</v>
      </c>
      <c r="C4881">
        <v>48</v>
      </c>
      <c r="E4881" t="s">
        <v>50</v>
      </c>
      <c r="F4881" t="s">
        <v>63</v>
      </c>
      <c r="G4881" t="s">
        <v>82</v>
      </c>
      <c r="H4881" t="s">
        <v>157</v>
      </c>
      <c r="I4881" t="s">
        <v>158</v>
      </c>
      <c r="K4881" t="s">
        <v>357</v>
      </c>
      <c r="L4881" t="s">
        <v>358</v>
      </c>
      <c r="M4881" t="s">
        <v>146</v>
      </c>
      <c r="N4881" t="s">
        <v>86</v>
      </c>
      <c r="O4881" t="s">
        <v>22018</v>
      </c>
      <c r="Q4881" t="s">
        <v>65</v>
      </c>
      <c r="U4881" t="s">
        <v>127</v>
      </c>
      <c r="X4881" t="s">
        <v>88</v>
      </c>
      <c r="AA4881" s="1"/>
      <c r="AC4881">
        <v>2014</v>
      </c>
      <c r="AD4881">
        <v>2</v>
      </c>
      <c r="AE4881">
        <v>2</v>
      </c>
      <c r="AF4881" s="2">
        <f>DATE(emdat_data[[#This Row],[Start Year]],emdat_data[[#This Row],[Start Month]],emdat_data[[#This Row],[Start Day]])</f>
        <v>41672</v>
      </c>
      <c r="AG4881">
        <v>2014</v>
      </c>
      <c r="AH4881">
        <v>2</v>
      </c>
      <c r="AI4881">
        <v>6</v>
      </c>
      <c r="AJ4881" s="2">
        <f>DATE(emdat_data[[#This Row],[End Year]],emdat_data[[#This Row],[End Month]],emdat_data[[#This Row],[End Day]])</f>
        <v>41676</v>
      </c>
      <c r="AK4881">
        <v>9</v>
      </c>
      <c r="AR4881">
        <v>150000</v>
      </c>
      <c r="AS4881">
        <v>185431</v>
      </c>
      <c r="AT4881">
        <v>250000</v>
      </c>
      <c r="AU4881">
        <v>309052</v>
      </c>
      <c r="AV4881">
        <v>80.8926237222027</v>
      </c>
      <c r="AW4881" t="s">
        <v>22019</v>
      </c>
      <c r="AY4881" t="s">
        <v>22020</v>
      </c>
    </row>
    <row r="4882" spans="1:51" hidden="1" x14ac:dyDescent="0.25">
      <c r="A4882" t="s">
        <v>20772</v>
      </c>
      <c r="B4882">
        <v>2014</v>
      </c>
      <c r="C4882">
        <v>535</v>
      </c>
      <c r="E4882" t="s">
        <v>50</v>
      </c>
      <c r="F4882" t="s">
        <v>71</v>
      </c>
      <c r="G4882" t="s">
        <v>72</v>
      </c>
      <c r="H4882" t="s">
        <v>102</v>
      </c>
      <c r="K4882" t="s">
        <v>274</v>
      </c>
      <c r="L4882" t="s">
        <v>275</v>
      </c>
      <c r="M4882" t="s">
        <v>56</v>
      </c>
      <c r="N4882" t="s">
        <v>57</v>
      </c>
      <c r="O4882" t="s">
        <v>18046</v>
      </c>
      <c r="X4882" t="s">
        <v>78</v>
      </c>
      <c r="AA4882" s="1"/>
      <c r="AC4882">
        <v>2014</v>
      </c>
      <c r="AD4882">
        <v>2</v>
      </c>
      <c r="AE4882">
        <v>6</v>
      </c>
      <c r="AF4882" s="2">
        <f>DATE(emdat_data[[#This Row],[Start Year]],emdat_data[[#This Row],[Start Month]],emdat_data[[#This Row],[Start Day]])</f>
        <v>41676</v>
      </c>
      <c r="AG4882">
        <v>2014</v>
      </c>
      <c r="AH4882">
        <v>2</v>
      </c>
      <c r="AI4882">
        <v>6</v>
      </c>
      <c r="AJ4882" s="2">
        <f>DATE(emdat_data[[#This Row],[End Year]],emdat_data[[#This Row],[End Month]],emdat_data[[#This Row],[End Day]])</f>
        <v>41676</v>
      </c>
      <c r="AK4882">
        <v>27</v>
      </c>
      <c r="AV4882">
        <v>80.8926237222027</v>
      </c>
      <c r="AW4882" t="s">
        <v>18047</v>
      </c>
      <c r="AY4882" t="s">
        <v>18048</v>
      </c>
    </row>
    <row r="4883" spans="1:51" hidden="1" x14ac:dyDescent="0.25">
      <c r="A4883" t="s">
        <v>19246</v>
      </c>
      <c r="B4883">
        <v>2014</v>
      </c>
      <c r="C4883">
        <v>62</v>
      </c>
      <c r="E4883" t="s">
        <v>50</v>
      </c>
      <c r="F4883" t="s">
        <v>350</v>
      </c>
      <c r="G4883" t="s">
        <v>477</v>
      </c>
      <c r="H4883" t="s">
        <v>503</v>
      </c>
      <c r="K4883" t="s">
        <v>93</v>
      </c>
      <c r="L4883" t="s">
        <v>94</v>
      </c>
      <c r="M4883" t="s">
        <v>95</v>
      </c>
      <c r="N4883" t="s">
        <v>96</v>
      </c>
      <c r="O4883" t="s">
        <v>19247</v>
      </c>
      <c r="P4883" t="s">
        <v>19248</v>
      </c>
      <c r="Q4883" t="s">
        <v>15683</v>
      </c>
      <c r="R4883" t="s">
        <v>4393</v>
      </c>
      <c r="X4883" t="s">
        <v>78</v>
      </c>
      <c r="AA4883" s="1"/>
      <c r="AC4883">
        <v>2014</v>
      </c>
      <c r="AD4883">
        <v>2</v>
      </c>
      <c r="AE4883">
        <v>7</v>
      </c>
      <c r="AF4883" s="2">
        <f>DATE(emdat_data[[#This Row],[Start Year]],emdat_data[[#This Row],[Start Month]],emdat_data[[#This Row],[Start Day]])</f>
        <v>41677</v>
      </c>
      <c r="AG4883">
        <v>2014</v>
      </c>
      <c r="AH4883">
        <v>2</v>
      </c>
      <c r="AI4883">
        <v>28</v>
      </c>
      <c r="AJ4883" s="2">
        <f>DATE(emdat_data[[#This Row],[End Year]],emdat_data[[#This Row],[End Month]],emdat_data[[#This Row],[End Day]])</f>
        <v>41698</v>
      </c>
      <c r="AN4883">
        <v>90</v>
      </c>
      <c r="AO4883">
        <v>90</v>
      </c>
      <c r="AT4883">
        <v>100000</v>
      </c>
      <c r="AU4883">
        <v>123621</v>
      </c>
      <c r="AV4883">
        <v>80.8926237222027</v>
      </c>
      <c r="AX4883" t="s">
        <v>19249</v>
      </c>
      <c r="AY4883" t="s">
        <v>19250</v>
      </c>
    </row>
    <row r="4884" spans="1:51" hidden="1" x14ac:dyDescent="0.25">
      <c r="A4884" t="s">
        <v>19346</v>
      </c>
      <c r="B4884">
        <v>2014</v>
      </c>
      <c r="C4884">
        <v>85</v>
      </c>
      <c r="E4884" t="s">
        <v>50</v>
      </c>
      <c r="F4884" t="s">
        <v>63</v>
      </c>
      <c r="G4884" t="s">
        <v>82</v>
      </c>
      <c r="H4884" t="s">
        <v>157</v>
      </c>
      <c r="I4884" t="s">
        <v>158</v>
      </c>
      <c r="K4884" t="s">
        <v>159</v>
      </c>
      <c r="L4884" t="s">
        <v>160</v>
      </c>
      <c r="M4884" t="s">
        <v>161</v>
      </c>
      <c r="N4884" t="s">
        <v>57</v>
      </c>
      <c r="O4884" t="s">
        <v>19347</v>
      </c>
      <c r="Q4884" t="s">
        <v>65</v>
      </c>
      <c r="X4884" t="s">
        <v>88</v>
      </c>
      <c r="AA4884" s="1"/>
      <c r="AC4884">
        <v>2014</v>
      </c>
      <c r="AD4884">
        <v>2</v>
      </c>
      <c r="AE4884">
        <v>7</v>
      </c>
      <c r="AF4884" s="2">
        <f>DATE(emdat_data[[#This Row],[Start Year]],emdat_data[[#This Row],[Start Month]],emdat_data[[#This Row],[Start Day]])</f>
        <v>41677</v>
      </c>
      <c r="AG4884">
        <v>2014</v>
      </c>
      <c r="AH4884">
        <v>2</v>
      </c>
      <c r="AI4884">
        <v>14</v>
      </c>
      <c r="AJ4884" s="2">
        <f>DATE(emdat_data[[#This Row],[End Year]],emdat_data[[#This Row],[End Month]],emdat_data[[#This Row],[End Day]])</f>
        <v>41684</v>
      </c>
      <c r="AK4884">
        <v>10</v>
      </c>
      <c r="AL4884">
        <v>90</v>
      </c>
      <c r="AM4884">
        <v>100000</v>
      </c>
      <c r="AO4884">
        <v>100090</v>
      </c>
      <c r="AT4884">
        <v>675000</v>
      </c>
      <c r="AU4884">
        <v>834439</v>
      </c>
      <c r="AV4884">
        <v>80.8926237222027</v>
      </c>
      <c r="AW4884" t="s">
        <v>19348</v>
      </c>
      <c r="AY4884" t="s">
        <v>19349</v>
      </c>
    </row>
    <row r="4885" spans="1:51" hidden="1" x14ac:dyDescent="0.25">
      <c r="A4885" t="s">
        <v>20702</v>
      </c>
      <c r="B4885">
        <v>2014</v>
      </c>
      <c r="C4885">
        <v>61</v>
      </c>
      <c r="E4885" t="s">
        <v>50</v>
      </c>
      <c r="F4885" t="s">
        <v>63</v>
      </c>
      <c r="G4885" t="s">
        <v>82</v>
      </c>
      <c r="H4885" t="s">
        <v>157</v>
      </c>
      <c r="I4885" t="s">
        <v>158</v>
      </c>
      <c r="K4885" t="s">
        <v>245</v>
      </c>
      <c r="L4885" t="s">
        <v>246</v>
      </c>
      <c r="M4885" t="s">
        <v>161</v>
      </c>
      <c r="N4885" t="s">
        <v>57</v>
      </c>
      <c r="O4885" t="s">
        <v>20703</v>
      </c>
      <c r="X4885" t="s">
        <v>88</v>
      </c>
      <c r="AA4885" s="1"/>
      <c r="AC4885">
        <v>2014</v>
      </c>
      <c r="AD4885">
        <v>2</v>
      </c>
      <c r="AE4885">
        <v>8</v>
      </c>
      <c r="AF4885" s="2">
        <f>DATE(emdat_data[[#This Row],[Start Year]],emdat_data[[#This Row],[Start Month]],emdat_data[[#This Row],[Start Day]])</f>
        <v>41678</v>
      </c>
      <c r="AG4885">
        <v>2014</v>
      </c>
      <c r="AH4885">
        <v>2</v>
      </c>
      <c r="AI4885">
        <v>9</v>
      </c>
      <c r="AJ4885" s="2">
        <f>DATE(emdat_data[[#This Row],[End Year]],emdat_data[[#This Row],[End Month]],emdat_data[[#This Row],[End Day]])</f>
        <v>41679</v>
      </c>
      <c r="AK4885">
        <v>37</v>
      </c>
      <c r="AL4885">
        <v>2800</v>
      </c>
      <c r="AO4885">
        <v>2800</v>
      </c>
      <c r="AR4885">
        <v>3100000</v>
      </c>
      <c r="AS4885">
        <v>3832241</v>
      </c>
      <c r="AT4885">
        <v>5900000</v>
      </c>
      <c r="AU4885">
        <v>7293619</v>
      </c>
      <c r="AV4885">
        <v>80.8926237222027</v>
      </c>
      <c r="AW4885" t="s">
        <v>20704</v>
      </c>
      <c r="AY4885" t="s">
        <v>20705</v>
      </c>
    </row>
    <row r="4886" spans="1:51" hidden="1" x14ac:dyDescent="0.25">
      <c r="A4886" t="s">
        <v>22021</v>
      </c>
      <c r="B4886">
        <v>2014</v>
      </c>
      <c r="C4886">
        <v>72</v>
      </c>
      <c r="E4886" t="s">
        <v>50</v>
      </c>
      <c r="F4886" t="s">
        <v>63</v>
      </c>
      <c r="G4886" t="s">
        <v>82</v>
      </c>
      <c r="H4886" t="s">
        <v>157</v>
      </c>
      <c r="I4886" t="s">
        <v>158</v>
      </c>
      <c r="K4886" t="s">
        <v>357</v>
      </c>
      <c r="L4886" t="s">
        <v>358</v>
      </c>
      <c r="M4886" t="s">
        <v>146</v>
      </c>
      <c r="N4886" t="s">
        <v>86</v>
      </c>
      <c r="O4886" t="s">
        <v>22022</v>
      </c>
      <c r="Q4886" t="s">
        <v>65</v>
      </c>
      <c r="U4886" t="s">
        <v>127</v>
      </c>
      <c r="X4886" t="s">
        <v>88</v>
      </c>
      <c r="AA4886" s="1"/>
      <c r="AC4886">
        <v>2014</v>
      </c>
      <c r="AD4886">
        <v>2</v>
      </c>
      <c r="AE4886">
        <v>11</v>
      </c>
      <c r="AF4886" s="2">
        <f>DATE(emdat_data[[#This Row],[Start Year]],emdat_data[[#This Row],[Start Month]],emdat_data[[#This Row],[Start Day]])</f>
        <v>41681</v>
      </c>
      <c r="AG4886">
        <v>2014</v>
      </c>
      <c r="AH4886">
        <v>2</v>
      </c>
      <c r="AI4886">
        <v>14</v>
      </c>
      <c r="AJ4886" s="2">
        <f>DATE(emdat_data[[#This Row],[End Year]],emdat_data[[#This Row],[End Month]],emdat_data[[#This Row],[End Day]])</f>
        <v>41684</v>
      </c>
      <c r="AK4886">
        <v>25</v>
      </c>
      <c r="AR4886">
        <v>280000</v>
      </c>
      <c r="AS4886">
        <v>346138</v>
      </c>
      <c r="AT4886">
        <v>750000</v>
      </c>
      <c r="AU4886">
        <v>927155</v>
      </c>
      <c r="AV4886">
        <v>80.8926237222027</v>
      </c>
      <c r="AW4886" t="s">
        <v>22023</v>
      </c>
      <c r="AY4886" t="s">
        <v>22024</v>
      </c>
    </row>
    <row r="4887" spans="1:51" hidden="1" x14ac:dyDescent="0.25">
      <c r="A4887" t="s">
        <v>19474</v>
      </c>
      <c r="B4887">
        <v>2014</v>
      </c>
      <c r="C4887">
        <v>86</v>
      </c>
      <c r="E4887" t="s">
        <v>50</v>
      </c>
      <c r="F4887" t="s">
        <v>51</v>
      </c>
      <c r="G4887" t="s">
        <v>52</v>
      </c>
      <c r="H4887" t="s">
        <v>53</v>
      </c>
      <c r="K4887" t="s">
        <v>159</v>
      </c>
      <c r="L4887" t="s">
        <v>160</v>
      </c>
      <c r="M4887" t="s">
        <v>161</v>
      </c>
      <c r="N4887" t="s">
        <v>57</v>
      </c>
      <c r="O4887" t="s">
        <v>19475</v>
      </c>
      <c r="W4887">
        <v>7</v>
      </c>
      <c r="X4887" t="s">
        <v>59</v>
      </c>
      <c r="Y4887">
        <v>359053</v>
      </c>
      <c r="Z4887">
        <v>825864</v>
      </c>
      <c r="AA4887" s="1">
        <v>0.22152777777777777</v>
      </c>
      <c r="AC4887">
        <v>2014</v>
      </c>
      <c r="AD4887">
        <v>2</v>
      </c>
      <c r="AE4887">
        <v>12</v>
      </c>
      <c r="AF4887" s="2">
        <f>DATE(emdat_data[[#This Row],[Start Year]],emdat_data[[#This Row],[Start Month]],emdat_data[[#This Row],[Start Day]])</f>
        <v>41682</v>
      </c>
      <c r="AG4887">
        <v>2014</v>
      </c>
      <c r="AH4887">
        <v>2</v>
      </c>
      <c r="AI4887">
        <v>12</v>
      </c>
      <c r="AJ4887" s="2">
        <f>DATE(emdat_data[[#This Row],[End Year]],emdat_data[[#This Row],[End Month]],emdat_data[[#This Row],[End Day]])</f>
        <v>41682</v>
      </c>
      <c r="AM4887">
        <v>450000</v>
      </c>
      <c r="AO4887">
        <v>450000</v>
      </c>
      <c r="AT4887">
        <v>174000</v>
      </c>
      <c r="AU4887">
        <v>215100</v>
      </c>
      <c r="AV4887">
        <v>80.8926237222027</v>
      </c>
      <c r="AX4887" t="s">
        <v>19476</v>
      </c>
      <c r="AY4887" t="s">
        <v>19477</v>
      </c>
    </row>
    <row r="4888" spans="1:51" hidden="1" x14ac:dyDescent="0.25">
      <c r="A4888" t="s">
        <v>19359</v>
      </c>
      <c r="B4888">
        <v>2014</v>
      </c>
      <c r="C4888">
        <v>67</v>
      </c>
      <c r="E4888" t="s">
        <v>50</v>
      </c>
      <c r="F4888" t="s">
        <v>63</v>
      </c>
      <c r="G4888" t="s">
        <v>82</v>
      </c>
      <c r="H4888" t="s">
        <v>789</v>
      </c>
      <c r="J4888" t="s">
        <v>19360</v>
      </c>
      <c r="K4888" t="s">
        <v>1292</v>
      </c>
      <c r="L4888" t="s">
        <v>1293</v>
      </c>
      <c r="M4888" t="s">
        <v>1294</v>
      </c>
      <c r="N4888" t="s">
        <v>190</v>
      </c>
      <c r="O4888" t="s">
        <v>7386</v>
      </c>
      <c r="Q4888" t="s">
        <v>72</v>
      </c>
      <c r="W4888">
        <v>130</v>
      </c>
      <c r="X4888" t="s">
        <v>88</v>
      </c>
      <c r="AA4888" s="1"/>
      <c r="AB4888" t="s">
        <v>19361</v>
      </c>
      <c r="AC4888">
        <v>2014</v>
      </c>
      <c r="AD4888">
        <v>2</v>
      </c>
      <c r="AE4888">
        <v>14</v>
      </c>
      <c r="AF4888" s="2">
        <f>DATE(emdat_data[[#This Row],[Start Year]],emdat_data[[#This Row],[Start Month]],emdat_data[[#This Row],[Start Day]])</f>
        <v>41684</v>
      </c>
      <c r="AG4888">
        <v>2014</v>
      </c>
      <c r="AH4888">
        <v>2</v>
      </c>
      <c r="AI4888">
        <v>15</v>
      </c>
      <c r="AJ4888" s="2">
        <f>DATE(emdat_data[[#This Row],[End Year]],emdat_data[[#This Row],[End Month]],emdat_data[[#This Row],[End Day]])</f>
        <v>41685</v>
      </c>
      <c r="AK4888">
        <v>5</v>
      </c>
      <c r="AM4888">
        <v>18000</v>
      </c>
      <c r="AO4888">
        <v>18000</v>
      </c>
      <c r="AT4888">
        <v>100000</v>
      </c>
      <c r="AU4888">
        <v>123621</v>
      </c>
      <c r="AV4888">
        <v>80.8926237222027</v>
      </c>
      <c r="AW4888" t="s">
        <v>7387</v>
      </c>
      <c r="AY4888" t="s">
        <v>7388</v>
      </c>
    </row>
    <row r="4889" spans="1:51" hidden="1" x14ac:dyDescent="0.25">
      <c r="A4889" t="s">
        <v>19581</v>
      </c>
      <c r="B4889">
        <v>2014</v>
      </c>
      <c r="C4889">
        <v>67</v>
      </c>
      <c r="E4889" t="s">
        <v>50</v>
      </c>
      <c r="F4889" t="s">
        <v>63</v>
      </c>
      <c r="G4889" t="s">
        <v>82</v>
      </c>
      <c r="H4889" t="s">
        <v>789</v>
      </c>
      <c r="J4889" t="s">
        <v>19360</v>
      </c>
      <c r="K4889" t="s">
        <v>187</v>
      </c>
      <c r="L4889" t="s">
        <v>188</v>
      </c>
      <c r="M4889" t="s">
        <v>189</v>
      </c>
      <c r="N4889" t="s">
        <v>190</v>
      </c>
      <c r="O4889" t="s">
        <v>16158</v>
      </c>
      <c r="W4889">
        <v>150</v>
      </c>
      <c r="X4889" t="s">
        <v>88</v>
      </c>
      <c r="AA4889" s="1"/>
      <c r="AC4889">
        <v>2014</v>
      </c>
      <c r="AD4889">
        <v>2</v>
      </c>
      <c r="AE4889">
        <v>14</v>
      </c>
      <c r="AF4889" s="2">
        <f>DATE(emdat_data[[#This Row],[Start Year]],emdat_data[[#This Row],[Start Month]],emdat_data[[#This Row],[Start Day]])</f>
        <v>41684</v>
      </c>
      <c r="AG4889">
        <v>2014</v>
      </c>
      <c r="AH4889">
        <v>2</v>
      </c>
      <c r="AI4889">
        <v>14</v>
      </c>
      <c r="AJ4889" s="2">
        <f>DATE(emdat_data[[#This Row],[End Year]],emdat_data[[#This Row],[End Month]],emdat_data[[#This Row],[End Day]])</f>
        <v>41684</v>
      </c>
      <c r="AV4889">
        <v>80.8926237222027</v>
      </c>
      <c r="AW4889" t="s">
        <v>16159</v>
      </c>
      <c r="AY4889" t="s">
        <v>16160</v>
      </c>
    </row>
    <row r="4890" spans="1:51" hidden="1" x14ac:dyDescent="0.25">
      <c r="A4890" t="s">
        <v>20649</v>
      </c>
      <c r="B4890">
        <v>2014</v>
      </c>
      <c r="C4890">
        <v>64</v>
      </c>
      <c r="D4890" t="s">
        <v>20650</v>
      </c>
      <c r="E4890" t="s">
        <v>50</v>
      </c>
      <c r="F4890" t="s">
        <v>51</v>
      </c>
      <c r="G4890" t="s">
        <v>1213</v>
      </c>
      <c r="H4890" t="s">
        <v>1214</v>
      </c>
      <c r="J4890" t="s">
        <v>10530</v>
      </c>
      <c r="K4890" t="s">
        <v>171</v>
      </c>
      <c r="L4890" t="s">
        <v>172</v>
      </c>
      <c r="M4890" t="s">
        <v>173</v>
      </c>
      <c r="N4890" t="s">
        <v>57</v>
      </c>
      <c r="O4890" t="s">
        <v>20651</v>
      </c>
      <c r="Y4890">
        <v>-793</v>
      </c>
      <c r="Z4890">
        <v>112308</v>
      </c>
      <c r="AA4890" s="1"/>
      <c r="AC4890">
        <v>2014</v>
      </c>
      <c r="AD4890">
        <v>2</v>
      </c>
      <c r="AE4890">
        <v>14</v>
      </c>
      <c r="AF4890" s="2">
        <f>DATE(emdat_data[[#This Row],[Start Year]],emdat_data[[#This Row],[Start Month]],emdat_data[[#This Row],[Start Day]])</f>
        <v>41684</v>
      </c>
      <c r="AG4890">
        <v>2014</v>
      </c>
      <c r="AH4890">
        <v>2</v>
      </c>
      <c r="AI4890">
        <v>14</v>
      </c>
      <c r="AJ4890" s="2">
        <f>DATE(emdat_data[[#This Row],[End Year]],emdat_data[[#This Row],[End Month]],emdat_data[[#This Row],[End Day]])</f>
        <v>41684</v>
      </c>
      <c r="AK4890">
        <v>7</v>
      </c>
      <c r="AL4890">
        <v>70</v>
      </c>
      <c r="AM4890">
        <v>83088</v>
      </c>
      <c r="AO4890">
        <v>83158</v>
      </c>
      <c r="AT4890">
        <v>103000</v>
      </c>
      <c r="AU4890">
        <v>127329</v>
      </c>
      <c r="AV4890">
        <v>80.8926237222027</v>
      </c>
      <c r="AX4890" t="s">
        <v>20652</v>
      </c>
      <c r="AY4890" t="s">
        <v>20653</v>
      </c>
    </row>
    <row r="4891" spans="1:51" hidden="1" x14ac:dyDescent="0.25">
      <c r="A4891" t="s">
        <v>20706</v>
      </c>
      <c r="B4891">
        <v>2014</v>
      </c>
      <c r="C4891">
        <v>68</v>
      </c>
      <c r="E4891" t="s">
        <v>50</v>
      </c>
      <c r="F4891" t="s">
        <v>63</v>
      </c>
      <c r="G4891" t="s">
        <v>82</v>
      </c>
      <c r="H4891" t="s">
        <v>157</v>
      </c>
      <c r="I4891" t="s">
        <v>158</v>
      </c>
      <c r="K4891" t="s">
        <v>245</v>
      </c>
      <c r="L4891" t="s">
        <v>246</v>
      </c>
      <c r="M4891" t="s">
        <v>161</v>
      </c>
      <c r="N4891" t="s">
        <v>57</v>
      </c>
      <c r="O4891" t="s">
        <v>20707</v>
      </c>
      <c r="X4891" t="s">
        <v>88</v>
      </c>
      <c r="AA4891" s="1"/>
      <c r="AC4891">
        <v>2014</v>
      </c>
      <c r="AD4891">
        <v>2</v>
      </c>
      <c r="AE4891">
        <v>14</v>
      </c>
      <c r="AF4891" s="2">
        <f>DATE(emdat_data[[#This Row],[Start Year]],emdat_data[[#This Row],[Start Month]],emdat_data[[#This Row],[Start Day]])</f>
        <v>41684</v>
      </c>
      <c r="AG4891">
        <v>2014</v>
      </c>
      <c r="AH4891">
        <v>2</v>
      </c>
      <c r="AI4891">
        <v>17</v>
      </c>
      <c r="AJ4891" s="2">
        <f>DATE(emdat_data[[#This Row],[End Year]],emdat_data[[#This Row],[End Month]],emdat_data[[#This Row],[End Day]])</f>
        <v>41687</v>
      </c>
      <c r="AK4891">
        <v>24</v>
      </c>
      <c r="AL4891">
        <v>1600</v>
      </c>
      <c r="AO4891">
        <v>1600</v>
      </c>
      <c r="AT4891">
        <v>185000</v>
      </c>
      <c r="AU4891">
        <v>228698</v>
      </c>
      <c r="AV4891">
        <v>80.8926237222027</v>
      </c>
      <c r="AW4891" t="s">
        <v>20708</v>
      </c>
      <c r="AY4891" t="s">
        <v>20709</v>
      </c>
    </row>
    <row r="4892" spans="1:51" hidden="1" x14ac:dyDescent="0.25">
      <c r="A4892" t="s">
        <v>19434</v>
      </c>
      <c r="B4892">
        <v>2014</v>
      </c>
      <c r="C4892">
        <v>103</v>
      </c>
      <c r="E4892" t="s">
        <v>50</v>
      </c>
      <c r="F4892" t="s">
        <v>71</v>
      </c>
      <c r="G4892" t="s">
        <v>72</v>
      </c>
      <c r="H4892" t="s">
        <v>102</v>
      </c>
      <c r="K4892" t="s">
        <v>335</v>
      </c>
      <c r="L4892" t="s">
        <v>336</v>
      </c>
      <c r="M4892" t="s">
        <v>85</v>
      </c>
      <c r="N4892" t="s">
        <v>86</v>
      </c>
      <c r="O4892" t="s">
        <v>19435</v>
      </c>
      <c r="P4892" t="s">
        <v>19436</v>
      </c>
      <c r="X4892" t="s">
        <v>78</v>
      </c>
      <c r="AA4892" s="1"/>
      <c r="AB4892" t="s">
        <v>19437</v>
      </c>
      <c r="AC4892">
        <v>2014</v>
      </c>
      <c r="AD4892">
        <v>2</v>
      </c>
      <c r="AE4892">
        <v>15</v>
      </c>
      <c r="AF4892" s="2">
        <f>DATE(emdat_data[[#This Row],[Start Year]],emdat_data[[#This Row],[Start Month]],emdat_data[[#This Row],[Start Day]])</f>
        <v>41685</v>
      </c>
      <c r="AG4892">
        <v>2014</v>
      </c>
      <c r="AH4892">
        <v>3</v>
      </c>
      <c r="AJ4892" s="2">
        <f>DATE(emdat_data[[#This Row],[End Year]],emdat_data[[#This Row],[End Month]],emdat_data[[#This Row],[End Day]])</f>
        <v>41698</v>
      </c>
      <c r="AN4892">
        <v>67500</v>
      </c>
      <c r="AO4892">
        <v>67500</v>
      </c>
      <c r="AT4892">
        <v>200000</v>
      </c>
      <c r="AU4892">
        <v>247241</v>
      </c>
      <c r="AV4892">
        <v>80.8926237222027</v>
      </c>
      <c r="AW4892" t="s">
        <v>19438</v>
      </c>
      <c r="AY4892" t="s">
        <v>19439</v>
      </c>
    </row>
    <row r="4893" spans="1:51" hidden="1" x14ac:dyDescent="0.25">
      <c r="A4893" t="s">
        <v>20906</v>
      </c>
      <c r="B4893">
        <v>2014</v>
      </c>
      <c r="C4893">
        <v>67</v>
      </c>
      <c r="E4893" t="s">
        <v>50</v>
      </c>
      <c r="F4893" t="s">
        <v>63</v>
      </c>
      <c r="G4893" t="s">
        <v>82</v>
      </c>
      <c r="H4893" t="s">
        <v>789</v>
      </c>
      <c r="J4893" t="s">
        <v>19360</v>
      </c>
      <c r="K4893" t="s">
        <v>318</v>
      </c>
      <c r="L4893" t="s">
        <v>319</v>
      </c>
      <c r="M4893" t="s">
        <v>197</v>
      </c>
      <c r="N4893" t="s">
        <v>190</v>
      </c>
      <c r="O4893" t="s">
        <v>20907</v>
      </c>
      <c r="X4893" t="s">
        <v>88</v>
      </c>
      <c r="AA4893" s="1"/>
      <c r="AC4893">
        <v>2014</v>
      </c>
      <c r="AD4893">
        <v>2</v>
      </c>
      <c r="AE4893">
        <v>15</v>
      </c>
      <c r="AF4893" s="2">
        <f>DATE(emdat_data[[#This Row],[Start Year]],emdat_data[[#This Row],[Start Month]],emdat_data[[#This Row],[Start Day]])</f>
        <v>41685</v>
      </c>
      <c r="AG4893">
        <v>2014</v>
      </c>
      <c r="AH4893">
        <v>2</v>
      </c>
      <c r="AI4893">
        <v>16</v>
      </c>
      <c r="AJ4893" s="2">
        <f>DATE(emdat_data[[#This Row],[End Year]],emdat_data[[#This Row],[End Month]],emdat_data[[#This Row],[End Day]])</f>
        <v>41686</v>
      </c>
      <c r="AK4893">
        <v>1</v>
      </c>
      <c r="AV4893">
        <v>80.8926237222027</v>
      </c>
      <c r="AW4893" t="s">
        <v>20908</v>
      </c>
      <c r="AY4893" t="s">
        <v>20909</v>
      </c>
    </row>
    <row r="4894" spans="1:51" hidden="1" x14ac:dyDescent="0.25">
      <c r="A4894" t="s">
        <v>20762</v>
      </c>
      <c r="B4894">
        <v>2014</v>
      </c>
      <c r="C4894">
        <v>77</v>
      </c>
      <c r="E4894" t="s">
        <v>50</v>
      </c>
      <c r="F4894" t="s">
        <v>63</v>
      </c>
      <c r="G4894" t="s">
        <v>82</v>
      </c>
      <c r="H4894" t="s">
        <v>157</v>
      </c>
      <c r="I4894" t="s">
        <v>158</v>
      </c>
      <c r="K4894" t="s">
        <v>268</v>
      </c>
      <c r="L4894" t="s">
        <v>269</v>
      </c>
      <c r="M4894" t="s">
        <v>161</v>
      </c>
      <c r="N4894" t="s">
        <v>57</v>
      </c>
      <c r="O4894" t="s">
        <v>20763</v>
      </c>
      <c r="X4894" t="s">
        <v>88</v>
      </c>
      <c r="AA4894" s="1"/>
      <c r="AC4894">
        <v>2014</v>
      </c>
      <c r="AD4894">
        <v>2</v>
      </c>
      <c r="AE4894">
        <v>17</v>
      </c>
      <c r="AF4894" s="2">
        <f>DATE(emdat_data[[#This Row],[Start Year]],emdat_data[[#This Row],[Start Month]],emdat_data[[#This Row],[Start Day]])</f>
        <v>41687</v>
      </c>
      <c r="AG4894">
        <v>2014</v>
      </c>
      <c r="AH4894">
        <v>2</v>
      </c>
      <c r="AI4894">
        <v>17</v>
      </c>
      <c r="AJ4894" s="2">
        <f>DATE(emdat_data[[#This Row],[End Year]],emdat_data[[#This Row],[End Month]],emdat_data[[#This Row],[End Day]])</f>
        <v>41687</v>
      </c>
      <c r="AK4894">
        <v>10</v>
      </c>
      <c r="AL4894">
        <v>101</v>
      </c>
      <c r="AO4894">
        <v>101</v>
      </c>
      <c r="AT4894">
        <v>11000</v>
      </c>
      <c r="AU4894">
        <v>13598</v>
      </c>
      <c r="AV4894">
        <v>80.8926237222027</v>
      </c>
      <c r="AW4894" t="s">
        <v>4968</v>
      </c>
      <c r="AY4894" t="s">
        <v>4969</v>
      </c>
    </row>
    <row r="4895" spans="1:51" hidden="1" x14ac:dyDescent="0.25">
      <c r="A4895" t="s">
        <v>19285</v>
      </c>
      <c r="B4895">
        <v>2014</v>
      </c>
      <c r="C4895">
        <v>63</v>
      </c>
      <c r="D4895" t="s">
        <v>19286</v>
      </c>
      <c r="E4895" t="s">
        <v>50</v>
      </c>
      <c r="F4895" t="s">
        <v>71</v>
      </c>
      <c r="G4895" t="s">
        <v>72</v>
      </c>
      <c r="H4895" t="s">
        <v>170</v>
      </c>
      <c r="K4895" t="s">
        <v>761</v>
      </c>
      <c r="L4895" t="s">
        <v>762</v>
      </c>
      <c r="M4895" t="s">
        <v>260</v>
      </c>
      <c r="N4895" t="s">
        <v>76</v>
      </c>
      <c r="O4895" t="s">
        <v>19287</v>
      </c>
      <c r="P4895" t="s">
        <v>642</v>
      </c>
      <c r="Q4895" t="s">
        <v>176</v>
      </c>
      <c r="S4895" t="s">
        <v>127</v>
      </c>
      <c r="W4895">
        <v>3237</v>
      </c>
      <c r="X4895" t="s">
        <v>78</v>
      </c>
      <c r="Y4895">
        <v>-414041</v>
      </c>
      <c r="Z4895">
        <v>2965</v>
      </c>
      <c r="AA4895" s="1"/>
      <c r="AB4895" t="s">
        <v>19288</v>
      </c>
      <c r="AC4895">
        <v>2014</v>
      </c>
      <c r="AD4895">
        <v>2</v>
      </c>
      <c r="AE4895">
        <v>19</v>
      </c>
      <c r="AF4895" s="2">
        <f>DATE(emdat_data[[#This Row],[Start Year]],emdat_data[[#This Row],[Start Month]],emdat_data[[#This Row],[Start Day]])</f>
        <v>41689</v>
      </c>
      <c r="AG4895">
        <v>2014</v>
      </c>
      <c r="AH4895">
        <v>3</v>
      </c>
      <c r="AI4895">
        <v>10</v>
      </c>
      <c r="AJ4895" s="2">
        <f>DATE(emdat_data[[#This Row],[End Year]],emdat_data[[#This Row],[End Month]],emdat_data[[#This Row],[End Day]])</f>
        <v>41708</v>
      </c>
      <c r="AK4895">
        <v>96</v>
      </c>
      <c r="AL4895">
        <v>182</v>
      </c>
      <c r="AN4895">
        <v>12500</v>
      </c>
      <c r="AO4895">
        <v>12682</v>
      </c>
      <c r="AT4895">
        <v>2000</v>
      </c>
      <c r="AU4895">
        <v>2472</v>
      </c>
      <c r="AV4895">
        <v>80.8926237222027</v>
      </c>
      <c r="AX4895" t="s">
        <v>19289</v>
      </c>
      <c r="AY4895" t="s">
        <v>19290</v>
      </c>
    </row>
    <row r="4896" spans="1:51" hidden="1" x14ac:dyDescent="0.25">
      <c r="A4896" t="s">
        <v>20657</v>
      </c>
      <c r="B4896">
        <v>2014</v>
      </c>
      <c r="C4896">
        <v>81</v>
      </c>
      <c r="E4896" t="s">
        <v>50</v>
      </c>
      <c r="F4896" t="s">
        <v>71</v>
      </c>
      <c r="G4896" t="s">
        <v>72</v>
      </c>
      <c r="H4896" t="s">
        <v>102</v>
      </c>
      <c r="K4896" t="s">
        <v>171</v>
      </c>
      <c r="L4896" t="s">
        <v>172</v>
      </c>
      <c r="M4896" t="s">
        <v>173</v>
      </c>
      <c r="N4896" t="s">
        <v>57</v>
      </c>
      <c r="O4896" t="s">
        <v>20658</v>
      </c>
      <c r="P4896" t="s">
        <v>642</v>
      </c>
      <c r="X4896" t="s">
        <v>78</v>
      </c>
      <c r="AA4896" s="1"/>
      <c r="AC4896">
        <v>2014</v>
      </c>
      <c r="AD4896">
        <v>2</v>
      </c>
      <c r="AE4896">
        <v>25</v>
      </c>
      <c r="AF4896" s="2">
        <f>DATE(emdat_data[[#This Row],[Start Year]],emdat_data[[#This Row],[Start Month]],emdat_data[[#This Row],[Start Day]])</f>
        <v>41695</v>
      </c>
      <c r="AG4896">
        <v>2014</v>
      </c>
      <c r="AH4896">
        <v>2</v>
      </c>
      <c r="AI4896">
        <v>25</v>
      </c>
      <c r="AJ4896" s="2">
        <f>DATE(emdat_data[[#This Row],[End Year]],emdat_data[[#This Row],[End Month]],emdat_data[[#This Row],[End Day]])</f>
        <v>41695</v>
      </c>
      <c r="AK4896">
        <v>13</v>
      </c>
      <c r="AM4896">
        <v>275</v>
      </c>
      <c r="AO4896">
        <v>275</v>
      </c>
      <c r="AV4896">
        <v>80.8926237222027</v>
      </c>
      <c r="AX4896" t="s">
        <v>14322</v>
      </c>
      <c r="AY4896" t="s">
        <v>14323</v>
      </c>
    </row>
    <row r="4897" spans="1:51" hidden="1" x14ac:dyDescent="0.25">
      <c r="A4897" t="s">
        <v>22050</v>
      </c>
      <c r="B4897">
        <v>2014</v>
      </c>
      <c r="C4897">
        <v>100</v>
      </c>
      <c r="E4897" t="s">
        <v>50</v>
      </c>
      <c r="F4897" t="s">
        <v>63</v>
      </c>
      <c r="G4897" t="s">
        <v>82</v>
      </c>
      <c r="H4897" t="s">
        <v>157</v>
      </c>
      <c r="I4897" t="s">
        <v>158</v>
      </c>
      <c r="K4897" t="s">
        <v>357</v>
      </c>
      <c r="L4897" t="s">
        <v>358</v>
      </c>
      <c r="M4897" t="s">
        <v>146</v>
      </c>
      <c r="N4897" t="s">
        <v>86</v>
      </c>
      <c r="O4897" t="s">
        <v>22051</v>
      </c>
      <c r="X4897" t="s">
        <v>88</v>
      </c>
      <c r="AA4897" s="1"/>
      <c r="AC4897">
        <v>2014</v>
      </c>
      <c r="AD4897">
        <v>2</v>
      </c>
      <c r="AE4897">
        <v>28</v>
      </c>
      <c r="AF4897" s="2">
        <f>DATE(emdat_data[[#This Row],[Start Year]],emdat_data[[#This Row],[Start Month]],emdat_data[[#This Row],[Start Day]])</f>
        <v>41698</v>
      </c>
      <c r="AG4897">
        <v>2014</v>
      </c>
      <c r="AH4897">
        <v>3</v>
      </c>
      <c r="AI4897">
        <v>4</v>
      </c>
      <c r="AJ4897" s="2">
        <f>DATE(emdat_data[[#This Row],[End Year]],emdat_data[[#This Row],[End Month]],emdat_data[[#This Row],[End Day]])</f>
        <v>41702</v>
      </c>
      <c r="AK4897">
        <v>12</v>
      </c>
      <c r="AT4897">
        <v>2000</v>
      </c>
      <c r="AU4897">
        <v>2472</v>
      </c>
      <c r="AV4897">
        <v>80.8926237222027</v>
      </c>
      <c r="AW4897" t="s">
        <v>22052</v>
      </c>
      <c r="AY4897" t="s">
        <v>22053</v>
      </c>
    </row>
    <row r="4898" spans="1:51" hidden="1" x14ac:dyDescent="0.25">
      <c r="A4898" t="s">
        <v>20829</v>
      </c>
      <c r="B4898">
        <v>2014</v>
      </c>
      <c r="C4898">
        <v>9429</v>
      </c>
      <c r="E4898" t="s">
        <v>50</v>
      </c>
      <c r="F4898" t="s">
        <v>350</v>
      </c>
      <c r="G4898" t="s">
        <v>351</v>
      </c>
      <c r="H4898" t="s">
        <v>351</v>
      </c>
      <c r="K4898" t="s">
        <v>2634</v>
      </c>
      <c r="L4898" t="s">
        <v>2635</v>
      </c>
      <c r="M4898" t="s">
        <v>173</v>
      </c>
      <c r="N4898" t="s">
        <v>57</v>
      </c>
      <c r="O4898" t="s">
        <v>20830</v>
      </c>
      <c r="X4898" t="s">
        <v>78</v>
      </c>
      <c r="AA4898" s="1"/>
      <c r="AC4898">
        <v>2014</v>
      </c>
      <c r="AD4898">
        <v>3</v>
      </c>
      <c r="AF4898" s="2">
        <f>DATE(emdat_data[[#This Row],[Start Year]],emdat_data[[#This Row],[Start Month]],emdat_data[[#This Row],[Start Day]])</f>
        <v>41698</v>
      </c>
      <c r="AG4898">
        <v>2014</v>
      </c>
      <c r="AH4898">
        <v>3</v>
      </c>
      <c r="AJ4898" s="2">
        <f>DATE(emdat_data[[#This Row],[End Year]],emdat_data[[#This Row],[End Month]],emdat_data[[#This Row],[End Day]])</f>
        <v>41698</v>
      </c>
      <c r="AM4898">
        <v>2200000</v>
      </c>
      <c r="AO4898">
        <v>2200000</v>
      </c>
      <c r="AV4898">
        <v>80.8926237222027</v>
      </c>
      <c r="AW4898" t="s">
        <v>20831</v>
      </c>
      <c r="AY4898" t="s">
        <v>20832</v>
      </c>
    </row>
    <row r="4899" spans="1:51" x14ac:dyDescent="0.25">
      <c r="A4899" t="s">
        <v>20852</v>
      </c>
      <c r="B4899">
        <v>2014</v>
      </c>
      <c r="C4899">
        <v>90</v>
      </c>
      <c r="D4899" t="s">
        <v>19590</v>
      </c>
      <c r="E4899" t="s">
        <v>50</v>
      </c>
      <c r="F4899" t="s">
        <v>119</v>
      </c>
      <c r="G4899" t="s">
        <v>120</v>
      </c>
      <c r="H4899" t="s">
        <v>301</v>
      </c>
      <c r="J4899" t="s">
        <v>1154</v>
      </c>
      <c r="K4899" t="s">
        <v>297</v>
      </c>
      <c r="L4899" t="s">
        <v>298</v>
      </c>
      <c r="M4899" t="s">
        <v>125</v>
      </c>
      <c r="N4899" t="s">
        <v>76</v>
      </c>
      <c r="T4899" t="s">
        <v>128</v>
      </c>
      <c r="U4899" t="s">
        <v>128</v>
      </c>
      <c r="X4899" t="s">
        <v>129</v>
      </c>
      <c r="AA4899" s="1"/>
      <c r="AC4899">
        <v>2014</v>
      </c>
      <c r="AD4899">
        <v>3</v>
      </c>
      <c r="AF4899" s="2">
        <f>DATE(emdat_data[[#This Row],[Start Year]],emdat_data[[#This Row],[Start Month]],emdat_data[[#This Row],[Start Day]])</f>
        <v>41698</v>
      </c>
      <c r="AG4899">
        <v>2015</v>
      </c>
      <c r="AH4899">
        <v>4</v>
      </c>
      <c r="AI4899">
        <v>20</v>
      </c>
      <c r="AJ4899" s="2">
        <f>DATE(emdat_data[[#This Row],[End Year]],emdat_data[[#This Row],[End Month]],emdat_data[[#This Row],[End Day]])</f>
        <v>42114</v>
      </c>
      <c r="AK4899">
        <v>8</v>
      </c>
      <c r="AL4899">
        <v>21</v>
      </c>
      <c r="AO4899">
        <v>21</v>
      </c>
      <c r="AV4899">
        <v>80.8926237222027</v>
      </c>
    </row>
    <row r="4900" spans="1:51" hidden="1" x14ac:dyDescent="0.25">
      <c r="A4900" t="s">
        <v>20967</v>
      </c>
      <c r="B4900">
        <v>2014</v>
      </c>
      <c r="C4900">
        <v>9428</v>
      </c>
      <c r="E4900" t="s">
        <v>50</v>
      </c>
      <c r="F4900" t="s">
        <v>350</v>
      </c>
      <c r="G4900" t="s">
        <v>351</v>
      </c>
      <c r="H4900" t="s">
        <v>351</v>
      </c>
      <c r="K4900" t="s">
        <v>2562</v>
      </c>
      <c r="L4900" t="s">
        <v>2563</v>
      </c>
      <c r="M4900" t="s">
        <v>173</v>
      </c>
      <c r="N4900" t="s">
        <v>57</v>
      </c>
      <c r="O4900" t="s">
        <v>8867</v>
      </c>
      <c r="P4900" t="s">
        <v>14030</v>
      </c>
      <c r="U4900" t="s">
        <v>127</v>
      </c>
      <c r="X4900" t="s">
        <v>78</v>
      </c>
      <c r="AA4900" s="1"/>
      <c r="AC4900">
        <v>2014</v>
      </c>
      <c r="AD4900">
        <v>3</v>
      </c>
      <c r="AF4900" s="2">
        <f>DATE(emdat_data[[#This Row],[Start Year]],emdat_data[[#This Row],[Start Month]],emdat_data[[#This Row],[Start Day]])</f>
        <v>41698</v>
      </c>
      <c r="AG4900">
        <v>2014</v>
      </c>
      <c r="AH4900">
        <v>3</v>
      </c>
      <c r="AJ4900" s="2">
        <f>DATE(emdat_data[[#This Row],[End Year]],emdat_data[[#This Row],[End Month]],emdat_data[[#This Row],[End Day]])</f>
        <v>41698</v>
      </c>
      <c r="AV4900">
        <v>80.8926237222027</v>
      </c>
      <c r="AW4900" t="s">
        <v>20968</v>
      </c>
      <c r="AY4900" t="s">
        <v>20969</v>
      </c>
    </row>
    <row r="4901" spans="1:51" hidden="1" x14ac:dyDescent="0.25">
      <c r="A4901" t="s">
        <v>21980</v>
      </c>
      <c r="B4901">
        <v>2014</v>
      </c>
      <c r="C4901">
        <v>99</v>
      </c>
      <c r="D4901" t="s">
        <v>21981</v>
      </c>
      <c r="E4901" t="s">
        <v>50</v>
      </c>
      <c r="F4901" t="s">
        <v>71</v>
      </c>
      <c r="G4901" t="s">
        <v>72</v>
      </c>
      <c r="H4901" t="s">
        <v>102</v>
      </c>
      <c r="K4901" t="s">
        <v>427</v>
      </c>
      <c r="L4901" t="s">
        <v>428</v>
      </c>
      <c r="M4901" t="s">
        <v>429</v>
      </c>
      <c r="N4901" t="s">
        <v>76</v>
      </c>
      <c r="O4901" t="s">
        <v>21982</v>
      </c>
      <c r="P4901" t="s">
        <v>21983</v>
      </c>
      <c r="Q4901" t="s">
        <v>176</v>
      </c>
      <c r="W4901">
        <v>1037639</v>
      </c>
      <c r="X4901" t="s">
        <v>78</v>
      </c>
      <c r="Y4901">
        <v>-215153</v>
      </c>
      <c r="Z4901">
        <v>2561</v>
      </c>
      <c r="AA4901" s="1"/>
      <c r="AC4901">
        <v>2014</v>
      </c>
      <c r="AD4901">
        <v>3</v>
      </c>
      <c r="AE4901">
        <v>1</v>
      </c>
      <c r="AF4901" s="2">
        <f>DATE(emdat_data[[#This Row],[Start Year]],emdat_data[[#This Row],[Start Month]],emdat_data[[#This Row],[Start Day]])</f>
        <v>41699</v>
      </c>
      <c r="AG4901">
        <v>2014</v>
      </c>
      <c r="AH4901">
        <v>3</v>
      </c>
      <c r="AI4901">
        <v>18</v>
      </c>
      <c r="AJ4901" s="2">
        <f>DATE(emdat_data[[#This Row],[End Year]],emdat_data[[#This Row],[End Month]],emdat_data[[#This Row],[End Day]])</f>
        <v>41716</v>
      </c>
      <c r="AK4901">
        <v>32</v>
      </c>
      <c r="AM4901">
        <v>7185</v>
      </c>
      <c r="AO4901">
        <v>7185</v>
      </c>
      <c r="AT4901">
        <v>85000</v>
      </c>
      <c r="AU4901">
        <v>105078</v>
      </c>
      <c r="AV4901">
        <v>80.8926237222027</v>
      </c>
      <c r="AW4901" t="s">
        <v>21984</v>
      </c>
      <c r="AY4901" t="s">
        <v>21985</v>
      </c>
    </row>
    <row r="4902" spans="1:51" hidden="1" x14ac:dyDescent="0.25">
      <c r="A4902" t="s">
        <v>20447</v>
      </c>
      <c r="B4902">
        <v>2014</v>
      </c>
      <c r="C4902">
        <v>551</v>
      </c>
      <c r="E4902" t="s">
        <v>50</v>
      </c>
      <c r="F4902" t="s">
        <v>63</v>
      </c>
      <c r="G4902" t="s">
        <v>82</v>
      </c>
      <c r="H4902" t="s">
        <v>157</v>
      </c>
      <c r="I4902" t="s">
        <v>572</v>
      </c>
      <c r="K4902" t="s">
        <v>226</v>
      </c>
      <c r="L4902" t="s">
        <v>227</v>
      </c>
      <c r="M4902" t="s">
        <v>56</v>
      </c>
      <c r="N4902" t="s">
        <v>57</v>
      </c>
      <c r="O4902" t="s">
        <v>20448</v>
      </c>
      <c r="Q4902" t="s">
        <v>72</v>
      </c>
      <c r="R4902" t="s">
        <v>900</v>
      </c>
      <c r="X4902" t="s">
        <v>88</v>
      </c>
      <c r="AA4902" s="1"/>
      <c r="AC4902">
        <v>2014</v>
      </c>
      <c r="AD4902">
        <v>3</v>
      </c>
      <c r="AE4902">
        <v>6</v>
      </c>
      <c r="AF4902" s="2">
        <f>DATE(emdat_data[[#This Row],[Start Year]],emdat_data[[#This Row],[Start Month]],emdat_data[[#This Row],[Start Day]])</f>
        <v>41704</v>
      </c>
      <c r="AG4902">
        <v>2014</v>
      </c>
      <c r="AH4902">
        <v>3</v>
      </c>
      <c r="AI4902">
        <v>7</v>
      </c>
      <c r="AJ4902" s="2">
        <f>DATE(emdat_data[[#This Row],[End Year]],emdat_data[[#This Row],[End Month]],emdat_data[[#This Row],[End Day]])</f>
        <v>41705</v>
      </c>
      <c r="AK4902">
        <v>7</v>
      </c>
      <c r="AL4902">
        <v>58</v>
      </c>
      <c r="AM4902">
        <v>1870</v>
      </c>
      <c r="AO4902">
        <v>1928</v>
      </c>
      <c r="AV4902">
        <v>80.8926237222027</v>
      </c>
      <c r="AX4902" t="s">
        <v>20449</v>
      </c>
      <c r="AY4902" t="s">
        <v>20450</v>
      </c>
    </row>
    <row r="4903" spans="1:51" x14ac:dyDescent="0.25">
      <c r="A4903" t="s">
        <v>20929</v>
      </c>
      <c r="B4903">
        <v>2014</v>
      </c>
      <c r="C4903">
        <v>90</v>
      </c>
      <c r="D4903" t="s">
        <v>19590</v>
      </c>
      <c r="E4903" t="s">
        <v>50</v>
      </c>
      <c r="F4903" t="s">
        <v>119</v>
      </c>
      <c r="G4903" t="s">
        <v>120</v>
      </c>
      <c r="H4903" t="s">
        <v>301</v>
      </c>
      <c r="J4903" t="s">
        <v>1154</v>
      </c>
      <c r="K4903" t="s">
        <v>3235</v>
      </c>
      <c r="L4903" t="s">
        <v>3236</v>
      </c>
      <c r="M4903" t="s">
        <v>125</v>
      </c>
      <c r="N4903" t="s">
        <v>76</v>
      </c>
      <c r="O4903" t="s">
        <v>20930</v>
      </c>
      <c r="X4903" t="s">
        <v>129</v>
      </c>
      <c r="AA4903" s="1"/>
      <c r="AC4903">
        <v>2014</v>
      </c>
      <c r="AD4903">
        <v>3</v>
      </c>
      <c r="AE4903">
        <v>8</v>
      </c>
      <c r="AF4903" s="2">
        <f>DATE(emdat_data[[#This Row],[Start Year]],emdat_data[[#This Row],[Start Month]],emdat_data[[#This Row],[Start Day]])</f>
        <v>41706</v>
      </c>
      <c r="AG4903">
        <v>2014</v>
      </c>
      <c r="AH4903">
        <v>10</v>
      </c>
      <c r="AI4903">
        <v>13</v>
      </c>
      <c r="AJ4903" s="2">
        <f>DATE(emdat_data[[#This Row],[End Year]],emdat_data[[#This Row],[End Month]],emdat_data[[#This Row],[End Day]])</f>
        <v>41925</v>
      </c>
      <c r="AL4903">
        <v>1</v>
      </c>
      <c r="AO4903">
        <v>1</v>
      </c>
      <c r="AV4903">
        <v>80.8926237222027</v>
      </c>
    </row>
    <row r="4904" spans="1:51" hidden="1" x14ac:dyDescent="0.25">
      <c r="A4904" t="s">
        <v>20418</v>
      </c>
      <c r="B4904">
        <v>2014</v>
      </c>
      <c r="C4904">
        <v>106</v>
      </c>
      <c r="E4904" t="s">
        <v>50</v>
      </c>
      <c r="F4904" t="s">
        <v>63</v>
      </c>
      <c r="G4904" t="s">
        <v>82</v>
      </c>
      <c r="H4904" t="s">
        <v>157</v>
      </c>
      <c r="I4904" t="s">
        <v>158</v>
      </c>
      <c r="K4904" t="s">
        <v>226</v>
      </c>
      <c r="L4904" t="s">
        <v>227</v>
      </c>
      <c r="M4904" t="s">
        <v>56</v>
      </c>
      <c r="N4904" t="s">
        <v>57</v>
      </c>
      <c r="O4904" t="s">
        <v>20419</v>
      </c>
      <c r="Q4904" t="s">
        <v>659</v>
      </c>
      <c r="R4904" t="s">
        <v>176</v>
      </c>
      <c r="X4904" t="s">
        <v>88</v>
      </c>
      <c r="AA4904" s="1"/>
      <c r="AC4904">
        <v>2014</v>
      </c>
      <c r="AD4904">
        <v>3</v>
      </c>
      <c r="AE4904">
        <v>10</v>
      </c>
      <c r="AF4904" s="2">
        <f>DATE(emdat_data[[#This Row],[Start Year]],emdat_data[[#This Row],[Start Month]],emdat_data[[#This Row],[Start Day]])</f>
        <v>41708</v>
      </c>
      <c r="AG4904">
        <v>2014</v>
      </c>
      <c r="AH4904">
        <v>3</v>
      </c>
      <c r="AI4904">
        <v>12</v>
      </c>
      <c r="AJ4904" s="2">
        <f>DATE(emdat_data[[#This Row],[End Year]],emdat_data[[#This Row],[End Month]],emdat_data[[#This Row],[End Day]])</f>
        <v>41710</v>
      </c>
      <c r="AK4904">
        <v>17</v>
      </c>
      <c r="AM4904">
        <v>9610</v>
      </c>
      <c r="AO4904">
        <v>9610</v>
      </c>
      <c r="AV4904">
        <v>80.8926237222027</v>
      </c>
      <c r="AX4904" t="s">
        <v>20420</v>
      </c>
      <c r="AY4904" t="s">
        <v>2481</v>
      </c>
    </row>
    <row r="4905" spans="1:51" x14ac:dyDescent="0.25">
      <c r="A4905" t="s">
        <v>20931</v>
      </c>
      <c r="B4905">
        <v>2014</v>
      </c>
      <c r="C4905">
        <v>90</v>
      </c>
      <c r="D4905" t="s">
        <v>19590</v>
      </c>
      <c r="E4905" t="s">
        <v>50</v>
      </c>
      <c r="F4905" t="s">
        <v>119</v>
      </c>
      <c r="G4905" t="s">
        <v>120</v>
      </c>
      <c r="H4905" t="s">
        <v>301</v>
      </c>
      <c r="J4905" t="s">
        <v>1154</v>
      </c>
      <c r="K4905" t="s">
        <v>2862</v>
      </c>
      <c r="L4905" t="s">
        <v>2863</v>
      </c>
      <c r="M4905" t="s">
        <v>125</v>
      </c>
      <c r="N4905" t="s">
        <v>76</v>
      </c>
      <c r="O4905" t="s">
        <v>20932</v>
      </c>
      <c r="S4905" t="s">
        <v>127</v>
      </c>
      <c r="T4905" t="s">
        <v>128</v>
      </c>
      <c r="U4905" t="s">
        <v>128</v>
      </c>
      <c r="X4905" t="s">
        <v>129</v>
      </c>
      <c r="AA4905" s="1"/>
      <c r="AC4905">
        <v>2014</v>
      </c>
      <c r="AD4905">
        <v>3</v>
      </c>
      <c r="AE4905">
        <v>10</v>
      </c>
      <c r="AF4905" s="2">
        <f>DATE(emdat_data[[#This Row],[Start Year]],emdat_data[[#This Row],[Start Month]],emdat_data[[#This Row],[Start Day]])</f>
        <v>41708</v>
      </c>
      <c r="AG4905">
        <v>2015</v>
      </c>
      <c r="AH4905">
        <v>8</v>
      </c>
      <c r="AJ4905" s="2">
        <f>DATE(emdat_data[[#This Row],[End Year]],emdat_data[[#This Row],[End Month]],emdat_data[[#This Row],[End Day]])</f>
        <v>42216</v>
      </c>
      <c r="AK4905">
        <v>3956</v>
      </c>
      <c r="AL4905">
        <v>14124</v>
      </c>
      <c r="AO4905">
        <v>14124</v>
      </c>
      <c r="AV4905">
        <v>80.8926237222027</v>
      </c>
    </row>
    <row r="4906" spans="1:51" hidden="1" x14ac:dyDescent="0.25">
      <c r="A4906" t="s">
        <v>19466</v>
      </c>
      <c r="B4906">
        <v>2014</v>
      </c>
      <c r="C4906">
        <v>107</v>
      </c>
      <c r="E4906" t="s">
        <v>50</v>
      </c>
      <c r="F4906" t="s">
        <v>63</v>
      </c>
      <c r="G4906" t="s">
        <v>82</v>
      </c>
      <c r="H4906" t="s">
        <v>157</v>
      </c>
      <c r="I4906" t="s">
        <v>158</v>
      </c>
      <c r="K4906" t="s">
        <v>159</v>
      </c>
      <c r="L4906" t="s">
        <v>160</v>
      </c>
      <c r="M4906" t="s">
        <v>161</v>
      </c>
      <c r="N4906" t="s">
        <v>57</v>
      </c>
      <c r="O4906" t="s">
        <v>19467</v>
      </c>
      <c r="X4906" t="s">
        <v>88</v>
      </c>
      <c r="AA4906" s="1"/>
      <c r="AC4906">
        <v>2014</v>
      </c>
      <c r="AD4906">
        <v>3</v>
      </c>
      <c r="AE4906">
        <v>12</v>
      </c>
      <c r="AF4906" s="2">
        <f>DATE(emdat_data[[#This Row],[Start Year]],emdat_data[[#This Row],[Start Month]],emdat_data[[#This Row],[Start Day]])</f>
        <v>41710</v>
      </c>
      <c r="AG4906">
        <v>2014</v>
      </c>
      <c r="AH4906">
        <v>3</v>
      </c>
      <c r="AI4906">
        <v>14</v>
      </c>
      <c r="AJ4906" s="2">
        <f>DATE(emdat_data[[#This Row],[End Year]],emdat_data[[#This Row],[End Month]],emdat_data[[#This Row],[End Day]])</f>
        <v>41712</v>
      </c>
      <c r="AK4906">
        <v>1</v>
      </c>
      <c r="AM4906">
        <v>10000</v>
      </c>
      <c r="AO4906">
        <v>10000</v>
      </c>
      <c r="AT4906">
        <v>50000</v>
      </c>
      <c r="AU4906">
        <v>61810</v>
      </c>
      <c r="AV4906">
        <v>80.8926237222027</v>
      </c>
      <c r="AW4906" t="s">
        <v>19468</v>
      </c>
      <c r="AY4906" t="s">
        <v>19469</v>
      </c>
    </row>
    <row r="4907" spans="1:51" hidden="1" x14ac:dyDescent="0.25">
      <c r="A4907" t="s">
        <v>19548</v>
      </c>
      <c r="B4907">
        <v>2014</v>
      </c>
      <c r="C4907">
        <v>430</v>
      </c>
      <c r="E4907" t="s">
        <v>50</v>
      </c>
      <c r="F4907" t="s">
        <v>71</v>
      </c>
      <c r="G4907" t="s">
        <v>72</v>
      </c>
      <c r="H4907" t="s">
        <v>102</v>
      </c>
      <c r="K4907" t="s">
        <v>1159</v>
      </c>
      <c r="L4907" t="s">
        <v>1160</v>
      </c>
      <c r="M4907" t="s">
        <v>85</v>
      </c>
      <c r="N4907" t="s">
        <v>86</v>
      </c>
      <c r="O4907" t="s">
        <v>19549</v>
      </c>
      <c r="P4907" t="s">
        <v>19550</v>
      </c>
      <c r="X4907" t="s">
        <v>78</v>
      </c>
      <c r="AA4907" s="1"/>
      <c r="AC4907">
        <v>2014</v>
      </c>
      <c r="AD4907">
        <v>3</v>
      </c>
      <c r="AE4907">
        <v>15</v>
      </c>
      <c r="AF4907" s="2">
        <f>DATE(emdat_data[[#This Row],[Start Year]],emdat_data[[#This Row],[Start Month]],emdat_data[[#This Row],[Start Day]])</f>
        <v>41713</v>
      </c>
      <c r="AG4907">
        <v>2014</v>
      </c>
      <c r="AH4907">
        <v>5</v>
      </c>
      <c r="AI4907">
        <v>15</v>
      </c>
      <c r="AJ4907" s="2">
        <f>DATE(emdat_data[[#This Row],[End Year]],emdat_data[[#This Row],[End Month]],emdat_data[[#This Row],[End Day]])</f>
        <v>41774</v>
      </c>
      <c r="AK4907">
        <v>33</v>
      </c>
      <c r="AM4907">
        <v>41151</v>
      </c>
      <c r="AO4907">
        <v>41151</v>
      </c>
      <c r="AV4907">
        <v>80.8926237222027</v>
      </c>
      <c r="AW4907" t="s">
        <v>19551</v>
      </c>
      <c r="AY4907" t="s">
        <v>19552</v>
      </c>
    </row>
    <row r="4908" spans="1:51" hidden="1" x14ac:dyDescent="0.25">
      <c r="A4908" t="s">
        <v>20578</v>
      </c>
      <c r="B4908">
        <v>2014</v>
      </c>
      <c r="C4908">
        <v>537</v>
      </c>
      <c r="E4908" t="s">
        <v>50</v>
      </c>
      <c r="F4908" t="s">
        <v>63</v>
      </c>
      <c r="G4908" t="s">
        <v>82</v>
      </c>
      <c r="H4908" t="s">
        <v>157</v>
      </c>
      <c r="I4908" t="s">
        <v>572</v>
      </c>
      <c r="K4908" t="s">
        <v>2562</v>
      </c>
      <c r="L4908" t="s">
        <v>2563</v>
      </c>
      <c r="M4908" t="s">
        <v>173</v>
      </c>
      <c r="N4908" t="s">
        <v>57</v>
      </c>
      <c r="O4908" t="s">
        <v>20579</v>
      </c>
      <c r="Q4908" t="s">
        <v>900</v>
      </c>
      <c r="X4908" t="s">
        <v>88</v>
      </c>
      <c r="AA4908" s="1"/>
      <c r="AC4908">
        <v>2014</v>
      </c>
      <c r="AD4908">
        <v>3</v>
      </c>
      <c r="AE4908">
        <v>16</v>
      </c>
      <c r="AF4908" s="2">
        <f>DATE(emdat_data[[#This Row],[Start Year]],emdat_data[[#This Row],[Start Month]],emdat_data[[#This Row],[Start Day]])</f>
        <v>41714</v>
      </c>
      <c r="AG4908">
        <v>2014</v>
      </c>
      <c r="AH4908">
        <v>3</v>
      </c>
      <c r="AI4908">
        <v>16</v>
      </c>
      <c r="AJ4908" s="2">
        <f>DATE(emdat_data[[#This Row],[End Year]],emdat_data[[#This Row],[End Month]],emdat_data[[#This Row],[End Day]])</f>
        <v>41714</v>
      </c>
      <c r="AN4908">
        <v>2000</v>
      </c>
      <c r="AO4908">
        <v>2000</v>
      </c>
      <c r="AV4908">
        <v>80.8926237222027</v>
      </c>
      <c r="AW4908" t="s">
        <v>20580</v>
      </c>
      <c r="AY4908" t="s">
        <v>20581</v>
      </c>
    </row>
    <row r="4909" spans="1:51" hidden="1" x14ac:dyDescent="0.25">
      <c r="A4909" t="s">
        <v>22060</v>
      </c>
      <c r="B4909">
        <v>2014</v>
      </c>
      <c r="C4909">
        <v>95</v>
      </c>
      <c r="E4909" t="s">
        <v>50</v>
      </c>
      <c r="F4909" t="s">
        <v>71</v>
      </c>
      <c r="G4909" t="s">
        <v>217</v>
      </c>
      <c r="H4909" t="s">
        <v>217</v>
      </c>
      <c r="K4909" t="s">
        <v>357</v>
      </c>
      <c r="L4909" t="s">
        <v>358</v>
      </c>
      <c r="M4909" t="s">
        <v>146</v>
      </c>
      <c r="N4909" t="s">
        <v>86</v>
      </c>
      <c r="O4909" t="s">
        <v>22061</v>
      </c>
      <c r="P4909" t="s">
        <v>22062</v>
      </c>
      <c r="AA4909" s="1"/>
      <c r="AC4909">
        <v>2014</v>
      </c>
      <c r="AD4909">
        <v>3</v>
      </c>
      <c r="AE4909">
        <v>22</v>
      </c>
      <c r="AF4909" s="2">
        <f>DATE(emdat_data[[#This Row],[Start Year]],emdat_data[[#This Row],[Start Month]],emdat_data[[#This Row],[Start Day]])</f>
        <v>41720</v>
      </c>
      <c r="AG4909">
        <v>2014</v>
      </c>
      <c r="AH4909">
        <v>3</v>
      </c>
      <c r="AI4909">
        <v>22</v>
      </c>
      <c r="AJ4909" s="2">
        <f>DATE(emdat_data[[#This Row],[End Year]],emdat_data[[#This Row],[End Month]],emdat_data[[#This Row],[End Day]])</f>
        <v>41720</v>
      </c>
      <c r="AK4909">
        <v>43</v>
      </c>
      <c r="AN4909">
        <v>150</v>
      </c>
      <c r="AO4909">
        <v>150</v>
      </c>
      <c r="AT4909">
        <v>20000</v>
      </c>
      <c r="AU4909">
        <v>24724</v>
      </c>
      <c r="AV4909">
        <v>80.8926237222027</v>
      </c>
      <c r="AX4909" t="s">
        <v>22063</v>
      </c>
      <c r="AY4909" t="s">
        <v>22064</v>
      </c>
    </row>
    <row r="4910" spans="1:51" hidden="1" x14ac:dyDescent="0.25">
      <c r="A4910" t="s">
        <v>20745</v>
      </c>
      <c r="B4910">
        <v>2014</v>
      </c>
      <c r="C4910">
        <v>123</v>
      </c>
      <c r="E4910" t="s">
        <v>50</v>
      </c>
      <c r="F4910" t="s">
        <v>71</v>
      </c>
      <c r="G4910" t="s">
        <v>72</v>
      </c>
      <c r="H4910" t="s">
        <v>170</v>
      </c>
      <c r="K4910" t="s">
        <v>251</v>
      </c>
      <c r="L4910" t="s">
        <v>252</v>
      </c>
      <c r="M4910" t="s">
        <v>253</v>
      </c>
      <c r="N4910" t="s">
        <v>57</v>
      </c>
      <c r="O4910" t="s">
        <v>20746</v>
      </c>
      <c r="P4910" t="s">
        <v>20747</v>
      </c>
      <c r="W4910">
        <v>213897</v>
      </c>
      <c r="X4910" t="s">
        <v>78</v>
      </c>
      <c r="Y4910">
        <v>484049</v>
      </c>
      <c r="Z4910">
        <v>6559</v>
      </c>
      <c r="AA4910" s="1"/>
      <c r="AC4910">
        <v>2014</v>
      </c>
      <c r="AD4910">
        <v>3</v>
      </c>
      <c r="AE4910">
        <v>23</v>
      </c>
      <c r="AF4910" s="2">
        <f>DATE(emdat_data[[#This Row],[Start Year]],emdat_data[[#This Row],[Start Month]],emdat_data[[#This Row],[Start Day]])</f>
        <v>41721</v>
      </c>
      <c r="AG4910">
        <v>2014</v>
      </c>
      <c r="AH4910">
        <v>4</v>
      </c>
      <c r="AI4910">
        <v>15</v>
      </c>
      <c r="AJ4910" s="2">
        <f>DATE(emdat_data[[#This Row],[End Year]],emdat_data[[#This Row],[End Month]],emdat_data[[#This Row],[End Day]])</f>
        <v>41744</v>
      </c>
      <c r="AK4910">
        <v>5</v>
      </c>
      <c r="AL4910">
        <v>9</v>
      </c>
      <c r="AM4910">
        <v>2700</v>
      </c>
      <c r="AO4910">
        <v>2709</v>
      </c>
      <c r="AV4910">
        <v>80.8926237222027</v>
      </c>
      <c r="AX4910" t="s">
        <v>20748</v>
      </c>
      <c r="AY4910" t="s">
        <v>20749</v>
      </c>
    </row>
    <row r="4911" spans="1:51" hidden="1" x14ac:dyDescent="0.25">
      <c r="A4911" t="s">
        <v>19255</v>
      </c>
      <c r="B4911">
        <v>2014</v>
      </c>
      <c r="C4911">
        <v>110</v>
      </c>
      <c r="E4911" t="s">
        <v>50</v>
      </c>
      <c r="F4911" t="s">
        <v>63</v>
      </c>
      <c r="G4911" t="s">
        <v>82</v>
      </c>
      <c r="H4911" t="s">
        <v>157</v>
      </c>
      <c r="I4911" t="s">
        <v>572</v>
      </c>
      <c r="K4911" t="s">
        <v>159</v>
      </c>
      <c r="L4911" t="s">
        <v>160</v>
      </c>
      <c r="M4911" t="s">
        <v>161</v>
      </c>
      <c r="N4911" t="s">
        <v>57</v>
      </c>
      <c r="O4911" t="s">
        <v>19256</v>
      </c>
      <c r="Q4911" t="s">
        <v>72</v>
      </c>
      <c r="R4911" t="s">
        <v>900</v>
      </c>
      <c r="X4911" t="s">
        <v>88</v>
      </c>
      <c r="AA4911" s="1"/>
      <c r="AC4911">
        <v>2014</v>
      </c>
      <c r="AD4911">
        <v>3</v>
      </c>
      <c r="AE4911">
        <v>27</v>
      </c>
      <c r="AF4911" s="2">
        <f>DATE(emdat_data[[#This Row],[Start Year]],emdat_data[[#This Row],[Start Month]],emdat_data[[#This Row],[Start Day]])</f>
        <v>41725</v>
      </c>
      <c r="AG4911">
        <v>2014</v>
      </c>
      <c r="AH4911">
        <v>4</v>
      </c>
      <c r="AI4911">
        <v>4</v>
      </c>
      <c r="AJ4911" s="2">
        <f>DATE(emdat_data[[#This Row],[End Year]],emdat_data[[#This Row],[End Month]],emdat_data[[#This Row],[End Day]])</f>
        <v>41733</v>
      </c>
      <c r="AK4911">
        <v>21</v>
      </c>
      <c r="AM4911">
        <v>400000</v>
      </c>
      <c r="AO4911">
        <v>400000</v>
      </c>
      <c r="AT4911">
        <v>155000</v>
      </c>
      <c r="AU4911">
        <v>191612</v>
      </c>
      <c r="AV4911">
        <v>80.8926237222027</v>
      </c>
      <c r="AW4911" t="s">
        <v>19257</v>
      </c>
      <c r="AY4911" t="s">
        <v>19258</v>
      </c>
    </row>
    <row r="4912" spans="1:51" hidden="1" x14ac:dyDescent="0.25">
      <c r="A4912" t="s">
        <v>20790</v>
      </c>
      <c r="B4912">
        <v>2014</v>
      </c>
      <c r="C4912">
        <v>92</v>
      </c>
      <c r="D4912" t="s">
        <v>20791</v>
      </c>
      <c r="E4912" t="s">
        <v>50</v>
      </c>
      <c r="F4912" t="s">
        <v>63</v>
      </c>
      <c r="G4912" t="s">
        <v>82</v>
      </c>
      <c r="H4912" t="s">
        <v>98</v>
      </c>
      <c r="J4912" t="s">
        <v>20792</v>
      </c>
      <c r="K4912" t="s">
        <v>1697</v>
      </c>
      <c r="L4912" t="s">
        <v>1698</v>
      </c>
      <c r="M4912" t="s">
        <v>260</v>
      </c>
      <c r="N4912" t="s">
        <v>76</v>
      </c>
      <c r="O4912" t="s">
        <v>20793</v>
      </c>
      <c r="W4912">
        <v>240</v>
      </c>
      <c r="X4912" t="s">
        <v>88</v>
      </c>
      <c r="AA4912" s="1"/>
      <c r="AC4912">
        <v>2014</v>
      </c>
      <c r="AD4912">
        <v>3</v>
      </c>
      <c r="AE4912">
        <v>29</v>
      </c>
      <c r="AF4912" s="2">
        <f>DATE(emdat_data[[#This Row],[Start Year]],emdat_data[[#This Row],[Start Month]],emdat_data[[#This Row],[Start Day]])</f>
        <v>41727</v>
      </c>
      <c r="AG4912">
        <v>2014</v>
      </c>
      <c r="AH4912">
        <v>4</v>
      </c>
      <c r="AI4912">
        <v>1</v>
      </c>
      <c r="AJ4912" s="2">
        <f>DATE(emdat_data[[#This Row],[End Year]],emdat_data[[#This Row],[End Month]],emdat_data[[#This Row],[End Day]])</f>
        <v>41730</v>
      </c>
      <c r="AK4912">
        <v>17</v>
      </c>
      <c r="AN4912">
        <v>1736</v>
      </c>
      <c r="AO4912">
        <v>1736</v>
      </c>
      <c r="AV4912">
        <v>80.8926237222027</v>
      </c>
      <c r="AW4912" t="s">
        <v>20794</v>
      </c>
      <c r="AY4912" t="s">
        <v>20795</v>
      </c>
    </row>
    <row r="4913" spans="1:51" hidden="1" x14ac:dyDescent="0.25">
      <c r="A4913" t="s">
        <v>19365</v>
      </c>
      <c r="B4913">
        <v>2014</v>
      </c>
      <c r="C4913">
        <v>9332</v>
      </c>
      <c r="D4913" t="s">
        <v>19366</v>
      </c>
      <c r="E4913" t="s">
        <v>50</v>
      </c>
      <c r="F4913" t="s">
        <v>350</v>
      </c>
      <c r="G4913" t="s">
        <v>351</v>
      </c>
      <c r="H4913" t="s">
        <v>351</v>
      </c>
      <c r="K4913" t="s">
        <v>1020</v>
      </c>
      <c r="L4913" t="s">
        <v>1021</v>
      </c>
      <c r="M4913" t="s">
        <v>204</v>
      </c>
      <c r="N4913" t="s">
        <v>86</v>
      </c>
      <c r="O4913" t="s">
        <v>19367</v>
      </c>
      <c r="Q4913" t="s">
        <v>1023</v>
      </c>
      <c r="U4913" t="s">
        <v>127</v>
      </c>
      <c r="X4913" t="s">
        <v>78</v>
      </c>
      <c r="AA4913" s="1"/>
      <c r="AC4913">
        <v>2014</v>
      </c>
      <c r="AD4913">
        <v>4</v>
      </c>
      <c r="AF4913" s="2">
        <f>DATE(emdat_data[[#This Row],[Start Year]],emdat_data[[#This Row],[Start Month]],emdat_data[[#This Row],[Start Day]])</f>
        <v>41729</v>
      </c>
      <c r="AG4913">
        <v>2015</v>
      </c>
      <c r="AH4913">
        <v>7</v>
      </c>
      <c r="AJ4913" s="2">
        <f>DATE(emdat_data[[#This Row],[End Year]],emdat_data[[#This Row],[End Month]],emdat_data[[#This Row],[End Day]])</f>
        <v>42185</v>
      </c>
      <c r="AM4913">
        <v>571710</v>
      </c>
      <c r="AO4913">
        <v>571710</v>
      </c>
      <c r="AV4913">
        <v>80.8926237222027</v>
      </c>
      <c r="AW4913" t="s">
        <v>19368</v>
      </c>
      <c r="AX4913" t="s">
        <v>19369</v>
      </c>
      <c r="AY4913" t="s">
        <v>19370</v>
      </c>
    </row>
    <row r="4914" spans="1:51" x14ac:dyDescent="0.25">
      <c r="A4914" t="s">
        <v>20849</v>
      </c>
      <c r="B4914">
        <v>2014</v>
      </c>
      <c r="C4914">
        <v>439</v>
      </c>
      <c r="D4914" t="s">
        <v>20850</v>
      </c>
      <c r="E4914" t="s">
        <v>50</v>
      </c>
      <c r="F4914" t="s">
        <v>119</v>
      </c>
      <c r="G4914" t="s">
        <v>120</v>
      </c>
      <c r="H4914" t="s">
        <v>121</v>
      </c>
      <c r="J4914" t="s">
        <v>294</v>
      </c>
      <c r="K4914" t="s">
        <v>297</v>
      </c>
      <c r="L4914" t="s">
        <v>298</v>
      </c>
      <c r="M4914" t="s">
        <v>125</v>
      </c>
      <c r="N4914" t="s">
        <v>76</v>
      </c>
      <c r="O4914" t="s">
        <v>20851</v>
      </c>
      <c r="T4914" t="s">
        <v>128</v>
      </c>
      <c r="U4914" t="s">
        <v>128</v>
      </c>
      <c r="X4914" t="s">
        <v>129</v>
      </c>
      <c r="AA4914" s="1"/>
      <c r="AC4914">
        <v>2014</v>
      </c>
      <c r="AD4914">
        <v>4</v>
      </c>
      <c r="AF4914" s="2">
        <f>DATE(emdat_data[[#This Row],[Start Year]],emdat_data[[#This Row],[Start Month]],emdat_data[[#This Row],[Start Day]])</f>
        <v>41729</v>
      </c>
      <c r="AG4914">
        <v>2014</v>
      </c>
      <c r="AH4914">
        <v>12</v>
      </c>
      <c r="AJ4914" s="2">
        <f>DATE(emdat_data[[#This Row],[End Year]],emdat_data[[#This Row],[End Month]],emdat_data[[#This Row],[End Day]])</f>
        <v>41973</v>
      </c>
      <c r="AK4914">
        <v>755</v>
      </c>
      <c r="AM4914">
        <v>35996</v>
      </c>
      <c r="AO4914">
        <v>35996</v>
      </c>
      <c r="AV4914">
        <v>80.8926237222027</v>
      </c>
    </row>
    <row r="4915" spans="1:51" hidden="1" x14ac:dyDescent="0.25">
      <c r="A4915" t="s">
        <v>19240</v>
      </c>
      <c r="B4915">
        <v>2014</v>
      </c>
      <c r="C4915">
        <v>94</v>
      </c>
      <c r="D4915" t="s">
        <v>19241</v>
      </c>
      <c r="E4915" t="s">
        <v>50</v>
      </c>
      <c r="F4915" t="s">
        <v>51</v>
      </c>
      <c r="G4915" t="s">
        <v>52</v>
      </c>
      <c r="H4915" t="s">
        <v>53</v>
      </c>
      <c r="K4915" t="s">
        <v>151</v>
      </c>
      <c r="L4915" t="s">
        <v>152</v>
      </c>
      <c r="M4915" t="s">
        <v>85</v>
      </c>
      <c r="N4915" t="s">
        <v>86</v>
      </c>
      <c r="O4915" t="s">
        <v>19242</v>
      </c>
      <c r="R4915" t="s">
        <v>176</v>
      </c>
      <c r="U4915" t="s">
        <v>127</v>
      </c>
      <c r="W4915">
        <v>8</v>
      </c>
      <c r="X4915" t="s">
        <v>59</v>
      </c>
      <c r="Y4915">
        <v>-1961</v>
      </c>
      <c r="Z4915">
        <v>-70769</v>
      </c>
      <c r="AA4915" s="1">
        <v>0.99027777777777781</v>
      </c>
      <c r="AC4915">
        <v>2014</v>
      </c>
      <c r="AD4915">
        <v>4</v>
      </c>
      <c r="AE4915">
        <v>1</v>
      </c>
      <c r="AF4915" s="2">
        <f>DATE(emdat_data[[#This Row],[Start Year]],emdat_data[[#This Row],[Start Month]],emdat_data[[#This Row],[Start Day]])</f>
        <v>41730</v>
      </c>
      <c r="AG4915">
        <v>2014</v>
      </c>
      <c r="AH4915">
        <v>4</v>
      </c>
      <c r="AI4915">
        <v>1</v>
      </c>
      <c r="AJ4915" s="2">
        <f>DATE(emdat_data[[#This Row],[End Year]],emdat_data[[#This Row],[End Month]],emdat_data[[#This Row],[End Day]])</f>
        <v>41730</v>
      </c>
      <c r="AK4915">
        <v>6</v>
      </c>
      <c r="AM4915">
        <v>513387</v>
      </c>
      <c r="AO4915">
        <v>513387</v>
      </c>
      <c r="AT4915">
        <v>100000</v>
      </c>
      <c r="AU4915">
        <v>123621</v>
      </c>
      <c r="AV4915">
        <v>80.8926237222027</v>
      </c>
      <c r="AW4915" t="s">
        <v>19243</v>
      </c>
      <c r="AX4915" t="s">
        <v>19244</v>
      </c>
      <c r="AY4915" t="s">
        <v>19245</v>
      </c>
    </row>
    <row r="4916" spans="1:51" hidden="1" x14ac:dyDescent="0.25">
      <c r="A4916" t="s">
        <v>19388</v>
      </c>
      <c r="B4916">
        <v>2014</v>
      </c>
      <c r="C4916">
        <v>139</v>
      </c>
      <c r="E4916" t="s">
        <v>50</v>
      </c>
      <c r="F4916" t="s">
        <v>71</v>
      </c>
      <c r="G4916" t="s">
        <v>72</v>
      </c>
      <c r="H4916" t="s">
        <v>102</v>
      </c>
      <c r="K4916" t="s">
        <v>83</v>
      </c>
      <c r="L4916" t="s">
        <v>84</v>
      </c>
      <c r="M4916" t="s">
        <v>85</v>
      </c>
      <c r="N4916" t="s">
        <v>86</v>
      </c>
      <c r="O4916" t="s">
        <v>19389</v>
      </c>
      <c r="P4916" t="s">
        <v>642</v>
      </c>
      <c r="W4916">
        <v>69877</v>
      </c>
      <c r="X4916" t="s">
        <v>78</v>
      </c>
      <c r="Y4916">
        <v>-383652</v>
      </c>
      <c r="Z4916">
        <v>-703</v>
      </c>
      <c r="AA4916" s="1"/>
      <c r="AC4916">
        <v>2014</v>
      </c>
      <c r="AD4916">
        <v>4</v>
      </c>
      <c r="AE4916">
        <v>1</v>
      </c>
      <c r="AF4916" s="2">
        <f>DATE(emdat_data[[#This Row],[Start Year]],emdat_data[[#This Row],[Start Month]],emdat_data[[#This Row],[Start Day]])</f>
        <v>41730</v>
      </c>
      <c r="AG4916">
        <v>2014</v>
      </c>
      <c r="AH4916">
        <v>4</v>
      </c>
      <c r="AI4916">
        <v>8</v>
      </c>
      <c r="AJ4916" s="2">
        <f>DATE(emdat_data[[#This Row],[End Year]],emdat_data[[#This Row],[End Month]],emdat_data[[#This Row],[End Day]])</f>
        <v>41737</v>
      </c>
      <c r="AM4916">
        <v>2000</v>
      </c>
      <c r="AO4916">
        <v>2000</v>
      </c>
      <c r="AV4916">
        <v>80.8926237222027</v>
      </c>
      <c r="AW4916" t="s">
        <v>19390</v>
      </c>
      <c r="AY4916" t="s">
        <v>19391</v>
      </c>
    </row>
    <row r="4917" spans="1:51" hidden="1" x14ac:dyDescent="0.25">
      <c r="A4917" t="s">
        <v>19478</v>
      </c>
      <c r="B4917">
        <v>2014</v>
      </c>
      <c r="C4917">
        <v>129</v>
      </c>
      <c r="E4917" t="s">
        <v>50</v>
      </c>
      <c r="F4917" t="s">
        <v>51</v>
      </c>
      <c r="G4917" t="s">
        <v>52</v>
      </c>
      <c r="H4917" t="s">
        <v>53</v>
      </c>
      <c r="K4917" t="s">
        <v>159</v>
      </c>
      <c r="L4917" t="s">
        <v>160</v>
      </c>
      <c r="M4917" t="s">
        <v>161</v>
      </c>
      <c r="N4917" t="s">
        <v>57</v>
      </c>
      <c r="O4917" t="s">
        <v>19479</v>
      </c>
      <c r="W4917">
        <v>5</v>
      </c>
      <c r="X4917" t="s">
        <v>59</v>
      </c>
      <c r="Y4917">
        <v>28174</v>
      </c>
      <c r="Z4917">
        <v>103619</v>
      </c>
      <c r="AA4917" s="1">
        <v>0.27777777777777779</v>
      </c>
      <c r="AC4917">
        <v>2014</v>
      </c>
      <c r="AD4917">
        <v>4</v>
      </c>
      <c r="AE4917">
        <v>4</v>
      </c>
      <c r="AF4917" s="2">
        <f>DATE(emdat_data[[#This Row],[Start Year]],emdat_data[[#This Row],[Start Month]],emdat_data[[#This Row],[Start Day]])</f>
        <v>41733</v>
      </c>
      <c r="AG4917">
        <v>2014</v>
      </c>
      <c r="AH4917">
        <v>4</v>
      </c>
      <c r="AI4917">
        <v>4</v>
      </c>
      <c r="AJ4917" s="2">
        <f>DATE(emdat_data[[#This Row],[End Year]],emdat_data[[#This Row],[End Month]],emdat_data[[#This Row],[End Day]])</f>
        <v>41733</v>
      </c>
      <c r="AL4917">
        <v>21</v>
      </c>
      <c r="AM4917">
        <v>75000</v>
      </c>
      <c r="AO4917">
        <v>75021</v>
      </c>
      <c r="AT4917">
        <v>80000</v>
      </c>
      <c r="AU4917">
        <v>98897</v>
      </c>
      <c r="AV4917">
        <v>80.8926237222027</v>
      </c>
      <c r="AX4917" t="s">
        <v>4526</v>
      </c>
      <c r="AY4917" t="s">
        <v>4527</v>
      </c>
    </row>
    <row r="4918" spans="1:51" hidden="1" x14ac:dyDescent="0.25">
      <c r="A4918" t="s">
        <v>19350</v>
      </c>
      <c r="B4918">
        <v>2014</v>
      </c>
      <c r="C4918">
        <v>552</v>
      </c>
      <c r="E4918" t="s">
        <v>50</v>
      </c>
      <c r="F4918" t="s">
        <v>63</v>
      </c>
      <c r="G4918" t="s">
        <v>82</v>
      </c>
      <c r="H4918" t="s">
        <v>157</v>
      </c>
      <c r="I4918" t="s">
        <v>158</v>
      </c>
      <c r="K4918" t="s">
        <v>159</v>
      </c>
      <c r="L4918" t="s">
        <v>160</v>
      </c>
      <c r="M4918" t="s">
        <v>161</v>
      </c>
      <c r="N4918" t="s">
        <v>57</v>
      </c>
      <c r="O4918" t="s">
        <v>19351</v>
      </c>
      <c r="Q4918" t="s">
        <v>65</v>
      </c>
      <c r="X4918" t="s">
        <v>88</v>
      </c>
      <c r="AA4918" s="1"/>
      <c r="AC4918">
        <v>2014</v>
      </c>
      <c r="AD4918">
        <v>4</v>
      </c>
      <c r="AE4918">
        <v>7</v>
      </c>
      <c r="AF4918" s="2">
        <f>DATE(emdat_data[[#This Row],[Start Year]],emdat_data[[#This Row],[Start Month]],emdat_data[[#This Row],[Start Day]])</f>
        <v>41736</v>
      </c>
      <c r="AG4918">
        <v>2014</v>
      </c>
      <c r="AH4918">
        <v>4</v>
      </c>
      <c r="AI4918">
        <v>16</v>
      </c>
      <c r="AJ4918" s="2">
        <f>DATE(emdat_data[[#This Row],[End Year]],emdat_data[[#This Row],[End Month]],emdat_data[[#This Row],[End Day]])</f>
        <v>41745</v>
      </c>
      <c r="AK4918">
        <v>128</v>
      </c>
      <c r="AT4918">
        <v>100000</v>
      </c>
      <c r="AU4918">
        <v>123621</v>
      </c>
      <c r="AV4918">
        <v>80.8926237222027</v>
      </c>
      <c r="AW4918" t="s">
        <v>19352</v>
      </c>
      <c r="AY4918" t="s">
        <v>19353</v>
      </c>
    </row>
    <row r="4919" spans="1:51" hidden="1" x14ac:dyDescent="0.25">
      <c r="A4919" t="s">
        <v>20901</v>
      </c>
      <c r="B4919">
        <v>2014</v>
      </c>
      <c r="C4919">
        <v>423</v>
      </c>
      <c r="E4919" t="s">
        <v>50</v>
      </c>
      <c r="F4919" t="s">
        <v>63</v>
      </c>
      <c r="G4919" t="s">
        <v>82</v>
      </c>
      <c r="H4919" t="s">
        <v>98</v>
      </c>
      <c r="J4919" t="s">
        <v>20902</v>
      </c>
      <c r="K4919" t="s">
        <v>2556</v>
      </c>
      <c r="L4919" t="s">
        <v>2557</v>
      </c>
      <c r="M4919" t="s">
        <v>1262</v>
      </c>
      <c r="N4919" t="s">
        <v>96</v>
      </c>
      <c r="O4919" t="s">
        <v>20903</v>
      </c>
      <c r="X4919" t="s">
        <v>88</v>
      </c>
      <c r="AA4919" s="1"/>
      <c r="AC4919">
        <v>2014</v>
      </c>
      <c r="AD4919">
        <v>4</v>
      </c>
      <c r="AE4919">
        <v>7</v>
      </c>
      <c r="AF4919" s="2">
        <f>DATE(emdat_data[[#This Row],[Start Year]],emdat_data[[#This Row],[Start Month]],emdat_data[[#This Row],[Start Day]])</f>
        <v>41736</v>
      </c>
      <c r="AG4919">
        <v>2014</v>
      </c>
      <c r="AH4919">
        <v>4</v>
      </c>
      <c r="AI4919">
        <v>9</v>
      </c>
      <c r="AJ4919" s="2">
        <f>DATE(emdat_data[[#This Row],[End Year]],emdat_data[[#This Row],[End Month]],emdat_data[[#This Row],[End Day]])</f>
        <v>41738</v>
      </c>
      <c r="AM4919">
        <v>12346</v>
      </c>
      <c r="AO4919">
        <v>12346</v>
      </c>
      <c r="AV4919">
        <v>80.8926237222027</v>
      </c>
      <c r="AW4919" t="s">
        <v>20904</v>
      </c>
      <c r="AY4919" t="s">
        <v>20905</v>
      </c>
    </row>
    <row r="4920" spans="1:51" hidden="1" x14ac:dyDescent="0.25">
      <c r="A4920" t="s">
        <v>20853</v>
      </c>
      <c r="B4920">
        <v>2014</v>
      </c>
      <c r="C4920">
        <v>111</v>
      </c>
      <c r="E4920" t="s">
        <v>50</v>
      </c>
      <c r="F4920" t="s">
        <v>51</v>
      </c>
      <c r="G4920" t="s">
        <v>52</v>
      </c>
      <c r="H4920" t="s">
        <v>53</v>
      </c>
      <c r="K4920" t="s">
        <v>2612</v>
      </c>
      <c r="L4920" t="s">
        <v>2613</v>
      </c>
      <c r="M4920" t="s">
        <v>204</v>
      </c>
      <c r="N4920" t="s">
        <v>86</v>
      </c>
      <c r="O4920" t="s">
        <v>3315</v>
      </c>
      <c r="W4920">
        <v>7</v>
      </c>
      <c r="X4920" t="s">
        <v>59</v>
      </c>
      <c r="Y4920">
        <v>11642</v>
      </c>
      <c r="Z4920">
        <v>-858779</v>
      </c>
      <c r="AA4920" s="1">
        <v>0.7270833333333333</v>
      </c>
      <c r="AC4920">
        <v>2014</v>
      </c>
      <c r="AD4920">
        <v>4</v>
      </c>
      <c r="AE4920">
        <v>11</v>
      </c>
      <c r="AF4920" s="2">
        <f>DATE(emdat_data[[#This Row],[Start Year]],emdat_data[[#This Row],[Start Month]],emdat_data[[#This Row],[Start Day]])</f>
        <v>41740</v>
      </c>
      <c r="AG4920">
        <v>2014</v>
      </c>
      <c r="AH4920">
        <v>4</v>
      </c>
      <c r="AI4920">
        <v>11</v>
      </c>
      <c r="AJ4920" s="2">
        <f>DATE(emdat_data[[#This Row],[End Year]],emdat_data[[#This Row],[End Month]],emdat_data[[#This Row],[End Day]])</f>
        <v>41740</v>
      </c>
      <c r="AK4920">
        <v>2</v>
      </c>
      <c r="AL4920">
        <v>266</v>
      </c>
      <c r="AM4920">
        <v>12015</v>
      </c>
      <c r="AO4920">
        <v>12281</v>
      </c>
      <c r="AT4920">
        <v>3000</v>
      </c>
      <c r="AU4920">
        <v>3709</v>
      </c>
      <c r="AV4920">
        <v>80.8926237222027</v>
      </c>
      <c r="AW4920" t="s">
        <v>3316</v>
      </c>
      <c r="AY4920" t="s">
        <v>3317</v>
      </c>
    </row>
    <row r="4921" spans="1:51" hidden="1" x14ac:dyDescent="0.25">
      <c r="A4921" t="s">
        <v>19455</v>
      </c>
      <c r="B4921">
        <v>2014</v>
      </c>
      <c r="C4921">
        <v>118</v>
      </c>
      <c r="D4921" t="s">
        <v>19456</v>
      </c>
      <c r="E4921" t="s">
        <v>50</v>
      </c>
      <c r="F4921" t="s">
        <v>350</v>
      </c>
      <c r="G4921" t="s">
        <v>477</v>
      </c>
      <c r="H4921" t="s">
        <v>503</v>
      </c>
      <c r="K4921" t="s">
        <v>151</v>
      </c>
      <c r="L4921" t="s">
        <v>152</v>
      </c>
      <c r="M4921" t="s">
        <v>85</v>
      </c>
      <c r="N4921" t="s">
        <v>86</v>
      </c>
      <c r="O4921" t="s">
        <v>981</v>
      </c>
      <c r="U4921" t="s">
        <v>127</v>
      </c>
      <c r="X4921" t="s">
        <v>78</v>
      </c>
      <c r="AA4921" s="1"/>
      <c r="AC4921">
        <v>2014</v>
      </c>
      <c r="AD4921">
        <v>4</v>
      </c>
      <c r="AE4921">
        <v>12</v>
      </c>
      <c r="AF4921" s="2">
        <f>DATE(emdat_data[[#This Row],[Start Year]],emdat_data[[#This Row],[Start Month]],emdat_data[[#This Row],[Start Day]])</f>
        <v>41741</v>
      </c>
      <c r="AG4921">
        <v>2014</v>
      </c>
      <c r="AH4921">
        <v>4</v>
      </c>
      <c r="AI4921">
        <v>21</v>
      </c>
      <c r="AJ4921" s="2">
        <f>DATE(emdat_data[[#This Row],[End Year]],emdat_data[[#This Row],[End Month]],emdat_data[[#This Row],[End Day]])</f>
        <v>41750</v>
      </c>
      <c r="AK4921">
        <v>12</v>
      </c>
      <c r="AL4921">
        <v>500</v>
      </c>
      <c r="AM4921">
        <v>10500</v>
      </c>
      <c r="AO4921">
        <v>11000</v>
      </c>
      <c r="AT4921">
        <v>34000</v>
      </c>
      <c r="AU4921">
        <v>42031</v>
      </c>
      <c r="AV4921">
        <v>80.8926237222027</v>
      </c>
      <c r="AW4921" t="s">
        <v>982</v>
      </c>
      <c r="AY4921" t="s">
        <v>983</v>
      </c>
    </row>
    <row r="4922" spans="1:51" hidden="1" x14ac:dyDescent="0.25">
      <c r="A4922" t="s">
        <v>20884</v>
      </c>
      <c r="B4922">
        <v>2014</v>
      </c>
      <c r="C4922">
        <v>547</v>
      </c>
      <c r="E4922" t="s">
        <v>50</v>
      </c>
      <c r="F4922" t="s">
        <v>63</v>
      </c>
      <c r="G4922" t="s">
        <v>64</v>
      </c>
      <c r="H4922" t="s">
        <v>65</v>
      </c>
      <c r="K4922" t="s">
        <v>2573</v>
      </c>
      <c r="L4922" t="s">
        <v>2574</v>
      </c>
      <c r="M4922" t="s">
        <v>85</v>
      </c>
      <c r="N4922" t="s">
        <v>86</v>
      </c>
      <c r="O4922" t="s">
        <v>20885</v>
      </c>
      <c r="X4922" t="s">
        <v>67</v>
      </c>
      <c r="AA4922" s="1"/>
      <c r="AC4922">
        <v>2014</v>
      </c>
      <c r="AD4922">
        <v>4</v>
      </c>
      <c r="AE4922">
        <v>13</v>
      </c>
      <c r="AF4922" s="2">
        <f>DATE(emdat_data[[#This Row],[Start Year]],emdat_data[[#This Row],[Start Month]],emdat_data[[#This Row],[Start Day]])</f>
        <v>41742</v>
      </c>
      <c r="AG4922">
        <v>2014</v>
      </c>
      <c r="AH4922">
        <v>9</v>
      </c>
      <c r="AI4922">
        <v>27</v>
      </c>
      <c r="AJ4922" s="2">
        <f>DATE(emdat_data[[#This Row],[End Year]],emdat_data[[#This Row],[End Month]],emdat_data[[#This Row],[End Day]])</f>
        <v>41909</v>
      </c>
      <c r="AK4922">
        <v>505</v>
      </c>
      <c r="AM4922">
        <v>109257</v>
      </c>
      <c r="AO4922">
        <v>109257</v>
      </c>
      <c r="AV4922">
        <v>80.8926237222027</v>
      </c>
      <c r="AW4922" t="s">
        <v>20886</v>
      </c>
      <c r="AY4922" t="s">
        <v>20887</v>
      </c>
    </row>
    <row r="4923" spans="1:51" hidden="1" x14ac:dyDescent="0.25">
      <c r="A4923" t="s">
        <v>19457</v>
      </c>
      <c r="B4923">
        <v>2014</v>
      </c>
      <c r="C4923">
        <v>132</v>
      </c>
      <c r="E4923" t="s">
        <v>50</v>
      </c>
      <c r="F4923" t="s">
        <v>63</v>
      </c>
      <c r="G4923" t="s">
        <v>82</v>
      </c>
      <c r="H4923" t="s">
        <v>157</v>
      </c>
      <c r="I4923" t="s">
        <v>572</v>
      </c>
      <c r="K4923" t="s">
        <v>159</v>
      </c>
      <c r="L4923" t="s">
        <v>160</v>
      </c>
      <c r="M4923" t="s">
        <v>161</v>
      </c>
      <c r="N4923" t="s">
        <v>57</v>
      </c>
      <c r="O4923" t="s">
        <v>19458</v>
      </c>
      <c r="P4923" t="s">
        <v>19459</v>
      </c>
      <c r="X4923" t="s">
        <v>88</v>
      </c>
      <c r="AA4923" s="1"/>
      <c r="AC4923">
        <v>2014</v>
      </c>
      <c r="AD4923">
        <v>4</v>
      </c>
      <c r="AE4923">
        <v>16</v>
      </c>
      <c r="AF4923" s="2">
        <f>DATE(emdat_data[[#This Row],[Start Year]],emdat_data[[#This Row],[Start Month]],emdat_data[[#This Row],[Start Day]])</f>
        <v>41745</v>
      </c>
      <c r="AG4923">
        <v>2014</v>
      </c>
      <c r="AH4923">
        <v>4</v>
      </c>
      <c r="AI4923">
        <v>20</v>
      </c>
      <c r="AJ4923" s="2">
        <f>DATE(emdat_data[[#This Row],[End Year]],emdat_data[[#This Row],[End Month]],emdat_data[[#This Row],[End Day]])</f>
        <v>41749</v>
      </c>
      <c r="AK4923">
        <v>3</v>
      </c>
      <c r="AM4923">
        <v>100000</v>
      </c>
      <c r="AO4923">
        <v>100000</v>
      </c>
      <c r="AT4923">
        <v>156000</v>
      </c>
      <c r="AU4923">
        <v>192848</v>
      </c>
      <c r="AV4923">
        <v>80.8926237222027</v>
      </c>
      <c r="AW4923" t="s">
        <v>19460</v>
      </c>
      <c r="AY4923" t="s">
        <v>19461</v>
      </c>
    </row>
    <row r="4924" spans="1:51" hidden="1" x14ac:dyDescent="0.25">
      <c r="A4924" t="s">
        <v>21999</v>
      </c>
      <c r="B4924">
        <v>2014</v>
      </c>
      <c r="C4924">
        <v>128</v>
      </c>
      <c r="D4924" t="s">
        <v>19417</v>
      </c>
      <c r="E4924" t="s">
        <v>50</v>
      </c>
      <c r="F4924" t="s">
        <v>71</v>
      </c>
      <c r="G4924" t="s">
        <v>72</v>
      </c>
      <c r="H4924" t="s">
        <v>102</v>
      </c>
      <c r="K4924" t="s">
        <v>13110</v>
      </c>
      <c r="L4924" t="s">
        <v>13111</v>
      </c>
      <c r="M4924" t="s">
        <v>197</v>
      </c>
      <c r="N4924" t="s">
        <v>190</v>
      </c>
      <c r="O4924" t="s">
        <v>22000</v>
      </c>
      <c r="P4924" t="s">
        <v>5447</v>
      </c>
      <c r="Q4924" t="s">
        <v>176</v>
      </c>
      <c r="U4924" t="s">
        <v>127</v>
      </c>
      <c r="X4924" t="s">
        <v>78</v>
      </c>
      <c r="Y4924">
        <v>440617</v>
      </c>
      <c r="Z4924">
        <v>2449</v>
      </c>
      <c r="AA4924" s="1"/>
      <c r="AC4924">
        <v>2014</v>
      </c>
      <c r="AD4924">
        <v>4</v>
      </c>
      <c r="AE4924">
        <v>16</v>
      </c>
      <c r="AF4924" s="2">
        <f>DATE(emdat_data[[#This Row],[Start Year]],emdat_data[[#This Row],[Start Month]],emdat_data[[#This Row],[Start Day]])</f>
        <v>41745</v>
      </c>
      <c r="AG4924">
        <v>2014</v>
      </c>
      <c r="AH4924">
        <v>4</v>
      </c>
      <c r="AI4924">
        <v>17</v>
      </c>
      <c r="AJ4924" s="2">
        <f>DATE(emdat_data[[#This Row],[End Year]],emdat_data[[#This Row],[End Month]],emdat_data[[#This Row],[End Day]])</f>
        <v>41746</v>
      </c>
      <c r="AM4924">
        <v>3000</v>
      </c>
      <c r="AO4924">
        <v>3000</v>
      </c>
      <c r="AV4924">
        <v>80.8926237222027</v>
      </c>
      <c r="AW4924" t="s">
        <v>22001</v>
      </c>
      <c r="AY4924" t="s">
        <v>22002</v>
      </c>
    </row>
    <row r="4925" spans="1:51" hidden="1" x14ac:dyDescent="0.25">
      <c r="A4925" t="s">
        <v>19416</v>
      </c>
      <c r="B4925">
        <v>2014</v>
      </c>
      <c r="C4925">
        <v>128</v>
      </c>
      <c r="D4925" t="s">
        <v>19417</v>
      </c>
      <c r="E4925" t="s">
        <v>50</v>
      </c>
      <c r="F4925" t="s">
        <v>71</v>
      </c>
      <c r="G4925" t="s">
        <v>72</v>
      </c>
      <c r="H4925" t="s">
        <v>102</v>
      </c>
      <c r="K4925" t="s">
        <v>558</v>
      </c>
      <c r="L4925" t="s">
        <v>559</v>
      </c>
      <c r="M4925" t="s">
        <v>211</v>
      </c>
      <c r="N4925" t="s">
        <v>190</v>
      </c>
      <c r="O4925" t="s">
        <v>19418</v>
      </c>
      <c r="P4925" t="s">
        <v>5447</v>
      </c>
      <c r="U4925" t="s">
        <v>127</v>
      </c>
      <c r="X4925" t="s">
        <v>78</v>
      </c>
      <c r="Y4925">
        <v>440617</v>
      </c>
      <c r="Z4925">
        <v>2449</v>
      </c>
      <c r="AA4925" s="1"/>
      <c r="AB4925" t="s">
        <v>19419</v>
      </c>
      <c r="AC4925">
        <v>2014</v>
      </c>
      <c r="AD4925">
        <v>4</v>
      </c>
      <c r="AE4925">
        <v>17</v>
      </c>
      <c r="AF4925" s="2">
        <f>DATE(emdat_data[[#This Row],[Start Year]],emdat_data[[#This Row],[Start Month]],emdat_data[[#This Row],[Start Day]])</f>
        <v>41746</v>
      </c>
      <c r="AG4925">
        <v>2014</v>
      </c>
      <c r="AH4925">
        <v>5</v>
      </c>
      <c r="AI4925">
        <v>1</v>
      </c>
      <c r="AJ4925" s="2">
        <f>DATE(emdat_data[[#This Row],[End Year]],emdat_data[[#This Row],[End Month]],emdat_data[[#This Row],[End Day]])</f>
        <v>41760</v>
      </c>
      <c r="AV4925">
        <v>80.8926237222027</v>
      </c>
      <c r="AX4925" t="s">
        <v>19420</v>
      </c>
      <c r="AY4925" t="s">
        <v>19421</v>
      </c>
    </row>
    <row r="4926" spans="1:51" hidden="1" x14ac:dyDescent="0.25">
      <c r="A4926" t="s">
        <v>20683</v>
      </c>
      <c r="B4926">
        <v>2014</v>
      </c>
      <c r="C4926">
        <v>538</v>
      </c>
      <c r="E4926" t="s">
        <v>50</v>
      </c>
      <c r="F4926" t="s">
        <v>63</v>
      </c>
      <c r="G4926" t="s">
        <v>82</v>
      </c>
      <c r="H4926" t="s">
        <v>157</v>
      </c>
      <c r="K4926" t="s">
        <v>226</v>
      </c>
      <c r="L4926" t="s">
        <v>227</v>
      </c>
      <c r="M4926" t="s">
        <v>56</v>
      </c>
      <c r="N4926" t="s">
        <v>57</v>
      </c>
      <c r="O4926" t="s">
        <v>1374</v>
      </c>
      <c r="X4926" t="s">
        <v>88</v>
      </c>
      <c r="AA4926" s="1"/>
      <c r="AC4926">
        <v>2014</v>
      </c>
      <c r="AD4926">
        <v>4</v>
      </c>
      <c r="AE4926">
        <v>17</v>
      </c>
      <c r="AF4926" s="2">
        <f>DATE(emdat_data[[#This Row],[Start Year]],emdat_data[[#This Row],[Start Month]],emdat_data[[#This Row],[Start Day]])</f>
        <v>41746</v>
      </c>
      <c r="AG4926">
        <v>2014</v>
      </c>
      <c r="AH4926">
        <v>4</v>
      </c>
      <c r="AI4926">
        <v>20</v>
      </c>
      <c r="AJ4926" s="2">
        <f>DATE(emdat_data[[#This Row],[End Year]],emdat_data[[#This Row],[End Month]],emdat_data[[#This Row],[End Day]])</f>
        <v>41749</v>
      </c>
      <c r="AK4926">
        <v>27</v>
      </c>
      <c r="AV4926">
        <v>80.8926237222027</v>
      </c>
      <c r="AW4926" t="s">
        <v>1375</v>
      </c>
      <c r="AY4926" t="s">
        <v>1376</v>
      </c>
    </row>
    <row r="4927" spans="1:51" hidden="1" x14ac:dyDescent="0.25">
      <c r="A4927" t="s">
        <v>20796</v>
      </c>
      <c r="B4927">
        <v>2014</v>
      </c>
      <c r="C4927">
        <v>127</v>
      </c>
      <c r="E4927" t="s">
        <v>50</v>
      </c>
      <c r="F4927" t="s">
        <v>51</v>
      </c>
      <c r="G4927" t="s">
        <v>52</v>
      </c>
      <c r="H4927" t="s">
        <v>53</v>
      </c>
      <c r="K4927" t="s">
        <v>1548</v>
      </c>
      <c r="L4927" t="s">
        <v>1549</v>
      </c>
      <c r="M4927" t="s">
        <v>204</v>
      </c>
      <c r="N4927" t="s">
        <v>86</v>
      </c>
      <c r="O4927" t="s">
        <v>20797</v>
      </c>
      <c r="W4927">
        <v>7</v>
      </c>
      <c r="X4927" t="s">
        <v>59</v>
      </c>
      <c r="Y4927">
        <v>17397</v>
      </c>
      <c r="Z4927">
        <v>-1009723</v>
      </c>
      <c r="AA4927" s="1">
        <v>0.39374999999999999</v>
      </c>
      <c r="AC4927">
        <v>2014</v>
      </c>
      <c r="AD4927">
        <v>4</v>
      </c>
      <c r="AE4927">
        <v>18</v>
      </c>
      <c r="AF4927" s="2">
        <f>DATE(emdat_data[[#This Row],[Start Year]],emdat_data[[#This Row],[Start Month]],emdat_data[[#This Row],[Start Day]])</f>
        <v>41747</v>
      </c>
      <c r="AG4927">
        <v>2014</v>
      </c>
      <c r="AH4927">
        <v>4</v>
      </c>
      <c r="AI4927">
        <v>18</v>
      </c>
      <c r="AJ4927" s="2">
        <f>DATE(emdat_data[[#This Row],[End Year]],emdat_data[[#This Row],[End Month]],emdat_data[[#This Row],[End Day]])</f>
        <v>41747</v>
      </c>
      <c r="AM4927">
        <v>381</v>
      </c>
      <c r="AO4927">
        <v>381</v>
      </c>
      <c r="AV4927">
        <v>80.8926237222027</v>
      </c>
      <c r="AW4927" t="s">
        <v>20798</v>
      </c>
      <c r="AY4927" t="s">
        <v>20799</v>
      </c>
    </row>
    <row r="4928" spans="1:51" hidden="1" x14ac:dyDescent="0.25">
      <c r="A4928" t="s">
        <v>20855</v>
      </c>
      <c r="B4928">
        <v>2014</v>
      </c>
      <c r="C4928">
        <v>124</v>
      </c>
      <c r="E4928" t="s">
        <v>50</v>
      </c>
      <c r="F4928" t="s">
        <v>71</v>
      </c>
      <c r="G4928" t="s">
        <v>217</v>
      </c>
      <c r="H4928" t="s">
        <v>696</v>
      </c>
      <c r="I4928" t="s">
        <v>158</v>
      </c>
      <c r="K4928" t="s">
        <v>303</v>
      </c>
      <c r="L4928" t="s">
        <v>304</v>
      </c>
      <c r="M4928" t="s">
        <v>56</v>
      </c>
      <c r="N4928" t="s">
        <v>57</v>
      </c>
      <c r="O4928" t="s">
        <v>20856</v>
      </c>
      <c r="AA4928" s="1"/>
      <c r="AC4928">
        <v>2014</v>
      </c>
      <c r="AD4928">
        <v>4</v>
      </c>
      <c r="AE4928">
        <v>18</v>
      </c>
      <c r="AF4928" s="2">
        <f>DATE(emdat_data[[#This Row],[Start Year]],emdat_data[[#This Row],[Start Month]],emdat_data[[#This Row],[Start Day]])</f>
        <v>41747</v>
      </c>
      <c r="AG4928">
        <v>2014</v>
      </c>
      <c r="AH4928">
        <v>4</v>
      </c>
      <c r="AI4928">
        <v>18</v>
      </c>
      <c r="AJ4928" s="2">
        <f>DATE(emdat_data[[#This Row],[End Year]],emdat_data[[#This Row],[End Month]],emdat_data[[#This Row],[End Day]])</f>
        <v>41747</v>
      </c>
      <c r="AK4928">
        <v>16</v>
      </c>
      <c r="AV4928">
        <v>80.8926237222027</v>
      </c>
      <c r="AX4928" t="s">
        <v>20857</v>
      </c>
      <c r="AY4928" t="s">
        <v>20858</v>
      </c>
    </row>
    <row r="4929" spans="1:51" hidden="1" x14ac:dyDescent="0.25">
      <c r="A4929" t="s">
        <v>22037</v>
      </c>
      <c r="B4929">
        <v>2014</v>
      </c>
      <c r="C4929">
        <v>119</v>
      </c>
      <c r="E4929" t="s">
        <v>50</v>
      </c>
      <c r="F4929" t="s">
        <v>71</v>
      </c>
      <c r="G4929" t="s">
        <v>72</v>
      </c>
      <c r="H4929" t="s">
        <v>102</v>
      </c>
      <c r="K4929" t="s">
        <v>397</v>
      </c>
      <c r="L4929" t="s">
        <v>398</v>
      </c>
      <c r="M4929" t="s">
        <v>260</v>
      </c>
      <c r="N4929" t="s">
        <v>76</v>
      </c>
      <c r="O4929" t="s">
        <v>22038</v>
      </c>
      <c r="P4929" t="s">
        <v>5176</v>
      </c>
      <c r="W4929">
        <v>18498</v>
      </c>
      <c r="X4929" t="s">
        <v>78</v>
      </c>
      <c r="Y4929">
        <v>719301</v>
      </c>
      <c r="Z4929">
        <v>3897</v>
      </c>
      <c r="AA4929" s="1"/>
      <c r="AC4929">
        <v>2014</v>
      </c>
      <c r="AD4929">
        <v>4</v>
      </c>
      <c r="AE4929">
        <v>18</v>
      </c>
      <c r="AF4929" s="2">
        <f>DATE(emdat_data[[#This Row],[Start Year]],emdat_data[[#This Row],[Start Month]],emdat_data[[#This Row],[Start Day]])</f>
        <v>41747</v>
      </c>
      <c r="AG4929">
        <v>2014</v>
      </c>
      <c r="AH4929">
        <v>5</v>
      </c>
      <c r="AI4929">
        <v>1</v>
      </c>
      <c r="AJ4929" s="2">
        <f>DATE(emdat_data[[#This Row],[End Year]],emdat_data[[#This Row],[End Month]],emdat_data[[#This Row],[End Day]])</f>
        <v>41760</v>
      </c>
      <c r="AK4929">
        <v>28</v>
      </c>
      <c r="AM4929">
        <v>20000</v>
      </c>
      <c r="AO4929">
        <v>20000</v>
      </c>
      <c r="AV4929">
        <v>80.8926237222027</v>
      </c>
      <c r="AW4929" t="s">
        <v>22039</v>
      </c>
      <c r="AX4929" t="s">
        <v>22040</v>
      </c>
      <c r="AY4929" t="s">
        <v>22041</v>
      </c>
    </row>
    <row r="4930" spans="1:51" hidden="1" x14ac:dyDescent="0.25">
      <c r="A4930" t="s">
        <v>20910</v>
      </c>
      <c r="B4930">
        <v>2014</v>
      </c>
      <c r="C4930">
        <v>128</v>
      </c>
      <c r="D4930" t="s">
        <v>19417</v>
      </c>
      <c r="E4930" t="s">
        <v>50</v>
      </c>
      <c r="F4930" t="s">
        <v>71</v>
      </c>
      <c r="G4930" t="s">
        <v>72</v>
      </c>
      <c r="H4930" t="s">
        <v>102</v>
      </c>
      <c r="K4930" t="s">
        <v>376</v>
      </c>
      <c r="L4930" t="s">
        <v>377</v>
      </c>
      <c r="M4930" t="s">
        <v>211</v>
      </c>
      <c r="N4930" t="s">
        <v>190</v>
      </c>
      <c r="O4930" t="s">
        <v>20911</v>
      </c>
      <c r="P4930" t="s">
        <v>5447</v>
      </c>
      <c r="U4930" t="s">
        <v>127</v>
      </c>
      <c r="X4930" t="s">
        <v>78</v>
      </c>
      <c r="Y4930">
        <v>440617</v>
      </c>
      <c r="Z4930">
        <v>2449</v>
      </c>
      <c r="AA4930" s="1"/>
      <c r="AB4930" t="s">
        <v>20912</v>
      </c>
      <c r="AC4930">
        <v>2014</v>
      </c>
      <c r="AD4930">
        <v>4</v>
      </c>
      <c r="AE4930">
        <v>19</v>
      </c>
      <c r="AF4930" s="2">
        <f>DATE(emdat_data[[#This Row],[Start Year]],emdat_data[[#This Row],[Start Month]],emdat_data[[#This Row],[Start Day]])</f>
        <v>41748</v>
      </c>
      <c r="AG4930">
        <v>2014</v>
      </c>
      <c r="AH4930">
        <v>4</v>
      </c>
      <c r="AI4930">
        <v>22</v>
      </c>
      <c r="AJ4930" s="2">
        <f>DATE(emdat_data[[#This Row],[End Year]],emdat_data[[#This Row],[End Month]],emdat_data[[#This Row],[End Day]])</f>
        <v>41751</v>
      </c>
      <c r="AM4930">
        <v>525</v>
      </c>
      <c r="AO4930">
        <v>525</v>
      </c>
      <c r="AV4930">
        <v>80.8926237222027</v>
      </c>
      <c r="AW4930" t="s">
        <v>20913</v>
      </c>
      <c r="AY4930" t="s">
        <v>20914</v>
      </c>
    </row>
    <row r="4931" spans="1:51" hidden="1" x14ac:dyDescent="0.25">
      <c r="A4931" t="s">
        <v>19259</v>
      </c>
      <c r="B4931">
        <v>2014</v>
      </c>
      <c r="C4931">
        <v>133</v>
      </c>
      <c r="E4931" t="s">
        <v>50</v>
      </c>
      <c r="F4931" t="s">
        <v>63</v>
      </c>
      <c r="G4931" t="s">
        <v>82</v>
      </c>
      <c r="H4931" t="s">
        <v>157</v>
      </c>
      <c r="I4931" t="s">
        <v>493</v>
      </c>
      <c r="K4931" t="s">
        <v>159</v>
      </c>
      <c r="L4931" t="s">
        <v>160</v>
      </c>
      <c r="M4931" t="s">
        <v>161</v>
      </c>
      <c r="N4931" t="s">
        <v>57</v>
      </c>
      <c r="O4931" t="s">
        <v>19260</v>
      </c>
      <c r="Q4931" t="s">
        <v>72</v>
      </c>
      <c r="R4931" t="s">
        <v>900</v>
      </c>
      <c r="X4931" t="s">
        <v>88</v>
      </c>
      <c r="AA4931" s="1"/>
      <c r="AC4931">
        <v>2014</v>
      </c>
      <c r="AD4931">
        <v>4</v>
      </c>
      <c r="AE4931">
        <v>22</v>
      </c>
      <c r="AF4931" s="2">
        <f>DATE(emdat_data[[#This Row],[Start Year]],emdat_data[[#This Row],[Start Month]],emdat_data[[#This Row],[Start Day]])</f>
        <v>41751</v>
      </c>
      <c r="AG4931">
        <v>2014</v>
      </c>
      <c r="AH4931">
        <v>4</v>
      </c>
      <c r="AI4931">
        <v>28</v>
      </c>
      <c r="AJ4931" s="2">
        <f>DATE(emdat_data[[#This Row],[End Year]],emdat_data[[#This Row],[End Month]],emdat_data[[#This Row],[End Day]])</f>
        <v>41757</v>
      </c>
      <c r="AK4931">
        <v>9</v>
      </c>
      <c r="AM4931">
        <v>25000</v>
      </c>
      <c r="AO4931">
        <v>25000</v>
      </c>
      <c r="AT4931">
        <v>456000</v>
      </c>
      <c r="AU4931">
        <v>563710</v>
      </c>
      <c r="AV4931">
        <v>80.8926237222027</v>
      </c>
      <c r="AW4931" t="s">
        <v>19261</v>
      </c>
      <c r="AY4931" t="s">
        <v>19262</v>
      </c>
    </row>
    <row r="4932" spans="1:51" hidden="1" x14ac:dyDescent="0.25">
      <c r="A4932" t="s">
        <v>20573</v>
      </c>
      <c r="B4932">
        <v>2014</v>
      </c>
      <c r="C4932">
        <v>122</v>
      </c>
      <c r="D4932" t="s">
        <v>20574</v>
      </c>
      <c r="E4932" t="s">
        <v>50</v>
      </c>
      <c r="F4932" t="s">
        <v>71</v>
      </c>
      <c r="G4932" t="s">
        <v>72</v>
      </c>
      <c r="H4932" t="s">
        <v>170</v>
      </c>
      <c r="K4932" t="s">
        <v>2910</v>
      </c>
      <c r="L4932" t="s">
        <v>2911</v>
      </c>
      <c r="M4932" t="s">
        <v>253</v>
      </c>
      <c r="N4932" t="s">
        <v>57</v>
      </c>
      <c r="O4932" t="s">
        <v>20575</v>
      </c>
      <c r="P4932" t="s">
        <v>642</v>
      </c>
      <c r="Q4932" t="s">
        <v>176</v>
      </c>
      <c r="X4932" t="s">
        <v>78</v>
      </c>
      <c r="AA4932" s="1"/>
      <c r="AC4932">
        <v>2014</v>
      </c>
      <c r="AD4932">
        <v>4</v>
      </c>
      <c r="AE4932">
        <v>22</v>
      </c>
      <c r="AF4932" s="2">
        <f>DATE(emdat_data[[#This Row],[Start Year]],emdat_data[[#This Row],[Start Month]],emdat_data[[#This Row],[Start Day]])</f>
        <v>41751</v>
      </c>
      <c r="AG4932">
        <v>2014</v>
      </c>
      <c r="AH4932">
        <v>4</v>
      </c>
      <c r="AI4932">
        <v>30</v>
      </c>
      <c r="AJ4932" s="2">
        <f>DATE(emdat_data[[#This Row],[End Year]],emdat_data[[#This Row],[End Month]],emdat_data[[#This Row],[End Day]])</f>
        <v>41759</v>
      </c>
      <c r="AK4932">
        <v>20</v>
      </c>
      <c r="AL4932">
        <v>38</v>
      </c>
      <c r="AM4932">
        <v>7400</v>
      </c>
      <c r="AO4932">
        <v>7438</v>
      </c>
      <c r="AT4932">
        <v>2000</v>
      </c>
      <c r="AU4932">
        <v>2472</v>
      </c>
      <c r="AV4932">
        <v>80.8926237222027</v>
      </c>
      <c r="AX4932" t="s">
        <v>20576</v>
      </c>
      <c r="AY4932" t="s">
        <v>20577</v>
      </c>
    </row>
    <row r="4933" spans="1:51" hidden="1" x14ac:dyDescent="0.25">
      <c r="A4933" t="s">
        <v>19280</v>
      </c>
      <c r="B4933">
        <v>2014</v>
      </c>
      <c r="C4933">
        <v>134</v>
      </c>
      <c r="D4933" t="s">
        <v>19281</v>
      </c>
      <c r="E4933" t="s">
        <v>50</v>
      </c>
      <c r="F4933" t="s">
        <v>71</v>
      </c>
      <c r="G4933" t="s">
        <v>72</v>
      </c>
      <c r="H4933" t="s">
        <v>170</v>
      </c>
      <c r="K4933" t="s">
        <v>54</v>
      </c>
      <c r="L4933" t="s">
        <v>55</v>
      </c>
      <c r="M4933" t="s">
        <v>56</v>
      </c>
      <c r="N4933" t="s">
        <v>57</v>
      </c>
      <c r="O4933" t="s">
        <v>19282</v>
      </c>
      <c r="P4933" t="s">
        <v>4129</v>
      </c>
      <c r="Q4933" t="s">
        <v>176</v>
      </c>
      <c r="W4933">
        <v>83722</v>
      </c>
      <c r="X4933" t="s">
        <v>78</v>
      </c>
      <c r="Y4933">
        <v>35834</v>
      </c>
      <c r="Z4933">
        <v>6643</v>
      </c>
      <c r="AA4933" s="1"/>
      <c r="AC4933">
        <v>2014</v>
      </c>
      <c r="AD4933">
        <v>4</v>
      </c>
      <c r="AE4933">
        <v>24</v>
      </c>
      <c r="AF4933" s="2">
        <f>DATE(emdat_data[[#This Row],[Start Year]],emdat_data[[#This Row],[Start Month]],emdat_data[[#This Row],[Start Day]])</f>
        <v>41753</v>
      </c>
      <c r="AG4933">
        <v>2014</v>
      </c>
      <c r="AH4933">
        <v>5</v>
      </c>
      <c r="AI4933">
        <v>2</v>
      </c>
      <c r="AJ4933" s="2">
        <f>DATE(emdat_data[[#This Row],[End Year]],emdat_data[[#This Row],[End Month]],emdat_data[[#This Row],[End Day]])</f>
        <v>41761</v>
      </c>
      <c r="AK4933">
        <v>431</v>
      </c>
      <c r="AL4933">
        <v>100</v>
      </c>
      <c r="AM4933">
        <v>140000</v>
      </c>
      <c r="AO4933">
        <v>140100</v>
      </c>
      <c r="AV4933">
        <v>80.8926237222027</v>
      </c>
      <c r="AW4933" t="s">
        <v>19283</v>
      </c>
      <c r="AY4933" t="s">
        <v>19284</v>
      </c>
    </row>
    <row r="4934" spans="1:51" x14ac:dyDescent="0.25">
      <c r="A4934" t="s">
        <v>19539</v>
      </c>
      <c r="B4934">
        <v>2014</v>
      </c>
      <c r="C4934">
        <v>371</v>
      </c>
      <c r="D4934" t="s">
        <v>19540</v>
      </c>
      <c r="E4934" t="s">
        <v>50</v>
      </c>
      <c r="F4934" t="s">
        <v>119</v>
      </c>
      <c r="G4934" t="s">
        <v>120</v>
      </c>
      <c r="H4934" t="s">
        <v>121</v>
      </c>
      <c r="J4934" t="s">
        <v>294</v>
      </c>
      <c r="K4934" t="s">
        <v>183</v>
      </c>
      <c r="L4934" t="s">
        <v>184</v>
      </c>
      <c r="M4934" t="s">
        <v>75</v>
      </c>
      <c r="N4934" t="s">
        <v>76</v>
      </c>
      <c r="O4934" t="s">
        <v>19541</v>
      </c>
      <c r="T4934" t="s">
        <v>128</v>
      </c>
      <c r="U4934" t="s">
        <v>128</v>
      </c>
      <c r="X4934" t="s">
        <v>129</v>
      </c>
      <c r="AA4934" s="1"/>
      <c r="AC4934">
        <v>2014</v>
      </c>
      <c r="AD4934">
        <v>4</v>
      </c>
      <c r="AE4934">
        <v>24</v>
      </c>
      <c r="AF4934" s="2">
        <f>DATE(emdat_data[[#This Row],[Start Year]],emdat_data[[#This Row],[Start Month]],emdat_data[[#This Row],[Start Day]])</f>
        <v>41753</v>
      </c>
      <c r="AG4934">
        <v>2014</v>
      </c>
      <c r="AH4934">
        <v>8</v>
      </c>
      <c r="AI4934">
        <v>12</v>
      </c>
      <c r="AJ4934" s="2">
        <f>DATE(emdat_data[[#This Row],[End Year]],emdat_data[[#This Row],[End Month]],emdat_data[[#This Row],[End Day]])</f>
        <v>41863</v>
      </c>
      <c r="AK4934">
        <v>77</v>
      </c>
      <c r="AM4934">
        <v>1680</v>
      </c>
      <c r="AO4934">
        <v>1680</v>
      </c>
      <c r="AV4934">
        <v>80.8926237222027</v>
      </c>
    </row>
    <row r="4935" spans="1:51" hidden="1" x14ac:dyDescent="0.25">
      <c r="A4935" t="s">
        <v>19400</v>
      </c>
      <c r="B4935">
        <v>2014</v>
      </c>
      <c r="C4935">
        <v>135</v>
      </c>
      <c r="E4935" t="s">
        <v>50</v>
      </c>
      <c r="F4935" t="s">
        <v>63</v>
      </c>
      <c r="G4935" t="s">
        <v>82</v>
      </c>
      <c r="H4935" t="s">
        <v>157</v>
      </c>
      <c r="K4935" t="s">
        <v>527</v>
      </c>
      <c r="L4935" t="s">
        <v>528</v>
      </c>
      <c r="M4935" t="s">
        <v>56</v>
      </c>
      <c r="N4935" t="s">
        <v>57</v>
      </c>
      <c r="O4935" t="s">
        <v>19401</v>
      </c>
      <c r="X4935" t="s">
        <v>88</v>
      </c>
      <c r="AA4935" s="1"/>
      <c r="AC4935">
        <v>2014</v>
      </c>
      <c r="AD4935">
        <v>4</v>
      </c>
      <c r="AE4935">
        <v>27</v>
      </c>
      <c r="AF4935" s="2">
        <f>DATE(emdat_data[[#This Row],[Start Year]],emdat_data[[#This Row],[Start Month]],emdat_data[[#This Row],[Start Day]])</f>
        <v>41756</v>
      </c>
      <c r="AG4935">
        <v>2014</v>
      </c>
      <c r="AH4935">
        <v>4</v>
      </c>
      <c r="AI4935">
        <v>28</v>
      </c>
      <c r="AJ4935" s="2">
        <f>DATE(emdat_data[[#This Row],[End Year]],emdat_data[[#This Row],[End Month]],emdat_data[[#This Row],[End Day]])</f>
        <v>41757</v>
      </c>
      <c r="AK4935">
        <v>16</v>
      </c>
      <c r="AL4935">
        <v>12</v>
      </c>
      <c r="AN4935">
        <v>4000</v>
      </c>
      <c r="AO4935">
        <v>4012</v>
      </c>
      <c r="AV4935">
        <v>80.8926237222027</v>
      </c>
      <c r="AX4935" t="s">
        <v>19402</v>
      </c>
      <c r="AY4935" t="s">
        <v>19403</v>
      </c>
    </row>
    <row r="4936" spans="1:51" hidden="1" x14ac:dyDescent="0.25">
      <c r="A4936" t="s">
        <v>21961</v>
      </c>
      <c r="B4936">
        <v>2014</v>
      </c>
      <c r="C4936">
        <v>126</v>
      </c>
      <c r="E4936" t="s">
        <v>50</v>
      </c>
      <c r="F4936" t="s">
        <v>63</v>
      </c>
      <c r="G4936" t="s">
        <v>82</v>
      </c>
      <c r="H4936" t="s">
        <v>157</v>
      </c>
      <c r="I4936" t="s">
        <v>493</v>
      </c>
      <c r="K4936" t="s">
        <v>357</v>
      </c>
      <c r="L4936" t="s">
        <v>358</v>
      </c>
      <c r="M4936" t="s">
        <v>146</v>
      </c>
      <c r="N4936" t="s">
        <v>86</v>
      </c>
      <c r="O4936" t="s">
        <v>21962</v>
      </c>
      <c r="Q4936" t="s">
        <v>72</v>
      </c>
      <c r="R4936" t="s">
        <v>900</v>
      </c>
      <c r="X4936" t="s">
        <v>88</v>
      </c>
      <c r="AA4936" s="1"/>
      <c r="AC4936">
        <v>2014</v>
      </c>
      <c r="AD4936">
        <v>4</v>
      </c>
      <c r="AE4936">
        <v>27</v>
      </c>
      <c r="AF4936" s="2">
        <f>DATE(emdat_data[[#This Row],[Start Year]],emdat_data[[#This Row],[Start Month]],emdat_data[[#This Row],[Start Day]])</f>
        <v>41756</v>
      </c>
      <c r="AG4936">
        <v>2014</v>
      </c>
      <c r="AH4936">
        <v>5</v>
      </c>
      <c r="AI4936">
        <v>1</v>
      </c>
      <c r="AJ4936" s="2">
        <f>DATE(emdat_data[[#This Row],[End Year]],emdat_data[[#This Row],[End Month]],emdat_data[[#This Row],[End Day]])</f>
        <v>41760</v>
      </c>
      <c r="AK4936">
        <v>40</v>
      </c>
      <c r="AL4936">
        <v>15</v>
      </c>
      <c r="AO4936">
        <v>15</v>
      </c>
      <c r="AR4936">
        <v>1200000</v>
      </c>
      <c r="AS4936">
        <v>1483448</v>
      </c>
      <c r="AT4936">
        <v>2000000</v>
      </c>
      <c r="AU4936">
        <v>2472413</v>
      </c>
      <c r="AV4936">
        <v>80.8926237222027</v>
      </c>
      <c r="AW4936" t="s">
        <v>21963</v>
      </c>
      <c r="AY4936" t="s">
        <v>21964</v>
      </c>
    </row>
    <row r="4937" spans="1:51" hidden="1" x14ac:dyDescent="0.25">
      <c r="A4937" t="s">
        <v>19362</v>
      </c>
      <c r="B4937">
        <v>2014</v>
      </c>
      <c r="C4937">
        <v>9196</v>
      </c>
      <c r="E4937" t="s">
        <v>50</v>
      </c>
      <c r="F4937" t="s">
        <v>350</v>
      </c>
      <c r="G4937" t="s">
        <v>351</v>
      </c>
      <c r="H4937" t="s">
        <v>351</v>
      </c>
      <c r="K4937" t="s">
        <v>123</v>
      </c>
      <c r="L4937" t="s">
        <v>124</v>
      </c>
      <c r="M4937" t="s">
        <v>125</v>
      </c>
      <c r="N4937" t="s">
        <v>76</v>
      </c>
      <c r="O4937" t="s">
        <v>19363</v>
      </c>
      <c r="Q4937" t="s">
        <v>1023</v>
      </c>
      <c r="X4937" t="s">
        <v>78</v>
      </c>
      <c r="AA4937" s="1"/>
      <c r="AC4937">
        <v>2014</v>
      </c>
      <c r="AD4937">
        <v>5</v>
      </c>
      <c r="AF4937" s="2">
        <f>DATE(emdat_data[[#This Row],[Start Year]],emdat_data[[#This Row],[Start Month]],emdat_data[[#This Row],[Start Day]])</f>
        <v>41759</v>
      </c>
      <c r="AG4937">
        <v>2014</v>
      </c>
      <c r="AJ4937" s="2">
        <f>DATE(emdat_data[[#This Row],[End Year]],emdat_data[[#This Row],[End Month]],emdat_data[[#This Row],[End Day]])</f>
        <v>41608</v>
      </c>
      <c r="AM4937">
        <v>4000000</v>
      </c>
      <c r="AO4937">
        <v>4000000</v>
      </c>
      <c r="AV4937">
        <v>80.8926237222027</v>
      </c>
      <c r="AW4937" t="s">
        <v>10290</v>
      </c>
      <c r="AY4937" t="s">
        <v>19364</v>
      </c>
    </row>
    <row r="4938" spans="1:51" hidden="1" x14ac:dyDescent="0.25">
      <c r="A4938" t="s">
        <v>20697</v>
      </c>
      <c r="B4938">
        <v>2014</v>
      </c>
      <c r="C4938">
        <v>252</v>
      </c>
      <c r="E4938" t="s">
        <v>50</v>
      </c>
      <c r="F4938" t="s">
        <v>71</v>
      </c>
      <c r="G4938" t="s">
        <v>72</v>
      </c>
      <c r="H4938" t="s">
        <v>170</v>
      </c>
      <c r="K4938" t="s">
        <v>239</v>
      </c>
      <c r="L4938" t="s">
        <v>240</v>
      </c>
      <c r="M4938" t="s">
        <v>197</v>
      </c>
      <c r="N4938" t="s">
        <v>190</v>
      </c>
      <c r="O4938" t="s">
        <v>20698</v>
      </c>
      <c r="P4938" t="s">
        <v>4129</v>
      </c>
      <c r="W4938">
        <v>11256</v>
      </c>
      <c r="X4938" t="s">
        <v>78</v>
      </c>
      <c r="AA4938" s="1"/>
      <c r="AB4938" t="s">
        <v>20699</v>
      </c>
      <c r="AC4938">
        <v>2014</v>
      </c>
      <c r="AD4938">
        <v>5</v>
      </c>
      <c r="AE4938">
        <v>2</v>
      </c>
      <c r="AF4938" s="2">
        <f>DATE(emdat_data[[#This Row],[Start Year]],emdat_data[[#This Row],[Start Month]],emdat_data[[#This Row],[Start Day]])</f>
        <v>41761</v>
      </c>
      <c r="AG4938">
        <v>2014</v>
      </c>
      <c r="AH4938">
        <v>5</v>
      </c>
      <c r="AI4938">
        <v>10</v>
      </c>
      <c r="AJ4938" s="2">
        <f>DATE(emdat_data[[#This Row],[End Year]],emdat_data[[#This Row],[End Month]],emdat_data[[#This Row],[End Day]])</f>
        <v>41769</v>
      </c>
      <c r="AK4938">
        <v>3</v>
      </c>
      <c r="AM4938">
        <v>8010</v>
      </c>
      <c r="AO4938">
        <v>8010</v>
      </c>
      <c r="AT4938">
        <v>120000</v>
      </c>
      <c r="AU4938">
        <v>148345</v>
      </c>
      <c r="AV4938">
        <v>80.8926237222027</v>
      </c>
      <c r="AX4938" t="s">
        <v>20700</v>
      </c>
      <c r="AY4938" t="s">
        <v>20701</v>
      </c>
    </row>
    <row r="4939" spans="1:51" hidden="1" x14ac:dyDescent="0.25">
      <c r="A4939" t="s">
        <v>20946</v>
      </c>
      <c r="B4939">
        <v>2014</v>
      </c>
      <c r="C4939">
        <v>159</v>
      </c>
      <c r="E4939" t="s">
        <v>50</v>
      </c>
      <c r="F4939" t="s">
        <v>51</v>
      </c>
      <c r="G4939" t="s">
        <v>52</v>
      </c>
      <c r="H4939" t="s">
        <v>53</v>
      </c>
      <c r="K4939" t="s">
        <v>2562</v>
      </c>
      <c r="L4939" t="s">
        <v>2563</v>
      </c>
      <c r="M4939" t="s">
        <v>173</v>
      </c>
      <c r="N4939" t="s">
        <v>57</v>
      </c>
      <c r="O4939" t="s">
        <v>15923</v>
      </c>
      <c r="W4939">
        <v>6</v>
      </c>
      <c r="X4939" t="s">
        <v>59</v>
      </c>
      <c r="Y4939">
        <v>196557</v>
      </c>
      <c r="Z4939">
        <v>996696</v>
      </c>
      <c r="AA4939" s="1">
        <v>0.75555555555555554</v>
      </c>
      <c r="AC4939">
        <v>2014</v>
      </c>
      <c r="AD4939">
        <v>5</v>
      </c>
      <c r="AE4939">
        <v>5</v>
      </c>
      <c r="AF4939" s="2">
        <f>DATE(emdat_data[[#This Row],[Start Year]],emdat_data[[#This Row],[Start Month]],emdat_data[[#This Row],[Start Day]])</f>
        <v>41764</v>
      </c>
      <c r="AG4939">
        <v>2014</v>
      </c>
      <c r="AH4939">
        <v>5</v>
      </c>
      <c r="AI4939">
        <v>5</v>
      </c>
      <c r="AJ4939" s="2">
        <f>DATE(emdat_data[[#This Row],[End Year]],emdat_data[[#This Row],[End Month]],emdat_data[[#This Row],[End Day]])</f>
        <v>41764</v>
      </c>
      <c r="AK4939">
        <v>1</v>
      </c>
      <c r="AL4939">
        <v>23</v>
      </c>
      <c r="AM4939">
        <v>17500</v>
      </c>
      <c r="AO4939">
        <v>17523</v>
      </c>
      <c r="AR4939">
        <v>15000</v>
      </c>
      <c r="AS4939">
        <v>18543</v>
      </c>
      <c r="AT4939">
        <v>62000</v>
      </c>
      <c r="AU4939">
        <v>76645</v>
      </c>
      <c r="AV4939">
        <v>80.8926237222027</v>
      </c>
      <c r="AW4939" t="s">
        <v>15924</v>
      </c>
      <c r="AY4939" t="s">
        <v>15925</v>
      </c>
    </row>
    <row r="4940" spans="1:51" hidden="1" x14ac:dyDescent="0.25">
      <c r="A4940" t="s">
        <v>20970</v>
      </c>
      <c r="B4940">
        <v>2014</v>
      </c>
      <c r="C4940">
        <v>204</v>
      </c>
      <c r="D4940" t="s">
        <v>20971</v>
      </c>
      <c r="E4940" t="s">
        <v>50</v>
      </c>
      <c r="F4940" t="s">
        <v>71</v>
      </c>
      <c r="G4940" t="s">
        <v>72</v>
      </c>
      <c r="H4940" t="s">
        <v>170</v>
      </c>
      <c r="K4940" t="s">
        <v>2910</v>
      </c>
      <c r="L4940" t="s">
        <v>2911</v>
      </c>
      <c r="M4940" t="s">
        <v>253</v>
      </c>
      <c r="N4940" t="s">
        <v>57</v>
      </c>
      <c r="O4940" t="s">
        <v>20972</v>
      </c>
      <c r="P4940" t="s">
        <v>134</v>
      </c>
      <c r="W4940">
        <v>41719</v>
      </c>
      <c r="X4940" t="s">
        <v>78</v>
      </c>
      <c r="AA4940" s="1"/>
      <c r="AC4940">
        <v>2014</v>
      </c>
      <c r="AD4940">
        <v>5</v>
      </c>
      <c r="AE4940">
        <v>10</v>
      </c>
      <c r="AF4940" s="2">
        <f>DATE(emdat_data[[#This Row],[Start Year]],emdat_data[[#This Row],[Start Month]],emdat_data[[#This Row],[Start Day]])</f>
        <v>41769</v>
      </c>
      <c r="AG4940">
        <v>2014</v>
      </c>
      <c r="AH4940">
        <v>5</v>
      </c>
      <c r="AI4940">
        <v>16</v>
      </c>
      <c r="AJ4940" s="2">
        <f>DATE(emdat_data[[#This Row],[End Year]],emdat_data[[#This Row],[End Month]],emdat_data[[#This Row],[End Day]])</f>
        <v>41775</v>
      </c>
      <c r="AM4940">
        <v>5360</v>
      </c>
      <c r="AN4940">
        <v>425</v>
      </c>
      <c r="AO4940">
        <v>5785</v>
      </c>
      <c r="AV4940">
        <v>80.8926237222027</v>
      </c>
      <c r="AW4940" t="s">
        <v>12502</v>
      </c>
      <c r="AX4940" t="s">
        <v>20973</v>
      </c>
      <c r="AY4940" t="s">
        <v>20974</v>
      </c>
    </row>
    <row r="4941" spans="1:51" hidden="1" x14ac:dyDescent="0.25">
      <c r="A4941" t="s">
        <v>22068</v>
      </c>
      <c r="B4941">
        <v>2014</v>
      </c>
      <c r="C4941">
        <v>165</v>
      </c>
      <c r="E4941" t="s">
        <v>50</v>
      </c>
      <c r="F4941" t="s">
        <v>350</v>
      </c>
      <c r="G4941" t="s">
        <v>477</v>
      </c>
      <c r="H4941" t="s">
        <v>478</v>
      </c>
      <c r="K4941" t="s">
        <v>357</v>
      </c>
      <c r="L4941" t="s">
        <v>358</v>
      </c>
      <c r="M4941" t="s">
        <v>146</v>
      </c>
      <c r="N4941" t="s">
        <v>86</v>
      </c>
      <c r="O4941" t="s">
        <v>22069</v>
      </c>
      <c r="P4941" t="s">
        <v>22070</v>
      </c>
      <c r="X4941" t="s">
        <v>78</v>
      </c>
      <c r="AA4941" s="1"/>
      <c r="AC4941">
        <v>2014</v>
      </c>
      <c r="AD4941">
        <v>5</v>
      </c>
      <c r="AE4941">
        <v>11</v>
      </c>
      <c r="AF4941" s="2">
        <f>DATE(emdat_data[[#This Row],[Start Year]],emdat_data[[#This Row],[Start Month]],emdat_data[[#This Row],[Start Day]])</f>
        <v>41770</v>
      </c>
      <c r="AG4941">
        <v>2014</v>
      </c>
      <c r="AH4941">
        <v>5</v>
      </c>
      <c r="AI4941">
        <v>20</v>
      </c>
      <c r="AJ4941" s="2">
        <f>DATE(emdat_data[[#This Row],[End Year]],emdat_data[[#This Row],[End Month]],emdat_data[[#This Row],[End Day]])</f>
        <v>41779</v>
      </c>
      <c r="AK4941">
        <v>2</v>
      </c>
      <c r="AM4941">
        <v>429</v>
      </c>
      <c r="AO4941">
        <v>429</v>
      </c>
      <c r="AT4941">
        <v>100000</v>
      </c>
      <c r="AU4941">
        <v>123621</v>
      </c>
      <c r="AV4941">
        <v>80.8926237222027</v>
      </c>
      <c r="AX4941" t="s">
        <v>22071</v>
      </c>
      <c r="AY4941" t="s">
        <v>22072</v>
      </c>
    </row>
    <row r="4942" spans="1:51" hidden="1" x14ac:dyDescent="0.25">
      <c r="A4942" t="s">
        <v>19502</v>
      </c>
      <c r="B4942">
        <v>2014</v>
      </c>
      <c r="C4942">
        <v>549</v>
      </c>
      <c r="E4942" t="s">
        <v>50</v>
      </c>
      <c r="F4942" t="s">
        <v>71</v>
      </c>
      <c r="G4942" t="s">
        <v>72</v>
      </c>
      <c r="H4942" t="s">
        <v>102</v>
      </c>
      <c r="K4942" t="s">
        <v>159</v>
      </c>
      <c r="L4942" t="s">
        <v>160</v>
      </c>
      <c r="M4942" t="s">
        <v>161</v>
      </c>
      <c r="N4942" t="s">
        <v>57</v>
      </c>
      <c r="O4942" t="s">
        <v>1729</v>
      </c>
      <c r="P4942" t="s">
        <v>2496</v>
      </c>
      <c r="X4942" t="s">
        <v>78</v>
      </c>
      <c r="AA4942" s="1"/>
      <c r="AC4942">
        <v>2014</v>
      </c>
      <c r="AD4942">
        <v>5</v>
      </c>
      <c r="AE4942">
        <v>12</v>
      </c>
      <c r="AF4942" s="2">
        <f>DATE(emdat_data[[#This Row],[Start Year]],emdat_data[[#This Row],[Start Month]],emdat_data[[#This Row],[Start Day]])</f>
        <v>41771</v>
      </c>
      <c r="AG4942">
        <v>2014</v>
      </c>
      <c r="AH4942">
        <v>5</v>
      </c>
      <c r="AI4942">
        <v>16</v>
      </c>
      <c r="AJ4942" s="2">
        <f>DATE(emdat_data[[#This Row],[End Year]],emdat_data[[#This Row],[End Month]],emdat_data[[#This Row],[End Day]])</f>
        <v>41775</v>
      </c>
      <c r="AK4942">
        <v>53</v>
      </c>
      <c r="AT4942">
        <v>700000</v>
      </c>
      <c r="AU4942">
        <v>865345</v>
      </c>
      <c r="AV4942">
        <v>80.8926237222027</v>
      </c>
      <c r="AW4942" t="s">
        <v>1731</v>
      </c>
      <c r="AY4942" t="s">
        <v>1732</v>
      </c>
    </row>
    <row r="4943" spans="1:51" hidden="1" x14ac:dyDescent="0.25">
      <c r="A4943" t="s">
        <v>22003</v>
      </c>
      <c r="B4943">
        <v>2014</v>
      </c>
      <c r="C4943">
        <v>164</v>
      </c>
      <c r="D4943" t="s">
        <v>19417</v>
      </c>
      <c r="E4943" t="s">
        <v>50</v>
      </c>
      <c r="F4943" t="s">
        <v>71</v>
      </c>
      <c r="G4943" t="s">
        <v>72</v>
      </c>
      <c r="H4943" t="s">
        <v>102</v>
      </c>
      <c r="K4943" t="s">
        <v>13110</v>
      </c>
      <c r="L4943" t="s">
        <v>13111</v>
      </c>
      <c r="M4943" t="s">
        <v>197</v>
      </c>
      <c r="N4943" t="s">
        <v>190</v>
      </c>
      <c r="O4943" t="s">
        <v>22004</v>
      </c>
      <c r="P4943" t="s">
        <v>642</v>
      </c>
      <c r="Q4943" t="s">
        <v>176</v>
      </c>
      <c r="S4943" t="s">
        <v>127</v>
      </c>
      <c r="U4943" t="s">
        <v>127</v>
      </c>
      <c r="X4943" t="s">
        <v>78</v>
      </c>
      <c r="AA4943" s="1"/>
      <c r="AB4943" t="s">
        <v>22005</v>
      </c>
      <c r="AC4943">
        <v>2014</v>
      </c>
      <c r="AD4943">
        <v>5</v>
      </c>
      <c r="AE4943">
        <v>13</v>
      </c>
      <c r="AF4943" s="2">
        <f>DATE(emdat_data[[#This Row],[Start Year]],emdat_data[[#This Row],[Start Month]],emdat_data[[#This Row],[Start Day]])</f>
        <v>41772</v>
      </c>
      <c r="AG4943">
        <v>2014</v>
      </c>
      <c r="AH4943">
        <v>5</v>
      </c>
      <c r="AI4943">
        <v>20</v>
      </c>
      <c r="AJ4943" s="2">
        <f>DATE(emdat_data[[#This Row],[End Year]],emdat_data[[#This Row],[End Month]],emdat_data[[#This Row],[End Day]])</f>
        <v>41779</v>
      </c>
      <c r="AK4943">
        <v>51</v>
      </c>
      <c r="AM4943">
        <v>49600</v>
      </c>
      <c r="AO4943">
        <v>49600</v>
      </c>
      <c r="AT4943">
        <v>2048262</v>
      </c>
      <c r="AU4943">
        <v>2532075</v>
      </c>
      <c r="AV4943">
        <v>80.8926237222027</v>
      </c>
      <c r="AW4943" t="s">
        <v>22006</v>
      </c>
      <c r="AY4943" t="s">
        <v>22007</v>
      </c>
    </row>
    <row r="4944" spans="1:51" hidden="1" x14ac:dyDescent="0.25">
      <c r="A4944" t="s">
        <v>22008</v>
      </c>
      <c r="B4944">
        <v>2014</v>
      </c>
      <c r="C4944">
        <v>192</v>
      </c>
      <c r="E4944" t="s">
        <v>50</v>
      </c>
      <c r="F4944" t="s">
        <v>63</v>
      </c>
      <c r="G4944" t="s">
        <v>82</v>
      </c>
      <c r="H4944" t="s">
        <v>157</v>
      </c>
      <c r="I4944" t="s">
        <v>572</v>
      </c>
      <c r="K4944" t="s">
        <v>357</v>
      </c>
      <c r="L4944" t="s">
        <v>358</v>
      </c>
      <c r="M4944" t="s">
        <v>146</v>
      </c>
      <c r="N4944" t="s">
        <v>86</v>
      </c>
      <c r="O4944" t="s">
        <v>22009</v>
      </c>
      <c r="Q4944" t="s">
        <v>900</v>
      </c>
      <c r="W4944">
        <v>110</v>
      </c>
      <c r="X4944" t="s">
        <v>88</v>
      </c>
      <c r="AA4944" s="1"/>
      <c r="AC4944">
        <v>2014</v>
      </c>
      <c r="AD4944">
        <v>5</v>
      </c>
      <c r="AE4944">
        <v>18</v>
      </c>
      <c r="AF4944" s="2">
        <f>DATE(emdat_data[[#This Row],[Start Year]],emdat_data[[#This Row],[Start Month]],emdat_data[[#This Row],[Start Day]])</f>
        <v>41777</v>
      </c>
      <c r="AG4944">
        <v>2014</v>
      </c>
      <c r="AH4944">
        <v>5</v>
      </c>
      <c r="AI4944">
        <v>23</v>
      </c>
      <c r="AJ4944" s="2">
        <f>DATE(emdat_data[[#This Row],[End Year]],emdat_data[[#This Row],[End Month]],emdat_data[[#This Row],[End Day]])</f>
        <v>41782</v>
      </c>
      <c r="AR4944">
        <v>2900000</v>
      </c>
      <c r="AS4944">
        <v>3584999</v>
      </c>
      <c r="AT4944">
        <v>3900000</v>
      </c>
      <c r="AU4944">
        <v>4821206</v>
      </c>
      <c r="AV4944">
        <v>80.8926237222027</v>
      </c>
      <c r="AW4944" t="s">
        <v>22010</v>
      </c>
      <c r="AY4944" t="s">
        <v>22011</v>
      </c>
    </row>
    <row r="4945" spans="1:51" hidden="1" x14ac:dyDescent="0.25">
      <c r="A4945" t="s">
        <v>19480</v>
      </c>
      <c r="B4945">
        <v>2014</v>
      </c>
      <c r="C4945">
        <v>173</v>
      </c>
      <c r="E4945" t="s">
        <v>50</v>
      </c>
      <c r="F4945" t="s">
        <v>51</v>
      </c>
      <c r="G4945" t="s">
        <v>52</v>
      </c>
      <c r="H4945" t="s">
        <v>53</v>
      </c>
      <c r="K4945" t="s">
        <v>159</v>
      </c>
      <c r="L4945" t="s">
        <v>160</v>
      </c>
      <c r="M4945" t="s">
        <v>161</v>
      </c>
      <c r="N4945" t="s">
        <v>57</v>
      </c>
      <c r="O4945" t="s">
        <v>11067</v>
      </c>
      <c r="W4945">
        <v>6</v>
      </c>
      <c r="X4945" t="s">
        <v>59</v>
      </c>
      <c r="Y4945">
        <v>24974</v>
      </c>
      <c r="Z4945">
        <v>97844</v>
      </c>
      <c r="AA4945" s="1">
        <v>0.20069444444444445</v>
      </c>
      <c r="AC4945">
        <v>2014</v>
      </c>
      <c r="AD4945">
        <v>5</v>
      </c>
      <c r="AE4945">
        <v>24</v>
      </c>
      <c r="AF4945" s="2">
        <f>DATE(emdat_data[[#This Row],[Start Year]],emdat_data[[#This Row],[Start Month]],emdat_data[[#This Row],[Start Day]])</f>
        <v>41783</v>
      </c>
      <c r="AG4945">
        <v>2014</v>
      </c>
      <c r="AH4945">
        <v>5</v>
      </c>
      <c r="AI4945">
        <v>24</v>
      </c>
      <c r="AJ4945" s="2">
        <f>DATE(emdat_data[[#This Row],[End Year]],emdat_data[[#This Row],[End Month]],emdat_data[[#This Row],[End Day]])</f>
        <v>41783</v>
      </c>
      <c r="AL4945">
        <v>15</v>
      </c>
      <c r="AM4945">
        <v>225000</v>
      </c>
      <c r="AO4945">
        <v>225015</v>
      </c>
      <c r="AT4945">
        <v>60000</v>
      </c>
      <c r="AU4945">
        <v>74172</v>
      </c>
      <c r="AV4945">
        <v>80.8926237222027</v>
      </c>
      <c r="AX4945" t="s">
        <v>11068</v>
      </c>
      <c r="AY4945" t="s">
        <v>11069</v>
      </c>
    </row>
    <row r="4946" spans="1:51" hidden="1" x14ac:dyDescent="0.25">
      <c r="A4946" t="s">
        <v>19487</v>
      </c>
      <c r="B4946">
        <v>2014</v>
      </c>
      <c r="C4946">
        <v>180</v>
      </c>
      <c r="E4946" t="s">
        <v>50</v>
      </c>
      <c r="F4946" t="s">
        <v>71</v>
      </c>
      <c r="G4946" t="s">
        <v>72</v>
      </c>
      <c r="H4946" t="s">
        <v>102</v>
      </c>
      <c r="K4946" t="s">
        <v>159</v>
      </c>
      <c r="L4946" t="s">
        <v>160</v>
      </c>
      <c r="M4946" t="s">
        <v>161</v>
      </c>
      <c r="N4946" t="s">
        <v>57</v>
      </c>
      <c r="O4946" t="s">
        <v>19488</v>
      </c>
      <c r="P4946" t="s">
        <v>5176</v>
      </c>
      <c r="X4946" t="s">
        <v>78</v>
      </c>
      <c r="AA4946" s="1"/>
      <c r="AC4946">
        <v>2014</v>
      </c>
      <c r="AD4946">
        <v>5</v>
      </c>
      <c r="AE4946">
        <v>24</v>
      </c>
      <c r="AF4946" s="2">
        <f>DATE(emdat_data[[#This Row],[Start Year]],emdat_data[[#This Row],[Start Month]],emdat_data[[#This Row],[Start Day]])</f>
        <v>41783</v>
      </c>
      <c r="AG4946">
        <v>2014</v>
      </c>
      <c r="AH4946">
        <v>6</v>
      </c>
      <c r="AI4946">
        <v>3</v>
      </c>
      <c r="AJ4946" s="2">
        <f>DATE(emdat_data[[#This Row],[End Year]],emdat_data[[#This Row],[End Month]],emdat_data[[#This Row],[End Day]])</f>
        <v>41793</v>
      </c>
      <c r="AK4946">
        <v>37</v>
      </c>
      <c r="AM4946">
        <v>5500000</v>
      </c>
      <c r="AO4946">
        <v>5500000</v>
      </c>
      <c r="AT4946">
        <v>1000000</v>
      </c>
      <c r="AU4946">
        <v>1236207</v>
      </c>
      <c r="AV4946">
        <v>80.8926237222027</v>
      </c>
      <c r="AW4946" t="s">
        <v>19489</v>
      </c>
      <c r="AY4946" t="s">
        <v>19490</v>
      </c>
    </row>
    <row r="4947" spans="1:51" hidden="1" x14ac:dyDescent="0.25">
      <c r="A4947" t="s">
        <v>19596</v>
      </c>
      <c r="B4947">
        <v>2014</v>
      </c>
      <c r="C4947">
        <v>174</v>
      </c>
      <c r="E4947" t="s">
        <v>50</v>
      </c>
      <c r="F4947" t="s">
        <v>51</v>
      </c>
      <c r="G4947" t="s">
        <v>52</v>
      </c>
      <c r="H4947" t="s">
        <v>53</v>
      </c>
      <c r="K4947" t="s">
        <v>195</v>
      </c>
      <c r="L4947" t="s">
        <v>196</v>
      </c>
      <c r="M4947" t="s">
        <v>197</v>
      </c>
      <c r="N4947" t="s">
        <v>190</v>
      </c>
      <c r="O4947" t="s">
        <v>19597</v>
      </c>
      <c r="W4947">
        <v>7</v>
      </c>
      <c r="X4947" t="s">
        <v>59</v>
      </c>
      <c r="Y4947">
        <v>402893</v>
      </c>
      <c r="Z4947">
        <v>253889</v>
      </c>
      <c r="AA4947" s="1">
        <v>0.47569444444444442</v>
      </c>
      <c r="AC4947">
        <v>2014</v>
      </c>
      <c r="AD4947">
        <v>5</v>
      </c>
      <c r="AE4947">
        <v>24</v>
      </c>
      <c r="AF4947" s="2">
        <f>DATE(emdat_data[[#This Row],[Start Year]],emdat_data[[#This Row],[Start Month]],emdat_data[[#This Row],[Start Day]])</f>
        <v>41783</v>
      </c>
      <c r="AG4947">
        <v>2014</v>
      </c>
      <c r="AH4947">
        <v>5</v>
      </c>
      <c r="AI4947">
        <v>24</v>
      </c>
      <c r="AJ4947" s="2">
        <f>DATE(emdat_data[[#This Row],[End Year]],emdat_data[[#This Row],[End Month]],emdat_data[[#This Row],[End Day]])</f>
        <v>41783</v>
      </c>
      <c r="AK4947">
        <v>3</v>
      </c>
      <c r="AL4947">
        <v>2</v>
      </c>
      <c r="AM4947">
        <v>75000</v>
      </c>
      <c r="AO4947">
        <v>75002</v>
      </c>
      <c r="AT4947">
        <v>450000</v>
      </c>
      <c r="AU4947">
        <v>556293</v>
      </c>
      <c r="AV4947">
        <v>80.8926237222027</v>
      </c>
      <c r="AX4947" t="s">
        <v>19598</v>
      </c>
      <c r="AY4947" t="s">
        <v>19599</v>
      </c>
    </row>
    <row r="4948" spans="1:51" hidden="1" x14ac:dyDescent="0.25">
      <c r="A4948" t="s">
        <v>22027</v>
      </c>
      <c r="B4948">
        <v>2014</v>
      </c>
      <c r="C4948">
        <v>174</v>
      </c>
      <c r="E4948" t="s">
        <v>50</v>
      </c>
      <c r="F4948" t="s">
        <v>51</v>
      </c>
      <c r="G4948" t="s">
        <v>52</v>
      </c>
      <c r="H4948" t="s">
        <v>53</v>
      </c>
      <c r="K4948" t="s">
        <v>2924</v>
      </c>
      <c r="L4948" t="s">
        <v>2925</v>
      </c>
      <c r="M4948" t="s">
        <v>392</v>
      </c>
      <c r="N4948" t="s">
        <v>57</v>
      </c>
      <c r="O4948" t="s">
        <v>22028</v>
      </c>
      <c r="W4948">
        <v>7</v>
      </c>
      <c r="X4948" t="s">
        <v>59</v>
      </c>
      <c r="Y4948">
        <v>402893</v>
      </c>
      <c r="Z4948">
        <v>253889</v>
      </c>
      <c r="AA4948" s="1"/>
      <c r="AC4948">
        <v>2014</v>
      </c>
      <c r="AD4948">
        <v>5</v>
      </c>
      <c r="AE4948">
        <v>24</v>
      </c>
      <c r="AF4948" s="2">
        <f>DATE(emdat_data[[#This Row],[Start Year]],emdat_data[[#This Row],[Start Month]],emdat_data[[#This Row],[Start Day]])</f>
        <v>41783</v>
      </c>
      <c r="AG4948">
        <v>2014</v>
      </c>
      <c r="AH4948">
        <v>5</v>
      </c>
      <c r="AI4948">
        <v>24</v>
      </c>
      <c r="AJ4948" s="2">
        <f>DATE(emdat_data[[#This Row],[End Year]],emdat_data[[#This Row],[End Month]],emdat_data[[#This Row],[End Day]])</f>
        <v>41783</v>
      </c>
      <c r="AL4948">
        <v>324</v>
      </c>
      <c r="AO4948">
        <v>324</v>
      </c>
      <c r="AV4948">
        <v>80.8926237222027</v>
      </c>
      <c r="AW4948" t="s">
        <v>22029</v>
      </c>
      <c r="AY4948" t="s">
        <v>22030</v>
      </c>
    </row>
    <row r="4949" spans="1:51" hidden="1" x14ac:dyDescent="0.25">
      <c r="A4949" t="s">
        <v>20919</v>
      </c>
      <c r="B4949">
        <v>2014</v>
      </c>
      <c r="C4949">
        <v>193</v>
      </c>
      <c r="D4949" t="s">
        <v>20920</v>
      </c>
      <c r="E4949" t="s">
        <v>50</v>
      </c>
      <c r="F4949" t="s">
        <v>71</v>
      </c>
      <c r="G4949" t="s">
        <v>72</v>
      </c>
      <c r="H4949" t="s">
        <v>102</v>
      </c>
      <c r="K4949" t="s">
        <v>383</v>
      </c>
      <c r="L4949" t="s">
        <v>384</v>
      </c>
      <c r="M4949" t="s">
        <v>211</v>
      </c>
      <c r="N4949" t="s">
        <v>190</v>
      </c>
      <c r="O4949" t="s">
        <v>20921</v>
      </c>
      <c r="P4949" t="s">
        <v>2496</v>
      </c>
      <c r="W4949">
        <v>1829701</v>
      </c>
      <c r="X4949" t="s">
        <v>78</v>
      </c>
      <c r="AA4949" s="1"/>
      <c r="AC4949">
        <v>2014</v>
      </c>
      <c r="AD4949">
        <v>5</v>
      </c>
      <c r="AE4949">
        <v>29</v>
      </c>
      <c r="AF4949" s="2">
        <f>DATE(emdat_data[[#This Row],[Start Year]],emdat_data[[#This Row],[Start Month]],emdat_data[[#This Row],[Start Day]])</f>
        <v>41788</v>
      </c>
      <c r="AG4949">
        <v>2014</v>
      </c>
      <c r="AH4949">
        <v>6</v>
      </c>
      <c r="AI4949">
        <v>10</v>
      </c>
      <c r="AJ4949" s="2">
        <f>DATE(emdat_data[[#This Row],[End Year]],emdat_data[[#This Row],[End Month]],emdat_data[[#This Row],[End Day]])</f>
        <v>41800</v>
      </c>
      <c r="AK4949">
        <v>6</v>
      </c>
      <c r="AL4949">
        <v>2000</v>
      </c>
      <c r="AM4949">
        <v>22545</v>
      </c>
      <c r="AO4949">
        <v>24545</v>
      </c>
      <c r="AT4949">
        <v>8000</v>
      </c>
      <c r="AU4949">
        <v>9890</v>
      </c>
      <c r="AV4949">
        <v>80.8926237222027</v>
      </c>
      <c r="AW4949" t="s">
        <v>20922</v>
      </c>
      <c r="AY4949" t="s">
        <v>20923</v>
      </c>
    </row>
    <row r="4950" spans="1:51" hidden="1" x14ac:dyDescent="0.25">
      <c r="A4950" t="s">
        <v>19235</v>
      </c>
      <c r="B4950">
        <v>2014</v>
      </c>
      <c r="C4950">
        <v>183</v>
      </c>
      <c r="E4950" t="s">
        <v>50</v>
      </c>
      <c r="F4950" t="s">
        <v>63</v>
      </c>
      <c r="G4950" t="s">
        <v>82</v>
      </c>
      <c r="H4950" t="s">
        <v>98</v>
      </c>
      <c r="J4950" t="s">
        <v>19236</v>
      </c>
      <c r="K4950" t="s">
        <v>202</v>
      </c>
      <c r="L4950" t="s">
        <v>203</v>
      </c>
      <c r="M4950" t="s">
        <v>204</v>
      </c>
      <c r="N4950" t="s">
        <v>86</v>
      </c>
      <c r="O4950" t="s">
        <v>19237</v>
      </c>
      <c r="Q4950" t="s">
        <v>72</v>
      </c>
      <c r="R4950" t="s">
        <v>176</v>
      </c>
      <c r="X4950" t="s">
        <v>88</v>
      </c>
      <c r="AA4950" s="1"/>
      <c r="AC4950">
        <v>2014</v>
      </c>
      <c r="AD4950">
        <v>5</v>
      </c>
      <c r="AE4950">
        <v>30</v>
      </c>
      <c r="AF4950" s="2">
        <f>DATE(emdat_data[[#This Row],[Start Year]],emdat_data[[#This Row],[Start Month]],emdat_data[[#This Row],[Start Day]])</f>
        <v>41789</v>
      </c>
      <c r="AG4950">
        <v>2014</v>
      </c>
      <c r="AH4950">
        <v>6</v>
      </c>
      <c r="AI4950">
        <v>6</v>
      </c>
      <c r="AJ4950" s="2">
        <f>DATE(emdat_data[[#This Row],[End Year]],emdat_data[[#This Row],[End Month]],emdat_data[[#This Row],[End Day]])</f>
        <v>41796</v>
      </c>
      <c r="AK4950">
        <v>5</v>
      </c>
      <c r="AM4950">
        <v>100000</v>
      </c>
      <c r="AO4950">
        <v>100000</v>
      </c>
      <c r="AV4950">
        <v>80.8926237222027</v>
      </c>
      <c r="AW4950" t="s">
        <v>19238</v>
      </c>
      <c r="AY4950" t="s">
        <v>19239</v>
      </c>
    </row>
    <row r="4951" spans="1:51" hidden="1" x14ac:dyDescent="0.25">
      <c r="A4951" t="s">
        <v>19481</v>
      </c>
      <c r="B4951">
        <v>2014</v>
      </c>
      <c r="C4951">
        <v>177</v>
      </c>
      <c r="E4951" t="s">
        <v>50</v>
      </c>
      <c r="F4951" t="s">
        <v>51</v>
      </c>
      <c r="G4951" t="s">
        <v>52</v>
      </c>
      <c r="H4951" t="s">
        <v>53</v>
      </c>
      <c r="K4951" t="s">
        <v>159</v>
      </c>
      <c r="L4951" t="s">
        <v>160</v>
      </c>
      <c r="M4951" t="s">
        <v>161</v>
      </c>
      <c r="N4951" t="s">
        <v>57</v>
      </c>
      <c r="O4951" t="s">
        <v>11067</v>
      </c>
      <c r="W4951">
        <v>6</v>
      </c>
      <c r="X4951" t="s">
        <v>59</v>
      </c>
      <c r="Y4951">
        <v>249997</v>
      </c>
      <c r="Z4951">
        <v>97845</v>
      </c>
      <c r="AA4951" s="1">
        <v>0.3888888888888889</v>
      </c>
      <c r="AC4951">
        <v>2014</v>
      </c>
      <c r="AD4951">
        <v>5</v>
      </c>
      <c r="AE4951">
        <v>30</v>
      </c>
      <c r="AF4951" s="2">
        <f>DATE(emdat_data[[#This Row],[Start Year]],emdat_data[[#This Row],[Start Month]],emdat_data[[#This Row],[Start Day]])</f>
        <v>41789</v>
      </c>
      <c r="AG4951">
        <v>2014</v>
      </c>
      <c r="AH4951">
        <v>5</v>
      </c>
      <c r="AI4951">
        <v>30</v>
      </c>
      <c r="AJ4951" s="2">
        <f>DATE(emdat_data[[#This Row],[End Year]],emdat_data[[#This Row],[End Month]],emdat_data[[#This Row],[End Day]])</f>
        <v>41789</v>
      </c>
      <c r="AL4951">
        <v>45</v>
      </c>
      <c r="AM4951">
        <v>184678</v>
      </c>
      <c r="AO4951">
        <v>184723</v>
      </c>
      <c r="AT4951">
        <v>2000</v>
      </c>
      <c r="AU4951">
        <v>2472</v>
      </c>
      <c r="AV4951">
        <v>80.8926237222027</v>
      </c>
      <c r="AX4951" t="s">
        <v>11068</v>
      </c>
      <c r="AY4951" t="s">
        <v>11069</v>
      </c>
    </row>
    <row r="4952" spans="1:51" hidden="1" x14ac:dyDescent="0.25">
      <c r="A4952" t="s">
        <v>20437</v>
      </c>
      <c r="B4952">
        <v>2014</v>
      </c>
      <c r="C4952">
        <v>183</v>
      </c>
      <c r="E4952" t="s">
        <v>50</v>
      </c>
      <c r="F4952" t="s">
        <v>63</v>
      </c>
      <c r="G4952" t="s">
        <v>82</v>
      </c>
      <c r="H4952" t="s">
        <v>98</v>
      </c>
      <c r="J4952" t="s">
        <v>19236</v>
      </c>
      <c r="K4952" t="s">
        <v>1548</v>
      </c>
      <c r="L4952" t="s">
        <v>1549</v>
      </c>
      <c r="M4952" t="s">
        <v>204</v>
      </c>
      <c r="N4952" t="s">
        <v>86</v>
      </c>
      <c r="O4952" t="s">
        <v>8705</v>
      </c>
      <c r="Q4952" t="s">
        <v>72</v>
      </c>
      <c r="R4952" t="s">
        <v>176</v>
      </c>
      <c r="W4952">
        <v>40</v>
      </c>
      <c r="X4952" t="s">
        <v>88</v>
      </c>
      <c r="AA4952" s="1"/>
      <c r="AC4952">
        <v>2014</v>
      </c>
      <c r="AD4952">
        <v>5</v>
      </c>
      <c r="AE4952">
        <v>30</v>
      </c>
      <c r="AF4952" s="2">
        <f>DATE(emdat_data[[#This Row],[Start Year]],emdat_data[[#This Row],[Start Month]],emdat_data[[#This Row],[Start Day]])</f>
        <v>41789</v>
      </c>
      <c r="AG4952">
        <v>2014</v>
      </c>
      <c r="AH4952">
        <v>6</v>
      </c>
      <c r="AI4952">
        <v>6</v>
      </c>
      <c r="AJ4952" s="2">
        <f>DATE(emdat_data[[#This Row],[End Year]],emdat_data[[#This Row],[End Month]],emdat_data[[#This Row],[End Day]])</f>
        <v>41796</v>
      </c>
      <c r="AV4952">
        <v>80.8926237222027</v>
      </c>
      <c r="AW4952" t="s">
        <v>8706</v>
      </c>
      <c r="AY4952" t="s">
        <v>8707</v>
      </c>
    </row>
    <row r="4953" spans="1:51" hidden="1" x14ac:dyDescent="0.25">
      <c r="A4953" t="s">
        <v>20665</v>
      </c>
      <c r="B4953">
        <v>2014</v>
      </c>
      <c r="C4953">
        <v>182</v>
      </c>
      <c r="E4953" t="s">
        <v>50</v>
      </c>
      <c r="F4953" t="s">
        <v>63</v>
      </c>
      <c r="G4953" t="s">
        <v>82</v>
      </c>
      <c r="H4953" t="s">
        <v>157</v>
      </c>
      <c r="I4953" t="s">
        <v>572</v>
      </c>
      <c r="K4953" t="s">
        <v>226</v>
      </c>
      <c r="L4953" t="s">
        <v>227</v>
      </c>
      <c r="M4953" t="s">
        <v>56</v>
      </c>
      <c r="N4953" t="s">
        <v>57</v>
      </c>
      <c r="O4953" t="s">
        <v>20666</v>
      </c>
      <c r="X4953" t="s">
        <v>88</v>
      </c>
      <c r="AA4953" s="1"/>
      <c r="AC4953">
        <v>2014</v>
      </c>
      <c r="AD4953">
        <v>5</v>
      </c>
      <c r="AE4953">
        <v>30</v>
      </c>
      <c r="AF4953" s="2">
        <f>DATE(emdat_data[[#This Row],[Start Year]],emdat_data[[#This Row],[Start Month]],emdat_data[[#This Row],[Start Day]])</f>
        <v>41789</v>
      </c>
      <c r="AG4953">
        <v>2014</v>
      </c>
      <c r="AH4953">
        <v>5</v>
      </c>
      <c r="AI4953">
        <v>31</v>
      </c>
      <c r="AJ4953" s="2">
        <f>DATE(emdat_data[[#This Row],[End Year]],emdat_data[[#This Row],[End Month]],emdat_data[[#This Row],[End Day]])</f>
        <v>41790</v>
      </c>
      <c r="AK4953">
        <v>15</v>
      </c>
      <c r="AL4953">
        <v>26</v>
      </c>
      <c r="AO4953">
        <v>26</v>
      </c>
      <c r="AV4953">
        <v>80.8926237222027</v>
      </c>
      <c r="AW4953" t="s">
        <v>20667</v>
      </c>
      <c r="AX4953" t="s">
        <v>20668</v>
      </c>
      <c r="AY4953" t="s">
        <v>20669</v>
      </c>
    </row>
    <row r="4954" spans="1:51" x14ac:dyDescent="0.25">
      <c r="A4954" t="s">
        <v>19614</v>
      </c>
      <c r="B4954">
        <v>2014</v>
      </c>
      <c r="C4954">
        <v>200</v>
      </c>
      <c r="D4954" t="s">
        <v>19615</v>
      </c>
      <c r="E4954" t="s">
        <v>50</v>
      </c>
      <c r="F4954" t="s">
        <v>119</v>
      </c>
      <c r="G4954" t="s">
        <v>120</v>
      </c>
      <c r="H4954" t="s">
        <v>301</v>
      </c>
      <c r="J4954" t="s">
        <v>7478</v>
      </c>
      <c r="K4954" t="s">
        <v>1342</v>
      </c>
      <c r="L4954" t="s">
        <v>1343</v>
      </c>
      <c r="M4954" t="s">
        <v>1194</v>
      </c>
      <c r="N4954" t="s">
        <v>86</v>
      </c>
      <c r="O4954" t="s">
        <v>19616</v>
      </c>
      <c r="T4954" t="s">
        <v>128</v>
      </c>
      <c r="U4954" t="s">
        <v>128</v>
      </c>
      <c r="X4954" t="s">
        <v>129</v>
      </c>
      <c r="AA4954" s="1"/>
      <c r="AC4954">
        <v>2014</v>
      </c>
      <c r="AD4954">
        <v>5</v>
      </c>
      <c r="AE4954">
        <v>31</v>
      </c>
      <c r="AF4954" s="2">
        <f>DATE(emdat_data[[#This Row],[Start Year]],emdat_data[[#This Row],[Start Month]],emdat_data[[#This Row],[Start Day]])</f>
        <v>41790</v>
      </c>
      <c r="AG4954">
        <v>2014</v>
      </c>
      <c r="AH4954">
        <v>8</v>
      </c>
      <c r="AI4954">
        <v>16</v>
      </c>
      <c r="AJ4954" s="2">
        <f>DATE(emdat_data[[#This Row],[End Year]],emdat_data[[#This Row],[End Month]],emdat_data[[#This Row],[End Day]])</f>
        <v>41867</v>
      </c>
      <c r="AM4954">
        <v>39343</v>
      </c>
      <c r="AO4954">
        <v>39343</v>
      </c>
      <c r="AV4954">
        <v>80.8926237222027</v>
      </c>
    </row>
    <row r="4955" spans="1:51" hidden="1" x14ac:dyDescent="0.25">
      <c r="A4955" t="s">
        <v>19515</v>
      </c>
      <c r="B4955">
        <v>2014</v>
      </c>
      <c r="C4955">
        <v>9265</v>
      </c>
      <c r="E4955" t="s">
        <v>50</v>
      </c>
      <c r="F4955" t="s">
        <v>350</v>
      </c>
      <c r="G4955" t="s">
        <v>351</v>
      </c>
      <c r="H4955" t="s">
        <v>351</v>
      </c>
      <c r="K4955" t="s">
        <v>159</v>
      </c>
      <c r="L4955" t="s">
        <v>160</v>
      </c>
      <c r="M4955" t="s">
        <v>161</v>
      </c>
      <c r="N4955" t="s">
        <v>57</v>
      </c>
      <c r="O4955" t="s">
        <v>19516</v>
      </c>
      <c r="X4955" t="s">
        <v>78</v>
      </c>
      <c r="AA4955" s="1"/>
      <c r="AC4955">
        <v>2014</v>
      </c>
      <c r="AD4955">
        <v>6</v>
      </c>
      <c r="AF4955" s="2">
        <f>DATE(emdat_data[[#This Row],[Start Year]],emdat_data[[#This Row],[Start Month]],emdat_data[[#This Row],[Start Day]])</f>
        <v>41790</v>
      </c>
      <c r="AG4955">
        <v>2014</v>
      </c>
      <c r="AH4955">
        <v>7</v>
      </c>
      <c r="AJ4955" s="2">
        <f>DATE(emdat_data[[#This Row],[End Year]],emdat_data[[#This Row],[End Month]],emdat_data[[#This Row],[End Day]])</f>
        <v>41820</v>
      </c>
      <c r="AM4955">
        <v>226000</v>
      </c>
      <c r="AO4955">
        <v>226000</v>
      </c>
      <c r="AT4955">
        <v>1180000</v>
      </c>
      <c r="AU4955">
        <v>1458724</v>
      </c>
      <c r="AV4955">
        <v>80.8926237222027</v>
      </c>
      <c r="AW4955" t="s">
        <v>19517</v>
      </c>
      <c r="AY4955" t="s">
        <v>19518</v>
      </c>
    </row>
    <row r="4956" spans="1:51" x14ac:dyDescent="0.25">
      <c r="A4956" t="s">
        <v>19586</v>
      </c>
      <c r="B4956">
        <v>2014</v>
      </c>
      <c r="C4956">
        <v>282</v>
      </c>
      <c r="D4956" t="s">
        <v>19587</v>
      </c>
      <c r="E4956" t="s">
        <v>50</v>
      </c>
      <c r="F4956" t="s">
        <v>119</v>
      </c>
      <c r="G4956" t="s">
        <v>120</v>
      </c>
      <c r="H4956" t="s">
        <v>121</v>
      </c>
      <c r="J4956" t="s">
        <v>294</v>
      </c>
      <c r="K4956" t="s">
        <v>1306</v>
      </c>
      <c r="L4956" t="s">
        <v>1307</v>
      </c>
      <c r="M4956" t="s">
        <v>125</v>
      </c>
      <c r="N4956" t="s">
        <v>76</v>
      </c>
      <c r="O4956" t="s">
        <v>19588</v>
      </c>
      <c r="T4956" t="s">
        <v>128</v>
      </c>
      <c r="U4956" t="s">
        <v>128</v>
      </c>
      <c r="X4956" t="s">
        <v>129</v>
      </c>
      <c r="AA4956" s="1"/>
      <c r="AC4956">
        <v>2014</v>
      </c>
      <c r="AD4956">
        <v>6</v>
      </c>
      <c r="AF4956" s="2">
        <f>DATE(emdat_data[[#This Row],[Start Year]],emdat_data[[#This Row],[Start Month]],emdat_data[[#This Row],[Start Day]])</f>
        <v>41790</v>
      </c>
      <c r="AG4956">
        <v>2015</v>
      </c>
      <c r="AH4956">
        <v>6</v>
      </c>
      <c r="AJ4956" s="2">
        <f>DATE(emdat_data[[#This Row],[End Year]],emdat_data[[#This Row],[End Month]],emdat_data[[#This Row],[End Day]])</f>
        <v>42155</v>
      </c>
      <c r="AK4956">
        <v>249</v>
      </c>
      <c r="AL4956">
        <v>29611</v>
      </c>
      <c r="AM4956">
        <v>26858</v>
      </c>
      <c r="AO4956">
        <v>56469</v>
      </c>
      <c r="AV4956">
        <v>80.8926237222027</v>
      </c>
    </row>
    <row r="4957" spans="1:51" hidden="1" x14ac:dyDescent="0.25">
      <c r="A4957" t="s">
        <v>20601</v>
      </c>
      <c r="B4957">
        <v>2014</v>
      </c>
      <c r="C4957">
        <v>289</v>
      </c>
      <c r="E4957" t="s">
        <v>50</v>
      </c>
      <c r="F4957" t="s">
        <v>71</v>
      </c>
      <c r="G4957" t="s">
        <v>72</v>
      </c>
      <c r="H4957" t="s">
        <v>102</v>
      </c>
      <c r="K4957" t="s">
        <v>2624</v>
      </c>
      <c r="L4957" t="s">
        <v>2625</v>
      </c>
      <c r="M4957" t="s">
        <v>125</v>
      </c>
      <c r="N4957" t="s">
        <v>76</v>
      </c>
      <c r="O4957" t="s">
        <v>20602</v>
      </c>
      <c r="P4957" t="s">
        <v>642</v>
      </c>
      <c r="Q4957" t="s">
        <v>120</v>
      </c>
      <c r="X4957" t="s">
        <v>78</v>
      </c>
      <c r="AA4957" s="1"/>
      <c r="AC4957">
        <v>2014</v>
      </c>
      <c r="AD4957">
        <v>6</v>
      </c>
      <c r="AF4957" s="2">
        <f>DATE(emdat_data[[#This Row],[Start Year]],emdat_data[[#This Row],[Start Month]],emdat_data[[#This Row],[Start Day]])</f>
        <v>41790</v>
      </c>
      <c r="AG4957">
        <v>2014</v>
      </c>
      <c r="AH4957">
        <v>10</v>
      </c>
      <c r="AI4957">
        <v>3</v>
      </c>
      <c r="AJ4957" s="2">
        <f>DATE(emdat_data[[#This Row],[End Year]],emdat_data[[#This Row],[End Month]],emdat_data[[#This Row],[End Day]])</f>
        <v>41915</v>
      </c>
      <c r="AK4957">
        <v>36</v>
      </c>
      <c r="AM4957">
        <v>165578</v>
      </c>
      <c r="AO4957">
        <v>165578</v>
      </c>
      <c r="AT4957">
        <v>2000</v>
      </c>
      <c r="AU4957">
        <v>2472</v>
      </c>
      <c r="AV4957">
        <v>80.8926237222027</v>
      </c>
      <c r="AW4957" t="s">
        <v>20603</v>
      </c>
      <c r="AY4957" t="s">
        <v>20604</v>
      </c>
    </row>
    <row r="4958" spans="1:51" hidden="1" x14ac:dyDescent="0.25">
      <c r="A4958" t="s">
        <v>20897</v>
      </c>
      <c r="B4958">
        <v>2014</v>
      </c>
      <c r="C4958">
        <v>405</v>
      </c>
      <c r="E4958" t="s">
        <v>50</v>
      </c>
      <c r="F4958" t="s">
        <v>71</v>
      </c>
      <c r="G4958" t="s">
        <v>72</v>
      </c>
      <c r="H4958" t="s">
        <v>102</v>
      </c>
      <c r="K4958" t="s">
        <v>2556</v>
      </c>
      <c r="L4958" t="s">
        <v>2557</v>
      </c>
      <c r="M4958" t="s">
        <v>1262</v>
      </c>
      <c r="N4958" t="s">
        <v>96</v>
      </c>
      <c r="O4958" t="s">
        <v>20898</v>
      </c>
      <c r="P4958" t="s">
        <v>642</v>
      </c>
      <c r="X4958" t="s">
        <v>78</v>
      </c>
      <c r="AA4958" s="1"/>
      <c r="AC4958">
        <v>2014</v>
      </c>
      <c r="AD4958">
        <v>6</v>
      </c>
      <c r="AF4958" s="2">
        <f>DATE(emdat_data[[#This Row],[Start Year]],emdat_data[[#This Row],[Start Month]],emdat_data[[#This Row],[Start Day]])</f>
        <v>41790</v>
      </c>
      <c r="AG4958">
        <v>2014</v>
      </c>
      <c r="AH4958">
        <v>7</v>
      </c>
      <c r="AJ4958" s="2">
        <f>DATE(emdat_data[[#This Row],[End Year]],emdat_data[[#This Row],[End Month]],emdat_data[[#This Row],[End Day]])</f>
        <v>41820</v>
      </c>
      <c r="AM4958">
        <v>27000</v>
      </c>
      <c r="AO4958">
        <v>27000</v>
      </c>
      <c r="AV4958">
        <v>80.8926237222027</v>
      </c>
      <c r="AW4958" t="s">
        <v>20899</v>
      </c>
      <c r="AY4958" t="s">
        <v>20900</v>
      </c>
    </row>
    <row r="4959" spans="1:51" hidden="1" x14ac:dyDescent="0.25">
      <c r="A4959" t="s">
        <v>19491</v>
      </c>
      <c r="B4959">
        <v>2014</v>
      </c>
      <c r="C4959">
        <v>212</v>
      </c>
      <c r="E4959" t="s">
        <v>50</v>
      </c>
      <c r="F4959" t="s">
        <v>71</v>
      </c>
      <c r="G4959" t="s">
        <v>72</v>
      </c>
      <c r="H4959" t="s">
        <v>102</v>
      </c>
      <c r="K4959" t="s">
        <v>159</v>
      </c>
      <c r="L4959" t="s">
        <v>160</v>
      </c>
      <c r="M4959" t="s">
        <v>161</v>
      </c>
      <c r="N4959" t="s">
        <v>57</v>
      </c>
      <c r="O4959" t="s">
        <v>19492</v>
      </c>
      <c r="P4959" t="s">
        <v>2496</v>
      </c>
      <c r="X4959" t="s">
        <v>78</v>
      </c>
      <c r="AA4959" s="1"/>
      <c r="AC4959">
        <v>2014</v>
      </c>
      <c r="AD4959">
        <v>6</v>
      </c>
      <c r="AE4959">
        <v>1</v>
      </c>
      <c r="AF4959" s="2">
        <f>DATE(emdat_data[[#This Row],[Start Year]],emdat_data[[#This Row],[Start Month]],emdat_data[[#This Row],[Start Day]])</f>
        <v>41791</v>
      </c>
      <c r="AG4959">
        <v>2014</v>
      </c>
      <c r="AH4959">
        <v>6</v>
      </c>
      <c r="AI4959">
        <v>7</v>
      </c>
      <c r="AJ4959" s="2">
        <f>DATE(emdat_data[[#This Row],[End Year]],emdat_data[[#This Row],[End Month]],emdat_data[[#This Row],[End Day]])</f>
        <v>41797</v>
      </c>
      <c r="AK4959">
        <v>33</v>
      </c>
      <c r="AM4959">
        <v>350000</v>
      </c>
      <c r="AN4959">
        <v>370000</v>
      </c>
      <c r="AO4959">
        <v>720000</v>
      </c>
      <c r="AT4959">
        <v>677000</v>
      </c>
      <c r="AU4959">
        <v>836912</v>
      </c>
      <c r="AV4959">
        <v>80.8926237222027</v>
      </c>
      <c r="AW4959" t="s">
        <v>19493</v>
      </c>
      <c r="AY4959" t="s">
        <v>19494</v>
      </c>
    </row>
    <row r="4960" spans="1:51" hidden="1" x14ac:dyDescent="0.25">
      <c r="A4960" t="s">
        <v>20530</v>
      </c>
      <c r="B4960">
        <v>2014</v>
      </c>
      <c r="C4960">
        <v>171</v>
      </c>
      <c r="E4960" t="s">
        <v>50</v>
      </c>
      <c r="F4960" t="s">
        <v>71</v>
      </c>
      <c r="G4960" t="s">
        <v>72</v>
      </c>
      <c r="K4960" t="s">
        <v>1447</v>
      </c>
      <c r="L4960" t="s">
        <v>1448</v>
      </c>
      <c r="M4960" t="s">
        <v>56</v>
      </c>
      <c r="N4960" t="s">
        <v>57</v>
      </c>
      <c r="O4960" t="s">
        <v>20531</v>
      </c>
      <c r="P4960" t="s">
        <v>1309</v>
      </c>
      <c r="Q4960" t="s">
        <v>176</v>
      </c>
      <c r="W4960">
        <v>305525</v>
      </c>
      <c r="X4960" t="s">
        <v>78</v>
      </c>
      <c r="AA4960" s="1"/>
      <c r="AC4960">
        <v>2014</v>
      </c>
      <c r="AD4960">
        <v>6</v>
      </c>
      <c r="AE4960">
        <v>1</v>
      </c>
      <c r="AF4960" s="2">
        <f>DATE(emdat_data[[#This Row],[Start Year]],emdat_data[[#This Row],[Start Month]],emdat_data[[#This Row],[Start Day]])</f>
        <v>41791</v>
      </c>
      <c r="AG4960">
        <v>2014</v>
      </c>
      <c r="AH4960">
        <v>6</v>
      </c>
      <c r="AI4960">
        <v>10</v>
      </c>
      <c r="AJ4960" s="2">
        <f>DATE(emdat_data[[#This Row],[End Year]],emdat_data[[#This Row],[End Month]],emdat_data[[#This Row],[End Day]])</f>
        <v>41800</v>
      </c>
      <c r="AK4960">
        <v>37</v>
      </c>
      <c r="AM4960">
        <v>440000</v>
      </c>
      <c r="AO4960">
        <v>440000</v>
      </c>
      <c r="AT4960">
        <v>49000</v>
      </c>
      <c r="AU4960">
        <v>60574</v>
      </c>
      <c r="AV4960">
        <v>80.8926237222027</v>
      </c>
      <c r="AW4960" t="s">
        <v>20532</v>
      </c>
      <c r="AY4960" t="s">
        <v>20533</v>
      </c>
    </row>
    <row r="4961" spans="1:51" hidden="1" x14ac:dyDescent="0.25">
      <c r="A4961" t="s">
        <v>19314</v>
      </c>
      <c r="B4961">
        <v>2014</v>
      </c>
      <c r="C4961">
        <v>536</v>
      </c>
      <c r="E4961" t="s">
        <v>50</v>
      </c>
      <c r="F4961" t="s">
        <v>71</v>
      </c>
      <c r="G4961" t="s">
        <v>72</v>
      </c>
      <c r="H4961" t="s">
        <v>102</v>
      </c>
      <c r="K4961" t="s">
        <v>1141</v>
      </c>
      <c r="L4961" t="s">
        <v>1142</v>
      </c>
      <c r="M4961" t="s">
        <v>125</v>
      </c>
      <c r="N4961" t="s">
        <v>76</v>
      </c>
      <c r="O4961" t="s">
        <v>11134</v>
      </c>
      <c r="Q4961" t="s">
        <v>176</v>
      </c>
      <c r="X4961" t="s">
        <v>78</v>
      </c>
      <c r="AA4961" s="1"/>
      <c r="AC4961">
        <v>2014</v>
      </c>
      <c r="AD4961">
        <v>6</v>
      </c>
      <c r="AE4961">
        <v>2</v>
      </c>
      <c r="AF4961" s="2">
        <f>DATE(emdat_data[[#This Row],[Start Year]],emdat_data[[#This Row],[Start Month]],emdat_data[[#This Row],[Start Day]])</f>
        <v>41792</v>
      </c>
      <c r="AG4961">
        <v>2014</v>
      </c>
      <c r="AH4961">
        <v>6</v>
      </c>
      <c r="AI4961">
        <v>7</v>
      </c>
      <c r="AJ4961" s="2">
        <f>DATE(emdat_data[[#This Row],[End Year]],emdat_data[[#This Row],[End Month]],emdat_data[[#This Row],[End Day]])</f>
        <v>41797</v>
      </c>
      <c r="AK4961">
        <v>23</v>
      </c>
      <c r="AV4961">
        <v>80.8926237222027</v>
      </c>
      <c r="AX4961" t="s">
        <v>11135</v>
      </c>
      <c r="AY4961" t="s">
        <v>11136</v>
      </c>
    </row>
    <row r="4962" spans="1:51" hidden="1" x14ac:dyDescent="0.25">
      <c r="A4962" t="s">
        <v>19263</v>
      </c>
      <c r="B4962">
        <v>2014</v>
      </c>
      <c r="C4962">
        <v>185</v>
      </c>
      <c r="E4962" t="s">
        <v>50</v>
      </c>
      <c r="F4962" t="s">
        <v>71</v>
      </c>
      <c r="G4962" t="s">
        <v>72</v>
      </c>
      <c r="H4962" t="s">
        <v>170</v>
      </c>
      <c r="K4962" t="s">
        <v>54</v>
      </c>
      <c r="L4962" t="s">
        <v>55</v>
      </c>
      <c r="M4962" t="s">
        <v>56</v>
      </c>
      <c r="N4962" t="s">
        <v>57</v>
      </c>
      <c r="O4962" t="s">
        <v>19264</v>
      </c>
      <c r="P4962" t="s">
        <v>134</v>
      </c>
      <c r="Q4962" t="s">
        <v>176</v>
      </c>
      <c r="R4962" t="s">
        <v>82</v>
      </c>
      <c r="W4962">
        <v>44203</v>
      </c>
      <c r="X4962" t="s">
        <v>78</v>
      </c>
      <c r="AA4962" s="1"/>
      <c r="AC4962">
        <v>2014</v>
      </c>
      <c r="AD4962">
        <v>6</v>
      </c>
      <c r="AE4962">
        <v>3</v>
      </c>
      <c r="AF4962" s="2">
        <f>DATE(emdat_data[[#This Row],[Start Year]],emdat_data[[#This Row],[Start Month]],emdat_data[[#This Row],[Start Day]])</f>
        <v>41793</v>
      </c>
      <c r="AG4962">
        <v>2014</v>
      </c>
      <c r="AH4962">
        <v>6</v>
      </c>
      <c r="AI4962">
        <v>10</v>
      </c>
      <c r="AJ4962" s="2">
        <f>DATE(emdat_data[[#This Row],[End Year]],emdat_data[[#This Row],[End Month]],emdat_data[[#This Row],[End Day]])</f>
        <v>41800</v>
      </c>
      <c r="AK4962">
        <v>81</v>
      </c>
      <c r="AL4962">
        <v>35</v>
      </c>
      <c r="AN4962">
        <v>10000</v>
      </c>
      <c r="AO4962">
        <v>10035</v>
      </c>
      <c r="AT4962">
        <v>3000</v>
      </c>
      <c r="AU4962">
        <v>3709</v>
      </c>
      <c r="AV4962">
        <v>80.8926237222027</v>
      </c>
      <c r="AX4962" t="s">
        <v>19265</v>
      </c>
      <c r="AY4962" t="s">
        <v>19266</v>
      </c>
    </row>
    <row r="4963" spans="1:51" hidden="1" x14ac:dyDescent="0.25">
      <c r="A4963" t="s">
        <v>22012</v>
      </c>
      <c r="B4963">
        <v>2014</v>
      </c>
      <c r="C4963">
        <v>540</v>
      </c>
      <c r="E4963" t="s">
        <v>50</v>
      </c>
      <c r="F4963" t="s">
        <v>63</v>
      </c>
      <c r="G4963" t="s">
        <v>82</v>
      </c>
      <c r="H4963" t="s">
        <v>157</v>
      </c>
      <c r="I4963" t="s">
        <v>572</v>
      </c>
      <c r="K4963" t="s">
        <v>357</v>
      </c>
      <c r="L4963" t="s">
        <v>358</v>
      </c>
      <c r="M4963" t="s">
        <v>146</v>
      </c>
      <c r="N4963" t="s">
        <v>86</v>
      </c>
      <c r="O4963" t="s">
        <v>22013</v>
      </c>
      <c r="Q4963" t="s">
        <v>900</v>
      </c>
      <c r="W4963">
        <v>128</v>
      </c>
      <c r="X4963" t="s">
        <v>88</v>
      </c>
      <c r="AA4963" s="1"/>
      <c r="AC4963">
        <v>2014</v>
      </c>
      <c r="AD4963">
        <v>6</v>
      </c>
      <c r="AE4963">
        <v>3</v>
      </c>
      <c r="AF4963" s="2">
        <f>DATE(emdat_data[[#This Row],[Start Year]],emdat_data[[#This Row],[Start Month]],emdat_data[[#This Row],[Start Day]])</f>
        <v>41793</v>
      </c>
      <c r="AG4963">
        <v>2014</v>
      </c>
      <c r="AH4963">
        <v>6</v>
      </c>
      <c r="AI4963">
        <v>6</v>
      </c>
      <c r="AJ4963" s="2">
        <f>DATE(emdat_data[[#This Row],[End Year]],emdat_data[[#This Row],[End Month]],emdat_data[[#This Row],[End Day]])</f>
        <v>41796</v>
      </c>
      <c r="AK4963">
        <v>2</v>
      </c>
      <c r="AL4963">
        <v>36</v>
      </c>
      <c r="AO4963">
        <v>36</v>
      </c>
      <c r="AR4963">
        <v>1300000</v>
      </c>
      <c r="AS4963">
        <v>1607069</v>
      </c>
      <c r="AT4963">
        <v>1600000</v>
      </c>
      <c r="AU4963">
        <v>1977931</v>
      </c>
      <c r="AV4963">
        <v>80.8926237222027</v>
      </c>
      <c r="AW4963" t="s">
        <v>22014</v>
      </c>
      <c r="AX4963" t="s">
        <v>22015</v>
      </c>
      <c r="AY4963" t="s">
        <v>22016</v>
      </c>
    </row>
    <row r="4964" spans="1:51" hidden="1" x14ac:dyDescent="0.25">
      <c r="A4964" t="s">
        <v>19503</v>
      </c>
      <c r="B4964">
        <v>2014</v>
      </c>
      <c r="C4964">
        <v>550</v>
      </c>
      <c r="E4964" t="s">
        <v>50</v>
      </c>
      <c r="F4964" t="s">
        <v>71</v>
      </c>
      <c r="G4964" t="s">
        <v>72</v>
      </c>
      <c r="H4964" t="s">
        <v>102</v>
      </c>
      <c r="K4964" t="s">
        <v>159</v>
      </c>
      <c r="L4964" t="s">
        <v>160</v>
      </c>
      <c r="M4964" t="s">
        <v>161</v>
      </c>
      <c r="N4964" t="s">
        <v>57</v>
      </c>
      <c r="O4964" t="s">
        <v>615</v>
      </c>
      <c r="X4964" t="s">
        <v>78</v>
      </c>
      <c r="AA4964" s="1"/>
      <c r="AC4964">
        <v>2014</v>
      </c>
      <c r="AD4964">
        <v>6</v>
      </c>
      <c r="AE4964">
        <v>4</v>
      </c>
      <c r="AF4964" s="2">
        <f>DATE(emdat_data[[#This Row],[Start Year]],emdat_data[[#This Row],[Start Month]],emdat_data[[#This Row],[Start Day]])</f>
        <v>41794</v>
      </c>
      <c r="AG4964">
        <v>2014</v>
      </c>
      <c r="AH4964">
        <v>6</v>
      </c>
      <c r="AI4964">
        <v>28</v>
      </c>
      <c r="AJ4964" s="2">
        <f>DATE(emdat_data[[#This Row],[End Year]],emdat_data[[#This Row],[End Month]],emdat_data[[#This Row],[End Day]])</f>
        <v>41818</v>
      </c>
      <c r="AK4964">
        <v>37</v>
      </c>
      <c r="AM4964">
        <v>450000</v>
      </c>
      <c r="AO4964">
        <v>450000</v>
      </c>
      <c r="AT4964">
        <v>1100000</v>
      </c>
      <c r="AU4964">
        <v>1359827</v>
      </c>
      <c r="AV4964">
        <v>80.8926237222027</v>
      </c>
      <c r="AW4964" t="s">
        <v>616</v>
      </c>
      <c r="AY4964" t="s">
        <v>617</v>
      </c>
    </row>
    <row r="4965" spans="1:51" hidden="1" x14ac:dyDescent="0.25">
      <c r="A4965" t="s">
        <v>20435</v>
      </c>
      <c r="B4965">
        <v>2014</v>
      </c>
      <c r="C4965">
        <v>181</v>
      </c>
      <c r="E4965" t="s">
        <v>50</v>
      </c>
      <c r="F4965" t="s">
        <v>71</v>
      </c>
      <c r="G4965" t="s">
        <v>72</v>
      </c>
      <c r="H4965" t="s">
        <v>102</v>
      </c>
      <c r="K4965" t="s">
        <v>274</v>
      </c>
      <c r="L4965" t="s">
        <v>275</v>
      </c>
      <c r="M4965" t="s">
        <v>56</v>
      </c>
      <c r="N4965" t="s">
        <v>57</v>
      </c>
      <c r="O4965" t="s">
        <v>16419</v>
      </c>
      <c r="P4965" t="s">
        <v>20436</v>
      </c>
      <c r="Q4965" t="s">
        <v>72</v>
      </c>
      <c r="R4965" t="s">
        <v>176</v>
      </c>
      <c r="X4965" t="s">
        <v>78</v>
      </c>
      <c r="AA4965" s="1"/>
      <c r="AC4965">
        <v>2014</v>
      </c>
      <c r="AD4965">
        <v>6</v>
      </c>
      <c r="AE4965">
        <v>4</v>
      </c>
      <c r="AF4965" s="2">
        <f>DATE(emdat_data[[#This Row],[Start Year]],emdat_data[[#This Row],[Start Month]],emdat_data[[#This Row],[Start Day]])</f>
        <v>41794</v>
      </c>
      <c r="AG4965">
        <v>2014</v>
      </c>
      <c r="AH4965">
        <v>6</v>
      </c>
      <c r="AI4965">
        <v>10</v>
      </c>
      <c r="AJ4965" s="2">
        <f>DATE(emdat_data[[#This Row],[End Year]],emdat_data[[#This Row],[End Month]],emdat_data[[#This Row],[End Day]])</f>
        <v>41800</v>
      </c>
      <c r="AK4965">
        <v>27</v>
      </c>
      <c r="AL4965">
        <v>9</v>
      </c>
      <c r="AM4965">
        <v>104000</v>
      </c>
      <c r="AO4965">
        <v>104009</v>
      </c>
      <c r="AT4965">
        <v>2000</v>
      </c>
      <c r="AU4965">
        <v>2472</v>
      </c>
      <c r="AV4965">
        <v>80.8926237222027</v>
      </c>
      <c r="AW4965" t="s">
        <v>11652</v>
      </c>
      <c r="AY4965" t="s">
        <v>16422</v>
      </c>
    </row>
    <row r="4966" spans="1:51" hidden="1" x14ac:dyDescent="0.25">
      <c r="A4966" t="s">
        <v>19392</v>
      </c>
      <c r="B4966">
        <v>2014</v>
      </c>
      <c r="C4966">
        <v>188</v>
      </c>
      <c r="D4966" t="s">
        <v>19393</v>
      </c>
      <c r="E4966" t="s">
        <v>50</v>
      </c>
      <c r="F4966" t="s">
        <v>71</v>
      </c>
      <c r="G4966" t="s">
        <v>72</v>
      </c>
      <c r="H4966" t="s">
        <v>102</v>
      </c>
      <c r="K4966" t="s">
        <v>83</v>
      </c>
      <c r="L4966" t="s">
        <v>84</v>
      </c>
      <c r="M4966" t="s">
        <v>85</v>
      </c>
      <c r="N4966" t="s">
        <v>86</v>
      </c>
      <c r="O4966" t="s">
        <v>19394</v>
      </c>
      <c r="X4966" t="s">
        <v>78</v>
      </c>
      <c r="AA4966" s="1"/>
      <c r="AC4966">
        <v>2014</v>
      </c>
      <c r="AD4966">
        <v>6</v>
      </c>
      <c r="AE4966">
        <v>7</v>
      </c>
      <c r="AF4966" s="2">
        <f>DATE(emdat_data[[#This Row],[Start Year]],emdat_data[[#This Row],[Start Month]],emdat_data[[#This Row],[Start Day]])</f>
        <v>41797</v>
      </c>
      <c r="AG4966">
        <v>2014</v>
      </c>
      <c r="AH4966">
        <v>6</v>
      </c>
      <c r="AI4966">
        <v>30</v>
      </c>
      <c r="AJ4966" s="2">
        <f>DATE(emdat_data[[#This Row],[End Year]],emdat_data[[#This Row],[End Month]],emdat_data[[#This Row],[End Day]])</f>
        <v>41820</v>
      </c>
      <c r="AT4966">
        <v>62000</v>
      </c>
      <c r="AU4966">
        <v>76645</v>
      </c>
      <c r="AV4966">
        <v>80.8926237222027</v>
      </c>
      <c r="AW4966" t="s">
        <v>19395</v>
      </c>
      <c r="AY4966" t="s">
        <v>19396</v>
      </c>
    </row>
    <row r="4967" spans="1:51" hidden="1" x14ac:dyDescent="0.25">
      <c r="A4967" t="s">
        <v>19440</v>
      </c>
      <c r="B4967">
        <v>2014</v>
      </c>
      <c r="C4967">
        <v>188</v>
      </c>
      <c r="D4967" t="s">
        <v>19393</v>
      </c>
      <c r="E4967" t="s">
        <v>50</v>
      </c>
      <c r="F4967" t="s">
        <v>71</v>
      </c>
      <c r="G4967" t="s">
        <v>72</v>
      </c>
      <c r="H4967" t="s">
        <v>102</v>
      </c>
      <c r="K4967" t="s">
        <v>335</v>
      </c>
      <c r="L4967" t="s">
        <v>336</v>
      </c>
      <c r="M4967" t="s">
        <v>85</v>
      </c>
      <c r="N4967" t="s">
        <v>86</v>
      </c>
      <c r="O4967" t="s">
        <v>19441</v>
      </c>
      <c r="P4967" t="s">
        <v>952</v>
      </c>
      <c r="X4967" t="s">
        <v>78</v>
      </c>
      <c r="AA4967" s="1"/>
      <c r="AC4967">
        <v>2014</v>
      </c>
      <c r="AD4967">
        <v>6</v>
      </c>
      <c r="AE4967">
        <v>7</v>
      </c>
      <c r="AF4967" s="2">
        <f>DATE(emdat_data[[#This Row],[Start Year]],emdat_data[[#This Row],[Start Month]],emdat_data[[#This Row],[Start Day]])</f>
        <v>41797</v>
      </c>
      <c r="AG4967">
        <v>2014</v>
      </c>
      <c r="AH4967">
        <v>6</v>
      </c>
      <c r="AI4967">
        <v>30</v>
      </c>
      <c r="AJ4967" s="2">
        <f>DATE(emdat_data[[#This Row],[End Year]],emdat_data[[#This Row],[End Month]],emdat_data[[#This Row],[End Day]])</f>
        <v>41820</v>
      </c>
      <c r="AK4967">
        <v>11</v>
      </c>
      <c r="AL4967">
        <v>52</v>
      </c>
      <c r="AM4967">
        <v>500000</v>
      </c>
      <c r="AO4967">
        <v>500052</v>
      </c>
      <c r="AV4967">
        <v>80.8926237222027</v>
      </c>
      <c r="AW4967" t="s">
        <v>5030</v>
      </c>
      <c r="AY4967" t="s">
        <v>5031</v>
      </c>
    </row>
    <row r="4968" spans="1:51" hidden="1" x14ac:dyDescent="0.25">
      <c r="A4968" t="s">
        <v>19399</v>
      </c>
      <c r="B4968">
        <v>2014</v>
      </c>
      <c r="C4968">
        <v>209</v>
      </c>
      <c r="E4968" t="s">
        <v>50</v>
      </c>
      <c r="F4968" t="s">
        <v>63</v>
      </c>
      <c r="G4968" t="s">
        <v>82</v>
      </c>
      <c r="H4968" t="s">
        <v>157</v>
      </c>
      <c r="I4968" t="s">
        <v>572</v>
      </c>
      <c r="K4968" t="s">
        <v>778</v>
      </c>
      <c r="L4968" t="s">
        <v>779</v>
      </c>
      <c r="M4968" t="s">
        <v>189</v>
      </c>
      <c r="N4968" t="s">
        <v>190</v>
      </c>
      <c r="O4968" t="s">
        <v>13593</v>
      </c>
      <c r="X4968" t="s">
        <v>88</v>
      </c>
      <c r="AA4968" s="1"/>
      <c r="AC4968">
        <v>2014</v>
      </c>
      <c r="AD4968">
        <v>6</v>
      </c>
      <c r="AE4968">
        <v>8</v>
      </c>
      <c r="AF4968" s="2">
        <f>DATE(emdat_data[[#This Row],[Start Year]],emdat_data[[#This Row],[Start Month]],emdat_data[[#This Row],[Start Day]])</f>
        <v>41798</v>
      </c>
      <c r="AG4968">
        <v>2014</v>
      </c>
      <c r="AH4968">
        <v>6</v>
      </c>
      <c r="AI4968">
        <v>10</v>
      </c>
      <c r="AJ4968" s="2">
        <f>DATE(emdat_data[[#This Row],[End Year]],emdat_data[[#This Row],[End Month]],emdat_data[[#This Row],[End Day]])</f>
        <v>41800</v>
      </c>
      <c r="AV4968">
        <v>80.8926237222027</v>
      </c>
      <c r="AW4968" t="s">
        <v>3918</v>
      </c>
      <c r="AY4968" t="s">
        <v>3919</v>
      </c>
    </row>
    <row r="4969" spans="1:51" hidden="1" x14ac:dyDescent="0.25">
      <c r="A4969" t="s">
        <v>19565</v>
      </c>
      <c r="B4969">
        <v>2014</v>
      </c>
      <c r="C4969">
        <v>209</v>
      </c>
      <c r="E4969" t="s">
        <v>50</v>
      </c>
      <c r="F4969" t="s">
        <v>63</v>
      </c>
      <c r="G4969" t="s">
        <v>82</v>
      </c>
      <c r="H4969" t="s">
        <v>157</v>
      </c>
      <c r="I4969" t="s">
        <v>572</v>
      </c>
      <c r="K4969" t="s">
        <v>1200</v>
      </c>
      <c r="L4969" t="s">
        <v>1201</v>
      </c>
      <c r="M4969" t="s">
        <v>189</v>
      </c>
      <c r="N4969" t="s">
        <v>190</v>
      </c>
      <c r="O4969" t="s">
        <v>19566</v>
      </c>
      <c r="X4969" t="s">
        <v>88</v>
      </c>
      <c r="AA4969" s="1"/>
      <c r="AC4969">
        <v>2014</v>
      </c>
      <c r="AD4969">
        <v>6</v>
      </c>
      <c r="AE4969">
        <v>8</v>
      </c>
      <c r="AF4969" s="2">
        <f>DATE(emdat_data[[#This Row],[Start Year]],emdat_data[[#This Row],[Start Month]],emdat_data[[#This Row],[Start Day]])</f>
        <v>41798</v>
      </c>
      <c r="AG4969">
        <v>2014</v>
      </c>
      <c r="AH4969">
        <v>6</v>
      </c>
      <c r="AI4969">
        <v>10</v>
      </c>
      <c r="AJ4969" s="2">
        <f>DATE(emdat_data[[#This Row],[End Year]],emdat_data[[#This Row],[End Month]],emdat_data[[#This Row],[End Day]])</f>
        <v>41800</v>
      </c>
      <c r="AK4969">
        <v>6</v>
      </c>
      <c r="AV4969">
        <v>80.8926237222027</v>
      </c>
      <c r="AX4969" t="s">
        <v>19567</v>
      </c>
      <c r="AY4969" t="s">
        <v>19568</v>
      </c>
    </row>
    <row r="4970" spans="1:51" hidden="1" x14ac:dyDescent="0.25">
      <c r="A4970" t="s">
        <v>19572</v>
      </c>
      <c r="B4970">
        <v>2014</v>
      </c>
      <c r="C4970">
        <v>209</v>
      </c>
      <c r="E4970" t="s">
        <v>50</v>
      </c>
      <c r="F4970" t="s">
        <v>63</v>
      </c>
      <c r="G4970" t="s">
        <v>82</v>
      </c>
      <c r="H4970" t="s">
        <v>157</v>
      </c>
      <c r="I4970" t="s">
        <v>572</v>
      </c>
      <c r="K4970" t="s">
        <v>187</v>
      </c>
      <c r="L4970" t="s">
        <v>188</v>
      </c>
      <c r="M4970" t="s">
        <v>189</v>
      </c>
      <c r="N4970" t="s">
        <v>190</v>
      </c>
      <c r="O4970" t="s">
        <v>19573</v>
      </c>
      <c r="X4970" t="s">
        <v>88</v>
      </c>
      <c r="AA4970" s="1"/>
      <c r="AC4970">
        <v>2014</v>
      </c>
      <c r="AD4970">
        <v>6</v>
      </c>
      <c r="AE4970">
        <v>8</v>
      </c>
      <c r="AF4970" s="2">
        <f>DATE(emdat_data[[#This Row],[Start Year]],emdat_data[[#This Row],[Start Month]],emdat_data[[#This Row],[Start Day]])</f>
        <v>41798</v>
      </c>
      <c r="AG4970">
        <v>2014</v>
      </c>
      <c r="AH4970">
        <v>6</v>
      </c>
      <c r="AI4970">
        <v>10</v>
      </c>
      <c r="AJ4970" s="2">
        <f>DATE(emdat_data[[#This Row],[End Year]],emdat_data[[#This Row],[End Month]],emdat_data[[#This Row],[End Day]])</f>
        <v>41800</v>
      </c>
      <c r="AV4970">
        <v>80.8926237222027</v>
      </c>
      <c r="AW4970" t="s">
        <v>19574</v>
      </c>
      <c r="AX4970" t="s">
        <v>19575</v>
      </c>
      <c r="AY4970" t="s">
        <v>19576</v>
      </c>
    </row>
    <row r="4971" spans="1:51" hidden="1" x14ac:dyDescent="0.25">
      <c r="A4971" t="s">
        <v>19404</v>
      </c>
      <c r="B4971">
        <v>2014</v>
      </c>
      <c r="C4971">
        <v>244</v>
      </c>
      <c r="E4971" t="s">
        <v>50</v>
      </c>
      <c r="F4971" t="s">
        <v>63</v>
      </c>
      <c r="G4971" t="s">
        <v>82</v>
      </c>
      <c r="H4971" t="s">
        <v>157</v>
      </c>
      <c r="K4971" t="s">
        <v>527</v>
      </c>
      <c r="L4971" t="s">
        <v>528</v>
      </c>
      <c r="M4971" t="s">
        <v>56</v>
      </c>
      <c r="N4971" t="s">
        <v>57</v>
      </c>
      <c r="O4971" t="s">
        <v>19405</v>
      </c>
      <c r="X4971" t="s">
        <v>88</v>
      </c>
      <c r="AA4971" s="1"/>
      <c r="AC4971">
        <v>2014</v>
      </c>
      <c r="AD4971">
        <v>6</v>
      </c>
      <c r="AE4971">
        <v>11</v>
      </c>
      <c r="AF4971" s="2">
        <f>DATE(emdat_data[[#This Row],[Start Year]],emdat_data[[#This Row],[Start Month]],emdat_data[[#This Row],[Start Day]])</f>
        <v>41801</v>
      </c>
      <c r="AG4971">
        <v>2014</v>
      </c>
      <c r="AH4971">
        <v>6</v>
      </c>
      <c r="AI4971">
        <v>11</v>
      </c>
      <c r="AJ4971" s="2">
        <f>DATE(emdat_data[[#This Row],[End Year]],emdat_data[[#This Row],[End Month]],emdat_data[[#This Row],[End Day]])</f>
        <v>41801</v>
      </c>
      <c r="AK4971">
        <v>4</v>
      </c>
      <c r="AM4971">
        <v>1250</v>
      </c>
      <c r="AO4971">
        <v>1250</v>
      </c>
      <c r="AV4971">
        <v>80.8926237222027</v>
      </c>
      <c r="AX4971" t="s">
        <v>19406</v>
      </c>
      <c r="AY4971" t="s">
        <v>19407</v>
      </c>
    </row>
    <row r="4972" spans="1:51" hidden="1" x14ac:dyDescent="0.25">
      <c r="A4972" t="s">
        <v>19451</v>
      </c>
      <c r="B4972">
        <v>2014</v>
      </c>
      <c r="C4972">
        <v>525</v>
      </c>
      <c r="E4972" t="s">
        <v>50</v>
      </c>
      <c r="F4972" t="s">
        <v>71</v>
      </c>
      <c r="G4972" t="s">
        <v>72</v>
      </c>
      <c r="H4972" t="s">
        <v>102</v>
      </c>
      <c r="K4972" t="s">
        <v>151</v>
      </c>
      <c r="L4972" t="s">
        <v>152</v>
      </c>
      <c r="M4972" t="s">
        <v>85</v>
      </c>
      <c r="N4972" t="s">
        <v>86</v>
      </c>
      <c r="O4972" t="s">
        <v>19452</v>
      </c>
      <c r="P4972" t="s">
        <v>5176</v>
      </c>
      <c r="X4972" t="s">
        <v>78</v>
      </c>
      <c r="AA4972" s="1"/>
      <c r="AC4972">
        <v>2014</v>
      </c>
      <c r="AD4972">
        <v>6</v>
      </c>
      <c r="AE4972">
        <v>11</v>
      </c>
      <c r="AF4972" s="2">
        <f>DATE(emdat_data[[#This Row],[Start Year]],emdat_data[[#This Row],[Start Month]],emdat_data[[#This Row],[Start Day]])</f>
        <v>41801</v>
      </c>
      <c r="AG4972">
        <v>2014</v>
      </c>
      <c r="AH4972">
        <v>6</v>
      </c>
      <c r="AI4972">
        <v>11</v>
      </c>
      <c r="AJ4972" s="2">
        <f>DATE(emdat_data[[#This Row],[End Year]],emdat_data[[#This Row],[End Month]],emdat_data[[#This Row],[End Day]])</f>
        <v>41801</v>
      </c>
      <c r="AM4972">
        <v>10917</v>
      </c>
      <c r="AN4972">
        <v>1638</v>
      </c>
      <c r="AO4972">
        <v>12555</v>
      </c>
      <c r="AV4972">
        <v>80.8926237222027</v>
      </c>
      <c r="AW4972" t="s">
        <v>19453</v>
      </c>
      <c r="AY4972" t="s">
        <v>19454</v>
      </c>
    </row>
    <row r="4973" spans="1:51" hidden="1" x14ac:dyDescent="0.25">
      <c r="A4973" t="s">
        <v>20888</v>
      </c>
      <c r="B4973">
        <v>2014</v>
      </c>
      <c r="C4973">
        <v>250</v>
      </c>
      <c r="E4973" t="s">
        <v>50</v>
      </c>
      <c r="F4973" t="s">
        <v>71</v>
      </c>
      <c r="G4973" t="s">
        <v>72</v>
      </c>
      <c r="H4973" t="s">
        <v>102</v>
      </c>
      <c r="K4973" t="s">
        <v>364</v>
      </c>
      <c r="L4973" t="s">
        <v>365</v>
      </c>
      <c r="M4973" t="s">
        <v>173</v>
      </c>
      <c r="N4973" t="s">
        <v>57</v>
      </c>
      <c r="O4973" t="s">
        <v>20889</v>
      </c>
      <c r="P4973" t="s">
        <v>134</v>
      </c>
      <c r="W4973">
        <v>15356</v>
      </c>
      <c r="X4973" t="s">
        <v>78</v>
      </c>
      <c r="AA4973" s="1"/>
      <c r="AC4973">
        <v>2014</v>
      </c>
      <c r="AD4973">
        <v>6</v>
      </c>
      <c r="AE4973">
        <v>13</v>
      </c>
      <c r="AF4973" s="2">
        <f>DATE(emdat_data[[#This Row],[Start Year]],emdat_data[[#This Row],[Start Month]],emdat_data[[#This Row],[Start Day]])</f>
        <v>41803</v>
      </c>
      <c r="AG4973">
        <v>2014</v>
      </c>
      <c r="AH4973">
        <v>7</v>
      </c>
      <c r="AI4973">
        <v>3</v>
      </c>
      <c r="AJ4973" s="2">
        <f>DATE(emdat_data[[#This Row],[End Year]],emdat_data[[#This Row],[End Month]],emdat_data[[#This Row],[End Day]])</f>
        <v>41823</v>
      </c>
      <c r="AM4973">
        <v>99185</v>
      </c>
      <c r="AO4973">
        <v>99185</v>
      </c>
      <c r="AV4973">
        <v>80.8926237222027</v>
      </c>
      <c r="AX4973" t="s">
        <v>13040</v>
      </c>
      <c r="AY4973" t="s">
        <v>13041</v>
      </c>
    </row>
    <row r="4974" spans="1:51" hidden="1" x14ac:dyDescent="0.25">
      <c r="A4974" t="s">
        <v>19354</v>
      </c>
      <c r="B4974">
        <v>2014</v>
      </c>
      <c r="C4974">
        <v>213</v>
      </c>
      <c r="E4974" t="s">
        <v>50</v>
      </c>
      <c r="F4974" t="s">
        <v>63</v>
      </c>
      <c r="G4974" t="s">
        <v>82</v>
      </c>
      <c r="H4974" t="s">
        <v>98</v>
      </c>
      <c r="J4974" t="s">
        <v>19355</v>
      </c>
      <c r="K4974" t="s">
        <v>159</v>
      </c>
      <c r="L4974" t="s">
        <v>160</v>
      </c>
      <c r="M4974" t="s">
        <v>161</v>
      </c>
      <c r="N4974" t="s">
        <v>57</v>
      </c>
      <c r="O4974" t="s">
        <v>19356</v>
      </c>
      <c r="Q4974" t="s">
        <v>72</v>
      </c>
      <c r="W4974">
        <v>80</v>
      </c>
      <c r="X4974" t="s">
        <v>88</v>
      </c>
      <c r="AA4974" s="1"/>
      <c r="AC4974">
        <v>2014</v>
      </c>
      <c r="AD4974">
        <v>6</v>
      </c>
      <c r="AE4974">
        <v>14</v>
      </c>
      <c r="AF4974" s="2">
        <f>DATE(emdat_data[[#This Row],[Start Year]],emdat_data[[#This Row],[Start Month]],emdat_data[[#This Row],[Start Day]])</f>
        <v>41804</v>
      </c>
      <c r="AG4974">
        <v>2014</v>
      </c>
      <c r="AH4974">
        <v>6</v>
      </c>
      <c r="AI4974">
        <v>16</v>
      </c>
      <c r="AJ4974" s="2">
        <f>DATE(emdat_data[[#This Row],[End Year]],emdat_data[[#This Row],[End Month]],emdat_data[[#This Row],[End Day]])</f>
        <v>41806</v>
      </c>
      <c r="AM4974">
        <v>5000</v>
      </c>
      <c r="AO4974">
        <v>5000</v>
      </c>
      <c r="AT4974">
        <v>131000</v>
      </c>
      <c r="AU4974">
        <v>161943</v>
      </c>
      <c r="AV4974">
        <v>80.8926237222027</v>
      </c>
      <c r="AW4974" t="s">
        <v>7526</v>
      </c>
      <c r="AX4974" t="s">
        <v>7527</v>
      </c>
      <c r="AY4974" t="s">
        <v>7528</v>
      </c>
    </row>
    <row r="4975" spans="1:51" hidden="1" x14ac:dyDescent="0.25">
      <c r="A4975" t="s">
        <v>19553</v>
      </c>
      <c r="B4975">
        <v>2014</v>
      </c>
      <c r="C4975">
        <v>431</v>
      </c>
      <c r="E4975" t="s">
        <v>50</v>
      </c>
      <c r="F4975" t="s">
        <v>71</v>
      </c>
      <c r="G4975" t="s">
        <v>72</v>
      </c>
      <c r="H4975" t="s">
        <v>102</v>
      </c>
      <c r="K4975" t="s">
        <v>1159</v>
      </c>
      <c r="L4975" t="s">
        <v>1160</v>
      </c>
      <c r="M4975" t="s">
        <v>85</v>
      </c>
      <c r="N4975" t="s">
        <v>86</v>
      </c>
      <c r="O4975" t="s">
        <v>19554</v>
      </c>
      <c r="X4975" t="s">
        <v>78</v>
      </c>
      <c r="AA4975" s="1"/>
      <c r="AC4975">
        <v>2014</v>
      </c>
      <c r="AD4975">
        <v>6</v>
      </c>
      <c r="AE4975">
        <v>14</v>
      </c>
      <c r="AF4975" s="2">
        <f>DATE(emdat_data[[#This Row],[Start Year]],emdat_data[[#This Row],[Start Month]],emdat_data[[#This Row],[Start Day]])</f>
        <v>41804</v>
      </c>
      <c r="AG4975">
        <v>2014</v>
      </c>
      <c r="AH4975">
        <v>6</v>
      </c>
      <c r="AI4975">
        <v>14</v>
      </c>
      <c r="AJ4975" s="2">
        <f>DATE(emdat_data[[#This Row],[End Year]],emdat_data[[#This Row],[End Month]],emdat_data[[#This Row],[End Day]])</f>
        <v>41804</v>
      </c>
      <c r="AM4975">
        <v>4085</v>
      </c>
      <c r="AO4975">
        <v>4085</v>
      </c>
      <c r="AV4975">
        <v>80.8926237222027</v>
      </c>
      <c r="AX4975" t="s">
        <v>1166</v>
      </c>
      <c r="AY4975" t="s">
        <v>1167</v>
      </c>
    </row>
    <row r="4976" spans="1:51" hidden="1" x14ac:dyDescent="0.25">
      <c r="A4976" t="s">
        <v>19267</v>
      </c>
      <c r="B4976">
        <v>2014</v>
      </c>
      <c r="C4976">
        <v>214</v>
      </c>
      <c r="E4976" t="s">
        <v>50</v>
      </c>
      <c r="F4976" t="s">
        <v>63</v>
      </c>
      <c r="G4976" t="s">
        <v>82</v>
      </c>
      <c r="H4976" t="s">
        <v>157</v>
      </c>
      <c r="I4976" t="s">
        <v>572</v>
      </c>
      <c r="K4976" t="s">
        <v>159</v>
      </c>
      <c r="L4976" t="s">
        <v>160</v>
      </c>
      <c r="M4976" t="s">
        <v>161</v>
      </c>
      <c r="N4976" t="s">
        <v>57</v>
      </c>
      <c r="O4976" t="s">
        <v>19268</v>
      </c>
      <c r="P4976" t="s">
        <v>11294</v>
      </c>
      <c r="Q4976" t="s">
        <v>176</v>
      </c>
      <c r="R4976" t="s">
        <v>72</v>
      </c>
      <c r="X4976" t="s">
        <v>88</v>
      </c>
      <c r="AA4976" s="1"/>
      <c r="AC4976">
        <v>2014</v>
      </c>
      <c r="AD4976">
        <v>6</v>
      </c>
      <c r="AE4976">
        <v>17</v>
      </c>
      <c r="AF4976" s="2">
        <f>DATE(emdat_data[[#This Row],[Start Year]],emdat_data[[#This Row],[Start Month]],emdat_data[[#This Row],[Start Day]])</f>
        <v>41807</v>
      </c>
      <c r="AG4976">
        <v>2014</v>
      </c>
      <c r="AH4976">
        <v>6</v>
      </c>
      <c r="AI4976">
        <v>21</v>
      </c>
      <c r="AJ4976" s="2">
        <f>DATE(emdat_data[[#This Row],[End Year]],emdat_data[[#This Row],[End Month]],emdat_data[[#This Row],[End Day]])</f>
        <v>41811</v>
      </c>
      <c r="AK4976">
        <v>11</v>
      </c>
      <c r="AN4976">
        <v>25000</v>
      </c>
      <c r="AO4976">
        <v>25000</v>
      </c>
      <c r="AT4976">
        <v>94000</v>
      </c>
      <c r="AU4976">
        <v>116203</v>
      </c>
      <c r="AV4976">
        <v>80.8926237222027</v>
      </c>
      <c r="AW4976" t="s">
        <v>19269</v>
      </c>
      <c r="AY4976" t="s">
        <v>19270</v>
      </c>
    </row>
    <row r="4977" spans="1:51" hidden="1" x14ac:dyDescent="0.25">
      <c r="A4977" t="s">
        <v>19495</v>
      </c>
      <c r="B4977">
        <v>2014</v>
      </c>
      <c r="C4977">
        <v>215</v>
      </c>
      <c r="E4977" t="s">
        <v>50</v>
      </c>
      <c r="F4977" t="s">
        <v>71</v>
      </c>
      <c r="G4977" t="s">
        <v>72</v>
      </c>
      <c r="H4977" t="s">
        <v>102</v>
      </c>
      <c r="K4977" t="s">
        <v>159</v>
      </c>
      <c r="L4977" t="s">
        <v>160</v>
      </c>
      <c r="M4977" t="s">
        <v>161</v>
      </c>
      <c r="N4977" t="s">
        <v>57</v>
      </c>
      <c r="O4977" t="s">
        <v>19496</v>
      </c>
      <c r="P4977" t="s">
        <v>11294</v>
      </c>
      <c r="X4977" t="s">
        <v>78</v>
      </c>
      <c r="AA4977" s="1"/>
      <c r="AC4977">
        <v>2014</v>
      </c>
      <c r="AD4977">
        <v>6</v>
      </c>
      <c r="AE4977">
        <v>17</v>
      </c>
      <c r="AF4977" s="2">
        <f>DATE(emdat_data[[#This Row],[Start Year]],emdat_data[[#This Row],[Start Month]],emdat_data[[#This Row],[Start Day]])</f>
        <v>41807</v>
      </c>
      <c r="AG4977">
        <v>2014</v>
      </c>
      <c r="AH4977">
        <v>6</v>
      </c>
      <c r="AI4977">
        <v>21</v>
      </c>
      <c r="AJ4977" s="2">
        <f>DATE(emdat_data[[#This Row],[End Year]],emdat_data[[#This Row],[End Month]],emdat_data[[#This Row],[End Day]])</f>
        <v>41811</v>
      </c>
      <c r="AK4977">
        <v>24</v>
      </c>
      <c r="AM4977">
        <v>15000000</v>
      </c>
      <c r="AO4977">
        <v>15000000</v>
      </c>
      <c r="AT4977">
        <v>900000</v>
      </c>
      <c r="AU4977">
        <v>1112586</v>
      </c>
      <c r="AV4977">
        <v>80.8926237222027</v>
      </c>
      <c r="AW4977" t="s">
        <v>19497</v>
      </c>
      <c r="AY4977" t="s">
        <v>19498</v>
      </c>
    </row>
    <row r="4978" spans="1:51" hidden="1" x14ac:dyDescent="0.25">
      <c r="A4978" t="s">
        <v>19251</v>
      </c>
      <c r="B4978">
        <v>2014</v>
      </c>
      <c r="C4978">
        <v>210</v>
      </c>
      <c r="E4978" t="s">
        <v>50</v>
      </c>
      <c r="F4978" t="s">
        <v>71</v>
      </c>
      <c r="G4978" t="s">
        <v>72</v>
      </c>
      <c r="H4978" t="s">
        <v>102</v>
      </c>
      <c r="K4978" t="s">
        <v>558</v>
      </c>
      <c r="L4978" t="s">
        <v>559</v>
      </c>
      <c r="M4978" t="s">
        <v>211</v>
      </c>
      <c r="N4978" t="s">
        <v>190</v>
      </c>
      <c r="O4978" t="s">
        <v>19252</v>
      </c>
      <c r="P4978" t="s">
        <v>2496</v>
      </c>
      <c r="Q4978" t="s">
        <v>82</v>
      </c>
      <c r="R4978" t="s">
        <v>900</v>
      </c>
      <c r="U4978" t="s">
        <v>127</v>
      </c>
      <c r="W4978">
        <v>24415</v>
      </c>
      <c r="X4978" t="s">
        <v>78</v>
      </c>
      <c r="AA4978" s="1"/>
      <c r="AC4978">
        <v>2014</v>
      </c>
      <c r="AD4978">
        <v>6</v>
      </c>
      <c r="AE4978">
        <v>19</v>
      </c>
      <c r="AF4978" s="2">
        <f>DATE(emdat_data[[#This Row],[Start Year]],emdat_data[[#This Row],[Start Month]],emdat_data[[#This Row],[Start Day]])</f>
        <v>41809</v>
      </c>
      <c r="AG4978">
        <v>2014</v>
      </c>
      <c r="AH4978">
        <v>6</v>
      </c>
      <c r="AI4978">
        <v>25</v>
      </c>
      <c r="AJ4978" s="2">
        <f>DATE(emdat_data[[#This Row],[End Year]],emdat_data[[#This Row],[End Month]],emdat_data[[#This Row],[End Day]])</f>
        <v>41815</v>
      </c>
      <c r="AK4978">
        <v>15</v>
      </c>
      <c r="AN4978">
        <v>1260</v>
      </c>
      <c r="AO4978">
        <v>1260</v>
      </c>
      <c r="AT4978">
        <v>377000</v>
      </c>
      <c r="AU4978">
        <v>466050</v>
      </c>
      <c r="AV4978">
        <v>80.8926237222027</v>
      </c>
      <c r="AW4978" t="s">
        <v>19253</v>
      </c>
      <c r="AY4978" t="s">
        <v>19254</v>
      </c>
    </row>
    <row r="4979" spans="1:51" hidden="1" x14ac:dyDescent="0.25">
      <c r="A4979" t="s">
        <v>19313</v>
      </c>
      <c r="B4979">
        <v>2014</v>
      </c>
      <c r="C4979">
        <v>237</v>
      </c>
      <c r="E4979" t="s">
        <v>50</v>
      </c>
      <c r="F4979" t="s">
        <v>71</v>
      </c>
      <c r="G4979" t="s">
        <v>72</v>
      </c>
      <c r="H4979" t="s">
        <v>102</v>
      </c>
      <c r="K4979" t="s">
        <v>1141</v>
      </c>
      <c r="L4979" t="s">
        <v>1142</v>
      </c>
      <c r="M4979" t="s">
        <v>125</v>
      </c>
      <c r="N4979" t="s">
        <v>76</v>
      </c>
      <c r="O4979" t="s">
        <v>11134</v>
      </c>
      <c r="P4979" t="s">
        <v>642</v>
      </c>
      <c r="Q4979" t="s">
        <v>176</v>
      </c>
      <c r="U4979" t="s">
        <v>127</v>
      </c>
      <c r="X4979" t="s">
        <v>78</v>
      </c>
      <c r="AA4979" s="1"/>
      <c r="AC4979">
        <v>2014</v>
      </c>
      <c r="AD4979">
        <v>6</v>
      </c>
      <c r="AE4979">
        <v>19</v>
      </c>
      <c r="AF4979" s="2">
        <f>DATE(emdat_data[[#This Row],[Start Year]],emdat_data[[#This Row],[Start Month]],emdat_data[[#This Row],[Start Day]])</f>
        <v>41809</v>
      </c>
      <c r="AG4979">
        <v>2014</v>
      </c>
      <c r="AH4979">
        <v>7</v>
      </c>
      <c r="AI4979">
        <v>11</v>
      </c>
      <c r="AJ4979" s="2">
        <f>DATE(emdat_data[[#This Row],[End Year]],emdat_data[[#This Row],[End Month]],emdat_data[[#This Row],[End Day]])</f>
        <v>41831</v>
      </c>
      <c r="AK4979">
        <v>23</v>
      </c>
      <c r="AV4979">
        <v>80.8926237222027</v>
      </c>
      <c r="AX4979" t="s">
        <v>11135</v>
      </c>
      <c r="AY4979" t="s">
        <v>11136</v>
      </c>
    </row>
    <row r="4980" spans="1:51" hidden="1" x14ac:dyDescent="0.25">
      <c r="A4980" t="s">
        <v>19523</v>
      </c>
      <c r="B4980">
        <v>2014</v>
      </c>
      <c r="C4980">
        <v>217</v>
      </c>
      <c r="E4980" t="s">
        <v>50</v>
      </c>
      <c r="F4980" t="s">
        <v>71</v>
      </c>
      <c r="G4980" t="s">
        <v>72</v>
      </c>
      <c r="K4980" t="s">
        <v>159</v>
      </c>
      <c r="L4980" t="s">
        <v>160</v>
      </c>
      <c r="M4980" t="s">
        <v>161</v>
      </c>
      <c r="N4980" t="s">
        <v>57</v>
      </c>
      <c r="O4980" t="s">
        <v>19524</v>
      </c>
      <c r="P4980" t="s">
        <v>19525</v>
      </c>
      <c r="X4980" t="s">
        <v>78</v>
      </c>
      <c r="AA4980" s="1"/>
      <c r="AC4980">
        <v>2014</v>
      </c>
      <c r="AD4980">
        <v>6</v>
      </c>
      <c r="AE4980">
        <v>25</v>
      </c>
      <c r="AF4980" s="2">
        <f>DATE(emdat_data[[#This Row],[Start Year]],emdat_data[[#This Row],[Start Month]],emdat_data[[#This Row],[Start Day]])</f>
        <v>41815</v>
      </c>
      <c r="AG4980">
        <v>2014</v>
      </c>
      <c r="AH4980">
        <v>6</v>
      </c>
      <c r="AI4980">
        <v>30</v>
      </c>
      <c r="AJ4980" s="2">
        <f>DATE(emdat_data[[#This Row],[End Year]],emdat_data[[#This Row],[End Month]],emdat_data[[#This Row],[End Day]])</f>
        <v>41820</v>
      </c>
      <c r="AK4980">
        <v>24</v>
      </c>
      <c r="AM4980">
        <v>150000</v>
      </c>
      <c r="AO4980">
        <v>150000</v>
      </c>
      <c r="AT4980">
        <v>483000</v>
      </c>
      <c r="AU4980">
        <v>597088</v>
      </c>
      <c r="AV4980">
        <v>80.8926237222027</v>
      </c>
      <c r="AW4980" t="s">
        <v>19526</v>
      </c>
      <c r="AY4980" t="s">
        <v>19527</v>
      </c>
    </row>
    <row r="4981" spans="1:51" hidden="1" x14ac:dyDescent="0.25">
      <c r="A4981" t="s">
        <v>20520</v>
      </c>
      <c r="B4981">
        <v>2014</v>
      </c>
      <c r="C4981">
        <v>218</v>
      </c>
      <c r="E4981" t="s">
        <v>50</v>
      </c>
      <c r="F4981" t="s">
        <v>71</v>
      </c>
      <c r="G4981" t="s">
        <v>72</v>
      </c>
      <c r="H4981" t="s">
        <v>102</v>
      </c>
      <c r="K4981" t="s">
        <v>226</v>
      </c>
      <c r="L4981" t="s">
        <v>227</v>
      </c>
      <c r="M4981" t="s">
        <v>56</v>
      </c>
      <c r="N4981" t="s">
        <v>57</v>
      </c>
      <c r="O4981" t="s">
        <v>20521</v>
      </c>
      <c r="P4981" t="s">
        <v>11294</v>
      </c>
      <c r="Q4981" t="s">
        <v>176</v>
      </c>
      <c r="W4981">
        <v>49220</v>
      </c>
      <c r="X4981" t="s">
        <v>78</v>
      </c>
      <c r="AA4981" s="1"/>
      <c r="AB4981" t="s">
        <v>16440</v>
      </c>
      <c r="AC4981">
        <v>2014</v>
      </c>
      <c r="AD4981">
        <v>6</v>
      </c>
      <c r="AE4981">
        <v>26</v>
      </c>
      <c r="AF4981" s="2">
        <f>DATE(emdat_data[[#This Row],[Start Year]],emdat_data[[#This Row],[Start Month]],emdat_data[[#This Row],[Start Day]])</f>
        <v>41816</v>
      </c>
      <c r="AG4981">
        <v>2014</v>
      </c>
      <c r="AH4981">
        <v>6</v>
      </c>
      <c r="AI4981">
        <v>28</v>
      </c>
      <c r="AJ4981" s="2">
        <f>DATE(emdat_data[[#This Row],[End Year]],emdat_data[[#This Row],[End Month]],emdat_data[[#This Row],[End Day]])</f>
        <v>41818</v>
      </c>
      <c r="AK4981">
        <v>27</v>
      </c>
      <c r="AM4981">
        <v>18500</v>
      </c>
      <c r="AO4981">
        <v>18500</v>
      </c>
      <c r="AT4981">
        <v>2000</v>
      </c>
      <c r="AU4981">
        <v>2472</v>
      </c>
      <c r="AV4981">
        <v>80.8926237222027</v>
      </c>
      <c r="AW4981" t="s">
        <v>10828</v>
      </c>
      <c r="AY4981" t="s">
        <v>20522</v>
      </c>
    </row>
    <row r="4982" spans="1:51" hidden="1" x14ac:dyDescent="0.25">
      <c r="A4982" t="s">
        <v>20844</v>
      </c>
      <c r="B4982">
        <v>2014</v>
      </c>
      <c r="C4982">
        <v>211</v>
      </c>
      <c r="E4982" t="s">
        <v>50</v>
      </c>
      <c r="F4982" t="s">
        <v>71</v>
      </c>
      <c r="G4982" t="s">
        <v>72</v>
      </c>
      <c r="H4982" t="s">
        <v>102</v>
      </c>
      <c r="K4982" t="s">
        <v>297</v>
      </c>
      <c r="L4982" t="s">
        <v>298</v>
      </c>
      <c r="M4982" t="s">
        <v>125</v>
      </c>
      <c r="N4982" t="s">
        <v>76</v>
      </c>
      <c r="O4982" t="s">
        <v>20845</v>
      </c>
      <c r="P4982" t="s">
        <v>2496</v>
      </c>
      <c r="X4982" t="s">
        <v>78</v>
      </c>
      <c r="AA4982" s="1"/>
      <c r="AB4982" t="s">
        <v>20846</v>
      </c>
      <c r="AC4982">
        <v>2014</v>
      </c>
      <c r="AD4982">
        <v>6</v>
      </c>
      <c r="AE4982">
        <v>28</v>
      </c>
      <c r="AF4982" s="2">
        <f>DATE(emdat_data[[#This Row],[Start Year]],emdat_data[[#This Row],[Start Month]],emdat_data[[#This Row],[Start Day]])</f>
        <v>41818</v>
      </c>
      <c r="AG4982">
        <v>2014</v>
      </c>
      <c r="AH4982">
        <v>6</v>
      </c>
      <c r="AI4982">
        <v>28</v>
      </c>
      <c r="AJ4982" s="2">
        <f>DATE(emdat_data[[#This Row],[End Year]],emdat_data[[#This Row],[End Month]],emdat_data[[#This Row],[End Day]])</f>
        <v>41818</v>
      </c>
      <c r="AK4982">
        <v>15</v>
      </c>
      <c r="AM4982">
        <v>10000</v>
      </c>
      <c r="AO4982">
        <v>10000</v>
      </c>
      <c r="AV4982">
        <v>80.8926237222027</v>
      </c>
      <c r="AX4982" t="s">
        <v>20847</v>
      </c>
      <c r="AY4982" t="s">
        <v>20848</v>
      </c>
    </row>
    <row r="4983" spans="1:51" hidden="1" x14ac:dyDescent="0.25">
      <c r="A4983" t="s">
        <v>20491</v>
      </c>
      <c r="B4983">
        <v>2014</v>
      </c>
      <c r="C4983">
        <v>9231</v>
      </c>
      <c r="E4983" t="s">
        <v>50</v>
      </c>
      <c r="F4983" t="s">
        <v>350</v>
      </c>
      <c r="G4983" t="s">
        <v>351</v>
      </c>
      <c r="H4983" t="s">
        <v>351</v>
      </c>
      <c r="K4983" t="s">
        <v>2875</v>
      </c>
      <c r="L4983" t="s">
        <v>2876</v>
      </c>
      <c r="M4983" t="s">
        <v>260</v>
      </c>
      <c r="N4983" t="s">
        <v>76</v>
      </c>
      <c r="O4983" t="s">
        <v>20492</v>
      </c>
      <c r="P4983" t="s">
        <v>20493</v>
      </c>
      <c r="Q4983" t="s">
        <v>1023</v>
      </c>
      <c r="R4983" t="s">
        <v>353</v>
      </c>
      <c r="X4983" t="s">
        <v>78</v>
      </c>
      <c r="AA4983" s="1"/>
      <c r="AC4983">
        <v>2014</v>
      </c>
      <c r="AD4983">
        <v>7</v>
      </c>
      <c r="AF4983" s="2">
        <f>DATE(emdat_data[[#This Row],[Start Year]],emdat_data[[#This Row],[Start Month]],emdat_data[[#This Row],[Start Day]])</f>
        <v>41820</v>
      </c>
      <c r="AG4983">
        <v>2017</v>
      </c>
      <c r="AJ4983" s="2">
        <f>DATE(emdat_data[[#This Row],[End Year]],emdat_data[[#This Row],[End Month]],emdat_data[[#This Row],[End Day]])</f>
        <v>42704</v>
      </c>
      <c r="AM4983">
        <v>535624</v>
      </c>
      <c r="AO4983">
        <v>535624</v>
      </c>
      <c r="AV4983">
        <v>80.8926237222027</v>
      </c>
      <c r="AW4983" t="s">
        <v>20494</v>
      </c>
      <c r="AX4983" t="s">
        <v>17788</v>
      </c>
      <c r="AY4983" t="s">
        <v>20495</v>
      </c>
    </row>
    <row r="4984" spans="1:51" hidden="1" x14ac:dyDescent="0.25">
      <c r="A4984" t="s">
        <v>20859</v>
      </c>
      <c r="B4984">
        <v>2014</v>
      </c>
      <c r="C4984">
        <v>246</v>
      </c>
      <c r="E4984" t="s">
        <v>50</v>
      </c>
      <c r="F4984" t="s">
        <v>71</v>
      </c>
      <c r="G4984" t="s">
        <v>72</v>
      </c>
      <c r="H4984" t="s">
        <v>102</v>
      </c>
      <c r="K4984" t="s">
        <v>303</v>
      </c>
      <c r="L4984" t="s">
        <v>304</v>
      </c>
      <c r="M4984" t="s">
        <v>56</v>
      </c>
      <c r="N4984" t="s">
        <v>57</v>
      </c>
      <c r="O4984" t="s">
        <v>20860</v>
      </c>
      <c r="P4984" t="s">
        <v>4129</v>
      </c>
      <c r="W4984">
        <v>11578</v>
      </c>
      <c r="X4984" t="s">
        <v>78</v>
      </c>
      <c r="AA4984" s="1"/>
      <c r="AC4984">
        <v>2014</v>
      </c>
      <c r="AD4984">
        <v>7</v>
      </c>
      <c r="AE4984">
        <v>1</v>
      </c>
      <c r="AF4984" s="2">
        <f>DATE(emdat_data[[#This Row],[Start Year]],emdat_data[[#This Row],[Start Month]],emdat_data[[#This Row],[Start Day]])</f>
        <v>41821</v>
      </c>
      <c r="AG4984">
        <v>2014</v>
      </c>
      <c r="AH4984">
        <v>7</v>
      </c>
      <c r="AI4984">
        <v>14</v>
      </c>
      <c r="AJ4984" s="2">
        <f>DATE(emdat_data[[#This Row],[End Year]],emdat_data[[#This Row],[End Month]],emdat_data[[#This Row],[End Day]])</f>
        <v>41834</v>
      </c>
      <c r="AK4984">
        <v>16</v>
      </c>
      <c r="AM4984">
        <v>2400</v>
      </c>
      <c r="AO4984">
        <v>2400</v>
      </c>
      <c r="AV4984">
        <v>80.8926237222027</v>
      </c>
      <c r="AX4984" t="s">
        <v>20861</v>
      </c>
      <c r="AY4984" t="s">
        <v>20862</v>
      </c>
    </row>
    <row r="4985" spans="1:51" hidden="1" x14ac:dyDescent="0.25">
      <c r="A4985" t="s">
        <v>19301</v>
      </c>
      <c r="B4985">
        <v>2014</v>
      </c>
      <c r="C4985">
        <v>266</v>
      </c>
      <c r="E4985" t="s">
        <v>50</v>
      </c>
      <c r="F4985" t="s">
        <v>71</v>
      </c>
      <c r="G4985" t="s">
        <v>72</v>
      </c>
      <c r="H4985" t="s">
        <v>102</v>
      </c>
      <c r="K4985" t="s">
        <v>159</v>
      </c>
      <c r="L4985" t="s">
        <v>160</v>
      </c>
      <c r="M4985" t="s">
        <v>161</v>
      </c>
      <c r="N4985" t="s">
        <v>57</v>
      </c>
      <c r="O4985" t="s">
        <v>19302</v>
      </c>
      <c r="P4985" t="s">
        <v>7427</v>
      </c>
      <c r="Q4985" t="s">
        <v>176</v>
      </c>
      <c r="X4985" t="s">
        <v>78</v>
      </c>
      <c r="AA4985" s="1"/>
      <c r="AC4985">
        <v>2014</v>
      </c>
      <c r="AD4985">
        <v>7</v>
      </c>
      <c r="AE4985">
        <v>3</v>
      </c>
      <c r="AF4985" s="2">
        <f>DATE(emdat_data[[#This Row],[Start Year]],emdat_data[[#This Row],[Start Month]],emdat_data[[#This Row],[Start Day]])</f>
        <v>41823</v>
      </c>
      <c r="AG4985">
        <v>2014</v>
      </c>
      <c r="AH4985">
        <v>7</v>
      </c>
      <c r="AI4985">
        <v>7</v>
      </c>
      <c r="AJ4985" s="2">
        <f>DATE(emdat_data[[#This Row],[End Year]],emdat_data[[#This Row],[End Month]],emdat_data[[#This Row],[End Day]])</f>
        <v>41827</v>
      </c>
      <c r="AK4985">
        <v>23</v>
      </c>
      <c r="AN4985">
        <v>25000</v>
      </c>
      <c r="AO4985">
        <v>25000</v>
      </c>
      <c r="AT4985">
        <v>500000</v>
      </c>
      <c r="AU4985">
        <v>618103</v>
      </c>
      <c r="AV4985">
        <v>80.8926237222027</v>
      </c>
      <c r="AW4985" t="s">
        <v>19303</v>
      </c>
      <c r="AY4985" t="s">
        <v>19304</v>
      </c>
    </row>
    <row r="4986" spans="1:51" hidden="1" x14ac:dyDescent="0.25">
      <c r="A4986" t="s">
        <v>19431</v>
      </c>
      <c r="B4986">
        <v>2014</v>
      </c>
      <c r="C4986">
        <v>245</v>
      </c>
      <c r="E4986" t="s">
        <v>50</v>
      </c>
      <c r="F4986" t="s">
        <v>71</v>
      </c>
      <c r="G4986" t="s">
        <v>72</v>
      </c>
      <c r="H4986" t="s">
        <v>170</v>
      </c>
      <c r="K4986" t="s">
        <v>335</v>
      </c>
      <c r="L4986" t="s">
        <v>336</v>
      </c>
      <c r="M4986" t="s">
        <v>85</v>
      </c>
      <c r="N4986" t="s">
        <v>86</v>
      </c>
      <c r="O4986" t="s">
        <v>19432</v>
      </c>
      <c r="P4986" t="s">
        <v>642</v>
      </c>
      <c r="X4986" t="s">
        <v>78</v>
      </c>
      <c r="AA4986" s="1"/>
      <c r="AB4986" t="s">
        <v>19433</v>
      </c>
      <c r="AC4986">
        <v>2014</v>
      </c>
      <c r="AD4986">
        <v>7</v>
      </c>
      <c r="AE4986">
        <v>3</v>
      </c>
      <c r="AF4986" s="2">
        <f>DATE(emdat_data[[#This Row],[Start Year]],emdat_data[[#This Row],[Start Month]],emdat_data[[#This Row],[Start Day]])</f>
        <v>41823</v>
      </c>
      <c r="AG4986">
        <v>2014</v>
      </c>
      <c r="AH4986">
        <v>7</v>
      </c>
      <c r="AI4986">
        <v>14</v>
      </c>
      <c r="AJ4986" s="2">
        <f>DATE(emdat_data[[#This Row],[End Year]],emdat_data[[#This Row],[End Month]],emdat_data[[#This Row],[End Day]])</f>
        <v>41834</v>
      </c>
      <c r="AK4986">
        <v>10</v>
      </c>
      <c r="AM4986">
        <v>50000</v>
      </c>
      <c r="AO4986">
        <v>50000</v>
      </c>
      <c r="AV4986">
        <v>80.8926237222027</v>
      </c>
      <c r="AW4986" t="s">
        <v>4470</v>
      </c>
      <c r="AY4986" t="s">
        <v>4471</v>
      </c>
    </row>
    <row r="4987" spans="1:51" hidden="1" x14ac:dyDescent="0.25">
      <c r="A4987" t="s">
        <v>19600</v>
      </c>
      <c r="B4987">
        <v>2014</v>
      </c>
      <c r="C4987">
        <v>234</v>
      </c>
      <c r="D4987" t="s">
        <v>19601</v>
      </c>
      <c r="E4987" t="s">
        <v>50</v>
      </c>
      <c r="F4987" t="s">
        <v>51</v>
      </c>
      <c r="G4987" t="s">
        <v>52</v>
      </c>
      <c r="H4987" t="s">
        <v>53</v>
      </c>
      <c r="K4987" t="s">
        <v>202</v>
      </c>
      <c r="L4987" t="s">
        <v>203</v>
      </c>
      <c r="M4987" t="s">
        <v>204</v>
      </c>
      <c r="N4987" t="s">
        <v>86</v>
      </c>
      <c r="O4987" t="s">
        <v>19602</v>
      </c>
      <c r="U4987" t="s">
        <v>127</v>
      </c>
      <c r="W4987">
        <v>7</v>
      </c>
      <c r="X4987" t="s">
        <v>59</v>
      </c>
      <c r="Y4987">
        <v>14724</v>
      </c>
      <c r="Z4987">
        <v>-924614</v>
      </c>
      <c r="AA4987" s="1">
        <v>0.22500000000000001</v>
      </c>
      <c r="AC4987">
        <v>2014</v>
      </c>
      <c r="AD4987">
        <v>7</v>
      </c>
      <c r="AE4987">
        <v>7</v>
      </c>
      <c r="AF4987" s="2">
        <f>DATE(emdat_data[[#This Row],[Start Year]],emdat_data[[#This Row],[Start Month]],emdat_data[[#This Row],[Start Day]])</f>
        <v>41827</v>
      </c>
      <c r="AG4987">
        <v>2014</v>
      </c>
      <c r="AH4987">
        <v>7</v>
      </c>
      <c r="AI4987">
        <v>7</v>
      </c>
      <c r="AJ4987" s="2">
        <f>DATE(emdat_data[[#This Row],[End Year]],emdat_data[[#This Row],[End Month]],emdat_data[[#This Row],[End Day]])</f>
        <v>41827</v>
      </c>
      <c r="AK4987">
        <v>1</v>
      </c>
      <c r="AL4987">
        <v>274</v>
      </c>
      <c r="AM4987">
        <v>84679</v>
      </c>
      <c r="AN4987">
        <v>9830</v>
      </c>
      <c r="AO4987">
        <v>94783</v>
      </c>
      <c r="AV4987">
        <v>80.8926237222027</v>
      </c>
      <c r="AW4987" t="s">
        <v>19603</v>
      </c>
      <c r="AY4987" t="s">
        <v>19604</v>
      </c>
    </row>
    <row r="4988" spans="1:51" hidden="1" x14ac:dyDescent="0.25">
      <c r="A4988" t="s">
        <v>20425</v>
      </c>
      <c r="B4988">
        <v>2014</v>
      </c>
      <c r="C4988">
        <v>236</v>
      </c>
      <c r="E4988" t="s">
        <v>50</v>
      </c>
      <c r="F4988" t="s">
        <v>63</v>
      </c>
      <c r="G4988" t="s">
        <v>82</v>
      </c>
      <c r="H4988" t="s">
        <v>98</v>
      </c>
      <c r="J4988" t="s">
        <v>20426</v>
      </c>
      <c r="K4988" t="s">
        <v>245</v>
      </c>
      <c r="L4988" t="s">
        <v>246</v>
      </c>
      <c r="M4988" t="s">
        <v>161</v>
      </c>
      <c r="N4988" t="s">
        <v>57</v>
      </c>
      <c r="O4988" t="s">
        <v>20427</v>
      </c>
      <c r="Q4988" t="s">
        <v>72</v>
      </c>
      <c r="R4988" t="s">
        <v>176</v>
      </c>
      <c r="W4988">
        <v>130</v>
      </c>
      <c r="X4988" t="s">
        <v>88</v>
      </c>
      <c r="AA4988" s="1"/>
      <c r="AC4988">
        <v>2014</v>
      </c>
      <c r="AD4988">
        <v>7</v>
      </c>
      <c r="AE4988">
        <v>7</v>
      </c>
      <c r="AF4988" s="2">
        <f>DATE(emdat_data[[#This Row],[Start Year]],emdat_data[[#This Row],[Start Month]],emdat_data[[#This Row],[Start Day]])</f>
        <v>41827</v>
      </c>
      <c r="AG4988">
        <v>2014</v>
      </c>
      <c r="AH4988">
        <v>7</v>
      </c>
      <c r="AI4988">
        <v>10</v>
      </c>
      <c r="AJ4988" s="2">
        <f>DATE(emdat_data[[#This Row],[End Year]],emdat_data[[#This Row],[End Month]],emdat_data[[#This Row],[End Day]])</f>
        <v>41830</v>
      </c>
      <c r="AK4988">
        <v>7</v>
      </c>
      <c r="AL4988">
        <v>66</v>
      </c>
      <c r="AM4988">
        <v>600</v>
      </c>
      <c r="AO4988">
        <v>666</v>
      </c>
      <c r="AT4988">
        <v>156000</v>
      </c>
      <c r="AU4988">
        <v>192848</v>
      </c>
      <c r="AV4988">
        <v>80.8926237222027</v>
      </c>
      <c r="AW4988" t="s">
        <v>20428</v>
      </c>
      <c r="AY4988" t="s">
        <v>20429</v>
      </c>
    </row>
    <row r="4989" spans="1:51" hidden="1" x14ac:dyDescent="0.25">
      <c r="A4989" t="s">
        <v>20800</v>
      </c>
      <c r="B4989">
        <v>2014</v>
      </c>
      <c r="C4989">
        <v>234</v>
      </c>
      <c r="D4989" t="s">
        <v>19601</v>
      </c>
      <c r="E4989" t="s">
        <v>50</v>
      </c>
      <c r="F4989" t="s">
        <v>51</v>
      </c>
      <c r="G4989" t="s">
        <v>52</v>
      </c>
      <c r="H4989" t="s">
        <v>53</v>
      </c>
      <c r="K4989" t="s">
        <v>1548</v>
      </c>
      <c r="L4989" t="s">
        <v>1549</v>
      </c>
      <c r="M4989" t="s">
        <v>204</v>
      </c>
      <c r="N4989" t="s">
        <v>86</v>
      </c>
      <c r="O4989" t="s">
        <v>20801</v>
      </c>
      <c r="W4989">
        <v>7</v>
      </c>
      <c r="X4989" t="s">
        <v>59</v>
      </c>
      <c r="Y4989">
        <v>14724</v>
      </c>
      <c r="Z4989">
        <v>-924614</v>
      </c>
      <c r="AA4989" s="1"/>
      <c r="AC4989">
        <v>2014</v>
      </c>
      <c r="AD4989">
        <v>7</v>
      </c>
      <c r="AE4989">
        <v>7</v>
      </c>
      <c r="AF4989" s="2">
        <f>DATE(emdat_data[[#This Row],[Start Year]],emdat_data[[#This Row],[Start Month]],emdat_data[[#This Row],[Start Day]])</f>
        <v>41827</v>
      </c>
      <c r="AG4989">
        <v>2014</v>
      </c>
      <c r="AH4989">
        <v>7</v>
      </c>
      <c r="AI4989">
        <v>7</v>
      </c>
      <c r="AJ4989" s="2">
        <f>DATE(emdat_data[[#This Row],[End Year]],emdat_data[[#This Row],[End Month]],emdat_data[[#This Row],[End Day]])</f>
        <v>41827</v>
      </c>
      <c r="AK4989">
        <v>3</v>
      </c>
      <c r="AM4989">
        <v>27000</v>
      </c>
      <c r="AO4989">
        <v>27000</v>
      </c>
      <c r="AV4989">
        <v>80.8926237222027</v>
      </c>
      <c r="AW4989" t="s">
        <v>20802</v>
      </c>
      <c r="AY4989" t="s">
        <v>20803</v>
      </c>
    </row>
    <row r="4990" spans="1:51" hidden="1" x14ac:dyDescent="0.25">
      <c r="A4990" t="s">
        <v>19412</v>
      </c>
      <c r="B4990">
        <v>2014</v>
      </c>
      <c r="C4990">
        <v>404</v>
      </c>
      <c r="E4990" t="s">
        <v>50</v>
      </c>
      <c r="F4990" t="s">
        <v>63</v>
      </c>
      <c r="G4990" t="s">
        <v>82</v>
      </c>
      <c r="H4990" t="s">
        <v>157</v>
      </c>
      <c r="I4990" t="s">
        <v>900</v>
      </c>
      <c r="K4990" t="s">
        <v>558</v>
      </c>
      <c r="L4990" t="s">
        <v>559</v>
      </c>
      <c r="M4990" t="s">
        <v>211</v>
      </c>
      <c r="N4990" t="s">
        <v>190</v>
      </c>
      <c r="O4990" t="s">
        <v>19413</v>
      </c>
      <c r="X4990" t="s">
        <v>88</v>
      </c>
      <c r="AA4990" s="1"/>
      <c r="AC4990">
        <v>2014</v>
      </c>
      <c r="AD4990">
        <v>7</v>
      </c>
      <c r="AE4990">
        <v>8</v>
      </c>
      <c r="AF4990" s="2">
        <f>DATE(emdat_data[[#This Row],[Start Year]],emdat_data[[#This Row],[Start Month]],emdat_data[[#This Row],[Start Day]])</f>
        <v>41828</v>
      </c>
      <c r="AG4990">
        <v>2014</v>
      </c>
      <c r="AH4990">
        <v>7</v>
      </c>
      <c r="AI4990">
        <v>8</v>
      </c>
      <c r="AJ4990" s="2">
        <f>DATE(emdat_data[[#This Row],[End Year]],emdat_data[[#This Row],[End Month]],emdat_data[[#This Row],[End Day]])</f>
        <v>41828</v>
      </c>
      <c r="AK4990">
        <v>1</v>
      </c>
      <c r="AL4990">
        <v>40</v>
      </c>
      <c r="AO4990">
        <v>40</v>
      </c>
      <c r="AR4990">
        <v>73000</v>
      </c>
      <c r="AS4990">
        <v>90243</v>
      </c>
      <c r="AT4990">
        <v>545000</v>
      </c>
      <c r="AU4990">
        <v>673733</v>
      </c>
      <c r="AV4990">
        <v>80.8926237222027</v>
      </c>
      <c r="AW4990" t="s">
        <v>19414</v>
      </c>
      <c r="AY4990" t="s">
        <v>19415</v>
      </c>
    </row>
    <row r="4991" spans="1:51" hidden="1" x14ac:dyDescent="0.25">
      <c r="A4991" t="s">
        <v>19309</v>
      </c>
      <c r="B4991">
        <v>2014</v>
      </c>
      <c r="C4991">
        <v>406</v>
      </c>
      <c r="E4991" t="s">
        <v>50</v>
      </c>
      <c r="F4991" t="s">
        <v>71</v>
      </c>
      <c r="G4991" t="s">
        <v>72</v>
      </c>
      <c r="H4991" t="s">
        <v>102</v>
      </c>
      <c r="K4991" t="s">
        <v>159</v>
      </c>
      <c r="L4991" t="s">
        <v>160</v>
      </c>
      <c r="M4991" t="s">
        <v>161</v>
      </c>
      <c r="N4991" t="s">
        <v>57</v>
      </c>
      <c r="O4991" t="s">
        <v>19310</v>
      </c>
      <c r="P4991" t="s">
        <v>642</v>
      </c>
      <c r="Q4991" t="s">
        <v>176</v>
      </c>
      <c r="X4991" t="s">
        <v>78</v>
      </c>
      <c r="AA4991" s="1"/>
      <c r="AC4991">
        <v>2014</v>
      </c>
      <c r="AD4991">
        <v>7</v>
      </c>
      <c r="AE4991">
        <v>10</v>
      </c>
      <c r="AF4991" s="2">
        <f>DATE(emdat_data[[#This Row],[Start Year]],emdat_data[[#This Row],[Start Month]],emdat_data[[#This Row],[Start Day]])</f>
        <v>41830</v>
      </c>
      <c r="AG4991">
        <v>2014</v>
      </c>
      <c r="AH4991">
        <v>7</v>
      </c>
      <c r="AI4991">
        <v>10</v>
      </c>
      <c r="AJ4991" s="2">
        <f>DATE(emdat_data[[#This Row],[End Year]],emdat_data[[#This Row],[End Month]],emdat_data[[#This Row],[End Day]])</f>
        <v>41830</v>
      </c>
      <c r="AK4991">
        <v>24</v>
      </c>
      <c r="AM4991">
        <v>61000</v>
      </c>
      <c r="AO4991">
        <v>61000</v>
      </c>
      <c r="AV4991">
        <v>80.8926237222027</v>
      </c>
      <c r="AW4991" t="s">
        <v>19311</v>
      </c>
      <c r="AY4991" t="s">
        <v>19312</v>
      </c>
    </row>
    <row r="4992" spans="1:51" hidden="1" x14ac:dyDescent="0.25">
      <c r="A4992" t="s">
        <v>19275</v>
      </c>
      <c r="B4992">
        <v>2014</v>
      </c>
      <c r="C4992">
        <v>267</v>
      </c>
      <c r="E4992" t="s">
        <v>50</v>
      </c>
      <c r="F4992" t="s">
        <v>71</v>
      </c>
      <c r="G4992" t="s">
        <v>72</v>
      </c>
      <c r="H4992" t="s">
        <v>102</v>
      </c>
      <c r="K4992" t="s">
        <v>159</v>
      </c>
      <c r="L4992" t="s">
        <v>160</v>
      </c>
      <c r="M4992" t="s">
        <v>161</v>
      </c>
      <c r="N4992" t="s">
        <v>57</v>
      </c>
      <c r="O4992" t="s">
        <v>19276</v>
      </c>
      <c r="P4992" t="s">
        <v>19277</v>
      </c>
      <c r="Q4992" t="s">
        <v>176</v>
      </c>
      <c r="R4992" t="s">
        <v>12510</v>
      </c>
      <c r="X4992" t="s">
        <v>78</v>
      </c>
      <c r="AA4992" s="1"/>
      <c r="AC4992">
        <v>2014</v>
      </c>
      <c r="AD4992">
        <v>7</v>
      </c>
      <c r="AE4992">
        <v>13</v>
      </c>
      <c r="AF4992" s="2">
        <f>DATE(emdat_data[[#This Row],[Start Year]],emdat_data[[#This Row],[Start Month]],emdat_data[[#This Row],[Start Day]])</f>
        <v>41833</v>
      </c>
      <c r="AG4992">
        <v>2014</v>
      </c>
      <c r="AH4992">
        <v>7</v>
      </c>
      <c r="AI4992">
        <v>18</v>
      </c>
      <c r="AJ4992" s="2">
        <f>DATE(emdat_data[[#This Row],[End Year]],emdat_data[[#This Row],[End Month]],emdat_data[[#This Row],[End Day]])</f>
        <v>41838</v>
      </c>
      <c r="AK4992">
        <v>66</v>
      </c>
      <c r="AM4992">
        <v>81500</v>
      </c>
      <c r="AN4992">
        <v>29000</v>
      </c>
      <c r="AO4992">
        <v>110500</v>
      </c>
      <c r="AT4992">
        <v>1250000</v>
      </c>
      <c r="AU4992">
        <v>1545258</v>
      </c>
      <c r="AV4992">
        <v>80.8926237222027</v>
      </c>
      <c r="AW4992" t="s">
        <v>19278</v>
      </c>
      <c r="AY4992" t="s">
        <v>19279</v>
      </c>
    </row>
    <row r="4993" spans="1:51" hidden="1" x14ac:dyDescent="0.25">
      <c r="A4993" t="s">
        <v>20739</v>
      </c>
      <c r="B4993">
        <v>2014</v>
      </c>
      <c r="C4993">
        <v>578</v>
      </c>
      <c r="E4993" t="s">
        <v>50</v>
      </c>
      <c r="F4993" t="s">
        <v>63</v>
      </c>
      <c r="G4993" t="s">
        <v>64</v>
      </c>
      <c r="H4993" t="s">
        <v>1766</v>
      </c>
      <c r="K4993" t="s">
        <v>245</v>
      </c>
      <c r="L4993" t="s">
        <v>246</v>
      </c>
      <c r="M4993" t="s">
        <v>161</v>
      </c>
      <c r="N4993" t="s">
        <v>57</v>
      </c>
      <c r="O4993" t="s">
        <v>11861</v>
      </c>
      <c r="W4993">
        <v>39</v>
      </c>
      <c r="X4993" t="s">
        <v>67</v>
      </c>
      <c r="AA4993" s="1"/>
      <c r="AC4993">
        <v>2014</v>
      </c>
      <c r="AD4993">
        <v>7</v>
      </c>
      <c r="AE4993">
        <v>14</v>
      </c>
      <c r="AF4993" s="2">
        <f>DATE(emdat_data[[#This Row],[Start Year]],emdat_data[[#This Row],[Start Month]],emdat_data[[#This Row],[Start Day]])</f>
        <v>41834</v>
      </c>
      <c r="AG4993">
        <v>2014</v>
      </c>
      <c r="AH4993">
        <v>7</v>
      </c>
      <c r="AI4993">
        <v>29</v>
      </c>
      <c r="AJ4993" s="2">
        <f>DATE(emdat_data[[#This Row],[End Year]],emdat_data[[#This Row],[End Month]],emdat_data[[#This Row],[End Day]])</f>
        <v>41849</v>
      </c>
      <c r="AK4993">
        <v>27</v>
      </c>
      <c r="AL4993">
        <v>17000</v>
      </c>
      <c r="AO4993">
        <v>17000</v>
      </c>
      <c r="AV4993">
        <v>80.8926237222027</v>
      </c>
      <c r="AW4993" t="s">
        <v>11862</v>
      </c>
      <c r="AY4993" t="s">
        <v>11863</v>
      </c>
    </row>
    <row r="4994" spans="1:51" hidden="1" x14ac:dyDescent="0.25">
      <c r="A4994" t="s">
        <v>20443</v>
      </c>
      <c r="B4994">
        <v>2014</v>
      </c>
      <c r="C4994">
        <v>227</v>
      </c>
      <c r="D4994" t="s">
        <v>19228</v>
      </c>
      <c r="E4994" t="s">
        <v>50</v>
      </c>
      <c r="F4994" t="s">
        <v>63</v>
      </c>
      <c r="G4994" t="s">
        <v>82</v>
      </c>
      <c r="H4994" t="s">
        <v>98</v>
      </c>
      <c r="J4994" t="s">
        <v>19229</v>
      </c>
      <c r="K4994" t="s">
        <v>364</v>
      </c>
      <c r="L4994" t="s">
        <v>365</v>
      </c>
      <c r="M4994" t="s">
        <v>173</v>
      </c>
      <c r="N4994" t="s">
        <v>57</v>
      </c>
      <c r="O4994" t="s">
        <v>20444</v>
      </c>
      <c r="Q4994" t="s">
        <v>72</v>
      </c>
      <c r="R4994" t="s">
        <v>176</v>
      </c>
      <c r="S4994" t="s">
        <v>127</v>
      </c>
      <c r="U4994" t="s">
        <v>127</v>
      </c>
      <c r="W4994">
        <v>150</v>
      </c>
      <c r="X4994" t="s">
        <v>88</v>
      </c>
      <c r="AA4994" s="1"/>
      <c r="AC4994">
        <v>2014</v>
      </c>
      <c r="AD4994">
        <v>7</v>
      </c>
      <c r="AE4994">
        <v>15</v>
      </c>
      <c r="AF4994" s="2">
        <f>DATE(emdat_data[[#This Row],[Start Year]],emdat_data[[#This Row],[Start Month]],emdat_data[[#This Row],[Start Day]])</f>
        <v>41835</v>
      </c>
      <c r="AG4994">
        <v>2014</v>
      </c>
      <c r="AH4994">
        <v>7</v>
      </c>
      <c r="AI4994">
        <v>15</v>
      </c>
      <c r="AJ4994" s="2">
        <f>DATE(emdat_data[[#This Row],[End Year]],emdat_data[[#This Row],[End Month]],emdat_data[[#This Row],[End Day]])</f>
        <v>41835</v>
      </c>
      <c r="AK4994">
        <v>111</v>
      </c>
      <c r="AL4994">
        <v>1250</v>
      </c>
      <c r="AM4994">
        <v>4653716</v>
      </c>
      <c r="AO4994">
        <v>4654966</v>
      </c>
      <c r="AT4994">
        <v>820576</v>
      </c>
      <c r="AU4994">
        <v>1014402</v>
      </c>
      <c r="AV4994">
        <v>80.8926237222027</v>
      </c>
      <c r="AW4994" t="s">
        <v>20445</v>
      </c>
      <c r="AY4994" t="s">
        <v>20446</v>
      </c>
    </row>
    <row r="4995" spans="1:51" hidden="1" x14ac:dyDescent="0.25">
      <c r="A4995" t="s">
        <v>20548</v>
      </c>
      <c r="B4995">
        <v>2014</v>
      </c>
      <c r="C4995">
        <v>268</v>
      </c>
      <c r="E4995" t="s">
        <v>50</v>
      </c>
      <c r="F4995" t="s">
        <v>71</v>
      </c>
      <c r="G4995" t="s">
        <v>72</v>
      </c>
      <c r="H4995" t="s">
        <v>102</v>
      </c>
      <c r="K4995" t="s">
        <v>303</v>
      </c>
      <c r="L4995" t="s">
        <v>304</v>
      </c>
      <c r="M4995" t="s">
        <v>56</v>
      </c>
      <c r="N4995" t="s">
        <v>57</v>
      </c>
      <c r="O4995" t="s">
        <v>20549</v>
      </c>
      <c r="P4995" t="s">
        <v>17202</v>
      </c>
      <c r="Q4995" t="s">
        <v>176</v>
      </c>
      <c r="X4995" t="s">
        <v>78</v>
      </c>
      <c r="AA4995" s="1"/>
      <c r="AB4995" t="s">
        <v>20550</v>
      </c>
      <c r="AC4995">
        <v>2014</v>
      </c>
      <c r="AD4995">
        <v>7</v>
      </c>
      <c r="AE4995">
        <v>16</v>
      </c>
      <c r="AF4995" s="2">
        <f>DATE(emdat_data[[#This Row],[Start Year]],emdat_data[[#This Row],[Start Month]],emdat_data[[#This Row],[Start Day]])</f>
        <v>41836</v>
      </c>
      <c r="AG4995">
        <v>2014</v>
      </c>
      <c r="AH4995">
        <v>7</v>
      </c>
      <c r="AI4995">
        <v>22</v>
      </c>
      <c r="AJ4995" s="2">
        <f>DATE(emdat_data[[#This Row],[End Year]],emdat_data[[#This Row],[End Month]],emdat_data[[#This Row],[End Day]])</f>
        <v>41842</v>
      </c>
      <c r="AK4995">
        <v>8</v>
      </c>
      <c r="AV4995">
        <v>80.8926237222027</v>
      </c>
      <c r="AW4995" t="s">
        <v>20551</v>
      </c>
      <c r="AY4995" t="s">
        <v>20552</v>
      </c>
    </row>
    <row r="4996" spans="1:51" hidden="1" x14ac:dyDescent="0.25">
      <c r="A4996" t="s">
        <v>20670</v>
      </c>
      <c r="B4996">
        <v>2014</v>
      </c>
      <c r="C4996">
        <v>268</v>
      </c>
      <c r="E4996" t="s">
        <v>50</v>
      </c>
      <c r="F4996" t="s">
        <v>71</v>
      </c>
      <c r="G4996" t="s">
        <v>72</v>
      </c>
      <c r="H4996" t="s">
        <v>102</v>
      </c>
      <c r="K4996" t="s">
        <v>226</v>
      </c>
      <c r="L4996" t="s">
        <v>227</v>
      </c>
      <c r="M4996" t="s">
        <v>56</v>
      </c>
      <c r="N4996" t="s">
        <v>57</v>
      </c>
      <c r="O4996" t="s">
        <v>20671</v>
      </c>
      <c r="P4996" t="s">
        <v>17202</v>
      </c>
      <c r="X4996" t="s">
        <v>78</v>
      </c>
      <c r="AA4996" s="1"/>
      <c r="AB4996" t="s">
        <v>20550</v>
      </c>
      <c r="AC4996">
        <v>2014</v>
      </c>
      <c r="AD4996">
        <v>7</v>
      </c>
      <c r="AE4996">
        <v>16</v>
      </c>
      <c r="AF4996" s="2">
        <f>DATE(emdat_data[[#This Row],[Start Year]],emdat_data[[#This Row],[Start Month]],emdat_data[[#This Row],[Start Day]])</f>
        <v>41836</v>
      </c>
      <c r="AG4996">
        <v>2014</v>
      </c>
      <c r="AH4996">
        <v>7</v>
      </c>
      <c r="AI4996">
        <v>22</v>
      </c>
      <c r="AJ4996" s="2">
        <f>DATE(emdat_data[[#This Row],[End Year]],emdat_data[[#This Row],[End Month]],emdat_data[[#This Row],[End Day]])</f>
        <v>41842</v>
      </c>
      <c r="AK4996">
        <v>26</v>
      </c>
      <c r="AV4996">
        <v>80.8926237222027</v>
      </c>
      <c r="AW4996" t="s">
        <v>20672</v>
      </c>
      <c r="AY4996" t="s">
        <v>20673</v>
      </c>
    </row>
    <row r="4997" spans="1:51" hidden="1" x14ac:dyDescent="0.25">
      <c r="A4997" t="s">
        <v>19227</v>
      </c>
      <c r="B4997">
        <v>2014</v>
      </c>
      <c r="C4997">
        <v>227</v>
      </c>
      <c r="D4997" t="s">
        <v>19228</v>
      </c>
      <c r="E4997" t="s">
        <v>50</v>
      </c>
      <c r="F4997" t="s">
        <v>63</v>
      </c>
      <c r="G4997" t="s">
        <v>82</v>
      </c>
      <c r="H4997" t="s">
        <v>98</v>
      </c>
      <c r="J4997" t="s">
        <v>19229</v>
      </c>
      <c r="K4997" t="s">
        <v>159</v>
      </c>
      <c r="L4997" t="s">
        <v>160</v>
      </c>
      <c r="M4997" t="s">
        <v>161</v>
      </c>
      <c r="N4997" t="s">
        <v>57</v>
      </c>
      <c r="O4997" t="s">
        <v>19230</v>
      </c>
      <c r="Q4997" t="s">
        <v>72</v>
      </c>
      <c r="R4997" t="s">
        <v>176</v>
      </c>
      <c r="W4997">
        <v>200</v>
      </c>
      <c r="X4997" t="s">
        <v>88</v>
      </c>
      <c r="AA4997" s="1"/>
      <c r="AC4997">
        <v>2014</v>
      </c>
      <c r="AD4997">
        <v>7</v>
      </c>
      <c r="AE4997">
        <v>18</v>
      </c>
      <c r="AF4997" s="2">
        <f>DATE(emdat_data[[#This Row],[Start Year]],emdat_data[[#This Row],[Start Month]],emdat_data[[#This Row],[Start Day]])</f>
        <v>41838</v>
      </c>
      <c r="AG4997">
        <v>2014</v>
      </c>
      <c r="AH4997">
        <v>7</v>
      </c>
      <c r="AI4997">
        <v>19</v>
      </c>
      <c r="AJ4997" s="2">
        <f>DATE(emdat_data[[#This Row],[End Year]],emdat_data[[#This Row],[End Month]],emdat_data[[#This Row],[End Day]])</f>
        <v>41839</v>
      </c>
      <c r="AK4997">
        <v>71</v>
      </c>
      <c r="AL4997">
        <v>99</v>
      </c>
      <c r="AM4997">
        <v>9960000</v>
      </c>
      <c r="AO4997">
        <v>9960099</v>
      </c>
      <c r="AT4997">
        <v>4232973</v>
      </c>
      <c r="AU4997">
        <v>5232829</v>
      </c>
      <c r="AV4997">
        <v>80.8926237222027</v>
      </c>
      <c r="AW4997" t="s">
        <v>17007</v>
      </c>
      <c r="AY4997" t="s">
        <v>17008</v>
      </c>
    </row>
    <row r="4998" spans="1:51" hidden="1" x14ac:dyDescent="0.25">
      <c r="A4998" t="s">
        <v>19271</v>
      </c>
      <c r="B4998">
        <v>2014</v>
      </c>
      <c r="C4998">
        <v>269</v>
      </c>
      <c r="E4998" t="s">
        <v>50</v>
      </c>
      <c r="F4998" t="s">
        <v>63</v>
      </c>
      <c r="G4998" t="s">
        <v>82</v>
      </c>
      <c r="H4998" t="s">
        <v>157</v>
      </c>
      <c r="I4998" t="s">
        <v>572</v>
      </c>
      <c r="K4998" t="s">
        <v>159</v>
      </c>
      <c r="L4998" t="s">
        <v>160</v>
      </c>
      <c r="M4998" t="s">
        <v>161</v>
      </c>
      <c r="N4998" t="s">
        <v>57</v>
      </c>
      <c r="O4998" t="s">
        <v>19272</v>
      </c>
      <c r="Q4998" t="s">
        <v>900</v>
      </c>
      <c r="R4998" t="s">
        <v>72</v>
      </c>
      <c r="X4998" t="s">
        <v>88</v>
      </c>
      <c r="AA4998" s="1"/>
      <c r="AC4998">
        <v>2014</v>
      </c>
      <c r="AD4998">
        <v>7</v>
      </c>
      <c r="AE4998">
        <v>19</v>
      </c>
      <c r="AF4998" s="2">
        <f>DATE(emdat_data[[#This Row],[Start Year]],emdat_data[[#This Row],[Start Month]],emdat_data[[#This Row],[Start Day]])</f>
        <v>41839</v>
      </c>
      <c r="AG4998">
        <v>2014</v>
      </c>
      <c r="AH4998">
        <v>7</v>
      </c>
      <c r="AI4998">
        <v>20</v>
      </c>
      <c r="AJ4998" s="2">
        <f>DATE(emdat_data[[#This Row],[End Year]],emdat_data[[#This Row],[End Month]],emdat_data[[#This Row],[End Day]])</f>
        <v>41840</v>
      </c>
      <c r="AK4998">
        <v>5</v>
      </c>
      <c r="AM4998">
        <v>25000</v>
      </c>
      <c r="AN4998">
        <v>25000</v>
      </c>
      <c r="AO4998">
        <v>50000</v>
      </c>
      <c r="AT4998">
        <v>274000</v>
      </c>
      <c r="AU4998">
        <v>338721</v>
      </c>
      <c r="AV4998">
        <v>80.8926237222027</v>
      </c>
      <c r="AW4998" t="s">
        <v>19273</v>
      </c>
      <c r="AY4998" t="s">
        <v>19274</v>
      </c>
    </row>
    <row r="4999" spans="1:51" hidden="1" x14ac:dyDescent="0.25">
      <c r="A4999" t="s">
        <v>21955</v>
      </c>
      <c r="B4999">
        <v>2014</v>
      </c>
      <c r="C4999">
        <v>227</v>
      </c>
      <c r="D4999" t="s">
        <v>19228</v>
      </c>
      <c r="E4999" t="s">
        <v>50</v>
      </c>
      <c r="F4999" t="s">
        <v>63</v>
      </c>
      <c r="G4999" t="s">
        <v>82</v>
      </c>
      <c r="H4999" t="s">
        <v>98</v>
      </c>
      <c r="J4999" t="s">
        <v>19229</v>
      </c>
      <c r="K4999" t="s">
        <v>3068</v>
      </c>
      <c r="L4999" t="s">
        <v>3069</v>
      </c>
      <c r="M4999" t="s">
        <v>173</v>
      </c>
      <c r="N4999" t="s">
        <v>57</v>
      </c>
      <c r="O4999" t="s">
        <v>21956</v>
      </c>
      <c r="Q4999" t="s">
        <v>72</v>
      </c>
      <c r="R4999" t="s">
        <v>176</v>
      </c>
      <c r="X4999" t="s">
        <v>88</v>
      </c>
      <c r="AA4999" s="1"/>
      <c r="AC4999">
        <v>2014</v>
      </c>
      <c r="AD4999">
        <v>7</v>
      </c>
      <c r="AE4999">
        <v>19</v>
      </c>
      <c r="AF4999" s="2">
        <f>DATE(emdat_data[[#This Row],[Start Year]],emdat_data[[#This Row],[Start Month]],emdat_data[[#This Row],[Start Day]])</f>
        <v>41839</v>
      </c>
      <c r="AG4999">
        <v>2014</v>
      </c>
      <c r="AH4999">
        <v>7</v>
      </c>
      <c r="AI4999">
        <v>20</v>
      </c>
      <c r="AJ4999" s="2">
        <f>DATE(emdat_data[[#This Row],[End Year]],emdat_data[[#This Row],[End Month]],emdat_data[[#This Row],[End Day]])</f>
        <v>41840</v>
      </c>
      <c r="AK4999">
        <v>27</v>
      </c>
      <c r="AM4999">
        <v>36000</v>
      </c>
      <c r="AO4999">
        <v>36000</v>
      </c>
      <c r="AT4999">
        <v>6200</v>
      </c>
      <c r="AU4999">
        <v>7664</v>
      </c>
      <c r="AV4999">
        <v>80.8926237222027</v>
      </c>
      <c r="AX4999" t="s">
        <v>21957</v>
      </c>
      <c r="AY4999" t="s">
        <v>21958</v>
      </c>
    </row>
    <row r="5000" spans="1:51" hidden="1" x14ac:dyDescent="0.25">
      <c r="A5000" t="s">
        <v>19508</v>
      </c>
      <c r="B5000">
        <v>2014</v>
      </c>
      <c r="C5000">
        <v>240</v>
      </c>
      <c r="E5000" t="s">
        <v>50</v>
      </c>
      <c r="F5000" t="s">
        <v>63</v>
      </c>
      <c r="G5000" t="s">
        <v>82</v>
      </c>
      <c r="H5000" t="s">
        <v>98</v>
      </c>
      <c r="J5000" t="s">
        <v>19509</v>
      </c>
      <c r="K5000" t="s">
        <v>159</v>
      </c>
      <c r="L5000" t="s">
        <v>160</v>
      </c>
      <c r="M5000" t="s">
        <v>161</v>
      </c>
      <c r="N5000" t="s">
        <v>57</v>
      </c>
      <c r="O5000" t="s">
        <v>19510</v>
      </c>
      <c r="W5000">
        <v>120</v>
      </c>
      <c r="X5000" t="s">
        <v>88</v>
      </c>
      <c r="AA5000" s="1"/>
      <c r="AC5000">
        <v>2014</v>
      </c>
      <c r="AD5000">
        <v>7</v>
      </c>
      <c r="AE5000">
        <v>22</v>
      </c>
      <c r="AF5000" s="2">
        <f>DATE(emdat_data[[#This Row],[Start Year]],emdat_data[[#This Row],[Start Month]],emdat_data[[#This Row],[Start Day]])</f>
        <v>41842</v>
      </c>
      <c r="AG5000">
        <v>2014</v>
      </c>
      <c r="AH5000">
        <v>7</v>
      </c>
      <c r="AI5000">
        <v>24</v>
      </c>
      <c r="AJ5000" s="2">
        <f>DATE(emdat_data[[#This Row],[End Year]],emdat_data[[#This Row],[End Month]],emdat_data[[#This Row],[End Day]])</f>
        <v>41844</v>
      </c>
      <c r="AK5000">
        <v>14</v>
      </c>
      <c r="AT5000">
        <v>500000</v>
      </c>
      <c r="AU5000">
        <v>618103</v>
      </c>
      <c r="AV5000">
        <v>80.8926237222027</v>
      </c>
      <c r="AW5000" t="s">
        <v>19511</v>
      </c>
      <c r="AY5000" t="s">
        <v>19512</v>
      </c>
    </row>
    <row r="5001" spans="1:51" hidden="1" x14ac:dyDescent="0.25">
      <c r="A5001" t="s">
        <v>20421</v>
      </c>
      <c r="B5001">
        <v>2014</v>
      </c>
      <c r="C5001">
        <v>240</v>
      </c>
      <c r="E5001" t="s">
        <v>50</v>
      </c>
      <c r="F5001" t="s">
        <v>63</v>
      </c>
      <c r="G5001" t="s">
        <v>82</v>
      </c>
      <c r="H5001" t="s">
        <v>98</v>
      </c>
      <c r="J5001" t="s">
        <v>19509</v>
      </c>
      <c r="K5001" t="s">
        <v>364</v>
      </c>
      <c r="L5001" t="s">
        <v>365</v>
      </c>
      <c r="M5001" t="s">
        <v>173</v>
      </c>
      <c r="N5001" t="s">
        <v>57</v>
      </c>
      <c r="O5001" t="s">
        <v>20422</v>
      </c>
      <c r="Q5001" t="s">
        <v>659</v>
      </c>
      <c r="R5001" t="s">
        <v>176</v>
      </c>
      <c r="X5001" t="s">
        <v>88</v>
      </c>
      <c r="AA5001" s="1"/>
      <c r="AC5001">
        <v>2014</v>
      </c>
      <c r="AD5001">
        <v>7</v>
      </c>
      <c r="AE5001">
        <v>22</v>
      </c>
      <c r="AF5001" s="2">
        <f>DATE(emdat_data[[#This Row],[Start Year]],emdat_data[[#This Row],[Start Month]],emdat_data[[#This Row],[Start Day]])</f>
        <v>41842</v>
      </c>
      <c r="AG5001">
        <v>2014</v>
      </c>
      <c r="AH5001">
        <v>7</v>
      </c>
      <c r="AI5001">
        <v>23</v>
      </c>
      <c r="AJ5001" s="2">
        <f>DATE(emdat_data[[#This Row],[End Year]],emdat_data[[#This Row],[End Month]],emdat_data[[#This Row],[End Day]])</f>
        <v>41843</v>
      </c>
      <c r="AK5001">
        <v>2</v>
      </c>
      <c r="AM5001">
        <v>683</v>
      </c>
      <c r="AO5001">
        <v>683</v>
      </c>
      <c r="AV5001">
        <v>80.8926237222027</v>
      </c>
      <c r="AW5001" t="s">
        <v>20423</v>
      </c>
      <c r="AY5001" t="s">
        <v>20424</v>
      </c>
    </row>
    <row r="5002" spans="1:51" hidden="1" x14ac:dyDescent="0.25">
      <c r="A5002" t="s">
        <v>22025</v>
      </c>
      <c r="B5002">
        <v>2014</v>
      </c>
      <c r="C5002">
        <v>240</v>
      </c>
      <c r="E5002" t="s">
        <v>50</v>
      </c>
      <c r="F5002" t="s">
        <v>63</v>
      </c>
      <c r="G5002" t="s">
        <v>82</v>
      </c>
      <c r="H5002" t="s">
        <v>98</v>
      </c>
      <c r="J5002" t="s">
        <v>19509</v>
      </c>
      <c r="K5002" t="s">
        <v>2539</v>
      </c>
      <c r="L5002" t="s">
        <v>2540</v>
      </c>
      <c r="M5002" t="s">
        <v>161</v>
      </c>
      <c r="N5002" t="s">
        <v>57</v>
      </c>
      <c r="O5002" t="s">
        <v>2958</v>
      </c>
      <c r="Q5002" t="s">
        <v>72</v>
      </c>
      <c r="W5002">
        <v>160</v>
      </c>
      <c r="X5002" t="s">
        <v>88</v>
      </c>
      <c r="AA5002" s="1"/>
      <c r="AC5002">
        <v>2014</v>
      </c>
      <c r="AD5002">
        <v>7</v>
      </c>
      <c r="AE5002">
        <v>22</v>
      </c>
      <c r="AF5002" s="2">
        <f>DATE(emdat_data[[#This Row],[Start Year]],emdat_data[[#This Row],[Start Month]],emdat_data[[#This Row],[Start Day]])</f>
        <v>41842</v>
      </c>
      <c r="AG5002">
        <v>2014</v>
      </c>
      <c r="AH5002">
        <v>8</v>
      </c>
      <c r="AI5002">
        <v>24</v>
      </c>
      <c r="AJ5002" s="2">
        <f>DATE(emdat_data[[#This Row],[End Year]],emdat_data[[#This Row],[End Month]],emdat_data[[#This Row],[End Day]])</f>
        <v>41875</v>
      </c>
      <c r="AT5002">
        <v>20000</v>
      </c>
      <c r="AU5002">
        <v>24724</v>
      </c>
      <c r="AV5002">
        <v>80.8926237222027</v>
      </c>
      <c r="AW5002" t="s">
        <v>2542</v>
      </c>
      <c r="AY5002" t="s">
        <v>2543</v>
      </c>
    </row>
    <row r="5003" spans="1:51" hidden="1" x14ac:dyDescent="0.25">
      <c r="A5003" t="s">
        <v>20924</v>
      </c>
      <c r="B5003">
        <v>2014</v>
      </c>
      <c r="C5003">
        <v>264</v>
      </c>
      <c r="D5003" t="s">
        <v>20925</v>
      </c>
      <c r="E5003" t="s">
        <v>50</v>
      </c>
      <c r="F5003" t="s">
        <v>71</v>
      </c>
      <c r="G5003" t="s">
        <v>72</v>
      </c>
      <c r="H5003" t="s">
        <v>102</v>
      </c>
      <c r="K5003" t="s">
        <v>2855</v>
      </c>
      <c r="L5003" t="s">
        <v>2856</v>
      </c>
      <c r="M5003" t="s">
        <v>995</v>
      </c>
      <c r="N5003" t="s">
        <v>76</v>
      </c>
      <c r="O5003" t="s">
        <v>20926</v>
      </c>
      <c r="P5003" t="s">
        <v>20005</v>
      </c>
      <c r="X5003" t="s">
        <v>78</v>
      </c>
      <c r="AA5003" s="1"/>
      <c r="AC5003">
        <v>2014</v>
      </c>
      <c r="AD5003">
        <v>7</v>
      </c>
      <c r="AE5003">
        <v>25</v>
      </c>
      <c r="AF5003" s="2">
        <f>DATE(emdat_data[[#This Row],[Start Year]],emdat_data[[#This Row],[Start Month]],emdat_data[[#This Row],[Start Day]])</f>
        <v>41845</v>
      </c>
      <c r="AG5003">
        <v>2014</v>
      </c>
      <c r="AH5003">
        <v>9</v>
      </c>
      <c r="AJ5003" s="2">
        <f>DATE(emdat_data[[#This Row],[End Year]],emdat_data[[#This Row],[End Month]],emdat_data[[#This Row],[End Day]])</f>
        <v>41882</v>
      </c>
      <c r="AK5003">
        <v>39</v>
      </c>
      <c r="AL5003">
        <v>204</v>
      </c>
      <c r="AM5003">
        <v>266000</v>
      </c>
      <c r="AO5003">
        <v>266204</v>
      </c>
      <c r="AV5003">
        <v>80.8926237222027</v>
      </c>
      <c r="AW5003" t="s">
        <v>20927</v>
      </c>
      <c r="AY5003" t="s">
        <v>20928</v>
      </c>
    </row>
    <row r="5004" spans="1:51" hidden="1" x14ac:dyDescent="0.25">
      <c r="A5004" t="s">
        <v>21959</v>
      </c>
      <c r="B5004">
        <v>2014</v>
      </c>
      <c r="C5004">
        <v>263</v>
      </c>
      <c r="E5004" t="s">
        <v>50</v>
      </c>
      <c r="F5004" t="s">
        <v>63</v>
      </c>
      <c r="G5004" t="s">
        <v>82</v>
      </c>
      <c r="H5004" t="s">
        <v>157</v>
      </c>
      <c r="I5004" t="s">
        <v>572</v>
      </c>
      <c r="K5004" t="s">
        <v>357</v>
      </c>
      <c r="L5004" t="s">
        <v>358</v>
      </c>
      <c r="M5004" t="s">
        <v>146</v>
      </c>
      <c r="N5004" t="s">
        <v>86</v>
      </c>
      <c r="O5004" t="s">
        <v>21960</v>
      </c>
      <c r="Q5004" t="s">
        <v>72</v>
      </c>
      <c r="R5004" t="s">
        <v>900</v>
      </c>
      <c r="W5004">
        <v>60</v>
      </c>
      <c r="X5004" t="s">
        <v>88</v>
      </c>
      <c r="AA5004" s="1"/>
      <c r="AC5004">
        <v>2014</v>
      </c>
      <c r="AD5004">
        <v>7</v>
      </c>
      <c r="AE5004">
        <v>26</v>
      </c>
      <c r="AF5004" s="2">
        <f>DATE(emdat_data[[#This Row],[Start Year]],emdat_data[[#This Row],[Start Month]],emdat_data[[#This Row],[Start Day]])</f>
        <v>41846</v>
      </c>
      <c r="AG5004">
        <v>2014</v>
      </c>
      <c r="AH5004">
        <v>7</v>
      </c>
      <c r="AI5004">
        <v>27</v>
      </c>
      <c r="AJ5004" s="2">
        <f>DATE(emdat_data[[#This Row],[End Year]],emdat_data[[#This Row],[End Month]],emdat_data[[#This Row],[End Day]])</f>
        <v>41847</v>
      </c>
      <c r="AM5004">
        <v>300</v>
      </c>
      <c r="AO5004">
        <v>300</v>
      </c>
      <c r="AR5004">
        <v>200000</v>
      </c>
      <c r="AS5004">
        <v>247241</v>
      </c>
      <c r="AT5004">
        <v>270000</v>
      </c>
      <c r="AU5004">
        <v>333776</v>
      </c>
      <c r="AV5004">
        <v>80.8926237222027</v>
      </c>
      <c r="AW5004" t="s">
        <v>18883</v>
      </c>
      <c r="AY5004" t="s">
        <v>18884</v>
      </c>
    </row>
    <row r="5005" spans="1:51" hidden="1" x14ac:dyDescent="0.25">
      <c r="A5005" t="s">
        <v>19569</v>
      </c>
      <c r="B5005">
        <v>2014</v>
      </c>
      <c r="C5005">
        <v>381</v>
      </c>
      <c r="E5005" t="s">
        <v>50</v>
      </c>
      <c r="F5005" t="s">
        <v>63</v>
      </c>
      <c r="G5005" t="s">
        <v>82</v>
      </c>
      <c r="H5005" t="s">
        <v>157</v>
      </c>
      <c r="I5005" t="s">
        <v>572</v>
      </c>
      <c r="K5005" t="s">
        <v>1200</v>
      </c>
      <c r="L5005" t="s">
        <v>1201</v>
      </c>
      <c r="M5005" t="s">
        <v>189</v>
      </c>
      <c r="N5005" t="s">
        <v>190</v>
      </c>
      <c r="O5005" t="s">
        <v>7146</v>
      </c>
      <c r="X5005" t="s">
        <v>88</v>
      </c>
      <c r="AA5005" s="1"/>
      <c r="AC5005">
        <v>2014</v>
      </c>
      <c r="AD5005">
        <v>7</v>
      </c>
      <c r="AE5005">
        <v>28</v>
      </c>
      <c r="AF5005" s="2">
        <f>DATE(emdat_data[[#This Row],[Start Year]],emdat_data[[#This Row],[Start Month]],emdat_data[[#This Row],[Start Day]])</f>
        <v>41848</v>
      </c>
      <c r="AG5005">
        <v>2014</v>
      </c>
      <c r="AH5005">
        <v>7</v>
      </c>
      <c r="AI5005">
        <v>29</v>
      </c>
      <c r="AJ5005" s="2">
        <f>DATE(emdat_data[[#This Row],[End Year]],emdat_data[[#This Row],[End Month]],emdat_data[[#This Row],[End Day]])</f>
        <v>41849</v>
      </c>
      <c r="AK5005">
        <v>2</v>
      </c>
      <c r="AL5005">
        <v>1</v>
      </c>
      <c r="AO5005">
        <v>1</v>
      </c>
      <c r="AR5005">
        <v>190000</v>
      </c>
      <c r="AS5005">
        <v>234879</v>
      </c>
      <c r="AT5005">
        <v>400000</v>
      </c>
      <c r="AU5005">
        <v>494483</v>
      </c>
      <c r="AV5005">
        <v>80.8926237222027</v>
      </c>
      <c r="AW5005" t="s">
        <v>7147</v>
      </c>
      <c r="AY5005" t="s">
        <v>7148</v>
      </c>
    </row>
    <row r="5006" spans="1:51" hidden="1" x14ac:dyDescent="0.25">
      <c r="A5006" t="s">
        <v>20679</v>
      </c>
      <c r="B5006">
        <v>2014</v>
      </c>
      <c r="C5006">
        <v>270</v>
      </c>
      <c r="E5006" t="s">
        <v>50</v>
      </c>
      <c r="F5006" t="s">
        <v>71</v>
      </c>
      <c r="G5006" t="s">
        <v>217</v>
      </c>
      <c r="H5006" t="s">
        <v>217</v>
      </c>
      <c r="K5006" t="s">
        <v>226</v>
      </c>
      <c r="L5006" t="s">
        <v>227</v>
      </c>
      <c r="M5006" t="s">
        <v>56</v>
      </c>
      <c r="N5006" t="s">
        <v>57</v>
      </c>
      <c r="O5006" t="s">
        <v>20680</v>
      </c>
      <c r="P5006" t="s">
        <v>7427</v>
      </c>
      <c r="AA5006" s="1"/>
      <c r="AC5006">
        <v>2014</v>
      </c>
      <c r="AD5006">
        <v>7</v>
      </c>
      <c r="AE5006">
        <v>30</v>
      </c>
      <c r="AF5006" s="2">
        <f>DATE(emdat_data[[#This Row],[Start Year]],emdat_data[[#This Row],[Start Month]],emdat_data[[#This Row],[Start Day]])</f>
        <v>41850</v>
      </c>
      <c r="AG5006">
        <v>2014</v>
      </c>
      <c r="AH5006">
        <v>7</v>
      </c>
      <c r="AI5006">
        <v>30</v>
      </c>
      <c r="AJ5006" s="2">
        <f>DATE(emdat_data[[#This Row],[End Year]],emdat_data[[#This Row],[End Month]],emdat_data[[#This Row],[End Day]])</f>
        <v>41850</v>
      </c>
      <c r="AK5006">
        <v>151</v>
      </c>
      <c r="AN5006">
        <v>200</v>
      </c>
      <c r="AO5006">
        <v>200</v>
      </c>
      <c r="AV5006">
        <v>80.8926237222027</v>
      </c>
      <c r="AX5006" t="s">
        <v>20681</v>
      </c>
      <c r="AY5006" t="s">
        <v>20682</v>
      </c>
    </row>
    <row r="5007" spans="1:51" hidden="1" x14ac:dyDescent="0.25">
      <c r="A5007" t="s">
        <v>20761</v>
      </c>
      <c r="B5007">
        <v>2014</v>
      </c>
      <c r="C5007">
        <v>260</v>
      </c>
      <c r="E5007" t="s">
        <v>50</v>
      </c>
      <c r="F5007" t="s">
        <v>71</v>
      </c>
      <c r="G5007" t="s">
        <v>72</v>
      </c>
      <c r="H5007" t="s">
        <v>170</v>
      </c>
      <c r="K5007" t="s">
        <v>1515</v>
      </c>
      <c r="L5007" t="s">
        <v>1516</v>
      </c>
      <c r="M5007" t="s">
        <v>173</v>
      </c>
      <c r="N5007" t="s">
        <v>57</v>
      </c>
      <c r="O5007" t="s">
        <v>5299</v>
      </c>
      <c r="P5007" t="s">
        <v>642</v>
      </c>
      <c r="X5007" t="s">
        <v>78</v>
      </c>
      <c r="AA5007" s="1"/>
      <c r="AB5007" t="s">
        <v>17648</v>
      </c>
      <c r="AC5007">
        <v>2014</v>
      </c>
      <c r="AD5007">
        <v>7</v>
      </c>
      <c r="AE5007">
        <v>30</v>
      </c>
      <c r="AF5007" s="2">
        <f>DATE(emdat_data[[#This Row],[Start Year]],emdat_data[[#This Row],[Start Month]],emdat_data[[#This Row],[Start Day]])</f>
        <v>41850</v>
      </c>
      <c r="AG5007">
        <v>2014</v>
      </c>
      <c r="AH5007">
        <v>8</v>
      </c>
      <c r="AI5007">
        <v>31</v>
      </c>
      <c r="AJ5007" s="2">
        <f>DATE(emdat_data[[#This Row],[End Year]],emdat_data[[#This Row],[End Month]],emdat_data[[#This Row],[End Day]])</f>
        <v>41882</v>
      </c>
      <c r="AK5007">
        <v>45</v>
      </c>
      <c r="AM5007">
        <v>472500</v>
      </c>
      <c r="AN5007">
        <v>57950</v>
      </c>
      <c r="AO5007">
        <v>530450</v>
      </c>
      <c r="AT5007">
        <v>2000</v>
      </c>
      <c r="AU5007">
        <v>2472</v>
      </c>
      <c r="AV5007">
        <v>80.8926237222027</v>
      </c>
      <c r="AW5007" t="s">
        <v>5300</v>
      </c>
      <c r="AY5007" t="s">
        <v>5301</v>
      </c>
    </row>
    <row r="5008" spans="1:51" hidden="1" x14ac:dyDescent="0.25">
      <c r="A5008" t="s">
        <v>19328</v>
      </c>
      <c r="B5008">
        <v>2014</v>
      </c>
      <c r="C5008">
        <v>280</v>
      </c>
      <c r="D5008" t="s">
        <v>19329</v>
      </c>
      <c r="E5008" t="s">
        <v>50</v>
      </c>
      <c r="F5008" t="s">
        <v>71</v>
      </c>
      <c r="G5008" t="s">
        <v>72</v>
      </c>
      <c r="H5008" t="s">
        <v>102</v>
      </c>
      <c r="K5008" t="s">
        <v>558</v>
      </c>
      <c r="L5008" t="s">
        <v>559</v>
      </c>
      <c r="M5008" t="s">
        <v>211</v>
      </c>
      <c r="N5008" t="s">
        <v>190</v>
      </c>
      <c r="O5008" t="s">
        <v>19330</v>
      </c>
      <c r="P5008" t="s">
        <v>642</v>
      </c>
      <c r="Q5008" t="s">
        <v>653</v>
      </c>
      <c r="X5008" t="s">
        <v>78</v>
      </c>
      <c r="AA5008" s="1"/>
      <c r="AB5008" t="s">
        <v>19331</v>
      </c>
      <c r="AC5008">
        <v>2014</v>
      </c>
      <c r="AD5008">
        <v>7</v>
      </c>
      <c r="AE5008">
        <v>31</v>
      </c>
      <c r="AF5008" s="2">
        <f>DATE(emdat_data[[#This Row],[Start Year]],emdat_data[[#This Row],[Start Month]],emdat_data[[#This Row],[Start Day]])</f>
        <v>41851</v>
      </c>
      <c r="AG5008">
        <v>2014</v>
      </c>
      <c r="AH5008">
        <v>8</v>
      </c>
      <c r="AI5008">
        <v>2</v>
      </c>
      <c r="AJ5008" s="2">
        <f>DATE(emdat_data[[#This Row],[End Year]],emdat_data[[#This Row],[End Month]],emdat_data[[#This Row],[End Day]])</f>
        <v>41853</v>
      </c>
      <c r="AK5008">
        <v>2</v>
      </c>
      <c r="AM5008">
        <v>7247</v>
      </c>
      <c r="AO5008">
        <v>7247</v>
      </c>
      <c r="AV5008">
        <v>80.8926237222027</v>
      </c>
      <c r="AW5008" t="s">
        <v>19332</v>
      </c>
      <c r="AX5008" t="s">
        <v>19333</v>
      </c>
      <c r="AY5008" t="s">
        <v>19334</v>
      </c>
    </row>
    <row r="5009" spans="1:51" hidden="1" x14ac:dyDescent="0.25">
      <c r="A5009" t="s">
        <v>20915</v>
      </c>
      <c r="B5009">
        <v>2014</v>
      </c>
      <c r="C5009">
        <v>280</v>
      </c>
      <c r="D5009" t="s">
        <v>19329</v>
      </c>
      <c r="E5009" t="s">
        <v>50</v>
      </c>
      <c r="F5009" t="s">
        <v>71</v>
      </c>
      <c r="G5009" t="s">
        <v>72</v>
      </c>
      <c r="H5009" t="s">
        <v>102</v>
      </c>
      <c r="K5009" t="s">
        <v>376</v>
      </c>
      <c r="L5009" t="s">
        <v>377</v>
      </c>
      <c r="M5009" t="s">
        <v>211</v>
      </c>
      <c r="N5009" t="s">
        <v>190</v>
      </c>
      <c r="O5009" t="s">
        <v>20916</v>
      </c>
      <c r="P5009" t="s">
        <v>642</v>
      </c>
      <c r="X5009" t="s">
        <v>78</v>
      </c>
      <c r="AA5009" s="1"/>
      <c r="AC5009">
        <v>2014</v>
      </c>
      <c r="AD5009">
        <v>7</v>
      </c>
      <c r="AE5009">
        <v>31</v>
      </c>
      <c r="AF5009" s="2">
        <f>DATE(emdat_data[[#This Row],[Start Year]],emdat_data[[#This Row],[Start Month]],emdat_data[[#This Row],[Start Day]])</f>
        <v>41851</v>
      </c>
      <c r="AG5009">
        <v>2014</v>
      </c>
      <c r="AH5009">
        <v>7</v>
      </c>
      <c r="AI5009">
        <v>31</v>
      </c>
      <c r="AJ5009" s="2">
        <f>DATE(emdat_data[[#This Row],[End Year]],emdat_data[[#This Row],[End Month]],emdat_data[[#This Row],[End Day]])</f>
        <v>41851</v>
      </c>
      <c r="AK5009">
        <v>4</v>
      </c>
      <c r="AV5009">
        <v>80.8926237222027</v>
      </c>
      <c r="AW5009" t="s">
        <v>20917</v>
      </c>
      <c r="AY5009" t="s">
        <v>20918</v>
      </c>
    </row>
    <row r="5010" spans="1:51" hidden="1" x14ac:dyDescent="0.25">
      <c r="A5010" t="s">
        <v>19519</v>
      </c>
      <c r="B5010">
        <v>2014</v>
      </c>
      <c r="C5010">
        <v>9408</v>
      </c>
      <c r="E5010" t="s">
        <v>50</v>
      </c>
      <c r="F5010" t="s">
        <v>350</v>
      </c>
      <c r="G5010" t="s">
        <v>351</v>
      </c>
      <c r="H5010" t="s">
        <v>351</v>
      </c>
      <c r="K5010" t="s">
        <v>159</v>
      </c>
      <c r="L5010" t="s">
        <v>160</v>
      </c>
      <c r="M5010" t="s">
        <v>161</v>
      </c>
      <c r="N5010" t="s">
        <v>57</v>
      </c>
      <c r="O5010" t="s">
        <v>19520</v>
      </c>
      <c r="X5010" t="s">
        <v>78</v>
      </c>
      <c r="AA5010" s="1"/>
      <c r="AC5010">
        <v>2014</v>
      </c>
      <c r="AD5010">
        <v>8</v>
      </c>
      <c r="AF5010" s="2">
        <f>DATE(emdat_data[[#This Row],[Start Year]],emdat_data[[#This Row],[Start Month]],emdat_data[[#This Row],[Start Day]])</f>
        <v>41851</v>
      </c>
      <c r="AG5010">
        <v>2014</v>
      </c>
      <c r="AH5010">
        <v>10</v>
      </c>
      <c r="AJ5010" s="2">
        <f>DATE(emdat_data[[#This Row],[End Year]],emdat_data[[#This Row],[End Month]],emdat_data[[#This Row],[End Day]])</f>
        <v>41912</v>
      </c>
      <c r="AM5010">
        <v>27500000</v>
      </c>
      <c r="AO5010">
        <v>27500000</v>
      </c>
      <c r="AR5010">
        <v>110000</v>
      </c>
      <c r="AS5010">
        <v>135983</v>
      </c>
      <c r="AT5010">
        <v>2500000</v>
      </c>
      <c r="AU5010">
        <v>3090517</v>
      </c>
      <c r="AV5010">
        <v>80.8926237222027</v>
      </c>
      <c r="AW5010" t="s">
        <v>19521</v>
      </c>
      <c r="AY5010" t="s">
        <v>19522</v>
      </c>
    </row>
    <row r="5011" spans="1:51" hidden="1" x14ac:dyDescent="0.25">
      <c r="A5011" t="s">
        <v>19609</v>
      </c>
      <c r="B5011">
        <v>2014</v>
      </c>
      <c r="C5011">
        <v>9277</v>
      </c>
      <c r="D5011" t="s">
        <v>19610</v>
      </c>
      <c r="E5011" t="s">
        <v>50</v>
      </c>
      <c r="F5011" t="s">
        <v>350</v>
      </c>
      <c r="G5011" t="s">
        <v>351</v>
      </c>
      <c r="H5011" t="s">
        <v>351</v>
      </c>
      <c r="K5011" t="s">
        <v>202</v>
      </c>
      <c r="L5011" t="s">
        <v>203</v>
      </c>
      <c r="M5011" t="s">
        <v>204</v>
      </c>
      <c r="N5011" t="s">
        <v>86</v>
      </c>
      <c r="O5011" t="s">
        <v>19611</v>
      </c>
      <c r="U5011" t="s">
        <v>127</v>
      </c>
      <c r="X5011" t="s">
        <v>78</v>
      </c>
      <c r="AA5011" s="1"/>
      <c r="AC5011">
        <v>2014</v>
      </c>
      <c r="AD5011">
        <v>8</v>
      </c>
      <c r="AF5011" s="2">
        <f>DATE(emdat_data[[#This Row],[Start Year]],emdat_data[[#This Row],[Start Month]],emdat_data[[#This Row],[Start Day]])</f>
        <v>41851</v>
      </c>
      <c r="AG5011">
        <v>2016</v>
      </c>
      <c r="AJ5011" s="2">
        <f>DATE(emdat_data[[#This Row],[End Year]],emdat_data[[#This Row],[End Month]],emdat_data[[#This Row],[End Day]])</f>
        <v>42338</v>
      </c>
      <c r="AM5011">
        <v>1300000</v>
      </c>
      <c r="AO5011">
        <v>1300000</v>
      </c>
      <c r="AT5011">
        <v>100000</v>
      </c>
      <c r="AU5011">
        <v>123621</v>
      </c>
      <c r="AV5011">
        <v>80.8926237222027</v>
      </c>
      <c r="AW5011" t="s">
        <v>19612</v>
      </c>
      <c r="AY5011" t="s">
        <v>19613</v>
      </c>
    </row>
    <row r="5012" spans="1:51" hidden="1" x14ac:dyDescent="0.25">
      <c r="A5012" t="s">
        <v>20810</v>
      </c>
      <c r="B5012">
        <v>2014</v>
      </c>
      <c r="C5012">
        <v>413</v>
      </c>
      <c r="E5012" t="s">
        <v>50</v>
      </c>
      <c r="F5012" t="s">
        <v>71</v>
      </c>
      <c r="G5012" t="s">
        <v>72</v>
      </c>
      <c r="H5012" t="s">
        <v>102</v>
      </c>
      <c r="K5012" t="s">
        <v>1583</v>
      </c>
      <c r="L5012" t="s">
        <v>1584</v>
      </c>
      <c r="M5012" t="s">
        <v>173</v>
      </c>
      <c r="N5012" t="s">
        <v>57</v>
      </c>
      <c r="O5012" t="s">
        <v>20811</v>
      </c>
      <c r="X5012" t="s">
        <v>78</v>
      </c>
      <c r="AA5012" s="1"/>
      <c r="AC5012">
        <v>2014</v>
      </c>
      <c r="AD5012">
        <v>8</v>
      </c>
      <c r="AF5012" s="2">
        <f>DATE(emdat_data[[#This Row],[Start Year]],emdat_data[[#This Row],[Start Month]],emdat_data[[#This Row],[Start Day]])</f>
        <v>41851</v>
      </c>
      <c r="AG5012">
        <v>2014</v>
      </c>
      <c r="AH5012">
        <v>8</v>
      </c>
      <c r="AJ5012" s="2">
        <f>DATE(emdat_data[[#This Row],[End Year]],emdat_data[[#This Row],[End Month]],emdat_data[[#This Row],[End Day]])</f>
        <v>41851</v>
      </c>
      <c r="AM5012">
        <v>35400</v>
      </c>
      <c r="AO5012">
        <v>35400</v>
      </c>
      <c r="AV5012">
        <v>80.8926237222027</v>
      </c>
      <c r="AW5012" t="s">
        <v>20812</v>
      </c>
      <c r="AY5012" t="s">
        <v>20813</v>
      </c>
    </row>
    <row r="5013" spans="1:51" hidden="1" x14ac:dyDescent="0.25">
      <c r="A5013" t="s">
        <v>20854</v>
      </c>
      <c r="B5013">
        <v>2014</v>
      </c>
      <c r="C5013">
        <v>9580</v>
      </c>
      <c r="D5013" t="s">
        <v>19561</v>
      </c>
      <c r="E5013" t="s">
        <v>50</v>
      </c>
      <c r="F5013" t="s">
        <v>350</v>
      </c>
      <c r="G5013" t="s">
        <v>351</v>
      </c>
      <c r="H5013" t="s">
        <v>351</v>
      </c>
      <c r="K5013" t="s">
        <v>2612</v>
      </c>
      <c r="L5013" t="s">
        <v>2613</v>
      </c>
      <c r="M5013" t="s">
        <v>204</v>
      </c>
      <c r="N5013" t="s">
        <v>86</v>
      </c>
      <c r="O5013" t="s">
        <v>3319</v>
      </c>
      <c r="X5013" t="s">
        <v>78</v>
      </c>
      <c r="AA5013" s="1"/>
      <c r="AC5013">
        <v>2014</v>
      </c>
      <c r="AD5013">
        <v>8</v>
      </c>
      <c r="AF5013" s="2">
        <f>DATE(emdat_data[[#This Row],[Start Year]],emdat_data[[#This Row],[Start Month]],emdat_data[[#This Row],[Start Day]])</f>
        <v>41851</v>
      </c>
      <c r="AG5013">
        <v>2015</v>
      </c>
      <c r="AH5013">
        <v>2</v>
      </c>
      <c r="AJ5013" s="2">
        <f>DATE(emdat_data[[#This Row],[End Year]],emdat_data[[#This Row],[End Month]],emdat_data[[#This Row],[End Day]])</f>
        <v>42035</v>
      </c>
      <c r="AM5013">
        <v>460000</v>
      </c>
      <c r="AO5013">
        <v>460000</v>
      </c>
      <c r="AV5013">
        <v>80.8926237222027</v>
      </c>
      <c r="AW5013" t="s">
        <v>3320</v>
      </c>
      <c r="AY5013" t="s">
        <v>3321</v>
      </c>
    </row>
    <row r="5014" spans="1:51" hidden="1" x14ac:dyDescent="0.25">
      <c r="A5014" t="s">
        <v>19571</v>
      </c>
      <c r="B5014">
        <v>2014</v>
      </c>
      <c r="C5014">
        <v>298</v>
      </c>
      <c r="E5014" t="s">
        <v>50</v>
      </c>
      <c r="F5014" t="s">
        <v>51</v>
      </c>
      <c r="G5014" t="s">
        <v>52</v>
      </c>
      <c r="H5014" t="s">
        <v>53</v>
      </c>
      <c r="K5014" t="s">
        <v>993</v>
      </c>
      <c r="L5014" t="s">
        <v>994</v>
      </c>
      <c r="M5014" t="s">
        <v>995</v>
      </c>
      <c r="N5014" t="s">
        <v>76</v>
      </c>
      <c r="O5014" t="s">
        <v>5134</v>
      </c>
      <c r="W5014">
        <v>6</v>
      </c>
      <c r="X5014" t="s">
        <v>59</v>
      </c>
      <c r="Y5014">
        <v>368561</v>
      </c>
      <c r="Z5014">
        <v>3181</v>
      </c>
      <c r="AA5014" s="1">
        <v>0.21597222222222223</v>
      </c>
      <c r="AC5014">
        <v>2014</v>
      </c>
      <c r="AD5014">
        <v>8</v>
      </c>
      <c r="AE5014">
        <v>1</v>
      </c>
      <c r="AF5014" s="2">
        <f>DATE(emdat_data[[#This Row],[Start Year]],emdat_data[[#This Row],[Start Month]],emdat_data[[#This Row],[Start Day]])</f>
        <v>41852</v>
      </c>
      <c r="AG5014">
        <v>2014</v>
      </c>
      <c r="AH5014">
        <v>8</v>
      </c>
      <c r="AI5014">
        <v>1</v>
      </c>
      <c r="AJ5014" s="2">
        <f>DATE(emdat_data[[#This Row],[End Year]],emdat_data[[#This Row],[End Month]],emdat_data[[#This Row],[End Day]])</f>
        <v>41852</v>
      </c>
      <c r="AK5014">
        <v>6</v>
      </c>
      <c r="AL5014">
        <v>420</v>
      </c>
      <c r="AO5014">
        <v>420</v>
      </c>
      <c r="AV5014">
        <v>80.8926237222027</v>
      </c>
      <c r="AW5014" t="s">
        <v>5135</v>
      </c>
      <c r="AY5014" t="s">
        <v>5136</v>
      </c>
    </row>
    <row r="5015" spans="1:51" hidden="1" x14ac:dyDescent="0.25">
      <c r="A5015" t="s">
        <v>20863</v>
      </c>
      <c r="B5015">
        <v>2014</v>
      </c>
      <c r="C5015">
        <v>296</v>
      </c>
      <c r="E5015" t="s">
        <v>50</v>
      </c>
      <c r="F5015" t="s">
        <v>71</v>
      </c>
      <c r="G5015" t="s">
        <v>217</v>
      </c>
      <c r="H5015" t="s">
        <v>217</v>
      </c>
      <c r="K5015" t="s">
        <v>303</v>
      </c>
      <c r="L5015" t="s">
        <v>304</v>
      </c>
      <c r="M5015" t="s">
        <v>56</v>
      </c>
      <c r="N5015" t="s">
        <v>57</v>
      </c>
      <c r="O5015" t="s">
        <v>20864</v>
      </c>
      <c r="S5015" t="s">
        <v>127</v>
      </c>
      <c r="AA5015" s="1">
        <v>8.3333333333333329E-2</v>
      </c>
      <c r="AB5015" t="s">
        <v>20865</v>
      </c>
      <c r="AC5015">
        <v>2014</v>
      </c>
      <c r="AD5015">
        <v>8</v>
      </c>
      <c r="AE5015">
        <v>2</v>
      </c>
      <c r="AF5015" s="2">
        <f>DATE(emdat_data[[#This Row],[Start Year]],emdat_data[[#This Row],[Start Month]],emdat_data[[#This Row],[Start Day]])</f>
        <v>41853</v>
      </c>
      <c r="AG5015">
        <v>2014</v>
      </c>
      <c r="AH5015">
        <v>8</v>
      </c>
      <c r="AI5015">
        <v>2</v>
      </c>
      <c r="AJ5015" s="2">
        <f>DATE(emdat_data[[#This Row],[End Year]],emdat_data[[#This Row],[End Month]],emdat_data[[#This Row],[End Day]])</f>
        <v>41853</v>
      </c>
      <c r="AK5015">
        <v>156</v>
      </c>
      <c r="AM5015">
        <v>476</v>
      </c>
      <c r="AO5015">
        <v>476</v>
      </c>
      <c r="AT5015">
        <v>15000</v>
      </c>
      <c r="AU5015">
        <v>18543</v>
      </c>
      <c r="AV5015">
        <v>80.8926237222027</v>
      </c>
      <c r="AX5015" t="s">
        <v>9432</v>
      </c>
      <c r="AY5015" t="s">
        <v>9433</v>
      </c>
    </row>
    <row r="5016" spans="1:51" hidden="1" x14ac:dyDescent="0.25">
      <c r="A5016" t="s">
        <v>19291</v>
      </c>
      <c r="B5016">
        <v>2014</v>
      </c>
      <c r="C5016">
        <v>281</v>
      </c>
      <c r="D5016" t="s">
        <v>19292</v>
      </c>
      <c r="E5016" t="s">
        <v>50</v>
      </c>
      <c r="F5016" t="s">
        <v>51</v>
      </c>
      <c r="G5016" t="s">
        <v>52</v>
      </c>
      <c r="H5016" t="s">
        <v>53</v>
      </c>
      <c r="K5016" t="s">
        <v>159</v>
      </c>
      <c r="L5016" t="s">
        <v>160</v>
      </c>
      <c r="M5016" t="s">
        <v>161</v>
      </c>
      <c r="N5016" t="s">
        <v>57</v>
      </c>
      <c r="O5016" t="s">
        <v>19293</v>
      </c>
      <c r="Q5016" t="s">
        <v>176</v>
      </c>
      <c r="W5016">
        <v>6</v>
      </c>
      <c r="X5016" t="s">
        <v>59</v>
      </c>
      <c r="Y5016">
        <v>271891</v>
      </c>
      <c r="Z5016">
        <v>1034086</v>
      </c>
      <c r="AA5016" s="1">
        <v>0.6875</v>
      </c>
      <c r="AC5016">
        <v>2014</v>
      </c>
      <c r="AD5016">
        <v>8</v>
      </c>
      <c r="AE5016">
        <v>3</v>
      </c>
      <c r="AF5016" s="2">
        <f>DATE(emdat_data[[#This Row],[Start Year]],emdat_data[[#This Row],[Start Month]],emdat_data[[#This Row],[Start Day]])</f>
        <v>41854</v>
      </c>
      <c r="AG5016">
        <v>2014</v>
      </c>
      <c r="AH5016">
        <v>8</v>
      </c>
      <c r="AI5016">
        <v>3</v>
      </c>
      <c r="AJ5016" s="2">
        <f>DATE(emdat_data[[#This Row],[End Year]],emdat_data[[#This Row],[End Month]],emdat_data[[#This Row],[End Day]])</f>
        <v>41854</v>
      </c>
      <c r="AK5016">
        <v>731</v>
      </c>
      <c r="AL5016">
        <v>3413</v>
      </c>
      <c r="AM5016">
        <v>1117100</v>
      </c>
      <c r="AO5016">
        <v>1120513</v>
      </c>
      <c r="AT5016">
        <v>5000000</v>
      </c>
      <c r="AU5016">
        <v>6181033</v>
      </c>
      <c r="AV5016">
        <v>80.8926237222027</v>
      </c>
      <c r="AW5016" t="s">
        <v>19294</v>
      </c>
      <c r="AX5016" t="s">
        <v>19295</v>
      </c>
      <c r="AY5016" t="s">
        <v>19296</v>
      </c>
    </row>
    <row r="5017" spans="1:51" hidden="1" x14ac:dyDescent="0.25">
      <c r="A5017" t="s">
        <v>20470</v>
      </c>
      <c r="B5017">
        <v>2014</v>
      </c>
      <c r="C5017">
        <v>314</v>
      </c>
      <c r="E5017" t="s">
        <v>50</v>
      </c>
      <c r="F5017" t="s">
        <v>63</v>
      </c>
      <c r="G5017" t="s">
        <v>82</v>
      </c>
      <c r="H5017" t="s">
        <v>98</v>
      </c>
      <c r="J5017" t="s">
        <v>20471</v>
      </c>
      <c r="K5017" t="s">
        <v>245</v>
      </c>
      <c r="L5017" t="s">
        <v>246</v>
      </c>
      <c r="M5017" t="s">
        <v>161</v>
      </c>
      <c r="N5017" t="s">
        <v>57</v>
      </c>
      <c r="O5017" t="s">
        <v>20472</v>
      </c>
      <c r="Q5017" t="s">
        <v>176</v>
      </c>
      <c r="R5017" t="s">
        <v>72</v>
      </c>
      <c r="X5017" t="s">
        <v>88</v>
      </c>
      <c r="AA5017" s="1"/>
      <c r="AC5017">
        <v>2014</v>
      </c>
      <c r="AD5017">
        <v>8</v>
      </c>
      <c r="AE5017">
        <v>3</v>
      </c>
      <c r="AF5017" s="2">
        <f>DATE(emdat_data[[#This Row],[Start Year]],emdat_data[[#This Row],[Start Month]],emdat_data[[#This Row],[Start Day]])</f>
        <v>41854</v>
      </c>
      <c r="AG5017">
        <v>2014</v>
      </c>
      <c r="AH5017">
        <v>8</v>
      </c>
      <c r="AI5017">
        <v>6</v>
      </c>
      <c r="AJ5017" s="2">
        <f>DATE(emdat_data[[#This Row],[End Year]],emdat_data[[#This Row],[End Month]],emdat_data[[#This Row],[End Day]])</f>
        <v>41857</v>
      </c>
      <c r="AM5017">
        <v>4401</v>
      </c>
      <c r="AO5017">
        <v>4401</v>
      </c>
      <c r="AV5017">
        <v>80.8926237222027</v>
      </c>
      <c r="AW5017" t="s">
        <v>20473</v>
      </c>
      <c r="AY5017" t="s">
        <v>20474</v>
      </c>
    </row>
    <row r="5018" spans="1:51" hidden="1" x14ac:dyDescent="0.25">
      <c r="A5018" t="s">
        <v>20674</v>
      </c>
      <c r="B5018">
        <v>2014</v>
      </c>
      <c r="C5018">
        <v>313</v>
      </c>
      <c r="E5018" t="s">
        <v>50</v>
      </c>
      <c r="F5018" t="s">
        <v>71</v>
      </c>
      <c r="G5018" t="s">
        <v>72</v>
      </c>
      <c r="H5018" t="s">
        <v>102</v>
      </c>
      <c r="K5018" t="s">
        <v>226</v>
      </c>
      <c r="L5018" t="s">
        <v>227</v>
      </c>
      <c r="M5018" t="s">
        <v>56</v>
      </c>
      <c r="N5018" t="s">
        <v>57</v>
      </c>
      <c r="O5018" t="s">
        <v>2101</v>
      </c>
      <c r="P5018" t="s">
        <v>20675</v>
      </c>
      <c r="X5018" t="s">
        <v>78</v>
      </c>
      <c r="AA5018" s="1"/>
      <c r="AB5018" t="s">
        <v>20676</v>
      </c>
      <c r="AC5018">
        <v>2014</v>
      </c>
      <c r="AD5018">
        <v>8</v>
      </c>
      <c r="AE5018">
        <v>3</v>
      </c>
      <c r="AF5018" s="2">
        <f>DATE(emdat_data[[#This Row],[Start Year]],emdat_data[[#This Row],[Start Month]],emdat_data[[#This Row],[Start Day]])</f>
        <v>41854</v>
      </c>
      <c r="AG5018">
        <v>2014</v>
      </c>
      <c r="AH5018">
        <v>8</v>
      </c>
      <c r="AI5018">
        <v>4</v>
      </c>
      <c r="AJ5018" s="2">
        <f>DATE(emdat_data[[#This Row],[End Year]],emdat_data[[#This Row],[End Month]],emdat_data[[#This Row],[End Day]])</f>
        <v>41855</v>
      </c>
      <c r="AK5018">
        <v>35</v>
      </c>
      <c r="AM5018">
        <v>179000</v>
      </c>
      <c r="AO5018">
        <v>179000</v>
      </c>
      <c r="AT5018">
        <v>200000</v>
      </c>
      <c r="AU5018">
        <v>247241</v>
      </c>
      <c r="AV5018">
        <v>80.8926237222027</v>
      </c>
      <c r="AW5018" t="s">
        <v>2102</v>
      </c>
      <c r="AY5018" t="s">
        <v>2103</v>
      </c>
    </row>
    <row r="5019" spans="1:51" hidden="1" x14ac:dyDescent="0.25">
      <c r="A5019" t="s">
        <v>20768</v>
      </c>
      <c r="B5019">
        <v>2014</v>
      </c>
      <c r="C5019">
        <v>314</v>
      </c>
      <c r="E5019" t="s">
        <v>50</v>
      </c>
      <c r="F5019" t="s">
        <v>63</v>
      </c>
      <c r="G5019" t="s">
        <v>82</v>
      </c>
      <c r="H5019" t="s">
        <v>98</v>
      </c>
      <c r="J5019" t="s">
        <v>20471</v>
      </c>
      <c r="K5019" t="s">
        <v>268</v>
      </c>
      <c r="L5019" t="s">
        <v>269</v>
      </c>
      <c r="M5019" t="s">
        <v>161</v>
      </c>
      <c r="N5019" t="s">
        <v>57</v>
      </c>
      <c r="O5019" t="s">
        <v>20769</v>
      </c>
      <c r="X5019" t="s">
        <v>88</v>
      </c>
      <c r="AA5019" s="1"/>
      <c r="AC5019">
        <v>2014</v>
      </c>
      <c r="AD5019">
        <v>8</v>
      </c>
      <c r="AE5019">
        <v>3</v>
      </c>
      <c r="AF5019" s="2">
        <f>DATE(emdat_data[[#This Row],[Start Year]],emdat_data[[#This Row],[Start Month]],emdat_data[[#This Row],[Start Day]])</f>
        <v>41854</v>
      </c>
      <c r="AG5019">
        <v>2014</v>
      </c>
      <c r="AH5019">
        <v>8</v>
      </c>
      <c r="AI5019">
        <v>6</v>
      </c>
      <c r="AJ5019" s="2">
        <f>DATE(emdat_data[[#This Row],[End Year]],emdat_data[[#This Row],[End Month]],emdat_data[[#This Row],[End Day]])</f>
        <v>41857</v>
      </c>
      <c r="AK5019">
        <v>14</v>
      </c>
      <c r="AV5019">
        <v>80.8926237222027</v>
      </c>
      <c r="AW5019" t="s">
        <v>20770</v>
      </c>
      <c r="AY5019" t="s">
        <v>20771</v>
      </c>
    </row>
    <row r="5020" spans="1:51" hidden="1" x14ac:dyDescent="0.25">
      <c r="A5020" t="s">
        <v>19375</v>
      </c>
      <c r="B5020">
        <v>2014</v>
      </c>
      <c r="C5020">
        <v>319</v>
      </c>
      <c r="E5020" t="s">
        <v>50</v>
      </c>
      <c r="F5020" t="s">
        <v>71</v>
      </c>
      <c r="G5020" t="s">
        <v>72</v>
      </c>
      <c r="H5020" t="s">
        <v>170</v>
      </c>
      <c r="K5020" t="s">
        <v>144</v>
      </c>
      <c r="L5020" t="s">
        <v>145</v>
      </c>
      <c r="M5020" t="s">
        <v>146</v>
      </c>
      <c r="N5020" t="s">
        <v>86</v>
      </c>
      <c r="O5020" t="s">
        <v>19376</v>
      </c>
      <c r="Q5020" t="s">
        <v>12510</v>
      </c>
      <c r="X5020" t="s">
        <v>78</v>
      </c>
      <c r="AA5020" s="1"/>
      <c r="AC5020">
        <v>2014</v>
      </c>
      <c r="AD5020">
        <v>8</v>
      </c>
      <c r="AE5020">
        <v>4</v>
      </c>
      <c r="AF5020" s="2">
        <f>DATE(emdat_data[[#This Row],[Start Year]],emdat_data[[#This Row],[Start Month]],emdat_data[[#This Row],[Start Day]])</f>
        <v>41855</v>
      </c>
      <c r="AG5020">
        <v>2014</v>
      </c>
      <c r="AH5020">
        <v>8</v>
      </c>
      <c r="AI5020">
        <v>4</v>
      </c>
      <c r="AJ5020" s="2">
        <f>DATE(emdat_data[[#This Row],[End Year]],emdat_data[[#This Row],[End Month]],emdat_data[[#This Row],[End Day]])</f>
        <v>41855</v>
      </c>
      <c r="AL5020">
        <v>4</v>
      </c>
      <c r="AM5020">
        <v>6900</v>
      </c>
      <c r="AO5020">
        <v>6904</v>
      </c>
      <c r="AR5020">
        <v>87000</v>
      </c>
      <c r="AS5020">
        <v>107550</v>
      </c>
      <c r="AT5020">
        <v>129000</v>
      </c>
      <c r="AU5020">
        <v>159471</v>
      </c>
      <c r="AV5020">
        <v>80.8926237222027</v>
      </c>
      <c r="AX5020" t="s">
        <v>19377</v>
      </c>
      <c r="AY5020" t="s">
        <v>19378</v>
      </c>
    </row>
    <row r="5021" spans="1:51" hidden="1" x14ac:dyDescent="0.25">
      <c r="A5021" t="s">
        <v>22085</v>
      </c>
      <c r="B5021">
        <v>2014</v>
      </c>
      <c r="C5021">
        <v>311</v>
      </c>
      <c r="E5021" t="s">
        <v>50</v>
      </c>
      <c r="F5021" t="s">
        <v>51</v>
      </c>
      <c r="G5021" t="s">
        <v>52</v>
      </c>
      <c r="H5021" t="s">
        <v>53</v>
      </c>
      <c r="K5021" t="s">
        <v>427</v>
      </c>
      <c r="L5021" t="s">
        <v>428</v>
      </c>
      <c r="M5021" t="s">
        <v>429</v>
      </c>
      <c r="N5021" t="s">
        <v>76</v>
      </c>
      <c r="O5021" t="s">
        <v>22086</v>
      </c>
      <c r="W5021">
        <v>5</v>
      </c>
      <c r="X5021" t="s">
        <v>59</v>
      </c>
      <c r="Y5021">
        <v>-269899</v>
      </c>
      <c r="Z5021">
        <v>267048</v>
      </c>
      <c r="AA5021" s="1">
        <v>0.51597222222222228</v>
      </c>
      <c r="AC5021">
        <v>2014</v>
      </c>
      <c r="AD5021">
        <v>8</v>
      </c>
      <c r="AE5021">
        <v>5</v>
      </c>
      <c r="AF5021" s="2">
        <f>DATE(emdat_data[[#This Row],[Start Year]],emdat_data[[#This Row],[Start Month]],emdat_data[[#This Row],[Start Day]])</f>
        <v>41856</v>
      </c>
      <c r="AG5021">
        <v>2014</v>
      </c>
      <c r="AH5021">
        <v>8</v>
      </c>
      <c r="AI5021">
        <v>5</v>
      </c>
      <c r="AJ5021" s="2">
        <f>DATE(emdat_data[[#This Row],[End Year]],emdat_data[[#This Row],[End Month]],emdat_data[[#This Row],[End Day]])</f>
        <v>41856</v>
      </c>
      <c r="AK5021">
        <v>1</v>
      </c>
      <c r="AL5021">
        <v>2</v>
      </c>
      <c r="AM5021">
        <v>2000</v>
      </c>
      <c r="AO5021">
        <v>2002</v>
      </c>
      <c r="AV5021">
        <v>80.8926237222027</v>
      </c>
      <c r="AX5021" t="s">
        <v>6796</v>
      </c>
      <c r="AY5021" t="s">
        <v>6797</v>
      </c>
    </row>
    <row r="5022" spans="1:51" hidden="1" x14ac:dyDescent="0.25">
      <c r="A5022" t="s">
        <v>22102</v>
      </c>
      <c r="B5022">
        <v>2014</v>
      </c>
      <c r="C5022">
        <v>306</v>
      </c>
      <c r="E5022" t="s">
        <v>50</v>
      </c>
      <c r="F5022" t="s">
        <v>71</v>
      </c>
      <c r="G5022" t="s">
        <v>72</v>
      </c>
      <c r="H5022" t="s">
        <v>102</v>
      </c>
      <c r="K5022" t="s">
        <v>13110</v>
      </c>
      <c r="L5022" t="s">
        <v>13111</v>
      </c>
      <c r="M5022" t="s">
        <v>197</v>
      </c>
      <c r="N5022" t="s">
        <v>190</v>
      </c>
      <c r="O5022" t="s">
        <v>22103</v>
      </c>
      <c r="P5022" t="s">
        <v>2496</v>
      </c>
      <c r="X5022" t="s">
        <v>78</v>
      </c>
      <c r="AA5022" s="1"/>
      <c r="AC5022">
        <v>2014</v>
      </c>
      <c r="AD5022">
        <v>8</v>
      </c>
      <c r="AE5022">
        <v>6</v>
      </c>
      <c r="AF5022" s="2">
        <f>DATE(emdat_data[[#This Row],[Start Year]],emdat_data[[#This Row],[Start Month]],emdat_data[[#This Row],[Start Day]])</f>
        <v>41857</v>
      </c>
      <c r="AG5022">
        <v>2014</v>
      </c>
      <c r="AH5022">
        <v>8</v>
      </c>
      <c r="AI5022">
        <v>6</v>
      </c>
      <c r="AJ5022" s="2">
        <f>DATE(emdat_data[[#This Row],[End Year]],emdat_data[[#This Row],[End Month]],emdat_data[[#This Row],[End Day]])</f>
        <v>41857</v>
      </c>
      <c r="AK5022">
        <v>1</v>
      </c>
      <c r="AV5022">
        <v>80.8926237222027</v>
      </c>
      <c r="AW5022" t="s">
        <v>16070</v>
      </c>
      <c r="AY5022" t="s">
        <v>16071</v>
      </c>
    </row>
    <row r="5023" spans="1:51" hidden="1" x14ac:dyDescent="0.25">
      <c r="A5023" t="s">
        <v>22065</v>
      </c>
      <c r="B5023">
        <v>2014</v>
      </c>
      <c r="C5023">
        <v>310</v>
      </c>
      <c r="E5023" t="s">
        <v>50</v>
      </c>
      <c r="F5023" t="s">
        <v>63</v>
      </c>
      <c r="G5023" t="s">
        <v>82</v>
      </c>
      <c r="H5023" t="s">
        <v>98</v>
      </c>
      <c r="J5023" t="s">
        <v>22066</v>
      </c>
      <c r="K5023" t="s">
        <v>357</v>
      </c>
      <c r="L5023" t="s">
        <v>358</v>
      </c>
      <c r="M5023" t="s">
        <v>146</v>
      </c>
      <c r="N5023" t="s">
        <v>86</v>
      </c>
      <c r="O5023" t="s">
        <v>22067</v>
      </c>
      <c r="W5023">
        <v>95</v>
      </c>
      <c r="X5023" t="s">
        <v>88</v>
      </c>
      <c r="AA5023" s="1"/>
      <c r="AC5023">
        <v>2014</v>
      </c>
      <c r="AD5023">
        <v>8</v>
      </c>
      <c r="AE5023">
        <v>8</v>
      </c>
      <c r="AF5023" s="2">
        <f>DATE(emdat_data[[#This Row],[Start Year]],emdat_data[[#This Row],[Start Month]],emdat_data[[#This Row],[Start Day]])</f>
        <v>41859</v>
      </c>
      <c r="AG5023">
        <v>2014</v>
      </c>
      <c r="AH5023">
        <v>8</v>
      </c>
      <c r="AI5023">
        <v>10</v>
      </c>
      <c r="AJ5023" s="2">
        <f>DATE(emdat_data[[#This Row],[End Year]],emdat_data[[#This Row],[End Month]],emdat_data[[#This Row],[End Day]])</f>
        <v>41861</v>
      </c>
      <c r="AK5023">
        <v>1</v>
      </c>
      <c r="AM5023">
        <v>834</v>
      </c>
      <c r="AO5023">
        <v>834</v>
      </c>
      <c r="AT5023">
        <v>66000</v>
      </c>
      <c r="AU5023">
        <v>81590</v>
      </c>
      <c r="AV5023">
        <v>80.8926237222027</v>
      </c>
      <c r="AW5023" t="s">
        <v>9008</v>
      </c>
      <c r="AY5023" t="s">
        <v>9009</v>
      </c>
    </row>
    <row r="5024" spans="1:51" hidden="1" x14ac:dyDescent="0.25">
      <c r="A5024" t="s">
        <v>20677</v>
      </c>
      <c r="B5024">
        <v>2014</v>
      </c>
      <c r="C5024">
        <v>409</v>
      </c>
      <c r="E5024" t="s">
        <v>50</v>
      </c>
      <c r="F5024" t="s">
        <v>71</v>
      </c>
      <c r="G5024" t="s">
        <v>72</v>
      </c>
      <c r="H5024" t="s">
        <v>102</v>
      </c>
      <c r="K5024" t="s">
        <v>226</v>
      </c>
      <c r="L5024" t="s">
        <v>227</v>
      </c>
      <c r="M5024" t="s">
        <v>56</v>
      </c>
      <c r="N5024" t="s">
        <v>57</v>
      </c>
      <c r="O5024" t="s">
        <v>20678</v>
      </c>
      <c r="X5024" t="s">
        <v>78</v>
      </c>
      <c r="AA5024" s="1"/>
      <c r="AC5024">
        <v>2014</v>
      </c>
      <c r="AD5024">
        <v>8</v>
      </c>
      <c r="AE5024">
        <v>9</v>
      </c>
      <c r="AF5024" s="2">
        <f>DATE(emdat_data[[#This Row],[Start Year]],emdat_data[[#This Row],[Start Month]],emdat_data[[#This Row],[Start Day]])</f>
        <v>41860</v>
      </c>
      <c r="AG5024">
        <v>2014</v>
      </c>
      <c r="AH5024">
        <v>8</v>
      </c>
      <c r="AI5024">
        <v>16</v>
      </c>
      <c r="AJ5024" s="2">
        <f>DATE(emdat_data[[#This Row],[End Year]],emdat_data[[#This Row],[End Month]],emdat_data[[#This Row],[End Day]])</f>
        <v>41867</v>
      </c>
      <c r="AK5024">
        <v>47</v>
      </c>
      <c r="AM5024">
        <v>3600000</v>
      </c>
      <c r="AO5024">
        <v>3600000</v>
      </c>
      <c r="AT5024">
        <v>100000</v>
      </c>
      <c r="AU5024">
        <v>123621</v>
      </c>
      <c r="AV5024">
        <v>80.8926237222027</v>
      </c>
      <c r="AW5024" t="s">
        <v>2102</v>
      </c>
      <c r="AY5024" t="s">
        <v>2103</v>
      </c>
    </row>
    <row r="5025" spans="1:51" hidden="1" x14ac:dyDescent="0.25">
      <c r="A5025" t="s">
        <v>20892</v>
      </c>
      <c r="B5025">
        <v>2014</v>
      </c>
      <c r="C5025">
        <v>410</v>
      </c>
      <c r="E5025" t="s">
        <v>50</v>
      </c>
      <c r="F5025" t="s">
        <v>51</v>
      </c>
      <c r="G5025" t="s">
        <v>1213</v>
      </c>
      <c r="H5025" t="s">
        <v>1214</v>
      </c>
      <c r="J5025" t="s">
        <v>20893</v>
      </c>
      <c r="K5025" t="s">
        <v>2556</v>
      </c>
      <c r="L5025" t="s">
        <v>2557</v>
      </c>
      <c r="M5025" t="s">
        <v>1262</v>
      </c>
      <c r="N5025" t="s">
        <v>96</v>
      </c>
      <c r="O5025" t="s">
        <v>20894</v>
      </c>
      <c r="AA5025" s="1"/>
      <c r="AC5025">
        <v>2014</v>
      </c>
      <c r="AD5025">
        <v>8</v>
      </c>
      <c r="AE5025">
        <v>9</v>
      </c>
      <c r="AF5025" s="2">
        <f>DATE(emdat_data[[#This Row],[Start Year]],emdat_data[[#This Row],[Start Month]],emdat_data[[#This Row],[Start Day]])</f>
        <v>41860</v>
      </c>
      <c r="AG5025">
        <v>2014</v>
      </c>
      <c r="AH5025">
        <v>8</v>
      </c>
      <c r="AI5025">
        <v>9</v>
      </c>
      <c r="AJ5025" s="2">
        <f>DATE(emdat_data[[#This Row],[End Year]],emdat_data[[#This Row],[End Month]],emdat_data[[#This Row],[End Day]])</f>
        <v>41860</v>
      </c>
      <c r="AM5025">
        <v>1380</v>
      </c>
      <c r="AO5025">
        <v>1380</v>
      </c>
      <c r="AV5025">
        <v>80.8926237222027</v>
      </c>
      <c r="AX5025" t="s">
        <v>20895</v>
      </c>
      <c r="AY5025" t="s">
        <v>20896</v>
      </c>
    </row>
    <row r="5026" spans="1:51" hidden="1" x14ac:dyDescent="0.25">
      <c r="A5026" t="s">
        <v>19462</v>
      </c>
      <c r="B5026">
        <v>2014</v>
      </c>
      <c r="C5026">
        <v>555</v>
      </c>
      <c r="E5026" t="s">
        <v>50</v>
      </c>
      <c r="F5026" t="s">
        <v>63</v>
      </c>
      <c r="G5026" t="s">
        <v>82</v>
      </c>
      <c r="H5026" t="s">
        <v>157</v>
      </c>
      <c r="I5026" t="s">
        <v>572</v>
      </c>
      <c r="K5026" t="s">
        <v>159</v>
      </c>
      <c r="L5026" t="s">
        <v>160</v>
      </c>
      <c r="M5026" t="s">
        <v>161</v>
      </c>
      <c r="N5026" t="s">
        <v>57</v>
      </c>
      <c r="O5026" t="s">
        <v>19463</v>
      </c>
      <c r="X5026" t="s">
        <v>88</v>
      </c>
      <c r="AA5026" s="1"/>
      <c r="AC5026">
        <v>2014</v>
      </c>
      <c r="AD5026">
        <v>8</v>
      </c>
      <c r="AE5026">
        <v>10</v>
      </c>
      <c r="AF5026" s="2">
        <f>DATE(emdat_data[[#This Row],[Start Year]],emdat_data[[#This Row],[Start Month]],emdat_data[[#This Row],[Start Day]])</f>
        <v>41861</v>
      </c>
      <c r="AG5026">
        <v>2014</v>
      </c>
      <c r="AH5026">
        <v>8</v>
      </c>
      <c r="AI5026">
        <v>11</v>
      </c>
      <c r="AJ5026" s="2">
        <f>DATE(emdat_data[[#This Row],[End Year]],emdat_data[[#This Row],[End Month]],emdat_data[[#This Row],[End Day]])</f>
        <v>41862</v>
      </c>
      <c r="AK5026">
        <v>20</v>
      </c>
      <c r="AT5026">
        <v>31000</v>
      </c>
      <c r="AU5026">
        <v>38322</v>
      </c>
      <c r="AV5026">
        <v>80.8926237222027</v>
      </c>
      <c r="AX5026" t="s">
        <v>19464</v>
      </c>
      <c r="AY5026" t="s">
        <v>19465</v>
      </c>
    </row>
    <row r="5027" spans="1:51" hidden="1" x14ac:dyDescent="0.25">
      <c r="A5027" t="s">
        <v>20728</v>
      </c>
      <c r="B5027">
        <v>2014</v>
      </c>
      <c r="C5027">
        <v>316</v>
      </c>
      <c r="E5027" t="s">
        <v>50</v>
      </c>
      <c r="F5027" t="s">
        <v>63</v>
      </c>
      <c r="G5027" t="s">
        <v>82</v>
      </c>
      <c r="H5027" t="s">
        <v>98</v>
      </c>
      <c r="J5027" t="s">
        <v>20729</v>
      </c>
      <c r="K5027" t="s">
        <v>245</v>
      </c>
      <c r="L5027" t="s">
        <v>246</v>
      </c>
      <c r="M5027" t="s">
        <v>161</v>
      </c>
      <c r="N5027" t="s">
        <v>57</v>
      </c>
      <c r="O5027" t="s">
        <v>20730</v>
      </c>
      <c r="W5027">
        <v>160</v>
      </c>
      <c r="X5027" t="s">
        <v>88</v>
      </c>
      <c r="AA5027" s="1"/>
      <c r="AC5027">
        <v>2014</v>
      </c>
      <c r="AD5027">
        <v>8</v>
      </c>
      <c r="AE5027">
        <v>10</v>
      </c>
      <c r="AF5027" s="2">
        <f>DATE(emdat_data[[#This Row],[Start Year]],emdat_data[[#This Row],[Start Month]],emdat_data[[#This Row],[Start Day]])</f>
        <v>41861</v>
      </c>
      <c r="AG5027">
        <v>2014</v>
      </c>
      <c r="AH5027">
        <v>8</v>
      </c>
      <c r="AI5027">
        <v>12</v>
      </c>
      <c r="AJ5027" s="2">
        <f>DATE(emdat_data[[#This Row],[End Year]],emdat_data[[#This Row],[End Month]],emdat_data[[#This Row],[End Day]])</f>
        <v>41863</v>
      </c>
      <c r="AK5027">
        <v>10</v>
      </c>
      <c r="AL5027">
        <v>96</v>
      </c>
      <c r="AM5027">
        <v>21654</v>
      </c>
      <c r="AO5027">
        <v>21750</v>
      </c>
      <c r="AT5027">
        <v>200000</v>
      </c>
      <c r="AU5027">
        <v>247241</v>
      </c>
      <c r="AV5027">
        <v>80.8926237222027</v>
      </c>
      <c r="AW5027" t="s">
        <v>20731</v>
      </c>
      <c r="AY5027" t="s">
        <v>20732</v>
      </c>
    </row>
    <row r="5028" spans="1:51" hidden="1" x14ac:dyDescent="0.25">
      <c r="A5028" t="s">
        <v>19297</v>
      </c>
      <c r="B5028">
        <v>2014</v>
      </c>
      <c r="C5028">
        <v>321</v>
      </c>
      <c r="E5028" t="s">
        <v>50</v>
      </c>
      <c r="F5028" t="s">
        <v>71</v>
      </c>
      <c r="G5028" t="s">
        <v>72</v>
      </c>
      <c r="H5028" t="s">
        <v>170</v>
      </c>
      <c r="K5028" t="s">
        <v>159</v>
      </c>
      <c r="L5028" t="s">
        <v>160</v>
      </c>
      <c r="M5028" t="s">
        <v>161</v>
      </c>
      <c r="N5028" t="s">
        <v>57</v>
      </c>
      <c r="O5028" t="s">
        <v>19298</v>
      </c>
      <c r="P5028" t="s">
        <v>642</v>
      </c>
      <c r="Q5028" t="s">
        <v>176</v>
      </c>
      <c r="W5028">
        <v>387775</v>
      </c>
      <c r="X5028" t="s">
        <v>78</v>
      </c>
      <c r="AA5028" s="1"/>
      <c r="AC5028">
        <v>2014</v>
      </c>
      <c r="AD5028">
        <v>8</v>
      </c>
      <c r="AE5028">
        <v>11</v>
      </c>
      <c r="AF5028" s="2">
        <f>DATE(emdat_data[[#This Row],[Start Year]],emdat_data[[#This Row],[Start Month]],emdat_data[[#This Row],[Start Day]])</f>
        <v>41862</v>
      </c>
      <c r="AG5028">
        <v>2014</v>
      </c>
      <c r="AH5028">
        <v>8</v>
      </c>
      <c r="AI5028">
        <v>19</v>
      </c>
      <c r="AJ5028" s="2">
        <f>DATE(emdat_data[[#This Row],[End Year]],emdat_data[[#This Row],[End Month]],emdat_data[[#This Row],[End Day]])</f>
        <v>41870</v>
      </c>
      <c r="AK5028">
        <v>27</v>
      </c>
      <c r="AM5028">
        <v>150000</v>
      </c>
      <c r="AO5028">
        <v>150000</v>
      </c>
      <c r="AT5028">
        <v>487000</v>
      </c>
      <c r="AU5028">
        <v>602033</v>
      </c>
      <c r="AV5028">
        <v>80.8926237222027</v>
      </c>
      <c r="AW5028" t="s">
        <v>19299</v>
      </c>
      <c r="AY5028" t="s">
        <v>19300</v>
      </c>
    </row>
    <row r="5029" spans="1:51" hidden="1" x14ac:dyDescent="0.25">
      <c r="A5029" t="s">
        <v>19322</v>
      </c>
      <c r="B5029">
        <v>2014</v>
      </c>
      <c r="C5029">
        <v>290</v>
      </c>
      <c r="D5029" t="s">
        <v>19323</v>
      </c>
      <c r="E5029" t="s">
        <v>50</v>
      </c>
      <c r="F5029" t="s">
        <v>71</v>
      </c>
      <c r="G5029" t="s">
        <v>72</v>
      </c>
      <c r="H5029" t="s">
        <v>102</v>
      </c>
      <c r="K5029" t="s">
        <v>527</v>
      </c>
      <c r="L5029" t="s">
        <v>528</v>
      </c>
      <c r="M5029" t="s">
        <v>56</v>
      </c>
      <c r="N5029" t="s">
        <v>57</v>
      </c>
      <c r="O5029" t="s">
        <v>19324</v>
      </c>
      <c r="P5029" t="s">
        <v>642</v>
      </c>
      <c r="Q5029" t="s">
        <v>653</v>
      </c>
      <c r="X5029" t="s">
        <v>78</v>
      </c>
      <c r="AA5029" s="1"/>
      <c r="AB5029" t="s">
        <v>19325</v>
      </c>
      <c r="AC5029">
        <v>2014</v>
      </c>
      <c r="AD5029">
        <v>8</v>
      </c>
      <c r="AE5029">
        <v>11</v>
      </c>
      <c r="AF5029" s="2">
        <f>DATE(emdat_data[[#This Row],[Start Year]],emdat_data[[#This Row],[Start Month]],emdat_data[[#This Row],[Start Day]])</f>
        <v>41862</v>
      </c>
      <c r="AG5029">
        <v>2014</v>
      </c>
      <c r="AH5029">
        <v>9</v>
      </c>
      <c r="AI5029">
        <v>10</v>
      </c>
      <c r="AJ5029" s="2">
        <f>DATE(emdat_data[[#This Row],[End Year]],emdat_data[[#This Row],[End Month]],emdat_data[[#This Row],[End Day]])</f>
        <v>41892</v>
      </c>
      <c r="AK5029">
        <v>59</v>
      </c>
      <c r="AL5029">
        <v>447</v>
      </c>
      <c r="AM5029">
        <v>2800000</v>
      </c>
      <c r="AO5029">
        <v>2800447</v>
      </c>
      <c r="AT5029">
        <v>160000</v>
      </c>
      <c r="AU5029">
        <v>197793</v>
      </c>
      <c r="AV5029">
        <v>80.8926237222027</v>
      </c>
      <c r="AX5029" t="s">
        <v>19326</v>
      </c>
      <c r="AY5029" t="s">
        <v>19327</v>
      </c>
    </row>
    <row r="5030" spans="1:51" hidden="1" x14ac:dyDescent="0.25">
      <c r="A5030" t="s">
        <v>20459</v>
      </c>
      <c r="B5030">
        <v>2014</v>
      </c>
      <c r="C5030">
        <v>272</v>
      </c>
      <c r="D5030" t="s">
        <v>20460</v>
      </c>
      <c r="E5030" t="s">
        <v>50</v>
      </c>
      <c r="F5030" t="s">
        <v>71</v>
      </c>
      <c r="G5030" t="s">
        <v>72</v>
      </c>
      <c r="K5030" t="s">
        <v>303</v>
      </c>
      <c r="L5030" t="s">
        <v>304</v>
      </c>
      <c r="M5030" t="s">
        <v>56</v>
      </c>
      <c r="N5030" t="s">
        <v>57</v>
      </c>
      <c r="O5030" t="s">
        <v>20461</v>
      </c>
      <c r="P5030" t="s">
        <v>20462</v>
      </c>
      <c r="Q5030" t="s">
        <v>176</v>
      </c>
      <c r="R5030" t="s">
        <v>120</v>
      </c>
      <c r="X5030" t="s">
        <v>78</v>
      </c>
      <c r="AA5030" s="1"/>
      <c r="AC5030">
        <v>2014</v>
      </c>
      <c r="AD5030">
        <v>8</v>
      </c>
      <c r="AE5030">
        <v>11</v>
      </c>
      <c r="AF5030" s="2">
        <f>DATE(emdat_data[[#This Row],[Start Year]],emdat_data[[#This Row],[Start Month]],emdat_data[[#This Row],[Start Day]])</f>
        <v>41862</v>
      </c>
      <c r="AG5030">
        <v>2014</v>
      </c>
      <c r="AH5030">
        <v>8</v>
      </c>
      <c r="AI5030">
        <v>25</v>
      </c>
      <c r="AJ5030" s="2">
        <f>DATE(emdat_data[[#This Row],[End Year]],emdat_data[[#This Row],[End Month]],emdat_data[[#This Row],[End Day]])</f>
        <v>41876</v>
      </c>
      <c r="AK5030">
        <v>294</v>
      </c>
      <c r="AL5030">
        <v>149</v>
      </c>
      <c r="AM5030">
        <v>184745</v>
      </c>
      <c r="AO5030">
        <v>184894</v>
      </c>
      <c r="AV5030">
        <v>80.8926237222027</v>
      </c>
      <c r="AX5030" t="s">
        <v>20463</v>
      </c>
      <c r="AY5030" t="s">
        <v>20464</v>
      </c>
    </row>
    <row r="5031" spans="1:51" hidden="1" x14ac:dyDescent="0.25">
      <c r="A5031" t="s">
        <v>22058</v>
      </c>
      <c r="B5031">
        <v>2014</v>
      </c>
      <c r="C5031">
        <v>317</v>
      </c>
      <c r="E5031" t="s">
        <v>50</v>
      </c>
      <c r="F5031" t="s">
        <v>71</v>
      </c>
      <c r="G5031" t="s">
        <v>72</v>
      </c>
      <c r="H5031" t="s">
        <v>102</v>
      </c>
      <c r="K5031" t="s">
        <v>357</v>
      </c>
      <c r="L5031" t="s">
        <v>358</v>
      </c>
      <c r="M5031" t="s">
        <v>146</v>
      </c>
      <c r="N5031" t="s">
        <v>86</v>
      </c>
      <c r="O5031" t="s">
        <v>22059</v>
      </c>
      <c r="P5031" t="s">
        <v>17202</v>
      </c>
      <c r="X5031" t="s">
        <v>78</v>
      </c>
      <c r="AA5031" s="1"/>
      <c r="AC5031">
        <v>2014</v>
      </c>
      <c r="AD5031">
        <v>8</v>
      </c>
      <c r="AE5031">
        <v>11</v>
      </c>
      <c r="AF5031" s="2">
        <f>DATE(emdat_data[[#This Row],[Start Year]],emdat_data[[#This Row],[Start Month]],emdat_data[[#This Row],[Start Day]])</f>
        <v>41862</v>
      </c>
      <c r="AG5031">
        <v>2014</v>
      </c>
      <c r="AH5031">
        <v>8</v>
      </c>
      <c r="AI5031">
        <v>13</v>
      </c>
      <c r="AJ5031" s="2">
        <f>DATE(emdat_data[[#This Row],[End Year]],emdat_data[[#This Row],[End Month]],emdat_data[[#This Row],[End Day]])</f>
        <v>41864</v>
      </c>
      <c r="AK5031">
        <v>2</v>
      </c>
      <c r="AM5031">
        <v>102000</v>
      </c>
      <c r="AO5031">
        <v>102000</v>
      </c>
      <c r="AR5031">
        <v>540000</v>
      </c>
      <c r="AS5031">
        <v>667552</v>
      </c>
      <c r="AT5031">
        <v>1600000</v>
      </c>
      <c r="AU5031">
        <v>1977931</v>
      </c>
      <c r="AV5031">
        <v>80.8926237222027</v>
      </c>
      <c r="AW5031" t="s">
        <v>22044</v>
      </c>
      <c r="AY5031" t="s">
        <v>22045</v>
      </c>
    </row>
    <row r="5032" spans="1:51" x14ac:dyDescent="0.25">
      <c r="A5032" t="s">
        <v>22087</v>
      </c>
      <c r="B5032">
        <v>2014</v>
      </c>
      <c r="C5032">
        <v>526</v>
      </c>
      <c r="E5032" t="s">
        <v>50</v>
      </c>
      <c r="F5032" t="s">
        <v>119</v>
      </c>
      <c r="G5032" t="s">
        <v>120</v>
      </c>
      <c r="H5032" t="s">
        <v>301</v>
      </c>
      <c r="J5032" t="s">
        <v>1154</v>
      </c>
      <c r="K5032" t="s">
        <v>3130</v>
      </c>
      <c r="L5032" t="s">
        <v>3131</v>
      </c>
      <c r="M5032" t="s">
        <v>75</v>
      </c>
      <c r="N5032" t="s">
        <v>76</v>
      </c>
      <c r="O5032" t="s">
        <v>22088</v>
      </c>
      <c r="T5032" t="s">
        <v>128</v>
      </c>
      <c r="U5032" t="s">
        <v>128</v>
      </c>
      <c r="V5032">
        <v>7920</v>
      </c>
      <c r="X5032" t="s">
        <v>129</v>
      </c>
      <c r="AA5032" s="1"/>
      <c r="AC5032">
        <v>2014</v>
      </c>
      <c r="AD5032">
        <v>8</v>
      </c>
      <c r="AE5032">
        <v>11</v>
      </c>
      <c r="AF5032" s="2">
        <f>DATE(emdat_data[[#This Row],[Start Year]],emdat_data[[#This Row],[Start Month]],emdat_data[[#This Row],[Start Day]])</f>
        <v>41862</v>
      </c>
      <c r="AG5032">
        <v>2014</v>
      </c>
      <c r="AH5032">
        <v>11</v>
      </c>
      <c r="AI5032">
        <v>5</v>
      </c>
      <c r="AJ5032" s="2">
        <f>DATE(emdat_data[[#This Row],[End Year]],emdat_data[[#This Row],[End Month]],emdat_data[[#This Row],[End Day]])</f>
        <v>41948</v>
      </c>
      <c r="AK5032">
        <v>49</v>
      </c>
      <c r="AL5032">
        <v>17</v>
      </c>
      <c r="AO5032">
        <v>17</v>
      </c>
      <c r="AV5032">
        <v>80.8926237222027</v>
      </c>
    </row>
    <row r="5033" spans="1:51" hidden="1" x14ac:dyDescent="0.25">
      <c r="A5033" t="s">
        <v>19315</v>
      </c>
      <c r="B5033">
        <v>2014</v>
      </c>
      <c r="C5033">
        <v>288</v>
      </c>
      <c r="E5033" t="s">
        <v>50</v>
      </c>
      <c r="F5033" t="s">
        <v>51</v>
      </c>
      <c r="G5033" t="s">
        <v>52</v>
      </c>
      <c r="H5033" t="s">
        <v>53</v>
      </c>
      <c r="K5033" t="s">
        <v>1216</v>
      </c>
      <c r="L5033" t="s">
        <v>1217</v>
      </c>
      <c r="M5033" t="s">
        <v>85</v>
      </c>
      <c r="N5033" t="s">
        <v>86</v>
      </c>
      <c r="O5033" t="s">
        <v>19316</v>
      </c>
      <c r="Q5033" t="s">
        <v>176</v>
      </c>
      <c r="W5033">
        <v>5</v>
      </c>
      <c r="X5033" t="s">
        <v>59</v>
      </c>
      <c r="Y5033">
        <v>-18</v>
      </c>
      <c r="Z5033">
        <v>-78322</v>
      </c>
      <c r="AA5033" s="1">
        <v>0.62361111111111112</v>
      </c>
      <c r="AC5033">
        <v>2014</v>
      </c>
      <c r="AD5033">
        <v>8</v>
      </c>
      <c r="AE5033">
        <v>13</v>
      </c>
      <c r="AF5033" s="2">
        <f>DATE(emdat_data[[#This Row],[Start Year]],emdat_data[[#This Row],[Start Month]],emdat_data[[#This Row],[Start Day]])</f>
        <v>41864</v>
      </c>
      <c r="AG5033">
        <v>2014</v>
      </c>
      <c r="AH5033">
        <v>8</v>
      </c>
      <c r="AI5033">
        <v>13</v>
      </c>
      <c r="AJ5033" s="2">
        <f>DATE(emdat_data[[#This Row],[End Year]],emdat_data[[#This Row],[End Month]],emdat_data[[#This Row],[End Day]])</f>
        <v>41864</v>
      </c>
      <c r="AK5033">
        <v>3</v>
      </c>
      <c r="AL5033">
        <v>18</v>
      </c>
      <c r="AO5033">
        <v>18</v>
      </c>
      <c r="AV5033">
        <v>80.8926237222027</v>
      </c>
      <c r="AX5033" t="s">
        <v>19317</v>
      </c>
      <c r="AY5033" t="s">
        <v>19318</v>
      </c>
    </row>
    <row r="5034" spans="1:51" hidden="1" x14ac:dyDescent="0.25">
      <c r="A5034" t="s">
        <v>20620</v>
      </c>
      <c r="B5034">
        <v>2014</v>
      </c>
      <c r="C5034">
        <v>322</v>
      </c>
      <c r="E5034" t="s">
        <v>50</v>
      </c>
      <c r="F5034" t="s">
        <v>63</v>
      </c>
      <c r="G5034" t="s">
        <v>82</v>
      </c>
      <c r="H5034" t="s">
        <v>157</v>
      </c>
      <c r="I5034" t="s">
        <v>572</v>
      </c>
      <c r="K5034" t="s">
        <v>307</v>
      </c>
      <c r="L5034" t="s">
        <v>308</v>
      </c>
      <c r="M5034" t="s">
        <v>56</v>
      </c>
      <c r="N5034" t="s">
        <v>57</v>
      </c>
      <c r="O5034" t="s">
        <v>20621</v>
      </c>
      <c r="Q5034" t="s">
        <v>72</v>
      </c>
      <c r="X5034" t="s">
        <v>88</v>
      </c>
      <c r="AA5034" s="1"/>
      <c r="AC5034">
        <v>2014</v>
      </c>
      <c r="AD5034">
        <v>8</v>
      </c>
      <c r="AE5034">
        <v>15</v>
      </c>
      <c r="AF5034" s="2">
        <f>DATE(emdat_data[[#This Row],[Start Year]],emdat_data[[#This Row],[Start Month]],emdat_data[[#This Row],[Start Day]])</f>
        <v>41866</v>
      </c>
      <c r="AG5034">
        <v>2014</v>
      </c>
      <c r="AH5034">
        <v>8</v>
      </c>
      <c r="AI5034">
        <v>24</v>
      </c>
      <c r="AJ5034" s="2">
        <f>DATE(emdat_data[[#This Row],[End Year]],emdat_data[[#This Row],[End Month]],emdat_data[[#This Row],[End Day]])</f>
        <v>41875</v>
      </c>
      <c r="AK5034">
        <v>16</v>
      </c>
      <c r="AL5034">
        <v>82</v>
      </c>
      <c r="AO5034">
        <v>82</v>
      </c>
      <c r="AV5034">
        <v>80.8926237222027</v>
      </c>
      <c r="AX5034" t="s">
        <v>3344</v>
      </c>
      <c r="AY5034" t="s">
        <v>3345</v>
      </c>
    </row>
    <row r="5035" spans="1:51" hidden="1" x14ac:dyDescent="0.25">
      <c r="A5035" t="s">
        <v>20501</v>
      </c>
      <c r="B5035">
        <v>2014</v>
      </c>
      <c r="C5035">
        <v>408</v>
      </c>
      <c r="E5035" t="s">
        <v>50</v>
      </c>
      <c r="F5035" t="s">
        <v>71</v>
      </c>
      <c r="G5035" t="s">
        <v>72</v>
      </c>
      <c r="H5035" t="s">
        <v>102</v>
      </c>
      <c r="K5035" t="s">
        <v>226</v>
      </c>
      <c r="L5035" t="s">
        <v>227</v>
      </c>
      <c r="M5035" t="s">
        <v>56</v>
      </c>
      <c r="N5035" t="s">
        <v>57</v>
      </c>
      <c r="O5035" t="s">
        <v>20502</v>
      </c>
      <c r="P5035" t="s">
        <v>20503</v>
      </c>
      <c r="Q5035" t="s">
        <v>176</v>
      </c>
      <c r="R5035" t="s">
        <v>360</v>
      </c>
      <c r="X5035" t="s">
        <v>78</v>
      </c>
      <c r="AA5035" s="1"/>
      <c r="AB5035" t="s">
        <v>20504</v>
      </c>
      <c r="AC5035">
        <v>2014</v>
      </c>
      <c r="AD5035">
        <v>8</v>
      </c>
      <c r="AE5035">
        <v>16</v>
      </c>
      <c r="AF5035" s="2">
        <f>DATE(emdat_data[[#This Row],[Start Year]],emdat_data[[#This Row],[Start Month]],emdat_data[[#This Row],[Start Day]])</f>
        <v>41867</v>
      </c>
      <c r="AG5035">
        <v>2014</v>
      </c>
      <c r="AH5035">
        <v>9</v>
      </c>
      <c r="AI5035">
        <v>1</v>
      </c>
      <c r="AJ5035" s="2">
        <f>DATE(emdat_data[[#This Row],[End Year]],emdat_data[[#This Row],[End Month]],emdat_data[[#This Row],[End Day]])</f>
        <v>41883</v>
      </c>
      <c r="AK5035">
        <v>94</v>
      </c>
      <c r="AM5035">
        <v>500000</v>
      </c>
      <c r="AO5035">
        <v>500000</v>
      </c>
      <c r="AV5035">
        <v>80.8926237222027</v>
      </c>
      <c r="AW5035" t="s">
        <v>20505</v>
      </c>
      <c r="AX5035" t="s">
        <v>20506</v>
      </c>
      <c r="AY5035" t="s">
        <v>20507</v>
      </c>
    </row>
    <row r="5036" spans="1:51" x14ac:dyDescent="0.25">
      <c r="A5036" t="s">
        <v>19542</v>
      </c>
      <c r="B5036">
        <v>2014</v>
      </c>
      <c r="C5036">
        <v>401</v>
      </c>
      <c r="E5036" t="s">
        <v>50</v>
      </c>
      <c r="F5036" t="s">
        <v>119</v>
      </c>
      <c r="G5036" t="s">
        <v>120</v>
      </c>
      <c r="H5036" t="s">
        <v>121</v>
      </c>
      <c r="J5036" t="s">
        <v>294</v>
      </c>
      <c r="K5036" t="s">
        <v>183</v>
      </c>
      <c r="L5036" t="s">
        <v>184</v>
      </c>
      <c r="M5036" t="s">
        <v>75</v>
      </c>
      <c r="N5036" t="s">
        <v>76</v>
      </c>
      <c r="O5036" t="s">
        <v>19543</v>
      </c>
      <c r="T5036" t="s">
        <v>128</v>
      </c>
      <c r="U5036" t="s">
        <v>128</v>
      </c>
      <c r="X5036" t="s">
        <v>129</v>
      </c>
      <c r="AA5036" s="1"/>
      <c r="AC5036">
        <v>2014</v>
      </c>
      <c r="AD5036">
        <v>8</v>
      </c>
      <c r="AE5036">
        <v>18</v>
      </c>
      <c r="AF5036" s="2">
        <f>DATE(emdat_data[[#This Row],[Start Year]],emdat_data[[#This Row],[Start Month]],emdat_data[[#This Row],[Start Day]])</f>
        <v>41869</v>
      </c>
      <c r="AG5036">
        <v>2014</v>
      </c>
      <c r="AH5036">
        <v>8</v>
      </c>
      <c r="AI5036">
        <v>28</v>
      </c>
      <c r="AJ5036" s="2">
        <f>DATE(emdat_data[[#This Row],[End Year]],emdat_data[[#This Row],[End Month]],emdat_data[[#This Row],[End Day]])</f>
        <v>41879</v>
      </c>
      <c r="AK5036">
        <v>34</v>
      </c>
      <c r="AM5036">
        <v>376</v>
      </c>
      <c r="AO5036">
        <v>376</v>
      </c>
      <c r="AV5036">
        <v>80.8926237222027</v>
      </c>
    </row>
    <row r="5037" spans="1:51" hidden="1" x14ac:dyDescent="0.25">
      <c r="A5037" t="s">
        <v>20553</v>
      </c>
      <c r="B5037">
        <v>2014</v>
      </c>
      <c r="C5037">
        <v>278</v>
      </c>
      <c r="E5037" t="s">
        <v>50</v>
      </c>
      <c r="F5037" t="s">
        <v>71</v>
      </c>
      <c r="G5037" t="s">
        <v>72</v>
      </c>
      <c r="H5037" t="s">
        <v>102</v>
      </c>
      <c r="K5037" t="s">
        <v>2706</v>
      </c>
      <c r="L5037" t="s">
        <v>2707</v>
      </c>
      <c r="M5037" t="s">
        <v>204</v>
      </c>
      <c r="N5037" t="s">
        <v>86</v>
      </c>
      <c r="O5037" t="s">
        <v>20554</v>
      </c>
      <c r="P5037" t="s">
        <v>642</v>
      </c>
      <c r="Q5037" t="s">
        <v>176</v>
      </c>
      <c r="W5037">
        <v>22659</v>
      </c>
      <c r="X5037" t="s">
        <v>78</v>
      </c>
      <c r="AA5037" s="1"/>
      <c r="AB5037" t="s">
        <v>20555</v>
      </c>
      <c r="AC5037">
        <v>2014</v>
      </c>
      <c r="AD5037">
        <v>8</v>
      </c>
      <c r="AE5037">
        <v>18</v>
      </c>
      <c r="AF5037" s="2">
        <f>DATE(emdat_data[[#This Row],[Start Year]],emdat_data[[#This Row],[Start Month]],emdat_data[[#This Row],[Start Day]])</f>
        <v>41869</v>
      </c>
      <c r="AG5037">
        <v>2014</v>
      </c>
      <c r="AH5037">
        <v>9</v>
      </c>
      <c r="AI5037">
        <v>4</v>
      </c>
      <c r="AJ5037" s="2">
        <f>DATE(emdat_data[[#This Row],[End Year]],emdat_data[[#This Row],[End Month]],emdat_data[[#This Row],[End Day]])</f>
        <v>41886</v>
      </c>
      <c r="AK5037">
        <v>9</v>
      </c>
      <c r="AM5037">
        <v>116</v>
      </c>
      <c r="AO5037">
        <v>116</v>
      </c>
      <c r="AV5037">
        <v>80.8926237222027</v>
      </c>
      <c r="AW5037" t="s">
        <v>9062</v>
      </c>
      <c r="AY5037" t="s">
        <v>20556</v>
      </c>
    </row>
    <row r="5038" spans="1:51" hidden="1" x14ac:dyDescent="0.25">
      <c r="A5038" t="s">
        <v>20692</v>
      </c>
      <c r="B5038">
        <v>2014</v>
      </c>
      <c r="C5038">
        <v>287</v>
      </c>
      <c r="D5038" t="s">
        <v>20693</v>
      </c>
      <c r="E5038" t="s">
        <v>50</v>
      </c>
      <c r="F5038" t="s">
        <v>51</v>
      </c>
      <c r="G5038" t="s">
        <v>52</v>
      </c>
      <c r="H5038" t="s">
        <v>53</v>
      </c>
      <c r="K5038" t="s">
        <v>1447</v>
      </c>
      <c r="L5038" t="s">
        <v>1448</v>
      </c>
      <c r="M5038" t="s">
        <v>56</v>
      </c>
      <c r="N5038" t="s">
        <v>57</v>
      </c>
      <c r="O5038" t="s">
        <v>20694</v>
      </c>
      <c r="W5038">
        <v>6</v>
      </c>
      <c r="X5038" t="s">
        <v>59</v>
      </c>
      <c r="Y5038">
        <v>325827</v>
      </c>
      <c r="Z5038">
        <v>477037</v>
      </c>
      <c r="AA5038" s="1">
        <v>0.29305555555555557</v>
      </c>
      <c r="AC5038">
        <v>2014</v>
      </c>
      <c r="AD5038">
        <v>8</v>
      </c>
      <c r="AE5038">
        <v>18</v>
      </c>
      <c r="AF5038" s="2">
        <f>DATE(emdat_data[[#This Row],[Start Year]],emdat_data[[#This Row],[Start Month]],emdat_data[[#This Row],[Start Day]])</f>
        <v>41869</v>
      </c>
      <c r="AG5038">
        <v>2014</v>
      </c>
      <c r="AH5038">
        <v>8</v>
      </c>
      <c r="AI5038">
        <v>18</v>
      </c>
      <c r="AJ5038" s="2">
        <f>DATE(emdat_data[[#This Row],[End Year]],emdat_data[[#This Row],[End Month]],emdat_data[[#This Row],[End Day]])</f>
        <v>41869</v>
      </c>
      <c r="AL5038">
        <v>250</v>
      </c>
      <c r="AN5038">
        <v>12000</v>
      </c>
      <c r="AO5038">
        <v>12250</v>
      </c>
      <c r="AT5038">
        <v>43000</v>
      </c>
      <c r="AU5038">
        <v>53157</v>
      </c>
      <c r="AV5038">
        <v>80.8926237222027</v>
      </c>
      <c r="AX5038" t="s">
        <v>20695</v>
      </c>
      <c r="AY5038" t="s">
        <v>20696</v>
      </c>
    </row>
    <row r="5039" spans="1:51" hidden="1" x14ac:dyDescent="0.25">
      <c r="A5039" t="s">
        <v>20723</v>
      </c>
      <c r="B5039">
        <v>2014</v>
      </c>
      <c r="C5039">
        <v>271</v>
      </c>
      <c r="D5039" t="s">
        <v>20724</v>
      </c>
      <c r="E5039" t="s">
        <v>50</v>
      </c>
      <c r="F5039" t="s">
        <v>71</v>
      </c>
      <c r="G5039" t="s">
        <v>217</v>
      </c>
      <c r="H5039" t="s">
        <v>217</v>
      </c>
      <c r="K5039" t="s">
        <v>245</v>
      </c>
      <c r="L5039" t="s">
        <v>246</v>
      </c>
      <c r="M5039" t="s">
        <v>161</v>
      </c>
      <c r="N5039" t="s">
        <v>57</v>
      </c>
      <c r="O5039" t="s">
        <v>20725</v>
      </c>
      <c r="P5039" t="s">
        <v>14063</v>
      </c>
      <c r="AA5039" s="1"/>
      <c r="AC5039">
        <v>2014</v>
      </c>
      <c r="AD5039">
        <v>8</v>
      </c>
      <c r="AE5039">
        <v>20</v>
      </c>
      <c r="AF5039" s="2">
        <f>DATE(emdat_data[[#This Row],[Start Year]],emdat_data[[#This Row],[Start Month]],emdat_data[[#This Row],[Start Day]])</f>
        <v>41871</v>
      </c>
      <c r="AG5039">
        <v>2014</v>
      </c>
      <c r="AH5039">
        <v>8</v>
      </c>
      <c r="AI5039">
        <v>20</v>
      </c>
      <c r="AJ5039" s="2">
        <f>DATE(emdat_data[[#This Row],[End Year]],emdat_data[[#This Row],[End Month]],emdat_data[[#This Row],[End Day]])</f>
        <v>41871</v>
      </c>
      <c r="AK5039">
        <v>82</v>
      </c>
      <c r="AL5039">
        <v>67</v>
      </c>
      <c r="AO5039">
        <v>67</v>
      </c>
      <c r="AR5039">
        <v>30900</v>
      </c>
      <c r="AS5039">
        <v>38199</v>
      </c>
      <c r="AT5039">
        <v>38000</v>
      </c>
      <c r="AU5039">
        <v>46976</v>
      </c>
      <c r="AV5039">
        <v>80.8926237222027</v>
      </c>
      <c r="AX5039" t="s">
        <v>20726</v>
      </c>
      <c r="AY5039" t="s">
        <v>20727</v>
      </c>
    </row>
    <row r="5040" spans="1:51" hidden="1" x14ac:dyDescent="0.25">
      <c r="A5040" t="s">
        <v>19533</v>
      </c>
      <c r="B5040">
        <v>2014</v>
      </c>
      <c r="C5040">
        <v>400</v>
      </c>
      <c r="D5040" t="s">
        <v>19534</v>
      </c>
      <c r="E5040" t="s">
        <v>50</v>
      </c>
      <c r="F5040" t="s">
        <v>71</v>
      </c>
      <c r="G5040" t="s">
        <v>72</v>
      </c>
      <c r="H5040" t="s">
        <v>102</v>
      </c>
      <c r="K5040" t="s">
        <v>183</v>
      </c>
      <c r="L5040" t="s">
        <v>184</v>
      </c>
      <c r="M5040" t="s">
        <v>75</v>
      </c>
      <c r="N5040" t="s">
        <v>76</v>
      </c>
      <c r="O5040" t="s">
        <v>19535</v>
      </c>
      <c r="P5040" t="s">
        <v>19536</v>
      </c>
      <c r="X5040" t="s">
        <v>78</v>
      </c>
      <c r="AA5040" s="1"/>
      <c r="AC5040">
        <v>2014</v>
      </c>
      <c r="AD5040">
        <v>8</v>
      </c>
      <c r="AE5040">
        <v>21</v>
      </c>
      <c r="AF5040" s="2">
        <f>DATE(emdat_data[[#This Row],[Start Year]],emdat_data[[#This Row],[Start Month]],emdat_data[[#This Row],[Start Day]])</f>
        <v>41872</v>
      </c>
      <c r="AG5040">
        <v>2014</v>
      </c>
      <c r="AH5040">
        <v>8</v>
      </c>
      <c r="AI5040">
        <v>21</v>
      </c>
      <c r="AJ5040" s="2">
        <f>DATE(emdat_data[[#This Row],[End Year]],emdat_data[[#This Row],[End Month]],emdat_data[[#This Row],[End Day]])</f>
        <v>41872</v>
      </c>
      <c r="AM5040">
        <v>250000</v>
      </c>
      <c r="AO5040">
        <v>250000</v>
      </c>
      <c r="AV5040">
        <v>80.8926237222027</v>
      </c>
      <c r="AX5040" t="s">
        <v>19537</v>
      </c>
      <c r="AY5040" t="s">
        <v>19538</v>
      </c>
    </row>
    <row r="5041" spans="1:51" hidden="1" x14ac:dyDescent="0.25">
      <c r="A5041" t="s">
        <v>19335</v>
      </c>
      <c r="B5041">
        <v>2014</v>
      </c>
      <c r="C5041">
        <v>323</v>
      </c>
      <c r="E5041" t="s">
        <v>50</v>
      </c>
      <c r="F5041" t="s">
        <v>71</v>
      </c>
      <c r="G5041" t="s">
        <v>72</v>
      </c>
      <c r="H5041" t="s">
        <v>102</v>
      </c>
      <c r="K5041" t="s">
        <v>159</v>
      </c>
      <c r="L5041" t="s">
        <v>160</v>
      </c>
      <c r="M5041" t="s">
        <v>161</v>
      </c>
      <c r="N5041" t="s">
        <v>57</v>
      </c>
      <c r="O5041" t="s">
        <v>19336</v>
      </c>
      <c r="Q5041" t="s">
        <v>900</v>
      </c>
      <c r="X5041" t="s">
        <v>78</v>
      </c>
      <c r="AA5041" s="1"/>
      <c r="AC5041">
        <v>2014</v>
      </c>
      <c r="AD5041">
        <v>8</v>
      </c>
      <c r="AE5041">
        <v>22</v>
      </c>
      <c r="AF5041" s="2">
        <f>DATE(emdat_data[[#This Row],[Start Year]],emdat_data[[#This Row],[Start Month]],emdat_data[[#This Row],[Start Day]])</f>
        <v>41873</v>
      </c>
      <c r="AG5041">
        <v>2014</v>
      </c>
      <c r="AH5041">
        <v>8</v>
      </c>
      <c r="AI5041">
        <v>28</v>
      </c>
      <c r="AJ5041" s="2">
        <f>DATE(emdat_data[[#This Row],[End Year]],emdat_data[[#This Row],[End Month]],emdat_data[[#This Row],[End Day]])</f>
        <v>41879</v>
      </c>
      <c r="AK5041">
        <v>10</v>
      </c>
      <c r="AM5041">
        <v>50000</v>
      </c>
      <c r="AO5041">
        <v>50000</v>
      </c>
      <c r="AT5041">
        <v>600000</v>
      </c>
      <c r="AU5041">
        <v>741724</v>
      </c>
      <c r="AV5041">
        <v>80.8926237222027</v>
      </c>
      <c r="AW5041" t="s">
        <v>19337</v>
      </c>
      <c r="AY5041" t="s">
        <v>19338</v>
      </c>
    </row>
    <row r="5042" spans="1:51" hidden="1" x14ac:dyDescent="0.25">
      <c r="A5042" t="s">
        <v>20611</v>
      </c>
      <c r="B5042">
        <v>2014</v>
      </c>
      <c r="C5042">
        <v>325</v>
      </c>
      <c r="E5042" t="s">
        <v>50</v>
      </c>
      <c r="F5042" t="s">
        <v>63</v>
      </c>
      <c r="G5042" t="s">
        <v>82</v>
      </c>
      <c r="H5042" t="s">
        <v>98</v>
      </c>
      <c r="J5042" t="s">
        <v>20612</v>
      </c>
      <c r="K5042" t="s">
        <v>1548</v>
      </c>
      <c r="L5042" t="s">
        <v>1549</v>
      </c>
      <c r="M5042" t="s">
        <v>204</v>
      </c>
      <c r="N5042" t="s">
        <v>86</v>
      </c>
      <c r="O5042" t="s">
        <v>20613</v>
      </c>
      <c r="Q5042" t="s">
        <v>72</v>
      </c>
      <c r="U5042" t="s">
        <v>127</v>
      </c>
      <c r="W5042">
        <v>220</v>
      </c>
      <c r="X5042" t="s">
        <v>88</v>
      </c>
      <c r="AA5042" s="1"/>
      <c r="AC5042">
        <v>2014</v>
      </c>
      <c r="AD5042">
        <v>8</v>
      </c>
      <c r="AE5042">
        <v>22</v>
      </c>
      <c r="AF5042" s="2">
        <f>DATE(emdat_data[[#This Row],[Start Year]],emdat_data[[#This Row],[Start Month]],emdat_data[[#This Row],[Start Day]])</f>
        <v>41873</v>
      </c>
      <c r="AG5042">
        <v>2014</v>
      </c>
      <c r="AH5042">
        <v>9</v>
      </c>
      <c r="AI5042">
        <v>2</v>
      </c>
      <c r="AJ5042" s="2">
        <f>DATE(emdat_data[[#This Row],[End Year]],emdat_data[[#This Row],[End Month]],emdat_data[[#This Row],[End Day]])</f>
        <v>41884</v>
      </c>
      <c r="AK5042">
        <v>3</v>
      </c>
      <c r="AM5042">
        <v>30000</v>
      </c>
      <c r="AO5042">
        <v>30000</v>
      </c>
      <c r="AT5042">
        <v>14000</v>
      </c>
      <c r="AU5042">
        <v>17307</v>
      </c>
      <c r="AV5042">
        <v>80.8926237222027</v>
      </c>
      <c r="AW5042" t="s">
        <v>15754</v>
      </c>
      <c r="AY5042" t="s">
        <v>15755</v>
      </c>
    </row>
    <row r="5043" spans="1:51" hidden="1" x14ac:dyDescent="0.25">
      <c r="A5043" t="s">
        <v>21971</v>
      </c>
      <c r="B5043">
        <v>2014</v>
      </c>
      <c r="C5043">
        <v>318</v>
      </c>
      <c r="E5043" t="s">
        <v>50</v>
      </c>
      <c r="F5043" t="s">
        <v>51</v>
      </c>
      <c r="G5043" t="s">
        <v>52</v>
      </c>
      <c r="H5043" t="s">
        <v>53</v>
      </c>
      <c r="K5043" t="s">
        <v>357</v>
      </c>
      <c r="L5043" t="s">
        <v>358</v>
      </c>
      <c r="M5043" t="s">
        <v>146</v>
      </c>
      <c r="N5043" t="s">
        <v>86</v>
      </c>
      <c r="O5043" t="s">
        <v>21972</v>
      </c>
      <c r="Q5043" t="s">
        <v>4203</v>
      </c>
      <c r="W5043">
        <v>6</v>
      </c>
      <c r="X5043" t="s">
        <v>59</v>
      </c>
      <c r="Y5043">
        <v>382151667</v>
      </c>
      <c r="Z5043">
        <v>-1223123333</v>
      </c>
      <c r="AA5043" s="1">
        <v>0.1388888888888889</v>
      </c>
      <c r="AC5043">
        <v>2014</v>
      </c>
      <c r="AD5043">
        <v>8</v>
      </c>
      <c r="AE5043">
        <v>24</v>
      </c>
      <c r="AF5043" s="2">
        <f>DATE(emdat_data[[#This Row],[Start Year]],emdat_data[[#This Row],[Start Month]],emdat_data[[#This Row],[Start Day]])</f>
        <v>41875</v>
      </c>
      <c r="AG5043">
        <v>2014</v>
      </c>
      <c r="AH5043">
        <v>8</v>
      </c>
      <c r="AI5043">
        <v>24</v>
      </c>
      <c r="AJ5043" s="2">
        <f>DATE(emdat_data[[#This Row],[End Year]],emdat_data[[#This Row],[End Month]],emdat_data[[#This Row],[End Day]])</f>
        <v>41875</v>
      </c>
      <c r="AK5043">
        <v>1</v>
      </c>
      <c r="AL5043">
        <v>250</v>
      </c>
      <c r="AM5043">
        <v>3000</v>
      </c>
      <c r="AO5043">
        <v>3250</v>
      </c>
      <c r="AR5043">
        <v>150000</v>
      </c>
      <c r="AS5043">
        <v>185431</v>
      </c>
      <c r="AT5043">
        <v>700000</v>
      </c>
      <c r="AU5043">
        <v>865345</v>
      </c>
      <c r="AV5043">
        <v>80.8926237222027</v>
      </c>
      <c r="AX5043" t="s">
        <v>21973</v>
      </c>
      <c r="AY5043" t="s">
        <v>21974</v>
      </c>
    </row>
    <row r="5044" spans="1:51" hidden="1" x14ac:dyDescent="0.25">
      <c r="A5044" t="s">
        <v>20571</v>
      </c>
      <c r="B5044">
        <v>2014</v>
      </c>
      <c r="C5044">
        <v>571</v>
      </c>
      <c r="E5044" t="s">
        <v>50</v>
      </c>
      <c r="F5044" t="s">
        <v>71</v>
      </c>
      <c r="G5044" t="s">
        <v>72</v>
      </c>
      <c r="K5044" t="s">
        <v>364</v>
      </c>
      <c r="L5044" t="s">
        <v>365</v>
      </c>
      <c r="M5044" t="s">
        <v>173</v>
      </c>
      <c r="N5044" t="s">
        <v>57</v>
      </c>
      <c r="O5044" t="s">
        <v>20572</v>
      </c>
      <c r="P5044" t="s">
        <v>642</v>
      </c>
      <c r="Q5044" t="s">
        <v>176</v>
      </c>
      <c r="X5044" t="s">
        <v>78</v>
      </c>
      <c r="AA5044" s="1"/>
      <c r="AC5044">
        <v>2014</v>
      </c>
      <c r="AD5044">
        <v>8</v>
      </c>
      <c r="AE5044">
        <v>25</v>
      </c>
      <c r="AF5044" s="2">
        <f>DATE(emdat_data[[#This Row],[Start Year]],emdat_data[[#This Row],[Start Month]],emdat_data[[#This Row],[Start Day]])</f>
        <v>41876</v>
      </c>
      <c r="AG5044">
        <v>2014</v>
      </c>
      <c r="AH5044">
        <v>9</v>
      </c>
      <c r="AI5044">
        <v>1</v>
      </c>
      <c r="AJ5044" s="2">
        <f>DATE(emdat_data[[#This Row],[End Year]],emdat_data[[#This Row],[End Month]],emdat_data[[#This Row],[End Day]])</f>
        <v>41883</v>
      </c>
      <c r="AK5044">
        <v>1</v>
      </c>
      <c r="AM5044">
        <v>42175</v>
      </c>
      <c r="AO5044">
        <v>42175</v>
      </c>
      <c r="AV5044">
        <v>80.8926237222027</v>
      </c>
      <c r="AX5044" t="s">
        <v>12734</v>
      </c>
      <c r="AY5044" t="s">
        <v>12735</v>
      </c>
    </row>
    <row r="5045" spans="1:51" hidden="1" x14ac:dyDescent="0.25">
      <c r="A5045" t="s">
        <v>20764</v>
      </c>
      <c r="B5045">
        <v>2014</v>
      </c>
      <c r="C5045">
        <v>324</v>
      </c>
      <c r="E5045" t="s">
        <v>50</v>
      </c>
      <c r="F5045" t="s">
        <v>71</v>
      </c>
      <c r="G5045" t="s">
        <v>72</v>
      </c>
      <c r="H5045" t="s">
        <v>170</v>
      </c>
      <c r="K5045" t="s">
        <v>268</v>
      </c>
      <c r="L5045" t="s">
        <v>269</v>
      </c>
      <c r="M5045" t="s">
        <v>161</v>
      </c>
      <c r="N5045" t="s">
        <v>57</v>
      </c>
      <c r="O5045" t="s">
        <v>20765</v>
      </c>
      <c r="X5045" t="s">
        <v>78</v>
      </c>
      <c r="AA5045" s="1"/>
      <c r="AC5045">
        <v>2014</v>
      </c>
      <c r="AD5045">
        <v>8</v>
      </c>
      <c r="AE5045">
        <v>25</v>
      </c>
      <c r="AF5045" s="2">
        <f>DATE(emdat_data[[#This Row],[Start Year]],emdat_data[[#This Row],[Start Month]],emdat_data[[#This Row],[Start Day]])</f>
        <v>41876</v>
      </c>
      <c r="AG5045">
        <v>2014</v>
      </c>
      <c r="AH5045">
        <v>9</v>
      </c>
      <c r="AI5045">
        <v>4</v>
      </c>
      <c r="AJ5045" s="2">
        <f>DATE(emdat_data[[#This Row],[End Year]],emdat_data[[#This Row],[End Month]],emdat_data[[#This Row],[End Day]])</f>
        <v>41886</v>
      </c>
      <c r="AK5045">
        <v>17</v>
      </c>
      <c r="AT5045">
        <v>2000</v>
      </c>
      <c r="AU5045">
        <v>2472</v>
      </c>
      <c r="AV5045">
        <v>80.8926237222027</v>
      </c>
      <c r="AW5045" t="s">
        <v>20766</v>
      </c>
      <c r="AY5045" t="s">
        <v>20767</v>
      </c>
    </row>
    <row r="5046" spans="1:51" hidden="1" x14ac:dyDescent="0.25">
      <c r="A5046" t="s">
        <v>19504</v>
      </c>
      <c r="B5046">
        <v>2014</v>
      </c>
      <c r="C5046">
        <v>337</v>
      </c>
      <c r="E5046" t="s">
        <v>50</v>
      </c>
      <c r="F5046" t="s">
        <v>71</v>
      </c>
      <c r="G5046" t="s">
        <v>217</v>
      </c>
      <c r="H5046" t="s">
        <v>217</v>
      </c>
      <c r="K5046" t="s">
        <v>159</v>
      </c>
      <c r="L5046" t="s">
        <v>160</v>
      </c>
      <c r="M5046" t="s">
        <v>161</v>
      </c>
      <c r="N5046" t="s">
        <v>57</v>
      </c>
      <c r="O5046" t="s">
        <v>19505</v>
      </c>
      <c r="AA5046" s="1"/>
      <c r="AC5046">
        <v>2014</v>
      </c>
      <c r="AD5046">
        <v>8</v>
      </c>
      <c r="AE5046">
        <v>27</v>
      </c>
      <c r="AF5046" s="2">
        <f>DATE(emdat_data[[#This Row],[Start Year]],emdat_data[[#This Row],[Start Month]],emdat_data[[#This Row],[Start Day]])</f>
        <v>41878</v>
      </c>
      <c r="AG5046">
        <v>2014</v>
      </c>
      <c r="AH5046">
        <v>8</v>
      </c>
      <c r="AI5046">
        <v>27</v>
      </c>
      <c r="AJ5046" s="2">
        <f>DATE(emdat_data[[#This Row],[End Year]],emdat_data[[#This Row],[End Month]],emdat_data[[#This Row],[End Day]])</f>
        <v>41878</v>
      </c>
      <c r="AK5046">
        <v>25</v>
      </c>
      <c r="AL5046">
        <v>22</v>
      </c>
      <c r="AN5046">
        <v>385</v>
      </c>
      <c r="AO5046">
        <v>407</v>
      </c>
      <c r="AV5046">
        <v>80.8926237222027</v>
      </c>
      <c r="AX5046" t="s">
        <v>19506</v>
      </c>
      <c r="AY5046" t="s">
        <v>19507</v>
      </c>
    </row>
    <row r="5047" spans="1:51" hidden="1" x14ac:dyDescent="0.25">
      <c r="A5047" t="s">
        <v>20561</v>
      </c>
      <c r="B5047">
        <v>2014</v>
      </c>
      <c r="C5047">
        <v>414</v>
      </c>
      <c r="E5047" t="s">
        <v>50</v>
      </c>
      <c r="F5047" t="s">
        <v>71</v>
      </c>
      <c r="G5047" t="s">
        <v>72</v>
      </c>
      <c r="H5047" t="s">
        <v>170</v>
      </c>
      <c r="K5047" t="s">
        <v>364</v>
      </c>
      <c r="L5047" t="s">
        <v>365</v>
      </c>
      <c r="M5047" t="s">
        <v>173</v>
      </c>
      <c r="N5047" t="s">
        <v>57</v>
      </c>
      <c r="O5047" t="s">
        <v>20562</v>
      </c>
      <c r="P5047" t="s">
        <v>20563</v>
      </c>
      <c r="Q5047" t="s">
        <v>176</v>
      </c>
      <c r="X5047" t="s">
        <v>78</v>
      </c>
      <c r="AA5047" s="1"/>
      <c r="AC5047">
        <v>2014</v>
      </c>
      <c r="AD5047">
        <v>8</v>
      </c>
      <c r="AE5047">
        <v>30</v>
      </c>
      <c r="AF5047" s="2">
        <f>DATE(emdat_data[[#This Row],[Start Year]],emdat_data[[#This Row],[Start Month]],emdat_data[[#This Row],[Start Day]])</f>
        <v>41881</v>
      </c>
      <c r="AG5047">
        <v>2014</v>
      </c>
      <c r="AH5047">
        <v>9</v>
      </c>
      <c r="AI5047">
        <v>5</v>
      </c>
      <c r="AJ5047" s="2">
        <f>DATE(emdat_data[[#This Row],[End Year]],emdat_data[[#This Row],[End Month]],emdat_data[[#This Row],[End Day]])</f>
        <v>41887</v>
      </c>
      <c r="AK5047">
        <v>4</v>
      </c>
      <c r="AM5047">
        <v>3770</v>
      </c>
      <c r="AO5047">
        <v>3770</v>
      </c>
      <c r="AV5047">
        <v>80.8926237222027</v>
      </c>
      <c r="AX5047" t="s">
        <v>20564</v>
      </c>
      <c r="AY5047" t="s">
        <v>20565</v>
      </c>
    </row>
    <row r="5048" spans="1:51" hidden="1" x14ac:dyDescent="0.25">
      <c r="A5048" t="s">
        <v>19408</v>
      </c>
      <c r="B5048">
        <v>2014</v>
      </c>
      <c r="C5048">
        <v>581</v>
      </c>
      <c r="E5048" t="s">
        <v>50</v>
      </c>
      <c r="F5048" t="s">
        <v>71</v>
      </c>
      <c r="G5048" t="s">
        <v>72</v>
      </c>
      <c r="K5048" t="s">
        <v>527</v>
      </c>
      <c r="L5048" t="s">
        <v>528</v>
      </c>
      <c r="M5048" t="s">
        <v>56</v>
      </c>
      <c r="N5048" t="s">
        <v>57</v>
      </c>
      <c r="O5048" t="s">
        <v>19409</v>
      </c>
      <c r="X5048" t="s">
        <v>78</v>
      </c>
      <c r="AA5048" s="1"/>
      <c r="AC5048">
        <v>2014</v>
      </c>
      <c r="AD5048">
        <v>9</v>
      </c>
      <c r="AF5048" s="2">
        <f>DATE(emdat_data[[#This Row],[Start Year]],emdat_data[[#This Row],[Start Month]],emdat_data[[#This Row],[Start Day]])</f>
        <v>41882</v>
      </c>
      <c r="AG5048">
        <v>2014</v>
      </c>
      <c r="AH5048">
        <v>9</v>
      </c>
      <c r="AJ5048" s="2">
        <f>DATE(emdat_data[[#This Row],[End Year]],emdat_data[[#This Row],[End Month]],emdat_data[[#This Row],[End Day]])</f>
        <v>41882</v>
      </c>
      <c r="AM5048">
        <v>400000</v>
      </c>
      <c r="AO5048">
        <v>400000</v>
      </c>
      <c r="AV5048">
        <v>80.8926237222027</v>
      </c>
      <c r="AX5048" t="s">
        <v>19410</v>
      </c>
      <c r="AY5048" t="s">
        <v>19411</v>
      </c>
    </row>
    <row r="5049" spans="1:51" hidden="1" x14ac:dyDescent="0.25">
      <c r="A5049" t="s">
        <v>20523</v>
      </c>
      <c r="B5049">
        <v>2014</v>
      </c>
      <c r="C5049">
        <v>343</v>
      </c>
      <c r="D5049" t="s">
        <v>20524</v>
      </c>
      <c r="E5049" t="s">
        <v>50</v>
      </c>
      <c r="F5049" t="s">
        <v>71</v>
      </c>
      <c r="G5049" t="s">
        <v>72</v>
      </c>
      <c r="H5049" t="s">
        <v>102</v>
      </c>
      <c r="K5049" t="s">
        <v>226</v>
      </c>
      <c r="L5049" t="s">
        <v>227</v>
      </c>
      <c r="M5049" t="s">
        <v>56</v>
      </c>
      <c r="N5049" t="s">
        <v>57</v>
      </c>
      <c r="O5049" t="s">
        <v>7651</v>
      </c>
      <c r="P5049" t="s">
        <v>1309</v>
      </c>
      <c r="Q5049" t="s">
        <v>176</v>
      </c>
      <c r="S5049" t="s">
        <v>127</v>
      </c>
      <c r="X5049" t="s">
        <v>78</v>
      </c>
      <c r="AA5049" s="1"/>
      <c r="AC5049">
        <v>2014</v>
      </c>
      <c r="AD5049">
        <v>9</v>
      </c>
      <c r="AF5049" s="2">
        <f>DATE(emdat_data[[#This Row],[Start Year]],emdat_data[[#This Row],[Start Month]],emdat_data[[#This Row],[Start Day]])</f>
        <v>41882</v>
      </c>
      <c r="AG5049">
        <v>2014</v>
      </c>
      <c r="AH5049">
        <v>9</v>
      </c>
      <c r="AJ5049" s="2">
        <f>DATE(emdat_data[[#This Row],[End Year]],emdat_data[[#This Row],[End Month]],emdat_data[[#This Row],[End Day]])</f>
        <v>41882</v>
      </c>
      <c r="AK5049">
        <v>298</v>
      </c>
      <c r="AM5049">
        <v>275000</v>
      </c>
      <c r="AO5049">
        <v>275000</v>
      </c>
      <c r="AR5049">
        <v>150000</v>
      </c>
      <c r="AS5049">
        <v>185431</v>
      </c>
      <c r="AT5049">
        <v>16000000</v>
      </c>
      <c r="AU5049">
        <v>19779307</v>
      </c>
      <c r="AV5049">
        <v>80.8926237222027</v>
      </c>
      <c r="AW5049" t="s">
        <v>7654</v>
      </c>
      <c r="AY5049" t="s">
        <v>7655</v>
      </c>
    </row>
    <row r="5050" spans="1:51" hidden="1" x14ac:dyDescent="0.25">
      <c r="A5050" t="s">
        <v>20627</v>
      </c>
      <c r="B5050">
        <v>2014</v>
      </c>
      <c r="C5050">
        <v>9573</v>
      </c>
      <c r="E5050" t="s">
        <v>50</v>
      </c>
      <c r="F5050" t="s">
        <v>350</v>
      </c>
      <c r="G5050" t="s">
        <v>351</v>
      </c>
      <c r="H5050" t="s">
        <v>351</v>
      </c>
      <c r="K5050" t="s">
        <v>3235</v>
      </c>
      <c r="L5050" t="s">
        <v>3236</v>
      </c>
      <c r="M5050" t="s">
        <v>125</v>
      </c>
      <c r="N5050" t="s">
        <v>76</v>
      </c>
      <c r="O5050" t="s">
        <v>20628</v>
      </c>
      <c r="P5050" t="s">
        <v>20629</v>
      </c>
      <c r="Q5050" t="s">
        <v>1023</v>
      </c>
      <c r="S5050" t="s">
        <v>127</v>
      </c>
      <c r="X5050" t="s">
        <v>78</v>
      </c>
      <c r="AA5050" s="1"/>
      <c r="AC5050">
        <v>2014</v>
      </c>
      <c r="AD5050">
        <v>9</v>
      </c>
      <c r="AF5050" s="2">
        <f>DATE(emdat_data[[#This Row],[Start Year]],emdat_data[[#This Row],[Start Month]],emdat_data[[#This Row],[Start Day]])</f>
        <v>41882</v>
      </c>
      <c r="AG5050">
        <v>2015</v>
      </c>
      <c r="AH5050">
        <v>4</v>
      </c>
      <c r="AJ5050" s="2">
        <f>DATE(emdat_data[[#This Row],[End Year]],emdat_data[[#This Row],[End Month]],emdat_data[[#This Row],[End Day]])</f>
        <v>42094</v>
      </c>
      <c r="AM5050">
        <v>639702</v>
      </c>
      <c r="AO5050">
        <v>639702</v>
      </c>
      <c r="AV5050">
        <v>80.8926237222027</v>
      </c>
      <c r="AX5050" t="s">
        <v>20630</v>
      </c>
      <c r="AY5050" t="s">
        <v>20631</v>
      </c>
    </row>
    <row r="5051" spans="1:51" hidden="1" x14ac:dyDescent="0.25">
      <c r="A5051" t="s">
        <v>19499</v>
      </c>
      <c r="B5051">
        <v>2014</v>
      </c>
      <c r="C5051">
        <v>344</v>
      </c>
      <c r="E5051" t="s">
        <v>50</v>
      </c>
      <c r="F5051" t="s">
        <v>71</v>
      </c>
      <c r="G5051" t="s">
        <v>72</v>
      </c>
      <c r="H5051" t="s">
        <v>102</v>
      </c>
      <c r="K5051" t="s">
        <v>159</v>
      </c>
      <c r="L5051" t="s">
        <v>160</v>
      </c>
      <c r="M5051" t="s">
        <v>161</v>
      </c>
      <c r="N5051" t="s">
        <v>57</v>
      </c>
      <c r="O5051" t="s">
        <v>19500</v>
      </c>
      <c r="P5051" t="s">
        <v>7427</v>
      </c>
      <c r="W5051">
        <v>55272</v>
      </c>
      <c r="X5051" t="s">
        <v>78</v>
      </c>
      <c r="AA5051" s="1"/>
      <c r="AC5051">
        <v>2014</v>
      </c>
      <c r="AD5051">
        <v>9</v>
      </c>
      <c r="AE5051">
        <v>1</v>
      </c>
      <c r="AF5051" s="2">
        <f>DATE(emdat_data[[#This Row],[Start Year]],emdat_data[[#This Row],[Start Month]],emdat_data[[#This Row],[Start Day]])</f>
        <v>41883</v>
      </c>
      <c r="AG5051">
        <v>2014</v>
      </c>
      <c r="AH5051">
        <v>9</v>
      </c>
      <c r="AI5051">
        <v>8</v>
      </c>
      <c r="AJ5051" s="2">
        <f>DATE(emdat_data[[#This Row],[End Year]],emdat_data[[#This Row],[End Month]],emdat_data[[#This Row],[End Day]])</f>
        <v>41890</v>
      </c>
      <c r="AK5051">
        <v>65</v>
      </c>
      <c r="AM5051">
        <v>300000</v>
      </c>
      <c r="AO5051">
        <v>300000</v>
      </c>
      <c r="AT5051">
        <v>570000</v>
      </c>
      <c r="AU5051">
        <v>704638</v>
      </c>
      <c r="AV5051">
        <v>80.8926237222027</v>
      </c>
      <c r="AW5051" t="s">
        <v>14300</v>
      </c>
      <c r="AY5051" t="s">
        <v>19501</v>
      </c>
    </row>
    <row r="5052" spans="1:51" hidden="1" x14ac:dyDescent="0.25">
      <c r="A5052" t="s">
        <v>20866</v>
      </c>
      <c r="B5052">
        <v>2014</v>
      </c>
      <c r="C5052">
        <v>343</v>
      </c>
      <c r="D5052" t="s">
        <v>20524</v>
      </c>
      <c r="E5052" t="s">
        <v>50</v>
      </c>
      <c r="F5052" t="s">
        <v>71</v>
      </c>
      <c r="G5052" t="s">
        <v>72</v>
      </c>
      <c r="H5052" t="s">
        <v>102</v>
      </c>
      <c r="K5052" t="s">
        <v>307</v>
      </c>
      <c r="L5052" t="s">
        <v>308</v>
      </c>
      <c r="M5052" t="s">
        <v>56</v>
      </c>
      <c r="N5052" t="s">
        <v>57</v>
      </c>
      <c r="O5052" t="s">
        <v>20867</v>
      </c>
      <c r="P5052" t="s">
        <v>1309</v>
      </c>
      <c r="W5052">
        <v>253686</v>
      </c>
      <c r="X5052" t="s">
        <v>78</v>
      </c>
      <c r="AA5052" s="1"/>
      <c r="AB5052" t="s">
        <v>20868</v>
      </c>
      <c r="AC5052">
        <v>2014</v>
      </c>
      <c r="AD5052">
        <v>9</v>
      </c>
      <c r="AE5052">
        <v>1</v>
      </c>
      <c r="AF5052" s="2">
        <f>DATE(emdat_data[[#This Row],[Start Year]],emdat_data[[#This Row],[Start Month]],emdat_data[[#This Row],[Start Day]])</f>
        <v>41883</v>
      </c>
      <c r="AG5052">
        <v>2014</v>
      </c>
      <c r="AH5052">
        <v>10</v>
      </c>
      <c r="AI5052">
        <v>11</v>
      </c>
      <c r="AJ5052" s="2">
        <f>DATE(emdat_data[[#This Row],[End Year]],emdat_data[[#This Row],[End Month]],emdat_data[[#This Row],[End Day]])</f>
        <v>41923</v>
      </c>
      <c r="AK5052">
        <v>255</v>
      </c>
      <c r="AL5052">
        <v>673</v>
      </c>
      <c r="AM5052">
        <v>2530000</v>
      </c>
      <c r="AO5052">
        <v>2530673</v>
      </c>
      <c r="AT5052">
        <v>2000000</v>
      </c>
      <c r="AU5052">
        <v>2472413</v>
      </c>
      <c r="AV5052">
        <v>80.8926237222027</v>
      </c>
      <c r="AW5052" t="s">
        <v>20869</v>
      </c>
      <c r="AX5052" t="s">
        <v>20870</v>
      </c>
      <c r="AY5052" t="s">
        <v>20871</v>
      </c>
    </row>
    <row r="5053" spans="1:51" hidden="1" x14ac:dyDescent="0.25">
      <c r="A5053" t="s">
        <v>20951</v>
      </c>
      <c r="B5053">
        <v>2014</v>
      </c>
      <c r="C5053">
        <v>345</v>
      </c>
      <c r="E5053" t="s">
        <v>50</v>
      </c>
      <c r="F5053" t="s">
        <v>71</v>
      </c>
      <c r="G5053" t="s">
        <v>72</v>
      </c>
      <c r="H5053" t="s">
        <v>102</v>
      </c>
      <c r="K5053" t="s">
        <v>2562</v>
      </c>
      <c r="L5053" t="s">
        <v>2563</v>
      </c>
      <c r="M5053" t="s">
        <v>173</v>
      </c>
      <c r="N5053" t="s">
        <v>57</v>
      </c>
      <c r="O5053" t="s">
        <v>20952</v>
      </c>
      <c r="P5053" t="s">
        <v>1309</v>
      </c>
      <c r="W5053">
        <v>334449</v>
      </c>
      <c r="X5053" t="s">
        <v>78</v>
      </c>
      <c r="AA5053" s="1"/>
      <c r="AC5053">
        <v>2014</v>
      </c>
      <c r="AD5053">
        <v>9</v>
      </c>
      <c r="AE5053">
        <v>1</v>
      </c>
      <c r="AF5053" s="2">
        <f>DATE(emdat_data[[#This Row],[Start Year]],emdat_data[[#This Row],[Start Month]],emdat_data[[#This Row],[Start Day]])</f>
        <v>41883</v>
      </c>
      <c r="AG5053">
        <v>2014</v>
      </c>
      <c r="AH5053">
        <v>9</v>
      </c>
      <c r="AI5053">
        <v>8</v>
      </c>
      <c r="AJ5053" s="2">
        <f>DATE(emdat_data[[#This Row],[End Year]],emdat_data[[#This Row],[End Month]],emdat_data[[#This Row],[End Day]])</f>
        <v>41890</v>
      </c>
      <c r="AK5053">
        <v>10</v>
      </c>
      <c r="AM5053">
        <v>73260</v>
      </c>
      <c r="AO5053">
        <v>73260</v>
      </c>
      <c r="AT5053">
        <v>10000</v>
      </c>
      <c r="AU5053">
        <v>12362</v>
      </c>
      <c r="AV5053">
        <v>80.8926237222027</v>
      </c>
      <c r="AW5053" t="s">
        <v>20953</v>
      </c>
      <c r="AY5053" t="s">
        <v>20954</v>
      </c>
    </row>
    <row r="5054" spans="1:51" hidden="1" x14ac:dyDescent="0.25">
      <c r="A5054" t="s">
        <v>19225</v>
      </c>
      <c r="B5054">
        <v>2014</v>
      </c>
      <c r="C5054">
        <v>292</v>
      </c>
      <c r="E5054" t="s">
        <v>50</v>
      </c>
      <c r="F5054" t="s">
        <v>63</v>
      </c>
      <c r="G5054" t="s">
        <v>82</v>
      </c>
      <c r="H5054" t="s">
        <v>157</v>
      </c>
      <c r="I5054" t="s">
        <v>493</v>
      </c>
      <c r="K5054" t="s">
        <v>159</v>
      </c>
      <c r="L5054" t="s">
        <v>160</v>
      </c>
      <c r="M5054" t="s">
        <v>161</v>
      </c>
      <c r="N5054" t="s">
        <v>57</v>
      </c>
      <c r="O5054" t="s">
        <v>19226</v>
      </c>
      <c r="P5054" t="s">
        <v>2496</v>
      </c>
      <c r="Q5054" t="s">
        <v>72</v>
      </c>
      <c r="R5054" t="s">
        <v>176</v>
      </c>
      <c r="X5054" t="s">
        <v>88</v>
      </c>
      <c r="AA5054" s="1"/>
      <c r="AB5054" t="s">
        <v>1730</v>
      </c>
      <c r="AC5054">
        <v>2014</v>
      </c>
      <c r="AD5054">
        <v>9</v>
      </c>
      <c r="AE5054">
        <v>2</v>
      </c>
      <c r="AF5054" s="2">
        <f>DATE(emdat_data[[#This Row],[Start Year]],emdat_data[[#This Row],[Start Month]],emdat_data[[#This Row],[Start Day]])</f>
        <v>41884</v>
      </c>
      <c r="AG5054">
        <v>2014</v>
      </c>
      <c r="AH5054">
        <v>9</v>
      </c>
      <c r="AI5054">
        <v>2</v>
      </c>
      <c r="AJ5054" s="2">
        <f>DATE(emdat_data[[#This Row],[End Year]],emdat_data[[#This Row],[End Month]],emdat_data[[#This Row],[End Day]])</f>
        <v>41884</v>
      </c>
      <c r="AK5054">
        <v>27</v>
      </c>
      <c r="AM5054">
        <v>125000</v>
      </c>
      <c r="AN5054">
        <v>11255</v>
      </c>
      <c r="AO5054">
        <v>136255</v>
      </c>
      <c r="AV5054">
        <v>80.8926237222027</v>
      </c>
      <c r="AX5054" t="s">
        <v>1075</v>
      </c>
      <c r="AY5054" t="s">
        <v>1076</v>
      </c>
    </row>
    <row r="5055" spans="1:51" hidden="1" x14ac:dyDescent="0.25">
      <c r="A5055" t="s">
        <v>20614</v>
      </c>
      <c r="B5055">
        <v>2014</v>
      </c>
      <c r="C5055">
        <v>386</v>
      </c>
      <c r="E5055" t="s">
        <v>50</v>
      </c>
      <c r="F5055" t="s">
        <v>63</v>
      </c>
      <c r="G5055" t="s">
        <v>82</v>
      </c>
      <c r="H5055" t="s">
        <v>98</v>
      </c>
      <c r="J5055" t="s">
        <v>20615</v>
      </c>
      <c r="K5055" t="s">
        <v>1548</v>
      </c>
      <c r="L5055" t="s">
        <v>1549</v>
      </c>
      <c r="M5055" t="s">
        <v>204</v>
      </c>
      <c r="N5055" t="s">
        <v>86</v>
      </c>
      <c r="O5055" t="s">
        <v>20616</v>
      </c>
      <c r="Q5055" t="s">
        <v>72</v>
      </c>
      <c r="W5055">
        <v>205</v>
      </c>
      <c r="X5055" t="s">
        <v>88</v>
      </c>
      <c r="AA5055" s="1"/>
      <c r="AC5055">
        <v>2014</v>
      </c>
      <c r="AD5055">
        <v>9</v>
      </c>
      <c r="AE5055">
        <v>2</v>
      </c>
      <c r="AF5055" s="2">
        <f>DATE(emdat_data[[#This Row],[Start Year]],emdat_data[[#This Row],[Start Month]],emdat_data[[#This Row],[Start Day]])</f>
        <v>41884</v>
      </c>
      <c r="AG5055">
        <v>2014</v>
      </c>
      <c r="AH5055">
        <v>9</v>
      </c>
      <c r="AI5055">
        <v>11</v>
      </c>
      <c r="AJ5055" s="2">
        <f>DATE(emdat_data[[#This Row],[End Year]],emdat_data[[#This Row],[End Month]],emdat_data[[#This Row],[End Day]])</f>
        <v>41893</v>
      </c>
      <c r="AK5055">
        <v>3</v>
      </c>
      <c r="AM5055">
        <v>7500</v>
      </c>
      <c r="AO5055">
        <v>7500</v>
      </c>
      <c r="AT5055">
        <v>25000</v>
      </c>
      <c r="AU5055">
        <v>30905</v>
      </c>
      <c r="AV5055">
        <v>80.8926237222027</v>
      </c>
      <c r="AW5055" t="s">
        <v>20617</v>
      </c>
      <c r="AX5055" t="s">
        <v>20618</v>
      </c>
      <c r="AY5055" t="s">
        <v>20619</v>
      </c>
    </row>
    <row r="5056" spans="1:51" hidden="1" x14ac:dyDescent="0.25">
      <c r="A5056" t="s">
        <v>19422</v>
      </c>
      <c r="B5056">
        <v>2014</v>
      </c>
      <c r="C5056">
        <v>368</v>
      </c>
      <c r="E5056" t="s">
        <v>50</v>
      </c>
      <c r="F5056" t="s">
        <v>71</v>
      </c>
      <c r="G5056" t="s">
        <v>72</v>
      </c>
      <c r="H5056" t="s">
        <v>102</v>
      </c>
      <c r="K5056" t="s">
        <v>558</v>
      </c>
      <c r="L5056" t="s">
        <v>559</v>
      </c>
      <c r="M5056" t="s">
        <v>211</v>
      </c>
      <c r="N5056" t="s">
        <v>190</v>
      </c>
      <c r="O5056" t="s">
        <v>19423</v>
      </c>
      <c r="P5056" t="s">
        <v>19424</v>
      </c>
      <c r="U5056" t="s">
        <v>127</v>
      </c>
      <c r="W5056">
        <v>7804</v>
      </c>
      <c r="X5056" t="s">
        <v>78</v>
      </c>
      <c r="AA5056" s="1"/>
      <c r="AB5056" t="s">
        <v>19425</v>
      </c>
      <c r="AC5056">
        <v>2014</v>
      </c>
      <c r="AD5056">
        <v>9</v>
      </c>
      <c r="AE5056">
        <v>4</v>
      </c>
      <c r="AF5056" s="2">
        <f>DATE(emdat_data[[#This Row],[Start Year]],emdat_data[[#This Row],[Start Month]],emdat_data[[#This Row],[Start Day]])</f>
        <v>41886</v>
      </c>
      <c r="AG5056">
        <v>2014</v>
      </c>
      <c r="AH5056">
        <v>9</v>
      </c>
      <c r="AI5056">
        <v>6</v>
      </c>
      <c r="AJ5056" s="2">
        <f>DATE(emdat_data[[#This Row],[End Year]],emdat_data[[#This Row],[End Month]],emdat_data[[#This Row],[End Day]])</f>
        <v>41888</v>
      </c>
      <c r="AK5056">
        <v>3</v>
      </c>
      <c r="AT5056">
        <v>10000</v>
      </c>
      <c r="AU5056">
        <v>12362</v>
      </c>
      <c r="AV5056">
        <v>80.8926237222027</v>
      </c>
      <c r="AX5056" t="s">
        <v>19426</v>
      </c>
      <c r="AY5056" t="s">
        <v>19427</v>
      </c>
    </row>
    <row r="5057" spans="1:51" hidden="1" x14ac:dyDescent="0.25">
      <c r="A5057" t="s">
        <v>20582</v>
      </c>
      <c r="B5057">
        <v>2014</v>
      </c>
      <c r="C5057">
        <v>385</v>
      </c>
      <c r="E5057" t="s">
        <v>50</v>
      </c>
      <c r="F5057" t="s">
        <v>63</v>
      </c>
      <c r="G5057" t="s">
        <v>82</v>
      </c>
      <c r="H5057" t="s">
        <v>98</v>
      </c>
      <c r="J5057" t="s">
        <v>20583</v>
      </c>
      <c r="K5057" t="s">
        <v>1548</v>
      </c>
      <c r="L5057" t="s">
        <v>1549</v>
      </c>
      <c r="M5057" t="s">
        <v>204</v>
      </c>
      <c r="N5057" t="s">
        <v>86</v>
      </c>
      <c r="O5057" t="s">
        <v>20584</v>
      </c>
      <c r="Q5057" t="s">
        <v>659</v>
      </c>
      <c r="W5057">
        <v>75</v>
      </c>
      <c r="X5057" t="s">
        <v>88</v>
      </c>
      <c r="AA5057" s="1"/>
      <c r="AC5057">
        <v>2014</v>
      </c>
      <c r="AD5057">
        <v>9</v>
      </c>
      <c r="AE5057">
        <v>4</v>
      </c>
      <c r="AF5057" s="2">
        <f>DATE(emdat_data[[#This Row],[Start Year]],emdat_data[[#This Row],[Start Month]],emdat_data[[#This Row],[Start Day]])</f>
        <v>41886</v>
      </c>
      <c r="AG5057">
        <v>2014</v>
      </c>
      <c r="AH5057">
        <v>9</v>
      </c>
      <c r="AI5057">
        <v>8</v>
      </c>
      <c r="AJ5057" s="2">
        <f>DATE(emdat_data[[#This Row],[End Year]],emdat_data[[#This Row],[End Month]],emdat_data[[#This Row],[End Day]])</f>
        <v>41890</v>
      </c>
      <c r="AK5057">
        <v>1</v>
      </c>
      <c r="AM5057">
        <v>1500</v>
      </c>
      <c r="AO5057">
        <v>1500</v>
      </c>
      <c r="AT5057">
        <v>500</v>
      </c>
      <c r="AU5057">
        <v>618</v>
      </c>
      <c r="AV5057">
        <v>80.8926237222027</v>
      </c>
      <c r="AW5057" t="s">
        <v>20585</v>
      </c>
      <c r="AY5057" t="s">
        <v>20586</v>
      </c>
    </row>
    <row r="5058" spans="1:51" hidden="1" x14ac:dyDescent="0.25">
      <c r="A5058" t="s">
        <v>19305</v>
      </c>
      <c r="B5058">
        <v>2014</v>
      </c>
      <c r="C5058">
        <v>389</v>
      </c>
      <c r="E5058" t="s">
        <v>50</v>
      </c>
      <c r="F5058" t="s">
        <v>71</v>
      </c>
      <c r="G5058" t="s">
        <v>72</v>
      </c>
      <c r="H5058" t="s">
        <v>102</v>
      </c>
      <c r="K5058" t="s">
        <v>159</v>
      </c>
      <c r="L5058" t="s">
        <v>160</v>
      </c>
      <c r="M5058" t="s">
        <v>161</v>
      </c>
      <c r="N5058" t="s">
        <v>57</v>
      </c>
      <c r="O5058" t="s">
        <v>19306</v>
      </c>
      <c r="Q5058" t="s">
        <v>176</v>
      </c>
      <c r="X5058" t="s">
        <v>78</v>
      </c>
      <c r="AA5058" s="1"/>
      <c r="AC5058">
        <v>2014</v>
      </c>
      <c r="AD5058">
        <v>9</v>
      </c>
      <c r="AE5058">
        <v>10</v>
      </c>
      <c r="AF5058" s="2">
        <f>DATE(emdat_data[[#This Row],[Start Year]],emdat_data[[#This Row],[Start Month]],emdat_data[[#This Row],[Start Day]])</f>
        <v>41892</v>
      </c>
      <c r="AG5058">
        <v>2014</v>
      </c>
      <c r="AH5058">
        <v>9</v>
      </c>
      <c r="AI5058">
        <v>17</v>
      </c>
      <c r="AJ5058" s="2">
        <f>DATE(emdat_data[[#This Row],[End Year]],emdat_data[[#This Row],[End Month]],emdat_data[[#This Row],[End Day]])</f>
        <v>41899</v>
      </c>
      <c r="AK5058">
        <v>50</v>
      </c>
      <c r="AM5058">
        <v>1065000</v>
      </c>
      <c r="AO5058">
        <v>1065000</v>
      </c>
      <c r="AT5058">
        <v>1400000</v>
      </c>
      <c r="AU5058">
        <v>1730689</v>
      </c>
      <c r="AV5058">
        <v>80.8926237222027</v>
      </c>
      <c r="AW5058" t="s">
        <v>19307</v>
      </c>
      <c r="AY5058" t="s">
        <v>19308</v>
      </c>
    </row>
    <row r="5059" spans="1:51" hidden="1" x14ac:dyDescent="0.25">
      <c r="A5059" t="s">
        <v>19357</v>
      </c>
      <c r="B5059">
        <v>2014</v>
      </c>
      <c r="C5059">
        <v>390</v>
      </c>
      <c r="E5059" t="s">
        <v>50</v>
      </c>
      <c r="F5059" t="s">
        <v>63</v>
      </c>
      <c r="G5059" t="s">
        <v>82</v>
      </c>
      <c r="H5059" t="s">
        <v>98</v>
      </c>
      <c r="J5059" t="s">
        <v>19358</v>
      </c>
      <c r="K5059" t="s">
        <v>159</v>
      </c>
      <c r="L5059" t="s">
        <v>160</v>
      </c>
      <c r="M5059" t="s">
        <v>161</v>
      </c>
      <c r="N5059" t="s">
        <v>57</v>
      </c>
      <c r="O5059" t="s">
        <v>7105</v>
      </c>
      <c r="Q5059" t="s">
        <v>72</v>
      </c>
      <c r="X5059" t="s">
        <v>88</v>
      </c>
      <c r="AA5059" s="1"/>
      <c r="AC5059">
        <v>2014</v>
      </c>
      <c r="AD5059">
        <v>9</v>
      </c>
      <c r="AE5059">
        <v>10</v>
      </c>
      <c r="AF5059" s="2">
        <f>DATE(emdat_data[[#This Row],[Start Year]],emdat_data[[#This Row],[Start Month]],emdat_data[[#This Row],[Start Day]])</f>
        <v>41892</v>
      </c>
      <c r="AG5059">
        <v>2014</v>
      </c>
      <c r="AH5059">
        <v>9</v>
      </c>
      <c r="AI5059">
        <v>16</v>
      </c>
      <c r="AJ5059" s="2">
        <f>DATE(emdat_data[[#This Row],[End Year]],emdat_data[[#This Row],[End Month]],emdat_data[[#This Row],[End Day]])</f>
        <v>41898</v>
      </c>
      <c r="AK5059">
        <v>9</v>
      </c>
      <c r="AM5059">
        <v>394000</v>
      </c>
      <c r="AO5059">
        <v>394000</v>
      </c>
      <c r="AT5059">
        <v>2900000</v>
      </c>
      <c r="AU5059">
        <v>3584999</v>
      </c>
      <c r="AV5059">
        <v>80.8926237222027</v>
      </c>
      <c r="AW5059" t="s">
        <v>1104</v>
      </c>
      <c r="AY5059" t="s">
        <v>1105</v>
      </c>
    </row>
    <row r="5060" spans="1:51" hidden="1" x14ac:dyDescent="0.25">
      <c r="A5060" t="s">
        <v>20451</v>
      </c>
      <c r="B5060">
        <v>2014</v>
      </c>
      <c r="C5060">
        <v>333</v>
      </c>
      <c r="E5060" t="s">
        <v>50</v>
      </c>
      <c r="F5060" t="s">
        <v>63</v>
      </c>
      <c r="G5060" t="s">
        <v>82</v>
      </c>
      <c r="H5060" t="s">
        <v>98</v>
      </c>
      <c r="J5060" t="s">
        <v>20452</v>
      </c>
      <c r="K5060" t="s">
        <v>1548</v>
      </c>
      <c r="L5060" t="s">
        <v>1549</v>
      </c>
      <c r="M5060" t="s">
        <v>204</v>
      </c>
      <c r="N5060" t="s">
        <v>86</v>
      </c>
      <c r="O5060" t="s">
        <v>20453</v>
      </c>
      <c r="Q5060" t="s">
        <v>72</v>
      </c>
      <c r="R5060" t="s">
        <v>659</v>
      </c>
      <c r="W5060">
        <v>205</v>
      </c>
      <c r="X5060" t="s">
        <v>88</v>
      </c>
      <c r="AA5060" s="1"/>
      <c r="AC5060">
        <v>2014</v>
      </c>
      <c r="AD5060">
        <v>9</v>
      </c>
      <c r="AE5060">
        <v>10</v>
      </c>
      <c r="AF5060" s="2">
        <f>DATE(emdat_data[[#This Row],[Start Year]],emdat_data[[#This Row],[Start Month]],emdat_data[[#This Row],[Start Day]])</f>
        <v>41892</v>
      </c>
      <c r="AG5060">
        <v>2014</v>
      </c>
      <c r="AH5060">
        <v>9</v>
      </c>
      <c r="AI5060">
        <v>17</v>
      </c>
      <c r="AJ5060" s="2">
        <f>DATE(emdat_data[[#This Row],[End Year]],emdat_data[[#This Row],[End Month]],emdat_data[[#This Row],[End Day]])</f>
        <v>41899</v>
      </c>
      <c r="AK5060">
        <v>6</v>
      </c>
      <c r="AL5060">
        <v>135</v>
      </c>
      <c r="AM5060">
        <v>75000</v>
      </c>
      <c r="AO5060">
        <v>75135</v>
      </c>
      <c r="AR5060">
        <v>1200000</v>
      </c>
      <c r="AS5060">
        <v>1483448</v>
      </c>
      <c r="AT5060">
        <v>2500000</v>
      </c>
      <c r="AU5060">
        <v>3090517</v>
      </c>
      <c r="AV5060">
        <v>80.8926237222027</v>
      </c>
      <c r="AX5060" t="s">
        <v>20454</v>
      </c>
      <c r="AY5060" t="s">
        <v>20455</v>
      </c>
    </row>
    <row r="5061" spans="1:51" hidden="1" x14ac:dyDescent="0.25">
      <c r="A5061" t="s">
        <v>20487</v>
      </c>
      <c r="B5061">
        <v>2014</v>
      </c>
      <c r="C5061">
        <v>390</v>
      </c>
      <c r="E5061" t="s">
        <v>50</v>
      </c>
      <c r="F5061" t="s">
        <v>63</v>
      </c>
      <c r="G5061" t="s">
        <v>82</v>
      </c>
      <c r="H5061" t="s">
        <v>98</v>
      </c>
      <c r="J5061" t="s">
        <v>19358</v>
      </c>
      <c r="K5061" t="s">
        <v>364</v>
      </c>
      <c r="L5061" t="s">
        <v>365</v>
      </c>
      <c r="M5061" t="s">
        <v>173</v>
      </c>
      <c r="N5061" t="s">
        <v>57</v>
      </c>
      <c r="O5061" t="s">
        <v>20488</v>
      </c>
      <c r="Q5061" t="s">
        <v>360</v>
      </c>
      <c r="R5061" t="s">
        <v>72</v>
      </c>
      <c r="W5061">
        <v>130</v>
      </c>
      <c r="X5061" t="s">
        <v>88</v>
      </c>
      <c r="AA5061" s="1"/>
      <c r="AC5061">
        <v>2014</v>
      </c>
      <c r="AD5061">
        <v>9</v>
      </c>
      <c r="AE5061">
        <v>10</v>
      </c>
      <c r="AF5061" s="2">
        <f>DATE(emdat_data[[#This Row],[Start Year]],emdat_data[[#This Row],[Start Month]],emdat_data[[#This Row],[Start Day]])</f>
        <v>41892</v>
      </c>
      <c r="AG5061">
        <v>2014</v>
      </c>
      <c r="AH5061">
        <v>9</v>
      </c>
      <c r="AI5061">
        <v>16</v>
      </c>
      <c r="AJ5061" s="2">
        <f>DATE(emdat_data[[#This Row],[End Year]],emdat_data[[#This Row],[End Month]],emdat_data[[#This Row],[End Day]])</f>
        <v>41898</v>
      </c>
      <c r="AK5061">
        <v>4</v>
      </c>
      <c r="AL5061">
        <v>1</v>
      </c>
      <c r="AM5061">
        <v>431085</v>
      </c>
      <c r="AO5061">
        <v>431086</v>
      </c>
      <c r="AT5061">
        <v>19183</v>
      </c>
      <c r="AU5061">
        <v>23714</v>
      </c>
      <c r="AV5061">
        <v>80.8926237222027</v>
      </c>
      <c r="AW5061" t="s">
        <v>5780</v>
      </c>
      <c r="AX5061" t="s">
        <v>20489</v>
      </c>
      <c r="AY5061" t="s">
        <v>20490</v>
      </c>
    </row>
    <row r="5062" spans="1:51" hidden="1" x14ac:dyDescent="0.25">
      <c r="A5062" t="s">
        <v>19528</v>
      </c>
      <c r="B5062">
        <v>2014</v>
      </c>
      <c r="C5062">
        <v>572</v>
      </c>
      <c r="E5062" t="s">
        <v>50</v>
      </c>
      <c r="F5062" t="s">
        <v>71</v>
      </c>
      <c r="G5062" t="s">
        <v>217</v>
      </c>
      <c r="K5062" t="s">
        <v>159</v>
      </c>
      <c r="L5062" t="s">
        <v>160</v>
      </c>
      <c r="M5062" t="s">
        <v>161</v>
      </c>
      <c r="N5062" t="s">
        <v>57</v>
      </c>
      <c r="O5062" t="s">
        <v>19529</v>
      </c>
      <c r="P5062" t="s">
        <v>19530</v>
      </c>
      <c r="AA5062" s="1"/>
      <c r="AC5062">
        <v>2014</v>
      </c>
      <c r="AD5062">
        <v>9</v>
      </c>
      <c r="AE5062">
        <v>14</v>
      </c>
      <c r="AF5062" s="2">
        <f>DATE(emdat_data[[#This Row],[Start Year]],emdat_data[[#This Row],[Start Month]],emdat_data[[#This Row],[Start Day]])</f>
        <v>41896</v>
      </c>
      <c r="AG5062">
        <v>2014</v>
      </c>
      <c r="AH5062">
        <v>9</v>
      </c>
      <c r="AI5062">
        <v>14</v>
      </c>
      <c r="AJ5062" s="2">
        <f>DATE(emdat_data[[#This Row],[End Year]],emdat_data[[#This Row],[End Month]],emdat_data[[#This Row],[End Day]])</f>
        <v>41896</v>
      </c>
      <c r="AK5062">
        <v>10</v>
      </c>
      <c r="AV5062">
        <v>80.8926237222027</v>
      </c>
      <c r="AW5062" t="s">
        <v>1768</v>
      </c>
      <c r="AX5062" t="s">
        <v>19531</v>
      </c>
      <c r="AY5062" t="s">
        <v>19532</v>
      </c>
    </row>
    <row r="5063" spans="1:51" hidden="1" x14ac:dyDescent="0.25">
      <c r="A5063" t="s">
        <v>20641</v>
      </c>
      <c r="B5063">
        <v>2014</v>
      </c>
      <c r="C5063">
        <v>326</v>
      </c>
      <c r="D5063" t="s">
        <v>20642</v>
      </c>
      <c r="E5063" t="s">
        <v>50</v>
      </c>
      <c r="F5063" t="s">
        <v>71</v>
      </c>
      <c r="G5063" t="s">
        <v>72</v>
      </c>
      <c r="H5063" t="s">
        <v>102</v>
      </c>
      <c r="K5063" t="s">
        <v>209</v>
      </c>
      <c r="L5063" t="s">
        <v>210</v>
      </c>
      <c r="M5063" t="s">
        <v>211</v>
      </c>
      <c r="N5063" t="s">
        <v>190</v>
      </c>
      <c r="O5063" t="s">
        <v>20643</v>
      </c>
      <c r="P5063" t="s">
        <v>20644</v>
      </c>
      <c r="X5063" t="s">
        <v>78</v>
      </c>
      <c r="AA5063" s="1"/>
      <c r="AB5063" t="s">
        <v>20645</v>
      </c>
      <c r="AC5063">
        <v>2014</v>
      </c>
      <c r="AD5063">
        <v>9</v>
      </c>
      <c r="AE5063">
        <v>14</v>
      </c>
      <c r="AF5063" s="2">
        <f>DATE(emdat_data[[#This Row],[Start Year]],emdat_data[[#This Row],[Start Month]],emdat_data[[#This Row],[Start Day]])</f>
        <v>41896</v>
      </c>
      <c r="AG5063">
        <v>2014</v>
      </c>
      <c r="AH5063">
        <v>9</v>
      </c>
      <c r="AI5063">
        <v>26</v>
      </c>
      <c r="AJ5063" s="2">
        <f>DATE(emdat_data[[#This Row],[End Year]],emdat_data[[#This Row],[End Month]],emdat_data[[#This Row],[End Day]])</f>
        <v>41908</v>
      </c>
      <c r="AM5063">
        <v>6500</v>
      </c>
      <c r="AO5063">
        <v>6500</v>
      </c>
      <c r="AV5063">
        <v>80.8926237222027</v>
      </c>
      <c r="AW5063" t="s">
        <v>20646</v>
      </c>
      <c r="AY5063" t="s">
        <v>20647</v>
      </c>
    </row>
    <row r="5064" spans="1:51" hidden="1" x14ac:dyDescent="0.25">
      <c r="A5064" t="s">
        <v>21993</v>
      </c>
      <c r="B5064">
        <v>2014</v>
      </c>
      <c r="C5064">
        <v>329</v>
      </c>
      <c r="D5064" t="s">
        <v>21994</v>
      </c>
      <c r="E5064" t="s">
        <v>50</v>
      </c>
      <c r="F5064" t="s">
        <v>71</v>
      </c>
      <c r="G5064" t="s">
        <v>72</v>
      </c>
      <c r="H5064" t="s">
        <v>170</v>
      </c>
      <c r="K5064" t="s">
        <v>13110</v>
      </c>
      <c r="L5064" t="s">
        <v>13111</v>
      </c>
      <c r="M5064" t="s">
        <v>197</v>
      </c>
      <c r="N5064" t="s">
        <v>190</v>
      </c>
      <c r="O5064" t="s">
        <v>21995</v>
      </c>
      <c r="P5064" t="s">
        <v>21996</v>
      </c>
      <c r="Q5064" t="s">
        <v>176</v>
      </c>
      <c r="U5064" t="s">
        <v>127</v>
      </c>
      <c r="X5064" t="s">
        <v>78</v>
      </c>
      <c r="AA5064" s="1"/>
      <c r="AB5064" t="s">
        <v>7343</v>
      </c>
      <c r="AC5064">
        <v>2014</v>
      </c>
      <c r="AD5064">
        <v>9</v>
      </c>
      <c r="AE5064">
        <v>15</v>
      </c>
      <c r="AF5064" s="2">
        <f>DATE(emdat_data[[#This Row],[Start Year]],emdat_data[[#This Row],[Start Month]],emdat_data[[#This Row],[Start Day]])</f>
        <v>41897</v>
      </c>
      <c r="AG5064">
        <v>2014</v>
      </c>
      <c r="AH5064">
        <v>9</v>
      </c>
      <c r="AI5064">
        <v>16</v>
      </c>
      <c r="AJ5064" s="2">
        <f>DATE(emdat_data[[#This Row],[End Year]],emdat_data[[#This Row],[End Month]],emdat_data[[#This Row],[End Day]])</f>
        <v>41898</v>
      </c>
      <c r="AK5064">
        <v>4</v>
      </c>
      <c r="AM5064">
        <v>7000</v>
      </c>
      <c r="AO5064">
        <v>7000</v>
      </c>
      <c r="AV5064">
        <v>80.8926237222027</v>
      </c>
      <c r="AW5064" t="s">
        <v>21997</v>
      </c>
      <c r="AY5064" t="s">
        <v>21998</v>
      </c>
    </row>
    <row r="5065" spans="1:51" hidden="1" x14ac:dyDescent="0.25">
      <c r="A5065" t="s">
        <v>20890</v>
      </c>
      <c r="B5065">
        <v>2014</v>
      </c>
      <c r="C5065">
        <v>331</v>
      </c>
      <c r="E5065" t="s">
        <v>50</v>
      </c>
      <c r="F5065" t="s">
        <v>51</v>
      </c>
      <c r="G5065" t="s">
        <v>1213</v>
      </c>
      <c r="J5065" t="s">
        <v>2738</v>
      </c>
      <c r="K5065" t="s">
        <v>364</v>
      </c>
      <c r="L5065" t="s">
        <v>365</v>
      </c>
      <c r="M5065" t="s">
        <v>173</v>
      </c>
      <c r="N5065" t="s">
        <v>57</v>
      </c>
      <c r="O5065" t="s">
        <v>20891</v>
      </c>
      <c r="S5065" t="s">
        <v>127</v>
      </c>
      <c r="U5065" t="s">
        <v>127</v>
      </c>
      <c r="Y5065">
        <v>13257</v>
      </c>
      <c r="Z5065">
        <v>123685</v>
      </c>
      <c r="AA5065" s="1"/>
      <c r="AC5065">
        <v>2014</v>
      </c>
      <c r="AD5065">
        <v>9</v>
      </c>
      <c r="AE5065">
        <v>16</v>
      </c>
      <c r="AF5065" s="2">
        <f>DATE(emdat_data[[#This Row],[Start Year]],emdat_data[[#This Row],[Start Month]],emdat_data[[#This Row],[Start Day]])</f>
        <v>41898</v>
      </c>
      <c r="AG5065">
        <v>2014</v>
      </c>
      <c r="AH5065">
        <v>12</v>
      </c>
      <c r="AI5065">
        <v>3</v>
      </c>
      <c r="AJ5065" s="2">
        <f>DATE(emdat_data[[#This Row],[End Year]],emdat_data[[#This Row],[End Month]],emdat_data[[#This Row],[End Day]])</f>
        <v>41976</v>
      </c>
      <c r="AM5065">
        <v>60545</v>
      </c>
      <c r="AO5065">
        <v>60545</v>
      </c>
      <c r="AV5065">
        <v>80.8926237222027</v>
      </c>
      <c r="AX5065" t="s">
        <v>2740</v>
      </c>
      <c r="AY5065" t="s">
        <v>2741</v>
      </c>
    </row>
    <row r="5066" spans="1:51" hidden="1" x14ac:dyDescent="0.25">
      <c r="A5066" t="s">
        <v>22077</v>
      </c>
      <c r="B5066">
        <v>2014</v>
      </c>
      <c r="C5066">
        <v>390</v>
      </c>
      <c r="E5066" t="s">
        <v>50</v>
      </c>
      <c r="F5066" t="s">
        <v>63</v>
      </c>
      <c r="G5066" t="s">
        <v>82</v>
      </c>
      <c r="H5066" t="s">
        <v>98</v>
      </c>
      <c r="J5066" t="s">
        <v>19358</v>
      </c>
      <c r="K5066" t="s">
        <v>3068</v>
      </c>
      <c r="L5066" t="s">
        <v>3069</v>
      </c>
      <c r="M5066" t="s">
        <v>173</v>
      </c>
      <c r="N5066" t="s">
        <v>57</v>
      </c>
      <c r="O5066" t="s">
        <v>22078</v>
      </c>
      <c r="W5066">
        <v>130</v>
      </c>
      <c r="X5066" t="s">
        <v>88</v>
      </c>
      <c r="AA5066" s="1"/>
      <c r="AC5066">
        <v>2014</v>
      </c>
      <c r="AD5066">
        <v>9</v>
      </c>
      <c r="AE5066">
        <v>16</v>
      </c>
      <c r="AF5066" s="2">
        <f>DATE(emdat_data[[#This Row],[Start Year]],emdat_data[[#This Row],[Start Month]],emdat_data[[#This Row],[Start Day]])</f>
        <v>41898</v>
      </c>
      <c r="AG5066">
        <v>2014</v>
      </c>
      <c r="AH5066">
        <v>9</v>
      </c>
      <c r="AI5066">
        <v>16</v>
      </c>
      <c r="AJ5066" s="2">
        <f>DATE(emdat_data[[#This Row],[End Year]],emdat_data[[#This Row],[End Month]],emdat_data[[#This Row],[End Day]])</f>
        <v>41898</v>
      </c>
      <c r="AK5066">
        <v>11</v>
      </c>
      <c r="AM5066">
        <v>11325</v>
      </c>
      <c r="AO5066">
        <v>11325</v>
      </c>
      <c r="AT5066">
        <v>4500</v>
      </c>
      <c r="AU5066">
        <v>5563</v>
      </c>
      <c r="AV5066">
        <v>80.8926237222027</v>
      </c>
      <c r="AW5066" t="s">
        <v>22079</v>
      </c>
      <c r="AY5066" t="s">
        <v>22080</v>
      </c>
    </row>
    <row r="5067" spans="1:51" hidden="1" x14ac:dyDescent="0.25">
      <c r="A5067" t="s">
        <v>20508</v>
      </c>
      <c r="B5067">
        <v>2014</v>
      </c>
      <c r="C5067">
        <v>330</v>
      </c>
      <c r="E5067" t="s">
        <v>50</v>
      </c>
      <c r="F5067" t="s">
        <v>63</v>
      </c>
      <c r="G5067" t="s">
        <v>82</v>
      </c>
      <c r="H5067" t="s">
        <v>98</v>
      </c>
      <c r="J5067" t="s">
        <v>19514</v>
      </c>
      <c r="K5067" t="s">
        <v>364</v>
      </c>
      <c r="L5067" t="s">
        <v>365</v>
      </c>
      <c r="M5067" t="s">
        <v>173</v>
      </c>
      <c r="N5067" t="s">
        <v>57</v>
      </c>
      <c r="O5067" t="s">
        <v>20509</v>
      </c>
      <c r="Q5067" t="s">
        <v>176</v>
      </c>
      <c r="R5067" t="s">
        <v>360</v>
      </c>
      <c r="W5067">
        <v>85</v>
      </c>
      <c r="X5067" t="s">
        <v>88</v>
      </c>
      <c r="AA5067" s="1"/>
      <c r="AC5067">
        <v>2014</v>
      </c>
      <c r="AD5067">
        <v>9</v>
      </c>
      <c r="AE5067">
        <v>17</v>
      </c>
      <c r="AF5067" s="2">
        <f>DATE(emdat_data[[#This Row],[Start Year]],emdat_data[[#This Row],[Start Month]],emdat_data[[#This Row],[Start Day]])</f>
        <v>41899</v>
      </c>
      <c r="AG5067">
        <v>2014</v>
      </c>
      <c r="AH5067">
        <v>9</v>
      </c>
      <c r="AI5067">
        <v>22</v>
      </c>
      <c r="AJ5067" s="2">
        <f>DATE(emdat_data[[#This Row],[End Year]],emdat_data[[#This Row],[End Month]],emdat_data[[#This Row],[End Day]])</f>
        <v>41904</v>
      </c>
      <c r="AK5067">
        <v>22</v>
      </c>
      <c r="AL5067">
        <v>16</v>
      </c>
      <c r="AM5067">
        <v>2052141</v>
      </c>
      <c r="AO5067">
        <v>2052157</v>
      </c>
      <c r="AT5067">
        <v>75783</v>
      </c>
      <c r="AU5067">
        <v>93683</v>
      </c>
      <c r="AV5067">
        <v>80.8926237222027</v>
      </c>
      <c r="AX5067" t="s">
        <v>20510</v>
      </c>
      <c r="AY5067" t="s">
        <v>20511</v>
      </c>
    </row>
    <row r="5068" spans="1:51" hidden="1" x14ac:dyDescent="0.25">
      <c r="A5068" t="s">
        <v>20808</v>
      </c>
      <c r="B5068">
        <v>2014</v>
      </c>
      <c r="C5068">
        <v>412</v>
      </c>
      <c r="E5068" t="s">
        <v>50</v>
      </c>
      <c r="F5068" t="s">
        <v>71</v>
      </c>
      <c r="G5068" t="s">
        <v>72</v>
      </c>
      <c r="H5068" t="s">
        <v>102</v>
      </c>
      <c r="K5068" t="s">
        <v>1583</v>
      </c>
      <c r="L5068" t="s">
        <v>1584</v>
      </c>
      <c r="M5068" t="s">
        <v>173</v>
      </c>
      <c r="N5068" t="s">
        <v>57</v>
      </c>
      <c r="O5068" t="s">
        <v>20809</v>
      </c>
      <c r="X5068" t="s">
        <v>78</v>
      </c>
      <c r="AA5068" s="1"/>
      <c r="AC5068">
        <v>2014</v>
      </c>
      <c r="AD5068">
        <v>9</v>
      </c>
      <c r="AE5068">
        <v>17</v>
      </c>
      <c r="AF5068" s="2">
        <f>DATE(emdat_data[[#This Row],[Start Year]],emdat_data[[#This Row],[Start Month]],emdat_data[[#This Row],[Start Day]])</f>
        <v>41899</v>
      </c>
      <c r="AG5068">
        <v>2014</v>
      </c>
      <c r="AH5068">
        <v>9</v>
      </c>
      <c r="AI5068">
        <v>17</v>
      </c>
      <c r="AJ5068" s="2">
        <f>DATE(emdat_data[[#This Row],[End Year]],emdat_data[[#This Row],[End Month]],emdat_data[[#This Row],[End Day]])</f>
        <v>41899</v>
      </c>
      <c r="AM5068">
        <v>4600</v>
      </c>
      <c r="AO5068">
        <v>4600</v>
      </c>
      <c r="AV5068">
        <v>80.8926237222027</v>
      </c>
      <c r="AX5068" t="s">
        <v>15801</v>
      </c>
      <c r="AY5068" t="s">
        <v>15802</v>
      </c>
    </row>
    <row r="5069" spans="1:51" hidden="1" x14ac:dyDescent="0.25">
      <c r="A5069" t="s">
        <v>19231</v>
      </c>
      <c r="B5069">
        <v>2014</v>
      </c>
      <c r="C5069">
        <v>388</v>
      </c>
      <c r="E5069" t="s">
        <v>50</v>
      </c>
      <c r="F5069" t="s">
        <v>63</v>
      </c>
      <c r="G5069" t="s">
        <v>82</v>
      </c>
      <c r="H5069" t="s">
        <v>157</v>
      </c>
      <c r="I5069" t="s">
        <v>572</v>
      </c>
      <c r="K5069" t="s">
        <v>187</v>
      </c>
      <c r="L5069" t="s">
        <v>188</v>
      </c>
      <c r="M5069" t="s">
        <v>189</v>
      </c>
      <c r="N5069" t="s">
        <v>190</v>
      </c>
      <c r="O5069" t="s">
        <v>19232</v>
      </c>
      <c r="Q5069" t="s">
        <v>72</v>
      </c>
      <c r="R5069" t="s">
        <v>176</v>
      </c>
      <c r="X5069" t="s">
        <v>88</v>
      </c>
      <c r="AA5069" s="1"/>
      <c r="AC5069">
        <v>2014</v>
      </c>
      <c r="AD5069">
        <v>9</v>
      </c>
      <c r="AE5069">
        <v>18</v>
      </c>
      <c r="AF5069" s="2">
        <f>DATE(emdat_data[[#This Row],[Start Year]],emdat_data[[#This Row],[Start Month]],emdat_data[[#This Row],[Start Day]])</f>
        <v>41900</v>
      </c>
      <c r="AG5069">
        <v>2014</v>
      </c>
      <c r="AH5069">
        <v>9</v>
      </c>
      <c r="AI5069">
        <v>18</v>
      </c>
      <c r="AJ5069" s="2">
        <f>DATE(emdat_data[[#This Row],[End Year]],emdat_data[[#This Row],[End Month]],emdat_data[[#This Row],[End Day]])</f>
        <v>41900</v>
      </c>
      <c r="AK5069">
        <v>6</v>
      </c>
      <c r="AR5069">
        <v>145000</v>
      </c>
      <c r="AS5069">
        <v>179250</v>
      </c>
      <c r="AT5069">
        <v>182000</v>
      </c>
      <c r="AU5069">
        <v>224990</v>
      </c>
      <c r="AV5069">
        <v>80.8926237222027</v>
      </c>
      <c r="AX5069" t="s">
        <v>19233</v>
      </c>
      <c r="AY5069" t="s">
        <v>19234</v>
      </c>
    </row>
    <row r="5070" spans="1:51" hidden="1" x14ac:dyDescent="0.25">
      <c r="A5070" t="s">
        <v>19513</v>
      </c>
      <c r="B5070">
        <v>2014</v>
      </c>
      <c r="C5070">
        <v>330</v>
      </c>
      <c r="E5070" t="s">
        <v>50</v>
      </c>
      <c r="F5070" t="s">
        <v>63</v>
      </c>
      <c r="G5070" t="s">
        <v>82</v>
      </c>
      <c r="H5070" t="s">
        <v>98</v>
      </c>
      <c r="J5070" t="s">
        <v>19514</v>
      </c>
      <c r="K5070" t="s">
        <v>159</v>
      </c>
      <c r="L5070" t="s">
        <v>160</v>
      </c>
      <c r="M5070" t="s">
        <v>161</v>
      </c>
      <c r="N5070" t="s">
        <v>57</v>
      </c>
      <c r="O5070" t="s">
        <v>9996</v>
      </c>
      <c r="X5070" t="s">
        <v>88</v>
      </c>
      <c r="AA5070" s="1"/>
      <c r="AC5070">
        <v>2014</v>
      </c>
      <c r="AD5070">
        <v>9</v>
      </c>
      <c r="AE5070">
        <v>18</v>
      </c>
      <c r="AF5070" s="2">
        <f>DATE(emdat_data[[#This Row],[Start Year]],emdat_data[[#This Row],[Start Month]],emdat_data[[#This Row],[Start Day]])</f>
        <v>41900</v>
      </c>
      <c r="AG5070">
        <v>2014</v>
      </c>
      <c r="AH5070">
        <v>9</v>
      </c>
      <c r="AI5070">
        <v>24</v>
      </c>
      <c r="AJ5070" s="2">
        <f>DATE(emdat_data[[#This Row],[End Year]],emdat_data[[#This Row],[End Month]],emdat_data[[#This Row],[End Day]])</f>
        <v>41906</v>
      </c>
      <c r="AM5070">
        <v>1250</v>
      </c>
      <c r="AO5070">
        <v>1250</v>
      </c>
      <c r="AV5070">
        <v>80.8926237222027</v>
      </c>
      <c r="AW5070" t="s">
        <v>9997</v>
      </c>
      <c r="AY5070" t="s">
        <v>9998</v>
      </c>
    </row>
    <row r="5071" spans="1:51" hidden="1" x14ac:dyDescent="0.25">
      <c r="A5071" t="s">
        <v>22026</v>
      </c>
      <c r="B5071">
        <v>2014</v>
      </c>
      <c r="C5071">
        <v>330</v>
      </c>
      <c r="E5071" t="s">
        <v>50</v>
      </c>
      <c r="F5071" t="s">
        <v>63</v>
      </c>
      <c r="G5071" t="s">
        <v>82</v>
      </c>
      <c r="H5071" t="s">
        <v>98</v>
      </c>
      <c r="J5071" t="s">
        <v>19514</v>
      </c>
      <c r="K5071" t="s">
        <v>2539</v>
      </c>
      <c r="L5071" t="s">
        <v>2540</v>
      </c>
      <c r="M5071" t="s">
        <v>161</v>
      </c>
      <c r="N5071" t="s">
        <v>57</v>
      </c>
      <c r="O5071" t="s">
        <v>2958</v>
      </c>
      <c r="Q5071" t="s">
        <v>72</v>
      </c>
      <c r="X5071" t="s">
        <v>88</v>
      </c>
      <c r="AA5071" s="1"/>
      <c r="AC5071">
        <v>2014</v>
      </c>
      <c r="AD5071">
        <v>9</v>
      </c>
      <c r="AE5071">
        <v>18</v>
      </c>
      <c r="AF5071" s="2">
        <f>DATE(emdat_data[[#This Row],[Start Year]],emdat_data[[#This Row],[Start Month]],emdat_data[[#This Row],[Start Day]])</f>
        <v>41900</v>
      </c>
      <c r="AG5071">
        <v>2014</v>
      </c>
      <c r="AH5071">
        <v>9</v>
      </c>
      <c r="AI5071">
        <v>24</v>
      </c>
      <c r="AJ5071" s="2">
        <f>DATE(emdat_data[[#This Row],[End Year]],emdat_data[[#This Row],[End Month]],emdat_data[[#This Row],[End Day]])</f>
        <v>41906</v>
      </c>
      <c r="AT5071">
        <v>400000</v>
      </c>
      <c r="AU5071">
        <v>494483</v>
      </c>
      <c r="AV5071">
        <v>80.8926237222027</v>
      </c>
      <c r="AW5071" t="s">
        <v>2542</v>
      </c>
      <c r="AY5071" t="s">
        <v>2543</v>
      </c>
    </row>
    <row r="5072" spans="1:51" hidden="1" x14ac:dyDescent="0.25">
      <c r="A5072" t="s">
        <v>20525</v>
      </c>
      <c r="B5072">
        <v>2014</v>
      </c>
      <c r="C5072">
        <v>391</v>
      </c>
      <c r="E5072" t="s">
        <v>50</v>
      </c>
      <c r="F5072" t="s">
        <v>71</v>
      </c>
      <c r="G5072" t="s">
        <v>72</v>
      </c>
      <c r="H5072" t="s">
        <v>102</v>
      </c>
      <c r="K5072" t="s">
        <v>226</v>
      </c>
      <c r="L5072" t="s">
        <v>227</v>
      </c>
      <c r="M5072" t="s">
        <v>56</v>
      </c>
      <c r="N5072" t="s">
        <v>57</v>
      </c>
      <c r="O5072" t="s">
        <v>20526</v>
      </c>
      <c r="P5072" t="s">
        <v>20527</v>
      </c>
      <c r="Q5072" t="s">
        <v>176</v>
      </c>
      <c r="W5072">
        <v>61895</v>
      </c>
      <c r="X5072" t="s">
        <v>78</v>
      </c>
      <c r="AA5072" s="1"/>
      <c r="AC5072">
        <v>2014</v>
      </c>
      <c r="AD5072">
        <v>9</v>
      </c>
      <c r="AE5072">
        <v>24</v>
      </c>
      <c r="AF5072" s="2">
        <f>DATE(emdat_data[[#This Row],[Start Year]],emdat_data[[#This Row],[Start Month]],emdat_data[[#This Row],[Start Day]])</f>
        <v>41906</v>
      </c>
      <c r="AG5072">
        <v>2014</v>
      </c>
      <c r="AH5072">
        <v>10</v>
      </c>
      <c r="AI5072">
        <v>11</v>
      </c>
      <c r="AJ5072" s="2">
        <f>DATE(emdat_data[[#This Row],[End Year]],emdat_data[[#This Row],[End Month]],emdat_data[[#This Row],[End Day]])</f>
        <v>41923</v>
      </c>
      <c r="AK5072">
        <v>95</v>
      </c>
      <c r="AN5072">
        <v>650000</v>
      </c>
      <c r="AO5072">
        <v>650000</v>
      </c>
      <c r="AT5072">
        <v>163000</v>
      </c>
      <c r="AU5072">
        <v>201502</v>
      </c>
      <c r="AV5072">
        <v>80.8926237222027</v>
      </c>
      <c r="AX5072" t="s">
        <v>20528</v>
      </c>
      <c r="AY5072" t="s">
        <v>20529</v>
      </c>
    </row>
    <row r="5073" spans="1:51" hidden="1" x14ac:dyDescent="0.25">
      <c r="A5073" t="s">
        <v>20740</v>
      </c>
      <c r="B5073">
        <v>2014</v>
      </c>
      <c r="C5073">
        <v>336</v>
      </c>
      <c r="E5073" t="s">
        <v>50</v>
      </c>
      <c r="F5073" t="s">
        <v>51</v>
      </c>
      <c r="G5073" t="s">
        <v>1213</v>
      </c>
      <c r="J5073" t="s">
        <v>20741</v>
      </c>
      <c r="K5073" t="s">
        <v>245</v>
      </c>
      <c r="L5073" t="s">
        <v>246</v>
      </c>
      <c r="M5073" t="s">
        <v>161</v>
      </c>
      <c r="N5073" t="s">
        <v>57</v>
      </c>
      <c r="O5073" t="s">
        <v>20742</v>
      </c>
      <c r="Y5073">
        <v>35893</v>
      </c>
      <c r="Z5073">
        <v>13748</v>
      </c>
      <c r="AA5073" s="1"/>
      <c r="AC5073">
        <v>2014</v>
      </c>
      <c r="AD5073">
        <v>9</v>
      </c>
      <c r="AE5073">
        <v>27</v>
      </c>
      <c r="AF5073" s="2">
        <f>DATE(emdat_data[[#This Row],[Start Year]],emdat_data[[#This Row],[Start Month]],emdat_data[[#This Row],[Start Day]])</f>
        <v>41909</v>
      </c>
      <c r="AG5073">
        <v>2014</v>
      </c>
      <c r="AH5073">
        <v>9</v>
      </c>
      <c r="AI5073">
        <v>30</v>
      </c>
      <c r="AJ5073" s="2">
        <f>DATE(emdat_data[[#This Row],[End Year]],emdat_data[[#This Row],[End Month]],emdat_data[[#This Row],[End Day]])</f>
        <v>41912</v>
      </c>
      <c r="AK5073">
        <v>63</v>
      </c>
      <c r="AL5073">
        <v>69</v>
      </c>
      <c r="AO5073">
        <v>69</v>
      </c>
      <c r="AV5073">
        <v>80.8926237222027</v>
      </c>
      <c r="AX5073" t="s">
        <v>20743</v>
      </c>
      <c r="AY5073" t="s">
        <v>20744</v>
      </c>
    </row>
    <row r="5074" spans="1:51" hidden="1" x14ac:dyDescent="0.25">
      <c r="A5074" t="s">
        <v>20872</v>
      </c>
      <c r="B5074">
        <v>2014</v>
      </c>
      <c r="C5074">
        <v>334</v>
      </c>
      <c r="E5074" t="s">
        <v>50</v>
      </c>
      <c r="F5074" t="s">
        <v>51</v>
      </c>
      <c r="G5074" t="s">
        <v>52</v>
      </c>
      <c r="H5074" t="s">
        <v>53</v>
      </c>
      <c r="K5074" t="s">
        <v>2573</v>
      </c>
      <c r="L5074" t="s">
        <v>2574</v>
      </c>
      <c r="M5074" t="s">
        <v>85</v>
      </c>
      <c r="N5074" t="s">
        <v>86</v>
      </c>
      <c r="O5074" t="s">
        <v>20873</v>
      </c>
      <c r="W5074">
        <v>5</v>
      </c>
      <c r="X5074" t="s">
        <v>59</v>
      </c>
      <c r="Y5074">
        <v>-13843</v>
      </c>
      <c r="Z5074">
        <v>-71695</v>
      </c>
      <c r="AA5074" s="1">
        <v>0.89930555555555558</v>
      </c>
      <c r="AC5074">
        <v>2014</v>
      </c>
      <c r="AD5074">
        <v>9</v>
      </c>
      <c r="AE5074">
        <v>27</v>
      </c>
      <c r="AF5074" s="2">
        <f>DATE(emdat_data[[#This Row],[Start Year]],emdat_data[[#This Row],[Start Month]],emdat_data[[#This Row],[Start Day]])</f>
        <v>41909</v>
      </c>
      <c r="AG5074">
        <v>2014</v>
      </c>
      <c r="AH5074">
        <v>9</v>
      </c>
      <c r="AI5074">
        <v>27</v>
      </c>
      <c r="AJ5074" s="2">
        <f>DATE(emdat_data[[#This Row],[End Year]],emdat_data[[#This Row],[End Month]],emdat_data[[#This Row],[End Day]])</f>
        <v>41909</v>
      </c>
      <c r="AK5074">
        <v>8</v>
      </c>
      <c r="AL5074">
        <v>4</v>
      </c>
      <c r="AM5074">
        <v>600</v>
      </c>
      <c r="AO5074">
        <v>604</v>
      </c>
      <c r="AV5074">
        <v>80.8926237222027</v>
      </c>
      <c r="AX5074" t="s">
        <v>20874</v>
      </c>
      <c r="AY5074" t="s">
        <v>20875</v>
      </c>
    </row>
    <row r="5075" spans="1:51" hidden="1" x14ac:dyDescent="0.25">
      <c r="A5075" t="s">
        <v>19222</v>
      </c>
      <c r="B5075">
        <v>2014</v>
      </c>
      <c r="C5075">
        <v>532</v>
      </c>
      <c r="D5075" t="s">
        <v>19223</v>
      </c>
      <c r="E5075" t="s">
        <v>50</v>
      </c>
      <c r="F5075" t="s">
        <v>71</v>
      </c>
      <c r="G5075" t="s">
        <v>72</v>
      </c>
      <c r="H5075" t="s">
        <v>102</v>
      </c>
      <c r="K5075" t="s">
        <v>131</v>
      </c>
      <c r="L5075" t="s">
        <v>132</v>
      </c>
      <c r="M5075" t="s">
        <v>85</v>
      </c>
      <c r="N5075" t="s">
        <v>86</v>
      </c>
      <c r="O5075" t="s">
        <v>19224</v>
      </c>
      <c r="P5075" t="s">
        <v>4129</v>
      </c>
      <c r="Q5075" t="s">
        <v>900</v>
      </c>
      <c r="R5075" t="s">
        <v>176</v>
      </c>
      <c r="U5075" t="s">
        <v>127</v>
      </c>
      <c r="W5075">
        <v>137630</v>
      </c>
      <c r="X5075" t="s">
        <v>78</v>
      </c>
      <c r="Y5075">
        <v>-164638</v>
      </c>
      <c r="Z5075">
        <v>-6377</v>
      </c>
      <c r="AA5075" s="1"/>
      <c r="AC5075">
        <v>2014</v>
      </c>
      <c r="AD5075">
        <v>10</v>
      </c>
      <c r="AF5075" s="2">
        <f>DATE(emdat_data[[#This Row],[Start Year]],emdat_data[[#This Row],[Start Month]],emdat_data[[#This Row],[Start Day]])</f>
        <v>41912</v>
      </c>
      <c r="AG5075">
        <v>2015</v>
      </c>
      <c r="AH5075">
        <v>2</v>
      </c>
      <c r="AJ5075" s="2">
        <f>DATE(emdat_data[[#This Row],[End Year]],emdat_data[[#This Row],[End Month]],emdat_data[[#This Row],[End Day]])</f>
        <v>42035</v>
      </c>
      <c r="AK5075">
        <v>38</v>
      </c>
      <c r="AM5075">
        <v>185120</v>
      </c>
      <c r="AO5075">
        <v>185120</v>
      </c>
      <c r="AV5075">
        <v>80.8926237222027</v>
      </c>
      <c r="AW5075" t="s">
        <v>135</v>
      </c>
      <c r="AY5075" t="s">
        <v>136</v>
      </c>
    </row>
    <row r="5076" spans="1:51" hidden="1" x14ac:dyDescent="0.25">
      <c r="A5076" t="s">
        <v>19430</v>
      </c>
      <c r="B5076">
        <v>2014</v>
      </c>
      <c r="C5076">
        <v>9457</v>
      </c>
      <c r="E5076" t="s">
        <v>50</v>
      </c>
      <c r="F5076" t="s">
        <v>350</v>
      </c>
      <c r="G5076" t="s">
        <v>351</v>
      </c>
      <c r="H5076" t="s">
        <v>351</v>
      </c>
      <c r="K5076" t="s">
        <v>131</v>
      </c>
      <c r="L5076" t="s">
        <v>132</v>
      </c>
      <c r="M5076" t="s">
        <v>85</v>
      </c>
      <c r="N5076" t="s">
        <v>86</v>
      </c>
      <c r="O5076" t="s">
        <v>13896</v>
      </c>
      <c r="U5076" t="s">
        <v>127</v>
      </c>
      <c r="X5076" t="s">
        <v>78</v>
      </c>
      <c r="AA5076" s="1"/>
      <c r="AC5076">
        <v>2014</v>
      </c>
      <c r="AD5076">
        <v>10</v>
      </c>
      <c r="AF5076" s="2">
        <f>DATE(emdat_data[[#This Row],[Start Year]],emdat_data[[#This Row],[Start Month]],emdat_data[[#This Row],[Start Day]])</f>
        <v>41912</v>
      </c>
      <c r="AG5076">
        <v>2014</v>
      </c>
      <c r="AH5076">
        <v>10</v>
      </c>
      <c r="AJ5076" s="2">
        <f>DATE(emdat_data[[#This Row],[End Year]],emdat_data[[#This Row],[End Month]],emdat_data[[#This Row],[End Day]])</f>
        <v>41912</v>
      </c>
      <c r="AM5076">
        <v>51180</v>
      </c>
      <c r="AO5076">
        <v>51180</v>
      </c>
      <c r="AV5076">
        <v>80.8926237222027</v>
      </c>
      <c r="AW5076" t="s">
        <v>13897</v>
      </c>
      <c r="AY5076" t="s">
        <v>13898</v>
      </c>
    </row>
    <row r="5077" spans="1:51" hidden="1" x14ac:dyDescent="0.25">
      <c r="A5077" t="s">
        <v>20876</v>
      </c>
      <c r="B5077">
        <v>2014</v>
      </c>
      <c r="C5077">
        <v>529</v>
      </c>
      <c r="E5077" t="s">
        <v>50</v>
      </c>
      <c r="F5077" t="s">
        <v>71</v>
      </c>
      <c r="G5077" t="s">
        <v>72</v>
      </c>
      <c r="H5077" t="s">
        <v>102</v>
      </c>
      <c r="K5077" t="s">
        <v>2573</v>
      </c>
      <c r="L5077" t="s">
        <v>2574</v>
      </c>
      <c r="M5077" t="s">
        <v>85</v>
      </c>
      <c r="N5077" t="s">
        <v>86</v>
      </c>
      <c r="O5077" t="s">
        <v>20877</v>
      </c>
      <c r="U5077" t="s">
        <v>127</v>
      </c>
      <c r="X5077" t="s">
        <v>78</v>
      </c>
      <c r="AA5077" s="1"/>
      <c r="AC5077">
        <v>2014</v>
      </c>
      <c r="AD5077">
        <v>10</v>
      </c>
      <c r="AF5077" s="2">
        <f>DATE(emdat_data[[#This Row],[Start Year]],emdat_data[[#This Row],[Start Month]],emdat_data[[#This Row],[Start Day]])</f>
        <v>41912</v>
      </c>
      <c r="AG5077">
        <v>2015</v>
      </c>
      <c r="AH5077">
        <v>1</v>
      </c>
      <c r="AI5077">
        <v>31</v>
      </c>
      <c r="AJ5077" s="2">
        <f>DATE(emdat_data[[#This Row],[End Year]],emdat_data[[#This Row],[End Month]],emdat_data[[#This Row],[End Day]])</f>
        <v>42035</v>
      </c>
      <c r="AK5077">
        <v>20</v>
      </c>
      <c r="AM5077">
        <v>83878</v>
      </c>
      <c r="AO5077">
        <v>83878</v>
      </c>
      <c r="AV5077">
        <v>80.8926237222027</v>
      </c>
      <c r="AW5077" t="s">
        <v>20878</v>
      </c>
      <c r="AY5077" t="s">
        <v>20879</v>
      </c>
    </row>
    <row r="5078" spans="1:51" hidden="1" x14ac:dyDescent="0.25">
      <c r="A5078" t="s">
        <v>20773</v>
      </c>
      <c r="B5078">
        <v>2014</v>
      </c>
      <c r="C5078">
        <v>402</v>
      </c>
      <c r="E5078" t="s">
        <v>50</v>
      </c>
      <c r="F5078" t="s">
        <v>71</v>
      </c>
      <c r="G5078" t="s">
        <v>217</v>
      </c>
      <c r="H5078" t="s">
        <v>217</v>
      </c>
      <c r="K5078" t="s">
        <v>274</v>
      </c>
      <c r="L5078" t="s">
        <v>275</v>
      </c>
      <c r="M5078" t="s">
        <v>56</v>
      </c>
      <c r="N5078" t="s">
        <v>57</v>
      </c>
      <c r="O5078" t="s">
        <v>20774</v>
      </c>
      <c r="P5078" t="s">
        <v>642</v>
      </c>
      <c r="AA5078" s="1"/>
      <c r="AC5078">
        <v>2014</v>
      </c>
      <c r="AD5078">
        <v>10</v>
      </c>
      <c r="AE5078">
        <v>2</v>
      </c>
      <c r="AF5078" s="2">
        <f>DATE(emdat_data[[#This Row],[Start Year]],emdat_data[[#This Row],[Start Month]],emdat_data[[#This Row],[Start Day]])</f>
        <v>41914</v>
      </c>
      <c r="AG5078">
        <v>2014</v>
      </c>
      <c r="AH5078">
        <v>10</v>
      </c>
      <c r="AI5078">
        <v>2</v>
      </c>
      <c r="AJ5078" s="2">
        <f>DATE(emdat_data[[#This Row],[End Year]],emdat_data[[#This Row],[End Month]],emdat_data[[#This Row],[End Day]])</f>
        <v>41914</v>
      </c>
      <c r="AK5078">
        <v>7</v>
      </c>
      <c r="AM5078">
        <v>400</v>
      </c>
      <c r="AO5078">
        <v>400</v>
      </c>
      <c r="AV5078">
        <v>80.8926237222027</v>
      </c>
      <c r="AW5078" t="s">
        <v>4379</v>
      </c>
      <c r="AY5078" t="s">
        <v>20775</v>
      </c>
    </row>
    <row r="5079" spans="1:51" hidden="1" x14ac:dyDescent="0.25">
      <c r="A5079" t="s">
        <v>19544</v>
      </c>
      <c r="B5079">
        <v>2014</v>
      </c>
      <c r="C5079">
        <v>378</v>
      </c>
      <c r="E5079" t="s">
        <v>50</v>
      </c>
      <c r="F5079" t="s">
        <v>63</v>
      </c>
      <c r="G5079" t="s">
        <v>82</v>
      </c>
      <c r="H5079" t="s">
        <v>157</v>
      </c>
      <c r="I5079" t="s">
        <v>572</v>
      </c>
      <c r="K5079" t="s">
        <v>1159</v>
      </c>
      <c r="L5079" t="s">
        <v>1160</v>
      </c>
      <c r="M5079" t="s">
        <v>85</v>
      </c>
      <c r="N5079" t="s">
        <v>86</v>
      </c>
      <c r="O5079" t="s">
        <v>19545</v>
      </c>
      <c r="X5079" t="s">
        <v>88</v>
      </c>
      <c r="AA5079" s="1"/>
      <c r="AC5079">
        <v>2014</v>
      </c>
      <c r="AD5079">
        <v>10</v>
      </c>
      <c r="AE5079">
        <v>6</v>
      </c>
      <c r="AF5079" s="2">
        <f>DATE(emdat_data[[#This Row],[Start Year]],emdat_data[[#This Row],[Start Month]],emdat_data[[#This Row],[Start Day]])</f>
        <v>41918</v>
      </c>
      <c r="AG5079">
        <v>2014</v>
      </c>
      <c r="AH5079">
        <v>10</v>
      </c>
      <c r="AI5079">
        <v>6</v>
      </c>
      <c r="AJ5079" s="2">
        <f>DATE(emdat_data[[#This Row],[End Year]],emdat_data[[#This Row],[End Month]],emdat_data[[#This Row],[End Day]])</f>
        <v>41918</v>
      </c>
      <c r="AK5079">
        <v>11</v>
      </c>
      <c r="AL5079">
        <v>18</v>
      </c>
      <c r="AO5079">
        <v>18</v>
      </c>
      <c r="AV5079">
        <v>80.8926237222027</v>
      </c>
      <c r="AX5079" t="s">
        <v>19546</v>
      </c>
      <c r="AY5079" t="s">
        <v>19547</v>
      </c>
    </row>
    <row r="5080" spans="1:51" hidden="1" x14ac:dyDescent="0.25">
      <c r="A5080" t="s">
        <v>20430</v>
      </c>
      <c r="B5080">
        <v>2014</v>
      </c>
      <c r="C5080">
        <v>397</v>
      </c>
      <c r="E5080" t="s">
        <v>50</v>
      </c>
      <c r="F5080" t="s">
        <v>63</v>
      </c>
      <c r="G5080" t="s">
        <v>82</v>
      </c>
      <c r="H5080" t="s">
        <v>98</v>
      </c>
      <c r="J5080" t="s">
        <v>20431</v>
      </c>
      <c r="K5080" t="s">
        <v>245</v>
      </c>
      <c r="L5080" t="s">
        <v>246</v>
      </c>
      <c r="M5080" t="s">
        <v>161</v>
      </c>
      <c r="N5080" t="s">
        <v>57</v>
      </c>
      <c r="O5080" t="s">
        <v>20432</v>
      </c>
      <c r="Q5080" t="s">
        <v>72</v>
      </c>
      <c r="R5080" t="s">
        <v>176</v>
      </c>
      <c r="W5080">
        <v>110</v>
      </c>
      <c r="X5080" t="s">
        <v>88</v>
      </c>
      <c r="AA5080" s="1"/>
      <c r="AC5080">
        <v>2014</v>
      </c>
      <c r="AD5080">
        <v>10</v>
      </c>
      <c r="AE5080">
        <v>6</v>
      </c>
      <c r="AF5080" s="2">
        <f>DATE(emdat_data[[#This Row],[Start Year]],emdat_data[[#This Row],[Start Month]],emdat_data[[#This Row],[Start Day]])</f>
        <v>41918</v>
      </c>
      <c r="AG5080">
        <v>2014</v>
      </c>
      <c r="AH5080">
        <v>10</v>
      </c>
      <c r="AI5080">
        <v>6</v>
      </c>
      <c r="AJ5080" s="2">
        <f>DATE(emdat_data[[#This Row],[End Year]],emdat_data[[#This Row],[End Month]],emdat_data[[#This Row],[End Day]])</f>
        <v>41918</v>
      </c>
      <c r="AK5080">
        <v>7</v>
      </c>
      <c r="AL5080">
        <v>60</v>
      </c>
      <c r="AM5080">
        <v>8706</v>
      </c>
      <c r="AO5080">
        <v>8766</v>
      </c>
      <c r="AT5080">
        <v>100000</v>
      </c>
      <c r="AU5080">
        <v>123621</v>
      </c>
      <c r="AV5080">
        <v>80.8926237222027</v>
      </c>
      <c r="AW5080" t="s">
        <v>20433</v>
      </c>
      <c r="AY5080" t="s">
        <v>20434</v>
      </c>
    </row>
    <row r="5081" spans="1:51" hidden="1" x14ac:dyDescent="0.25">
      <c r="A5081" t="s">
        <v>19482</v>
      </c>
      <c r="B5081">
        <v>2014</v>
      </c>
      <c r="C5081">
        <v>449</v>
      </c>
      <c r="E5081" t="s">
        <v>50</v>
      </c>
      <c r="F5081" t="s">
        <v>51</v>
      </c>
      <c r="G5081" t="s">
        <v>52</v>
      </c>
      <c r="H5081" t="s">
        <v>53</v>
      </c>
      <c r="K5081" t="s">
        <v>159</v>
      </c>
      <c r="L5081" t="s">
        <v>160</v>
      </c>
      <c r="M5081" t="s">
        <v>161</v>
      </c>
      <c r="N5081" t="s">
        <v>57</v>
      </c>
      <c r="O5081" t="s">
        <v>19483</v>
      </c>
      <c r="W5081">
        <v>6</v>
      </c>
      <c r="X5081" t="s">
        <v>59</v>
      </c>
      <c r="Y5081">
        <v>233834</v>
      </c>
      <c r="Z5081">
        <v>1004702</v>
      </c>
      <c r="AA5081" s="1">
        <v>0.40972222222222221</v>
      </c>
      <c r="AC5081">
        <v>2014</v>
      </c>
      <c r="AD5081">
        <v>10</v>
      </c>
      <c r="AE5081">
        <v>7</v>
      </c>
      <c r="AF5081" s="2">
        <f>DATE(emdat_data[[#This Row],[Start Year]],emdat_data[[#This Row],[Start Month]],emdat_data[[#This Row],[Start Day]])</f>
        <v>41919</v>
      </c>
      <c r="AG5081">
        <v>2014</v>
      </c>
      <c r="AH5081">
        <v>10</v>
      </c>
      <c r="AI5081">
        <v>7</v>
      </c>
      <c r="AJ5081" s="2">
        <f>DATE(emdat_data[[#This Row],[End Year]],emdat_data[[#This Row],[End Month]],emdat_data[[#This Row],[End Day]])</f>
        <v>41919</v>
      </c>
      <c r="AK5081">
        <v>1</v>
      </c>
      <c r="AL5081">
        <v>324</v>
      </c>
      <c r="AM5081">
        <v>255000</v>
      </c>
      <c r="AO5081">
        <v>255324</v>
      </c>
      <c r="AT5081">
        <v>274000</v>
      </c>
      <c r="AU5081">
        <v>338721</v>
      </c>
      <c r="AV5081">
        <v>80.8926237222027</v>
      </c>
      <c r="AX5081" t="s">
        <v>17169</v>
      </c>
      <c r="AY5081" t="s">
        <v>17170</v>
      </c>
    </row>
    <row r="5082" spans="1:51" hidden="1" x14ac:dyDescent="0.25">
      <c r="A5082" t="s">
        <v>20534</v>
      </c>
      <c r="B5082">
        <v>2014</v>
      </c>
      <c r="C5082">
        <v>448</v>
      </c>
      <c r="E5082" t="s">
        <v>50</v>
      </c>
      <c r="F5082" t="s">
        <v>71</v>
      </c>
      <c r="G5082" t="s">
        <v>72</v>
      </c>
      <c r="H5082" t="s">
        <v>170</v>
      </c>
      <c r="K5082" t="s">
        <v>239</v>
      </c>
      <c r="L5082" t="s">
        <v>240</v>
      </c>
      <c r="M5082" t="s">
        <v>197</v>
      </c>
      <c r="N5082" t="s">
        <v>190</v>
      </c>
      <c r="O5082" t="s">
        <v>20535</v>
      </c>
      <c r="P5082" t="s">
        <v>4129</v>
      </c>
      <c r="Q5082" t="s">
        <v>176</v>
      </c>
      <c r="X5082" t="s">
        <v>78</v>
      </c>
      <c r="AA5082" s="1"/>
      <c r="AC5082">
        <v>2014</v>
      </c>
      <c r="AD5082">
        <v>10</v>
      </c>
      <c r="AE5082">
        <v>8</v>
      </c>
      <c r="AF5082" s="2">
        <f>DATE(emdat_data[[#This Row],[Start Year]],emdat_data[[#This Row],[Start Month]],emdat_data[[#This Row],[Start Day]])</f>
        <v>41920</v>
      </c>
      <c r="AG5082">
        <v>2014</v>
      </c>
      <c r="AH5082">
        <v>10</v>
      </c>
      <c r="AI5082">
        <v>11</v>
      </c>
      <c r="AJ5082" s="2">
        <f>DATE(emdat_data[[#This Row],[End Year]],emdat_data[[#This Row],[End Month]],emdat_data[[#This Row],[End Day]])</f>
        <v>41923</v>
      </c>
      <c r="AK5082">
        <v>1</v>
      </c>
      <c r="AT5082">
        <v>303000</v>
      </c>
      <c r="AU5082">
        <v>374571</v>
      </c>
      <c r="AV5082">
        <v>80.8926237222027</v>
      </c>
      <c r="AX5082" t="s">
        <v>20536</v>
      </c>
      <c r="AY5082" t="s">
        <v>20537</v>
      </c>
    </row>
    <row r="5083" spans="1:51" hidden="1" x14ac:dyDescent="0.25">
      <c r="A5083" t="s">
        <v>20634</v>
      </c>
      <c r="B5083">
        <v>2014</v>
      </c>
      <c r="C5083">
        <v>392</v>
      </c>
      <c r="D5083" t="s">
        <v>20635</v>
      </c>
      <c r="E5083" t="s">
        <v>50</v>
      </c>
      <c r="F5083" t="s">
        <v>63</v>
      </c>
      <c r="G5083" t="s">
        <v>82</v>
      </c>
      <c r="H5083" t="s">
        <v>98</v>
      </c>
      <c r="J5083" t="s">
        <v>20636</v>
      </c>
      <c r="K5083" t="s">
        <v>226</v>
      </c>
      <c r="L5083" t="s">
        <v>227</v>
      </c>
      <c r="M5083" t="s">
        <v>56</v>
      </c>
      <c r="N5083" t="s">
        <v>57</v>
      </c>
      <c r="O5083" t="s">
        <v>20637</v>
      </c>
      <c r="Q5083" t="s">
        <v>2375</v>
      </c>
      <c r="S5083" t="s">
        <v>127</v>
      </c>
      <c r="W5083">
        <v>215</v>
      </c>
      <c r="X5083" t="s">
        <v>88</v>
      </c>
      <c r="AA5083" s="1"/>
      <c r="AC5083">
        <v>2014</v>
      </c>
      <c r="AD5083">
        <v>10</v>
      </c>
      <c r="AE5083">
        <v>12</v>
      </c>
      <c r="AF5083" s="2">
        <f>DATE(emdat_data[[#This Row],[Start Year]],emdat_data[[#This Row],[Start Month]],emdat_data[[#This Row],[Start Day]])</f>
        <v>41924</v>
      </c>
      <c r="AG5083">
        <v>2014</v>
      </c>
      <c r="AH5083">
        <v>10</v>
      </c>
      <c r="AI5083">
        <v>12</v>
      </c>
      <c r="AJ5083" s="2">
        <f>DATE(emdat_data[[#This Row],[End Year]],emdat_data[[#This Row],[End Month]],emdat_data[[#This Row],[End Day]])</f>
        <v>41924</v>
      </c>
      <c r="AK5083">
        <v>53</v>
      </c>
      <c r="AM5083">
        <v>920000</v>
      </c>
      <c r="AO5083">
        <v>920000</v>
      </c>
      <c r="AR5083">
        <v>530000</v>
      </c>
      <c r="AS5083">
        <v>655190</v>
      </c>
      <c r="AT5083">
        <v>7000000</v>
      </c>
      <c r="AU5083">
        <v>8653447</v>
      </c>
      <c r="AV5083">
        <v>80.8926237222027</v>
      </c>
      <c r="AW5083" t="s">
        <v>20638</v>
      </c>
      <c r="AX5083" t="s">
        <v>20639</v>
      </c>
      <c r="AY5083" t="s">
        <v>20640</v>
      </c>
    </row>
    <row r="5084" spans="1:51" hidden="1" x14ac:dyDescent="0.25">
      <c r="A5084" t="s">
        <v>20733</v>
      </c>
      <c r="B5084">
        <v>2014</v>
      </c>
      <c r="C5084">
        <v>396</v>
      </c>
      <c r="E5084" t="s">
        <v>50</v>
      </c>
      <c r="F5084" t="s">
        <v>63</v>
      </c>
      <c r="G5084" t="s">
        <v>82</v>
      </c>
      <c r="H5084" t="s">
        <v>98</v>
      </c>
      <c r="J5084" t="s">
        <v>20734</v>
      </c>
      <c r="K5084" t="s">
        <v>245</v>
      </c>
      <c r="L5084" t="s">
        <v>246</v>
      </c>
      <c r="M5084" t="s">
        <v>161</v>
      </c>
      <c r="N5084" t="s">
        <v>57</v>
      </c>
      <c r="O5084" t="s">
        <v>20735</v>
      </c>
      <c r="W5084">
        <v>290</v>
      </c>
      <c r="X5084" t="s">
        <v>88</v>
      </c>
      <c r="AA5084" s="1"/>
      <c r="AC5084">
        <v>2014</v>
      </c>
      <c r="AD5084">
        <v>10</v>
      </c>
      <c r="AE5084">
        <v>12</v>
      </c>
      <c r="AF5084" s="2">
        <f>DATE(emdat_data[[#This Row],[Start Year]],emdat_data[[#This Row],[Start Month]],emdat_data[[#This Row],[Start Day]])</f>
        <v>41924</v>
      </c>
      <c r="AG5084">
        <v>2014</v>
      </c>
      <c r="AH5084">
        <v>10</v>
      </c>
      <c r="AI5084">
        <v>13</v>
      </c>
      <c r="AJ5084" s="2">
        <f>DATE(emdat_data[[#This Row],[End Year]],emdat_data[[#This Row],[End Month]],emdat_data[[#This Row],[End Day]])</f>
        <v>41925</v>
      </c>
      <c r="AK5084">
        <v>9</v>
      </c>
      <c r="AL5084">
        <v>94</v>
      </c>
      <c r="AM5084">
        <v>1104</v>
      </c>
      <c r="AO5084">
        <v>1198</v>
      </c>
      <c r="AT5084">
        <v>100000</v>
      </c>
      <c r="AU5084">
        <v>123621</v>
      </c>
      <c r="AV5084">
        <v>80.8926237222027</v>
      </c>
      <c r="AW5084" t="s">
        <v>20736</v>
      </c>
      <c r="AX5084" t="s">
        <v>20737</v>
      </c>
      <c r="AY5084" t="s">
        <v>20738</v>
      </c>
    </row>
    <row r="5085" spans="1:51" hidden="1" x14ac:dyDescent="0.25">
      <c r="A5085" t="s">
        <v>21967</v>
      </c>
      <c r="B5085">
        <v>2014</v>
      </c>
      <c r="C5085">
        <v>444</v>
      </c>
      <c r="E5085" t="s">
        <v>50</v>
      </c>
      <c r="F5085" t="s">
        <v>63</v>
      </c>
      <c r="G5085" t="s">
        <v>82</v>
      </c>
      <c r="H5085" t="s">
        <v>157</v>
      </c>
      <c r="I5085" t="s">
        <v>572</v>
      </c>
      <c r="K5085" t="s">
        <v>357</v>
      </c>
      <c r="L5085" t="s">
        <v>358</v>
      </c>
      <c r="M5085" t="s">
        <v>146</v>
      </c>
      <c r="N5085" t="s">
        <v>86</v>
      </c>
      <c r="O5085" t="s">
        <v>21968</v>
      </c>
      <c r="Q5085" t="s">
        <v>900</v>
      </c>
      <c r="R5085" t="s">
        <v>12510</v>
      </c>
      <c r="U5085" t="s">
        <v>127</v>
      </c>
      <c r="W5085">
        <v>160</v>
      </c>
      <c r="X5085" t="s">
        <v>88</v>
      </c>
      <c r="AA5085" s="1"/>
      <c r="AC5085">
        <v>2014</v>
      </c>
      <c r="AD5085">
        <v>10</v>
      </c>
      <c r="AE5085">
        <v>12</v>
      </c>
      <c r="AF5085" s="2">
        <f>DATE(emdat_data[[#This Row],[Start Year]],emdat_data[[#This Row],[Start Month]],emdat_data[[#This Row],[Start Day]])</f>
        <v>41924</v>
      </c>
      <c r="AG5085">
        <v>2014</v>
      </c>
      <c r="AH5085">
        <v>10</v>
      </c>
      <c r="AI5085">
        <v>14</v>
      </c>
      <c r="AJ5085" s="2">
        <f>DATE(emdat_data[[#This Row],[End Year]],emdat_data[[#This Row],[End Month]],emdat_data[[#This Row],[End Day]])</f>
        <v>41926</v>
      </c>
      <c r="AK5085">
        <v>2</v>
      </c>
      <c r="AR5085">
        <v>100000</v>
      </c>
      <c r="AS5085">
        <v>123621</v>
      </c>
      <c r="AT5085">
        <v>170000</v>
      </c>
      <c r="AU5085">
        <v>210155</v>
      </c>
      <c r="AV5085">
        <v>80.8926237222027</v>
      </c>
      <c r="AW5085" t="s">
        <v>21969</v>
      </c>
      <c r="AY5085" t="s">
        <v>21970</v>
      </c>
    </row>
    <row r="5086" spans="1:51" hidden="1" x14ac:dyDescent="0.25">
      <c r="A5086" t="s">
        <v>20496</v>
      </c>
      <c r="B5086">
        <v>2014</v>
      </c>
      <c r="C5086">
        <v>416</v>
      </c>
      <c r="E5086" t="s">
        <v>50</v>
      </c>
      <c r="F5086" t="s">
        <v>63</v>
      </c>
      <c r="G5086" t="s">
        <v>82</v>
      </c>
      <c r="H5086" t="s">
        <v>157</v>
      </c>
      <c r="I5086" t="s">
        <v>158</v>
      </c>
      <c r="K5086" t="s">
        <v>303</v>
      </c>
      <c r="L5086" t="s">
        <v>304</v>
      </c>
      <c r="M5086" t="s">
        <v>56</v>
      </c>
      <c r="N5086" t="s">
        <v>57</v>
      </c>
      <c r="O5086" t="s">
        <v>20497</v>
      </c>
      <c r="P5086" t="s">
        <v>20498</v>
      </c>
      <c r="Q5086" t="s">
        <v>4156</v>
      </c>
      <c r="R5086" t="s">
        <v>2546</v>
      </c>
      <c r="X5086" t="s">
        <v>88</v>
      </c>
      <c r="AA5086" s="1"/>
      <c r="AC5086">
        <v>2014</v>
      </c>
      <c r="AD5086">
        <v>10</v>
      </c>
      <c r="AE5086">
        <v>14</v>
      </c>
      <c r="AF5086" s="2">
        <f>DATE(emdat_data[[#This Row],[Start Year]],emdat_data[[#This Row],[Start Month]],emdat_data[[#This Row],[Start Day]])</f>
        <v>41926</v>
      </c>
      <c r="AG5086">
        <v>2014</v>
      </c>
      <c r="AH5086">
        <v>10</v>
      </c>
      <c r="AI5086">
        <v>14</v>
      </c>
      <c r="AJ5086" s="2">
        <f>DATE(emdat_data[[#This Row],[End Year]],emdat_data[[#This Row],[End Month]],emdat_data[[#This Row],[End Day]])</f>
        <v>41926</v>
      </c>
      <c r="AK5086">
        <v>83</v>
      </c>
      <c r="AL5086">
        <v>175</v>
      </c>
      <c r="AO5086">
        <v>175</v>
      </c>
      <c r="AV5086">
        <v>80.8926237222027</v>
      </c>
      <c r="AX5086" t="s">
        <v>20499</v>
      </c>
      <c r="AY5086" t="s">
        <v>20500</v>
      </c>
    </row>
    <row r="5087" spans="1:51" hidden="1" x14ac:dyDescent="0.25">
      <c r="A5087" t="s">
        <v>19319</v>
      </c>
      <c r="B5087">
        <v>2014</v>
      </c>
      <c r="C5087">
        <v>447</v>
      </c>
      <c r="E5087" t="s">
        <v>50</v>
      </c>
      <c r="F5087" t="s">
        <v>71</v>
      </c>
      <c r="G5087" t="s">
        <v>72</v>
      </c>
      <c r="H5087" t="s">
        <v>102</v>
      </c>
      <c r="K5087" t="s">
        <v>202</v>
      </c>
      <c r="L5087" t="s">
        <v>203</v>
      </c>
      <c r="M5087" t="s">
        <v>204</v>
      </c>
      <c r="N5087" t="s">
        <v>86</v>
      </c>
      <c r="O5087" t="s">
        <v>2009</v>
      </c>
      <c r="P5087" t="s">
        <v>4129</v>
      </c>
      <c r="Q5087" t="s">
        <v>176</v>
      </c>
      <c r="X5087" t="s">
        <v>78</v>
      </c>
      <c r="AA5087" s="1"/>
      <c r="AC5087">
        <v>2014</v>
      </c>
      <c r="AD5087">
        <v>10</v>
      </c>
      <c r="AE5087">
        <v>15</v>
      </c>
      <c r="AF5087" s="2">
        <f>DATE(emdat_data[[#This Row],[Start Year]],emdat_data[[#This Row],[Start Month]],emdat_data[[#This Row],[Start Day]])</f>
        <v>41927</v>
      </c>
      <c r="AG5087">
        <v>2014</v>
      </c>
      <c r="AH5087">
        <v>10</v>
      </c>
      <c r="AI5087">
        <v>17</v>
      </c>
      <c r="AJ5087" s="2">
        <f>DATE(emdat_data[[#This Row],[End Year]],emdat_data[[#This Row],[End Month]],emdat_data[[#This Row],[End Day]])</f>
        <v>41929</v>
      </c>
      <c r="AV5087">
        <v>80.8926237222027</v>
      </c>
      <c r="AW5087" t="s">
        <v>2010</v>
      </c>
      <c r="AY5087" t="s">
        <v>2011</v>
      </c>
    </row>
    <row r="5088" spans="1:51" hidden="1" x14ac:dyDescent="0.25">
      <c r="A5088" t="s">
        <v>19320</v>
      </c>
      <c r="B5088">
        <v>2014</v>
      </c>
      <c r="C5088">
        <v>447</v>
      </c>
      <c r="E5088" t="s">
        <v>50</v>
      </c>
      <c r="F5088" t="s">
        <v>71</v>
      </c>
      <c r="G5088" t="s">
        <v>72</v>
      </c>
      <c r="H5088" t="s">
        <v>102</v>
      </c>
      <c r="K5088" t="s">
        <v>1020</v>
      </c>
      <c r="L5088" t="s">
        <v>1021</v>
      </c>
      <c r="M5088" t="s">
        <v>204</v>
      </c>
      <c r="N5088" t="s">
        <v>86</v>
      </c>
      <c r="O5088" t="s">
        <v>7015</v>
      </c>
      <c r="P5088" t="s">
        <v>2496</v>
      </c>
      <c r="Q5088" t="s">
        <v>176</v>
      </c>
      <c r="X5088" t="s">
        <v>78</v>
      </c>
      <c r="AA5088" s="1"/>
      <c r="AC5088">
        <v>2014</v>
      </c>
      <c r="AD5088">
        <v>10</v>
      </c>
      <c r="AE5088">
        <v>15</v>
      </c>
      <c r="AF5088" s="2">
        <f>DATE(emdat_data[[#This Row],[Start Year]],emdat_data[[#This Row],[Start Month]],emdat_data[[#This Row],[Start Day]])</f>
        <v>41927</v>
      </c>
      <c r="AG5088">
        <v>2014</v>
      </c>
      <c r="AH5088">
        <v>10</v>
      </c>
      <c r="AI5088">
        <v>17</v>
      </c>
      <c r="AJ5088" s="2">
        <f>DATE(emdat_data[[#This Row],[End Year]],emdat_data[[#This Row],[End Month]],emdat_data[[#This Row],[End Day]])</f>
        <v>41929</v>
      </c>
      <c r="AK5088">
        <v>4</v>
      </c>
      <c r="AM5088">
        <v>3000</v>
      </c>
      <c r="AO5088">
        <v>3000</v>
      </c>
      <c r="AT5088">
        <v>1400</v>
      </c>
      <c r="AU5088">
        <v>1731</v>
      </c>
      <c r="AV5088">
        <v>80.8926237222027</v>
      </c>
      <c r="AX5088" t="s">
        <v>7016</v>
      </c>
      <c r="AY5088" t="s">
        <v>7017</v>
      </c>
    </row>
    <row r="5089" spans="1:51" hidden="1" x14ac:dyDescent="0.25">
      <c r="A5089" t="s">
        <v>20547</v>
      </c>
      <c r="B5089">
        <v>2014</v>
      </c>
      <c r="C5089">
        <v>447</v>
      </c>
      <c r="E5089" t="s">
        <v>50</v>
      </c>
      <c r="F5089" t="s">
        <v>71</v>
      </c>
      <c r="G5089" t="s">
        <v>72</v>
      </c>
      <c r="H5089" t="s">
        <v>102</v>
      </c>
      <c r="K5089" t="s">
        <v>2612</v>
      </c>
      <c r="L5089" t="s">
        <v>2613</v>
      </c>
      <c r="M5089" t="s">
        <v>204</v>
      </c>
      <c r="N5089" t="s">
        <v>86</v>
      </c>
      <c r="O5089" t="s">
        <v>3319</v>
      </c>
      <c r="P5089" t="s">
        <v>2496</v>
      </c>
      <c r="Q5089" t="s">
        <v>176</v>
      </c>
      <c r="X5089" t="s">
        <v>78</v>
      </c>
      <c r="AA5089" s="1"/>
      <c r="AC5089">
        <v>2014</v>
      </c>
      <c r="AD5089">
        <v>10</v>
      </c>
      <c r="AE5089">
        <v>15</v>
      </c>
      <c r="AF5089" s="2">
        <f>DATE(emdat_data[[#This Row],[Start Year]],emdat_data[[#This Row],[Start Month]],emdat_data[[#This Row],[Start Day]])</f>
        <v>41927</v>
      </c>
      <c r="AG5089">
        <v>2014</v>
      </c>
      <c r="AH5089">
        <v>10</v>
      </c>
      <c r="AI5089">
        <v>17</v>
      </c>
      <c r="AJ5089" s="2">
        <f>DATE(emdat_data[[#This Row],[End Year]],emdat_data[[#This Row],[End Month]],emdat_data[[#This Row],[End Day]])</f>
        <v>41929</v>
      </c>
      <c r="AM5089">
        <v>60345</v>
      </c>
      <c r="AO5089">
        <v>60345</v>
      </c>
      <c r="AV5089">
        <v>80.8926237222027</v>
      </c>
      <c r="AW5089" t="s">
        <v>3320</v>
      </c>
      <c r="AY5089" t="s">
        <v>3321</v>
      </c>
    </row>
    <row r="5090" spans="1:51" hidden="1" x14ac:dyDescent="0.25">
      <c r="A5090" t="s">
        <v>20475</v>
      </c>
      <c r="B5090">
        <v>2014</v>
      </c>
      <c r="C5090">
        <v>417</v>
      </c>
      <c r="E5090" t="s">
        <v>50</v>
      </c>
      <c r="F5090" t="s">
        <v>63</v>
      </c>
      <c r="G5090" t="s">
        <v>82</v>
      </c>
      <c r="H5090" t="s">
        <v>98</v>
      </c>
      <c r="J5090" t="s">
        <v>20476</v>
      </c>
      <c r="K5090" t="s">
        <v>1548</v>
      </c>
      <c r="L5090" t="s">
        <v>1549</v>
      </c>
      <c r="M5090" t="s">
        <v>204</v>
      </c>
      <c r="N5090" t="s">
        <v>86</v>
      </c>
      <c r="O5090" t="s">
        <v>20477</v>
      </c>
      <c r="Q5090" t="s">
        <v>176</v>
      </c>
      <c r="R5090" t="s">
        <v>72</v>
      </c>
      <c r="U5090" t="s">
        <v>127</v>
      </c>
      <c r="X5090" t="s">
        <v>88</v>
      </c>
      <c r="AA5090" s="1"/>
      <c r="AC5090">
        <v>2014</v>
      </c>
      <c r="AD5090">
        <v>10</v>
      </c>
      <c r="AE5090">
        <v>18</v>
      </c>
      <c r="AF5090" s="2">
        <f>DATE(emdat_data[[#This Row],[Start Year]],emdat_data[[#This Row],[Start Month]],emdat_data[[#This Row],[Start Day]])</f>
        <v>41930</v>
      </c>
      <c r="AG5090">
        <v>2014</v>
      </c>
      <c r="AH5090">
        <v>10</v>
      </c>
      <c r="AI5090">
        <v>20</v>
      </c>
      <c r="AJ5090" s="2">
        <f>DATE(emdat_data[[#This Row],[End Year]],emdat_data[[#This Row],[End Month]],emdat_data[[#This Row],[End Day]])</f>
        <v>41932</v>
      </c>
      <c r="AK5090">
        <v>6</v>
      </c>
      <c r="AM5090">
        <v>30000</v>
      </c>
      <c r="AO5090">
        <v>30000</v>
      </c>
      <c r="AT5090">
        <v>2000</v>
      </c>
      <c r="AU5090">
        <v>2472</v>
      </c>
      <c r="AV5090">
        <v>80.8926237222027</v>
      </c>
      <c r="AW5090" t="s">
        <v>1565</v>
      </c>
      <c r="AX5090" t="s">
        <v>20478</v>
      </c>
      <c r="AY5090" t="s">
        <v>20479</v>
      </c>
    </row>
    <row r="5091" spans="1:51" hidden="1" x14ac:dyDescent="0.25">
      <c r="A5091" t="s">
        <v>19339</v>
      </c>
      <c r="B5091">
        <v>2014</v>
      </c>
      <c r="C5091">
        <v>419</v>
      </c>
      <c r="E5091" t="s">
        <v>50</v>
      </c>
      <c r="F5091" t="s">
        <v>71</v>
      </c>
      <c r="G5091" t="s">
        <v>72</v>
      </c>
      <c r="H5091" t="s">
        <v>170</v>
      </c>
      <c r="K5091" t="s">
        <v>195</v>
      </c>
      <c r="L5091" t="s">
        <v>196</v>
      </c>
      <c r="M5091" t="s">
        <v>197</v>
      </c>
      <c r="N5091" t="s">
        <v>190</v>
      </c>
      <c r="O5091" t="s">
        <v>19340</v>
      </c>
      <c r="P5091" t="s">
        <v>19341</v>
      </c>
      <c r="Q5091" t="s">
        <v>82</v>
      </c>
      <c r="U5091" t="s">
        <v>127</v>
      </c>
      <c r="X5091" t="s">
        <v>78</v>
      </c>
      <c r="AA5091" s="1"/>
      <c r="AC5091">
        <v>2014</v>
      </c>
      <c r="AD5091">
        <v>10</v>
      </c>
      <c r="AE5091">
        <v>24</v>
      </c>
      <c r="AF5091" s="2">
        <f>DATE(emdat_data[[#This Row],[Start Year]],emdat_data[[#This Row],[Start Month]],emdat_data[[#This Row],[Start Day]])</f>
        <v>41936</v>
      </c>
      <c r="AG5091">
        <v>2014</v>
      </c>
      <c r="AH5091">
        <v>10</v>
      </c>
      <c r="AI5091">
        <v>24</v>
      </c>
      <c r="AJ5091" s="2">
        <f>DATE(emdat_data[[#This Row],[End Year]],emdat_data[[#This Row],[End Month]],emdat_data[[#This Row],[End Day]])</f>
        <v>41936</v>
      </c>
      <c r="AV5091">
        <v>80.8926237222027</v>
      </c>
      <c r="AX5091" t="s">
        <v>1985</v>
      </c>
      <c r="AY5091" t="s">
        <v>1986</v>
      </c>
    </row>
    <row r="5092" spans="1:51" x14ac:dyDescent="0.25">
      <c r="A5092" t="s">
        <v>20804</v>
      </c>
      <c r="B5092">
        <v>2014</v>
      </c>
      <c r="C5092">
        <v>90</v>
      </c>
      <c r="D5092" t="s">
        <v>19590</v>
      </c>
      <c r="E5092" t="s">
        <v>50</v>
      </c>
      <c r="F5092" t="s">
        <v>119</v>
      </c>
      <c r="G5092" t="s">
        <v>120</v>
      </c>
      <c r="H5092" t="s">
        <v>301</v>
      </c>
      <c r="J5092" t="s">
        <v>1154</v>
      </c>
      <c r="K5092" t="s">
        <v>1037</v>
      </c>
      <c r="L5092" t="s">
        <v>1038</v>
      </c>
      <c r="M5092" t="s">
        <v>125</v>
      </c>
      <c r="N5092" t="s">
        <v>76</v>
      </c>
      <c r="O5092" t="s">
        <v>20805</v>
      </c>
      <c r="S5092" t="s">
        <v>127</v>
      </c>
      <c r="X5092" t="s">
        <v>129</v>
      </c>
      <c r="AA5092" s="1"/>
      <c r="AC5092">
        <v>2014</v>
      </c>
      <c r="AD5092">
        <v>10</v>
      </c>
      <c r="AE5092">
        <v>24</v>
      </c>
      <c r="AF5092" s="2">
        <f>DATE(emdat_data[[#This Row],[Start Year]],emdat_data[[#This Row],[Start Month]],emdat_data[[#This Row],[Start Day]])</f>
        <v>41936</v>
      </c>
      <c r="AG5092">
        <v>2015</v>
      </c>
      <c r="AH5092">
        <v>1</v>
      </c>
      <c r="AI5092">
        <v>18</v>
      </c>
      <c r="AJ5092" s="2">
        <f>DATE(emdat_data[[#This Row],[End Year]],emdat_data[[#This Row],[End Month]],emdat_data[[#This Row],[End Day]])</f>
        <v>42022</v>
      </c>
      <c r="AK5092">
        <v>6</v>
      </c>
      <c r="AL5092">
        <v>7</v>
      </c>
      <c r="AO5092">
        <v>7</v>
      </c>
      <c r="AV5092">
        <v>80.8926237222027</v>
      </c>
      <c r="AW5092" t="s">
        <v>20806</v>
      </c>
      <c r="AY5092" t="s">
        <v>20807</v>
      </c>
    </row>
    <row r="5093" spans="1:51" hidden="1" x14ac:dyDescent="0.25">
      <c r="A5093" t="s">
        <v>20939</v>
      </c>
      <c r="B5093">
        <v>2014</v>
      </c>
      <c r="C5093">
        <v>456</v>
      </c>
      <c r="E5093" t="s">
        <v>50</v>
      </c>
      <c r="F5093" t="s">
        <v>71</v>
      </c>
      <c r="G5093" t="s">
        <v>72</v>
      </c>
      <c r="H5093" t="s">
        <v>102</v>
      </c>
      <c r="K5093" t="s">
        <v>2875</v>
      </c>
      <c r="L5093" t="s">
        <v>2876</v>
      </c>
      <c r="M5093" t="s">
        <v>260</v>
      </c>
      <c r="N5093" t="s">
        <v>76</v>
      </c>
      <c r="O5093" t="s">
        <v>20940</v>
      </c>
      <c r="P5093" t="s">
        <v>20941</v>
      </c>
      <c r="W5093">
        <v>42635</v>
      </c>
      <c r="X5093" t="s">
        <v>78</v>
      </c>
      <c r="AA5093" s="1"/>
      <c r="AB5093" t="s">
        <v>20942</v>
      </c>
      <c r="AC5093">
        <v>2014</v>
      </c>
      <c r="AD5093">
        <v>10</v>
      </c>
      <c r="AE5093">
        <v>24</v>
      </c>
      <c r="AF5093" s="2">
        <f>DATE(emdat_data[[#This Row],[Start Year]],emdat_data[[#This Row],[Start Month]],emdat_data[[#This Row],[Start Day]])</f>
        <v>41936</v>
      </c>
      <c r="AG5093">
        <v>2014</v>
      </c>
      <c r="AH5093">
        <v>11</v>
      </c>
      <c r="AI5093">
        <v>16</v>
      </c>
      <c r="AJ5093" s="2">
        <f>DATE(emdat_data[[#This Row],[End Year]],emdat_data[[#This Row],[End Month]],emdat_data[[#This Row],[End Day]])</f>
        <v>41959</v>
      </c>
      <c r="AM5093">
        <v>90000</v>
      </c>
      <c r="AO5093">
        <v>90000</v>
      </c>
      <c r="AV5093">
        <v>80.8926237222027</v>
      </c>
      <c r="AW5093" t="s">
        <v>20943</v>
      </c>
      <c r="AX5093" t="s">
        <v>20944</v>
      </c>
      <c r="AY5093" t="s">
        <v>20945</v>
      </c>
    </row>
    <row r="5094" spans="1:51" hidden="1" x14ac:dyDescent="0.25">
      <c r="A5094" t="s">
        <v>21965</v>
      </c>
      <c r="B5094">
        <v>2014</v>
      </c>
      <c r="C5094">
        <v>432</v>
      </c>
      <c r="E5094" t="s">
        <v>50</v>
      </c>
      <c r="F5094" t="s">
        <v>71</v>
      </c>
      <c r="G5094" t="s">
        <v>72</v>
      </c>
      <c r="H5094" t="s">
        <v>170</v>
      </c>
      <c r="K5094" t="s">
        <v>3130</v>
      </c>
      <c r="L5094" t="s">
        <v>3131</v>
      </c>
      <c r="M5094" t="s">
        <v>75</v>
      </c>
      <c r="N5094" t="s">
        <v>76</v>
      </c>
      <c r="O5094" t="s">
        <v>21966</v>
      </c>
      <c r="P5094" t="s">
        <v>642</v>
      </c>
      <c r="Q5094" t="s">
        <v>176</v>
      </c>
      <c r="R5094" t="s">
        <v>12510</v>
      </c>
      <c r="X5094" t="s">
        <v>78</v>
      </c>
      <c r="AA5094" s="1"/>
      <c r="AC5094">
        <v>2014</v>
      </c>
      <c r="AD5094">
        <v>10</v>
      </c>
      <c r="AE5094">
        <v>25</v>
      </c>
      <c r="AF5094" s="2">
        <f>DATE(emdat_data[[#This Row],[Start Year]],emdat_data[[#This Row],[Start Month]],emdat_data[[#This Row],[Start Day]])</f>
        <v>41937</v>
      </c>
      <c r="AG5094">
        <v>2014</v>
      </c>
      <c r="AH5094">
        <v>10</v>
      </c>
      <c r="AI5094">
        <v>28</v>
      </c>
      <c r="AJ5094" s="2">
        <f>DATE(emdat_data[[#This Row],[End Year]],emdat_data[[#This Row],[End Month]],emdat_data[[#This Row],[End Day]])</f>
        <v>41940</v>
      </c>
      <c r="AK5094">
        <v>154</v>
      </c>
      <c r="AL5094">
        <v>1000</v>
      </c>
      <c r="AN5094">
        <v>3750</v>
      </c>
      <c r="AO5094">
        <v>4750</v>
      </c>
      <c r="AT5094">
        <v>15000</v>
      </c>
      <c r="AU5094">
        <v>18543</v>
      </c>
      <c r="AV5094">
        <v>80.8926237222027</v>
      </c>
      <c r="AX5094" t="s">
        <v>3220</v>
      </c>
      <c r="AY5094" t="s">
        <v>3221</v>
      </c>
    </row>
    <row r="5095" spans="1:51" hidden="1" x14ac:dyDescent="0.25">
      <c r="A5095" t="s">
        <v>20784</v>
      </c>
      <c r="B5095">
        <v>2014</v>
      </c>
      <c r="C5095">
        <v>434</v>
      </c>
      <c r="E5095" t="s">
        <v>50</v>
      </c>
      <c r="F5095" t="s">
        <v>71</v>
      </c>
      <c r="G5095" t="s">
        <v>217</v>
      </c>
      <c r="K5095" t="s">
        <v>274</v>
      </c>
      <c r="L5095" t="s">
        <v>275</v>
      </c>
      <c r="M5095" t="s">
        <v>56</v>
      </c>
      <c r="N5095" t="s">
        <v>57</v>
      </c>
      <c r="O5095" t="s">
        <v>20785</v>
      </c>
      <c r="P5095" t="s">
        <v>19277</v>
      </c>
      <c r="AA5095" s="1"/>
      <c r="AC5095">
        <v>2014</v>
      </c>
      <c r="AD5095">
        <v>10</v>
      </c>
      <c r="AE5095">
        <v>28</v>
      </c>
      <c r="AF5095" s="2">
        <f>DATE(emdat_data[[#This Row],[Start Year]],emdat_data[[#This Row],[Start Month]],emdat_data[[#This Row],[Start Day]])</f>
        <v>41940</v>
      </c>
      <c r="AG5095">
        <v>2014</v>
      </c>
      <c r="AH5095">
        <v>10</v>
      </c>
      <c r="AI5095">
        <v>29</v>
      </c>
      <c r="AJ5095" s="2">
        <f>DATE(emdat_data[[#This Row],[End Year]],emdat_data[[#This Row],[End Month]],emdat_data[[#This Row],[End Day]])</f>
        <v>41941</v>
      </c>
      <c r="AK5095">
        <v>38</v>
      </c>
      <c r="AN5095">
        <v>330</v>
      </c>
      <c r="AO5095">
        <v>330</v>
      </c>
      <c r="AV5095">
        <v>80.8926237222027</v>
      </c>
      <c r="AX5095" t="s">
        <v>20778</v>
      </c>
      <c r="AY5095" t="s">
        <v>20779</v>
      </c>
    </row>
    <row r="5096" spans="1:51" hidden="1" x14ac:dyDescent="0.25">
      <c r="A5096" t="s">
        <v>20776</v>
      </c>
      <c r="B5096">
        <v>2014</v>
      </c>
      <c r="C5096">
        <v>548</v>
      </c>
      <c r="E5096" t="s">
        <v>50</v>
      </c>
      <c r="F5096" t="s">
        <v>71</v>
      </c>
      <c r="G5096" t="s">
        <v>217</v>
      </c>
      <c r="H5096" t="s">
        <v>217</v>
      </c>
      <c r="K5096" t="s">
        <v>274</v>
      </c>
      <c r="L5096" t="s">
        <v>275</v>
      </c>
      <c r="M5096" t="s">
        <v>56</v>
      </c>
      <c r="N5096" t="s">
        <v>57</v>
      </c>
      <c r="O5096" t="s">
        <v>20777</v>
      </c>
      <c r="S5096" t="s">
        <v>127</v>
      </c>
      <c r="AA5096" s="1"/>
      <c r="AC5096">
        <v>2014</v>
      </c>
      <c r="AD5096">
        <v>10</v>
      </c>
      <c r="AE5096">
        <v>29</v>
      </c>
      <c r="AF5096" s="2">
        <f>DATE(emdat_data[[#This Row],[Start Year]],emdat_data[[#This Row],[Start Month]],emdat_data[[#This Row],[Start Day]])</f>
        <v>41941</v>
      </c>
      <c r="AG5096">
        <v>2014</v>
      </c>
      <c r="AH5096">
        <v>10</v>
      </c>
      <c r="AI5096">
        <v>29</v>
      </c>
      <c r="AJ5096" s="2">
        <f>DATE(emdat_data[[#This Row],[End Year]],emdat_data[[#This Row],[End Month]],emdat_data[[#This Row],[End Day]])</f>
        <v>41941</v>
      </c>
      <c r="AK5096">
        <v>196</v>
      </c>
      <c r="AM5096">
        <v>1067</v>
      </c>
      <c r="AO5096">
        <v>1067</v>
      </c>
      <c r="AV5096">
        <v>80.8926237222027</v>
      </c>
      <c r="AX5096" t="s">
        <v>20778</v>
      </c>
      <c r="AY5096" t="s">
        <v>20779</v>
      </c>
    </row>
    <row r="5097" spans="1:51" hidden="1" x14ac:dyDescent="0.25">
      <c r="A5097" t="s">
        <v>19397</v>
      </c>
      <c r="B5097">
        <v>2014</v>
      </c>
      <c r="C5097">
        <v>442</v>
      </c>
      <c r="E5097" t="s">
        <v>50</v>
      </c>
      <c r="F5097" t="s">
        <v>71</v>
      </c>
      <c r="G5097" t="s">
        <v>72</v>
      </c>
      <c r="K5097" t="s">
        <v>83</v>
      </c>
      <c r="L5097" t="s">
        <v>84</v>
      </c>
      <c r="M5097" t="s">
        <v>85</v>
      </c>
      <c r="N5097" t="s">
        <v>86</v>
      </c>
      <c r="O5097" t="s">
        <v>4185</v>
      </c>
      <c r="P5097" t="s">
        <v>966</v>
      </c>
      <c r="X5097" t="s">
        <v>78</v>
      </c>
      <c r="AA5097" s="1"/>
      <c r="AC5097">
        <v>2014</v>
      </c>
      <c r="AD5097">
        <v>10</v>
      </c>
      <c r="AE5097">
        <v>30</v>
      </c>
      <c r="AF5097" s="2">
        <f>DATE(emdat_data[[#This Row],[Start Year]],emdat_data[[#This Row],[Start Month]],emdat_data[[#This Row],[Start Day]])</f>
        <v>41942</v>
      </c>
      <c r="AG5097">
        <v>2014</v>
      </c>
      <c r="AH5097">
        <v>11</v>
      </c>
      <c r="AI5097">
        <v>4</v>
      </c>
      <c r="AJ5097" s="2">
        <f>DATE(emdat_data[[#This Row],[End Year]],emdat_data[[#This Row],[End Month]],emdat_data[[#This Row],[End Day]])</f>
        <v>41947</v>
      </c>
      <c r="AK5097">
        <v>3</v>
      </c>
      <c r="AM5097">
        <v>5203</v>
      </c>
      <c r="AO5097">
        <v>5203</v>
      </c>
      <c r="AV5097">
        <v>80.8926237222027</v>
      </c>
      <c r="AW5097" t="s">
        <v>4186</v>
      </c>
      <c r="AY5097" t="s">
        <v>4187</v>
      </c>
    </row>
    <row r="5098" spans="1:51" hidden="1" x14ac:dyDescent="0.25">
      <c r="A5098" t="s">
        <v>19605</v>
      </c>
      <c r="B5098">
        <v>2014</v>
      </c>
      <c r="C5098">
        <v>528</v>
      </c>
      <c r="E5098" t="s">
        <v>50</v>
      </c>
      <c r="F5098" t="s">
        <v>63</v>
      </c>
      <c r="G5098" t="s">
        <v>64</v>
      </c>
      <c r="H5098" t="s">
        <v>7143</v>
      </c>
      <c r="K5098" t="s">
        <v>202</v>
      </c>
      <c r="L5098" t="s">
        <v>203</v>
      </c>
      <c r="M5098" t="s">
        <v>204</v>
      </c>
      <c r="N5098" t="s">
        <v>86</v>
      </c>
      <c r="O5098" t="s">
        <v>19606</v>
      </c>
      <c r="X5098" t="s">
        <v>67</v>
      </c>
      <c r="AA5098" s="1"/>
      <c r="AC5098">
        <v>2014</v>
      </c>
      <c r="AD5098">
        <v>11</v>
      </c>
      <c r="AF5098" s="2">
        <f>DATE(emdat_data[[#This Row],[Start Year]],emdat_data[[#This Row],[Start Month]],emdat_data[[#This Row],[Start Day]])</f>
        <v>41943</v>
      </c>
      <c r="AG5098">
        <v>2015</v>
      </c>
      <c r="AH5098">
        <v>1</v>
      </c>
      <c r="AJ5098" s="2">
        <f>DATE(emdat_data[[#This Row],[End Year]],emdat_data[[#This Row],[End Month]],emdat_data[[#This Row],[End Day]])</f>
        <v>42004</v>
      </c>
      <c r="AM5098">
        <v>8141</v>
      </c>
      <c r="AO5098">
        <v>8141</v>
      </c>
      <c r="AV5098">
        <v>80.8926237222027</v>
      </c>
      <c r="AW5098" t="s">
        <v>19607</v>
      </c>
      <c r="AY5098" t="s">
        <v>19608</v>
      </c>
    </row>
    <row r="5099" spans="1:51" hidden="1" x14ac:dyDescent="0.25">
      <c r="A5099" t="s">
        <v>20632</v>
      </c>
      <c r="B5099">
        <v>2014</v>
      </c>
      <c r="C5099">
        <v>9533</v>
      </c>
      <c r="E5099" t="s">
        <v>50</v>
      </c>
      <c r="F5099" t="s">
        <v>350</v>
      </c>
      <c r="G5099" t="s">
        <v>351</v>
      </c>
      <c r="H5099" t="s">
        <v>351</v>
      </c>
      <c r="K5099" t="s">
        <v>1697</v>
      </c>
      <c r="L5099" t="s">
        <v>1698</v>
      </c>
      <c r="M5099" t="s">
        <v>260</v>
      </c>
      <c r="N5099" t="s">
        <v>76</v>
      </c>
      <c r="O5099" t="s">
        <v>20633</v>
      </c>
      <c r="Q5099" t="s">
        <v>353</v>
      </c>
      <c r="X5099" t="s">
        <v>78</v>
      </c>
      <c r="AA5099" s="1"/>
      <c r="AC5099">
        <v>2014</v>
      </c>
      <c r="AD5099">
        <v>11</v>
      </c>
      <c r="AF5099" s="2">
        <f>DATE(emdat_data[[#This Row],[Start Year]],emdat_data[[#This Row],[Start Month]],emdat_data[[#This Row],[Start Day]])</f>
        <v>41943</v>
      </c>
      <c r="AG5099">
        <v>2015</v>
      </c>
      <c r="AH5099">
        <v>2</v>
      </c>
      <c r="AJ5099" s="2">
        <f>DATE(emdat_data[[#This Row],[End Year]],emdat_data[[#This Row],[End Month]],emdat_data[[#This Row],[End Day]])</f>
        <v>42035</v>
      </c>
      <c r="AM5099">
        <v>20000</v>
      </c>
      <c r="AO5099">
        <v>20000</v>
      </c>
      <c r="AV5099">
        <v>80.8926237222027</v>
      </c>
      <c r="AW5099" t="s">
        <v>12996</v>
      </c>
      <c r="AY5099" t="s">
        <v>12997</v>
      </c>
    </row>
    <row r="5100" spans="1:51" hidden="1" x14ac:dyDescent="0.25">
      <c r="A5100" t="s">
        <v>19555</v>
      </c>
      <c r="B5100">
        <v>2014</v>
      </c>
      <c r="C5100">
        <v>505</v>
      </c>
      <c r="D5100" t="s">
        <v>19556</v>
      </c>
      <c r="E5100" t="s">
        <v>50</v>
      </c>
      <c r="F5100" t="s">
        <v>71</v>
      </c>
      <c r="G5100" t="s">
        <v>72</v>
      </c>
      <c r="H5100" t="s">
        <v>102</v>
      </c>
      <c r="K5100" t="s">
        <v>1159</v>
      </c>
      <c r="L5100" t="s">
        <v>1160</v>
      </c>
      <c r="M5100" t="s">
        <v>85</v>
      </c>
      <c r="N5100" t="s">
        <v>86</v>
      </c>
      <c r="O5100" t="s">
        <v>19557</v>
      </c>
      <c r="P5100" t="s">
        <v>642</v>
      </c>
      <c r="W5100">
        <v>406009</v>
      </c>
      <c r="X5100" t="s">
        <v>78</v>
      </c>
      <c r="AA5100" s="1"/>
      <c r="AC5100">
        <v>2014</v>
      </c>
      <c r="AD5100">
        <v>11</v>
      </c>
      <c r="AE5100">
        <v>1</v>
      </c>
      <c r="AF5100" s="2">
        <f>DATE(emdat_data[[#This Row],[Start Year]],emdat_data[[#This Row],[Start Month]],emdat_data[[#This Row],[Start Day]])</f>
        <v>41944</v>
      </c>
      <c r="AG5100">
        <v>2014</v>
      </c>
      <c r="AH5100">
        <v>12</v>
      </c>
      <c r="AI5100">
        <v>20</v>
      </c>
      <c r="AJ5100" s="2">
        <f>DATE(emdat_data[[#This Row],[End Year]],emdat_data[[#This Row],[End Month]],emdat_data[[#This Row],[End Day]])</f>
        <v>41993</v>
      </c>
      <c r="AK5100">
        <v>44</v>
      </c>
      <c r="AM5100">
        <v>18000</v>
      </c>
      <c r="AO5100">
        <v>18000</v>
      </c>
      <c r="AT5100">
        <v>8000</v>
      </c>
      <c r="AU5100">
        <v>9890</v>
      </c>
      <c r="AV5100">
        <v>80.8926237222027</v>
      </c>
      <c r="AW5100" t="s">
        <v>19558</v>
      </c>
      <c r="AY5100" t="s">
        <v>19559</v>
      </c>
    </row>
    <row r="5101" spans="1:51" hidden="1" x14ac:dyDescent="0.25">
      <c r="A5101" t="s">
        <v>19321</v>
      </c>
      <c r="B5101">
        <v>2014</v>
      </c>
      <c r="C5101">
        <v>453</v>
      </c>
      <c r="E5101" t="s">
        <v>50</v>
      </c>
      <c r="F5101" t="s">
        <v>71</v>
      </c>
      <c r="G5101" t="s">
        <v>72</v>
      </c>
      <c r="H5101" t="s">
        <v>170</v>
      </c>
      <c r="K5101" t="s">
        <v>1342</v>
      </c>
      <c r="L5101" t="s">
        <v>1343</v>
      </c>
      <c r="M5101" t="s">
        <v>1194</v>
      </c>
      <c r="N5101" t="s">
        <v>86</v>
      </c>
      <c r="O5101" t="s">
        <v>1150</v>
      </c>
      <c r="P5101" t="s">
        <v>642</v>
      </c>
      <c r="Q5101" t="s">
        <v>176</v>
      </c>
      <c r="X5101" t="s">
        <v>78</v>
      </c>
      <c r="AA5101" s="1"/>
      <c r="AC5101">
        <v>2014</v>
      </c>
      <c r="AD5101">
        <v>11</v>
      </c>
      <c r="AE5101">
        <v>3</v>
      </c>
      <c r="AF5101" s="2">
        <f>DATE(emdat_data[[#This Row],[Start Year]],emdat_data[[#This Row],[Start Month]],emdat_data[[#This Row],[Start Day]])</f>
        <v>41946</v>
      </c>
      <c r="AG5101">
        <v>2014</v>
      </c>
      <c r="AH5101">
        <v>11</v>
      </c>
      <c r="AI5101">
        <v>5</v>
      </c>
      <c r="AJ5101" s="2">
        <f>DATE(emdat_data[[#This Row],[End Year]],emdat_data[[#This Row],[End Month]],emdat_data[[#This Row],[End Day]])</f>
        <v>41948</v>
      </c>
      <c r="AK5101">
        <v>12</v>
      </c>
      <c r="AM5101">
        <v>30000</v>
      </c>
      <c r="AO5101">
        <v>30000</v>
      </c>
      <c r="AV5101">
        <v>80.8926237222027</v>
      </c>
      <c r="AW5101" t="s">
        <v>14319</v>
      </c>
      <c r="AY5101" t="s">
        <v>1152</v>
      </c>
    </row>
    <row r="5102" spans="1:51" hidden="1" x14ac:dyDescent="0.25">
      <c r="A5102" t="s">
        <v>19570</v>
      </c>
      <c r="B5102">
        <v>2014</v>
      </c>
      <c r="C5102">
        <v>453</v>
      </c>
      <c r="E5102" t="s">
        <v>50</v>
      </c>
      <c r="F5102" t="s">
        <v>71</v>
      </c>
      <c r="G5102" t="s">
        <v>72</v>
      </c>
      <c r="H5102" t="s">
        <v>170</v>
      </c>
      <c r="K5102" t="s">
        <v>1207</v>
      </c>
      <c r="L5102" t="s">
        <v>1208</v>
      </c>
      <c r="M5102" t="s">
        <v>1194</v>
      </c>
      <c r="N5102" t="s">
        <v>86</v>
      </c>
      <c r="O5102" t="s">
        <v>5129</v>
      </c>
      <c r="X5102" t="s">
        <v>78</v>
      </c>
      <c r="AA5102" s="1"/>
      <c r="AC5102">
        <v>2014</v>
      </c>
      <c r="AD5102">
        <v>11</v>
      </c>
      <c r="AE5102">
        <v>3</v>
      </c>
      <c r="AF5102" s="2">
        <f>DATE(emdat_data[[#This Row],[Start Year]],emdat_data[[#This Row],[Start Month]],emdat_data[[#This Row],[Start Day]])</f>
        <v>41946</v>
      </c>
      <c r="AG5102">
        <v>2014</v>
      </c>
      <c r="AH5102">
        <v>11</v>
      </c>
      <c r="AI5102">
        <v>5</v>
      </c>
      <c r="AJ5102" s="2">
        <f>DATE(emdat_data[[#This Row],[End Year]],emdat_data[[#This Row],[End Month]],emdat_data[[#This Row],[End Day]])</f>
        <v>41948</v>
      </c>
      <c r="AK5102">
        <v>1</v>
      </c>
      <c r="AM5102">
        <v>300</v>
      </c>
      <c r="AO5102">
        <v>300</v>
      </c>
      <c r="AV5102">
        <v>80.8926237222027</v>
      </c>
      <c r="AW5102" t="s">
        <v>5130</v>
      </c>
      <c r="AY5102" t="s">
        <v>5131</v>
      </c>
    </row>
    <row r="5103" spans="1:51" hidden="1" x14ac:dyDescent="0.25">
      <c r="A5103" t="s">
        <v>20947</v>
      </c>
      <c r="B5103">
        <v>2014</v>
      </c>
      <c r="C5103">
        <v>471</v>
      </c>
      <c r="E5103" t="s">
        <v>50</v>
      </c>
      <c r="F5103" t="s">
        <v>71</v>
      </c>
      <c r="G5103" t="s">
        <v>72</v>
      </c>
      <c r="H5103" t="s">
        <v>170</v>
      </c>
      <c r="K5103" t="s">
        <v>2562</v>
      </c>
      <c r="L5103" t="s">
        <v>2563</v>
      </c>
      <c r="M5103" t="s">
        <v>173</v>
      </c>
      <c r="N5103" t="s">
        <v>57</v>
      </c>
      <c r="O5103" t="s">
        <v>20948</v>
      </c>
      <c r="P5103" t="s">
        <v>2496</v>
      </c>
      <c r="W5103">
        <v>31653</v>
      </c>
      <c r="X5103" t="s">
        <v>78</v>
      </c>
      <c r="AA5103" s="1"/>
      <c r="AC5103">
        <v>2014</v>
      </c>
      <c r="AD5103">
        <v>11</v>
      </c>
      <c r="AE5103">
        <v>7</v>
      </c>
      <c r="AF5103" s="2">
        <f>DATE(emdat_data[[#This Row],[Start Year]],emdat_data[[#This Row],[Start Month]],emdat_data[[#This Row],[Start Day]])</f>
        <v>41950</v>
      </c>
      <c r="AG5103">
        <v>2014</v>
      </c>
      <c r="AH5103">
        <v>11</v>
      </c>
      <c r="AI5103">
        <v>16</v>
      </c>
      <c r="AJ5103" s="2">
        <f>DATE(emdat_data[[#This Row],[End Year]],emdat_data[[#This Row],[End Month]],emdat_data[[#This Row],[End Day]])</f>
        <v>41959</v>
      </c>
      <c r="AM5103">
        <v>12000</v>
      </c>
      <c r="AO5103">
        <v>12000</v>
      </c>
      <c r="AV5103">
        <v>80.8926237222027</v>
      </c>
      <c r="AW5103" t="s">
        <v>20949</v>
      </c>
      <c r="AY5103" t="s">
        <v>20950</v>
      </c>
    </row>
    <row r="5104" spans="1:51" hidden="1" x14ac:dyDescent="0.25">
      <c r="A5104" t="s">
        <v>20465</v>
      </c>
      <c r="B5104">
        <v>2014</v>
      </c>
      <c r="C5104">
        <v>458</v>
      </c>
      <c r="E5104" t="s">
        <v>50</v>
      </c>
      <c r="F5104" t="s">
        <v>63</v>
      </c>
      <c r="G5104" t="s">
        <v>82</v>
      </c>
      <c r="H5104" t="s">
        <v>157</v>
      </c>
      <c r="I5104" t="s">
        <v>572</v>
      </c>
      <c r="K5104" t="s">
        <v>239</v>
      </c>
      <c r="L5104" t="s">
        <v>240</v>
      </c>
      <c r="M5104" t="s">
        <v>197</v>
      </c>
      <c r="N5104" t="s">
        <v>190</v>
      </c>
      <c r="O5104" t="s">
        <v>20466</v>
      </c>
      <c r="Q5104" t="s">
        <v>176</v>
      </c>
      <c r="R5104" t="s">
        <v>72</v>
      </c>
      <c r="X5104" t="s">
        <v>88</v>
      </c>
      <c r="AA5104" s="1"/>
      <c r="AB5104" t="s">
        <v>20467</v>
      </c>
      <c r="AC5104">
        <v>2014</v>
      </c>
      <c r="AD5104">
        <v>11</v>
      </c>
      <c r="AE5104">
        <v>12</v>
      </c>
      <c r="AF5104" s="2">
        <f>DATE(emdat_data[[#This Row],[Start Year]],emdat_data[[#This Row],[Start Month]],emdat_data[[#This Row],[Start Day]])</f>
        <v>41955</v>
      </c>
      <c r="AG5104">
        <v>2014</v>
      </c>
      <c r="AH5104">
        <v>11</v>
      </c>
      <c r="AI5104">
        <v>16</v>
      </c>
      <c r="AJ5104" s="2">
        <f>DATE(emdat_data[[#This Row],[End Year]],emdat_data[[#This Row],[End Month]],emdat_data[[#This Row],[End Day]])</f>
        <v>41959</v>
      </c>
      <c r="AK5104">
        <v>5</v>
      </c>
      <c r="AT5104">
        <v>250000</v>
      </c>
      <c r="AU5104">
        <v>309052</v>
      </c>
      <c r="AV5104">
        <v>80.8926237222027</v>
      </c>
      <c r="AX5104" t="s">
        <v>20468</v>
      </c>
      <c r="AY5104" t="s">
        <v>20469</v>
      </c>
    </row>
    <row r="5105" spans="1:51" hidden="1" x14ac:dyDescent="0.25">
      <c r="A5105" t="s">
        <v>19577</v>
      </c>
      <c r="B5105">
        <v>2014</v>
      </c>
      <c r="C5105">
        <v>462</v>
      </c>
      <c r="E5105" t="s">
        <v>50</v>
      </c>
      <c r="F5105" t="s">
        <v>71</v>
      </c>
      <c r="G5105" t="s">
        <v>72</v>
      </c>
      <c r="H5105" t="s">
        <v>102</v>
      </c>
      <c r="K5105" t="s">
        <v>187</v>
      </c>
      <c r="L5105" t="s">
        <v>188</v>
      </c>
      <c r="M5105" t="s">
        <v>189</v>
      </c>
      <c r="N5105" t="s">
        <v>190</v>
      </c>
      <c r="O5105" t="s">
        <v>19578</v>
      </c>
      <c r="P5105" t="s">
        <v>642</v>
      </c>
      <c r="W5105">
        <v>39709</v>
      </c>
      <c r="X5105" t="s">
        <v>78</v>
      </c>
      <c r="AA5105" s="1"/>
      <c r="AC5105">
        <v>2014</v>
      </c>
      <c r="AD5105">
        <v>11</v>
      </c>
      <c r="AE5105">
        <v>13</v>
      </c>
      <c r="AF5105" s="2">
        <f>DATE(emdat_data[[#This Row],[Start Year]],emdat_data[[#This Row],[Start Month]],emdat_data[[#This Row],[Start Day]])</f>
        <v>41956</v>
      </c>
      <c r="AG5105">
        <v>2014</v>
      </c>
      <c r="AH5105">
        <v>11</v>
      </c>
      <c r="AI5105">
        <v>16</v>
      </c>
      <c r="AJ5105" s="2">
        <f>DATE(emdat_data[[#This Row],[End Year]],emdat_data[[#This Row],[End Month]],emdat_data[[#This Row],[End Day]])</f>
        <v>41959</v>
      </c>
      <c r="AK5105">
        <v>5</v>
      </c>
      <c r="AV5105">
        <v>80.8926237222027</v>
      </c>
      <c r="AX5105" t="s">
        <v>19579</v>
      </c>
      <c r="AY5105" t="s">
        <v>19580</v>
      </c>
    </row>
    <row r="5106" spans="1:51" hidden="1" x14ac:dyDescent="0.25">
      <c r="A5106" t="s">
        <v>19447</v>
      </c>
      <c r="B5106">
        <v>2014</v>
      </c>
      <c r="C5106">
        <v>458</v>
      </c>
      <c r="E5106" t="s">
        <v>50</v>
      </c>
      <c r="F5106" t="s">
        <v>63</v>
      </c>
      <c r="G5106" t="s">
        <v>82</v>
      </c>
      <c r="H5106" t="s">
        <v>157</v>
      </c>
      <c r="I5106" t="s">
        <v>572</v>
      </c>
      <c r="K5106" t="s">
        <v>596</v>
      </c>
      <c r="L5106" t="s">
        <v>597</v>
      </c>
      <c r="M5106" t="s">
        <v>189</v>
      </c>
      <c r="N5106" t="s">
        <v>190</v>
      </c>
      <c r="O5106" t="s">
        <v>19448</v>
      </c>
      <c r="X5106" t="s">
        <v>88</v>
      </c>
      <c r="AA5106" s="1"/>
      <c r="AC5106">
        <v>2014</v>
      </c>
      <c r="AD5106">
        <v>11</v>
      </c>
      <c r="AE5106">
        <v>15</v>
      </c>
      <c r="AF5106" s="2">
        <f>DATE(emdat_data[[#This Row],[Start Year]],emdat_data[[#This Row],[Start Month]],emdat_data[[#This Row],[Start Day]])</f>
        <v>41958</v>
      </c>
      <c r="AG5106">
        <v>2014</v>
      </c>
      <c r="AH5106">
        <v>11</v>
      </c>
      <c r="AI5106">
        <v>15</v>
      </c>
      <c r="AJ5106" s="2">
        <f>DATE(emdat_data[[#This Row],[End Year]],emdat_data[[#This Row],[End Month]],emdat_data[[#This Row],[End Day]])</f>
        <v>41958</v>
      </c>
      <c r="AK5106">
        <v>2</v>
      </c>
      <c r="AV5106">
        <v>80.8926237222027</v>
      </c>
      <c r="AW5106" t="s">
        <v>19449</v>
      </c>
      <c r="AY5106" t="s">
        <v>19450</v>
      </c>
    </row>
    <row r="5107" spans="1:51" hidden="1" x14ac:dyDescent="0.25">
      <c r="A5107" t="s">
        <v>22054</v>
      </c>
      <c r="B5107">
        <v>2014</v>
      </c>
      <c r="C5107">
        <v>459</v>
      </c>
      <c r="E5107" t="s">
        <v>50</v>
      </c>
      <c r="F5107" t="s">
        <v>63</v>
      </c>
      <c r="G5107" t="s">
        <v>82</v>
      </c>
      <c r="H5107" t="s">
        <v>157</v>
      </c>
      <c r="I5107" t="s">
        <v>158</v>
      </c>
      <c r="K5107" t="s">
        <v>357</v>
      </c>
      <c r="L5107" t="s">
        <v>358</v>
      </c>
      <c r="M5107" t="s">
        <v>146</v>
      </c>
      <c r="N5107" t="s">
        <v>86</v>
      </c>
      <c r="O5107" t="s">
        <v>22055</v>
      </c>
      <c r="U5107" t="s">
        <v>127</v>
      </c>
      <c r="X5107" t="s">
        <v>88</v>
      </c>
      <c r="AA5107" s="1"/>
      <c r="AC5107">
        <v>2014</v>
      </c>
      <c r="AD5107">
        <v>11</v>
      </c>
      <c r="AE5107">
        <v>15</v>
      </c>
      <c r="AF5107" s="2">
        <f>DATE(emdat_data[[#This Row],[Start Year]],emdat_data[[#This Row],[Start Month]],emdat_data[[#This Row],[Start Day]])</f>
        <v>41958</v>
      </c>
      <c r="AG5107">
        <v>2014</v>
      </c>
      <c r="AH5107">
        <v>11</v>
      </c>
      <c r="AI5107">
        <v>19</v>
      </c>
      <c r="AJ5107" s="2">
        <f>DATE(emdat_data[[#This Row],[End Year]],emdat_data[[#This Row],[End Month]],emdat_data[[#This Row],[End Day]])</f>
        <v>41962</v>
      </c>
      <c r="AK5107">
        <v>13</v>
      </c>
      <c r="AR5107">
        <v>63500</v>
      </c>
      <c r="AS5107">
        <v>78499</v>
      </c>
      <c r="AT5107">
        <v>100000</v>
      </c>
      <c r="AU5107">
        <v>123621</v>
      </c>
      <c r="AV5107">
        <v>80.8926237222027</v>
      </c>
      <c r="AW5107" t="s">
        <v>22056</v>
      </c>
      <c r="AY5107" t="s">
        <v>22057</v>
      </c>
    </row>
    <row r="5108" spans="1:51" x14ac:dyDescent="0.25">
      <c r="A5108" t="s">
        <v>20841</v>
      </c>
      <c r="B5108">
        <v>2014</v>
      </c>
      <c r="C5108">
        <v>461</v>
      </c>
      <c r="E5108" t="s">
        <v>50</v>
      </c>
      <c r="F5108" t="s">
        <v>119</v>
      </c>
      <c r="G5108" t="s">
        <v>20842</v>
      </c>
      <c r="K5108" t="s">
        <v>2624</v>
      </c>
      <c r="L5108" t="s">
        <v>2625</v>
      </c>
      <c r="M5108" t="s">
        <v>125</v>
      </c>
      <c r="N5108" t="s">
        <v>76</v>
      </c>
      <c r="O5108" t="s">
        <v>20843</v>
      </c>
      <c r="T5108" t="s">
        <v>128</v>
      </c>
      <c r="U5108" t="s">
        <v>128</v>
      </c>
      <c r="AA5108" s="1"/>
      <c r="AC5108">
        <v>2014</v>
      </c>
      <c r="AD5108">
        <v>11</v>
      </c>
      <c r="AE5108">
        <v>17</v>
      </c>
      <c r="AF5108" s="2">
        <f>DATE(emdat_data[[#This Row],[Start Year]],emdat_data[[#This Row],[Start Month]],emdat_data[[#This Row],[Start Day]])</f>
        <v>41960</v>
      </c>
      <c r="AG5108">
        <v>2014</v>
      </c>
      <c r="AH5108">
        <v>11</v>
      </c>
      <c r="AI5108">
        <v>17</v>
      </c>
      <c r="AJ5108" s="2">
        <f>DATE(emdat_data[[#This Row],[End Year]],emdat_data[[#This Row],[End Month]],emdat_data[[#This Row],[End Day]])</f>
        <v>41960</v>
      </c>
      <c r="AK5108">
        <v>12</v>
      </c>
      <c r="AM5108">
        <v>5</v>
      </c>
      <c r="AO5108">
        <v>5</v>
      </c>
      <c r="AV5108">
        <v>80.8926237222027</v>
      </c>
    </row>
    <row r="5109" spans="1:51" hidden="1" x14ac:dyDescent="0.25">
      <c r="A5109" t="s">
        <v>20605</v>
      </c>
      <c r="B5109">
        <v>2014</v>
      </c>
      <c r="C5109">
        <v>463</v>
      </c>
      <c r="D5109" t="s">
        <v>20606</v>
      </c>
      <c r="E5109" t="s">
        <v>50</v>
      </c>
      <c r="F5109" t="s">
        <v>63</v>
      </c>
      <c r="G5109" t="s">
        <v>82</v>
      </c>
      <c r="H5109" t="s">
        <v>157</v>
      </c>
      <c r="I5109" t="s">
        <v>493</v>
      </c>
      <c r="K5109" t="s">
        <v>1541</v>
      </c>
      <c r="L5109" t="s">
        <v>1542</v>
      </c>
      <c r="M5109" t="s">
        <v>995</v>
      </c>
      <c r="N5109" t="s">
        <v>76</v>
      </c>
      <c r="O5109" t="s">
        <v>20607</v>
      </c>
      <c r="P5109" t="s">
        <v>20608</v>
      </c>
      <c r="Q5109" t="s">
        <v>72</v>
      </c>
      <c r="X5109" t="s">
        <v>88</v>
      </c>
      <c r="AA5109" s="1"/>
      <c r="AC5109">
        <v>2014</v>
      </c>
      <c r="AD5109">
        <v>11</v>
      </c>
      <c r="AE5109">
        <v>21</v>
      </c>
      <c r="AF5109" s="2">
        <f>DATE(emdat_data[[#This Row],[Start Year]],emdat_data[[#This Row],[Start Month]],emdat_data[[#This Row],[Start Day]])</f>
        <v>41964</v>
      </c>
      <c r="AG5109">
        <v>2014</v>
      </c>
      <c r="AH5109">
        <v>11</v>
      </c>
      <c r="AI5109">
        <v>24</v>
      </c>
      <c r="AJ5109" s="2">
        <f>DATE(emdat_data[[#This Row],[End Year]],emdat_data[[#This Row],[End Month]],emdat_data[[#This Row],[End Day]])</f>
        <v>41967</v>
      </c>
      <c r="AK5109">
        <v>49</v>
      </c>
      <c r="AM5109">
        <v>117000</v>
      </c>
      <c r="AO5109">
        <v>117000</v>
      </c>
      <c r="AT5109">
        <v>300000</v>
      </c>
      <c r="AU5109">
        <v>370862</v>
      </c>
      <c r="AV5109">
        <v>80.8926237222027</v>
      </c>
      <c r="AW5109" t="s">
        <v>20609</v>
      </c>
      <c r="AY5109" t="s">
        <v>20610</v>
      </c>
    </row>
    <row r="5110" spans="1:51" hidden="1" x14ac:dyDescent="0.25">
      <c r="A5110" t="s">
        <v>19398</v>
      </c>
      <c r="B5110">
        <v>2014</v>
      </c>
      <c r="C5110">
        <v>475</v>
      </c>
      <c r="E5110" t="s">
        <v>50</v>
      </c>
      <c r="F5110" t="s">
        <v>63</v>
      </c>
      <c r="G5110" t="s">
        <v>82</v>
      </c>
      <c r="H5110" t="s">
        <v>157</v>
      </c>
      <c r="I5110" t="s">
        <v>572</v>
      </c>
      <c r="K5110" t="s">
        <v>93</v>
      </c>
      <c r="L5110" t="s">
        <v>94</v>
      </c>
      <c r="M5110" t="s">
        <v>95</v>
      </c>
      <c r="N5110" t="s">
        <v>96</v>
      </c>
      <c r="O5110" t="s">
        <v>4048</v>
      </c>
      <c r="X5110" t="s">
        <v>88</v>
      </c>
      <c r="AA5110" s="1"/>
      <c r="AC5110">
        <v>2014</v>
      </c>
      <c r="AD5110">
        <v>11</v>
      </c>
      <c r="AE5110">
        <v>22</v>
      </c>
      <c r="AF5110" s="2">
        <f>DATE(emdat_data[[#This Row],[Start Year]],emdat_data[[#This Row],[Start Month]],emdat_data[[#This Row],[Start Day]])</f>
        <v>41965</v>
      </c>
      <c r="AG5110">
        <v>2014</v>
      </c>
      <c r="AH5110">
        <v>11</v>
      </c>
      <c r="AI5110">
        <v>30</v>
      </c>
      <c r="AJ5110" s="2">
        <f>DATE(emdat_data[[#This Row],[End Year]],emdat_data[[#This Row],[End Month]],emdat_data[[#This Row],[End Day]])</f>
        <v>41973</v>
      </c>
      <c r="AL5110">
        <v>12</v>
      </c>
      <c r="AM5110">
        <v>52527</v>
      </c>
      <c r="AO5110">
        <v>52539</v>
      </c>
      <c r="AR5110">
        <v>852000</v>
      </c>
      <c r="AS5110">
        <v>1053248</v>
      </c>
      <c r="AT5110">
        <v>1000000</v>
      </c>
      <c r="AU5110">
        <v>1236207</v>
      </c>
      <c r="AV5110">
        <v>80.8926237222027</v>
      </c>
      <c r="AX5110" t="s">
        <v>4049</v>
      </c>
      <c r="AY5110" t="s">
        <v>4050</v>
      </c>
    </row>
    <row r="5111" spans="1:51" hidden="1" x14ac:dyDescent="0.25">
      <c r="A5111" t="s">
        <v>19484</v>
      </c>
      <c r="B5111">
        <v>2014</v>
      </c>
      <c r="C5111">
        <v>464</v>
      </c>
      <c r="E5111" t="s">
        <v>50</v>
      </c>
      <c r="F5111" t="s">
        <v>51</v>
      </c>
      <c r="G5111" t="s">
        <v>52</v>
      </c>
      <c r="H5111" t="s">
        <v>53</v>
      </c>
      <c r="K5111" t="s">
        <v>159</v>
      </c>
      <c r="L5111" t="s">
        <v>160</v>
      </c>
      <c r="M5111" t="s">
        <v>161</v>
      </c>
      <c r="N5111" t="s">
        <v>57</v>
      </c>
      <c r="O5111" t="s">
        <v>11081</v>
      </c>
      <c r="W5111">
        <v>6</v>
      </c>
      <c r="X5111" t="s">
        <v>59</v>
      </c>
      <c r="Y5111">
        <v>303398</v>
      </c>
      <c r="Z5111">
        <v>1017374</v>
      </c>
      <c r="AA5111" s="1">
        <v>0.70486111111111116</v>
      </c>
      <c r="AC5111">
        <v>2014</v>
      </c>
      <c r="AD5111">
        <v>11</v>
      </c>
      <c r="AE5111">
        <v>22</v>
      </c>
      <c r="AF5111" s="2">
        <f>DATE(emdat_data[[#This Row],[Start Year]],emdat_data[[#This Row],[Start Month]],emdat_data[[#This Row],[Start Day]])</f>
        <v>41965</v>
      </c>
      <c r="AG5111">
        <v>2014</v>
      </c>
      <c r="AH5111">
        <v>11</v>
      </c>
      <c r="AI5111">
        <v>22</v>
      </c>
      <c r="AJ5111" s="2">
        <f>DATE(emdat_data[[#This Row],[End Year]],emdat_data[[#This Row],[End Month]],emdat_data[[#This Row],[End Day]])</f>
        <v>41965</v>
      </c>
      <c r="AK5111">
        <v>5</v>
      </c>
      <c r="AL5111">
        <v>65</v>
      </c>
      <c r="AM5111">
        <v>82200</v>
      </c>
      <c r="AN5111">
        <v>90</v>
      </c>
      <c r="AO5111">
        <v>82355</v>
      </c>
      <c r="AT5111">
        <v>50000</v>
      </c>
      <c r="AU5111">
        <v>61810</v>
      </c>
      <c r="AV5111">
        <v>80.8926237222027</v>
      </c>
      <c r="AW5111" t="s">
        <v>11082</v>
      </c>
      <c r="AY5111" t="s">
        <v>11083</v>
      </c>
    </row>
    <row r="5112" spans="1:51" hidden="1" x14ac:dyDescent="0.25">
      <c r="A5112" t="s">
        <v>20659</v>
      </c>
      <c r="B5112">
        <v>2014</v>
      </c>
      <c r="C5112">
        <v>473</v>
      </c>
      <c r="E5112" t="s">
        <v>50</v>
      </c>
      <c r="F5112" t="s">
        <v>71</v>
      </c>
      <c r="G5112" t="s">
        <v>72</v>
      </c>
      <c r="H5112" t="s">
        <v>102</v>
      </c>
      <c r="K5112" t="s">
        <v>171</v>
      </c>
      <c r="L5112" t="s">
        <v>172</v>
      </c>
      <c r="M5112" t="s">
        <v>173</v>
      </c>
      <c r="N5112" t="s">
        <v>57</v>
      </c>
      <c r="O5112" t="s">
        <v>20660</v>
      </c>
      <c r="X5112" t="s">
        <v>78</v>
      </c>
      <c r="AA5112" s="1"/>
      <c r="AC5112">
        <v>2014</v>
      </c>
      <c r="AD5112">
        <v>11</v>
      </c>
      <c r="AE5112">
        <v>22</v>
      </c>
      <c r="AF5112" s="2">
        <f>DATE(emdat_data[[#This Row],[Start Year]],emdat_data[[#This Row],[Start Month]],emdat_data[[#This Row],[Start Day]])</f>
        <v>41965</v>
      </c>
      <c r="AG5112">
        <v>2014</v>
      </c>
      <c r="AH5112">
        <v>11</v>
      </c>
      <c r="AI5112">
        <v>24</v>
      </c>
      <c r="AJ5112" s="2">
        <f>DATE(emdat_data[[#This Row],[End Year]],emdat_data[[#This Row],[End Month]],emdat_data[[#This Row],[End Day]])</f>
        <v>41967</v>
      </c>
      <c r="AK5112">
        <v>1</v>
      </c>
      <c r="AM5112">
        <v>10420</v>
      </c>
      <c r="AO5112">
        <v>10420</v>
      </c>
      <c r="AV5112">
        <v>80.8926237222027</v>
      </c>
      <c r="AW5112" t="s">
        <v>20661</v>
      </c>
      <c r="AY5112" t="s">
        <v>20662</v>
      </c>
    </row>
    <row r="5113" spans="1:51" hidden="1" x14ac:dyDescent="0.25">
      <c r="A5113" t="s">
        <v>20719</v>
      </c>
      <c r="B5113">
        <v>2014</v>
      </c>
      <c r="C5113">
        <v>465</v>
      </c>
      <c r="E5113" t="s">
        <v>50</v>
      </c>
      <c r="F5113" t="s">
        <v>51</v>
      </c>
      <c r="G5113" t="s">
        <v>52</v>
      </c>
      <c r="H5113" t="s">
        <v>53</v>
      </c>
      <c r="K5113" t="s">
        <v>245</v>
      </c>
      <c r="L5113" t="s">
        <v>246</v>
      </c>
      <c r="M5113" t="s">
        <v>161</v>
      </c>
      <c r="N5113" t="s">
        <v>57</v>
      </c>
      <c r="O5113" t="s">
        <v>20720</v>
      </c>
      <c r="W5113">
        <v>6</v>
      </c>
      <c r="X5113" t="s">
        <v>59</v>
      </c>
      <c r="Y5113">
        <v>366408</v>
      </c>
      <c r="Z5113">
        <v>1378875</v>
      </c>
      <c r="AA5113" s="1">
        <v>0.92222222222222228</v>
      </c>
      <c r="AC5113">
        <v>2014</v>
      </c>
      <c r="AD5113">
        <v>11</v>
      </c>
      <c r="AE5113">
        <v>22</v>
      </c>
      <c r="AF5113" s="2">
        <f>DATE(emdat_data[[#This Row],[Start Year]],emdat_data[[#This Row],[Start Month]],emdat_data[[#This Row],[Start Day]])</f>
        <v>41965</v>
      </c>
      <c r="AG5113">
        <v>2014</v>
      </c>
      <c r="AH5113">
        <v>11</v>
      </c>
      <c r="AI5113">
        <v>22</v>
      </c>
      <c r="AJ5113" s="2">
        <f>DATE(emdat_data[[#This Row],[End Year]],emdat_data[[#This Row],[End Month]],emdat_data[[#This Row],[End Day]])</f>
        <v>41965</v>
      </c>
      <c r="AL5113">
        <v>41</v>
      </c>
      <c r="AM5113">
        <v>2466</v>
      </c>
      <c r="AN5113">
        <v>150</v>
      </c>
      <c r="AO5113">
        <v>2657</v>
      </c>
      <c r="AT5113">
        <v>2000</v>
      </c>
      <c r="AU5113">
        <v>2472</v>
      </c>
      <c r="AV5113">
        <v>80.8926237222027</v>
      </c>
      <c r="AX5113" t="s">
        <v>20721</v>
      </c>
      <c r="AY5113" t="s">
        <v>20722</v>
      </c>
    </row>
    <row r="5114" spans="1:51" hidden="1" x14ac:dyDescent="0.25">
      <c r="A5114" t="s">
        <v>20622</v>
      </c>
      <c r="B5114">
        <v>2014</v>
      </c>
      <c r="C5114">
        <v>474</v>
      </c>
      <c r="E5114" t="s">
        <v>50</v>
      </c>
      <c r="F5114" t="s">
        <v>63</v>
      </c>
      <c r="G5114" t="s">
        <v>82</v>
      </c>
      <c r="H5114" t="s">
        <v>98</v>
      </c>
      <c r="J5114" t="s">
        <v>20623</v>
      </c>
      <c r="K5114" t="s">
        <v>364</v>
      </c>
      <c r="L5114" t="s">
        <v>365</v>
      </c>
      <c r="M5114" t="s">
        <v>173</v>
      </c>
      <c r="N5114" t="s">
        <v>57</v>
      </c>
      <c r="O5114" t="s">
        <v>20624</v>
      </c>
      <c r="Q5114" t="s">
        <v>72</v>
      </c>
      <c r="X5114" t="s">
        <v>88</v>
      </c>
      <c r="AA5114" s="1"/>
      <c r="AC5114">
        <v>2014</v>
      </c>
      <c r="AD5114">
        <v>11</v>
      </c>
      <c r="AE5114">
        <v>27</v>
      </c>
      <c r="AF5114" s="2">
        <f>DATE(emdat_data[[#This Row],[Start Year]],emdat_data[[#This Row],[Start Month]],emdat_data[[#This Row],[Start Day]])</f>
        <v>41970</v>
      </c>
      <c r="AG5114">
        <v>2014</v>
      </c>
      <c r="AH5114">
        <v>11</v>
      </c>
      <c r="AI5114">
        <v>28</v>
      </c>
      <c r="AJ5114" s="2">
        <f>DATE(emdat_data[[#This Row],[End Year]],emdat_data[[#This Row],[End Month]],emdat_data[[#This Row],[End Day]])</f>
        <v>41971</v>
      </c>
      <c r="AK5114">
        <v>12</v>
      </c>
      <c r="AM5114">
        <v>4695</v>
      </c>
      <c r="AO5114">
        <v>4695</v>
      </c>
      <c r="AV5114">
        <v>80.8926237222027</v>
      </c>
      <c r="AX5114" t="s">
        <v>20625</v>
      </c>
      <c r="AY5114" t="s">
        <v>20626</v>
      </c>
    </row>
    <row r="5115" spans="1:51" hidden="1" x14ac:dyDescent="0.25">
      <c r="A5115" t="s">
        <v>20786</v>
      </c>
      <c r="B5115">
        <v>2014</v>
      </c>
      <c r="C5115">
        <v>490</v>
      </c>
      <c r="E5115" t="s">
        <v>50</v>
      </c>
      <c r="F5115" t="s">
        <v>71</v>
      </c>
      <c r="G5115" t="s">
        <v>72</v>
      </c>
      <c r="H5115" t="s">
        <v>102</v>
      </c>
      <c r="K5115" t="s">
        <v>1541</v>
      </c>
      <c r="L5115" t="s">
        <v>1542</v>
      </c>
      <c r="M5115" t="s">
        <v>995</v>
      </c>
      <c r="N5115" t="s">
        <v>76</v>
      </c>
      <c r="O5115" t="s">
        <v>20787</v>
      </c>
      <c r="P5115" t="s">
        <v>642</v>
      </c>
      <c r="X5115" t="s">
        <v>78</v>
      </c>
      <c r="AA5115" s="1"/>
      <c r="AC5115">
        <v>2014</v>
      </c>
      <c r="AD5115">
        <v>11</v>
      </c>
      <c r="AE5115">
        <v>28</v>
      </c>
      <c r="AF5115" s="2">
        <f>DATE(emdat_data[[#This Row],[Start Year]],emdat_data[[#This Row],[Start Month]],emdat_data[[#This Row],[Start Day]])</f>
        <v>41971</v>
      </c>
      <c r="AG5115">
        <v>2014</v>
      </c>
      <c r="AH5115">
        <v>11</v>
      </c>
      <c r="AI5115">
        <v>30</v>
      </c>
      <c r="AJ5115" s="2">
        <f>DATE(emdat_data[[#This Row],[End Year]],emdat_data[[#This Row],[End Month]],emdat_data[[#This Row],[End Day]])</f>
        <v>41973</v>
      </c>
      <c r="AK5115">
        <v>11</v>
      </c>
      <c r="AV5115">
        <v>80.8926237222027</v>
      </c>
      <c r="AX5115" t="s">
        <v>20788</v>
      </c>
      <c r="AY5115" t="s">
        <v>20789</v>
      </c>
    </row>
    <row r="5116" spans="1:51" hidden="1" x14ac:dyDescent="0.25">
      <c r="A5116" t="s">
        <v>19379</v>
      </c>
      <c r="B5116">
        <v>2014</v>
      </c>
      <c r="C5116">
        <v>488</v>
      </c>
      <c r="E5116" t="s">
        <v>50</v>
      </c>
      <c r="F5116" t="s">
        <v>71</v>
      </c>
      <c r="G5116" t="s">
        <v>72</v>
      </c>
      <c r="H5116" t="s">
        <v>170</v>
      </c>
      <c r="K5116" t="s">
        <v>187</v>
      </c>
      <c r="L5116" t="s">
        <v>188</v>
      </c>
      <c r="M5116" t="s">
        <v>189</v>
      </c>
      <c r="N5116" t="s">
        <v>190</v>
      </c>
      <c r="O5116" t="s">
        <v>19380</v>
      </c>
      <c r="P5116" t="s">
        <v>642</v>
      </c>
      <c r="Q5116" t="s">
        <v>12510</v>
      </c>
      <c r="W5116">
        <v>123269</v>
      </c>
      <c r="X5116" t="s">
        <v>78</v>
      </c>
      <c r="AA5116" s="1"/>
      <c r="AC5116">
        <v>2014</v>
      </c>
      <c r="AD5116">
        <v>11</v>
      </c>
      <c r="AE5116">
        <v>29</v>
      </c>
      <c r="AF5116" s="2">
        <f>DATE(emdat_data[[#This Row],[Start Year]],emdat_data[[#This Row],[Start Month]],emdat_data[[#This Row],[Start Day]])</f>
        <v>41972</v>
      </c>
      <c r="AG5116">
        <v>2014</v>
      </c>
      <c r="AH5116">
        <v>12</v>
      </c>
      <c r="AI5116">
        <v>5</v>
      </c>
      <c r="AJ5116" s="2">
        <f>DATE(emdat_data[[#This Row],[End Year]],emdat_data[[#This Row],[End Month]],emdat_data[[#This Row],[End Day]])</f>
        <v>41978</v>
      </c>
      <c r="AK5116">
        <v>5</v>
      </c>
      <c r="AM5116">
        <v>3000</v>
      </c>
      <c r="AO5116">
        <v>3000</v>
      </c>
      <c r="AR5116">
        <v>242000</v>
      </c>
      <c r="AS5116">
        <v>299162</v>
      </c>
      <c r="AT5116">
        <v>303000</v>
      </c>
      <c r="AU5116">
        <v>374571</v>
      </c>
      <c r="AV5116">
        <v>80.8926237222027</v>
      </c>
      <c r="AX5116" t="s">
        <v>19381</v>
      </c>
      <c r="AY5116" t="s">
        <v>19382</v>
      </c>
    </row>
    <row r="5117" spans="1:51" hidden="1" x14ac:dyDescent="0.25">
      <c r="A5117" t="s">
        <v>22081</v>
      </c>
      <c r="B5117">
        <v>2014</v>
      </c>
      <c r="C5117">
        <v>474</v>
      </c>
      <c r="E5117" t="s">
        <v>50</v>
      </c>
      <c r="F5117" t="s">
        <v>63</v>
      </c>
      <c r="G5117" t="s">
        <v>82</v>
      </c>
      <c r="H5117" t="s">
        <v>98</v>
      </c>
      <c r="J5117" t="s">
        <v>20623</v>
      </c>
      <c r="K5117" t="s">
        <v>3068</v>
      </c>
      <c r="L5117" t="s">
        <v>3069</v>
      </c>
      <c r="M5117" t="s">
        <v>173</v>
      </c>
      <c r="N5117" t="s">
        <v>57</v>
      </c>
      <c r="O5117" t="s">
        <v>22082</v>
      </c>
      <c r="X5117" t="s">
        <v>88</v>
      </c>
      <c r="AA5117" s="1"/>
      <c r="AC5117">
        <v>2014</v>
      </c>
      <c r="AD5117">
        <v>11</v>
      </c>
      <c r="AE5117">
        <v>30</v>
      </c>
      <c r="AF5117" s="2">
        <f>DATE(emdat_data[[#This Row],[Start Year]],emdat_data[[#This Row],[Start Month]],emdat_data[[#This Row],[Start Day]])</f>
        <v>41973</v>
      </c>
      <c r="AG5117">
        <v>2014</v>
      </c>
      <c r="AH5117">
        <v>11</v>
      </c>
      <c r="AI5117">
        <v>30</v>
      </c>
      <c r="AJ5117" s="2">
        <f>DATE(emdat_data[[#This Row],[End Year]],emdat_data[[#This Row],[End Month]],emdat_data[[#This Row],[End Day]])</f>
        <v>41973</v>
      </c>
      <c r="AM5117">
        <v>750</v>
      </c>
      <c r="AO5117">
        <v>750</v>
      </c>
      <c r="AV5117">
        <v>80.8926237222027</v>
      </c>
      <c r="AW5117" t="s">
        <v>22083</v>
      </c>
      <c r="AY5117" t="s">
        <v>22084</v>
      </c>
    </row>
    <row r="5118" spans="1:51" hidden="1" x14ac:dyDescent="0.25">
      <c r="A5118" t="s">
        <v>20955</v>
      </c>
      <c r="B5118">
        <v>2014</v>
      </c>
      <c r="C5118">
        <v>493</v>
      </c>
      <c r="E5118" t="s">
        <v>50</v>
      </c>
      <c r="F5118" t="s">
        <v>71</v>
      </c>
      <c r="G5118" t="s">
        <v>72</v>
      </c>
      <c r="H5118" t="s">
        <v>102</v>
      </c>
      <c r="K5118" t="s">
        <v>2562</v>
      </c>
      <c r="L5118" t="s">
        <v>2563</v>
      </c>
      <c r="M5118" t="s">
        <v>173</v>
      </c>
      <c r="N5118" t="s">
        <v>57</v>
      </c>
      <c r="O5118" t="s">
        <v>20956</v>
      </c>
      <c r="P5118" t="s">
        <v>642</v>
      </c>
      <c r="X5118" t="s">
        <v>78</v>
      </c>
      <c r="AA5118" s="1"/>
      <c r="AC5118">
        <v>2014</v>
      </c>
      <c r="AD5118">
        <v>12</v>
      </c>
      <c r="AF5118" s="2">
        <f>DATE(emdat_data[[#This Row],[Start Year]],emdat_data[[#This Row],[Start Month]],emdat_data[[#This Row],[Start Day]])</f>
        <v>41973</v>
      </c>
      <c r="AG5118">
        <v>2014</v>
      </c>
      <c r="AH5118">
        <v>12</v>
      </c>
      <c r="AJ5118" s="2">
        <f>DATE(emdat_data[[#This Row],[End Year]],emdat_data[[#This Row],[End Month]],emdat_data[[#This Row],[End Day]])</f>
        <v>41973</v>
      </c>
      <c r="AK5118">
        <v>4</v>
      </c>
      <c r="AM5118">
        <v>27140</v>
      </c>
      <c r="AO5118">
        <v>27140</v>
      </c>
      <c r="AV5118">
        <v>80.8926237222027</v>
      </c>
      <c r="AW5118" t="s">
        <v>20957</v>
      </c>
      <c r="AY5118" t="s">
        <v>20958</v>
      </c>
    </row>
    <row r="5119" spans="1:51" hidden="1" x14ac:dyDescent="0.25">
      <c r="A5119" t="s">
        <v>22093</v>
      </c>
      <c r="B5119">
        <v>2014</v>
      </c>
      <c r="C5119">
        <v>514</v>
      </c>
      <c r="D5119" t="s">
        <v>22094</v>
      </c>
      <c r="E5119" t="s">
        <v>50</v>
      </c>
      <c r="F5119" t="s">
        <v>71</v>
      </c>
      <c r="G5119" t="s">
        <v>72</v>
      </c>
      <c r="H5119" t="s">
        <v>102</v>
      </c>
      <c r="K5119" t="s">
        <v>440</v>
      </c>
      <c r="L5119" t="s">
        <v>441</v>
      </c>
      <c r="M5119" t="s">
        <v>260</v>
      </c>
      <c r="N5119" t="s">
        <v>76</v>
      </c>
      <c r="O5119" t="s">
        <v>22095</v>
      </c>
      <c r="P5119" t="s">
        <v>642</v>
      </c>
      <c r="X5119" t="s">
        <v>78</v>
      </c>
      <c r="AA5119" s="1"/>
      <c r="AC5119">
        <v>2014</v>
      </c>
      <c r="AD5119">
        <v>12</v>
      </c>
      <c r="AF5119" s="2">
        <f>DATE(emdat_data[[#This Row],[Start Year]],emdat_data[[#This Row],[Start Month]],emdat_data[[#This Row],[Start Day]])</f>
        <v>41973</v>
      </c>
      <c r="AG5119">
        <v>2015</v>
      </c>
      <c r="AH5119">
        <v>1</v>
      </c>
      <c r="AJ5119" s="2">
        <f>DATE(emdat_data[[#This Row],[End Year]],emdat_data[[#This Row],[End Month]],emdat_data[[#This Row],[End Day]])</f>
        <v>42004</v>
      </c>
      <c r="AK5119">
        <v>11</v>
      </c>
      <c r="AM5119">
        <v>1500</v>
      </c>
      <c r="AO5119">
        <v>1500</v>
      </c>
      <c r="AV5119">
        <v>80.8926237222027</v>
      </c>
      <c r="AW5119" t="s">
        <v>22096</v>
      </c>
      <c r="AY5119" t="s">
        <v>22097</v>
      </c>
    </row>
    <row r="5120" spans="1:51" x14ac:dyDescent="0.25">
      <c r="A5120" t="s">
        <v>20150</v>
      </c>
      <c r="B5120">
        <v>2015</v>
      </c>
      <c r="C5120">
        <v>366</v>
      </c>
      <c r="E5120" t="s">
        <v>50</v>
      </c>
      <c r="F5120" t="s">
        <v>119</v>
      </c>
      <c r="G5120" t="s">
        <v>120</v>
      </c>
      <c r="H5120" t="s">
        <v>121</v>
      </c>
      <c r="J5120" t="s">
        <v>294</v>
      </c>
      <c r="K5120" t="s">
        <v>1342</v>
      </c>
      <c r="L5120" t="s">
        <v>1343</v>
      </c>
      <c r="M5120" t="s">
        <v>1194</v>
      </c>
      <c r="N5120" t="s">
        <v>86</v>
      </c>
      <c r="T5120" t="s">
        <v>128</v>
      </c>
      <c r="U5120" t="s">
        <v>128</v>
      </c>
      <c r="X5120" t="s">
        <v>129</v>
      </c>
      <c r="AA5120" s="1"/>
      <c r="AC5120">
        <v>2015</v>
      </c>
      <c r="AF5120" s="2">
        <f>DATE(emdat_data[[#This Row],[Start Year]],emdat_data[[#This Row],[Start Month]],emdat_data[[#This Row],[Start Day]])</f>
        <v>41973</v>
      </c>
      <c r="AG5120">
        <v>2015</v>
      </c>
      <c r="AH5120">
        <v>8</v>
      </c>
      <c r="AJ5120" s="2">
        <f>DATE(emdat_data[[#This Row],[End Year]],emdat_data[[#This Row],[End Month]],emdat_data[[#This Row],[End Day]])</f>
        <v>42216</v>
      </c>
      <c r="AK5120">
        <v>170</v>
      </c>
      <c r="AM5120">
        <v>20000</v>
      </c>
      <c r="AO5120">
        <v>20000</v>
      </c>
      <c r="AV5120">
        <v>80.988578990590796</v>
      </c>
    </row>
    <row r="5121" spans="1:51" hidden="1" x14ac:dyDescent="0.25">
      <c r="A5121" t="s">
        <v>20543</v>
      </c>
      <c r="B5121">
        <v>2014</v>
      </c>
      <c r="C5121">
        <v>495</v>
      </c>
      <c r="E5121" t="s">
        <v>50</v>
      </c>
      <c r="F5121" t="s">
        <v>71</v>
      </c>
      <c r="G5121" t="s">
        <v>72</v>
      </c>
      <c r="H5121" t="s">
        <v>102</v>
      </c>
      <c r="K5121" t="s">
        <v>274</v>
      </c>
      <c r="L5121" t="s">
        <v>275</v>
      </c>
      <c r="M5121" t="s">
        <v>56</v>
      </c>
      <c r="N5121" t="s">
        <v>57</v>
      </c>
      <c r="O5121" t="s">
        <v>20544</v>
      </c>
      <c r="P5121" t="s">
        <v>4377</v>
      </c>
      <c r="Q5121" t="s">
        <v>176</v>
      </c>
      <c r="S5121" t="s">
        <v>127</v>
      </c>
      <c r="X5121" t="s">
        <v>78</v>
      </c>
      <c r="AA5121" s="1"/>
      <c r="AC5121">
        <v>2014</v>
      </c>
      <c r="AD5121">
        <v>12</v>
      </c>
      <c r="AE5121">
        <v>1</v>
      </c>
      <c r="AF5121" s="2">
        <f>DATE(emdat_data[[#This Row],[Start Year]],emdat_data[[#This Row],[Start Month]],emdat_data[[#This Row],[Start Day]])</f>
        <v>41974</v>
      </c>
      <c r="AG5121">
        <v>2015</v>
      </c>
      <c r="AH5121">
        <v>1</v>
      </c>
      <c r="AI5121">
        <v>5</v>
      </c>
      <c r="AJ5121" s="2">
        <f>DATE(emdat_data[[#This Row],[End Year]],emdat_data[[#This Row],[End Month]],emdat_data[[#This Row],[End Day]])</f>
        <v>42009</v>
      </c>
      <c r="AK5121">
        <v>41</v>
      </c>
      <c r="AL5121">
        <v>20</v>
      </c>
      <c r="AM5121">
        <v>1100000</v>
      </c>
      <c r="AO5121">
        <v>1100020</v>
      </c>
      <c r="AV5121">
        <v>80.8926237222027</v>
      </c>
      <c r="AX5121" t="s">
        <v>20545</v>
      </c>
      <c r="AY5121" t="s">
        <v>20546</v>
      </c>
    </row>
    <row r="5122" spans="1:51" hidden="1" x14ac:dyDescent="0.25">
      <c r="A5122" t="s">
        <v>19470</v>
      </c>
      <c r="B5122">
        <v>2014</v>
      </c>
      <c r="C5122">
        <v>519</v>
      </c>
      <c r="E5122" t="s">
        <v>50</v>
      </c>
      <c r="F5122" t="s">
        <v>63</v>
      </c>
      <c r="G5122" t="s">
        <v>82</v>
      </c>
      <c r="H5122" t="s">
        <v>157</v>
      </c>
      <c r="I5122" t="s">
        <v>158</v>
      </c>
      <c r="K5122" t="s">
        <v>159</v>
      </c>
      <c r="L5122" t="s">
        <v>160</v>
      </c>
      <c r="M5122" t="s">
        <v>161</v>
      </c>
      <c r="N5122" t="s">
        <v>57</v>
      </c>
      <c r="O5122" t="s">
        <v>19471</v>
      </c>
      <c r="X5122" t="s">
        <v>88</v>
      </c>
      <c r="AA5122" s="1"/>
      <c r="AC5122">
        <v>2014</v>
      </c>
      <c r="AD5122">
        <v>12</v>
      </c>
      <c r="AE5122">
        <v>2</v>
      </c>
      <c r="AF5122" s="2">
        <f>DATE(emdat_data[[#This Row],[Start Year]],emdat_data[[#This Row],[Start Month]],emdat_data[[#This Row],[Start Day]])</f>
        <v>41975</v>
      </c>
      <c r="AG5122">
        <v>2014</v>
      </c>
      <c r="AH5122">
        <v>12</v>
      </c>
      <c r="AI5122">
        <v>9</v>
      </c>
      <c r="AJ5122" s="2">
        <f>DATE(emdat_data[[#This Row],[End Year]],emdat_data[[#This Row],[End Month]],emdat_data[[#This Row],[End Day]])</f>
        <v>41982</v>
      </c>
      <c r="AN5122">
        <v>3000</v>
      </c>
      <c r="AO5122">
        <v>3000</v>
      </c>
      <c r="AT5122">
        <v>315000</v>
      </c>
      <c r="AU5122">
        <v>389405</v>
      </c>
      <c r="AV5122">
        <v>80.8926237222027</v>
      </c>
      <c r="AW5122" t="s">
        <v>19472</v>
      </c>
      <c r="AY5122" t="s">
        <v>19473</v>
      </c>
    </row>
    <row r="5123" spans="1:51" hidden="1" x14ac:dyDescent="0.25">
      <c r="A5123" t="s">
        <v>20715</v>
      </c>
      <c r="B5123">
        <v>2014</v>
      </c>
      <c r="C5123">
        <v>519</v>
      </c>
      <c r="E5123" t="s">
        <v>50</v>
      </c>
      <c r="F5123" t="s">
        <v>63</v>
      </c>
      <c r="G5123" t="s">
        <v>82</v>
      </c>
      <c r="H5123" t="s">
        <v>157</v>
      </c>
      <c r="I5123" t="s">
        <v>158</v>
      </c>
      <c r="K5123" t="s">
        <v>245</v>
      </c>
      <c r="L5123" t="s">
        <v>246</v>
      </c>
      <c r="M5123" t="s">
        <v>161</v>
      </c>
      <c r="N5123" t="s">
        <v>57</v>
      </c>
      <c r="O5123" t="s">
        <v>20716</v>
      </c>
      <c r="X5123" t="s">
        <v>88</v>
      </c>
      <c r="AA5123" s="1"/>
      <c r="AC5123">
        <v>2014</v>
      </c>
      <c r="AD5123">
        <v>12</v>
      </c>
      <c r="AE5123">
        <v>2</v>
      </c>
      <c r="AF5123" s="2">
        <f>DATE(emdat_data[[#This Row],[Start Year]],emdat_data[[#This Row],[Start Month]],emdat_data[[#This Row],[Start Day]])</f>
        <v>41975</v>
      </c>
      <c r="AG5123">
        <v>2014</v>
      </c>
      <c r="AH5123">
        <v>12</v>
      </c>
      <c r="AI5123">
        <v>9</v>
      </c>
      <c r="AJ5123" s="2">
        <f>DATE(emdat_data[[#This Row],[End Year]],emdat_data[[#This Row],[End Month]],emdat_data[[#This Row],[End Day]])</f>
        <v>41982</v>
      </c>
      <c r="AK5123">
        <v>24</v>
      </c>
      <c r="AL5123">
        <v>101</v>
      </c>
      <c r="AO5123">
        <v>101</v>
      </c>
      <c r="AV5123">
        <v>80.8926237222027</v>
      </c>
      <c r="AW5123" t="s">
        <v>20717</v>
      </c>
      <c r="AY5123" t="s">
        <v>20718</v>
      </c>
    </row>
    <row r="5124" spans="1:51" hidden="1" x14ac:dyDescent="0.25">
      <c r="A5124" t="s">
        <v>21975</v>
      </c>
      <c r="B5124">
        <v>2014</v>
      </c>
      <c r="C5124">
        <v>491</v>
      </c>
      <c r="E5124" t="s">
        <v>50</v>
      </c>
      <c r="F5124" t="s">
        <v>71</v>
      </c>
      <c r="G5124" t="s">
        <v>72</v>
      </c>
      <c r="H5124" t="s">
        <v>170</v>
      </c>
      <c r="K5124" t="s">
        <v>357</v>
      </c>
      <c r="L5124" t="s">
        <v>358</v>
      </c>
      <c r="M5124" t="s">
        <v>146</v>
      </c>
      <c r="N5124" t="s">
        <v>86</v>
      </c>
      <c r="O5124" t="s">
        <v>21976</v>
      </c>
      <c r="P5124" t="s">
        <v>21977</v>
      </c>
      <c r="Q5124" t="s">
        <v>176</v>
      </c>
      <c r="X5124" t="s">
        <v>78</v>
      </c>
      <c r="AA5124" s="1"/>
      <c r="AC5124">
        <v>2014</v>
      </c>
      <c r="AD5124">
        <v>12</v>
      </c>
      <c r="AE5124">
        <v>2</v>
      </c>
      <c r="AF5124" s="2">
        <f>DATE(emdat_data[[#This Row],[Start Year]],emdat_data[[#This Row],[Start Month]],emdat_data[[#This Row],[Start Day]])</f>
        <v>41975</v>
      </c>
      <c r="AG5124">
        <v>2014</v>
      </c>
      <c r="AH5124">
        <v>12</v>
      </c>
      <c r="AI5124">
        <v>5</v>
      </c>
      <c r="AJ5124" s="2">
        <f>DATE(emdat_data[[#This Row],[End Year]],emdat_data[[#This Row],[End Month]],emdat_data[[#This Row],[End Day]])</f>
        <v>41978</v>
      </c>
      <c r="AR5124">
        <v>50000</v>
      </c>
      <c r="AS5124">
        <v>61810</v>
      </c>
      <c r="AT5124">
        <v>90000</v>
      </c>
      <c r="AU5124">
        <v>111259</v>
      </c>
      <c r="AV5124">
        <v>80.8926237222027</v>
      </c>
      <c r="AX5124" t="s">
        <v>21978</v>
      </c>
      <c r="AY5124" t="s">
        <v>21979</v>
      </c>
    </row>
    <row r="5125" spans="1:51" hidden="1" x14ac:dyDescent="0.25">
      <c r="A5125" t="s">
        <v>19485</v>
      </c>
      <c r="B5125">
        <v>2014</v>
      </c>
      <c r="C5125">
        <v>544</v>
      </c>
      <c r="E5125" t="s">
        <v>50</v>
      </c>
      <c r="F5125" t="s">
        <v>51</v>
      </c>
      <c r="G5125" t="s">
        <v>52</v>
      </c>
      <c r="H5125" t="s">
        <v>53</v>
      </c>
      <c r="K5125" t="s">
        <v>159</v>
      </c>
      <c r="L5125" t="s">
        <v>160</v>
      </c>
      <c r="M5125" t="s">
        <v>161</v>
      </c>
      <c r="N5125" t="s">
        <v>57</v>
      </c>
      <c r="O5125" t="s">
        <v>19486</v>
      </c>
      <c r="W5125">
        <v>6</v>
      </c>
      <c r="X5125" t="s">
        <v>59</v>
      </c>
      <c r="Y5125">
        <v>233577</v>
      </c>
      <c r="Z5125">
        <v>100533</v>
      </c>
      <c r="AA5125" s="1"/>
      <c r="AC5125">
        <v>2014</v>
      </c>
      <c r="AD5125">
        <v>12</v>
      </c>
      <c r="AE5125">
        <v>6</v>
      </c>
      <c r="AF5125" s="2">
        <f>DATE(emdat_data[[#This Row],[Start Year]],emdat_data[[#This Row],[Start Month]],emdat_data[[#This Row],[Start Day]])</f>
        <v>41979</v>
      </c>
      <c r="AG5125">
        <v>2014</v>
      </c>
      <c r="AH5125">
        <v>12</v>
      </c>
      <c r="AI5125">
        <v>6</v>
      </c>
      <c r="AJ5125" s="2">
        <f>DATE(emdat_data[[#This Row],[End Year]],emdat_data[[#This Row],[End Month]],emdat_data[[#This Row],[End Day]])</f>
        <v>41979</v>
      </c>
      <c r="AK5125">
        <v>1</v>
      </c>
      <c r="AL5125">
        <v>22</v>
      </c>
      <c r="AN5125">
        <v>2000</v>
      </c>
      <c r="AO5125">
        <v>2022</v>
      </c>
      <c r="AV5125">
        <v>80.8926237222027</v>
      </c>
      <c r="AX5125" t="s">
        <v>1057</v>
      </c>
      <c r="AY5125" t="s">
        <v>1058</v>
      </c>
    </row>
    <row r="5126" spans="1:51" hidden="1" x14ac:dyDescent="0.25">
      <c r="A5126" t="s">
        <v>20684</v>
      </c>
      <c r="B5126">
        <v>2014</v>
      </c>
      <c r="C5126">
        <v>520</v>
      </c>
      <c r="E5126" t="s">
        <v>50</v>
      </c>
      <c r="F5126" t="s">
        <v>63</v>
      </c>
      <c r="G5126" t="s">
        <v>64</v>
      </c>
      <c r="H5126" t="s">
        <v>65</v>
      </c>
      <c r="K5126" t="s">
        <v>226</v>
      </c>
      <c r="L5126" t="s">
        <v>227</v>
      </c>
      <c r="M5126" t="s">
        <v>56</v>
      </c>
      <c r="N5126" t="s">
        <v>57</v>
      </c>
      <c r="O5126" t="s">
        <v>20685</v>
      </c>
      <c r="W5126">
        <v>3</v>
      </c>
      <c r="X5126" t="s">
        <v>67</v>
      </c>
      <c r="AA5126" s="1"/>
      <c r="AC5126">
        <v>2014</v>
      </c>
      <c r="AD5126">
        <v>12</v>
      </c>
      <c r="AE5126">
        <v>7</v>
      </c>
      <c r="AF5126" s="2">
        <f>DATE(emdat_data[[#This Row],[Start Year]],emdat_data[[#This Row],[Start Month]],emdat_data[[#This Row],[Start Day]])</f>
        <v>41980</v>
      </c>
      <c r="AG5126">
        <v>2014</v>
      </c>
      <c r="AH5126">
        <v>12</v>
      </c>
      <c r="AI5126">
        <v>9</v>
      </c>
      <c r="AJ5126" s="2">
        <f>DATE(emdat_data[[#This Row],[End Year]],emdat_data[[#This Row],[End Month]],emdat_data[[#This Row],[End Day]])</f>
        <v>41982</v>
      </c>
      <c r="AK5126">
        <v>16</v>
      </c>
      <c r="AV5126">
        <v>80.8926237222027</v>
      </c>
      <c r="AX5126" t="s">
        <v>20686</v>
      </c>
      <c r="AY5126" t="s">
        <v>20687</v>
      </c>
    </row>
    <row r="5127" spans="1:51" hidden="1" x14ac:dyDescent="0.25">
      <c r="A5127" t="s">
        <v>21951</v>
      </c>
      <c r="B5127">
        <v>2014</v>
      </c>
      <c r="C5127">
        <v>482</v>
      </c>
      <c r="E5127" t="s">
        <v>50</v>
      </c>
      <c r="F5127" t="s">
        <v>63</v>
      </c>
      <c r="G5127" t="s">
        <v>82</v>
      </c>
      <c r="H5127" t="s">
        <v>157</v>
      </c>
      <c r="I5127" t="s">
        <v>158</v>
      </c>
      <c r="K5127" t="s">
        <v>357</v>
      </c>
      <c r="L5127" t="s">
        <v>358</v>
      </c>
      <c r="M5127" t="s">
        <v>146</v>
      </c>
      <c r="N5127" t="s">
        <v>86</v>
      </c>
      <c r="O5127" t="s">
        <v>21952</v>
      </c>
      <c r="Q5127" t="s">
        <v>72</v>
      </c>
      <c r="R5127" t="s">
        <v>176</v>
      </c>
      <c r="U5127" t="s">
        <v>127</v>
      </c>
      <c r="W5127">
        <v>230</v>
      </c>
      <c r="X5127" t="s">
        <v>88</v>
      </c>
      <c r="AA5127" s="1"/>
      <c r="AC5127">
        <v>2014</v>
      </c>
      <c r="AD5127">
        <v>12</v>
      </c>
      <c r="AE5127">
        <v>10</v>
      </c>
      <c r="AF5127" s="2">
        <f>DATE(emdat_data[[#This Row],[Start Year]],emdat_data[[#This Row],[Start Month]],emdat_data[[#This Row],[Start Day]])</f>
        <v>41983</v>
      </c>
      <c r="AG5127">
        <v>2014</v>
      </c>
      <c r="AH5127">
        <v>12</v>
      </c>
      <c r="AI5127">
        <v>17</v>
      </c>
      <c r="AJ5127" s="2">
        <f>DATE(emdat_data[[#This Row],[End Year]],emdat_data[[#This Row],[End Month]],emdat_data[[#This Row],[End Day]])</f>
        <v>41990</v>
      </c>
      <c r="AK5127">
        <v>3</v>
      </c>
      <c r="AN5127">
        <v>30</v>
      </c>
      <c r="AO5127">
        <v>30</v>
      </c>
      <c r="AV5127">
        <v>80.8926237222027</v>
      </c>
      <c r="AW5127" t="s">
        <v>3741</v>
      </c>
      <c r="AX5127" t="s">
        <v>21953</v>
      </c>
      <c r="AY5127" t="s">
        <v>21954</v>
      </c>
    </row>
    <row r="5128" spans="1:51" hidden="1" x14ac:dyDescent="0.25">
      <c r="A5128" t="s">
        <v>20480</v>
      </c>
      <c r="B5128">
        <v>2014</v>
      </c>
      <c r="C5128">
        <v>479</v>
      </c>
      <c r="D5128" t="s">
        <v>20481</v>
      </c>
      <c r="E5128" t="s">
        <v>50</v>
      </c>
      <c r="F5128" t="s">
        <v>63</v>
      </c>
      <c r="G5128" t="s">
        <v>82</v>
      </c>
      <c r="H5128" t="s">
        <v>98</v>
      </c>
      <c r="J5128" t="s">
        <v>20482</v>
      </c>
      <c r="K5128" t="s">
        <v>364</v>
      </c>
      <c r="L5128" t="s">
        <v>365</v>
      </c>
      <c r="M5128" t="s">
        <v>173</v>
      </c>
      <c r="N5128" t="s">
        <v>57</v>
      </c>
      <c r="O5128" t="s">
        <v>20483</v>
      </c>
      <c r="Q5128" t="s">
        <v>176</v>
      </c>
      <c r="R5128" t="s">
        <v>72</v>
      </c>
      <c r="S5128" t="s">
        <v>127</v>
      </c>
      <c r="V5128">
        <v>8139</v>
      </c>
      <c r="W5128">
        <v>210</v>
      </c>
      <c r="X5128" t="s">
        <v>88</v>
      </c>
      <c r="AA5128" s="1"/>
      <c r="AC5128">
        <v>2014</v>
      </c>
      <c r="AD5128">
        <v>12</v>
      </c>
      <c r="AE5128">
        <v>12</v>
      </c>
      <c r="AF5128" s="2">
        <f>DATE(emdat_data[[#This Row],[Start Year]],emdat_data[[#This Row],[Start Month]],emdat_data[[#This Row],[Start Day]])</f>
        <v>41985</v>
      </c>
      <c r="AG5128">
        <v>2014</v>
      </c>
      <c r="AH5128">
        <v>12</v>
      </c>
      <c r="AI5128">
        <v>12</v>
      </c>
      <c r="AJ5128" s="2">
        <f>DATE(emdat_data[[#This Row],[End Year]],emdat_data[[#This Row],[End Month]],emdat_data[[#This Row],[End Day]])</f>
        <v>41985</v>
      </c>
      <c r="AK5128">
        <v>18</v>
      </c>
      <c r="AL5128">
        <v>916</v>
      </c>
      <c r="AM5128">
        <v>4149484</v>
      </c>
      <c r="AO5128">
        <v>4150400</v>
      </c>
      <c r="AT5128">
        <v>113878</v>
      </c>
      <c r="AU5128">
        <v>140777</v>
      </c>
      <c r="AV5128">
        <v>80.8926237222027</v>
      </c>
      <c r="AW5128" t="s">
        <v>20484</v>
      </c>
      <c r="AX5128" t="s">
        <v>20485</v>
      </c>
      <c r="AY5128" t="s">
        <v>20486</v>
      </c>
    </row>
    <row r="5129" spans="1:51" hidden="1" x14ac:dyDescent="0.25">
      <c r="A5129" t="s">
        <v>20663</v>
      </c>
      <c r="B5129">
        <v>2014</v>
      </c>
      <c r="C5129">
        <v>483</v>
      </c>
      <c r="E5129" t="s">
        <v>50</v>
      </c>
      <c r="F5129" t="s">
        <v>71</v>
      </c>
      <c r="G5129" t="s">
        <v>217</v>
      </c>
      <c r="H5129" t="s">
        <v>217</v>
      </c>
      <c r="K5129" t="s">
        <v>171</v>
      </c>
      <c r="L5129" t="s">
        <v>172</v>
      </c>
      <c r="M5129" t="s">
        <v>173</v>
      </c>
      <c r="N5129" t="s">
        <v>57</v>
      </c>
      <c r="O5129" t="s">
        <v>20664</v>
      </c>
      <c r="P5129" t="s">
        <v>2496</v>
      </c>
      <c r="AA5129" s="1"/>
      <c r="AC5129">
        <v>2014</v>
      </c>
      <c r="AD5129">
        <v>12</v>
      </c>
      <c r="AE5129">
        <v>12</v>
      </c>
      <c r="AF5129" s="2">
        <f>DATE(emdat_data[[#This Row],[Start Year]],emdat_data[[#This Row],[Start Month]],emdat_data[[#This Row],[Start Day]])</f>
        <v>41985</v>
      </c>
      <c r="AG5129">
        <v>2014</v>
      </c>
      <c r="AH5129">
        <v>12</v>
      </c>
      <c r="AI5129">
        <v>20</v>
      </c>
      <c r="AJ5129" s="2">
        <f>DATE(emdat_data[[#This Row],[End Year]],emdat_data[[#This Row],[End Month]],emdat_data[[#This Row],[End Day]])</f>
        <v>41993</v>
      </c>
      <c r="AK5129">
        <v>108</v>
      </c>
      <c r="AM5129">
        <v>1900</v>
      </c>
      <c r="AN5129">
        <v>2000</v>
      </c>
      <c r="AO5129">
        <v>3900</v>
      </c>
      <c r="AV5129">
        <v>80.8926237222027</v>
      </c>
      <c r="AX5129" t="s">
        <v>8128</v>
      </c>
      <c r="AY5129" t="s">
        <v>8129</v>
      </c>
    </row>
    <row r="5130" spans="1:51" x14ac:dyDescent="0.25">
      <c r="A5130" t="s">
        <v>20833</v>
      </c>
      <c r="B5130">
        <v>2014</v>
      </c>
      <c r="C5130">
        <v>515</v>
      </c>
      <c r="D5130" t="s">
        <v>20834</v>
      </c>
      <c r="E5130" t="s">
        <v>50</v>
      </c>
      <c r="F5130" t="s">
        <v>119</v>
      </c>
      <c r="G5130" t="s">
        <v>120</v>
      </c>
      <c r="H5130" t="s">
        <v>121</v>
      </c>
      <c r="J5130" t="s">
        <v>294</v>
      </c>
      <c r="K5130" t="s">
        <v>2624</v>
      </c>
      <c r="L5130" t="s">
        <v>2625</v>
      </c>
      <c r="M5130" t="s">
        <v>125</v>
      </c>
      <c r="N5130" t="s">
        <v>76</v>
      </c>
      <c r="O5130" t="s">
        <v>20835</v>
      </c>
      <c r="T5130" t="s">
        <v>127</v>
      </c>
      <c r="U5130" t="s">
        <v>127</v>
      </c>
      <c r="X5130" t="s">
        <v>129</v>
      </c>
      <c r="AA5130" s="1"/>
      <c r="AC5130">
        <v>2014</v>
      </c>
      <c r="AD5130">
        <v>12</v>
      </c>
      <c r="AE5130">
        <v>12</v>
      </c>
      <c r="AF5130" s="2">
        <f>DATE(emdat_data[[#This Row],[Start Year]],emdat_data[[#This Row],[Start Month]],emdat_data[[#This Row],[Start Day]])</f>
        <v>41985</v>
      </c>
      <c r="AG5130">
        <v>2014</v>
      </c>
      <c r="AH5130">
        <v>12</v>
      </c>
      <c r="AI5130">
        <v>20</v>
      </c>
      <c r="AJ5130" s="2">
        <f>DATE(emdat_data[[#This Row],[End Year]],emdat_data[[#This Row],[End Month]],emdat_data[[#This Row],[End Day]])</f>
        <v>41993</v>
      </c>
      <c r="AK5130">
        <v>8</v>
      </c>
      <c r="AL5130">
        <v>183</v>
      </c>
      <c r="AO5130">
        <v>183</v>
      </c>
      <c r="AV5130">
        <v>80.8926237222027</v>
      </c>
    </row>
    <row r="5131" spans="1:51" hidden="1" x14ac:dyDescent="0.25">
      <c r="A5131" t="s">
        <v>20959</v>
      </c>
      <c r="B5131">
        <v>2014</v>
      </c>
      <c r="C5131">
        <v>522</v>
      </c>
      <c r="E5131" t="s">
        <v>50</v>
      </c>
      <c r="F5131" t="s">
        <v>71</v>
      </c>
      <c r="G5131" t="s">
        <v>72</v>
      </c>
      <c r="H5131" t="s">
        <v>102</v>
      </c>
      <c r="K5131" t="s">
        <v>2562</v>
      </c>
      <c r="L5131" t="s">
        <v>2563</v>
      </c>
      <c r="M5131" t="s">
        <v>173</v>
      </c>
      <c r="N5131" t="s">
        <v>57</v>
      </c>
      <c r="O5131" t="s">
        <v>20960</v>
      </c>
      <c r="X5131" t="s">
        <v>78</v>
      </c>
      <c r="AA5131" s="1"/>
      <c r="AC5131">
        <v>2014</v>
      </c>
      <c r="AD5131">
        <v>12</v>
      </c>
      <c r="AE5131">
        <v>13</v>
      </c>
      <c r="AF5131" s="2">
        <f>DATE(emdat_data[[#This Row],[Start Year]],emdat_data[[#This Row],[Start Month]],emdat_data[[#This Row],[Start Day]])</f>
        <v>41986</v>
      </c>
      <c r="AG5131">
        <v>2014</v>
      </c>
      <c r="AH5131">
        <v>12</v>
      </c>
      <c r="AI5131">
        <v>31</v>
      </c>
      <c r="AJ5131" s="2">
        <f>DATE(emdat_data[[#This Row],[End Year]],emdat_data[[#This Row],[End Month]],emdat_data[[#This Row],[End Day]])</f>
        <v>42004</v>
      </c>
      <c r="AK5131">
        <v>15</v>
      </c>
      <c r="AL5131">
        <v>8</v>
      </c>
      <c r="AM5131">
        <v>18880</v>
      </c>
      <c r="AO5131">
        <v>18888</v>
      </c>
      <c r="AV5131">
        <v>80.8926237222027</v>
      </c>
      <c r="AW5131" t="s">
        <v>20961</v>
      </c>
      <c r="AY5131" t="s">
        <v>20962</v>
      </c>
    </row>
    <row r="5132" spans="1:51" hidden="1" x14ac:dyDescent="0.25">
      <c r="A5132" t="s">
        <v>20814</v>
      </c>
      <c r="B5132">
        <v>2014</v>
      </c>
      <c r="C5132">
        <v>518</v>
      </c>
      <c r="E5132" t="s">
        <v>50</v>
      </c>
      <c r="F5132" t="s">
        <v>71</v>
      </c>
      <c r="G5132" t="s">
        <v>72</v>
      </c>
      <c r="H5132" t="s">
        <v>170</v>
      </c>
      <c r="K5132" t="s">
        <v>280</v>
      </c>
      <c r="L5132" t="s">
        <v>281</v>
      </c>
      <c r="M5132" t="s">
        <v>260</v>
      </c>
      <c r="N5132" t="s">
        <v>76</v>
      </c>
      <c r="O5132" t="s">
        <v>20815</v>
      </c>
      <c r="P5132" t="s">
        <v>4129</v>
      </c>
      <c r="X5132" t="s">
        <v>78</v>
      </c>
      <c r="AA5132" s="1"/>
      <c r="AC5132">
        <v>2014</v>
      </c>
      <c r="AD5132">
        <v>12</v>
      </c>
      <c r="AE5132">
        <v>16</v>
      </c>
      <c r="AF5132" s="2">
        <f>DATE(emdat_data[[#This Row],[Start Year]],emdat_data[[#This Row],[Start Month]],emdat_data[[#This Row],[Start Day]])</f>
        <v>41989</v>
      </c>
      <c r="AG5132">
        <v>2014</v>
      </c>
      <c r="AH5132">
        <v>12</v>
      </c>
      <c r="AI5132">
        <v>18</v>
      </c>
      <c r="AJ5132" s="2">
        <f>DATE(emdat_data[[#This Row],[End Year]],emdat_data[[#This Row],[End Month]],emdat_data[[#This Row],[End Day]])</f>
        <v>41991</v>
      </c>
      <c r="AK5132">
        <v>5</v>
      </c>
      <c r="AM5132">
        <v>300</v>
      </c>
      <c r="AO5132">
        <v>300</v>
      </c>
      <c r="AV5132">
        <v>80.8926237222027</v>
      </c>
      <c r="AX5132" t="s">
        <v>20816</v>
      </c>
      <c r="AY5132" t="s">
        <v>20817</v>
      </c>
    </row>
    <row r="5133" spans="1:51" hidden="1" x14ac:dyDescent="0.25">
      <c r="A5133" t="s">
        <v>20824</v>
      </c>
      <c r="B5133">
        <v>2014</v>
      </c>
      <c r="C5133">
        <v>494</v>
      </c>
      <c r="D5133" t="s">
        <v>20825</v>
      </c>
      <c r="E5133" t="s">
        <v>50</v>
      </c>
      <c r="F5133" t="s">
        <v>71</v>
      </c>
      <c r="G5133" t="s">
        <v>72</v>
      </c>
      <c r="H5133" t="s">
        <v>102</v>
      </c>
      <c r="K5133" t="s">
        <v>2634</v>
      </c>
      <c r="L5133" t="s">
        <v>2635</v>
      </c>
      <c r="M5133" t="s">
        <v>173</v>
      </c>
      <c r="N5133" t="s">
        <v>57</v>
      </c>
      <c r="O5133" t="s">
        <v>20826</v>
      </c>
      <c r="P5133" t="s">
        <v>642</v>
      </c>
      <c r="S5133" t="s">
        <v>127</v>
      </c>
      <c r="X5133" t="s">
        <v>78</v>
      </c>
      <c r="AA5133" s="1"/>
      <c r="AC5133">
        <v>2014</v>
      </c>
      <c r="AD5133">
        <v>12</v>
      </c>
      <c r="AE5133">
        <v>16</v>
      </c>
      <c r="AF5133" s="2">
        <f>DATE(emdat_data[[#This Row],[Start Year]],emdat_data[[#This Row],[Start Month]],emdat_data[[#This Row],[Start Day]])</f>
        <v>41989</v>
      </c>
      <c r="AG5133">
        <v>2014</v>
      </c>
      <c r="AH5133">
        <v>12</v>
      </c>
      <c r="AI5133">
        <v>30</v>
      </c>
      <c r="AJ5133" s="2">
        <f>DATE(emdat_data[[#This Row],[End Year]],emdat_data[[#This Row],[End Month]],emdat_data[[#This Row],[End Day]])</f>
        <v>42003</v>
      </c>
      <c r="AK5133">
        <v>17</v>
      </c>
      <c r="AM5133">
        <v>230000</v>
      </c>
      <c r="AO5133">
        <v>230000</v>
      </c>
      <c r="AT5133">
        <v>284000</v>
      </c>
      <c r="AU5133">
        <v>351083</v>
      </c>
      <c r="AV5133">
        <v>80.8926237222027</v>
      </c>
      <c r="AW5133" t="s">
        <v>20827</v>
      </c>
      <c r="AY5133" t="s">
        <v>20828</v>
      </c>
    </row>
    <row r="5134" spans="1:51" hidden="1" x14ac:dyDescent="0.25">
      <c r="A5134" t="s">
        <v>20456</v>
      </c>
      <c r="B5134">
        <v>2014</v>
      </c>
      <c r="C5134">
        <v>523</v>
      </c>
      <c r="E5134" t="s">
        <v>50</v>
      </c>
      <c r="F5134" t="s">
        <v>63</v>
      </c>
      <c r="G5134" t="s">
        <v>64</v>
      </c>
      <c r="H5134" t="s">
        <v>7143</v>
      </c>
      <c r="K5134" t="s">
        <v>226</v>
      </c>
      <c r="L5134" t="s">
        <v>227</v>
      </c>
      <c r="M5134" t="s">
        <v>56</v>
      </c>
      <c r="N5134" t="s">
        <v>57</v>
      </c>
      <c r="O5134" t="s">
        <v>20457</v>
      </c>
      <c r="Q5134" t="s">
        <v>2546</v>
      </c>
      <c r="R5134" t="s">
        <v>20458</v>
      </c>
      <c r="X5134" t="s">
        <v>67</v>
      </c>
      <c r="AA5134" s="1"/>
      <c r="AC5134">
        <v>2014</v>
      </c>
      <c r="AD5134">
        <v>12</v>
      </c>
      <c r="AE5134">
        <v>17</v>
      </c>
      <c r="AF5134" s="2">
        <f>DATE(emdat_data[[#This Row],[Start Year]],emdat_data[[#This Row],[Start Month]],emdat_data[[#This Row],[Start Day]])</f>
        <v>41990</v>
      </c>
      <c r="AG5134">
        <v>2014</v>
      </c>
      <c r="AH5134">
        <v>12</v>
      </c>
      <c r="AI5134">
        <v>18</v>
      </c>
      <c r="AJ5134" s="2">
        <f>DATE(emdat_data[[#This Row],[End Year]],emdat_data[[#This Row],[End Month]],emdat_data[[#This Row],[End Day]])</f>
        <v>41991</v>
      </c>
      <c r="AK5134">
        <v>140</v>
      </c>
      <c r="AV5134">
        <v>80.8926237222027</v>
      </c>
      <c r="AW5134" t="s">
        <v>7058</v>
      </c>
      <c r="AY5134" t="s">
        <v>7059</v>
      </c>
    </row>
    <row r="5135" spans="1:51" hidden="1" x14ac:dyDescent="0.25">
      <c r="A5135" t="s">
        <v>20710</v>
      </c>
      <c r="B5135">
        <v>2014</v>
      </c>
      <c r="C5135">
        <v>487</v>
      </c>
      <c r="E5135" t="s">
        <v>50</v>
      </c>
      <c r="F5135" t="s">
        <v>63</v>
      </c>
      <c r="G5135" t="s">
        <v>82</v>
      </c>
      <c r="H5135" t="s">
        <v>157</v>
      </c>
      <c r="I5135" t="s">
        <v>158</v>
      </c>
      <c r="K5135" t="s">
        <v>245</v>
      </c>
      <c r="L5135" t="s">
        <v>246</v>
      </c>
      <c r="M5135" t="s">
        <v>161</v>
      </c>
      <c r="N5135" t="s">
        <v>57</v>
      </c>
      <c r="O5135" t="s">
        <v>20711</v>
      </c>
      <c r="X5135" t="s">
        <v>88</v>
      </c>
      <c r="AA5135" s="1"/>
      <c r="AC5135">
        <v>2014</v>
      </c>
      <c r="AD5135">
        <v>12</v>
      </c>
      <c r="AE5135">
        <v>17</v>
      </c>
      <c r="AF5135" s="2">
        <f>DATE(emdat_data[[#This Row],[Start Year]],emdat_data[[#This Row],[Start Month]],emdat_data[[#This Row],[Start Day]])</f>
        <v>41990</v>
      </c>
      <c r="AG5135">
        <v>2014</v>
      </c>
      <c r="AH5135">
        <v>12</v>
      </c>
      <c r="AI5135">
        <v>18</v>
      </c>
      <c r="AJ5135" s="2">
        <f>DATE(emdat_data[[#This Row],[End Year]],emdat_data[[#This Row],[End Month]],emdat_data[[#This Row],[End Day]])</f>
        <v>41991</v>
      </c>
      <c r="AK5135">
        <v>11</v>
      </c>
      <c r="AV5135">
        <v>80.8926237222027</v>
      </c>
      <c r="AW5135" t="s">
        <v>20712</v>
      </c>
      <c r="AX5135" t="s">
        <v>20713</v>
      </c>
      <c r="AY5135" t="s">
        <v>20714</v>
      </c>
    </row>
    <row r="5136" spans="1:51" x14ac:dyDescent="0.25">
      <c r="A5136" t="s">
        <v>20818</v>
      </c>
      <c r="B5136">
        <v>2014</v>
      </c>
      <c r="C5136">
        <v>530</v>
      </c>
      <c r="E5136" t="s">
        <v>50</v>
      </c>
      <c r="F5136" t="s">
        <v>119</v>
      </c>
      <c r="G5136" t="s">
        <v>120</v>
      </c>
      <c r="H5136" t="s">
        <v>121</v>
      </c>
      <c r="J5136" t="s">
        <v>294</v>
      </c>
      <c r="K5136" t="s">
        <v>280</v>
      </c>
      <c r="L5136" t="s">
        <v>281</v>
      </c>
      <c r="M5136" t="s">
        <v>260</v>
      </c>
      <c r="N5136" t="s">
        <v>76</v>
      </c>
      <c r="O5136" t="s">
        <v>20819</v>
      </c>
      <c r="T5136" t="s">
        <v>128</v>
      </c>
      <c r="U5136" t="s">
        <v>128</v>
      </c>
      <c r="X5136" t="s">
        <v>129</v>
      </c>
      <c r="AA5136" s="1"/>
      <c r="AC5136">
        <v>2014</v>
      </c>
      <c r="AD5136">
        <v>12</v>
      </c>
      <c r="AE5136">
        <v>25</v>
      </c>
      <c r="AF5136" s="2">
        <f>DATE(emdat_data[[#This Row],[Start Year]],emdat_data[[#This Row],[Start Month]],emdat_data[[#This Row],[Start Day]])</f>
        <v>41998</v>
      </c>
      <c r="AG5136">
        <v>2015</v>
      </c>
      <c r="AH5136">
        <v>3</v>
      </c>
      <c r="AI5136">
        <v>2</v>
      </c>
      <c r="AJ5136" s="2">
        <f>DATE(emdat_data[[#This Row],[End Year]],emdat_data[[#This Row],[End Month]],emdat_data[[#This Row],[End Day]])</f>
        <v>42065</v>
      </c>
      <c r="AK5136">
        <v>43</v>
      </c>
      <c r="AL5136">
        <v>5118</v>
      </c>
      <c r="AO5136">
        <v>5118</v>
      </c>
      <c r="AV5136">
        <v>80.8926237222027</v>
      </c>
      <c r="AX5136" t="s">
        <v>20820</v>
      </c>
      <c r="AY5136" t="s">
        <v>20821</v>
      </c>
    </row>
    <row r="5137" spans="1:51" x14ac:dyDescent="0.25">
      <c r="A5137" t="s">
        <v>20750</v>
      </c>
      <c r="B5137">
        <v>2014</v>
      </c>
      <c r="C5137">
        <v>582</v>
      </c>
      <c r="D5137" t="s">
        <v>20751</v>
      </c>
      <c r="E5137" t="s">
        <v>50</v>
      </c>
      <c r="F5137" t="s">
        <v>119</v>
      </c>
      <c r="G5137" t="s">
        <v>120</v>
      </c>
      <c r="H5137" t="s">
        <v>121</v>
      </c>
      <c r="J5137" t="s">
        <v>294</v>
      </c>
      <c r="K5137" t="s">
        <v>258</v>
      </c>
      <c r="L5137" t="s">
        <v>259</v>
      </c>
      <c r="M5137" t="s">
        <v>260</v>
      </c>
      <c r="N5137" t="s">
        <v>76</v>
      </c>
      <c r="O5137" t="s">
        <v>20752</v>
      </c>
      <c r="X5137" t="s">
        <v>129</v>
      </c>
      <c r="AA5137" s="1"/>
      <c r="AC5137">
        <v>2014</v>
      </c>
      <c r="AD5137">
        <v>12</v>
      </c>
      <c r="AE5137">
        <v>26</v>
      </c>
      <c r="AF5137" s="2">
        <f>DATE(emdat_data[[#This Row],[Start Year]],emdat_data[[#This Row],[Start Month]],emdat_data[[#This Row],[Start Day]])</f>
        <v>41999</v>
      </c>
      <c r="AG5137">
        <v>2016</v>
      </c>
      <c r="AH5137">
        <v>5</v>
      </c>
      <c r="AJ5137" s="2">
        <f>DATE(emdat_data[[#This Row],[End Year]],emdat_data[[#This Row],[End Month]],emdat_data[[#This Row],[End Day]])</f>
        <v>42490</v>
      </c>
      <c r="AK5137">
        <v>72</v>
      </c>
      <c r="AL5137">
        <v>3459</v>
      </c>
      <c r="AO5137">
        <v>3459</v>
      </c>
      <c r="AV5137">
        <v>80.8926237222027</v>
      </c>
    </row>
    <row r="5138" spans="1:51" hidden="1" x14ac:dyDescent="0.25">
      <c r="A5138" t="s">
        <v>20566</v>
      </c>
      <c r="B5138">
        <v>2014</v>
      </c>
      <c r="C5138">
        <v>497</v>
      </c>
      <c r="E5138" t="s">
        <v>50</v>
      </c>
      <c r="F5138" t="s">
        <v>63</v>
      </c>
      <c r="G5138" t="s">
        <v>82</v>
      </c>
      <c r="H5138" t="s">
        <v>98</v>
      </c>
      <c r="J5138" t="s">
        <v>20567</v>
      </c>
      <c r="K5138" t="s">
        <v>364</v>
      </c>
      <c r="L5138" t="s">
        <v>365</v>
      </c>
      <c r="M5138" t="s">
        <v>173</v>
      </c>
      <c r="N5138" t="s">
        <v>57</v>
      </c>
      <c r="O5138" t="s">
        <v>20568</v>
      </c>
      <c r="Q5138" t="s">
        <v>176</v>
      </c>
      <c r="W5138">
        <v>210</v>
      </c>
      <c r="X5138" t="s">
        <v>88</v>
      </c>
      <c r="AA5138" s="1"/>
      <c r="AC5138">
        <v>2014</v>
      </c>
      <c r="AD5138">
        <v>12</v>
      </c>
      <c r="AE5138">
        <v>28</v>
      </c>
      <c r="AF5138" s="2">
        <f>DATE(emdat_data[[#This Row],[Start Year]],emdat_data[[#This Row],[Start Month]],emdat_data[[#This Row],[Start Day]])</f>
        <v>42001</v>
      </c>
      <c r="AG5138">
        <v>2014</v>
      </c>
      <c r="AH5138">
        <v>12</v>
      </c>
      <c r="AI5138">
        <v>31</v>
      </c>
      <c r="AJ5138" s="2">
        <f>DATE(emdat_data[[#This Row],[End Year]],emdat_data[[#This Row],[End Month]],emdat_data[[#This Row],[End Day]])</f>
        <v>42004</v>
      </c>
      <c r="AK5138">
        <v>72</v>
      </c>
      <c r="AM5138">
        <v>578549</v>
      </c>
      <c r="AO5138">
        <v>578549</v>
      </c>
      <c r="AT5138">
        <v>17688</v>
      </c>
      <c r="AU5138">
        <v>21866</v>
      </c>
      <c r="AV5138">
        <v>80.8926237222027</v>
      </c>
      <c r="AW5138" t="s">
        <v>12970</v>
      </c>
      <c r="AX5138" t="s">
        <v>20569</v>
      </c>
      <c r="AY5138" t="s">
        <v>20570</v>
      </c>
    </row>
    <row r="5139" spans="1:51" x14ac:dyDescent="0.25">
      <c r="A5139" t="s">
        <v>20836</v>
      </c>
      <c r="B5139">
        <v>2014</v>
      </c>
      <c r="C5139">
        <v>573</v>
      </c>
      <c r="D5139" t="s">
        <v>20837</v>
      </c>
      <c r="E5139" t="s">
        <v>50</v>
      </c>
      <c r="F5139" t="s">
        <v>119</v>
      </c>
      <c r="G5139" t="s">
        <v>120</v>
      </c>
      <c r="H5139" t="s">
        <v>301</v>
      </c>
      <c r="J5139" t="s">
        <v>10992</v>
      </c>
      <c r="K5139" t="s">
        <v>2624</v>
      </c>
      <c r="L5139" t="s">
        <v>2625</v>
      </c>
      <c r="M5139" t="s">
        <v>125</v>
      </c>
      <c r="N5139" t="s">
        <v>76</v>
      </c>
      <c r="O5139" t="s">
        <v>20838</v>
      </c>
      <c r="X5139" t="s">
        <v>129</v>
      </c>
      <c r="AA5139" s="1"/>
      <c r="AC5139">
        <v>2014</v>
      </c>
      <c r="AD5139">
        <v>12</v>
      </c>
      <c r="AE5139">
        <v>31</v>
      </c>
      <c r="AF5139" s="2">
        <f>DATE(emdat_data[[#This Row],[Start Year]],emdat_data[[#This Row],[Start Month]],emdat_data[[#This Row],[Start Day]])</f>
        <v>42004</v>
      </c>
      <c r="AG5139">
        <v>2015</v>
      </c>
      <c r="AH5139">
        <v>5</v>
      </c>
      <c r="AI5139">
        <v>2</v>
      </c>
      <c r="AJ5139" s="2">
        <f>DATE(emdat_data[[#This Row],[End Year]],emdat_data[[#This Row],[End Month]],emdat_data[[#This Row],[End Day]])</f>
        <v>42126</v>
      </c>
      <c r="AK5139">
        <v>145</v>
      </c>
      <c r="AL5139">
        <v>1456</v>
      </c>
      <c r="AO5139">
        <v>1456</v>
      </c>
      <c r="AV5139">
        <v>80.8926237222027</v>
      </c>
      <c r="AX5139" t="s">
        <v>20839</v>
      </c>
      <c r="AY5139" t="s">
        <v>20840</v>
      </c>
    </row>
    <row r="5140" spans="1:51" x14ac:dyDescent="0.25">
      <c r="A5140" t="s">
        <v>20139</v>
      </c>
      <c r="B5140">
        <v>2015</v>
      </c>
      <c r="C5140">
        <v>355</v>
      </c>
      <c r="E5140" t="s">
        <v>50</v>
      </c>
      <c r="F5140" t="s">
        <v>119</v>
      </c>
      <c r="G5140" t="s">
        <v>120</v>
      </c>
      <c r="H5140" t="s">
        <v>301</v>
      </c>
      <c r="J5140" t="s">
        <v>14773</v>
      </c>
      <c r="K5140" t="s">
        <v>202</v>
      </c>
      <c r="L5140" t="s">
        <v>203</v>
      </c>
      <c r="M5140" t="s">
        <v>204</v>
      </c>
      <c r="N5140" t="s">
        <v>86</v>
      </c>
      <c r="O5140" t="s">
        <v>20140</v>
      </c>
      <c r="T5140" t="s">
        <v>128</v>
      </c>
      <c r="U5140" t="s">
        <v>128</v>
      </c>
      <c r="X5140" t="s">
        <v>129</v>
      </c>
      <c r="AA5140" s="1"/>
      <c r="AC5140">
        <v>2015</v>
      </c>
      <c r="AD5140">
        <v>1</v>
      </c>
      <c r="AF5140" s="2">
        <f>DATE(emdat_data[[#This Row],[Start Year]],emdat_data[[#This Row],[Start Month]],emdat_data[[#This Row],[Start Day]])</f>
        <v>42004</v>
      </c>
      <c r="AG5140">
        <v>2015</v>
      </c>
      <c r="AH5140">
        <v>7</v>
      </c>
      <c r="AJ5140" s="2">
        <f>DATE(emdat_data[[#This Row],[End Year]],emdat_data[[#This Row],[End Month]],emdat_data[[#This Row],[End Day]])</f>
        <v>42185</v>
      </c>
      <c r="AL5140">
        <v>15211</v>
      </c>
      <c r="AO5140">
        <v>15211</v>
      </c>
      <c r="AV5140">
        <v>80.988578990590796</v>
      </c>
      <c r="AW5140" t="s">
        <v>20141</v>
      </c>
      <c r="AY5140" t="s">
        <v>20142</v>
      </c>
    </row>
    <row r="5141" spans="1:51" hidden="1" x14ac:dyDescent="0.25">
      <c r="A5141" t="s">
        <v>21290</v>
      </c>
      <c r="B5141">
        <v>2015</v>
      </c>
      <c r="C5141">
        <v>9618</v>
      </c>
      <c r="E5141" t="s">
        <v>50</v>
      </c>
      <c r="F5141" t="s">
        <v>350</v>
      </c>
      <c r="G5141" t="s">
        <v>351</v>
      </c>
      <c r="H5141" t="s">
        <v>351</v>
      </c>
      <c r="K5141" t="s">
        <v>226</v>
      </c>
      <c r="L5141" t="s">
        <v>227</v>
      </c>
      <c r="M5141" t="s">
        <v>56</v>
      </c>
      <c r="N5141" t="s">
        <v>57</v>
      </c>
      <c r="O5141" t="s">
        <v>21291</v>
      </c>
      <c r="P5141" t="s">
        <v>21292</v>
      </c>
      <c r="X5141" t="s">
        <v>78</v>
      </c>
      <c r="AA5141" s="1"/>
      <c r="AC5141">
        <v>2015</v>
      </c>
      <c r="AD5141">
        <v>1</v>
      </c>
      <c r="AF5141" s="2">
        <f>DATE(emdat_data[[#This Row],[Start Year]],emdat_data[[#This Row],[Start Month]],emdat_data[[#This Row],[Start Day]])</f>
        <v>42004</v>
      </c>
      <c r="AG5141">
        <v>2016</v>
      </c>
      <c r="AH5141">
        <v>12</v>
      </c>
      <c r="AJ5141" s="2">
        <f>DATE(emdat_data[[#This Row],[End Year]],emdat_data[[#This Row],[End Month]],emdat_data[[#This Row],[End Day]])</f>
        <v>42704</v>
      </c>
      <c r="AM5141">
        <v>330000000</v>
      </c>
      <c r="AO5141">
        <v>330000000</v>
      </c>
      <c r="AR5141">
        <v>400000</v>
      </c>
      <c r="AS5141">
        <v>493897</v>
      </c>
      <c r="AT5141">
        <v>3000000</v>
      </c>
      <c r="AU5141">
        <v>3704226</v>
      </c>
      <c r="AV5141">
        <v>80.988578990590796</v>
      </c>
      <c r="AW5141" t="s">
        <v>21293</v>
      </c>
      <c r="AY5141" t="s">
        <v>21294</v>
      </c>
    </row>
    <row r="5142" spans="1:51" x14ac:dyDescent="0.25">
      <c r="A5142" t="s">
        <v>21440</v>
      </c>
      <c r="B5142">
        <v>2015</v>
      </c>
      <c r="C5142">
        <v>225</v>
      </c>
      <c r="E5142" t="s">
        <v>50</v>
      </c>
      <c r="F5142" t="s">
        <v>119</v>
      </c>
      <c r="G5142" t="s">
        <v>120</v>
      </c>
      <c r="H5142" t="s">
        <v>121</v>
      </c>
      <c r="J5142" t="s">
        <v>294</v>
      </c>
      <c r="K5142" t="s">
        <v>297</v>
      </c>
      <c r="L5142" t="s">
        <v>298</v>
      </c>
      <c r="M5142" t="s">
        <v>125</v>
      </c>
      <c r="N5142" t="s">
        <v>76</v>
      </c>
      <c r="O5142" t="s">
        <v>21441</v>
      </c>
      <c r="T5142" t="s">
        <v>128</v>
      </c>
      <c r="U5142" t="s">
        <v>128</v>
      </c>
      <c r="X5142" t="s">
        <v>129</v>
      </c>
      <c r="AA5142" s="1"/>
      <c r="AC5142">
        <v>2015</v>
      </c>
      <c r="AD5142">
        <v>1</v>
      </c>
      <c r="AF5142" s="2">
        <f>DATE(emdat_data[[#This Row],[Start Year]],emdat_data[[#This Row],[Start Month]],emdat_data[[#This Row],[Start Day]])</f>
        <v>42004</v>
      </c>
      <c r="AG5142">
        <v>2015</v>
      </c>
      <c r="AH5142">
        <v>4</v>
      </c>
      <c r="AJ5142" s="2">
        <f>DATE(emdat_data[[#This Row],[End Year]],emdat_data[[#This Row],[End Month]],emdat_data[[#This Row],[End Day]])</f>
        <v>42094</v>
      </c>
      <c r="AK5142">
        <v>97</v>
      </c>
      <c r="AM5142">
        <v>2108</v>
      </c>
      <c r="AO5142">
        <v>2108</v>
      </c>
      <c r="AV5142">
        <v>80.988578990590796</v>
      </c>
      <c r="AW5142" t="s">
        <v>21442</v>
      </c>
      <c r="AY5142" t="s">
        <v>21443</v>
      </c>
    </row>
    <row r="5143" spans="1:51" hidden="1" x14ac:dyDescent="0.25">
      <c r="A5143" t="s">
        <v>21545</v>
      </c>
      <c r="B5143">
        <v>2015</v>
      </c>
      <c r="C5143">
        <v>577</v>
      </c>
      <c r="E5143" t="s">
        <v>50</v>
      </c>
      <c r="F5143" t="s">
        <v>63</v>
      </c>
      <c r="G5143" t="s">
        <v>64</v>
      </c>
      <c r="H5143" t="s">
        <v>65</v>
      </c>
      <c r="K5143" t="s">
        <v>2770</v>
      </c>
      <c r="L5143" t="s">
        <v>2771</v>
      </c>
      <c r="M5143" t="s">
        <v>211</v>
      </c>
      <c r="N5143" t="s">
        <v>190</v>
      </c>
      <c r="O5143" t="s">
        <v>2778</v>
      </c>
      <c r="X5143" t="s">
        <v>67</v>
      </c>
      <c r="AA5143" s="1"/>
      <c r="AC5143">
        <v>2015</v>
      </c>
      <c r="AD5143">
        <v>1</v>
      </c>
      <c r="AF5143" s="2">
        <f>DATE(emdat_data[[#This Row],[Start Year]],emdat_data[[#This Row],[Start Month]],emdat_data[[#This Row],[Start Day]])</f>
        <v>42004</v>
      </c>
      <c r="AG5143">
        <v>2015</v>
      </c>
      <c r="AH5143">
        <v>1</v>
      </c>
      <c r="AJ5143" s="2">
        <f>DATE(emdat_data[[#This Row],[End Year]],emdat_data[[#This Row],[End Month]],emdat_data[[#This Row],[End Day]])</f>
        <v>42004</v>
      </c>
      <c r="AK5143">
        <v>77</v>
      </c>
      <c r="AV5143">
        <v>80.988578990590796</v>
      </c>
      <c r="AW5143" t="s">
        <v>2779</v>
      </c>
      <c r="AY5143" t="s">
        <v>2780</v>
      </c>
    </row>
    <row r="5144" spans="1:51" hidden="1" x14ac:dyDescent="0.25">
      <c r="A5144" t="s">
        <v>21614</v>
      </c>
      <c r="B5144">
        <v>2015</v>
      </c>
      <c r="C5144">
        <v>9574</v>
      </c>
      <c r="E5144" t="s">
        <v>50</v>
      </c>
      <c r="F5144" t="s">
        <v>350</v>
      </c>
      <c r="G5144" t="s">
        <v>351</v>
      </c>
      <c r="H5144" t="s">
        <v>351</v>
      </c>
      <c r="K5144" t="s">
        <v>2562</v>
      </c>
      <c r="L5144" t="s">
        <v>2563</v>
      </c>
      <c r="M5144" t="s">
        <v>173</v>
      </c>
      <c r="N5144" t="s">
        <v>57</v>
      </c>
      <c r="O5144" t="s">
        <v>21615</v>
      </c>
      <c r="X5144" t="s">
        <v>78</v>
      </c>
      <c r="AA5144" s="1"/>
      <c r="AC5144">
        <v>2015</v>
      </c>
      <c r="AD5144">
        <v>1</v>
      </c>
      <c r="AF5144" s="2">
        <f>DATE(emdat_data[[#This Row],[Start Year]],emdat_data[[#This Row],[Start Month]],emdat_data[[#This Row],[Start Day]])</f>
        <v>42004</v>
      </c>
      <c r="AG5144">
        <v>2017</v>
      </c>
      <c r="AH5144">
        <v>5</v>
      </c>
      <c r="AJ5144" s="2">
        <f>DATE(emdat_data[[#This Row],[End Year]],emdat_data[[#This Row],[End Month]],emdat_data[[#This Row],[End Day]])</f>
        <v>42855</v>
      </c>
      <c r="AT5144">
        <v>3300000</v>
      </c>
      <c r="AU5144">
        <v>4074649</v>
      </c>
      <c r="AV5144">
        <v>80.988578990590796</v>
      </c>
      <c r="AW5144" t="s">
        <v>21616</v>
      </c>
      <c r="AY5144" t="s">
        <v>21617</v>
      </c>
    </row>
    <row r="5145" spans="1:51" hidden="1" x14ac:dyDescent="0.25">
      <c r="A5145" t="s">
        <v>22170</v>
      </c>
      <c r="B5145">
        <v>2015</v>
      </c>
      <c r="C5145">
        <v>9500</v>
      </c>
      <c r="E5145" t="s">
        <v>50</v>
      </c>
      <c r="F5145" t="s">
        <v>350</v>
      </c>
      <c r="G5145" t="s">
        <v>351</v>
      </c>
      <c r="H5145" t="s">
        <v>351</v>
      </c>
      <c r="K5145" t="s">
        <v>427</v>
      </c>
      <c r="L5145" t="s">
        <v>428</v>
      </c>
      <c r="M5145" t="s">
        <v>429</v>
      </c>
      <c r="N5145" t="s">
        <v>76</v>
      </c>
      <c r="O5145" t="s">
        <v>22171</v>
      </c>
      <c r="P5145" t="s">
        <v>679</v>
      </c>
      <c r="Q5145" t="s">
        <v>1766</v>
      </c>
      <c r="U5145" t="s">
        <v>127</v>
      </c>
      <c r="X5145" t="s">
        <v>78</v>
      </c>
      <c r="AA5145" s="1"/>
      <c r="AC5145">
        <v>2015</v>
      </c>
      <c r="AD5145">
        <v>1</v>
      </c>
      <c r="AF5145" s="2">
        <f>DATE(emdat_data[[#This Row],[Start Year]],emdat_data[[#This Row],[Start Month]],emdat_data[[#This Row],[Start Day]])</f>
        <v>42004</v>
      </c>
      <c r="AG5145">
        <v>2017</v>
      </c>
      <c r="AH5145">
        <v>5</v>
      </c>
      <c r="AJ5145" s="2">
        <f>DATE(emdat_data[[#This Row],[End Year]],emdat_data[[#This Row],[End Month]],emdat_data[[#This Row],[End Day]])</f>
        <v>42855</v>
      </c>
      <c r="AM5145">
        <v>2700000</v>
      </c>
      <c r="AO5145">
        <v>2700000</v>
      </c>
      <c r="AT5145">
        <v>250000</v>
      </c>
      <c r="AU5145">
        <v>308685</v>
      </c>
      <c r="AV5145">
        <v>80.988578990590796</v>
      </c>
      <c r="AW5145" t="s">
        <v>22172</v>
      </c>
      <c r="AY5145" t="s">
        <v>22173</v>
      </c>
    </row>
    <row r="5146" spans="1:51" hidden="1" x14ac:dyDescent="0.25">
      <c r="A5146" t="s">
        <v>22262</v>
      </c>
      <c r="B5146">
        <v>2015</v>
      </c>
      <c r="C5146">
        <v>9210</v>
      </c>
      <c r="E5146" t="s">
        <v>50</v>
      </c>
      <c r="F5146" t="s">
        <v>350</v>
      </c>
      <c r="G5146" t="s">
        <v>351</v>
      </c>
      <c r="H5146" t="s">
        <v>351</v>
      </c>
      <c r="K5146" t="s">
        <v>357</v>
      </c>
      <c r="L5146" t="s">
        <v>358</v>
      </c>
      <c r="M5146" t="s">
        <v>146</v>
      </c>
      <c r="N5146" t="s">
        <v>86</v>
      </c>
      <c r="O5146" t="s">
        <v>22263</v>
      </c>
      <c r="X5146" t="s">
        <v>78</v>
      </c>
      <c r="AA5146" s="1"/>
      <c r="AC5146">
        <v>2015</v>
      </c>
      <c r="AD5146">
        <v>1</v>
      </c>
      <c r="AF5146" s="2">
        <f>DATE(emdat_data[[#This Row],[Start Year]],emdat_data[[#This Row],[Start Month]],emdat_data[[#This Row],[Start Day]])</f>
        <v>42004</v>
      </c>
      <c r="AG5146">
        <v>2015</v>
      </c>
      <c r="AH5146">
        <v>12</v>
      </c>
      <c r="AJ5146" s="2">
        <f>DATE(emdat_data[[#This Row],[End Year]],emdat_data[[#This Row],[End Month]],emdat_data[[#This Row],[End Day]])</f>
        <v>42338</v>
      </c>
      <c r="AT5146">
        <v>4500000</v>
      </c>
      <c r="AU5146">
        <v>5556339</v>
      </c>
      <c r="AV5146">
        <v>80.988578990590796</v>
      </c>
      <c r="AW5146" t="s">
        <v>22264</v>
      </c>
      <c r="AY5146" t="s">
        <v>22265</v>
      </c>
    </row>
    <row r="5147" spans="1:51" x14ac:dyDescent="0.25">
      <c r="A5147" t="s">
        <v>20024</v>
      </c>
      <c r="B5147">
        <v>2015</v>
      </c>
      <c r="C5147">
        <v>509</v>
      </c>
      <c r="D5147" t="s">
        <v>20025</v>
      </c>
      <c r="E5147" t="s">
        <v>50</v>
      </c>
      <c r="F5147" t="s">
        <v>119</v>
      </c>
      <c r="G5147" t="s">
        <v>120</v>
      </c>
      <c r="H5147" t="s">
        <v>301</v>
      </c>
      <c r="J5147" t="s">
        <v>11013</v>
      </c>
      <c r="K5147" t="s">
        <v>183</v>
      </c>
      <c r="L5147" t="s">
        <v>184</v>
      </c>
      <c r="M5147" t="s">
        <v>75</v>
      </c>
      <c r="N5147" t="s">
        <v>76</v>
      </c>
      <c r="O5147" t="s">
        <v>20026</v>
      </c>
      <c r="X5147" t="s">
        <v>129</v>
      </c>
      <c r="AA5147" s="1"/>
      <c r="AC5147">
        <v>2015</v>
      </c>
      <c r="AD5147">
        <v>1</v>
      </c>
      <c r="AE5147">
        <v>1</v>
      </c>
      <c r="AF5147" s="2">
        <f>DATE(emdat_data[[#This Row],[Start Year]],emdat_data[[#This Row],[Start Month]],emdat_data[[#This Row],[Start Day]])</f>
        <v>42005</v>
      </c>
      <c r="AG5147">
        <v>2015</v>
      </c>
      <c r="AH5147">
        <v>11</v>
      </c>
      <c r="AJ5147" s="2">
        <f>DATE(emdat_data[[#This Row],[End Year]],emdat_data[[#This Row],[End Month]],emdat_data[[#This Row],[End Day]])</f>
        <v>42308</v>
      </c>
      <c r="AL5147">
        <v>858</v>
      </c>
      <c r="AO5147">
        <v>858</v>
      </c>
      <c r="AV5147">
        <v>80.988578990590796</v>
      </c>
      <c r="AX5147" t="s">
        <v>20027</v>
      </c>
      <c r="AY5147" t="s">
        <v>20028</v>
      </c>
    </row>
    <row r="5148" spans="1:51" hidden="1" x14ac:dyDescent="0.25">
      <c r="A5148" t="s">
        <v>21017</v>
      </c>
      <c r="B5148">
        <v>2015</v>
      </c>
      <c r="C5148">
        <v>11</v>
      </c>
      <c r="D5148" t="s">
        <v>21018</v>
      </c>
      <c r="E5148" t="s">
        <v>50</v>
      </c>
      <c r="F5148" t="s">
        <v>71</v>
      </c>
      <c r="G5148" t="s">
        <v>72</v>
      </c>
      <c r="H5148" t="s">
        <v>102</v>
      </c>
      <c r="K5148" t="s">
        <v>287</v>
      </c>
      <c r="L5148" t="s">
        <v>288</v>
      </c>
      <c r="M5148" t="s">
        <v>260</v>
      </c>
      <c r="N5148" t="s">
        <v>76</v>
      </c>
      <c r="O5148" t="s">
        <v>21019</v>
      </c>
      <c r="P5148" t="s">
        <v>2496</v>
      </c>
      <c r="Q5148" t="s">
        <v>4804</v>
      </c>
      <c r="R5148" t="s">
        <v>120</v>
      </c>
      <c r="S5148" t="s">
        <v>127</v>
      </c>
      <c r="T5148" t="s">
        <v>127</v>
      </c>
      <c r="U5148" t="s">
        <v>127</v>
      </c>
      <c r="V5148">
        <v>52916</v>
      </c>
      <c r="W5148">
        <v>485939</v>
      </c>
      <c r="X5148" t="s">
        <v>78</v>
      </c>
      <c r="Y5148">
        <v>-18795</v>
      </c>
      <c r="Z5148">
        <v>3536</v>
      </c>
      <c r="AA5148" s="1"/>
      <c r="AC5148">
        <v>2015</v>
      </c>
      <c r="AD5148">
        <v>1</v>
      </c>
      <c r="AE5148">
        <v>1</v>
      </c>
      <c r="AF5148" s="2">
        <f>DATE(emdat_data[[#This Row],[Start Year]],emdat_data[[#This Row],[Start Month]],emdat_data[[#This Row],[Start Day]])</f>
        <v>42005</v>
      </c>
      <c r="AG5148">
        <v>2015</v>
      </c>
      <c r="AH5148">
        <v>1</v>
      </c>
      <c r="AI5148">
        <v>21</v>
      </c>
      <c r="AJ5148" s="2">
        <f>DATE(emdat_data[[#This Row],[End Year]],emdat_data[[#This Row],[End Month]],emdat_data[[#This Row],[End Day]])</f>
        <v>42025</v>
      </c>
      <c r="AK5148">
        <v>278</v>
      </c>
      <c r="AL5148">
        <v>645</v>
      </c>
      <c r="AM5148">
        <v>638000</v>
      </c>
      <c r="AO5148">
        <v>638645</v>
      </c>
      <c r="AT5148">
        <v>390000</v>
      </c>
      <c r="AU5148">
        <v>481549</v>
      </c>
      <c r="AV5148">
        <v>80.988578990590796</v>
      </c>
      <c r="AX5148" t="s">
        <v>21020</v>
      </c>
      <c r="AY5148" t="s">
        <v>21021</v>
      </c>
    </row>
    <row r="5149" spans="1:51" hidden="1" x14ac:dyDescent="0.25">
      <c r="A5149" t="s">
        <v>21423</v>
      </c>
      <c r="B5149">
        <v>2015</v>
      </c>
      <c r="C5149">
        <v>11</v>
      </c>
      <c r="D5149" t="s">
        <v>21018</v>
      </c>
      <c r="E5149" t="s">
        <v>50</v>
      </c>
      <c r="F5149" t="s">
        <v>71</v>
      </c>
      <c r="G5149" t="s">
        <v>72</v>
      </c>
      <c r="H5149" t="s">
        <v>102</v>
      </c>
      <c r="K5149" t="s">
        <v>280</v>
      </c>
      <c r="L5149" t="s">
        <v>281</v>
      </c>
      <c r="M5149" t="s">
        <v>260</v>
      </c>
      <c r="N5149" t="s">
        <v>76</v>
      </c>
      <c r="O5149" t="s">
        <v>21424</v>
      </c>
      <c r="P5149" t="s">
        <v>2496</v>
      </c>
      <c r="S5149" t="s">
        <v>127</v>
      </c>
      <c r="U5149" t="s">
        <v>127</v>
      </c>
      <c r="X5149" t="s">
        <v>78</v>
      </c>
      <c r="AA5149" s="1"/>
      <c r="AB5149" t="s">
        <v>21425</v>
      </c>
      <c r="AC5149">
        <v>2015</v>
      </c>
      <c r="AD5149">
        <v>1</v>
      </c>
      <c r="AE5149">
        <v>1</v>
      </c>
      <c r="AF5149" s="2">
        <f>DATE(emdat_data[[#This Row],[Start Year]],emdat_data[[#This Row],[Start Month]],emdat_data[[#This Row],[Start Day]])</f>
        <v>42005</v>
      </c>
      <c r="AG5149">
        <v>2015</v>
      </c>
      <c r="AH5149">
        <v>2</v>
      </c>
      <c r="AI5149">
        <v>9</v>
      </c>
      <c r="AJ5149" s="2">
        <f>DATE(emdat_data[[#This Row],[End Year]],emdat_data[[#This Row],[End Month]],emdat_data[[#This Row],[End Day]])</f>
        <v>42044</v>
      </c>
      <c r="AK5149">
        <v>160</v>
      </c>
      <c r="AM5149">
        <v>177645</v>
      </c>
      <c r="AO5149">
        <v>177645</v>
      </c>
      <c r="AV5149">
        <v>80.988578990590796</v>
      </c>
      <c r="AW5149" t="s">
        <v>21426</v>
      </c>
      <c r="AY5149" t="s">
        <v>21427</v>
      </c>
    </row>
    <row r="5150" spans="1:51" hidden="1" x14ac:dyDescent="0.25">
      <c r="A5150" t="s">
        <v>21178</v>
      </c>
      <c r="B5150">
        <v>2015</v>
      </c>
      <c r="C5150">
        <v>30</v>
      </c>
      <c r="E5150" t="s">
        <v>50</v>
      </c>
      <c r="F5150" t="s">
        <v>63</v>
      </c>
      <c r="G5150" t="s">
        <v>82</v>
      </c>
      <c r="H5150" t="s">
        <v>157</v>
      </c>
      <c r="I5150" t="s">
        <v>572</v>
      </c>
      <c r="K5150" t="s">
        <v>287</v>
      </c>
      <c r="L5150" t="s">
        <v>288</v>
      </c>
      <c r="M5150" t="s">
        <v>260</v>
      </c>
      <c r="N5150" t="s">
        <v>76</v>
      </c>
      <c r="O5150" t="s">
        <v>21179</v>
      </c>
      <c r="Q5150" t="s">
        <v>72</v>
      </c>
      <c r="X5150" t="s">
        <v>88</v>
      </c>
      <c r="AA5150" s="1"/>
      <c r="AC5150">
        <v>2015</v>
      </c>
      <c r="AD5150">
        <v>1</v>
      </c>
      <c r="AE5150">
        <v>2</v>
      </c>
      <c r="AF5150" s="2">
        <f>DATE(emdat_data[[#This Row],[Start Year]],emdat_data[[#This Row],[Start Month]],emdat_data[[#This Row],[Start Day]])</f>
        <v>42006</v>
      </c>
      <c r="AG5150">
        <v>2015</v>
      </c>
      <c r="AH5150">
        <v>1</v>
      </c>
      <c r="AI5150">
        <v>4</v>
      </c>
      <c r="AJ5150" s="2">
        <f>DATE(emdat_data[[#This Row],[End Year]],emdat_data[[#This Row],[End Month]],emdat_data[[#This Row],[End Day]])</f>
        <v>42008</v>
      </c>
      <c r="AK5150">
        <v>5</v>
      </c>
      <c r="AN5150">
        <v>350</v>
      </c>
      <c r="AO5150">
        <v>350</v>
      </c>
      <c r="AV5150">
        <v>80.988578990590796</v>
      </c>
      <c r="AW5150" t="s">
        <v>21180</v>
      </c>
      <c r="AY5150" t="s">
        <v>21181</v>
      </c>
    </row>
    <row r="5151" spans="1:51" hidden="1" x14ac:dyDescent="0.25">
      <c r="A5151" t="s">
        <v>22196</v>
      </c>
      <c r="B5151">
        <v>2015</v>
      </c>
      <c r="C5151">
        <v>30</v>
      </c>
      <c r="E5151" t="s">
        <v>50</v>
      </c>
      <c r="F5151" t="s">
        <v>63</v>
      </c>
      <c r="G5151" t="s">
        <v>82</v>
      </c>
      <c r="H5151" t="s">
        <v>157</v>
      </c>
      <c r="I5151" t="s">
        <v>572</v>
      </c>
      <c r="K5151" t="s">
        <v>440</v>
      </c>
      <c r="L5151" t="s">
        <v>441</v>
      </c>
      <c r="M5151" t="s">
        <v>260</v>
      </c>
      <c r="N5151" t="s">
        <v>76</v>
      </c>
      <c r="O5151" t="s">
        <v>22197</v>
      </c>
      <c r="Q5151" t="s">
        <v>72</v>
      </c>
      <c r="X5151" t="s">
        <v>88</v>
      </c>
      <c r="AA5151" s="1"/>
      <c r="AC5151">
        <v>2015</v>
      </c>
      <c r="AD5151">
        <v>1</v>
      </c>
      <c r="AE5151">
        <v>2</v>
      </c>
      <c r="AF5151" s="2">
        <f>DATE(emdat_data[[#This Row],[Start Year]],emdat_data[[#This Row],[Start Month]],emdat_data[[#This Row],[Start Day]])</f>
        <v>42006</v>
      </c>
      <c r="AG5151">
        <v>2015</v>
      </c>
      <c r="AH5151">
        <v>1</v>
      </c>
      <c r="AI5151">
        <v>4</v>
      </c>
      <c r="AJ5151" s="2">
        <f>DATE(emdat_data[[#This Row],[End Year]],emdat_data[[#This Row],[End Month]],emdat_data[[#This Row],[End Day]])</f>
        <v>42008</v>
      </c>
      <c r="AK5151">
        <v>10</v>
      </c>
      <c r="AN5151">
        <v>475</v>
      </c>
      <c r="AO5151">
        <v>475</v>
      </c>
      <c r="AV5151">
        <v>80.988578990590796</v>
      </c>
      <c r="AW5151" t="s">
        <v>22198</v>
      </c>
      <c r="AY5151" t="s">
        <v>22199</v>
      </c>
    </row>
    <row r="5152" spans="1:51" hidden="1" x14ac:dyDescent="0.25">
      <c r="A5152" t="s">
        <v>19874</v>
      </c>
      <c r="B5152">
        <v>2015</v>
      </c>
      <c r="C5152">
        <v>10</v>
      </c>
      <c r="E5152" t="s">
        <v>50</v>
      </c>
      <c r="F5152" t="s">
        <v>350</v>
      </c>
      <c r="G5152" t="s">
        <v>477</v>
      </c>
      <c r="H5152" t="s">
        <v>503</v>
      </c>
      <c r="K5152" t="s">
        <v>93</v>
      </c>
      <c r="L5152" t="s">
        <v>94</v>
      </c>
      <c r="M5152" t="s">
        <v>95</v>
      </c>
      <c r="N5152" t="s">
        <v>96</v>
      </c>
      <c r="O5152" t="s">
        <v>19875</v>
      </c>
      <c r="X5152" t="s">
        <v>78</v>
      </c>
      <c r="AA5152" s="1"/>
      <c r="AC5152">
        <v>2015</v>
      </c>
      <c r="AD5152">
        <v>1</v>
      </c>
      <c r="AE5152">
        <v>3</v>
      </c>
      <c r="AF5152" s="2">
        <f>DATE(emdat_data[[#This Row],[Start Year]],emdat_data[[#This Row],[Start Month]],emdat_data[[#This Row],[Start Day]])</f>
        <v>42007</v>
      </c>
      <c r="AG5152">
        <v>2015</v>
      </c>
      <c r="AH5152">
        <v>1</v>
      </c>
      <c r="AI5152">
        <v>8</v>
      </c>
      <c r="AJ5152" s="2">
        <f>DATE(emdat_data[[#This Row],[End Year]],emdat_data[[#This Row],[End Month]],emdat_data[[#This Row],[End Day]])</f>
        <v>42012</v>
      </c>
      <c r="AL5152">
        <v>134</v>
      </c>
      <c r="AO5152">
        <v>134</v>
      </c>
      <c r="AR5152">
        <v>45000</v>
      </c>
      <c r="AS5152">
        <v>55563</v>
      </c>
      <c r="AT5152">
        <v>51000</v>
      </c>
      <c r="AU5152">
        <v>62972</v>
      </c>
      <c r="AV5152">
        <v>80.988578990590796</v>
      </c>
      <c r="AX5152" t="s">
        <v>19876</v>
      </c>
      <c r="AY5152" t="s">
        <v>19877</v>
      </c>
    </row>
    <row r="5153" spans="1:51" hidden="1" x14ac:dyDescent="0.25">
      <c r="A5153" t="s">
        <v>22231</v>
      </c>
      <c r="B5153">
        <v>2015</v>
      </c>
      <c r="C5153">
        <v>25</v>
      </c>
      <c r="E5153" t="s">
        <v>50</v>
      </c>
      <c r="F5153" t="s">
        <v>63</v>
      </c>
      <c r="G5153" t="s">
        <v>82</v>
      </c>
      <c r="H5153" t="s">
        <v>157</v>
      </c>
      <c r="I5153" t="s">
        <v>158</v>
      </c>
      <c r="K5153" t="s">
        <v>357</v>
      </c>
      <c r="L5153" t="s">
        <v>358</v>
      </c>
      <c r="M5153" t="s">
        <v>146</v>
      </c>
      <c r="N5153" t="s">
        <v>86</v>
      </c>
      <c r="O5153" t="s">
        <v>22232</v>
      </c>
      <c r="X5153" t="s">
        <v>88</v>
      </c>
      <c r="AA5153" s="1"/>
      <c r="AC5153">
        <v>2015</v>
      </c>
      <c r="AD5153">
        <v>1</v>
      </c>
      <c r="AE5153">
        <v>6</v>
      </c>
      <c r="AF5153" s="2">
        <f>DATE(emdat_data[[#This Row],[Start Year]],emdat_data[[#This Row],[Start Month]],emdat_data[[#This Row],[Start Day]])</f>
        <v>42010</v>
      </c>
      <c r="AG5153">
        <v>2015</v>
      </c>
      <c r="AH5153">
        <v>1</v>
      </c>
      <c r="AI5153">
        <v>11</v>
      </c>
      <c r="AJ5153" s="2">
        <f>DATE(emdat_data[[#This Row],[End Year]],emdat_data[[#This Row],[End Month]],emdat_data[[#This Row],[End Day]])</f>
        <v>42015</v>
      </c>
      <c r="AK5153">
        <v>15</v>
      </c>
      <c r="AT5153">
        <v>100000</v>
      </c>
      <c r="AU5153">
        <v>123474</v>
      </c>
      <c r="AV5153">
        <v>80.988578990590796</v>
      </c>
      <c r="AW5153" t="s">
        <v>22233</v>
      </c>
      <c r="AY5153" t="s">
        <v>22234</v>
      </c>
    </row>
    <row r="5154" spans="1:51" hidden="1" x14ac:dyDescent="0.25">
      <c r="A5154" t="s">
        <v>21158</v>
      </c>
      <c r="B5154">
        <v>2015</v>
      </c>
      <c r="C5154">
        <v>2</v>
      </c>
      <c r="D5154" t="s">
        <v>21159</v>
      </c>
      <c r="E5154" t="s">
        <v>50</v>
      </c>
      <c r="F5154" t="s">
        <v>63</v>
      </c>
      <c r="G5154" t="s">
        <v>82</v>
      </c>
      <c r="H5154" t="s">
        <v>157</v>
      </c>
      <c r="I5154" t="s">
        <v>158</v>
      </c>
      <c r="J5154" t="s">
        <v>21160</v>
      </c>
      <c r="K5154" t="s">
        <v>390</v>
      </c>
      <c r="L5154" t="s">
        <v>391</v>
      </c>
      <c r="M5154" t="s">
        <v>392</v>
      </c>
      <c r="N5154" t="s">
        <v>57</v>
      </c>
      <c r="O5154" t="s">
        <v>21161</v>
      </c>
      <c r="Q5154" t="s">
        <v>65</v>
      </c>
      <c r="X5154" t="s">
        <v>88</v>
      </c>
      <c r="AA5154" s="1"/>
      <c r="AC5154">
        <v>2015</v>
      </c>
      <c r="AD5154">
        <v>1</v>
      </c>
      <c r="AE5154">
        <v>7</v>
      </c>
      <c r="AF5154" s="2">
        <f>DATE(emdat_data[[#This Row],[Start Year]],emdat_data[[#This Row],[Start Month]],emdat_data[[#This Row],[Start Day]])</f>
        <v>42011</v>
      </c>
      <c r="AG5154">
        <v>2015</v>
      </c>
      <c r="AH5154">
        <v>1</v>
      </c>
      <c r="AI5154">
        <v>11</v>
      </c>
      <c r="AJ5154" s="2">
        <f>DATE(emdat_data[[#This Row],[End Year]],emdat_data[[#This Row],[End Month]],emdat_data[[#This Row],[End Day]])</f>
        <v>42015</v>
      </c>
      <c r="AK5154">
        <v>4</v>
      </c>
      <c r="AV5154">
        <v>80.988578990590796</v>
      </c>
      <c r="AW5154" t="s">
        <v>21162</v>
      </c>
      <c r="AY5154" t="s">
        <v>21163</v>
      </c>
    </row>
    <row r="5155" spans="1:51" hidden="1" x14ac:dyDescent="0.25">
      <c r="A5155" t="s">
        <v>21089</v>
      </c>
      <c r="B5155">
        <v>2015</v>
      </c>
      <c r="C5155">
        <v>21</v>
      </c>
      <c r="E5155" t="s">
        <v>50</v>
      </c>
      <c r="F5155" t="s">
        <v>71</v>
      </c>
      <c r="G5155" t="s">
        <v>72</v>
      </c>
      <c r="H5155" t="s">
        <v>102</v>
      </c>
      <c r="K5155" t="s">
        <v>2634</v>
      </c>
      <c r="L5155" t="s">
        <v>2635</v>
      </c>
      <c r="M5155" t="s">
        <v>173</v>
      </c>
      <c r="N5155" t="s">
        <v>57</v>
      </c>
      <c r="O5155" t="s">
        <v>21090</v>
      </c>
      <c r="P5155" t="s">
        <v>642</v>
      </c>
      <c r="Q5155" t="s">
        <v>176</v>
      </c>
      <c r="X5155" t="s">
        <v>78</v>
      </c>
      <c r="AA5155" s="1"/>
      <c r="AC5155">
        <v>2015</v>
      </c>
      <c r="AD5155">
        <v>1</v>
      </c>
      <c r="AE5155">
        <v>14</v>
      </c>
      <c r="AF5155" s="2">
        <f>DATE(emdat_data[[#This Row],[Start Year]],emdat_data[[#This Row],[Start Month]],emdat_data[[#This Row],[Start Day]])</f>
        <v>42018</v>
      </c>
      <c r="AG5155">
        <v>2015</v>
      </c>
      <c r="AH5155">
        <v>1</v>
      </c>
      <c r="AI5155">
        <v>20</v>
      </c>
      <c r="AJ5155" s="2">
        <f>DATE(emdat_data[[#This Row],[End Year]],emdat_data[[#This Row],[End Month]],emdat_data[[#This Row],[End Day]])</f>
        <v>42024</v>
      </c>
      <c r="AK5155">
        <v>1</v>
      </c>
      <c r="AM5155">
        <v>3000</v>
      </c>
      <c r="AO5155">
        <v>3000</v>
      </c>
      <c r="AV5155">
        <v>80.988578990590796</v>
      </c>
      <c r="AW5155" t="s">
        <v>21091</v>
      </c>
      <c r="AY5155" t="s">
        <v>21092</v>
      </c>
    </row>
    <row r="5156" spans="1:51" hidden="1" x14ac:dyDescent="0.25">
      <c r="A5156" t="s">
        <v>19428</v>
      </c>
      <c r="B5156">
        <v>2014</v>
      </c>
      <c r="C5156">
        <v>529</v>
      </c>
      <c r="E5156" t="s">
        <v>50</v>
      </c>
      <c r="F5156" t="s">
        <v>71</v>
      </c>
      <c r="G5156" t="s">
        <v>72</v>
      </c>
      <c r="H5156" t="s">
        <v>102</v>
      </c>
      <c r="K5156" t="s">
        <v>131</v>
      </c>
      <c r="L5156" t="s">
        <v>132</v>
      </c>
      <c r="M5156" t="s">
        <v>85</v>
      </c>
      <c r="N5156" t="s">
        <v>86</v>
      </c>
      <c r="O5156" t="s">
        <v>19429</v>
      </c>
      <c r="U5156" t="s">
        <v>127</v>
      </c>
      <c r="X5156" t="s">
        <v>78</v>
      </c>
      <c r="AA5156" s="1"/>
      <c r="AC5156">
        <v>2015</v>
      </c>
      <c r="AD5156">
        <v>1</v>
      </c>
      <c r="AE5156">
        <v>15</v>
      </c>
      <c r="AF5156" s="2">
        <f>DATE(emdat_data[[#This Row],[Start Year]],emdat_data[[#This Row],[Start Month]],emdat_data[[#This Row],[Start Day]])</f>
        <v>42019</v>
      </c>
      <c r="AG5156">
        <v>2015</v>
      </c>
      <c r="AH5156">
        <v>1</v>
      </c>
      <c r="AI5156">
        <v>31</v>
      </c>
      <c r="AJ5156" s="2">
        <f>DATE(emdat_data[[#This Row],[End Year]],emdat_data[[#This Row],[End Month]],emdat_data[[#This Row],[End Day]])</f>
        <v>42035</v>
      </c>
      <c r="AK5156">
        <v>25</v>
      </c>
      <c r="AM5156">
        <v>92890</v>
      </c>
      <c r="AO5156">
        <v>92890</v>
      </c>
      <c r="AV5156">
        <v>80.8926237222027</v>
      </c>
      <c r="AW5156" t="s">
        <v>135</v>
      </c>
      <c r="AY5156" t="s">
        <v>136</v>
      </c>
    </row>
    <row r="5157" spans="1:51" hidden="1" x14ac:dyDescent="0.25">
      <c r="A5157" t="s">
        <v>20984</v>
      </c>
      <c r="B5157">
        <v>2015</v>
      </c>
      <c r="C5157">
        <v>16</v>
      </c>
      <c r="E5157" t="s">
        <v>50</v>
      </c>
      <c r="F5157" t="s">
        <v>63</v>
      </c>
      <c r="G5157" t="s">
        <v>82</v>
      </c>
      <c r="H5157" t="s">
        <v>98</v>
      </c>
      <c r="J5157" t="s">
        <v>20985</v>
      </c>
      <c r="K5157" t="s">
        <v>1697</v>
      </c>
      <c r="L5157" t="s">
        <v>1698</v>
      </c>
      <c r="M5157" t="s">
        <v>260</v>
      </c>
      <c r="N5157" t="s">
        <v>76</v>
      </c>
      <c r="O5157" t="s">
        <v>20986</v>
      </c>
      <c r="Q5157" t="s">
        <v>72</v>
      </c>
      <c r="R5157" t="s">
        <v>176</v>
      </c>
      <c r="X5157" t="s">
        <v>88</v>
      </c>
      <c r="AA5157" s="1"/>
      <c r="AC5157">
        <v>2015</v>
      </c>
      <c r="AD5157">
        <v>1</v>
      </c>
      <c r="AE5157">
        <v>16</v>
      </c>
      <c r="AF5157" s="2">
        <f>DATE(emdat_data[[#This Row],[Start Year]],emdat_data[[#This Row],[Start Month]],emdat_data[[#This Row],[Start Day]])</f>
        <v>42020</v>
      </c>
      <c r="AG5157">
        <v>2015</v>
      </c>
      <c r="AH5157">
        <v>1</v>
      </c>
      <c r="AI5157">
        <v>17</v>
      </c>
      <c r="AJ5157" s="2">
        <f>DATE(emdat_data[[#This Row],[End Year]],emdat_data[[#This Row],[End Month]],emdat_data[[#This Row],[End Day]])</f>
        <v>42021</v>
      </c>
      <c r="AK5157">
        <v>89</v>
      </c>
      <c r="AL5157">
        <v>37</v>
      </c>
      <c r="AN5157">
        <v>173970</v>
      </c>
      <c r="AO5157">
        <v>174007</v>
      </c>
      <c r="AT5157">
        <v>36000</v>
      </c>
      <c r="AU5157">
        <v>44451</v>
      </c>
      <c r="AV5157">
        <v>80.988578990590796</v>
      </c>
      <c r="AX5157" t="s">
        <v>20987</v>
      </c>
      <c r="AY5157" t="s">
        <v>20988</v>
      </c>
    </row>
    <row r="5158" spans="1:51" hidden="1" x14ac:dyDescent="0.25">
      <c r="A5158" t="s">
        <v>20989</v>
      </c>
      <c r="B5158">
        <v>2015</v>
      </c>
      <c r="C5158">
        <v>17</v>
      </c>
      <c r="E5158" t="s">
        <v>50</v>
      </c>
      <c r="F5158" t="s">
        <v>63</v>
      </c>
      <c r="G5158" t="s">
        <v>82</v>
      </c>
      <c r="H5158" t="s">
        <v>98</v>
      </c>
      <c r="J5158" t="s">
        <v>20990</v>
      </c>
      <c r="K5158" t="s">
        <v>364</v>
      </c>
      <c r="L5158" t="s">
        <v>365</v>
      </c>
      <c r="M5158" t="s">
        <v>173</v>
      </c>
      <c r="N5158" t="s">
        <v>57</v>
      </c>
      <c r="O5158" t="s">
        <v>20991</v>
      </c>
      <c r="Q5158" t="s">
        <v>72</v>
      </c>
      <c r="R5158" t="s">
        <v>176</v>
      </c>
      <c r="X5158" t="s">
        <v>88</v>
      </c>
      <c r="AA5158" s="1"/>
      <c r="AC5158">
        <v>2015</v>
      </c>
      <c r="AD5158">
        <v>1</v>
      </c>
      <c r="AE5158">
        <v>19</v>
      </c>
      <c r="AF5158" s="2">
        <f>DATE(emdat_data[[#This Row],[Start Year]],emdat_data[[#This Row],[Start Month]],emdat_data[[#This Row],[Start Day]])</f>
        <v>42023</v>
      </c>
      <c r="AG5158">
        <v>2015</v>
      </c>
      <c r="AH5158">
        <v>1</v>
      </c>
      <c r="AI5158">
        <v>19</v>
      </c>
      <c r="AJ5158" s="2">
        <f>DATE(emdat_data[[#This Row],[End Year]],emdat_data[[#This Row],[End Month]],emdat_data[[#This Row],[End Day]])</f>
        <v>42023</v>
      </c>
      <c r="AK5158">
        <v>2</v>
      </c>
      <c r="AM5158">
        <v>21687</v>
      </c>
      <c r="AO5158">
        <v>21687</v>
      </c>
      <c r="AT5158">
        <v>1000</v>
      </c>
      <c r="AU5158">
        <v>1235</v>
      </c>
      <c r="AV5158">
        <v>80.988578990590796</v>
      </c>
      <c r="AX5158" t="s">
        <v>20992</v>
      </c>
      <c r="AY5158" t="s">
        <v>20993</v>
      </c>
    </row>
    <row r="5159" spans="1:51" hidden="1" x14ac:dyDescent="0.25">
      <c r="A5159" t="s">
        <v>21215</v>
      </c>
      <c r="B5159">
        <v>2015</v>
      </c>
      <c r="C5159">
        <v>36</v>
      </c>
      <c r="E5159" t="s">
        <v>50</v>
      </c>
      <c r="F5159" t="s">
        <v>71</v>
      </c>
      <c r="G5159" t="s">
        <v>72</v>
      </c>
      <c r="H5159" t="s">
        <v>170</v>
      </c>
      <c r="K5159" t="s">
        <v>171</v>
      </c>
      <c r="L5159" t="s">
        <v>172</v>
      </c>
      <c r="M5159" t="s">
        <v>173</v>
      </c>
      <c r="N5159" t="s">
        <v>57</v>
      </c>
      <c r="O5159" t="s">
        <v>21216</v>
      </c>
      <c r="P5159" t="s">
        <v>2496</v>
      </c>
      <c r="X5159" t="s">
        <v>78</v>
      </c>
      <c r="AA5159" s="1"/>
      <c r="AC5159">
        <v>2015</v>
      </c>
      <c r="AD5159">
        <v>1</v>
      </c>
      <c r="AE5159">
        <v>23</v>
      </c>
      <c r="AF5159" s="2">
        <f>DATE(emdat_data[[#This Row],[Start Year]],emdat_data[[#This Row],[Start Month]],emdat_data[[#This Row],[Start Day]])</f>
        <v>42027</v>
      </c>
      <c r="AG5159">
        <v>2015</v>
      </c>
      <c r="AH5159">
        <v>1</v>
      </c>
      <c r="AI5159">
        <v>25</v>
      </c>
      <c r="AJ5159" s="2">
        <f>DATE(emdat_data[[#This Row],[End Year]],emdat_data[[#This Row],[End Month]],emdat_data[[#This Row],[End Day]])</f>
        <v>42029</v>
      </c>
      <c r="AK5159">
        <v>1</v>
      </c>
      <c r="AM5159">
        <v>8244</v>
      </c>
      <c r="AN5159">
        <v>15</v>
      </c>
      <c r="AO5159">
        <v>8259</v>
      </c>
      <c r="AV5159">
        <v>80.988578990590796</v>
      </c>
      <c r="AX5159" t="s">
        <v>21217</v>
      </c>
      <c r="AY5159" t="s">
        <v>21218</v>
      </c>
    </row>
    <row r="5160" spans="1:51" hidden="1" x14ac:dyDescent="0.25">
      <c r="A5160" t="s">
        <v>22200</v>
      </c>
      <c r="B5160">
        <v>2015</v>
      </c>
      <c r="C5160">
        <v>26</v>
      </c>
      <c r="E5160" t="s">
        <v>50</v>
      </c>
      <c r="F5160" t="s">
        <v>63</v>
      </c>
      <c r="G5160" t="s">
        <v>82</v>
      </c>
      <c r="H5160" t="s">
        <v>157</v>
      </c>
      <c r="I5160" t="s">
        <v>158</v>
      </c>
      <c r="K5160" t="s">
        <v>357</v>
      </c>
      <c r="L5160" t="s">
        <v>358</v>
      </c>
      <c r="M5160" t="s">
        <v>146</v>
      </c>
      <c r="N5160" t="s">
        <v>86</v>
      </c>
      <c r="O5160" t="s">
        <v>22201</v>
      </c>
      <c r="Q5160" t="s">
        <v>2546</v>
      </c>
      <c r="U5160" t="s">
        <v>127</v>
      </c>
      <c r="W5160">
        <v>104</v>
      </c>
      <c r="X5160" t="s">
        <v>88</v>
      </c>
      <c r="AA5160" s="1"/>
      <c r="AC5160">
        <v>2015</v>
      </c>
      <c r="AD5160">
        <v>1</v>
      </c>
      <c r="AE5160">
        <v>26</v>
      </c>
      <c r="AF5160" s="2">
        <f>DATE(emdat_data[[#This Row],[Start Year]],emdat_data[[#This Row],[Start Month]],emdat_data[[#This Row],[Start Day]])</f>
        <v>42030</v>
      </c>
      <c r="AG5160">
        <v>2015</v>
      </c>
      <c r="AH5160">
        <v>1</v>
      </c>
      <c r="AI5160">
        <v>28</v>
      </c>
      <c r="AJ5160" s="2">
        <f>DATE(emdat_data[[#This Row],[End Year]],emdat_data[[#This Row],[End Month]],emdat_data[[#This Row],[End Day]])</f>
        <v>42032</v>
      </c>
      <c r="AK5160">
        <v>2</v>
      </c>
      <c r="AR5160">
        <v>50000</v>
      </c>
      <c r="AS5160">
        <v>61737</v>
      </c>
      <c r="AT5160">
        <v>80000</v>
      </c>
      <c r="AU5160">
        <v>98779</v>
      </c>
      <c r="AV5160">
        <v>80.988578990590796</v>
      </c>
      <c r="AW5160" t="s">
        <v>22202</v>
      </c>
      <c r="AY5160" t="s">
        <v>22203</v>
      </c>
    </row>
    <row r="5161" spans="1:51" hidden="1" x14ac:dyDescent="0.25">
      <c r="A5161" t="s">
        <v>20121</v>
      </c>
      <c r="B5161">
        <v>2015</v>
      </c>
      <c r="C5161">
        <v>38</v>
      </c>
      <c r="E5161" t="s">
        <v>50</v>
      </c>
      <c r="F5161" t="s">
        <v>71</v>
      </c>
      <c r="G5161" t="s">
        <v>72</v>
      </c>
      <c r="H5161" t="s">
        <v>102</v>
      </c>
      <c r="K5161" t="s">
        <v>195</v>
      </c>
      <c r="L5161" t="s">
        <v>196</v>
      </c>
      <c r="M5161" t="s">
        <v>197</v>
      </c>
      <c r="N5161" t="s">
        <v>190</v>
      </c>
      <c r="O5161" t="s">
        <v>20122</v>
      </c>
      <c r="X5161" t="s">
        <v>78</v>
      </c>
      <c r="AA5161" s="1"/>
      <c r="AC5161">
        <v>2015</v>
      </c>
      <c r="AD5161">
        <v>1</v>
      </c>
      <c r="AE5161">
        <v>30</v>
      </c>
      <c r="AF5161" s="2">
        <f>DATE(emdat_data[[#This Row],[Start Year]],emdat_data[[#This Row],[Start Month]],emdat_data[[#This Row],[Start Day]])</f>
        <v>42034</v>
      </c>
      <c r="AG5161">
        <v>2015</v>
      </c>
      <c r="AH5161">
        <v>2</v>
      </c>
      <c r="AI5161">
        <v>1</v>
      </c>
      <c r="AJ5161" s="2">
        <f>DATE(emdat_data[[#This Row],[End Year]],emdat_data[[#This Row],[End Month]],emdat_data[[#This Row],[End Day]])</f>
        <v>42036</v>
      </c>
      <c r="AV5161">
        <v>80.988578990590796</v>
      </c>
      <c r="AW5161" t="s">
        <v>20123</v>
      </c>
      <c r="AX5161" t="s">
        <v>20124</v>
      </c>
      <c r="AY5161" t="s">
        <v>20125</v>
      </c>
    </row>
    <row r="5162" spans="1:51" hidden="1" x14ac:dyDescent="0.25">
      <c r="A5162" t="s">
        <v>21222</v>
      </c>
      <c r="B5162">
        <v>2015</v>
      </c>
      <c r="C5162">
        <v>76</v>
      </c>
      <c r="E5162" t="s">
        <v>50</v>
      </c>
      <c r="F5162" t="s">
        <v>71</v>
      </c>
      <c r="G5162" t="s">
        <v>72</v>
      </c>
      <c r="H5162" t="s">
        <v>102</v>
      </c>
      <c r="K5162" t="s">
        <v>171</v>
      </c>
      <c r="L5162" t="s">
        <v>172</v>
      </c>
      <c r="M5162" t="s">
        <v>173</v>
      </c>
      <c r="N5162" t="s">
        <v>57</v>
      </c>
      <c r="O5162" t="s">
        <v>21223</v>
      </c>
      <c r="P5162" t="s">
        <v>134</v>
      </c>
      <c r="X5162" t="s">
        <v>78</v>
      </c>
      <c r="AA5162" s="1"/>
      <c r="AC5162">
        <v>2015</v>
      </c>
      <c r="AD5162">
        <v>1</v>
      </c>
      <c r="AE5162">
        <v>30</v>
      </c>
      <c r="AF5162" s="2">
        <f>DATE(emdat_data[[#This Row],[Start Year]],emdat_data[[#This Row],[Start Month]],emdat_data[[#This Row],[Start Day]])</f>
        <v>42034</v>
      </c>
      <c r="AG5162">
        <v>2015</v>
      </c>
      <c r="AH5162">
        <v>2</v>
      </c>
      <c r="AI5162">
        <v>2</v>
      </c>
      <c r="AJ5162" s="2">
        <f>DATE(emdat_data[[#This Row],[End Year]],emdat_data[[#This Row],[End Month]],emdat_data[[#This Row],[End Day]])</f>
        <v>42037</v>
      </c>
      <c r="AK5162">
        <v>2</v>
      </c>
      <c r="AM5162">
        <v>25000</v>
      </c>
      <c r="AO5162">
        <v>25000</v>
      </c>
      <c r="AV5162">
        <v>80.988578990590796</v>
      </c>
      <c r="AW5162" t="s">
        <v>21224</v>
      </c>
      <c r="AY5162" t="s">
        <v>21225</v>
      </c>
    </row>
    <row r="5163" spans="1:51" hidden="1" x14ac:dyDescent="0.25">
      <c r="A5163" t="s">
        <v>22174</v>
      </c>
      <c r="B5163">
        <v>2015</v>
      </c>
      <c r="C5163">
        <v>38</v>
      </c>
      <c r="E5163" t="s">
        <v>50</v>
      </c>
      <c r="F5163" t="s">
        <v>71</v>
      </c>
      <c r="G5163" t="s">
        <v>72</v>
      </c>
      <c r="H5163" t="s">
        <v>102</v>
      </c>
      <c r="K5163" t="s">
        <v>2924</v>
      </c>
      <c r="L5163" t="s">
        <v>2925</v>
      </c>
      <c r="M5163" t="s">
        <v>392</v>
      </c>
      <c r="N5163" t="s">
        <v>57</v>
      </c>
      <c r="O5163" t="s">
        <v>22175</v>
      </c>
      <c r="Q5163" t="s">
        <v>477</v>
      </c>
      <c r="X5163" t="s">
        <v>78</v>
      </c>
      <c r="AA5163" s="1"/>
      <c r="AC5163">
        <v>2015</v>
      </c>
      <c r="AD5163">
        <v>1</v>
      </c>
      <c r="AE5163">
        <v>30</v>
      </c>
      <c r="AF5163" s="2">
        <f>DATE(emdat_data[[#This Row],[Start Year]],emdat_data[[#This Row],[Start Month]],emdat_data[[#This Row],[Start Day]])</f>
        <v>42034</v>
      </c>
      <c r="AG5163">
        <v>2015</v>
      </c>
      <c r="AH5163">
        <v>2</v>
      </c>
      <c r="AI5163">
        <v>2</v>
      </c>
      <c r="AJ5163" s="2">
        <f>DATE(emdat_data[[#This Row],[End Year]],emdat_data[[#This Row],[End Month]],emdat_data[[#This Row],[End Day]])</f>
        <v>42037</v>
      </c>
      <c r="AK5163">
        <v>8</v>
      </c>
      <c r="AM5163">
        <v>5000</v>
      </c>
      <c r="AN5163">
        <v>1500</v>
      </c>
      <c r="AO5163">
        <v>6500</v>
      </c>
      <c r="AV5163">
        <v>80.988578990590796</v>
      </c>
      <c r="AX5163" t="s">
        <v>22176</v>
      </c>
      <c r="AY5163" t="s">
        <v>5864</v>
      </c>
    </row>
    <row r="5164" spans="1:51" hidden="1" x14ac:dyDescent="0.25">
      <c r="A5164" t="s">
        <v>19830</v>
      </c>
      <c r="B5164">
        <v>2015</v>
      </c>
      <c r="C5164">
        <v>38</v>
      </c>
      <c r="E5164" t="s">
        <v>50</v>
      </c>
      <c r="F5164" t="s">
        <v>71</v>
      </c>
      <c r="G5164" t="s">
        <v>72</v>
      </c>
      <c r="H5164" t="s">
        <v>102</v>
      </c>
      <c r="K5164" t="s">
        <v>668</v>
      </c>
      <c r="L5164" t="s">
        <v>669</v>
      </c>
      <c r="M5164" t="s">
        <v>197</v>
      </c>
      <c r="N5164" t="s">
        <v>190</v>
      </c>
      <c r="O5164" t="s">
        <v>19831</v>
      </c>
      <c r="X5164" t="s">
        <v>78</v>
      </c>
      <c r="AA5164" s="1"/>
      <c r="AC5164">
        <v>2015</v>
      </c>
      <c r="AD5164">
        <v>1</v>
      </c>
      <c r="AE5164">
        <v>31</v>
      </c>
      <c r="AF5164" s="2">
        <f>DATE(emdat_data[[#This Row],[Start Year]],emdat_data[[#This Row],[Start Month]],emdat_data[[#This Row],[Start Day]])</f>
        <v>42035</v>
      </c>
      <c r="AG5164">
        <v>2015</v>
      </c>
      <c r="AH5164">
        <v>2</v>
      </c>
      <c r="AI5164">
        <v>2</v>
      </c>
      <c r="AJ5164" s="2">
        <f>DATE(emdat_data[[#This Row],[End Year]],emdat_data[[#This Row],[End Month]],emdat_data[[#This Row],[End Day]])</f>
        <v>42037</v>
      </c>
      <c r="AV5164">
        <v>80.988578990590796</v>
      </c>
      <c r="AW5164" t="s">
        <v>19832</v>
      </c>
      <c r="AY5164" t="s">
        <v>19833</v>
      </c>
    </row>
    <row r="5165" spans="1:51" hidden="1" x14ac:dyDescent="0.25">
      <c r="A5165" t="s">
        <v>22166</v>
      </c>
      <c r="B5165">
        <v>2015</v>
      </c>
      <c r="C5165">
        <v>72</v>
      </c>
      <c r="E5165" t="s">
        <v>50</v>
      </c>
      <c r="F5165" t="s">
        <v>63</v>
      </c>
      <c r="G5165" t="s">
        <v>82</v>
      </c>
      <c r="H5165" t="s">
        <v>157</v>
      </c>
      <c r="I5165" t="s">
        <v>158</v>
      </c>
      <c r="K5165" t="s">
        <v>357</v>
      </c>
      <c r="L5165" t="s">
        <v>358</v>
      </c>
      <c r="M5165" t="s">
        <v>146</v>
      </c>
      <c r="N5165" t="s">
        <v>86</v>
      </c>
      <c r="O5165" t="s">
        <v>22167</v>
      </c>
      <c r="Q5165" t="s">
        <v>65</v>
      </c>
      <c r="X5165" t="s">
        <v>88</v>
      </c>
      <c r="AA5165" s="1"/>
      <c r="AC5165">
        <v>2015</v>
      </c>
      <c r="AD5165">
        <v>1</v>
      </c>
      <c r="AE5165">
        <v>31</v>
      </c>
      <c r="AF5165" s="2">
        <f>DATE(emdat_data[[#This Row],[Start Year]],emdat_data[[#This Row],[Start Month]],emdat_data[[#This Row],[Start Day]])</f>
        <v>42035</v>
      </c>
      <c r="AG5165">
        <v>2015</v>
      </c>
      <c r="AH5165">
        <v>2</v>
      </c>
      <c r="AI5165">
        <v>4</v>
      </c>
      <c r="AJ5165" s="2">
        <f>DATE(emdat_data[[#This Row],[End Year]],emdat_data[[#This Row],[End Month]],emdat_data[[#This Row],[End Day]])</f>
        <v>42039</v>
      </c>
      <c r="AK5165">
        <v>22</v>
      </c>
      <c r="AR5165">
        <v>100000</v>
      </c>
      <c r="AS5165">
        <v>123474</v>
      </c>
      <c r="AT5165">
        <v>150000</v>
      </c>
      <c r="AU5165">
        <v>185211</v>
      </c>
      <c r="AV5165">
        <v>80.988578990590796</v>
      </c>
      <c r="AW5165" t="s">
        <v>22168</v>
      </c>
      <c r="AY5165" t="s">
        <v>22169</v>
      </c>
    </row>
    <row r="5166" spans="1:51" x14ac:dyDescent="0.25">
      <c r="A5166" t="s">
        <v>20822</v>
      </c>
      <c r="B5166">
        <v>2014</v>
      </c>
      <c r="C5166">
        <v>530</v>
      </c>
      <c r="E5166" t="s">
        <v>50</v>
      </c>
      <c r="F5166" t="s">
        <v>119</v>
      </c>
      <c r="G5166" t="s">
        <v>120</v>
      </c>
      <c r="H5166" t="s">
        <v>121</v>
      </c>
      <c r="J5166" t="s">
        <v>294</v>
      </c>
      <c r="K5166" t="s">
        <v>287</v>
      </c>
      <c r="L5166" t="s">
        <v>288</v>
      </c>
      <c r="M5166" t="s">
        <v>260</v>
      </c>
      <c r="N5166" t="s">
        <v>76</v>
      </c>
      <c r="O5166" t="s">
        <v>20823</v>
      </c>
      <c r="T5166" t="s">
        <v>128</v>
      </c>
      <c r="U5166" t="s">
        <v>128</v>
      </c>
      <c r="X5166" t="s">
        <v>129</v>
      </c>
      <c r="AA5166" s="1"/>
      <c r="AC5166">
        <v>2015</v>
      </c>
      <c r="AD5166">
        <v>2</v>
      </c>
      <c r="AF5166" s="2">
        <f>DATE(emdat_data[[#This Row],[Start Year]],emdat_data[[#This Row],[Start Month]],emdat_data[[#This Row],[Start Day]])</f>
        <v>42035</v>
      </c>
      <c r="AG5166">
        <v>2015</v>
      </c>
      <c r="AH5166">
        <v>6</v>
      </c>
      <c r="AJ5166" s="2">
        <f>DATE(emdat_data[[#This Row],[End Year]],emdat_data[[#This Row],[End Month]],emdat_data[[#This Row],[End Day]])</f>
        <v>42155</v>
      </c>
      <c r="AK5166">
        <v>11</v>
      </c>
      <c r="AL5166">
        <v>693</v>
      </c>
      <c r="AO5166">
        <v>693</v>
      </c>
      <c r="AV5166">
        <v>80.8926237222027</v>
      </c>
    </row>
    <row r="5167" spans="1:51" x14ac:dyDescent="0.25">
      <c r="A5167" t="s">
        <v>22098</v>
      </c>
      <c r="B5167">
        <v>2014</v>
      </c>
      <c r="C5167">
        <v>530</v>
      </c>
      <c r="E5167" t="s">
        <v>50</v>
      </c>
      <c r="F5167" t="s">
        <v>119</v>
      </c>
      <c r="G5167" t="s">
        <v>120</v>
      </c>
      <c r="H5167" t="s">
        <v>121</v>
      </c>
      <c r="J5167" t="s">
        <v>294</v>
      </c>
      <c r="K5167" t="s">
        <v>440</v>
      </c>
      <c r="L5167" t="s">
        <v>441</v>
      </c>
      <c r="M5167" t="s">
        <v>260</v>
      </c>
      <c r="N5167" t="s">
        <v>76</v>
      </c>
      <c r="O5167" t="s">
        <v>22099</v>
      </c>
      <c r="T5167" t="s">
        <v>128</v>
      </c>
      <c r="U5167" t="s">
        <v>128</v>
      </c>
      <c r="X5167" t="s">
        <v>129</v>
      </c>
      <c r="AA5167" s="1"/>
      <c r="AC5167">
        <v>2015</v>
      </c>
      <c r="AD5167">
        <v>2</v>
      </c>
      <c r="AF5167" s="2">
        <f>DATE(emdat_data[[#This Row],[Start Year]],emdat_data[[#This Row],[Start Month]],emdat_data[[#This Row],[Start Day]])</f>
        <v>42035</v>
      </c>
      <c r="AG5167">
        <v>2015</v>
      </c>
      <c r="AH5167">
        <v>2</v>
      </c>
      <c r="AJ5167" s="2">
        <f>DATE(emdat_data[[#This Row],[End Year]],emdat_data[[#This Row],[End Month]],emdat_data[[#This Row],[End Day]])</f>
        <v>42035</v>
      </c>
      <c r="AL5167">
        <v>11</v>
      </c>
      <c r="AO5167">
        <v>11</v>
      </c>
      <c r="AV5167">
        <v>80.8926237222027</v>
      </c>
      <c r="AX5167" t="s">
        <v>22100</v>
      </c>
      <c r="AY5167" t="s">
        <v>22101</v>
      </c>
    </row>
    <row r="5168" spans="1:51" hidden="1" x14ac:dyDescent="0.25">
      <c r="A5168" t="s">
        <v>19660</v>
      </c>
      <c r="B5168">
        <v>2015</v>
      </c>
      <c r="C5168">
        <v>23</v>
      </c>
      <c r="D5168" t="s">
        <v>19661</v>
      </c>
      <c r="E5168" t="s">
        <v>50</v>
      </c>
      <c r="F5168" t="s">
        <v>71</v>
      </c>
      <c r="G5168" t="s">
        <v>72</v>
      </c>
      <c r="H5168" t="s">
        <v>102</v>
      </c>
      <c r="K5168" t="s">
        <v>668</v>
      </c>
      <c r="L5168" t="s">
        <v>669</v>
      </c>
      <c r="M5168" t="s">
        <v>197</v>
      </c>
      <c r="N5168" t="s">
        <v>190</v>
      </c>
      <c r="O5168" t="s">
        <v>19662</v>
      </c>
      <c r="P5168" t="s">
        <v>642</v>
      </c>
      <c r="Q5168" t="s">
        <v>176</v>
      </c>
      <c r="X5168" t="s">
        <v>78</v>
      </c>
      <c r="AA5168" s="1"/>
      <c r="AB5168" t="s">
        <v>19663</v>
      </c>
      <c r="AC5168">
        <v>2015</v>
      </c>
      <c r="AD5168">
        <v>2</v>
      </c>
      <c r="AE5168">
        <v>1</v>
      </c>
      <c r="AF5168" s="2">
        <f>DATE(emdat_data[[#This Row],[Start Year]],emdat_data[[#This Row],[Start Month]],emdat_data[[#This Row],[Start Day]])</f>
        <v>42036</v>
      </c>
      <c r="AG5168">
        <v>2015</v>
      </c>
      <c r="AH5168">
        <v>2</v>
      </c>
      <c r="AI5168">
        <v>2</v>
      </c>
      <c r="AJ5168" s="2">
        <f>DATE(emdat_data[[#This Row],[End Year]],emdat_data[[#This Row],[End Month]],emdat_data[[#This Row],[End Day]])</f>
        <v>42037</v>
      </c>
      <c r="AM5168">
        <v>42000</v>
      </c>
      <c r="AO5168">
        <v>42000</v>
      </c>
      <c r="AV5168">
        <v>80.988578990590796</v>
      </c>
      <c r="AW5168" t="s">
        <v>19664</v>
      </c>
      <c r="AY5168" t="s">
        <v>19665</v>
      </c>
    </row>
    <row r="5169" spans="1:51" hidden="1" x14ac:dyDescent="0.25">
      <c r="A5169" t="s">
        <v>19905</v>
      </c>
      <c r="B5169">
        <v>2015</v>
      </c>
      <c r="C5169">
        <v>38</v>
      </c>
      <c r="E5169" t="s">
        <v>50</v>
      </c>
      <c r="F5169" t="s">
        <v>71</v>
      </c>
      <c r="G5169" t="s">
        <v>72</v>
      </c>
      <c r="H5169" t="s">
        <v>102</v>
      </c>
      <c r="K5169" t="s">
        <v>558</v>
      </c>
      <c r="L5169" t="s">
        <v>559</v>
      </c>
      <c r="M5169" t="s">
        <v>211</v>
      </c>
      <c r="N5169" t="s">
        <v>190</v>
      </c>
      <c r="O5169" t="s">
        <v>19906</v>
      </c>
      <c r="P5169" t="s">
        <v>19907</v>
      </c>
      <c r="X5169" t="s">
        <v>78</v>
      </c>
      <c r="AA5169" s="1"/>
      <c r="AC5169">
        <v>2015</v>
      </c>
      <c r="AD5169">
        <v>2</v>
      </c>
      <c r="AE5169">
        <v>1</v>
      </c>
      <c r="AF5169" s="2">
        <f>DATE(emdat_data[[#This Row],[Start Year]],emdat_data[[#This Row],[Start Month]],emdat_data[[#This Row],[Start Day]])</f>
        <v>42036</v>
      </c>
      <c r="AG5169">
        <v>2015</v>
      </c>
      <c r="AH5169">
        <v>2</v>
      </c>
      <c r="AI5169">
        <v>4</v>
      </c>
      <c r="AJ5169" s="2">
        <f>DATE(emdat_data[[#This Row],[End Year]],emdat_data[[#This Row],[End Month]],emdat_data[[#This Row],[End Day]])</f>
        <v>42039</v>
      </c>
      <c r="AK5169">
        <v>5</v>
      </c>
      <c r="AT5169">
        <v>5800</v>
      </c>
      <c r="AU5169">
        <v>7162</v>
      </c>
      <c r="AV5169">
        <v>80.988578990590796</v>
      </c>
      <c r="AW5169" t="s">
        <v>19908</v>
      </c>
      <c r="AX5169" t="s">
        <v>19909</v>
      </c>
      <c r="AY5169" t="s">
        <v>19910</v>
      </c>
    </row>
    <row r="5170" spans="1:51" hidden="1" x14ac:dyDescent="0.25">
      <c r="A5170" t="s">
        <v>20126</v>
      </c>
      <c r="B5170">
        <v>2015</v>
      </c>
      <c r="C5170">
        <v>384</v>
      </c>
      <c r="E5170" t="s">
        <v>50</v>
      </c>
      <c r="F5170" t="s">
        <v>71</v>
      </c>
      <c r="G5170" t="s">
        <v>72</v>
      </c>
      <c r="K5170" t="s">
        <v>195</v>
      </c>
      <c r="L5170" t="s">
        <v>196</v>
      </c>
      <c r="M5170" t="s">
        <v>197</v>
      </c>
      <c r="N5170" t="s">
        <v>190</v>
      </c>
      <c r="O5170" t="s">
        <v>20127</v>
      </c>
      <c r="P5170" t="s">
        <v>134</v>
      </c>
      <c r="W5170">
        <v>151105</v>
      </c>
      <c r="X5170" t="s">
        <v>78</v>
      </c>
      <c r="Y5170">
        <v>414571</v>
      </c>
      <c r="Z5170">
        <v>266</v>
      </c>
      <c r="AA5170" s="1"/>
      <c r="AC5170">
        <v>2015</v>
      </c>
      <c r="AD5170">
        <v>2</v>
      </c>
      <c r="AE5170">
        <v>1</v>
      </c>
      <c r="AF5170" s="2">
        <f>DATE(emdat_data[[#This Row],[Start Year]],emdat_data[[#This Row],[Start Month]],emdat_data[[#This Row],[Start Day]])</f>
        <v>42036</v>
      </c>
      <c r="AG5170">
        <v>2015</v>
      </c>
      <c r="AH5170">
        <v>2</v>
      </c>
      <c r="AI5170">
        <v>9</v>
      </c>
      <c r="AJ5170" s="2">
        <f>DATE(emdat_data[[#This Row],[End Year]],emdat_data[[#This Row],[End Month]],emdat_data[[#This Row],[End Day]])</f>
        <v>42044</v>
      </c>
      <c r="AK5170">
        <v>3</v>
      </c>
      <c r="AM5170">
        <v>500</v>
      </c>
      <c r="AO5170">
        <v>500</v>
      </c>
      <c r="AV5170">
        <v>80.988578990590796</v>
      </c>
      <c r="AX5170" t="s">
        <v>20128</v>
      </c>
      <c r="AY5170" t="s">
        <v>20129</v>
      </c>
    </row>
    <row r="5171" spans="1:51" hidden="1" x14ac:dyDescent="0.25">
      <c r="A5171" t="s">
        <v>21219</v>
      </c>
      <c r="B5171">
        <v>2015</v>
      </c>
      <c r="C5171">
        <v>56</v>
      </c>
      <c r="E5171" t="s">
        <v>50</v>
      </c>
      <c r="F5171" t="s">
        <v>71</v>
      </c>
      <c r="G5171" t="s">
        <v>72</v>
      </c>
      <c r="H5171" t="s">
        <v>102</v>
      </c>
      <c r="K5171" t="s">
        <v>171</v>
      </c>
      <c r="L5171" t="s">
        <v>172</v>
      </c>
      <c r="M5171" t="s">
        <v>173</v>
      </c>
      <c r="N5171" t="s">
        <v>57</v>
      </c>
      <c r="O5171" t="s">
        <v>21220</v>
      </c>
      <c r="X5171" t="s">
        <v>78</v>
      </c>
      <c r="AA5171" s="1"/>
      <c r="AC5171">
        <v>2015</v>
      </c>
      <c r="AD5171">
        <v>2</v>
      </c>
      <c r="AE5171">
        <v>5</v>
      </c>
      <c r="AF5171" s="2">
        <f>DATE(emdat_data[[#This Row],[Start Year]],emdat_data[[#This Row],[Start Month]],emdat_data[[#This Row],[Start Day]])</f>
        <v>42040</v>
      </c>
      <c r="AG5171">
        <v>2015</v>
      </c>
      <c r="AH5171">
        <v>2</v>
      </c>
      <c r="AI5171">
        <v>9</v>
      </c>
      <c r="AJ5171" s="2">
        <f>DATE(emdat_data[[#This Row],[End Year]],emdat_data[[#This Row],[End Month]],emdat_data[[#This Row],[End Day]])</f>
        <v>42044</v>
      </c>
      <c r="AM5171">
        <v>300</v>
      </c>
      <c r="AO5171">
        <v>300</v>
      </c>
      <c r="AV5171">
        <v>80.988578990590796</v>
      </c>
      <c r="AW5171" t="s">
        <v>11238</v>
      </c>
      <c r="AY5171" t="s">
        <v>21221</v>
      </c>
    </row>
    <row r="5172" spans="1:51" hidden="1" x14ac:dyDescent="0.25">
      <c r="A5172" t="s">
        <v>21394</v>
      </c>
      <c r="B5172">
        <v>2015</v>
      </c>
      <c r="C5172">
        <v>74</v>
      </c>
      <c r="E5172" t="s">
        <v>50</v>
      </c>
      <c r="F5172" t="s">
        <v>63</v>
      </c>
      <c r="G5172" t="s">
        <v>82</v>
      </c>
      <c r="H5172" t="s">
        <v>98</v>
      </c>
      <c r="J5172" t="s">
        <v>21395</v>
      </c>
      <c r="K5172" t="s">
        <v>1697</v>
      </c>
      <c r="L5172" t="s">
        <v>1698</v>
      </c>
      <c r="M5172" t="s">
        <v>260</v>
      </c>
      <c r="N5172" t="s">
        <v>76</v>
      </c>
      <c r="O5172" t="s">
        <v>12995</v>
      </c>
      <c r="X5172" t="s">
        <v>88</v>
      </c>
      <c r="AA5172" s="1"/>
      <c r="AC5172">
        <v>2015</v>
      </c>
      <c r="AD5172">
        <v>2</v>
      </c>
      <c r="AE5172">
        <v>7</v>
      </c>
      <c r="AF5172" s="2">
        <f>DATE(emdat_data[[#This Row],[Start Year]],emdat_data[[#This Row],[Start Month]],emdat_data[[#This Row],[Start Day]])</f>
        <v>42042</v>
      </c>
      <c r="AG5172">
        <v>2015</v>
      </c>
      <c r="AH5172">
        <v>2</v>
      </c>
      <c r="AI5172">
        <v>8</v>
      </c>
      <c r="AJ5172" s="2">
        <f>DATE(emdat_data[[#This Row],[End Year]],emdat_data[[#This Row],[End Month]],emdat_data[[#This Row],[End Day]])</f>
        <v>42043</v>
      </c>
      <c r="AK5172">
        <v>6</v>
      </c>
      <c r="AN5172">
        <v>8430</v>
      </c>
      <c r="AO5172">
        <v>8430</v>
      </c>
      <c r="AT5172">
        <v>10000</v>
      </c>
      <c r="AU5172">
        <v>12347</v>
      </c>
      <c r="AV5172">
        <v>80.988578990590796</v>
      </c>
      <c r="AW5172" t="s">
        <v>12996</v>
      </c>
      <c r="AY5172" t="s">
        <v>12997</v>
      </c>
    </row>
    <row r="5173" spans="1:51" hidden="1" x14ac:dyDescent="0.25">
      <c r="A5173" t="s">
        <v>21226</v>
      </c>
      <c r="B5173">
        <v>2015</v>
      </c>
      <c r="C5173">
        <v>77</v>
      </c>
      <c r="E5173" t="s">
        <v>50</v>
      </c>
      <c r="F5173" t="s">
        <v>71</v>
      </c>
      <c r="G5173" t="s">
        <v>72</v>
      </c>
      <c r="H5173" t="s">
        <v>102</v>
      </c>
      <c r="K5173" t="s">
        <v>171</v>
      </c>
      <c r="L5173" t="s">
        <v>172</v>
      </c>
      <c r="M5173" t="s">
        <v>173</v>
      </c>
      <c r="N5173" t="s">
        <v>57</v>
      </c>
      <c r="O5173" t="s">
        <v>21223</v>
      </c>
      <c r="X5173" t="s">
        <v>78</v>
      </c>
      <c r="AA5173" s="1"/>
      <c r="AC5173">
        <v>2015</v>
      </c>
      <c r="AD5173">
        <v>2</v>
      </c>
      <c r="AE5173">
        <v>8</v>
      </c>
      <c r="AF5173" s="2">
        <f>DATE(emdat_data[[#This Row],[Start Year]],emdat_data[[#This Row],[Start Month]],emdat_data[[#This Row],[Start Day]])</f>
        <v>42043</v>
      </c>
      <c r="AG5173">
        <v>2015</v>
      </c>
      <c r="AH5173">
        <v>2</v>
      </c>
      <c r="AI5173">
        <v>13</v>
      </c>
      <c r="AJ5173" s="2">
        <f>DATE(emdat_data[[#This Row],[End Year]],emdat_data[[#This Row],[End Month]],emdat_data[[#This Row],[End Day]])</f>
        <v>42048</v>
      </c>
      <c r="AK5173">
        <v>6</v>
      </c>
      <c r="AT5173">
        <v>235000</v>
      </c>
      <c r="AU5173">
        <v>290164</v>
      </c>
      <c r="AV5173">
        <v>80.988578990590796</v>
      </c>
      <c r="AW5173" t="s">
        <v>21224</v>
      </c>
      <c r="AY5173" t="s">
        <v>21225</v>
      </c>
    </row>
    <row r="5174" spans="1:51" hidden="1" x14ac:dyDescent="0.25">
      <c r="A5174" t="s">
        <v>19817</v>
      </c>
      <c r="B5174">
        <v>2015</v>
      </c>
      <c r="C5174">
        <v>75</v>
      </c>
      <c r="E5174" t="s">
        <v>50</v>
      </c>
      <c r="F5174" t="s">
        <v>71</v>
      </c>
      <c r="G5174" t="s">
        <v>72</v>
      </c>
      <c r="H5174" t="s">
        <v>170</v>
      </c>
      <c r="K5174" t="s">
        <v>73</v>
      </c>
      <c r="L5174" t="s">
        <v>74</v>
      </c>
      <c r="M5174" t="s">
        <v>75</v>
      </c>
      <c r="N5174" t="s">
        <v>76</v>
      </c>
      <c r="O5174" t="s">
        <v>19818</v>
      </c>
      <c r="X5174" t="s">
        <v>78</v>
      </c>
      <c r="AA5174" s="1"/>
      <c r="AC5174">
        <v>2015</v>
      </c>
      <c r="AD5174">
        <v>2</v>
      </c>
      <c r="AE5174">
        <v>13</v>
      </c>
      <c r="AF5174" s="2">
        <f>DATE(emdat_data[[#This Row],[Start Year]],emdat_data[[#This Row],[Start Month]],emdat_data[[#This Row],[Start Day]])</f>
        <v>42048</v>
      </c>
      <c r="AG5174">
        <v>2015</v>
      </c>
      <c r="AH5174">
        <v>2</v>
      </c>
      <c r="AI5174">
        <v>14</v>
      </c>
      <c r="AJ5174" s="2">
        <f>DATE(emdat_data[[#This Row],[End Year]],emdat_data[[#This Row],[End Month]],emdat_data[[#This Row],[End Day]])</f>
        <v>42049</v>
      </c>
      <c r="AK5174">
        <v>5</v>
      </c>
      <c r="AN5174">
        <v>2000</v>
      </c>
      <c r="AO5174">
        <v>2000</v>
      </c>
      <c r="AV5174">
        <v>80.988578990590796</v>
      </c>
      <c r="AW5174" t="s">
        <v>19819</v>
      </c>
      <c r="AY5174" t="s">
        <v>19820</v>
      </c>
    </row>
    <row r="5175" spans="1:51" hidden="1" x14ac:dyDescent="0.25">
      <c r="A5175" t="s">
        <v>19635</v>
      </c>
      <c r="B5175">
        <v>2015</v>
      </c>
      <c r="C5175">
        <v>54</v>
      </c>
      <c r="D5175" t="s">
        <v>19636</v>
      </c>
      <c r="E5175" t="s">
        <v>50</v>
      </c>
      <c r="F5175" t="s">
        <v>71</v>
      </c>
      <c r="G5175" t="s">
        <v>217</v>
      </c>
      <c r="H5175" t="s">
        <v>696</v>
      </c>
      <c r="K5175" t="s">
        <v>54</v>
      </c>
      <c r="L5175" t="s">
        <v>55</v>
      </c>
      <c r="M5175" t="s">
        <v>56</v>
      </c>
      <c r="N5175" t="s">
        <v>57</v>
      </c>
      <c r="O5175" t="s">
        <v>19637</v>
      </c>
      <c r="P5175" t="s">
        <v>13986</v>
      </c>
      <c r="Q5175" t="s">
        <v>176</v>
      </c>
      <c r="R5175" t="s">
        <v>72</v>
      </c>
      <c r="AA5175" s="1"/>
      <c r="AC5175">
        <v>2015</v>
      </c>
      <c r="AD5175">
        <v>2</v>
      </c>
      <c r="AE5175">
        <v>15</v>
      </c>
      <c r="AF5175" s="2">
        <f>DATE(emdat_data[[#This Row],[Start Year]],emdat_data[[#This Row],[Start Month]],emdat_data[[#This Row],[Start Day]])</f>
        <v>42050</v>
      </c>
      <c r="AG5175">
        <v>2015</v>
      </c>
      <c r="AH5175">
        <v>2</v>
      </c>
      <c r="AI5175">
        <v>27</v>
      </c>
      <c r="AJ5175" s="2">
        <f>DATE(emdat_data[[#This Row],[End Year]],emdat_data[[#This Row],[End Month]],emdat_data[[#This Row],[End Day]])</f>
        <v>42062</v>
      </c>
      <c r="AK5175">
        <v>254</v>
      </c>
      <c r="AL5175">
        <v>72</v>
      </c>
      <c r="AM5175">
        <v>26425</v>
      </c>
      <c r="AN5175">
        <v>6560</v>
      </c>
      <c r="AO5175">
        <v>33057</v>
      </c>
      <c r="AT5175">
        <v>3000</v>
      </c>
      <c r="AU5175">
        <v>3704</v>
      </c>
      <c r="AV5175">
        <v>80.988578990590796</v>
      </c>
      <c r="AW5175" t="s">
        <v>19638</v>
      </c>
      <c r="AY5175" t="s">
        <v>19639</v>
      </c>
    </row>
    <row r="5176" spans="1:51" hidden="1" x14ac:dyDescent="0.25">
      <c r="A5176" t="s">
        <v>19740</v>
      </c>
      <c r="B5176">
        <v>2015</v>
      </c>
      <c r="C5176">
        <v>44</v>
      </c>
      <c r="E5176" t="s">
        <v>50</v>
      </c>
      <c r="F5176" t="s">
        <v>63</v>
      </c>
      <c r="G5176" t="s">
        <v>82</v>
      </c>
      <c r="H5176" t="s">
        <v>157</v>
      </c>
      <c r="K5176" t="s">
        <v>83</v>
      </c>
      <c r="L5176" t="s">
        <v>84</v>
      </c>
      <c r="M5176" t="s">
        <v>85</v>
      </c>
      <c r="N5176" t="s">
        <v>86</v>
      </c>
      <c r="O5176" t="s">
        <v>19741</v>
      </c>
      <c r="Q5176" t="s">
        <v>72</v>
      </c>
      <c r="X5176" t="s">
        <v>88</v>
      </c>
      <c r="AA5176" s="1"/>
      <c r="AC5176">
        <v>2015</v>
      </c>
      <c r="AD5176">
        <v>2</v>
      </c>
      <c r="AE5176">
        <v>15</v>
      </c>
      <c r="AF5176" s="2">
        <f>DATE(emdat_data[[#This Row],[Start Year]],emdat_data[[#This Row],[Start Month]],emdat_data[[#This Row],[Start Day]])</f>
        <v>42050</v>
      </c>
      <c r="AG5176">
        <v>2015</v>
      </c>
      <c r="AH5176">
        <v>2</v>
      </c>
      <c r="AI5176">
        <v>24</v>
      </c>
      <c r="AJ5176" s="2">
        <f>DATE(emdat_data[[#This Row],[End Year]],emdat_data[[#This Row],[End Month]],emdat_data[[#This Row],[End Day]])</f>
        <v>42059</v>
      </c>
      <c r="AK5176">
        <v>8</v>
      </c>
      <c r="AM5176">
        <v>4500</v>
      </c>
      <c r="AO5176">
        <v>4500</v>
      </c>
      <c r="AT5176">
        <v>17200</v>
      </c>
      <c r="AU5176">
        <v>21238</v>
      </c>
      <c r="AV5176">
        <v>80.988578990590796</v>
      </c>
      <c r="AX5176" t="s">
        <v>19742</v>
      </c>
      <c r="AY5176" t="s">
        <v>19743</v>
      </c>
    </row>
    <row r="5177" spans="1:51" hidden="1" x14ac:dyDescent="0.25">
      <c r="A5177" t="s">
        <v>19812</v>
      </c>
      <c r="B5177">
        <v>2015</v>
      </c>
      <c r="C5177">
        <v>59</v>
      </c>
      <c r="E5177" t="s">
        <v>50</v>
      </c>
      <c r="F5177" t="s">
        <v>71</v>
      </c>
      <c r="G5177" t="s">
        <v>217</v>
      </c>
      <c r="H5177" t="s">
        <v>696</v>
      </c>
      <c r="K5177" t="s">
        <v>54</v>
      </c>
      <c r="L5177" t="s">
        <v>55</v>
      </c>
      <c r="M5177" t="s">
        <v>56</v>
      </c>
      <c r="N5177" t="s">
        <v>57</v>
      </c>
      <c r="O5177" t="s">
        <v>19813</v>
      </c>
      <c r="P5177" t="s">
        <v>19814</v>
      </c>
      <c r="AA5177" s="1"/>
      <c r="AC5177">
        <v>2015</v>
      </c>
      <c r="AD5177">
        <v>2</v>
      </c>
      <c r="AE5177">
        <v>15</v>
      </c>
      <c r="AF5177" s="2">
        <f>DATE(emdat_data[[#This Row],[Start Year]],emdat_data[[#This Row],[Start Month]],emdat_data[[#This Row],[Start Day]])</f>
        <v>42050</v>
      </c>
      <c r="AG5177">
        <v>2015</v>
      </c>
      <c r="AH5177">
        <v>2</v>
      </c>
      <c r="AI5177">
        <v>15</v>
      </c>
      <c r="AJ5177" s="2">
        <f>DATE(emdat_data[[#This Row],[End Year]],emdat_data[[#This Row],[End Month]],emdat_data[[#This Row],[End Day]])</f>
        <v>42050</v>
      </c>
      <c r="AK5177">
        <v>6</v>
      </c>
      <c r="AM5177">
        <v>100</v>
      </c>
      <c r="AO5177">
        <v>100</v>
      </c>
      <c r="AV5177">
        <v>80.988578990590796</v>
      </c>
      <c r="AX5177" t="s">
        <v>19815</v>
      </c>
      <c r="AY5177" t="s">
        <v>19816</v>
      </c>
    </row>
    <row r="5178" spans="1:51" hidden="1" x14ac:dyDescent="0.25">
      <c r="A5178" t="s">
        <v>22161</v>
      </c>
      <c r="B5178">
        <v>2015</v>
      </c>
      <c r="C5178">
        <v>46</v>
      </c>
      <c r="E5178" t="s">
        <v>50</v>
      </c>
      <c r="F5178" t="s">
        <v>63</v>
      </c>
      <c r="G5178" t="s">
        <v>82</v>
      </c>
      <c r="H5178" t="s">
        <v>157</v>
      </c>
      <c r="I5178" t="s">
        <v>158</v>
      </c>
      <c r="J5178" t="s">
        <v>22162</v>
      </c>
      <c r="K5178" t="s">
        <v>357</v>
      </c>
      <c r="L5178" t="s">
        <v>358</v>
      </c>
      <c r="M5178" t="s">
        <v>146</v>
      </c>
      <c r="N5178" t="s">
        <v>86</v>
      </c>
      <c r="O5178" t="s">
        <v>22163</v>
      </c>
      <c r="Q5178" t="s">
        <v>65</v>
      </c>
      <c r="U5178" t="s">
        <v>127</v>
      </c>
      <c r="X5178" t="s">
        <v>88</v>
      </c>
      <c r="AA5178" s="1"/>
      <c r="AC5178">
        <v>2015</v>
      </c>
      <c r="AD5178">
        <v>2</v>
      </c>
      <c r="AE5178">
        <v>16</v>
      </c>
      <c r="AF5178" s="2">
        <f>DATE(emdat_data[[#This Row],[Start Year]],emdat_data[[#This Row],[Start Month]],emdat_data[[#This Row],[Start Day]])</f>
        <v>42051</v>
      </c>
      <c r="AG5178">
        <v>2015</v>
      </c>
      <c r="AH5178">
        <v>2</v>
      </c>
      <c r="AI5178">
        <v>22</v>
      </c>
      <c r="AJ5178" s="2">
        <f>DATE(emdat_data[[#This Row],[End Year]],emdat_data[[#This Row],[End Month]],emdat_data[[#This Row],[End Day]])</f>
        <v>42057</v>
      </c>
      <c r="AK5178">
        <v>10</v>
      </c>
      <c r="AR5178">
        <v>75000</v>
      </c>
      <c r="AS5178">
        <v>92606</v>
      </c>
      <c r="AT5178">
        <v>100000</v>
      </c>
      <c r="AU5178">
        <v>123474</v>
      </c>
      <c r="AV5178">
        <v>80.988578990590796</v>
      </c>
      <c r="AW5178" t="s">
        <v>22164</v>
      </c>
      <c r="AY5178" t="s">
        <v>22165</v>
      </c>
    </row>
    <row r="5179" spans="1:51" hidden="1" x14ac:dyDescent="0.25">
      <c r="A5179" t="s">
        <v>22235</v>
      </c>
      <c r="B5179">
        <v>2015</v>
      </c>
      <c r="C5179">
        <v>73</v>
      </c>
      <c r="E5179" t="s">
        <v>50</v>
      </c>
      <c r="F5179" t="s">
        <v>63</v>
      </c>
      <c r="G5179" t="s">
        <v>82</v>
      </c>
      <c r="H5179" t="s">
        <v>157</v>
      </c>
      <c r="I5179" t="s">
        <v>158</v>
      </c>
      <c r="K5179" t="s">
        <v>357</v>
      </c>
      <c r="L5179" t="s">
        <v>358</v>
      </c>
      <c r="M5179" t="s">
        <v>146</v>
      </c>
      <c r="N5179" t="s">
        <v>86</v>
      </c>
      <c r="O5179" t="s">
        <v>22236</v>
      </c>
      <c r="X5179" t="s">
        <v>88</v>
      </c>
      <c r="AA5179" s="1"/>
      <c r="AC5179">
        <v>2015</v>
      </c>
      <c r="AD5179">
        <v>2</v>
      </c>
      <c r="AE5179">
        <v>16</v>
      </c>
      <c r="AF5179" s="2">
        <f>DATE(emdat_data[[#This Row],[Start Year]],emdat_data[[#This Row],[Start Month]],emdat_data[[#This Row],[Start Day]])</f>
        <v>42051</v>
      </c>
      <c r="AG5179">
        <v>2015</v>
      </c>
      <c r="AH5179">
        <v>2</v>
      </c>
      <c r="AI5179">
        <v>22</v>
      </c>
      <c r="AJ5179" s="2">
        <f>DATE(emdat_data[[#This Row],[End Year]],emdat_data[[#This Row],[End Month]],emdat_data[[#This Row],[End Day]])</f>
        <v>42057</v>
      </c>
      <c r="AK5179">
        <v>30</v>
      </c>
      <c r="AR5179">
        <v>2000000</v>
      </c>
      <c r="AS5179">
        <v>2469484</v>
      </c>
      <c r="AT5179">
        <v>3000000</v>
      </c>
      <c r="AU5179">
        <v>3704226</v>
      </c>
      <c r="AV5179">
        <v>80.988578990590796</v>
      </c>
      <c r="AW5179" t="s">
        <v>22237</v>
      </c>
      <c r="AY5179" t="s">
        <v>22238</v>
      </c>
    </row>
    <row r="5180" spans="1:51" hidden="1" x14ac:dyDescent="0.25">
      <c r="A5180" t="s">
        <v>19858</v>
      </c>
      <c r="B5180">
        <v>2015</v>
      </c>
      <c r="C5180">
        <v>53</v>
      </c>
      <c r="E5180" t="s">
        <v>50</v>
      </c>
      <c r="F5180" t="s">
        <v>63</v>
      </c>
      <c r="G5180" t="s">
        <v>82</v>
      </c>
      <c r="H5180" t="s">
        <v>98</v>
      </c>
      <c r="J5180" t="s">
        <v>19859</v>
      </c>
      <c r="K5180" t="s">
        <v>93</v>
      </c>
      <c r="L5180" t="s">
        <v>94</v>
      </c>
      <c r="M5180" t="s">
        <v>95</v>
      </c>
      <c r="N5180" t="s">
        <v>96</v>
      </c>
      <c r="O5180" t="s">
        <v>19860</v>
      </c>
      <c r="U5180" t="s">
        <v>127</v>
      </c>
      <c r="W5180">
        <v>185</v>
      </c>
      <c r="X5180" t="s">
        <v>88</v>
      </c>
      <c r="AA5180" s="1"/>
      <c r="AC5180">
        <v>2015</v>
      </c>
      <c r="AD5180">
        <v>2</v>
      </c>
      <c r="AE5180">
        <v>20</v>
      </c>
      <c r="AF5180" s="2">
        <f>DATE(emdat_data[[#This Row],[Start Year]],emdat_data[[#This Row],[Start Month]],emdat_data[[#This Row],[Start Day]])</f>
        <v>42055</v>
      </c>
      <c r="AG5180">
        <v>2015</v>
      </c>
      <c r="AH5180">
        <v>2</v>
      </c>
      <c r="AI5180">
        <v>20</v>
      </c>
      <c r="AJ5180" s="2">
        <f>DATE(emdat_data[[#This Row],[End Year]],emdat_data[[#This Row],[End Month]],emdat_data[[#This Row],[End Day]])</f>
        <v>42055</v>
      </c>
      <c r="AM5180">
        <v>390</v>
      </c>
      <c r="AN5180">
        <v>48</v>
      </c>
      <c r="AO5180">
        <v>438</v>
      </c>
      <c r="AT5180">
        <v>78000</v>
      </c>
      <c r="AU5180">
        <v>96310</v>
      </c>
      <c r="AV5180">
        <v>80.988578990590796</v>
      </c>
      <c r="AW5180" t="s">
        <v>19861</v>
      </c>
      <c r="AY5180" t="s">
        <v>19862</v>
      </c>
    </row>
    <row r="5181" spans="1:51" hidden="1" x14ac:dyDescent="0.25">
      <c r="A5181" t="s">
        <v>19911</v>
      </c>
      <c r="B5181">
        <v>2015</v>
      </c>
      <c r="C5181">
        <v>383</v>
      </c>
      <c r="E5181" t="s">
        <v>50</v>
      </c>
      <c r="F5181" t="s">
        <v>71</v>
      </c>
      <c r="G5181" t="s">
        <v>72</v>
      </c>
      <c r="K5181" t="s">
        <v>131</v>
      </c>
      <c r="L5181" t="s">
        <v>132</v>
      </c>
      <c r="M5181" t="s">
        <v>85</v>
      </c>
      <c r="N5181" t="s">
        <v>86</v>
      </c>
      <c r="O5181" t="s">
        <v>19912</v>
      </c>
      <c r="P5181" t="s">
        <v>1309</v>
      </c>
      <c r="X5181" t="s">
        <v>78</v>
      </c>
      <c r="Y5181">
        <v>-115042</v>
      </c>
      <c r="Z5181">
        <v>-6584</v>
      </c>
      <c r="AA5181" s="1"/>
      <c r="AB5181" t="s">
        <v>19913</v>
      </c>
      <c r="AC5181">
        <v>2015</v>
      </c>
      <c r="AD5181">
        <v>2</v>
      </c>
      <c r="AE5181">
        <v>20</v>
      </c>
      <c r="AF5181" s="2">
        <f>DATE(emdat_data[[#This Row],[Start Year]],emdat_data[[#This Row],[Start Month]],emdat_data[[#This Row],[Start Day]])</f>
        <v>42055</v>
      </c>
      <c r="AG5181">
        <v>2015</v>
      </c>
      <c r="AH5181">
        <v>2</v>
      </c>
      <c r="AI5181">
        <v>24</v>
      </c>
      <c r="AJ5181" s="2">
        <f>DATE(emdat_data[[#This Row],[End Year]],emdat_data[[#This Row],[End Month]],emdat_data[[#This Row],[End Day]])</f>
        <v>42059</v>
      </c>
      <c r="AM5181">
        <v>4000</v>
      </c>
      <c r="AO5181">
        <v>4000</v>
      </c>
      <c r="AV5181">
        <v>80.988578990590796</v>
      </c>
      <c r="AX5181" t="s">
        <v>19914</v>
      </c>
      <c r="AY5181" t="s">
        <v>19915</v>
      </c>
    </row>
    <row r="5182" spans="1:51" hidden="1" x14ac:dyDescent="0.25">
      <c r="A5182" t="s">
        <v>20049</v>
      </c>
      <c r="B5182">
        <v>2015</v>
      </c>
      <c r="C5182">
        <v>60</v>
      </c>
      <c r="E5182" t="s">
        <v>50</v>
      </c>
      <c r="F5182" t="s">
        <v>71</v>
      </c>
      <c r="G5182" t="s">
        <v>72</v>
      </c>
      <c r="H5182" t="s">
        <v>170</v>
      </c>
      <c r="K5182" t="s">
        <v>1207</v>
      </c>
      <c r="L5182" t="s">
        <v>1208</v>
      </c>
      <c r="M5182" t="s">
        <v>1194</v>
      </c>
      <c r="N5182" t="s">
        <v>86</v>
      </c>
      <c r="O5182" t="s">
        <v>20050</v>
      </c>
      <c r="P5182" t="s">
        <v>642</v>
      </c>
      <c r="X5182" t="s">
        <v>78</v>
      </c>
      <c r="AA5182" s="1"/>
      <c r="AC5182">
        <v>2015</v>
      </c>
      <c r="AD5182">
        <v>2</v>
      </c>
      <c r="AE5182">
        <v>20</v>
      </c>
      <c r="AF5182" s="2">
        <f>DATE(emdat_data[[#This Row],[Start Year]],emdat_data[[#This Row],[Start Month]],emdat_data[[#This Row],[Start Day]])</f>
        <v>42055</v>
      </c>
      <c r="AG5182">
        <v>2015</v>
      </c>
      <c r="AH5182">
        <v>2</v>
      </c>
      <c r="AI5182">
        <v>24</v>
      </c>
      <c r="AJ5182" s="2">
        <f>DATE(emdat_data[[#This Row],[End Year]],emdat_data[[#This Row],[End Month]],emdat_data[[#This Row],[End Day]])</f>
        <v>42059</v>
      </c>
      <c r="AK5182">
        <v>2</v>
      </c>
      <c r="AM5182">
        <v>20850</v>
      </c>
      <c r="AN5182">
        <v>100</v>
      </c>
      <c r="AO5182">
        <v>20950</v>
      </c>
      <c r="AV5182">
        <v>80.988578990590796</v>
      </c>
      <c r="AW5182" t="s">
        <v>20051</v>
      </c>
      <c r="AY5182" t="s">
        <v>20052</v>
      </c>
    </row>
    <row r="5183" spans="1:51" hidden="1" x14ac:dyDescent="0.25">
      <c r="A5183" t="s">
        <v>19808</v>
      </c>
      <c r="B5183">
        <v>2015</v>
      </c>
      <c r="C5183">
        <v>58</v>
      </c>
      <c r="E5183" t="s">
        <v>50</v>
      </c>
      <c r="F5183" t="s">
        <v>71</v>
      </c>
      <c r="G5183" t="s">
        <v>217</v>
      </c>
      <c r="H5183" t="s">
        <v>696</v>
      </c>
      <c r="K5183" t="s">
        <v>54</v>
      </c>
      <c r="L5183" t="s">
        <v>55</v>
      </c>
      <c r="M5183" t="s">
        <v>56</v>
      </c>
      <c r="N5183" t="s">
        <v>57</v>
      </c>
      <c r="O5183" t="s">
        <v>19809</v>
      </c>
      <c r="P5183" t="s">
        <v>5420</v>
      </c>
      <c r="AA5183" s="1"/>
      <c r="AC5183">
        <v>2015</v>
      </c>
      <c r="AD5183">
        <v>2</v>
      </c>
      <c r="AE5183">
        <v>21</v>
      </c>
      <c r="AF5183" s="2">
        <f>DATE(emdat_data[[#This Row],[Start Year]],emdat_data[[#This Row],[Start Month]],emdat_data[[#This Row],[Start Day]])</f>
        <v>42056</v>
      </c>
      <c r="AG5183">
        <v>2015</v>
      </c>
      <c r="AH5183">
        <v>2</v>
      </c>
      <c r="AI5183">
        <v>21</v>
      </c>
      <c r="AJ5183" s="2">
        <f>DATE(emdat_data[[#This Row],[End Year]],emdat_data[[#This Row],[End Month]],emdat_data[[#This Row],[End Day]])</f>
        <v>42056</v>
      </c>
      <c r="AK5183">
        <v>12</v>
      </c>
      <c r="AM5183">
        <v>50</v>
      </c>
      <c r="AO5183">
        <v>50</v>
      </c>
      <c r="AV5183">
        <v>80.988578990590796</v>
      </c>
      <c r="AX5183" t="s">
        <v>19810</v>
      </c>
      <c r="AY5183" t="s">
        <v>19811</v>
      </c>
    </row>
    <row r="5184" spans="1:51" hidden="1" x14ac:dyDescent="0.25">
      <c r="A5184" t="s">
        <v>19863</v>
      </c>
      <c r="B5184">
        <v>2015</v>
      </c>
      <c r="C5184">
        <v>79</v>
      </c>
      <c r="E5184" t="s">
        <v>50</v>
      </c>
      <c r="F5184" t="s">
        <v>63</v>
      </c>
      <c r="G5184" t="s">
        <v>82</v>
      </c>
      <c r="H5184" t="s">
        <v>98</v>
      </c>
      <c r="J5184" t="s">
        <v>19864</v>
      </c>
      <c r="K5184" t="s">
        <v>93</v>
      </c>
      <c r="L5184" t="s">
        <v>94</v>
      </c>
      <c r="M5184" t="s">
        <v>95</v>
      </c>
      <c r="N5184" t="s">
        <v>96</v>
      </c>
      <c r="O5184" t="s">
        <v>678</v>
      </c>
      <c r="U5184" t="s">
        <v>127</v>
      </c>
      <c r="W5184">
        <v>210</v>
      </c>
      <c r="X5184" t="s">
        <v>88</v>
      </c>
      <c r="AA5184" s="1"/>
      <c r="AC5184">
        <v>2015</v>
      </c>
      <c r="AD5184">
        <v>2</v>
      </c>
      <c r="AE5184">
        <v>22</v>
      </c>
      <c r="AF5184" s="2">
        <f>DATE(emdat_data[[#This Row],[Start Year]],emdat_data[[#This Row],[Start Month]],emdat_data[[#This Row],[Start Day]])</f>
        <v>42057</v>
      </c>
      <c r="AG5184">
        <v>2015</v>
      </c>
      <c r="AH5184">
        <v>2</v>
      </c>
      <c r="AI5184">
        <v>24</v>
      </c>
      <c r="AJ5184" s="2">
        <f>DATE(emdat_data[[#This Row],[End Year]],emdat_data[[#This Row],[End Month]],emdat_data[[#This Row],[End Day]])</f>
        <v>42059</v>
      </c>
      <c r="AK5184">
        <v>1</v>
      </c>
      <c r="AN5184">
        <v>6000</v>
      </c>
      <c r="AO5184">
        <v>6000</v>
      </c>
      <c r="AR5184">
        <v>396000</v>
      </c>
      <c r="AS5184">
        <v>488958</v>
      </c>
      <c r="AT5184">
        <v>546000</v>
      </c>
      <c r="AU5184">
        <v>674169</v>
      </c>
      <c r="AV5184">
        <v>80.988578990590796</v>
      </c>
      <c r="AW5184" t="s">
        <v>680</v>
      </c>
      <c r="AY5184" t="s">
        <v>681</v>
      </c>
    </row>
    <row r="5185" spans="1:51" hidden="1" x14ac:dyDescent="0.25">
      <c r="A5185" t="s">
        <v>19959</v>
      </c>
      <c r="B5185">
        <v>2015</v>
      </c>
      <c r="C5185">
        <v>78</v>
      </c>
      <c r="E5185" t="s">
        <v>50</v>
      </c>
      <c r="F5185" t="s">
        <v>51</v>
      </c>
      <c r="G5185" t="s">
        <v>52</v>
      </c>
      <c r="H5185" t="s">
        <v>53</v>
      </c>
      <c r="K5185" t="s">
        <v>159</v>
      </c>
      <c r="L5185" t="s">
        <v>160</v>
      </c>
      <c r="M5185" t="s">
        <v>161</v>
      </c>
      <c r="N5185" t="s">
        <v>57</v>
      </c>
      <c r="O5185" t="s">
        <v>19960</v>
      </c>
      <c r="W5185">
        <v>5</v>
      </c>
      <c r="X5185" t="s">
        <v>59</v>
      </c>
      <c r="Y5185">
        <v>44133</v>
      </c>
      <c r="Z5185">
        <v>85568</v>
      </c>
      <c r="AA5185" s="1"/>
      <c r="AC5185">
        <v>2015</v>
      </c>
      <c r="AD5185">
        <v>2</v>
      </c>
      <c r="AE5185">
        <v>22</v>
      </c>
      <c r="AF5185" s="2">
        <f>DATE(emdat_data[[#This Row],[Start Year]],emdat_data[[#This Row],[Start Month]],emdat_data[[#This Row],[Start Day]])</f>
        <v>42057</v>
      </c>
      <c r="AG5185">
        <v>2015</v>
      </c>
      <c r="AH5185">
        <v>2</v>
      </c>
      <c r="AI5185">
        <v>22</v>
      </c>
      <c r="AJ5185" s="2">
        <f>DATE(emdat_data[[#This Row],[End Year]],emdat_data[[#This Row],[End Month]],emdat_data[[#This Row],[End Day]])</f>
        <v>42057</v>
      </c>
      <c r="AM5185">
        <v>8640</v>
      </c>
      <c r="AO5185">
        <v>8640</v>
      </c>
      <c r="AT5185">
        <v>14650</v>
      </c>
      <c r="AU5185">
        <v>18089</v>
      </c>
      <c r="AV5185">
        <v>80.988578990590796</v>
      </c>
      <c r="AX5185" t="s">
        <v>19961</v>
      </c>
      <c r="AY5185" t="s">
        <v>19962</v>
      </c>
    </row>
    <row r="5186" spans="1:51" hidden="1" x14ac:dyDescent="0.25">
      <c r="A5186" t="s">
        <v>21476</v>
      </c>
      <c r="B5186">
        <v>2015</v>
      </c>
      <c r="C5186">
        <v>124</v>
      </c>
      <c r="E5186" t="s">
        <v>50</v>
      </c>
      <c r="F5186" t="s">
        <v>71</v>
      </c>
      <c r="G5186" t="s">
        <v>72</v>
      </c>
      <c r="H5186" t="s">
        <v>102</v>
      </c>
      <c r="K5186" t="s">
        <v>307</v>
      </c>
      <c r="L5186" t="s">
        <v>308</v>
      </c>
      <c r="M5186" t="s">
        <v>56</v>
      </c>
      <c r="N5186" t="s">
        <v>57</v>
      </c>
      <c r="O5186" t="s">
        <v>21477</v>
      </c>
      <c r="X5186" t="s">
        <v>78</v>
      </c>
      <c r="AA5186" s="1"/>
      <c r="AC5186">
        <v>2015</v>
      </c>
      <c r="AD5186">
        <v>2</v>
      </c>
      <c r="AE5186">
        <v>24</v>
      </c>
      <c r="AF5186" s="2">
        <f>DATE(emdat_data[[#This Row],[Start Year]],emdat_data[[#This Row],[Start Month]],emdat_data[[#This Row],[Start Day]])</f>
        <v>42059</v>
      </c>
      <c r="AG5186">
        <v>2015</v>
      </c>
      <c r="AH5186">
        <v>3</v>
      </c>
      <c r="AI5186">
        <v>3</v>
      </c>
      <c r="AJ5186" s="2">
        <f>DATE(emdat_data[[#This Row],[End Year]],emdat_data[[#This Row],[End Month]],emdat_data[[#This Row],[End Day]])</f>
        <v>42066</v>
      </c>
      <c r="AK5186">
        <v>32</v>
      </c>
      <c r="AV5186">
        <v>80.988578990590796</v>
      </c>
      <c r="AW5186" t="s">
        <v>21478</v>
      </c>
      <c r="AY5186" t="s">
        <v>21479</v>
      </c>
    </row>
    <row r="5187" spans="1:51" hidden="1" x14ac:dyDescent="0.25">
      <c r="A5187" t="s">
        <v>21392</v>
      </c>
      <c r="B5187">
        <v>2015</v>
      </c>
      <c r="C5187">
        <v>57</v>
      </c>
      <c r="E5187" t="s">
        <v>50</v>
      </c>
      <c r="F5187" t="s">
        <v>71</v>
      </c>
      <c r="G5187" t="s">
        <v>72</v>
      </c>
      <c r="H5187" t="s">
        <v>170</v>
      </c>
      <c r="K5187" t="s">
        <v>1697</v>
      </c>
      <c r="L5187" t="s">
        <v>1698</v>
      </c>
      <c r="M5187" t="s">
        <v>260</v>
      </c>
      <c r="N5187" t="s">
        <v>76</v>
      </c>
      <c r="O5187" t="s">
        <v>9881</v>
      </c>
      <c r="P5187" t="s">
        <v>2496</v>
      </c>
      <c r="X5187" t="s">
        <v>78</v>
      </c>
      <c r="AA5187" s="1"/>
      <c r="AB5187" t="s">
        <v>21393</v>
      </c>
      <c r="AC5187">
        <v>2015</v>
      </c>
      <c r="AD5187">
        <v>2</v>
      </c>
      <c r="AE5187">
        <v>27</v>
      </c>
      <c r="AF5187" s="2">
        <f>DATE(emdat_data[[#This Row],[Start Year]],emdat_data[[#This Row],[Start Month]],emdat_data[[#This Row],[Start Day]])</f>
        <v>42062</v>
      </c>
      <c r="AG5187">
        <v>2015</v>
      </c>
      <c r="AH5187">
        <v>2</v>
      </c>
      <c r="AI5187">
        <v>27</v>
      </c>
      <c r="AJ5187" s="2">
        <f>DATE(emdat_data[[#This Row],[End Year]],emdat_data[[#This Row],[End Month]],emdat_data[[#This Row],[End Day]])</f>
        <v>42062</v>
      </c>
      <c r="AK5187">
        <v>26</v>
      </c>
      <c r="AN5187">
        <v>24000</v>
      </c>
      <c r="AO5187">
        <v>24000</v>
      </c>
      <c r="AV5187">
        <v>80.988578990590796</v>
      </c>
      <c r="AX5187" t="s">
        <v>2499</v>
      </c>
      <c r="AY5187" t="s">
        <v>9883</v>
      </c>
    </row>
    <row r="5188" spans="1:51" hidden="1" x14ac:dyDescent="0.25">
      <c r="A5188" t="s">
        <v>19942</v>
      </c>
      <c r="B5188">
        <v>2015</v>
      </c>
      <c r="C5188">
        <v>143</v>
      </c>
      <c r="E5188" t="s">
        <v>50</v>
      </c>
      <c r="F5188" t="s">
        <v>51</v>
      </c>
      <c r="G5188" t="s">
        <v>1213</v>
      </c>
      <c r="H5188" t="s">
        <v>1214</v>
      </c>
      <c r="J5188" t="s">
        <v>19943</v>
      </c>
      <c r="K5188" t="s">
        <v>151</v>
      </c>
      <c r="L5188" t="s">
        <v>152</v>
      </c>
      <c r="M5188" t="s">
        <v>85</v>
      </c>
      <c r="N5188" t="s">
        <v>86</v>
      </c>
      <c r="O5188" t="s">
        <v>19944</v>
      </c>
      <c r="AA5188" s="1"/>
      <c r="AC5188">
        <v>2015</v>
      </c>
      <c r="AD5188">
        <v>3</v>
      </c>
      <c r="AF5188" s="2">
        <f>DATE(emdat_data[[#This Row],[Start Year]],emdat_data[[#This Row],[Start Month]],emdat_data[[#This Row],[Start Day]])</f>
        <v>42063</v>
      </c>
      <c r="AG5188">
        <v>2015</v>
      </c>
      <c r="AH5188">
        <v>3</v>
      </c>
      <c r="AJ5188" s="2">
        <f>DATE(emdat_data[[#This Row],[End Year]],emdat_data[[#This Row],[End Month]],emdat_data[[#This Row],[End Day]])</f>
        <v>42063</v>
      </c>
      <c r="AM5188">
        <v>3600</v>
      </c>
      <c r="AO5188">
        <v>3600</v>
      </c>
      <c r="AV5188">
        <v>80.988578990590796</v>
      </c>
      <c r="AX5188" t="s">
        <v>19945</v>
      </c>
      <c r="AY5188" t="s">
        <v>19946</v>
      </c>
    </row>
    <row r="5189" spans="1:51" hidden="1" x14ac:dyDescent="0.25">
      <c r="A5189" t="s">
        <v>21605</v>
      </c>
      <c r="B5189">
        <v>2015</v>
      </c>
      <c r="C5189">
        <v>544</v>
      </c>
      <c r="E5189" t="s">
        <v>50</v>
      </c>
      <c r="F5189" t="s">
        <v>71</v>
      </c>
      <c r="G5189" t="s">
        <v>72</v>
      </c>
      <c r="K5189" t="s">
        <v>2875</v>
      </c>
      <c r="L5189" t="s">
        <v>2876</v>
      </c>
      <c r="M5189" t="s">
        <v>260</v>
      </c>
      <c r="N5189" t="s">
        <v>76</v>
      </c>
      <c r="O5189" t="s">
        <v>21606</v>
      </c>
      <c r="P5189" t="s">
        <v>21607</v>
      </c>
      <c r="X5189" t="s">
        <v>78</v>
      </c>
      <c r="AA5189" s="1"/>
      <c r="AC5189">
        <v>2015</v>
      </c>
      <c r="AD5189">
        <v>3</v>
      </c>
      <c r="AF5189" s="2">
        <f>DATE(emdat_data[[#This Row],[Start Year]],emdat_data[[#This Row],[Start Month]],emdat_data[[#This Row],[Start Day]])</f>
        <v>42063</v>
      </c>
      <c r="AG5189">
        <v>2015</v>
      </c>
      <c r="AH5189">
        <v>4</v>
      </c>
      <c r="AJ5189" s="2">
        <f>DATE(emdat_data[[#This Row],[End Year]],emdat_data[[#This Row],[End Month]],emdat_data[[#This Row],[End Day]])</f>
        <v>42094</v>
      </c>
      <c r="AM5189">
        <v>16296</v>
      </c>
      <c r="AO5189">
        <v>16296</v>
      </c>
      <c r="AV5189">
        <v>80.988578990590796</v>
      </c>
      <c r="AW5189" t="s">
        <v>21608</v>
      </c>
      <c r="AY5189" t="s">
        <v>21609</v>
      </c>
    </row>
    <row r="5190" spans="1:51" hidden="1" x14ac:dyDescent="0.25">
      <c r="A5190" t="s">
        <v>19963</v>
      </c>
      <c r="B5190">
        <v>2015</v>
      </c>
      <c r="C5190">
        <v>125</v>
      </c>
      <c r="E5190" t="s">
        <v>50</v>
      </c>
      <c r="F5190" t="s">
        <v>51</v>
      </c>
      <c r="G5190" t="s">
        <v>52</v>
      </c>
      <c r="H5190" t="s">
        <v>53</v>
      </c>
      <c r="K5190" t="s">
        <v>159</v>
      </c>
      <c r="L5190" t="s">
        <v>160</v>
      </c>
      <c r="M5190" t="s">
        <v>161</v>
      </c>
      <c r="N5190" t="s">
        <v>57</v>
      </c>
      <c r="O5190" t="s">
        <v>19964</v>
      </c>
      <c r="W5190">
        <v>5</v>
      </c>
      <c r="X5190" t="s">
        <v>59</v>
      </c>
      <c r="Y5190">
        <v>23566</v>
      </c>
      <c r="Z5190">
        <v>98854</v>
      </c>
      <c r="AA5190" s="1">
        <v>0.76736111111111116</v>
      </c>
      <c r="AC5190">
        <v>2015</v>
      </c>
      <c r="AD5190">
        <v>3</v>
      </c>
      <c r="AE5190">
        <v>1</v>
      </c>
      <c r="AF5190" s="2">
        <f>DATE(emdat_data[[#This Row],[Start Year]],emdat_data[[#This Row],[Start Month]],emdat_data[[#This Row],[Start Day]])</f>
        <v>42064</v>
      </c>
      <c r="AG5190">
        <v>2015</v>
      </c>
      <c r="AH5190">
        <v>3</v>
      </c>
      <c r="AI5190">
        <v>1</v>
      </c>
      <c r="AJ5190" s="2">
        <f>DATE(emdat_data[[#This Row],[End Year]],emdat_data[[#This Row],[End Month]],emdat_data[[#This Row],[End Day]])</f>
        <v>42064</v>
      </c>
      <c r="AL5190">
        <v>32</v>
      </c>
      <c r="AN5190">
        <v>2000</v>
      </c>
      <c r="AO5190">
        <v>2032</v>
      </c>
      <c r="AT5190">
        <v>15000</v>
      </c>
      <c r="AU5190">
        <v>18521</v>
      </c>
      <c r="AV5190">
        <v>80.988578990590796</v>
      </c>
      <c r="AX5190" t="s">
        <v>19965</v>
      </c>
      <c r="AY5190" t="s">
        <v>19966</v>
      </c>
    </row>
    <row r="5191" spans="1:51" hidden="1" x14ac:dyDescent="0.25">
      <c r="A5191" t="s">
        <v>21029</v>
      </c>
      <c r="B5191">
        <v>2015</v>
      </c>
      <c r="C5191">
        <v>81</v>
      </c>
      <c r="E5191" t="s">
        <v>50</v>
      </c>
      <c r="F5191" t="s">
        <v>63</v>
      </c>
      <c r="G5191" t="s">
        <v>82</v>
      </c>
      <c r="H5191" t="s">
        <v>157</v>
      </c>
      <c r="I5191" t="s">
        <v>493</v>
      </c>
      <c r="K5191" t="s">
        <v>239</v>
      </c>
      <c r="L5191" t="s">
        <v>240</v>
      </c>
      <c r="M5191" t="s">
        <v>197</v>
      </c>
      <c r="N5191" t="s">
        <v>190</v>
      </c>
      <c r="O5191" t="s">
        <v>21030</v>
      </c>
      <c r="Q5191" t="s">
        <v>2546</v>
      </c>
      <c r="R5191" t="s">
        <v>72</v>
      </c>
      <c r="W5191">
        <v>200</v>
      </c>
      <c r="X5191" t="s">
        <v>88</v>
      </c>
      <c r="AA5191" s="1"/>
      <c r="AC5191">
        <v>2015</v>
      </c>
      <c r="AD5191">
        <v>3</v>
      </c>
      <c r="AE5191">
        <v>2</v>
      </c>
      <c r="AF5191" s="2">
        <f>DATE(emdat_data[[#This Row],[Start Year]],emdat_data[[#This Row],[Start Month]],emdat_data[[#This Row],[Start Day]])</f>
        <v>42065</v>
      </c>
      <c r="AG5191">
        <v>2015</v>
      </c>
      <c r="AH5191">
        <v>3</v>
      </c>
      <c r="AI5191">
        <v>9</v>
      </c>
      <c r="AJ5191" s="2">
        <f>DATE(emdat_data[[#This Row],[End Year]],emdat_data[[#This Row],[End Month]],emdat_data[[#This Row],[End Day]])</f>
        <v>42072</v>
      </c>
      <c r="AK5191">
        <v>3</v>
      </c>
      <c r="AR5191">
        <v>276000</v>
      </c>
      <c r="AS5191">
        <v>340789</v>
      </c>
      <c r="AT5191">
        <v>869000</v>
      </c>
      <c r="AU5191">
        <v>1072991</v>
      </c>
      <c r="AV5191">
        <v>80.988578990590796</v>
      </c>
      <c r="AW5191" t="s">
        <v>21031</v>
      </c>
      <c r="AX5191" t="s">
        <v>13556</v>
      </c>
      <c r="AY5191" t="s">
        <v>21032</v>
      </c>
    </row>
    <row r="5192" spans="1:51" hidden="1" x14ac:dyDescent="0.25">
      <c r="A5192" t="s">
        <v>22178</v>
      </c>
      <c r="B5192">
        <v>2015</v>
      </c>
      <c r="C5192">
        <v>69</v>
      </c>
      <c r="E5192" t="s">
        <v>50</v>
      </c>
      <c r="F5192" t="s">
        <v>63</v>
      </c>
      <c r="G5192" t="s">
        <v>82</v>
      </c>
      <c r="H5192" t="s">
        <v>157</v>
      </c>
      <c r="I5192" t="s">
        <v>900</v>
      </c>
      <c r="K5192" t="s">
        <v>397</v>
      </c>
      <c r="L5192" t="s">
        <v>398</v>
      </c>
      <c r="M5192" t="s">
        <v>260</v>
      </c>
      <c r="N5192" t="s">
        <v>76</v>
      </c>
      <c r="O5192" t="s">
        <v>22179</v>
      </c>
      <c r="Q5192" t="s">
        <v>72</v>
      </c>
      <c r="W5192">
        <v>40007</v>
      </c>
      <c r="X5192" t="s">
        <v>88</v>
      </c>
      <c r="Y5192">
        <v>-431417</v>
      </c>
      <c r="Z5192">
        <v>3375</v>
      </c>
      <c r="AA5192" s="1"/>
      <c r="AC5192">
        <v>2015</v>
      </c>
      <c r="AD5192">
        <v>3</v>
      </c>
      <c r="AE5192">
        <v>3</v>
      </c>
      <c r="AF5192" s="2">
        <f>DATE(emdat_data[[#This Row],[Start Year]],emdat_data[[#This Row],[Start Month]],emdat_data[[#This Row],[Start Day]])</f>
        <v>42066</v>
      </c>
      <c r="AG5192">
        <v>2015</v>
      </c>
      <c r="AH5192">
        <v>3</v>
      </c>
      <c r="AI5192">
        <v>4</v>
      </c>
      <c r="AJ5192" s="2">
        <f>DATE(emdat_data[[#This Row],[End Year]],emdat_data[[#This Row],[End Month]],emdat_data[[#This Row],[End Day]])</f>
        <v>42067</v>
      </c>
      <c r="AK5192">
        <v>47</v>
      </c>
      <c r="AL5192">
        <v>112</v>
      </c>
      <c r="AM5192">
        <v>5000</v>
      </c>
      <c r="AO5192">
        <v>5112</v>
      </c>
      <c r="AV5192">
        <v>80.988578990590796</v>
      </c>
      <c r="AX5192" t="s">
        <v>22180</v>
      </c>
      <c r="AY5192" t="s">
        <v>22181</v>
      </c>
    </row>
    <row r="5193" spans="1:51" hidden="1" x14ac:dyDescent="0.25">
      <c r="A5193" t="s">
        <v>22239</v>
      </c>
      <c r="B5193">
        <v>2015</v>
      </c>
      <c r="C5193">
        <v>122</v>
      </c>
      <c r="E5193" t="s">
        <v>50</v>
      </c>
      <c r="F5193" t="s">
        <v>63</v>
      </c>
      <c r="G5193" t="s">
        <v>82</v>
      </c>
      <c r="H5193" t="s">
        <v>157</v>
      </c>
      <c r="I5193" t="s">
        <v>158</v>
      </c>
      <c r="K5193" t="s">
        <v>357</v>
      </c>
      <c r="L5193" t="s">
        <v>358</v>
      </c>
      <c r="M5193" t="s">
        <v>146</v>
      </c>
      <c r="N5193" t="s">
        <v>86</v>
      </c>
      <c r="O5193" t="s">
        <v>22240</v>
      </c>
      <c r="X5193" t="s">
        <v>88</v>
      </c>
      <c r="AA5193" s="1"/>
      <c r="AC5193">
        <v>2015</v>
      </c>
      <c r="AD5193">
        <v>3</v>
      </c>
      <c r="AE5193">
        <v>3</v>
      </c>
      <c r="AF5193" s="2">
        <f>DATE(emdat_data[[#This Row],[Start Year]],emdat_data[[#This Row],[Start Month]],emdat_data[[#This Row],[Start Day]])</f>
        <v>42066</v>
      </c>
      <c r="AG5193">
        <v>2015</v>
      </c>
      <c r="AH5193">
        <v>3</v>
      </c>
      <c r="AI5193">
        <v>5</v>
      </c>
      <c r="AJ5193" s="2">
        <f>DATE(emdat_data[[#This Row],[End Year]],emdat_data[[#This Row],[End Month]],emdat_data[[#This Row],[End Day]])</f>
        <v>42068</v>
      </c>
      <c r="AK5193">
        <v>13</v>
      </c>
      <c r="AR5193">
        <v>100000</v>
      </c>
      <c r="AS5193">
        <v>123474</v>
      </c>
      <c r="AT5193">
        <v>170000</v>
      </c>
      <c r="AU5193">
        <v>209906</v>
      </c>
      <c r="AV5193">
        <v>80.988578990590796</v>
      </c>
      <c r="AW5193" t="s">
        <v>22241</v>
      </c>
      <c r="AY5193" t="s">
        <v>22242</v>
      </c>
    </row>
    <row r="5194" spans="1:51" hidden="1" x14ac:dyDescent="0.25">
      <c r="A5194" t="s">
        <v>19842</v>
      </c>
      <c r="B5194">
        <v>2015</v>
      </c>
      <c r="C5194">
        <v>70</v>
      </c>
      <c r="D5194" t="s">
        <v>19843</v>
      </c>
      <c r="E5194" t="s">
        <v>50</v>
      </c>
      <c r="F5194" t="s">
        <v>71</v>
      </c>
      <c r="G5194" t="s">
        <v>72</v>
      </c>
      <c r="H5194" t="s">
        <v>102</v>
      </c>
      <c r="K5194" t="s">
        <v>83</v>
      </c>
      <c r="L5194" t="s">
        <v>84</v>
      </c>
      <c r="M5194" t="s">
        <v>85</v>
      </c>
      <c r="N5194" t="s">
        <v>86</v>
      </c>
      <c r="O5194" t="s">
        <v>19844</v>
      </c>
      <c r="P5194" t="s">
        <v>642</v>
      </c>
      <c r="U5194" t="s">
        <v>127</v>
      </c>
      <c r="X5194" t="s">
        <v>78</v>
      </c>
      <c r="AA5194" s="1"/>
      <c r="AC5194">
        <v>2015</v>
      </c>
      <c r="AD5194">
        <v>3</v>
      </c>
      <c r="AE5194">
        <v>4</v>
      </c>
      <c r="AF5194" s="2">
        <f>DATE(emdat_data[[#This Row],[Start Year]],emdat_data[[#This Row],[Start Month]],emdat_data[[#This Row],[Start Day]])</f>
        <v>42067</v>
      </c>
      <c r="AG5194">
        <v>2015</v>
      </c>
      <c r="AH5194">
        <v>3</v>
      </c>
      <c r="AI5194">
        <v>4</v>
      </c>
      <c r="AJ5194" s="2">
        <f>DATE(emdat_data[[#This Row],[End Year]],emdat_data[[#This Row],[End Month]],emdat_data[[#This Row],[End Day]])</f>
        <v>42067</v>
      </c>
      <c r="AK5194">
        <v>2</v>
      </c>
      <c r="AM5194">
        <v>15000</v>
      </c>
      <c r="AO5194">
        <v>15000</v>
      </c>
      <c r="AV5194">
        <v>80.988578990590796</v>
      </c>
      <c r="AW5194" t="s">
        <v>19845</v>
      </c>
      <c r="AY5194" t="s">
        <v>19846</v>
      </c>
    </row>
    <row r="5195" spans="1:51" hidden="1" x14ac:dyDescent="0.25">
      <c r="A5195" t="s">
        <v>21536</v>
      </c>
      <c r="B5195">
        <v>2015</v>
      </c>
      <c r="C5195">
        <v>97</v>
      </c>
      <c r="E5195" t="s">
        <v>50</v>
      </c>
      <c r="F5195" t="s">
        <v>71</v>
      </c>
      <c r="G5195" t="s">
        <v>72</v>
      </c>
      <c r="K5195" t="s">
        <v>2556</v>
      </c>
      <c r="L5195" t="s">
        <v>2557</v>
      </c>
      <c r="M5195" t="s">
        <v>1262</v>
      </c>
      <c r="N5195" t="s">
        <v>96</v>
      </c>
      <c r="O5195" t="s">
        <v>21537</v>
      </c>
      <c r="P5195" t="s">
        <v>21538</v>
      </c>
      <c r="X5195" t="s">
        <v>78</v>
      </c>
      <c r="AA5195" s="1"/>
      <c r="AC5195">
        <v>2015</v>
      </c>
      <c r="AD5195">
        <v>3</v>
      </c>
      <c r="AE5195">
        <v>4</v>
      </c>
      <c r="AF5195" s="2">
        <f>DATE(emdat_data[[#This Row],[Start Year]],emdat_data[[#This Row],[Start Month]],emdat_data[[#This Row],[Start Day]])</f>
        <v>42067</v>
      </c>
      <c r="AG5195">
        <v>2015</v>
      </c>
      <c r="AH5195">
        <v>3</v>
      </c>
      <c r="AI5195">
        <v>18</v>
      </c>
      <c r="AJ5195" s="2">
        <f>DATE(emdat_data[[#This Row],[End Year]],emdat_data[[#This Row],[End Month]],emdat_data[[#This Row],[End Day]])</f>
        <v>42081</v>
      </c>
      <c r="AM5195">
        <v>20000</v>
      </c>
      <c r="AO5195">
        <v>20000</v>
      </c>
      <c r="AV5195">
        <v>80.988578990590796</v>
      </c>
      <c r="AW5195" t="s">
        <v>21539</v>
      </c>
      <c r="AY5195" t="s">
        <v>21540</v>
      </c>
    </row>
    <row r="5196" spans="1:51" hidden="1" x14ac:dyDescent="0.25">
      <c r="A5196" t="s">
        <v>20975</v>
      </c>
      <c r="B5196">
        <v>2015</v>
      </c>
      <c r="C5196">
        <v>126</v>
      </c>
      <c r="E5196" t="s">
        <v>50</v>
      </c>
      <c r="F5196" t="s">
        <v>63</v>
      </c>
      <c r="G5196" t="s">
        <v>82</v>
      </c>
      <c r="H5196" t="s">
        <v>157</v>
      </c>
      <c r="I5196" t="s">
        <v>572</v>
      </c>
      <c r="K5196" t="s">
        <v>226</v>
      </c>
      <c r="L5196" t="s">
        <v>227</v>
      </c>
      <c r="M5196" t="s">
        <v>56</v>
      </c>
      <c r="N5196" t="s">
        <v>57</v>
      </c>
      <c r="O5196" t="s">
        <v>20976</v>
      </c>
      <c r="Q5196" t="s">
        <v>72</v>
      </c>
      <c r="R5196" t="s">
        <v>176</v>
      </c>
      <c r="X5196" t="s">
        <v>88</v>
      </c>
      <c r="AA5196" s="1"/>
      <c r="AC5196">
        <v>2015</v>
      </c>
      <c r="AD5196">
        <v>3</v>
      </c>
      <c r="AE5196">
        <v>6</v>
      </c>
      <c r="AF5196" s="2">
        <f>DATE(emdat_data[[#This Row],[Start Year]],emdat_data[[#This Row],[Start Month]],emdat_data[[#This Row],[Start Day]])</f>
        <v>42069</v>
      </c>
      <c r="AG5196">
        <v>2015</v>
      </c>
      <c r="AH5196">
        <v>3</v>
      </c>
      <c r="AI5196">
        <v>18</v>
      </c>
      <c r="AJ5196" s="2">
        <f>DATE(emdat_data[[#This Row],[End Year]],emdat_data[[#This Row],[End Month]],emdat_data[[#This Row],[End Day]])</f>
        <v>42081</v>
      </c>
      <c r="AK5196">
        <v>27</v>
      </c>
      <c r="AR5196">
        <v>106000</v>
      </c>
      <c r="AS5196">
        <v>130883</v>
      </c>
      <c r="AT5196">
        <v>906000</v>
      </c>
      <c r="AU5196">
        <v>1118676</v>
      </c>
      <c r="AV5196">
        <v>80.988578990590796</v>
      </c>
      <c r="AW5196" t="s">
        <v>20977</v>
      </c>
      <c r="AY5196" t="s">
        <v>20978</v>
      </c>
    </row>
    <row r="5197" spans="1:51" hidden="1" x14ac:dyDescent="0.25">
      <c r="A5197" t="s">
        <v>19659</v>
      </c>
      <c r="B5197">
        <v>2015</v>
      </c>
      <c r="C5197">
        <v>90</v>
      </c>
      <c r="E5197" t="s">
        <v>50</v>
      </c>
      <c r="F5197" t="s">
        <v>71</v>
      </c>
      <c r="G5197" t="s">
        <v>72</v>
      </c>
      <c r="K5197" t="s">
        <v>73</v>
      </c>
      <c r="L5197" t="s">
        <v>74</v>
      </c>
      <c r="M5197" t="s">
        <v>75</v>
      </c>
      <c r="N5197" t="s">
        <v>76</v>
      </c>
      <c r="O5197" t="s">
        <v>11414</v>
      </c>
      <c r="P5197" t="s">
        <v>4129</v>
      </c>
      <c r="Q5197" t="s">
        <v>176</v>
      </c>
      <c r="W5197">
        <v>102553</v>
      </c>
      <c r="X5197" t="s">
        <v>78</v>
      </c>
      <c r="Y5197">
        <v>-881664</v>
      </c>
      <c r="Z5197">
        <v>1368</v>
      </c>
      <c r="AA5197" s="1"/>
      <c r="AC5197">
        <v>2015</v>
      </c>
      <c r="AD5197">
        <v>3</v>
      </c>
      <c r="AE5197">
        <v>9</v>
      </c>
      <c r="AF5197" s="2">
        <f>DATE(emdat_data[[#This Row],[Start Year]],emdat_data[[#This Row],[Start Month]],emdat_data[[#This Row],[Start Day]])</f>
        <v>42072</v>
      </c>
      <c r="AG5197">
        <v>2015</v>
      </c>
      <c r="AH5197">
        <v>3</v>
      </c>
      <c r="AI5197">
        <v>23</v>
      </c>
      <c r="AJ5197" s="2">
        <f>DATE(emdat_data[[#This Row],[End Year]],emdat_data[[#This Row],[End Month]],emdat_data[[#This Row],[End Day]])</f>
        <v>42086</v>
      </c>
      <c r="AK5197">
        <v>1</v>
      </c>
      <c r="AM5197">
        <v>2000</v>
      </c>
      <c r="AO5197">
        <v>2000</v>
      </c>
      <c r="AV5197">
        <v>80.988578990590796</v>
      </c>
      <c r="AW5197" t="s">
        <v>11415</v>
      </c>
      <c r="AY5197" t="s">
        <v>11416</v>
      </c>
    </row>
    <row r="5198" spans="1:51" hidden="1" x14ac:dyDescent="0.25">
      <c r="A5198" t="s">
        <v>19821</v>
      </c>
      <c r="B5198">
        <v>2015</v>
      </c>
      <c r="C5198">
        <v>91</v>
      </c>
      <c r="E5198" t="s">
        <v>50</v>
      </c>
      <c r="F5198" t="s">
        <v>71</v>
      </c>
      <c r="G5198" t="s">
        <v>72</v>
      </c>
      <c r="H5198" t="s">
        <v>170</v>
      </c>
      <c r="K5198" t="s">
        <v>73</v>
      </c>
      <c r="L5198" t="s">
        <v>74</v>
      </c>
      <c r="M5198" t="s">
        <v>75</v>
      </c>
      <c r="N5198" t="s">
        <v>76</v>
      </c>
      <c r="O5198" t="s">
        <v>19822</v>
      </c>
      <c r="P5198" t="s">
        <v>4129</v>
      </c>
      <c r="W5198">
        <v>12133</v>
      </c>
      <c r="X5198" t="s">
        <v>78</v>
      </c>
      <c r="Y5198">
        <v>-121145</v>
      </c>
      <c r="Z5198">
        <v>1388</v>
      </c>
      <c r="AA5198" s="1"/>
      <c r="AC5198">
        <v>2015</v>
      </c>
      <c r="AD5198">
        <v>3</v>
      </c>
      <c r="AE5198">
        <v>9</v>
      </c>
      <c r="AF5198" s="2">
        <f>DATE(emdat_data[[#This Row],[Start Year]],emdat_data[[#This Row],[Start Month]],emdat_data[[#This Row],[Start Day]])</f>
        <v>42072</v>
      </c>
      <c r="AG5198">
        <v>2015</v>
      </c>
      <c r="AH5198">
        <v>3</v>
      </c>
      <c r="AI5198">
        <v>23</v>
      </c>
      <c r="AJ5198" s="2">
        <f>DATE(emdat_data[[#This Row],[End Year]],emdat_data[[#This Row],[End Month]],emdat_data[[#This Row],[End Day]])</f>
        <v>42086</v>
      </c>
      <c r="AK5198">
        <v>69</v>
      </c>
      <c r="AM5198">
        <v>1000</v>
      </c>
      <c r="AO5198">
        <v>1000</v>
      </c>
      <c r="AV5198">
        <v>80.988578990590796</v>
      </c>
      <c r="AX5198" t="s">
        <v>19823</v>
      </c>
      <c r="AY5198" t="s">
        <v>19824</v>
      </c>
    </row>
    <row r="5199" spans="1:51" hidden="1" x14ac:dyDescent="0.25">
      <c r="A5199" t="s">
        <v>19693</v>
      </c>
      <c r="B5199">
        <v>2015</v>
      </c>
      <c r="C5199">
        <v>86</v>
      </c>
      <c r="E5199" t="s">
        <v>50</v>
      </c>
      <c r="F5199" t="s">
        <v>51</v>
      </c>
      <c r="G5199" t="s">
        <v>52</v>
      </c>
      <c r="H5199" t="s">
        <v>53</v>
      </c>
      <c r="K5199" t="s">
        <v>1159</v>
      </c>
      <c r="L5199" t="s">
        <v>1160</v>
      </c>
      <c r="M5199" t="s">
        <v>85</v>
      </c>
      <c r="N5199" t="s">
        <v>86</v>
      </c>
      <c r="O5199" t="s">
        <v>19694</v>
      </c>
      <c r="Q5199" t="s">
        <v>176</v>
      </c>
      <c r="W5199">
        <v>6</v>
      </c>
      <c r="X5199" t="s">
        <v>59</v>
      </c>
      <c r="Y5199">
        <v>67757</v>
      </c>
      <c r="Z5199">
        <v>-729875</v>
      </c>
      <c r="AA5199" s="1"/>
      <c r="AC5199">
        <v>2015</v>
      </c>
      <c r="AD5199">
        <v>3</v>
      </c>
      <c r="AE5199">
        <v>10</v>
      </c>
      <c r="AF5199" s="2">
        <f>DATE(emdat_data[[#This Row],[Start Year]],emdat_data[[#This Row],[Start Month]],emdat_data[[#This Row],[Start Day]])</f>
        <v>42073</v>
      </c>
      <c r="AG5199">
        <v>2015</v>
      </c>
      <c r="AH5199">
        <v>3</v>
      </c>
      <c r="AI5199">
        <v>10</v>
      </c>
      <c r="AJ5199" s="2">
        <f>DATE(emdat_data[[#This Row],[End Year]],emdat_data[[#This Row],[End Month]],emdat_data[[#This Row],[End Day]])</f>
        <v>42073</v>
      </c>
      <c r="AL5199">
        <v>1</v>
      </c>
      <c r="AM5199">
        <v>40835</v>
      </c>
      <c r="AN5199">
        <v>400</v>
      </c>
      <c r="AO5199">
        <v>41236</v>
      </c>
      <c r="AV5199">
        <v>80.988578990590796</v>
      </c>
      <c r="AX5199" t="s">
        <v>19695</v>
      </c>
      <c r="AY5199" t="s">
        <v>19696</v>
      </c>
    </row>
    <row r="5200" spans="1:51" hidden="1" x14ac:dyDescent="0.25">
      <c r="A5200" t="s">
        <v>21308</v>
      </c>
      <c r="B5200">
        <v>2015</v>
      </c>
      <c r="C5200">
        <v>88</v>
      </c>
      <c r="E5200" t="s">
        <v>50</v>
      </c>
      <c r="F5200" t="s">
        <v>71</v>
      </c>
      <c r="G5200" t="s">
        <v>72</v>
      </c>
      <c r="H5200" t="s">
        <v>170</v>
      </c>
      <c r="K5200" t="s">
        <v>1447</v>
      </c>
      <c r="L5200" t="s">
        <v>1448</v>
      </c>
      <c r="M5200" t="s">
        <v>56</v>
      </c>
      <c r="N5200" t="s">
        <v>57</v>
      </c>
      <c r="O5200" t="s">
        <v>21309</v>
      </c>
      <c r="P5200" t="s">
        <v>2496</v>
      </c>
      <c r="X5200" t="s">
        <v>78</v>
      </c>
      <c r="AA5200" s="1"/>
      <c r="AC5200">
        <v>2015</v>
      </c>
      <c r="AD5200">
        <v>3</v>
      </c>
      <c r="AE5200">
        <v>10</v>
      </c>
      <c r="AF5200" s="2">
        <f>DATE(emdat_data[[#This Row],[Start Year]],emdat_data[[#This Row],[Start Month]],emdat_data[[#This Row],[Start Day]])</f>
        <v>42073</v>
      </c>
      <c r="AG5200">
        <v>2015</v>
      </c>
      <c r="AH5200">
        <v>3</v>
      </c>
      <c r="AI5200">
        <v>11</v>
      </c>
      <c r="AJ5200" s="2">
        <f>DATE(emdat_data[[#This Row],[End Year]],emdat_data[[#This Row],[End Month]],emdat_data[[#This Row],[End Day]])</f>
        <v>42074</v>
      </c>
      <c r="AK5200">
        <v>3</v>
      </c>
      <c r="AN5200">
        <v>2000</v>
      </c>
      <c r="AO5200">
        <v>2000</v>
      </c>
      <c r="AT5200">
        <v>60000</v>
      </c>
      <c r="AU5200">
        <v>74085</v>
      </c>
      <c r="AV5200">
        <v>80.988578990590796</v>
      </c>
      <c r="AX5200" t="s">
        <v>2196</v>
      </c>
      <c r="AY5200" t="s">
        <v>13552</v>
      </c>
    </row>
    <row r="5201" spans="1:51" hidden="1" x14ac:dyDescent="0.25">
      <c r="A5201" t="s">
        <v>21207</v>
      </c>
      <c r="B5201">
        <v>2015</v>
      </c>
      <c r="C5201">
        <v>127</v>
      </c>
      <c r="E5201" t="s">
        <v>50</v>
      </c>
      <c r="F5201" t="s">
        <v>71</v>
      </c>
      <c r="G5201" t="s">
        <v>72</v>
      </c>
      <c r="H5201" t="s">
        <v>170</v>
      </c>
      <c r="K5201" t="s">
        <v>1447</v>
      </c>
      <c r="L5201" t="s">
        <v>1448</v>
      </c>
      <c r="M5201" t="s">
        <v>56</v>
      </c>
      <c r="N5201" t="s">
        <v>57</v>
      </c>
      <c r="O5201" t="s">
        <v>21208</v>
      </c>
      <c r="Q5201" t="s">
        <v>12510</v>
      </c>
      <c r="X5201" t="s">
        <v>78</v>
      </c>
      <c r="AA5201" s="1"/>
      <c r="AC5201">
        <v>2015</v>
      </c>
      <c r="AD5201">
        <v>3</v>
      </c>
      <c r="AE5201">
        <v>11</v>
      </c>
      <c r="AF5201" s="2">
        <f>DATE(emdat_data[[#This Row],[Start Year]],emdat_data[[#This Row],[Start Month]],emdat_data[[#This Row],[Start Day]])</f>
        <v>42074</v>
      </c>
      <c r="AG5201">
        <v>2015</v>
      </c>
      <c r="AH5201">
        <v>3</v>
      </c>
      <c r="AI5201">
        <v>15</v>
      </c>
      <c r="AJ5201" s="2">
        <f>DATE(emdat_data[[#This Row],[End Year]],emdat_data[[#This Row],[End Month]],emdat_data[[#This Row],[End Day]])</f>
        <v>42078</v>
      </c>
      <c r="AK5201">
        <v>3</v>
      </c>
      <c r="AM5201">
        <v>2700</v>
      </c>
      <c r="AO5201">
        <v>2700</v>
      </c>
      <c r="AT5201">
        <v>60000</v>
      </c>
      <c r="AU5201">
        <v>74085</v>
      </c>
      <c r="AV5201">
        <v>80.988578990590796</v>
      </c>
      <c r="AW5201" t="s">
        <v>21209</v>
      </c>
      <c r="AY5201" t="s">
        <v>21210</v>
      </c>
    </row>
    <row r="5202" spans="1:51" hidden="1" x14ac:dyDescent="0.25">
      <c r="A5202" t="s">
        <v>19865</v>
      </c>
      <c r="B5202">
        <v>2015</v>
      </c>
      <c r="C5202">
        <v>135</v>
      </c>
      <c r="E5202" t="s">
        <v>50</v>
      </c>
      <c r="F5202" t="s">
        <v>63</v>
      </c>
      <c r="G5202" t="s">
        <v>82</v>
      </c>
      <c r="H5202" t="s">
        <v>98</v>
      </c>
      <c r="J5202" t="s">
        <v>19866</v>
      </c>
      <c r="K5202" t="s">
        <v>93</v>
      </c>
      <c r="L5202" t="s">
        <v>94</v>
      </c>
      <c r="M5202" t="s">
        <v>95</v>
      </c>
      <c r="N5202" t="s">
        <v>96</v>
      </c>
      <c r="O5202" t="s">
        <v>19867</v>
      </c>
      <c r="W5202">
        <v>160</v>
      </c>
      <c r="X5202" t="s">
        <v>88</v>
      </c>
      <c r="AA5202" s="1"/>
      <c r="AC5202">
        <v>2015</v>
      </c>
      <c r="AD5202">
        <v>3</v>
      </c>
      <c r="AE5202">
        <v>12</v>
      </c>
      <c r="AF5202" s="2">
        <f>DATE(emdat_data[[#This Row],[Start Year]],emdat_data[[#This Row],[Start Month]],emdat_data[[#This Row],[Start Day]])</f>
        <v>42075</v>
      </c>
      <c r="AG5202">
        <v>2015</v>
      </c>
      <c r="AH5202">
        <v>3</v>
      </c>
      <c r="AI5202">
        <v>15</v>
      </c>
      <c r="AJ5202" s="2">
        <f>DATE(emdat_data[[#This Row],[End Year]],emdat_data[[#This Row],[End Month]],emdat_data[[#This Row],[End Day]])</f>
        <v>42078</v>
      </c>
      <c r="AM5202">
        <v>600</v>
      </c>
      <c r="AO5202">
        <v>600</v>
      </c>
      <c r="AR5202">
        <v>49000</v>
      </c>
      <c r="AS5202">
        <v>60502</v>
      </c>
      <c r="AT5202">
        <v>57000</v>
      </c>
      <c r="AU5202">
        <v>70380</v>
      </c>
      <c r="AV5202">
        <v>80.988578990590796</v>
      </c>
      <c r="AX5202" t="s">
        <v>19868</v>
      </c>
      <c r="AY5202" t="s">
        <v>19869</v>
      </c>
    </row>
    <row r="5203" spans="1:51" hidden="1" x14ac:dyDescent="0.25">
      <c r="A5203" t="s">
        <v>20038</v>
      </c>
      <c r="B5203">
        <v>2015</v>
      </c>
      <c r="C5203">
        <v>104</v>
      </c>
      <c r="D5203" t="s">
        <v>20039</v>
      </c>
      <c r="E5203" t="s">
        <v>50</v>
      </c>
      <c r="F5203" t="s">
        <v>51</v>
      </c>
      <c r="G5203" t="s">
        <v>1213</v>
      </c>
      <c r="H5203" t="s">
        <v>1214</v>
      </c>
      <c r="J5203" t="s">
        <v>20040</v>
      </c>
      <c r="K5203" t="s">
        <v>1185</v>
      </c>
      <c r="L5203" t="s">
        <v>1186</v>
      </c>
      <c r="M5203" t="s">
        <v>204</v>
      </c>
      <c r="N5203" t="s">
        <v>86</v>
      </c>
      <c r="O5203" t="s">
        <v>20041</v>
      </c>
      <c r="AA5203" s="1"/>
      <c r="AC5203">
        <v>2015</v>
      </c>
      <c r="AD5203">
        <v>3</v>
      </c>
      <c r="AE5203">
        <v>12</v>
      </c>
      <c r="AF5203" s="2">
        <f>DATE(emdat_data[[#This Row],[Start Year]],emdat_data[[#This Row],[Start Month]],emdat_data[[#This Row],[Start Day]])</f>
        <v>42075</v>
      </c>
      <c r="AG5203">
        <v>2015</v>
      </c>
      <c r="AH5203">
        <v>3</v>
      </c>
      <c r="AI5203">
        <v>12</v>
      </c>
      <c r="AJ5203" s="2">
        <f>DATE(emdat_data[[#This Row],[End Year]],emdat_data[[#This Row],[End Month]],emdat_data[[#This Row],[End Day]])</f>
        <v>42075</v>
      </c>
      <c r="AM5203">
        <v>18450</v>
      </c>
      <c r="AO5203">
        <v>18450</v>
      </c>
      <c r="AV5203">
        <v>80.988578990590796</v>
      </c>
      <c r="AX5203" t="s">
        <v>20042</v>
      </c>
      <c r="AY5203" t="s">
        <v>20043</v>
      </c>
    </row>
    <row r="5204" spans="1:51" hidden="1" x14ac:dyDescent="0.25">
      <c r="A5204" t="s">
        <v>19947</v>
      </c>
      <c r="B5204">
        <v>2015</v>
      </c>
      <c r="C5204">
        <v>92</v>
      </c>
      <c r="E5204" t="s">
        <v>50</v>
      </c>
      <c r="F5204" t="s">
        <v>350</v>
      </c>
      <c r="G5204" t="s">
        <v>477</v>
      </c>
      <c r="H5204" t="s">
        <v>478</v>
      </c>
      <c r="K5204" t="s">
        <v>151</v>
      </c>
      <c r="L5204" t="s">
        <v>152</v>
      </c>
      <c r="M5204" t="s">
        <v>85</v>
      </c>
      <c r="N5204" t="s">
        <v>86</v>
      </c>
      <c r="O5204" t="s">
        <v>981</v>
      </c>
      <c r="P5204" t="s">
        <v>19948</v>
      </c>
      <c r="X5204" t="s">
        <v>78</v>
      </c>
      <c r="AA5204" s="1"/>
      <c r="AC5204">
        <v>2015</v>
      </c>
      <c r="AD5204">
        <v>3</v>
      </c>
      <c r="AE5204">
        <v>13</v>
      </c>
      <c r="AF5204" s="2">
        <f>DATE(emdat_data[[#This Row],[Start Year]],emdat_data[[#This Row],[Start Month]],emdat_data[[#This Row],[Start Day]])</f>
        <v>42076</v>
      </c>
      <c r="AG5204">
        <v>2015</v>
      </c>
      <c r="AH5204">
        <v>3</v>
      </c>
      <c r="AI5204">
        <v>21</v>
      </c>
      <c r="AJ5204" s="2">
        <f>DATE(emdat_data[[#This Row],[End Year]],emdat_data[[#This Row],[End Month]],emdat_data[[#This Row],[End Day]])</f>
        <v>42084</v>
      </c>
      <c r="AK5204">
        <v>1</v>
      </c>
      <c r="AL5204">
        <v>32</v>
      </c>
      <c r="AO5204">
        <v>32</v>
      </c>
      <c r="AV5204">
        <v>80.988578990590796</v>
      </c>
      <c r="AW5204" t="s">
        <v>982</v>
      </c>
      <c r="AY5204" t="s">
        <v>983</v>
      </c>
    </row>
    <row r="5205" spans="1:51" hidden="1" x14ac:dyDescent="0.25">
      <c r="A5205" t="s">
        <v>21399</v>
      </c>
      <c r="B5205">
        <v>2015</v>
      </c>
      <c r="C5205">
        <v>382</v>
      </c>
      <c r="E5205" t="s">
        <v>50</v>
      </c>
      <c r="F5205" t="s">
        <v>71</v>
      </c>
      <c r="G5205" t="s">
        <v>72</v>
      </c>
      <c r="H5205" t="s">
        <v>102</v>
      </c>
      <c r="K5205" t="s">
        <v>1548</v>
      </c>
      <c r="L5205" t="s">
        <v>1549</v>
      </c>
      <c r="M5205" t="s">
        <v>204</v>
      </c>
      <c r="N5205" t="s">
        <v>86</v>
      </c>
      <c r="O5205" t="s">
        <v>21400</v>
      </c>
      <c r="P5205" t="s">
        <v>134</v>
      </c>
      <c r="W5205">
        <v>60979</v>
      </c>
      <c r="X5205" t="s">
        <v>78</v>
      </c>
      <c r="Y5205">
        <v>194811</v>
      </c>
      <c r="Z5205">
        <v>-10343</v>
      </c>
      <c r="AA5205" s="1"/>
      <c r="AC5205">
        <v>2015</v>
      </c>
      <c r="AD5205">
        <v>3</v>
      </c>
      <c r="AE5205">
        <v>13</v>
      </c>
      <c r="AF5205" s="2">
        <f>DATE(emdat_data[[#This Row],[Start Year]],emdat_data[[#This Row],[Start Month]],emdat_data[[#This Row],[Start Day]])</f>
        <v>42076</v>
      </c>
      <c r="AG5205">
        <v>2015</v>
      </c>
      <c r="AH5205">
        <v>3</v>
      </c>
      <c r="AI5205">
        <v>23</v>
      </c>
      <c r="AJ5205" s="2">
        <f>DATE(emdat_data[[#This Row],[End Year]],emdat_data[[#This Row],[End Month]],emdat_data[[#This Row],[End Day]])</f>
        <v>42086</v>
      </c>
      <c r="AM5205">
        <v>3000</v>
      </c>
      <c r="AO5205">
        <v>3000</v>
      </c>
      <c r="AV5205">
        <v>80.988578990590796</v>
      </c>
      <c r="AW5205" t="s">
        <v>17658</v>
      </c>
      <c r="AX5205" t="s">
        <v>21401</v>
      </c>
      <c r="AY5205" t="s">
        <v>21402</v>
      </c>
    </row>
    <row r="5206" spans="1:51" hidden="1" x14ac:dyDescent="0.25">
      <c r="A5206" t="s">
        <v>21530</v>
      </c>
      <c r="B5206">
        <v>2015</v>
      </c>
      <c r="C5206">
        <v>93</v>
      </c>
      <c r="D5206" t="s">
        <v>21531</v>
      </c>
      <c r="E5206" t="s">
        <v>50</v>
      </c>
      <c r="F5206" t="s">
        <v>63</v>
      </c>
      <c r="G5206" t="s">
        <v>82</v>
      </c>
      <c r="H5206" t="s">
        <v>98</v>
      </c>
      <c r="J5206" t="s">
        <v>21532</v>
      </c>
      <c r="K5206" t="s">
        <v>2556</v>
      </c>
      <c r="L5206" t="s">
        <v>2557</v>
      </c>
      <c r="M5206" t="s">
        <v>1262</v>
      </c>
      <c r="N5206" t="s">
        <v>96</v>
      </c>
      <c r="O5206" t="s">
        <v>21533</v>
      </c>
      <c r="X5206" t="s">
        <v>88</v>
      </c>
      <c r="AA5206" s="1"/>
      <c r="AC5206">
        <v>2015</v>
      </c>
      <c r="AD5206">
        <v>3</v>
      </c>
      <c r="AE5206">
        <v>13</v>
      </c>
      <c r="AF5206" s="2">
        <f>DATE(emdat_data[[#This Row],[Start Year]],emdat_data[[#This Row],[Start Month]],emdat_data[[#This Row],[Start Day]])</f>
        <v>42076</v>
      </c>
      <c r="AG5206">
        <v>2015</v>
      </c>
      <c r="AH5206">
        <v>3</v>
      </c>
      <c r="AI5206">
        <v>13</v>
      </c>
      <c r="AJ5206" s="2">
        <f>DATE(emdat_data[[#This Row],[End Year]],emdat_data[[#This Row],[End Month]],emdat_data[[#This Row],[End Day]])</f>
        <v>42076</v>
      </c>
      <c r="AM5206">
        <v>9199</v>
      </c>
      <c r="AO5206">
        <v>9199</v>
      </c>
      <c r="AV5206">
        <v>80.988578990590796</v>
      </c>
      <c r="AW5206" t="s">
        <v>21534</v>
      </c>
      <c r="AY5206" t="s">
        <v>21535</v>
      </c>
    </row>
    <row r="5207" spans="1:51" hidden="1" x14ac:dyDescent="0.25">
      <c r="A5207" t="s">
        <v>21137</v>
      </c>
      <c r="B5207">
        <v>2015</v>
      </c>
      <c r="C5207">
        <v>129</v>
      </c>
      <c r="E5207" t="s">
        <v>50</v>
      </c>
      <c r="F5207" t="s">
        <v>71</v>
      </c>
      <c r="G5207" t="s">
        <v>72</v>
      </c>
      <c r="H5207" t="s">
        <v>102</v>
      </c>
      <c r="K5207" t="s">
        <v>171</v>
      </c>
      <c r="L5207" t="s">
        <v>172</v>
      </c>
      <c r="M5207" t="s">
        <v>173</v>
      </c>
      <c r="N5207" t="s">
        <v>57</v>
      </c>
      <c r="O5207" t="s">
        <v>21138</v>
      </c>
      <c r="Q5207" t="s">
        <v>653</v>
      </c>
      <c r="W5207">
        <v>7002</v>
      </c>
      <c r="X5207" t="s">
        <v>78</v>
      </c>
      <c r="Y5207">
        <v>-655868</v>
      </c>
      <c r="Z5207">
        <v>1084</v>
      </c>
      <c r="AA5207" s="1"/>
      <c r="AB5207" t="s">
        <v>21139</v>
      </c>
      <c r="AC5207">
        <v>2015</v>
      </c>
      <c r="AD5207">
        <v>3</v>
      </c>
      <c r="AE5207">
        <v>15</v>
      </c>
      <c r="AF5207" s="2">
        <f>DATE(emdat_data[[#This Row],[Start Year]],emdat_data[[#This Row],[Start Month]],emdat_data[[#This Row],[Start Day]])</f>
        <v>42078</v>
      </c>
      <c r="AG5207">
        <v>2015</v>
      </c>
      <c r="AH5207">
        <v>3</v>
      </c>
      <c r="AI5207">
        <v>23</v>
      </c>
      <c r="AJ5207" s="2">
        <f>DATE(emdat_data[[#This Row],[End Year]],emdat_data[[#This Row],[End Month]],emdat_data[[#This Row],[End Day]])</f>
        <v>42086</v>
      </c>
      <c r="AM5207">
        <v>8000</v>
      </c>
      <c r="AO5207">
        <v>8000</v>
      </c>
      <c r="AV5207">
        <v>80.988578990590796</v>
      </c>
      <c r="AX5207" t="s">
        <v>21140</v>
      </c>
      <c r="AY5207" t="s">
        <v>21141</v>
      </c>
    </row>
    <row r="5208" spans="1:51" hidden="1" x14ac:dyDescent="0.25">
      <c r="A5208" t="s">
        <v>21037</v>
      </c>
      <c r="B5208">
        <v>2015</v>
      </c>
      <c r="C5208">
        <v>107</v>
      </c>
      <c r="D5208" t="s">
        <v>21038</v>
      </c>
      <c r="E5208" t="s">
        <v>50</v>
      </c>
      <c r="F5208" t="s">
        <v>71</v>
      </c>
      <c r="G5208" t="s">
        <v>72</v>
      </c>
      <c r="H5208" t="s">
        <v>170</v>
      </c>
      <c r="K5208" t="s">
        <v>226</v>
      </c>
      <c r="L5208" t="s">
        <v>227</v>
      </c>
      <c r="M5208" t="s">
        <v>56</v>
      </c>
      <c r="N5208" t="s">
        <v>57</v>
      </c>
      <c r="O5208" t="s">
        <v>21039</v>
      </c>
      <c r="P5208" t="s">
        <v>642</v>
      </c>
      <c r="Q5208" t="s">
        <v>176</v>
      </c>
      <c r="W5208">
        <v>70288</v>
      </c>
      <c r="X5208" t="s">
        <v>78</v>
      </c>
      <c r="Y5208">
        <v>331767</v>
      </c>
      <c r="Z5208">
        <v>7641</v>
      </c>
      <c r="AA5208" s="1"/>
      <c r="AB5208" t="s">
        <v>21040</v>
      </c>
      <c r="AC5208">
        <v>2015</v>
      </c>
      <c r="AD5208">
        <v>3</v>
      </c>
      <c r="AE5208">
        <v>20</v>
      </c>
      <c r="AF5208" s="2">
        <f>DATE(emdat_data[[#This Row],[Start Year]],emdat_data[[#This Row],[Start Month]],emdat_data[[#This Row],[Start Day]])</f>
        <v>42083</v>
      </c>
      <c r="AG5208">
        <v>2015</v>
      </c>
      <c r="AH5208">
        <v>3</v>
      </c>
      <c r="AI5208">
        <v>31</v>
      </c>
      <c r="AJ5208" s="2">
        <f>DATE(emdat_data[[#This Row],[End Year]],emdat_data[[#This Row],[End Month]],emdat_data[[#This Row],[End Day]])</f>
        <v>42094</v>
      </c>
      <c r="AK5208">
        <v>44</v>
      </c>
      <c r="AL5208">
        <v>25</v>
      </c>
      <c r="AN5208">
        <v>2097</v>
      </c>
      <c r="AO5208">
        <v>2122</v>
      </c>
      <c r="AT5208">
        <v>76000</v>
      </c>
      <c r="AU5208">
        <v>93840</v>
      </c>
      <c r="AV5208">
        <v>80.988578990590796</v>
      </c>
      <c r="AX5208" t="s">
        <v>21041</v>
      </c>
      <c r="AY5208" t="s">
        <v>2481</v>
      </c>
    </row>
    <row r="5209" spans="1:51" hidden="1" x14ac:dyDescent="0.25">
      <c r="A5209" t="s">
        <v>19702</v>
      </c>
      <c r="B5209">
        <v>2015</v>
      </c>
      <c r="C5209">
        <v>114</v>
      </c>
      <c r="E5209" t="s">
        <v>50</v>
      </c>
      <c r="F5209" t="s">
        <v>71</v>
      </c>
      <c r="G5209" t="s">
        <v>72</v>
      </c>
      <c r="H5209" t="s">
        <v>102</v>
      </c>
      <c r="K5209" t="s">
        <v>1216</v>
      </c>
      <c r="L5209" t="s">
        <v>1217</v>
      </c>
      <c r="M5209" t="s">
        <v>85</v>
      </c>
      <c r="N5209" t="s">
        <v>86</v>
      </c>
      <c r="O5209" t="s">
        <v>19703</v>
      </c>
      <c r="P5209" t="s">
        <v>134</v>
      </c>
      <c r="Q5209" t="s">
        <v>176</v>
      </c>
      <c r="X5209" t="s">
        <v>78</v>
      </c>
      <c r="AA5209" s="1"/>
      <c r="AC5209">
        <v>2015</v>
      </c>
      <c r="AD5209">
        <v>3</v>
      </c>
      <c r="AE5209">
        <v>23</v>
      </c>
      <c r="AF5209" s="2">
        <f>DATE(emdat_data[[#This Row],[Start Year]],emdat_data[[#This Row],[Start Month]],emdat_data[[#This Row],[Start Day]])</f>
        <v>42086</v>
      </c>
      <c r="AG5209">
        <v>2015</v>
      </c>
      <c r="AH5209">
        <v>3</v>
      </c>
      <c r="AI5209">
        <v>23</v>
      </c>
      <c r="AJ5209" s="2">
        <f>DATE(emdat_data[[#This Row],[End Year]],emdat_data[[#This Row],[End Month]],emdat_data[[#This Row],[End Day]])</f>
        <v>42086</v>
      </c>
      <c r="AK5209">
        <v>12</v>
      </c>
      <c r="AM5209">
        <v>1185</v>
      </c>
      <c r="AO5209">
        <v>1185</v>
      </c>
      <c r="AV5209">
        <v>80.988578990590796</v>
      </c>
      <c r="AW5209" t="s">
        <v>19704</v>
      </c>
      <c r="AX5209" t="s">
        <v>19705</v>
      </c>
      <c r="AY5209" t="s">
        <v>19706</v>
      </c>
    </row>
    <row r="5210" spans="1:51" hidden="1" x14ac:dyDescent="0.25">
      <c r="A5210" t="s">
        <v>21102</v>
      </c>
      <c r="B5210">
        <v>2015</v>
      </c>
      <c r="C5210">
        <v>522</v>
      </c>
      <c r="D5210" t="s">
        <v>21103</v>
      </c>
      <c r="E5210" t="s">
        <v>50</v>
      </c>
      <c r="F5210" t="s">
        <v>71</v>
      </c>
      <c r="G5210" t="s">
        <v>72</v>
      </c>
      <c r="H5210" t="s">
        <v>102</v>
      </c>
      <c r="K5210" t="s">
        <v>2573</v>
      </c>
      <c r="L5210" t="s">
        <v>2574</v>
      </c>
      <c r="M5210" t="s">
        <v>85</v>
      </c>
      <c r="N5210" t="s">
        <v>86</v>
      </c>
      <c r="O5210" t="s">
        <v>21104</v>
      </c>
      <c r="Q5210" t="s">
        <v>176</v>
      </c>
      <c r="X5210" t="s">
        <v>78</v>
      </c>
      <c r="AA5210" s="1"/>
      <c r="AC5210">
        <v>2015</v>
      </c>
      <c r="AD5210">
        <v>3</v>
      </c>
      <c r="AE5210">
        <v>23</v>
      </c>
      <c r="AF5210" s="2">
        <f>DATE(emdat_data[[#This Row],[Start Year]],emdat_data[[#This Row],[Start Month]],emdat_data[[#This Row],[Start Day]])</f>
        <v>42086</v>
      </c>
      <c r="AG5210">
        <v>2015</v>
      </c>
      <c r="AH5210">
        <v>3</v>
      </c>
      <c r="AI5210">
        <v>23</v>
      </c>
      <c r="AJ5210" s="2">
        <f>DATE(emdat_data[[#This Row],[End Year]],emdat_data[[#This Row],[End Month]],emdat_data[[#This Row],[End Day]])</f>
        <v>42086</v>
      </c>
      <c r="AK5210">
        <v>9</v>
      </c>
      <c r="AL5210">
        <v>55</v>
      </c>
      <c r="AM5210">
        <v>3180</v>
      </c>
      <c r="AO5210">
        <v>3235</v>
      </c>
      <c r="AV5210">
        <v>80.988578990590796</v>
      </c>
      <c r="AW5210" t="s">
        <v>21105</v>
      </c>
      <c r="AX5210" t="s">
        <v>21106</v>
      </c>
      <c r="AY5210" t="s">
        <v>21107</v>
      </c>
    </row>
    <row r="5211" spans="1:51" hidden="1" x14ac:dyDescent="0.25">
      <c r="A5211" t="s">
        <v>21568</v>
      </c>
      <c r="B5211">
        <v>2015</v>
      </c>
      <c r="C5211">
        <v>130</v>
      </c>
      <c r="E5211" t="s">
        <v>50</v>
      </c>
      <c r="F5211" t="s">
        <v>71</v>
      </c>
      <c r="G5211" t="s">
        <v>72</v>
      </c>
      <c r="H5211" t="s">
        <v>102</v>
      </c>
      <c r="K5211" t="s">
        <v>2852</v>
      </c>
      <c r="L5211" t="s">
        <v>2853</v>
      </c>
      <c r="M5211" t="s">
        <v>392</v>
      </c>
      <c r="N5211" t="s">
        <v>57</v>
      </c>
      <c r="O5211" t="s">
        <v>21569</v>
      </c>
      <c r="P5211" t="s">
        <v>642</v>
      </c>
      <c r="X5211" t="s">
        <v>78</v>
      </c>
      <c r="AA5211" s="1"/>
      <c r="AC5211">
        <v>2015</v>
      </c>
      <c r="AD5211">
        <v>3</v>
      </c>
      <c r="AE5211">
        <v>23</v>
      </c>
      <c r="AF5211" s="2">
        <f>DATE(emdat_data[[#This Row],[Start Year]],emdat_data[[#This Row],[Start Month]],emdat_data[[#This Row],[Start Day]])</f>
        <v>42086</v>
      </c>
      <c r="AG5211">
        <v>2015</v>
      </c>
      <c r="AH5211">
        <v>3</v>
      </c>
      <c r="AI5211">
        <v>27</v>
      </c>
      <c r="AJ5211" s="2">
        <f>DATE(emdat_data[[#This Row],[End Year]],emdat_data[[#This Row],[End Month]],emdat_data[[#This Row],[End Day]])</f>
        <v>42090</v>
      </c>
      <c r="AK5211">
        <v>11</v>
      </c>
      <c r="AT5211">
        <v>2000</v>
      </c>
      <c r="AU5211">
        <v>2469</v>
      </c>
      <c r="AV5211">
        <v>80.988578990590796</v>
      </c>
      <c r="AW5211" t="s">
        <v>21570</v>
      </c>
      <c r="AY5211" t="s">
        <v>21571</v>
      </c>
    </row>
    <row r="5212" spans="1:51" hidden="1" x14ac:dyDescent="0.25">
      <c r="A5212" t="s">
        <v>19655</v>
      </c>
      <c r="B5212">
        <v>2015</v>
      </c>
      <c r="C5212">
        <v>131</v>
      </c>
      <c r="E5212" t="s">
        <v>50</v>
      </c>
      <c r="F5212" t="s">
        <v>63</v>
      </c>
      <c r="G5212" t="s">
        <v>82</v>
      </c>
      <c r="H5212" t="s">
        <v>157</v>
      </c>
      <c r="I5212" t="s">
        <v>493</v>
      </c>
      <c r="K5212" t="s">
        <v>159</v>
      </c>
      <c r="L5212" t="s">
        <v>160</v>
      </c>
      <c r="M5212" t="s">
        <v>161</v>
      </c>
      <c r="N5212" t="s">
        <v>57</v>
      </c>
      <c r="O5212" t="s">
        <v>19656</v>
      </c>
      <c r="Q5212" t="s">
        <v>72</v>
      </c>
      <c r="R5212" t="s">
        <v>12510</v>
      </c>
      <c r="X5212" t="s">
        <v>88</v>
      </c>
      <c r="AA5212" s="1"/>
      <c r="AC5212">
        <v>2015</v>
      </c>
      <c r="AD5212">
        <v>3</v>
      </c>
      <c r="AE5212">
        <v>24</v>
      </c>
      <c r="AF5212" s="2">
        <f>DATE(emdat_data[[#This Row],[Start Year]],emdat_data[[#This Row],[Start Month]],emdat_data[[#This Row],[Start Day]])</f>
        <v>42087</v>
      </c>
      <c r="AG5212">
        <v>2015</v>
      </c>
      <c r="AH5212">
        <v>3</v>
      </c>
      <c r="AI5212">
        <v>25</v>
      </c>
      <c r="AJ5212" s="2">
        <f>DATE(emdat_data[[#This Row],[End Year]],emdat_data[[#This Row],[End Month]],emdat_data[[#This Row],[End Day]])</f>
        <v>42088</v>
      </c>
      <c r="AK5212">
        <v>34</v>
      </c>
      <c r="AL5212">
        <v>148</v>
      </c>
      <c r="AM5212">
        <v>5000</v>
      </c>
      <c r="AO5212">
        <v>5148</v>
      </c>
      <c r="AT5212">
        <v>225000</v>
      </c>
      <c r="AU5212">
        <v>277817</v>
      </c>
      <c r="AV5212">
        <v>80.988578990590796</v>
      </c>
      <c r="AW5212" t="s">
        <v>19657</v>
      </c>
      <c r="AY5212" t="s">
        <v>19658</v>
      </c>
    </row>
    <row r="5213" spans="1:51" hidden="1" x14ac:dyDescent="0.25">
      <c r="A5213" t="s">
        <v>19675</v>
      </c>
      <c r="B5213">
        <v>2015</v>
      </c>
      <c r="C5213">
        <v>106</v>
      </c>
      <c r="D5213" t="s">
        <v>19676</v>
      </c>
      <c r="E5213" t="s">
        <v>50</v>
      </c>
      <c r="F5213" t="s">
        <v>71</v>
      </c>
      <c r="G5213" t="s">
        <v>72</v>
      </c>
      <c r="H5213" t="s">
        <v>170</v>
      </c>
      <c r="K5213" t="s">
        <v>151</v>
      </c>
      <c r="L5213" t="s">
        <v>152</v>
      </c>
      <c r="M5213" t="s">
        <v>85</v>
      </c>
      <c r="N5213" t="s">
        <v>86</v>
      </c>
      <c r="O5213" t="s">
        <v>19677</v>
      </c>
      <c r="Q5213" t="s">
        <v>176</v>
      </c>
      <c r="U5213" t="s">
        <v>127</v>
      </c>
      <c r="W5213">
        <v>154773</v>
      </c>
      <c r="X5213" t="s">
        <v>78</v>
      </c>
      <c r="Y5213">
        <v>-223617</v>
      </c>
      <c r="Z5213">
        <v>-6889</v>
      </c>
      <c r="AA5213" s="1"/>
      <c r="AB5213" t="s">
        <v>19678</v>
      </c>
      <c r="AC5213">
        <v>2015</v>
      </c>
      <c r="AD5213">
        <v>3</v>
      </c>
      <c r="AE5213">
        <v>25</v>
      </c>
      <c r="AF5213" s="2">
        <f>DATE(emdat_data[[#This Row],[Start Year]],emdat_data[[#This Row],[Start Month]],emdat_data[[#This Row],[Start Day]])</f>
        <v>42088</v>
      </c>
      <c r="AG5213">
        <v>2015</v>
      </c>
      <c r="AH5213">
        <v>4</v>
      </c>
      <c r="AI5213">
        <v>8</v>
      </c>
      <c r="AJ5213" s="2">
        <f>DATE(emdat_data[[#This Row],[End Year]],emdat_data[[#This Row],[End Month]],emdat_data[[#This Row],[End Day]])</f>
        <v>42102</v>
      </c>
      <c r="AK5213">
        <v>178</v>
      </c>
      <c r="AM5213">
        <v>164140</v>
      </c>
      <c r="AN5213">
        <v>29741</v>
      </c>
      <c r="AO5213">
        <v>193881</v>
      </c>
      <c r="AR5213">
        <v>500000</v>
      </c>
      <c r="AS5213">
        <v>617371</v>
      </c>
      <c r="AT5213">
        <v>1500000</v>
      </c>
      <c r="AU5213">
        <v>1852113</v>
      </c>
      <c r="AV5213">
        <v>80.988578990590796</v>
      </c>
      <c r="AW5213" t="s">
        <v>19679</v>
      </c>
      <c r="AY5213" t="s">
        <v>19680</v>
      </c>
    </row>
    <row r="5214" spans="1:51" hidden="1" x14ac:dyDescent="0.25">
      <c r="A5214" t="s">
        <v>22146</v>
      </c>
      <c r="B5214">
        <v>2015</v>
      </c>
      <c r="C5214">
        <v>123</v>
      </c>
      <c r="E5214" t="s">
        <v>50</v>
      </c>
      <c r="F5214" t="s">
        <v>63</v>
      </c>
      <c r="G5214" t="s">
        <v>82</v>
      </c>
      <c r="H5214" t="s">
        <v>157</v>
      </c>
      <c r="I5214" t="s">
        <v>418</v>
      </c>
      <c r="K5214" t="s">
        <v>357</v>
      </c>
      <c r="L5214" t="s">
        <v>358</v>
      </c>
      <c r="M5214" t="s">
        <v>146</v>
      </c>
      <c r="N5214" t="s">
        <v>86</v>
      </c>
      <c r="O5214" t="s">
        <v>22147</v>
      </c>
      <c r="Q5214" t="s">
        <v>900</v>
      </c>
      <c r="W5214">
        <v>110</v>
      </c>
      <c r="X5214" t="s">
        <v>88</v>
      </c>
      <c r="AA5214" s="1"/>
      <c r="AC5214">
        <v>2015</v>
      </c>
      <c r="AD5214">
        <v>3</v>
      </c>
      <c r="AE5214">
        <v>25</v>
      </c>
      <c r="AF5214" s="2">
        <f>DATE(emdat_data[[#This Row],[Start Year]],emdat_data[[#This Row],[Start Month]],emdat_data[[#This Row],[Start Day]])</f>
        <v>42088</v>
      </c>
      <c r="AG5214">
        <v>2015</v>
      </c>
      <c r="AH5214">
        <v>3</v>
      </c>
      <c r="AI5214">
        <v>26</v>
      </c>
      <c r="AJ5214" s="2">
        <f>DATE(emdat_data[[#This Row],[End Year]],emdat_data[[#This Row],[End Month]],emdat_data[[#This Row],[End Day]])</f>
        <v>42089</v>
      </c>
      <c r="AK5214">
        <v>1</v>
      </c>
      <c r="AL5214">
        <v>12</v>
      </c>
      <c r="AM5214">
        <v>3300</v>
      </c>
      <c r="AO5214">
        <v>3312</v>
      </c>
      <c r="AR5214">
        <v>450000</v>
      </c>
      <c r="AS5214">
        <v>555634</v>
      </c>
      <c r="AT5214">
        <v>500000</v>
      </c>
      <c r="AU5214">
        <v>617371</v>
      </c>
      <c r="AV5214">
        <v>80.988578990590796</v>
      </c>
      <c r="AW5214" t="s">
        <v>22148</v>
      </c>
      <c r="AX5214" t="s">
        <v>22149</v>
      </c>
      <c r="AY5214" t="s">
        <v>22150</v>
      </c>
    </row>
    <row r="5215" spans="1:51" hidden="1" x14ac:dyDescent="0.25">
      <c r="A5215" t="s">
        <v>21012</v>
      </c>
      <c r="B5215">
        <v>2015</v>
      </c>
      <c r="C5215">
        <v>121</v>
      </c>
      <c r="E5215" t="s">
        <v>50</v>
      </c>
      <c r="F5215" t="s">
        <v>63</v>
      </c>
      <c r="G5215" t="s">
        <v>82</v>
      </c>
      <c r="H5215" t="s">
        <v>157</v>
      </c>
      <c r="I5215" t="s">
        <v>493</v>
      </c>
      <c r="K5215" t="s">
        <v>1548</v>
      </c>
      <c r="L5215" t="s">
        <v>1549</v>
      </c>
      <c r="M5215" t="s">
        <v>204</v>
      </c>
      <c r="N5215" t="s">
        <v>86</v>
      </c>
      <c r="O5215" t="s">
        <v>21013</v>
      </c>
      <c r="Q5215" t="s">
        <v>72</v>
      </c>
      <c r="R5215" t="s">
        <v>900</v>
      </c>
      <c r="X5215" t="s">
        <v>88</v>
      </c>
      <c r="AA5215" s="1"/>
      <c r="AC5215">
        <v>2015</v>
      </c>
      <c r="AD5215">
        <v>3</v>
      </c>
      <c r="AE5215">
        <v>26</v>
      </c>
      <c r="AF5215" s="2">
        <f>DATE(emdat_data[[#This Row],[Start Year]],emdat_data[[#This Row],[Start Month]],emdat_data[[#This Row],[Start Day]])</f>
        <v>42089</v>
      </c>
      <c r="AG5215">
        <v>2015</v>
      </c>
      <c r="AH5215">
        <v>3</v>
      </c>
      <c r="AI5215">
        <v>28</v>
      </c>
      <c r="AJ5215" s="2">
        <f>DATE(emdat_data[[#This Row],[End Year]],emdat_data[[#This Row],[End Month]],emdat_data[[#This Row],[End Day]])</f>
        <v>42091</v>
      </c>
      <c r="AK5215">
        <v>14</v>
      </c>
      <c r="AL5215">
        <v>229</v>
      </c>
      <c r="AM5215">
        <v>1242</v>
      </c>
      <c r="AO5215">
        <v>1471</v>
      </c>
      <c r="AT5215">
        <v>2000</v>
      </c>
      <c r="AU5215">
        <v>2469</v>
      </c>
      <c r="AV5215">
        <v>80.988578990590796</v>
      </c>
      <c r="AW5215" t="s">
        <v>21014</v>
      </c>
      <c r="AX5215" t="s">
        <v>21015</v>
      </c>
      <c r="AY5215" t="s">
        <v>21016</v>
      </c>
    </row>
    <row r="5216" spans="1:51" x14ac:dyDescent="0.25">
      <c r="A5216" t="s">
        <v>22298</v>
      </c>
      <c r="B5216">
        <v>2015</v>
      </c>
      <c r="C5216">
        <v>302</v>
      </c>
      <c r="E5216" t="s">
        <v>50</v>
      </c>
      <c r="F5216" t="s">
        <v>119</v>
      </c>
      <c r="G5216" t="s">
        <v>120</v>
      </c>
      <c r="H5216" t="s">
        <v>301</v>
      </c>
      <c r="K5216" t="s">
        <v>3101</v>
      </c>
      <c r="L5216" t="s">
        <v>3102</v>
      </c>
      <c r="M5216" t="s">
        <v>392</v>
      </c>
      <c r="N5216" t="s">
        <v>57</v>
      </c>
      <c r="O5216" t="s">
        <v>22299</v>
      </c>
      <c r="T5216" t="s">
        <v>128</v>
      </c>
      <c r="U5216" t="s">
        <v>128</v>
      </c>
      <c r="X5216" t="s">
        <v>129</v>
      </c>
      <c r="AA5216" s="1"/>
      <c r="AC5216">
        <v>2015</v>
      </c>
      <c r="AD5216">
        <v>3</v>
      </c>
      <c r="AE5216">
        <v>27</v>
      </c>
      <c r="AF5216" s="2">
        <f>DATE(emdat_data[[#This Row],[Start Year]],emdat_data[[#This Row],[Start Month]],emdat_data[[#This Row],[Start Day]])</f>
        <v>42090</v>
      </c>
      <c r="AG5216">
        <v>2015</v>
      </c>
      <c r="AH5216">
        <v>6</v>
      </c>
      <c r="AI5216">
        <v>4</v>
      </c>
      <c r="AJ5216" s="2">
        <f>DATE(emdat_data[[#This Row],[End Year]],emdat_data[[#This Row],[End Month]],emdat_data[[#This Row],[End Day]])</f>
        <v>42159</v>
      </c>
      <c r="AK5216">
        <v>3</v>
      </c>
      <c r="AM5216">
        <v>3026</v>
      </c>
      <c r="AO5216">
        <v>3026</v>
      </c>
      <c r="AV5216">
        <v>80.988578990590796</v>
      </c>
      <c r="AW5216" t="s">
        <v>22300</v>
      </c>
      <c r="AY5216" t="s">
        <v>22301</v>
      </c>
    </row>
    <row r="5217" spans="1:51" hidden="1" x14ac:dyDescent="0.25">
      <c r="A5217" t="s">
        <v>21235</v>
      </c>
      <c r="B5217">
        <v>2015</v>
      </c>
      <c r="C5217">
        <v>112</v>
      </c>
      <c r="E5217" t="s">
        <v>50</v>
      </c>
      <c r="F5217" t="s">
        <v>71</v>
      </c>
      <c r="G5217" t="s">
        <v>217</v>
      </c>
      <c r="H5217" t="s">
        <v>11180</v>
      </c>
      <c r="K5217" t="s">
        <v>171</v>
      </c>
      <c r="L5217" t="s">
        <v>172</v>
      </c>
      <c r="M5217" t="s">
        <v>173</v>
      </c>
      <c r="N5217" t="s">
        <v>57</v>
      </c>
      <c r="O5217" t="s">
        <v>21236</v>
      </c>
      <c r="P5217" t="s">
        <v>642</v>
      </c>
      <c r="AA5217" s="1"/>
      <c r="AC5217">
        <v>2015</v>
      </c>
      <c r="AD5217">
        <v>3</v>
      </c>
      <c r="AE5217">
        <v>28</v>
      </c>
      <c r="AF5217" s="2">
        <f>DATE(emdat_data[[#This Row],[Start Year]],emdat_data[[#This Row],[Start Month]],emdat_data[[#This Row],[Start Day]])</f>
        <v>42091</v>
      </c>
      <c r="AG5217">
        <v>2015</v>
      </c>
      <c r="AH5217">
        <v>3</v>
      </c>
      <c r="AI5217">
        <v>28</v>
      </c>
      <c r="AJ5217" s="2">
        <f>DATE(emdat_data[[#This Row],[End Year]],emdat_data[[#This Row],[End Month]],emdat_data[[#This Row],[End Day]])</f>
        <v>42091</v>
      </c>
      <c r="AK5217">
        <v>12</v>
      </c>
      <c r="AN5217">
        <v>55</v>
      </c>
      <c r="AO5217">
        <v>55</v>
      </c>
      <c r="AV5217">
        <v>80.988578990590796</v>
      </c>
      <c r="AX5217" t="s">
        <v>21237</v>
      </c>
      <c r="AY5217" t="s">
        <v>21238</v>
      </c>
    </row>
    <row r="5218" spans="1:51" hidden="1" x14ac:dyDescent="0.25">
      <c r="A5218" t="s">
        <v>19725</v>
      </c>
      <c r="B5218">
        <v>2015</v>
      </c>
      <c r="C5218">
        <v>132</v>
      </c>
      <c r="E5218" t="s">
        <v>50</v>
      </c>
      <c r="F5218" t="s">
        <v>63</v>
      </c>
      <c r="G5218" t="s">
        <v>82</v>
      </c>
      <c r="H5218" t="s">
        <v>157</v>
      </c>
      <c r="I5218" t="s">
        <v>158</v>
      </c>
      <c r="K5218" t="s">
        <v>159</v>
      </c>
      <c r="L5218" t="s">
        <v>160</v>
      </c>
      <c r="M5218" t="s">
        <v>161</v>
      </c>
      <c r="N5218" t="s">
        <v>57</v>
      </c>
      <c r="O5218" t="s">
        <v>19726</v>
      </c>
      <c r="Q5218" t="s">
        <v>65</v>
      </c>
      <c r="X5218" t="s">
        <v>88</v>
      </c>
      <c r="AA5218" s="1"/>
      <c r="AC5218">
        <v>2015</v>
      </c>
      <c r="AD5218">
        <v>3</v>
      </c>
      <c r="AE5218">
        <v>29</v>
      </c>
      <c r="AF5218" s="2">
        <f>DATE(emdat_data[[#This Row],[Start Year]],emdat_data[[#This Row],[Start Month]],emdat_data[[#This Row],[Start Day]])</f>
        <v>42092</v>
      </c>
      <c r="AG5218">
        <v>2015</v>
      </c>
      <c r="AH5218">
        <v>3</v>
      </c>
      <c r="AI5218">
        <v>31</v>
      </c>
      <c r="AJ5218" s="2">
        <f>DATE(emdat_data[[#This Row],[End Year]],emdat_data[[#This Row],[End Month]],emdat_data[[#This Row],[End Day]])</f>
        <v>42094</v>
      </c>
      <c r="AM5218">
        <v>5000</v>
      </c>
      <c r="AO5218">
        <v>5000</v>
      </c>
      <c r="AT5218">
        <v>108000</v>
      </c>
      <c r="AU5218">
        <v>133352</v>
      </c>
      <c r="AV5218">
        <v>80.988578990590796</v>
      </c>
      <c r="AW5218" t="s">
        <v>19727</v>
      </c>
      <c r="AY5218" t="s">
        <v>19728</v>
      </c>
    </row>
    <row r="5219" spans="1:51" hidden="1" x14ac:dyDescent="0.25">
      <c r="A5219" t="s">
        <v>19882</v>
      </c>
      <c r="B5219">
        <v>2015</v>
      </c>
      <c r="C5219">
        <v>109</v>
      </c>
      <c r="D5219" t="s">
        <v>19883</v>
      </c>
      <c r="E5219" t="s">
        <v>50</v>
      </c>
      <c r="F5219" t="s">
        <v>71</v>
      </c>
      <c r="G5219" t="s">
        <v>217</v>
      </c>
      <c r="H5219" t="s">
        <v>217</v>
      </c>
      <c r="K5219" t="s">
        <v>761</v>
      </c>
      <c r="L5219" t="s">
        <v>762</v>
      </c>
      <c r="M5219" t="s">
        <v>260</v>
      </c>
      <c r="N5219" t="s">
        <v>76</v>
      </c>
      <c r="O5219" t="s">
        <v>19884</v>
      </c>
      <c r="P5219" t="s">
        <v>642</v>
      </c>
      <c r="AA5219" s="1"/>
      <c r="AC5219">
        <v>2015</v>
      </c>
      <c r="AD5219">
        <v>3</v>
      </c>
      <c r="AE5219">
        <v>29</v>
      </c>
      <c r="AF5219" s="2">
        <f>DATE(emdat_data[[#This Row],[Start Year]],emdat_data[[#This Row],[Start Month]],emdat_data[[#This Row],[Start Day]])</f>
        <v>42092</v>
      </c>
      <c r="AG5219">
        <v>2015</v>
      </c>
      <c r="AH5219">
        <v>3</v>
      </c>
      <c r="AI5219">
        <v>29</v>
      </c>
      <c r="AJ5219" s="2">
        <f>DATE(emdat_data[[#This Row],[End Year]],emdat_data[[#This Row],[End Month]],emdat_data[[#This Row],[End Day]])</f>
        <v>42092</v>
      </c>
      <c r="AK5219">
        <v>11</v>
      </c>
      <c r="AN5219">
        <v>2870</v>
      </c>
      <c r="AO5219">
        <v>2870</v>
      </c>
      <c r="AV5219">
        <v>80.988578990590796</v>
      </c>
      <c r="AX5219" t="s">
        <v>10673</v>
      </c>
      <c r="AY5219" t="s">
        <v>10674</v>
      </c>
    </row>
    <row r="5220" spans="1:51" hidden="1" x14ac:dyDescent="0.25">
      <c r="A5220" t="s">
        <v>20935</v>
      </c>
      <c r="B5220">
        <v>2014</v>
      </c>
      <c r="C5220">
        <v>9580</v>
      </c>
      <c r="D5220" t="s">
        <v>19561</v>
      </c>
      <c r="E5220" t="s">
        <v>50</v>
      </c>
      <c r="F5220" t="s">
        <v>350</v>
      </c>
      <c r="G5220" t="s">
        <v>351</v>
      </c>
      <c r="H5220" t="s">
        <v>351</v>
      </c>
      <c r="K5220" t="s">
        <v>325</v>
      </c>
      <c r="L5220" t="s">
        <v>326</v>
      </c>
      <c r="M5220" t="s">
        <v>204</v>
      </c>
      <c r="N5220" t="s">
        <v>86</v>
      </c>
      <c r="O5220" t="s">
        <v>20936</v>
      </c>
      <c r="X5220" t="s">
        <v>78</v>
      </c>
      <c r="AA5220" s="1"/>
      <c r="AC5220">
        <v>2015</v>
      </c>
      <c r="AD5220">
        <v>4</v>
      </c>
      <c r="AF5220" s="2">
        <f>DATE(emdat_data[[#This Row],[Start Year]],emdat_data[[#This Row],[Start Month]],emdat_data[[#This Row],[Start Day]])</f>
        <v>42094</v>
      </c>
      <c r="AG5220">
        <v>2016</v>
      </c>
      <c r="AH5220">
        <v>12</v>
      </c>
      <c r="AJ5220" s="2">
        <f>DATE(emdat_data[[#This Row],[End Year]],emdat_data[[#This Row],[End Month]],emdat_data[[#This Row],[End Day]])</f>
        <v>42704</v>
      </c>
      <c r="AM5220">
        <v>700000</v>
      </c>
      <c r="AO5220">
        <v>700000</v>
      </c>
      <c r="AT5220">
        <v>100000</v>
      </c>
      <c r="AU5220">
        <v>123621</v>
      </c>
      <c r="AV5220">
        <v>80.8926237222027</v>
      </c>
      <c r="AW5220" t="s">
        <v>20937</v>
      </c>
      <c r="AY5220" t="s">
        <v>20938</v>
      </c>
    </row>
    <row r="5221" spans="1:51" hidden="1" x14ac:dyDescent="0.25">
      <c r="A5221" t="s">
        <v>21193</v>
      </c>
      <c r="B5221">
        <v>2015</v>
      </c>
      <c r="C5221">
        <v>9166</v>
      </c>
      <c r="E5221" t="s">
        <v>50</v>
      </c>
      <c r="F5221" t="s">
        <v>350</v>
      </c>
      <c r="G5221" t="s">
        <v>351</v>
      </c>
      <c r="H5221" t="s">
        <v>351</v>
      </c>
      <c r="K5221" t="s">
        <v>2624</v>
      </c>
      <c r="L5221" t="s">
        <v>2625</v>
      </c>
      <c r="M5221" t="s">
        <v>125</v>
      </c>
      <c r="N5221" t="s">
        <v>76</v>
      </c>
      <c r="O5221" t="s">
        <v>21194</v>
      </c>
      <c r="P5221" t="s">
        <v>21195</v>
      </c>
      <c r="Q5221" t="s">
        <v>1023</v>
      </c>
      <c r="X5221" t="s">
        <v>78</v>
      </c>
      <c r="AA5221" s="1"/>
      <c r="AC5221">
        <v>2015</v>
      </c>
      <c r="AD5221">
        <v>4</v>
      </c>
      <c r="AF5221" s="2">
        <f>DATE(emdat_data[[#This Row],[Start Year]],emdat_data[[#This Row],[Start Month]],emdat_data[[#This Row],[Start Day]])</f>
        <v>42094</v>
      </c>
      <c r="AG5221">
        <v>2017</v>
      </c>
      <c r="AH5221">
        <v>3</v>
      </c>
      <c r="AJ5221" s="2">
        <f>DATE(emdat_data[[#This Row],[End Year]],emdat_data[[#This Row],[End Month]],emdat_data[[#This Row],[End Day]])</f>
        <v>42794</v>
      </c>
      <c r="AM5221">
        <v>2588128</v>
      </c>
      <c r="AO5221">
        <v>2588128</v>
      </c>
      <c r="AV5221">
        <v>80.988578990590796</v>
      </c>
      <c r="AW5221" t="s">
        <v>21196</v>
      </c>
      <c r="AY5221" t="s">
        <v>21197</v>
      </c>
    </row>
    <row r="5222" spans="1:51" x14ac:dyDescent="0.25">
      <c r="A5222" t="s">
        <v>21431</v>
      </c>
      <c r="B5222">
        <v>2015</v>
      </c>
      <c r="C5222">
        <v>200</v>
      </c>
      <c r="D5222" t="s">
        <v>21432</v>
      </c>
      <c r="E5222" t="s">
        <v>50</v>
      </c>
      <c r="F5222" t="s">
        <v>119</v>
      </c>
      <c r="G5222" t="s">
        <v>120</v>
      </c>
      <c r="H5222" t="s">
        <v>301</v>
      </c>
      <c r="J5222" t="s">
        <v>11013</v>
      </c>
      <c r="K5222" t="s">
        <v>2624</v>
      </c>
      <c r="L5222" t="s">
        <v>2625</v>
      </c>
      <c r="M5222" t="s">
        <v>125</v>
      </c>
      <c r="N5222" t="s">
        <v>76</v>
      </c>
      <c r="O5222" t="s">
        <v>21433</v>
      </c>
      <c r="X5222" t="s">
        <v>129</v>
      </c>
      <c r="AA5222" s="1"/>
      <c r="AC5222">
        <v>2015</v>
      </c>
      <c r="AD5222">
        <v>4</v>
      </c>
      <c r="AF5222" s="2">
        <f>DATE(emdat_data[[#This Row],[Start Year]],emdat_data[[#This Row],[Start Month]],emdat_data[[#This Row],[Start Day]])</f>
        <v>42094</v>
      </c>
      <c r="AG5222">
        <v>2015</v>
      </c>
      <c r="AH5222">
        <v>4</v>
      </c>
      <c r="AJ5222" s="2">
        <f>DATE(emdat_data[[#This Row],[End Year]],emdat_data[[#This Row],[End Month]],emdat_data[[#This Row],[End Day]])</f>
        <v>42094</v>
      </c>
      <c r="AK5222">
        <v>6</v>
      </c>
      <c r="AL5222">
        <v>3370</v>
      </c>
      <c r="AO5222">
        <v>3370</v>
      </c>
      <c r="AV5222">
        <v>80.988578990590796</v>
      </c>
      <c r="AW5222" t="s">
        <v>21434</v>
      </c>
      <c r="AY5222" t="s">
        <v>21435</v>
      </c>
    </row>
    <row r="5223" spans="1:51" hidden="1" x14ac:dyDescent="0.25">
      <c r="A5223" t="s">
        <v>19631</v>
      </c>
      <c r="B5223">
        <v>2015</v>
      </c>
      <c r="C5223">
        <v>118</v>
      </c>
      <c r="E5223" t="s">
        <v>50</v>
      </c>
      <c r="F5223" t="s">
        <v>63</v>
      </c>
      <c r="G5223" t="s">
        <v>82</v>
      </c>
      <c r="H5223" t="s">
        <v>157</v>
      </c>
      <c r="I5223" t="s">
        <v>572</v>
      </c>
      <c r="K5223" t="s">
        <v>527</v>
      </c>
      <c r="L5223" t="s">
        <v>528</v>
      </c>
      <c r="M5223" t="s">
        <v>56</v>
      </c>
      <c r="N5223" t="s">
        <v>57</v>
      </c>
      <c r="O5223" t="s">
        <v>19632</v>
      </c>
      <c r="Q5223" t="s">
        <v>900</v>
      </c>
      <c r="R5223" t="s">
        <v>659</v>
      </c>
      <c r="X5223" t="s">
        <v>88</v>
      </c>
      <c r="AA5223" s="1"/>
      <c r="AC5223">
        <v>2015</v>
      </c>
      <c r="AD5223">
        <v>4</v>
      </c>
      <c r="AE5223">
        <v>1</v>
      </c>
      <c r="AF5223" s="2">
        <f>DATE(emdat_data[[#This Row],[Start Year]],emdat_data[[#This Row],[Start Month]],emdat_data[[#This Row],[Start Day]])</f>
        <v>42095</v>
      </c>
      <c r="AG5223">
        <v>2015</v>
      </c>
      <c r="AH5223">
        <v>4</v>
      </c>
      <c r="AI5223">
        <v>7</v>
      </c>
      <c r="AJ5223" s="2">
        <f>DATE(emdat_data[[#This Row],[End Year]],emdat_data[[#This Row],[End Month]],emdat_data[[#This Row],[End Day]])</f>
        <v>42101</v>
      </c>
      <c r="AK5223">
        <v>53</v>
      </c>
      <c r="AL5223">
        <v>200</v>
      </c>
      <c r="AM5223">
        <v>20000</v>
      </c>
      <c r="AO5223">
        <v>20200</v>
      </c>
      <c r="AT5223">
        <v>4000</v>
      </c>
      <c r="AU5223">
        <v>4939</v>
      </c>
      <c r="AV5223">
        <v>80.988578990590796</v>
      </c>
      <c r="AX5223" t="s">
        <v>19633</v>
      </c>
      <c r="AY5223" t="s">
        <v>19634</v>
      </c>
    </row>
    <row r="5224" spans="1:51" hidden="1" x14ac:dyDescent="0.25">
      <c r="A5224" t="s">
        <v>19930</v>
      </c>
      <c r="B5224">
        <v>2015</v>
      </c>
      <c r="C5224">
        <v>208</v>
      </c>
      <c r="E5224" t="s">
        <v>50</v>
      </c>
      <c r="F5224" t="s">
        <v>71</v>
      </c>
      <c r="G5224" t="s">
        <v>72</v>
      </c>
      <c r="K5224" t="s">
        <v>335</v>
      </c>
      <c r="L5224" t="s">
        <v>336</v>
      </c>
      <c r="M5224" t="s">
        <v>85</v>
      </c>
      <c r="N5224" t="s">
        <v>86</v>
      </c>
      <c r="O5224" t="s">
        <v>19931</v>
      </c>
      <c r="P5224" t="s">
        <v>642</v>
      </c>
      <c r="T5224" t="s">
        <v>128</v>
      </c>
      <c r="U5224" t="s">
        <v>128</v>
      </c>
      <c r="W5224">
        <v>450353</v>
      </c>
      <c r="X5224" t="s">
        <v>78</v>
      </c>
      <c r="Y5224">
        <v>-697805</v>
      </c>
      <c r="Z5224">
        <v>-678</v>
      </c>
      <c r="AA5224" s="1"/>
      <c r="AC5224">
        <v>2015</v>
      </c>
      <c r="AD5224">
        <v>4</v>
      </c>
      <c r="AE5224">
        <v>1</v>
      </c>
      <c r="AF5224" s="2">
        <f>DATE(emdat_data[[#This Row],[Start Year]],emdat_data[[#This Row],[Start Month]],emdat_data[[#This Row],[Start Day]])</f>
        <v>42095</v>
      </c>
      <c r="AG5224">
        <v>2015</v>
      </c>
      <c r="AH5224">
        <v>5</v>
      </c>
      <c r="AI5224">
        <v>2</v>
      </c>
      <c r="AJ5224" s="2">
        <f>DATE(emdat_data[[#This Row],[End Year]],emdat_data[[#This Row],[End Month]],emdat_data[[#This Row],[End Day]])</f>
        <v>42126</v>
      </c>
      <c r="AK5224">
        <v>5</v>
      </c>
      <c r="AM5224">
        <v>1000</v>
      </c>
      <c r="AO5224">
        <v>1000</v>
      </c>
      <c r="AV5224">
        <v>80.988578990590796</v>
      </c>
      <c r="AX5224" t="s">
        <v>19932</v>
      </c>
      <c r="AY5224" t="s">
        <v>19933</v>
      </c>
    </row>
    <row r="5225" spans="1:51" hidden="1" x14ac:dyDescent="0.25">
      <c r="A5225" t="s">
        <v>21122</v>
      </c>
      <c r="B5225">
        <v>2015</v>
      </c>
      <c r="C5225">
        <v>153</v>
      </c>
      <c r="E5225" t="s">
        <v>50</v>
      </c>
      <c r="F5225" t="s">
        <v>71</v>
      </c>
      <c r="G5225" t="s">
        <v>72</v>
      </c>
      <c r="H5225" t="s">
        <v>102</v>
      </c>
      <c r="K5225" t="s">
        <v>2842</v>
      </c>
      <c r="L5225" t="s">
        <v>2843</v>
      </c>
      <c r="M5225" t="s">
        <v>260</v>
      </c>
      <c r="N5225" t="s">
        <v>76</v>
      </c>
      <c r="O5225" t="s">
        <v>21123</v>
      </c>
      <c r="Q5225" t="s">
        <v>176</v>
      </c>
      <c r="X5225" t="s">
        <v>78</v>
      </c>
      <c r="AA5225" s="1"/>
      <c r="AC5225">
        <v>2015</v>
      </c>
      <c r="AD5225">
        <v>4</v>
      </c>
      <c r="AE5225">
        <v>3</v>
      </c>
      <c r="AF5225" s="2">
        <f>DATE(emdat_data[[#This Row],[Start Year]],emdat_data[[#This Row],[Start Month]],emdat_data[[#This Row],[Start Day]])</f>
        <v>42097</v>
      </c>
      <c r="AG5225">
        <v>2015</v>
      </c>
      <c r="AH5225">
        <v>4</v>
      </c>
      <c r="AI5225">
        <v>3</v>
      </c>
      <c r="AJ5225" s="2">
        <f>DATE(emdat_data[[#This Row],[End Year]],emdat_data[[#This Row],[End Month]],emdat_data[[#This Row],[End Day]])</f>
        <v>42097</v>
      </c>
      <c r="AK5225">
        <v>2</v>
      </c>
      <c r="AL5225">
        <v>6</v>
      </c>
      <c r="AM5225">
        <v>3425</v>
      </c>
      <c r="AO5225">
        <v>3431</v>
      </c>
      <c r="AV5225">
        <v>80.988578990590796</v>
      </c>
      <c r="AX5225" t="s">
        <v>21124</v>
      </c>
      <c r="AY5225" t="s">
        <v>21125</v>
      </c>
    </row>
    <row r="5226" spans="1:51" hidden="1" x14ac:dyDescent="0.25">
      <c r="A5226" t="s">
        <v>22209</v>
      </c>
      <c r="B5226">
        <v>2015</v>
      </c>
      <c r="C5226">
        <v>119</v>
      </c>
      <c r="E5226" t="s">
        <v>50</v>
      </c>
      <c r="F5226" t="s">
        <v>71</v>
      </c>
      <c r="G5226" t="s">
        <v>217</v>
      </c>
      <c r="H5226" t="s">
        <v>647</v>
      </c>
      <c r="K5226" t="s">
        <v>2910</v>
      </c>
      <c r="L5226" t="s">
        <v>2911</v>
      </c>
      <c r="M5226" t="s">
        <v>253</v>
      </c>
      <c r="N5226" t="s">
        <v>57</v>
      </c>
      <c r="O5226" t="s">
        <v>12089</v>
      </c>
      <c r="AA5226" s="1"/>
      <c r="AC5226">
        <v>2015</v>
      </c>
      <c r="AD5226">
        <v>4</v>
      </c>
      <c r="AE5226">
        <v>3</v>
      </c>
      <c r="AF5226" s="2">
        <f>DATE(emdat_data[[#This Row],[Start Year]],emdat_data[[#This Row],[Start Month]],emdat_data[[#This Row],[Start Day]])</f>
        <v>42097</v>
      </c>
      <c r="AG5226">
        <v>2015</v>
      </c>
      <c r="AH5226">
        <v>4</v>
      </c>
      <c r="AI5226">
        <v>3</v>
      </c>
      <c r="AJ5226" s="2">
        <f>DATE(emdat_data[[#This Row],[End Year]],emdat_data[[#This Row],[End Month]],emdat_data[[#This Row],[End Day]])</f>
        <v>42097</v>
      </c>
      <c r="AK5226">
        <v>10</v>
      </c>
      <c r="AV5226">
        <v>80.988578990590796</v>
      </c>
      <c r="AX5226" t="s">
        <v>3216</v>
      </c>
      <c r="AY5226" t="s">
        <v>3217</v>
      </c>
    </row>
    <row r="5227" spans="1:51" hidden="1" x14ac:dyDescent="0.25">
      <c r="A5227" t="s">
        <v>19754</v>
      </c>
      <c r="B5227">
        <v>2015</v>
      </c>
      <c r="C5227">
        <v>105</v>
      </c>
      <c r="D5227" t="s">
        <v>19755</v>
      </c>
      <c r="E5227" t="s">
        <v>50</v>
      </c>
      <c r="F5227" t="s">
        <v>63</v>
      </c>
      <c r="G5227" t="s">
        <v>82</v>
      </c>
      <c r="H5227" t="s">
        <v>98</v>
      </c>
      <c r="J5227" t="s">
        <v>19756</v>
      </c>
      <c r="K5227" t="s">
        <v>159</v>
      </c>
      <c r="L5227" t="s">
        <v>160</v>
      </c>
      <c r="M5227" t="s">
        <v>161</v>
      </c>
      <c r="N5227" t="s">
        <v>57</v>
      </c>
      <c r="O5227" t="s">
        <v>19757</v>
      </c>
      <c r="Q5227" t="s">
        <v>72</v>
      </c>
      <c r="X5227" t="s">
        <v>88</v>
      </c>
      <c r="AA5227" s="1"/>
      <c r="AC5227">
        <v>2015</v>
      </c>
      <c r="AD5227">
        <v>4</v>
      </c>
      <c r="AE5227">
        <v>4</v>
      </c>
      <c r="AF5227" s="2">
        <f>DATE(emdat_data[[#This Row],[Start Year]],emdat_data[[#This Row],[Start Month]],emdat_data[[#This Row],[Start Day]])</f>
        <v>42098</v>
      </c>
      <c r="AG5227">
        <v>2015</v>
      </c>
      <c r="AH5227">
        <v>4</v>
      </c>
      <c r="AI5227">
        <v>15</v>
      </c>
      <c r="AJ5227" s="2">
        <f>DATE(emdat_data[[#This Row],[End Year]],emdat_data[[#This Row],[End Month]],emdat_data[[#This Row],[End Day]])</f>
        <v>42109</v>
      </c>
      <c r="AK5227">
        <v>6</v>
      </c>
      <c r="AM5227">
        <v>12000</v>
      </c>
      <c r="AO5227">
        <v>12000</v>
      </c>
      <c r="AT5227">
        <v>209000</v>
      </c>
      <c r="AU5227">
        <v>258061</v>
      </c>
      <c r="AV5227">
        <v>80.988578990590796</v>
      </c>
      <c r="AW5227" t="s">
        <v>16396</v>
      </c>
      <c r="AY5227" t="s">
        <v>19758</v>
      </c>
    </row>
    <row r="5228" spans="1:51" hidden="1" x14ac:dyDescent="0.25">
      <c r="A5228" t="s">
        <v>19957</v>
      </c>
      <c r="B5228">
        <v>2015</v>
      </c>
      <c r="C5228">
        <v>160</v>
      </c>
      <c r="E5228" t="s">
        <v>50</v>
      </c>
      <c r="F5228" t="s">
        <v>63</v>
      </c>
      <c r="G5228" t="s">
        <v>82</v>
      </c>
      <c r="H5228" t="s">
        <v>157</v>
      </c>
      <c r="I5228" t="s">
        <v>493</v>
      </c>
      <c r="K5228" t="s">
        <v>159</v>
      </c>
      <c r="L5228" t="s">
        <v>160</v>
      </c>
      <c r="M5228" t="s">
        <v>161</v>
      </c>
      <c r="N5228" t="s">
        <v>57</v>
      </c>
      <c r="O5228" t="s">
        <v>11081</v>
      </c>
      <c r="W5228">
        <v>139</v>
      </c>
      <c r="X5228" t="s">
        <v>88</v>
      </c>
      <c r="AA5228" s="1"/>
      <c r="AC5228">
        <v>2015</v>
      </c>
      <c r="AD5228">
        <v>4</v>
      </c>
      <c r="AE5228">
        <v>4</v>
      </c>
      <c r="AF5228" s="2">
        <f>DATE(emdat_data[[#This Row],[Start Year]],emdat_data[[#This Row],[Start Month]],emdat_data[[#This Row],[Start Day]])</f>
        <v>42098</v>
      </c>
      <c r="AG5228">
        <v>2015</v>
      </c>
      <c r="AH5228">
        <v>4</v>
      </c>
      <c r="AI5228">
        <v>5</v>
      </c>
      <c r="AJ5228" s="2">
        <f>DATE(emdat_data[[#This Row],[End Year]],emdat_data[[#This Row],[End Month]],emdat_data[[#This Row],[End Day]])</f>
        <v>42099</v>
      </c>
      <c r="AK5228">
        <v>7</v>
      </c>
      <c r="AL5228">
        <v>37</v>
      </c>
      <c r="AN5228">
        <v>2500</v>
      </c>
      <c r="AO5228">
        <v>2537</v>
      </c>
      <c r="AT5228">
        <v>20000</v>
      </c>
      <c r="AU5228">
        <v>24695</v>
      </c>
      <c r="AV5228">
        <v>80.988578990590796</v>
      </c>
      <c r="AW5228" t="s">
        <v>11082</v>
      </c>
      <c r="AY5228" t="s">
        <v>11083</v>
      </c>
    </row>
    <row r="5229" spans="1:51" hidden="1" x14ac:dyDescent="0.25">
      <c r="A5229" t="s">
        <v>20147</v>
      </c>
      <c r="B5229">
        <v>2015</v>
      </c>
      <c r="C5229">
        <v>116</v>
      </c>
      <c r="E5229" t="s">
        <v>50</v>
      </c>
      <c r="F5229" t="s">
        <v>71</v>
      </c>
      <c r="G5229" t="s">
        <v>72</v>
      </c>
      <c r="H5229" t="s">
        <v>102</v>
      </c>
      <c r="K5229" t="s">
        <v>1342</v>
      </c>
      <c r="L5229" t="s">
        <v>1343</v>
      </c>
      <c r="M5229" t="s">
        <v>1194</v>
      </c>
      <c r="N5229" t="s">
        <v>86</v>
      </c>
      <c r="O5229" t="s">
        <v>20148</v>
      </c>
      <c r="P5229" t="s">
        <v>642</v>
      </c>
      <c r="W5229">
        <v>3672</v>
      </c>
      <c r="X5229" t="s">
        <v>78</v>
      </c>
      <c r="Y5229">
        <v>18695</v>
      </c>
      <c r="Z5229">
        <v>-7219</v>
      </c>
      <c r="AA5229" s="1"/>
      <c r="AC5229">
        <v>2015</v>
      </c>
      <c r="AD5229">
        <v>4</v>
      </c>
      <c r="AE5229">
        <v>4</v>
      </c>
      <c r="AF5229" s="2">
        <f>DATE(emdat_data[[#This Row],[Start Year]],emdat_data[[#This Row],[Start Month]],emdat_data[[#This Row],[Start Day]])</f>
        <v>42098</v>
      </c>
      <c r="AG5229">
        <v>2015</v>
      </c>
      <c r="AH5229">
        <v>4</v>
      </c>
      <c r="AI5229">
        <v>6</v>
      </c>
      <c r="AJ5229" s="2">
        <f>DATE(emdat_data[[#This Row],[End Year]],emdat_data[[#This Row],[End Month]],emdat_data[[#This Row],[End Day]])</f>
        <v>42100</v>
      </c>
      <c r="AK5229">
        <v>6</v>
      </c>
      <c r="AM5229">
        <v>45000</v>
      </c>
      <c r="AO5229">
        <v>45000</v>
      </c>
      <c r="AV5229">
        <v>80.988578990590796</v>
      </c>
      <c r="AW5229" t="s">
        <v>1644</v>
      </c>
      <c r="AX5229" t="s">
        <v>4339</v>
      </c>
      <c r="AY5229" t="s">
        <v>20149</v>
      </c>
    </row>
    <row r="5230" spans="1:51" hidden="1" x14ac:dyDescent="0.25">
      <c r="A5230" t="s">
        <v>21247</v>
      </c>
      <c r="B5230">
        <v>2015</v>
      </c>
      <c r="C5230">
        <v>118</v>
      </c>
      <c r="E5230" t="s">
        <v>50</v>
      </c>
      <c r="F5230" t="s">
        <v>63</v>
      </c>
      <c r="G5230" t="s">
        <v>82</v>
      </c>
      <c r="H5230" t="s">
        <v>157</v>
      </c>
      <c r="I5230" t="s">
        <v>572</v>
      </c>
      <c r="K5230" t="s">
        <v>226</v>
      </c>
      <c r="L5230" t="s">
        <v>227</v>
      </c>
      <c r="M5230" t="s">
        <v>56</v>
      </c>
      <c r="N5230" t="s">
        <v>57</v>
      </c>
      <c r="O5230" t="s">
        <v>21248</v>
      </c>
      <c r="X5230" t="s">
        <v>88</v>
      </c>
      <c r="AA5230" s="1"/>
      <c r="AC5230">
        <v>2015</v>
      </c>
      <c r="AD5230">
        <v>4</v>
      </c>
      <c r="AE5230">
        <v>4</v>
      </c>
      <c r="AF5230" s="2">
        <f>DATE(emdat_data[[#This Row],[Start Year]],emdat_data[[#This Row],[Start Month]],emdat_data[[#This Row],[Start Day]])</f>
        <v>42098</v>
      </c>
      <c r="AG5230">
        <v>2015</v>
      </c>
      <c r="AH5230">
        <v>4</v>
      </c>
      <c r="AI5230">
        <v>5</v>
      </c>
      <c r="AJ5230" s="2">
        <f>DATE(emdat_data[[#This Row],[End Year]],emdat_data[[#This Row],[End Month]],emdat_data[[#This Row],[End Day]])</f>
        <v>42099</v>
      </c>
      <c r="AK5230">
        <v>1</v>
      </c>
      <c r="AM5230">
        <v>10000</v>
      </c>
      <c r="AO5230">
        <v>10000</v>
      </c>
      <c r="AT5230">
        <v>3000</v>
      </c>
      <c r="AU5230">
        <v>3704</v>
      </c>
      <c r="AV5230">
        <v>80.988578990590796</v>
      </c>
      <c r="AW5230" t="s">
        <v>21249</v>
      </c>
      <c r="AY5230" t="s">
        <v>21250</v>
      </c>
    </row>
    <row r="5231" spans="1:51" hidden="1" x14ac:dyDescent="0.25">
      <c r="A5231" t="s">
        <v>21366</v>
      </c>
      <c r="B5231">
        <v>2015</v>
      </c>
      <c r="C5231">
        <v>158</v>
      </c>
      <c r="E5231" t="s">
        <v>50</v>
      </c>
      <c r="F5231" t="s">
        <v>71</v>
      </c>
      <c r="G5231" t="s">
        <v>72</v>
      </c>
      <c r="H5231" t="s">
        <v>170</v>
      </c>
      <c r="K5231" t="s">
        <v>258</v>
      </c>
      <c r="L5231" t="s">
        <v>259</v>
      </c>
      <c r="M5231" t="s">
        <v>260</v>
      </c>
      <c r="N5231" t="s">
        <v>76</v>
      </c>
      <c r="O5231" t="s">
        <v>21367</v>
      </c>
      <c r="P5231" t="s">
        <v>4129</v>
      </c>
      <c r="X5231" t="s">
        <v>78</v>
      </c>
      <c r="AA5231" s="1"/>
      <c r="AC5231">
        <v>2015</v>
      </c>
      <c r="AD5231">
        <v>4</v>
      </c>
      <c r="AE5231">
        <v>4</v>
      </c>
      <c r="AF5231" s="2">
        <f>DATE(emdat_data[[#This Row],[Start Year]],emdat_data[[#This Row],[Start Month]],emdat_data[[#This Row],[Start Day]])</f>
        <v>42098</v>
      </c>
      <c r="AG5231">
        <v>2015</v>
      </c>
      <c r="AH5231">
        <v>4</v>
      </c>
      <c r="AI5231">
        <v>10</v>
      </c>
      <c r="AJ5231" s="2">
        <f>DATE(emdat_data[[#This Row],[End Year]],emdat_data[[#This Row],[End Month]],emdat_data[[#This Row],[End Day]])</f>
        <v>42104</v>
      </c>
      <c r="AK5231">
        <v>13</v>
      </c>
      <c r="AM5231">
        <v>1500</v>
      </c>
      <c r="AO5231">
        <v>1500</v>
      </c>
      <c r="AV5231">
        <v>80.988578990590796</v>
      </c>
      <c r="AX5231" t="s">
        <v>21368</v>
      </c>
      <c r="AY5231" t="s">
        <v>21369</v>
      </c>
    </row>
    <row r="5232" spans="1:51" hidden="1" x14ac:dyDescent="0.25">
      <c r="A5232" t="s">
        <v>21407</v>
      </c>
      <c r="B5232">
        <v>2015</v>
      </c>
      <c r="C5232">
        <v>118</v>
      </c>
      <c r="E5232" t="s">
        <v>50</v>
      </c>
      <c r="F5232" t="s">
        <v>63</v>
      </c>
      <c r="G5232" t="s">
        <v>82</v>
      </c>
      <c r="H5232" t="s">
        <v>157</v>
      </c>
      <c r="I5232" t="s">
        <v>572</v>
      </c>
      <c r="K5232" t="s">
        <v>1583</v>
      </c>
      <c r="L5232" t="s">
        <v>1584</v>
      </c>
      <c r="M5232" t="s">
        <v>173</v>
      </c>
      <c r="N5232" t="s">
        <v>57</v>
      </c>
      <c r="O5232" t="s">
        <v>21408</v>
      </c>
      <c r="X5232" t="s">
        <v>88</v>
      </c>
      <c r="AA5232" s="1"/>
      <c r="AC5232">
        <v>2015</v>
      </c>
      <c r="AD5232">
        <v>4</v>
      </c>
      <c r="AE5232">
        <v>4</v>
      </c>
      <c r="AF5232" s="2">
        <f>DATE(emdat_data[[#This Row],[Start Year]],emdat_data[[#This Row],[Start Month]],emdat_data[[#This Row],[Start Day]])</f>
        <v>42098</v>
      </c>
      <c r="AG5232">
        <v>2015</v>
      </c>
      <c r="AH5232">
        <v>4</v>
      </c>
      <c r="AI5232">
        <v>5</v>
      </c>
      <c r="AJ5232" s="2">
        <f>DATE(emdat_data[[#This Row],[End Year]],emdat_data[[#This Row],[End Month]],emdat_data[[#This Row],[End Day]])</f>
        <v>42099</v>
      </c>
      <c r="AK5232">
        <v>3</v>
      </c>
      <c r="AV5232">
        <v>80.988578990590796</v>
      </c>
      <c r="AW5232" t="s">
        <v>21409</v>
      </c>
      <c r="AY5232" t="s">
        <v>21410</v>
      </c>
    </row>
    <row r="5233" spans="1:51" hidden="1" x14ac:dyDescent="0.25">
      <c r="A5233" t="s">
        <v>19709</v>
      </c>
      <c r="B5233">
        <v>2015</v>
      </c>
      <c r="C5233">
        <v>162</v>
      </c>
      <c r="E5233" t="s">
        <v>50</v>
      </c>
      <c r="F5233" t="s">
        <v>63</v>
      </c>
      <c r="G5233" t="s">
        <v>82</v>
      </c>
      <c r="H5233" t="s">
        <v>157</v>
      </c>
      <c r="I5233" t="s">
        <v>572</v>
      </c>
      <c r="K5233" t="s">
        <v>159</v>
      </c>
      <c r="L5233" t="s">
        <v>160</v>
      </c>
      <c r="M5233" t="s">
        <v>161</v>
      </c>
      <c r="N5233" t="s">
        <v>57</v>
      </c>
      <c r="O5233" t="s">
        <v>19710</v>
      </c>
      <c r="Q5233" t="s">
        <v>900</v>
      </c>
      <c r="X5233" t="s">
        <v>88</v>
      </c>
      <c r="AA5233" s="1"/>
      <c r="AC5233">
        <v>2015</v>
      </c>
      <c r="AD5233">
        <v>4</v>
      </c>
      <c r="AE5233">
        <v>6</v>
      </c>
      <c r="AF5233" s="2">
        <f>DATE(emdat_data[[#This Row],[Start Year]],emdat_data[[#This Row],[Start Month]],emdat_data[[#This Row],[Start Day]])</f>
        <v>42100</v>
      </c>
      <c r="AG5233">
        <v>2015</v>
      </c>
      <c r="AH5233">
        <v>4</v>
      </c>
      <c r="AI5233">
        <v>9</v>
      </c>
      <c r="AJ5233" s="2">
        <f>DATE(emdat_data[[#This Row],[End Year]],emdat_data[[#This Row],[End Month]],emdat_data[[#This Row],[End Day]])</f>
        <v>42103</v>
      </c>
      <c r="AK5233">
        <v>1</v>
      </c>
      <c r="AM5233">
        <v>25000</v>
      </c>
      <c r="AO5233">
        <v>25000</v>
      </c>
      <c r="AT5233">
        <v>130000</v>
      </c>
      <c r="AU5233">
        <v>160516</v>
      </c>
      <c r="AV5233">
        <v>80.988578990590796</v>
      </c>
      <c r="AW5233" t="s">
        <v>19711</v>
      </c>
      <c r="AY5233" t="s">
        <v>19712</v>
      </c>
    </row>
    <row r="5234" spans="1:51" hidden="1" x14ac:dyDescent="0.25">
      <c r="A5234" t="s">
        <v>21507</v>
      </c>
      <c r="B5234">
        <v>2015</v>
      </c>
      <c r="C5234">
        <v>105</v>
      </c>
      <c r="D5234" t="s">
        <v>19755</v>
      </c>
      <c r="E5234" t="s">
        <v>50</v>
      </c>
      <c r="F5234" t="s">
        <v>63</v>
      </c>
      <c r="G5234" t="s">
        <v>82</v>
      </c>
      <c r="H5234" t="s">
        <v>98</v>
      </c>
      <c r="J5234" t="s">
        <v>19756</v>
      </c>
      <c r="K5234" t="s">
        <v>364</v>
      </c>
      <c r="L5234" t="s">
        <v>365</v>
      </c>
      <c r="M5234" t="s">
        <v>173</v>
      </c>
      <c r="N5234" t="s">
        <v>57</v>
      </c>
      <c r="O5234" t="s">
        <v>21508</v>
      </c>
      <c r="W5234">
        <v>200</v>
      </c>
      <c r="X5234" t="s">
        <v>88</v>
      </c>
      <c r="AA5234" s="1"/>
      <c r="AC5234">
        <v>2015</v>
      </c>
      <c r="AD5234">
        <v>4</v>
      </c>
      <c r="AE5234">
        <v>6</v>
      </c>
      <c r="AF5234" s="2">
        <f>DATE(emdat_data[[#This Row],[Start Year]],emdat_data[[#This Row],[Start Month]],emdat_data[[#This Row],[Start Day]])</f>
        <v>42100</v>
      </c>
      <c r="AG5234">
        <v>2015</v>
      </c>
      <c r="AH5234">
        <v>4</v>
      </c>
      <c r="AI5234">
        <v>6</v>
      </c>
      <c r="AJ5234" s="2">
        <f>DATE(emdat_data[[#This Row],[End Year]],emdat_data[[#This Row],[End Month]],emdat_data[[#This Row],[End Day]])</f>
        <v>42100</v>
      </c>
      <c r="AM5234">
        <v>2761</v>
      </c>
      <c r="AO5234">
        <v>2761</v>
      </c>
      <c r="AV5234">
        <v>80.988578990590796</v>
      </c>
      <c r="AX5234" t="s">
        <v>21509</v>
      </c>
      <c r="AY5234" t="s">
        <v>21510</v>
      </c>
    </row>
    <row r="5235" spans="1:51" hidden="1" x14ac:dyDescent="0.25">
      <c r="A5235" t="s">
        <v>22129</v>
      </c>
      <c r="B5235">
        <v>2015</v>
      </c>
      <c r="C5235">
        <v>138</v>
      </c>
      <c r="E5235" t="s">
        <v>50</v>
      </c>
      <c r="F5235" t="s">
        <v>63</v>
      </c>
      <c r="G5235" t="s">
        <v>82</v>
      </c>
      <c r="H5235" t="s">
        <v>157</v>
      </c>
      <c r="I5235" t="s">
        <v>418</v>
      </c>
      <c r="K5235" t="s">
        <v>357</v>
      </c>
      <c r="L5235" t="s">
        <v>358</v>
      </c>
      <c r="M5235" t="s">
        <v>146</v>
      </c>
      <c r="N5235" t="s">
        <v>86</v>
      </c>
      <c r="O5235" t="s">
        <v>22130</v>
      </c>
      <c r="Q5235" t="s">
        <v>900</v>
      </c>
      <c r="R5235" t="s">
        <v>72</v>
      </c>
      <c r="X5235" t="s">
        <v>88</v>
      </c>
      <c r="AA5235" s="1"/>
      <c r="AC5235">
        <v>2015</v>
      </c>
      <c r="AD5235">
        <v>4</v>
      </c>
      <c r="AE5235">
        <v>7</v>
      </c>
      <c r="AF5235" s="2">
        <f>DATE(emdat_data[[#This Row],[Start Year]],emdat_data[[#This Row],[Start Month]],emdat_data[[#This Row],[Start Day]])</f>
        <v>42101</v>
      </c>
      <c r="AG5235">
        <v>2015</v>
      </c>
      <c r="AH5235">
        <v>4</v>
      </c>
      <c r="AI5235">
        <v>10</v>
      </c>
      <c r="AJ5235" s="2">
        <f>DATE(emdat_data[[#This Row],[End Year]],emdat_data[[#This Row],[End Month]],emdat_data[[#This Row],[End Day]])</f>
        <v>42104</v>
      </c>
      <c r="AK5235">
        <v>3</v>
      </c>
      <c r="AL5235">
        <v>12</v>
      </c>
      <c r="AO5235">
        <v>12</v>
      </c>
      <c r="AR5235">
        <v>990000</v>
      </c>
      <c r="AS5235">
        <v>1222395</v>
      </c>
      <c r="AT5235">
        <v>1400000</v>
      </c>
      <c r="AU5235">
        <v>1728639</v>
      </c>
      <c r="AV5235">
        <v>80.988578990590796</v>
      </c>
      <c r="AW5235" t="s">
        <v>22131</v>
      </c>
      <c r="AX5235" t="s">
        <v>22132</v>
      </c>
      <c r="AY5235" t="s">
        <v>22133</v>
      </c>
    </row>
    <row r="5236" spans="1:51" hidden="1" x14ac:dyDescent="0.25">
      <c r="A5236" t="s">
        <v>21359</v>
      </c>
      <c r="B5236">
        <v>2015</v>
      </c>
      <c r="C5236">
        <v>154</v>
      </c>
      <c r="D5236" t="s">
        <v>21360</v>
      </c>
      <c r="E5236" t="s">
        <v>50</v>
      </c>
      <c r="F5236" t="s">
        <v>71</v>
      </c>
      <c r="G5236" t="s">
        <v>72</v>
      </c>
      <c r="H5236" t="s">
        <v>170</v>
      </c>
      <c r="K5236" t="s">
        <v>251</v>
      </c>
      <c r="L5236" t="s">
        <v>252</v>
      </c>
      <c r="M5236" t="s">
        <v>253</v>
      </c>
      <c r="N5236" t="s">
        <v>57</v>
      </c>
      <c r="O5236" t="s">
        <v>21361</v>
      </c>
      <c r="P5236" t="s">
        <v>21362</v>
      </c>
      <c r="U5236" t="s">
        <v>127</v>
      </c>
      <c r="X5236" t="s">
        <v>78</v>
      </c>
      <c r="AA5236" s="1"/>
      <c r="AC5236">
        <v>2015</v>
      </c>
      <c r="AD5236">
        <v>4</v>
      </c>
      <c r="AE5236">
        <v>8</v>
      </c>
      <c r="AF5236" s="2">
        <f>DATE(emdat_data[[#This Row],[Start Year]],emdat_data[[#This Row],[Start Month]],emdat_data[[#This Row],[Start Day]])</f>
        <v>42102</v>
      </c>
      <c r="AG5236">
        <v>2015</v>
      </c>
      <c r="AH5236">
        <v>4</v>
      </c>
      <c r="AI5236">
        <v>12</v>
      </c>
      <c r="AJ5236" s="2">
        <f>DATE(emdat_data[[#This Row],[End Year]],emdat_data[[#This Row],[End Month]],emdat_data[[#This Row],[End Day]])</f>
        <v>42106</v>
      </c>
      <c r="AK5236">
        <v>2</v>
      </c>
      <c r="AM5236">
        <v>12670</v>
      </c>
      <c r="AO5236">
        <v>12670</v>
      </c>
      <c r="AT5236">
        <v>5300</v>
      </c>
      <c r="AU5236">
        <v>6544</v>
      </c>
      <c r="AV5236">
        <v>80.988578990590796</v>
      </c>
      <c r="AW5236" t="s">
        <v>21363</v>
      </c>
      <c r="AX5236" t="s">
        <v>21364</v>
      </c>
      <c r="AY5236" t="s">
        <v>21365</v>
      </c>
    </row>
    <row r="5237" spans="1:51" hidden="1" x14ac:dyDescent="0.25">
      <c r="A5237" t="s">
        <v>21497</v>
      </c>
      <c r="B5237">
        <v>2015</v>
      </c>
      <c r="C5237">
        <v>199</v>
      </c>
      <c r="D5237" t="s">
        <v>21103</v>
      </c>
      <c r="E5237" t="s">
        <v>50</v>
      </c>
      <c r="F5237" t="s">
        <v>71</v>
      </c>
      <c r="G5237" t="s">
        <v>72</v>
      </c>
      <c r="H5237" t="s">
        <v>102</v>
      </c>
      <c r="K5237" t="s">
        <v>2573</v>
      </c>
      <c r="L5237" t="s">
        <v>2574</v>
      </c>
      <c r="M5237" t="s">
        <v>85</v>
      </c>
      <c r="N5237" t="s">
        <v>86</v>
      </c>
      <c r="O5237" t="s">
        <v>21498</v>
      </c>
      <c r="U5237" t="s">
        <v>127</v>
      </c>
      <c r="X5237" t="s">
        <v>78</v>
      </c>
      <c r="AA5237" s="1"/>
      <c r="AC5237">
        <v>2015</v>
      </c>
      <c r="AD5237">
        <v>4</v>
      </c>
      <c r="AE5237">
        <v>9</v>
      </c>
      <c r="AF5237" s="2">
        <f>DATE(emdat_data[[#This Row],[Start Year]],emdat_data[[#This Row],[Start Month]],emdat_data[[#This Row],[Start Day]])</f>
        <v>42103</v>
      </c>
      <c r="AG5237">
        <v>2015</v>
      </c>
      <c r="AH5237">
        <v>4</v>
      </c>
      <c r="AI5237">
        <v>9</v>
      </c>
      <c r="AJ5237" s="2">
        <f>DATE(emdat_data[[#This Row],[End Year]],emdat_data[[#This Row],[End Month]],emdat_data[[#This Row],[End Day]])</f>
        <v>42103</v>
      </c>
      <c r="AM5237">
        <v>147405</v>
      </c>
      <c r="AO5237">
        <v>147405</v>
      </c>
      <c r="AV5237">
        <v>80.988578990590796</v>
      </c>
      <c r="AX5237" t="s">
        <v>21499</v>
      </c>
      <c r="AY5237" t="s">
        <v>21500</v>
      </c>
    </row>
    <row r="5238" spans="1:51" hidden="1" x14ac:dyDescent="0.25">
      <c r="A5238" t="s">
        <v>21562</v>
      </c>
      <c r="B5238">
        <v>2015</v>
      </c>
      <c r="C5238">
        <v>137</v>
      </c>
      <c r="D5238" t="s">
        <v>21563</v>
      </c>
      <c r="E5238" t="s">
        <v>50</v>
      </c>
      <c r="F5238" t="s">
        <v>350</v>
      </c>
      <c r="G5238" t="s">
        <v>477</v>
      </c>
      <c r="H5238" t="s">
        <v>503</v>
      </c>
      <c r="K5238" t="s">
        <v>383</v>
      </c>
      <c r="L5238" t="s">
        <v>384</v>
      </c>
      <c r="M5238" t="s">
        <v>211</v>
      </c>
      <c r="N5238" t="s">
        <v>190</v>
      </c>
      <c r="O5238" t="s">
        <v>21564</v>
      </c>
      <c r="P5238" t="s">
        <v>21565</v>
      </c>
      <c r="X5238" t="s">
        <v>78</v>
      </c>
      <c r="AA5238" s="1"/>
      <c r="AC5238">
        <v>2015</v>
      </c>
      <c r="AD5238">
        <v>4</v>
      </c>
      <c r="AE5238">
        <v>12</v>
      </c>
      <c r="AF5238" s="2">
        <f>DATE(emdat_data[[#This Row],[Start Year]],emdat_data[[#This Row],[Start Month]],emdat_data[[#This Row],[Start Day]])</f>
        <v>42106</v>
      </c>
      <c r="AG5238">
        <v>2015</v>
      </c>
      <c r="AH5238">
        <v>4</v>
      </c>
      <c r="AI5238">
        <v>15</v>
      </c>
      <c r="AJ5238" s="2">
        <f>DATE(emdat_data[[#This Row],[End Year]],emdat_data[[#This Row],[End Month]],emdat_data[[#This Row],[End Day]])</f>
        <v>42109</v>
      </c>
      <c r="AK5238">
        <v>30</v>
      </c>
      <c r="AL5238">
        <v>977</v>
      </c>
      <c r="AM5238">
        <v>5000</v>
      </c>
      <c r="AO5238">
        <v>5977</v>
      </c>
      <c r="AT5238">
        <v>136820</v>
      </c>
      <c r="AU5238">
        <v>168937</v>
      </c>
      <c r="AV5238">
        <v>80.988578990590796</v>
      </c>
      <c r="AW5238" t="s">
        <v>21566</v>
      </c>
      <c r="AY5238" t="s">
        <v>21567</v>
      </c>
    </row>
    <row r="5239" spans="1:51" hidden="1" x14ac:dyDescent="0.25">
      <c r="A5239" t="s">
        <v>19644</v>
      </c>
      <c r="B5239">
        <v>2015</v>
      </c>
      <c r="C5239">
        <v>163</v>
      </c>
      <c r="E5239" t="s">
        <v>50</v>
      </c>
      <c r="F5239" t="s">
        <v>63</v>
      </c>
      <c r="G5239" t="s">
        <v>82</v>
      </c>
      <c r="H5239" t="s">
        <v>157</v>
      </c>
      <c r="I5239" t="s">
        <v>493</v>
      </c>
      <c r="K5239" t="s">
        <v>159</v>
      </c>
      <c r="L5239" t="s">
        <v>160</v>
      </c>
      <c r="M5239" t="s">
        <v>161</v>
      </c>
      <c r="N5239" t="s">
        <v>57</v>
      </c>
      <c r="O5239" t="s">
        <v>19645</v>
      </c>
      <c r="Q5239" t="s">
        <v>900</v>
      </c>
      <c r="R5239" t="s">
        <v>72</v>
      </c>
      <c r="X5239" t="s">
        <v>88</v>
      </c>
      <c r="AA5239" s="1"/>
      <c r="AC5239">
        <v>2015</v>
      </c>
      <c r="AD5239">
        <v>4</v>
      </c>
      <c r="AE5239">
        <v>19</v>
      </c>
      <c r="AF5239" s="2">
        <f>DATE(emdat_data[[#This Row],[Start Year]],emdat_data[[#This Row],[Start Month]],emdat_data[[#This Row],[Start Day]])</f>
        <v>42113</v>
      </c>
      <c r="AG5239">
        <v>2015</v>
      </c>
      <c r="AH5239">
        <v>4</v>
      </c>
      <c r="AI5239">
        <v>21</v>
      </c>
      <c r="AJ5239" s="2">
        <f>DATE(emdat_data[[#This Row],[End Year]],emdat_data[[#This Row],[End Month]],emdat_data[[#This Row],[End Day]])</f>
        <v>42115</v>
      </c>
      <c r="AK5239">
        <v>2</v>
      </c>
      <c r="AM5239">
        <v>10000</v>
      </c>
      <c r="AO5239">
        <v>10000</v>
      </c>
      <c r="AT5239">
        <v>250000</v>
      </c>
      <c r="AU5239">
        <v>308685</v>
      </c>
      <c r="AV5239">
        <v>80.988578990590796</v>
      </c>
      <c r="AW5239" t="s">
        <v>19646</v>
      </c>
      <c r="AY5239" t="s">
        <v>19647</v>
      </c>
    </row>
    <row r="5240" spans="1:51" hidden="1" x14ac:dyDescent="0.25">
      <c r="A5240" t="s">
        <v>19651</v>
      </c>
      <c r="B5240">
        <v>2015</v>
      </c>
      <c r="C5240">
        <v>148</v>
      </c>
      <c r="E5240" t="s">
        <v>50</v>
      </c>
      <c r="F5240" t="s">
        <v>63</v>
      </c>
      <c r="G5240" t="s">
        <v>82</v>
      </c>
      <c r="H5240" t="s">
        <v>157</v>
      </c>
      <c r="I5240" t="s">
        <v>493</v>
      </c>
      <c r="K5240" t="s">
        <v>93</v>
      </c>
      <c r="L5240" t="s">
        <v>94</v>
      </c>
      <c r="M5240" t="s">
        <v>95</v>
      </c>
      <c r="N5240" t="s">
        <v>96</v>
      </c>
      <c r="O5240" t="s">
        <v>19652</v>
      </c>
      <c r="Q5240" t="s">
        <v>72</v>
      </c>
      <c r="R5240" t="s">
        <v>2375</v>
      </c>
      <c r="W5240">
        <v>135</v>
      </c>
      <c r="X5240" t="s">
        <v>88</v>
      </c>
      <c r="AA5240" s="1"/>
      <c r="AC5240">
        <v>2015</v>
      </c>
      <c r="AD5240">
        <v>4</v>
      </c>
      <c r="AE5240">
        <v>20</v>
      </c>
      <c r="AF5240" s="2">
        <f>DATE(emdat_data[[#This Row],[Start Year]],emdat_data[[#This Row],[Start Month]],emdat_data[[#This Row],[Start Day]])</f>
        <v>42114</v>
      </c>
      <c r="AG5240">
        <v>2015</v>
      </c>
      <c r="AH5240">
        <v>4</v>
      </c>
      <c r="AI5240">
        <v>28</v>
      </c>
      <c r="AJ5240" s="2">
        <f>DATE(emdat_data[[#This Row],[End Year]],emdat_data[[#This Row],[End Month]],emdat_data[[#This Row],[End Day]])</f>
        <v>42122</v>
      </c>
      <c r="AK5240">
        <v>7</v>
      </c>
      <c r="AM5240">
        <v>1000</v>
      </c>
      <c r="AO5240">
        <v>1000</v>
      </c>
      <c r="AR5240">
        <v>730000</v>
      </c>
      <c r="AS5240">
        <v>901362</v>
      </c>
      <c r="AT5240">
        <v>1300000</v>
      </c>
      <c r="AU5240">
        <v>1605165</v>
      </c>
      <c r="AV5240">
        <v>80.988578990590796</v>
      </c>
      <c r="AX5240" t="s">
        <v>19653</v>
      </c>
      <c r="AY5240" t="s">
        <v>19654</v>
      </c>
    </row>
    <row r="5241" spans="1:51" hidden="1" x14ac:dyDescent="0.25">
      <c r="A5241" t="s">
        <v>19916</v>
      </c>
      <c r="B5241">
        <v>2015</v>
      </c>
      <c r="C5241">
        <v>156</v>
      </c>
      <c r="E5241" t="s">
        <v>50</v>
      </c>
      <c r="F5241" t="s">
        <v>63</v>
      </c>
      <c r="G5241" t="s">
        <v>82</v>
      </c>
      <c r="H5241" t="s">
        <v>157</v>
      </c>
      <c r="I5241" t="s">
        <v>572</v>
      </c>
      <c r="K5241" t="s">
        <v>335</v>
      </c>
      <c r="L5241" t="s">
        <v>336</v>
      </c>
      <c r="M5241" t="s">
        <v>85</v>
      </c>
      <c r="N5241" t="s">
        <v>86</v>
      </c>
      <c r="O5241" t="s">
        <v>19917</v>
      </c>
      <c r="W5241">
        <v>320</v>
      </c>
      <c r="X5241" t="s">
        <v>88</v>
      </c>
      <c r="AA5241" s="1"/>
      <c r="AC5241">
        <v>2015</v>
      </c>
      <c r="AD5241">
        <v>4</v>
      </c>
      <c r="AE5241">
        <v>20</v>
      </c>
      <c r="AF5241" s="2">
        <f>DATE(emdat_data[[#This Row],[Start Year]],emdat_data[[#This Row],[Start Month]],emdat_data[[#This Row],[Start Day]])</f>
        <v>42114</v>
      </c>
      <c r="AG5241">
        <v>2015</v>
      </c>
      <c r="AH5241">
        <v>4</v>
      </c>
      <c r="AI5241">
        <v>20</v>
      </c>
      <c r="AJ5241" s="2">
        <f>DATE(emdat_data[[#This Row],[End Year]],emdat_data[[#This Row],[End Month]],emdat_data[[#This Row],[End Day]])</f>
        <v>42114</v>
      </c>
      <c r="AK5241">
        <v>2</v>
      </c>
      <c r="AL5241">
        <v>97</v>
      </c>
      <c r="AM5241">
        <v>10940</v>
      </c>
      <c r="AO5241">
        <v>11037</v>
      </c>
      <c r="AT5241">
        <v>2000</v>
      </c>
      <c r="AU5241">
        <v>2469</v>
      </c>
      <c r="AV5241">
        <v>80.988578990590796</v>
      </c>
      <c r="AX5241" t="s">
        <v>19918</v>
      </c>
      <c r="AY5241" t="s">
        <v>19919</v>
      </c>
    </row>
    <row r="5242" spans="1:51" hidden="1" x14ac:dyDescent="0.25">
      <c r="A5242" t="s">
        <v>21142</v>
      </c>
      <c r="B5242">
        <v>2015</v>
      </c>
      <c r="C5242">
        <v>164</v>
      </c>
      <c r="E5242" t="s">
        <v>50</v>
      </c>
      <c r="F5242" t="s">
        <v>63</v>
      </c>
      <c r="G5242" t="s">
        <v>82</v>
      </c>
      <c r="H5242" t="s">
        <v>157</v>
      </c>
      <c r="I5242" t="s">
        <v>493</v>
      </c>
      <c r="K5242" t="s">
        <v>226</v>
      </c>
      <c r="L5242" t="s">
        <v>227</v>
      </c>
      <c r="M5242" t="s">
        <v>56</v>
      </c>
      <c r="N5242" t="s">
        <v>57</v>
      </c>
      <c r="O5242" t="s">
        <v>21143</v>
      </c>
      <c r="Q5242" t="s">
        <v>900</v>
      </c>
      <c r="W5242">
        <v>150</v>
      </c>
      <c r="X5242" t="s">
        <v>88</v>
      </c>
      <c r="AA5242" s="1"/>
      <c r="AC5242">
        <v>2015</v>
      </c>
      <c r="AD5242">
        <v>4</v>
      </c>
      <c r="AE5242">
        <v>21</v>
      </c>
      <c r="AF5242" s="2">
        <f>DATE(emdat_data[[#This Row],[Start Year]],emdat_data[[#This Row],[Start Month]],emdat_data[[#This Row],[Start Day]])</f>
        <v>42115</v>
      </c>
      <c r="AG5242">
        <v>2015</v>
      </c>
      <c r="AH5242">
        <v>4</v>
      </c>
      <c r="AI5242">
        <v>21</v>
      </c>
      <c r="AJ5242" s="2">
        <f>DATE(emdat_data[[#This Row],[End Year]],emdat_data[[#This Row],[End Month]],emdat_data[[#This Row],[End Day]])</f>
        <v>42115</v>
      </c>
      <c r="AK5242">
        <v>100</v>
      </c>
      <c r="AL5242">
        <v>100</v>
      </c>
      <c r="AM5242">
        <v>125000</v>
      </c>
      <c r="AO5242">
        <v>125100</v>
      </c>
      <c r="AT5242">
        <v>160000</v>
      </c>
      <c r="AU5242">
        <v>197559</v>
      </c>
      <c r="AV5242">
        <v>80.988578990590796</v>
      </c>
      <c r="AX5242" t="s">
        <v>21144</v>
      </c>
      <c r="AY5242" t="s">
        <v>21145</v>
      </c>
    </row>
    <row r="5243" spans="1:51" hidden="1" x14ac:dyDescent="0.25">
      <c r="A5243" t="s">
        <v>19750</v>
      </c>
      <c r="B5243">
        <v>2015</v>
      </c>
      <c r="C5243">
        <v>352</v>
      </c>
      <c r="E5243" t="s">
        <v>50</v>
      </c>
      <c r="F5243" t="s">
        <v>63</v>
      </c>
      <c r="G5243" t="s">
        <v>82</v>
      </c>
      <c r="H5243" t="s">
        <v>157</v>
      </c>
      <c r="I5243" t="s">
        <v>493</v>
      </c>
      <c r="K5243" t="s">
        <v>138</v>
      </c>
      <c r="L5243" t="s">
        <v>139</v>
      </c>
      <c r="M5243" t="s">
        <v>75</v>
      </c>
      <c r="N5243" t="s">
        <v>76</v>
      </c>
      <c r="O5243" t="s">
        <v>19751</v>
      </c>
      <c r="Q5243" t="s">
        <v>72</v>
      </c>
      <c r="X5243" t="s">
        <v>88</v>
      </c>
      <c r="AA5243" s="1"/>
      <c r="AC5243">
        <v>2015</v>
      </c>
      <c r="AD5243">
        <v>4</v>
      </c>
      <c r="AE5243">
        <v>24</v>
      </c>
      <c r="AF5243" s="2">
        <f>DATE(emdat_data[[#This Row],[Start Year]],emdat_data[[#This Row],[Start Month]],emdat_data[[#This Row],[Start Day]])</f>
        <v>42118</v>
      </c>
      <c r="AG5243">
        <v>2015</v>
      </c>
      <c r="AH5243">
        <v>4</v>
      </c>
      <c r="AI5243">
        <v>24</v>
      </c>
      <c r="AJ5243" s="2">
        <f>DATE(emdat_data[[#This Row],[End Year]],emdat_data[[#This Row],[End Month]],emdat_data[[#This Row],[End Day]])</f>
        <v>42118</v>
      </c>
      <c r="AK5243">
        <v>1</v>
      </c>
      <c r="AL5243">
        <v>7</v>
      </c>
      <c r="AM5243">
        <v>1109</v>
      </c>
      <c r="AO5243">
        <v>1116</v>
      </c>
      <c r="AV5243">
        <v>80.988578990590796</v>
      </c>
      <c r="AX5243" t="s">
        <v>19752</v>
      </c>
      <c r="AY5243" t="s">
        <v>19753</v>
      </c>
    </row>
    <row r="5244" spans="1:51" hidden="1" x14ac:dyDescent="0.25">
      <c r="A5244" t="s">
        <v>19838</v>
      </c>
      <c r="B5244">
        <v>2015</v>
      </c>
      <c r="C5244">
        <v>142</v>
      </c>
      <c r="E5244" t="s">
        <v>50</v>
      </c>
      <c r="F5244" t="s">
        <v>51</v>
      </c>
      <c r="G5244" t="s">
        <v>1213</v>
      </c>
      <c r="H5244" t="s">
        <v>1214</v>
      </c>
      <c r="J5244" t="s">
        <v>19839</v>
      </c>
      <c r="K5244" t="s">
        <v>83</v>
      </c>
      <c r="L5244" t="s">
        <v>84</v>
      </c>
      <c r="M5244" t="s">
        <v>85</v>
      </c>
      <c r="N5244" t="s">
        <v>86</v>
      </c>
      <c r="O5244" t="s">
        <v>19840</v>
      </c>
      <c r="AA5244" s="1"/>
      <c r="AC5244">
        <v>2015</v>
      </c>
      <c r="AD5244">
        <v>4</v>
      </c>
      <c r="AE5244">
        <v>24</v>
      </c>
      <c r="AF5244" s="2">
        <f>DATE(emdat_data[[#This Row],[Start Year]],emdat_data[[#This Row],[Start Month]],emdat_data[[#This Row],[Start Day]])</f>
        <v>42118</v>
      </c>
      <c r="AG5244">
        <v>2015</v>
      </c>
      <c r="AH5244">
        <v>4</v>
      </c>
      <c r="AI5244">
        <v>24</v>
      </c>
      <c r="AJ5244" s="2">
        <f>DATE(emdat_data[[#This Row],[End Year]],emdat_data[[#This Row],[End Month]],emdat_data[[#This Row],[End Day]])</f>
        <v>42118</v>
      </c>
      <c r="AV5244">
        <v>80.988578990590796</v>
      </c>
      <c r="AX5244" t="s">
        <v>10952</v>
      </c>
      <c r="AY5244" t="s">
        <v>19841</v>
      </c>
    </row>
    <row r="5245" spans="1:51" hidden="1" x14ac:dyDescent="0.25">
      <c r="A5245" t="s">
        <v>19939</v>
      </c>
      <c r="B5245">
        <v>2015</v>
      </c>
      <c r="C5245">
        <v>142</v>
      </c>
      <c r="E5245" t="s">
        <v>50</v>
      </c>
      <c r="F5245" t="s">
        <v>51</v>
      </c>
      <c r="G5245" t="s">
        <v>1213</v>
      </c>
      <c r="H5245" t="s">
        <v>1214</v>
      </c>
      <c r="J5245" t="s">
        <v>19839</v>
      </c>
      <c r="K5245" t="s">
        <v>151</v>
      </c>
      <c r="L5245" t="s">
        <v>152</v>
      </c>
      <c r="M5245" t="s">
        <v>85</v>
      </c>
      <c r="N5245" t="s">
        <v>86</v>
      </c>
      <c r="O5245" t="s">
        <v>19940</v>
      </c>
      <c r="AA5245" s="1"/>
      <c r="AC5245">
        <v>2015</v>
      </c>
      <c r="AD5245">
        <v>4</v>
      </c>
      <c r="AE5245">
        <v>24</v>
      </c>
      <c r="AF5245" s="2">
        <f>DATE(emdat_data[[#This Row],[Start Year]],emdat_data[[#This Row],[Start Month]],emdat_data[[#This Row],[Start Day]])</f>
        <v>42118</v>
      </c>
      <c r="AG5245">
        <v>2015</v>
      </c>
      <c r="AH5245">
        <v>4</v>
      </c>
      <c r="AI5245">
        <v>30</v>
      </c>
      <c r="AJ5245" s="2">
        <f>DATE(emdat_data[[#This Row],[End Year]],emdat_data[[#This Row],[End Month]],emdat_data[[#This Row],[End Day]])</f>
        <v>42124</v>
      </c>
      <c r="AM5245">
        <v>4000</v>
      </c>
      <c r="AO5245">
        <v>4000</v>
      </c>
      <c r="AT5245">
        <v>600000</v>
      </c>
      <c r="AU5245">
        <v>740845</v>
      </c>
      <c r="AV5245">
        <v>80.988578990590796</v>
      </c>
      <c r="AX5245" t="s">
        <v>604</v>
      </c>
      <c r="AY5245" t="s">
        <v>19941</v>
      </c>
    </row>
    <row r="5246" spans="1:51" hidden="1" x14ac:dyDescent="0.25">
      <c r="A5246" t="s">
        <v>22117</v>
      </c>
      <c r="B5246">
        <v>2015</v>
      </c>
      <c r="C5246">
        <v>155</v>
      </c>
      <c r="E5246" t="s">
        <v>50</v>
      </c>
      <c r="F5246" t="s">
        <v>63</v>
      </c>
      <c r="G5246" t="s">
        <v>82</v>
      </c>
      <c r="H5246" t="s">
        <v>157</v>
      </c>
      <c r="I5246" t="s">
        <v>418</v>
      </c>
      <c r="K5246" t="s">
        <v>357</v>
      </c>
      <c r="L5246" t="s">
        <v>358</v>
      </c>
      <c r="M5246" t="s">
        <v>146</v>
      </c>
      <c r="N5246" t="s">
        <v>86</v>
      </c>
      <c r="O5246" t="s">
        <v>22118</v>
      </c>
      <c r="Q5246" t="s">
        <v>72</v>
      </c>
      <c r="R5246" t="s">
        <v>900</v>
      </c>
      <c r="X5246" t="s">
        <v>88</v>
      </c>
      <c r="AA5246" s="1"/>
      <c r="AC5246">
        <v>2015</v>
      </c>
      <c r="AD5246">
        <v>4</v>
      </c>
      <c r="AE5246">
        <v>24</v>
      </c>
      <c r="AF5246" s="2">
        <f>DATE(emdat_data[[#This Row],[Start Year]],emdat_data[[#This Row],[Start Month]],emdat_data[[#This Row],[Start Day]])</f>
        <v>42118</v>
      </c>
      <c r="AG5246">
        <v>2015</v>
      </c>
      <c r="AH5246">
        <v>4</v>
      </c>
      <c r="AI5246">
        <v>28</v>
      </c>
      <c r="AJ5246" s="2">
        <f>DATE(emdat_data[[#This Row],[End Year]],emdat_data[[#This Row],[End Month]],emdat_data[[#This Row],[End Day]])</f>
        <v>42122</v>
      </c>
      <c r="AK5246">
        <v>4</v>
      </c>
      <c r="AL5246">
        <v>12</v>
      </c>
      <c r="AO5246">
        <v>12</v>
      </c>
      <c r="AR5246">
        <v>800000</v>
      </c>
      <c r="AS5246">
        <v>987794</v>
      </c>
      <c r="AT5246">
        <v>950000</v>
      </c>
      <c r="AU5246">
        <v>1173005</v>
      </c>
      <c r="AV5246">
        <v>80.988578990590796</v>
      </c>
      <c r="AW5246" t="s">
        <v>22119</v>
      </c>
      <c r="AY5246" t="s">
        <v>22120</v>
      </c>
    </row>
    <row r="5247" spans="1:51" hidden="1" x14ac:dyDescent="0.25">
      <c r="A5247" t="s">
        <v>19898</v>
      </c>
      <c r="B5247">
        <v>2015</v>
      </c>
      <c r="C5247">
        <v>144</v>
      </c>
      <c r="D5247" t="s">
        <v>19899</v>
      </c>
      <c r="E5247" t="s">
        <v>50</v>
      </c>
      <c r="F5247" t="s">
        <v>51</v>
      </c>
      <c r="G5247" t="s">
        <v>52</v>
      </c>
      <c r="H5247" t="s">
        <v>53</v>
      </c>
      <c r="K5247" t="s">
        <v>527</v>
      </c>
      <c r="L5247" t="s">
        <v>528</v>
      </c>
      <c r="M5247" t="s">
        <v>56</v>
      </c>
      <c r="N5247" t="s">
        <v>57</v>
      </c>
      <c r="O5247" t="s">
        <v>19900</v>
      </c>
      <c r="W5247">
        <v>8</v>
      </c>
      <c r="X5247" t="s">
        <v>59</v>
      </c>
      <c r="Y5247">
        <v>282305</v>
      </c>
      <c r="Z5247">
        <v>847314</v>
      </c>
      <c r="AA5247" s="1"/>
      <c r="AC5247">
        <v>2015</v>
      </c>
      <c r="AD5247">
        <v>4</v>
      </c>
      <c r="AE5247">
        <v>25</v>
      </c>
      <c r="AF5247" s="2">
        <f>DATE(emdat_data[[#This Row],[Start Year]],emdat_data[[#This Row],[Start Month]],emdat_data[[#This Row],[Start Day]])</f>
        <v>42119</v>
      </c>
      <c r="AG5247">
        <v>2015</v>
      </c>
      <c r="AH5247">
        <v>4</v>
      </c>
      <c r="AI5247">
        <v>25</v>
      </c>
      <c r="AJ5247" s="2">
        <f>DATE(emdat_data[[#This Row],[End Year]],emdat_data[[#This Row],[End Month]],emdat_data[[#This Row],[End Day]])</f>
        <v>42119</v>
      </c>
      <c r="AK5247">
        <v>4</v>
      </c>
      <c r="AL5247">
        <v>200</v>
      </c>
      <c r="AO5247">
        <v>200</v>
      </c>
      <c r="AV5247">
        <v>80.988578990590796</v>
      </c>
      <c r="AX5247" t="s">
        <v>19901</v>
      </c>
      <c r="AY5247" t="s">
        <v>19902</v>
      </c>
    </row>
    <row r="5248" spans="1:51" hidden="1" x14ac:dyDescent="0.25">
      <c r="A5248" t="s">
        <v>19967</v>
      </c>
      <c r="B5248">
        <v>2015</v>
      </c>
      <c r="C5248">
        <v>144</v>
      </c>
      <c r="D5248" t="s">
        <v>19899</v>
      </c>
      <c r="E5248" t="s">
        <v>50</v>
      </c>
      <c r="F5248" t="s">
        <v>51</v>
      </c>
      <c r="G5248" t="s">
        <v>52</v>
      </c>
      <c r="H5248" t="s">
        <v>53</v>
      </c>
      <c r="K5248" t="s">
        <v>159</v>
      </c>
      <c r="L5248" t="s">
        <v>160</v>
      </c>
      <c r="M5248" t="s">
        <v>161</v>
      </c>
      <c r="N5248" t="s">
        <v>57</v>
      </c>
      <c r="O5248" t="s">
        <v>19968</v>
      </c>
      <c r="W5248">
        <v>8</v>
      </c>
      <c r="X5248" t="s">
        <v>59</v>
      </c>
      <c r="Y5248">
        <v>282305</v>
      </c>
      <c r="Z5248">
        <v>847314</v>
      </c>
      <c r="AA5248" s="1"/>
      <c r="AC5248">
        <v>2015</v>
      </c>
      <c r="AD5248">
        <v>4</v>
      </c>
      <c r="AE5248">
        <v>25</v>
      </c>
      <c r="AF5248" s="2">
        <f>DATE(emdat_data[[#This Row],[Start Year]],emdat_data[[#This Row],[Start Month]],emdat_data[[#This Row],[Start Day]])</f>
        <v>42119</v>
      </c>
      <c r="AG5248">
        <v>2015</v>
      </c>
      <c r="AH5248">
        <v>4</v>
      </c>
      <c r="AI5248">
        <v>25</v>
      </c>
      <c r="AJ5248" s="2">
        <f>DATE(emdat_data[[#This Row],[End Year]],emdat_data[[#This Row],[End Month]],emdat_data[[#This Row],[End Day]])</f>
        <v>42119</v>
      </c>
      <c r="AK5248">
        <v>29</v>
      </c>
      <c r="AL5248">
        <v>383</v>
      </c>
      <c r="AM5248">
        <v>200000</v>
      </c>
      <c r="AN5248">
        <v>7500</v>
      </c>
      <c r="AO5248">
        <v>207883</v>
      </c>
      <c r="AV5248">
        <v>80.988578990590796</v>
      </c>
      <c r="AX5248" t="s">
        <v>19969</v>
      </c>
      <c r="AY5248" t="s">
        <v>19970</v>
      </c>
    </row>
    <row r="5249" spans="1:51" hidden="1" x14ac:dyDescent="0.25">
      <c r="A5249" t="s">
        <v>21093</v>
      </c>
      <c r="B5249">
        <v>2015</v>
      </c>
      <c r="C5249">
        <v>144</v>
      </c>
      <c r="D5249" t="s">
        <v>19899</v>
      </c>
      <c r="E5249" t="s">
        <v>50</v>
      </c>
      <c r="F5249" t="s">
        <v>51</v>
      </c>
      <c r="G5249" t="s">
        <v>52</v>
      </c>
      <c r="H5249" t="s">
        <v>53</v>
      </c>
      <c r="K5249" t="s">
        <v>303</v>
      </c>
      <c r="L5249" t="s">
        <v>304</v>
      </c>
      <c r="M5249" t="s">
        <v>56</v>
      </c>
      <c r="N5249" t="s">
        <v>57</v>
      </c>
      <c r="O5249" t="s">
        <v>21094</v>
      </c>
      <c r="Q5249" t="s">
        <v>176</v>
      </c>
      <c r="S5249" t="s">
        <v>127</v>
      </c>
      <c r="V5249">
        <v>533808</v>
      </c>
      <c r="W5249">
        <v>8</v>
      </c>
      <c r="X5249" t="s">
        <v>59</v>
      </c>
      <c r="Y5249">
        <v>2823</v>
      </c>
      <c r="Z5249">
        <v>84731</v>
      </c>
      <c r="AA5249" s="1">
        <v>0.49722222222222223</v>
      </c>
      <c r="AC5249">
        <v>2015</v>
      </c>
      <c r="AD5249">
        <v>4</v>
      </c>
      <c r="AE5249">
        <v>25</v>
      </c>
      <c r="AF5249" s="2">
        <f>DATE(emdat_data[[#This Row],[Start Year]],emdat_data[[#This Row],[Start Month]],emdat_data[[#This Row],[Start Day]])</f>
        <v>42119</v>
      </c>
      <c r="AG5249">
        <v>2015</v>
      </c>
      <c r="AH5249">
        <v>4</v>
      </c>
      <c r="AI5249">
        <v>25</v>
      </c>
      <c r="AJ5249" s="2">
        <f>DATE(emdat_data[[#This Row],[End Year]],emdat_data[[#This Row],[End Month]],emdat_data[[#This Row],[End Day]])</f>
        <v>42119</v>
      </c>
      <c r="AK5249">
        <v>8831</v>
      </c>
      <c r="AL5249">
        <v>17932</v>
      </c>
      <c r="AM5249">
        <v>5621790</v>
      </c>
      <c r="AO5249">
        <v>5639722</v>
      </c>
      <c r="AR5249">
        <v>100000</v>
      </c>
      <c r="AS5249">
        <v>123474</v>
      </c>
      <c r="AT5249">
        <v>5174000</v>
      </c>
      <c r="AU5249">
        <v>6388555</v>
      </c>
      <c r="AV5249">
        <v>80.988578990590796</v>
      </c>
      <c r="AX5249" t="s">
        <v>21095</v>
      </c>
      <c r="AY5249" t="s">
        <v>21096</v>
      </c>
    </row>
    <row r="5250" spans="1:51" hidden="1" x14ac:dyDescent="0.25">
      <c r="A5250" t="s">
        <v>21259</v>
      </c>
      <c r="B5250">
        <v>2015</v>
      </c>
      <c r="C5250">
        <v>144</v>
      </c>
      <c r="D5250" t="s">
        <v>19899</v>
      </c>
      <c r="E5250" t="s">
        <v>50</v>
      </c>
      <c r="F5250" t="s">
        <v>51</v>
      </c>
      <c r="G5250" t="s">
        <v>52</v>
      </c>
      <c r="H5250" t="s">
        <v>53</v>
      </c>
      <c r="K5250" t="s">
        <v>226</v>
      </c>
      <c r="L5250" t="s">
        <v>227</v>
      </c>
      <c r="M5250" t="s">
        <v>56</v>
      </c>
      <c r="N5250" t="s">
        <v>57</v>
      </c>
      <c r="O5250" t="s">
        <v>21260</v>
      </c>
      <c r="W5250">
        <v>8</v>
      </c>
      <c r="X5250" t="s">
        <v>59</v>
      </c>
      <c r="Y5250">
        <v>282305</v>
      </c>
      <c r="Z5250">
        <v>847314</v>
      </c>
      <c r="AA5250" s="1"/>
      <c r="AC5250">
        <v>2015</v>
      </c>
      <c r="AD5250">
        <v>4</v>
      </c>
      <c r="AE5250">
        <v>25</v>
      </c>
      <c r="AF5250" s="2">
        <f>DATE(emdat_data[[#This Row],[Start Year]],emdat_data[[#This Row],[Start Month]],emdat_data[[#This Row],[Start Day]])</f>
        <v>42119</v>
      </c>
      <c r="AG5250">
        <v>2015</v>
      </c>
      <c r="AH5250">
        <v>4</v>
      </c>
      <c r="AI5250">
        <v>25</v>
      </c>
      <c r="AJ5250" s="2">
        <f>DATE(emdat_data[[#This Row],[End Year]],emdat_data[[#This Row],[End Month]],emdat_data[[#This Row],[End Day]])</f>
        <v>42119</v>
      </c>
      <c r="AK5250">
        <v>78</v>
      </c>
      <c r="AL5250">
        <v>560</v>
      </c>
      <c r="AO5250">
        <v>560</v>
      </c>
      <c r="AV5250">
        <v>80.988578990590796</v>
      </c>
      <c r="AW5250" t="s">
        <v>21261</v>
      </c>
      <c r="AY5250" t="s">
        <v>21262</v>
      </c>
    </row>
    <row r="5251" spans="1:51" hidden="1" x14ac:dyDescent="0.25">
      <c r="A5251" t="s">
        <v>21027</v>
      </c>
      <c r="B5251">
        <v>2015</v>
      </c>
      <c r="C5251">
        <v>145</v>
      </c>
      <c r="E5251" t="s">
        <v>50</v>
      </c>
      <c r="F5251" t="s">
        <v>71</v>
      </c>
      <c r="G5251" t="s">
        <v>72</v>
      </c>
      <c r="H5251" t="s">
        <v>170</v>
      </c>
      <c r="K5251" t="s">
        <v>307</v>
      </c>
      <c r="L5251" t="s">
        <v>308</v>
      </c>
      <c r="M5251" t="s">
        <v>56</v>
      </c>
      <c r="N5251" t="s">
        <v>57</v>
      </c>
      <c r="O5251" t="s">
        <v>21028</v>
      </c>
      <c r="P5251" t="s">
        <v>2496</v>
      </c>
      <c r="Q5251" t="s">
        <v>1016</v>
      </c>
      <c r="R5251" t="s">
        <v>72</v>
      </c>
      <c r="W5251">
        <v>21148</v>
      </c>
      <c r="X5251" t="s">
        <v>78</v>
      </c>
      <c r="Y5251">
        <v>335131</v>
      </c>
      <c r="Z5251">
        <v>7189</v>
      </c>
      <c r="AA5251" s="1"/>
      <c r="AC5251">
        <v>2015</v>
      </c>
      <c r="AD5251">
        <v>4</v>
      </c>
      <c r="AE5251">
        <v>26</v>
      </c>
      <c r="AF5251" s="2">
        <f>DATE(emdat_data[[#This Row],[Start Year]],emdat_data[[#This Row],[Start Month]],emdat_data[[#This Row],[Start Day]])</f>
        <v>42120</v>
      </c>
      <c r="AG5251">
        <v>2015</v>
      </c>
      <c r="AH5251">
        <v>4</v>
      </c>
      <c r="AI5251">
        <v>28</v>
      </c>
      <c r="AJ5251" s="2">
        <f>DATE(emdat_data[[#This Row],[End Year]],emdat_data[[#This Row],[End Month]],emdat_data[[#This Row],[End Day]])</f>
        <v>42122</v>
      </c>
      <c r="AK5251">
        <v>49</v>
      </c>
      <c r="AL5251">
        <v>267</v>
      </c>
      <c r="AM5251">
        <v>4800</v>
      </c>
      <c r="AO5251">
        <v>5067</v>
      </c>
      <c r="AT5251">
        <v>1000</v>
      </c>
      <c r="AU5251">
        <v>1235</v>
      </c>
      <c r="AV5251">
        <v>80.988578990590796</v>
      </c>
      <c r="AX5251" t="s">
        <v>3344</v>
      </c>
      <c r="AY5251" t="s">
        <v>3345</v>
      </c>
    </row>
    <row r="5252" spans="1:51" hidden="1" x14ac:dyDescent="0.25">
      <c r="A5252" t="s">
        <v>19733</v>
      </c>
      <c r="B5252">
        <v>2015</v>
      </c>
      <c r="C5252">
        <v>151</v>
      </c>
      <c r="D5252" t="s">
        <v>19734</v>
      </c>
      <c r="E5252" t="s">
        <v>50</v>
      </c>
      <c r="F5252" t="s">
        <v>71</v>
      </c>
      <c r="G5252" t="s">
        <v>217</v>
      </c>
      <c r="H5252" t="s">
        <v>217</v>
      </c>
      <c r="K5252" t="s">
        <v>54</v>
      </c>
      <c r="L5252" t="s">
        <v>55</v>
      </c>
      <c r="M5252" t="s">
        <v>56</v>
      </c>
      <c r="N5252" t="s">
        <v>57</v>
      </c>
      <c r="O5252" t="s">
        <v>19735</v>
      </c>
      <c r="P5252" t="s">
        <v>19736</v>
      </c>
      <c r="Q5252" t="s">
        <v>72</v>
      </c>
      <c r="AA5252" s="1"/>
      <c r="AC5252">
        <v>2015</v>
      </c>
      <c r="AD5252">
        <v>4</v>
      </c>
      <c r="AE5252">
        <v>27</v>
      </c>
      <c r="AF5252" s="2">
        <f>DATE(emdat_data[[#This Row],[Start Year]],emdat_data[[#This Row],[Start Month]],emdat_data[[#This Row],[Start Day]])</f>
        <v>42121</v>
      </c>
      <c r="AG5252">
        <v>2015</v>
      </c>
      <c r="AH5252">
        <v>5</v>
      </c>
      <c r="AI5252">
        <v>2</v>
      </c>
      <c r="AJ5252" s="2">
        <f>DATE(emdat_data[[#This Row],[End Year]],emdat_data[[#This Row],[End Month]],emdat_data[[#This Row],[End Day]])</f>
        <v>42126</v>
      </c>
      <c r="AK5252">
        <v>52</v>
      </c>
      <c r="AN5252">
        <v>500</v>
      </c>
      <c r="AO5252">
        <v>500</v>
      </c>
      <c r="AV5252">
        <v>80.988578990590796</v>
      </c>
      <c r="AW5252" t="s">
        <v>19737</v>
      </c>
      <c r="AX5252" t="s">
        <v>19738</v>
      </c>
      <c r="AY5252" t="s">
        <v>19739</v>
      </c>
    </row>
    <row r="5253" spans="1:51" hidden="1" x14ac:dyDescent="0.25">
      <c r="A5253" t="s">
        <v>19925</v>
      </c>
      <c r="B5253">
        <v>2015</v>
      </c>
      <c r="C5253">
        <v>157</v>
      </c>
      <c r="E5253" t="s">
        <v>50</v>
      </c>
      <c r="F5253" t="s">
        <v>71</v>
      </c>
      <c r="G5253" t="s">
        <v>217</v>
      </c>
      <c r="H5253" t="s">
        <v>217</v>
      </c>
      <c r="K5253" t="s">
        <v>335</v>
      </c>
      <c r="L5253" t="s">
        <v>336</v>
      </c>
      <c r="M5253" t="s">
        <v>85</v>
      </c>
      <c r="N5253" t="s">
        <v>86</v>
      </c>
      <c r="O5253" t="s">
        <v>19926</v>
      </c>
      <c r="P5253" t="s">
        <v>19927</v>
      </c>
      <c r="AA5253" s="1"/>
      <c r="AC5253">
        <v>2015</v>
      </c>
      <c r="AD5253">
        <v>4</v>
      </c>
      <c r="AE5253">
        <v>27</v>
      </c>
      <c r="AF5253" s="2">
        <f>DATE(emdat_data[[#This Row],[Start Year]],emdat_data[[#This Row],[Start Month]],emdat_data[[#This Row],[Start Day]])</f>
        <v>42121</v>
      </c>
      <c r="AG5253">
        <v>2015</v>
      </c>
      <c r="AH5253">
        <v>4</v>
      </c>
      <c r="AI5253">
        <v>27</v>
      </c>
      <c r="AJ5253" s="2">
        <f>DATE(emdat_data[[#This Row],[End Year]],emdat_data[[#This Row],[End Month]],emdat_data[[#This Row],[End Day]])</f>
        <v>42121</v>
      </c>
      <c r="AK5253">
        <v>15</v>
      </c>
      <c r="AV5253">
        <v>80.988578990590796</v>
      </c>
      <c r="AX5253" t="s">
        <v>19928</v>
      </c>
      <c r="AY5253" t="s">
        <v>19929</v>
      </c>
    </row>
    <row r="5254" spans="1:51" hidden="1" x14ac:dyDescent="0.25">
      <c r="A5254" t="s">
        <v>21370</v>
      </c>
      <c r="B5254">
        <v>2015</v>
      </c>
      <c r="C5254">
        <v>159</v>
      </c>
      <c r="D5254" t="s">
        <v>21371</v>
      </c>
      <c r="E5254" t="s">
        <v>50</v>
      </c>
      <c r="F5254" t="s">
        <v>71</v>
      </c>
      <c r="G5254" t="s">
        <v>72</v>
      </c>
      <c r="H5254" t="s">
        <v>102</v>
      </c>
      <c r="K5254" t="s">
        <v>258</v>
      </c>
      <c r="L5254" t="s">
        <v>259</v>
      </c>
      <c r="M5254" t="s">
        <v>260</v>
      </c>
      <c r="N5254" t="s">
        <v>76</v>
      </c>
      <c r="O5254" t="s">
        <v>21372</v>
      </c>
      <c r="P5254" t="s">
        <v>642</v>
      </c>
      <c r="W5254">
        <v>20432</v>
      </c>
      <c r="X5254" t="s">
        <v>78</v>
      </c>
      <c r="Y5254">
        <v>-795</v>
      </c>
      <c r="Z5254">
        <v>3625</v>
      </c>
      <c r="AA5254" s="1"/>
      <c r="AC5254">
        <v>2015</v>
      </c>
      <c r="AD5254">
        <v>4</v>
      </c>
      <c r="AE5254">
        <v>27</v>
      </c>
      <c r="AF5254" s="2">
        <f>DATE(emdat_data[[#This Row],[Start Year]],emdat_data[[#This Row],[Start Month]],emdat_data[[#This Row],[Start Day]])</f>
        <v>42121</v>
      </c>
      <c r="AG5254">
        <v>2015</v>
      </c>
      <c r="AH5254">
        <v>5</v>
      </c>
      <c r="AI5254">
        <v>2</v>
      </c>
      <c r="AJ5254" s="2">
        <f>DATE(emdat_data[[#This Row],[End Year]],emdat_data[[#This Row],[End Month]],emdat_data[[#This Row],[End Day]])</f>
        <v>42126</v>
      </c>
      <c r="AK5254">
        <v>13</v>
      </c>
      <c r="AM5254">
        <v>3000</v>
      </c>
      <c r="AO5254">
        <v>3000</v>
      </c>
      <c r="AV5254">
        <v>80.988578990590796</v>
      </c>
      <c r="AX5254" t="s">
        <v>21373</v>
      </c>
      <c r="AY5254" t="s">
        <v>21374</v>
      </c>
    </row>
    <row r="5255" spans="1:51" hidden="1" x14ac:dyDescent="0.25">
      <c r="A5255" t="s">
        <v>19723</v>
      </c>
      <c r="B5255">
        <v>2015</v>
      </c>
      <c r="C5255">
        <v>168</v>
      </c>
      <c r="E5255" t="s">
        <v>50</v>
      </c>
      <c r="F5255" t="s">
        <v>71</v>
      </c>
      <c r="G5255" t="s">
        <v>72</v>
      </c>
      <c r="H5255" t="s">
        <v>170</v>
      </c>
      <c r="K5255" t="s">
        <v>1192</v>
      </c>
      <c r="L5255" t="s">
        <v>1193</v>
      </c>
      <c r="M5255" t="s">
        <v>1194</v>
      </c>
      <c r="N5255" t="s">
        <v>86</v>
      </c>
      <c r="O5255" t="s">
        <v>19724</v>
      </c>
      <c r="P5255" t="s">
        <v>2496</v>
      </c>
      <c r="Q5255" t="s">
        <v>82</v>
      </c>
      <c r="X5255" t="s">
        <v>78</v>
      </c>
      <c r="AA5255" s="1"/>
      <c r="AC5255">
        <v>2015</v>
      </c>
      <c r="AD5255">
        <v>4</v>
      </c>
      <c r="AE5255">
        <v>30</v>
      </c>
      <c r="AF5255" s="2">
        <f>DATE(emdat_data[[#This Row],[Start Year]],emdat_data[[#This Row],[Start Month]],emdat_data[[#This Row],[Start Day]])</f>
        <v>42124</v>
      </c>
      <c r="AG5255">
        <v>2015</v>
      </c>
      <c r="AH5255">
        <v>4</v>
      </c>
      <c r="AI5255">
        <v>30</v>
      </c>
      <c r="AJ5255" s="2">
        <f>DATE(emdat_data[[#This Row],[End Year]],emdat_data[[#This Row],[End Month]],emdat_data[[#This Row],[End Day]])</f>
        <v>42124</v>
      </c>
      <c r="AK5255">
        <v>3</v>
      </c>
      <c r="AM5255">
        <v>10089</v>
      </c>
      <c r="AO5255">
        <v>10089</v>
      </c>
      <c r="AV5255">
        <v>80.988578990590796</v>
      </c>
      <c r="AW5255" t="s">
        <v>17271</v>
      </c>
      <c r="AY5255" t="s">
        <v>17272</v>
      </c>
    </row>
    <row r="5256" spans="1:51" hidden="1" x14ac:dyDescent="0.25">
      <c r="A5256" t="s">
        <v>19857</v>
      </c>
      <c r="B5256">
        <v>2015</v>
      </c>
      <c r="C5256">
        <v>576</v>
      </c>
      <c r="E5256" t="s">
        <v>50</v>
      </c>
      <c r="F5256" t="s">
        <v>71</v>
      </c>
      <c r="G5256" t="s">
        <v>72</v>
      </c>
      <c r="H5256" t="s">
        <v>170</v>
      </c>
      <c r="K5256" t="s">
        <v>93</v>
      </c>
      <c r="L5256" t="s">
        <v>94</v>
      </c>
      <c r="M5256" t="s">
        <v>95</v>
      </c>
      <c r="N5256" t="s">
        <v>96</v>
      </c>
      <c r="O5256" t="s">
        <v>678</v>
      </c>
      <c r="X5256" t="s">
        <v>78</v>
      </c>
      <c r="AA5256" s="1"/>
      <c r="AC5256">
        <v>2015</v>
      </c>
      <c r="AD5256">
        <v>4</v>
      </c>
      <c r="AE5256">
        <v>30</v>
      </c>
      <c r="AF5256" s="2">
        <f>DATE(emdat_data[[#This Row],[Start Year]],emdat_data[[#This Row],[Start Month]],emdat_data[[#This Row],[Start Day]])</f>
        <v>42124</v>
      </c>
      <c r="AG5256">
        <v>2015</v>
      </c>
      <c r="AH5256">
        <v>5</v>
      </c>
      <c r="AI5256">
        <v>3</v>
      </c>
      <c r="AJ5256" s="2">
        <f>DATE(emdat_data[[#This Row],[End Year]],emdat_data[[#This Row],[End Month]],emdat_data[[#This Row],[End Day]])</f>
        <v>42127</v>
      </c>
      <c r="AK5256">
        <v>6</v>
      </c>
      <c r="AT5256">
        <v>400000</v>
      </c>
      <c r="AU5256">
        <v>493897</v>
      </c>
      <c r="AV5256">
        <v>80.988578990590796</v>
      </c>
      <c r="AW5256" t="s">
        <v>680</v>
      </c>
      <c r="AY5256" t="s">
        <v>681</v>
      </c>
    </row>
    <row r="5257" spans="1:51" hidden="1" x14ac:dyDescent="0.25">
      <c r="A5257" t="s">
        <v>19999</v>
      </c>
      <c r="B5257">
        <v>2015</v>
      </c>
      <c r="C5257">
        <v>9328</v>
      </c>
      <c r="E5257" t="s">
        <v>50</v>
      </c>
      <c r="F5257" t="s">
        <v>350</v>
      </c>
      <c r="G5257" t="s">
        <v>351</v>
      </c>
      <c r="H5257" t="s">
        <v>351</v>
      </c>
      <c r="K5257" t="s">
        <v>159</v>
      </c>
      <c r="L5257" t="s">
        <v>160</v>
      </c>
      <c r="M5257" t="s">
        <v>161</v>
      </c>
      <c r="N5257" t="s">
        <v>57</v>
      </c>
      <c r="O5257" t="s">
        <v>20000</v>
      </c>
      <c r="X5257" t="s">
        <v>78</v>
      </c>
      <c r="AA5257" s="1"/>
      <c r="AC5257">
        <v>2015</v>
      </c>
      <c r="AD5257">
        <v>5</v>
      </c>
      <c r="AF5257" s="2">
        <f>DATE(emdat_data[[#This Row],[Start Year]],emdat_data[[#This Row],[Start Month]],emdat_data[[#This Row],[Start Day]])</f>
        <v>42124</v>
      </c>
      <c r="AG5257">
        <v>2015</v>
      </c>
      <c r="AH5257">
        <v>10</v>
      </c>
      <c r="AJ5257" s="2">
        <f>DATE(emdat_data[[#This Row],[End Year]],emdat_data[[#This Row],[End Month]],emdat_data[[#This Row],[End Day]])</f>
        <v>42277</v>
      </c>
      <c r="AR5257">
        <v>444000</v>
      </c>
      <c r="AS5257">
        <v>548225</v>
      </c>
      <c r="AT5257">
        <v>2464000</v>
      </c>
      <c r="AU5257">
        <v>3042404</v>
      </c>
      <c r="AV5257">
        <v>80.988578990590796</v>
      </c>
      <c r="AW5257" t="s">
        <v>20001</v>
      </c>
      <c r="AY5257" t="s">
        <v>20002</v>
      </c>
    </row>
    <row r="5258" spans="1:51" hidden="1" x14ac:dyDescent="0.25">
      <c r="A5258" t="s">
        <v>20044</v>
      </c>
      <c r="B5258">
        <v>2015</v>
      </c>
      <c r="C5258">
        <v>9372</v>
      </c>
      <c r="E5258" t="s">
        <v>50</v>
      </c>
      <c r="F5258" t="s">
        <v>350</v>
      </c>
      <c r="G5258" t="s">
        <v>351</v>
      </c>
      <c r="H5258" t="s">
        <v>351</v>
      </c>
      <c r="K5258" t="s">
        <v>1192</v>
      </c>
      <c r="L5258" t="s">
        <v>1193</v>
      </c>
      <c r="M5258" t="s">
        <v>1194</v>
      </c>
      <c r="N5258" t="s">
        <v>86</v>
      </c>
      <c r="O5258" t="s">
        <v>20045</v>
      </c>
      <c r="P5258" t="s">
        <v>20046</v>
      </c>
      <c r="X5258" t="s">
        <v>78</v>
      </c>
      <c r="AA5258" s="1"/>
      <c r="AC5258">
        <v>2015</v>
      </c>
      <c r="AD5258">
        <v>5</v>
      </c>
      <c r="AF5258" s="2">
        <f>DATE(emdat_data[[#This Row],[Start Year]],emdat_data[[#This Row],[Start Month]],emdat_data[[#This Row],[Start Day]])</f>
        <v>42124</v>
      </c>
      <c r="AG5258">
        <v>2015</v>
      </c>
      <c r="AH5258">
        <v>6</v>
      </c>
      <c r="AJ5258" s="2">
        <f>DATE(emdat_data[[#This Row],[End Year]],emdat_data[[#This Row],[End Month]],emdat_data[[#This Row],[End Day]])</f>
        <v>42155</v>
      </c>
      <c r="AM5258">
        <v>100000</v>
      </c>
      <c r="AO5258">
        <v>100000</v>
      </c>
      <c r="AV5258">
        <v>80.988578990590796</v>
      </c>
      <c r="AW5258" t="s">
        <v>20047</v>
      </c>
      <c r="AY5258" t="s">
        <v>20048</v>
      </c>
    </row>
    <row r="5259" spans="1:51" hidden="1" x14ac:dyDescent="0.25">
      <c r="A5259" t="s">
        <v>21151</v>
      </c>
      <c r="B5259">
        <v>2015</v>
      </c>
      <c r="C5259">
        <v>9410</v>
      </c>
      <c r="D5259" t="s">
        <v>21152</v>
      </c>
      <c r="E5259" t="s">
        <v>50</v>
      </c>
      <c r="F5259" t="s">
        <v>350</v>
      </c>
      <c r="G5259" t="s">
        <v>351</v>
      </c>
      <c r="H5259" t="s">
        <v>351</v>
      </c>
      <c r="K5259" t="s">
        <v>2556</v>
      </c>
      <c r="L5259" t="s">
        <v>2557</v>
      </c>
      <c r="M5259" t="s">
        <v>1262</v>
      </c>
      <c r="N5259" t="s">
        <v>96</v>
      </c>
      <c r="O5259" t="s">
        <v>21153</v>
      </c>
      <c r="P5259" t="s">
        <v>21154</v>
      </c>
      <c r="Q5259" t="s">
        <v>65</v>
      </c>
      <c r="S5259" t="s">
        <v>127</v>
      </c>
      <c r="X5259" t="s">
        <v>78</v>
      </c>
      <c r="AA5259" s="1"/>
      <c r="AC5259">
        <v>2015</v>
      </c>
      <c r="AD5259">
        <v>5</v>
      </c>
      <c r="AF5259" s="2">
        <f>DATE(emdat_data[[#This Row],[Start Year]],emdat_data[[#This Row],[Start Month]],emdat_data[[#This Row],[Start Day]])</f>
        <v>42124</v>
      </c>
      <c r="AG5259">
        <v>2015</v>
      </c>
      <c r="AH5259">
        <v>10</v>
      </c>
      <c r="AJ5259" s="2">
        <f>DATE(emdat_data[[#This Row],[End Year]],emdat_data[[#This Row],[End Month]],emdat_data[[#This Row],[End Day]])</f>
        <v>42277</v>
      </c>
      <c r="AK5259">
        <v>24</v>
      </c>
      <c r="AM5259">
        <v>2520000</v>
      </c>
      <c r="AO5259">
        <v>2520000</v>
      </c>
      <c r="AT5259">
        <v>60000</v>
      </c>
      <c r="AU5259">
        <v>74085</v>
      </c>
      <c r="AV5259">
        <v>80.988578990590796</v>
      </c>
      <c r="AW5259" t="s">
        <v>21155</v>
      </c>
      <c r="AX5259" t="s">
        <v>21156</v>
      </c>
      <c r="AY5259" t="s">
        <v>21157</v>
      </c>
    </row>
    <row r="5260" spans="1:51" x14ac:dyDescent="0.25">
      <c r="A5260" t="s">
        <v>21386</v>
      </c>
      <c r="B5260">
        <v>2015</v>
      </c>
      <c r="C5260">
        <v>409</v>
      </c>
      <c r="E5260" t="s">
        <v>50</v>
      </c>
      <c r="F5260" t="s">
        <v>119</v>
      </c>
      <c r="G5260" t="s">
        <v>120</v>
      </c>
      <c r="H5260" t="s">
        <v>301</v>
      </c>
      <c r="J5260" t="s">
        <v>21387</v>
      </c>
      <c r="K5260" t="s">
        <v>268</v>
      </c>
      <c r="L5260" t="s">
        <v>269</v>
      </c>
      <c r="M5260" t="s">
        <v>161</v>
      </c>
      <c r="N5260" t="s">
        <v>57</v>
      </c>
      <c r="T5260" t="s">
        <v>128</v>
      </c>
      <c r="U5260" t="s">
        <v>128</v>
      </c>
      <c r="X5260" t="s">
        <v>129</v>
      </c>
      <c r="AA5260" s="1"/>
      <c r="AC5260">
        <v>2015</v>
      </c>
      <c r="AD5260">
        <v>5</v>
      </c>
      <c r="AF5260" s="2">
        <f>DATE(emdat_data[[#This Row],[Start Year]],emdat_data[[#This Row],[Start Month]],emdat_data[[#This Row],[Start Day]])</f>
        <v>42124</v>
      </c>
      <c r="AG5260">
        <v>2015</v>
      </c>
      <c r="AH5260">
        <v>6</v>
      </c>
      <c r="AJ5260" s="2">
        <f>DATE(emdat_data[[#This Row],[End Year]],emdat_data[[#This Row],[End Month]],emdat_data[[#This Row],[End Day]])</f>
        <v>42155</v>
      </c>
      <c r="AK5260">
        <v>36</v>
      </c>
      <c r="AL5260">
        <v>185</v>
      </c>
      <c r="AO5260">
        <v>185</v>
      </c>
      <c r="AV5260">
        <v>80.988578990590796</v>
      </c>
    </row>
    <row r="5261" spans="1:51" hidden="1" x14ac:dyDescent="0.25">
      <c r="A5261" t="s">
        <v>21501</v>
      </c>
      <c r="B5261">
        <v>2015</v>
      </c>
      <c r="C5261">
        <v>315</v>
      </c>
      <c r="E5261" t="s">
        <v>50</v>
      </c>
      <c r="F5261" t="s">
        <v>63</v>
      </c>
      <c r="G5261" t="s">
        <v>64</v>
      </c>
      <c r="H5261" t="s">
        <v>65</v>
      </c>
      <c r="K5261" t="s">
        <v>2573</v>
      </c>
      <c r="L5261" t="s">
        <v>2574</v>
      </c>
      <c r="M5261" t="s">
        <v>85</v>
      </c>
      <c r="N5261" t="s">
        <v>86</v>
      </c>
      <c r="O5261" t="s">
        <v>21502</v>
      </c>
      <c r="U5261" t="s">
        <v>127</v>
      </c>
      <c r="W5261">
        <v>-20</v>
      </c>
      <c r="X5261" t="s">
        <v>67</v>
      </c>
      <c r="AA5261" s="1"/>
      <c r="AC5261">
        <v>2015</v>
      </c>
      <c r="AD5261">
        <v>5</v>
      </c>
      <c r="AF5261" s="2">
        <f>DATE(emdat_data[[#This Row],[Start Year]],emdat_data[[#This Row],[Start Month]],emdat_data[[#This Row],[Start Day]])</f>
        <v>42124</v>
      </c>
      <c r="AG5261">
        <v>2015</v>
      </c>
      <c r="AH5261">
        <v>9</v>
      </c>
      <c r="AJ5261" s="2">
        <f>DATE(emdat_data[[#This Row],[End Year]],emdat_data[[#This Row],[End Month]],emdat_data[[#This Row],[End Day]])</f>
        <v>42247</v>
      </c>
      <c r="AK5261">
        <v>21</v>
      </c>
      <c r="AM5261">
        <v>200620</v>
      </c>
      <c r="AO5261">
        <v>200620</v>
      </c>
      <c r="AT5261">
        <v>94000</v>
      </c>
      <c r="AU5261">
        <v>116066</v>
      </c>
      <c r="AV5261">
        <v>80.988578990590796</v>
      </c>
      <c r="AW5261" t="s">
        <v>21503</v>
      </c>
      <c r="AY5261" t="s">
        <v>21504</v>
      </c>
    </row>
    <row r="5262" spans="1:51" x14ac:dyDescent="0.25">
      <c r="A5262" t="s">
        <v>22220</v>
      </c>
      <c r="B5262">
        <v>2015</v>
      </c>
      <c r="C5262">
        <v>541</v>
      </c>
      <c r="E5262" t="s">
        <v>50</v>
      </c>
      <c r="F5262" t="s">
        <v>119</v>
      </c>
      <c r="G5262" t="s">
        <v>120</v>
      </c>
      <c r="H5262" t="s">
        <v>121</v>
      </c>
      <c r="J5262" t="s">
        <v>294</v>
      </c>
      <c r="K5262" t="s">
        <v>397</v>
      </c>
      <c r="L5262" t="s">
        <v>398</v>
      </c>
      <c r="M5262" t="s">
        <v>260</v>
      </c>
      <c r="N5262" t="s">
        <v>76</v>
      </c>
      <c r="O5262" t="s">
        <v>22221</v>
      </c>
      <c r="X5262" t="s">
        <v>129</v>
      </c>
      <c r="AA5262" s="1"/>
      <c r="AC5262">
        <v>2015</v>
      </c>
      <c r="AD5262">
        <v>5</v>
      </c>
      <c r="AF5262" s="2">
        <f>DATE(emdat_data[[#This Row],[Start Year]],emdat_data[[#This Row],[Start Month]],emdat_data[[#This Row],[Start Day]])</f>
        <v>42124</v>
      </c>
      <c r="AG5262">
        <v>2015</v>
      </c>
      <c r="AH5262">
        <v>11</v>
      </c>
      <c r="AJ5262" s="2">
        <f>DATE(emdat_data[[#This Row],[End Year]],emdat_data[[#This Row],[End Month]],emdat_data[[#This Row],[End Day]])</f>
        <v>42308</v>
      </c>
      <c r="AK5262">
        <v>40</v>
      </c>
      <c r="AL5262">
        <v>4833</v>
      </c>
      <c r="AO5262">
        <v>4833</v>
      </c>
      <c r="AV5262">
        <v>80.988578990590796</v>
      </c>
    </row>
    <row r="5263" spans="1:51" hidden="1" x14ac:dyDescent="0.25">
      <c r="A5263" t="s">
        <v>19890</v>
      </c>
      <c r="B5263">
        <v>2015</v>
      </c>
      <c r="C5263">
        <v>213</v>
      </c>
      <c r="E5263" t="s">
        <v>50</v>
      </c>
      <c r="F5263" t="s">
        <v>63</v>
      </c>
      <c r="G5263" t="s">
        <v>82</v>
      </c>
      <c r="H5263" t="s">
        <v>157</v>
      </c>
      <c r="I5263" t="s">
        <v>572</v>
      </c>
      <c r="K5263" t="s">
        <v>527</v>
      </c>
      <c r="L5263" t="s">
        <v>528</v>
      </c>
      <c r="M5263" t="s">
        <v>56</v>
      </c>
      <c r="N5263" t="s">
        <v>57</v>
      </c>
      <c r="O5263" t="s">
        <v>19891</v>
      </c>
      <c r="X5263" t="s">
        <v>88</v>
      </c>
      <c r="AA5263" s="1"/>
      <c r="AC5263">
        <v>2015</v>
      </c>
      <c r="AD5263">
        <v>5</v>
      </c>
      <c r="AE5263">
        <v>2</v>
      </c>
      <c r="AF5263" s="2">
        <f>DATE(emdat_data[[#This Row],[Start Year]],emdat_data[[#This Row],[Start Month]],emdat_data[[#This Row],[Start Day]])</f>
        <v>42126</v>
      </c>
      <c r="AG5263">
        <v>2015</v>
      </c>
      <c r="AH5263">
        <v>5</v>
      </c>
      <c r="AI5263">
        <v>3</v>
      </c>
      <c r="AJ5263" s="2">
        <f>DATE(emdat_data[[#This Row],[End Year]],emdat_data[[#This Row],[End Month]],emdat_data[[#This Row],[End Day]])</f>
        <v>42127</v>
      </c>
      <c r="AK5263">
        <v>13</v>
      </c>
      <c r="AV5263">
        <v>80.988578990590796</v>
      </c>
      <c r="AX5263" t="s">
        <v>19892</v>
      </c>
      <c r="AY5263" t="s">
        <v>19893</v>
      </c>
    </row>
    <row r="5264" spans="1:51" hidden="1" x14ac:dyDescent="0.25">
      <c r="A5264" t="s">
        <v>21589</v>
      </c>
      <c r="B5264">
        <v>2015</v>
      </c>
      <c r="C5264">
        <v>198</v>
      </c>
      <c r="E5264" t="s">
        <v>50</v>
      </c>
      <c r="F5264" t="s">
        <v>63</v>
      </c>
      <c r="G5264" t="s">
        <v>82</v>
      </c>
      <c r="H5264" t="s">
        <v>157</v>
      </c>
      <c r="I5264" t="s">
        <v>21590</v>
      </c>
      <c r="K5264" t="s">
        <v>325</v>
      </c>
      <c r="L5264" t="s">
        <v>326</v>
      </c>
      <c r="M5264" t="s">
        <v>204</v>
      </c>
      <c r="N5264" t="s">
        <v>86</v>
      </c>
      <c r="O5264" t="s">
        <v>21591</v>
      </c>
      <c r="X5264" t="s">
        <v>88</v>
      </c>
      <c r="AA5264" s="1"/>
      <c r="AC5264">
        <v>2015</v>
      </c>
      <c r="AD5264">
        <v>5</v>
      </c>
      <c r="AE5264">
        <v>2</v>
      </c>
      <c r="AF5264" s="2">
        <f>DATE(emdat_data[[#This Row],[Start Year]],emdat_data[[#This Row],[Start Month]],emdat_data[[#This Row],[Start Day]])</f>
        <v>42126</v>
      </c>
      <c r="AG5264">
        <v>2015</v>
      </c>
      <c r="AH5264">
        <v>5</v>
      </c>
      <c r="AI5264">
        <v>4</v>
      </c>
      <c r="AJ5264" s="2">
        <f>DATE(emdat_data[[#This Row],[End Year]],emdat_data[[#This Row],[End Month]],emdat_data[[#This Row],[End Day]])</f>
        <v>42128</v>
      </c>
      <c r="AK5264">
        <v>12</v>
      </c>
      <c r="AM5264">
        <v>20000</v>
      </c>
      <c r="AO5264">
        <v>20000</v>
      </c>
      <c r="AV5264">
        <v>80.988578990590796</v>
      </c>
      <c r="AW5264" t="s">
        <v>21592</v>
      </c>
      <c r="AY5264" t="s">
        <v>21593</v>
      </c>
    </row>
    <row r="5265" spans="1:51" hidden="1" x14ac:dyDescent="0.25">
      <c r="A5265" t="s">
        <v>22121</v>
      </c>
      <c r="B5265">
        <v>2015</v>
      </c>
      <c r="C5265">
        <v>180</v>
      </c>
      <c r="E5265" t="s">
        <v>50</v>
      </c>
      <c r="F5265" t="s">
        <v>63</v>
      </c>
      <c r="G5265" t="s">
        <v>82</v>
      </c>
      <c r="H5265" t="s">
        <v>157</v>
      </c>
      <c r="I5265" t="s">
        <v>418</v>
      </c>
      <c r="K5265" t="s">
        <v>357</v>
      </c>
      <c r="L5265" t="s">
        <v>358</v>
      </c>
      <c r="M5265" t="s">
        <v>146</v>
      </c>
      <c r="N5265" t="s">
        <v>86</v>
      </c>
      <c r="O5265" t="s">
        <v>22122</v>
      </c>
      <c r="Q5265" t="s">
        <v>72</v>
      </c>
      <c r="R5265" t="s">
        <v>900</v>
      </c>
      <c r="X5265" t="s">
        <v>88</v>
      </c>
      <c r="AA5265" s="1"/>
      <c r="AC5265">
        <v>2015</v>
      </c>
      <c r="AD5265">
        <v>5</v>
      </c>
      <c r="AE5265">
        <v>3</v>
      </c>
      <c r="AF5265" s="2">
        <f>DATE(emdat_data[[#This Row],[Start Year]],emdat_data[[#This Row],[Start Month]],emdat_data[[#This Row],[Start Day]])</f>
        <v>42127</v>
      </c>
      <c r="AG5265">
        <v>2015</v>
      </c>
      <c r="AH5265">
        <v>5</v>
      </c>
      <c r="AI5265">
        <v>5</v>
      </c>
      <c r="AJ5265" s="2">
        <f>DATE(emdat_data[[#This Row],[End Year]],emdat_data[[#This Row],[End Month]],emdat_data[[#This Row],[End Day]])</f>
        <v>42129</v>
      </c>
      <c r="AK5265">
        <v>1</v>
      </c>
      <c r="AL5265">
        <v>40</v>
      </c>
      <c r="AO5265">
        <v>40</v>
      </c>
      <c r="AR5265">
        <v>100000</v>
      </c>
      <c r="AS5265">
        <v>123474</v>
      </c>
      <c r="AT5265">
        <v>160000</v>
      </c>
      <c r="AU5265">
        <v>197559</v>
      </c>
      <c r="AV5265">
        <v>80.988578990590796</v>
      </c>
      <c r="AW5265" t="s">
        <v>22123</v>
      </c>
      <c r="AY5265" t="s">
        <v>22124</v>
      </c>
    </row>
    <row r="5266" spans="1:51" hidden="1" x14ac:dyDescent="0.25">
      <c r="A5266" t="s">
        <v>21227</v>
      </c>
      <c r="B5266">
        <v>2015</v>
      </c>
      <c r="C5266">
        <v>181</v>
      </c>
      <c r="E5266" t="s">
        <v>50</v>
      </c>
      <c r="F5266" t="s">
        <v>71</v>
      </c>
      <c r="G5266" t="s">
        <v>217</v>
      </c>
      <c r="H5266" t="s">
        <v>217</v>
      </c>
      <c r="K5266" t="s">
        <v>171</v>
      </c>
      <c r="L5266" t="s">
        <v>172</v>
      </c>
      <c r="M5266" t="s">
        <v>173</v>
      </c>
      <c r="N5266" t="s">
        <v>57</v>
      </c>
      <c r="O5266" t="s">
        <v>21228</v>
      </c>
      <c r="P5266" t="s">
        <v>2496</v>
      </c>
      <c r="AA5266" s="1"/>
      <c r="AC5266">
        <v>2015</v>
      </c>
      <c r="AD5266">
        <v>5</v>
      </c>
      <c r="AE5266">
        <v>6</v>
      </c>
      <c r="AF5266" s="2">
        <f>DATE(emdat_data[[#This Row],[Start Year]],emdat_data[[#This Row],[Start Month]],emdat_data[[#This Row],[Start Day]])</f>
        <v>42130</v>
      </c>
      <c r="AG5266">
        <v>2015</v>
      </c>
      <c r="AH5266">
        <v>5</v>
      </c>
      <c r="AI5266">
        <v>6</v>
      </c>
      <c r="AJ5266" s="2">
        <f>DATE(emdat_data[[#This Row],[End Year]],emdat_data[[#This Row],[End Month]],emdat_data[[#This Row],[End Day]])</f>
        <v>42130</v>
      </c>
      <c r="AK5266">
        <v>13</v>
      </c>
      <c r="AV5266">
        <v>80.988578990590796</v>
      </c>
      <c r="AW5266" t="s">
        <v>21229</v>
      </c>
      <c r="AY5266" t="s">
        <v>21230</v>
      </c>
    </row>
    <row r="5267" spans="1:51" hidden="1" x14ac:dyDescent="0.25">
      <c r="A5267" t="s">
        <v>22109</v>
      </c>
      <c r="B5267">
        <v>2015</v>
      </c>
      <c r="C5267">
        <v>211</v>
      </c>
      <c r="E5267" t="s">
        <v>50</v>
      </c>
      <c r="F5267" t="s">
        <v>63</v>
      </c>
      <c r="G5267" t="s">
        <v>82</v>
      </c>
      <c r="H5267" t="s">
        <v>157</v>
      </c>
      <c r="I5267" t="s">
        <v>572</v>
      </c>
      <c r="K5267" t="s">
        <v>357</v>
      </c>
      <c r="L5267" t="s">
        <v>358</v>
      </c>
      <c r="M5267" t="s">
        <v>146</v>
      </c>
      <c r="N5267" t="s">
        <v>86</v>
      </c>
      <c r="O5267" t="s">
        <v>22110</v>
      </c>
      <c r="Q5267" t="s">
        <v>72</v>
      </c>
      <c r="R5267" t="s">
        <v>900</v>
      </c>
      <c r="W5267">
        <v>130</v>
      </c>
      <c r="X5267" t="s">
        <v>88</v>
      </c>
      <c r="AA5267" s="1"/>
      <c r="AC5267">
        <v>2015</v>
      </c>
      <c r="AD5267">
        <v>5</v>
      </c>
      <c r="AE5267">
        <v>6</v>
      </c>
      <c r="AF5267" s="2">
        <f>DATE(emdat_data[[#This Row],[Start Year]],emdat_data[[#This Row],[Start Month]],emdat_data[[#This Row],[Start Day]])</f>
        <v>42130</v>
      </c>
      <c r="AG5267">
        <v>2015</v>
      </c>
      <c r="AH5267">
        <v>5</v>
      </c>
      <c r="AI5267">
        <v>13</v>
      </c>
      <c r="AJ5267" s="2">
        <f>DATE(emdat_data[[#This Row],[End Year]],emdat_data[[#This Row],[End Month]],emdat_data[[#This Row],[End Day]])</f>
        <v>42137</v>
      </c>
      <c r="AK5267">
        <v>4</v>
      </c>
      <c r="AR5267">
        <v>800000</v>
      </c>
      <c r="AS5267">
        <v>987794</v>
      </c>
      <c r="AT5267">
        <v>1400000</v>
      </c>
      <c r="AU5267">
        <v>1728639</v>
      </c>
      <c r="AV5267">
        <v>80.988578990590796</v>
      </c>
      <c r="AW5267" t="s">
        <v>22111</v>
      </c>
      <c r="AY5267" t="s">
        <v>22112</v>
      </c>
    </row>
    <row r="5268" spans="1:51" hidden="1" x14ac:dyDescent="0.25">
      <c r="A5268" t="s">
        <v>22226</v>
      </c>
      <c r="B5268">
        <v>2015</v>
      </c>
      <c r="C5268">
        <v>177</v>
      </c>
      <c r="E5268" t="s">
        <v>50</v>
      </c>
      <c r="F5268" t="s">
        <v>63</v>
      </c>
      <c r="G5268" t="s">
        <v>82</v>
      </c>
      <c r="H5268" t="s">
        <v>157</v>
      </c>
      <c r="I5268" t="s">
        <v>418</v>
      </c>
      <c r="K5268" t="s">
        <v>357</v>
      </c>
      <c r="L5268" t="s">
        <v>358</v>
      </c>
      <c r="M5268" t="s">
        <v>146</v>
      </c>
      <c r="N5268" t="s">
        <v>86</v>
      </c>
      <c r="O5268" t="s">
        <v>22227</v>
      </c>
      <c r="X5268" t="s">
        <v>88</v>
      </c>
      <c r="AA5268" s="1"/>
      <c r="AC5268">
        <v>2015</v>
      </c>
      <c r="AD5268">
        <v>5</v>
      </c>
      <c r="AE5268">
        <v>6</v>
      </c>
      <c r="AF5268" s="2">
        <f>DATE(emdat_data[[#This Row],[Start Year]],emdat_data[[#This Row],[Start Month]],emdat_data[[#This Row],[Start Day]])</f>
        <v>42130</v>
      </c>
      <c r="AG5268">
        <v>2015</v>
      </c>
      <c r="AH5268">
        <v>5</v>
      </c>
      <c r="AI5268">
        <v>13</v>
      </c>
      <c r="AJ5268" s="2">
        <f>DATE(emdat_data[[#This Row],[End Year]],emdat_data[[#This Row],[End Month]],emdat_data[[#This Row],[End Day]])</f>
        <v>42137</v>
      </c>
      <c r="AK5268">
        <v>6</v>
      </c>
      <c r="AT5268">
        <v>1000000</v>
      </c>
      <c r="AU5268">
        <v>1234742</v>
      </c>
      <c r="AV5268">
        <v>80.988578990590796</v>
      </c>
      <c r="AW5268" t="s">
        <v>22228</v>
      </c>
      <c r="AX5268" t="s">
        <v>22229</v>
      </c>
      <c r="AY5268" t="s">
        <v>22230</v>
      </c>
    </row>
    <row r="5269" spans="1:51" hidden="1" x14ac:dyDescent="0.25">
      <c r="A5269" t="s">
        <v>19623</v>
      </c>
      <c r="B5269">
        <v>2015</v>
      </c>
      <c r="C5269">
        <v>214</v>
      </c>
      <c r="E5269" t="s">
        <v>50</v>
      </c>
      <c r="F5269" t="s">
        <v>63</v>
      </c>
      <c r="G5269" t="s">
        <v>82</v>
      </c>
      <c r="H5269" t="s">
        <v>157</v>
      </c>
      <c r="I5269" t="s">
        <v>493</v>
      </c>
      <c r="K5269" t="s">
        <v>159</v>
      </c>
      <c r="L5269" t="s">
        <v>160</v>
      </c>
      <c r="M5269" t="s">
        <v>161</v>
      </c>
      <c r="N5269" t="s">
        <v>57</v>
      </c>
      <c r="O5269" t="s">
        <v>19624</v>
      </c>
      <c r="Q5269" t="s">
        <v>12510</v>
      </c>
      <c r="R5269" t="s">
        <v>900</v>
      </c>
      <c r="X5269" t="s">
        <v>88</v>
      </c>
      <c r="AA5269" s="1"/>
      <c r="AC5269">
        <v>2015</v>
      </c>
      <c r="AD5269">
        <v>5</v>
      </c>
      <c r="AE5269">
        <v>7</v>
      </c>
      <c r="AF5269" s="2">
        <f>DATE(emdat_data[[#This Row],[Start Year]],emdat_data[[#This Row],[Start Month]],emdat_data[[#This Row],[Start Day]])</f>
        <v>42131</v>
      </c>
      <c r="AG5269">
        <v>2015</v>
      </c>
      <c r="AH5269">
        <v>5</v>
      </c>
      <c r="AI5269">
        <v>12</v>
      </c>
      <c r="AJ5269" s="2">
        <f>DATE(emdat_data[[#This Row],[End Year]],emdat_data[[#This Row],[End Month]],emdat_data[[#This Row],[End Day]])</f>
        <v>42136</v>
      </c>
      <c r="AK5269">
        <v>7</v>
      </c>
      <c r="AM5269">
        <v>76200</v>
      </c>
      <c r="AN5269">
        <v>3600</v>
      </c>
      <c r="AO5269">
        <v>79800</v>
      </c>
      <c r="AT5269">
        <v>461000</v>
      </c>
      <c r="AU5269">
        <v>569216</v>
      </c>
      <c r="AV5269">
        <v>80.988578990590796</v>
      </c>
      <c r="AW5269" t="s">
        <v>19625</v>
      </c>
      <c r="AY5269" t="s">
        <v>19626</v>
      </c>
    </row>
    <row r="5270" spans="1:51" hidden="1" x14ac:dyDescent="0.25">
      <c r="A5270" t="s">
        <v>22222</v>
      </c>
      <c r="B5270">
        <v>2015</v>
      </c>
      <c r="C5270">
        <v>205</v>
      </c>
      <c r="E5270" t="s">
        <v>50</v>
      </c>
      <c r="F5270" t="s">
        <v>71</v>
      </c>
      <c r="G5270" t="s">
        <v>72</v>
      </c>
      <c r="K5270" t="s">
        <v>397</v>
      </c>
      <c r="L5270" t="s">
        <v>398</v>
      </c>
      <c r="M5270" t="s">
        <v>260</v>
      </c>
      <c r="N5270" t="s">
        <v>76</v>
      </c>
      <c r="O5270" t="s">
        <v>22223</v>
      </c>
      <c r="P5270" t="s">
        <v>642</v>
      </c>
      <c r="W5270">
        <v>194128</v>
      </c>
      <c r="X5270" t="s">
        <v>78</v>
      </c>
      <c r="Y5270">
        <v>-506017</v>
      </c>
      <c r="Z5270">
        <v>3689</v>
      </c>
      <c r="AA5270" s="1"/>
      <c r="AC5270">
        <v>2015</v>
      </c>
      <c r="AD5270">
        <v>5</v>
      </c>
      <c r="AE5270">
        <v>7</v>
      </c>
      <c r="AF5270" s="2">
        <f>DATE(emdat_data[[#This Row],[Start Year]],emdat_data[[#This Row],[Start Month]],emdat_data[[#This Row],[Start Day]])</f>
        <v>42131</v>
      </c>
      <c r="AG5270">
        <v>2015</v>
      </c>
      <c r="AH5270">
        <v>5</v>
      </c>
      <c r="AI5270">
        <v>21</v>
      </c>
      <c r="AJ5270" s="2">
        <f>DATE(emdat_data[[#This Row],[End Year]],emdat_data[[#This Row],[End Month]],emdat_data[[#This Row],[End Day]])</f>
        <v>42145</v>
      </c>
      <c r="AK5270">
        <v>12</v>
      </c>
      <c r="AN5270">
        <v>5000</v>
      </c>
      <c r="AO5270">
        <v>5000</v>
      </c>
      <c r="AV5270">
        <v>80.988578990590796</v>
      </c>
      <c r="AW5270" t="s">
        <v>22224</v>
      </c>
      <c r="AY5270" t="s">
        <v>22225</v>
      </c>
    </row>
    <row r="5271" spans="1:51" hidden="1" x14ac:dyDescent="0.25">
      <c r="A5271" t="s">
        <v>19804</v>
      </c>
      <c r="B5271">
        <v>2015</v>
      </c>
      <c r="C5271">
        <v>581</v>
      </c>
      <c r="E5271" t="s">
        <v>50</v>
      </c>
      <c r="F5271" t="s">
        <v>71</v>
      </c>
      <c r="G5271" t="s">
        <v>72</v>
      </c>
      <c r="H5271" t="s">
        <v>170</v>
      </c>
      <c r="K5271" t="s">
        <v>54</v>
      </c>
      <c r="L5271" t="s">
        <v>55</v>
      </c>
      <c r="M5271" t="s">
        <v>56</v>
      </c>
      <c r="N5271" t="s">
        <v>57</v>
      </c>
      <c r="O5271" t="s">
        <v>19805</v>
      </c>
      <c r="X5271" t="s">
        <v>78</v>
      </c>
      <c r="AA5271" s="1"/>
      <c r="AC5271">
        <v>2015</v>
      </c>
      <c r="AD5271">
        <v>5</v>
      </c>
      <c r="AE5271">
        <v>9</v>
      </c>
      <c r="AF5271" s="2">
        <f>DATE(emdat_data[[#This Row],[Start Year]],emdat_data[[#This Row],[Start Month]],emdat_data[[#This Row],[Start Day]])</f>
        <v>42133</v>
      </c>
      <c r="AG5271">
        <v>2015</v>
      </c>
      <c r="AH5271">
        <v>5</v>
      </c>
      <c r="AI5271">
        <v>9</v>
      </c>
      <c r="AJ5271" s="2">
        <f>DATE(emdat_data[[#This Row],[End Year]],emdat_data[[#This Row],[End Month]],emdat_data[[#This Row],[End Day]])</f>
        <v>42133</v>
      </c>
      <c r="AK5271">
        <v>7</v>
      </c>
      <c r="AL5271">
        <v>10</v>
      </c>
      <c r="AN5271">
        <v>3000</v>
      </c>
      <c r="AO5271">
        <v>3010</v>
      </c>
      <c r="AV5271">
        <v>80.988578990590796</v>
      </c>
      <c r="AW5271" t="s">
        <v>19806</v>
      </c>
      <c r="AY5271" t="s">
        <v>19807</v>
      </c>
    </row>
    <row r="5272" spans="1:51" hidden="1" x14ac:dyDescent="0.25">
      <c r="A5272" t="s">
        <v>21126</v>
      </c>
      <c r="B5272">
        <v>2015</v>
      </c>
      <c r="C5272">
        <v>194</v>
      </c>
      <c r="D5272" t="s">
        <v>21127</v>
      </c>
      <c r="E5272" t="s">
        <v>50</v>
      </c>
      <c r="F5272" t="s">
        <v>71</v>
      </c>
      <c r="G5272" t="s">
        <v>72</v>
      </c>
      <c r="H5272" t="s">
        <v>102</v>
      </c>
      <c r="K5272" t="s">
        <v>2910</v>
      </c>
      <c r="L5272" t="s">
        <v>2911</v>
      </c>
      <c r="M5272" t="s">
        <v>253</v>
      </c>
      <c r="N5272" t="s">
        <v>57</v>
      </c>
      <c r="O5272" t="s">
        <v>21128</v>
      </c>
      <c r="Q5272" t="s">
        <v>176</v>
      </c>
      <c r="W5272">
        <v>32595</v>
      </c>
      <c r="X5272" t="s">
        <v>78</v>
      </c>
      <c r="Y5272">
        <v>378142</v>
      </c>
      <c r="Z5272">
        <v>7326</v>
      </c>
      <c r="AA5272" s="1"/>
      <c r="AC5272">
        <v>2015</v>
      </c>
      <c r="AD5272">
        <v>5</v>
      </c>
      <c r="AE5272">
        <v>11</v>
      </c>
      <c r="AF5272" s="2">
        <f>DATE(emdat_data[[#This Row],[Start Year]],emdat_data[[#This Row],[Start Month]],emdat_data[[#This Row],[Start Day]])</f>
        <v>42135</v>
      </c>
      <c r="AG5272">
        <v>2015</v>
      </c>
      <c r="AH5272">
        <v>5</v>
      </c>
      <c r="AI5272">
        <v>13</v>
      </c>
      <c r="AJ5272" s="2">
        <f>DATE(emdat_data[[#This Row],[End Year]],emdat_data[[#This Row],[End Month]],emdat_data[[#This Row],[End Day]])</f>
        <v>42137</v>
      </c>
      <c r="AM5272">
        <v>5401</v>
      </c>
      <c r="AO5272">
        <v>5401</v>
      </c>
      <c r="AV5272">
        <v>80.988578990590796</v>
      </c>
      <c r="AX5272" t="s">
        <v>21129</v>
      </c>
      <c r="AY5272" t="s">
        <v>21130</v>
      </c>
    </row>
    <row r="5273" spans="1:51" hidden="1" x14ac:dyDescent="0.25">
      <c r="A5273" t="s">
        <v>21354</v>
      </c>
      <c r="B5273">
        <v>2015</v>
      </c>
      <c r="C5273">
        <v>610</v>
      </c>
      <c r="E5273" t="s">
        <v>50</v>
      </c>
      <c r="F5273" t="s">
        <v>63</v>
      </c>
      <c r="G5273" t="s">
        <v>64</v>
      </c>
      <c r="H5273" t="s">
        <v>1766</v>
      </c>
      <c r="K5273" t="s">
        <v>245</v>
      </c>
      <c r="L5273" t="s">
        <v>246</v>
      </c>
      <c r="M5273" t="s">
        <v>161</v>
      </c>
      <c r="N5273" t="s">
        <v>57</v>
      </c>
      <c r="O5273" t="s">
        <v>1143</v>
      </c>
      <c r="X5273" t="s">
        <v>67</v>
      </c>
      <c r="AA5273" s="1"/>
      <c r="AC5273">
        <v>2015</v>
      </c>
      <c r="AD5273">
        <v>5</v>
      </c>
      <c r="AE5273">
        <v>11</v>
      </c>
      <c r="AF5273" s="2">
        <f>DATE(emdat_data[[#This Row],[Start Year]],emdat_data[[#This Row],[Start Month]],emdat_data[[#This Row],[Start Day]])</f>
        <v>42135</v>
      </c>
      <c r="AG5273">
        <v>2015</v>
      </c>
      <c r="AH5273">
        <v>5</v>
      </c>
      <c r="AJ5273" s="2">
        <f>DATE(emdat_data[[#This Row],[End Year]],emdat_data[[#This Row],[End Month]],emdat_data[[#This Row],[End Day]])</f>
        <v>42124</v>
      </c>
      <c r="AK5273">
        <v>2</v>
      </c>
      <c r="AL5273">
        <v>480</v>
      </c>
      <c r="AO5273">
        <v>480</v>
      </c>
      <c r="AV5273">
        <v>80.988578990590796</v>
      </c>
      <c r="AW5273" t="s">
        <v>12550</v>
      </c>
      <c r="AY5273" t="s">
        <v>12551</v>
      </c>
    </row>
    <row r="5274" spans="1:51" hidden="1" x14ac:dyDescent="0.25">
      <c r="A5274" t="s">
        <v>21511</v>
      </c>
      <c r="B5274">
        <v>2015</v>
      </c>
      <c r="C5274">
        <v>176</v>
      </c>
      <c r="D5274" t="s">
        <v>21340</v>
      </c>
      <c r="E5274" t="s">
        <v>50</v>
      </c>
      <c r="F5274" t="s">
        <v>63</v>
      </c>
      <c r="G5274" t="s">
        <v>82</v>
      </c>
      <c r="H5274" t="s">
        <v>98</v>
      </c>
      <c r="J5274" t="s">
        <v>21341</v>
      </c>
      <c r="K5274" t="s">
        <v>364</v>
      </c>
      <c r="L5274" t="s">
        <v>365</v>
      </c>
      <c r="M5274" t="s">
        <v>173</v>
      </c>
      <c r="N5274" t="s">
        <v>57</v>
      </c>
      <c r="O5274" t="s">
        <v>21512</v>
      </c>
      <c r="W5274">
        <v>220</v>
      </c>
      <c r="X5274" t="s">
        <v>88</v>
      </c>
      <c r="AA5274" s="1"/>
      <c r="AC5274">
        <v>2015</v>
      </c>
      <c r="AD5274">
        <v>5</v>
      </c>
      <c r="AE5274">
        <v>11</v>
      </c>
      <c r="AF5274" s="2">
        <f>DATE(emdat_data[[#This Row],[Start Year]],emdat_data[[#This Row],[Start Month]],emdat_data[[#This Row],[Start Day]])</f>
        <v>42135</v>
      </c>
      <c r="AG5274">
        <v>2015</v>
      </c>
      <c r="AH5274">
        <v>5</v>
      </c>
      <c r="AI5274">
        <v>11</v>
      </c>
      <c r="AJ5274" s="2">
        <f>DATE(emdat_data[[#This Row],[End Year]],emdat_data[[#This Row],[End Month]],emdat_data[[#This Row],[End Day]])</f>
        <v>42135</v>
      </c>
      <c r="AK5274">
        <v>2</v>
      </c>
      <c r="AM5274">
        <v>523</v>
      </c>
      <c r="AO5274">
        <v>523</v>
      </c>
      <c r="AT5274">
        <v>348</v>
      </c>
      <c r="AU5274">
        <v>430</v>
      </c>
      <c r="AV5274">
        <v>80.988578990590796</v>
      </c>
      <c r="AX5274" t="s">
        <v>12008</v>
      </c>
      <c r="AY5274" t="s">
        <v>12009</v>
      </c>
    </row>
    <row r="5275" spans="1:51" hidden="1" x14ac:dyDescent="0.25">
      <c r="A5275" t="s">
        <v>19971</v>
      </c>
      <c r="B5275">
        <v>2015</v>
      </c>
      <c r="C5275">
        <v>175</v>
      </c>
      <c r="E5275" t="s">
        <v>50</v>
      </c>
      <c r="F5275" t="s">
        <v>51</v>
      </c>
      <c r="G5275" t="s">
        <v>52</v>
      </c>
      <c r="H5275" t="s">
        <v>53</v>
      </c>
      <c r="K5275" t="s">
        <v>159</v>
      </c>
      <c r="L5275" t="s">
        <v>160</v>
      </c>
      <c r="M5275" t="s">
        <v>161</v>
      </c>
      <c r="N5275" t="s">
        <v>57</v>
      </c>
      <c r="O5275" t="s">
        <v>19968</v>
      </c>
      <c r="W5275">
        <v>7</v>
      </c>
      <c r="X5275" t="s">
        <v>59</v>
      </c>
      <c r="Y5275">
        <v>278087</v>
      </c>
      <c r="Z5275">
        <v>860655</v>
      </c>
      <c r="AA5275" s="1">
        <v>0.53472222222222221</v>
      </c>
      <c r="AC5275">
        <v>2015</v>
      </c>
      <c r="AD5275">
        <v>5</v>
      </c>
      <c r="AE5275">
        <v>12</v>
      </c>
      <c r="AF5275" s="2">
        <f>DATE(emdat_data[[#This Row],[Start Year]],emdat_data[[#This Row],[Start Month]],emdat_data[[#This Row],[Start Day]])</f>
        <v>42136</v>
      </c>
      <c r="AG5275">
        <v>2015</v>
      </c>
      <c r="AH5275">
        <v>5</v>
      </c>
      <c r="AI5275">
        <v>12</v>
      </c>
      <c r="AJ5275" s="2">
        <f>DATE(emdat_data[[#This Row],[End Year]],emdat_data[[#This Row],[End Month]],emdat_data[[#This Row],[End Day]])</f>
        <v>42136</v>
      </c>
      <c r="AK5275">
        <v>1</v>
      </c>
      <c r="AV5275">
        <v>80.988578990590796</v>
      </c>
      <c r="AX5275" t="s">
        <v>19969</v>
      </c>
      <c r="AY5275" t="s">
        <v>19970</v>
      </c>
    </row>
    <row r="5276" spans="1:51" hidden="1" x14ac:dyDescent="0.25">
      <c r="A5276" t="s">
        <v>21097</v>
      </c>
      <c r="B5276">
        <v>2015</v>
      </c>
      <c r="C5276">
        <v>175</v>
      </c>
      <c r="E5276" t="s">
        <v>50</v>
      </c>
      <c r="F5276" t="s">
        <v>51</v>
      </c>
      <c r="G5276" t="s">
        <v>52</v>
      </c>
      <c r="H5276" t="s">
        <v>53</v>
      </c>
      <c r="K5276" t="s">
        <v>303</v>
      </c>
      <c r="L5276" t="s">
        <v>304</v>
      </c>
      <c r="M5276" t="s">
        <v>56</v>
      </c>
      <c r="N5276" t="s">
        <v>57</v>
      </c>
      <c r="O5276" t="s">
        <v>21098</v>
      </c>
      <c r="Q5276" t="s">
        <v>176</v>
      </c>
      <c r="W5276">
        <v>7</v>
      </c>
      <c r="X5276" t="s">
        <v>59</v>
      </c>
      <c r="Y5276">
        <v>278087</v>
      </c>
      <c r="Z5276">
        <v>860655</v>
      </c>
      <c r="AA5276" s="1">
        <v>0.53472222222222221</v>
      </c>
      <c r="AB5276" t="s">
        <v>21099</v>
      </c>
      <c r="AC5276">
        <v>2015</v>
      </c>
      <c r="AD5276">
        <v>5</v>
      </c>
      <c r="AE5276">
        <v>12</v>
      </c>
      <c r="AF5276" s="2">
        <f>DATE(emdat_data[[#This Row],[Start Year]],emdat_data[[#This Row],[Start Month]],emdat_data[[#This Row],[Start Day]])</f>
        <v>42136</v>
      </c>
      <c r="AG5276">
        <v>2015</v>
      </c>
      <c r="AH5276">
        <v>5</v>
      </c>
      <c r="AI5276">
        <v>12</v>
      </c>
      <c r="AJ5276" s="2">
        <f>DATE(emdat_data[[#This Row],[End Year]],emdat_data[[#This Row],[End Month]],emdat_data[[#This Row],[End Day]])</f>
        <v>42136</v>
      </c>
      <c r="AK5276">
        <v>138</v>
      </c>
      <c r="AL5276">
        <v>2428</v>
      </c>
      <c r="AO5276">
        <v>2428</v>
      </c>
      <c r="AV5276">
        <v>80.988578990590796</v>
      </c>
      <c r="AX5276" t="s">
        <v>21100</v>
      </c>
      <c r="AY5276" t="s">
        <v>21101</v>
      </c>
    </row>
    <row r="5277" spans="1:51" hidden="1" x14ac:dyDescent="0.25">
      <c r="A5277" t="s">
        <v>21263</v>
      </c>
      <c r="B5277">
        <v>2015</v>
      </c>
      <c r="C5277">
        <v>175</v>
      </c>
      <c r="E5277" t="s">
        <v>50</v>
      </c>
      <c r="F5277" t="s">
        <v>51</v>
      </c>
      <c r="G5277" t="s">
        <v>52</v>
      </c>
      <c r="H5277" t="s">
        <v>53</v>
      </c>
      <c r="K5277" t="s">
        <v>226</v>
      </c>
      <c r="L5277" t="s">
        <v>227</v>
      </c>
      <c r="M5277" t="s">
        <v>56</v>
      </c>
      <c r="N5277" t="s">
        <v>57</v>
      </c>
      <c r="O5277" t="s">
        <v>21264</v>
      </c>
      <c r="W5277">
        <v>7</v>
      </c>
      <c r="X5277" t="s">
        <v>59</v>
      </c>
      <c r="Y5277">
        <v>278087</v>
      </c>
      <c r="Z5277">
        <v>860655</v>
      </c>
      <c r="AA5277" s="1">
        <v>0.52430555555555558</v>
      </c>
      <c r="AC5277">
        <v>2015</v>
      </c>
      <c r="AD5277">
        <v>5</v>
      </c>
      <c r="AE5277">
        <v>12</v>
      </c>
      <c r="AF5277" s="2">
        <f>DATE(emdat_data[[#This Row],[Start Year]],emdat_data[[#This Row],[Start Month]],emdat_data[[#This Row],[Start Day]])</f>
        <v>42136</v>
      </c>
      <c r="AG5277">
        <v>2015</v>
      </c>
      <c r="AH5277">
        <v>5</v>
      </c>
      <c r="AI5277">
        <v>12</v>
      </c>
      <c r="AJ5277" s="2">
        <f>DATE(emdat_data[[#This Row],[End Year]],emdat_data[[#This Row],[End Month]],emdat_data[[#This Row],[End Day]])</f>
        <v>42136</v>
      </c>
      <c r="AK5277">
        <v>20</v>
      </c>
      <c r="AV5277">
        <v>80.988578990590796</v>
      </c>
      <c r="AW5277" t="s">
        <v>21265</v>
      </c>
      <c r="AY5277" t="s">
        <v>21266</v>
      </c>
    </row>
    <row r="5278" spans="1:51" hidden="1" x14ac:dyDescent="0.25">
      <c r="A5278" t="s">
        <v>21339</v>
      </c>
      <c r="B5278">
        <v>2015</v>
      </c>
      <c r="C5278">
        <v>176</v>
      </c>
      <c r="D5278" t="s">
        <v>21340</v>
      </c>
      <c r="E5278" t="s">
        <v>50</v>
      </c>
      <c r="F5278" t="s">
        <v>63</v>
      </c>
      <c r="G5278" t="s">
        <v>82</v>
      </c>
      <c r="H5278" t="s">
        <v>98</v>
      </c>
      <c r="J5278" t="s">
        <v>21341</v>
      </c>
      <c r="K5278" t="s">
        <v>245</v>
      </c>
      <c r="L5278" t="s">
        <v>246</v>
      </c>
      <c r="M5278" t="s">
        <v>161</v>
      </c>
      <c r="N5278" t="s">
        <v>57</v>
      </c>
      <c r="O5278" t="s">
        <v>21342</v>
      </c>
      <c r="W5278">
        <v>180</v>
      </c>
      <c r="X5278" t="s">
        <v>88</v>
      </c>
      <c r="AA5278" s="1"/>
      <c r="AC5278">
        <v>2015</v>
      </c>
      <c r="AD5278">
        <v>5</v>
      </c>
      <c r="AE5278">
        <v>12</v>
      </c>
      <c r="AF5278" s="2">
        <f>DATE(emdat_data[[#This Row],[Start Year]],emdat_data[[#This Row],[Start Month]],emdat_data[[#This Row],[Start Day]])</f>
        <v>42136</v>
      </c>
      <c r="AG5278">
        <v>2015</v>
      </c>
      <c r="AH5278">
        <v>5</v>
      </c>
      <c r="AI5278">
        <v>12</v>
      </c>
      <c r="AJ5278" s="2">
        <f>DATE(emdat_data[[#This Row],[End Year]],emdat_data[[#This Row],[End Month]],emdat_data[[#This Row],[End Day]])</f>
        <v>42136</v>
      </c>
      <c r="AL5278">
        <v>6</v>
      </c>
      <c r="AM5278">
        <v>39</v>
      </c>
      <c r="AO5278">
        <v>45</v>
      </c>
      <c r="AT5278">
        <v>23200</v>
      </c>
      <c r="AU5278">
        <v>28646</v>
      </c>
      <c r="AV5278">
        <v>80.988578990590796</v>
      </c>
      <c r="AW5278" t="s">
        <v>2237</v>
      </c>
      <c r="AX5278" t="s">
        <v>21343</v>
      </c>
      <c r="AY5278" t="s">
        <v>21344</v>
      </c>
    </row>
    <row r="5279" spans="1:51" hidden="1" x14ac:dyDescent="0.25">
      <c r="A5279" t="s">
        <v>19681</v>
      </c>
      <c r="B5279">
        <v>2015</v>
      </c>
      <c r="C5279">
        <v>185</v>
      </c>
      <c r="D5279" t="s">
        <v>19682</v>
      </c>
      <c r="E5279" t="s">
        <v>50</v>
      </c>
      <c r="F5279" t="s">
        <v>71</v>
      </c>
      <c r="G5279" t="s">
        <v>72</v>
      </c>
      <c r="H5279" t="s">
        <v>102</v>
      </c>
      <c r="K5279" t="s">
        <v>159</v>
      </c>
      <c r="L5279" t="s">
        <v>160</v>
      </c>
      <c r="M5279" t="s">
        <v>161</v>
      </c>
      <c r="N5279" t="s">
        <v>57</v>
      </c>
      <c r="O5279" t="s">
        <v>19683</v>
      </c>
      <c r="P5279" t="s">
        <v>642</v>
      </c>
      <c r="Q5279" t="s">
        <v>176</v>
      </c>
      <c r="X5279" t="s">
        <v>78</v>
      </c>
      <c r="Y5279">
        <v>270326</v>
      </c>
      <c r="Z5279">
        <v>11498</v>
      </c>
      <c r="AA5279" s="1"/>
      <c r="AC5279">
        <v>2015</v>
      </c>
      <c r="AD5279">
        <v>5</v>
      </c>
      <c r="AE5279">
        <v>13</v>
      </c>
      <c r="AF5279" s="2">
        <f>DATE(emdat_data[[#This Row],[Start Year]],emdat_data[[#This Row],[Start Month]],emdat_data[[#This Row],[Start Day]])</f>
        <v>42137</v>
      </c>
      <c r="AG5279">
        <v>2015</v>
      </c>
      <c r="AH5279">
        <v>6</v>
      </c>
      <c r="AI5279">
        <v>1</v>
      </c>
      <c r="AJ5279" s="2">
        <f>DATE(emdat_data[[#This Row],[End Year]],emdat_data[[#This Row],[End Month]],emdat_data[[#This Row],[End Day]])</f>
        <v>42156</v>
      </c>
      <c r="AK5279">
        <v>58</v>
      </c>
      <c r="AL5279">
        <v>21</v>
      </c>
      <c r="AM5279">
        <v>82000</v>
      </c>
      <c r="AO5279">
        <v>82021</v>
      </c>
      <c r="AT5279">
        <v>800000</v>
      </c>
      <c r="AU5279">
        <v>987794</v>
      </c>
      <c r="AV5279">
        <v>80.988578990590796</v>
      </c>
      <c r="AW5279" t="s">
        <v>19684</v>
      </c>
      <c r="AX5279" t="s">
        <v>19685</v>
      </c>
      <c r="AY5279" t="s">
        <v>19686</v>
      </c>
    </row>
    <row r="5280" spans="1:51" hidden="1" x14ac:dyDescent="0.25">
      <c r="A5280" t="s">
        <v>20016</v>
      </c>
      <c r="B5280">
        <v>2015</v>
      </c>
      <c r="C5280">
        <v>219</v>
      </c>
      <c r="E5280" t="s">
        <v>50</v>
      </c>
      <c r="F5280" t="s">
        <v>71</v>
      </c>
      <c r="G5280" t="s">
        <v>72</v>
      </c>
      <c r="K5280" t="s">
        <v>159</v>
      </c>
      <c r="L5280" t="s">
        <v>160</v>
      </c>
      <c r="M5280" t="s">
        <v>161</v>
      </c>
      <c r="N5280" t="s">
        <v>57</v>
      </c>
      <c r="O5280" t="s">
        <v>20017</v>
      </c>
      <c r="P5280" t="s">
        <v>19981</v>
      </c>
      <c r="X5280" t="s">
        <v>78</v>
      </c>
      <c r="AA5280" s="1"/>
      <c r="AC5280">
        <v>2015</v>
      </c>
      <c r="AD5280">
        <v>5</v>
      </c>
      <c r="AE5280">
        <v>13</v>
      </c>
      <c r="AF5280" s="2">
        <f>DATE(emdat_data[[#This Row],[Start Year]],emdat_data[[#This Row],[Start Month]],emdat_data[[#This Row],[Start Day]])</f>
        <v>42137</v>
      </c>
      <c r="AG5280">
        <v>2015</v>
      </c>
      <c r="AH5280">
        <v>5</v>
      </c>
      <c r="AI5280">
        <v>17</v>
      </c>
      <c r="AJ5280" s="2">
        <f>DATE(emdat_data[[#This Row],[End Year]],emdat_data[[#This Row],[End Month]],emdat_data[[#This Row],[End Day]])</f>
        <v>42141</v>
      </c>
      <c r="AK5280">
        <v>20</v>
      </c>
      <c r="AM5280">
        <v>60000</v>
      </c>
      <c r="AO5280">
        <v>60000</v>
      </c>
      <c r="AT5280">
        <v>254000</v>
      </c>
      <c r="AU5280">
        <v>313624</v>
      </c>
      <c r="AV5280">
        <v>80.988578990590796</v>
      </c>
      <c r="AW5280" t="s">
        <v>20018</v>
      </c>
      <c r="AY5280" t="s">
        <v>20019</v>
      </c>
    </row>
    <row r="5281" spans="1:51" hidden="1" x14ac:dyDescent="0.25">
      <c r="A5281" t="s">
        <v>21457</v>
      </c>
      <c r="B5281">
        <v>2015</v>
      </c>
      <c r="C5281">
        <v>206</v>
      </c>
      <c r="E5281" t="s">
        <v>50</v>
      </c>
      <c r="F5281" t="s">
        <v>71</v>
      </c>
      <c r="G5281" t="s">
        <v>72</v>
      </c>
      <c r="K5281" t="s">
        <v>2601</v>
      </c>
      <c r="L5281" t="s">
        <v>2602</v>
      </c>
      <c r="M5281" t="s">
        <v>95</v>
      </c>
      <c r="N5281" t="s">
        <v>96</v>
      </c>
      <c r="O5281" t="s">
        <v>21458</v>
      </c>
      <c r="P5281" t="s">
        <v>642</v>
      </c>
      <c r="W5281">
        <v>7484</v>
      </c>
      <c r="X5281" t="s">
        <v>78</v>
      </c>
      <c r="Y5281">
        <v>-41092</v>
      </c>
      <c r="Z5281">
        <v>17535</v>
      </c>
      <c r="AA5281" s="1"/>
      <c r="AC5281">
        <v>2015</v>
      </c>
      <c r="AD5281">
        <v>5</v>
      </c>
      <c r="AE5281">
        <v>13</v>
      </c>
      <c r="AF5281" s="2">
        <f>DATE(emdat_data[[#This Row],[Start Year]],emdat_data[[#This Row],[Start Month]],emdat_data[[#This Row],[Start Day]])</f>
        <v>42137</v>
      </c>
      <c r="AG5281">
        <v>2015</v>
      </c>
      <c r="AH5281">
        <v>5</v>
      </c>
      <c r="AI5281">
        <v>21</v>
      </c>
      <c r="AJ5281" s="2">
        <f>DATE(emdat_data[[#This Row],[End Year]],emdat_data[[#This Row],[End Month]],emdat_data[[#This Row],[End Day]])</f>
        <v>42145</v>
      </c>
      <c r="AK5281">
        <v>1</v>
      </c>
      <c r="AM5281">
        <v>100</v>
      </c>
      <c r="AO5281">
        <v>100</v>
      </c>
      <c r="AT5281">
        <v>100000</v>
      </c>
      <c r="AU5281">
        <v>123474</v>
      </c>
      <c r="AV5281">
        <v>80.988578990590796</v>
      </c>
      <c r="AW5281" t="s">
        <v>5512</v>
      </c>
      <c r="AY5281" t="s">
        <v>5513</v>
      </c>
    </row>
    <row r="5282" spans="1:51" hidden="1" x14ac:dyDescent="0.25">
      <c r="A5282" t="s">
        <v>19766</v>
      </c>
      <c r="B5282">
        <v>2015</v>
      </c>
      <c r="C5282">
        <v>171</v>
      </c>
      <c r="D5282" t="s">
        <v>19767</v>
      </c>
      <c r="E5282" t="s">
        <v>50</v>
      </c>
      <c r="F5282" t="s">
        <v>71</v>
      </c>
      <c r="G5282" t="s">
        <v>217</v>
      </c>
      <c r="H5282" t="s">
        <v>217</v>
      </c>
      <c r="K5282" t="s">
        <v>1159</v>
      </c>
      <c r="L5282" t="s">
        <v>1160</v>
      </c>
      <c r="M5282" t="s">
        <v>85</v>
      </c>
      <c r="N5282" t="s">
        <v>86</v>
      </c>
      <c r="O5282" t="s">
        <v>19768</v>
      </c>
      <c r="P5282" t="s">
        <v>642</v>
      </c>
      <c r="Q5282" t="s">
        <v>72</v>
      </c>
      <c r="Y5282">
        <v>570693</v>
      </c>
      <c r="Z5282">
        <v>-745</v>
      </c>
      <c r="AA5282" s="1"/>
      <c r="AB5282" t="s">
        <v>19769</v>
      </c>
      <c r="AC5282">
        <v>2015</v>
      </c>
      <c r="AD5282">
        <v>5</v>
      </c>
      <c r="AE5282">
        <v>17</v>
      </c>
      <c r="AF5282" s="2">
        <f>DATE(emdat_data[[#This Row],[Start Year]],emdat_data[[#This Row],[Start Month]],emdat_data[[#This Row],[Start Day]])</f>
        <v>42141</v>
      </c>
      <c r="AG5282">
        <v>2015</v>
      </c>
      <c r="AH5282">
        <v>5</v>
      </c>
      <c r="AI5282">
        <v>18</v>
      </c>
      <c r="AJ5282" s="2">
        <f>DATE(emdat_data[[#This Row],[End Year]],emdat_data[[#This Row],[End Month]],emdat_data[[#This Row],[End Day]])</f>
        <v>42142</v>
      </c>
      <c r="AK5282">
        <v>93</v>
      </c>
      <c r="AL5282">
        <v>48</v>
      </c>
      <c r="AN5282">
        <v>300</v>
      </c>
      <c r="AO5282">
        <v>348</v>
      </c>
      <c r="AV5282">
        <v>80.988578990590796</v>
      </c>
      <c r="AW5282" t="s">
        <v>19770</v>
      </c>
      <c r="AX5282" t="s">
        <v>19771</v>
      </c>
      <c r="AY5282" t="s">
        <v>19772</v>
      </c>
    </row>
    <row r="5283" spans="1:51" hidden="1" x14ac:dyDescent="0.25">
      <c r="A5283" t="s">
        <v>19949</v>
      </c>
      <c r="B5283">
        <v>2015</v>
      </c>
      <c r="C5283">
        <v>204</v>
      </c>
      <c r="E5283" t="s">
        <v>50</v>
      </c>
      <c r="F5283" t="s">
        <v>71</v>
      </c>
      <c r="G5283" t="s">
        <v>72</v>
      </c>
      <c r="K5283" t="s">
        <v>151</v>
      </c>
      <c r="L5283" t="s">
        <v>152</v>
      </c>
      <c r="M5283" t="s">
        <v>85</v>
      </c>
      <c r="N5283" t="s">
        <v>86</v>
      </c>
      <c r="O5283" t="s">
        <v>19950</v>
      </c>
      <c r="P5283" t="s">
        <v>642</v>
      </c>
      <c r="W5283">
        <v>224189</v>
      </c>
      <c r="X5283" t="s">
        <v>78</v>
      </c>
      <c r="Y5283">
        <v>-441033</v>
      </c>
      <c r="Z5283">
        <v>-7292</v>
      </c>
      <c r="AA5283" s="1"/>
      <c r="AC5283">
        <v>2015</v>
      </c>
      <c r="AD5283">
        <v>5</v>
      </c>
      <c r="AE5283">
        <v>17</v>
      </c>
      <c r="AF5283" s="2">
        <f>DATE(emdat_data[[#This Row],[Start Year]],emdat_data[[#This Row],[Start Month]],emdat_data[[#This Row],[Start Day]])</f>
        <v>42141</v>
      </c>
      <c r="AG5283">
        <v>2015</v>
      </c>
      <c r="AH5283">
        <v>5</v>
      </c>
      <c r="AI5283">
        <v>21</v>
      </c>
      <c r="AJ5283" s="2">
        <f>DATE(emdat_data[[#This Row],[End Year]],emdat_data[[#This Row],[End Month]],emdat_data[[#This Row],[End Day]])</f>
        <v>42145</v>
      </c>
      <c r="AL5283">
        <v>16</v>
      </c>
      <c r="AM5283">
        <v>100</v>
      </c>
      <c r="AO5283">
        <v>116</v>
      </c>
      <c r="AV5283">
        <v>80.988578990590796</v>
      </c>
      <c r="AW5283" t="s">
        <v>19951</v>
      </c>
      <c r="AY5283" t="s">
        <v>19952</v>
      </c>
    </row>
    <row r="5284" spans="1:51" hidden="1" x14ac:dyDescent="0.25">
      <c r="A5284" t="s">
        <v>21272</v>
      </c>
      <c r="B5284">
        <v>2015</v>
      </c>
      <c r="C5284">
        <v>207</v>
      </c>
      <c r="E5284" t="s">
        <v>50</v>
      </c>
      <c r="F5284" t="s">
        <v>71</v>
      </c>
      <c r="G5284" t="s">
        <v>72</v>
      </c>
      <c r="H5284" t="s">
        <v>170</v>
      </c>
      <c r="K5284" t="s">
        <v>226</v>
      </c>
      <c r="L5284" t="s">
        <v>227</v>
      </c>
      <c r="M5284" t="s">
        <v>56</v>
      </c>
      <c r="N5284" t="s">
        <v>57</v>
      </c>
      <c r="O5284" t="s">
        <v>21273</v>
      </c>
      <c r="P5284" t="s">
        <v>4129</v>
      </c>
      <c r="W5284">
        <v>14179</v>
      </c>
      <c r="X5284" t="s">
        <v>78</v>
      </c>
      <c r="Y5284">
        <v>107121</v>
      </c>
      <c r="Z5284">
        <v>7918</v>
      </c>
      <c r="AA5284" s="1"/>
      <c r="AC5284">
        <v>2015</v>
      </c>
      <c r="AD5284">
        <v>5</v>
      </c>
      <c r="AE5284">
        <v>17</v>
      </c>
      <c r="AF5284" s="2">
        <f>DATE(emdat_data[[#This Row],[Start Year]],emdat_data[[#This Row],[Start Month]],emdat_data[[#This Row],[Start Day]])</f>
        <v>42141</v>
      </c>
      <c r="AG5284">
        <v>2015</v>
      </c>
      <c r="AH5284">
        <v>5</v>
      </c>
      <c r="AI5284">
        <v>21</v>
      </c>
      <c r="AJ5284" s="2">
        <f>DATE(emdat_data[[#This Row],[End Year]],emdat_data[[#This Row],[End Month]],emdat_data[[#This Row],[End Day]])</f>
        <v>42145</v>
      </c>
      <c r="AK5284">
        <v>8</v>
      </c>
      <c r="AM5284">
        <v>200</v>
      </c>
      <c r="AO5284">
        <v>200</v>
      </c>
      <c r="AV5284">
        <v>80.988578990590796</v>
      </c>
      <c r="AX5284" t="s">
        <v>21274</v>
      </c>
      <c r="AY5284" t="s">
        <v>21275</v>
      </c>
    </row>
    <row r="5285" spans="1:51" hidden="1" x14ac:dyDescent="0.25">
      <c r="A5285" t="s">
        <v>21255</v>
      </c>
      <c r="B5285">
        <v>2015</v>
      </c>
      <c r="C5285">
        <v>600</v>
      </c>
      <c r="E5285" t="s">
        <v>50</v>
      </c>
      <c r="F5285" t="s">
        <v>63</v>
      </c>
      <c r="G5285" t="s">
        <v>82</v>
      </c>
      <c r="H5285" t="s">
        <v>157</v>
      </c>
      <c r="I5285" t="s">
        <v>572</v>
      </c>
      <c r="K5285" t="s">
        <v>226</v>
      </c>
      <c r="L5285" t="s">
        <v>227</v>
      </c>
      <c r="M5285" t="s">
        <v>56</v>
      </c>
      <c r="N5285" t="s">
        <v>57</v>
      </c>
      <c r="O5285" t="s">
        <v>1411</v>
      </c>
      <c r="X5285" t="s">
        <v>88</v>
      </c>
      <c r="AA5285" s="1"/>
      <c r="AC5285">
        <v>2015</v>
      </c>
      <c r="AD5285">
        <v>5</v>
      </c>
      <c r="AE5285">
        <v>19</v>
      </c>
      <c r="AF5285" s="2">
        <f>DATE(emdat_data[[#This Row],[Start Year]],emdat_data[[#This Row],[Start Month]],emdat_data[[#This Row],[Start Day]])</f>
        <v>42143</v>
      </c>
      <c r="AG5285">
        <v>2015</v>
      </c>
      <c r="AH5285">
        <v>5</v>
      </c>
      <c r="AI5285">
        <v>19</v>
      </c>
      <c r="AJ5285" s="2">
        <f>DATE(emdat_data[[#This Row],[End Year]],emdat_data[[#This Row],[End Month]],emdat_data[[#This Row],[End Day]])</f>
        <v>42143</v>
      </c>
      <c r="AK5285">
        <v>23</v>
      </c>
      <c r="AV5285">
        <v>80.988578990590796</v>
      </c>
      <c r="AW5285" t="s">
        <v>1412</v>
      </c>
      <c r="AY5285" t="s">
        <v>1413</v>
      </c>
    </row>
    <row r="5286" spans="1:51" hidden="1" x14ac:dyDescent="0.25">
      <c r="A5286" t="s">
        <v>21286</v>
      </c>
      <c r="B5286">
        <v>2015</v>
      </c>
      <c r="C5286">
        <v>189</v>
      </c>
      <c r="E5286" t="s">
        <v>50</v>
      </c>
      <c r="F5286" t="s">
        <v>63</v>
      </c>
      <c r="G5286" t="s">
        <v>64</v>
      </c>
      <c r="H5286" t="s">
        <v>1766</v>
      </c>
      <c r="K5286" t="s">
        <v>226</v>
      </c>
      <c r="L5286" t="s">
        <v>227</v>
      </c>
      <c r="M5286" t="s">
        <v>56</v>
      </c>
      <c r="N5286" t="s">
        <v>57</v>
      </c>
      <c r="O5286" t="s">
        <v>21287</v>
      </c>
      <c r="W5286">
        <v>48</v>
      </c>
      <c r="X5286" t="s">
        <v>67</v>
      </c>
      <c r="AA5286" s="1"/>
      <c r="AC5286">
        <v>2015</v>
      </c>
      <c r="AD5286">
        <v>5</v>
      </c>
      <c r="AE5286">
        <v>20</v>
      </c>
      <c r="AF5286" s="2">
        <f>DATE(emdat_data[[#This Row],[Start Year]],emdat_data[[#This Row],[Start Month]],emdat_data[[#This Row],[Start Day]])</f>
        <v>42144</v>
      </c>
      <c r="AG5286">
        <v>2015</v>
      </c>
      <c r="AH5286">
        <v>5</v>
      </c>
      <c r="AI5286">
        <v>31</v>
      </c>
      <c r="AJ5286" s="2">
        <f>DATE(emdat_data[[#This Row],[End Year]],emdat_data[[#This Row],[End Month]],emdat_data[[#This Row],[End Day]])</f>
        <v>42155</v>
      </c>
      <c r="AK5286">
        <v>2248</v>
      </c>
      <c r="AV5286">
        <v>80.988578990590796</v>
      </c>
      <c r="AW5286" t="s">
        <v>21288</v>
      </c>
      <c r="AY5286" t="s">
        <v>21289</v>
      </c>
    </row>
    <row r="5287" spans="1:51" hidden="1" x14ac:dyDescent="0.25">
      <c r="A5287" t="s">
        <v>19894</v>
      </c>
      <c r="B5287">
        <v>2015</v>
      </c>
      <c r="C5287">
        <v>601</v>
      </c>
      <c r="E5287" t="s">
        <v>50</v>
      </c>
      <c r="F5287" t="s">
        <v>63</v>
      </c>
      <c r="G5287" t="s">
        <v>82</v>
      </c>
      <c r="H5287" t="s">
        <v>157</v>
      </c>
      <c r="I5287" t="s">
        <v>572</v>
      </c>
      <c r="K5287" t="s">
        <v>527</v>
      </c>
      <c r="L5287" t="s">
        <v>528</v>
      </c>
      <c r="M5287" t="s">
        <v>56</v>
      </c>
      <c r="N5287" t="s">
        <v>57</v>
      </c>
      <c r="O5287" t="s">
        <v>19895</v>
      </c>
      <c r="X5287" t="s">
        <v>88</v>
      </c>
      <c r="AA5287" s="1"/>
      <c r="AC5287">
        <v>2015</v>
      </c>
      <c r="AD5287">
        <v>5</v>
      </c>
      <c r="AE5287">
        <v>23</v>
      </c>
      <c r="AF5287" s="2">
        <f>DATE(emdat_data[[#This Row],[Start Year]],emdat_data[[#This Row],[Start Month]],emdat_data[[#This Row],[Start Day]])</f>
        <v>42147</v>
      </c>
      <c r="AG5287">
        <v>2015</v>
      </c>
      <c r="AH5287">
        <v>5</v>
      </c>
      <c r="AI5287">
        <v>23</v>
      </c>
      <c r="AJ5287" s="2">
        <f>DATE(emdat_data[[#This Row],[End Year]],emdat_data[[#This Row],[End Month]],emdat_data[[#This Row],[End Day]])</f>
        <v>42147</v>
      </c>
      <c r="AK5287">
        <v>6</v>
      </c>
      <c r="AL5287">
        <v>50</v>
      </c>
      <c r="AM5287">
        <v>40000</v>
      </c>
      <c r="AO5287">
        <v>40050</v>
      </c>
      <c r="AV5287">
        <v>80.988578990590796</v>
      </c>
      <c r="AX5287" t="s">
        <v>19896</v>
      </c>
      <c r="AY5287" t="s">
        <v>19897</v>
      </c>
    </row>
    <row r="5288" spans="1:51" hidden="1" x14ac:dyDescent="0.25">
      <c r="A5288" t="s">
        <v>22204</v>
      </c>
      <c r="B5288">
        <v>2015</v>
      </c>
      <c r="C5288">
        <v>212</v>
      </c>
      <c r="D5288" t="s">
        <v>22205</v>
      </c>
      <c r="E5288" t="s">
        <v>50</v>
      </c>
      <c r="F5288" t="s">
        <v>71</v>
      </c>
      <c r="G5288" t="s">
        <v>72</v>
      </c>
      <c r="H5288" t="s">
        <v>170</v>
      </c>
      <c r="K5288" t="s">
        <v>357</v>
      </c>
      <c r="L5288" t="s">
        <v>358</v>
      </c>
      <c r="M5288" t="s">
        <v>146</v>
      </c>
      <c r="N5288" t="s">
        <v>86</v>
      </c>
      <c r="O5288" t="s">
        <v>22206</v>
      </c>
      <c r="P5288" t="s">
        <v>134</v>
      </c>
      <c r="Q5288" t="s">
        <v>12510</v>
      </c>
      <c r="W5288">
        <v>849465</v>
      </c>
      <c r="X5288" t="s">
        <v>78</v>
      </c>
      <c r="Y5288">
        <v>341936</v>
      </c>
      <c r="Z5288">
        <v>-9799</v>
      </c>
      <c r="AA5288" s="1"/>
      <c r="AC5288">
        <v>2015</v>
      </c>
      <c r="AD5288">
        <v>5</v>
      </c>
      <c r="AE5288">
        <v>23</v>
      </c>
      <c r="AF5288" s="2">
        <f>DATE(emdat_data[[#This Row],[Start Year]],emdat_data[[#This Row],[Start Month]],emdat_data[[#This Row],[Start Day]])</f>
        <v>42147</v>
      </c>
      <c r="AG5288">
        <v>2015</v>
      </c>
      <c r="AH5288">
        <v>5</v>
      </c>
      <c r="AI5288">
        <v>30</v>
      </c>
      <c r="AJ5288" s="2">
        <f>DATE(emdat_data[[#This Row],[End Year]],emdat_data[[#This Row],[End Month]],emdat_data[[#This Row],[End Day]])</f>
        <v>42154</v>
      </c>
      <c r="AK5288">
        <v>32</v>
      </c>
      <c r="AM5288">
        <v>12000</v>
      </c>
      <c r="AO5288">
        <v>12000</v>
      </c>
      <c r="AR5288">
        <v>1500000</v>
      </c>
      <c r="AS5288">
        <v>1852113</v>
      </c>
      <c r="AT5288">
        <v>2700000</v>
      </c>
      <c r="AU5288">
        <v>3333803</v>
      </c>
      <c r="AV5288">
        <v>80.988578990590796</v>
      </c>
      <c r="AW5288" t="s">
        <v>22207</v>
      </c>
      <c r="AY5288" t="s">
        <v>22208</v>
      </c>
    </row>
    <row r="5289" spans="1:51" hidden="1" x14ac:dyDescent="0.25">
      <c r="A5289" t="s">
        <v>22243</v>
      </c>
      <c r="B5289">
        <v>2015</v>
      </c>
      <c r="C5289">
        <v>186</v>
      </c>
      <c r="E5289" t="s">
        <v>50</v>
      </c>
      <c r="F5289" t="s">
        <v>71</v>
      </c>
      <c r="G5289" t="s">
        <v>72</v>
      </c>
      <c r="H5289" t="s">
        <v>170</v>
      </c>
      <c r="K5289" t="s">
        <v>357</v>
      </c>
      <c r="L5289" t="s">
        <v>358</v>
      </c>
      <c r="M5289" t="s">
        <v>146</v>
      </c>
      <c r="N5289" t="s">
        <v>86</v>
      </c>
      <c r="O5289" t="s">
        <v>22244</v>
      </c>
      <c r="P5289" t="s">
        <v>2496</v>
      </c>
      <c r="X5289" t="s">
        <v>78</v>
      </c>
      <c r="AA5289" s="1"/>
      <c r="AC5289">
        <v>2015</v>
      </c>
      <c r="AD5289">
        <v>5</v>
      </c>
      <c r="AE5289">
        <v>24</v>
      </c>
      <c r="AF5289" s="2">
        <f>DATE(emdat_data[[#This Row],[Start Year]],emdat_data[[#This Row],[Start Month]],emdat_data[[#This Row],[Start Day]])</f>
        <v>42148</v>
      </c>
      <c r="AG5289">
        <v>2015</v>
      </c>
      <c r="AH5289">
        <v>5</v>
      </c>
      <c r="AI5289">
        <v>24</v>
      </c>
      <c r="AJ5289" s="2">
        <f>DATE(emdat_data[[#This Row],[End Year]],emdat_data[[#This Row],[End Month]],emdat_data[[#This Row],[End Day]])</f>
        <v>42148</v>
      </c>
      <c r="AK5289">
        <v>16</v>
      </c>
      <c r="AM5289">
        <v>12000</v>
      </c>
      <c r="AO5289">
        <v>12000</v>
      </c>
      <c r="AV5289">
        <v>80.988578990590796</v>
      </c>
      <c r="AX5289" t="s">
        <v>22245</v>
      </c>
      <c r="AY5289" t="s">
        <v>22246</v>
      </c>
    </row>
    <row r="5290" spans="1:51" hidden="1" x14ac:dyDescent="0.25">
      <c r="A5290" t="s">
        <v>21396</v>
      </c>
      <c r="B5290">
        <v>2015</v>
      </c>
      <c r="C5290">
        <v>187</v>
      </c>
      <c r="E5290" t="s">
        <v>50</v>
      </c>
      <c r="F5290" t="s">
        <v>63</v>
      </c>
      <c r="G5290" t="s">
        <v>82</v>
      </c>
      <c r="H5290" t="s">
        <v>157</v>
      </c>
      <c r="I5290" t="s">
        <v>418</v>
      </c>
      <c r="K5290" t="s">
        <v>1548</v>
      </c>
      <c r="L5290" t="s">
        <v>1549</v>
      </c>
      <c r="M5290" t="s">
        <v>204</v>
      </c>
      <c r="N5290" t="s">
        <v>86</v>
      </c>
      <c r="O5290" t="s">
        <v>21397</v>
      </c>
      <c r="W5290">
        <v>200</v>
      </c>
      <c r="X5290" t="s">
        <v>88</v>
      </c>
      <c r="AA5290" s="1"/>
      <c r="AC5290">
        <v>2015</v>
      </c>
      <c r="AD5290">
        <v>5</v>
      </c>
      <c r="AE5290">
        <v>25</v>
      </c>
      <c r="AF5290" s="2">
        <f>DATE(emdat_data[[#This Row],[Start Year]],emdat_data[[#This Row],[Start Month]],emdat_data[[#This Row],[Start Day]])</f>
        <v>42149</v>
      </c>
      <c r="AG5290">
        <v>2015</v>
      </c>
      <c r="AH5290">
        <v>5</v>
      </c>
      <c r="AI5290">
        <v>26</v>
      </c>
      <c r="AJ5290" s="2">
        <f>DATE(emdat_data[[#This Row],[End Year]],emdat_data[[#This Row],[End Month]],emdat_data[[#This Row],[End Day]])</f>
        <v>42150</v>
      </c>
      <c r="AK5290">
        <v>14</v>
      </c>
      <c r="AL5290">
        <v>229</v>
      </c>
      <c r="AM5290">
        <v>1350</v>
      </c>
      <c r="AN5290">
        <v>741</v>
      </c>
      <c r="AO5290">
        <v>2320</v>
      </c>
      <c r="AV5290">
        <v>80.988578990590796</v>
      </c>
      <c r="AX5290" t="s">
        <v>21015</v>
      </c>
      <c r="AY5290" t="s">
        <v>21398</v>
      </c>
    </row>
    <row r="5291" spans="1:51" hidden="1" x14ac:dyDescent="0.25">
      <c r="A5291" t="s">
        <v>21555</v>
      </c>
      <c r="B5291">
        <v>2015</v>
      </c>
      <c r="C5291">
        <v>203</v>
      </c>
      <c r="E5291" t="s">
        <v>50</v>
      </c>
      <c r="F5291" t="s">
        <v>71</v>
      </c>
      <c r="G5291" t="s">
        <v>72</v>
      </c>
      <c r="K5291" t="s">
        <v>376</v>
      </c>
      <c r="L5291" t="s">
        <v>377</v>
      </c>
      <c r="M5291" t="s">
        <v>211</v>
      </c>
      <c r="N5291" t="s">
        <v>190</v>
      </c>
      <c r="O5291" t="s">
        <v>21556</v>
      </c>
      <c r="P5291" t="s">
        <v>642</v>
      </c>
      <c r="W5291">
        <v>197785</v>
      </c>
      <c r="X5291" t="s">
        <v>78</v>
      </c>
      <c r="Y5291">
        <v>468147</v>
      </c>
      <c r="Z5291">
        <v>2286</v>
      </c>
      <c r="AA5291" s="1"/>
      <c r="AC5291">
        <v>2015</v>
      </c>
      <c r="AD5291">
        <v>5</v>
      </c>
      <c r="AE5291">
        <v>27</v>
      </c>
      <c r="AF5291" s="2">
        <f>DATE(emdat_data[[#This Row],[Start Year]],emdat_data[[#This Row],[Start Month]],emdat_data[[#This Row],[Start Day]])</f>
        <v>42151</v>
      </c>
      <c r="AG5291">
        <v>2015</v>
      </c>
      <c r="AH5291">
        <v>6</v>
      </c>
      <c r="AI5291">
        <v>2</v>
      </c>
      <c r="AJ5291" s="2">
        <f>DATE(emdat_data[[#This Row],[End Year]],emdat_data[[#This Row],[End Month]],emdat_data[[#This Row],[End Day]])</f>
        <v>42157</v>
      </c>
      <c r="AK5291">
        <v>1</v>
      </c>
      <c r="AM5291">
        <v>1500</v>
      </c>
      <c r="AO5291">
        <v>1500</v>
      </c>
      <c r="AV5291">
        <v>80.988578990590796</v>
      </c>
      <c r="AW5291" t="s">
        <v>21557</v>
      </c>
      <c r="AY5291" t="s">
        <v>21558</v>
      </c>
    </row>
    <row r="5292" spans="1:51" hidden="1" x14ac:dyDescent="0.25">
      <c r="A5292" t="s">
        <v>20020</v>
      </c>
      <c r="B5292">
        <v>2015</v>
      </c>
      <c r="C5292">
        <v>220</v>
      </c>
      <c r="E5292" t="s">
        <v>50</v>
      </c>
      <c r="F5292" t="s">
        <v>71</v>
      </c>
      <c r="G5292" t="s">
        <v>72</v>
      </c>
      <c r="K5292" t="s">
        <v>159</v>
      </c>
      <c r="L5292" t="s">
        <v>160</v>
      </c>
      <c r="M5292" t="s">
        <v>161</v>
      </c>
      <c r="N5292" t="s">
        <v>57</v>
      </c>
      <c r="O5292" t="s">
        <v>20021</v>
      </c>
      <c r="P5292" t="s">
        <v>19981</v>
      </c>
      <c r="X5292" t="s">
        <v>78</v>
      </c>
      <c r="AA5292" s="1"/>
      <c r="AC5292">
        <v>2015</v>
      </c>
      <c r="AD5292">
        <v>5</v>
      </c>
      <c r="AE5292">
        <v>28</v>
      </c>
      <c r="AF5292" s="2">
        <f>DATE(emdat_data[[#This Row],[Start Year]],emdat_data[[#This Row],[Start Month]],emdat_data[[#This Row],[Start Day]])</f>
        <v>42152</v>
      </c>
      <c r="AG5292">
        <v>2015</v>
      </c>
      <c r="AH5292">
        <v>6</v>
      </c>
      <c r="AI5292">
        <v>1</v>
      </c>
      <c r="AJ5292" s="2">
        <f>DATE(emdat_data[[#This Row],[End Year]],emdat_data[[#This Row],[End Month]],emdat_data[[#This Row],[End Day]])</f>
        <v>42156</v>
      </c>
      <c r="AK5292">
        <v>17</v>
      </c>
      <c r="AM5292">
        <v>60000</v>
      </c>
      <c r="AO5292">
        <v>60000</v>
      </c>
      <c r="AT5292">
        <v>500000</v>
      </c>
      <c r="AU5292">
        <v>617371</v>
      </c>
      <c r="AV5292">
        <v>80.988578990590796</v>
      </c>
      <c r="AW5292" t="s">
        <v>20022</v>
      </c>
      <c r="AY5292" t="s">
        <v>20023</v>
      </c>
    </row>
    <row r="5293" spans="1:51" hidden="1" x14ac:dyDescent="0.25">
      <c r="A5293" t="s">
        <v>21550</v>
      </c>
      <c r="B5293">
        <v>2015</v>
      </c>
      <c r="C5293">
        <v>9257</v>
      </c>
      <c r="E5293" t="s">
        <v>50</v>
      </c>
      <c r="F5293" t="s">
        <v>350</v>
      </c>
      <c r="G5293" t="s">
        <v>351</v>
      </c>
      <c r="H5293" t="s">
        <v>351</v>
      </c>
      <c r="K5293" t="s">
        <v>2595</v>
      </c>
      <c r="L5293" t="s">
        <v>2596</v>
      </c>
      <c r="M5293" t="s">
        <v>161</v>
      </c>
      <c r="N5293" t="s">
        <v>57</v>
      </c>
      <c r="O5293" t="s">
        <v>21551</v>
      </c>
      <c r="P5293" t="s">
        <v>1537</v>
      </c>
      <c r="X5293" t="s">
        <v>78</v>
      </c>
      <c r="AA5293" s="1"/>
      <c r="AC5293">
        <v>2015</v>
      </c>
      <c r="AD5293">
        <v>6</v>
      </c>
      <c r="AF5293" s="2">
        <f>DATE(emdat_data[[#This Row],[Start Year]],emdat_data[[#This Row],[Start Month]],emdat_data[[#This Row],[Start Day]])</f>
        <v>42155</v>
      </c>
      <c r="AG5293">
        <v>2015</v>
      </c>
      <c r="AH5293">
        <v>7</v>
      </c>
      <c r="AJ5293" s="2">
        <f>DATE(emdat_data[[#This Row],[End Year]],emdat_data[[#This Row],[End Month]],emdat_data[[#This Row],[End Day]])</f>
        <v>42185</v>
      </c>
      <c r="AM5293">
        <v>18000000</v>
      </c>
      <c r="AO5293">
        <v>18000000</v>
      </c>
      <c r="AV5293">
        <v>80.988578990590796</v>
      </c>
      <c r="AW5293" t="s">
        <v>21552</v>
      </c>
      <c r="AY5293" t="s">
        <v>21553</v>
      </c>
    </row>
    <row r="5294" spans="1:51" hidden="1" x14ac:dyDescent="0.25">
      <c r="A5294" t="s">
        <v>19974</v>
      </c>
      <c r="B5294">
        <v>2015</v>
      </c>
      <c r="C5294">
        <v>247</v>
      </c>
      <c r="E5294" t="s">
        <v>50</v>
      </c>
      <c r="F5294" t="s">
        <v>71</v>
      </c>
      <c r="G5294" t="s">
        <v>72</v>
      </c>
      <c r="H5294" t="s">
        <v>102</v>
      </c>
      <c r="K5294" t="s">
        <v>159</v>
      </c>
      <c r="L5294" t="s">
        <v>160</v>
      </c>
      <c r="M5294" t="s">
        <v>161</v>
      </c>
      <c r="N5294" t="s">
        <v>57</v>
      </c>
      <c r="O5294" t="s">
        <v>19975</v>
      </c>
      <c r="P5294" t="s">
        <v>19976</v>
      </c>
      <c r="X5294" t="s">
        <v>78</v>
      </c>
      <c r="AA5294" s="1"/>
      <c r="AC5294">
        <v>2015</v>
      </c>
      <c r="AD5294">
        <v>6</v>
      </c>
      <c r="AE5294">
        <v>1</v>
      </c>
      <c r="AF5294" s="2">
        <f>DATE(emdat_data[[#This Row],[Start Year]],emdat_data[[#This Row],[Start Month]],emdat_data[[#This Row],[Start Day]])</f>
        <v>42156</v>
      </c>
      <c r="AG5294">
        <v>2015</v>
      </c>
      <c r="AH5294">
        <v>6</v>
      </c>
      <c r="AI5294">
        <v>6</v>
      </c>
      <c r="AJ5294" s="2">
        <f>DATE(emdat_data[[#This Row],[End Year]],emdat_data[[#This Row],[End Month]],emdat_data[[#This Row],[End Day]])</f>
        <v>42161</v>
      </c>
      <c r="AK5294">
        <v>9</v>
      </c>
      <c r="AM5294">
        <v>60000</v>
      </c>
      <c r="AO5294">
        <v>60000</v>
      </c>
      <c r="AT5294">
        <v>625000</v>
      </c>
      <c r="AU5294">
        <v>771714</v>
      </c>
      <c r="AV5294">
        <v>80.988578990590796</v>
      </c>
      <c r="AW5294" t="s">
        <v>19977</v>
      </c>
      <c r="AY5294" t="s">
        <v>19978</v>
      </c>
    </row>
    <row r="5295" spans="1:51" hidden="1" x14ac:dyDescent="0.25">
      <c r="A5295" t="s">
        <v>20107</v>
      </c>
      <c r="B5295">
        <v>2015</v>
      </c>
      <c r="C5295">
        <v>217</v>
      </c>
      <c r="D5295" t="s">
        <v>20108</v>
      </c>
      <c r="E5295" t="s">
        <v>50</v>
      </c>
      <c r="F5295" t="s">
        <v>71</v>
      </c>
      <c r="G5295" t="s">
        <v>72</v>
      </c>
      <c r="K5295" t="s">
        <v>1306</v>
      </c>
      <c r="L5295" t="s">
        <v>1307</v>
      </c>
      <c r="M5295" t="s">
        <v>125</v>
      </c>
      <c r="N5295" t="s">
        <v>76</v>
      </c>
      <c r="O5295" t="s">
        <v>20109</v>
      </c>
      <c r="P5295" t="s">
        <v>4129</v>
      </c>
      <c r="W5295">
        <v>266950</v>
      </c>
      <c r="X5295" t="s">
        <v>78</v>
      </c>
      <c r="Y5295">
        <v>738005</v>
      </c>
      <c r="Z5295">
        <v>-55</v>
      </c>
      <c r="AA5295" s="1"/>
      <c r="AC5295">
        <v>2015</v>
      </c>
      <c r="AD5295">
        <v>6</v>
      </c>
      <c r="AE5295">
        <v>2</v>
      </c>
      <c r="AF5295" s="2">
        <f>DATE(emdat_data[[#This Row],[Start Year]],emdat_data[[#This Row],[Start Month]],emdat_data[[#This Row],[Start Day]])</f>
        <v>42157</v>
      </c>
      <c r="AG5295">
        <v>2015</v>
      </c>
      <c r="AH5295">
        <v>6</v>
      </c>
      <c r="AI5295">
        <v>15</v>
      </c>
      <c r="AJ5295" s="2">
        <f>DATE(emdat_data[[#This Row],[End Year]],emdat_data[[#This Row],[End Month]],emdat_data[[#This Row],[End Day]])</f>
        <v>42170</v>
      </c>
      <c r="AK5295">
        <v>25</v>
      </c>
      <c r="AN5295">
        <v>5000</v>
      </c>
      <c r="AO5295">
        <v>5000</v>
      </c>
      <c r="AT5295">
        <v>12000</v>
      </c>
      <c r="AU5295">
        <v>14817</v>
      </c>
      <c r="AV5295">
        <v>80.988578990590796</v>
      </c>
      <c r="AX5295" t="s">
        <v>20110</v>
      </c>
      <c r="AY5295" t="s">
        <v>20111</v>
      </c>
    </row>
    <row r="5296" spans="1:51" hidden="1" x14ac:dyDescent="0.25">
      <c r="A5296" t="s">
        <v>21280</v>
      </c>
      <c r="B5296">
        <v>2015</v>
      </c>
      <c r="C5296">
        <v>226</v>
      </c>
      <c r="D5296" t="s">
        <v>21023</v>
      </c>
      <c r="E5296" t="s">
        <v>50</v>
      </c>
      <c r="F5296" t="s">
        <v>71</v>
      </c>
      <c r="G5296" t="s">
        <v>217</v>
      </c>
      <c r="H5296" t="s">
        <v>217</v>
      </c>
      <c r="K5296" t="s">
        <v>226</v>
      </c>
      <c r="L5296" t="s">
        <v>227</v>
      </c>
      <c r="M5296" t="s">
        <v>56</v>
      </c>
      <c r="N5296" t="s">
        <v>57</v>
      </c>
      <c r="O5296" t="s">
        <v>21281</v>
      </c>
      <c r="P5296" t="s">
        <v>21282</v>
      </c>
      <c r="Y5296">
        <v>269195</v>
      </c>
      <c r="Z5296">
        <v>9387</v>
      </c>
      <c r="AA5296" s="1"/>
      <c r="AB5296" t="s">
        <v>21283</v>
      </c>
      <c r="AC5296">
        <v>2015</v>
      </c>
      <c r="AD5296">
        <v>6</v>
      </c>
      <c r="AE5296">
        <v>2</v>
      </c>
      <c r="AF5296" s="2">
        <f>DATE(emdat_data[[#This Row],[Start Year]],emdat_data[[#This Row],[Start Month]],emdat_data[[#This Row],[Start Day]])</f>
        <v>42157</v>
      </c>
      <c r="AG5296">
        <v>2015</v>
      </c>
      <c r="AH5296">
        <v>6</v>
      </c>
      <c r="AI5296">
        <v>29</v>
      </c>
      <c r="AJ5296" s="2">
        <f>DATE(emdat_data[[#This Row],[End Year]],emdat_data[[#This Row],[End Month]],emdat_data[[#This Row],[End Day]])</f>
        <v>42184</v>
      </c>
      <c r="AK5296">
        <v>3</v>
      </c>
      <c r="AM5296">
        <v>9000</v>
      </c>
      <c r="AO5296">
        <v>9000</v>
      </c>
      <c r="AV5296">
        <v>80.988578990590796</v>
      </c>
      <c r="AX5296" t="s">
        <v>21284</v>
      </c>
      <c r="AY5296" t="s">
        <v>21285</v>
      </c>
    </row>
    <row r="5297" spans="1:51" hidden="1" x14ac:dyDescent="0.25">
      <c r="A5297" t="s">
        <v>22125</v>
      </c>
      <c r="B5297">
        <v>2015</v>
      </c>
      <c r="C5297">
        <v>245</v>
      </c>
      <c r="E5297" t="s">
        <v>50</v>
      </c>
      <c r="F5297" t="s">
        <v>63</v>
      </c>
      <c r="G5297" t="s">
        <v>82</v>
      </c>
      <c r="H5297" t="s">
        <v>157</v>
      </c>
      <c r="I5297" t="s">
        <v>572</v>
      </c>
      <c r="K5297" t="s">
        <v>357</v>
      </c>
      <c r="L5297" t="s">
        <v>358</v>
      </c>
      <c r="M5297" t="s">
        <v>146</v>
      </c>
      <c r="N5297" t="s">
        <v>86</v>
      </c>
      <c r="O5297" t="s">
        <v>22126</v>
      </c>
      <c r="Q5297" t="s">
        <v>900</v>
      </c>
      <c r="R5297" t="s">
        <v>72</v>
      </c>
      <c r="X5297" t="s">
        <v>88</v>
      </c>
      <c r="AA5297" s="1"/>
      <c r="AC5297">
        <v>2015</v>
      </c>
      <c r="AD5297">
        <v>6</v>
      </c>
      <c r="AE5297">
        <v>3</v>
      </c>
      <c r="AF5297" s="2">
        <f>DATE(emdat_data[[#This Row],[Start Year]],emdat_data[[#This Row],[Start Month]],emdat_data[[#This Row],[Start Day]])</f>
        <v>42158</v>
      </c>
      <c r="AG5297">
        <v>2015</v>
      </c>
      <c r="AH5297">
        <v>6</v>
      </c>
      <c r="AI5297">
        <v>8</v>
      </c>
      <c r="AJ5297" s="2">
        <f>DATE(emdat_data[[#This Row],[End Year]],emdat_data[[#This Row],[End Month]],emdat_data[[#This Row],[End Day]])</f>
        <v>42163</v>
      </c>
      <c r="AR5297">
        <v>450000</v>
      </c>
      <c r="AS5297">
        <v>555634</v>
      </c>
      <c r="AT5297">
        <v>650000</v>
      </c>
      <c r="AU5297">
        <v>802582</v>
      </c>
      <c r="AV5297">
        <v>80.988578990590796</v>
      </c>
      <c r="AW5297" t="s">
        <v>22127</v>
      </c>
      <c r="AY5297" t="s">
        <v>22128</v>
      </c>
    </row>
    <row r="5298" spans="1:51" hidden="1" x14ac:dyDescent="0.25">
      <c r="A5298" t="s">
        <v>21472</v>
      </c>
      <c r="B5298">
        <v>2015</v>
      </c>
      <c r="C5298">
        <v>215</v>
      </c>
      <c r="E5298" t="s">
        <v>50</v>
      </c>
      <c r="F5298" t="s">
        <v>71</v>
      </c>
      <c r="G5298" t="s">
        <v>72</v>
      </c>
      <c r="H5298" t="s">
        <v>170</v>
      </c>
      <c r="K5298" t="s">
        <v>307</v>
      </c>
      <c r="L5298" t="s">
        <v>308</v>
      </c>
      <c r="M5298" t="s">
        <v>56</v>
      </c>
      <c r="N5298" t="s">
        <v>57</v>
      </c>
      <c r="O5298" t="s">
        <v>21473</v>
      </c>
      <c r="P5298" t="s">
        <v>2496</v>
      </c>
      <c r="X5298" t="s">
        <v>78</v>
      </c>
      <c r="AA5298" s="1"/>
      <c r="AC5298">
        <v>2015</v>
      </c>
      <c r="AD5298">
        <v>6</v>
      </c>
      <c r="AE5298">
        <v>4</v>
      </c>
      <c r="AF5298" s="2">
        <f>DATE(emdat_data[[#This Row],[Start Year]],emdat_data[[#This Row],[Start Month]],emdat_data[[#This Row],[Start Day]])</f>
        <v>42159</v>
      </c>
      <c r="AG5298">
        <v>2015</v>
      </c>
      <c r="AH5298">
        <v>6</v>
      </c>
      <c r="AI5298">
        <v>5</v>
      </c>
      <c r="AJ5298" s="2">
        <f>DATE(emdat_data[[#This Row],[End Year]],emdat_data[[#This Row],[End Month]],emdat_data[[#This Row],[End Day]])</f>
        <v>42160</v>
      </c>
      <c r="AK5298">
        <v>20</v>
      </c>
      <c r="AV5298">
        <v>80.988578990590796</v>
      </c>
      <c r="AX5298" t="s">
        <v>21474</v>
      </c>
      <c r="AY5298" t="s">
        <v>21475</v>
      </c>
    </row>
    <row r="5299" spans="1:51" hidden="1" x14ac:dyDescent="0.25">
      <c r="A5299" t="s">
        <v>21085</v>
      </c>
      <c r="B5299">
        <v>2015</v>
      </c>
      <c r="C5299">
        <v>216</v>
      </c>
      <c r="E5299" t="s">
        <v>50</v>
      </c>
      <c r="F5299" t="s">
        <v>51</v>
      </c>
      <c r="G5299" t="s">
        <v>52</v>
      </c>
      <c r="H5299" t="s">
        <v>53</v>
      </c>
      <c r="K5299" t="s">
        <v>2634</v>
      </c>
      <c r="L5299" t="s">
        <v>2635</v>
      </c>
      <c r="M5299" t="s">
        <v>173</v>
      </c>
      <c r="N5299" t="s">
        <v>57</v>
      </c>
      <c r="O5299" t="s">
        <v>21086</v>
      </c>
      <c r="Q5299" t="s">
        <v>176</v>
      </c>
      <c r="W5299">
        <v>6</v>
      </c>
      <c r="X5299" t="s">
        <v>59</v>
      </c>
      <c r="Y5299">
        <v>5987</v>
      </c>
      <c r="Z5299">
        <v>116541</v>
      </c>
      <c r="AA5299" s="1"/>
      <c r="AC5299">
        <v>2015</v>
      </c>
      <c r="AD5299">
        <v>6</v>
      </c>
      <c r="AE5299">
        <v>5</v>
      </c>
      <c r="AF5299" s="2">
        <f>DATE(emdat_data[[#This Row],[Start Year]],emdat_data[[#This Row],[Start Month]],emdat_data[[#This Row],[Start Day]])</f>
        <v>42160</v>
      </c>
      <c r="AG5299">
        <v>2015</v>
      </c>
      <c r="AH5299">
        <v>6</v>
      </c>
      <c r="AI5299">
        <v>5</v>
      </c>
      <c r="AJ5299" s="2">
        <f>DATE(emdat_data[[#This Row],[End Year]],emdat_data[[#This Row],[End Month]],emdat_data[[#This Row],[End Day]])</f>
        <v>42160</v>
      </c>
      <c r="AK5299">
        <v>24</v>
      </c>
      <c r="AL5299">
        <v>10</v>
      </c>
      <c r="AO5299">
        <v>10</v>
      </c>
      <c r="AT5299">
        <v>2</v>
      </c>
      <c r="AU5299">
        <v>2</v>
      </c>
      <c r="AV5299">
        <v>80.988578990590796</v>
      </c>
      <c r="AX5299" t="s">
        <v>21087</v>
      </c>
      <c r="AY5299" t="s">
        <v>21088</v>
      </c>
    </row>
    <row r="5300" spans="1:51" hidden="1" x14ac:dyDescent="0.25">
      <c r="A5300" t="s">
        <v>21022</v>
      </c>
      <c r="B5300">
        <v>2015</v>
      </c>
      <c r="C5300">
        <v>226</v>
      </c>
      <c r="D5300" t="s">
        <v>21023</v>
      </c>
      <c r="E5300" t="s">
        <v>50</v>
      </c>
      <c r="F5300" t="s">
        <v>71</v>
      </c>
      <c r="G5300" t="s">
        <v>217</v>
      </c>
      <c r="H5300" t="s">
        <v>217</v>
      </c>
      <c r="K5300" t="s">
        <v>303</v>
      </c>
      <c r="L5300" t="s">
        <v>304</v>
      </c>
      <c r="M5300" t="s">
        <v>56</v>
      </c>
      <c r="N5300" t="s">
        <v>57</v>
      </c>
      <c r="O5300" t="s">
        <v>21024</v>
      </c>
      <c r="P5300" t="s">
        <v>4129</v>
      </c>
      <c r="Q5300" t="s">
        <v>176</v>
      </c>
      <c r="R5300" t="s">
        <v>72</v>
      </c>
      <c r="AA5300" s="1"/>
      <c r="AC5300">
        <v>2015</v>
      </c>
      <c r="AD5300">
        <v>6</v>
      </c>
      <c r="AE5300">
        <v>6</v>
      </c>
      <c r="AF5300" s="2">
        <f>DATE(emdat_data[[#This Row],[Start Year]],emdat_data[[#This Row],[Start Month]],emdat_data[[#This Row],[Start Day]])</f>
        <v>42161</v>
      </c>
      <c r="AG5300">
        <v>2015</v>
      </c>
      <c r="AH5300">
        <v>6</v>
      </c>
      <c r="AI5300">
        <v>11</v>
      </c>
      <c r="AJ5300" s="2">
        <f>DATE(emdat_data[[#This Row],[End Year]],emdat_data[[#This Row],[End Month]],emdat_data[[#This Row],[End Day]])</f>
        <v>42166</v>
      </c>
      <c r="AK5300">
        <v>36</v>
      </c>
      <c r="AL5300">
        <v>18</v>
      </c>
      <c r="AO5300">
        <v>18</v>
      </c>
      <c r="AV5300">
        <v>80.988578990590796</v>
      </c>
      <c r="AX5300" t="s">
        <v>21025</v>
      </c>
      <c r="AY5300" t="s">
        <v>21026</v>
      </c>
    </row>
    <row r="5301" spans="1:51" hidden="1" x14ac:dyDescent="0.25">
      <c r="A5301" t="s">
        <v>19617</v>
      </c>
      <c r="B5301">
        <v>2015</v>
      </c>
      <c r="C5301">
        <v>248</v>
      </c>
      <c r="E5301" t="s">
        <v>50</v>
      </c>
      <c r="F5301" t="s">
        <v>71</v>
      </c>
      <c r="G5301" t="s">
        <v>72</v>
      </c>
      <c r="H5301" t="s">
        <v>102</v>
      </c>
      <c r="K5301" t="s">
        <v>159</v>
      </c>
      <c r="L5301" t="s">
        <v>160</v>
      </c>
      <c r="M5301" t="s">
        <v>161</v>
      </c>
      <c r="N5301" t="s">
        <v>57</v>
      </c>
      <c r="O5301" t="s">
        <v>19618</v>
      </c>
      <c r="Q5301" t="s">
        <v>82</v>
      </c>
      <c r="R5301" t="s">
        <v>176</v>
      </c>
      <c r="X5301" t="s">
        <v>78</v>
      </c>
      <c r="AA5301" s="1"/>
      <c r="AC5301">
        <v>2015</v>
      </c>
      <c r="AD5301">
        <v>6</v>
      </c>
      <c r="AE5301">
        <v>7</v>
      </c>
      <c r="AF5301" s="2">
        <f>DATE(emdat_data[[#This Row],[Start Year]],emdat_data[[#This Row],[Start Month]],emdat_data[[#This Row],[Start Day]])</f>
        <v>42162</v>
      </c>
      <c r="AG5301">
        <v>2015</v>
      </c>
      <c r="AH5301">
        <v>6</v>
      </c>
      <c r="AI5301">
        <v>11</v>
      </c>
      <c r="AJ5301" s="2">
        <f>DATE(emdat_data[[#This Row],[End Year]],emdat_data[[#This Row],[End Month]],emdat_data[[#This Row],[End Day]])</f>
        <v>42166</v>
      </c>
      <c r="AK5301">
        <v>16</v>
      </c>
      <c r="AM5301">
        <v>60000</v>
      </c>
      <c r="AO5301">
        <v>60000</v>
      </c>
      <c r="AT5301">
        <v>2000000</v>
      </c>
      <c r="AU5301">
        <v>2469484</v>
      </c>
      <c r="AV5301">
        <v>80.988578990590796</v>
      </c>
      <c r="AW5301" t="s">
        <v>19619</v>
      </c>
      <c r="AY5301" t="s">
        <v>19620</v>
      </c>
    </row>
    <row r="5302" spans="1:51" hidden="1" x14ac:dyDescent="0.25">
      <c r="A5302" t="s">
        <v>19691</v>
      </c>
      <c r="B5302">
        <v>2015</v>
      </c>
      <c r="C5302">
        <v>231</v>
      </c>
      <c r="E5302" t="s">
        <v>50</v>
      </c>
      <c r="F5302" t="s">
        <v>71</v>
      </c>
      <c r="G5302" t="s">
        <v>72</v>
      </c>
      <c r="H5302" t="s">
        <v>102</v>
      </c>
      <c r="K5302" t="s">
        <v>1141</v>
      </c>
      <c r="L5302" t="s">
        <v>1142</v>
      </c>
      <c r="M5302" t="s">
        <v>125</v>
      </c>
      <c r="N5302" t="s">
        <v>76</v>
      </c>
      <c r="O5302" t="s">
        <v>19692</v>
      </c>
      <c r="P5302" t="s">
        <v>642</v>
      </c>
      <c r="Q5302" t="s">
        <v>176</v>
      </c>
      <c r="X5302" t="s">
        <v>78</v>
      </c>
      <c r="AA5302" s="1"/>
      <c r="AC5302">
        <v>2015</v>
      </c>
      <c r="AD5302">
        <v>6</v>
      </c>
      <c r="AE5302">
        <v>7</v>
      </c>
      <c r="AF5302" s="2">
        <f>DATE(emdat_data[[#This Row],[Start Year]],emdat_data[[#This Row],[Start Month]],emdat_data[[#This Row],[Start Day]])</f>
        <v>42162</v>
      </c>
      <c r="AG5302">
        <v>2015</v>
      </c>
      <c r="AH5302">
        <v>6</v>
      </c>
      <c r="AI5302">
        <v>21</v>
      </c>
      <c r="AJ5302" s="2">
        <f>DATE(emdat_data[[#This Row],[End Year]],emdat_data[[#This Row],[End Month]],emdat_data[[#This Row],[End Day]])</f>
        <v>42176</v>
      </c>
      <c r="AK5302">
        <v>16</v>
      </c>
      <c r="AV5302">
        <v>80.988578990590796</v>
      </c>
      <c r="AX5302" t="s">
        <v>11135</v>
      </c>
      <c r="AY5302" t="s">
        <v>11136</v>
      </c>
    </row>
    <row r="5303" spans="1:51" hidden="1" x14ac:dyDescent="0.25">
      <c r="A5303" t="s">
        <v>20003</v>
      </c>
      <c r="B5303">
        <v>2015</v>
      </c>
      <c r="C5303">
        <v>240</v>
      </c>
      <c r="E5303" t="s">
        <v>50</v>
      </c>
      <c r="F5303" t="s">
        <v>71</v>
      </c>
      <c r="G5303" t="s">
        <v>72</v>
      </c>
      <c r="K5303" t="s">
        <v>159</v>
      </c>
      <c r="L5303" t="s">
        <v>160</v>
      </c>
      <c r="M5303" t="s">
        <v>161</v>
      </c>
      <c r="N5303" t="s">
        <v>57</v>
      </c>
      <c r="O5303" t="s">
        <v>20004</v>
      </c>
      <c r="P5303" t="s">
        <v>20005</v>
      </c>
      <c r="X5303" t="s">
        <v>78</v>
      </c>
      <c r="AA5303" s="1"/>
      <c r="AC5303">
        <v>2015</v>
      </c>
      <c r="AD5303">
        <v>6</v>
      </c>
      <c r="AE5303">
        <v>16</v>
      </c>
      <c r="AF5303" s="2">
        <f>DATE(emdat_data[[#This Row],[Start Year]],emdat_data[[#This Row],[Start Month]],emdat_data[[#This Row],[Start Day]])</f>
        <v>42171</v>
      </c>
      <c r="AG5303">
        <v>2015</v>
      </c>
      <c r="AH5303">
        <v>6</v>
      </c>
      <c r="AI5303">
        <v>17</v>
      </c>
      <c r="AJ5303" s="2">
        <f>DATE(emdat_data[[#This Row],[End Year]],emdat_data[[#This Row],[End Month]],emdat_data[[#This Row],[End Day]])</f>
        <v>42172</v>
      </c>
      <c r="AK5303">
        <v>15</v>
      </c>
      <c r="AN5303">
        <v>2400</v>
      </c>
      <c r="AO5303">
        <v>2400</v>
      </c>
      <c r="AT5303">
        <v>200000</v>
      </c>
      <c r="AU5303">
        <v>246948</v>
      </c>
      <c r="AV5303">
        <v>80.988578990590796</v>
      </c>
      <c r="AW5303" t="s">
        <v>20006</v>
      </c>
      <c r="AY5303" t="s">
        <v>20007</v>
      </c>
    </row>
    <row r="5304" spans="1:51" hidden="1" x14ac:dyDescent="0.25">
      <c r="A5304" t="s">
        <v>21483</v>
      </c>
      <c r="B5304">
        <v>2015</v>
      </c>
      <c r="C5304">
        <v>232</v>
      </c>
      <c r="E5304" t="s">
        <v>50</v>
      </c>
      <c r="F5304" t="s">
        <v>63</v>
      </c>
      <c r="G5304" t="s">
        <v>64</v>
      </c>
      <c r="H5304" t="s">
        <v>1766</v>
      </c>
      <c r="K5304" t="s">
        <v>307</v>
      </c>
      <c r="L5304" t="s">
        <v>308</v>
      </c>
      <c r="M5304" t="s">
        <v>56</v>
      </c>
      <c r="N5304" t="s">
        <v>57</v>
      </c>
      <c r="O5304" t="s">
        <v>21484</v>
      </c>
      <c r="U5304" t="s">
        <v>127</v>
      </c>
      <c r="W5304">
        <v>45</v>
      </c>
      <c r="X5304" t="s">
        <v>67</v>
      </c>
      <c r="AA5304" s="1"/>
      <c r="AC5304">
        <v>2015</v>
      </c>
      <c r="AD5304">
        <v>6</v>
      </c>
      <c r="AE5304">
        <v>18</v>
      </c>
      <c r="AF5304" s="2">
        <f>DATE(emdat_data[[#This Row],[Start Year]],emdat_data[[#This Row],[Start Month]],emdat_data[[#This Row],[Start Day]])</f>
        <v>42173</v>
      </c>
      <c r="AG5304">
        <v>2015</v>
      </c>
      <c r="AH5304">
        <v>6</v>
      </c>
      <c r="AI5304">
        <v>24</v>
      </c>
      <c r="AJ5304" s="2">
        <f>DATE(emdat_data[[#This Row],[End Year]],emdat_data[[#This Row],[End Month]],emdat_data[[#This Row],[End Day]])</f>
        <v>42179</v>
      </c>
      <c r="AK5304">
        <v>1229</v>
      </c>
      <c r="AM5304">
        <v>80000</v>
      </c>
      <c r="AO5304">
        <v>80000</v>
      </c>
      <c r="AV5304">
        <v>80.988578990590796</v>
      </c>
      <c r="AW5304" t="s">
        <v>3352</v>
      </c>
      <c r="AY5304" t="s">
        <v>3353</v>
      </c>
    </row>
    <row r="5305" spans="1:51" hidden="1" x14ac:dyDescent="0.25">
      <c r="A5305" t="s">
        <v>21276</v>
      </c>
      <c r="B5305">
        <v>2015</v>
      </c>
      <c r="C5305">
        <v>249</v>
      </c>
      <c r="E5305" t="s">
        <v>50</v>
      </c>
      <c r="F5305" t="s">
        <v>71</v>
      </c>
      <c r="G5305" t="s">
        <v>72</v>
      </c>
      <c r="H5305" t="s">
        <v>102</v>
      </c>
      <c r="K5305" t="s">
        <v>226</v>
      </c>
      <c r="L5305" t="s">
        <v>227</v>
      </c>
      <c r="M5305" t="s">
        <v>56</v>
      </c>
      <c r="N5305" t="s">
        <v>57</v>
      </c>
      <c r="O5305" t="s">
        <v>21277</v>
      </c>
      <c r="P5305" t="s">
        <v>3243</v>
      </c>
      <c r="W5305">
        <v>43782</v>
      </c>
      <c r="X5305" t="s">
        <v>78</v>
      </c>
      <c r="Y5305">
        <v>218734</v>
      </c>
      <c r="Z5305">
        <v>7076</v>
      </c>
      <c r="AA5305" s="1"/>
      <c r="AC5305">
        <v>2015</v>
      </c>
      <c r="AD5305">
        <v>6</v>
      </c>
      <c r="AE5305">
        <v>19</v>
      </c>
      <c r="AF5305" s="2">
        <f>DATE(emdat_data[[#This Row],[Start Year]],emdat_data[[#This Row],[Start Month]],emdat_data[[#This Row],[Start Day]])</f>
        <v>42174</v>
      </c>
      <c r="AG5305">
        <v>2015</v>
      </c>
      <c r="AH5305">
        <v>6</v>
      </c>
      <c r="AI5305">
        <v>20</v>
      </c>
      <c r="AJ5305" s="2">
        <f>DATE(emdat_data[[#This Row],[End Year]],emdat_data[[#This Row],[End Month]],emdat_data[[#This Row],[End Day]])</f>
        <v>42175</v>
      </c>
      <c r="AK5305">
        <v>81</v>
      </c>
      <c r="AM5305">
        <v>9000</v>
      </c>
      <c r="AO5305">
        <v>9000</v>
      </c>
      <c r="AT5305">
        <v>604000</v>
      </c>
      <c r="AU5305">
        <v>745784</v>
      </c>
      <c r="AV5305">
        <v>80.988578990590796</v>
      </c>
      <c r="AW5305" t="s">
        <v>13518</v>
      </c>
      <c r="AX5305" t="s">
        <v>21278</v>
      </c>
      <c r="AY5305" t="s">
        <v>21279</v>
      </c>
    </row>
    <row r="5306" spans="1:51" hidden="1" x14ac:dyDescent="0.25">
      <c r="A5306" t="s">
        <v>19627</v>
      </c>
      <c r="B5306">
        <v>2015</v>
      </c>
      <c r="C5306">
        <v>251</v>
      </c>
      <c r="E5306" t="s">
        <v>50</v>
      </c>
      <c r="F5306" t="s">
        <v>63</v>
      </c>
      <c r="G5306" t="s">
        <v>82</v>
      </c>
      <c r="H5306" t="s">
        <v>157</v>
      </c>
      <c r="I5306" t="s">
        <v>493</v>
      </c>
      <c r="K5306" t="s">
        <v>159</v>
      </c>
      <c r="L5306" t="s">
        <v>160</v>
      </c>
      <c r="M5306" t="s">
        <v>161</v>
      </c>
      <c r="N5306" t="s">
        <v>57</v>
      </c>
      <c r="O5306" t="s">
        <v>19628</v>
      </c>
      <c r="Q5306" t="s">
        <v>12510</v>
      </c>
      <c r="R5306" t="s">
        <v>900</v>
      </c>
      <c r="X5306" t="s">
        <v>88</v>
      </c>
      <c r="AA5306" s="1"/>
      <c r="AC5306">
        <v>2015</v>
      </c>
      <c r="AD5306">
        <v>6</v>
      </c>
      <c r="AE5306">
        <v>21</v>
      </c>
      <c r="AF5306" s="2">
        <f>DATE(emdat_data[[#This Row],[Start Year]],emdat_data[[#This Row],[Start Month]],emdat_data[[#This Row],[Start Day]])</f>
        <v>42176</v>
      </c>
      <c r="AG5306">
        <v>2015</v>
      </c>
      <c r="AH5306">
        <v>6</v>
      </c>
      <c r="AI5306">
        <v>23</v>
      </c>
      <c r="AJ5306" s="2">
        <f>DATE(emdat_data[[#This Row],[End Year]],emdat_data[[#This Row],[End Month]],emdat_data[[#This Row],[End Day]])</f>
        <v>42178</v>
      </c>
      <c r="AM5306">
        <v>300</v>
      </c>
      <c r="AO5306">
        <v>300</v>
      </c>
      <c r="AT5306">
        <v>145000</v>
      </c>
      <c r="AU5306">
        <v>179038</v>
      </c>
      <c r="AV5306">
        <v>80.988578990590796</v>
      </c>
      <c r="AW5306" t="s">
        <v>19629</v>
      </c>
      <c r="AY5306" t="s">
        <v>19630</v>
      </c>
    </row>
    <row r="5307" spans="1:51" hidden="1" x14ac:dyDescent="0.25">
      <c r="A5307" t="s">
        <v>19759</v>
      </c>
      <c r="B5307">
        <v>2015</v>
      </c>
      <c r="C5307">
        <v>252</v>
      </c>
      <c r="E5307" t="s">
        <v>50</v>
      </c>
      <c r="F5307" t="s">
        <v>63</v>
      </c>
      <c r="G5307" t="s">
        <v>82</v>
      </c>
      <c r="H5307" t="s">
        <v>98</v>
      </c>
      <c r="J5307" t="s">
        <v>19760</v>
      </c>
      <c r="K5307" t="s">
        <v>159</v>
      </c>
      <c r="L5307" t="s">
        <v>160</v>
      </c>
      <c r="M5307" t="s">
        <v>161</v>
      </c>
      <c r="N5307" t="s">
        <v>57</v>
      </c>
      <c r="O5307" t="s">
        <v>4550</v>
      </c>
      <c r="Q5307" t="s">
        <v>72</v>
      </c>
      <c r="X5307" t="s">
        <v>88</v>
      </c>
      <c r="AA5307" s="1"/>
      <c r="AC5307">
        <v>2015</v>
      </c>
      <c r="AD5307">
        <v>6</v>
      </c>
      <c r="AE5307">
        <v>22</v>
      </c>
      <c r="AF5307" s="2">
        <f>DATE(emdat_data[[#This Row],[Start Year]],emdat_data[[#This Row],[Start Month]],emdat_data[[#This Row],[Start Day]])</f>
        <v>42177</v>
      </c>
      <c r="AG5307">
        <v>2015</v>
      </c>
      <c r="AH5307">
        <v>6</v>
      </c>
      <c r="AI5307">
        <v>22</v>
      </c>
      <c r="AJ5307" s="2">
        <f>DATE(emdat_data[[#This Row],[End Year]],emdat_data[[#This Row],[End Month]],emdat_data[[#This Row],[End Day]])</f>
        <v>42177</v>
      </c>
      <c r="AM5307">
        <v>193000</v>
      </c>
      <c r="AO5307">
        <v>193000</v>
      </c>
      <c r="AT5307">
        <v>11000</v>
      </c>
      <c r="AU5307">
        <v>13582</v>
      </c>
      <c r="AV5307">
        <v>80.988578990590796</v>
      </c>
      <c r="AW5307" t="s">
        <v>4551</v>
      </c>
      <c r="AY5307" t="s">
        <v>4552</v>
      </c>
    </row>
    <row r="5308" spans="1:51" hidden="1" x14ac:dyDescent="0.25">
      <c r="A5308" t="s">
        <v>20029</v>
      </c>
      <c r="B5308">
        <v>2015</v>
      </c>
      <c r="C5308">
        <v>287</v>
      </c>
      <c r="D5308" t="s">
        <v>20030</v>
      </c>
      <c r="E5308" t="s">
        <v>50</v>
      </c>
      <c r="F5308" t="s">
        <v>71</v>
      </c>
      <c r="G5308" t="s">
        <v>72</v>
      </c>
      <c r="K5308" t="s">
        <v>183</v>
      </c>
      <c r="L5308" t="s">
        <v>184</v>
      </c>
      <c r="M5308" t="s">
        <v>75</v>
      </c>
      <c r="N5308" t="s">
        <v>76</v>
      </c>
      <c r="O5308" t="s">
        <v>20031</v>
      </c>
      <c r="W5308">
        <v>4726</v>
      </c>
      <c r="X5308" t="s">
        <v>78</v>
      </c>
      <c r="Y5308">
        <v>394741</v>
      </c>
      <c r="Z5308">
        <v>988</v>
      </c>
      <c r="AA5308" s="1"/>
      <c r="AC5308">
        <v>2015</v>
      </c>
      <c r="AD5308">
        <v>6</v>
      </c>
      <c r="AE5308">
        <v>22</v>
      </c>
      <c r="AF5308" s="2">
        <f>DATE(emdat_data[[#This Row],[Start Year]],emdat_data[[#This Row],[Start Month]],emdat_data[[#This Row],[Start Day]])</f>
        <v>42177</v>
      </c>
      <c r="AG5308">
        <v>2015</v>
      </c>
      <c r="AH5308">
        <v>6</v>
      </c>
      <c r="AI5308">
        <v>29</v>
      </c>
      <c r="AJ5308" s="2">
        <f>DATE(emdat_data[[#This Row],[End Year]],emdat_data[[#This Row],[End Month]],emdat_data[[#This Row],[End Day]])</f>
        <v>42184</v>
      </c>
      <c r="AK5308">
        <v>4</v>
      </c>
      <c r="AM5308">
        <v>30000</v>
      </c>
      <c r="AO5308">
        <v>30000</v>
      </c>
      <c r="AV5308">
        <v>80.988578990590796</v>
      </c>
      <c r="AX5308" t="s">
        <v>20032</v>
      </c>
      <c r="AY5308" t="s">
        <v>20033</v>
      </c>
    </row>
    <row r="5309" spans="1:51" hidden="1" x14ac:dyDescent="0.25">
      <c r="A5309" t="s">
        <v>21453</v>
      </c>
      <c r="B5309">
        <v>2015</v>
      </c>
      <c r="C5309">
        <v>256</v>
      </c>
      <c r="E5309" t="s">
        <v>50</v>
      </c>
      <c r="F5309" t="s">
        <v>71</v>
      </c>
      <c r="G5309" t="s">
        <v>72</v>
      </c>
      <c r="H5309" t="s">
        <v>102</v>
      </c>
      <c r="K5309" t="s">
        <v>2601</v>
      </c>
      <c r="L5309" t="s">
        <v>2602</v>
      </c>
      <c r="M5309" t="s">
        <v>95</v>
      </c>
      <c r="N5309" t="s">
        <v>96</v>
      </c>
      <c r="O5309" t="s">
        <v>21454</v>
      </c>
      <c r="P5309" t="s">
        <v>642</v>
      </c>
      <c r="W5309">
        <v>8949</v>
      </c>
      <c r="X5309" t="s">
        <v>78</v>
      </c>
      <c r="Y5309">
        <v>-398648</v>
      </c>
      <c r="Z5309">
        <v>17523</v>
      </c>
      <c r="AA5309" s="1"/>
      <c r="AC5309">
        <v>2015</v>
      </c>
      <c r="AD5309">
        <v>6</v>
      </c>
      <c r="AE5309">
        <v>22</v>
      </c>
      <c r="AF5309" s="2">
        <f>DATE(emdat_data[[#This Row],[Start Year]],emdat_data[[#This Row],[Start Month]],emdat_data[[#This Row],[Start Day]])</f>
        <v>42177</v>
      </c>
      <c r="AG5309">
        <v>2015</v>
      </c>
      <c r="AH5309">
        <v>6</v>
      </c>
      <c r="AI5309">
        <v>29</v>
      </c>
      <c r="AJ5309" s="2">
        <f>DATE(emdat_data[[#This Row],[End Year]],emdat_data[[#This Row],[End Month]],emdat_data[[#This Row],[End Day]])</f>
        <v>42184</v>
      </c>
      <c r="AM5309">
        <v>400</v>
      </c>
      <c r="AO5309">
        <v>400</v>
      </c>
      <c r="AT5309">
        <v>171000</v>
      </c>
      <c r="AU5309">
        <v>211141</v>
      </c>
      <c r="AV5309">
        <v>80.988578990590796</v>
      </c>
      <c r="AW5309" t="s">
        <v>21455</v>
      </c>
      <c r="AY5309" t="s">
        <v>21456</v>
      </c>
    </row>
    <row r="5310" spans="1:51" hidden="1" x14ac:dyDescent="0.25">
      <c r="A5310" t="s">
        <v>19666</v>
      </c>
      <c r="B5310">
        <v>2015</v>
      </c>
      <c r="C5310">
        <v>253</v>
      </c>
      <c r="D5310" t="s">
        <v>19667</v>
      </c>
      <c r="E5310" t="s">
        <v>50</v>
      </c>
      <c r="F5310" t="s">
        <v>71</v>
      </c>
      <c r="G5310" t="s">
        <v>72</v>
      </c>
      <c r="H5310" t="s">
        <v>102</v>
      </c>
      <c r="K5310" t="s">
        <v>527</v>
      </c>
      <c r="L5310" t="s">
        <v>528</v>
      </c>
      <c r="M5310" t="s">
        <v>56</v>
      </c>
      <c r="N5310" t="s">
        <v>57</v>
      </c>
      <c r="O5310" t="s">
        <v>19668</v>
      </c>
      <c r="P5310" t="s">
        <v>17135</v>
      </c>
      <c r="Q5310" t="s">
        <v>176</v>
      </c>
      <c r="X5310" t="s">
        <v>78</v>
      </c>
      <c r="AA5310" s="1"/>
      <c r="AC5310">
        <v>2015</v>
      </c>
      <c r="AD5310">
        <v>6</v>
      </c>
      <c r="AE5310">
        <v>23</v>
      </c>
      <c r="AF5310" s="2">
        <f>DATE(emdat_data[[#This Row],[Start Year]],emdat_data[[#This Row],[Start Month]],emdat_data[[#This Row],[Start Day]])</f>
        <v>42178</v>
      </c>
      <c r="AG5310">
        <v>2015</v>
      </c>
      <c r="AH5310">
        <v>6</v>
      </c>
      <c r="AI5310">
        <v>30</v>
      </c>
      <c r="AJ5310" s="2">
        <f>DATE(emdat_data[[#This Row],[End Year]],emdat_data[[#This Row],[End Month]],emdat_data[[#This Row],[End Day]])</f>
        <v>42185</v>
      </c>
      <c r="AK5310">
        <v>20</v>
      </c>
      <c r="AL5310">
        <v>20651</v>
      </c>
      <c r="AM5310">
        <v>1381250</v>
      </c>
      <c r="AO5310">
        <v>1401901</v>
      </c>
      <c r="AT5310">
        <v>40000</v>
      </c>
      <c r="AU5310">
        <v>49390</v>
      </c>
      <c r="AV5310">
        <v>80.988578990590796</v>
      </c>
      <c r="AX5310" t="s">
        <v>19669</v>
      </c>
      <c r="AY5310" t="s">
        <v>19670</v>
      </c>
    </row>
    <row r="5311" spans="1:51" hidden="1" x14ac:dyDescent="0.25">
      <c r="A5311" t="s">
        <v>21042</v>
      </c>
      <c r="B5311">
        <v>2015</v>
      </c>
      <c r="C5311">
        <v>253</v>
      </c>
      <c r="D5311" t="s">
        <v>19667</v>
      </c>
      <c r="E5311" t="s">
        <v>50</v>
      </c>
      <c r="F5311" t="s">
        <v>71</v>
      </c>
      <c r="G5311" t="s">
        <v>72</v>
      </c>
      <c r="H5311" t="s">
        <v>102</v>
      </c>
      <c r="K5311" t="s">
        <v>226</v>
      </c>
      <c r="L5311" t="s">
        <v>227</v>
      </c>
      <c r="M5311" t="s">
        <v>56</v>
      </c>
      <c r="N5311" t="s">
        <v>57</v>
      </c>
      <c r="O5311" t="s">
        <v>21043</v>
      </c>
      <c r="Q5311" t="s">
        <v>176</v>
      </c>
      <c r="X5311" t="s">
        <v>78</v>
      </c>
      <c r="AA5311" s="1"/>
      <c r="AC5311">
        <v>2015</v>
      </c>
      <c r="AD5311">
        <v>6</v>
      </c>
      <c r="AE5311">
        <v>23</v>
      </c>
      <c r="AF5311" s="2">
        <f>DATE(emdat_data[[#This Row],[Start Year]],emdat_data[[#This Row],[Start Month]],emdat_data[[#This Row],[Start Day]])</f>
        <v>42178</v>
      </c>
      <c r="AG5311">
        <v>2015</v>
      </c>
      <c r="AH5311">
        <v>6</v>
      </c>
      <c r="AI5311">
        <v>30</v>
      </c>
      <c r="AJ5311" s="2">
        <f>DATE(emdat_data[[#This Row],[End Year]],emdat_data[[#This Row],[End Month]],emdat_data[[#This Row],[End Day]])</f>
        <v>42185</v>
      </c>
      <c r="AK5311">
        <v>40</v>
      </c>
      <c r="AN5311">
        <v>1000</v>
      </c>
      <c r="AO5311">
        <v>1000</v>
      </c>
      <c r="AV5311">
        <v>80.988578990590796</v>
      </c>
      <c r="AX5311" t="s">
        <v>21044</v>
      </c>
      <c r="AY5311" t="s">
        <v>21045</v>
      </c>
    </row>
    <row r="5312" spans="1:51" hidden="1" x14ac:dyDescent="0.25">
      <c r="A5312" t="s">
        <v>21074</v>
      </c>
      <c r="B5312">
        <v>2015</v>
      </c>
      <c r="C5312">
        <v>253</v>
      </c>
      <c r="D5312" t="s">
        <v>19667</v>
      </c>
      <c r="E5312" t="s">
        <v>50</v>
      </c>
      <c r="F5312" t="s">
        <v>71</v>
      </c>
      <c r="G5312" t="s">
        <v>72</v>
      </c>
      <c r="H5312" t="s">
        <v>102</v>
      </c>
      <c r="K5312" t="s">
        <v>1583</v>
      </c>
      <c r="L5312" t="s">
        <v>1584</v>
      </c>
      <c r="M5312" t="s">
        <v>173</v>
      </c>
      <c r="N5312" t="s">
        <v>57</v>
      </c>
      <c r="O5312" t="s">
        <v>21075</v>
      </c>
      <c r="Q5312" t="s">
        <v>176</v>
      </c>
      <c r="X5312" t="s">
        <v>78</v>
      </c>
      <c r="AA5312" s="1"/>
      <c r="AC5312">
        <v>2015</v>
      </c>
      <c r="AD5312">
        <v>6</v>
      </c>
      <c r="AE5312">
        <v>23</v>
      </c>
      <c r="AF5312" s="2">
        <f>DATE(emdat_data[[#This Row],[Start Year]],emdat_data[[#This Row],[Start Month]],emdat_data[[#This Row],[Start Day]])</f>
        <v>42178</v>
      </c>
      <c r="AG5312">
        <v>2015</v>
      </c>
      <c r="AH5312">
        <v>6</v>
      </c>
      <c r="AI5312">
        <v>30</v>
      </c>
      <c r="AJ5312" s="2">
        <f>DATE(emdat_data[[#This Row],[End Year]],emdat_data[[#This Row],[End Month]],emdat_data[[#This Row],[End Day]])</f>
        <v>42185</v>
      </c>
      <c r="AK5312">
        <v>7</v>
      </c>
      <c r="AM5312">
        <v>14000</v>
      </c>
      <c r="AO5312">
        <v>14000</v>
      </c>
      <c r="AV5312">
        <v>80.988578990590796</v>
      </c>
      <c r="AW5312" t="s">
        <v>21076</v>
      </c>
      <c r="AX5312" t="s">
        <v>21077</v>
      </c>
      <c r="AY5312" t="s">
        <v>21078</v>
      </c>
    </row>
    <row r="5313" spans="1:51" hidden="1" x14ac:dyDescent="0.25">
      <c r="A5313" t="s">
        <v>22279</v>
      </c>
      <c r="B5313">
        <v>2015</v>
      </c>
      <c r="C5313">
        <v>252</v>
      </c>
      <c r="E5313" t="s">
        <v>50</v>
      </c>
      <c r="F5313" t="s">
        <v>63</v>
      </c>
      <c r="G5313" t="s">
        <v>82</v>
      </c>
      <c r="H5313" t="s">
        <v>98</v>
      </c>
      <c r="J5313" t="s">
        <v>19760</v>
      </c>
      <c r="K5313" t="s">
        <v>3068</v>
      </c>
      <c r="L5313" t="s">
        <v>3069</v>
      </c>
      <c r="M5313" t="s">
        <v>173</v>
      </c>
      <c r="N5313" t="s">
        <v>57</v>
      </c>
      <c r="O5313" t="s">
        <v>22280</v>
      </c>
      <c r="X5313" t="s">
        <v>88</v>
      </c>
      <c r="AA5313" s="1"/>
      <c r="AC5313">
        <v>2015</v>
      </c>
      <c r="AD5313">
        <v>6</v>
      </c>
      <c r="AE5313">
        <v>24</v>
      </c>
      <c r="AF5313" s="2">
        <f>DATE(emdat_data[[#This Row],[Start Year]],emdat_data[[#This Row],[Start Month]],emdat_data[[#This Row],[Start Day]])</f>
        <v>42179</v>
      </c>
      <c r="AG5313">
        <v>2015</v>
      </c>
      <c r="AH5313">
        <v>6</v>
      </c>
      <c r="AI5313">
        <v>29</v>
      </c>
      <c r="AJ5313" s="2">
        <f>DATE(emdat_data[[#This Row],[End Year]],emdat_data[[#This Row],[End Month]],emdat_data[[#This Row],[End Day]])</f>
        <v>42184</v>
      </c>
      <c r="AK5313">
        <v>7</v>
      </c>
      <c r="AN5313">
        <v>115</v>
      </c>
      <c r="AO5313">
        <v>115</v>
      </c>
      <c r="AV5313">
        <v>80.988578990590796</v>
      </c>
      <c r="AW5313" t="s">
        <v>22281</v>
      </c>
      <c r="AY5313" t="s">
        <v>22282</v>
      </c>
    </row>
    <row r="5314" spans="1:51" hidden="1" x14ac:dyDescent="0.25">
      <c r="A5314" t="s">
        <v>21485</v>
      </c>
      <c r="B5314">
        <v>2015</v>
      </c>
      <c r="C5314">
        <v>288</v>
      </c>
      <c r="E5314" t="s">
        <v>50</v>
      </c>
      <c r="F5314" t="s">
        <v>71</v>
      </c>
      <c r="G5314" t="s">
        <v>72</v>
      </c>
      <c r="K5314" t="s">
        <v>307</v>
      </c>
      <c r="L5314" t="s">
        <v>308</v>
      </c>
      <c r="M5314" t="s">
        <v>56</v>
      </c>
      <c r="N5314" t="s">
        <v>57</v>
      </c>
      <c r="O5314" t="s">
        <v>21486</v>
      </c>
      <c r="P5314" t="s">
        <v>4129</v>
      </c>
      <c r="W5314">
        <v>73485</v>
      </c>
      <c r="X5314" t="s">
        <v>78</v>
      </c>
      <c r="Y5314">
        <v>350129</v>
      </c>
      <c r="Z5314">
        <v>7284</v>
      </c>
      <c r="AA5314" s="1"/>
      <c r="AC5314">
        <v>2015</v>
      </c>
      <c r="AD5314">
        <v>6</v>
      </c>
      <c r="AE5314">
        <v>25</v>
      </c>
      <c r="AF5314" s="2">
        <f>DATE(emdat_data[[#This Row],[Start Year]],emdat_data[[#This Row],[Start Month]],emdat_data[[#This Row],[Start Day]])</f>
        <v>42180</v>
      </c>
      <c r="AG5314">
        <v>2015</v>
      </c>
      <c r="AH5314">
        <v>6</v>
      </c>
      <c r="AI5314">
        <v>29</v>
      </c>
      <c r="AJ5314" s="2">
        <f>DATE(emdat_data[[#This Row],[End Year]],emdat_data[[#This Row],[End Month]],emdat_data[[#This Row],[End Day]])</f>
        <v>42184</v>
      </c>
      <c r="AK5314">
        <v>10</v>
      </c>
      <c r="AV5314">
        <v>80.988578990590796</v>
      </c>
      <c r="AW5314" t="s">
        <v>2552</v>
      </c>
      <c r="AY5314" t="s">
        <v>21487</v>
      </c>
    </row>
    <row r="5315" spans="1:51" hidden="1" x14ac:dyDescent="0.25">
      <c r="A5315" t="s">
        <v>21559</v>
      </c>
      <c r="B5315">
        <v>2015</v>
      </c>
      <c r="C5315">
        <v>235</v>
      </c>
      <c r="E5315" t="s">
        <v>50</v>
      </c>
      <c r="F5315" t="s">
        <v>71</v>
      </c>
      <c r="G5315" t="s">
        <v>72</v>
      </c>
      <c r="H5315" t="s">
        <v>102</v>
      </c>
      <c r="K5315" t="s">
        <v>383</v>
      </c>
      <c r="L5315" t="s">
        <v>384</v>
      </c>
      <c r="M5315" t="s">
        <v>211</v>
      </c>
      <c r="N5315" t="s">
        <v>190</v>
      </c>
      <c r="O5315" t="s">
        <v>21560</v>
      </c>
      <c r="U5315" t="s">
        <v>127</v>
      </c>
      <c r="X5315" t="s">
        <v>78</v>
      </c>
      <c r="AA5315" s="1"/>
      <c r="AB5315" t="s">
        <v>21561</v>
      </c>
      <c r="AC5315">
        <v>2015</v>
      </c>
      <c r="AD5315">
        <v>6</v>
      </c>
      <c r="AE5315">
        <v>25</v>
      </c>
      <c r="AF5315" s="2">
        <f>DATE(emdat_data[[#This Row],[Start Year]],emdat_data[[#This Row],[Start Month]],emdat_data[[#This Row],[Start Day]])</f>
        <v>42180</v>
      </c>
      <c r="AG5315">
        <v>2015</v>
      </c>
      <c r="AH5315">
        <v>6</v>
      </c>
      <c r="AI5315">
        <v>25</v>
      </c>
      <c r="AJ5315" s="2">
        <f>DATE(emdat_data[[#This Row],[End Year]],emdat_data[[#This Row],[End Month]],emdat_data[[#This Row],[End Day]])</f>
        <v>42180</v>
      </c>
      <c r="AK5315">
        <v>1</v>
      </c>
      <c r="AM5315">
        <v>1500</v>
      </c>
      <c r="AO5315">
        <v>1500</v>
      </c>
      <c r="AV5315">
        <v>80.988578990590796</v>
      </c>
      <c r="AW5315" t="s">
        <v>3494</v>
      </c>
      <c r="AY5315" t="s">
        <v>3495</v>
      </c>
    </row>
    <row r="5316" spans="1:51" hidden="1" x14ac:dyDescent="0.25">
      <c r="A5316" t="s">
        <v>19979</v>
      </c>
      <c r="B5316">
        <v>2015</v>
      </c>
      <c r="C5316">
        <v>255</v>
      </c>
      <c r="E5316" t="s">
        <v>50</v>
      </c>
      <c r="F5316" t="s">
        <v>71</v>
      </c>
      <c r="G5316" t="s">
        <v>72</v>
      </c>
      <c r="H5316" t="s">
        <v>102</v>
      </c>
      <c r="K5316" t="s">
        <v>159</v>
      </c>
      <c r="L5316" t="s">
        <v>160</v>
      </c>
      <c r="M5316" t="s">
        <v>161</v>
      </c>
      <c r="N5316" t="s">
        <v>57</v>
      </c>
      <c r="O5316" t="s">
        <v>19980</v>
      </c>
      <c r="P5316" t="s">
        <v>19981</v>
      </c>
      <c r="X5316" t="s">
        <v>78</v>
      </c>
      <c r="AA5316" s="1"/>
      <c r="AC5316">
        <v>2015</v>
      </c>
      <c r="AD5316">
        <v>6</v>
      </c>
      <c r="AE5316">
        <v>26</v>
      </c>
      <c r="AF5316" s="2">
        <f>DATE(emdat_data[[#This Row],[Start Year]],emdat_data[[#This Row],[Start Month]],emdat_data[[#This Row],[Start Day]])</f>
        <v>42181</v>
      </c>
      <c r="AG5316">
        <v>2015</v>
      </c>
      <c r="AH5316">
        <v>7</v>
      </c>
      <c r="AI5316">
        <v>2</v>
      </c>
      <c r="AJ5316" s="2">
        <f>DATE(emdat_data[[#This Row],[End Year]],emdat_data[[#This Row],[End Month]],emdat_data[[#This Row],[End Day]])</f>
        <v>42187</v>
      </c>
      <c r="AK5316">
        <v>35</v>
      </c>
      <c r="AM5316">
        <v>128700</v>
      </c>
      <c r="AN5316">
        <v>16200</v>
      </c>
      <c r="AO5316">
        <v>144900</v>
      </c>
      <c r="AT5316">
        <v>645000</v>
      </c>
      <c r="AU5316">
        <v>796409</v>
      </c>
      <c r="AV5316">
        <v>80.988578990590796</v>
      </c>
      <c r="AW5316" t="s">
        <v>19982</v>
      </c>
      <c r="AY5316" t="s">
        <v>19983</v>
      </c>
    </row>
    <row r="5317" spans="1:51" hidden="1" x14ac:dyDescent="0.25">
      <c r="A5317" t="s">
        <v>19697</v>
      </c>
      <c r="B5317">
        <v>2015</v>
      </c>
      <c r="C5317">
        <v>237</v>
      </c>
      <c r="D5317" t="s">
        <v>19698</v>
      </c>
      <c r="E5317" t="s">
        <v>50</v>
      </c>
      <c r="F5317" t="s">
        <v>71</v>
      </c>
      <c r="G5317" t="s">
        <v>72</v>
      </c>
      <c r="H5317" t="s">
        <v>102</v>
      </c>
      <c r="K5317" t="s">
        <v>1185</v>
      </c>
      <c r="L5317" t="s">
        <v>1186</v>
      </c>
      <c r="M5317" t="s">
        <v>204</v>
      </c>
      <c r="N5317" t="s">
        <v>86</v>
      </c>
      <c r="O5317" t="s">
        <v>19699</v>
      </c>
      <c r="P5317" t="s">
        <v>134</v>
      </c>
      <c r="Q5317" t="s">
        <v>176</v>
      </c>
      <c r="W5317">
        <v>16754</v>
      </c>
      <c r="X5317" t="s">
        <v>78</v>
      </c>
      <c r="Y5317">
        <v>101743</v>
      </c>
      <c r="Z5317">
        <v>-8383</v>
      </c>
      <c r="AA5317" s="1"/>
      <c r="AC5317">
        <v>2015</v>
      </c>
      <c r="AD5317">
        <v>6</v>
      </c>
      <c r="AE5317">
        <v>27</v>
      </c>
      <c r="AF5317" s="2">
        <f>DATE(emdat_data[[#This Row],[Start Year]],emdat_data[[#This Row],[Start Month]],emdat_data[[#This Row],[Start Day]])</f>
        <v>42182</v>
      </c>
      <c r="AG5317">
        <v>2015</v>
      </c>
      <c r="AH5317">
        <v>7</v>
      </c>
      <c r="AI5317">
        <v>9</v>
      </c>
      <c r="AJ5317" s="2">
        <f>DATE(emdat_data[[#This Row],[End Year]],emdat_data[[#This Row],[End Month]],emdat_data[[#This Row],[End Day]])</f>
        <v>42194</v>
      </c>
      <c r="AM5317">
        <v>9666</v>
      </c>
      <c r="AO5317">
        <v>9666</v>
      </c>
      <c r="AV5317">
        <v>80.988578990590796</v>
      </c>
      <c r="AX5317" t="s">
        <v>19700</v>
      </c>
      <c r="AY5317" t="s">
        <v>19701</v>
      </c>
    </row>
    <row r="5318" spans="1:51" hidden="1" x14ac:dyDescent="0.25">
      <c r="A5318" t="s">
        <v>20098</v>
      </c>
      <c r="B5318">
        <v>2015</v>
      </c>
      <c r="C5318">
        <v>410</v>
      </c>
      <c r="E5318" t="s">
        <v>50</v>
      </c>
      <c r="F5318" t="s">
        <v>63</v>
      </c>
      <c r="G5318" t="s">
        <v>64</v>
      </c>
      <c r="H5318" t="s">
        <v>1766</v>
      </c>
      <c r="K5318" t="s">
        <v>187</v>
      </c>
      <c r="L5318" t="s">
        <v>188</v>
      </c>
      <c r="M5318" t="s">
        <v>189</v>
      </c>
      <c r="N5318" t="s">
        <v>190</v>
      </c>
      <c r="O5318" t="s">
        <v>4412</v>
      </c>
      <c r="W5318">
        <v>40</v>
      </c>
      <c r="X5318" t="s">
        <v>67</v>
      </c>
      <c r="AA5318" s="1"/>
      <c r="AC5318">
        <v>2015</v>
      </c>
      <c r="AD5318">
        <v>6</v>
      </c>
      <c r="AE5318">
        <v>29</v>
      </c>
      <c r="AF5318" s="2">
        <f>DATE(emdat_data[[#This Row],[Start Year]],emdat_data[[#This Row],[Start Month]],emdat_data[[#This Row],[Start Day]])</f>
        <v>42184</v>
      </c>
      <c r="AG5318">
        <v>2015</v>
      </c>
      <c r="AH5318">
        <v>8</v>
      </c>
      <c r="AI5318">
        <v>9</v>
      </c>
      <c r="AJ5318" s="2">
        <f>DATE(emdat_data[[#This Row],[End Year]],emdat_data[[#This Row],[End Month]],emdat_data[[#This Row],[End Day]])</f>
        <v>42225</v>
      </c>
      <c r="AK5318">
        <v>3275</v>
      </c>
      <c r="AV5318">
        <v>80.988578990590796</v>
      </c>
      <c r="AW5318" t="s">
        <v>4413</v>
      </c>
      <c r="AY5318" t="s">
        <v>4414</v>
      </c>
    </row>
    <row r="5319" spans="1:51" hidden="1" x14ac:dyDescent="0.25">
      <c r="A5319" t="s">
        <v>22275</v>
      </c>
      <c r="B5319">
        <v>2015</v>
      </c>
      <c r="C5319">
        <v>296</v>
      </c>
      <c r="E5319" t="s">
        <v>50</v>
      </c>
      <c r="F5319" t="s">
        <v>71</v>
      </c>
      <c r="G5319" t="s">
        <v>72</v>
      </c>
      <c r="H5319" t="s">
        <v>102</v>
      </c>
      <c r="K5319" t="s">
        <v>3768</v>
      </c>
      <c r="L5319" t="s">
        <v>3769</v>
      </c>
      <c r="M5319" t="s">
        <v>85</v>
      </c>
      <c r="N5319" t="s">
        <v>86</v>
      </c>
      <c r="O5319" t="s">
        <v>22276</v>
      </c>
      <c r="P5319" t="s">
        <v>642</v>
      </c>
      <c r="U5319" t="s">
        <v>127</v>
      </c>
      <c r="X5319" t="s">
        <v>78</v>
      </c>
      <c r="AA5319" s="1"/>
      <c r="AC5319">
        <v>2015</v>
      </c>
      <c r="AD5319">
        <v>6</v>
      </c>
      <c r="AE5319">
        <v>29</v>
      </c>
      <c r="AF5319" s="2">
        <f>DATE(emdat_data[[#This Row],[Start Year]],emdat_data[[#This Row],[Start Month]],emdat_data[[#This Row],[Start Day]])</f>
        <v>42184</v>
      </c>
      <c r="AG5319">
        <v>2015</v>
      </c>
      <c r="AH5319">
        <v>7</v>
      </c>
      <c r="AI5319">
        <v>7</v>
      </c>
      <c r="AJ5319" s="2">
        <f>DATE(emdat_data[[#This Row],[End Year]],emdat_data[[#This Row],[End Month]],emdat_data[[#This Row],[End Day]])</f>
        <v>42192</v>
      </c>
      <c r="AM5319">
        <v>45297</v>
      </c>
      <c r="AO5319">
        <v>45297</v>
      </c>
      <c r="AV5319">
        <v>80.988578990590796</v>
      </c>
      <c r="AW5319" t="s">
        <v>22277</v>
      </c>
      <c r="AY5319" t="s">
        <v>22278</v>
      </c>
    </row>
    <row r="5320" spans="1:51" hidden="1" x14ac:dyDescent="0.25">
      <c r="A5320" t="s">
        <v>19888</v>
      </c>
      <c r="B5320">
        <v>2015</v>
      </c>
      <c r="C5320">
        <v>410</v>
      </c>
      <c r="E5320" t="s">
        <v>50</v>
      </c>
      <c r="F5320" t="s">
        <v>63</v>
      </c>
      <c r="G5320" t="s">
        <v>64</v>
      </c>
      <c r="H5320" t="s">
        <v>1766</v>
      </c>
      <c r="K5320" t="s">
        <v>778</v>
      </c>
      <c r="L5320" t="s">
        <v>779</v>
      </c>
      <c r="M5320" t="s">
        <v>189</v>
      </c>
      <c r="N5320" t="s">
        <v>190</v>
      </c>
      <c r="O5320" t="s">
        <v>19889</v>
      </c>
      <c r="X5320" t="s">
        <v>67</v>
      </c>
      <c r="AA5320" s="1"/>
      <c r="AC5320">
        <v>2015</v>
      </c>
      <c r="AD5320">
        <v>6</v>
      </c>
      <c r="AE5320">
        <v>30</v>
      </c>
      <c r="AF5320" s="2">
        <f>DATE(emdat_data[[#This Row],[Start Year]],emdat_data[[#This Row],[Start Month]],emdat_data[[#This Row],[Start Day]])</f>
        <v>42185</v>
      </c>
      <c r="AG5320">
        <v>2015</v>
      </c>
      <c r="AH5320">
        <v>7</v>
      </c>
      <c r="AI5320">
        <v>5</v>
      </c>
      <c r="AJ5320" s="2">
        <f>DATE(emdat_data[[#This Row],[End Year]],emdat_data[[#This Row],[End Month]],emdat_data[[#This Row],[End Day]])</f>
        <v>42190</v>
      </c>
      <c r="AK5320">
        <v>410</v>
      </c>
      <c r="AV5320">
        <v>80.988578990590796</v>
      </c>
      <c r="AW5320" t="s">
        <v>3918</v>
      </c>
      <c r="AY5320" t="s">
        <v>3919</v>
      </c>
    </row>
    <row r="5321" spans="1:51" hidden="1" x14ac:dyDescent="0.25">
      <c r="A5321" t="s">
        <v>21033</v>
      </c>
      <c r="B5321">
        <v>2015</v>
      </c>
      <c r="C5321">
        <v>9411</v>
      </c>
      <c r="E5321" t="s">
        <v>50</v>
      </c>
      <c r="F5321" t="s">
        <v>350</v>
      </c>
      <c r="G5321" t="s">
        <v>351</v>
      </c>
      <c r="H5321" t="s">
        <v>351</v>
      </c>
      <c r="K5321" t="s">
        <v>171</v>
      </c>
      <c r="L5321" t="s">
        <v>172</v>
      </c>
      <c r="M5321" t="s">
        <v>173</v>
      </c>
      <c r="N5321" t="s">
        <v>57</v>
      </c>
      <c r="O5321" t="s">
        <v>21034</v>
      </c>
      <c r="Q5321" t="s">
        <v>65</v>
      </c>
      <c r="R5321" t="s">
        <v>1023</v>
      </c>
      <c r="X5321" t="s">
        <v>78</v>
      </c>
      <c r="AA5321" s="1"/>
      <c r="AC5321">
        <v>2015</v>
      </c>
      <c r="AD5321">
        <v>7</v>
      </c>
      <c r="AF5321" s="2">
        <f>DATE(emdat_data[[#This Row],[Start Year]],emdat_data[[#This Row],[Start Month]],emdat_data[[#This Row],[Start Day]])</f>
        <v>42185</v>
      </c>
      <c r="AG5321">
        <v>2015</v>
      </c>
      <c r="AH5321">
        <v>7</v>
      </c>
      <c r="AJ5321" s="2">
        <f>DATE(emdat_data[[#This Row],[End Year]],emdat_data[[#This Row],[End Month]],emdat_data[[#This Row],[End Day]])</f>
        <v>42185</v>
      </c>
      <c r="AK5321">
        <v>11</v>
      </c>
      <c r="AV5321">
        <v>80.988578990590796</v>
      </c>
      <c r="AX5321" t="s">
        <v>21035</v>
      </c>
      <c r="AY5321" t="s">
        <v>21036</v>
      </c>
    </row>
    <row r="5322" spans="1:51" hidden="1" x14ac:dyDescent="0.25">
      <c r="A5322" t="s">
        <v>25253</v>
      </c>
      <c r="B5322">
        <v>2015</v>
      </c>
      <c r="C5322">
        <v>621</v>
      </c>
      <c r="E5322" t="s">
        <v>50</v>
      </c>
      <c r="F5322" t="s">
        <v>350</v>
      </c>
      <c r="G5322" t="s">
        <v>477</v>
      </c>
      <c r="H5322" t="s">
        <v>478</v>
      </c>
      <c r="K5322" t="s">
        <v>1159</v>
      </c>
      <c r="L5322" t="s">
        <v>1160</v>
      </c>
      <c r="M5322" t="s">
        <v>85</v>
      </c>
      <c r="N5322" t="s">
        <v>86</v>
      </c>
      <c r="O5322" t="s">
        <v>25254</v>
      </c>
      <c r="P5322" t="s">
        <v>25255</v>
      </c>
      <c r="S5322" t="s">
        <v>127</v>
      </c>
      <c r="X5322" t="s">
        <v>78</v>
      </c>
      <c r="AA5322" s="1"/>
      <c r="AC5322">
        <v>2015</v>
      </c>
      <c r="AD5322">
        <v>7</v>
      </c>
      <c r="AF5322" s="2">
        <f>DATE(emdat_data[[#This Row],[Start Year]],emdat_data[[#This Row],[Start Month]],emdat_data[[#This Row],[Start Day]])</f>
        <v>42185</v>
      </c>
      <c r="AG5322">
        <v>2015</v>
      </c>
      <c r="AH5322">
        <v>10</v>
      </c>
      <c r="AJ5322" s="2">
        <f>DATE(emdat_data[[#This Row],[End Year]],emdat_data[[#This Row],[End Month]],emdat_data[[#This Row],[End Day]])</f>
        <v>42277</v>
      </c>
      <c r="AK5322">
        <v>11</v>
      </c>
      <c r="AM5322">
        <v>119000</v>
      </c>
      <c r="AO5322">
        <v>119000</v>
      </c>
      <c r="AV5322">
        <v>80.988578990590796</v>
      </c>
      <c r="AW5322" t="s">
        <v>25256</v>
      </c>
      <c r="AY5322" t="s">
        <v>25257</v>
      </c>
    </row>
    <row r="5323" spans="1:51" hidden="1" x14ac:dyDescent="0.25">
      <c r="A5323" t="s">
        <v>19934</v>
      </c>
      <c r="B5323">
        <v>2015</v>
      </c>
      <c r="C5323">
        <v>275</v>
      </c>
      <c r="E5323" t="s">
        <v>50</v>
      </c>
      <c r="F5323" t="s">
        <v>350</v>
      </c>
      <c r="G5323" t="s">
        <v>477</v>
      </c>
      <c r="H5323" t="s">
        <v>478</v>
      </c>
      <c r="K5323" t="s">
        <v>144</v>
      </c>
      <c r="L5323" t="s">
        <v>145</v>
      </c>
      <c r="M5323" t="s">
        <v>146</v>
      </c>
      <c r="N5323" t="s">
        <v>86</v>
      </c>
      <c r="O5323" t="s">
        <v>19935</v>
      </c>
      <c r="P5323" t="s">
        <v>19936</v>
      </c>
      <c r="X5323" t="s">
        <v>78</v>
      </c>
      <c r="AA5323" s="1"/>
      <c r="AC5323">
        <v>2015</v>
      </c>
      <c r="AD5323">
        <v>7</v>
      </c>
      <c r="AE5323">
        <v>1</v>
      </c>
      <c r="AF5323" s="2">
        <f>DATE(emdat_data[[#This Row],[Start Year]],emdat_data[[#This Row],[Start Month]],emdat_data[[#This Row],[Start Day]])</f>
        <v>42186</v>
      </c>
      <c r="AG5323">
        <v>2015</v>
      </c>
      <c r="AH5323">
        <v>7</v>
      </c>
      <c r="AI5323">
        <v>10</v>
      </c>
      <c r="AJ5323" s="2">
        <f>DATE(emdat_data[[#This Row],[End Year]],emdat_data[[#This Row],[End Month]],emdat_data[[#This Row],[End Day]])</f>
        <v>42195</v>
      </c>
      <c r="AM5323">
        <v>13000</v>
      </c>
      <c r="AN5323">
        <v>36</v>
      </c>
      <c r="AO5323">
        <v>13036</v>
      </c>
      <c r="AV5323">
        <v>80.988578990590796</v>
      </c>
      <c r="AW5323" t="s">
        <v>19937</v>
      </c>
      <c r="AY5323" t="s">
        <v>19938</v>
      </c>
    </row>
    <row r="5324" spans="1:51" hidden="1" x14ac:dyDescent="0.25">
      <c r="A5324" t="s">
        <v>21146</v>
      </c>
      <c r="B5324">
        <v>2015</v>
      </c>
      <c r="C5324">
        <v>279</v>
      </c>
      <c r="E5324" t="s">
        <v>50</v>
      </c>
      <c r="F5324" t="s">
        <v>71</v>
      </c>
      <c r="G5324" t="s">
        <v>72</v>
      </c>
      <c r="K5324" t="s">
        <v>364</v>
      </c>
      <c r="L5324" t="s">
        <v>365</v>
      </c>
      <c r="M5324" t="s">
        <v>173</v>
      </c>
      <c r="N5324" t="s">
        <v>57</v>
      </c>
      <c r="O5324" t="s">
        <v>21147</v>
      </c>
      <c r="P5324" t="s">
        <v>21148</v>
      </c>
      <c r="Q5324" t="s">
        <v>82</v>
      </c>
      <c r="X5324" t="s">
        <v>78</v>
      </c>
      <c r="AA5324" s="1"/>
      <c r="AC5324">
        <v>2015</v>
      </c>
      <c r="AD5324">
        <v>7</v>
      </c>
      <c r="AE5324">
        <v>2</v>
      </c>
      <c r="AF5324" s="2">
        <f>DATE(emdat_data[[#This Row],[Start Year]],emdat_data[[#This Row],[Start Month]],emdat_data[[#This Row],[Start Day]])</f>
        <v>42187</v>
      </c>
      <c r="AG5324">
        <v>2015</v>
      </c>
      <c r="AH5324">
        <v>7</v>
      </c>
      <c r="AI5324">
        <v>2</v>
      </c>
      <c r="AJ5324" s="2">
        <f>DATE(emdat_data[[#This Row],[End Year]],emdat_data[[#This Row],[End Month]],emdat_data[[#This Row],[End Day]])</f>
        <v>42187</v>
      </c>
      <c r="AK5324">
        <v>8</v>
      </c>
      <c r="AM5324">
        <v>122000</v>
      </c>
      <c r="AO5324">
        <v>122000</v>
      </c>
      <c r="AV5324">
        <v>80.988578990590796</v>
      </c>
      <c r="AX5324" t="s">
        <v>21149</v>
      </c>
      <c r="AY5324" t="s">
        <v>21150</v>
      </c>
    </row>
    <row r="5325" spans="1:51" hidden="1" x14ac:dyDescent="0.25">
      <c r="A5325" t="s">
        <v>19972</v>
      </c>
      <c r="B5325">
        <v>2015</v>
      </c>
      <c r="C5325">
        <v>271</v>
      </c>
      <c r="E5325" t="s">
        <v>50</v>
      </c>
      <c r="F5325" t="s">
        <v>51</v>
      </c>
      <c r="G5325" t="s">
        <v>52</v>
      </c>
      <c r="H5325" t="s">
        <v>53</v>
      </c>
      <c r="K5325" t="s">
        <v>159</v>
      </c>
      <c r="L5325" t="s">
        <v>160</v>
      </c>
      <c r="M5325" t="s">
        <v>161</v>
      </c>
      <c r="N5325" t="s">
        <v>57</v>
      </c>
      <c r="O5325" t="s">
        <v>19973</v>
      </c>
      <c r="W5325">
        <v>6</v>
      </c>
      <c r="X5325" t="s">
        <v>59</v>
      </c>
      <c r="Y5325">
        <v>374593</v>
      </c>
      <c r="Z5325">
        <v>781542</v>
      </c>
      <c r="AA5325" s="1">
        <v>0.37986111111111109</v>
      </c>
      <c r="AC5325">
        <v>2015</v>
      </c>
      <c r="AD5325">
        <v>7</v>
      </c>
      <c r="AE5325">
        <v>3</v>
      </c>
      <c r="AF5325" s="2">
        <f>DATE(emdat_data[[#This Row],[Start Year]],emdat_data[[#This Row],[Start Month]],emdat_data[[#This Row],[Start Day]])</f>
        <v>42188</v>
      </c>
      <c r="AG5325">
        <v>2015</v>
      </c>
      <c r="AH5325">
        <v>7</v>
      </c>
      <c r="AI5325">
        <v>3</v>
      </c>
      <c r="AJ5325" s="2">
        <f>DATE(emdat_data[[#This Row],[End Year]],emdat_data[[#This Row],[End Month]],emdat_data[[#This Row],[End Day]])</f>
        <v>42188</v>
      </c>
      <c r="AK5325">
        <v>3</v>
      </c>
      <c r="AL5325">
        <v>263</v>
      </c>
      <c r="AN5325">
        <v>9000</v>
      </c>
      <c r="AO5325">
        <v>9263</v>
      </c>
      <c r="AT5325">
        <v>3200</v>
      </c>
      <c r="AU5325">
        <v>3951</v>
      </c>
      <c r="AV5325">
        <v>80.988578990590796</v>
      </c>
      <c r="AX5325" t="s">
        <v>19476</v>
      </c>
      <c r="AY5325" t="s">
        <v>19477</v>
      </c>
    </row>
    <row r="5326" spans="1:51" hidden="1" x14ac:dyDescent="0.25">
      <c r="A5326" t="s">
        <v>21108</v>
      </c>
      <c r="B5326">
        <v>2015</v>
      </c>
      <c r="C5326">
        <v>278</v>
      </c>
      <c r="E5326" t="s">
        <v>50</v>
      </c>
      <c r="F5326" t="s">
        <v>63</v>
      </c>
      <c r="G5326" t="s">
        <v>82</v>
      </c>
      <c r="H5326" t="s">
        <v>98</v>
      </c>
      <c r="J5326" t="s">
        <v>19993</v>
      </c>
      <c r="K5326" t="s">
        <v>364</v>
      </c>
      <c r="L5326" t="s">
        <v>365</v>
      </c>
      <c r="M5326" t="s">
        <v>173</v>
      </c>
      <c r="N5326" t="s">
        <v>57</v>
      </c>
      <c r="O5326" t="s">
        <v>21109</v>
      </c>
      <c r="Q5326" t="s">
        <v>176</v>
      </c>
      <c r="X5326" t="s">
        <v>88</v>
      </c>
      <c r="AA5326" s="1"/>
      <c r="AC5326">
        <v>2015</v>
      </c>
      <c r="AD5326">
        <v>7</v>
      </c>
      <c r="AE5326">
        <v>4</v>
      </c>
      <c r="AF5326" s="2">
        <f>DATE(emdat_data[[#This Row],[Start Year]],emdat_data[[#This Row],[Start Month]],emdat_data[[#This Row],[Start Day]])</f>
        <v>42189</v>
      </c>
      <c r="AG5326">
        <v>2015</v>
      </c>
      <c r="AH5326">
        <v>7</v>
      </c>
      <c r="AI5326">
        <v>5</v>
      </c>
      <c r="AJ5326" s="2">
        <f>DATE(emdat_data[[#This Row],[End Year]],emdat_data[[#This Row],[End Month]],emdat_data[[#This Row],[End Day]])</f>
        <v>42190</v>
      </c>
      <c r="AM5326">
        <v>55567</v>
      </c>
      <c r="AO5326">
        <v>55567</v>
      </c>
      <c r="AT5326">
        <v>2218</v>
      </c>
      <c r="AU5326">
        <v>2739</v>
      </c>
      <c r="AV5326">
        <v>80.988578990590796</v>
      </c>
      <c r="AX5326" t="s">
        <v>21110</v>
      </c>
      <c r="AY5326" t="s">
        <v>21111</v>
      </c>
    </row>
    <row r="5327" spans="1:51" hidden="1" x14ac:dyDescent="0.25">
      <c r="A5327" t="s">
        <v>21052</v>
      </c>
      <c r="B5327">
        <v>2015</v>
      </c>
      <c r="C5327">
        <v>333</v>
      </c>
      <c r="E5327" t="s">
        <v>50</v>
      </c>
      <c r="F5327" t="s">
        <v>71</v>
      </c>
      <c r="G5327" t="s">
        <v>72</v>
      </c>
      <c r="H5327" t="s">
        <v>102</v>
      </c>
      <c r="K5327" t="s">
        <v>226</v>
      </c>
      <c r="L5327" t="s">
        <v>227</v>
      </c>
      <c r="M5327" t="s">
        <v>56</v>
      </c>
      <c r="N5327" t="s">
        <v>57</v>
      </c>
      <c r="O5327" t="s">
        <v>21053</v>
      </c>
      <c r="P5327" t="s">
        <v>21054</v>
      </c>
      <c r="Q5327" t="s">
        <v>176</v>
      </c>
      <c r="X5327" t="s">
        <v>78</v>
      </c>
      <c r="AA5327" s="1"/>
      <c r="AC5327">
        <v>2015</v>
      </c>
      <c r="AD5327">
        <v>7</v>
      </c>
      <c r="AE5327">
        <v>7</v>
      </c>
      <c r="AF5327" s="2">
        <f>DATE(emdat_data[[#This Row],[Start Year]],emdat_data[[#This Row],[Start Month]],emdat_data[[#This Row],[Start Day]])</f>
        <v>42192</v>
      </c>
      <c r="AG5327">
        <v>2015</v>
      </c>
      <c r="AH5327">
        <v>7</v>
      </c>
      <c r="AI5327">
        <v>13</v>
      </c>
      <c r="AJ5327" s="2">
        <f>DATE(emdat_data[[#This Row],[End Year]],emdat_data[[#This Row],[End Month]],emdat_data[[#This Row],[End Day]])</f>
        <v>42198</v>
      </c>
      <c r="AK5327">
        <v>25</v>
      </c>
      <c r="AV5327">
        <v>80.988578990590796</v>
      </c>
      <c r="AW5327" t="s">
        <v>21055</v>
      </c>
      <c r="AY5327" t="s">
        <v>21056</v>
      </c>
    </row>
    <row r="5328" spans="1:51" hidden="1" x14ac:dyDescent="0.25">
      <c r="A5328" t="s">
        <v>21112</v>
      </c>
      <c r="B5328">
        <v>2015</v>
      </c>
      <c r="C5328">
        <v>283</v>
      </c>
      <c r="E5328" t="s">
        <v>50</v>
      </c>
      <c r="F5328" t="s">
        <v>71</v>
      </c>
      <c r="G5328" t="s">
        <v>72</v>
      </c>
      <c r="K5328" t="s">
        <v>364</v>
      </c>
      <c r="L5328" t="s">
        <v>365</v>
      </c>
      <c r="M5328" t="s">
        <v>173</v>
      </c>
      <c r="N5328" t="s">
        <v>57</v>
      </c>
      <c r="O5328" t="s">
        <v>21113</v>
      </c>
      <c r="P5328" t="s">
        <v>21114</v>
      </c>
      <c r="Q5328" t="s">
        <v>176</v>
      </c>
      <c r="X5328" t="s">
        <v>78</v>
      </c>
      <c r="AA5328" s="1"/>
      <c r="AC5328">
        <v>2015</v>
      </c>
      <c r="AD5328">
        <v>7</v>
      </c>
      <c r="AE5328">
        <v>7</v>
      </c>
      <c r="AF5328" s="2">
        <f>DATE(emdat_data[[#This Row],[Start Year]],emdat_data[[#This Row],[Start Month]],emdat_data[[#This Row],[Start Day]])</f>
        <v>42192</v>
      </c>
      <c r="AG5328">
        <v>2015</v>
      </c>
      <c r="AH5328">
        <v>7</v>
      </c>
      <c r="AI5328">
        <v>10</v>
      </c>
      <c r="AJ5328" s="2">
        <f>DATE(emdat_data[[#This Row],[End Year]],emdat_data[[#This Row],[End Month]],emdat_data[[#This Row],[End Day]])</f>
        <v>42195</v>
      </c>
      <c r="AK5328">
        <v>23</v>
      </c>
      <c r="AM5328">
        <v>42500</v>
      </c>
      <c r="AO5328">
        <v>42500</v>
      </c>
      <c r="AT5328">
        <v>86</v>
      </c>
      <c r="AU5328">
        <v>106</v>
      </c>
      <c r="AV5328">
        <v>80.988578990590796</v>
      </c>
      <c r="AX5328" t="s">
        <v>21115</v>
      </c>
      <c r="AY5328" t="s">
        <v>21116</v>
      </c>
    </row>
    <row r="5329" spans="1:51" hidden="1" x14ac:dyDescent="0.25">
      <c r="A5329" t="s">
        <v>21480</v>
      </c>
      <c r="B5329">
        <v>2015</v>
      </c>
      <c r="C5329">
        <v>333</v>
      </c>
      <c r="E5329" t="s">
        <v>50</v>
      </c>
      <c r="F5329" t="s">
        <v>71</v>
      </c>
      <c r="G5329" t="s">
        <v>72</v>
      </c>
      <c r="H5329" t="s">
        <v>102</v>
      </c>
      <c r="K5329" t="s">
        <v>307</v>
      </c>
      <c r="L5329" t="s">
        <v>308</v>
      </c>
      <c r="M5329" t="s">
        <v>56</v>
      </c>
      <c r="N5329" t="s">
        <v>57</v>
      </c>
      <c r="O5329" t="s">
        <v>21481</v>
      </c>
      <c r="X5329" t="s">
        <v>78</v>
      </c>
      <c r="AA5329" s="1"/>
      <c r="AC5329">
        <v>2015</v>
      </c>
      <c r="AD5329">
        <v>7</v>
      </c>
      <c r="AE5329">
        <v>7</v>
      </c>
      <c r="AF5329" s="2">
        <f>DATE(emdat_data[[#This Row],[Start Year]],emdat_data[[#This Row],[Start Month]],emdat_data[[#This Row],[Start Day]])</f>
        <v>42192</v>
      </c>
      <c r="AG5329">
        <v>2015</v>
      </c>
      <c r="AH5329">
        <v>7</v>
      </c>
      <c r="AI5329">
        <v>13</v>
      </c>
      <c r="AJ5329" s="2">
        <f>DATE(emdat_data[[#This Row],[End Year]],emdat_data[[#This Row],[End Month]],emdat_data[[#This Row],[End Day]])</f>
        <v>42198</v>
      </c>
      <c r="AK5329">
        <v>18</v>
      </c>
      <c r="AV5329">
        <v>80.988578990590796</v>
      </c>
      <c r="AW5329" t="s">
        <v>20869</v>
      </c>
      <c r="AX5329" t="s">
        <v>2553</v>
      </c>
      <c r="AY5329" t="s">
        <v>21482</v>
      </c>
    </row>
    <row r="5330" spans="1:51" hidden="1" x14ac:dyDescent="0.25">
      <c r="A5330" t="s">
        <v>19992</v>
      </c>
      <c r="B5330">
        <v>2015</v>
      </c>
      <c r="C5330">
        <v>278</v>
      </c>
      <c r="E5330" t="s">
        <v>50</v>
      </c>
      <c r="F5330" t="s">
        <v>63</v>
      </c>
      <c r="G5330" t="s">
        <v>82</v>
      </c>
      <c r="H5330" t="s">
        <v>98</v>
      </c>
      <c r="J5330" t="s">
        <v>19993</v>
      </c>
      <c r="K5330" t="s">
        <v>159</v>
      </c>
      <c r="L5330" t="s">
        <v>160</v>
      </c>
      <c r="M5330" t="s">
        <v>161</v>
      </c>
      <c r="N5330" t="s">
        <v>57</v>
      </c>
      <c r="O5330" t="s">
        <v>615</v>
      </c>
      <c r="X5330" t="s">
        <v>88</v>
      </c>
      <c r="AA5330" s="1"/>
      <c r="AC5330">
        <v>2015</v>
      </c>
      <c r="AD5330">
        <v>7</v>
      </c>
      <c r="AE5330">
        <v>9</v>
      </c>
      <c r="AF5330" s="2">
        <f>DATE(emdat_data[[#This Row],[Start Year]],emdat_data[[#This Row],[Start Month]],emdat_data[[#This Row],[Start Day]])</f>
        <v>42194</v>
      </c>
      <c r="AG5330">
        <v>2015</v>
      </c>
      <c r="AH5330">
        <v>7</v>
      </c>
      <c r="AI5330">
        <v>9</v>
      </c>
      <c r="AJ5330" s="2">
        <f>DATE(emdat_data[[#This Row],[End Year]],emdat_data[[#This Row],[End Month]],emdat_data[[#This Row],[End Day]])</f>
        <v>42194</v>
      </c>
      <c r="AM5330">
        <v>56000</v>
      </c>
      <c r="AO5330">
        <v>56000</v>
      </c>
      <c r="AT5330">
        <v>213000</v>
      </c>
      <c r="AU5330">
        <v>263000</v>
      </c>
      <c r="AV5330">
        <v>80.988578990590796</v>
      </c>
      <c r="AW5330" t="s">
        <v>616</v>
      </c>
      <c r="AY5330" t="s">
        <v>617</v>
      </c>
    </row>
    <row r="5331" spans="1:51" hidden="1" x14ac:dyDescent="0.25">
      <c r="A5331" t="s">
        <v>21164</v>
      </c>
      <c r="B5331">
        <v>2015</v>
      </c>
      <c r="C5331">
        <v>244</v>
      </c>
      <c r="E5331" t="s">
        <v>50</v>
      </c>
      <c r="F5331" t="s">
        <v>63</v>
      </c>
      <c r="G5331" t="s">
        <v>82</v>
      </c>
      <c r="H5331" t="s">
        <v>98</v>
      </c>
      <c r="J5331" t="s">
        <v>19991</v>
      </c>
      <c r="K5331" t="s">
        <v>245</v>
      </c>
      <c r="L5331" t="s">
        <v>246</v>
      </c>
      <c r="M5331" t="s">
        <v>161</v>
      </c>
      <c r="N5331" t="s">
        <v>57</v>
      </c>
      <c r="O5331" t="s">
        <v>2236</v>
      </c>
      <c r="Q5331" t="s">
        <v>72</v>
      </c>
      <c r="W5331">
        <v>250</v>
      </c>
      <c r="X5331" t="s">
        <v>88</v>
      </c>
      <c r="AA5331" s="1"/>
      <c r="AC5331">
        <v>2015</v>
      </c>
      <c r="AD5331">
        <v>7</v>
      </c>
      <c r="AE5331">
        <v>9</v>
      </c>
      <c r="AF5331" s="2">
        <f>DATE(emdat_data[[#This Row],[Start Year]],emdat_data[[#This Row],[Start Month]],emdat_data[[#This Row],[Start Day]])</f>
        <v>42194</v>
      </c>
      <c r="AG5331">
        <v>2015</v>
      </c>
      <c r="AH5331">
        <v>7</v>
      </c>
      <c r="AI5331">
        <v>11</v>
      </c>
      <c r="AJ5331" s="2">
        <f>DATE(emdat_data[[#This Row],[End Year]],emdat_data[[#This Row],[End Month]],emdat_data[[#This Row],[End Day]])</f>
        <v>42196</v>
      </c>
      <c r="AK5331">
        <v>1</v>
      </c>
      <c r="AL5331">
        <v>27</v>
      </c>
      <c r="AO5331">
        <v>27</v>
      </c>
      <c r="AV5331">
        <v>80.988578990590796</v>
      </c>
      <c r="AW5331" t="s">
        <v>2237</v>
      </c>
      <c r="AY5331" t="s">
        <v>2238</v>
      </c>
    </row>
    <row r="5332" spans="1:51" hidden="1" x14ac:dyDescent="0.25">
      <c r="A5332" t="s">
        <v>19718</v>
      </c>
      <c r="B5332">
        <v>2015</v>
      </c>
      <c r="C5332">
        <v>285</v>
      </c>
      <c r="D5332" t="s">
        <v>19719</v>
      </c>
      <c r="E5332" t="s">
        <v>50</v>
      </c>
      <c r="F5332" t="s">
        <v>71</v>
      </c>
      <c r="G5332" t="s">
        <v>72</v>
      </c>
      <c r="K5332" t="s">
        <v>335</v>
      </c>
      <c r="L5332" t="s">
        <v>336</v>
      </c>
      <c r="M5332" t="s">
        <v>85</v>
      </c>
      <c r="N5332" t="s">
        <v>86</v>
      </c>
      <c r="O5332" t="s">
        <v>19720</v>
      </c>
      <c r="Q5332" t="s">
        <v>82</v>
      </c>
      <c r="U5332" t="s">
        <v>127</v>
      </c>
      <c r="W5332">
        <v>115</v>
      </c>
      <c r="X5332" t="s">
        <v>78</v>
      </c>
      <c r="Y5332">
        <v>-255689</v>
      </c>
      <c r="Z5332">
        <v>-5075</v>
      </c>
      <c r="AA5332" s="1"/>
      <c r="AB5332" t="s">
        <v>19433</v>
      </c>
      <c r="AC5332">
        <v>2015</v>
      </c>
      <c r="AD5332">
        <v>7</v>
      </c>
      <c r="AE5332">
        <v>10</v>
      </c>
      <c r="AF5332" s="2">
        <f>DATE(emdat_data[[#This Row],[Start Year]],emdat_data[[#This Row],[Start Month]],emdat_data[[#This Row],[Start Day]])</f>
        <v>42195</v>
      </c>
      <c r="AG5332">
        <v>2015</v>
      </c>
      <c r="AH5332">
        <v>7</v>
      </c>
      <c r="AI5332">
        <v>21</v>
      </c>
      <c r="AJ5332" s="2">
        <f>DATE(emdat_data[[#This Row],[End Year]],emdat_data[[#This Row],[End Month]],emdat_data[[#This Row],[End Day]])</f>
        <v>42206</v>
      </c>
      <c r="AK5332">
        <v>3</v>
      </c>
      <c r="AM5332">
        <v>283140</v>
      </c>
      <c r="AO5332">
        <v>283140</v>
      </c>
      <c r="AV5332">
        <v>80.988578990590796</v>
      </c>
      <c r="AW5332" t="s">
        <v>19721</v>
      </c>
      <c r="AY5332" t="s">
        <v>19722</v>
      </c>
    </row>
    <row r="5333" spans="1:51" hidden="1" x14ac:dyDescent="0.25">
      <c r="A5333" t="s">
        <v>19990</v>
      </c>
      <c r="B5333">
        <v>2015</v>
      </c>
      <c r="C5333">
        <v>244</v>
      </c>
      <c r="E5333" t="s">
        <v>50</v>
      </c>
      <c r="F5333" t="s">
        <v>63</v>
      </c>
      <c r="G5333" t="s">
        <v>82</v>
      </c>
      <c r="H5333" t="s">
        <v>98</v>
      </c>
      <c r="J5333" t="s">
        <v>19991</v>
      </c>
      <c r="K5333" t="s">
        <v>159</v>
      </c>
      <c r="L5333" t="s">
        <v>160</v>
      </c>
      <c r="M5333" t="s">
        <v>161</v>
      </c>
      <c r="N5333" t="s">
        <v>57</v>
      </c>
      <c r="O5333" t="s">
        <v>9996</v>
      </c>
      <c r="X5333" t="s">
        <v>88</v>
      </c>
      <c r="AA5333" s="1"/>
      <c r="AC5333">
        <v>2015</v>
      </c>
      <c r="AD5333">
        <v>7</v>
      </c>
      <c r="AE5333">
        <v>11</v>
      </c>
      <c r="AF5333" s="2">
        <f>DATE(emdat_data[[#This Row],[Start Year]],emdat_data[[#This Row],[Start Month]],emdat_data[[#This Row],[Start Day]])</f>
        <v>42196</v>
      </c>
      <c r="AG5333">
        <v>2015</v>
      </c>
      <c r="AH5333">
        <v>7</v>
      </c>
      <c r="AI5333">
        <v>12</v>
      </c>
      <c r="AJ5333" s="2">
        <f>DATE(emdat_data[[#This Row],[End Year]],emdat_data[[#This Row],[End Month]],emdat_data[[#This Row],[End Day]])</f>
        <v>42197</v>
      </c>
      <c r="AM5333">
        <v>10800</v>
      </c>
      <c r="AN5333">
        <v>3000</v>
      </c>
      <c r="AO5333">
        <v>13800</v>
      </c>
      <c r="AT5333">
        <v>940000</v>
      </c>
      <c r="AU5333">
        <v>1160657</v>
      </c>
      <c r="AV5333">
        <v>80.988578990590796</v>
      </c>
      <c r="AW5333" t="s">
        <v>9997</v>
      </c>
      <c r="AY5333" t="s">
        <v>9998</v>
      </c>
    </row>
    <row r="5334" spans="1:51" hidden="1" x14ac:dyDescent="0.25">
      <c r="A5334" t="s">
        <v>21355</v>
      </c>
      <c r="B5334">
        <v>2015</v>
      </c>
      <c r="C5334">
        <v>611</v>
      </c>
      <c r="E5334" t="s">
        <v>50</v>
      </c>
      <c r="F5334" t="s">
        <v>63</v>
      </c>
      <c r="G5334" t="s">
        <v>64</v>
      </c>
      <c r="H5334" t="s">
        <v>1766</v>
      </c>
      <c r="K5334" t="s">
        <v>245</v>
      </c>
      <c r="L5334" t="s">
        <v>246</v>
      </c>
      <c r="M5334" t="s">
        <v>161</v>
      </c>
      <c r="N5334" t="s">
        <v>57</v>
      </c>
      <c r="O5334" t="s">
        <v>21356</v>
      </c>
      <c r="X5334" t="s">
        <v>67</v>
      </c>
      <c r="AA5334" s="1"/>
      <c r="AC5334">
        <v>2015</v>
      </c>
      <c r="AD5334">
        <v>7</v>
      </c>
      <c r="AE5334">
        <v>12</v>
      </c>
      <c r="AF5334" s="2">
        <f>DATE(emdat_data[[#This Row],[Start Year]],emdat_data[[#This Row],[Start Month]],emdat_data[[#This Row],[Start Day]])</f>
        <v>42197</v>
      </c>
      <c r="AG5334">
        <v>2015</v>
      </c>
      <c r="AH5334">
        <v>7</v>
      </c>
      <c r="AI5334">
        <v>15</v>
      </c>
      <c r="AJ5334" s="2">
        <f>DATE(emdat_data[[#This Row],[End Year]],emdat_data[[#This Row],[End Month]],emdat_data[[#This Row],[End Day]])</f>
        <v>42200</v>
      </c>
      <c r="AK5334">
        <v>5</v>
      </c>
      <c r="AL5334">
        <v>3200</v>
      </c>
      <c r="AO5334">
        <v>3200</v>
      </c>
      <c r="AV5334">
        <v>80.988578990590796</v>
      </c>
      <c r="AW5334" t="s">
        <v>21357</v>
      </c>
      <c r="AY5334" t="s">
        <v>21358</v>
      </c>
    </row>
    <row r="5335" spans="1:51" hidden="1" x14ac:dyDescent="0.25">
      <c r="A5335" t="s">
        <v>21513</v>
      </c>
      <c r="B5335">
        <v>2015</v>
      </c>
      <c r="C5335">
        <v>244</v>
      </c>
      <c r="E5335" t="s">
        <v>50</v>
      </c>
      <c r="F5335" t="s">
        <v>63</v>
      </c>
      <c r="G5335" t="s">
        <v>82</v>
      </c>
      <c r="H5335" t="s">
        <v>98</v>
      </c>
      <c r="J5335" t="s">
        <v>19991</v>
      </c>
      <c r="K5335" t="s">
        <v>364</v>
      </c>
      <c r="L5335" t="s">
        <v>365</v>
      </c>
      <c r="M5335" t="s">
        <v>173</v>
      </c>
      <c r="N5335" t="s">
        <v>57</v>
      </c>
      <c r="O5335" t="s">
        <v>8991</v>
      </c>
      <c r="X5335" t="s">
        <v>88</v>
      </c>
      <c r="AA5335" s="1"/>
      <c r="AC5335">
        <v>2015</v>
      </c>
      <c r="AD5335">
        <v>7</v>
      </c>
      <c r="AE5335">
        <v>12</v>
      </c>
      <c r="AF5335" s="2">
        <f>DATE(emdat_data[[#This Row],[Start Year]],emdat_data[[#This Row],[Start Month]],emdat_data[[#This Row],[Start Day]])</f>
        <v>42197</v>
      </c>
      <c r="AG5335">
        <v>2015</v>
      </c>
      <c r="AH5335">
        <v>7</v>
      </c>
      <c r="AI5335">
        <v>12</v>
      </c>
      <c r="AJ5335" s="2">
        <f>DATE(emdat_data[[#This Row],[End Year]],emdat_data[[#This Row],[End Month]],emdat_data[[#This Row],[End Day]])</f>
        <v>42197</v>
      </c>
      <c r="AK5335">
        <v>5</v>
      </c>
      <c r="AM5335">
        <v>10800</v>
      </c>
      <c r="AN5335">
        <v>3300</v>
      </c>
      <c r="AO5335">
        <v>14100</v>
      </c>
      <c r="AT5335">
        <v>1500000</v>
      </c>
      <c r="AU5335">
        <v>1852113</v>
      </c>
      <c r="AV5335">
        <v>80.988578990590796</v>
      </c>
      <c r="AW5335" t="s">
        <v>2765</v>
      </c>
      <c r="AY5335" t="s">
        <v>2766</v>
      </c>
    </row>
    <row r="5336" spans="1:51" hidden="1" x14ac:dyDescent="0.25">
      <c r="A5336" t="s">
        <v>21526</v>
      </c>
      <c r="B5336">
        <v>2015</v>
      </c>
      <c r="C5336">
        <v>284</v>
      </c>
      <c r="E5336" t="s">
        <v>50</v>
      </c>
      <c r="F5336" t="s">
        <v>71</v>
      </c>
      <c r="G5336" t="s">
        <v>72</v>
      </c>
      <c r="K5336" t="s">
        <v>364</v>
      </c>
      <c r="L5336" t="s">
        <v>365</v>
      </c>
      <c r="M5336" t="s">
        <v>173</v>
      </c>
      <c r="N5336" t="s">
        <v>57</v>
      </c>
      <c r="O5336" t="s">
        <v>21527</v>
      </c>
      <c r="P5336" t="s">
        <v>1309</v>
      </c>
      <c r="T5336" t="s">
        <v>128</v>
      </c>
      <c r="U5336" t="s">
        <v>128</v>
      </c>
      <c r="W5336">
        <v>16151</v>
      </c>
      <c r="X5336" t="s">
        <v>78</v>
      </c>
      <c r="Y5336">
        <v>155509</v>
      </c>
      <c r="Z5336">
        <v>1208</v>
      </c>
      <c r="AA5336" s="1"/>
      <c r="AC5336">
        <v>2015</v>
      </c>
      <c r="AD5336">
        <v>7</v>
      </c>
      <c r="AE5336">
        <v>12</v>
      </c>
      <c r="AF5336" s="2">
        <f>DATE(emdat_data[[#This Row],[Start Year]],emdat_data[[#This Row],[Start Month]],emdat_data[[#This Row],[Start Day]])</f>
        <v>42197</v>
      </c>
      <c r="AG5336">
        <v>2015</v>
      </c>
      <c r="AH5336">
        <v>7</v>
      </c>
      <c r="AI5336">
        <v>21</v>
      </c>
      <c r="AJ5336" s="2">
        <f>DATE(emdat_data[[#This Row],[End Year]],emdat_data[[#This Row],[End Month]],emdat_data[[#This Row],[End Day]])</f>
        <v>42206</v>
      </c>
      <c r="AK5336">
        <v>4</v>
      </c>
      <c r="AM5336">
        <v>3000</v>
      </c>
      <c r="AO5336">
        <v>3000</v>
      </c>
      <c r="AV5336">
        <v>80.988578990590796</v>
      </c>
      <c r="AX5336" t="s">
        <v>21528</v>
      </c>
      <c r="AY5336" t="s">
        <v>21529</v>
      </c>
    </row>
    <row r="5337" spans="1:51" hidden="1" x14ac:dyDescent="0.25">
      <c r="A5337" t="s">
        <v>22134</v>
      </c>
      <c r="B5337">
        <v>2015</v>
      </c>
      <c r="C5337">
        <v>326</v>
      </c>
      <c r="E5337" t="s">
        <v>50</v>
      </c>
      <c r="F5337" t="s">
        <v>63</v>
      </c>
      <c r="G5337" t="s">
        <v>82</v>
      </c>
      <c r="H5337" t="s">
        <v>157</v>
      </c>
      <c r="I5337" t="s">
        <v>493</v>
      </c>
      <c r="K5337" t="s">
        <v>357</v>
      </c>
      <c r="L5337" t="s">
        <v>358</v>
      </c>
      <c r="M5337" t="s">
        <v>146</v>
      </c>
      <c r="N5337" t="s">
        <v>86</v>
      </c>
      <c r="O5337" t="s">
        <v>22135</v>
      </c>
      <c r="Q5337" t="s">
        <v>12510</v>
      </c>
      <c r="R5337" t="s">
        <v>72</v>
      </c>
      <c r="X5337" t="s">
        <v>88</v>
      </c>
      <c r="AA5337" s="1"/>
      <c r="AC5337">
        <v>2015</v>
      </c>
      <c r="AD5337">
        <v>7</v>
      </c>
      <c r="AE5337">
        <v>12</v>
      </c>
      <c r="AF5337" s="2">
        <f>DATE(emdat_data[[#This Row],[Start Year]],emdat_data[[#This Row],[Start Month]],emdat_data[[#This Row],[Start Day]])</f>
        <v>42197</v>
      </c>
      <c r="AG5337">
        <v>2015</v>
      </c>
      <c r="AH5337">
        <v>7</v>
      </c>
      <c r="AI5337">
        <v>14</v>
      </c>
      <c r="AJ5337" s="2">
        <f>DATE(emdat_data[[#This Row],[End Year]],emdat_data[[#This Row],[End Month]],emdat_data[[#This Row],[End Day]])</f>
        <v>42199</v>
      </c>
      <c r="AK5337">
        <v>4</v>
      </c>
      <c r="AR5337">
        <v>450000</v>
      </c>
      <c r="AS5337">
        <v>555634</v>
      </c>
      <c r="AT5337">
        <v>700000</v>
      </c>
      <c r="AU5337">
        <v>864319</v>
      </c>
      <c r="AV5337">
        <v>80.988578990590796</v>
      </c>
      <c r="AW5337" t="s">
        <v>22136</v>
      </c>
      <c r="AY5337" t="s">
        <v>22137</v>
      </c>
    </row>
    <row r="5338" spans="1:51" hidden="1" x14ac:dyDescent="0.25">
      <c r="A5338" t="s">
        <v>22215</v>
      </c>
      <c r="B5338">
        <v>2015</v>
      </c>
      <c r="C5338">
        <v>244</v>
      </c>
      <c r="E5338" t="s">
        <v>50</v>
      </c>
      <c r="F5338" t="s">
        <v>63</v>
      </c>
      <c r="G5338" t="s">
        <v>82</v>
      </c>
      <c r="H5338" t="s">
        <v>98</v>
      </c>
      <c r="J5338" t="s">
        <v>19991</v>
      </c>
      <c r="K5338" t="s">
        <v>2539</v>
      </c>
      <c r="L5338" t="s">
        <v>2540</v>
      </c>
      <c r="M5338" t="s">
        <v>161</v>
      </c>
      <c r="N5338" t="s">
        <v>57</v>
      </c>
      <c r="O5338" t="s">
        <v>2958</v>
      </c>
      <c r="X5338" t="s">
        <v>88</v>
      </c>
      <c r="AA5338" s="1"/>
      <c r="AC5338">
        <v>2015</v>
      </c>
      <c r="AD5338">
        <v>7</v>
      </c>
      <c r="AE5338">
        <v>12</v>
      </c>
      <c r="AF5338" s="2">
        <f>DATE(emdat_data[[#This Row],[Start Year]],emdat_data[[#This Row],[Start Month]],emdat_data[[#This Row],[Start Day]])</f>
        <v>42197</v>
      </c>
      <c r="AG5338">
        <v>2015</v>
      </c>
      <c r="AH5338">
        <v>7</v>
      </c>
      <c r="AI5338">
        <v>12</v>
      </c>
      <c r="AJ5338" s="2">
        <f>DATE(emdat_data[[#This Row],[End Year]],emdat_data[[#This Row],[End Month]],emdat_data[[#This Row],[End Day]])</f>
        <v>42197</v>
      </c>
      <c r="AL5338">
        <v>6</v>
      </c>
      <c r="AO5338">
        <v>6</v>
      </c>
      <c r="AV5338">
        <v>80.988578990590796</v>
      </c>
      <c r="AW5338" t="s">
        <v>2542</v>
      </c>
      <c r="AY5338" t="s">
        <v>2543</v>
      </c>
    </row>
    <row r="5339" spans="1:51" hidden="1" x14ac:dyDescent="0.25">
      <c r="A5339" t="s">
        <v>19791</v>
      </c>
      <c r="B5339">
        <v>2015</v>
      </c>
      <c r="C5339">
        <v>334</v>
      </c>
      <c r="E5339" t="s">
        <v>50</v>
      </c>
      <c r="F5339" t="s">
        <v>63</v>
      </c>
      <c r="G5339" t="s">
        <v>82</v>
      </c>
      <c r="H5339" t="s">
        <v>157</v>
      </c>
      <c r="I5339" t="s">
        <v>493</v>
      </c>
      <c r="K5339" t="s">
        <v>159</v>
      </c>
      <c r="L5339" t="s">
        <v>160</v>
      </c>
      <c r="M5339" t="s">
        <v>161</v>
      </c>
      <c r="N5339" t="s">
        <v>57</v>
      </c>
      <c r="O5339" t="s">
        <v>19792</v>
      </c>
      <c r="Q5339" t="s">
        <v>12510</v>
      </c>
      <c r="X5339" t="s">
        <v>88</v>
      </c>
      <c r="AA5339" s="1"/>
      <c r="AC5339">
        <v>2015</v>
      </c>
      <c r="AD5339">
        <v>7</v>
      </c>
      <c r="AE5339">
        <v>13</v>
      </c>
      <c r="AF5339" s="2">
        <f>DATE(emdat_data[[#This Row],[Start Year]],emdat_data[[#This Row],[Start Month]],emdat_data[[#This Row],[Start Day]])</f>
        <v>42198</v>
      </c>
      <c r="AG5339">
        <v>2015</v>
      </c>
      <c r="AH5339">
        <v>7</v>
      </c>
      <c r="AI5339">
        <v>14</v>
      </c>
      <c r="AJ5339" s="2">
        <f>DATE(emdat_data[[#This Row],[End Year]],emdat_data[[#This Row],[End Month]],emdat_data[[#This Row],[End Day]])</f>
        <v>42199</v>
      </c>
      <c r="AK5339">
        <v>6</v>
      </c>
      <c r="AM5339">
        <v>110000</v>
      </c>
      <c r="AO5339">
        <v>110000</v>
      </c>
      <c r="AT5339">
        <v>85000</v>
      </c>
      <c r="AU5339">
        <v>104953</v>
      </c>
      <c r="AV5339">
        <v>80.988578990590796</v>
      </c>
      <c r="AW5339" t="s">
        <v>19793</v>
      </c>
      <c r="AY5339" t="s">
        <v>19794</v>
      </c>
    </row>
    <row r="5340" spans="1:51" hidden="1" x14ac:dyDescent="0.25">
      <c r="A5340" t="s">
        <v>21057</v>
      </c>
      <c r="B5340">
        <v>2015</v>
      </c>
      <c r="C5340">
        <v>413</v>
      </c>
      <c r="E5340" t="s">
        <v>50</v>
      </c>
      <c r="F5340" t="s">
        <v>71</v>
      </c>
      <c r="G5340" t="s">
        <v>72</v>
      </c>
      <c r="K5340" t="s">
        <v>226</v>
      </c>
      <c r="L5340" t="s">
        <v>227</v>
      </c>
      <c r="M5340" t="s">
        <v>56</v>
      </c>
      <c r="N5340" t="s">
        <v>57</v>
      </c>
      <c r="O5340" t="s">
        <v>21058</v>
      </c>
      <c r="Q5340" t="s">
        <v>176</v>
      </c>
      <c r="X5340" t="s">
        <v>78</v>
      </c>
      <c r="AA5340" s="1"/>
      <c r="AC5340">
        <v>2015</v>
      </c>
      <c r="AD5340">
        <v>7</v>
      </c>
      <c r="AE5340">
        <v>14</v>
      </c>
      <c r="AF5340" s="2">
        <f>DATE(emdat_data[[#This Row],[Start Year]],emdat_data[[#This Row],[Start Month]],emdat_data[[#This Row],[Start Day]])</f>
        <v>42199</v>
      </c>
      <c r="AG5340">
        <v>2015</v>
      </c>
      <c r="AH5340">
        <v>7</v>
      </c>
      <c r="AI5340">
        <v>16</v>
      </c>
      <c r="AJ5340" s="2">
        <f>DATE(emdat_data[[#This Row],[End Year]],emdat_data[[#This Row],[End Month]],emdat_data[[#This Row],[End Day]])</f>
        <v>42201</v>
      </c>
      <c r="AM5340">
        <v>85250</v>
      </c>
      <c r="AO5340">
        <v>85250</v>
      </c>
      <c r="AV5340">
        <v>80.988578990590796</v>
      </c>
      <c r="AW5340" t="s">
        <v>21059</v>
      </c>
      <c r="AX5340" t="s">
        <v>21060</v>
      </c>
      <c r="AY5340" t="s">
        <v>21061</v>
      </c>
    </row>
    <row r="5341" spans="1:51" hidden="1" x14ac:dyDescent="0.25">
      <c r="A5341" t="s">
        <v>21310</v>
      </c>
      <c r="B5341">
        <v>2015</v>
      </c>
      <c r="C5341">
        <v>258</v>
      </c>
      <c r="E5341" t="s">
        <v>50</v>
      </c>
      <c r="F5341" t="s">
        <v>71</v>
      </c>
      <c r="G5341" t="s">
        <v>72</v>
      </c>
      <c r="H5341" t="s">
        <v>170</v>
      </c>
      <c r="K5341" t="s">
        <v>1447</v>
      </c>
      <c r="L5341" t="s">
        <v>1448</v>
      </c>
      <c r="M5341" t="s">
        <v>56</v>
      </c>
      <c r="N5341" t="s">
        <v>57</v>
      </c>
      <c r="O5341" t="s">
        <v>21311</v>
      </c>
      <c r="P5341" t="s">
        <v>21312</v>
      </c>
      <c r="W5341">
        <v>776608</v>
      </c>
      <c r="X5341" t="s">
        <v>78</v>
      </c>
      <c r="Y5341">
        <v>336304</v>
      </c>
      <c r="Z5341">
        <v>5404</v>
      </c>
      <c r="AA5341" s="1"/>
      <c r="AC5341">
        <v>2015</v>
      </c>
      <c r="AD5341">
        <v>7</v>
      </c>
      <c r="AE5341">
        <v>14</v>
      </c>
      <c r="AF5341" s="2">
        <f>DATE(emdat_data[[#This Row],[Start Year]],emdat_data[[#This Row],[Start Month]],emdat_data[[#This Row],[Start Day]])</f>
        <v>42199</v>
      </c>
      <c r="AG5341">
        <v>2015</v>
      </c>
      <c r="AH5341">
        <v>7</v>
      </c>
      <c r="AI5341">
        <v>21</v>
      </c>
      <c r="AJ5341" s="2">
        <f>DATE(emdat_data[[#This Row],[End Year]],emdat_data[[#This Row],[End Month]],emdat_data[[#This Row],[End Day]])</f>
        <v>42206</v>
      </c>
      <c r="AK5341">
        <v>23</v>
      </c>
      <c r="AL5341">
        <v>30</v>
      </c>
      <c r="AM5341">
        <v>4000</v>
      </c>
      <c r="AO5341">
        <v>4030</v>
      </c>
      <c r="AV5341">
        <v>80.988578990590796</v>
      </c>
      <c r="AW5341" t="s">
        <v>21313</v>
      </c>
      <c r="AY5341" t="s">
        <v>21314</v>
      </c>
    </row>
    <row r="5342" spans="1:51" hidden="1" x14ac:dyDescent="0.25">
      <c r="A5342" t="s">
        <v>21046</v>
      </c>
      <c r="B5342">
        <v>2015</v>
      </c>
      <c r="C5342">
        <v>317</v>
      </c>
      <c r="E5342" t="s">
        <v>50</v>
      </c>
      <c r="F5342" t="s">
        <v>71</v>
      </c>
      <c r="G5342" t="s">
        <v>72</v>
      </c>
      <c r="H5342" t="s">
        <v>102</v>
      </c>
      <c r="K5342" t="s">
        <v>226</v>
      </c>
      <c r="L5342" t="s">
        <v>227</v>
      </c>
      <c r="M5342" t="s">
        <v>56</v>
      </c>
      <c r="N5342" t="s">
        <v>57</v>
      </c>
      <c r="O5342" t="s">
        <v>21047</v>
      </c>
      <c r="P5342" t="s">
        <v>21048</v>
      </c>
      <c r="Q5342" t="s">
        <v>176</v>
      </c>
      <c r="W5342">
        <v>629962</v>
      </c>
      <c r="X5342" t="s">
        <v>78</v>
      </c>
      <c r="Y5342">
        <v>262074</v>
      </c>
      <c r="Z5342">
        <v>8262</v>
      </c>
      <c r="AA5342" s="1"/>
      <c r="AC5342">
        <v>2015</v>
      </c>
      <c r="AD5342">
        <v>7</v>
      </c>
      <c r="AE5342">
        <v>15</v>
      </c>
      <c r="AF5342" s="2">
        <f>DATE(emdat_data[[#This Row],[Start Year]],emdat_data[[#This Row],[Start Month]],emdat_data[[#This Row],[Start Day]])</f>
        <v>42200</v>
      </c>
      <c r="AG5342">
        <v>2015</v>
      </c>
      <c r="AH5342">
        <v>8</v>
      </c>
      <c r="AI5342">
        <v>19</v>
      </c>
      <c r="AJ5342" s="2">
        <f>DATE(emdat_data[[#This Row],[End Year]],emdat_data[[#This Row],[End Month]],emdat_data[[#This Row],[End Day]])</f>
        <v>42235</v>
      </c>
      <c r="AK5342">
        <v>293</v>
      </c>
      <c r="AM5342">
        <v>13709887</v>
      </c>
      <c r="AO5342">
        <v>13709887</v>
      </c>
      <c r="AV5342">
        <v>80.988578990590796</v>
      </c>
      <c r="AW5342" t="s">
        <v>21049</v>
      </c>
      <c r="AX5342" t="s">
        <v>21050</v>
      </c>
      <c r="AY5342" t="s">
        <v>21051</v>
      </c>
    </row>
    <row r="5343" spans="1:51" hidden="1" x14ac:dyDescent="0.25">
      <c r="A5343" t="s">
        <v>21079</v>
      </c>
      <c r="B5343">
        <v>2015</v>
      </c>
      <c r="C5343">
        <v>308</v>
      </c>
      <c r="D5343" t="s">
        <v>21080</v>
      </c>
      <c r="E5343" t="s">
        <v>50</v>
      </c>
      <c r="F5343" t="s">
        <v>71</v>
      </c>
      <c r="G5343" t="s">
        <v>72</v>
      </c>
      <c r="H5343" t="s">
        <v>102</v>
      </c>
      <c r="K5343" t="s">
        <v>1583</v>
      </c>
      <c r="L5343" t="s">
        <v>1584</v>
      </c>
      <c r="M5343" t="s">
        <v>173</v>
      </c>
      <c r="N5343" t="s">
        <v>57</v>
      </c>
      <c r="O5343" t="s">
        <v>21081</v>
      </c>
      <c r="P5343" t="s">
        <v>21082</v>
      </c>
      <c r="Q5343" t="s">
        <v>176</v>
      </c>
      <c r="S5343" t="s">
        <v>127</v>
      </c>
      <c r="T5343" t="s">
        <v>127</v>
      </c>
      <c r="V5343">
        <v>50</v>
      </c>
      <c r="W5343">
        <v>26424</v>
      </c>
      <c r="X5343" t="s">
        <v>78</v>
      </c>
      <c r="Y5343">
        <v>20175</v>
      </c>
      <c r="Z5343">
        <v>9553</v>
      </c>
      <c r="AA5343" s="1"/>
      <c r="AB5343" t="s">
        <v>11703</v>
      </c>
      <c r="AC5343">
        <v>2015</v>
      </c>
      <c r="AD5343">
        <v>7</v>
      </c>
      <c r="AE5343">
        <v>15</v>
      </c>
      <c r="AF5343" s="2">
        <f>DATE(emdat_data[[#This Row],[Start Year]],emdat_data[[#This Row],[Start Month]],emdat_data[[#This Row],[Start Day]])</f>
        <v>42200</v>
      </c>
      <c r="AG5343">
        <v>2015</v>
      </c>
      <c r="AH5343">
        <v>8</v>
      </c>
      <c r="AI5343">
        <v>19</v>
      </c>
      <c r="AJ5343" s="2">
        <f>DATE(emdat_data[[#This Row],[End Year]],emdat_data[[#This Row],[End Month]],emdat_data[[#This Row],[End Day]])</f>
        <v>42235</v>
      </c>
      <c r="AK5343">
        <v>149</v>
      </c>
      <c r="AM5343">
        <v>1621703</v>
      </c>
      <c r="AO5343">
        <v>1621703</v>
      </c>
      <c r="AT5343">
        <v>119000</v>
      </c>
      <c r="AU5343">
        <v>146934</v>
      </c>
      <c r="AV5343">
        <v>80.988578990590796</v>
      </c>
      <c r="AW5343" t="s">
        <v>21083</v>
      </c>
      <c r="AY5343" t="s">
        <v>21084</v>
      </c>
    </row>
    <row r="5344" spans="1:51" hidden="1" x14ac:dyDescent="0.25">
      <c r="A5344" t="s">
        <v>21131</v>
      </c>
      <c r="B5344">
        <v>2015</v>
      </c>
      <c r="C5344">
        <v>286</v>
      </c>
      <c r="D5344" t="s">
        <v>21132</v>
      </c>
      <c r="E5344" t="s">
        <v>50</v>
      </c>
      <c r="F5344" t="s">
        <v>71</v>
      </c>
      <c r="G5344" t="s">
        <v>72</v>
      </c>
      <c r="H5344" t="s">
        <v>102</v>
      </c>
      <c r="K5344" t="s">
        <v>2910</v>
      </c>
      <c r="L5344" t="s">
        <v>2911</v>
      </c>
      <c r="M5344" t="s">
        <v>253</v>
      </c>
      <c r="N5344" t="s">
        <v>57</v>
      </c>
      <c r="O5344" t="s">
        <v>21133</v>
      </c>
      <c r="P5344" t="s">
        <v>2814</v>
      </c>
      <c r="Q5344" t="s">
        <v>176</v>
      </c>
      <c r="S5344" t="s">
        <v>127</v>
      </c>
      <c r="W5344">
        <v>56196</v>
      </c>
      <c r="X5344" t="s">
        <v>78</v>
      </c>
      <c r="Y5344">
        <v>380626</v>
      </c>
      <c r="Z5344">
        <v>7311</v>
      </c>
      <c r="AA5344" s="1"/>
      <c r="AB5344" t="s">
        <v>21134</v>
      </c>
      <c r="AC5344">
        <v>2015</v>
      </c>
      <c r="AD5344">
        <v>7</v>
      </c>
      <c r="AE5344">
        <v>15</v>
      </c>
      <c r="AF5344" s="2">
        <f>DATE(emdat_data[[#This Row],[Start Year]],emdat_data[[#This Row],[Start Month]],emdat_data[[#This Row],[Start Day]])</f>
        <v>42200</v>
      </c>
      <c r="AG5344">
        <v>2015</v>
      </c>
      <c r="AH5344">
        <v>7</v>
      </c>
      <c r="AI5344">
        <v>21</v>
      </c>
      <c r="AJ5344" s="2">
        <f>DATE(emdat_data[[#This Row],[End Year]],emdat_data[[#This Row],[End Month]],emdat_data[[#This Row],[End Day]])</f>
        <v>42206</v>
      </c>
      <c r="AM5344">
        <v>5401</v>
      </c>
      <c r="AO5344">
        <v>5401</v>
      </c>
      <c r="AV5344">
        <v>80.988578990590796</v>
      </c>
      <c r="AX5344" t="s">
        <v>21135</v>
      </c>
      <c r="AY5344" t="s">
        <v>21136</v>
      </c>
    </row>
    <row r="5345" spans="1:51" hidden="1" x14ac:dyDescent="0.25">
      <c r="A5345" t="s">
        <v>21243</v>
      </c>
      <c r="B5345">
        <v>2015</v>
      </c>
      <c r="C5345">
        <v>412</v>
      </c>
      <c r="E5345" t="s">
        <v>50</v>
      </c>
      <c r="F5345" t="s">
        <v>71</v>
      </c>
      <c r="G5345" t="s">
        <v>72</v>
      </c>
      <c r="K5345" t="s">
        <v>171</v>
      </c>
      <c r="L5345" t="s">
        <v>172</v>
      </c>
      <c r="M5345" t="s">
        <v>173</v>
      </c>
      <c r="N5345" t="s">
        <v>57</v>
      </c>
      <c r="O5345" t="s">
        <v>21244</v>
      </c>
      <c r="P5345" t="s">
        <v>642</v>
      </c>
      <c r="T5345" t="s">
        <v>128</v>
      </c>
      <c r="U5345" t="s">
        <v>128</v>
      </c>
      <c r="X5345" t="s">
        <v>78</v>
      </c>
      <c r="AA5345" s="1"/>
      <c r="AC5345">
        <v>2015</v>
      </c>
      <c r="AD5345">
        <v>7</v>
      </c>
      <c r="AE5345">
        <v>15</v>
      </c>
      <c r="AF5345" s="2">
        <f>DATE(emdat_data[[#This Row],[Start Year]],emdat_data[[#This Row],[Start Month]],emdat_data[[#This Row],[Start Day]])</f>
        <v>42200</v>
      </c>
      <c r="AG5345">
        <v>2015</v>
      </c>
      <c r="AH5345">
        <v>7</v>
      </c>
      <c r="AJ5345" s="2">
        <f>DATE(emdat_data[[#This Row],[End Year]],emdat_data[[#This Row],[End Month]],emdat_data[[#This Row],[End Day]])</f>
        <v>42185</v>
      </c>
      <c r="AM5345">
        <v>25750</v>
      </c>
      <c r="AO5345">
        <v>25750</v>
      </c>
      <c r="AV5345">
        <v>80.988578990590796</v>
      </c>
      <c r="AX5345" t="s">
        <v>21245</v>
      </c>
      <c r="AY5345" t="s">
        <v>21246</v>
      </c>
    </row>
    <row r="5346" spans="1:51" hidden="1" x14ac:dyDescent="0.25">
      <c r="A5346" t="s">
        <v>21488</v>
      </c>
      <c r="B5346">
        <v>2015</v>
      </c>
      <c r="C5346">
        <v>291</v>
      </c>
      <c r="D5346" t="s">
        <v>21489</v>
      </c>
      <c r="E5346" t="s">
        <v>50</v>
      </c>
      <c r="F5346" t="s">
        <v>71</v>
      </c>
      <c r="G5346" t="s">
        <v>72</v>
      </c>
      <c r="K5346" t="s">
        <v>307</v>
      </c>
      <c r="L5346" t="s">
        <v>308</v>
      </c>
      <c r="M5346" t="s">
        <v>56</v>
      </c>
      <c r="N5346" t="s">
        <v>57</v>
      </c>
      <c r="O5346" t="s">
        <v>21490</v>
      </c>
      <c r="P5346" t="s">
        <v>4129</v>
      </c>
      <c r="W5346">
        <v>137040</v>
      </c>
      <c r="X5346" t="s">
        <v>78</v>
      </c>
      <c r="Y5346">
        <v>343432</v>
      </c>
      <c r="Z5346">
        <v>7227</v>
      </c>
      <c r="AA5346" s="1"/>
      <c r="AC5346">
        <v>2015</v>
      </c>
      <c r="AD5346">
        <v>7</v>
      </c>
      <c r="AE5346">
        <v>15</v>
      </c>
      <c r="AF5346" s="2">
        <f>DATE(emdat_data[[#This Row],[Start Year]],emdat_data[[#This Row],[Start Month]],emdat_data[[#This Row],[Start Day]])</f>
        <v>42200</v>
      </c>
      <c r="AG5346">
        <v>2015</v>
      </c>
      <c r="AH5346">
        <v>8</v>
      </c>
      <c r="AI5346">
        <v>19</v>
      </c>
      <c r="AJ5346" s="2">
        <f>DATE(emdat_data[[#This Row],[End Year]],emdat_data[[#This Row],[End Month]],emdat_data[[#This Row],[End Day]])</f>
        <v>42235</v>
      </c>
      <c r="AK5346">
        <v>238</v>
      </c>
      <c r="AL5346">
        <v>232</v>
      </c>
      <c r="AM5346">
        <v>1572191</v>
      </c>
      <c r="AO5346">
        <v>1572423</v>
      </c>
      <c r="AV5346">
        <v>80.988578990590796</v>
      </c>
      <c r="AW5346" t="s">
        <v>21491</v>
      </c>
      <c r="AY5346" t="s">
        <v>3936</v>
      </c>
    </row>
    <row r="5347" spans="1:51" hidden="1" x14ac:dyDescent="0.25">
      <c r="A5347" t="s">
        <v>20979</v>
      </c>
      <c r="B5347">
        <v>2015</v>
      </c>
      <c r="C5347">
        <v>261</v>
      </c>
      <c r="E5347" t="s">
        <v>50</v>
      </c>
      <c r="F5347" t="s">
        <v>63</v>
      </c>
      <c r="G5347" t="s">
        <v>82</v>
      </c>
      <c r="H5347" t="s">
        <v>98</v>
      </c>
      <c r="J5347" t="s">
        <v>20980</v>
      </c>
      <c r="K5347" t="s">
        <v>245</v>
      </c>
      <c r="L5347" t="s">
        <v>246</v>
      </c>
      <c r="M5347" t="s">
        <v>161</v>
      </c>
      <c r="N5347" t="s">
        <v>57</v>
      </c>
      <c r="O5347" t="s">
        <v>20981</v>
      </c>
      <c r="Q5347" t="s">
        <v>72</v>
      </c>
      <c r="R5347" t="s">
        <v>176</v>
      </c>
      <c r="W5347">
        <v>185</v>
      </c>
      <c r="X5347" t="s">
        <v>88</v>
      </c>
      <c r="AA5347" s="1"/>
      <c r="AC5347">
        <v>2015</v>
      </c>
      <c r="AD5347">
        <v>7</v>
      </c>
      <c r="AE5347">
        <v>16</v>
      </c>
      <c r="AF5347" s="2">
        <f>DATE(emdat_data[[#This Row],[Start Year]],emdat_data[[#This Row],[Start Month]],emdat_data[[#This Row],[Start Day]])</f>
        <v>42201</v>
      </c>
      <c r="AG5347">
        <v>2015</v>
      </c>
      <c r="AH5347">
        <v>7</v>
      </c>
      <c r="AI5347">
        <v>17</v>
      </c>
      <c r="AJ5347" s="2">
        <f>DATE(emdat_data[[#This Row],[End Year]],emdat_data[[#This Row],[End Month]],emdat_data[[#This Row],[End Day]])</f>
        <v>42202</v>
      </c>
      <c r="AK5347">
        <v>2</v>
      </c>
      <c r="AL5347">
        <v>56</v>
      </c>
      <c r="AM5347">
        <v>789</v>
      </c>
      <c r="AO5347">
        <v>845</v>
      </c>
      <c r="AR5347">
        <v>127000</v>
      </c>
      <c r="AS5347">
        <v>156812</v>
      </c>
      <c r="AT5347">
        <v>207000</v>
      </c>
      <c r="AU5347">
        <v>255592</v>
      </c>
      <c r="AV5347">
        <v>80.988578990590796</v>
      </c>
      <c r="AW5347" t="s">
        <v>20982</v>
      </c>
      <c r="AY5347" t="s">
        <v>20983</v>
      </c>
    </row>
    <row r="5348" spans="1:51" hidden="1" x14ac:dyDescent="0.25">
      <c r="A5348" t="s">
        <v>19903</v>
      </c>
      <c r="B5348">
        <v>2015</v>
      </c>
      <c r="C5348">
        <v>411</v>
      </c>
      <c r="E5348" t="s">
        <v>50</v>
      </c>
      <c r="F5348" t="s">
        <v>71</v>
      </c>
      <c r="G5348" t="s">
        <v>217</v>
      </c>
      <c r="H5348" t="s">
        <v>217</v>
      </c>
      <c r="K5348" t="s">
        <v>527</v>
      </c>
      <c r="L5348" t="s">
        <v>528</v>
      </c>
      <c r="M5348" t="s">
        <v>56</v>
      </c>
      <c r="N5348" t="s">
        <v>57</v>
      </c>
      <c r="O5348" t="s">
        <v>19904</v>
      </c>
      <c r="AA5348" s="1"/>
      <c r="AC5348">
        <v>2015</v>
      </c>
      <c r="AD5348">
        <v>7</v>
      </c>
      <c r="AE5348">
        <v>18</v>
      </c>
      <c r="AF5348" s="2">
        <f>DATE(emdat_data[[#This Row],[Start Year]],emdat_data[[#This Row],[Start Month]],emdat_data[[#This Row],[Start Day]])</f>
        <v>42203</v>
      </c>
      <c r="AG5348">
        <v>2015</v>
      </c>
      <c r="AH5348">
        <v>7</v>
      </c>
      <c r="AI5348">
        <v>18</v>
      </c>
      <c r="AJ5348" s="2">
        <f>DATE(emdat_data[[#This Row],[End Year]],emdat_data[[#This Row],[End Month]],emdat_data[[#This Row],[End Day]])</f>
        <v>42203</v>
      </c>
      <c r="AK5348">
        <v>7</v>
      </c>
      <c r="AL5348">
        <v>3</v>
      </c>
      <c r="AM5348">
        <v>1000</v>
      </c>
      <c r="AO5348">
        <v>1003</v>
      </c>
      <c r="AV5348">
        <v>80.988578990590796</v>
      </c>
      <c r="AX5348" t="s">
        <v>8244</v>
      </c>
      <c r="AY5348" t="s">
        <v>8245</v>
      </c>
    </row>
    <row r="5349" spans="1:51" hidden="1" x14ac:dyDescent="0.25">
      <c r="A5349" t="s">
        <v>21541</v>
      </c>
      <c r="B5349">
        <v>2015</v>
      </c>
      <c r="C5349">
        <v>263</v>
      </c>
      <c r="E5349" t="s">
        <v>50</v>
      </c>
      <c r="F5349" t="s">
        <v>63</v>
      </c>
      <c r="G5349" t="s">
        <v>82</v>
      </c>
      <c r="H5349" t="s">
        <v>157</v>
      </c>
      <c r="I5349" t="s">
        <v>493</v>
      </c>
      <c r="K5349" t="s">
        <v>2770</v>
      </c>
      <c r="L5349" t="s">
        <v>2771</v>
      </c>
      <c r="M5349" t="s">
        <v>211</v>
      </c>
      <c r="N5349" t="s">
        <v>190</v>
      </c>
      <c r="O5349" t="s">
        <v>21542</v>
      </c>
      <c r="W5349">
        <v>100</v>
      </c>
      <c r="X5349" t="s">
        <v>88</v>
      </c>
      <c r="AA5349" s="1"/>
      <c r="AC5349">
        <v>2015</v>
      </c>
      <c r="AD5349">
        <v>7</v>
      </c>
      <c r="AE5349">
        <v>19</v>
      </c>
      <c r="AF5349" s="2">
        <f>DATE(emdat_data[[#This Row],[Start Year]],emdat_data[[#This Row],[Start Month]],emdat_data[[#This Row],[Start Day]])</f>
        <v>42204</v>
      </c>
      <c r="AG5349">
        <v>2015</v>
      </c>
      <c r="AH5349">
        <v>7</v>
      </c>
      <c r="AI5349">
        <v>19</v>
      </c>
      <c r="AJ5349" s="2">
        <f>DATE(emdat_data[[#This Row],[End Year]],emdat_data[[#This Row],[End Month]],emdat_data[[#This Row],[End Day]])</f>
        <v>42204</v>
      </c>
      <c r="AK5349">
        <v>1</v>
      </c>
      <c r="AL5349">
        <v>17</v>
      </c>
      <c r="AM5349">
        <v>1200</v>
      </c>
      <c r="AO5349">
        <v>1217</v>
      </c>
      <c r="AV5349">
        <v>80.988578990590796</v>
      </c>
      <c r="AW5349" t="s">
        <v>21543</v>
      </c>
      <c r="AY5349" t="s">
        <v>21544</v>
      </c>
    </row>
    <row r="5350" spans="1:51" hidden="1" x14ac:dyDescent="0.25">
      <c r="A5350" t="s">
        <v>20008</v>
      </c>
      <c r="B5350">
        <v>2015</v>
      </c>
      <c r="C5350">
        <v>303</v>
      </c>
      <c r="E5350" t="s">
        <v>50</v>
      </c>
      <c r="F5350" t="s">
        <v>71</v>
      </c>
      <c r="G5350" t="s">
        <v>72</v>
      </c>
      <c r="K5350" t="s">
        <v>159</v>
      </c>
      <c r="L5350" t="s">
        <v>160</v>
      </c>
      <c r="M5350" t="s">
        <v>161</v>
      </c>
      <c r="N5350" t="s">
        <v>57</v>
      </c>
      <c r="O5350" t="s">
        <v>20009</v>
      </c>
      <c r="X5350" t="s">
        <v>78</v>
      </c>
      <c r="AA5350" s="1"/>
      <c r="AC5350">
        <v>2015</v>
      </c>
      <c r="AD5350">
        <v>7</v>
      </c>
      <c r="AE5350">
        <v>20</v>
      </c>
      <c r="AF5350" s="2">
        <f>DATE(emdat_data[[#This Row],[Start Year]],emdat_data[[#This Row],[Start Month]],emdat_data[[#This Row],[Start Day]])</f>
        <v>42205</v>
      </c>
      <c r="AG5350">
        <v>2015</v>
      </c>
      <c r="AH5350">
        <v>7</v>
      </c>
      <c r="AI5350">
        <v>29</v>
      </c>
      <c r="AJ5350" s="2">
        <f>DATE(emdat_data[[#This Row],[End Year]],emdat_data[[#This Row],[End Month]],emdat_data[[#This Row],[End Day]])</f>
        <v>42214</v>
      </c>
      <c r="AK5350">
        <v>28</v>
      </c>
      <c r="AM5350">
        <v>105300</v>
      </c>
      <c r="AN5350">
        <v>23310</v>
      </c>
      <c r="AO5350">
        <v>128610</v>
      </c>
      <c r="AT5350">
        <v>1200000</v>
      </c>
      <c r="AU5350">
        <v>1481690</v>
      </c>
      <c r="AV5350">
        <v>80.988578990590796</v>
      </c>
      <c r="AW5350" t="s">
        <v>20010</v>
      </c>
      <c r="AY5350" t="s">
        <v>20011</v>
      </c>
    </row>
    <row r="5351" spans="1:51" hidden="1" x14ac:dyDescent="0.25">
      <c r="A5351" t="s">
        <v>20034</v>
      </c>
      <c r="B5351">
        <v>2015</v>
      </c>
      <c r="C5351">
        <v>325</v>
      </c>
      <c r="E5351" t="s">
        <v>50</v>
      </c>
      <c r="F5351" t="s">
        <v>71</v>
      </c>
      <c r="G5351" t="s">
        <v>72</v>
      </c>
      <c r="H5351" t="s">
        <v>102</v>
      </c>
      <c r="K5351" t="s">
        <v>1159</v>
      </c>
      <c r="L5351" t="s">
        <v>1160</v>
      </c>
      <c r="M5351" t="s">
        <v>85</v>
      </c>
      <c r="N5351" t="s">
        <v>86</v>
      </c>
      <c r="O5351" t="s">
        <v>20035</v>
      </c>
      <c r="X5351" t="s">
        <v>78</v>
      </c>
      <c r="AA5351" s="1"/>
      <c r="AC5351">
        <v>2015</v>
      </c>
      <c r="AD5351">
        <v>7</v>
      </c>
      <c r="AE5351">
        <v>22</v>
      </c>
      <c r="AF5351" s="2">
        <f>DATE(emdat_data[[#This Row],[Start Year]],emdat_data[[#This Row],[Start Month]],emdat_data[[#This Row],[Start Day]])</f>
        <v>42207</v>
      </c>
      <c r="AG5351">
        <v>2015</v>
      </c>
      <c r="AH5351">
        <v>8</v>
      </c>
      <c r="AI5351">
        <v>6</v>
      </c>
      <c r="AJ5351" s="2">
        <f>DATE(emdat_data[[#This Row],[End Year]],emdat_data[[#This Row],[End Month]],emdat_data[[#This Row],[End Day]])</f>
        <v>42222</v>
      </c>
      <c r="AM5351">
        <v>8105</v>
      </c>
      <c r="AO5351">
        <v>8105</v>
      </c>
      <c r="AV5351">
        <v>80.988578990590796</v>
      </c>
      <c r="AX5351" t="s">
        <v>20036</v>
      </c>
      <c r="AY5351" t="s">
        <v>20037</v>
      </c>
    </row>
    <row r="5352" spans="1:51" hidden="1" x14ac:dyDescent="0.25">
      <c r="A5352" t="s">
        <v>22266</v>
      </c>
      <c r="B5352">
        <v>2015</v>
      </c>
      <c r="C5352">
        <v>312</v>
      </c>
      <c r="E5352" t="s">
        <v>50</v>
      </c>
      <c r="F5352" t="s">
        <v>350</v>
      </c>
      <c r="G5352" t="s">
        <v>477</v>
      </c>
      <c r="K5352" t="s">
        <v>357</v>
      </c>
      <c r="L5352" t="s">
        <v>358</v>
      </c>
      <c r="M5352" t="s">
        <v>146</v>
      </c>
      <c r="N5352" t="s">
        <v>86</v>
      </c>
      <c r="O5352" t="s">
        <v>22267</v>
      </c>
      <c r="P5352" t="s">
        <v>22268</v>
      </c>
      <c r="U5352" t="s">
        <v>127</v>
      </c>
      <c r="X5352" t="s">
        <v>78</v>
      </c>
      <c r="AA5352" s="1"/>
      <c r="AC5352">
        <v>2015</v>
      </c>
      <c r="AD5352">
        <v>7</v>
      </c>
      <c r="AE5352">
        <v>22</v>
      </c>
      <c r="AF5352" s="2">
        <f>DATE(emdat_data[[#This Row],[Start Year]],emdat_data[[#This Row],[Start Month]],emdat_data[[#This Row],[Start Day]])</f>
        <v>42207</v>
      </c>
      <c r="AG5352">
        <v>2015</v>
      </c>
      <c r="AH5352">
        <v>8</v>
      </c>
      <c r="AI5352">
        <v>13</v>
      </c>
      <c r="AJ5352" s="2">
        <f>DATE(emdat_data[[#This Row],[End Year]],emdat_data[[#This Row],[End Month]],emdat_data[[#This Row],[End Day]])</f>
        <v>42229</v>
      </c>
      <c r="AK5352">
        <v>1</v>
      </c>
      <c r="AN5352">
        <v>129</v>
      </c>
      <c r="AO5352">
        <v>129</v>
      </c>
      <c r="AT5352">
        <v>2000</v>
      </c>
      <c r="AU5352">
        <v>2469</v>
      </c>
      <c r="AV5352">
        <v>80.988578990590796</v>
      </c>
      <c r="AX5352" t="s">
        <v>22269</v>
      </c>
      <c r="AY5352" t="s">
        <v>22270</v>
      </c>
    </row>
    <row r="5353" spans="1:51" hidden="1" x14ac:dyDescent="0.25">
      <c r="A5353" t="s">
        <v>20116</v>
      </c>
      <c r="B5353">
        <v>2015</v>
      </c>
      <c r="C5353">
        <v>480</v>
      </c>
      <c r="D5353" t="s">
        <v>20117</v>
      </c>
      <c r="E5353" t="s">
        <v>50</v>
      </c>
      <c r="F5353" t="s">
        <v>71</v>
      </c>
      <c r="G5353" t="s">
        <v>72</v>
      </c>
      <c r="K5353" t="s">
        <v>1316</v>
      </c>
      <c r="L5353" t="s">
        <v>1317</v>
      </c>
      <c r="M5353" t="s">
        <v>125</v>
      </c>
      <c r="N5353" t="s">
        <v>76</v>
      </c>
      <c r="O5353" t="s">
        <v>20118</v>
      </c>
      <c r="P5353" t="s">
        <v>642</v>
      </c>
      <c r="X5353" t="s">
        <v>78</v>
      </c>
      <c r="AA5353" s="1"/>
      <c r="AC5353">
        <v>2015</v>
      </c>
      <c r="AD5353">
        <v>7</v>
      </c>
      <c r="AE5353">
        <v>24</v>
      </c>
      <c r="AF5353" s="2">
        <f>DATE(emdat_data[[#This Row],[Start Year]],emdat_data[[#This Row],[Start Month]],emdat_data[[#This Row],[Start Day]])</f>
        <v>42209</v>
      </c>
      <c r="AG5353">
        <v>2015</v>
      </c>
      <c r="AH5353">
        <v>8</v>
      </c>
      <c r="AI5353">
        <v>3</v>
      </c>
      <c r="AJ5353" s="2">
        <f>DATE(emdat_data[[#This Row],[End Year]],emdat_data[[#This Row],[End Month]],emdat_data[[#This Row],[End Day]])</f>
        <v>42219</v>
      </c>
      <c r="AK5353">
        <v>9</v>
      </c>
      <c r="AL5353">
        <v>29</v>
      </c>
      <c r="AM5353">
        <v>29599</v>
      </c>
      <c r="AO5353">
        <v>29628</v>
      </c>
      <c r="AV5353">
        <v>80.988578990590796</v>
      </c>
      <c r="AW5353" t="s">
        <v>13473</v>
      </c>
      <c r="AX5353" t="s">
        <v>20119</v>
      </c>
      <c r="AY5353" t="s">
        <v>20120</v>
      </c>
    </row>
    <row r="5354" spans="1:51" hidden="1" x14ac:dyDescent="0.25">
      <c r="A5354" t="s">
        <v>22271</v>
      </c>
      <c r="B5354">
        <v>2015</v>
      </c>
      <c r="C5354">
        <v>399</v>
      </c>
      <c r="E5354" t="s">
        <v>50</v>
      </c>
      <c r="F5354" t="s">
        <v>71</v>
      </c>
      <c r="G5354" t="s">
        <v>72</v>
      </c>
      <c r="K5354" t="s">
        <v>357</v>
      </c>
      <c r="L5354" t="s">
        <v>358</v>
      </c>
      <c r="M5354" t="s">
        <v>146</v>
      </c>
      <c r="N5354" t="s">
        <v>86</v>
      </c>
      <c r="O5354" t="s">
        <v>22272</v>
      </c>
      <c r="U5354" t="s">
        <v>127</v>
      </c>
      <c r="X5354" t="s">
        <v>78</v>
      </c>
      <c r="AA5354" s="1"/>
      <c r="AC5354">
        <v>2015</v>
      </c>
      <c r="AD5354">
        <v>7</v>
      </c>
      <c r="AE5354">
        <v>24</v>
      </c>
      <c r="AF5354" s="2">
        <f>DATE(emdat_data[[#This Row],[Start Year]],emdat_data[[#This Row],[Start Month]],emdat_data[[#This Row],[Start Day]])</f>
        <v>42209</v>
      </c>
      <c r="AG5354">
        <v>2015</v>
      </c>
      <c r="AH5354">
        <v>8</v>
      </c>
      <c r="AI5354">
        <v>5</v>
      </c>
      <c r="AJ5354" s="2">
        <f>DATE(emdat_data[[#This Row],[End Year]],emdat_data[[#This Row],[End Month]],emdat_data[[#This Row],[End Day]])</f>
        <v>42221</v>
      </c>
      <c r="AM5354">
        <v>600</v>
      </c>
      <c r="AO5354">
        <v>600</v>
      </c>
      <c r="AT5354">
        <v>100000</v>
      </c>
      <c r="AU5354">
        <v>123474</v>
      </c>
      <c r="AV5354">
        <v>80.988578990590796</v>
      </c>
      <c r="AX5354" t="s">
        <v>22273</v>
      </c>
      <c r="AY5354" t="s">
        <v>22274</v>
      </c>
    </row>
    <row r="5355" spans="1:51" hidden="1" x14ac:dyDescent="0.25">
      <c r="A5355" t="s">
        <v>19671</v>
      </c>
      <c r="B5355">
        <v>2015</v>
      </c>
      <c r="C5355">
        <v>293</v>
      </c>
      <c r="E5355" t="s">
        <v>50</v>
      </c>
      <c r="F5355" t="s">
        <v>71</v>
      </c>
      <c r="G5355" t="s">
        <v>72</v>
      </c>
      <c r="H5355" t="s">
        <v>102</v>
      </c>
      <c r="K5355" t="s">
        <v>527</v>
      </c>
      <c r="L5355" t="s">
        <v>528</v>
      </c>
      <c r="M5355" t="s">
        <v>56</v>
      </c>
      <c r="N5355" t="s">
        <v>57</v>
      </c>
      <c r="O5355" t="s">
        <v>19672</v>
      </c>
      <c r="P5355" t="s">
        <v>642</v>
      </c>
      <c r="Q5355" t="s">
        <v>176</v>
      </c>
      <c r="X5355" t="s">
        <v>78</v>
      </c>
      <c r="AA5355" s="1"/>
      <c r="AC5355">
        <v>2015</v>
      </c>
      <c r="AD5355">
        <v>7</v>
      </c>
      <c r="AE5355">
        <v>25</v>
      </c>
      <c r="AF5355" s="2">
        <f>DATE(emdat_data[[#This Row],[Start Year]],emdat_data[[#This Row],[Start Month]],emdat_data[[#This Row],[Start Day]])</f>
        <v>42210</v>
      </c>
      <c r="AG5355">
        <v>2015</v>
      </c>
      <c r="AH5355">
        <v>7</v>
      </c>
      <c r="AI5355">
        <v>27</v>
      </c>
      <c r="AJ5355" s="2">
        <f>DATE(emdat_data[[#This Row],[End Year]],emdat_data[[#This Row],[End Month]],emdat_data[[#This Row],[End Day]])</f>
        <v>42212</v>
      </c>
      <c r="AK5355">
        <v>11</v>
      </c>
      <c r="AM5355">
        <v>10000</v>
      </c>
      <c r="AO5355">
        <v>10000</v>
      </c>
      <c r="AV5355">
        <v>80.988578990590796</v>
      </c>
      <c r="AX5355" t="s">
        <v>19673</v>
      </c>
      <c r="AY5355" t="s">
        <v>19674</v>
      </c>
    </row>
    <row r="5356" spans="1:51" hidden="1" x14ac:dyDescent="0.25">
      <c r="A5356" t="s">
        <v>21428</v>
      </c>
      <c r="B5356">
        <v>2015</v>
      </c>
      <c r="C5356">
        <v>368</v>
      </c>
      <c r="E5356" t="s">
        <v>50</v>
      </c>
      <c r="F5356" t="s">
        <v>71</v>
      </c>
      <c r="G5356" t="s">
        <v>72</v>
      </c>
      <c r="H5356" t="s">
        <v>102</v>
      </c>
      <c r="K5356" t="s">
        <v>2624</v>
      </c>
      <c r="L5356" t="s">
        <v>2625</v>
      </c>
      <c r="M5356" t="s">
        <v>125</v>
      </c>
      <c r="N5356" t="s">
        <v>76</v>
      </c>
      <c r="O5356" t="s">
        <v>21429</v>
      </c>
      <c r="P5356" t="s">
        <v>642</v>
      </c>
      <c r="X5356" t="s">
        <v>78</v>
      </c>
      <c r="Y5356">
        <v>148417</v>
      </c>
      <c r="Z5356">
        <v>25</v>
      </c>
      <c r="AA5356" s="1"/>
      <c r="AB5356" t="s">
        <v>21430</v>
      </c>
      <c r="AC5356">
        <v>2015</v>
      </c>
      <c r="AD5356">
        <v>7</v>
      </c>
      <c r="AE5356">
        <v>25</v>
      </c>
      <c r="AF5356" s="2">
        <f>DATE(emdat_data[[#This Row],[Start Year]],emdat_data[[#This Row],[Start Month]],emdat_data[[#This Row],[Start Day]])</f>
        <v>42210</v>
      </c>
      <c r="AG5356">
        <v>2015</v>
      </c>
      <c r="AH5356">
        <v>10</v>
      </c>
      <c r="AJ5356" s="2">
        <f>DATE(emdat_data[[#This Row],[End Year]],emdat_data[[#This Row],[End Month]],emdat_data[[#This Row],[End Day]])</f>
        <v>42277</v>
      </c>
      <c r="AK5356">
        <v>27</v>
      </c>
      <c r="AM5356">
        <v>87037</v>
      </c>
      <c r="AO5356">
        <v>87037</v>
      </c>
      <c r="AV5356">
        <v>80.988578990590796</v>
      </c>
      <c r="AW5356" t="s">
        <v>20603</v>
      </c>
      <c r="AY5356" t="s">
        <v>20604</v>
      </c>
    </row>
    <row r="5357" spans="1:51" hidden="1" x14ac:dyDescent="0.25">
      <c r="A5357" t="s">
        <v>22138</v>
      </c>
      <c r="B5357">
        <v>2015</v>
      </c>
      <c r="C5357">
        <v>292</v>
      </c>
      <c r="E5357" t="s">
        <v>50</v>
      </c>
      <c r="F5357" t="s">
        <v>71</v>
      </c>
      <c r="G5357" t="s">
        <v>72</v>
      </c>
      <c r="H5357" t="s">
        <v>170</v>
      </c>
      <c r="K5357" t="s">
        <v>3068</v>
      </c>
      <c r="L5357" t="s">
        <v>3069</v>
      </c>
      <c r="M5357" t="s">
        <v>173</v>
      </c>
      <c r="N5357" t="s">
        <v>57</v>
      </c>
      <c r="O5357" t="s">
        <v>9182</v>
      </c>
      <c r="P5357" t="s">
        <v>4129</v>
      </c>
      <c r="Q5357" t="s">
        <v>176</v>
      </c>
      <c r="W5357">
        <v>24337</v>
      </c>
      <c r="X5357" t="s">
        <v>78</v>
      </c>
      <c r="Y5357">
        <v>208137</v>
      </c>
      <c r="Z5357">
        <v>10686</v>
      </c>
      <c r="AA5357" s="1"/>
      <c r="AC5357">
        <v>2015</v>
      </c>
      <c r="AD5357">
        <v>7</v>
      </c>
      <c r="AE5357">
        <v>25</v>
      </c>
      <c r="AF5357" s="2">
        <f>DATE(emdat_data[[#This Row],[Start Year]],emdat_data[[#This Row],[Start Month]],emdat_data[[#This Row],[Start Day]])</f>
        <v>42210</v>
      </c>
      <c r="AG5357">
        <v>2015</v>
      </c>
      <c r="AH5357">
        <v>8</v>
      </c>
      <c r="AI5357">
        <v>5</v>
      </c>
      <c r="AJ5357" s="2">
        <f>DATE(emdat_data[[#This Row],[End Year]],emdat_data[[#This Row],[End Month]],emdat_data[[#This Row],[End Day]])</f>
        <v>42221</v>
      </c>
      <c r="AK5357">
        <v>32</v>
      </c>
      <c r="AM5357">
        <v>15000</v>
      </c>
      <c r="AO5357">
        <v>15000</v>
      </c>
      <c r="AT5357">
        <v>204000</v>
      </c>
      <c r="AU5357">
        <v>251887</v>
      </c>
      <c r="AV5357">
        <v>80.988578990590796</v>
      </c>
      <c r="AW5357" t="s">
        <v>9183</v>
      </c>
      <c r="AY5357" t="s">
        <v>9184</v>
      </c>
    </row>
    <row r="5358" spans="1:51" hidden="1" x14ac:dyDescent="0.25">
      <c r="A5358" t="s">
        <v>19744</v>
      </c>
      <c r="B5358">
        <v>2015</v>
      </c>
      <c r="C5358">
        <v>309</v>
      </c>
      <c r="D5358" t="s">
        <v>19745</v>
      </c>
      <c r="E5358" t="s">
        <v>50</v>
      </c>
      <c r="F5358" t="s">
        <v>63</v>
      </c>
      <c r="G5358" t="s">
        <v>82</v>
      </c>
      <c r="H5358" t="s">
        <v>98</v>
      </c>
      <c r="J5358" t="s">
        <v>19746</v>
      </c>
      <c r="K5358" t="s">
        <v>527</v>
      </c>
      <c r="L5358" t="s">
        <v>528</v>
      </c>
      <c r="M5358" t="s">
        <v>56</v>
      </c>
      <c r="N5358" t="s">
        <v>57</v>
      </c>
      <c r="O5358" t="s">
        <v>19747</v>
      </c>
      <c r="Q5358" t="s">
        <v>72</v>
      </c>
      <c r="X5358" t="s">
        <v>88</v>
      </c>
      <c r="AA5358" s="1"/>
      <c r="AC5358">
        <v>2015</v>
      </c>
      <c r="AD5358">
        <v>7</v>
      </c>
      <c r="AE5358">
        <v>29</v>
      </c>
      <c r="AF5358" s="2">
        <f>DATE(emdat_data[[#This Row],[Start Year]],emdat_data[[#This Row],[Start Month]],emdat_data[[#This Row],[Start Day]])</f>
        <v>42214</v>
      </c>
      <c r="AG5358">
        <v>2015</v>
      </c>
      <c r="AH5358">
        <v>7</v>
      </c>
      <c r="AI5358">
        <v>30</v>
      </c>
      <c r="AJ5358" s="2">
        <f>DATE(emdat_data[[#This Row],[End Year]],emdat_data[[#This Row],[End Month]],emdat_data[[#This Row],[End Day]])</f>
        <v>42215</v>
      </c>
      <c r="AK5358">
        <v>45</v>
      </c>
      <c r="AM5358">
        <v>2600000</v>
      </c>
      <c r="AO5358">
        <v>2600000</v>
      </c>
      <c r="AT5358">
        <v>40000</v>
      </c>
      <c r="AU5358">
        <v>49390</v>
      </c>
      <c r="AV5358">
        <v>80.988578990590796</v>
      </c>
      <c r="AX5358" t="s">
        <v>19748</v>
      </c>
      <c r="AY5358" t="s">
        <v>19749</v>
      </c>
    </row>
    <row r="5359" spans="1:51" hidden="1" x14ac:dyDescent="0.25">
      <c r="A5359" t="s">
        <v>21449</v>
      </c>
      <c r="B5359">
        <v>2015</v>
      </c>
      <c r="C5359">
        <v>306</v>
      </c>
      <c r="E5359" t="s">
        <v>50</v>
      </c>
      <c r="F5359" t="s">
        <v>71</v>
      </c>
      <c r="G5359" t="s">
        <v>217</v>
      </c>
      <c r="H5359" t="s">
        <v>217</v>
      </c>
      <c r="K5359" t="s">
        <v>303</v>
      </c>
      <c r="L5359" t="s">
        <v>304</v>
      </c>
      <c r="M5359" t="s">
        <v>56</v>
      </c>
      <c r="N5359" t="s">
        <v>57</v>
      </c>
      <c r="O5359" t="s">
        <v>21450</v>
      </c>
      <c r="P5359" t="s">
        <v>642</v>
      </c>
      <c r="AA5359" s="1"/>
      <c r="AC5359">
        <v>2015</v>
      </c>
      <c r="AD5359">
        <v>7</v>
      </c>
      <c r="AE5359">
        <v>29</v>
      </c>
      <c r="AF5359" s="2">
        <f>DATE(emdat_data[[#This Row],[Start Year]],emdat_data[[#This Row],[Start Month]],emdat_data[[#This Row],[Start Day]])</f>
        <v>42214</v>
      </c>
      <c r="AG5359">
        <v>2015</v>
      </c>
      <c r="AH5359">
        <v>8</v>
      </c>
      <c r="AJ5359" s="2">
        <f>DATE(emdat_data[[#This Row],[End Year]],emdat_data[[#This Row],[End Month]],emdat_data[[#This Row],[End Day]])</f>
        <v>42216</v>
      </c>
      <c r="AK5359">
        <v>29</v>
      </c>
      <c r="AL5359">
        <v>18</v>
      </c>
      <c r="AO5359">
        <v>18</v>
      </c>
      <c r="AV5359">
        <v>80.988578990590796</v>
      </c>
      <c r="AX5359" t="s">
        <v>21451</v>
      </c>
      <c r="AY5359" t="s">
        <v>21452</v>
      </c>
    </row>
    <row r="5360" spans="1:51" hidden="1" x14ac:dyDescent="0.25">
      <c r="A5360" t="s">
        <v>21117</v>
      </c>
      <c r="B5360">
        <v>2015</v>
      </c>
      <c r="C5360">
        <v>359</v>
      </c>
      <c r="E5360" t="s">
        <v>50</v>
      </c>
      <c r="F5360" t="s">
        <v>71</v>
      </c>
      <c r="G5360" t="s">
        <v>72</v>
      </c>
      <c r="K5360" t="s">
        <v>364</v>
      </c>
      <c r="L5360" t="s">
        <v>365</v>
      </c>
      <c r="M5360" t="s">
        <v>173</v>
      </c>
      <c r="N5360" t="s">
        <v>57</v>
      </c>
      <c r="O5360" t="s">
        <v>21118</v>
      </c>
      <c r="P5360" t="s">
        <v>21119</v>
      </c>
      <c r="Q5360" t="s">
        <v>176</v>
      </c>
      <c r="U5360" t="s">
        <v>127</v>
      </c>
      <c r="X5360" t="s">
        <v>78</v>
      </c>
      <c r="AA5360" s="1"/>
      <c r="AC5360">
        <v>2015</v>
      </c>
      <c r="AD5360">
        <v>7</v>
      </c>
      <c r="AE5360">
        <v>30</v>
      </c>
      <c r="AF5360" s="2">
        <f>DATE(emdat_data[[#This Row],[Start Year]],emdat_data[[#This Row],[Start Month]],emdat_data[[#This Row],[Start Day]])</f>
        <v>42215</v>
      </c>
      <c r="AG5360">
        <v>2015</v>
      </c>
      <c r="AH5360">
        <v>8</v>
      </c>
      <c r="AI5360">
        <v>5</v>
      </c>
      <c r="AJ5360" s="2">
        <f>DATE(emdat_data[[#This Row],[End Year]],emdat_data[[#This Row],[End Month]],emdat_data[[#This Row],[End Day]])</f>
        <v>42221</v>
      </c>
      <c r="AK5360">
        <v>9</v>
      </c>
      <c r="AM5360">
        <v>62929</v>
      </c>
      <c r="AO5360">
        <v>62929</v>
      </c>
      <c r="AT5360">
        <v>114</v>
      </c>
      <c r="AU5360">
        <v>141</v>
      </c>
      <c r="AV5360">
        <v>80.988578990590796</v>
      </c>
      <c r="AX5360" t="s">
        <v>21120</v>
      </c>
      <c r="AY5360" t="s">
        <v>21121</v>
      </c>
    </row>
    <row r="5361" spans="1:51" hidden="1" x14ac:dyDescent="0.25">
      <c r="A5361" t="s">
        <v>19560</v>
      </c>
      <c r="B5361">
        <v>2014</v>
      </c>
      <c r="C5361">
        <v>9580</v>
      </c>
      <c r="D5361" t="s">
        <v>19561</v>
      </c>
      <c r="E5361" t="s">
        <v>50</v>
      </c>
      <c r="F5361" t="s">
        <v>350</v>
      </c>
      <c r="G5361" t="s">
        <v>351</v>
      </c>
      <c r="H5361" t="s">
        <v>351</v>
      </c>
      <c r="K5361" t="s">
        <v>1185</v>
      </c>
      <c r="L5361" t="s">
        <v>1186</v>
      </c>
      <c r="M5361" t="s">
        <v>204</v>
      </c>
      <c r="N5361" t="s">
        <v>86</v>
      </c>
      <c r="O5361" t="s">
        <v>19562</v>
      </c>
      <c r="X5361" t="s">
        <v>78</v>
      </c>
      <c r="AA5361" s="1"/>
      <c r="AC5361">
        <v>2015</v>
      </c>
      <c r="AD5361">
        <v>8</v>
      </c>
      <c r="AF5361" s="2">
        <f>DATE(emdat_data[[#This Row],[Start Year]],emdat_data[[#This Row],[Start Month]],emdat_data[[#This Row],[Start Day]])</f>
        <v>42216</v>
      </c>
      <c r="AG5361">
        <v>2015</v>
      </c>
      <c r="AH5361">
        <v>8</v>
      </c>
      <c r="AJ5361" s="2">
        <f>DATE(emdat_data[[#This Row],[End Year]],emdat_data[[#This Row],[End Month]],emdat_data[[#This Row],[End Day]])</f>
        <v>42216</v>
      </c>
      <c r="AV5361">
        <v>80.8926237222027</v>
      </c>
      <c r="AW5361" t="s">
        <v>19563</v>
      </c>
      <c r="AY5361" t="s">
        <v>19564</v>
      </c>
    </row>
    <row r="5362" spans="1:51" hidden="1" x14ac:dyDescent="0.25">
      <c r="A5362" t="s">
        <v>21198</v>
      </c>
      <c r="B5362">
        <v>2015</v>
      </c>
      <c r="C5362">
        <v>9373</v>
      </c>
      <c r="E5362" t="s">
        <v>50</v>
      </c>
      <c r="F5362" t="s">
        <v>350</v>
      </c>
      <c r="G5362" t="s">
        <v>351</v>
      </c>
      <c r="H5362" t="s">
        <v>351</v>
      </c>
      <c r="K5362" t="s">
        <v>2855</v>
      </c>
      <c r="L5362" t="s">
        <v>2856</v>
      </c>
      <c r="M5362" t="s">
        <v>995</v>
      </c>
      <c r="N5362" t="s">
        <v>76</v>
      </c>
      <c r="O5362" t="s">
        <v>21199</v>
      </c>
      <c r="Q5362" t="s">
        <v>1023</v>
      </c>
      <c r="X5362" t="s">
        <v>78</v>
      </c>
      <c r="AA5362" s="1"/>
      <c r="AC5362">
        <v>2015</v>
      </c>
      <c r="AD5362">
        <v>8</v>
      </c>
      <c r="AF5362" s="2">
        <f>DATE(emdat_data[[#This Row],[Start Year]],emdat_data[[#This Row],[Start Month]],emdat_data[[#This Row],[Start Day]])</f>
        <v>42216</v>
      </c>
      <c r="AG5362">
        <v>2015</v>
      </c>
      <c r="AH5362">
        <v>8</v>
      </c>
      <c r="AJ5362" s="2">
        <f>DATE(emdat_data[[#This Row],[End Year]],emdat_data[[#This Row],[End Month]],emdat_data[[#This Row],[End Day]])</f>
        <v>42216</v>
      </c>
      <c r="AM5362">
        <v>800000</v>
      </c>
      <c r="AO5362">
        <v>800000</v>
      </c>
      <c r="AV5362">
        <v>80.988578990590796</v>
      </c>
      <c r="AW5362" t="s">
        <v>21200</v>
      </c>
      <c r="AY5362" t="s">
        <v>21201</v>
      </c>
    </row>
    <row r="5363" spans="1:51" hidden="1" x14ac:dyDescent="0.25">
      <c r="A5363" t="s">
        <v>21202</v>
      </c>
      <c r="B5363">
        <v>2015</v>
      </c>
      <c r="C5363">
        <v>9616</v>
      </c>
      <c r="D5363" t="s">
        <v>21203</v>
      </c>
      <c r="E5363" t="s">
        <v>50</v>
      </c>
      <c r="F5363" t="s">
        <v>350</v>
      </c>
      <c r="G5363" t="s">
        <v>351</v>
      </c>
      <c r="H5363" t="s">
        <v>351</v>
      </c>
      <c r="K5363" t="s">
        <v>2875</v>
      </c>
      <c r="L5363" t="s">
        <v>2876</v>
      </c>
      <c r="M5363" t="s">
        <v>260</v>
      </c>
      <c r="N5363" t="s">
        <v>76</v>
      </c>
      <c r="O5363" t="s">
        <v>21204</v>
      </c>
      <c r="P5363" t="s">
        <v>679</v>
      </c>
      <c r="Q5363" t="s">
        <v>1023</v>
      </c>
      <c r="S5363" t="s">
        <v>127</v>
      </c>
      <c r="U5363" t="s">
        <v>127</v>
      </c>
      <c r="X5363" t="s">
        <v>78</v>
      </c>
      <c r="AA5363" s="1"/>
      <c r="AC5363">
        <v>2015</v>
      </c>
      <c r="AD5363">
        <v>8</v>
      </c>
      <c r="AF5363" s="2">
        <f>DATE(emdat_data[[#This Row],[Start Year]],emdat_data[[#This Row],[Start Month]],emdat_data[[#This Row],[Start Day]])</f>
        <v>42216</v>
      </c>
      <c r="AG5363">
        <v>2017</v>
      </c>
      <c r="AH5363">
        <v>5</v>
      </c>
      <c r="AJ5363" s="2">
        <f>DATE(emdat_data[[#This Row],[End Year]],emdat_data[[#This Row],[End Month]],emdat_data[[#This Row],[End Day]])</f>
        <v>42855</v>
      </c>
      <c r="AM5363">
        <v>6700000</v>
      </c>
      <c r="AO5363">
        <v>6700000</v>
      </c>
      <c r="AV5363">
        <v>80.988578990590796</v>
      </c>
      <c r="AW5363" t="s">
        <v>21205</v>
      </c>
      <c r="AY5363" t="s">
        <v>21206</v>
      </c>
    </row>
    <row r="5364" spans="1:51" hidden="1" x14ac:dyDescent="0.25">
      <c r="A5364" t="s">
        <v>21496</v>
      </c>
      <c r="B5364">
        <v>2015</v>
      </c>
      <c r="C5364">
        <v>9353</v>
      </c>
      <c r="D5364" t="s">
        <v>19610</v>
      </c>
      <c r="E5364" t="s">
        <v>50</v>
      </c>
      <c r="F5364" t="s">
        <v>350</v>
      </c>
      <c r="G5364" t="s">
        <v>351</v>
      </c>
      <c r="H5364" t="s">
        <v>351</v>
      </c>
      <c r="K5364" t="s">
        <v>2706</v>
      </c>
      <c r="L5364" t="s">
        <v>2707</v>
      </c>
      <c r="M5364" t="s">
        <v>204</v>
      </c>
      <c r="N5364" t="s">
        <v>86</v>
      </c>
      <c r="O5364" t="s">
        <v>11982</v>
      </c>
      <c r="P5364" t="s">
        <v>679</v>
      </c>
      <c r="U5364" t="s">
        <v>127</v>
      </c>
      <c r="X5364" t="s">
        <v>78</v>
      </c>
      <c r="AA5364" s="1"/>
      <c r="AC5364">
        <v>2015</v>
      </c>
      <c r="AD5364">
        <v>8</v>
      </c>
      <c r="AF5364" s="2">
        <f>DATE(emdat_data[[#This Row],[Start Year]],emdat_data[[#This Row],[Start Month]],emdat_data[[#This Row],[Start Day]])</f>
        <v>42216</v>
      </c>
      <c r="AG5364">
        <v>2015</v>
      </c>
      <c r="AH5364">
        <v>8</v>
      </c>
      <c r="AJ5364" s="2">
        <f>DATE(emdat_data[[#This Row],[End Year]],emdat_data[[#This Row],[End Month]],emdat_data[[#This Row],[End Day]])</f>
        <v>42216</v>
      </c>
      <c r="AV5364">
        <v>80.988578990590796</v>
      </c>
      <c r="AW5364" t="s">
        <v>11983</v>
      </c>
      <c r="AY5364" t="s">
        <v>11984</v>
      </c>
    </row>
    <row r="5365" spans="1:51" hidden="1" x14ac:dyDescent="0.25">
      <c r="A5365" t="s">
        <v>21522</v>
      </c>
      <c r="B5365">
        <v>2015</v>
      </c>
      <c r="C5365">
        <v>9364</v>
      </c>
      <c r="E5365" t="s">
        <v>50</v>
      </c>
      <c r="F5365" t="s">
        <v>350</v>
      </c>
      <c r="G5365" t="s">
        <v>351</v>
      </c>
      <c r="H5365" t="s">
        <v>351</v>
      </c>
      <c r="K5365" t="s">
        <v>364</v>
      </c>
      <c r="L5365" t="s">
        <v>365</v>
      </c>
      <c r="M5365" t="s">
        <v>173</v>
      </c>
      <c r="N5365" t="s">
        <v>57</v>
      </c>
      <c r="O5365" t="s">
        <v>21523</v>
      </c>
      <c r="P5365" t="s">
        <v>679</v>
      </c>
      <c r="U5365" t="s">
        <v>127</v>
      </c>
      <c r="X5365" t="s">
        <v>78</v>
      </c>
      <c r="AA5365" s="1"/>
      <c r="AC5365">
        <v>2015</v>
      </c>
      <c r="AD5365">
        <v>8</v>
      </c>
      <c r="AF5365" s="2">
        <f>DATE(emdat_data[[#This Row],[Start Year]],emdat_data[[#This Row],[Start Month]],emdat_data[[#This Row],[Start Day]])</f>
        <v>42216</v>
      </c>
      <c r="AG5365">
        <v>2016</v>
      </c>
      <c r="AH5365">
        <v>4</v>
      </c>
      <c r="AJ5365" s="2">
        <f>DATE(emdat_data[[#This Row],[End Year]],emdat_data[[#This Row],[End Month]],emdat_data[[#This Row],[End Day]])</f>
        <v>42460</v>
      </c>
      <c r="AM5365">
        <v>181687</v>
      </c>
      <c r="AO5365">
        <v>181687</v>
      </c>
      <c r="AT5365">
        <v>84399</v>
      </c>
      <c r="AU5365">
        <v>104211</v>
      </c>
      <c r="AV5365">
        <v>80.988578990590796</v>
      </c>
      <c r="AW5365" t="s">
        <v>373</v>
      </c>
      <c r="AX5365" t="s">
        <v>21524</v>
      </c>
      <c r="AY5365" t="s">
        <v>21525</v>
      </c>
    </row>
    <row r="5366" spans="1:51" hidden="1" x14ac:dyDescent="0.25">
      <c r="A5366" t="s">
        <v>21546</v>
      </c>
      <c r="B5366">
        <v>2015</v>
      </c>
      <c r="C5366">
        <v>345</v>
      </c>
      <c r="E5366" t="s">
        <v>50</v>
      </c>
      <c r="F5366" t="s">
        <v>71</v>
      </c>
      <c r="G5366" t="s">
        <v>72</v>
      </c>
      <c r="H5366" t="s">
        <v>102</v>
      </c>
      <c r="K5366" t="s">
        <v>2595</v>
      </c>
      <c r="L5366" t="s">
        <v>2596</v>
      </c>
      <c r="M5366" t="s">
        <v>161</v>
      </c>
      <c r="N5366" t="s">
        <v>57</v>
      </c>
      <c r="O5366" t="s">
        <v>21547</v>
      </c>
      <c r="P5366" t="s">
        <v>2496</v>
      </c>
      <c r="X5366" t="s">
        <v>78</v>
      </c>
      <c r="AA5366" s="1"/>
      <c r="AC5366">
        <v>2015</v>
      </c>
      <c r="AD5366">
        <v>8</v>
      </c>
      <c r="AE5366">
        <v>1</v>
      </c>
      <c r="AF5366" s="2">
        <f>DATE(emdat_data[[#This Row],[Start Year]],emdat_data[[#This Row],[Start Month]],emdat_data[[#This Row],[Start Day]])</f>
        <v>42217</v>
      </c>
      <c r="AG5366">
        <v>2015</v>
      </c>
      <c r="AH5366">
        <v>8</v>
      </c>
      <c r="AI5366">
        <v>5</v>
      </c>
      <c r="AJ5366" s="2">
        <f>DATE(emdat_data[[#This Row],[End Year]],emdat_data[[#This Row],[End Month]],emdat_data[[#This Row],[End Day]])</f>
        <v>42221</v>
      </c>
      <c r="AK5366">
        <v>33</v>
      </c>
      <c r="AM5366">
        <v>3541</v>
      </c>
      <c r="AO5366">
        <v>3541</v>
      </c>
      <c r="AV5366">
        <v>80.988578990590796</v>
      </c>
      <c r="AX5366" t="s">
        <v>21548</v>
      </c>
      <c r="AY5366" t="s">
        <v>21549</v>
      </c>
    </row>
    <row r="5367" spans="1:51" hidden="1" x14ac:dyDescent="0.25">
      <c r="A5367" t="s">
        <v>20012</v>
      </c>
      <c r="B5367">
        <v>2015</v>
      </c>
      <c r="C5367">
        <v>395</v>
      </c>
      <c r="E5367" t="s">
        <v>50</v>
      </c>
      <c r="F5367" t="s">
        <v>71</v>
      </c>
      <c r="G5367" t="s">
        <v>72</v>
      </c>
      <c r="K5367" t="s">
        <v>159</v>
      </c>
      <c r="L5367" t="s">
        <v>160</v>
      </c>
      <c r="M5367" t="s">
        <v>161</v>
      </c>
      <c r="N5367" t="s">
        <v>57</v>
      </c>
      <c r="O5367" t="s">
        <v>20013</v>
      </c>
      <c r="P5367" t="s">
        <v>134</v>
      </c>
      <c r="X5367" t="s">
        <v>78</v>
      </c>
      <c r="AA5367" s="1"/>
      <c r="AC5367">
        <v>2015</v>
      </c>
      <c r="AD5367">
        <v>8</v>
      </c>
      <c r="AE5367">
        <v>2</v>
      </c>
      <c r="AF5367" s="2">
        <f>DATE(emdat_data[[#This Row],[Start Year]],emdat_data[[#This Row],[Start Month]],emdat_data[[#This Row],[Start Day]])</f>
        <v>42218</v>
      </c>
      <c r="AG5367">
        <v>2015</v>
      </c>
      <c r="AH5367">
        <v>8</v>
      </c>
      <c r="AI5367">
        <v>4</v>
      </c>
      <c r="AJ5367" s="2">
        <f>DATE(emdat_data[[#This Row],[End Year]],emdat_data[[#This Row],[End Month]],emdat_data[[#This Row],[End Day]])</f>
        <v>42220</v>
      </c>
      <c r="AK5367">
        <v>19</v>
      </c>
      <c r="AM5367">
        <v>45000</v>
      </c>
      <c r="AO5367">
        <v>45000</v>
      </c>
      <c r="AT5367">
        <v>418000</v>
      </c>
      <c r="AU5367">
        <v>516122</v>
      </c>
      <c r="AV5367">
        <v>80.988578990590796</v>
      </c>
      <c r="AW5367" t="s">
        <v>20014</v>
      </c>
      <c r="AY5367" t="s">
        <v>20015</v>
      </c>
    </row>
    <row r="5368" spans="1:51" hidden="1" x14ac:dyDescent="0.25">
      <c r="A5368" t="s">
        <v>22151</v>
      </c>
      <c r="B5368">
        <v>2015</v>
      </c>
      <c r="C5368">
        <v>400</v>
      </c>
      <c r="E5368" t="s">
        <v>50</v>
      </c>
      <c r="F5368" t="s">
        <v>63</v>
      </c>
      <c r="G5368" t="s">
        <v>82</v>
      </c>
      <c r="H5368" t="s">
        <v>157</v>
      </c>
      <c r="I5368" t="s">
        <v>493</v>
      </c>
      <c r="K5368" t="s">
        <v>357</v>
      </c>
      <c r="L5368" t="s">
        <v>358</v>
      </c>
      <c r="M5368" t="s">
        <v>146</v>
      </c>
      <c r="N5368" t="s">
        <v>86</v>
      </c>
      <c r="O5368" t="s">
        <v>22152</v>
      </c>
      <c r="Q5368" t="s">
        <v>900</v>
      </c>
      <c r="W5368">
        <v>95</v>
      </c>
      <c r="X5368" t="s">
        <v>88</v>
      </c>
      <c r="AA5368" s="1"/>
      <c r="AC5368">
        <v>2015</v>
      </c>
      <c r="AD5368">
        <v>8</v>
      </c>
      <c r="AE5368">
        <v>2</v>
      </c>
      <c r="AF5368" s="2">
        <f>DATE(emdat_data[[#This Row],[Start Year]],emdat_data[[#This Row],[Start Month]],emdat_data[[#This Row],[Start Day]])</f>
        <v>42218</v>
      </c>
      <c r="AG5368">
        <v>2015</v>
      </c>
      <c r="AH5368">
        <v>8</v>
      </c>
      <c r="AI5368">
        <v>4</v>
      </c>
      <c r="AJ5368" s="2">
        <f>DATE(emdat_data[[#This Row],[End Year]],emdat_data[[#This Row],[End Month]],emdat_data[[#This Row],[End Day]])</f>
        <v>42220</v>
      </c>
      <c r="AK5368">
        <v>4</v>
      </c>
      <c r="AL5368">
        <v>40</v>
      </c>
      <c r="AO5368">
        <v>40</v>
      </c>
      <c r="AR5368">
        <v>800000</v>
      </c>
      <c r="AS5368">
        <v>987794</v>
      </c>
      <c r="AT5368">
        <v>950000</v>
      </c>
      <c r="AU5368">
        <v>1173005</v>
      </c>
      <c r="AV5368">
        <v>80.988578990590796</v>
      </c>
      <c r="AW5368" t="s">
        <v>22153</v>
      </c>
      <c r="AX5368" t="s">
        <v>22154</v>
      </c>
      <c r="AY5368" t="s">
        <v>22155</v>
      </c>
    </row>
    <row r="5369" spans="1:51" hidden="1" x14ac:dyDescent="0.25">
      <c r="A5369" t="s">
        <v>21350</v>
      </c>
      <c r="B5369">
        <v>2015</v>
      </c>
      <c r="C5369">
        <v>575</v>
      </c>
      <c r="E5369" t="s">
        <v>50</v>
      </c>
      <c r="F5369" t="s">
        <v>63</v>
      </c>
      <c r="G5369" t="s">
        <v>64</v>
      </c>
      <c r="H5369" t="s">
        <v>1766</v>
      </c>
      <c r="K5369" t="s">
        <v>245</v>
      </c>
      <c r="L5369" t="s">
        <v>246</v>
      </c>
      <c r="M5369" t="s">
        <v>161</v>
      </c>
      <c r="N5369" t="s">
        <v>57</v>
      </c>
      <c r="O5369" t="s">
        <v>21351</v>
      </c>
      <c r="X5369" t="s">
        <v>67</v>
      </c>
      <c r="AA5369" s="1"/>
      <c r="AC5369">
        <v>2015</v>
      </c>
      <c r="AD5369">
        <v>8</v>
      </c>
      <c r="AE5369">
        <v>3</v>
      </c>
      <c r="AF5369" s="2">
        <f>DATE(emdat_data[[#This Row],[Start Year]],emdat_data[[#This Row],[Start Month]],emdat_data[[#This Row],[Start Day]])</f>
        <v>42219</v>
      </c>
      <c r="AG5369">
        <v>2015</v>
      </c>
      <c r="AH5369">
        <v>8</v>
      </c>
      <c r="AI5369">
        <v>9</v>
      </c>
      <c r="AJ5369" s="2">
        <f>DATE(emdat_data[[#This Row],[End Year]],emdat_data[[#This Row],[End Month]],emdat_data[[#This Row],[End Day]])</f>
        <v>42225</v>
      </c>
      <c r="AK5369">
        <v>32</v>
      </c>
      <c r="AL5369">
        <v>11187</v>
      </c>
      <c r="AO5369">
        <v>11187</v>
      </c>
      <c r="AV5369">
        <v>80.988578990590796</v>
      </c>
      <c r="AW5369" t="s">
        <v>21352</v>
      </c>
      <c r="AY5369" t="s">
        <v>21353</v>
      </c>
    </row>
    <row r="5370" spans="1:51" hidden="1" x14ac:dyDescent="0.25">
      <c r="A5370" t="s">
        <v>19713</v>
      </c>
      <c r="B5370">
        <v>2015</v>
      </c>
      <c r="C5370">
        <v>346</v>
      </c>
      <c r="E5370" t="s">
        <v>50</v>
      </c>
      <c r="F5370" t="s">
        <v>71</v>
      </c>
      <c r="G5370" t="s">
        <v>72</v>
      </c>
      <c r="H5370" t="s">
        <v>102</v>
      </c>
      <c r="K5370" t="s">
        <v>123</v>
      </c>
      <c r="L5370" t="s">
        <v>124</v>
      </c>
      <c r="M5370" t="s">
        <v>125</v>
      </c>
      <c r="N5370" t="s">
        <v>76</v>
      </c>
      <c r="O5370" t="s">
        <v>19714</v>
      </c>
      <c r="P5370" t="s">
        <v>642</v>
      </c>
      <c r="Q5370" t="s">
        <v>82</v>
      </c>
      <c r="X5370" t="s">
        <v>78</v>
      </c>
      <c r="AA5370" s="1"/>
      <c r="AC5370">
        <v>2015</v>
      </c>
      <c r="AD5370">
        <v>8</v>
      </c>
      <c r="AE5370">
        <v>4</v>
      </c>
      <c r="AF5370" s="2">
        <f>DATE(emdat_data[[#This Row],[Start Year]],emdat_data[[#This Row],[Start Month]],emdat_data[[#This Row],[Start Day]])</f>
        <v>42220</v>
      </c>
      <c r="AG5370">
        <v>2015</v>
      </c>
      <c r="AH5370">
        <v>8</v>
      </c>
      <c r="AI5370">
        <v>7</v>
      </c>
      <c r="AJ5370" s="2">
        <f>DATE(emdat_data[[#This Row],[End Year]],emdat_data[[#This Row],[End Month]],emdat_data[[#This Row],[End Day]])</f>
        <v>42223</v>
      </c>
      <c r="AK5370">
        <v>8</v>
      </c>
      <c r="AL5370">
        <v>54</v>
      </c>
      <c r="AM5370">
        <v>28871</v>
      </c>
      <c r="AO5370">
        <v>28925</v>
      </c>
      <c r="AT5370">
        <v>31000</v>
      </c>
      <c r="AU5370">
        <v>38277</v>
      </c>
      <c r="AV5370">
        <v>80.988578990590796</v>
      </c>
      <c r="AW5370" t="s">
        <v>19715</v>
      </c>
      <c r="AX5370" t="s">
        <v>19716</v>
      </c>
      <c r="AY5370" t="s">
        <v>19717</v>
      </c>
    </row>
    <row r="5371" spans="1:51" hidden="1" x14ac:dyDescent="0.25">
      <c r="A5371" t="s">
        <v>19847</v>
      </c>
      <c r="B5371">
        <v>2015</v>
      </c>
      <c r="C5371">
        <v>349</v>
      </c>
      <c r="D5371" t="s">
        <v>19848</v>
      </c>
      <c r="E5371" t="s">
        <v>50</v>
      </c>
      <c r="F5371" t="s">
        <v>71</v>
      </c>
      <c r="G5371" t="s">
        <v>72</v>
      </c>
      <c r="H5371" t="s">
        <v>102</v>
      </c>
      <c r="K5371" t="s">
        <v>83</v>
      </c>
      <c r="L5371" t="s">
        <v>84</v>
      </c>
      <c r="M5371" t="s">
        <v>85</v>
      </c>
      <c r="N5371" t="s">
        <v>86</v>
      </c>
      <c r="O5371" t="s">
        <v>19849</v>
      </c>
      <c r="P5371" t="s">
        <v>642</v>
      </c>
      <c r="W5371">
        <v>133853</v>
      </c>
      <c r="X5371" t="s">
        <v>78</v>
      </c>
      <c r="Y5371">
        <v>-351086</v>
      </c>
      <c r="Z5371">
        <v>-5981</v>
      </c>
      <c r="AA5371" s="1"/>
      <c r="AC5371">
        <v>2015</v>
      </c>
      <c r="AD5371">
        <v>8</v>
      </c>
      <c r="AE5371">
        <v>5</v>
      </c>
      <c r="AF5371" s="2">
        <f>DATE(emdat_data[[#This Row],[Start Year]],emdat_data[[#This Row],[Start Month]],emdat_data[[#This Row],[Start Day]])</f>
        <v>42221</v>
      </c>
      <c r="AG5371">
        <v>2015</v>
      </c>
      <c r="AH5371">
        <v>8</v>
      </c>
      <c r="AI5371">
        <v>12</v>
      </c>
      <c r="AJ5371" s="2">
        <f>DATE(emdat_data[[#This Row],[End Year]],emdat_data[[#This Row],[End Month]],emdat_data[[#This Row],[End Day]])</f>
        <v>42228</v>
      </c>
      <c r="AK5371">
        <v>3</v>
      </c>
      <c r="AM5371">
        <v>50000</v>
      </c>
      <c r="AO5371">
        <v>50000</v>
      </c>
      <c r="AV5371">
        <v>80.988578990590796</v>
      </c>
      <c r="AX5371" t="s">
        <v>19850</v>
      </c>
      <c r="AY5371" t="s">
        <v>19851</v>
      </c>
    </row>
    <row r="5372" spans="1:51" hidden="1" x14ac:dyDescent="0.25">
      <c r="A5372" t="s">
        <v>21505</v>
      </c>
      <c r="B5372">
        <v>2015</v>
      </c>
      <c r="C5372">
        <v>323</v>
      </c>
      <c r="E5372" t="s">
        <v>50</v>
      </c>
      <c r="F5372" t="s">
        <v>71</v>
      </c>
      <c r="G5372" t="s">
        <v>72</v>
      </c>
      <c r="H5372" t="s">
        <v>102</v>
      </c>
      <c r="K5372" t="s">
        <v>364</v>
      </c>
      <c r="L5372" t="s">
        <v>365</v>
      </c>
      <c r="M5372" t="s">
        <v>173</v>
      </c>
      <c r="N5372" t="s">
        <v>57</v>
      </c>
      <c r="O5372" t="s">
        <v>21506</v>
      </c>
      <c r="P5372" t="s">
        <v>642</v>
      </c>
      <c r="X5372" t="s">
        <v>78</v>
      </c>
      <c r="AA5372" s="1"/>
      <c r="AC5372">
        <v>2015</v>
      </c>
      <c r="AD5372">
        <v>8</v>
      </c>
      <c r="AE5372">
        <v>5</v>
      </c>
      <c r="AF5372" s="2">
        <f>DATE(emdat_data[[#This Row],[Start Year]],emdat_data[[#This Row],[Start Month]],emdat_data[[#This Row],[Start Day]])</f>
        <v>42221</v>
      </c>
      <c r="AG5372">
        <v>2015</v>
      </c>
      <c r="AH5372">
        <v>8</v>
      </c>
      <c r="AI5372">
        <v>5</v>
      </c>
      <c r="AJ5372" s="2">
        <f>DATE(emdat_data[[#This Row],[End Year]],emdat_data[[#This Row],[End Month]],emdat_data[[#This Row],[End Day]])</f>
        <v>42221</v>
      </c>
      <c r="AK5372">
        <v>9</v>
      </c>
      <c r="AM5372">
        <v>880</v>
      </c>
      <c r="AO5372">
        <v>880</v>
      </c>
      <c r="AV5372">
        <v>80.988578990590796</v>
      </c>
      <c r="AX5372" t="s">
        <v>14876</v>
      </c>
      <c r="AY5372" t="s">
        <v>14877</v>
      </c>
    </row>
    <row r="5373" spans="1:51" hidden="1" x14ac:dyDescent="0.25">
      <c r="A5373" t="s">
        <v>21514</v>
      </c>
      <c r="B5373">
        <v>2015</v>
      </c>
      <c r="C5373">
        <v>339</v>
      </c>
      <c r="E5373" t="s">
        <v>50</v>
      </c>
      <c r="F5373" t="s">
        <v>63</v>
      </c>
      <c r="G5373" t="s">
        <v>82</v>
      </c>
      <c r="H5373" t="s">
        <v>98</v>
      </c>
      <c r="J5373" t="s">
        <v>19762</v>
      </c>
      <c r="K5373" t="s">
        <v>364</v>
      </c>
      <c r="L5373" t="s">
        <v>365</v>
      </c>
      <c r="M5373" t="s">
        <v>173</v>
      </c>
      <c r="N5373" t="s">
        <v>57</v>
      </c>
      <c r="O5373" t="s">
        <v>21515</v>
      </c>
      <c r="X5373" t="s">
        <v>88</v>
      </c>
      <c r="AA5373" s="1"/>
      <c r="AC5373">
        <v>2015</v>
      </c>
      <c r="AD5373">
        <v>8</v>
      </c>
      <c r="AE5373">
        <v>5</v>
      </c>
      <c r="AF5373" s="2">
        <f>DATE(emdat_data[[#This Row],[Start Year]],emdat_data[[#This Row],[Start Month]],emdat_data[[#This Row],[Start Day]])</f>
        <v>42221</v>
      </c>
      <c r="AG5373">
        <v>2015</v>
      </c>
      <c r="AH5373">
        <v>8</v>
      </c>
      <c r="AI5373">
        <v>5</v>
      </c>
      <c r="AJ5373" s="2">
        <f>DATE(emdat_data[[#This Row],[End Year]],emdat_data[[#This Row],[End Month]],emdat_data[[#This Row],[End Day]])</f>
        <v>42221</v>
      </c>
      <c r="AM5373">
        <v>3843</v>
      </c>
      <c r="AO5373">
        <v>3843</v>
      </c>
      <c r="AV5373">
        <v>80.988578990590796</v>
      </c>
      <c r="AX5373" t="s">
        <v>21516</v>
      </c>
      <c r="AY5373" t="s">
        <v>21517</v>
      </c>
    </row>
    <row r="5374" spans="1:51" hidden="1" x14ac:dyDescent="0.25">
      <c r="A5374" t="s">
        <v>22302</v>
      </c>
      <c r="B5374">
        <v>2015</v>
      </c>
      <c r="C5374">
        <v>336</v>
      </c>
      <c r="E5374" t="s">
        <v>50</v>
      </c>
      <c r="F5374" t="s">
        <v>51</v>
      </c>
      <c r="G5374" t="s">
        <v>52</v>
      </c>
      <c r="H5374" t="s">
        <v>53</v>
      </c>
      <c r="K5374" t="s">
        <v>3130</v>
      </c>
      <c r="L5374" t="s">
        <v>3131</v>
      </c>
      <c r="M5374" t="s">
        <v>75</v>
      </c>
      <c r="N5374" t="s">
        <v>76</v>
      </c>
      <c r="O5374" t="s">
        <v>22303</v>
      </c>
      <c r="T5374" t="s">
        <v>128</v>
      </c>
      <c r="U5374" t="s">
        <v>128</v>
      </c>
      <c r="W5374">
        <v>6</v>
      </c>
      <c r="X5374" t="s">
        <v>59</v>
      </c>
      <c r="Y5374">
        <v>-2091</v>
      </c>
      <c r="Z5374">
        <v>28952</v>
      </c>
      <c r="AA5374" s="1"/>
      <c r="AC5374">
        <v>2015</v>
      </c>
      <c r="AD5374">
        <v>8</v>
      </c>
      <c r="AE5374">
        <v>6</v>
      </c>
      <c r="AF5374" s="2">
        <f>DATE(emdat_data[[#This Row],[Start Year]],emdat_data[[#This Row],[Start Month]],emdat_data[[#This Row],[Start Day]])</f>
        <v>42222</v>
      </c>
      <c r="AG5374">
        <v>2015</v>
      </c>
      <c r="AH5374">
        <v>8</v>
      </c>
      <c r="AI5374">
        <v>7</v>
      </c>
      <c r="AJ5374" s="2">
        <f>DATE(emdat_data[[#This Row],[End Year]],emdat_data[[#This Row],[End Month]],emdat_data[[#This Row],[End Day]])</f>
        <v>42223</v>
      </c>
      <c r="AK5374">
        <v>3</v>
      </c>
      <c r="AL5374">
        <v>30</v>
      </c>
      <c r="AM5374">
        <v>260</v>
      </c>
      <c r="AN5374">
        <v>100</v>
      </c>
      <c r="AO5374">
        <v>390</v>
      </c>
      <c r="AV5374">
        <v>80.988578990590796</v>
      </c>
      <c r="AX5374" t="s">
        <v>13153</v>
      </c>
      <c r="AY5374" t="s">
        <v>13154</v>
      </c>
    </row>
    <row r="5375" spans="1:51" hidden="1" x14ac:dyDescent="0.25">
      <c r="A5375" t="s">
        <v>19640</v>
      </c>
      <c r="B5375">
        <v>2015</v>
      </c>
      <c r="C5375">
        <v>338</v>
      </c>
      <c r="E5375" t="s">
        <v>50</v>
      </c>
      <c r="F5375" t="s">
        <v>63</v>
      </c>
      <c r="G5375" t="s">
        <v>82</v>
      </c>
      <c r="H5375" t="s">
        <v>157</v>
      </c>
      <c r="I5375" t="s">
        <v>493</v>
      </c>
      <c r="K5375" t="s">
        <v>151</v>
      </c>
      <c r="L5375" t="s">
        <v>152</v>
      </c>
      <c r="M5375" t="s">
        <v>85</v>
      </c>
      <c r="N5375" t="s">
        <v>86</v>
      </c>
      <c r="O5375" t="s">
        <v>19641</v>
      </c>
      <c r="Q5375" t="s">
        <v>176</v>
      </c>
      <c r="R5375" t="s">
        <v>72</v>
      </c>
      <c r="X5375" t="s">
        <v>88</v>
      </c>
      <c r="AA5375" s="1"/>
      <c r="AC5375">
        <v>2015</v>
      </c>
      <c r="AD5375">
        <v>8</v>
      </c>
      <c r="AE5375">
        <v>8</v>
      </c>
      <c r="AF5375" s="2">
        <f>DATE(emdat_data[[#This Row],[Start Year]],emdat_data[[#This Row],[Start Month]],emdat_data[[#This Row],[Start Day]])</f>
        <v>42224</v>
      </c>
      <c r="AG5375">
        <v>2015</v>
      </c>
      <c r="AH5375">
        <v>8</v>
      </c>
      <c r="AI5375">
        <v>9</v>
      </c>
      <c r="AJ5375" s="2">
        <f>DATE(emdat_data[[#This Row],[End Year]],emdat_data[[#This Row],[End Month]],emdat_data[[#This Row],[End Day]])</f>
        <v>42225</v>
      </c>
      <c r="AK5375">
        <v>6</v>
      </c>
      <c r="AL5375">
        <v>4</v>
      </c>
      <c r="AM5375">
        <v>934</v>
      </c>
      <c r="AO5375">
        <v>938</v>
      </c>
      <c r="AV5375">
        <v>80.988578990590796</v>
      </c>
      <c r="AW5375" t="s">
        <v>19642</v>
      </c>
      <c r="AY5375" t="s">
        <v>19643</v>
      </c>
    </row>
    <row r="5376" spans="1:51" hidden="1" x14ac:dyDescent="0.25">
      <c r="A5376" t="s">
        <v>21403</v>
      </c>
      <c r="B5376">
        <v>2015</v>
      </c>
      <c r="C5376">
        <v>337</v>
      </c>
      <c r="E5376" t="s">
        <v>50</v>
      </c>
      <c r="F5376" t="s">
        <v>71</v>
      </c>
      <c r="G5376" t="s">
        <v>72</v>
      </c>
      <c r="K5376" t="s">
        <v>1037</v>
      </c>
      <c r="L5376" t="s">
        <v>1038</v>
      </c>
      <c r="M5376" t="s">
        <v>125</v>
      </c>
      <c r="N5376" t="s">
        <v>76</v>
      </c>
      <c r="O5376" t="s">
        <v>21404</v>
      </c>
      <c r="P5376" t="s">
        <v>642</v>
      </c>
      <c r="X5376" t="s">
        <v>78</v>
      </c>
      <c r="AA5376" s="1"/>
      <c r="AC5376">
        <v>2015</v>
      </c>
      <c r="AD5376">
        <v>8</v>
      </c>
      <c r="AE5376">
        <v>8</v>
      </c>
      <c r="AF5376" s="2">
        <f>DATE(emdat_data[[#This Row],[Start Year]],emdat_data[[#This Row],[Start Month]],emdat_data[[#This Row],[Start Day]])</f>
        <v>42224</v>
      </c>
      <c r="AG5376">
        <v>2015</v>
      </c>
      <c r="AH5376">
        <v>8</v>
      </c>
      <c r="AI5376">
        <v>9</v>
      </c>
      <c r="AJ5376" s="2">
        <f>DATE(emdat_data[[#This Row],[End Year]],emdat_data[[#This Row],[End Month]],emdat_data[[#This Row],[End Day]])</f>
        <v>42225</v>
      </c>
      <c r="AK5376">
        <v>5</v>
      </c>
      <c r="AM5376">
        <v>2000</v>
      </c>
      <c r="AO5376">
        <v>2000</v>
      </c>
      <c r="AV5376">
        <v>80.988578990590796</v>
      </c>
      <c r="AX5376" t="s">
        <v>21405</v>
      </c>
      <c r="AY5376" t="s">
        <v>21406</v>
      </c>
    </row>
    <row r="5377" spans="1:51" hidden="1" x14ac:dyDescent="0.25">
      <c r="A5377" t="s">
        <v>21576</v>
      </c>
      <c r="B5377">
        <v>2015</v>
      </c>
      <c r="C5377">
        <v>392</v>
      </c>
      <c r="E5377" t="s">
        <v>50</v>
      </c>
      <c r="F5377" t="s">
        <v>71</v>
      </c>
      <c r="G5377" t="s">
        <v>72</v>
      </c>
      <c r="H5377" t="s">
        <v>102</v>
      </c>
      <c r="K5377" t="s">
        <v>2855</v>
      </c>
      <c r="L5377" t="s">
        <v>2856</v>
      </c>
      <c r="M5377" t="s">
        <v>995</v>
      </c>
      <c r="N5377" t="s">
        <v>76</v>
      </c>
      <c r="O5377" t="s">
        <v>21577</v>
      </c>
      <c r="P5377" t="s">
        <v>642</v>
      </c>
      <c r="X5377" t="s">
        <v>78</v>
      </c>
      <c r="AA5377" s="1"/>
      <c r="AC5377">
        <v>2015</v>
      </c>
      <c r="AD5377">
        <v>8</v>
      </c>
      <c r="AE5377">
        <v>8</v>
      </c>
      <c r="AF5377" s="2">
        <f>DATE(emdat_data[[#This Row],[Start Year]],emdat_data[[#This Row],[Start Month]],emdat_data[[#This Row],[Start Day]])</f>
        <v>42224</v>
      </c>
      <c r="AG5377">
        <v>2015</v>
      </c>
      <c r="AH5377">
        <v>8</v>
      </c>
      <c r="AI5377">
        <v>9</v>
      </c>
      <c r="AJ5377" s="2">
        <f>DATE(emdat_data[[#This Row],[End Year]],emdat_data[[#This Row],[End Month]],emdat_data[[#This Row],[End Day]])</f>
        <v>42225</v>
      </c>
      <c r="AK5377">
        <v>20</v>
      </c>
      <c r="AV5377">
        <v>80.988578990590796</v>
      </c>
      <c r="AW5377" t="s">
        <v>21578</v>
      </c>
      <c r="AY5377" t="s">
        <v>21579</v>
      </c>
    </row>
    <row r="5378" spans="1:51" hidden="1" x14ac:dyDescent="0.25">
      <c r="A5378" t="s">
        <v>22177</v>
      </c>
      <c r="B5378">
        <v>2015</v>
      </c>
      <c r="C5378">
        <v>339</v>
      </c>
      <c r="E5378" t="s">
        <v>50</v>
      </c>
      <c r="F5378" t="s">
        <v>63</v>
      </c>
      <c r="G5378" t="s">
        <v>82</v>
      </c>
      <c r="H5378" t="s">
        <v>98</v>
      </c>
      <c r="J5378" t="s">
        <v>19762</v>
      </c>
      <c r="K5378" t="s">
        <v>2539</v>
      </c>
      <c r="L5378" t="s">
        <v>2540</v>
      </c>
      <c r="M5378" t="s">
        <v>161</v>
      </c>
      <c r="N5378" t="s">
        <v>57</v>
      </c>
      <c r="O5378" t="s">
        <v>2958</v>
      </c>
      <c r="Q5378" t="s">
        <v>72</v>
      </c>
      <c r="X5378" t="s">
        <v>88</v>
      </c>
      <c r="AA5378" s="1"/>
      <c r="AC5378">
        <v>2015</v>
      </c>
      <c r="AD5378">
        <v>8</v>
      </c>
      <c r="AE5378">
        <v>8</v>
      </c>
      <c r="AF5378" s="2">
        <f>DATE(emdat_data[[#This Row],[Start Year]],emdat_data[[#This Row],[Start Month]],emdat_data[[#This Row],[Start Day]])</f>
        <v>42224</v>
      </c>
      <c r="AG5378">
        <v>2015</v>
      </c>
      <c r="AH5378">
        <v>8</v>
      </c>
      <c r="AI5378">
        <v>9</v>
      </c>
      <c r="AJ5378" s="2">
        <f>DATE(emdat_data[[#This Row],[End Year]],emdat_data[[#This Row],[End Month]],emdat_data[[#This Row],[End Day]])</f>
        <v>42225</v>
      </c>
      <c r="AK5378">
        <v>6</v>
      </c>
      <c r="AL5378">
        <v>380</v>
      </c>
      <c r="AO5378">
        <v>380</v>
      </c>
      <c r="AV5378">
        <v>80.988578990590796</v>
      </c>
      <c r="AW5378" t="s">
        <v>2542</v>
      </c>
      <c r="AY5378" t="s">
        <v>2543</v>
      </c>
    </row>
    <row r="5379" spans="1:51" hidden="1" x14ac:dyDescent="0.25">
      <c r="A5379" t="s">
        <v>19761</v>
      </c>
      <c r="B5379">
        <v>2015</v>
      </c>
      <c r="C5379">
        <v>339</v>
      </c>
      <c r="E5379" t="s">
        <v>50</v>
      </c>
      <c r="F5379" t="s">
        <v>63</v>
      </c>
      <c r="G5379" t="s">
        <v>82</v>
      </c>
      <c r="H5379" t="s">
        <v>98</v>
      </c>
      <c r="J5379" t="s">
        <v>19762</v>
      </c>
      <c r="K5379" t="s">
        <v>159</v>
      </c>
      <c r="L5379" t="s">
        <v>160</v>
      </c>
      <c r="M5379" t="s">
        <v>161</v>
      </c>
      <c r="N5379" t="s">
        <v>57</v>
      </c>
      <c r="O5379" t="s">
        <v>19763</v>
      </c>
      <c r="Q5379" t="s">
        <v>72</v>
      </c>
      <c r="W5379">
        <v>230</v>
      </c>
      <c r="X5379" t="s">
        <v>88</v>
      </c>
      <c r="AA5379" s="1"/>
      <c r="AC5379">
        <v>2015</v>
      </c>
      <c r="AD5379">
        <v>8</v>
      </c>
      <c r="AE5379">
        <v>9</v>
      </c>
      <c r="AF5379" s="2">
        <f>DATE(emdat_data[[#This Row],[Start Year]],emdat_data[[#This Row],[Start Month]],emdat_data[[#This Row],[Start Day]])</f>
        <v>42225</v>
      </c>
      <c r="AG5379">
        <v>2015</v>
      </c>
      <c r="AH5379">
        <v>8</v>
      </c>
      <c r="AI5379">
        <v>9</v>
      </c>
      <c r="AJ5379" s="2">
        <f>DATE(emdat_data[[#This Row],[End Year]],emdat_data[[#This Row],[End Month]],emdat_data[[#This Row],[End Day]])</f>
        <v>42225</v>
      </c>
      <c r="AK5379">
        <v>18</v>
      </c>
      <c r="AM5379">
        <v>1580000</v>
      </c>
      <c r="AO5379">
        <v>1580000</v>
      </c>
      <c r="AT5379">
        <v>1282690</v>
      </c>
      <c r="AU5379">
        <v>1583791</v>
      </c>
      <c r="AV5379">
        <v>80.988578990590796</v>
      </c>
      <c r="AW5379" t="s">
        <v>19764</v>
      </c>
      <c r="AY5379" t="s">
        <v>19765</v>
      </c>
    </row>
    <row r="5380" spans="1:51" hidden="1" x14ac:dyDescent="0.25">
      <c r="A5380" t="s">
        <v>20072</v>
      </c>
      <c r="B5380">
        <v>2015</v>
      </c>
      <c r="C5380">
        <v>342</v>
      </c>
      <c r="E5380" t="s">
        <v>50</v>
      </c>
      <c r="F5380" t="s">
        <v>63</v>
      </c>
      <c r="G5380" t="s">
        <v>64</v>
      </c>
      <c r="H5380" t="s">
        <v>1766</v>
      </c>
      <c r="K5380" t="s">
        <v>1906</v>
      </c>
      <c r="L5380" t="s">
        <v>1907</v>
      </c>
      <c r="M5380" t="s">
        <v>995</v>
      </c>
      <c r="N5380" t="s">
        <v>76</v>
      </c>
      <c r="O5380" t="s">
        <v>20073</v>
      </c>
      <c r="W5380">
        <v>47</v>
      </c>
      <c r="X5380" t="s">
        <v>67</v>
      </c>
      <c r="AA5380" s="1"/>
      <c r="AC5380">
        <v>2015</v>
      </c>
      <c r="AD5380">
        <v>8</v>
      </c>
      <c r="AE5380">
        <v>9</v>
      </c>
      <c r="AF5380" s="2">
        <f>DATE(emdat_data[[#This Row],[Start Year]],emdat_data[[#This Row],[Start Month]],emdat_data[[#This Row],[Start Day]])</f>
        <v>42225</v>
      </c>
      <c r="AG5380">
        <v>2015</v>
      </c>
      <c r="AH5380">
        <v>8</v>
      </c>
      <c r="AI5380">
        <v>9</v>
      </c>
      <c r="AJ5380" s="2">
        <f>DATE(emdat_data[[#This Row],[End Year]],emdat_data[[#This Row],[End Month]],emdat_data[[#This Row],[End Day]])</f>
        <v>42225</v>
      </c>
      <c r="AK5380">
        <v>110</v>
      </c>
      <c r="AL5380">
        <v>66</v>
      </c>
      <c r="AO5380">
        <v>66</v>
      </c>
      <c r="AV5380">
        <v>80.988578990590796</v>
      </c>
      <c r="AW5380" t="s">
        <v>20074</v>
      </c>
      <c r="AX5380" t="s">
        <v>20075</v>
      </c>
      <c r="AY5380" t="s">
        <v>20076</v>
      </c>
    </row>
    <row r="5381" spans="1:51" hidden="1" x14ac:dyDescent="0.25">
      <c r="A5381" t="s">
        <v>20143</v>
      </c>
      <c r="B5381">
        <v>2015</v>
      </c>
      <c r="C5381">
        <v>353</v>
      </c>
      <c r="E5381" t="s">
        <v>50</v>
      </c>
      <c r="F5381" t="s">
        <v>71</v>
      </c>
      <c r="G5381" t="s">
        <v>72</v>
      </c>
      <c r="K5381" t="s">
        <v>202</v>
      </c>
      <c r="L5381" t="s">
        <v>203</v>
      </c>
      <c r="M5381" t="s">
        <v>204</v>
      </c>
      <c r="N5381" t="s">
        <v>86</v>
      </c>
      <c r="O5381" t="s">
        <v>20144</v>
      </c>
      <c r="T5381" t="s">
        <v>128</v>
      </c>
      <c r="U5381" t="s">
        <v>128</v>
      </c>
      <c r="X5381" t="s">
        <v>78</v>
      </c>
      <c r="AA5381" s="1"/>
      <c r="AC5381">
        <v>2015</v>
      </c>
      <c r="AD5381">
        <v>8</v>
      </c>
      <c r="AE5381">
        <v>10</v>
      </c>
      <c r="AF5381" s="2">
        <f>DATE(emdat_data[[#This Row],[Start Year]],emdat_data[[#This Row],[Start Month]],emdat_data[[#This Row],[Start Day]])</f>
        <v>42226</v>
      </c>
      <c r="AG5381">
        <v>2015</v>
      </c>
      <c r="AH5381">
        <v>8</v>
      </c>
      <c r="AI5381">
        <v>10</v>
      </c>
      <c r="AJ5381" s="2">
        <f>DATE(emdat_data[[#This Row],[End Year]],emdat_data[[#This Row],[End Month]],emdat_data[[#This Row],[End Day]])</f>
        <v>42226</v>
      </c>
      <c r="AK5381">
        <v>6</v>
      </c>
      <c r="AM5381">
        <v>8291</v>
      </c>
      <c r="AO5381">
        <v>8291</v>
      </c>
      <c r="AV5381">
        <v>80.988578990590796</v>
      </c>
      <c r="AX5381" t="s">
        <v>20145</v>
      </c>
      <c r="AY5381" t="s">
        <v>20146</v>
      </c>
    </row>
    <row r="5382" spans="1:51" hidden="1" x14ac:dyDescent="0.25">
      <c r="A5382" t="s">
        <v>21335</v>
      </c>
      <c r="B5382">
        <v>2015</v>
      </c>
      <c r="C5382">
        <v>598</v>
      </c>
      <c r="E5382" t="s">
        <v>50</v>
      </c>
      <c r="F5382" t="s">
        <v>71</v>
      </c>
      <c r="G5382" t="s">
        <v>72</v>
      </c>
      <c r="H5382" t="s">
        <v>170</v>
      </c>
      <c r="K5382" t="s">
        <v>239</v>
      </c>
      <c r="L5382" t="s">
        <v>240</v>
      </c>
      <c r="M5382" t="s">
        <v>197</v>
      </c>
      <c r="N5382" t="s">
        <v>190</v>
      </c>
      <c r="O5382" t="s">
        <v>21336</v>
      </c>
      <c r="P5382" t="s">
        <v>642</v>
      </c>
      <c r="U5382" t="s">
        <v>127</v>
      </c>
      <c r="X5382" t="s">
        <v>78</v>
      </c>
      <c r="AA5382" s="1"/>
      <c r="AC5382">
        <v>2015</v>
      </c>
      <c r="AD5382">
        <v>8</v>
      </c>
      <c r="AE5382">
        <v>11</v>
      </c>
      <c r="AF5382" s="2">
        <f>DATE(emdat_data[[#This Row],[Start Year]],emdat_data[[#This Row],[Start Month]],emdat_data[[#This Row],[Start Day]])</f>
        <v>42227</v>
      </c>
      <c r="AG5382">
        <v>2015</v>
      </c>
      <c r="AH5382">
        <v>8</v>
      </c>
      <c r="AI5382">
        <v>12</v>
      </c>
      <c r="AJ5382" s="2">
        <f>DATE(emdat_data[[#This Row],[End Year]],emdat_data[[#This Row],[End Month]],emdat_data[[#This Row],[End Day]])</f>
        <v>42228</v>
      </c>
      <c r="AM5382">
        <v>500</v>
      </c>
      <c r="AO5382">
        <v>500</v>
      </c>
      <c r="AT5382">
        <v>111000</v>
      </c>
      <c r="AU5382">
        <v>137056</v>
      </c>
      <c r="AV5382">
        <v>80.988578990590796</v>
      </c>
      <c r="AX5382" t="s">
        <v>21337</v>
      </c>
      <c r="AY5382" t="s">
        <v>21338</v>
      </c>
    </row>
    <row r="5383" spans="1:51" hidden="1" x14ac:dyDescent="0.25">
      <c r="A5383" t="s">
        <v>21295</v>
      </c>
      <c r="B5383">
        <v>2015</v>
      </c>
      <c r="C5383">
        <v>374</v>
      </c>
      <c r="E5383" t="s">
        <v>50</v>
      </c>
      <c r="F5383" t="s">
        <v>71</v>
      </c>
      <c r="G5383" t="s">
        <v>72</v>
      </c>
      <c r="K5383" t="s">
        <v>226</v>
      </c>
      <c r="L5383" t="s">
        <v>227</v>
      </c>
      <c r="M5383" t="s">
        <v>56</v>
      </c>
      <c r="N5383" t="s">
        <v>57</v>
      </c>
      <c r="O5383" t="s">
        <v>20521</v>
      </c>
      <c r="P5383" t="s">
        <v>1309</v>
      </c>
      <c r="W5383">
        <v>69190</v>
      </c>
      <c r="X5383" t="s">
        <v>78</v>
      </c>
      <c r="Y5383">
        <v>268946</v>
      </c>
      <c r="Z5383">
        <v>9375</v>
      </c>
      <c r="AA5383" s="1"/>
      <c r="AB5383" t="s">
        <v>10827</v>
      </c>
      <c r="AC5383">
        <v>2015</v>
      </c>
      <c r="AD5383">
        <v>8</v>
      </c>
      <c r="AE5383">
        <v>13</v>
      </c>
      <c r="AF5383" s="2">
        <f>DATE(emdat_data[[#This Row],[Start Year]],emdat_data[[#This Row],[Start Month]],emdat_data[[#This Row],[Start Day]])</f>
        <v>42229</v>
      </c>
      <c r="AG5383">
        <v>2015</v>
      </c>
      <c r="AH5383">
        <v>8</v>
      </c>
      <c r="AI5383">
        <v>19</v>
      </c>
      <c r="AJ5383" s="2">
        <f>DATE(emdat_data[[#This Row],[End Year]],emdat_data[[#This Row],[End Month]],emdat_data[[#This Row],[End Day]])</f>
        <v>42235</v>
      </c>
      <c r="AK5383">
        <v>5</v>
      </c>
      <c r="AM5383">
        <v>18000</v>
      </c>
      <c r="AO5383">
        <v>18000</v>
      </c>
      <c r="AV5383">
        <v>80.988578990590796</v>
      </c>
      <c r="AW5383" t="s">
        <v>10828</v>
      </c>
      <c r="AY5383" t="s">
        <v>20522</v>
      </c>
    </row>
    <row r="5384" spans="1:51" hidden="1" x14ac:dyDescent="0.25">
      <c r="A5384" t="s">
        <v>21580</v>
      </c>
      <c r="B5384">
        <v>2015</v>
      </c>
      <c r="C5384">
        <v>393</v>
      </c>
      <c r="E5384" t="s">
        <v>50</v>
      </c>
      <c r="F5384" t="s">
        <v>63</v>
      </c>
      <c r="G5384" t="s">
        <v>64</v>
      </c>
      <c r="H5384" t="s">
        <v>1766</v>
      </c>
      <c r="K5384" t="s">
        <v>2855</v>
      </c>
      <c r="L5384" t="s">
        <v>2856</v>
      </c>
      <c r="M5384" t="s">
        <v>995</v>
      </c>
      <c r="N5384" t="s">
        <v>76</v>
      </c>
      <c r="O5384" t="s">
        <v>21581</v>
      </c>
      <c r="W5384">
        <v>47</v>
      </c>
      <c r="X5384" t="s">
        <v>67</v>
      </c>
      <c r="AA5384" s="1"/>
      <c r="AC5384">
        <v>2015</v>
      </c>
      <c r="AD5384">
        <v>8</v>
      </c>
      <c r="AE5384">
        <v>13</v>
      </c>
      <c r="AF5384" s="2">
        <f>DATE(emdat_data[[#This Row],[Start Year]],emdat_data[[#This Row],[Start Month]],emdat_data[[#This Row],[Start Day]])</f>
        <v>42229</v>
      </c>
      <c r="AG5384">
        <v>2015</v>
      </c>
      <c r="AH5384">
        <v>8</v>
      </c>
      <c r="AI5384">
        <v>15</v>
      </c>
      <c r="AJ5384" s="2">
        <f>DATE(emdat_data[[#This Row],[End Year]],emdat_data[[#This Row],[End Month]],emdat_data[[#This Row],[End Day]])</f>
        <v>42231</v>
      </c>
      <c r="AK5384">
        <v>16</v>
      </c>
      <c r="AV5384">
        <v>80.988578990590796</v>
      </c>
      <c r="AX5384" t="s">
        <v>21582</v>
      </c>
      <c r="AY5384" t="s">
        <v>21583</v>
      </c>
    </row>
    <row r="5385" spans="1:51" hidden="1" x14ac:dyDescent="0.25">
      <c r="A5385" t="s">
        <v>22140</v>
      </c>
      <c r="B5385">
        <v>2015</v>
      </c>
      <c r="C5385">
        <v>401</v>
      </c>
      <c r="E5385" t="s">
        <v>50</v>
      </c>
      <c r="F5385" t="s">
        <v>350</v>
      </c>
      <c r="G5385" t="s">
        <v>477</v>
      </c>
      <c r="J5385" t="s">
        <v>22141</v>
      </c>
      <c r="K5385" t="s">
        <v>357</v>
      </c>
      <c r="L5385" t="s">
        <v>358</v>
      </c>
      <c r="M5385" t="s">
        <v>146</v>
      </c>
      <c r="N5385" t="s">
        <v>86</v>
      </c>
      <c r="O5385" t="s">
        <v>22142</v>
      </c>
      <c r="P5385" t="s">
        <v>22143</v>
      </c>
      <c r="Q5385" t="s">
        <v>4393</v>
      </c>
      <c r="X5385" t="s">
        <v>78</v>
      </c>
      <c r="AA5385" s="1"/>
      <c r="AC5385">
        <v>2015</v>
      </c>
      <c r="AD5385">
        <v>8</v>
      </c>
      <c r="AE5385">
        <v>13</v>
      </c>
      <c r="AF5385" s="2">
        <f>DATE(emdat_data[[#This Row],[Start Year]],emdat_data[[#This Row],[Start Month]],emdat_data[[#This Row],[Start Day]])</f>
        <v>42229</v>
      </c>
      <c r="AG5385">
        <v>2015</v>
      </c>
      <c r="AH5385">
        <v>8</v>
      </c>
      <c r="AI5385">
        <v>31</v>
      </c>
      <c r="AJ5385" s="2">
        <f>DATE(emdat_data[[#This Row],[End Year]],emdat_data[[#This Row],[End Month]],emdat_data[[#This Row],[End Day]])</f>
        <v>42247</v>
      </c>
      <c r="AK5385">
        <v>4</v>
      </c>
      <c r="AL5385">
        <v>8</v>
      </c>
      <c r="AM5385">
        <v>600</v>
      </c>
      <c r="AN5385">
        <v>3900</v>
      </c>
      <c r="AO5385">
        <v>4508</v>
      </c>
      <c r="AT5385">
        <v>150000</v>
      </c>
      <c r="AU5385">
        <v>185211</v>
      </c>
      <c r="AV5385">
        <v>80.988578990590796</v>
      </c>
      <c r="AW5385" t="s">
        <v>22144</v>
      </c>
      <c r="AY5385" t="s">
        <v>22145</v>
      </c>
    </row>
    <row r="5386" spans="1:51" hidden="1" x14ac:dyDescent="0.25">
      <c r="A5386" t="s">
        <v>20064</v>
      </c>
      <c r="B5386">
        <v>2015</v>
      </c>
      <c r="C5386">
        <v>361</v>
      </c>
      <c r="E5386" t="s">
        <v>50</v>
      </c>
      <c r="F5386" t="s">
        <v>51</v>
      </c>
      <c r="G5386" t="s">
        <v>1213</v>
      </c>
      <c r="H5386" t="s">
        <v>20065</v>
      </c>
      <c r="J5386" t="s">
        <v>20066</v>
      </c>
      <c r="K5386" t="s">
        <v>1216</v>
      </c>
      <c r="L5386" t="s">
        <v>1217</v>
      </c>
      <c r="M5386" t="s">
        <v>85</v>
      </c>
      <c r="N5386" t="s">
        <v>86</v>
      </c>
      <c r="O5386" t="s">
        <v>20067</v>
      </c>
      <c r="U5386" t="s">
        <v>127</v>
      </c>
      <c r="Y5386">
        <v>-677</v>
      </c>
      <c r="Z5386">
        <v>-78436</v>
      </c>
      <c r="AA5386" s="1"/>
      <c r="AC5386">
        <v>2015</v>
      </c>
      <c r="AD5386">
        <v>8</v>
      </c>
      <c r="AE5386">
        <v>14</v>
      </c>
      <c r="AF5386" s="2">
        <f>DATE(emdat_data[[#This Row],[Start Year]],emdat_data[[#This Row],[Start Month]],emdat_data[[#This Row],[Start Day]])</f>
        <v>42230</v>
      </c>
      <c r="AG5386">
        <v>2015</v>
      </c>
      <c r="AH5386">
        <v>8</v>
      </c>
      <c r="AI5386">
        <v>22</v>
      </c>
      <c r="AJ5386" s="2">
        <f>DATE(emdat_data[[#This Row],[End Year]],emdat_data[[#This Row],[End Month]],emdat_data[[#This Row],[End Day]])</f>
        <v>42238</v>
      </c>
      <c r="AM5386">
        <v>800000</v>
      </c>
      <c r="AO5386">
        <v>800000</v>
      </c>
      <c r="AV5386">
        <v>80.988578990590796</v>
      </c>
      <c r="AW5386" t="s">
        <v>20068</v>
      </c>
      <c r="AY5386" t="s">
        <v>20069</v>
      </c>
    </row>
    <row r="5387" spans="1:51" x14ac:dyDescent="0.25">
      <c r="A5387" t="s">
        <v>22217</v>
      </c>
      <c r="B5387">
        <v>2015</v>
      </c>
      <c r="C5387">
        <v>540</v>
      </c>
      <c r="D5387" t="s">
        <v>22218</v>
      </c>
      <c r="E5387" t="s">
        <v>50</v>
      </c>
      <c r="F5387" t="s">
        <v>119</v>
      </c>
      <c r="G5387" t="s">
        <v>120</v>
      </c>
      <c r="H5387" t="s">
        <v>121</v>
      </c>
      <c r="J5387" t="s">
        <v>294</v>
      </c>
      <c r="K5387" t="s">
        <v>397</v>
      </c>
      <c r="L5387" t="s">
        <v>398</v>
      </c>
      <c r="M5387" t="s">
        <v>260</v>
      </c>
      <c r="N5387" t="s">
        <v>76</v>
      </c>
      <c r="O5387" t="s">
        <v>22219</v>
      </c>
      <c r="X5387" t="s">
        <v>129</v>
      </c>
      <c r="AA5387" s="1"/>
      <c r="AC5387">
        <v>2015</v>
      </c>
      <c r="AD5387">
        <v>8</v>
      </c>
      <c r="AE5387">
        <v>15</v>
      </c>
      <c r="AF5387" s="2">
        <f>DATE(emdat_data[[#This Row],[Start Year]],emdat_data[[#This Row],[Start Month]],emdat_data[[#This Row],[Start Day]])</f>
        <v>42231</v>
      </c>
      <c r="AG5387">
        <v>2018</v>
      </c>
      <c r="AH5387">
        <v>1</v>
      </c>
      <c r="AI5387">
        <v>7</v>
      </c>
      <c r="AJ5387" s="2">
        <f>DATE(emdat_data[[#This Row],[End Year]],emdat_data[[#This Row],[End Month]],emdat_data[[#This Row],[End Day]])</f>
        <v>43107</v>
      </c>
      <c r="AK5387">
        <v>542</v>
      </c>
      <c r="AL5387">
        <v>32879</v>
      </c>
      <c r="AO5387">
        <v>32879</v>
      </c>
      <c r="AV5387">
        <v>80.988578990590796</v>
      </c>
    </row>
    <row r="5388" spans="1:51" hidden="1" x14ac:dyDescent="0.25">
      <c r="A5388" t="s">
        <v>19687</v>
      </c>
      <c r="B5388">
        <v>2015</v>
      </c>
      <c r="C5388">
        <v>397</v>
      </c>
      <c r="E5388" t="s">
        <v>50</v>
      </c>
      <c r="F5388" t="s">
        <v>71</v>
      </c>
      <c r="G5388" t="s">
        <v>72</v>
      </c>
      <c r="K5388" t="s">
        <v>159</v>
      </c>
      <c r="L5388" t="s">
        <v>160</v>
      </c>
      <c r="M5388" t="s">
        <v>161</v>
      </c>
      <c r="N5388" t="s">
        <v>57</v>
      </c>
      <c r="O5388" t="s">
        <v>19688</v>
      </c>
      <c r="P5388" t="s">
        <v>13607</v>
      </c>
      <c r="Q5388" t="s">
        <v>176</v>
      </c>
      <c r="X5388" t="s">
        <v>78</v>
      </c>
      <c r="AA5388" s="1"/>
      <c r="AC5388">
        <v>2015</v>
      </c>
      <c r="AD5388">
        <v>8</v>
      </c>
      <c r="AE5388">
        <v>16</v>
      </c>
      <c r="AF5388" s="2">
        <f>DATE(emdat_data[[#This Row],[Start Year]],emdat_data[[#This Row],[Start Month]],emdat_data[[#This Row],[Start Day]])</f>
        <v>42232</v>
      </c>
      <c r="AG5388">
        <v>2015</v>
      </c>
      <c r="AH5388">
        <v>8</v>
      </c>
      <c r="AI5388">
        <v>19</v>
      </c>
      <c r="AJ5388" s="2">
        <f>DATE(emdat_data[[#This Row],[End Year]],emdat_data[[#This Row],[End Month]],emdat_data[[#This Row],[End Day]])</f>
        <v>42235</v>
      </c>
      <c r="AK5388">
        <v>41</v>
      </c>
      <c r="AM5388">
        <v>77440</v>
      </c>
      <c r="AO5388">
        <v>77440</v>
      </c>
      <c r="AT5388">
        <v>220000</v>
      </c>
      <c r="AU5388">
        <v>271643</v>
      </c>
      <c r="AV5388">
        <v>80.988578990590796</v>
      </c>
      <c r="AW5388" t="s">
        <v>19689</v>
      </c>
      <c r="AY5388" t="s">
        <v>19690</v>
      </c>
    </row>
    <row r="5389" spans="1:51" hidden="1" x14ac:dyDescent="0.25">
      <c r="A5389" t="s">
        <v>20994</v>
      </c>
      <c r="B5389">
        <v>2015</v>
      </c>
      <c r="C5389">
        <v>371</v>
      </c>
      <c r="E5389" t="s">
        <v>50</v>
      </c>
      <c r="F5389" t="s">
        <v>63</v>
      </c>
      <c r="G5389" t="s">
        <v>82</v>
      </c>
      <c r="H5389" t="s">
        <v>98</v>
      </c>
      <c r="J5389" t="s">
        <v>20995</v>
      </c>
      <c r="K5389" t="s">
        <v>364</v>
      </c>
      <c r="L5389" t="s">
        <v>365</v>
      </c>
      <c r="M5389" t="s">
        <v>173</v>
      </c>
      <c r="N5389" t="s">
        <v>57</v>
      </c>
      <c r="O5389" t="s">
        <v>20996</v>
      </c>
      <c r="Q5389" t="s">
        <v>72</v>
      </c>
      <c r="R5389" t="s">
        <v>176</v>
      </c>
      <c r="W5389">
        <v>252</v>
      </c>
      <c r="X5389" t="s">
        <v>88</v>
      </c>
      <c r="AA5389" s="1"/>
      <c r="AC5389">
        <v>2015</v>
      </c>
      <c r="AD5389">
        <v>8</v>
      </c>
      <c r="AE5389">
        <v>22</v>
      </c>
      <c r="AF5389" s="2">
        <f>DATE(emdat_data[[#This Row],[Start Year]],emdat_data[[#This Row],[Start Month]],emdat_data[[#This Row],[Start Day]])</f>
        <v>42238</v>
      </c>
      <c r="AG5389">
        <v>2015</v>
      </c>
      <c r="AH5389">
        <v>8</v>
      </c>
      <c r="AI5389">
        <v>22</v>
      </c>
      <c r="AJ5389" s="2">
        <f>DATE(emdat_data[[#This Row],[End Year]],emdat_data[[#This Row],[End Month]],emdat_data[[#This Row],[End Day]])</f>
        <v>42238</v>
      </c>
      <c r="AK5389">
        <v>40</v>
      </c>
      <c r="AL5389">
        <v>24</v>
      </c>
      <c r="AM5389">
        <v>318359</v>
      </c>
      <c r="AO5389">
        <v>318383</v>
      </c>
      <c r="AT5389">
        <v>30299</v>
      </c>
      <c r="AU5389">
        <v>37411</v>
      </c>
      <c r="AV5389">
        <v>80.988578990590796</v>
      </c>
      <c r="AW5389" t="s">
        <v>20997</v>
      </c>
      <c r="AX5389" t="s">
        <v>20998</v>
      </c>
      <c r="AY5389" t="s">
        <v>20999</v>
      </c>
    </row>
    <row r="5390" spans="1:51" hidden="1" x14ac:dyDescent="0.25">
      <c r="A5390" t="s">
        <v>22304</v>
      </c>
      <c r="B5390">
        <v>2015</v>
      </c>
      <c r="C5390">
        <v>385</v>
      </c>
      <c r="E5390" t="s">
        <v>50</v>
      </c>
      <c r="F5390" t="s">
        <v>350</v>
      </c>
      <c r="G5390" t="s">
        <v>477</v>
      </c>
      <c r="H5390" t="s">
        <v>503</v>
      </c>
      <c r="K5390" t="s">
        <v>3130</v>
      </c>
      <c r="L5390" t="s">
        <v>3131</v>
      </c>
      <c r="M5390" t="s">
        <v>75</v>
      </c>
      <c r="N5390" t="s">
        <v>76</v>
      </c>
      <c r="O5390" t="s">
        <v>22305</v>
      </c>
      <c r="X5390" t="s">
        <v>78</v>
      </c>
      <c r="AA5390" s="1"/>
      <c r="AC5390">
        <v>2015</v>
      </c>
      <c r="AD5390">
        <v>8</v>
      </c>
      <c r="AE5390">
        <v>24</v>
      </c>
      <c r="AF5390" s="2">
        <f>DATE(emdat_data[[#This Row],[Start Year]],emdat_data[[#This Row],[Start Month]],emdat_data[[#This Row],[Start Day]])</f>
        <v>42240</v>
      </c>
      <c r="AG5390">
        <v>2015</v>
      </c>
      <c r="AH5390">
        <v>8</v>
      </c>
      <c r="AI5390">
        <v>28</v>
      </c>
      <c r="AJ5390" s="2">
        <f>DATE(emdat_data[[#This Row],[End Year]],emdat_data[[#This Row],[End Month]],emdat_data[[#This Row],[End Day]])</f>
        <v>42244</v>
      </c>
      <c r="AK5390">
        <v>3</v>
      </c>
      <c r="AM5390">
        <v>57003</v>
      </c>
      <c r="AO5390">
        <v>57003</v>
      </c>
      <c r="AV5390">
        <v>80.988578990590796</v>
      </c>
      <c r="AW5390" t="s">
        <v>22306</v>
      </c>
      <c r="AY5390" t="s">
        <v>22307</v>
      </c>
    </row>
    <row r="5391" spans="1:51" hidden="1" x14ac:dyDescent="0.25">
      <c r="A5391" t="s">
        <v>21345</v>
      </c>
      <c r="B5391">
        <v>2015</v>
      </c>
      <c r="C5391">
        <v>371</v>
      </c>
      <c r="E5391" t="s">
        <v>50</v>
      </c>
      <c r="F5391" t="s">
        <v>63</v>
      </c>
      <c r="G5391" t="s">
        <v>82</v>
      </c>
      <c r="H5391" t="s">
        <v>98</v>
      </c>
      <c r="J5391" t="s">
        <v>20995</v>
      </c>
      <c r="K5391" t="s">
        <v>245</v>
      </c>
      <c r="L5391" t="s">
        <v>246</v>
      </c>
      <c r="M5391" t="s">
        <v>161</v>
      </c>
      <c r="N5391" t="s">
        <v>57</v>
      </c>
      <c r="O5391" t="s">
        <v>21346</v>
      </c>
      <c r="W5391">
        <v>198</v>
      </c>
      <c r="X5391" t="s">
        <v>88</v>
      </c>
      <c r="AA5391" s="1"/>
      <c r="AC5391">
        <v>2015</v>
      </c>
      <c r="AD5391">
        <v>8</v>
      </c>
      <c r="AE5391">
        <v>25</v>
      </c>
      <c r="AF5391" s="2">
        <f>DATE(emdat_data[[#This Row],[Start Year]],emdat_data[[#This Row],[Start Month]],emdat_data[[#This Row],[Start Day]])</f>
        <v>42241</v>
      </c>
      <c r="AG5391">
        <v>2015</v>
      </c>
      <c r="AH5391">
        <v>8</v>
      </c>
      <c r="AI5391">
        <v>25</v>
      </c>
      <c r="AJ5391" s="2">
        <f>DATE(emdat_data[[#This Row],[End Year]],emdat_data[[#This Row],[End Month]],emdat_data[[#This Row],[End Day]])</f>
        <v>42241</v>
      </c>
      <c r="AL5391">
        <v>70</v>
      </c>
      <c r="AO5391">
        <v>70</v>
      </c>
      <c r="AV5391">
        <v>80.988578990590796</v>
      </c>
      <c r="AW5391" t="s">
        <v>21347</v>
      </c>
      <c r="AY5391" t="s">
        <v>21348</v>
      </c>
    </row>
    <row r="5392" spans="1:51" hidden="1" x14ac:dyDescent="0.25">
      <c r="A5392" t="s">
        <v>22210</v>
      </c>
      <c r="B5392">
        <v>2015</v>
      </c>
      <c r="C5392">
        <v>390</v>
      </c>
      <c r="E5392" t="s">
        <v>50</v>
      </c>
      <c r="F5392" t="s">
        <v>71</v>
      </c>
      <c r="G5392" t="s">
        <v>72</v>
      </c>
      <c r="H5392" t="s">
        <v>170</v>
      </c>
      <c r="K5392" t="s">
        <v>2924</v>
      </c>
      <c r="L5392" t="s">
        <v>2925</v>
      </c>
      <c r="M5392" t="s">
        <v>392</v>
      </c>
      <c r="N5392" t="s">
        <v>57</v>
      </c>
      <c r="O5392" t="s">
        <v>22211</v>
      </c>
      <c r="P5392" t="s">
        <v>22212</v>
      </c>
      <c r="X5392" t="s">
        <v>78</v>
      </c>
      <c r="AA5392" s="1"/>
      <c r="AC5392">
        <v>2015</v>
      </c>
      <c r="AD5392">
        <v>8</v>
      </c>
      <c r="AE5392">
        <v>25</v>
      </c>
      <c r="AF5392" s="2">
        <f>DATE(emdat_data[[#This Row],[Start Year]],emdat_data[[#This Row],[Start Month]],emdat_data[[#This Row],[Start Day]])</f>
        <v>42241</v>
      </c>
      <c r="AG5392">
        <v>2015</v>
      </c>
      <c r="AH5392">
        <v>8</v>
      </c>
      <c r="AI5392">
        <v>25</v>
      </c>
      <c r="AJ5392" s="2">
        <f>DATE(emdat_data[[#This Row],[End Year]],emdat_data[[#This Row],[End Month]],emdat_data[[#This Row],[End Day]])</f>
        <v>42241</v>
      </c>
      <c r="AK5392">
        <v>9</v>
      </c>
      <c r="AV5392">
        <v>80.988578990590796</v>
      </c>
      <c r="AW5392" t="s">
        <v>22213</v>
      </c>
      <c r="AY5392" t="s">
        <v>22214</v>
      </c>
    </row>
    <row r="5393" spans="1:51" hidden="1" x14ac:dyDescent="0.25">
      <c r="A5393" t="s">
        <v>20056</v>
      </c>
      <c r="B5393">
        <v>2015</v>
      </c>
      <c r="C5393">
        <v>375</v>
      </c>
      <c r="D5393" t="s">
        <v>19783</v>
      </c>
      <c r="E5393" t="s">
        <v>50</v>
      </c>
      <c r="F5393" t="s">
        <v>63</v>
      </c>
      <c r="G5393" t="s">
        <v>82</v>
      </c>
      <c r="H5393" t="s">
        <v>98</v>
      </c>
      <c r="J5393" t="s">
        <v>19784</v>
      </c>
      <c r="K5393" t="s">
        <v>1207</v>
      </c>
      <c r="L5393" t="s">
        <v>1208</v>
      </c>
      <c r="M5393" t="s">
        <v>1194</v>
      </c>
      <c r="N5393" t="s">
        <v>86</v>
      </c>
      <c r="O5393" t="s">
        <v>5129</v>
      </c>
      <c r="V5393">
        <v>1015</v>
      </c>
      <c r="X5393" t="s">
        <v>88</v>
      </c>
      <c r="AA5393" s="1"/>
      <c r="AC5393">
        <v>2015</v>
      </c>
      <c r="AD5393">
        <v>8</v>
      </c>
      <c r="AE5393">
        <v>28</v>
      </c>
      <c r="AF5393" s="2">
        <f>DATE(emdat_data[[#This Row],[Start Year]],emdat_data[[#This Row],[Start Month]],emdat_data[[#This Row],[Start Day]])</f>
        <v>42244</v>
      </c>
      <c r="AG5393">
        <v>2015</v>
      </c>
      <c r="AH5393">
        <v>8</v>
      </c>
      <c r="AI5393">
        <v>28</v>
      </c>
      <c r="AJ5393" s="2">
        <f>DATE(emdat_data[[#This Row],[End Year]],emdat_data[[#This Row],[End Month]],emdat_data[[#This Row],[End Day]])</f>
        <v>42244</v>
      </c>
      <c r="AM5393">
        <v>33</v>
      </c>
      <c r="AN5393">
        <v>2100</v>
      </c>
      <c r="AO5393">
        <v>2133</v>
      </c>
      <c r="AV5393">
        <v>80.988578990590796</v>
      </c>
      <c r="AW5393" t="s">
        <v>5130</v>
      </c>
      <c r="AY5393" t="s">
        <v>5131</v>
      </c>
    </row>
    <row r="5394" spans="1:51" hidden="1" x14ac:dyDescent="0.25">
      <c r="A5394" t="s">
        <v>21296</v>
      </c>
      <c r="B5394">
        <v>2015</v>
      </c>
      <c r="C5394">
        <v>406</v>
      </c>
      <c r="E5394" t="s">
        <v>50</v>
      </c>
      <c r="F5394" t="s">
        <v>71</v>
      </c>
      <c r="G5394" t="s">
        <v>72</v>
      </c>
      <c r="K5394" t="s">
        <v>226</v>
      </c>
      <c r="L5394" t="s">
        <v>227</v>
      </c>
      <c r="M5394" t="s">
        <v>56</v>
      </c>
      <c r="N5394" t="s">
        <v>57</v>
      </c>
      <c r="O5394" t="s">
        <v>21297</v>
      </c>
      <c r="P5394" t="s">
        <v>21298</v>
      </c>
      <c r="X5394" t="s">
        <v>78</v>
      </c>
      <c r="AA5394" s="1"/>
      <c r="AC5394">
        <v>2015</v>
      </c>
      <c r="AD5394">
        <v>8</v>
      </c>
      <c r="AE5394">
        <v>28</v>
      </c>
      <c r="AF5394" s="2">
        <f>DATE(emdat_data[[#This Row],[Start Year]],emdat_data[[#This Row],[Start Month]],emdat_data[[#This Row],[Start Day]])</f>
        <v>42244</v>
      </c>
      <c r="AG5394">
        <v>2015</v>
      </c>
      <c r="AH5394">
        <v>8</v>
      </c>
      <c r="AI5394">
        <v>30</v>
      </c>
      <c r="AJ5394" s="2">
        <f>DATE(emdat_data[[#This Row],[End Year]],emdat_data[[#This Row],[End Month]],emdat_data[[#This Row],[End Day]])</f>
        <v>42246</v>
      </c>
      <c r="AK5394">
        <v>18</v>
      </c>
      <c r="AM5394">
        <v>736000</v>
      </c>
      <c r="AN5394">
        <v>51000</v>
      </c>
      <c r="AO5394">
        <v>787000</v>
      </c>
      <c r="AV5394">
        <v>80.988578990590796</v>
      </c>
      <c r="AX5394" t="s">
        <v>21299</v>
      </c>
      <c r="AY5394" t="s">
        <v>21300</v>
      </c>
    </row>
    <row r="5395" spans="1:51" hidden="1" x14ac:dyDescent="0.25">
      <c r="A5395" t="s">
        <v>19782</v>
      </c>
      <c r="B5395">
        <v>2015</v>
      </c>
      <c r="C5395">
        <v>375</v>
      </c>
      <c r="D5395" t="s">
        <v>19783</v>
      </c>
      <c r="E5395" t="s">
        <v>50</v>
      </c>
      <c r="F5395" t="s">
        <v>63</v>
      </c>
      <c r="G5395" t="s">
        <v>82</v>
      </c>
      <c r="H5395" t="s">
        <v>98</v>
      </c>
      <c r="J5395" t="s">
        <v>19784</v>
      </c>
      <c r="K5395" t="s">
        <v>1342</v>
      </c>
      <c r="L5395" t="s">
        <v>1343</v>
      </c>
      <c r="M5395" t="s">
        <v>1194</v>
      </c>
      <c r="N5395" t="s">
        <v>86</v>
      </c>
      <c r="O5395" t="s">
        <v>19785</v>
      </c>
      <c r="Q5395" t="s">
        <v>72</v>
      </c>
      <c r="X5395" t="s">
        <v>88</v>
      </c>
      <c r="AA5395" s="1"/>
      <c r="AC5395">
        <v>2015</v>
      </c>
      <c r="AD5395">
        <v>8</v>
      </c>
      <c r="AE5395">
        <v>29</v>
      </c>
      <c r="AF5395" s="2">
        <f>DATE(emdat_data[[#This Row],[Start Year]],emdat_data[[#This Row],[Start Month]],emdat_data[[#This Row],[Start Day]])</f>
        <v>42245</v>
      </c>
      <c r="AG5395">
        <v>2015</v>
      </c>
      <c r="AH5395">
        <v>8</v>
      </c>
      <c r="AI5395">
        <v>30</v>
      </c>
      <c r="AJ5395" s="2">
        <f>DATE(emdat_data[[#This Row],[End Year]],emdat_data[[#This Row],[End Month]],emdat_data[[#This Row],[End Day]])</f>
        <v>42246</v>
      </c>
      <c r="AK5395">
        <v>5</v>
      </c>
      <c r="AL5395">
        <v>3</v>
      </c>
      <c r="AN5395">
        <v>1966</v>
      </c>
      <c r="AO5395">
        <v>1969</v>
      </c>
      <c r="AV5395">
        <v>80.988578990590796</v>
      </c>
      <c r="AX5395" t="s">
        <v>19786</v>
      </c>
      <c r="AY5395" t="s">
        <v>19787</v>
      </c>
    </row>
    <row r="5396" spans="1:51" hidden="1" x14ac:dyDescent="0.25">
      <c r="A5396" t="s">
        <v>19788</v>
      </c>
      <c r="B5396">
        <v>2015</v>
      </c>
      <c r="C5396">
        <v>9545</v>
      </c>
      <c r="D5396" t="s">
        <v>19789</v>
      </c>
      <c r="E5396" t="s">
        <v>50</v>
      </c>
      <c r="F5396" t="s">
        <v>350</v>
      </c>
      <c r="G5396" t="s">
        <v>351</v>
      </c>
      <c r="H5396" t="s">
        <v>351</v>
      </c>
      <c r="K5396" t="s">
        <v>1240</v>
      </c>
      <c r="L5396" t="s">
        <v>1241</v>
      </c>
      <c r="M5396" t="s">
        <v>260</v>
      </c>
      <c r="N5396" t="s">
        <v>76</v>
      </c>
      <c r="O5396" t="s">
        <v>19790</v>
      </c>
      <c r="P5396" t="s">
        <v>679</v>
      </c>
      <c r="Q5396" t="s">
        <v>353</v>
      </c>
      <c r="X5396" t="s">
        <v>78</v>
      </c>
      <c r="AA5396" s="1"/>
      <c r="AC5396">
        <v>2015</v>
      </c>
      <c r="AD5396">
        <v>9</v>
      </c>
      <c r="AF5396" s="2">
        <f>DATE(emdat_data[[#This Row],[Start Year]],emdat_data[[#This Row],[Start Month]],emdat_data[[#This Row],[Start Day]])</f>
        <v>42247</v>
      </c>
      <c r="AG5396">
        <v>2017</v>
      </c>
      <c r="AH5396">
        <v>4</v>
      </c>
      <c r="AJ5396" s="2">
        <f>DATE(emdat_data[[#This Row],[End Year]],emdat_data[[#This Row],[End Month]],emdat_data[[#This Row],[End Day]])</f>
        <v>42825</v>
      </c>
      <c r="AM5396">
        <v>10200000</v>
      </c>
      <c r="AO5396">
        <v>10200000</v>
      </c>
      <c r="AT5396">
        <v>1400000</v>
      </c>
      <c r="AU5396">
        <v>1728639</v>
      </c>
      <c r="AV5396">
        <v>80.988578990590796</v>
      </c>
      <c r="AW5396" t="s">
        <v>8048</v>
      </c>
      <c r="AY5396" t="s">
        <v>8049</v>
      </c>
    </row>
    <row r="5397" spans="1:51" hidden="1" x14ac:dyDescent="0.25">
      <c r="A5397" t="s">
        <v>20089</v>
      </c>
      <c r="B5397">
        <v>2015</v>
      </c>
      <c r="C5397">
        <v>9483</v>
      </c>
      <c r="E5397" t="s">
        <v>50</v>
      </c>
      <c r="F5397" t="s">
        <v>350</v>
      </c>
      <c r="G5397" t="s">
        <v>351</v>
      </c>
      <c r="H5397" t="s">
        <v>351</v>
      </c>
      <c r="K5397" t="s">
        <v>1260</v>
      </c>
      <c r="L5397" t="s">
        <v>1261</v>
      </c>
      <c r="M5397" t="s">
        <v>1262</v>
      </c>
      <c r="N5397" t="s">
        <v>96</v>
      </c>
      <c r="O5397" t="s">
        <v>20090</v>
      </c>
      <c r="P5397" t="s">
        <v>20091</v>
      </c>
      <c r="X5397" t="s">
        <v>78</v>
      </c>
      <c r="AA5397" s="1"/>
      <c r="AC5397">
        <v>2015</v>
      </c>
      <c r="AD5397">
        <v>9</v>
      </c>
      <c r="AF5397" s="2">
        <f>DATE(emdat_data[[#This Row],[Start Year]],emdat_data[[#This Row],[Start Month]],emdat_data[[#This Row],[Start Day]])</f>
        <v>42247</v>
      </c>
      <c r="AG5397">
        <v>2015</v>
      </c>
      <c r="AH5397">
        <v>10</v>
      </c>
      <c r="AJ5397" s="2">
        <f>DATE(emdat_data[[#This Row],[End Year]],emdat_data[[#This Row],[End Month]],emdat_data[[#This Row],[End Day]])</f>
        <v>42277</v>
      </c>
      <c r="AM5397">
        <v>67000</v>
      </c>
      <c r="AO5397">
        <v>67000</v>
      </c>
      <c r="AV5397">
        <v>80.988578990590796</v>
      </c>
      <c r="AW5397" t="s">
        <v>10891</v>
      </c>
      <c r="AY5397" t="s">
        <v>10892</v>
      </c>
    </row>
    <row r="5398" spans="1:51" hidden="1" x14ac:dyDescent="0.25">
      <c r="A5398" t="s">
        <v>21239</v>
      </c>
      <c r="B5398">
        <v>2015</v>
      </c>
      <c r="C5398">
        <v>429</v>
      </c>
      <c r="E5398" t="s">
        <v>50</v>
      </c>
      <c r="F5398" t="s">
        <v>350</v>
      </c>
      <c r="G5398" t="s">
        <v>477</v>
      </c>
      <c r="H5398" t="s">
        <v>478</v>
      </c>
      <c r="K5398" t="s">
        <v>171</v>
      </c>
      <c r="L5398" t="s">
        <v>172</v>
      </c>
      <c r="M5398" t="s">
        <v>173</v>
      </c>
      <c r="N5398" t="s">
        <v>57</v>
      </c>
      <c r="O5398" t="s">
        <v>21240</v>
      </c>
      <c r="U5398" t="s">
        <v>127</v>
      </c>
      <c r="X5398" t="s">
        <v>78</v>
      </c>
      <c r="AA5398" s="1"/>
      <c r="AC5398">
        <v>2015</v>
      </c>
      <c r="AD5398">
        <v>9</v>
      </c>
      <c r="AF5398" s="2">
        <f>DATE(emdat_data[[#This Row],[Start Year]],emdat_data[[#This Row],[Start Month]],emdat_data[[#This Row],[Start Day]])</f>
        <v>42247</v>
      </c>
      <c r="AG5398">
        <v>2015</v>
      </c>
      <c r="AH5398">
        <v>12</v>
      </c>
      <c r="AJ5398" s="2">
        <f>DATE(emdat_data[[#This Row],[End Year]],emdat_data[[#This Row],[End Month]],emdat_data[[#This Row],[End Day]])</f>
        <v>42338</v>
      </c>
      <c r="AK5398">
        <v>19</v>
      </c>
      <c r="AM5398">
        <v>409664</v>
      </c>
      <c r="AO5398">
        <v>409664</v>
      </c>
      <c r="AT5398">
        <v>1000000</v>
      </c>
      <c r="AU5398">
        <v>1234742</v>
      </c>
      <c r="AV5398">
        <v>80.988578990590796</v>
      </c>
      <c r="AW5398" t="s">
        <v>21241</v>
      </c>
      <c r="AY5398" t="s">
        <v>21242</v>
      </c>
    </row>
    <row r="5399" spans="1:51" hidden="1" x14ac:dyDescent="0.25">
      <c r="A5399" t="s">
        <v>21436</v>
      </c>
      <c r="B5399">
        <v>2015</v>
      </c>
      <c r="C5399">
        <v>448</v>
      </c>
      <c r="E5399" t="s">
        <v>50</v>
      </c>
      <c r="F5399" t="s">
        <v>71</v>
      </c>
      <c r="G5399" t="s">
        <v>72</v>
      </c>
      <c r="H5399" t="s">
        <v>102</v>
      </c>
      <c r="K5399" t="s">
        <v>297</v>
      </c>
      <c r="L5399" t="s">
        <v>298</v>
      </c>
      <c r="M5399" t="s">
        <v>125</v>
      </c>
      <c r="N5399" t="s">
        <v>76</v>
      </c>
      <c r="O5399" t="s">
        <v>21437</v>
      </c>
      <c r="W5399">
        <v>186816</v>
      </c>
      <c r="X5399" t="s">
        <v>78</v>
      </c>
      <c r="Y5399">
        <v>9953</v>
      </c>
      <c r="Z5399">
        <v>11528</v>
      </c>
      <c r="AA5399" s="1"/>
      <c r="AC5399">
        <v>2015</v>
      </c>
      <c r="AD5399">
        <v>9</v>
      </c>
      <c r="AE5399">
        <v>5</v>
      </c>
      <c r="AF5399" s="2">
        <f>DATE(emdat_data[[#This Row],[Start Year]],emdat_data[[#This Row],[Start Month]],emdat_data[[#This Row],[Start Day]])</f>
        <v>42252</v>
      </c>
      <c r="AG5399">
        <v>2015</v>
      </c>
      <c r="AH5399">
        <v>9</v>
      </c>
      <c r="AI5399">
        <v>24</v>
      </c>
      <c r="AJ5399" s="2">
        <f>DATE(emdat_data[[#This Row],[End Year]],emdat_data[[#This Row],[End Month]],emdat_data[[#This Row],[End Day]])</f>
        <v>42271</v>
      </c>
      <c r="AK5399">
        <v>53</v>
      </c>
      <c r="AM5399">
        <v>100420</v>
      </c>
      <c r="AO5399">
        <v>100420</v>
      </c>
      <c r="AT5399">
        <v>25000</v>
      </c>
      <c r="AU5399">
        <v>30869</v>
      </c>
      <c r="AV5399">
        <v>80.988578990590796</v>
      </c>
      <c r="AW5399" t="s">
        <v>21438</v>
      </c>
      <c r="AY5399" t="s">
        <v>21439</v>
      </c>
    </row>
    <row r="5400" spans="1:51" hidden="1" x14ac:dyDescent="0.25">
      <c r="A5400" t="s">
        <v>21584</v>
      </c>
      <c r="B5400">
        <v>2015</v>
      </c>
      <c r="C5400">
        <v>436</v>
      </c>
      <c r="D5400" t="s">
        <v>21585</v>
      </c>
      <c r="E5400" t="s">
        <v>50</v>
      </c>
      <c r="F5400" t="s">
        <v>71</v>
      </c>
      <c r="G5400" t="s">
        <v>72</v>
      </c>
      <c r="K5400" t="s">
        <v>2862</v>
      </c>
      <c r="L5400" t="s">
        <v>2863</v>
      </c>
      <c r="M5400" t="s">
        <v>125</v>
      </c>
      <c r="N5400" t="s">
        <v>76</v>
      </c>
      <c r="O5400" t="s">
        <v>21586</v>
      </c>
      <c r="P5400" t="s">
        <v>4129</v>
      </c>
      <c r="X5400" t="s">
        <v>78</v>
      </c>
      <c r="AA5400" s="1"/>
      <c r="AC5400">
        <v>2015</v>
      </c>
      <c r="AD5400">
        <v>9</v>
      </c>
      <c r="AE5400">
        <v>5</v>
      </c>
      <c r="AF5400" s="2">
        <f>DATE(emdat_data[[#This Row],[Start Year]],emdat_data[[#This Row],[Start Month]],emdat_data[[#This Row],[Start Day]])</f>
        <v>42252</v>
      </c>
      <c r="AG5400">
        <v>2015</v>
      </c>
      <c r="AH5400">
        <v>9</v>
      </c>
      <c r="AI5400">
        <v>6</v>
      </c>
      <c r="AJ5400" s="2">
        <f>DATE(emdat_data[[#This Row],[End Year]],emdat_data[[#This Row],[End Month]],emdat_data[[#This Row],[End Day]])</f>
        <v>42253</v>
      </c>
      <c r="AK5400">
        <v>10</v>
      </c>
      <c r="AM5400">
        <v>24303</v>
      </c>
      <c r="AO5400">
        <v>24303</v>
      </c>
      <c r="AV5400">
        <v>80.988578990590796</v>
      </c>
      <c r="AX5400" t="s">
        <v>21587</v>
      </c>
      <c r="AY5400" t="s">
        <v>21588</v>
      </c>
    </row>
    <row r="5401" spans="1:51" hidden="1" x14ac:dyDescent="0.25">
      <c r="A5401" t="s">
        <v>20112</v>
      </c>
      <c r="B5401">
        <v>2015</v>
      </c>
      <c r="C5401">
        <v>428</v>
      </c>
      <c r="E5401" t="s">
        <v>50</v>
      </c>
      <c r="F5401" t="s">
        <v>71</v>
      </c>
      <c r="G5401" t="s">
        <v>217</v>
      </c>
      <c r="H5401" t="s">
        <v>217</v>
      </c>
      <c r="K5401" t="s">
        <v>1316</v>
      </c>
      <c r="L5401" t="s">
        <v>1317</v>
      </c>
      <c r="M5401" t="s">
        <v>125</v>
      </c>
      <c r="N5401" t="s">
        <v>76</v>
      </c>
      <c r="O5401" t="s">
        <v>20113</v>
      </c>
      <c r="P5401" t="s">
        <v>642</v>
      </c>
      <c r="AA5401" s="1"/>
      <c r="AC5401">
        <v>2015</v>
      </c>
      <c r="AD5401">
        <v>9</v>
      </c>
      <c r="AE5401">
        <v>6</v>
      </c>
      <c r="AF5401" s="2">
        <f>DATE(emdat_data[[#This Row],[Start Year]],emdat_data[[#This Row],[Start Month]],emdat_data[[#This Row],[Start Day]])</f>
        <v>42253</v>
      </c>
      <c r="AG5401">
        <v>2015</v>
      </c>
      <c r="AH5401">
        <v>9</v>
      </c>
      <c r="AI5401">
        <v>7</v>
      </c>
      <c r="AJ5401" s="2">
        <f>DATE(emdat_data[[#This Row],[End Year]],emdat_data[[#This Row],[End Month]],emdat_data[[#This Row],[End Day]])</f>
        <v>42254</v>
      </c>
      <c r="AK5401">
        <v>7</v>
      </c>
      <c r="AL5401">
        <v>12</v>
      </c>
      <c r="AM5401">
        <v>480</v>
      </c>
      <c r="AO5401">
        <v>492</v>
      </c>
      <c r="AV5401">
        <v>80.988578990590796</v>
      </c>
      <c r="AX5401" t="s">
        <v>20114</v>
      </c>
      <c r="AY5401" t="s">
        <v>20115</v>
      </c>
    </row>
    <row r="5402" spans="1:51" hidden="1" x14ac:dyDescent="0.25">
      <c r="A5402" t="s">
        <v>21251</v>
      </c>
      <c r="B5402">
        <v>2015</v>
      </c>
      <c r="C5402">
        <v>450</v>
      </c>
      <c r="E5402" t="s">
        <v>50</v>
      </c>
      <c r="F5402" t="s">
        <v>63</v>
      </c>
      <c r="G5402" t="s">
        <v>82</v>
      </c>
      <c r="H5402" t="s">
        <v>157</v>
      </c>
      <c r="I5402" t="s">
        <v>572</v>
      </c>
      <c r="K5402" t="s">
        <v>226</v>
      </c>
      <c r="L5402" t="s">
        <v>227</v>
      </c>
      <c r="M5402" t="s">
        <v>56</v>
      </c>
      <c r="N5402" t="s">
        <v>57</v>
      </c>
      <c r="O5402" t="s">
        <v>21252</v>
      </c>
      <c r="X5402" t="s">
        <v>88</v>
      </c>
      <c r="AA5402" s="1"/>
      <c r="AC5402">
        <v>2015</v>
      </c>
      <c r="AD5402">
        <v>9</v>
      </c>
      <c r="AE5402">
        <v>6</v>
      </c>
      <c r="AF5402" s="2">
        <f>DATE(emdat_data[[#This Row],[Start Year]],emdat_data[[#This Row],[Start Month]],emdat_data[[#This Row],[Start Day]])</f>
        <v>42253</v>
      </c>
      <c r="AG5402">
        <v>2015</v>
      </c>
      <c r="AH5402">
        <v>9</v>
      </c>
      <c r="AI5402">
        <v>6</v>
      </c>
      <c r="AJ5402" s="2">
        <f>DATE(emdat_data[[#This Row],[End Year]],emdat_data[[#This Row],[End Month]],emdat_data[[#This Row],[End Day]])</f>
        <v>42253</v>
      </c>
      <c r="AK5402">
        <v>32</v>
      </c>
      <c r="AV5402">
        <v>80.988578990590796</v>
      </c>
      <c r="AW5402" t="s">
        <v>1412</v>
      </c>
      <c r="AX5402" t="s">
        <v>21253</v>
      </c>
      <c r="AY5402" t="s">
        <v>21254</v>
      </c>
    </row>
    <row r="5403" spans="1:51" hidden="1" x14ac:dyDescent="0.25">
      <c r="A5403" t="s">
        <v>20077</v>
      </c>
      <c r="B5403">
        <v>2015</v>
      </c>
      <c r="C5403">
        <v>447</v>
      </c>
      <c r="E5403" t="s">
        <v>50</v>
      </c>
      <c r="F5403" t="s">
        <v>71</v>
      </c>
      <c r="G5403" t="s">
        <v>72</v>
      </c>
      <c r="H5403" t="s">
        <v>170</v>
      </c>
      <c r="K5403" t="s">
        <v>1231</v>
      </c>
      <c r="L5403" t="s">
        <v>1232</v>
      </c>
      <c r="M5403" t="s">
        <v>197</v>
      </c>
      <c r="N5403" t="s">
        <v>190</v>
      </c>
      <c r="O5403" t="s">
        <v>20078</v>
      </c>
      <c r="X5403" t="s">
        <v>78</v>
      </c>
      <c r="AA5403" s="1"/>
      <c r="AC5403">
        <v>2015</v>
      </c>
      <c r="AD5403">
        <v>9</v>
      </c>
      <c r="AE5403">
        <v>7</v>
      </c>
      <c r="AF5403" s="2">
        <f>DATE(emdat_data[[#This Row],[Start Year]],emdat_data[[#This Row],[Start Month]],emdat_data[[#This Row],[Start Day]])</f>
        <v>42254</v>
      </c>
      <c r="AG5403">
        <v>2015</v>
      </c>
      <c r="AH5403">
        <v>9</v>
      </c>
      <c r="AI5403">
        <v>7</v>
      </c>
      <c r="AJ5403" s="2">
        <f>DATE(emdat_data[[#This Row],[End Year]],emdat_data[[#This Row],[End Month]],emdat_data[[#This Row],[End Day]])</f>
        <v>42254</v>
      </c>
      <c r="AK5403">
        <v>4</v>
      </c>
      <c r="AM5403">
        <v>150</v>
      </c>
      <c r="AO5403">
        <v>150</v>
      </c>
      <c r="AT5403">
        <v>2000</v>
      </c>
      <c r="AU5403">
        <v>2469</v>
      </c>
      <c r="AV5403">
        <v>80.988578990590796</v>
      </c>
      <c r="AX5403" t="s">
        <v>20079</v>
      </c>
      <c r="AY5403" t="s">
        <v>20080</v>
      </c>
    </row>
    <row r="5404" spans="1:51" hidden="1" x14ac:dyDescent="0.25">
      <c r="A5404" t="s">
        <v>22289</v>
      </c>
      <c r="B5404">
        <v>2015</v>
      </c>
      <c r="C5404">
        <v>460</v>
      </c>
      <c r="E5404" t="s">
        <v>50</v>
      </c>
      <c r="F5404" t="s">
        <v>71</v>
      </c>
      <c r="G5404" t="s">
        <v>72</v>
      </c>
      <c r="K5404" t="s">
        <v>3068</v>
      </c>
      <c r="L5404" t="s">
        <v>3069</v>
      </c>
      <c r="M5404" t="s">
        <v>173</v>
      </c>
      <c r="N5404" t="s">
        <v>57</v>
      </c>
      <c r="O5404" t="s">
        <v>22290</v>
      </c>
      <c r="P5404" t="s">
        <v>2496</v>
      </c>
      <c r="W5404">
        <v>192887</v>
      </c>
      <c r="X5404" t="s">
        <v>78</v>
      </c>
      <c r="Y5404">
        <v>20567</v>
      </c>
      <c r="Z5404">
        <v>104762</v>
      </c>
      <c r="AA5404" s="1"/>
      <c r="AC5404">
        <v>2015</v>
      </c>
      <c r="AD5404">
        <v>9</v>
      </c>
      <c r="AE5404">
        <v>7</v>
      </c>
      <c r="AF5404" s="2">
        <f>DATE(emdat_data[[#This Row],[Start Year]],emdat_data[[#This Row],[Start Month]],emdat_data[[#This Row],[Start Day]])</f>
        <v>42254</v>
      </c>
      <c r="AG5404">
        <v>2015</v>
      </c>
      <c r="AH5404">
        <v>9</v>
      </c>
      <c r="AI5404">
        <v>11</v>
      </c>
      <c r="AJ5404" s="2">
        <f>DATE(emdat_data[[#This Row],[End Year]],emdat_data[[#This Row],[End Month]],emdat_data[[#This Row],[End Day]])</f>
        <v>42258</v>
      </c>
      <c r="AK5404">
        <v>2</v>
      </c>
      <c r="AM5404">
        <v>100</v>
      </c>
      <c r="AO5404">
        <v>100</v>
      </c>
      <c r="AV5404">
        <v>80.988578990590796</v>
      </c>
      <c r="AW5404" t="s">
        <v>22291</v>
      </c>
      <c r="AX5404" t="s">
        <v>22292</v>
      </c>
      <c r="AY5404" t="s">
        <v>22293</v>
      </c>
    </row>
    <row r="5405" spans="1:51" hidden="1" x14ac:dyDescent="0.25">
      <c r="A5405" t="s">
        <v>21165</v>
      </c>
      <c r="B5405">
        <v>2015</v>
      </c>
      <c r="C5405">
        <v>456</v>
      </c>
      <c r="D5405" t="s">
        <v>21166</v>
      </c>
      <c r="E5405" t="s">
        <v>50</v>
      </c>
      <c r="F5405" t="s">
        <v>63</v>
      </c>
      <c r="G5405" t="s">
        <v>82</v>
      </c>
      <c r="H5405" t="s">
        <v>98</v>
      </c>
      <c r="J5405" t="s">
        <v>21167</v>
      </c>
      <c r="K5405" t="s">
        <v>245</v>
      </c>
      <c r="L5405" t="s">
        <v>246</v>
      </c>
      <c r="M5405" t="s">
        <v>161</v>
      </c>
      <c r="N5405" t="s">
        <v>57</v>
      </c>
      <c r="O5405" t="s">
        <v>21168</v>
      </c>
      <c r="Q5405" t="s">
        <v>72</v>
      </c>
      <c r="X5405" t="s">
        <v>88</v>
      </c>
      <c r="AA5405" s="1"/>
      <c r="AC5405">
        <v>2015</v>
      </c>
      <c r="AD5405">
        <v>9</v>
      </c>
      <c r="AE5405">
        <v>8</v>
      </c>
      <c r="AF5405" s="2">
        <f>DATE(emdat_data[[#This Row],[Start Year]],emdat_data[[#This Row],[Start Month]],emdat_data[[#This Row],[Start Day]])</f>
        <v>42255</v>
      </c>
      <c r="AG5405">
        <v>2015</v>
      </c>
      <c r="AH5405">
        <v>9</v>
      </c>
      <c r="AI5405">
        <v>10</v>
      </c>
      <c r="AJ5405" s="2">
        <f>DATE(emdat_data[[#This Row],[End Year]],emdat_data[[#This Row],[End Month]],emdat_data[[#This Row],[End Day]])</f>
        <v>42257</v>
      </c>
      <c r="AK5405">
        <v>8</v>
      </c>
      <c r="AL5405">
        <v>46</v>
      </c>
      <c r="AM5405">
        <v>60000</v>
      </c>
      <c r="AO5405">
        <v>60046</v>
      </c>
      <c r="AR5405">
        <v>250000</v>
      </c>
      <c r="AS5405">
        <v>308685</v>
      </c>
      <c r="AV5405">
        <v>80.988578990590796</v>
      </c>
      <c r="AW5405" t="s">
        <v>21169</v>
      </c>
      <c r="AY5405" t="s">
        <v>21170</v>
      </c>
    </row>
    <row r="5406" spans="1:51" hidden="1" x14ac:dyDescent="0.25">
      <c r="A5406" t="s">
        <v>21610</v>
      </c>
      <c r="B5406">
        <v>2015</v>
      </c>
      <c r="C5406">
        <v>427</v>
      </c>
      <c r="E5406" t="s">
        <v>50</v>
      </c>
      <c r="F5406" t="s">
        <v>63</v>
      </c>
      <c r="G5406" t="s">
        <v>82</v>
      </c>
      <c r="H5406" t="s">
        <v>157</v>
      </c>
      <c r="I5406" t="s">
        <v>389</v>
      </c>
      <c r="K5406" t="s">
        <v>390</v>
      </c>
      <c r="L5406" t="s">
        <v>391</v>
      </c>
      <c r="M5406" t="s">
        <v>392</v>
      </c>
      <c r="N5406" t="s">
        <v>57</v>
      </c>
      <c r="O5406" t="s">
        <v>21611</v>
      </c>
      <c r="X5406" t="s">
        <v>88</v>
      </c>
      <c r="AA5406" s="1"/>
      <c r="AC5406">
        <v>2015</v>
      </c>
      <c r="AD5406">
        <v>9</v>
      </c>
      <c r="AE5406">
        <v>8</v>
      </c>
      <c r="AF5406" s="2">
        <f>DATE(emdat_data[[#This Row],[Start Year]],emdat_data[[#This Row],[Start Month]],emdat_data[[#This Row],[Start Day]])</f>
        <v>42255</v>
      </c>
      <c r="AG5406">
        <v>2015</v>
      </c>
      <c r="AH5406">
        <v>9</v>
      </c>
      <c r="AI5406">
        <v>8</v>
      </c>
      <c r="AJ5406" s="2">
        <f>DATE(emdat_data[[#This Row],[End Year]],emdat_data[[#This Row],[End Month]],emdat_data[[#This Row],[End Day]])</f>
        <v>42255</v>
      </c>
      <c r="AK5406">
        <v>9</v>
      </c>
      <c r="AL5406">
        <v>3500</v>
      </c>
      <c r="AO5406">
        <v>3500</v>
      </c>
      <c r="AV5406">
        <v>80.988578990590796</v>
      </c>
      <c r="AW5406" t="s">
        <v>21612</v>
      </c>
      <c r="AY5406" t="s">
        <v>21613</v>
      </c>
    </row>
    <row r="5407" spans="1:51" hidden="1" x14ac:dyDescent="0.25">
      <c r="A5407" t="s">
        <v>21066</v>
      </c>
      <c r="B5407">
        <v>2015</v>
      </c>
      <c r="C5407">
        <v>418</v>
      </c>
      <c r="E5407" t="s">
        <v>50</v>
      </c>
      <c r="F5407" t="s">
        <v>71</v>
      </c>
      <c r="G5407" t="s">
        <v>72</v>
      </c>
      <c r="H5407" t="s">
        <v>102</v>
      </c>
      <c r="K5407" t="s">
        <v>245</v>
      </c>
      <c r="L5407" t="s">
        <v>246</v>
      </c>
      <c r="M5407" t="s">
        <v>161</v>
      </c>
      <c r="N5407" t="s">
        <v>57</v>
      </c>
      <c r="O5407" t="s">
        <v>21067</v>
      </c>
      <c r="P5407" t="s">
        <v>21068</v>
      </c>
      <c r="Q5407" t="s">
        <v>176</v>
      </c>
      <c r="X5407" t="s">
        <v>78</v>
      </c>
      <c r="AA5407" s="1"/>
      <c r="AB5407" t="s">
        <v>21069</v>
      </c>
      <c r="AC5407">
        <v>2015</v>
      </c>
      <c r="AD5407">
        <v>9</v>
      </c>
      <c r="AE5407">
        <v>9</v>
      </c>
      <c r="AF5407" s="2">
        <f>DATE(emdat_data[[#This Row],[Start Year]],emdat_data[[#This Row],[Start Month]],emdat_data[[#This Row],[Start Day]])</f>
        <v>42256</v>
      </c>
      <c r="AG5407">
        <v>2015</v>
      </c>
      <c r="AH5407">
        <v>9</v>
      </c>
      <c r="AI5407">
        <v>11</v>
      </c>
      <c r="AJ5407" s="2">
        <f>DATE(emdat_data[[#This Row],[End Year]],emdat_data[[#This Row],[End Month]],emdat_data[[#This Row],[End Day]])</f>
        <v>42258</v>
      </c>
      <c r="AK5407">
        <v>21</v>
      </c>
      <c r="AL5407">
        <v>46</v>
      </c>
      <c r="AM5407">
        <v>45000</v>
      </c>
      <c r="AO5407">
        <v>45046</v>
      </c>
      <c r="AR5407">
        <v>650000</v>
      </c>
      <c r="AS5407">
        <v>802582</v>
      </c>
      <c r="AT5407">
        <v>1400000</v>
      </c>
      <c r="AU5407">
        <v>1728639</v>
      </c>
      <c r="AV5407">
        <v>80.988578990590796</v>
      </c>
      <c r="AW5407" t="s">
        <v>21070</v>
      </c>
      <c r="AX5407" t="s">
        <v>21071</v>
      </c>
      <c r="AY5407" t="s">
        <v>21072</v>
      </c>
    </row>
    <row r="5408" spans="1:51" hidden="1" x14ac:dyDescent="0.25">
      <c r="A5408" t="s">
        <v>22257</v>
      </c>
      <c r="B5408">
        <v>2015</v>
      </c>
      <c r="C5408">
        <v>613</v>
      </c>
      <c r="E5408" t="s">
        <v>50</v>
      </c>
      <c r="F5408" t="s">
        <v>350</v>
      </c>
      <c r="G5408" t="s">
        <v>477</v>
      </c>
      <c r="H5408" t="s">
        <v>503</v>
      </c>
      <c r="J5408" t="s">
        <v>22258</v>
      </c>
      <c r="K5408" t="s">
        <v>357</v>
      </c>
      <c r="L5408" t="s">
        <v>358</v>
      </c>
      <c r="M5408" t="s">
        <v>146</v>
      </c>
      <c r="N5408" t="s">
        <v>86</v>
      </c>
      <c r="O5408" t="s">
        <v>22259</v>
      </c>
      <c r="X5408" t="s">
        <v>78</v>
      </c>
      <c r="AA5408" s="1"/>
      <c r="AC5408">
        <v>2015</v>
      </c>
      <c r="AD5408">
        <v>9</v>
      </c>
      <c r="AE5408">
        <v>9</v>
      </c>
      <c r="AF5408" s="2">
        <f>DATE(emdat_data[[#This Row],[Start Year]],emdat_data[[#This Row],[Start Month]],emdat_data[[#This Row],[Start Day]])</f>
        <v>42256</v>
      </c>
      <c r="AG5408">
        <v>2015</v>
      </c>
      <c r="AH5408">
        <v>9</v>
      </c>
      <c r="AI5408">
        <v>14</v>
      </c>
      <c r="AJ5408" s="2">
        <f>DATE(emdat_data[[#This Row],[End Year]],emdat_data[[#This Row],[End Month]],emdat_data[[#This Row],[End Day]])</f>
        <v>42261</v>
      </c>
      <c r="AK5408">
        <v>3</v>
      </c>
      <c r="AN5408">
        <v>1425</v>
      </c>
      <c r="AO5408">
        <v>1425</v>
      </c>
      <c r="AR5408">
        <v>450000</v>
      </c>
      <c r="AS5408">
        <v>555634</v>
      </c>
      <c r="AT5408">
        <v>400000</v>
      </c>
      <c r="AU5408">
        <v>493897</v>
      </c>
      <c r="AV5408">
        <v>80.988578990590796</v>
      </c>
      <c r="AX5408" t="s">
        <v>22260</v>
      </c>
      <c r="AY5408" t="s">
        <v>22261</v>
      </c>
    </row>
    <row r="5409" spans="1:51" hidden="1" x14ac:dyDescent="0.25">
      <c r="A5409" t="s">
        <v>22252</v>
      </c>
      <c r="B5409">
        <v>2015</v>
      </c>
      <c r="C5409">
        <v>421</v>
      </c>
      <c r="E5409" t="s">
        <v>50</v>
      </c>
      <c r="F5409" t="s">
        <v>350</v>
      </c>
      <c r="G5409" t="s">
        <v>477</v>
      </c>
      <c r="H5409" t="s">
        <v>503</v>
      </c>
      <c r="K5409" t="s">
        <v>357</v>
      </c>
      <c r="L5409" t="s">
        <v>358</v>
      </c>
      <c r="M5409" t="s">
        <v>146</v>
      </c>
      <c r="N5409" t="s">
        <v>86</v>
      </c>
      <c r="O5409" t="s">
        <v>22253</v>
      </c>
      <c r="P5409" t="s">
        <v>22254</v>
      </c>
      <c r="U5409" t="s">
        <v>127</v>
      </c>
      <c r="X5409" t="s">
        <v>78</v>
      </c>
      <c r="AA5409" s="1"/>
      <c r="AC5409">
        <v>2015</v>
      </c>
      <c r="AD5409">
        <v>9</v>
      </c>
      <c r="AE5409">
        <v>13</v>
      </c>
      <c r="AF5409" s="2">
        <f>DATE(emdat_data[[#This Row],[Start Year]],emdat_data[[#This Row],[Start Month]],emdat_data[[#This Row],[Start Day]])</f>
        <v>42260</v>
      </c>
      <c r="AG5409">
        <v>2015</v>
      </c>
      <c r="AH5409">
        <v>9</v>
      </c>
      <c r="AI5409">
        <v>20</v>
      </c>
      <c r="AJ5409" s="2">
        <f>DATE(emdat_data[[#This Row],[End Year]],emdat_data[[#This Row],[End Month]],emdat_data[[#This Row],[End Day]])</f>
        <v>42267</v>
      </c>
      <c r="AK5409">
        <v>4</v>
      </c>
      <c r="AN5409">
        <v>7302</v>
      </c>
      <c r="AO5409">
        <v>7302</v>
      </c>
      <c r="AR5409">
        <v>960000</v>
      </c>
      <c r="AS5409">
        <v>1185352</v>
      </c>
      <c r="AT5409">
        <v>1400000</v>
      </c>
      <c r="AU5409">
        <v>1728639</v>
      </c>
      <c r="AV5409">
        <v>80.988578990590796</v>
      </c>
      <c r="AX5409" t="s">
        <v>22255</v>
      </c>
      <c r="AY5409" t="s">
        <v>22256</v>
      </c>
    </row>
    <row r="5410" spans="1:51" hidden="1" x14ac:dyDescent="0.25">
      <c r="A5410" t="s">
        <v>22247</v>
      </c>
      <c r="B5410">
        <v>2015</v>
      </c>
      <c r="C5410">
        <v>431</v>
      </c>
      <c r="E5410" t="s">
        <v>50</v>
      </c>
      <c r="F5410" t="s">
        <v>71</v>
      </c>
      <c r="G5410" t="s">
        <v>72</v>
      </c>
      <c r="H5410" t="s">
        <v>170</v>
      </c>
      <c r="K5410" t="s">
        <v>357</v>
      </c>
      <c r="L5410" t="s">
        <v>358</v>
      </c>
      <c r="M5410" t="s">
        <v>146</v>
      </c>
      <c r="N5410" t="s">
        <v>86</v>
      </c>
      <c r="O5410" t="s">
        <v>22248</v>
      </c>
      <c r="P5410" t="s">
        <v>22249</v>
      </c>
      <c r="X5410" t="s">
        <v>78</v>
      </c>
      <c r="AA5410" s="1"/>
      <c r="AC5410">
        <v>2015</v>
      </c>
      <c r="AD5410">
        <v>9</v>
      </c>
      <c r="AE5410">
        <v>14</v>
      </c>
      <c r="AF5410" s="2">
        <f>DATE(emdat_data[[#This Row],[Start Year]],emdat_data[[#This Row],[Start Month]],emdat_data[[#This Row],[Start Day]])</f>
        <v>42261</v>
      </c>
      <c r="AG5410">
        <v>2015</v>
      </c>
      <c r="AH5410">
        <v>9</v>
      </c>
      <c r="AI5410">
        <v>14</v>
      </c>
      <c r="AJ5410" s="2">
        <f>DATE(emdat_data[[#This Row],[End Year]],emdat_data[[#This Row],[End Month]],emdat_data[[#This Row],[End Day]])</f>
        <v>42261</v>
      </c>
      <c r="AK5410">
        <v>19</v>
      </c>
      <c r="AT5410">
        <v>2000</v>
      </c>
      <c r="AU5410">
        <v>2469</v>
      </c>
      <c r="AV5410">
        <v>80.988578990590796</v>
      </c>
      <c r="AX5410" t="s">
        <v>22250</v>
      </c>
      <c r="AY5410" t="s">
        <v>22251</v>
      </c>
    </row>
    <row r="5411" spans="1:51" hidden="1" x14ac:dyDescent="0.25">
      <c r="A5411" t="s">
        <v>25249</v>
      </c>
      <c r="B5411">
        <v>2015</v>
      </c>
      <c r="C5411">
        <v>620</v>
      </c>
      <c r="E5411" t="s">
        <v>50</v>
      </c>
      <c r="F5411" t="s">
        <v>63</v>
      </c>
      <c r="G5411" t="s">
        <v>82</v>
      </c>
      <c r="H5411" t="s">
        <v>98</v>
      </c>
      <c r="J5411" t="s">
        <v>23606</v>
      </c>
      <c r="K5411" t="s">
        <v>3068</v>
      </c>
      <c r="L5411" t="s">
        <v>3069</v>
      </c>
      <c r="M5411" t="s">
        <v>173</v>
      </c>
      <c r="N5411" t="s">
        <v>57</v>
      </c>
      <c r="O5411" t="s">
        <v>25250</v>
      </c>
      <c r="Q5411" t="s">
        <v>72</v>
      </c>
      <c r="X5411" t="s">
        <v>88</v>
      </c>
      <c r="AA5411" s="1"/>
      <c r="AC5411">
        <v>2015</v>
      </c>
      <c r="AD5411">
        <v>9</v>
      </c>
      <c r="AE5411">
        <v>14</v>
      </c>
      <c r="AF5411" s="2">
        <f>DATE(emdat_data[[#This Row],[Start Year]],emdat_data[[#This Row],[Start Month]],emdat_data[[#This Row],[Start Day]])</f>
        <v>42261</v>
      </c>
      <c r="AG5411">
        <v>2015</v>
      </c>
      <c r="AH5411">
        <v>9</v>
      </c>
      <c r="AI5411">
        <v>14</v>
      </c>
      <c r="AJ5411" s="2">
        <f>DATE(emdat_data[[#This Row],[End Year]],emdat_data[[#This Row],[End Month]],emdat_data[[#This Row],[End Day]])</f>
        <v>42261</v>
      </c>
      <c r="AK5411">
        <v>11</v>
      </c>
      <c r="AT5411">
        <v>12800</v>
      </c>
      <c r="AU5411">
        <v>15805</v>
      </c>
      <c r="AV5411">
        <v>80.988578990590796</v>
      </c>
      <c r="AW5411" t="s">
        <v>25251</v>
      </c>
      <c r="AY5411" t="s">
        <v>25252</v>
      </c>
    </row>
    <row r="5412" spans="1:51" hidden="1" x14ac:dyDescent="0.25">
      <c r="A5412" t="s">
        <v>19621</v>
      </c>
      <c r="B5412">
        <v>2015</v>
      </c>
      <c r="C5412">
        <v>457</v>
      </c>
      <c r="E5412" t="s">
        <v>50</v>
      </c>
      <c r="F5412" t="s">
        <v>71</v>
      </c>
      <c r="G5412" t="s">
        <v>72</v>
      </c>
      <c r="K5412" t="s">
        <v>159</v>
      </c>
      <c r="L5412" t="s">
        <v>160</v>
      </c>
      <c r="M5412" t="s">
        <v>161</v>
      </c>
      <c r="N5412" t="s">
        <v>57</v>
      </c>
      <c r="O5412" t="s">
        <v>19622</v>
      </c>
      <c r="Q5412" t="s">
        <v>82</v>
      </c>
      <c r="R5412" t="s">
        <v>176</v>
      </c>
      <c r="X5412" t="s">
        <v>78</v>
      </c>
      <c r="AA5412" s="1"/>
      <c r="AC5412">
        <v>2015</v>
      </c>
      <c r="AD5412">
        <v>9</v>
      </c>
      <c r="AE5412">
        <v>15</v>
      </c>
      <c r="AF5412" s="2">
        <f>DATE(emdat_data[[#This Row],[Start Year]],emdat_data[[#This Row],[Start Month]],emdat_data[[#This Row],[Start Day]])</f>
        <v>42262</v>
      </c>
      <c r="AG5412">
        <v>2015</v>
      </c>
      <c r="AH5412">
        <v>9</v>
      </c>
      <c r="AI5412">
        <v>23</v>
      </c>
      <c r="AJ5412" s="2">
        <f>DATE(emdat_data[[#This Row],[End Year]],emdat_data[[#This Row],[End Month]],emdat_data[[#This Row],[End Day]])</f>
        <v>42270</v>
      </c>
      <c r="AK5412">
        <v>14</v>
      </c>
      <c r="AM5412">
        <v>15000</v>
      </c>
      <c r="AO5412">
        <v>15000</v>
      </c>
      <c r="AV5412">
        <v>80.988578990590796</v>
      </c>
      <c r="AW5412" t="s">
        <v>19348</v>
      </c>
      <c r="AY5412" t="s">
        <v>19349</v>
      </c>
    </row>
    <row r="5413" spans="1:51" hidden="1" x14ac:dyDescent="0.25">
      <c r="A5413" t="s">
        <v>21073</v>
      </c>
      <c r="B5413">
        <v>2015</v>
      </c>
      <c r="C5413">
        <v>547</v>
      </c>
      <c r="E5413" t="s">
        <v>50</v>
      </c>
      <c r="F5413" t="s">
        <v>71</v>
      </c>
      <c r="G5413" t="s">
        <v>72</v>
      </c>
      <c r="K5413" t="s">
        <v>274</v>
      </c>
      <c r="L5413" t="s">
        <v>275</v>
      </c>
      <c r="M5413" t="s">
        <v>56</v>
      </c>
      <c r="N5413" t="s">
        <v>57</v>
      </c>
      <c r="O5413" t="s">
        <v>20774</v>
      </c>
      <c r="Q5413" t="s">
        <v>176</v>
      </c>
      <c r="X5413" t="s">
        <v>78</v>
      </c>
      <c r="AA5413" s="1"/>
      <c r="AC5413">
        <v>2015</v>
      </c>
      <c r="AD5413">
        <v>9</v>
      </c>
      <c r="AE5413">
        <v>15</v>
      </c>
      <c r="AF5413" s="2">
        <f>DATE(emdat_data[[#This Row],[Start Year]],emdat_data[[#This Row],[Start Month]],emdat_data[[#This Row],[Start Day]])</f>
        <v>42262</v>
      </c>
      <c r="AG5413">
        <v>2015</v>
      </c>
      <c r="AH5413">
        <v>10</v>
      </c>
      <c r="AI5413">
        <v>5</v>
      </c>
      <c r="AJ5413" s="2">
        <f>DATE(emdat_data[[#This Row],[End Year]],emdat_data[[#This Row],[End Month]],emdat_data[[#This Row],[End Day]])</f>
        <v>42282</v>
      </c>
      <c r="AK5413">
        <v>8</v>
      </c>
      <c r="AL5413">
        <v>9</v>
      </c>
      <c r="AM5413">
        <v>7300</v>
      </c>
      <c r="AO5413">
        <v>7309</v>
      </c>
      <c r="AV5413">
        <v>80.988578990590796</v>
      </c>
      <c r="AW5413" t="s">
        <v>4379</v>
      </c>
      <c r="AY5413" t="s">
        <v>20775</v>
      </c>
    </row>
    <row r="5414" spans="1:51" x14ac:dyDescent="0.25">
      <c r="A5414" t="s">
        <v>21329</v>
      </c>
      <c r="B5414">
        <v>2015</v>
      </c>
      <c r="C5414">
        <v>481</v>
      </c>
      <c r="E5414" t="s">
        <v>50</v>
      </c>
      <c r="F5414" t="s">
        <v>119</v>
      </c>
      <c r="G5414" t="s">
        <v>120</v>
      </c>
      <c r="H5414" t="s">
        <v>121</v>
      </c>
      <c r="J5414" t="s">
        <v>294</v>
      </c>
      <c r="K5414" t="s">
        <v>4722</v>
      </c>
      <c r="L5414" t="s">
        <v>4723</v>
      </c>
      <c r="M5414" t="s">
        <v>392</v>
      </c>
      <c r="N5414" t="s">
        <v>57</v>
      </c>
      <c r="O5414" t="s">
        <v>21330</v>
      </c>
      <c r="T5414" t="s">
        <v>128</v>
      </c>
      <c r="U5414" t="s">
        <v>128</v>
      </c>
      <c r="X5414" t="s">
        <v>129</v>
      </c>
      <c r="AA5414" s="1"/>
      <c r="AC5414">
        <v>2015</v>
      </c>
      <c r="AD5414">
        <v>9</v>
      </c>
      <c r="AE5414">
        <v>15</v>
      </c>
      <c r="AF5414" s="2">
        <f>DATE(emdat_data[[#This Row],[Start Year]],emdat_data[[#This Row],[Start Month]],emdat_data[[#This Row],[Start Day]])</f>
        <v>42262</v>
      </c>
      <c r="AG5414">
        <v>2015</v>
      </c>
      <c r="AH5414">
        <v>10</v>
      </c>
      <c r="AI5414">
        <v>31</v>
      </c>
      <c r="AJ5414" s="2">
        <f>DATE(emdat_data[[#This Row],[End Year]],emdat_data[[#This Row],[End Month]],emdat_data[[#This Row],[End Day]])</f>
        <v>42308</v>
      </c>
      <c r="AL5414">
        <v>2217</v>
      </c>
      <c r="AO5414">
        <v>2217</v>
      </c>
      <c r="AV5414">
        <v>80.988578990590796</v>
      </c>
    </row>
    <row r="5415" spans="1:51" hidden="1" x14ac:dyDescent="0.25">
      <c r="A5415" t="s">
        <v>25245</v>
      </c>
      <c r="B5415">
        <v>2015</v>
      </c>
      <c r="C5415">
        <v>620</v>
      </c>
      <c r="E5415" t="s">
        <v>50</v>
      </c>
      <c r="F5415" t="s">
        <v>63</v>
      </c>
      <c r="G5415" t="s">
        <v>82</v>
      </c>
      <c r="H5415" t="s">
        <v>98</v>
      </c>
      <c r="J5415" t="s">
        <v>23606</v>
      </c>
      <c r="K5415" t="s">
        <v>2562</v>
      </c>
      <c r="L5415" t="s">
        <v>2563</v>
      </c>
      <c r="M5415" t="s">
        <v>173</v>
      </c>
      <c r="N5415" t="s">
        <v>57</v>
      </c>
      <c r="O5415" t="s">
        <v>25246</v>
      </c>
      <c r="Q5415" t="s">
        <v>72</v>
      </c>
      <c r="W5415">
        <v>65</v>
      </c>
      <c r="X5415" t="s">
        <v>88</v>
      </c>
      <c r="AA5415" s="1"/>
      <c r="AC5415">
        <v>2015</v>
      </c>
      <c r="AD5415">
        <v>9</v>
      </c>
      <c r="AE5415">
        <v>15</v>
      </c>
      <c r="AF5415" s="2">
        <f>DATE(emdat_data[[#This Row],[Start Year]],emdat_data[[#This Row],[Start Month]],emdat_data[[#This Row],[Start Day]])</f>
        <v>42262</v>
      </c>
      <c r="AG5415">
        <v>2015</v>
      </c>
      <c r="AH5415">
        <v>9</v>
      </c>
      <c r="AI5415">
        <v>21</v>
      </c>
      <c r="AJ5415" s="2">
        <f>DATE(emdat_data[[#This Row],[End Year]],emdat_data[[#This Row],[End Month]],emdat_data[[#This Row],[End Day]])</f>
        <v>42268</v>
      </c>
      <c r="AK5415">
        <v>3</v>
      </c>
      <c r="AT5415">
        <v>561</v>
      </c>
      <c r="AU5415">
        <v>693</v>
      </c>
      <c r="AV5415">
        <v>80.988578990590796</v>
      </c>
      <c r="AW5415" t="s">
        <v>25247</v>
      </c>
      <c r="AY5415" t="s">
        <v>25248</v>
      </c>
    </row>
    <row r="5416" spans="1:51" hidden="1" x14ac:dyDescent="0.25">
      <c r="A5416" t="s">
        <v>19707</v>
      </c>
      <c r="B5416">
        <v>2015</v>
      </c>
      <c r="C5416">
        <v>435</v>
      </c>
      <c r="E5416" t="s">
        <v>50</v>
      </c>
      <c r="F5416" t="s">
        <v>51</v>
      </c>
      <c r="G5416" t="s">
        <v>52</v>
      </c>
      <c r="H5416" t="s">
        <v>1617</v>
      </c>
      <c r="K5416" t="s">
        <v>151</v>
      </c>
      <c r="L5416" t="s">
        <v>152</v>
      </c>
      <c r="M5416" t="s">
        <v>85</v>
      </c>
      <c r="N5416" t="s">
        <v>86</v>
      </c>
      <c r="O5416" t="s">
        <v>19708</v>
      </c>
      <c r="Q5416" t="s">
        <v>1619</v>
      </c>
      <c r="U5416" t="s">
        <v>127</v>
      </c>
      <c r="W5416">
        <v>8</v>
      </c>
      <c r="X5416" t="s">
        <v>59</v>
      </c>
      <c r="Y5416">
        <v>-315729</v>
      </c>
      <c r="Z5416">
        <v>-716744</v>
      </c>
      <c r="AA5416" s="1">
        <v>0.82916666666666672</v>
      </c>
      <c r="AC5416">
        <v>2015</v>
      </c>
      <c r="AD5416">
        <v>9</v>
      </c>
      <c r="AE5416">
        <v>16</v>
      </c>
      <c r="AF5416" s="2">
        <f>DATE(emdat_data[[#This Row],[Start Year]],emdat_data[[#This Row],[Start Month]],emdat_data[[#This Row],[Start Day]])</f>
        <v>42263</v>
      </c>
      <c r="AG5416">
        <v>2015</v>
      </c>
      <c r="AH5416">
        <v>9</v>
      </c>
      <c r="AI5416">
        <v>16</v>
      </c>
      <c r="AJ5416" s="2">
        <f>DATE(emdat_data[[#This Row],[End Year]],emdat_data[[#This Row],[End Month]],emdat_data[[#This Row],[End Day]])</f>
        <v>42263</v>
      </c>
      <c r="AK5416">
        <v>19</v>
      </c>
      <c r="AL5416">
        <v>15</v>
      </c>
      <c r="AM5416">
        <v>681484</v>
      </c>
      <c r="AO5416">
        <v>681499</v>
      </c>
      <c r="AR5416">
        <v>350000</v>
      </c>
      <c r="AS5416">
        <v>432160</v>
      </c>
      <c r="AT5416">
        <v>800000</v>
      </c>
      <c r="AU5416">
        <v>987794</v>
      </c>
      <c r="AV5416">
        <v>80.988578990590796</v>
      </c>
      <c r="AW5416" t="s">
        <v>675</v>
      </c>
      <c r="AY5416" t="s">
        <v>676</v>
      </c>
    </row>
    <row r="5417" spans="1:51" hidden="1" x14ac:dyDescent="0.25">
      <c r="A5417" t="s">
        <v>20057</v>
      </c>
      <c r="B5417">
        <v>2015</v>
      </c>
      <c r="C5417">
        <v>437</v>
      </c>
      <c r="E5417" t="s">
        <v>50</v>
      </c>
      <c r="F5417" t="s">
        <v>71</v>
      </c>
      <c r="G5417" t="s">
        <v>72</v>
      </c>
      <c r="H5417" t="s">
        <v>170</v>
      </c>
      <c r="K5417" t="s">
        <v>993</v>
      </c>
      <c r="L5417" t="s">
        <v>994</v>
      </c>
      <c r="M5417" t="s">
        <v>995</v>
      </c>
      <c r="N5417" t="s">
        <v>76</v>
      </c>
      <c r="O5417" t="s">
        <v>20058</v>
      </c>
      <c r="P5417" t="s">
        <v>2496</v>
      </c>
      <c r="X5417" t="s">
        <v>78</v>
      </c>
      <c r="AA5417" s="1"/>
      <c r="AB5417" t="s">
        <v>20059</v>
      </c>
      <c r="AC5417">
        <v>2015</v>
      </c>
      <c r="AD5417">
        <v>9</v>
      </c>
      <c r="AE5417">
        <v>16</v>
      </c>
      <c r="AF5417" s="2">
        <f>DATE(emdat_data[[#This Row],[Start Year]],emdat_data[[#This Row],[Start Month]],emdat_data[[#This Row],[Start Day]])</f>
        <v>42263</v>
      </c>
      <c r="AG5417">
        <v>2015</v>
      </c>
      <c r="AH5417">
        <v>9</v>
      </c>
      <c r="AI5417">
        <v>17</v>
      </c>
      <c r="AJ5417" s="2">
        <f>DATE(emdat_data[[#This Row],[End Year]],emdat_data[[#This Row],[End Month]],emdat_data[[#This Row],[End Day]])</f>
        <v>42264</v>
      </c>
      <c r="AK5417">
        <v>12</v>
      </c>
      <c r="AV5417">
        <v>80.988578990590796</v>
      </c>
      <c r="AX5417" t="s">
        <v>20060</v>
      </c>
      <c r="AY5417" t="s">
        <v>20061</v>
      </c>
    </row>
    <row r="5418" spans="1:51" hidden="1" x14ac:dyDescent="0.25">
      <c r="A5418" t="s">
        <v>20094</v>
      </c>
      <c r="B5418">
        <v>2015</v>
      </c>
      <c r="C5418">
        <v>434</v>
      </c>
      <c r="E5418" t="s">
        <v>50</v>
      </c>
      <c r="F5418" t="s">
        <v>63</v>
      </c>
      <c r="G5418" t="s">
        <v>82</v>
      </c>
      <c r="H5418" t="s">
        <v>157</v>
      </c>
      <c r="K5418" t="s">
        <v>187</v>
      </c>
      <c r="L5418" t="s">
        <v>188</v>
      </c>
      <c r="M5418" t="s">
        <v>189</v>
      </c>
      <c r="N5418" t="s">
        <v>190</v>
      </c>
      <c r="O5418" t="s">
        <v>20095</v>
      </c>
      <c r="W5418">
        <v>130</v>
      </c>
      <c r="X5418" t="s">
        <v>88</v>
      </c>
      <c r="AA5418" s="1"/>
      <c r="AC5418">
        <v>2015</v>
      </c>
      <c r="AD5418">
        <v>9</v>
      </c>
      <c r="AE5418">
        <v>16</v>
      </c>
      <c r="AF5418" s="2">
        <f>DATE(emdat_data[[#This Row],[Start Year]],emdat_data[[#This Row],[Start Month]],emdat_data[[#This Row],[Start Day]])</f>
        <v>42263</v>
      </c>
      <c r="AG5418">
        <v>2015</v>
      </c>
      <c r="AH5418">
        <v>9</v>
      </c>
      <c r="AI5418">
        <v>16</v>
      </c>
      <c r="AJ5418" s="2">
        <f>DATE(emdat_data[[#This Row],[End Year]],emdat_data[[#This Row],[End Month]],emdat_data[[#This Row],[End Day]])</f>
        <v>42263</v>
      </c>
      <c r="AK5418">
        <v>3</v>
      </c>
      <c r="AM5418">
        <v>750</v>
      </c>
      <c r="AO5418">
        <v>750</v>
      </c>
      <c r="AV5418">
        <v>80.988578990590796</v>
      </c>
      <c r="AX5418" t="s">
        <v>20096</v>
      </c>
      <c r="AY5418" t="s">
        <v>20097</v>
      </c>
    </row>
    <row r="5419" spans="1:51" hidden="1" x14ac:dyDescent="0.25">
      <c r="A5419" t="s">
        <v>23610</v>
      </c>
      <c r="B5419">
        <v>2015</v>
      </c>
      <c r="C5419">
        <v>619</v>
      </c>
      <c r="E5419" t="s">
        <v>50</v>
      </c>
      <c r="F5419" t="s">
        <v>71</v>
      </c>
      <c r="G5419" t="s">
        <v>72</v>
      </c>
      <c r="K5419" t="s">
        <v>1515</v>
      </c>
      <c r="L5419" t="s">
        <v>1516</v>
      </c>
      <c r="M5419" t="s">
        <v>173</v>
      </c>
      <c r="N5419" t="s">
        <v>57</v>
      </c>
      <c r="O5419" t="s">
        <v>23611</v>
      </c>
      <c r="P5419" t="s">
        <v>23612</v>
      </c>
      <c r="X5419" t="s">
        <v>78</v>
      </c>
      <c r="AA5419" s="1"/>
      <c r="AC5419">
        <v>2015</v>
      </c>
      <c r="AD5419">
        <v>9</v>
      </c>
      <c r="AE5419">
        <v>16</v>
      </c>
      <c r="AF5419" s="2">
        <f>DATE(emdat_data[[#This Row],[Start Year]],emdat_data[[#This Row],[Start Month]],emdat_data[[#This Row],[Start Day]])</f>
        <v>42263</v>
      </c>
      <c r="AG5419">
        <v>2015</v>
      </c>
      <c r="AH5419">
        <v>9</v>
      </c>
      <c r="AI5419">
        <v>16</v>
      </c>
      <c r="AJ5419" s="2">
        <f>DATE(emdat_data[[#This Row],[End Year]],emdat_data[[#This Row],[End Month]],emdat_data[[#This Row],[End Day]])</f>
        <v>42263</v>
      </c>
      <c r="AM5419">
        <v>22000</v>
      </c>
      <c r="AO5419">
        <v>22000</v>
      </c>
      <c r="AV5419">
        <v>80.988578990590796</v>
      </c>
      <c r="AX5419" t="s">
        <v>23613</v>
      </c>
      <c r="AY5419" t="s">
        <v>23614</v>
      </c>
    </row>
    <row r="5420" spans="1:51" hidden="1" x14ac:dyDescent="0.25">
      <c r="A5420" t="s">
        <v>21320</v>
      </c>
      <c r="B5420">
        <v>2015</v>
      </c>
      <c r="C5420">
        <v>438</v>
      </c>
      <c r="E5420" t="s">
        <v>50</v>
      </c>
      <c r="F5420" t="s">
        <v>71</v>
      </c>
      <c r="G5420" t="s">
        <v>72</v>
      </c>
      <c r="K5420" t="s">
        <v>1447</v>
      </c>
      <c r="L5420" t="s">
        <v>1448</v>
      </c>
      <c r="M5420" t="s">
        <v>56</v>
      </c>
      <c r="N5420" t="s">
        <v>57</v>
      </c>
      <c r="O5420" t="s">
        <v>21321</v>
      </c>
      <c r="X5420" t="s">
        <v>78</v>
      </c>
      <c r="AA5420" s="1"/>
      <c r="AC5420">
        <v>2015</v>
      </c>
      <c r="AD5420">
        <v>9</v>
      </c>
      <c r="AE5420">
        <v>18</v>
      </c>
      <c r="AF5420" s="2">
        <f>DATE(emdat_data[[#This Row],[Start Year]],emdat_data[[#This Row],[Start Month]],emdat_data[[#This Row],[Start Day]])</f>
        <v>42265</v>
      </c>
      <c r="AG5420">
        <v>2015</v>
      </c>
      <c r="AH5420">
        <v>9</v>
      </c>
      <c r="AI5420">
        <v>18</v>
      </c>
      <c r="AJ5420" s="2">
        <f>DATE(emdat_data[[#This Row],[End Year]],emdat_data[[#This Row],[End Month]],emdat_data[[#This Row],[End Day]])</f>
        <v>42265</v>
      </c>
      <c r="AK5420">
        <v>14</v>
      </c>
      <c r="AV5420">
        <v>80.988578990590796</v>
      </c>
      <c r="AW5420" t="s">
        <v>21322</v>
      </c>
      <c r="AX5420" t="s">
        <v>21323</v>
      </c>
      <c r="AY5420" t="s">
        <v>21324</v>
      </c>
    </row>
    <row r="5421" spans="1:51" hidden="1" x14ac:dyDescent="0.25">
      <c r="A5421" t="s">
        <v>23605</v>
      </c>
      <c r="B5421">
        <v>2015</v>
      </c>
      <c r="C5421">
        <v>620</v>
      </c>
      <c r="E5421" t="s">
        <v>50</v>
      </c>
      <c r="F5421" t="s">
        <v>63</v>
      </c>
      <c r="G5421" t="s">
        <v>82</v>
      </c>
      <c r="H5421" t="s">
        <v>98</v>
      </c>
      <c r="J5421" t="s">
        <v>23606</v>
      </c>
      <c r="K5421" t="s">
        <v>1515</v>
      </c>
      <c r="L5421" t="s">
        <v>1516</v>
      </c>
      <c r="M5421" t="s">
        <v>173</v>
      </c>
      <c r="N5421" t="s">
        <v>57</v>
      </c>
      <c r="O5421" t="s">
        <v>23607</v>
      </c>
      <c r="Q5421" t="s">
        <v>72</v>
      </c>
      <c r="X5421" t="s">
        <v>88</v>
      </c>
      <c r="AA5421" s="1"/>
      <c r="AC5421">
        <v>2015</v>
      </c>
      <c r="AD5421">
        <v>9</v>
      </c>
      <c r="AE5421">
        <v>19</v>
      </c>
      <c r="AF5421" s="2">
        <f>DATE(emdat_data[[#This Row],[Start Year]],emdat_data[[#This Row],[Start Month]],emdat_data[[#This Row],[Start Day]])</f>
        <v>42266</v>
      </c>
      <c r="AG5421">
        <v>2015</v>
      </c>
      <c r="AH5421">
        <v>9</v>
      </c>
      <c r="AI5421">
        <v>20</v>
      </c>
      <c r="AJ5421" s="2">
        <f>DATE(emdat_data[[#This Row],[End Year]],emdat_data[[#This Row],[End Month]],emdat_data[[#This Row],[End Day]])</f>
        <v>42267</v>
      </c>
      <c r="AM5421">
        <v>6300</v>
      </c>
      <c r="AO5421">
        <v>6300</v>
      </c>
      <c r="AV5421">
        <v>80.988578990590796</v>
      </c>
      <c r="AW5421" t="s">
        <v>23608</v>
      </c>
      <c r="AY5421" t="s">
        <v>23609</v>
      </c>
    </row>
    <row r="5422" spans="1:51" hidden="1" x14ac:dyDescent="0.25">
      <c r="A5422" t="s">
        <v>20053</v>
      </c>
      <c r="B5422">
        <v>2015</v>
      </c>
      <c r="C5422">
        <v>446</v>
      </c>
      <c r="E5422" t="s">
        <v>50</v>
      </c>
      <c r="F5422" t="s">
        <v>71</v>
      </c>
      <c r="G5422" t="s">
        <v>72</v>
      </c>
      <c r="H5422" t="s">
        <v>102</v>
      </c>
      <c r="K5422" t="s">
        <v>1207</v>
      </c>
      <c r="L5422" t="s">
        <v>1208</v>
      </c>
      <c r="M5422" t="s">
        <v>1194</v>
      </c>
      <c r="N5422" t="s">
        <v>86</v>
      </c>
      <c r="O5422" t="s">
        <v>20054</v>
      </c>
      <c r="X5422" t="s">
        <v>78</v>
      </c>
      <c r="AA5422" s="1"/>
      <c r="AC5422">
        <v>2015</v>
      </c>
      <c r="AD5422">
        <v>9</v>
      </c>
      <c r="AE5422">
        <v>22</v>
      </c>
      <c r="AF5422" s="2">
        <f>DATE(emdat_data[[#This Row],[Start Year]],emdat_data[[#This Row],[Start Month]],emdat_data[[#This Row],[Start Day]])</f>
        <v>42269</v>
      </c>
      <c r="AG5422">
        <v>2015</v>
      </c>
      <c r="AH5422">
        <v>9</v>
      </c>
      <c r="AI5422">
        <v>29</v>
      </c>
      <c r="AJ5422" s="2">
        <f>DATE(emdat_data[[#This Row],[End Year]],emdat_data[[#This Row],[End Month]],emdat_data[[#This Row],[End Day]])</f>
        <v>42276</v>
      </c>
      <c r="AN5422">
        <v>250</v>
      </c>
      <c r="AO5422">
        <v>250</v>
      </c>
      <c r="AV5422">
        <v>80.988578990590796</v>
      </c>
      <c r="AX5422" t="s">
        <v>20055</v>
      </c>
      <c r="AY5422" t="s">
        <v>1889</v>
      </c>
    </row>
    <row r="5423" spans="1:51" hidden="1" x14ac:dyDescent="0.25">
      <c r="A5423" t="s">
        <v>21444</v>
      </c>
      <c r="B5423">
        <v>2015</v>
      </c>
      <c r="C5423">
        <v>446</v>
      </c>
      <c r="E5423" t="s">
        <v>50</v>
      </c>
      <c r="F5423" t="s">
        <v>71</v>
      </c>
      <c r="G5423" t="s">
        <v>72</v>
      </c>
      <c r="H5423" t="s">
        <v>102</v>
      </c>
      <c r="K5423" t="s">
        <v>2612</v>
      </c>
      <c r="L5423" t="s">
        <v>2613</v>
      </c>
      <c r="M5423" t="s">
        <v>204</v>
      </c>
      <c r="N5423" t="s">
        <v>86</v>
      </c>
      <c r="O5423" t="s">
        <v>21445</v>
      </c>
      <c r="P5423" t="s">
        <v>21446</v>
      </c>
      <c r="X5423" t="s">
        <v>78</v>
      </c>
      <c r="AA5423" s="1"/>
      <c r="AC5423">
        <v>2015</v>
      </c>
      <c r="AD5423">
        <v>9</v>
      </c>
      <c r="AE5423">
        <v>22</v>
      </c>
      <c r="AF5423" s="2">
        <f>DATE(emdat_data[[#This Row],[Start Year]],emdat_data[[#This Row],[Start Month]],emdat_data[[#This Row],[Start Day]])</f>
        <v>42269</v>
      </c>
      <c r="AG5423">
        <v>2015</v>
      </c>
      <c r="AH5423">
        <v>9</v>
      </c>
      <c r="AI5423">
        <v>29</v>
      </c>
      <c r="AJ5423" s="2">
        <f>DATE(emdat_data[[#This Row],[End Year]],emdat_data[[#This Row],[End Month]],emdat_data[[#This Row],[End Day]])</f>
        <v>42276</v>
      </c>
      <c r="AK5423">
        <v>2</v>
      </c>
      <c r="AM5423">
        <v>3750</v>
      </c>
      <c r="AO5423">
        <v>3750</v>
      </c>
      <c r="AV5423">
        <v>80.988578990590796</v>
      </c>
      <c r="AW5423" t="s">
        <v>21447</v>
      </c>
      <c r="AY5423" t="s">
        <v>21448</v>
      </c>
    </row>
    <row r="5424" spans="1:51" hidden="1" x14ac:dyDescent="0.25">
      <c r="A5424" t="s">
        <v>21492</v>
      </c>
      <c r="B5424">
        <v>2015</v>
      </c>
      <c r="C5424">
        <v>446</v>
      </c>
      <c r="E5424" t="s">
        <v>50</v>
      </c>
      <c r="F5424" t="s">
        <v>71</v>
      </c>
      <c r="G5424" t="s">
        <v>72</v>
      </c>
      <c r="H5424" t="s">
        <v>102</v>
      </c>
      <c r="K5424" t="s">
        <v>2706</v>
      </c>
      <c r="L5424" t="s">
        <v>2707</v>
      </c>
      <c r="M5424" t="s">
        <v>204</v>
      </c>
      <c r="N5424" t="s">
        <v>86</v>
      </c>
      <c r="O5424" t="s">
        <v>21493</v>
      </c>
      <c r="X5424" t="s">
        <v>78</v>
      </c>
      <c r="AA5424" s="1"/>
      <c r="AC5424">
        <v>2015</v>
      </c>
      <c r="AD5424">
        <v>9</v>
      </c>
      <c r="AE5424">
        <v>22</v>
      </c>
      <c r="AF5424" s="2">
        <f>DATE(emdat_data[[#This Row],[Start Year]],emdat_data[[#This Row],[Start Month]],emdat_data[[#This Row],[Start Day]])</f>
        <v>42269</v>
      </c>
      <c r="AG5424">
        <v>2015</v>
      </c>
      <c r="AH5424">
        <v>9</v>
      </c>
      <c r="AI5424">
        <v>29</v>
      </c>
      <c r="AJ5424" s="2">
        <f>DATE(emdat_data[[#This Row],[End Year]],emdat_data[[#This Row],[End Month]],emdat_data[[#This Row],[End Day]])</f>
        <v>42276</v>
      </c>
      <c r="AM5424">
        <v>3500</v>
      </c>
      <c r="AO5424">
        <v>3500</v>
      </c>
      <c r="AV5424">
        <v>80.988578990590796</v>
      </c>
      <c r="AX5424" t="s">
        <v>21494</v>
      </c>
      <c r="AY5424" t="s">
        <v>21495</v>
      </c>
    </row>
    <row r="5425" spans="1:51" hidden="1" x14ac:dyDescent="0.25">
      <c r="A5425" t="s">
        <v>21594</v>
      </c>
      <c r="B5425">
        <v>2015</v>
      </c>
      <c r="C5425">
        <v>446</v>
      </c>
      <c r="E5425" t="s">
        <v>50</v>
      </c>
      <c r="F5425" t="s">
        <v>71</v>
      </c>
      <c r="G5425" t="s">
        <v>72</v>
      </c>
      <c r="H5425" t="s">
        <v>102</v>
      </c>
      <c r="K5425" t="s">
        <v>325</v>
      </c>
      <c r="L5425" t="s">
        <v>326</v>
      </c>
      <c r="M5425" t="s">
        <v>204</v>
      </c>
      <c r="N5425" t="s">
        <v>86</v>
      </c>
      <c r="O5425" t="s">
        <v>8514</v>
      </c>
      <c r="X5425" t="s">
        <v>78</v>
      </c>
      <c r="AA5425" s="1"/>
      <c r="AC5425">
        <v>2015</v>
      </c>
      <c r="AD5425">
        <v>9</v>
      </c>
      <c r="AE5425">
        <v>22</v>
      </c>
      <c r="AF5425" s="2">
        <f>DATE(emdat_data[[#This Row],[Start Year]],emdat_data[[#This Row],[Start Month]],emdat_data[[#This Row],[Start Day]])</f>
        <v>42269</v>
      </c>
      <c r="AG5425">
        <v>2015</v>
      </c>
      <c r="AH5425">
        <v>9</v>
      </c>
      <c r="AI5425">
        <v>29</v>
      </c>
      <c r="AJ5425" s="2">
        <f>DATE(emdat_data[[#This Row],[End Year]],emdat_data[[#This Row],[End Month]],emdat_data[[#This Row],[End Day]])</f>
        <v>42276</v>
      </c>
      <c r="AK5425">
        <v>1</v>
      </c>
      <c r="AV5425">
        <v>80.988578990590796</v>
      </c>
      <c r="AW5425" t="s">
        <v>328</v>
      </c>
      <c r="AY5425" t="s">
        <v>329</v>
      </c>
    </row>
    <row r="5426" spans="1:51" hidden="1" x14ac:dyDescent="0.25">
      <c r="A5426" t="s">
        <v>21211</v>
      </c>
      <c r="B5426">
        <v>2015</v>
      </c>
      <c r="C5426">
        <v>415</v>
      </c>
      <c r="E5426" t="s">
        <v>50</v>
      </c>
      <c r="F5426" t="s">
        <v>51</v>
      </c>
      <c r="G5426" t="s">
        <v>52</v>
      </c>
      <c r="H5426" t="s">
        <v>53</v>
      </c>
      <c r="K5426" t="s">
        <v>171</v>
      </c>
      <c r="L5426" t="s">
        <v>172</v>
      </c>
      <c r="M5426" t="s">
        <v>173</v>
      </c>
      <c r="N5426" t="s">
        <v>57</v>
      </c>
      <c r="O5426" t="s">
        <v>21212</v>
      </c>
      <c r="W5426">
        <v>7</v>
      </c>
      <c r="X5426" t="s">
        <v>59</v>
      </c>
      <c r="Y5426">
        <v>-621</v>
      </c>
      <c r="Z5426">
        <v>131262</v>
      </c>
      <c r="AA5426" s="1">
        <v>0.53680555555555554</v>
      </c>
      <c r="AC5426">
        <v>2015</v>
      </c>
      <c r="AD5426">
        <v>9</v>
      </c>
      <c r="AE5426">
        <v>24</v>
      </c>
      <c r="AF5426" s="2">
        <f>DATE(emdat_data[[#This Row],[Start Year]],emdat_data[[#This Row],[Start Month]],emdat_data[[#This Row],[Start Day]])</f>
        <v>42271</v>
      </c>
      <c r="AG5426">
        <v>2015</v>
      </c>
      <c r="AH5426">
        <v>9</v>
      </c>
      <c r="AI5426">
        <v>24</v>
      </c>
      <c r="AJ5426" s="2">
        <f>DATE(emdat_data[[#This Row],[End Year]],emdat_data[[#This Row],[End Month]],emdat_data[[#This Row],[End Day]])</f>
        <v>42271</v>
      </c>
      <c r="AL5426">
        <v>62</v>
      </c>
      <c r="AM5426">
        <v>12185</v>
      </c>
      <c r="AO5426">
        <v>12247</v>
      </c>
      <c r="AV5426">
        <v>80.988578990590796</v>
      </c>
      <c r="AX5426" t="s">
        <v>21213</v>
      </c>
      <c r="AY5426" t="s">
        <v>21214</v>
      </c>
    </row>
    <row r="5427" spans="1:51" hidden="1" x14ac:dyDescent="0.25">
      <c r="A5427" t="s">
        <v>20130</v>
      </c>
      <c r="B5427">
        <v>2015</v>
      </c>
      <c r="C5427">
        <v>446</v>
      </c>
      <c r="E5427" t="s">
        <v>50</v>
      </c>
      <c r="F5427" t="s">
        <v>71</v>
      </c>
      <c r="G5427" t="s">
        <v>72</v>
      </c>
      <c r="H5427" t="s">
        <v>102</v>
      </c>
      <c r="K5427" t="s">
        <v>202</v>
      </c>
      <c r="L5427" t="s">
        <v>203</v>
      </c>
      <c r="M5427" t="s">
        <v>204</v>
      </c>
      <c r="N5427" t="s">
        <v>86</v>
      </c>
      <c r="O5427" t="s">
        <v>20131</v>
      </c>
      <c r="X5427" t="s">
        <v>78</v>
      </c>
      <c r="AA5427" s="1"/>
      <c r="AC5427">
        <v>2015</v>
      </c>
      <c r="AD5427">
        <v>9</v>
      </c>
      <c r="AE5427">
        <v>27</v>
      </c>
      <c r="AF5427" s="2">
        <f>DATE(emdat_data[[#This Row],[Start Year]],emdat_data[[#This Row],[Start Month]],emdat_data[[#This Row],[Start Day]])</f>
        <v>42274</v>
      </c>
      <c r="AG5427">
        <v>2015</v>
      </c>
      <c r="AH5427">
        <v>9</v>
      </c>
      <c r="AI5427">
        <v>28</v>
      </c>
      <c r="AJ5427" s="2">
        <f>DATE(emdat_data[[#This Row],[End Year]],emdat_data[[#This Row],[End Month]],emdat_data[[#This Row],[End Day]])</f>
        <v>42275</v>
      </c>
      <c r="AK5427">
        <v>2</v>
      </c>
      <c r="AM5427">
        <v>56845</v>
      </c>
      <c r="AO5427">
        <v>56845</v>
      </c>
      <c r="AV5427">
        <v>80.988578990590796</v>
      </c>
      <c r="AW5427" t="s">
        <v>20132</v>
      </c>
      <c r="AY5427" t="s">
        <v>20133</v>
      </c>
    </row>
    <row r="5428" spans="1:51" hidden="1" x14ac:dyDescent="0.25">
      <c r="A5428" t="s">
        <v>19994</v>
      </c>
      <c r="B5428">
        <v>2015</v>
      </c>
      <c r="C5428">
        <v>458</v>
      </c>
      <c r="E5428" t="s">
        <v>50</v>
      </c>
      <c r="F5428" t="s">
        <v>63</v>
      </c>
      <c r="G5428" t="s">
        <v>82</v>
      </c>
      <c r="H5428" t="s">
        <v>98</v>
      </c>
      <c r="J5428" t="s">
        <v>19995</v>
      </c>
      <c r="K5428" t="s">
        <v>159</v>
      </c>
      <c r="L5428" t="s">
        <v>160</v>
      </c>
      <c r="M5428" t="s">
        <v>161</v>
      </c>
      <c r="N5428" t="s">
        <v>57</v>
      </c>
      <c r="O5428" t="s">
        <v>1093</v>
      </c>
      <c r="X5428" t="s">
        <v>88</v>
      </c>
      <c r="AA5428" s="1"/>
      <c r="AC5428">
        <v>2015</v>
      </c>
      <c r="AD5428">
        <v>9</v>
      </c>
      <c r="AE5428">
        <v>28</v>
      </c>
      <c r="AF5428" s="2">
        <f>DATE(emdat_data[[#This Row],[Start Year]],emdat_data[[#This Row],[Start Month]],emdat_data[[#This Row],[Start Day]])</f>
        <v>42275</v>
      </c>
      <c r="AG5428">
        <v>2015</v>
      </c>
      <c r="AH5428">
        <v>9</v>
      </c>
      <c r="AI5428">
        <v>28</v>
      </c>
      <c r="AJ5428" s="2">
        <f>DATE(emdat_data[[#This Row],[End Year]],emdat_data[[#This Row],[End Month]],emdat_data[[#This Row],[End Day]])</f>
        <v>42275</v>
      </c>
      <c r="AR5428">
        <v>79000</v>
      </c>
      <c r="AS5428">
        <v>97545</v>
      </c>
      <c r="AT5428">
        <v>661000</v>
      </c>
      <c r="AU5428">
        <v>816164</v>
      </c>
      <c r="AV5428">
        <v>80.988578990590796</v>
      </c>
      <c r="AW5428" t="s">
        <v>1094</v>
      </c>
      <c r="AY5428" t="s">
        <v>1095</v>
      </c>
    </row>
    <row r="5429" spans="1:51" hidden="1" x14ac:dyDescent="0.25">
      <c r="A5429" t="s">
        <v>21349</v>
      </c>
      <c r="B5429">
        <v>2015</v>
      </c>
      <c r="C5429">
        <v>458</v>
      </c>
      <c r="E5429" t="s">
        <v>50</v>
      </c>
      <c r="F5429" t="s">
        <v>63</v>
      </c>
      <c r="G5429" t="s">
        <v>82</v>
      </c>
      <c r="H5429" t="s">
        <v>98</v>
      </c>
      <c r="J5429" t="s">
        <v>19995</v>
      </c>
      <c r="K5429" t="s">
        <v>245</v>
      </c>
      <c r="L5429" t="s">
        <v>246</v>
      </c>
      <c r="M5429" t="s">
        <v>161</v>
      </c>
      <c r="N5429" t="s">
        <v>57</v>
      </c>
      <c r="O5429" t="s">
        <v>2236</v>
      </c>
      <c r="X5429" t="s">
        <v>88</v>
      </c>
      <c r="AA5429" s="1"/>
      <c r="AC5429">
        <v>2015</v>
      </c>
      <c r="AD5429">
        <v>9</v>
      </c>
      <c r="AE5429">
        <v>28</v>
      </c>
      <c r="AF5429" s="2">
        <f>DATE(emdat_data[[#This Row],[Start Year]],emdat_data[[#This Row],[Start Month]],emdat_data[[#This Row],[Start Day]])</f>
        <v>42275</v>
      </c>
      <c r="AG5429">
        <v>2015</v>
      </c>
      <c r="AH5429">
        <v>9</v>
      </c>
      <c r="AI5429">
        <v>28</v>
      </c>
      <c r="AJ5429" s="2">
        <f>DATE(emdat_data[[#This Row],[End Year]],emdat_data[[#This Row],[End Month]],emdat_data[[#This Row],[End Day]])</f>
        <v>42275</v>
      </c>
      <c r="AV5429">
        <v>80.988578990590796</v>
      </c>
      <c r="AW5429" t="s">
        <v>2237</v>
      </c>
      <c r="AY5429" t="s">
        <v>2238</v>
      </c>
    </row>
    <row r="5430" spans="1:51" hidden="1" x14ac:dyDescent="0.25">
      <c r="A5430" t="s">
        <v>22216</v>
      </c>
      <c r="B5430">
        <v>2015</v>
      </c>
      <c r="C5430">
        <v>458</v>
      </c>
      <c r="E5430" t="s">
        <v>50</v>
      </c>
      <c r="F5430" t="s">
        <v>63</v>
      </c>
      <c r="G5430" t="s">
        <v>82</v>
      </c>
      <c r="H5430" t="s">
        <v>98</v>
      </c>
      <c r="J5430" t="s">
        <v>19995</v>
      </c>
      <c r="K5430" t="s">
        <v>2539</v>
      </c>
      <c r="L5430" t="s">
        <v>2540</v>
      </c>
      <c r="M5430" t="s">
        <v>161</v>
      </c>
      <c r="N5430" t="s">
        <v>57</v>
      </c>
      <c r="O5430" t="s">
        <v>2958</v>
      </c>
      <c r="X5430" t="s">
        <v>88</v>
      </c>
      <c r="AA5430" s="1"/>
      <c r="AC5430">
        <v>2015</v>
      </c>
      <c r="AD5430">
        <v>9</v>
      </c>
      <c r="AE5430">
        <v>28</v>
      </c>
      <c r="AF5430" s="2">
        <f>DATE(emdat_data[[#This Row],[Start Year]],emdat_data[[#This Row],[Start Month]],emdat_data[[#This Row],[Start Day]])</f>
        <v>42275</v>
      </c>
      <c r="AG5430">
        <v>2015</v>
      </c>
      <c r="AH5430">
        <v>9</v>
      </c>
      <c r="AI5430">
        <v>28</v>
      </c>
      <c r="AJ5430" s="2">
        <f>DATE(emdat_data[[#This Row],[End Year]],emdat_data[[#This Row],[End Month]],emdat_data[[#This Row],[End Day]])</f>
        <v>42275</v>
      </c>
      <c r="AK5430">
        <v>3</v>
      </c>
      <c r="AL5430">
        <v>376</v>
      </c>
      <c r="AO5430">
        <v>376</v>
      </c>
      <c r="AT5430">
        <v>26000</v>
      </c>
      <c r="AU5430">
        <v>32103</v>
      </c>
      <c r="AV5430">
        <v>80.988578990590796</v>
      </c>
      <c r="AW5430" t="s">
        <v>2542</v>
      </c>
      <c r="AY5430" t="s">
        <v>2543</v>
      </c>
    </row>
    <row r="5431" spans="1:51" hidden="1" x14ac:dyDescent="0.25">
      <c r="A5431" t="s">
        <v>19729</v>
      </c>
      <c r="B5431">
        <v>2015</v>
      </c>
      <c r="C5431">
        <v>9372</v>
      </c>
      <c r="E5431" t="s">
        <v>50</v>
      </c>
      <c r="F5431" t="s">
        <v>350</v>
      </c>
      <c r="G5431" t="s">
        <v>351</v>
      </c>
      <c r="H5431" t="s">
        <v>351</v>
      </c>
      <c r="K5431" t="s">
        <v>1159</v>
      </c>
      <c r="L5431" t="s">
        <v>1160</v>
      </c>
      <c r="M5431" t="s">
        <v>85</v>
      </c>
      <c r="N5431" t="s">
        <v>86</v>
      </c>
      <c r="O5431" t="s">
        <v>19730</v>
      </c>
      <c r="P5431" t="s">
        <v>679</v>
      </c>
      <c r="Q5431" t="s">
        <v>477</v>
      </c>
      <c r="X5431" t="s">
        <v>78</v>
      </c>
      <c r="AA5431" s="1"/>
      <c r="AC5431">
        <v>2015</v>
      </c>
      <c r="AD5431">
        <v>10</v>
      </c>
      <c r="AF5431" s="2">
        <f>DATE(emdat_data[[#This Row],[Start Year]],emdat_data[[#This Row],[Start Month]],emdat_data[[#This Row],[Start Day]])</f>
        <v>42277</v>
      </c>
      <c r="AG5431">
        <v>2016</v>
      </c>
      <c r="AH5431">
        <v>2</v>
      </c>
      <c r="AJ5431" s="2">
        <f>DATE(emdat_data[[#This Row],[End Year]],emdat_data[[#This Row],[End Month]],emdat_data[[#This Row],[End Day]])</f>
        <v>42400</v>
      </c>
      <c r="AV5431">
        <v>80.988578990590796</v>
      </c>
      <c r="AW5431" t="s">
        <v>19731</v>
      </c>
      <c r="AY5431" t="s">
        <v>19732</v>
      </c>
    </row>
    <row r="5432" spans="1:51" hidden="1" x14ac:dyDescent="0.25">
      <c r="A5432" t="s">
        <v>21187</v>
      </c>
      <c r="B5432">
        <v>2015</v>
      </c>
      <c r="C5432">
        <v>9444</v>
      </c>
      <c r="D5432" t="s">
        <v>21188</v>
      </c>
      <c r="E5432" t="s">
        <v>50</v>
      </c>
      <c r="F5432" t="s">
        <v>350</v>
      </c>
      <c r="G5432" t="s">
        <v>351</v>
      </c>
      <c r="H5432" t="s">
        <v>351</v>
      </c>
      <c r="K5432" t="s">
        <v>287</v>
      </c>
      <c r="L5432" t="s">
        <v>288</v>
      </c>
      <c r="M5432" t="s">
        <v>260</v>
      </c>
      <c r="N5432" t="s">
        <v>76</v>
      </c>
      <c r="O5432" t="s">
        <v>21189</v>
      </c>
      <c r="P5432" t="s">
        <v>21190</v>
      </c>
      <c r="Q5432" t="s">
        <v>1023</v>
      </c>
      <c r="S5432" t="s">
        <v>127</v>
      </c>
      <c r="U5432" t="s">
        <v>127</v>
      </c>
      <c r="X5432" t="s">
        <v>78</v>
      </c>
      <c r="AA5432" s="1"/>
      <c r="AC5432">
        <v>2015</v>
      </c>
      <c r="AD5432">
        <v>10</v>
      </c>
      <c r="AF5432" s="2">
        <f>DATE(emdat_data[[#This Row],[Start Year]],emdat_data[[#This Row],[Start Month]],emdat_data[[#This Row],[Start Day]])</f>
        <v>42277</v>
      </c>
      <c r="AG5432">
        <v>2017</v>
      </c>
      <c r="AH5432">
        <v>12</v>
      </c>
      <c r="AJ5432" s="2">
        <f>DATE(emdat_data[[#This Row],[End Year]],emdat_data[[#This Row],[End Month]],emdat_data[[#This Row],[End Day]])</f>
        <v>43069</v>
      </c>
      <c r="AM5432">
        <v>6700000</v>
      </c>
      <c r="AO5432">
        <v>6700000</v>
      </c>
      <c r="AV5432">
        <v>80.988578990590796</v>
      </c>
      <c r="AW5432" t="s">
        <v>21191</v>
      </c>
      <c r="AY5432" t="s">
        <v>21192</v>
      </c>
    </row>
    <row r="5433" spans="1:51" hidden="1" x14ac:dyDescent="0.25">
      <c r="A5433" t="s">
        <v>22188</v>
      </c>
      <c r="B5433">
        <v>2015</v>
      </c>
      <c r="C5433">
        <v>459</v>
      </c>
      <c r="E5433" t="s">
        <v>50</v>
      </c>
      <c r="F5433" t="s">
        <v>63</v>
      </c>
      <c r="G5433" t="s">
        <v>82</v>
      </c>
      <c r="H5433" t="s">
        <v>98</v>
      </c>
      <c r="J5433" t="s">
        <v>22189</v>
      </c>
      <c r="K5433" t="s">
        <v>357</v>
      </c>
      <c r="L5433" t="s">
        <v>358</v>
      </c>
      <c r="M5433" t="s">
        <v>146</v>
      </c>
      <c r="N5433" t="s">
        <v>86</v>
      </c>
      <c r="O5433" t="s">
        <v>22190</v>
      </c>
      <c r="Q5433" t="s">
        <v>72</v>
      </c>
      <c r="X5433" t="s">
        <v>88</v>
      </c>
      <c r="Y5433">
        <v>33503</v>
      </c>
      <c r="Z5433">
        <v>-80493</v>
      </c>
      <c r="AA5433" s="1"/>
      <c r="AC5433">
        <v>2015</v>
      </c>
      <c r="AD5433">
        <v>10</v>
      </c>
      <c r="AE5433">
        <v>1</v>
      </c>
      <c r="AF5433" s="2">
        <f>DATE(emdat_data[[#This Row],[Start Year]],emdat_data[[#This Row],[Start Month]],emdat_data[[#This Row],[Start Day]])</f>
        <v>42278</v>
      </c>
      <c r="AG5433">
        <v>2015</v>
      </c>
      <c r="AH5433">
        <v>10</v>
      </c>
      <c r="AI5433">
        <v>13</v>
      </c>
      <c r="AJ5433" s="2">
        <f>DATE(emdat_data[[#This Row],[End Year]],emdat_data[[#This Row],[End Month]],emdat_data[[#This Row],[End Day]])</f>
        <v>42290</v>
      </c>
      <c r="AK5433">
        <v>25</v>
      </c>
      <c r="AM5433">
        <v>800</v>
      </c>
      <c r="AO5433">
        <v>800</v>
      </c>
      <c r="AR5433">
        <v>400000</v>
      </c>
      <c r="AS5433">
        <v>493897</v>
      </c>
      <c r="AT5433">
        <v>2000000</v>
      </c>
      <c r="AU5433">
        <v>2469484</v>
      </c>
      <c r="AV5433">
        <v>80.988578990590796</v>
      </c>
      <c r="AW5433" t="s">
        <v>6059</v>
      </c>
      <c r="AY5433" t="s">
        <v>22191</v>
      </c>
    </row>
    <row r="5434" spans="1:51" hidden="1" x14ac:dyDescent="0.25">
      <c r="A5434" t="s">
        <v>20134</v>
      </c>
      <c r="B5434">
        <v>2015</v>
      </c>
      <c r="C5434">
        <v>444</v>
      </c>
      <c r="D5434" t="s">
        <v>20135</v>
      </c>
      <c r="E5434" t="s">
        <v>50</v>
      </c>
      <c r="F5434" t="s">
        <v>71</v>
      </c>
      <c r="G5434" t="s">
        <v>217</v>
      </c>
      <c r="H5434" t="s">
        <v>217</v>
      </c>
      <c r="K5434" t="s">
        <v>202</v>
      </c>
      <c r="L5434" t="s">
        <v>203</v>
      </c>
      <c r="M5434" t="s">
        <v>204</v>
      </c>
      <c r="N5434" t="s">
        <v>86</v>
      </c>
      <c r="O5434" t="s">
        <v>20136</v>
      </c>
      <c r="S5434" t="s">
        <v>127</v>
      </c>
      <c r="Y5434">
        <v>14826</v>
      </c>
      <c r="Z5434">
        <v>-90613</v>
      </c>
      <c r="AA5434" s="1"/>
      <c r="AC5434">
        <v>2015</v>
      </c>
      <c r="AD5434">
        <v>10</v>
      </c>
      <c r="AE5434">
        <v>2</v>
      </c>
      <c r="AF5434" s="2">
        <f>DATE(emdat_data[[#This Row],[Start Year]],emdat_data[[#This Row],[Start Month]],emdat_data[[#This Row],[Start Day]])</f>
        <v>42279</v>
      </c>
      <c r="AG5434">
        <v>2015</v>
      </c>
      <c r="AH5434">
        <v>10</v>
      </c>
      <c r="AI5434">
        <v>3</v>
      </c>
      <c r="AJ5434" s="2">
        <f>DATE(emdat_data[[#This Row],[End Year]],emdat_data[[#This Row],[End Month]],emdat_data[[#This Row],[End Day]])</f>
        <v>42280</v>
      </c>
      <c r="AK5434">
        <v>350</v>
      </c>
      <c r="AL5434">
        <v>26</v>
      </c>
      <c r="AM5434">
        <v>1086</v>
      </c>
      <c r="AO5434">
        <v>1112</v>
      </c>
      <c r="AT5434">
        <v>5000</v>
      </c>
      <c r="AU5434">
        <v>6174</v>
      </c>
      <c r="AV5434">
        <v>80.988578990590796</v>
      </c>
      <c r="AX5434" t="s">
        <v>20137</v>
      </c>
      <c r="AY5434" t="s">
        <v>20138</v>
      </c>
    </row>
    <row r="5435" spans="1:51" hidden="1" x14ac:dyDescent="0.25">
      <c r="A5435" t="s">
        <v>21518</v>
      </c>
      <c r="B5435">
        <v>2015</v>
      </c>
      <c r="C5435">
        <v>490</v>
      </c>
      <c r="E5435" t="s">
        <v>50</v>
      </c>
      <c r="F5435" t="s">
        <v>63</v>
      </c>
      <c r="G5435" t="s">
        <v>82</v>
      </c>
      <c r="H5435" t="s">
        <v>98</v>
      </c>
      <c r="J5435" t="s">
        <v>19997</v>
      </c>
      <c r="K5435" t="s">
        <v>364</v>
      </c>
      <c r="L5435" t="s">
        <v>365</v>
      </c>
      <c r="M5435" t="s">
        <v>173</v>
      </c>
      <c r="N5435" t="s">
        <v>57</v>
      </c>
      <c r="O5435" t="s">
        <v>21519</v>
      </c>
      <c r="X5435" t="s">
        <v>88</v>
      </c>
      <c r="AA5435" s="1"/>
      <c r="AC5435">
        <v>2015</v>
      </c>
      <c r="AD5435">
        <v>10</v>
      </c>
      <c r="AE5435">
        <v>2</v>
      </c>
      <c r="AF5435" s="2">
        <f>DATE(emdat_data[[#This Row],[Start Year]],emdat_data[[#This Row],[Start Month]],emdat_data[[#This Row],[Start Day]])</f>
        <v>42279</v>
      </c>
      <c r="AG5435">
        <v>2015</v>
      </c>
      <c r="AH5435">
        <v>10</v>
      </c>
      <c r="AI5435">
        <v>2</v>
      </c>
      <c r="AJ5435" s="2">
        <f>DATE(emdat_data[[#This Row],[End Year]],emdat_data[[#This Row],[End Month]],emdat_data[[#This Row],[End Day]])</f>
        <v>42279</v>
      </c>
      <c r="AK5435">
        <v>2</v>
      </c>
      <c r="AM5435">
        <v>3500</v>
      </c>
      <c r="AO5435">
        <v>3500</v>
      </c>
      <c r="AT5435">
        <v>1300</v>
      </c>
      <c r="AU5435">
        <v>1605</v>
      </c>
      <c r="AV5435">
        <v>80.988578990590796</v>
      </c>
      <c r="AX5435" t="s">
        <v>21520</v>
      </c>
      <c r="AY5435" t="s">
        <v>21521</v>
      </c>
    </row>
    <row r="5436" spans="1:51" hidden="1" x14ac:dyDescent="0.25">
      <c r="A5436" t="s">
        <v>20092</v>
      </c>
      <c r="B5436">
        <v>2015</v>
      </c>
      <c r="C5436">
        <v>451</v>
      </c>
      <c r="E5436" t="s">
        <v>50</v>
      </c>
      <c r="F5436" t="s">
        <v>71</v>
      </c>
      <c r="G5436" t="s">
        <v>72</v>
      </c>
      <c r="H5436" t="s">
        <v>170</v>
      </c>
      <c r="K5436" t="s">
        <v>187</v>
      </c>
      <c r="L5436" t="s">
        <v>188</v>
      </c>
      <c r="M5436" t="s">
        <v>189</v>
      </c>
      <c r="N5436" t="s">
        <v>190</v>
      </c>
      <c r="O5436" t="s">
        <v>20093</v>
      </c>
      <c r="P5436" t="s">
        <v>4129</v>
      </c>
      <c r="W5436">
        <v>2896</v>
      </c>
      <c r="X5436" t="s">
        <v>78</v>
      </c>
      <c r="Y5436">
        <v>43377</v>
      </c>
      <c r="Z5436">
        <v>653</v>
      </c>
      <c r="AA5436" s="1"/>
      <c r="AC5436">
        <v>2015</v>
      </c>
      <c r="AD5436">
        <v>10</v>
      </c>
      <c r="AE5436">
        <v>3</v>
      </c>
      <c r="AF5436" s="2">
        <f>DATE(emdat_data[[#This Row],[Start Year]],emdat_data[[#This Row],[Start Month]],emdat_data[[#This Row],[Start Day]])</f>
        <v>42280</v>
      </c>
      <c r="AG5436">
        <v>2015</v>
      </c>
      <c r="AH5436">
        <v>10</v>
      </c>
      <c r="AI5436">
        <v>4</v>
      </c>
      <c r="AJ5436" s="2">
        <f>DATE(emdat_data[[#This Row],[End Year]],emdat_data[[#This Row],[End Month]],emdat_data[[#This Row],[End Day]])</f>
        <v>42281</v>
      </c>
      <c r="AK5436">
        <v>20</v>
      </c>
      <c r="AR5436">
        <v>652000</v>
      </c>
      <c r="AS5436">
        <v>805052</v>
      </c>
      <c r="AT5436">
        <v>924000</v>
      </c>
      <c r="AU5436">
        <v>1140902</v>
      </c>
      <c r="AV5436">
        <v>80.988578990590796</v>
      </c>
      <c r="AX5436" t="s">
        <v>16255</v>
      </c>
      <c r="AY5436" t="s">
        <v>16256</v>
      </c>
    </row>
    <row r="5437" spans="1:51" hidden="1" x14ac:dyDescent="0.25">
      <c r="A5437" t="s">
        <v>21256</v>
      </c>
      <c r="B5437">
        <v>2015</v>
      </c>
      <c r="C5437">
        <v>604</v>
      </c>
      <c r="E5437" t="s">
        <v>50</v>
      </c>
      <c r="F5437" t="s">
        <v>63</v>
      </c>
      <c r="G5437" t="s">
        <v>82</v>
      </c>
      <c r="H5437" t="s">
        <v>157</v>
      </c>
      <c r="I5437" t="s">
        <v>572</v>
      </c>
      <c r="K5437" t="s">
        <v>226</v>
      </c>
      <c r="L5437" t="s">
        <v>227</v>
      </c>
      <c r="M5437" t="s">
        <v>56</v>
      </c>
      <c r="N5437" t="s">
        <v>57</v>
      </c>
      <c r="O5437" t="s">
        <v>21257</v>
      </c>
      <c r="X5437" t="s">
        <v>88</v>
      </c>
      <c r="AA5437" s="1"/>
      <c r="AC5437">
        <v>2015</v>
      </c>
      <c r="AD5437">
        <v>10</v>
      </c>
      <c r="AE5437">
        <v>3</v>
      </c>
      <c r="AF5437" s="2">
        <f>DATE(emdat_data[[#This Row],[Start Year]],emdat_data[[#This Row],[Start Month]],emdat_data[[#This Row],[Start Day]])</f>
        <v>42280</v>
      </c>
      <c r="AG5437">
        <v>2015</v>
      </c>
      <c r="AH5437">
        <v>10</v>
      </c>
      <c r="AI5437">
        <v>4</v>
      </c>
      <c r="AJ5437" s="2">
        <f>DATE(emdat_data[[#This Row],[End Year]],emdat_data[[#This Row],[End Month]],emdat_data[[#This Row],[End Day]])</f>
        <v>42281</v>
      </c>
      <c r="AK5437">
        <v>29</v>
      </c>
      <c r="AV5437">
        <v>80.988578990590796</v>
      </c>
      <c r="AW5437" t="s">
        <v>13518</v>
      </c>
      <c r="AY5437" t="s">
        <v>21258</v>
      </c>
    </row>
    <row r="5438" spans="1:51" hidden="1" x14ac:dyDescent="0.25">
      <c r="A5438" t="s">
        <v>19996</v>
      </c>
      <c r="B5438">
        <v>2015</v>
      </c>
      <c r="C5438">
        <v>490</v>
      </c>
      <c r="E5438" t="s">
        <v>50</v>
      </c>
      <c r="F5438" t="s">
        <v>63</v>
      </c>
      <c r="G5438" t="s">
        <v>82</v>
      </c>
      <c r="H5438" t="s">
        <v>98</v>
      </c>
      <c r="J5438" t="s">
        <v>19997</v>
      </c>
      <c r="K5438" t="s">
        <v>159</v>
      </c>
      <c r="L5438" t="s">
        <v>160</v>
      </c>
      <c r="M5438" t="s">
        <v>161</v>
      </c>
      <c r="N5438" t="s">
        <v>57</v>
      </c>
      <c r="O5438" t="s">
        <v>19998</v>
      </c>
      <c r="X5438" t="s">
        <v>88</v>
      </c>
      <c r="AA5438" s="1"/>
      <c r="AC5438">
        <v>2015</v>
      </c>
      <c r="AD5438">
        <v>10</v>
      </c>
      <c r="AE5438">
        <v>4</v>
      </c>
      <c r="AF5438" s="2">
        <f>DATE(emdat_data[[#This Row],[Start Year]],emdat_data[[#This Row],[Start Month]],emdat_data[[#This Row],[Start Day]])</f>
        <v>42281</v>
      </c>
      <c r="AG5438">
        <v>2015</v>
      </c>
      <c r="AH5438">
        <v>10</v>
      </c>
      <c r="AI5438">
        <v>4</v>
      </c>
      <c r="AJ5438" s="2">
        <f>DATE(emdat_data[[#This Row],[End Year]],emdat_data[[#This Row],[End Month]],emdat_data[[#This Row],[End Day]])</f>
        <v>42281</v>
      </c>
      <c r="AK5438">
        <v>20</v>
      </c>
      <c r="AM5438">
        <v>52500</v>
      </c>
      <c r="AN5438">
        <v>25800</v>
      </c>
      <c r="AO5438">
        <v>78300</v>
      </c>
      <c r="AT5438">
        <v>4200000</v>
      </c>
      <c r="AU5438">
        <v>5185916</v>
      </c>
      <c r="AV5438">
        <v>80.988578990590796</v>
      </c>
      <c r="AW5438" t="s">
        <v>1104</v>
      </c>
      <c r="AY5438" t="s">
        <v>1105</v>
      </c>
    </row>
    <row r="5439" spans="1:51" hidden="1" x14ac:dyDescent="0.25">
      <c r="A5439" t="s">
        <v>19958</v>
      </c>
      <c r="B5439">
        <v>2015</v>
      </c>
      <c r="C5439">
        <v>491</v>
      </c>
      <c r="E5439" t="s">
        <v>50</v>
      </c>
      <c r="F5439" t="s">
        <v>63</v>
      </c>
      <c r="G5439" t="s">
        <v>82</v>
      </c>
      <c r="H5439" t="s">
        <v>157</v>
      </c>
      <c r="I5439" t="s">
        <v>493</v>
      </c>
      <c r="K5439" t="s">
        <v>159</v>
      </c>
      <c r="L5439" t="s">
        <v>160</v>
      </c>
      <c r="M5439" t="s">
        <v>161</v>
      </c>
      <c r="N5439" t="s">
        <v>57</v>
      </c>
      <c r="O5439" t="s">
        <v>1749</v>
      </c>
      <c r="X5439" t="s">
        <v>88</v>
      </c>
      <c r="AA5439" s="1"/>
      <c r="AC5439">
        <v>2015</v>
      </c>
      <c r="AD5439">
        <v>10</v>
      </c>
      <c r="AE5439">
        <v>6</v>
      </c>
      <c r="AF5439" s="2">
        <f>DATE(emdat_data[[#This Row],[Start Year]],emdat_data[[#This Row],[Start Month]],emdat_data[[#This Row],[Start Day]])</f>
        <v>42283</v>
      </c>
      <c r="AG5439">
        <v>2015</v>
      </c>
      <c r="AH5439">
        <v>10</v>
      </c>
      <c r="AI5439">
        <v>11</v>
      </c>
      <c r="AJ5439" s="2">
        <f>DATE(emdat_data[[#This Row],[End Year]],emdat_data[[#This Row],[End Month]],emdat_data[[#This Row],[End Day]])</f>
        <v>42288</v>
      </c>
      <c r="AK5439">
        <v>14</v>
      </c>
      <c r="AM5439">
        <v>14700</v>
      </c>
      <c r="AN5439">
        <v>900</v>
      </c>
      <c r="AO5439">
        <v>15600</v>
      </c>
      <c r="AT5439">
        <v>43000</v>
      </c>
      <c r="AU5439">
        <v>53094</v>
      </c>
      <c r="AV5439">
        <v>80.988578990590796</v>
      </c>
      <c r="AW5439" t="s">
        <v>1750</v>
      </c>
      <c r="AY5439" t="s">
        <v>1751</v>
      </c>
    </row>
    <row r="5440" spans="1:51" hidden="1" x14ac:dyDescent="0.25">
      <c r="A5440" t="s">
        <v>19920</v>
      </c>
      <c r="B5440">
        <v>2015</v>
      </c>
      <c r="C5440">
        <v>489</v>
      </c>
      <c r="E5440" t="s">
        <v>50</v>
      </c>
      <c r="F5440" t="s">
        <v>71</v>
      </c>
      <c r="G5440" t="s">
        <v>72</v>
      </c>
      <c r="H5440" t="s">
        <v>102</v>
      </c>
      <c r="K5440" t="s">
        <v>335</v>
      </c>
      <c r="L5440" t="s">
        <v>336</v>
      </c>
      <c r="M5440" t="s">
        <v>85</v>
      </c>
      <c r="N5440" t="s">
        <v>86</v>
      </c>
      <c r="O5440" t="s">
        <v>19921</v>
      </c>
      <c r="P5440" t="s">
        <v>679</v>
      </c>
      <c r="U5440" t="s">
        <v>127</v>
      </c>
      <c r="X5440" t="s">
        <v>78</v>
      </c>
      <c r="AA5440" s="1"/>
      <c r="AB5440" t="s">
        <v>19922</v>
      </c>
      <c r="AC5440">
        <v>2015</v>
      </c>
      <c r="AD5440">
        <v>10</v>
      </c>
      <c r="AE5440">
        <v>8</v>
      </c>
      <c r="AF5440" s="2">
        <f>DATE(emdat_data[[#This Row],[Start Year]],emdat_data[[#This Row],[Start Month]],emdat_data[[#This Row],[Start Day]])</f>
        <v>42285</v>
      </c>
      <c r="AG5440">
        <v>2015</v>
      </c>
      <c r="AH5440">
        <v>10</v>
      </c>
      <c r="AI5440">
        <v>20</v>
      </c>
      <c r="AJ5440" s="2">
        <f>DATE(emdat_data[[#This Row],[End Year]],emdat_data[[#This Row],[End Month]],emdat_data[[#This Row],[End Day]])</f>
        <v>42297</v>
      </c>
      <c r="AK5440">
        <v>3</v>
      </c>
      <c r="AM5440">
        <v>5370</v>
      </c>
      <c r="AO5440">
        <v>5370</v>
      </c>
      <c r="AT5440">
        <v>2000</v>
      </c>
      <c r="AU5440">
        <v>2469</v>
      </c>
      <c r="AV5440">
        <v>80.988578990590796</v>
      </c>
      <c r="AW5440" t="s">
        <v>11039</v>
      </c>
      <c r="AY5440" t="s">
        <v>11040</v>
      </c>
    </row>
    <row r="5441" spans="1:51" hidden="1" x14ac:dyDescent="0.25">
      <c r="A5441" t="s">
        <v>21411</v>
      </c>
      <c r="B5441">
        <v>2015</v>
      </c>
      <c r="C5441">
        <v>492</v>
      </c>
      <c r="E5441" t="s">
        <v>50</v>
      </c>
      <c r="F5441" t="s">
        <v>71</v>
      </c>
      <c r="G5441" t="s">
        <v>72</v>
      </c>
      <c r="H5441" t="s">
        <v>170</v>
      </c>
      <c r="K5441" t="s">
        <v>1583</v>
      </c>
      <c r="L5441" t="s">
        <v>1584</v>
      </c>
      <c r="M5441" t="s">
        <v>173</v>
      </c>
      <c r="N5441" t="s">
        <v>57</v>
      </c>
      <c r="O5441" t="s">
        <v>21412</v>
      </c>
      <c r="X5441" t="s">
        <v>78</v>
      </c>
      <c r="AA5441" s="1"/>
      <c r="AC5441">
        <v>2015</v>
      </c>
      <c r="AD5441">
        <v>10</v>
      </c>
      <c r="AE5441">
        <v>8</v>
      </c>
      <c r="AF5441" s="2">
        <f>DATE(emdat_data[[#This Row],[Start Year]],emdat_data[[#This Row],[Start Month]],emdat_data[[#This Row],[Start Day]])</f>
        <v>42285</v>
      </c>
      <c r="AG5441">
        <v>2015</v>
      </c>
      <c r="AH5441">
        <v>10</v>
      </c>
      <c r="AI5441">
        <v>8</v>
      </c>
      <c r="AJ5441" s="2">
        <f>DATE(emdat_data[[#This Row],[End Year]],emdat_data[[#This Row],[End Month]],emdat_data[[#This Row],[End Day]])</f>
        <v>42285</v>
      </c>
      <c r="AK5441">
        <v>16</v>
      </c>
      <c r="AV5441">
        <v>80.988578990590796</v>
      </c>
      <c r="AX5441" t="s">
        <v>21413</v>
      </c>
      <c r="AY5441" t="s">
        <v>21414</v>
      </c>
    </row>
    <row r="5442" spans="1:51" hidden="1" x14ac:dyDescent="0.25">
      <c r="A5442" t="s">
        <v>21415</v>
      </c>
      <c r="B5442">
        <v>2015</v>
      </c>
      <c r="C5442">
        <v>449</v>
      </c>
      <c r="E5442" t="s">
        <v>50</v>
      </c>
      <c r="F5442" t="s">
        <v>71</v>
      </c>
      <c r="G5442" t="s">
        <v>217</v>
      </c>
      <c r="H5442" t="s">
        <v>217</v>
      </c>
      <c r="K5442" t="s">
        <v>1583</v>
      </c>
      <c r="L5442" t="s">
        <v>1584</v>
      </c>
      <c r="M5442" t="s">
        <v>173</v>
      </c>
      <c r="N5442" t="s">
        <v>57</v>
      </c>
      <c r="O5442" t="s">
        <v>21416</v>
      </c>
      <c r="AA5442" s="1"/>
      <c r="AC5442">
        <v>2015</v>
      </c>
      <c r="AD5442">
        <v>10</v>
      </c>
      <c r="AE5442">
        <v>9</v>
      </c>
      <c r="AF5442" s="2">
        <f>DATE(emdat_data[[#This Row],[Start Year]],emdat_data[[#This Row],[Start Month]],emdat_data[[#This Row],[Start Day]])</f>
        <v>42286</v>
      </c>
      <c r="AG5442">
        <v>2015</v>
      </c>
      <c r="AH5442">
        <v>10</v>
      </c>
      <c r="AI5442">
        <v>9</v>
      </c>
      <c r="AJ5442" s="2">
        <f>DATE(emdat_data[[#This Row],[End Year]],emdat_data[[#This Row],[End Month]],emdat_data[[#This Row],[End Day]])</f>
        <v>42286</v>
      </c>
      <c r="AK5442">
        <v>21</v>
      </c>
      <c r="AN5442">
        <v>900</v>
      </c>
      <c r="AO5442">
        <v>900</v>
      </c>
      <c r="AV5442">
        <v>80.988578990590796</v>
      </c>
      <c r="AX5442" t="s">
        <v>21417</v>
      </c>
      <c r="AY5442" t="s">
        <v>21418</v>
      </c>
    </row>
    <row r="5443" spans="1:51" hidden="1" x14ac:dyDescent="0.25">
      <c r="A5443" t="s">
        <v>21419</v>
      </c>
      <c r="B5443">
        <v>2015</v>
      </c>
      <c r="C5443">
        <v>455</v>
      </c>
      <c r="E5443" t="s">
        <v>50</v>
      </c>
      <c r="F5443" t="s">
        <v>71</v>
      </c>
      <c r="G5443" t="s">
        <v>217</v>
      </c>
      <c r="H5443" t="s">
        <v>217</v>
      </c>
      <c r="K5443" t="s">
        <v>1583</v>
      </c>
      <c r="L5443" t="s">
        <v>1584</v>
      </c>
      <c r="M5443" t="s">
        <v>173</v>
      </c>
      <c r="N5443" t="s">
        <v>57</v>
      </c>
      <c r="O5443" t="s">
        <v>21420</v>
      </c>
      <c r="P5443" t="s">
        <v>642</v>
      </c>
      <c r="AA5443" s="1"/>
      <c r="AC5443">
        <v>2015</v>
      </c>
      <c r="AD5443">
        <v>10</v>
      </c>
      <c r="AE5443">
        <v>11</v>
      </c>
      <c r="AF5443" s="2">
        <f>DATE(emdat_data[[#This Row],[Start Year]],emdat_data[[#This Row],[Start Month]],emdat_data[[#This Row],[Start Day]])</f>
        <v>42288</v>
      </c>
      <c r="AG5443">
        <v>2015</v>
      </c>
      <c r="AH5443">
        <v>10</v>
      </c>
      <c r="AI5443">
        <v>11</v>
      </c>
      <c r="AJ5443" s="2">
        <f>DATE(emdat_data[[#This Row],[End Year]],emdat_data[[#This Row],[End Month]],emdat_data[[#This Row],[End Day]])</f>
        <v>42288</v>
      </c>
      <c r="AK5443">
        <v>17</v>
      </c>
      <c r="AN5443">
        <v>300</v>
      </c>
      <c r="AO5443">
        <v>300</v>
      </c>
      <c r="AV5443">
        <v>80.988578990590796</v>
      </c>
      <c r="AX5443" t="s">
        <v>21421</v>
      </c>
      <c r="AY5443" t="s">
        <v>21422</v>
      </c>
    </row>
    <row r="5444" spans="1:51" hidden="1" x14ac:dyDescent="0.25">
      <c r="A5444" t="s">
        <v>21468</v>
      </c>
      <c r="B5444">
        <v>2015</v>
      </c>
      <c r="C5444">
        <v>454</v>
      </c>
      <c r="E5444" t="s">
        <v>50</v>
      </c>
      <c r="F5444" t="s">
        <v>51</v>
      </c>
      <c r="G5444" t="s">
        <v>1886</v>
      </c>
      <c r="H5444" t="s">
        <v>11180</v>
      </c>
      <c r="K5444" t="s">
        <v>307</v>
      </c>
      <c r="L5444" t="s">
        <v>308</v>
      </c>
      <c r="M5444" t="s">
        <v>56</v>
      </c>
      <c r="N5444" t="s">
        <v>57</v>
      </c>
      <c r="O5444" t="s">
        <v>21469</v>
      </c>
      <c r="AA5444" s="1"/>
      <c r="AC5444">
        <v>2015</v>
      </c>
      <c r="AD5444">
        <v>10</v>
      </c>
      <c r="AE5444">
        <v>13</v>
      </c>
      <c r="AF5444" s="2">
        <f>DATE(emdat_data[[#This Row],[Start Year]],emdat_data[[#This Row],[Start Month]],emdat_data[[#This Row],[Start Day]])</f>
        <v>42290</v>
      </c>
      <c r="AG5444">
        <v>2015</v>
      </c>
      <c r="AH5444">
        <v>10</v>
      </c>
      <c r="AI5444">
        <v>13</v>
      </c>
      <c r="AJ5444" s="2">
        <f>DATE(emdat_data[[#This Row],[End Year]],emdat_data[[#This Row],[End Month]],emdat_data[[#This Row],[End Day]])</f>
        <v>42290</v>
      </c>
      <c r="AK5444">
        <v>13</v>
      </c>
      <c r="AV5444">
        <v>80.988578990590796</v>
      </c>
      <c r="AX5444" t="s">
        <v>21470</v>
      </c>
      <c r="AY5444" t="s">
        <v>21471</v>
      </c>
    </row>
    <row r="5445" spans="1:51" hidden="1" x14ac:dyDescent="0.25">
      <c r="A5445" t="s">
        <v>21000</v>
      </c>
      <c r="B5445">
        <v>2015</v>
      </c>
      <c r="C5445">
        <v>462</v>
      </c>
      <c r="D5445" t="s">
        <v>21001</v>
      </c>
      <c r="E5445" t="s">
        <v>50</v>
      </c>
      <c r="F5445" t="s">
        <v>63</v>
      </c>
      <c r="G5445" t="s">
        <v>82</v>
      </c>
      <c r="H5445" t="s">
        <v>98</v>
      </c>
      <c r="J5445" t="s">
        <v>21002</v>
      </c>
      <c r="K5445" t="s">
        <v>364</v>
      </c>
      <c r="L5445" t="s">
        <v>365</v>
      </c>
      <c r="M5445" t="s">
        <v>173</v>
      </c>
      <c r="N5445" t="s">
        <v>57</v>
      </c>
      <c r="O5445" t="s">
        <v>21003</v>
      </c>
      <c r="Q5445" t="s">
        <v>72</v>
      </c>
      <c r="R5445" t="s">
        <v>176</v>
      </c>
      <c r="U5445" t="s">
        <v>127</v>
      </c>
      <c r="W5445">
        <v>210</v>
      </c>
      <c r="X5445" t="s">
        <v>88</v>
      </c>
      <c r="Y5445">
        <v>16691</v>
      </c>
      <c r="Z5445">
        <v>12124</v>
      </c>
      <c r="AA5445" s="1"/>
      <c r="AC5445">
        <v>2015</v>
      </c>
      <c r="AD5445">
        <v>10</v>
      </c>
      <c r="AE5445">
        <v>14</v>
      </c>
      <c r="AF5445" s="2">
        <f>DATE(emdat_data[[#This Row],[Start Year]],emdat_data[[#This Row],[Start Month]],emdat_data[[#This Row],[Start Day]])</f>
        <v>42291</v>
      </c>
      <c r="AG5445">
        <v>2015</v>
      </c>
      <c r="AH5445">
        <v>10</v>
      </c>
      <c r="AI5445">
        <v>20</v>
      </c>
      <c r="AJ5445" s="2">
        <f>DATE(emdat_data[[#This Row],[End Year]],emdat_data[[#This Row],[End Month]],emdat_data[[#This Row],[End Day]])</f>
        <v>42297</v>
      </c>
      <c r="AK5445">
        <v>51</v>
      </c>
      <c r="AL5445">
        <v>83</v>
      </c>
      <c r="AM5445">
        <v>2898507</v>
      </c>
      <c r="AO5445">
        <v>2898590</v>
      </c>
      <c r="AT5445">
        <v>210985</v>
      </c>
      <c r="AU5445">
        <v>260512</v>
      </c>
      <c r="AV5445">
        <v>80.988578990590796</v>
      </c>
      <c r="AW5445" t="s">
        <v>17758</v>
      </c>
      <c r="AX5445" t="s">
        <v>21004</v>
      </c>
      <c r="AY5445" t="s">
        <v>21005</v>
      </c>
    </row>
    <row r="5446" spans="1:51" hidden="1" x14ac:dyDescent="0.25">
      <c r="A5446" t="s">
        <v>21062</v>
      </c>
      <c r="B5446">
        <v>2015</v>
      </c>
      <c r="C5446">
        <v>465</v>
      </c>
      <c r="E5446" t="s">
        <v>50</v>
      </c>
      <c r="F5446" t="s">
        <v>71</v>
      </c>
      <c r="G5446" t="s">
        <v>72</v>
      </c>
      <c r="H5446" t="s">
        <v>170</v>
      </c>
      <c r="K5446" t="s">
        <v>239</v>
      </c>
      <c r="L5446" t="s">
        <v>240</v>
      </c>
      <c r="M5446" t="s">
        <v>197</v>
      </c>
      <c r="N5446" t="s">
        <v>190</v>
      </c>
      <c r="O5446" t="s">
        <v>21063</v>
      </c>
      <c r="P5446" t="s">
        <v>642</v>
      </c>
      <c r="Q5446" t="s">
        <v>176</v>
      </c>
      <c r="X5446" t="s">
        <v>78</v>
      </c>
      <c r="AA5446" s="1"/>
      <c r="AC5446">
        <v>2015</v>
      </c>
      <c r="AD5446">
        <v>10</v>
      </c>
      <c r="AE5446">
        <v>14</v>
      </c>
      <c r="AF5446" s="2">
        <f>DATE(emdat_data[[#This Row],[Start Year]],emdat_data[[#This Row],[Start Month]],emdat_data[[#This Row],[Start Day]])</f>
        <v>42291</v>
      </c>
      <c r="AG5446">
        <v>2015</v>
      </c>
      <c r="AH5446">
        <v>10</v>
      </c>
      <c r="AI5446">
        <v>16</v>
      </c>
      <c r="AJ5446" s="2">
        <f>DATE(emdat_data[[#This Row],[End Year]],emdat_data[[#This Row],[End Month]],emdat_data[[#This Row],[End Day]])</f>
        <v>42293</v>
      </c>
      <c r="AK5446">
        <v>4</v>
      </c>
      <c r="AM5446">
        <v>50</v>
      </c>
      <c r="AO5446">
        <v>50</v>
      </c>
      <c r="AT5446">
        <v>163000</v>
      </c>
      <c r="AU5446">
        <v>201263</v>
      </c>
      <c r="AV5446">
        <v>80.988578990590796</v>
      </c>
      <c r="AX5446" t="s">
        <v>21064</v>
      </c>
      <c r="AY5446" t="s">
        <v>21065</v>
      </c>
    </row>
    <row r="5447" spans="1:51" hidden="1" x14ac:dyDescent="0.25">
      <c r="A5447" t="s">
        <v>20062</v>
      </c>
      <c r="B5447">
        <v>2015</v>
      </c>
      <c r="C5447">
        <v>482</v>
      </c>
      <c r="D5447" t="s">
        <v>20063</v>
      </c>
      <c r="E5447" t="s">
        <v>50</v>
      </c>
      <c r="F5447" t="s">
        <v>71</v>
      </c>
      <c r="G5447" t="s">
        <v>72</v>
      </c>
      <c r="K5447" t="s">
        <v>993</v>
      </c>
      <c r="L5447" t="s">
        <v>994</v>
      </c>
      <c r="M5447" t="s">
        <v>995</v>
      </c>
      <c r="N5447" t="s">
        <v>76</v>
      </c>
      <c r="O5447" t="s">
        <v>8014</v>
      </c>
      <c r="P5447" t="s">
        <v>642</v>
      </c>
      <c r="X5447" t="s">
        <v>78</v>
      </c>
      <c r="Y5447">
        <v>28334</v>
      </c>
      <c r="Z5447">
        <v>-6955</v>
      </c>
      <c r="AA5447" s="1"/>
      <c r="AC5447">
        <v>2015</v>
      </c>
      <c r="AD5447">
        <v>10</v>
      </c>
      <c r="AE5447">
        <v>16</v>
      </c>
      <c r="AF5447" s="2">
        <f>DATE(emdat_data[[#This Row],[Start Year]],emdat_data[[#This Row],[Start Month]],emdat_data[[#This Row],[Start Day]])</f>
        <v>42293</v>
      </c>
      <c r="AG5447">
        <v>2015</v>
      </c>
      <c r="AH5447">
        <v>10</v>
      </c>
      <c r="AI5447">
        <v>28</v>
      </c>
      <c r="AJ5447" s="2">
        <f>DATE(emdat_data[[#This Row],[End Year]],emdat_data[[#This Row],[End Month]],emdat_data[[#This Row],[End Day]])</f>
        <v>42305</v>
      </c>
      <c r="AM5447">
        <v>35000</v>
      </c>
      <c r="AO5447">
        <v>35000</v>
      </c>
      <c r="AV5447">
        <v>80.988578990590796</v>
      </c>
      <c r="AW5447" t="s">
        <v>8016</v>
      </c>
      <c r="AY5447" t="s">
        <v>8017</v>
      </c>
    </row>
    <row r="5448" spans="1:51" hidden="1" x14ac:dyDescent="0.25">
      <c r="A5448" t="s">
        <v>21171</v>
      </c>
      <c r="B5448">
        <v>2015</v>
      </c>
      <c r="C5448">
        <v>470</v>
      </c>
      <c r="D5448" t="s">
        <v>21172</v>
      </c>
      <c r="E5448" t="s">
        <v>50</v>
      </c>
      <c r="F5448" t="s">
        <v>63</v>
      </c>
      <c r="G5448" t="s">
        <v>82</v>
      </c>
      <c r="H5448" t="s">
        <v>98</v>
      </c>
      <c r="J5448" t="s">
        <v>21173</v>
      </c>
      <c r="K5448" t="s">
        <v>1548</v>
      </c>
      <c r="L5448" t="s">
        <v>1549</v>
      </c>
      <c r="M5448" t="s">
        <v>204</v>
      </c>
      <c r="N5448" t="s">
        <v>86</v>
      </c>
      <c r="O5448" t="s">
        <v>21174</v>
      </c>
      <c r="Q5448" t="s">
        <v>72</v>
      </c>
      <c r="W5448">
        <v>270</v>
      </c>
      <c r="X5448" t="s">
        <v>88</v>
      </c>
      <c r="Y5448">
        <v>28381</v>
      </c>
      <c r="Z5448">
        <v>-101772</v>
      </c>
      <c r="AA5448" s="1"/>
      <c r="AC5448">
        <v>2015</v>
      </c>
      <c r="AD5448">
        <v>10</v>
      </c>
      <c r="AE5448">
        <v>22</v>
      </c>
      <c r="AF5448" s="2">
        <f>DATE(emdat_data[[#This Row],[Start Year]],emdat_data[[#This Row],[Start Month]],emdat_data[[#This Row],[Start Day]])</f>
        <v>42299</v>
      </c>
      <c r="AG5448">
        <v>2015</v>
      </c>
      <c r="AH5448">
        <v>10</v>
      </c>
      <c r="AI5448">
        <v>28</v>
      </c>
      <c r="AJ5448" s="2">
        <f>DATE(emdat_data[[#This Row],[End Year]],emdat_data[[#This Row],[End Month]],emdat_data[[#This Row],[End Day]])</f>
        <v>42305</v>
      </c>
      <c r="AK5448">
        <v>14</v>
      </c>
      <c r="AM5448">
        <v>15000</v>
      </c>
      <c r="AO5448">
        <v>15000</v>
      </c>
      <c r="AR5448">
        <v>343000</v>
      </c>
      <c r="AS5448">
        <v>423517</v>
      </c>
      <c r="AT5448">
        <v>823000</v>
      </c>
      <c r="AU5448">
        <v>1016193</v>
      </c>
      <c r="AV5448">
        <v>80.988578990590796</v>
      </c>
      <c r="AW5448" t="s">
        <v>21175</v>
      </c>
      <c r="AX5448" t="s">
        <v>21176</v>
      </c>
      <c r="AY5448" t="s">
        <v>21177</v>
      </c>
    </row>
    <row r="5449" spans="1:51" hidden="1" x14ac:dyDescent="0.25">
      <c r="A5449" t="s">
        <v>19648</v>
      </c>
      <c r="B5449">
        <v>2015</v>
      </c>
      <c r="C5449">
        <v>605</v>
      </c>
      <c r="E5449" t="s">
        <v>50</v>
      </c>
      <c r="F5449" t="s">
        <v>63</v>
      </c>
      <c r="G5449" t="s">
        <v>82</v>
      </c>
      <c r="H5449" t="s">
        <v>157</v>
      </c>
      <c r="I5449" t="s">
        <v>572</v>
      </c>
      <c r="K5449" t="s">
        <v>1906</v>
      </c>
      <c r="L5449" t="s">
        <v>1907</v>
      </c>
      <c r="M5449" t="s">
        <v>995</v>
      </c>
      <c r="N5449" t="s">
        <v>76</v>
      </c>
      <c r="O5449" t="s">
        <v>19649</v>
      </c>
      <c r="Q5449" t="s">
        <v>900</v>
      </c>
      <c r="R5449" t="s">
        <v>72</v>
      </c>
      <c r="X5449" t="s">
        <v>88</v>
      </c>
      <c r="AA5449" s="1"/>
      <c r="AC5449">
        <v>2015</v>
      </c>
      <c r="AD5449">
        <v>10</v>
      </c>
      <c r="AE5449">
        <v>24</v>
      </c>
      <c r="AF5449" s="2">
        <f>DATE(emdat_data[[#This Row],[Start Year]],emdat_data[[#This Row],[Start Month]],emdat_data[[#This Row],[Start Day]])</f>
        <v>42301</v>
      </c>
      <c r="AG5449">
        <v>2015</v>
      </c>
      <c r="AH5449">
        <v>10</v>
      </c>
      <c r="AI5449">
        <v>25</v>
      </c>
      <c r="AJ5449" s="2">
        <f>DATE(emdat_data[[#This Row],[End Year]],emdat_data[[#This Row],[End Month]],emdat_data[[#This Row],[End Day]])</f>
        <v>42302</v>
      </c>
      <c r="AK5449">
        <v>6</v>
      </c>
      <c r="AT5449">
        <v>100000</v>
      </c>
      <c r="AU5449">
        <v>123474</v>
      </c>
      <c r="AV5449">
        <v>80.988578990590796</v>
      </c>
      <c r="AW5449" t="s">
        <v>13758</v>
      </c>
      <c r="AY5449" t="s">
        <v>19650</v>
      </c>
    </row>
    <row r="5450" spans="1:51" hidden="1" x14ac:dyDescent="0.25">
      <c r="A5450" t="s">
        <v>21459</v>
      </c>
      <c r="B5450">
        <v>2015</v>
      </c>
      <c r="C5450">
        <v>476</v>
      </c>
      <c r="D5450" t="s">
        <v>19796</v>
      </c>
      <c r="E5450" t="s">
        <v>50</v>
      </c>
      <c r="F5450" t="s">
        <v>51</v>
      </c>
      <c r="G5450" t="s">
        <v>52</v>
      </c>
      <c r="H5450" t="s">
        <v>53</v>
      </c>
      <c r="K5450" t="s">
        <v>307</v>
      </c>
      <c r="L5450" t="s">
        <v>308</v>
      </c>
      <c r="M5450" t="s">
        <v>56</v>
      </c>
      <c r="N5450" t="s">
        <v>57</v>
      </c>
      <c r="O5450" t="s">
        <v>21460</v>
      </c>
      <c r="W5450">
        <v>8</v>
      </c>
      <c r="X5450" t="s">
        <v>59</v>
      </c>
      <c r="Y5450">
        <v>365244</v>
      </c>
      <c r="Z5450">
        <v>703676</v>
      </c>
      <c r="AA5450" s="1">
        <v>0.58958333333333335</v>
      </c>
      <c r="AC5450">
        <v>2015</v>
      </c>
      <c r="AD5450">
        <v>10</v>
      </c>
      <c r="AE5450">
        <v>25</v>
      </c>
      <c r="AF5450" s="2">
        <f>DATE(emdat_data[[#This Row],[Start Year]],emdat_data[[#This Row],[Start Month]],emdat_data[[#This Row],[Start Day]])</f>
        <v>42302</v>
      </c>
      <c r="AG5450">
        <v>2015</v>
      </c>
      <c r="AH5450">
        <v>10</v>
      </c>
      <c r="AI5450">
        <v>25</v>
      </c>
      <c r="AJ5450" s="2">
        <f>DATE(emdat_data[[#This Row],[End Year]],emdat_data[[#This Row],[End Month]],emdat_data[[#This Row],[End Day]])</f>
        <v>42302</v>
      </c>
      <c r="AK5450">
        <v>280</v>
      </c>
      <c r="AL5450">
        <v>1745</v>
      </c>
      <c r="AM5450">
        <v>366945</v>
      </c>
      <c r="AN5450">
        <v>133900</v>
      </c>
      <c r="AO5450">
        <v>502590</v>
      </c>
      <c r="AV5450">
        <v>80.988578990590796</v>
      </c>
      <c r="AW5450" t="s">
        <v>21461</v>
      </c>
      <c r="AX5450" t="s">
        <v>21462</v>
      </c>
      <c r="AY5450" t="s">
        <v>21463</v>
      </c>
    </row>
    <row r="5451" spans="1:51" hidden="1" x14ac:dyDescent="0.25">
      <c r="A5451" t="s">
        <v>19795</v>
      </c>
      <c r="B5451">
        <v>2015</v>
      </c>
      <c r="C5451">
        <v>476</v>
      </c>
      <c r="D5451" t="s">
        <v>19796</v>
      </c>
      <c r="E5451" t="s">
        <v>50</v>
      </c>
      <c r="F5451" t="s">
        <v>51</v>
      </c>
      <c r="G5451" t="s">
        <v>52</v>
      </c>
      <c r="H5451" t="s">
        <v>53</v>
      </c>
      <c r="K5451" t="s">
        <v>54</v>
      </c>
      <c r="L5451" t="s">
        <v>55</v>
      </c>
      <c r="M5451" t="s">
        <v>56</v>
      </c>
      <c r="N5451" t="s">
        <v>57</v>
      </c>
      <c r="O5451" t="s">
        <v>19797</v>
      </c>
      <c r="W5451">
        <v>8</v>
      </c>
      <c r="X5451" t="s">
        <v>59</v>
      </c>
      <c r="Y5451">
        <v>365244</v>
      </c>
      <c r="Z5451">
        <v>703676</v>
      </c>
      <c r="AA5451" s="1">
        <v>0.56874999999999998</v>
      </c>
      <c r="AC5451">
        <v>2015</v>
      </c>
      <c r="AD5451">
        <v>10</v>
      </c>
      <c r="AE5451">
        <v>26</v>
      </c>
      <c r="AF5451" s="2">
        <f>DATE(emdat_data[[#This Row],[Start Year]],emdat_data[[#This Row],[Start Month]],emdat_data[[#This Row],[Start Day]])</f>
        <v>42303</v>
      </c>
      <c r="AG5451">
        <v>2015</v>
      </c>
      <c r="AH5451">
        <v>10</v>
      </c>
      <c r="AI5451">
        <v>26</v>
      </c>
      <c r="AJ5451" s="2">
        <f>DATE(emdat_data[[#This Row],[End Year]],emdat_data[[#This Row],[End Month]],emdat_data[[#This Row],[End Day]])</f>
        <v>42303</v>
      </c>
      <c r="AK5451">
        <v>115</v>
      </c>
      <c r="AL5451">
        <v>58080</v>
      </c>
      <c r="AN5451">
        <v>34645</v>
      </c>
      <c r="AO5451">
        <v>92725</v>
      </c>
      <c r="AV5451">
        <v>80.988578990590796</v>
      </c>
      <c r="AW5451" t="s">
        <v>19798</v>
      </c>
      <c r="AY5451" t="s">
        <v>19799</v>
      </c>
    </row>
    <row r="5452" spans="1:51" hidden="1" x14ac:dyDescent="0.25">
      <c r="A5452" t="s">
        <v>21267</v>
      </c>
      <c r="B5452">
        <v>2015</v>
      </c>
      <c r="C5452">
        <v>476</v>
      </c>
      <c r="D5452" t="s">
        <v>19796</v>
      </c>
      <c r="E5452" t="s">
        <v>50</v>
      </c>
      <c r="F5452" t="s">
        <v>51</v>
      </c>
      <c r="G5452" t="s">
        <v>52</v>
      </c>
      <c r="H5452" t="s">
        <v>53</v>
      </c>
      <c r="K5452" t="s">
        <v>226</v>
      </c>
      <c r="L5452" t="s">
        <v>227</v>
      </c>
      <c r="M5452" t="s">
        <v>56</v>
      </c>
      <c r="N5452" t="s">
        <v>57</v>
      </c>
      <c r="O5452" t="s">
        <v>21268</v>
      </c>
      <c r="W5452">
        <v>8</v>
      </c>
      <c r="X5452" t="s">
        <v>59</v>
      </c>
      <c r="Y5452">
        <v>365244</v>
      </c>
      <c r="Z5452">
        <v>703676</v>
      </c>
      <c r="AA5452" s="1">
        <v>0.56874999999999998</v>
      </c>
      <c r="AC5452">
        <v>2015</v>
      </c>
      <c r="AD5452">
        <v>10</v>
      </c>
      <c r="AE5452">
        <v>26</v>
      </c>
      <c r="AF5452" s="2">
        <f>DATE(emdat_data[[#This Row],[Start Year]],emdat_data[[#This Row],[Start Month]],emdat_data[[#This Row],[Start Day]])</f>
        <v>42303</v>
      </c>
      <c r="AG5452">
        <v>2015</v>
      </c>
      <c r="AH5452">
        <v>10</v>
      </c>
      <c r="AI5452">
        <v>26</v>
      </c>
      <c r="AJ5452" s="2">
        <f>DATE(emdat_data[[#This Row],[End Year]],emdat_data[[#This Row],[End Month]],emdat_data[[#This Row],[End Day]])</f>
        <v>42303</v>
      </c>
      <c r="AL5452">
        <v>10</v>
      </c>
      <c r="AO5452">
        <v>10</v>
      </c>
      <c r="AV5452">
        <v>80.988578990590796</v>
      </c>
      <c r="AW5452" t="s">
        <v>21269</v>
      </c>
      <c r="AX5452" t="s">
        <v>21270</v>
      </c>
      <c r="AY5452" t="s">
        <v>21271</v>
      </c>
    </row>
    <row r="5453" spans="1:51" hidden="1" x14ac:dyDescent="0.25">
      <c r="A5453" t="s">
        <v>21600</v>
      </c>
      <c r="B5453">
        <v>2015</v>
      </c>
      <c r="C5453">
        <v>477</v>
      </c>
      <c r="E5453" t="s">
        <v>50</v>
      </c>
      <c r="F5453" t="s">
        <v>71</v>
      </c>
      <c r="G5453" t="s">
        <v>72</v>
      </c>
      <c r="K5453" t="s">
        <v>2875</v>
      </c>
      <c r="L5453" t="s">
        <v>2876</v>
      </c>
      <c r="M5453" t="s">
        <v>260</v>
      </c>
      <c r="N5453" t="s">
        <v>76</v>
      </c>
      <c r="O5453" t="s">
        <v>21601</v>
      </c>
      <c r="P5453" t="s">
        <v>20091</v>
      </c>
      <c r="X5453" t="s">
        <v>78</v>
      </c>
      <c r="AA5453" s="1"/>
      <c r="AB5453" t="s">
        <v>21602</v>
      </c>
      <c r="AC5453">
        <v>2015</v>
      </c>
      <c r="AD5453">
        <v>10</v>
      </c>
      <c r="AE5453">
        <v>27</v>
      </c>
      <c r="AF5453" s="2">
        <f>DATE(emdat_data[[#This Row],[Start Year]],emdat_data[[#This Row],[Start Month]],emdat_data[[#This Row],[Start Day]])</f>
        <v>42304</v>
      </c>
      <c r="AG5453">
        <v>2015</v>
      </c>
      <c r="AH5453">
        <v>10</v>
      </c>
      <c r="AI5453">
        <v>27</v>
      </c>
      <c r="AJ5453" s="2">
        <f>DATE(emdat_data[[#This Row],[End Year]],emdat_data[[#This Row],[End Month]],emdat_data[[#This Row],[End Day]])</f>
        <v>42304</v>
      </c>
      <c r="AM5453">
        <v>900000</v>
      </c>
      <c r="AO5453">
        <v>900000</v>
      </c>
      <c r="AV5453">
        <v>80.988578990590796</v>
      </c>
      <c r="AW5453" t="s">
        <v>21603</v>
      </c>
      <c r="AY5453" t="s">
        <v>21604</v>
      </c>
    </row>
    <row r="5454" spans="1:51" hidden="1" x14ac:dyDescent="0.25">
      <c r="A5454" t="s">
        <v>21325</v>
      </c>
      <c r="B5454">
        <v>2015</v>
      </c>
      <c r="C5454">
        <v>485</v>
      </c>
      <c r="E5454" t="s">
        <v>50</v>
      </c>
      <c r="F5454" t="s">
        <v>71</v>
      </c>
      <c r="G5454" t="s">
        <v>72</v>
      </c>
      <c r="H5454" t="s">
        <v>170</v>
      </c>
      <c r="K5454" t="s">
        <v>4722</v>
      </c>
      <c r="L5454" t="s">
        <v>4723</v>
      </c>
      <c r="M5454" t="s">
        <v>392</v>
      </c>
      <c r="N5454" t="s">
        <v>57</v>
      </c>
      <c r="O5454" t="s">
        <v>21326</v>
      </c>
      <c r="X5454" t="s">
        <v>78</v>
      </c>
      <c r="AA5454" s="1"/>
      <c r="AC5454">
        <v>2015</v>
      </c>
      <c r="AD5454">
        <v>10</v>
      </c>
      <c r="AE5454">
        <v>28</v>
      </c>
      <c r="AF5454" s="2">
        <f>DATE(emdat_data[[#This Row],[Start Year]],emdat_data[[#This Row],[Start Month]],emdat_data[[#This Row],[Start Day]])</f>
        <v>42305</v>
      </c>
      <c r="AG5454">
        <v>2015</v>
      </c>
      <c r="AH5454">
        <v>10</v>
      </c>
      <c r="AI5454">
        <v>30</v>
      </c>
      <c r="AJ5454" s="2">
        <f>DATE(emdat_data[[#This Row],[End Year]],emdat_data[[#This Row],[End Month]],emdat_data[[#This Row],[End Day]])</f>
        <v>42307</v>
      </c>
      <c r="AK5454">
        <v>58</v>
      </c>
      <c r="AM5454">
        <v>65000</v>
      </c>
      <c r="AO5454">
        <v>65000</v>
      </c>
      <c r="AV5454">
        <v>80.988578990590796</v>
      </c>
      <c r="AW5454" t="s">
        <v>21327</v>
      </c>
      <c r="AY5454" t="s">
        <v>21328</v>
      </c>
    </row>
    <row r="5455" spans="1:51" hidden="1" x14ac:dyDescent="0.25">
      <c r="A5455" t="s">
        <v>22113</v>
      </c>
      <c r="B5455">
        <v>2015</v>
      </c>
      <c r="C5455">
        <v>488</v>
      </c>
      <c r="E5455" t="s">
        <v>50</v>
      </c>
      <c r="F5455" t="s">
        <v>63</v>
      </c>
      <c r="G5455" t="s">
        <v>82</v>
      </c>
      <c r="H5455" t="s">
        <v>157</v>
      </c>
      <c r="I5455" t="s">
        <v>572</v>
      </c>
      <c r="K5455" t="s">
        <v>357</v>
      </c>
      <c r="L5455" t="s">
        <v>358</v>
      </c>
      <c r="M5455" t="s">
        <v>146</v>
      </c>
      <c r="N5455" t="s">
        <v>86</v>
      </c>
      <c r="O5455" t="s">
        <v>22114</v>
      </c>
      <c r="Q5455" t="s">
        <v>72</v>
      </c>
      <c r="R5455" t="s">
        <v>900</v>
      </c>
      <c r="X5455" t="s">
        <v>88</v>
      </c>
      <c r="AA5455" s="1"/>
      <c r="AC5455">
        <v>2015</v>
      </c>
      <c r="AD5455">
        <v>10</v>
      </c>
      <c r="AE5455">
        <v>29</v>
      </c>
      <c r="AF5455" s="2">
        <f>DATE(emdat_data[[#This Row],[Start Year]],emdat_data[[#This Row],[Start Month]],emdat_data[[#This Row],[Start Day]])</f>
        <v>42306</v>
      </c>
      <c r="AG5455">
        <v>2015</v>
      </c>
      <c r="AH5455">
        <v>11</v>
      </c>
      <c r="AI5455">
        <v>3</v>
      </c>
      <c r="AJ5455" s="2">
        <f>DATE(emdat_data[[#This Row],[End Year]],emdat_data[[#This Row],[End Month]],emdat_data[[#This Row],[End Day]])</f>
        <v>42311</v>
      </c>
      <c r="AK5455">
        <v>6</v>
      </c>
      <c r="AR5455">
        <v>200000</v>
      </c>
      <c r="AS5455">
        <v>246948</v>
      </c>
      <c r="AT5455">
        <v>270000</v>
      </c>
      <c r="AU5455">
        <v>333380</v>
      </c>
      <c r="AV5455">
        <v>80.988578990590796</v>
      </c>
      <c r="AW5455" t="s">
        <v>6023</v>
      </c>
      <c r="AX5455" t="s">
        <v>22115</v>
      </c>
      <c r="AY5455" t="s">
        <v>22116</v>
      </c>
    </row>
    <row r="5456" spans="1:51" hidden="1" x14ac:dyDescent="0.25">
      <c r="A5456" t="s">
        <v>19885</v>
      </c>
      <c r="B5456">
        <v>2015</v>
      </c>
      <c r="C5456">
        <v>578</v>
      </c>
      <c r="E5456" t="s">
        <v>50</v>
      </c>
      <c r="F5456" t="s">
        <v>71</v>
      </c>
      <c r="G5456" t="s">
        <v>72</v>
      </c>
      <c r="K5456" t="s">
        <v>761</v>
      </c>
      <c r="L5456" t="s">
        <v>762</v>
      </c>
      <c r="M5456" t="s">
        <v>260</v>
      </c>
      <c r="N5456" t="s">
        <v>76</v>
      </c>
      <c r="O5456" t="s">
        <v>19886</v>
      </c>
      <c r="P5456" t="s">
        <v>679</v>
      </c>
      <c r="X5456" t="s">
        <v>78</v>
      </c>
      <c r="AA5456" s="1"/>
      <c r="AB5456" t="s">
        <v>19887</v>
      </c>
      <c r="AC5456">
        <v>2015</v>
      </c>
      <c r="AD5456">
        <v>11</v>
      </c>
      <c r="AF5456" s="2">
        <f>DATE(emdat_data[[#This Row],[Start Year]],emdat_data[[#This Row],[Start Month]],emdat_data[[#This Row],[Start Day]])</f>
        <v>42308</v>
      </c>
      <c r="AG5456">
        <v>2016</v>
      </c>
      <c r="AH5456">
        <v>2</v>
      </c>
      <c r="AI5456">
        <v>1</v>
      </c>
      <c r="AJ5456" s="2">
        <f>DATE(emdat_data[[#This Row],[End Year]],emdat_data[[#This Row],[End Month]],emdat_data[[#This Row],[End Day]])</f>
        <v>42401</v>
      </c>
      <c r="AK5456">
        <v>52</v>
      </c>
      <c r="AM5456">
        <v>4179</v>
      </c>
      <c r="AO5456">
        <v>4179</v>
      </c>
      <c r="AT5456">
        <v>13000</v>
      </c>
      <c r="AU5456">
        <v>16052</v>
      </c>
      <c r="AV5456">
        <v>80.988578990590796</v>
      </c>
      <c r="AX5456" t="s">
        <v>7845</v>
      </c>
      <c r="AY5456" t="s">
        <v>7846</v>
      </c>
    </row>
    <row r="5457" spans="1:51" hidden="1" x14ac:dyDescent="0.25">
      <c r="A5457" t="s">
        <v>20086</v>
      </c>
      <c r="B5457">
        <v>2015</v>
      </c>
      <c r="C5457">
        <v>548</v>
      </c>
      <c r="E5457" t="s">
        <v>50</v>
      </c>
      <c r="F5457" t="s">
        <v>71</v>
      </c>
      <c r="G5457" t="s">
        <v>72</v>
      </c>
      <c r="K5457" t="s">
        <v>1240</v>
      </c>
      <c r="L5457" t="s">
        <v>1241</v>
      </c>
      <c r="M5457" t="s">
        <v>260</v>
      </c>
      <c r="N5457" t="s">
        <v>76</v>
      </c>
      <c r="O5457" t="s">
        <v>20087</v>
      </c>
      <c r="X5457" t="s">
        <v>78</v>
      </c>
      <c r="AA5457" s="1"/>
      <c r="AB5457" t="s">
        <v>20088</v>
      </c>
      <c r="AC5457">
        <v>2015</v>
      </c>
      <c r="AD5457">
        <v>11</v>
      </c>
      <c r="AF5457" s="2">
        <f>DATE(emdat_data[[#This Row],[Start Year]],emdat_data[[#This Row],[Start Month]],emdat_data[[#This Row],[Start Day]])</f>
        <v>42308</v>
      </c>
      <c r="AG5457">
        <v>2015</v>
      </c>
      <c r="AH5457">
        <v>11</v>
      </c>
      <c r="AJ5457" s="2">
        <f>DATE(emdat_data[[#This Row],[End Year]],emdat_data[[#This Row],[End Month]],emdat_data[[#This Row],[End Day]])</f>
        <v>42308</v>
      </c>
      <c r="AM5457">
        <v>210600</v>
      </c>
      <c r="AO5457">
        <v>210600</v>
      </c>
      <c r="AV5457">
        <v>80.988578990590796</v>
      </c>
      <c r="AX5457" t="s">
        <v>14083</v>
      </c>
      <c r="AY5457" t="s">
        <v>14084</v>
      </c>
    </row>
    <row r="5458" spans="1:51" hidden="1" x14ac:dyDescent="0.25">
      <c r="A5458" t="s">
        <v>20081</v>
      </c>
      <c r="B5458">
        <v>2015</v>
      </c>
      <c r="C5458">
        <v>532</v>
      </c>
      <c r="E5458" t="s">
        <v>50</v>
      </c>
      <c r="F5458" t="s">
        <v>71</v>
      </c>
      <c r="G5458" t="s">
        <v>72</v>
      </c>
      <c r="H5458" t="s">
        <v>170</v>
      </c>
      <c r="K5458" t="s">
        <v>1231</v>
      </c>
      <c r="L5458" t="s">
        <v>1232</v>
      </c>
      <c r="M5458" t="s">
        <v>197</v>
      </c>
      <c r="N5458" t="s">
        <v>190</v>
      </c>
      <c r="O5458" t="s">
        <v>20082</v>
      </c>
      <c r="X5458" t="s">
        <v>78</v>
      </c>
      <c r="AA5458" s="1"/>
      <c r="AB5458" t="s">
        <v>20083</v>
      </c>
      <c r="AC5458">
        <v>2015</v>
      </c>
      <c r="AD5458">
        <v>11</v>
      </c>
      <c r="AE5458">
        <v>1</v>
      </c>
      <c r="AF5458" s="2">
        <f>DATE(emdat_data[[#This Row],[Start Year]],emdat_data[[#This Row],[Start Month]],emdat_data[[#This Row],[Start Day]])</f>
        <v>42309</v>
      </c>
      <c r="AG5458">
        <v>2015</v>
      </c>
      <c r="AH5458">
        <v>11</v>
      </c>
      <c r="AI5458">
        <v>3</v>
      </c>
      <c r="AJ5458" s="2">
        <f>DATE(emdat_data[[#This Row],[End Year]],emdat_data[[#This Row],[End Month]],emdat_data[[#This Row],[End Day]])</f>
        <v>42311</v>
      </c>
      <c r="AK5458">
        <v>4</v>
      </c>
      <c r="AV5458">
        <v>80.988578990590796</v>
      </c>
      <c r="AX5458" t="s">
        <v>20084</v>
      </c>
      <c r="AY5458" t="s">
        <v>20085</v>
      </c>
    </row>
    <row r="5459" spans="1:51" hidden="1" x14ac:dyDescent="0.25">
      <c r="A5459" t="s">
        <v>21331</v>
      </c>
      <c r="B5459">
        <v>2015</v>
      </c>
      <c r="C5459">
        <v>532</v>
      </c>
      <c r="E5459" t="s">
        <v>50</v>
      </c>
      <c r="F5459" t="s">
        <v>71</v>
      </c>
      <c r="G5459" t="s">
        <v>72</v>
      </c>
      <c r="H5459" t="s">
        <v>170</v>
      </c>
      <c r="K5459" t="s">
        <v>239</v>
      </c>
      <c r="L5459" t="s">
        <v>240</v>
      </c>
      <c r="M5459" t="s">
        <v>197</v>
      </c>
      <c r="N5459" t="s">
        <v>190</v>
      </c>
      <c r="O5459" t="s">
        <v>21332</v>
      </c>
      <c r="X5459" t="s">
        <v>78</v>
      </c>
      <c r="AA5459" s="1"/>
      <c r="AC5459">
        <v>2015</v>
      </c>
      <c r="AD5459">
        <v>11</v>
      </c>
      <c r="AE5459">
        <v>1</v>
      </c>
      <c r="AF5459" s="2">
        <f>DATE(emdat_data[[#This Row],[Start Year]],emdat_data[[#This Row],[Start Month]],emdat_data[[#This Row],[Start Day]])</f>
        <v>42309</v>
      </c>
      <c r="AG5459">
        <v>2015</v>
      </c>
      <c r="AH5459">
        <v>11</v>
      </c>
      <c r="AI5459">
        <v>13</v>
      </c>
      <c r="AJ5459" s="2">
        <f>DATE(emdat_data[[#This Row],[End Year]],emdat_data[[#This Row],[End Month]],emdat_data[[#This Row],[End Day]])</f>
        <v>42321</v>
      </c>
      <c r="AK5459">
        <v>2</v>
      </c>
      <c r="AV5459">
        <v>80.988578990590796</v>
      </c>
      <c r="AX5459" t="s">
        <v>21333</v>
      </c>
      <c r="AY5459" t="s">
        <v>21334</v>
      </c>
    </row>
    <row r="5460" spans="1:51" hidden="1" x14ac:dyDescent="0.25">
      <c r="A5460" t="s">
        <v>21554</v>
      </c>
      <c r="B5460">
        <v>2015</v>
      </c>
      <c r="C5460">
        <v>532</v>
      </c>
      <c r="E5460" t="s">
        <v>50</v>
      </c>
      <c r="F5460" t="s">
        <v>71</v>
      </c>
      <c r="G5460" t="s">
        <v>72</v>
      </c>
      <c r="H5460" t="s">
        <v>170</v>
      </c>
      <c r="K5460" t="s">
        <v>318</v>
      </c>
      <c r="L5460" t="s">
        <v>319</v>
      </c>
      <c r="M5460" t="s">
        <v>197</v>
      </c>
      <c r="N5460" t="s">
        <v>190</v>
      </c>
      <c r="O5460" t="s">
        <v>9093</v>
      </c>
      <c r="X5460" t="s">
        <v>78</v>
      </c>
      <c r="AA5460" s="1"/>
      <c r="AC5460">
        <v>2015</v>
      </c>
      <c r="AD5460">
        <v>11</v>
      </c>
      <c r="AE5460">
        <v>1</v>
      </c>
      <c r="AF5460" s="2">
        <f>DATE(emdat_data[[#This Row],[Start Year]],emdat_data[[#This Row],[Start Month]],emdat_data[[#This Row],[Start Day]])</f>
        <v>42309</v>
      </c>
      <c r="AG5460">
        <v>2015</v>
      </c>
      <c r="AH5460">
        <v>11</v>
      </c>
      <c r="AI5460">
        <v>3</v>
      </c>
      <c r="AJ5460" s="2">
        <f>DATE(emdat_data[[#This Row],[End Year]],emdat_data[[#This Row],[End Month]],emdat_data[[#This Row],[End Day]])</f>
        <v>42311</v>
      </c>
      <c r="AK5460">
        <v>1</v>
      </c>
      <c r="AV5460">
        <v>80.988578990590796</v>
      </c>
      <c r="AW5460" t="s">
        <v>9094</v>
      </c>
      <c r="AY5460" t="s">
        <v>9095</v>
      </c>
    </row>
    <row r="5461" spans="1:51" hidden="1" x14ac:dyDescent="0.25">
      <c r="A5461" t="s">
        <v>21595</v>
      </c>
      <c r="B5461">
        <v>2015</v>
      </c>
      <c r="C5461">
        <v>484</v>
      </c>
      <c r="E5461" t="s">
        <v>50</v>
      </c>
      <c r="F5461" t="s">
        <v>63</v>
      </c>
      <c r="G5461" t="s">
        <v>82</v>
      </c>
      <c r="H5461" t="s">
        <v>98</v>
      </c>
      <c r="J5461" t="s">
        <v>21596</v>
      </c>
      <c r="K5461" t="s">
        <v>2875</v>
      </c>
      <c r="L5461" t="s">
        <v>2876</v>
      </c>
      <c r="M5461" t="s">
        <v>260</v>
      </c>
      <c r="N5461" t="s">
        <v>76</v>
      </c>
      <c r="O5461" t="s">
        <v>21597</v>
      </c>
      <c r="X5461" t="s">
        <v>88</v>
      </c>
      <c r="AA5461" s="1"/>
      <c r="AC5461">
        <v>2015</v>
      </c>
      <c r="AD5461">
        <v>11</v>
      </c>
      <c r="AE5461">
        <v>2</v>
      </c>
      <c r="AF5461" s="2">
        <f>DATE(emdat_data[[#This Row],[Start Year]],emdat_data[[#This Row],[Start Month]],emdat_data[[#This Row],[Start Day]])</f>
        <v>42310</v>
      </c>
      <c r="AG5461">
        <v>2015</v>
      </c>
      <c r="AH5461">
        <v>11</v>
      </c>
      <c r="AI5461">
        <v>2</v>
      </c>
      <c r="AJ5461" s="2">
        <f>DATE(emdat_data[[#This Row],[End Year]],emdat_data[[#This Row],[End Month]],emdat_data[[#This Row],[End Day]])</f>
        <v>42310</v>
      </c>
      <c r="AM5461">
        <v>4000</v>
      </c>
      <c r="AO5461">
        <v>4000</v>
      </c>
      <c r="AV5461">
        <v>80.988578990590796</v>
      </c>
      <c r="AX5461" t="s">
        <v>21598</v>
      </c>
      <c r="AY5461" t="s">
        <v>21599</v>
      </c>
    </row>
    <row r="5462" spans="1:51" hidden="1" x14ac:dyDescent="0.25">
      <c r="A5462" t="s">
        <v>19773</v>
      </c>
      <c r="B5462">
        <v>2015</v>
      </c>
      <c r="C5462">
        <v>606</v>
      </c>
      <c r="E5462" t="s">
        <v>50</v>
      </c>
      <c r="F5462" t="s">
        <v>63</v>
      </c>
      <c r="G5462" t="s">
        <v>82</v>
      </c>
      <c r="H5462" t="s">
        <v>157</v>
      </c>
      <c r="I5462" t="s">
        <v>572</v>
      </c>
      <c r="K5462" t="s">
        <v>1906</v>
      </c>
      <c r="L5462" t="s">
        <v>1907</v>
      </c>
      <c r="M5462" t="s">
        <v>995</v>
      </c>
      <c r="N5462" t="s">
        <v>76</v>
      </c>
      <c r="O5462" t="s">
        <v>19774</v>
      </c>
      <c r="Q5462" t="s">
        <v>72</v>
      </c>
      <c r="X5462" t="s">
        <v>88</v>
      </c>
      <c r="AA5462" s="1"/>
      <c r="AC5462">
        <v>2015</v>
      </c>
      <c r="AD5462">
        <v>11</v>
      </c>
      <c r="AE5462">
        <v>3</v>
      </c>
      <c r="AF5462" s="2">
        <f>DATE(emdat_data[[#This Row],[Start Year]],emdat_data[[#This Row],[Start Month]],emdat_data[[#This Row],[Start Day]])</f>
        <v>42311</v>
      </c>
      <c r="AG5462">
        <v>2015</v>
      </c>
      <c r="AH5462">
        <v>11</v>
      </c>
      <c r="AI5462">
        <v>4</v>
      </c>
      <c r="AJ5462" s="2">
        <f>DATE(emdat_data[[#This Row],[End Year]],emdat_data[[#This Row],[End Month]],emdat_data[[#This Row],[End Day]])</f>
        <v>42312</v>
      </c>
      <c r="AK5462">
        <v>25</v>
      </c>
      <c r="AL5462">
        <v>35</v>
      </c>
      <c r="AM5462">
        <v>100</v>
      </c>
      <c r="AO5462">
        <v>135</v>
      </c>
      <c r="AV5462">
        <v>80.988578990590796</v>
      </c>
      <c r="AW5462" t="s">
        <v>19775</v>
      </c>
      <c r="AY5462" t="s">
        <v>19776</v>
      </c>
    </row>
    <row r="5463" spans="1:51" hidden="1" x14ac:dyDescent="0.25">
      <c r="A5463" t="s">
        <v>22294</v>
      </c>
      <c r="B5463">
        <v>2015</v>
      </c>
      <c r="C5463">
        <v>484</v>
      </c>
      <c r="E5463" t="s">
        <v>50</v>
      </c>
      <c r="F5463" t="s">
        <v>63</v>
      </c>
      <c r="G5463" t="s">
        <v>82</v>
      </c>
      <c r="H5463" t="s">
        <v>98</v>
      </c>
      <c r="J5463" t="s">
        <v>21596</v>
      </c>
      <c r="K5463" t="s">
        <v>3101</v>
      </c>
      <c r="L5463" t="s">
        <v>3102</v>
      </c>
      <c r="M5463" t="s">
        <v>392</v>
      </c>
      <c r="N5463" t="s">
        <v>57</v>
      </c>
      <c r="O5463" t="s">
        <v>22295</v>
      </c>
      <c r="X5463" t="s">
        <v>88</v>
      </c>
      <c r="AA5463" s="1"/>
      <c r="AC5463">
        <v>2015</v>
      </c>
      <c r="AD5463">
        <v>11</v>
      </c>
      <c r="AE5463">
        <v>3</v>
      </c>
      <c r="AF5463" s="2">
        <f>DATE(emdat_data[[#This Row],[Start Year]],emdat_data[[#This Row],[Start Month]],emdat_data[[#This Row],[Start Day]])</f>
        <v>42311</v>
      </c>
      <c r="AG5463">
        <v>2015</v>
      </c>
      <c r="AH5463">
        <v>11</v>
      </c>
      <c r="AI5463">
        <v>4</v>
      </c>
      <c r="AJ5463" s="2">
        <f>DATE(emdat_data[[#This Row],[End Year]],emdat_data[[#This Row],[End Month]],emdat_data[[#This Row],[End Day]])</f>
        <v>42312</v>
      </c>
      <c r="AK5463">
        <v>8</v>
      </c>
      <c r="AL5463">
        <v>65</v>
      </c>
      <c r="AM5463">
        <v>110000</v>
      </c>
      <c r="AO5463">
        <v>110065</v>
      </c>
      <c r="AT5463">
        <v>200000</v>
      </c>
      <c r="AU5463">
        <v>246948</v>
      </c>
      <c r="AV5463">
        <v>80.988578990590796</v>
      </c>
      <c r="AW5463" t="s">
        <v>22296</v>
      </c>
      <c r="AY5463" t="s">
        <v>22297</v>
      </c>
    </row>
    <row r="5464" spans="1:51" hidden="1" x14ac:dyDescent="0.25">
      <c r="A5464" t="s">
        <v>22311</v>
      </c>
      <c r="B5464">
        <v>2015</v>
      </c>
      <c r="C5464">
        <v>549</v>
      </c>
      <c r="E5464" t="s">
        <v>50</v>
      </c>
      <c r="F5464" t="s">
        <v>71</v>
      </c>
      <c r="G5464" t="s">
        <v>72</v>
      </c>
      <c r="K5464" t="s">
        <v>3130</v>
      </c>
      <c r="L5464" t="s">
        <v>3131</v>
      </c>
      <c r="M5464" t="s">
        <v>75</v>
      </c>
      <c r="N5464" t="s">
        <v>76</v>
      </c>
      <c r="O5464" t="s">
        <v>22312</v>
      </c>
      <c r="X5464" t="s">
        <v>78</v>
      </c>
      <c r="AA5464" s="1"/>
      <c r="AC5464">
        <v>2015</v>
      </c>
      <c r="AD5464">
        <v>11</v>
      </c>
      <c r="AE5464">
        <v>7</v>
      </c>
      <c r="AF5464" s="2">
        <f>DATE(emdat_data[[#This Row],[Start Year]],emdat_data[[#This Row],[Start Month]],emdat_data[[#This Row],[Start Day]])</f>
        <v>42315</v>
      </c>
      <c r="AG5464">
        <v>2015</v>
      </c>
      <c r="AH5464">
        <v>11</v>
      </c>
      <c r="AI5464">
        <v>23</v>
      </c>
      <c r="AJ5464" s="2">
        <f>DATE(emdat_data[[#This Row],[End Year]],emdat_data[[#This Row],[End Month]],emdat_data[[#This Row],[End Day]])</f>
        <v>42331</v>
      </c>
      <c r="AM5464">
        <v>180000</v>
      </c>
      <c r="AO5464">
        <v>180000</v>
      </c>
      <c r="AV5464">
        <v>80.988578990590796</v>
      </c>
      <c r="AX5464" t="s">
        <v>22313</v>
      </c>
      <c r="AY5464" t="s">
        <v>22314</v>
      </c>
    </row>
    <row r="5465" spans="1:51" hidden="1" x14ac:dyDescent="0.25">
      <c r="A5465" t="s">
        <v>21182</v>
      </c>
      <c r="B5465">
        <v>2015</v>
      </c>
      <c r="C5465">
        <v>494</v>
      </c>
      <c r="E5465" t="s">
        <v>50</v>
      </c>
      <c r="F5465" t="s">
        <v>63</v>
      </c>
      <c r="G5465" t="s">
        <v>82</v>
      </c>
      <c r="H5465" t="s">
        <v>98</v>
      </c>
      <c r="J5465" t="s">
        <v>21183</v>
      </c>
      <c r="K5465" t="s">
        <v>2875</v>
      </c>
      <c r="L5465" t="s">
        <v>2876</v>
      </c>
      <c r="M5465" t="s">
        <v>260</v>
      </c>
      <c r="N5465" t="s">
        <v>76</v>
      </c>
      <c r="O5465" t="s">
        <v>21184</v>
      </c>
      <c r="Q5465" t="s">
        <v>72</v>
      </c>
      <c r="X5465" t="s">
        <v>88</v>
      </c>
      <c r="AA5465" s="1"/>
      <c r="AC5465">
        <v>2015</v>
      </c>
      <c r="AD5465">
        <v>11</v>
      </c>
      <c r="AE5465">
        <v>8</v>
      </c>
      <c r="AF5465" s="2">
        <f>DATE(emdat_data[[#This Row],[Start Year]],emdat_data[[#This Row],[Start Month]],emdat_data[[#This Row],[Start Day]])</f>
        <v>42316</v>
      </c>
      <c r="AG5465">
        <v>2015</v>
      </c>
      <c r="AH5465">
        <v>11</v>
      </c>
      <c r="AI5465">
        <v>8</v>
      </c>
      <c r="AJ5465" s="2">
        <f>DATE(emdat_data[[#This Row],[End Year]],emdat_data[[#This Row],[End Month]],emdat_data[[#This Row],[End Day]])</f>
        <v>42316</v>
      </c>
      <c r="AV5465">
        <v>80.988578990590796</v>
      </c>
      <c r="AW5465" t="s">
        <v>21185</v>
      </c>
      <c r="AY5465" t="s">
        <v>21186</v>
      </c>
    </row>
    <row r="5466" spans="1:51" hidden="1" x14ac:dyDescent="0.25">
      <c r="A5466" t="s">
        <v>21301</v>
      </c>
      <c r="B5466">
        <v>2015</v>
      </c>
      <c r="C5466">
        <v>504</v>
      </c>
      <c r="D5466" t="s">
        <v>21302</v>
      </c>
      <c r="E5466" t="s">
        <v>50</v>
      </c>
      <c r="F5466" t="s">
        <v>71</v>
      </c>
      <c r="G5466" t="s">
        <v>72</v>
      </c>
      <c r="K5466" t="s">
        <v>226</v>
      </c>
      <c r="L5466" t="s">
        <v>227</v>
      </c>
      <c r="M5466" t="s">
        <v>56</v>
      </c>
      <c r="N5466" t="s">
        <v>57</v>
      </c>
      <c r="O5466" t="s">
        <v>21303</v>
      </c>
      <c r="P5466" t="s">
        <v>21304</v>
      </c>
      <c r="U5466" t="s">
        <v>127</v>
      </c>
      <c r="W5466">
        <v>93202</v>
      </c>
      <c r="X5466" t="s">
        <v>78</v>
      </c>
      <c r="Y5466">
        <v>11828</v>
      </c>
      <c r="Z5466">
        <v>78855</v>
      </c>
      <c r="AA5466" s="1"/>
      <c r="AC5466">
        <v>2015</v>
      </c>
      <c r="AD5466">
        <v>11</v>
      </c>
      <c r="AE5466">
        <v>8</v>
      </c>
      <c r="AF5466" s="2">
        <f>DATE(emdat_data[[#This Row],[Start Year]],emdat_data[[#This Row],[Start Month]],emdat_data[[#This Row],[Start Day]])</f>
        <v>42316</v>
      </c>
      <c r="AG5466">
        <v>2015</v>
      </c>
      <c r="AH5466">
        <v>12</v>
      </c>
      <c r="AI5466">
        <v>4</v>
      </c>
      <c r="AJ5466" s="2">
        <f>DATE(emdat_data[[#This Row],[End Year]],emdat_data[[#This Row],[End Month]],emdat_data[[#This Row],[End Day]])</f>
        <v>42342</v>
      </c>
      <c r="AK5466">
        <v>325</v>
      </c>
      <c r="AL5466">
        <v>1000</v>
      </c>
      <c r="AM5466">
        <v>1800000</v>
      </c>
      <c r="AO5466">
        <v>1801000</v>
      </c>
      <c r="AR5466">
        <v>755000</v>
      </c>
      <c r="AS5466">
        <v>932230</v>
      </c>
      <c r="AT5466">
        <v>2200000</v>
      </c>
      <c r="AU5466">
        <v>2716432</v>
      </c>
      <c r="AV5466">
        <v>80.988578990590796</v>
      </c>
      <c r="AW5466" t="s">
        <v>21305</v>
      </c>
      <c r="AX5466" t="s">
        <v>21306</v>
      </c>
      <c r="AY5466" t="s">
        <v>21307</v>
      </c>
    </row>
    <row r="5467" spans="1:51" hidden="1" x14ac:dyDescent="0.25">
      <c r="A5467" t="s">
        <v>22192</v>
      </c>
      <c r="B5467">
        <v>2015</v>
      </c>
      <c r="C5467">
        <v>494</v>
      </c>
      <c r="E5467" t="s">
        <v>50</v>
      </c>
      <c r="F5467" t="s">
        <v>63</v>
      </c>
      <c r="G5467" t="s">
        <v>82</v>
      </c>
      <c r="H5467" t="s">
        <v>98</v>
      </c>
      <c r="J5467" t="s">
        <v>21183</v>
      </c>
      <c r="K5467" t="s">
        <v>3101</v>
      </c>
      <c r="L5467" t="s">
        <v>3102</v>
      </c>
      <c r="M5467" t="s">
        <v>392</v>
      </c>
      <c r="N5467" t="s">
        <v>57</v>
      </c>
      <c r="O5467" t="s">
        <v>22193</v>
      </c>
      <c r="Q5467" t="s">
        <v>72</v>
      </c>
      <c r="X5467" t="s">
        <v>88</v>
      </c>
      <c r="AA5467" s="1"/>
      <c r="AC5467">
        <v>2015</v>
      </c>
      <c r="AD5467">
        <v>11</v>
      </c>
      <c r="AE5467">
        <v>8</v>
      </c>
      <c r="AF5467" s="2">
        <f>DATE(emdat_data[[#This Row],[Start Year]],emdat_data[[#This Row],[Start Month]],emdat_data[[#This Row],[Start Day]])</f>
        <v>42316</v>
      </c>
      <c r="AG5467">
        <v>2015</v>
      </c>
      <c r="AH5467">
        <v>11</v>
      </c>
      <c r="AI5467">
        <v>10</v>
      </c>
      <c r="AJ5467" s="2">
        <f>DATE(emdat_data[[#This Row],[End Year]],emdat_data[[#This Row],[End Month]],emdat_data[[#This Row],[End Day]])</f>
        <v>42318</v>
      </c>
      <c r="AK5467">
        <v>18</v>
      </c>
      <c r="AM5467">
        <v>15000</v>
      </c>
      <c r="AO5467">
        <v>15000</v>
      </c>
      <c r="AV5467">
        <v>80.988578990590796</v>
      </c>
      <c r="AW5467" t="s">
        <v>3112</v>
      </c>
      <c r="AX5467" t="s">
        <v>22194</v>
      </c>
      <c r="AY5467" t="s">
        <v>22195</v>
      </c>
    </row>
    <row r="5468" spans="1:51" hidden="1" x14ac:dyDescent="0.25">
      <c r="A5468" t="s">
        <v>19984</v>
      </c>
      <c r="B5468">
        <v>2015</v>
      </c>
      <c r="C5468">
        <v>533</v>
      </c>
      <c r="E5468" t="s">
        <v>50</v>
      </c>
      <c r="F5468" t="s">
        <v>71</v>
      </c>
      <c r="G5468" t="s">
        <v>72</v>
      </c>
      <c r="H5468" t="s">
        <v>102</v>
      </c>
      <c r="K5468" t="s">
        <v>159</v>
      </c>
      <c r="L5468" t="s">
        <v>160</v>
      </c>
      <c r="M5468" t="s">
        <v>161</v>
      </c>
      <c r="N5468" t="s">
        <v>57</v>
      </c>
      <c r="O5468" t="s">
        <v>1729</v>
      </c>
      <c r="X5468" t="s">
        <v>78</v>
      </c>
      <c r="AA5468" s="1"/>
      <c r="AB5468" t="s">
        <v>19985</v>
      </c>
      <c r="AC5468">
        <v>2015</v>
      </c>
      <c r="AD5468">
        <v>11</v>
      </c>
      <c r="AE5468">
        <v>10</v>
      </c>
      <c r="AF5468" s="2">
        <f>DATE(emdat_data[[#This Row],[Start Year]],emdat_data[[#This Row],[Start Month]],emdat_data[[#This Row],[Start Day]])</f>
        <v>42318</v>
      </c>
      <c r="AG5468">
        <v>2015</v>
      </c>
      <c r="AH5468">
        <v>11</v>
      </c>
      <c r="AI5468">
        <v>16</v>
      </c>
      <c r="AJ5468" s="2">
        <f>DATE(emdat_data[[#This Row],[End Year]],emdat_data[[#This Row],[End Month]],emdat_data[[#This Row],[End Day]])</f>
        <v>42324</v>
      </c>
      <c r="AK5468">
        <v>38</v>
      </c>
      <c r="AM5468">
        <v>639000</v>
      </c>
      <c r="AO5468">
        <v>639000</v>
      </c>
      <c r="AT5468">
        <v>130000</v>
      </c>
      <c r="AU5468">
        <v>160516</v>
      </c>
      <c r="AV5468">
        <v>80.988578990590796</v>
      </c>
      <c r="AW5468" t="s">
        <v>1731</v>
      </c>
      <c r="AY5468" t="s">
        <v>1732</v>
      </c>
    </row>
    <row r="5469" spans="1:51" hidden="1" x14ac:dyDescent="0.25">
      <c r="A5469" t="s">
        <v>21315</v>
      </c>
      <c r="B5469">
        <v>2015</v>
      </c>
      <c r="C5469">
        <v>499</v>
      </c>
      <c r="E5469" t="s">
        <v>50</v>
      </c>
      <c r="F5469" t="s">
        <v>71</v>
      </c>
      <c r="G5469" t="s">
        <v>72</v>
      </c>
      <c r="H5469" t="s">
        <v>170</v>
      </c>
      <c r="K5469" t="s">
        <v>1447</v>
      </c>
      <c r="L5469" t="s">
        <v>1448</v>
      </c>
      <c r="M5469" t="s">
        <v>56</v>
      </c>
      <c r="N5469" t="s">
        <v>57</v>
      </c>
      <c r="O5469" t="s">
        <v>21316</v>
      </c>
      <c r="X5469" t="s">
        <v>78</v>
      </c>
      <c r="AA5469" s="1"/>
      <c r="AC5469">
        <v>2015</v>
      </c>
      <c r="AD5469">
        <v>11</v>
      </c>
      <c r="AE5469">
        <v>12</v>
      </c>
      <c r="AF5469" s="2">
        <f>DATE(emdat_data[[#This Row],[Start Year]],emdat_data[[#This Row],[Start Month]],emdat_data[[#This Row],[Start Day]])</f>
        <v>42320</v>
      </c>
      <c r="AG5469">
        <v>2015</v>
      </c>
      <c r="AH5469">
        <v>11</v>
      </c>
      <c r="AI5469">
        <v>12</v>
      </c>
      <c r="AJ5469" s="2">
        <f>DATE(emdat_data[[#This Row],[End Year]],emdat_data[[#This Row],[End Month]],emdat_data[[#This Row],[End Day]])</f>
        <v>42320</v>
      </c>
      <c r="AK5469">
        <v>9</v>
      </c>
      <c r="AM5469">
        <v>17700</v>
      </c>
      <c r="AO5469">
        <v>17700</v>
      </c>
      <c r="AT5469">
        <v>516000</v>
      </c>
      <c r="AU5469">
        <v>637127</v>
      </c>
      <c r="AV5469">
        <v>80.988578990590796</v>
      </c>
      <c r="AW5469" t="s">
        <v>21317</v>
      </c>
      <c r="AX5469" t="s">
        <v>21318</v>
      </c>
      <c r="AY5469" t="s">
        <v>21319</v>
      </c>
    </row>
    <row r="5470" spans="1:51" hidden="1" x14ac:dyDescent="0.25">
      <c r="A5470" t="s">
        <v>19986</v>
      </c>
      <c r="B5470">
        <v>2015</v>
      </c>
      <c r="C5470">
        <v>510</v>
      </c>
      <c r="E5470" t="s">
        <v>50</v>
      </c>
      <c r="F5470" t="s">
        <v>71</v>
      </c>
      <c r="G5470" t="s">
        <v>217</v>
      </c>
      <c r="H5470" t="s">
        <v>217</v>
      </c>
      <c r="K5470" t="s">
        <v>159</v>
      </c>
      <c r="L5470" t="s">
        <v>160</v>
      </c>
      <c r="M5470" t="s">
        <v>161</v>
      </c>
      <c r="N5470" t="s">
        <v>57</v>
      </c>
      <c r="O5470" t="s">
        <v>19987</v>
      </c>
      <c r="P5470" t="s">
        <v>72</v>
      </c>
      <c r="AA5470" s="1"/>
      <c r="AC5470">
        <v>2015</v>
      </c>
      <c r="AD5470">
        <v>11</v>
      </c>
      <c r="AE5470">
        <v>13</v>
      </c>
      <c r="AF5470" s="2">
        <f>DATE(emdat_data[[#This Row],[Start Year]],emdat_data[[#This Row],[Start Month]],emdat_data[[#This Row],[Start Day]])</f>
        <v>42321</v>
      </c>
      <c r="AG5470">
        <v>2015</v>
      </c>
      <c r="AH5470">
        <v>11</v>
      </c>
      <c r="AI5470">
        <v>13</v>
      </c>
      <c r="AJ5470" s="2">
        <f>DATE(emdat_data[[#This Row],[End Year]],emdat_data[[#This Row],[End Month]],emdat_data[[#This Row],[End Day]])</f>
        <v>42321</v>
      </c>
      <c r="AK5470">
        <v>38</v>
      </c>
      <c r="AM5470">
        <v>300</v>
      </c>
      <c r="AO5470">
        <v>300</v>
      </c>
      <c r="AV5470">
        <v>80.988578990590796</v>
      </c>
      <c r="AX5470" t="s">
        <v>19988</v>
      </c>
      <c r="AY5470" t="s">
        <v>19989</v>
      </c>
    </row>
    <row r="5471" spans="1:51" hidden="1" x14ac:dyDescent="0.25">
      <c r="A5471" t="s">
        <v>21388</v>
      </c>
      <c r="B5471">
        <v>2015</v>
      </c>
      <c r="C5471">
        <v>530</v>
      </c>
      <c r="E5471" t="s">
        <v>50</v>
      </c>
      <c r="F5471" t="s">
        <v>71</v>
      </c>
      <c r="G5471" t="s">
        <v>72</v>
      </c>
      <c r="H5471" t="s">
        <v>170</v>
      </c>
      <c r="K5471" t="s">
        <v>274</v>
      </c>
      <c r="L5471" t="s">
        <v>275</v>
      </c>
      <c r="M5471" t="s">
        <v>56</v>
      </c>
      <c r="N5471" t="s">
        <v>57</v>
      </c>
      <c r="O5471" t="s">
        <v>21389</v>
      </c>
      <c r="P5471" t="s">
        <v>642</v>
      </c>
      <c r="X5471" t="s">
        <v>78</v>
      </c>
      <c r="AA5471" s="1"/>
      <c r="AC5471">
        <v>2015</v>
      </c>
      <c r="AD5471">
        <v>11</v>
      </c>
      <c r="AE5471">
        <v>15</v>
      </c>
      <c r="AF5471" s="2">
        <f>DATE(emdat_data[[#This Row],[Start Year]],emdat_data[[#This Row],[Start Month]],emdat_data[[#This Row],[Start Day]])</f>
        <v>42323</v>
      </c>
      <c r="AG5471">
        <v>2015</v>
      </c>
      <c r="AH5471">
        <v>12</v>
      </c>
      <c r="AI5471">
        <v>4</v>
      </c>
      <c r="AJ5471" s="2">
        <f>DATE(emdat_data[[#This Row],[End Year]],emdat_data[[#This Row],[End Month]],emdat_data[[#This Row],[End Day]])</f>
        <v>42342</v>
      </c>
      <c r="AK5471">
        <v>2</v>
      </c>
      <c r="AM5471">
        <v>20000</v>
      </c>
      <c r="AO5471">
        <v>20000</v>
      </c>
      <c r="AV5471">
        <v>80.988578990590796</v>
      </c>
      <c r="AX5471" t="s">
        <v>21390</v>
      </c>
      <c r="AY5471" t="s">
        <v>21391</v>
      </c>
    </row>
    <row r="5472" spans="1:51" hidden="1" x14ac:dyDescent="0.25">
      <c r="A5472" t="s">
        <v>20070</v>
      </c>
      <c r="B5472">
        <v>2015</v>
      </c>
      <c r="C5472">
        <v>550</v>
      </c>
      <c r="E5472" t="s">
        <v>50</v>
      </c>
      <c r="F5472" t="s">
        <v>51</v>
      </c>
      <c r="G5472" t="s">
        <v>1213</v>
      </c>
      <c r="J5472" t="s">
        <v>1215</v>
      </c>
      <c r="K5472" t="s">
        <v>1216</v>
      </c>
      <c r="L5472" t="s">
        <v>1217</v>
      </c>
      <c r="M5472" t="s">
        <v>85</v>
      </c>
      <c r="N5472" t="s">
        <v>86</v>
      </c>
      <c r="O5472" t="s">
        <v>20071</v>
      </c>
      <c r="Y5472">
        <v>-1467</v>
      </c>
      <c r="Z5472">
        <v>-78442</v>
      </c>
      <c r="AA5472" s="1"/>
      <c r="AC5472">
        <v>2015</v>
      </c>
      <c r="AD5472">
        <v>11</v>
      </c>
      <c r="AE5472">
        <v>17</v>
      </c>
      <c r="AF5472" s="2">
        <f>DATE(emdat_data[[#This Row],[Start Year]],emdat_data[[#This Row],[Start Month]],emdat_data[[#This Row],[Start Day]])</f>
        <v>42325</v>
      </c>
      <c r="AG5472">
        <v>2016</v>
      </c>
      <c r="AH5472">
        <v>3</v>
      </c>
      <c r="AJ5472" s="2">
        <f>DATE(emdat_data[[#This Row],[End Year]],emdat_data[[#This Row],[End Month]],emdat_data[[#This Row],[End Day]])</f>
        <v>42429</v>
      </c>
      <c r="AM5472">
        <v>130042</v>
      </c>
      <c r="AO5472">
        <v>130042</v>
      </c>
      <c r="AV5472">
        <v>80.988578990590796</v>
      </c>
      <c r="AW5472" t="s">
        <v>8020</v>
      </c>
      <c r="AY5472" t="s">
        <v>8021</v>
      </c>
    </row>
    <row r="5473" spans="1:51" hidden="1" x14ac:dyDescent="0.25">
      <c r="A5473" t="s">
        <v>21381</v>
      </c>
      <c r="B5473">
        <v>2015</v>
      </c>
      <c r="C5473">
        <v>512</v>
      </c>
      <c r="D5473" t="s">
        <v>21382</v>
      </c>
      <c r="E5473" t="s">
        <v>50</v>
      </c>
      <c r="F5473" t="s">
        <v>51</v>
      </c>
      <c r="G5473" t="s">
        <v>52</v>
      </c>
      <c r="H5473" t="s">
        <v>53</v>
      </c>
      <c r="K5473" t="s">
        <v>2261</v>
      </c>
      <c r="L5473" t="s">
        <v>2262</v>
      </c>
      <c r="M5473" t="s">
        <v>253</v>
      </c>
      <c r="N5473" t="s">
        <v>57</v>
      </c>
      <c r="O5473" t="s">
        <v>21383</v>
      </c>
      <c r="W5473">
        <v>6</v>
      </c>
      <c r="X5473" t="s">
        <v>59</v>
      </c>
      <c r="Y5473">
        <v>40376</v>
      </c>
      <c r="Z5473">
        <v>73204</v>
      </c>
      <c r="AA5473" s="1"/>
      <c r="AC5473">
        <v>2015</v>
      </c>
      <c r="AD5473">
        <v>11</v>
      </c>
      <c r="AE5473">
        <v>17</v>
      </c>
      <c r="AF5473" s="2">
        <f>DATE(emdat_data[[#This Row],[Start Year]],emdat_data[[#This Row],[Start Month]],emdat_data[[#This Row],[Start Day]])</f>
        <v>42325</v>
      </c>
      <c r="AG5473">
        <v>2015</v>
      </c>
      <c r="AH5473">
        <v>11</v>
      </c>
      <c r="AI5473">
        <v>17</v>
      </c>
      <c r="AJ5473" s="2">
        <f>DATE(emdat_data[[#This Row],[End Year]],emdat_data[[#This Row],[End Month]],emdat_data[[#This Row],[End Day]])</f>
        <v>42325</v>
      </c>
      <c r="AM5473">
        <v>11490</v>
      </c>
      <c r="AN5473">
        <v>5290</v>
      </c>
      <c r="AO5473">
        <v>16780</v>
      </c>
      <c r="AT5473">
        <v>12000</v>
      </c>
      <c r="AU5473">
        <v>14817</v>
      </c>
      <c r="AV5473">
        <v>80.988578990590796</v>
      </c>
      <c r="AX5473" t="s">
        <v>21384</v>
      </c>
      <c r="AY5473" t="s">
        <v>21385</v>
      </c>
    </row>
    <row r="5474" spans="1:51" hidden="1" x14ac:dyDescent="0.25">
      <c r="A5474" t="s">
        <v>21572</v>
      </c>
      <c r="B5474">
        <v>2015</v>
      </c>
      <c r="C5474">
        <v>507</v>
      </c>
      <c r="E5474" t="s">
        <v>50</v>
      </c>
      <c r="F5474" t="s">
        <v>71</v>
      </c>
      <c r="G5474" t="s">
        <v>72</v>
      </c>
      <c r="K5474" t="s">
        <v>2852</v>
      </c>
      <c r="L5474" t="s">
        <v>2853</v>
      </c>
      <c r="M5474" t="s">
        <v>392</v>
      </c>
      <c r="N5474" t="s">
        <v>57</v>
      </c>
      <c r="O5474" t="s">
        <v>21573</v>
      </c>
      <c r="P5474" t="s">
        <v>642</v>
      </c>
      <c r="X5474" t="s">
        <v>78</v>
      </c>
      <c r="AA5474" s="1"/>
      <c r="AC5474">
        <v>2015</v>
      </c>
      <c r="AD5474">
        <v>11</v>
      </c>
      <c r="AE5474">
        <v>17</v>
      </c>
      <c r="AF5474" s="2">
        <f>DATE(emdat_data[[#This Row],[Start Year]],emdat_data[[#This Row],[Start Month]],emdat_data[[#This Row],[Start Day]])</f>
        <v>42325</v>
      </c>
      <c r="AG5474">
        <v>2015</v>
      </c>
      <c r="AH5474">
        <v>11</v>
      </c>
      <c r="AI5474">
        <v>18</v>
      </c>
      <c r="AJ5474" s="2">
        <f>DATE(emdat_data[[#This Row],[End Year]],emdat_data[[#This Row],[End Month]],emdat_data[[#This Row],[End Day]])</f>
        <v>42326</v>
      </c>
      <c r="AK5474">
        <v>12</v>
      </c>
      <c r="AV5474">
        <v>80.988578990590796</v>
      </c>
      <c r="AW5474" t="s">
        <v>21574</v>
      </c>
      <c r="AY5474" t="s">
        <v>21575</v>
      </c>
    </row>
    <row r="5475" spans="1:51" hidden="1" x14ac:dyDescent="0.25">
      <c r="A5475" t="s">
        <v>22308</v>
      </c>
      <c r="B5475">
        <v>2015</v>
      </c>
      <c r="C5475">
        <v>536</v>
      </c>
      <c r="E5475" t="s">
        <v>50</v>
      </c>
      <c r="F5475" t="s">
        <v>71</v>
      </c>
      <c r="G5475" t="s">
        <v>72</v>
      </c>
      <c r="K5475" t="s">
        <v>3130</v>
      </c>
      <c r="L5475" t="s">
        <v>3131</v>
      </c>
      <c r="M5475" t="s">
        <v>75</v>
      </c>
      <c r="N5475" t="s">
        <v>76</v>
      </c>
      <c r="O5475" t="s">
        <v>22309</v>
      </c>
      <c r="P5475" t="s">
        <v>134</v>
      </c>
      <c r="X5475" t="s">
        <v>78</v>
      </c>
      <c r="AA5475" s="1"/>
      <c r="AB5475" t="s">
        <v>22310</v>
      </c>
      <c r="AC5475">
        <v>2015</v>
      </c>
      <c r="AD5475">
        <v>11</v>
      </c>
      <c r="AE5475">
        <v>19</v>
      </c>
      <c r="AF5475" s="2">
        <f>DATE(emdat_data[[#This Row],[Start Year]],emdat_data[[#This Row],[Start Month]],emdat_data[[#This Row],[Start Day]])</f>
        <v>42327</v>
      </c>
      <c r="AG5475">
        <v>2015</v>
      </c>
      <c r="AH5475">
        <v>12</v>
      </c>
      <c r="AI5475">
        <v>17</v>
      </c>
      <c r="AJ5475" s="2">
        <f>DATE(emdat_data[[#This Row],[End Year]],emdat_data[[#This Row],[End Month]],emdat_data[[#This Row],[End Day]])</f>
        <v>42355</v>
      </c>
      <c r="AK5475">
        <v>31</v>
      </c>
      <c r="AM5475">
        <v>10560</v>
      </c>
      <c r="AO5475">
        <v>10560</v>
      </c>
      <c r="AV5475">
        <v>80.988578990590796</v>
      </c>
      <c r="AX5475" t="s">
        <v>3137</v>
      </c>
      <c r="AY5475" t="s">
        <v>3138</v>
      </c>
    </row>
    <row r="5476" spans="1:51" hidden="1" x14ac:dyDescent="0.25">
      <c r="A5476" t="s">
        <v>19834</v>
      </c>
      <c r="B5476">
        <v>2015</v>
      </c>
      <c r="C5476">
        <v>542</v>
      </c>
      <c r="E5476" t="s">
        <v>50</v>
      </c>
      <c r="F5476" t="s">
        <v>71</v>
      </c>
      <c r="G5476" t="s">
        <v>72</v>
      </c>
      <c r="K5476" t="s">
        <v>668</v>
      </c>
      <c r="L5476" t="s">
        <v>669</v>
      </c>
      <c r="M5476" t="s">
        <v>197</v>
      </c>
      <c r="N5476" t="s">
        <v>190</v>
      </c>
      <c r="O5476" t="s">
        <v>19835</v>
      </c>
      <c r="P5476" t="s">
        <v>134</v>
      </c>
      <c r="W5476">
        <v>11410</v>
      </c>
      <c r="X5476" t="s">
        <v>78</v>
      </c>
      <c r="Y5476">
        <v>41287</v>
      </c>
      <c r="Z5476">
        <v>19966</v>
      </c>
      <c r="AA5476" s="1"/>
      <c r="AC5476">
        <v>2015</v>
      </c>
      <c r="AD5476">
        <v>11</v>
      </c>
      <c r="AE5476">
        <v>21</v>
      </c>
      <c r="AF5476" s="2">
        <f>DATE(emdat_data[[#This Row],[Start Year]],emdat_data[[#This Row],[Start Month]],emdat_data[[#This Row],[Start Day]])</f>
        <v>42329</v>
      </c>
      <c r="AG5476">
        <v>2015</v>
      </c>
      <c r="AH5476">
        <v>12</v>
      </c>
      <c r="AI5476">
        <v>4</v>
      </c>
      <c r="AJ5476" s="2">
        <f>DATE(emdat_data[[#This Row],[End Year]],emdat_data[[#This Row],[End Month]],emdat_data[[#This Row],[End Day]])</f>
        <v>42342</v>
      </c>
      <c r="AK5476">
        <v>1</v>
      </c>
      <c r="AM5476">
        <v>300</v>
      </c>
      <c r="AO5476">
        <v>300</v>
      </c>
      <c r="AV5476">
        <v>80.988578990590796</v>
      </c>
      <c r="AW5476" t="s">
        <v>19836</v>
      </c>
      <c r="AY5476" t="s">
        <v>19837</v>
      </c>
    </row>
    <row r="5477" spans="1:51" hidden="1" x14ac:dyDescent="0.25">
      <c r="A5477" t="s">
        <v>19953</v>
      </c>
      <c r="B5477">
        <v>2015</v>
      </c>
      <c r="C5477">
        <v>534</v>
      </c>
      <c r="E5477" t="s">
        <v>50</v>
      </c>
      <c r="F5477" t="s">
        <v>63</v>
      </c>
      <c r="G5477" t="s">
        <v>82</v>
      </c>
      <c r="H5477" t="s">
        <v>157</v>
      </c>
      <c r="I5477" t="s">
        <v>158</v>
      </c>
      <c r="K5477" t="s">
        <v>159</v>
      </c>
      <c r="L5477" t="s">
        <v>160</v>
      </c>
      <c r="M5477" t="s">
        <v>161</v>
      </c>
      <c r="N5477" t="s">
        <v>57</v>
      </c>
      <c r="O5477" t="s">
        <v>19954</v>
      </c>
      <c r="X5477" t="s">
        <v>88</v>
      </c>
      <c r="AA5477" s="1"/>
      <c r="AC5477">
        <v>2015</v>
      </c>
      <c r="AD5477">
        <v>11</v>
      </c>
      <c r="AE5477">
        <v>22</v>
      </c>
      <c r="AF5477" s="2">
        <f>DATE(emdat_data[[#This Row],[Start Year]],emdat_data[[#This Row],[Start Month]],emdat_data[[#This Row],[Start Day]])</f>
        <v>42330</v>
      </c>
      <c r="AG5477">
        <v>2015</v>
      </c>
      <c r="AH5477">
        <v>11</v>
      </c>
      <c r="AI5477">
        <v>25</v>
      </c>
      <c r="AJ5477" s="2">
        <f>DATE(emdat_data[[#This Row],[End Year]],emdat_data[[#This Row],[End Month]],emdat_data[[#This Row],[End Day]])</f>
        <v>42333</v>
      </c>
      <c r="AK5477">
        <v>4</v>
      </c>
      <c r="AM5477">
        <v>3000</v>
      </c>
      <c r="AO5477">
        <v>3000</v>
      </c>
      <c r="AV5477">
        <v>80.988578990590796</v>
      </c>
      <c r="AW5477" t="s">
        <v>19955</v>
      </c>
      <c r="AY5477" t="s">
        <v>19956</v>
      </c>
    </row>
    <row r="5478" spans="1:51" hidden="1" x14ac:dyDescent="0.25">
      <c r="A5478" t="s">
        <v>19878</v>
      </c>
      <c r="B5478">
        <v>2015</v>
      </c>
      <c r="C5478">
        <v>514</v>
      </c>
      <c r="E5478" t="s">
        <v>50</v>
      </c>
      <c r="F5478" t="s">
        <v>350</v>
      </c>
      <c r="G5478" t="s">
        <v>477</v>
      </c>
      <c r="H5478" t="s">
        <v>503</v>
      </c>
      <c r="K5478" t="s">
        <v>93</v>
      </c>
      <c r="L5478" t="s">
        <v>94</v>
      </c>
      <c r="M5478" t="s">
        <v>95</v>
      </c>
      <c r="N5478" t="s">
        <v>96</v>
      </c>
      <c r="O5478" t="s">
        <v>19879</v>
      </c>
      <c r="X5478" t="s">
        <v>78</v>
      </c>
      <c r="AA5478" s="1"/>
      <c r="AC5478">
        <v>2015</v>
      </c>
      <c r="AD5478">
        <v>11</v>
      </c>
      <c r="AE5478">
        <v>25</v>
      </c>
      <c r="AF5478" s="2">
        <f>DATE(emdat_data[[#This Row],[Start Year]],emdat_data[[#This Row],[Start Month]],emdat_data[[#This Row],[Start Day]])</f>
        <v>42333</v>
      </c>
      <c r="AG5478">
        <v>2015</v>
      </c>
      <c r="AH5478">
        <v>11</v>
      </c>
      <c r="AI5478">
        <v>28</v>
      </c>
      <c r="AJ5478" s="2">
        <f>DATE(emdat_data[[#This Row],[End Year]],emdat_data[[#This Row],[End Month]],emdat_data[[#This Row],[End Day]])</f>
        <v>42336</v>
      </c>
      <c r="AK5478">
        <v>2</v>
      </c>
      <c r="AL5478">
        <v>30</v>
      </c>
      <c r="AN5478">
        <v>105</v>
      </c>
      <c r="AO5478">
        <v>135</v>
      </c>
      <c r="AR5478">
        <v>120000</v>
      </c>
      <c r="AS5478">
        <v>148169</v>
      </c>
      <c r="AT5478">
        <v>200000</v>
      </c>
      <c r="AU5478">
        <v>246948</v>
      </c>
      <c r="AV5478">
        <v>80.988578990590796</v>
      </c>
      <c r="AX5478" t="s">
        <v>19880</v>
      </c>
      <c r="AY5478" t="s">
        <v>19881</v>
      </c>
    </row>
    <row r="5479" spans="1:51" hidden="1" x14ac:dyDescent="0.25">
      <c r="A5479" t="s">
        <v>22187</v>
      </c>
      <c r="B5479">
        <v>2015</v>
      </c>
      <c r="C5479">
        <v>531</v>
      </c>
      <c r="E5479" t="s">
        <v>50</v>
      </c>
      <c r="F5479" t="s">
        <v>63</v>
      </c>
      <c r="G5479" t="s">
        <v>82</v>
      </c>
      <c r="H5479" t="s">
        <v>157</v>
      </c>
      <c r="I5479" t="s">
        <v>158</v>
      </c>
      <c r="K5479" t="s">
        <v>357</v>
      </c>
      <c r="L5479" t="s">
        <v>358</v>
      </c>
      <c r="M5479" t="s">
        <v>146</v>
      </c>
      <c r="N5479" t="s">
        <v>86</v>
      </c>
      <c r="O5479" t="s">
        <v>12134</v>
      </c>
      <c r="P5479" t="s">
        <v>134</v>
      </c>
      <c r="Q5479" t="s">
        <v>72</v>
      </c>
      <c r="X5479" t="s">
        <v>88</v>
      </c>
      <c r="AA5479" s="1"/>
      <c r="AC5479">
        <v>2015</v>
      </c>
      <c r="AD5479">
        <v>11</v>
      </c>
      <c r="AE5479">
        <v>25</v>
      </c>
      <c r="AF5479" s="2">
        <f>DATE(emdat_data[[#This Row],[Start Year]],emdat_data[[#This Row],[Start Month]],emdat_data[[#This Row],[Start Day]])</f>
        <v>42333</v>
      </c>
      <c r="AG5479">
        <v>2015</v>
      </c>
      <c r="AH5479">
        <v>12</v>
      </c>
      <c r="AI5479">
        <v>4</v>
      </c>
      <c r="AJ5479" s="2">
        <f>DATE(emdat_data[[#This Row],[End Year]],emdat_data[[#This Row],[End Month]],emdat_data[[#This Row],[End Day]])</f>
        <v>42342</v>
      </c>
      <c r="AK5479">
        <v>18</v>
      </c>
      <c r="AM5479">
        <v>300</v>
      </c>
      <c r="AO5479">
        <v>300</v>
      </c>
      <c r="AR5479">
        <v>62500</v>
      </c>
      <c r="AS5479">
        <v>77171</v>
      </c>
      <c r="AT5479">
        <v>140000</v>
      </c>
      <c r="AU5479">
        <v>172864</v>
      </c>
      <c r="AV5479">
        <v>80.988578990590796</v>
      </c>
      <c r="AW5479" t="s">
        <v>12136</v>
      </c>
      <c r="AY5479" t="s">
        <v>12137</v>
      </c>
    </row>
    <row r="5480" spans="1:51" x14ac:dyDescent="0.25">
      <c r="A5480" t="s">
        <v>20105</v>
      </c>
      <c r="B5480">
        <v>2015</v>
      </c>
      <c r="C5480">
        <v>580</v>
      </c>
      <c r="D5480" t="s">
        <v>20106</v>
      </c>
      <c r="E5480" t="s">
        <v>50</v>
      </c>
      <c r="F5480" t="s">
        <v>119</v>
      </c>
      <c r="G5480" t="s">
        <v>120</v>
      </c>
      <c r="H5480" t="s">
        <v>301</v>
      </c>
      <c r="J5480" t="s">
        <v>10992</v>
      </c>
      <c r="K5480" t="s">
        <v>1306</v>
      </c>
      <c r="L5480" t="s">
        <v>1307</v>
      </c>
      <c r="M5480" t="s">
        <v>125</v>
      </c>
      <c r="N5480" t="s">
        <v>76</v>
      </c>
      <c r="X5480" t="s">
        <v>129</v>
      </c>
      <c r="AA5480" s="1"/>
      <c r="AC5480">
        <v>2015</v>
      </c>
      <c r="AD5480">
        <v>12</v>
      </c>
      <c r="AF5480" s="2">
        <f>DATE(emdat_data[[#This Row],[Start Year]],emdat_data[[#This Row],[Start Month]],emdat_data[[#This Row],[Start Day]])</f>
        <v>42338</v>
      </c>
      <c r="AG5480">
        <v>2016</v>
      </c>
      <c r="AH5480">
        <v>2</v>
      </c>
      <c r="AI5480">
        <v>10</v>
      </c>
      <c r="AJ5480" s="2">
        <f>DATE(emdat_data[[#This Row],[End Year]],emdat_data[[#This Row],[End Month]],emdat_data[[#This Row],[End Day]])</f>
        <v>42410</v>
      </c>
      <c r="AK5480">
        <v>85</v>
      </c>
      <c r="AL5480">
        <v>465</v>
      </c>
      <c r="AO5480">
        <v>465</v>
      </c>
      <c r="AV5480">
        <v>80.988578990590796</v>
      </c>
    </row>
    <row r="5481" spans="1:51" hidden="1" x14ac:dyDescent="0.25">
      <c r="A5481" t="s">
        <v>22283</v>
      </c>
      <c r="B5481">
        <v>2015</v>
      </c>
      <c r="C5481">
        <v>9617</v>
      </c>
      <c r="D5481" t="s">
        <v>22284</v>
      </c>
      <c r="E5481" t="s">
        <v>50</v>
      </c>
      <c r="F5481" t="s">
        <v>350</v>
      </c>
      <c r="G5481" t="s">
        <v>351</v>
      </c>
      <c r="H5481" t="s">
        <v>351</v>
      </c>
      <c r="K5481" t="s">
        <v>3068</v>
      </c>
      <c r="L5481" t="s">
        <v>3069</v>
      </c>
      <c r="M5481" t="s">
        <v>173</v>
      </c>
      <c r="N5481" t="s">
        <v>57</v>
      </c>
      <c r="O5481" t="s">
        <v>22285</v>
      </c>
      <c r="P5481" t="s">
        <v>22286</v>
      </c>
      <c r="S5481" t="s">
        <v>127</v>
      </c>
      <c r="X5481" t="s">
        <v>78</v>
      </c>
      <c r="AA5481" s="1"/>
      <c r="AC5481">
        <v>2015</v>
      </c>
      <c r="AD5481">
        <v>12</v>
      </c>
      <c r="AF5481" s="2">
        <f>DATE(emdat_data[[#This Row],[Start Year]],emdat_data[[#This Row],[Start Month]],emdat_data[[#This Row],[Start Day]])</f>
        <v>42338</v>
      </c>
      <c r="AG5481">
        <v>2017</v>
      </c>
      <c r="AH5481">
        <v>2</v>
      </c>
      <c r="AJ5481" s="2">
        <f>DATE(emdat_data[[#This Row],[End Year]],emdat_data[[#This Row],[End Month]],emdat_data[[#This Row],[End Day]])</f>
        <v>42766</v>
      </c>
      <c r="AM5481">
        <v>1750000</v>
      </c>
      <c r="AO5481">
        <v>1750000</v>
      </c>
      <c r="AT5481">
        <v>6750000</v>
      </c>
      <c r="AU5481">
        <v>8334508</v>
      </c>
      <c r="AV5481">
        <v>80.988578990590796</v>
      </c>
      <c r="AW5481" t="s">
        <v>22287</v>
      </c>
      <c r="AY5481" t="s">
        <v>22288</v>
      </c>
    </row>
    <row r="5482" spans="1:51" x14ac:dyDescent="0.25">
      <c r="A5482" t="s">
        <v>22564</v>
      </c>
      <c r="B5482">
        <v>2016</v>
      </c>
      <c r="C5482">
        <v>518</v>
      </c>
      <c r="E5482" t="s">
        <v>50</v>
      </c>
      <c r="F5482" t="s">
        <v>119</v>
      </c>
      <c r="G5482" t="s">
        <v>120</v>
      </c>
      <c r="H5482" t="s">
        <v>301</v>
      </c>
      <c r="J5482" t="s">
        <v>1145</v>
      </c>
      <c r="K5482" t="s">
        <v>1159</v>
      </c>
      <c r="L5482" t="s">
        <v>1160</v>
      </c>
      <c r="M5482" t="s">
        <v>85</v>
      </c>
      <c r="N5482" t="s">
        <v>86</v>
      </c>
      <c r="O5482" t="s">
        <v>22565</v>
      </c>
      <c r="X5482" t="s">
        <v>129</v>
      </c>
      <c r="AA5482" s="1"/>
      <c r="AC5482">
        <v>2016</v>
      </c>
      <c r="AF5482" s="2">
        <f>DATE(emdat_data[[#This Row],[Start Year]],emdat_data[[#This Row],[Start Month]],emdat_data[[#This Row],[Start Day]])</f>
        <v>42338</v>
      </c>
      <c r="AG5482">
        <v>2017</v>
      </c>
      <c r="AH5482">
        <v>1</v>
      </c>
      <c r="AI5482">
        <v>10</v>
      </c>
      <c r="AJ5482" s="2">
        <f>DATE(emdat_data[[#This Row],[End Year]],emdat_data[[#This Row],[End Month]],emdat_data[[#This Row],[End Day]])</f>
        <v>42745</v>
      </c>
      <c r="AL5482">
        <v>12</v>
      </c>
      <c r="AO5482">
        <v>12</v>
      </c>
      <c r="AV5482">
        <v>82.010330903135994</v>
      </c>
      <c r="AW5482" t="s">
        <v>22566</v>
      </c>
      <c r="AY5482" t="s">
        <v>22567</v>
      </c>
    </row>
    <row r="5483" spans="1:51" x14ac:dyDescent="0.25">
      <c r="A5483" t="s">
        <v>23839</v>
      </c>
      <c r="B5483">
        <v>2016</v>
      </c>
      <c r="C5483">
        <v>518</v>
      </c>
      <c r="E5483" t="s">
        <v>50</v>
      </c>
      <c r="F5483" t="s">
        <v>119</v>
      </c>
      <c r="G5483" t="s">
        <v>120</v>
      </c>
      <c r="H5483" t="s">
        <v>301</v>
      </c>
      <c r="J5483" t="s">
        <v>1145</v>
      </c>
      <c r="K5483" t="s">
        <v>2573</v>
      </c>
      <c r="L5483" t="s">
        <v>2574</v>
      </c>
      <c r="M5483" t="s">
        <v>85</v>
      </c>
      <c r="N5483" t="s">
        <v>86</v>
      </c>
      <c r="O5483" t="s">
        <v>23840</v>
      </c>
      <c r="X5483" t="s">
        <v>129</v>
      </c>
      <c r="AA5483" s="1"/>
      <c r="AC5483">
        <v>2016</v>
      </c>
      <c r="AF5483" s="2">
        <f>DATE(emdat_data[[#This Row],[Start Year]],emdat_data[[#This Row],[Start Month]],emdat_data[[#This Row],[Start Day]])</f>
        <v>42338</v>
      </c>
      <c r="AG5483">
        <v>2017</v>
      </c>
      <c r="AH5483">
        <v>1</v>
      </c>
      <c r="AI5483">
        <v>4</v>
      </c>
      <c r="AJ5483" s="2">
        <f>DATE(emdat_data[[#This Row],[End Year]],emdat_data[[#This Row],[End Month]],emdat_data[[#This Row],[End Day]])</f>
        <v>42739</v>
      </c>
      <c r="AK5483">
        <v>26</v>
      </c>
      <c r="AL5483">
        <v>54</v>
      </c>
      <c r="AO5483">
        <v>54</v>
      </c>
      <c r="AV5483">
        <v>82.010330903135994</v>
      </c>
      <c r="AW5483" t="s">
        <v>23841</v>
      </c>
      <c r="AY5483" t="s">
        <v>23842</v>
      </c>
    </row>
    <row r="5484" spans="1:51" x14ac:dyDescent="0.25">
      <c r="A5484" t="s">
        <v>25388</v>
      </c>
      <c r="B5484">
        <v>2016</v>
      </c>
      <c r="C5484">
        <v>439</v>
      </c>
      <c r="E5484" t="s">
        <v>50</v>
      </c>
      <c r="F5484" t="s">
        <v>119</v>
      </c>
      <c r="G5484" t="s">
        <v>120</v>
      </c>
      <c r="H5484" t="s">
        <v>301</v>
      </c>
      <c r="J5484" t="s">
        <v>11013</v>
      </c>
      <c r="K5484" t="s">
        <v>3130</v>
      </c>
      <c r="L5484" t="s">
        <v>3131</v>
      </c>
      <c r="M5484" t="s">
        <v>75</v>
      </c>
      <c r="N5484" t="s">
        <v>76</v>
      </c>
      <c r="O5484" t="s">
        <v>25389</v>
      </c>
      <c r="X5484" t="s">
        <v>129</v>
      </c>
      <c r="AA5484" s="1"/>
      <c r="AC5484">
        <v>2016</v>
      </c>
      <c r="AF5484" s="2">
        <f>DATE(emdat_data[[#This Row],[Start Year]],emdat_data[[#This Row],[Start Month]],emdat_data[[#This Row],[Start Day]])</f>
        <v>42338</v>
      </c>
      <c r="AG5484">
        <v>2016</v>
      </c>
      <c r="AH5484">
        <v>10</v>
      </c>
      <c r="AI5484">
        <v>31</v>
      </c>
      <c r="AJ5484" s="2">
        <f>DATE(emdat_data[[#This Row],[End Year]],emdat_data[[#This Row],[End Month]],emdat_data[[#This Row],[End Day]])</f>
        <v>42674</v>
      </c>
      <c r="AK5484">
        <v>55</v>
      </c>
      <c r="AL5484">
        <v>2087</v>
      </c>
      <c r="AO5484">
        <v>2087</v>
      </c>
      <c r="AV5484">
        <v>82.010330903135994</v>
      </c>
    </row>
    <row r="5485" spans="1:51" hidden="1" x14ac:dyDescent="0.25">
      <c r="A5485" t="s">
        <v>21375</v>
      </c>
      <c r="B5485">
        <v>2015</v>
      </c>
      <c r="C5485">
        <v>564</v>
      </c>
      <c r="D5485" t="s">
        <v>21376</v>
      </c>
      <c r="E5485" t="s">
        <v>50</v>
      </c>
      <c r="F5485" t="s">
        <v>71</v>
      </c>
      <c r="G5485" t="s">
        <v>72</v>
      </c>
      <c r="H5485" t="s">
        <v>102</v>
      </c>
      <c r="K5485" t="s">
        <v>258</v>
      </c>
      <c r="L5485" t="s">
        <v>259</v>
      </c>
      <c r="M5485" t="s">
        <v>260</v>
      </c>
      <c r="N5485" t="s">
        <v>76</v>
      </c>
      <c r="O5485" t="s">
        <v>21377</v>
      </c>
      <c r="P5485" t="s">
        <v>642</v>
      </c>
      <c r="W5485">
        <v>103770</v>
      </c>
      <c r="X5485" t="s">
        <v>78</v>
      </c>
      <c r="Y5485">
        <v>-2036</v>
      </c>
      <c r="Z5485">
        <v>39513</v>
      </c>
      <c r="AA5485" s="1"/>
      <c r="AB5485" t="s">
        <v>21378</v>
      </c>
      <c r="AC5485">
        <v>2015</v>
      </c>
      <c r="AD5485">
        <v>12</v>
      </c>
      <c r="AE5485">
        <v>1</v>
      </c>
      <c r="AF5485" s="2">
        <f>DATE(emdat_data[[#This Row],[Start Year]],emdat_data[[#This Row],[Start Month]],emdat_data[[#This Row],[Start Day]])</f>
        <v>42339</v>
      </c>
      <c r="AG5485">
        <v>2016</v>
      </c>
      <c r="AH5485">
        <v>1</v>
      </c>
      <c r="AI5485">
        <v>6</v>
      </c>
      <c r="AJ5485" s="2">
        <f>DATE(emdat_data[[#This Row],[End Year]],emdat_data[[#This Row],[End Month]],emdat_data[[#This Row],[End Day]])</f>
        <v>42375</v>
      </c>
      <c r="AK5485">
        <v>112</v>
      </c>
      <c r="AL5485">
        <v>73</v>
      </c>
      <c r="AM5485">
        <v>240726</v>
      </c>
      <c r="AO5485">
        <v>240799</v>
      </c>
      <c r="AV5485">
        <v>80.988578990590796</v>
      </c>
      <c r="AX5485" t="s">
        <v>21379</v>
      </c>
      <c r="AY5485" t="s">
        <v>21380</v>
      </c>
    </row>
    <row r="5486" spans="1:51" hidden="1" x14ac:dyDescent="0.25">
      <c r="A5486" t="s">
        <v>21231</v>
      </c>
      <c r="B5486">
        <v>2015</v>
      </c>
      <c r="C5486">
        <v>524</v>
      </c>
      <c r="E5486" t="s">
        <v>50</v>
      </c>
      <c r="F5486" t="s">
        <v>71</v>
      </c>
      <c r="G5486" t="s">
        <v>217</v>
      </c>
      <c r="H5486" t="s">
        <v>217</v>
      </c>
      <c r="K5486" t="s">
        <v>171</v>
      </c>
      <c r="L5486" t="s">
        <v>172</v>
      </c>
      <c r="M5486" t="s">
        <v>173</v>
      </c>
      <c r="N5486" t="s">
        <v>57</v>
      </c>
      <c r="O5486" t="s">
        <v>21232</v>
      </c>
      <c r="AA5486" s="1"/>
      <c r="AC5486">
        <v>2015</v>
      </c>
      <c r="AD5486">
        <v>12</v>
      </c>
      <c r="AE5486">
        <v>3</v>
      </c>
      <c r="AF5486" s="2">
        <f>DATE(emdat_data[[#This Row],[Start Year]],emdat_data[[#This Row],[Start Month]],emdat_data[[#This Row],[Start Day]])</f>
        <v>42341</v>
      </c>
      <c r="AG5486">
        <v>2015</v>
      </c>
      <c r="AH5486">
        <v>12</v>
      </c>
      <c r="AI5486">
        <v>3</v>
      </c>
      <c r="AJ5486" s="2">
        <f>DATE(emdat_data[[#This Row],[End Year]],emdat_data[[#This Row],[End Month]],emdat_data[[#This Row],[End Day]])</f>
        <v>42341</v>
      </c>
      <c r="AK5486">
        <v>20</v>
      </c>
      <c r="AN5486">
        <v>105</v>
      </c>
      <c r="AO5486">
        <v>105</v>
      </c>
      <c r="AV5486">
        <v>80.988578990590796</v>
      </c>
      <c r="AX5486" t="s">
        <v>21233</v>
      </c>
      <c r="AY5486" t="s">
        <v>21234</v>
      </c>
    </row>
    <row r="5487" spans="1:51" hidden="1" x14ac:dyDescent="0.25">
      <c r="A5487" t="s">
        <v>19777</v>
      </c>
      <c r="B5487">
        <v>2015</v>
      </c>
      <c r="C5487">
        <v>525</v>
      </c>
      <c r="E5487" t="s">
        <v>50</v>
      </c>
      <c r="F5487" t="s">
        <v>63</v>
      </c>
      <c r="G5487" t="s">
        <v>82</v>
      </c>
      <c r="H5487" t="s">
        <v>157</v>
      </c>
      <c r="J5487" t="s">
        <v>19778</v>
      </c>
      <c r="K5487" t="s">
        <v>1292</v>
      </c>
      <c r="L5487" t="s">
        <v>1293</v>
      </c>
      <c r="M5487" t="s">
        <v>1294</v>
      </c>
      <c r="N5487" t="s">
        <v>190</v>
      </c>
      <c r="O5487" t="s">
        <v>19779</v>
      </c>
      <c r="Q5487" t="s">
        <v>72</v>
      </c>
      <c r="X5487" t="s">
        <v>88</v>
      </c>
      <c r="AA5487" s="1"/>
      <c r="AC5487">
        <v>2015</v>
      </c>
      <c r="AD5487">
        <v>12</v>
      </c>
      <c r="AE5487">
        <v>4</v>
      </c>
      <c r="AF5487" s="2">
        <f>DATE(emdat_data[[#This Row],[Start Year]],emdat_data[[#This Row],[Start Month]],emdat_data[[#This Row],[Start Day]])</f>
        <v>42342</v>
      </c>
      <c r="AG5487">
        <v>2015</v>
      </c>
      <c r="AH5487">
        <v>12</v>
      </c>
      <c r="AI5487">
        <v>6</v>
      </c>
      <c r="AJ5487" s="2">
        <f>DATE(emdat_data[[#This Row],[End Year]],emdat_data[[#This Row],[End Month]],emdat_data[[#This Row],[End Day]])</f>
        <v>42344</v>
      </c>
      <c r="AK5487">
        <v>3</v>
      </c>
      <c r="AM5487">
        <v>15600</v>
      </c>
      <c r="AO5487">
        <v>15600</v>
      </c>
      <c r="AR5487">
        <v>884000</v>
      </c>
      <c r="AS5487">
        <v>1091512</v>
      </c>
      <c r="AT5487">
        <v>1200000</v>
      </c>
      <c r="AU5487">
        <v>1481690</v>
      </c>
      <c r="AV5487">
        <v>80.988578990590796</v>
      </c>
      <c r="AX5487" t="s">
        <v>19780</v>
      </c>
      <c r="AY5487" t="s">
        <v>19781</v>
      </c>
    </row>
    <row r="5488" spans="1:51" x14ac:dyDescent="0.25">
      <c r="A5488" t="s">
        <v>19825</v>
      </c>
      <c r="B5488">
        <v>2015</v>
      </c>
      <c r="C5488">
        <v>579</v>
      </c>
      <c r="D5488" t="s">
        <v>19826</v>
      </c>
      <c r="E5488" t="s">
        <v>50</v>
      </c>
      <c r="F5488" t="s">
        <v>119</v>
      </c>
      <c r="G5488" t="s">
        <v>120</v>
      </c>
      <c r="H5488" t="s">
        <v>301</v>
      </c>
      <c r="J5488" t="s">
        <v>1145</v>
      </c>
      <c r="K5488" t="s">
        <v>73</v>
      </c>
      <c r="L5488" t="s">
        <v>74</v>
      </c>
      <c r="M5488" t="s">
        <v>75</v>
      </c>
      <c r="N5488" t="s">
        <v>76</v>
      </c>
      <c r="O5488" t="s">
        <v>19827</v>
      </c>
      <c r="W5488">
        <v>13025874</v>
      </c>
      <c r="X5488" t="s">
        <v>129</v>
      </c>
      <c r="AA5488" s="1"/>
      <c r="AC5488">
        <v>2015</v>
      </c>
      <c r="AD5488">
        <v>12</v>
      </c>
      <c r="AE5488">
        <v>5</v>
      </c>
      <c r="AF5488" s="2">
        <f>DATE(emdat_data[[#This Row],[Start Year]],emdat_data[[#This Row],[Start Month]],emdat_data[[#This Row],[Start Day]])</f>
        <v>42343</v>
      </c>
      <c r="AG5488">
        <v>2016</v>
      </c>
      <c r="AH5488">
        <v>10</v>
      </c>
      <c r="AI5488">
        <v>20</v>
      </c>
      <c r="AJ5488" s="2">
        <f>DATE(emdat_data[[#This Row],[End Year]],emdat_data[[#This Row],[End Month]],emdat_data[[#This Row],[End Day]])</f>
        <v>42663</v>
      </c>
      <c r="AK5488">
        <v>384</v>
      </c>
      <c r="AL5488">
        <v>4599</v>
      </c>
      <c r="AO5488">
        <v>4599</v>
      </c>
      <c r="AV5488">
        <v>80.988578990590796</v>
      </c>
      <c r="AW5488" t="s">
        <v>19828</v>
      </c>
      <c r="AY5488" t="s">
        <v>19829</v>
      </c>
    </row>
    <row r="5489" spans="1:51" hidden="1" x14ac:dyDescent="0.25">
      <c r="A5489" t="s">
        <v>21618</v>
      </c>
      <c r="B5489">
        <v>2015</v>
      </c>
      <c r="C5489">
        <v>528</v>
      </c>
      <c r="E5489" t="s">
        <v>50</v>
      </c>
      <c r="F5489" t="s">
        <v>51</v>
      </c>
      <c r="G5489" t="s">
        <v>52</v>
      </c>
      <c r="H5489" t="s">
        <v>53</v>
      </c>
      <c r="K5489" t="s">
        <v>2910</v>
      </c>
      <c r="L5489" t="s">
        <v>2911</v>
      </c>
      <c r="M5489" t="s">
        <v>253</v>
      </c>
      <c r="N5489" t="s">
        <v>57</v>
      </c>
      <c r="O5489" t="s">
        <v>21619</v>
      </c>
      <c r="S5489" t="s">
        <v>127</v>
      </c>
      <c r="W5489">
        <v>7</v>
      </c>
      <c r="X5489" t="s">
        <v>59</v>
      </c>
      <c r="Y5489">
        <v>38211</v>
      </c>
      <c r="Z5489">
        <v>7278</v>
      </c>
      <c r="AA5489" s="1"/>
      <c r="AC5489">
        <v>2015</v>
      </c>
      <c r="AD5489">
        <v>12</v>
      </c>
      <c r="AE5489">
        <v>7</v>
      </c>
      <c r="AF5489" s="2">
        <f>DATE(emdat_data[[#This Row],[Start Year]],emdat_data[[#This Row],[Start Month]],emdat_data[[#This Row],[Start Day]])</f>
        <v>42345</v>
      </c>
      <c r="AG5489">
        <v>2015</v>
      </c>
      <c r="AH5489">
        <v>12</v>
      </c>
      <c r="AI5489">
        <v>7</v>
      </c>
      <c r="AJ5489" s="2">
        <f>DATE(emdat_data[[#This Row],[End Year]],emdat_data[[#This Row],[End Month]],emdat_data[[#This Row],[End Day]])</f>
        <v>42345</v>
      </c>
      <c r="AK5489">
        <v>2</v>
      </c>
      <c r="AL5489">
        <v>14</v>
      </c>
      <c r="AM5489">
        <v>7962</v>
      </c>
      <c r="AO5489">
        <v>7976</v>
      </c>
      <c r="AT5489">
        <v>5000</v>
      </c>
      <c r="AU5489">
        <v>6174</v>
      </c>
      <c r="AV5489">
        <v>80.988578990590796</v>
      </c>
      <c r="AX5489" t="s">
        <v>21620</v>
      </c>
      <c r="AY5489" t="s">
        <v>21621</v>
      </c>
    </row>
    <row r="5490" spans="1:51" hidden="1" x14ac:dyDescent="0.25">
      <c r="A5490" t="s">
        <v>22139</v>
      </c>
      <c r="B5490">
        <v>2015</v>
      </c>
      <c r="C5490">
        <v>535</v>
      </c>
      <c r="E5490" t="s">
        <v>50</v>
      </c>
      <c r="F5490" t="s">
        <v>71</v>
      </c>
      <c r="G5490" t="s">
        <v>72</v>
      </c>
      <c r="K5490" t="s">
        <v>3130</v>
      </c>
      <c r="L5490" t="s">
        <v>3131</v>
      </c>
      <c r="M5490" t="s">
        <v>75</v>
      </c>
      <c r="N5490" t="s">
        <v>76</v>
      </c>
      <c r="O5490" t="s">
        <v>13152</v>
      </c>
      <c r="Q5490" t="s">
        <v>176</v>
      </c>
      <c r="X5490" t="s">
        <v>78</v>
      </c>
      <c r="AA5490" s="1"/>
      <c r="AC5490">
        <v>2015</v>
      </c>
      <c r="AD5490">
        <v>12</v>
      </c>
      <c r="AE5490">
        <v>11</v>
      </c>
      <c r="AF5490" s="2">
        <f>DATE(emdat_data[[#This Row],[Start Year]],emdat_data[[#This Row],[Start Month]],emdat_data[[#This Row],[Start Day]])</f>
        <v>42349</v>
      </c>
      <c r="AG5490">
        <v>2015</v>
      </c>
      <c r="AH5490">
        <v>12</v>
      </c>
      <c r="AI5490">
        <v>12</v>
      </c>
      <c r="AJ5490" s="2">
        <f>DATE(emdat_data[[#This Row],[End Year]],emdat_data[[#This Row],[End Month]],emdat_data[[#This Row],[End Day]])</f>
        <v>42350</v>
      </c>
      <c r="AK5490">
        <v>18</v>
      </c>
      <c r="AV5490">
        <v>80.988578990590796</v>
      </c>
      <c r="AX5490" t="s">
        <v>13153</v>
      </c>
      <c r="AY5490" t="s">
        <v>13154</v>
      </c>
    </row>
    <row r="5491" spans="1:51" hidden="1" x14ac:dyDescent="0.25">
      <c r="A5491" t="s">
        <v>21006</v>
      </c>
      <c r="B5491">
        <v>2015</v>
      </c>
      <c r="C5491">
        <v>543</v>
      </c>
      <c r="D5491" t="s">
        <v>21007</v>
      </c>
      <c r="E5491" t="s">
        <v>50</v>
      </c>
      <c r="F5491" t="s">
        <v>63</v>
      </c>
      <c r="G5491" t="s">
        <v>82</v>
      </c>
      <c r="H5491" t="s">
        <v>98</v>
      </c>
      <c r="J5491" t="s">
        <v>21008</v>
      </c>
      <c r="K5491" t="s">
        <v>364</v>
      </c>
      <c r="L5491" t="s">
        <v>365</v>
      </c>
      <c r="M5491" t="s">
        <v>173</v>
      </c>
      <c r="N5491" t="s">
        <v>57</v>
      </c>
      <c r="O5491" t="s">
        <v>21009</v>
      </c>
      <c r="Q5491" t="s">
        <v>72</v>
      </c>
      <c r="R5491" t="s">
        <v>176</v>
      </c>
      <c r="W5491">
        <v>185</v>
      </c>
      <c r="X5491" t="s">
        <v>88</v>
      </c>
      <c r="AA5491" s="1"/>
      <c r="AC5491">
        <v>2015</v>
      </c>
      <c r="AD5491">
        <v>12</v>
      </c>
      <c r="AE5491">
        <v>14</v>
      </c>
      <c r="AF5491" s="2">
        <f>DATE(emdat_data[[#This Row],[Start Year]],emdat_data[[#This Row],[Start Month]],emdat_data[[#This Row],[Start Day]])</f>
        <v>42352</v>
      </c>
      <c r="AG5491">
        <v>2015</v>
      </c>
      <c r="AH5491">
        <v>12</v>
      </c>
      <c r="AI5491">
        <v>15</v>
      </c>
      <c r="AJ5491" s="2">
        <f>DATE(emdat_data[[#This Row],[End Year]],emdat_data[[#This Row],[End Month]],emdat_data[[#This Row],[End Day]])</f>
        <v>42353</v>
      </c>
      <c r="AK5491">
        <v>46</v>
      </c>
      <c r="AL5491">
        <v>24</v>
      </c>
      <c r="AM5491">
        <v>287227</v>
      </c>
      <c r="AO5491">
        <v>287251</v>
      </c>
      <c r="AT5491">
        <v>135217</v>
      </c>
      <c r="AU5491">
        <v>166958</v>
      </c>
      <c r="AV5491">
        <v>80.988578990590796</v>
      </c>
      <c r="AX5491" t="s">
        <v>21010</v>
      </c>
      <c r="AY5491" t="s">
        <v>21011</v>
      </c>
    </row>
    <row r="5492" spans="1:51" hidden="1" x14ac:dyDescent="0.25">
      <c r="A5492" t="s">
        <v>22156</v>
      </c>
      <c r="B5492">
        <v>2015</v>
      </c>
      <c r="C5492">
        <v>565</v>
      </c>
      <c r="E5492" t="s">
        <v>50</v>
      </c>
      <c r="F5492" t="s">
        <v>71</v>
      </c>
      <c r="G5492" t="s">
        <v>72</v>
      </c>
      <c r="K5492" t="s">
        <v>357</v>
      </c>
      <c r="L5492" t="s">
        <v>358</v>
      </c>
      <c r="M5492" t="s">
        <v>146</v>
      </c>
      <c r="N5492" t="s">
        <v>86</v>
      </c>
      <c r="O5492" t="s">
        <v>22157</v>
      </c>
      <c r="P5492" t="s">
        <v>642</v>
      </c>
      <c r="Q5492" t="s">
        <v>82</v>
      </c>
      <c r="X5492" t="s">
        <v>78</v>
      </c>
      <c r="Y5492">
        <v>35666</v>
      </c>
      <c r="Z5492">
        <v>-91083</v>
      </c>
      <c r="AA5492" s="1"/>
      <c r="AB5492" t="s">
        <v>22158</v>
      </c>
      <c r="AC5492">
        <v>2015</v>
      </c>
      <c r="AD5492">
        <v>12</v>
      </c>
      <c r="AE5492">
        <v>15</v>
      </c>
      <c r="AF5492" s="2">
        <f>DATE(emdat_data[[#This Row],[Start Year]],emdat_data[[#This Row],[Start Month]],emdat_data[[#This Row],[Start Day]])</f>
        <v>42353</v>
      </c>
      <c r="AG5492">
        <v>2016</v>
      </c>
      <c r="AH5492">
        <v>1</v>
      </c>
      <c r="AI5492">
        <v>6</v>
      </c>
      <c r="AJ5492" s="2">
        <f>DATE(emdat_data[[#This Row],[End Year]],emdat_data[[#This Row],[End Month]],emdat_data[[#This Row],[End Day]])</f>
        <v>42375</v>
      </c>
      <c r="AK5492">
        <v>31</v>
      </c>
      <c r="AL5492">
        <v>50</v>
      </c>
      <c r="AM5492">
        <v>4000</v>
      </c>
      <c r="AO5492">
        <v>4050</v>
      </c>
      <c r="AR5492">
        <v>200000</v>
      </c>
      <c r="AS5492">
        <v>246948</v>
      </c>
      <c r="AT5492">
        <v>600000</v>
      </c>
      <c r="AU5492">
        <v>740845</v>
      </c>
      <c r="AV5492">
        <v>80.988578990590796</v>
      </c>
      <c r="AW5492" t="s">
        <v>22159</v>
      </c>
      <c r="AY5492" t="s">
        <v>22160</v>
      </c>
    </row>
    <row r="5493" spans="1:51" hidden="1" x14ac:dyDescent="0.25">
      <c r="A5493" t="s">
        <v>19870</v>
      </c>
      <c r="B5493">
        <v>2015</v>
      </c>
      <c r="C5493">
        <v>560</v>
      </c>
      <c r="E5493" t="s">
        <v>50</v>
      </c>
      <c r="F5493" t="s">
        <v>350</v>
      </c>
      <c r="G5493" t="s">
        <v>477</v>
      </c>
      <c r="H5493" t="s">
        <v>478</v>
      </c>
      <c r="K5493" t="s">
        <v>93</v>
      </c>
      <c r="L5493" t="s">
        <v>94</v>
      </c>
      <c r="M5493" t="s">
        <v>95</v>
      </c>
      <c r="N5493" t="s">
        <v>96</v>
      </c>
      <c r="O5493" t="s">
        <v>19871</v>
      </c>
      <c r="X5493" t="s">
        <v>78</v>
      </c>
      <c r="AA5493" s="1"/>
      <c r="AC5493">
        <v>2015</v>
      </c>
      <c r="AD5493">
        <v>12</v>
      </c>
      <c r="AE5493">
        <v>19</v>
      </c>
      <c r="AF5493" s="2">
        <f>DATE(emdat_data[[#This Row],[Start Year]],emdat_data[[#This Row],[Start Month]],emdat_data[[#This Row],[Start Day]])</f>
        <v>42357</v>
      </c>
      <c r="AG5493">
        <v>2015</v>
      </c>
      <c r="AH5493">
        <v>12</v>
      </c>
      <c r="AI5493">
        <v>26</v>
      </c>
      <c r="AJ5493" s="2">
        <f>DATE(emdat_data[[#This Row],[End Year]],emdat_data[[#This Row],[End Month]],emdat_data[[#This Row],[End Day]])</f>
        <v>42364</v>
      </c>
      <c r="AN5493">
        <v>348</v>
      </c>
      <c r="AO5493">
        <v>348</v>
      </c>
      <c r="AT5493">
        <v>100000</v>
      </c>
      <c r="AU5493">
        <v>123474</v>
      </c>
      <c r="AV5493">
        <v>80.988578990590796</v>
      </c>
      <c r="AX5493" t="s">
        <v>19872</v>
      </c>
      <c r="AY5493" t="s">
        <v>19873</v>
      </c>
    </row>
    <row r="5494" spans="1:51" hidden="1" x14ac:dyDescent="0.25">
      <c r="A5494" t="s">
        <v>19852</v>
      </c>
      <c r="B5494">
        <v>2015</v>
      </c>
      <c r="C5494">
        <v>551</v>
      </c>
      <c r="D5494" t="s">
        <v>19853</v>
      </c>
      <c r="E5494" t="s">
        <v>50</v>
      </c>
      <c r="F5494" t="s">
        <v>71</v>
      </c>
      <c r="G5494" t="s">
        <v>72</v>
      </c>
      <c r="H5494" t="s">
        <v>102</v>
      </c>
      <c r="K5494" t="s">
        <v>83</v>
      </c>
      <c r="L5494" t="s">
        <v>84</v>
      </c>
      <c r="M5494" t="s">
        <v>85</v>
      </c>
      <c r="N5494" t="s">
        <v>86</v>
      </c>
      <c r="O5494" t="s">
        <v>19854</v>
      </c>
      <c r="P5494" t="s">
        <v>679</v>
      </c>
      <c r="X5494" t="s">
        <v>78</v>
      </c>
      <c r="AA5494" s="1"/>
      <c r="AB5494" t="s">
        <v>19433</v>
      </c>
      <c r="AC5494">
        <v>2015</v>
      </c>
      <c r="AD5494">
        <v>12</v>
      </c>
      <c r="AE5494">
        <v>20</v>
      </c>
      <c r="AF5494" s="2">
        <f>DATE(emdat_data[[#This Row],[Start Year]],emdat_data[[#This Row],[Start Month]],emdat_data[[#This Row],[Start Day]])</f>
        <v>42358</v>
      </c>
      <c r="AG5494">
        <v>2016</v>
      </c>
      <c r="AH5494">
        <v>1</v>
      </c>
      <c r="AI5494">
        <v>11</v>
      </c>
      <c r="AJ5494" s="2">
        <f>DATE(emdat_data[[#This Row],[End Year]],emdat_data[[#This Row],[End Month]],emdat_data[[#This Row],[End Day]])</f>
        <v>42380</v>
      </c>
      <c r="AK5494">
        <v>6</v>
      </c>
      <c r="AM5494">
        <v>76133</v>
      </c>
      <c r="AO5494">
        <v>76133</v>
      </c>
      <c r="AV5494">
        <v>80.988578990590796</v>
      </c>
      <c r="AX5494" t="s">
        <v>19855</v>
      </c>
      <c r="AY5494" t="s">
        <v>19856</v>
      </c>
    </row>
    <row r="5495" spans="1:51" hidden="1" x14ac:dyDescent="0.25">
      <c r="A5495" t="s">
        <v>19923</v>
      </c>
      <c r="B5495">
        <v>2015</v>
      </c>
      <c r="C5495">
        <v>551</v>
      </c>
      <c r="D5495" t="s">
        <v>19853</v>
      </c>
      <c r="E5495" t="s">
        <v>50</v>
      </c>
      <c r="F5495" t="s">
        <v>71</v>
      </c>
      <c r="G5495" t="s">
        <v>72</v>
      </c>
      <c r="H5495" t="s">
        <v>102</v>
      </c>
      <c r="K5495" t="s">
        <v>335</v>
      </c>
      <c r="L5495" t="s">
        <v>336</v>
      </c>
      <c r="M5495" t="s">
        <v>85</v>
      </c>
      <c r="N5495" t="s">
        <v>86</v>
      </c>
      <c r="O5495" t="s">
        <v>4468</v>
      </c>
      <c r="P5495" t="s">
        <v>679</v>
      </c>
      <c r="X5495" t="s">
        <v>78</v>
      </c>
      <c r="AA5495" s="1"/>
      <c r="AB5495" t="s">
        <v>19924</v>
      </c>
      <c r="AC5495">
        <v>2015</v>
      </c>
      <c r="AD5495">
        <v>12</v>
      </c>
      <c r="AE5495">
        <v>20</v>
      </c>
      <c r="AF5495" s="2">
        <f>DATE(emdat_data[[#This Row],[Start Year]],emdat_data[[#This Row],[Start Month]],emdat_data[[#This Row],[Start Day]])</f>
        <v>42358</v>
      </c>
      <c r="AG5495">
        <v>2015</v>
      </c>
      <c r="AH5495">
        <v>12</v>
      </c>
      <c r="AI5495">
        <v>26</v>
      </c>
      <c r="AJ5495" s="2">
        <f>DATE(emdat_data[[#This Row],[End Year]],emdat_data[[#This Row],[End Month]],emdat_data[[#This Row],[End Day]])</f>
        <v>42364</v>
      </c>
      <c r="AM5495">
        <v>9000</v>
      </c>
      <c r="AO5495">
        <v>9000</v>
      </c>
      <c r="AV5495">
        <v>80.988578990590796</v>
      </c>
      <c r="AW5495" t="s">
        <v>4470</v>
      </c>
      <c r="AY5495" t="s">
        <v>4471</v>
      </c>
    </row>
    <row r="5496" spans="1:51" hidden="1" x14ac:dyDescent="0.25">
      <c r="A5496" t="s">
        <v>19800</v>
      </c>
      <c r="B5496">
        <v>2015</v>
      </c>
      <c r="C5496">
        <v>571</v>
      </c>
      <c r="E5496" t="s">
        <v>50</v>
      </c>
      <c r="F5496" t="s">
        <v>51</v>
      </c>
      <c r="G5496" t="s">
        <v>52</v>
      </c>
      <c r="H5496" t="s">
        <v>53</v>
      </c>
      <c r="K5496" t="s">
        <v>54</v>
      </c>
      <c r="L5496" t="s">
        <v>55</v>
      </c>
      <c r="M5496" t="s">
        <v>56</v>
      </c>
      <c r="N5496" t="s">
        <v>57</v>
      </c>
      <c r="O5496" t="s">
        <v>19801</v>
      </c>
      <c r="W5496">
        <v>6</v>
      </c>
      <c r="X5496" t="s">
        <v>59</v>
      </c>
      <c r="Y5496">
        <v>364935</v>
      </c>
      <c r="Z5496">
        <v>711263</v>
      </c>
      <c r="AA5496" s="1">
        <v>0.98958333333333337</v>
      </c>
      <c r="AC5496">
        <v>2015</v>
      </c>
      <c r="AD5496">
        <v>12</v>
      </c>
      <c r="AE5496">
        <v>25</v>
      </c>
      <c r="AF5496" s="2">
        <f>DATE(emdat_data[[#This Row],[Start Year]],emdat_data[[#This Row],[Start Month]],emdat_data[[#This Row],[Start Day]])</f>
        <v>42363</v>
      </c>
      <c r="AG5496">
        <v>2015</v>
      </c>
      <c r="AH5496">
        <v>12</v>
      </c>
      <c r="AI5496">
        <v>25</v>
      </c>
      <c r="AJ5496" s="2">
        <f>DATE(emdat_data[[#This Row],[End Year]],emdat_data[[#This Row],[End Month]],emdat_data[[#This Row],[End Day]])</f>
        <v>42363</v>
      </c>
      <c r="AL5496">
        <v>12</v>
      </c>
      <c r="AN5496">
        <v>395</v>
      </c>
      <c r="AO5496">
        <v>407</v>
      </c>
      <c r="AV5496">
        <v>80.988578990590796</v>
      </c>
      <c r="AX5496" t="s">
        <v>19802</v>
      </c>
      <c r="AY5496" t="s">
        <v>19803</v>
      </c>
    </row>
    <row r="5497" spans="1:51" hidden="1" x14ac:dyDescent="0.25">
      <c r="A5497" t="s">
        <v>21464</v>
      </c>
      <c r="B5497">
        <v>2015</v>
      </c>
      <c r="C5497">
        <v>571</v>
      </c>
      <c r="E5497" t="s">
        <v>50</v>
      </c>
      <c r="F5497" t="s">
        <v>51</v>
      </c>
      <c r="G5497" t="s">
        <v>52</v>
      </c>
      <c r="H5497" t="s">
        <v>53</v>
      </c>
      <c r="K5497" t="s">
        <v>307</v>
      </c>
      <c r="L5497" t="s">
        <v>308</v>
      </c>
      <c r="M5497" t="s">
        <v>56</v>
      </c>
      <c r="N5497" t="s">
        <v>57</v>
      </c>
      <c r="O5497" t="s">
        <v>21465</v>
      </c>
      <c r="W5497">
        <v>6</v>
      </c>
      <c r="X5497" t="s">
        <v>59</v>
      </c>
      <c r="Y5497">
        <v>364935</v>
      </c>
      <c r="Z5497">
        <v>711263</v>
      </c>
      <c r="AA5497" s="1"/>
      <c r="AC5497">
        <v>2015</v>
      </c>
      <c r="AD5497">
        <v>12</v>
      </c>
      <c r="AE5497">
        <v>25</v>
      </c>
      <c r="AF5497" s="2">
        <f>DATE(emdat_data[[#This Row],[Start Year]],emdat_data[[#This Row],[Start Month]],emdat_data[[#This Row],[Start Day]])</f>
        <v>42363</v>
      </c>
      <c r="AG5497">
        <v>2015</v>
      </c>
      <c r="AH5497">
        <v>12</v>
      </c>
      <c r="AI5497">
        <v>25</v>
      </c>
      <c r="AJ5497" s="2">
        <f>DATE(emdat_data[[#This Row],[End Year]],emdat_data[[#This Row],[End Month]],emdat_data[[#This Row],[End Day]])</f>
        <v>42363</v>
      </c>
      <c r="AK5497">
        <v>3</v>
      </c>
      <c r="AL5497">
        <v>85</v>
      </c>
      <c r="AO5497">
        <v>85</v>
      </c>
      <c r="AV5497">
        <v>80.988578990590796</v>
      </c>
      <c r="AX5497" t="s">
        <v>21466</v>
      </c>
      <c r="AY5497" t="s">
        <v>21467</v>
      </c>
    </row>
    <row r="5498" spans="1:51" hidden="1" x14ac:dyDescent="0.25">
      <c r="A5498" t="s">
        <v>20099</v>
      </c>
      <c r="B5498">
        <v>2015</v>
      </c>
      <c r="C5498">
        <v>561</v>
      </c>
      <c r="E5498" t="s">
        <v>50</v>
      </c>
      <c r="F5498" t="s">
        <v>71</v>
      </c>
      <c r="G5498" t="s">
        <v>72</v>
      </c>
      <c r="H5498" t="s">
        <v>102</v>
      </c>
      <c r="K5498" t="s">
        <v>1292</v>
      </c>
      <c r="L5498" t="s">
        <v>1293</v>
      </c>
      <c r="M5498" t="s">
        <v>1294</v>
      </c>
      <c r="N5498" t="s">
        <v>190</v>
      </c>
      <c r="O5498" t="s">
        <v>20100</v>
      </c>
      <c r="P5498" t="s">
        <v>20101</v>
      </c>
      <c r="X5498" t="s">
        <v>78</v>
      </c>
      <c r="AA5498" s="1"/>
      <c r="AB5498" t="s">
        <v>20102</v>
      </c>
      <c r="AC5498">
        <v>2015</v>
      </c>
      <c r="AD5498">
        <v>12</v>
      </c>
      <c r="AE5498">
        <v>26</v>
      </c>
      <c r="AF5498" s="2">
        <f>DATE(emdat_data[[#This Row],[Start Year]],emdat_data[[#This Row],[Start Month]],emdat_data[[#This Row],[Start Day]])</f>
        <v>42364</v>
      </c>
      <c r="AG5498">
        <v>2015</v>
      </c>
      <c r="AH5498">
        <v>12</v>
      </c>
      <c r="AI5498">
        <v>26</v>
      </c>
      <c r="AJ5498" s="2">
        <f>DATE(emdat_data[[#This Row],[End Year]],emdat_data[[#This Row],[End Month]],emdat_data[[#This Row],[End Day]])</f>
        <v>42364</v>
      </c>
      <c r="AM5498">
        <v>48000</v>
      </c>
      <c r="AO5498">
        <v>48000</v>
      </c>
      <c r="AR5498">
        <v>1000000</v>
      </c>
      <c r="AS5498">
        <v>1234742</v>
      </c>
      <c r="AT5498">
        <v>1200000</v>
      </c>
      <c r="AU5498">
        <v>1481690</v>
      </c>
      <c r="AV5498">
        <v>80.988578990590796</v>
      </c>
      <c r="AX5498" t="s">
        <v>20103</v>
      </c>
      <c r="AY5498" t="s">
        <v>20104</v>
      </c>
    </row>
    <row r="5499" spans="1:51" hidden="1" x14ac:dyDescent="0.25">
      <c r="A5499" t="s">
        <v>22182</v>
      </c>
      <c r="B5499">
        <v>2015</v>
      </c>
      <c r="C5499">
        <v>558</v>
      </c>
      <c r="E5499" t="s">
        <v>50</v>
      </c>
      <c r="F5499" t="s">
        <v>63</v>
      </c>
      <c r="G5499" t="s">
        <v>82</v>
      </c>
      <c r="H5499" t="s">
        <v>157</v>
      </c>
      <c r="I5499" t="s">
        <v>418</v>
      </c>
      <c r="K5499" t="s">
        <v>357</v>
      </c>
      <c r="L5499" t="s">
        <v>358</v>
      </c>
      <c r="M5499" t="s">
        <v>146</v>
      </c>
      <c r="N5499" t="s">
        <v>86</v>
      </c>
      <c r="O5499" t="s">
        <v>22183</v>
      </c>
      <c r="Q5499" t="s">
        <v>72</v>
      </c>
      <c r="U5499" t="s">
        <v>127</v>
      </c>
      <c r="X5499" t="s">
        <v>88</v>
      </c>
      <c r="AA5499" s="1"/>
      <c r="AC5499">
        <v>2015</v>
      </c>
      <c r="AD5499">
        <v>12</v>
      </c>
      <c r="AE5499">
        <v>26</v>
      </c>
      <c r="AF5499" s="2">
        <f>DATE(emdat_data[[#This Row],[Start Year]],emdat_data[[#This Row],[Start Month]],emdat_data[[#This Row],[Start Day]])</f>
        <v>42364</v>
      </c>
      <c r="AG5499">
        <v>2015</v>
      </c>
      <c r="AH5499">
        <v>12</v>
      </c>
      <c r="AI5499">
        <v>30</v>
      </c>
      <c r="AJ5499" s="2">
        <f>DATE(emdat_data[[#This Row],[End Year]],emdat_data[[#This Row],[End Month]],emdat_data[[#This Row],[End Day]])</f>
        <v>42368</v>
      </c>
      <c r="AK5499">
        <v>50</v>
      </c>
      <c r="AL5499">
        <v>60</v>
      </c>
      <c r="AO5499">
        <v>60</v>
      </c>
      <c r="AR5499">
        <v>800000</v>
      </c>
      <c r="AS5499">
        <v>987794</v>
      </c>
      <c r="AT5499">
        <v>2000000</v>
      </c>
      <c r="AU5499">
        <v>2469484</v>
      </c>
      <c r="AV5499">
        <v>80.988578990590796</v>
      </c>
      <c r="AW5499" t="s">
        <v>22184</v>
      </c>
      <c r="AX5499" t="s">
        <v>22185</v>
      </c>
      <c r="AY5499" t="s">
        <v>22186</v>
      </c>
    </row>
    <row r="5500" spans="1:51" hidden="1" x14ac:dyDescent="0.25">
      <c r="A5500" t="s">
        <v>20247</v>
      </c>
      <c r="B5500">
        <v>2016</v>
      </c>
      <c r="C5500">
        <v>9052</v>
      </c>
      <c r="E5500" t="s">
        <v>50</v>
      </c>
      <c r="F5500" t="s">
        <v>350</v>
      </c>
      <c r="G5500" t="s">
        <v>351</v>
      </c>
      <c r="H5500" t="s">
        <v>351</v>
      </c>
      <c r="K5500" t="s">
        <v>1342</v>
      </c>
      <c r="L5500" t="s">
        <v>1343</v>
      </c>
      <c r="M5500" t="s">
        <v>1194</v>
      </c>
      <c r="N5500" t="s">
        <v>86</v>
      </c>
      <c r="O5500" t="s">
        <v>20248</v>
      </c>
      <c r="P5500" t="s">
        <v>1537</v>
      </c>
      <c r="Q5500" t="s">
        <v>1023</v>
      </c>
      <c r="X5500" t="s">
        <v>78</v>
      </c>
      <c r="AA5500" s="1"/>
      <c r="AC5500">
        <v>2016</v>
      </c>
      <c r="AD5500">
        <v>1</v>
      </c>
      <c r="AF5500" s="2">
        <f>DATE(emdat_data[[#This Row],[Start Year]],emdat_data[[#This Row],[Start Month]],emdat_data[[#This Row],[Start Day]])</f>
        <v>42369</v>
      </c>
      <c r="AG5500">
        <v>2017</v>
      </c>
      <c r="AH5500">
        <v>2</v>
      </c>
      <c r="AJ5500" s="2">
        <f>DATE(emdat_data[[#This Row],[End Year]],emdat_data[[#This Row],[End Month]],emdat_data[[#This Row],[End Day]])</f>
        <v>42766</v>
      </c>
      <c r="AM5500">
        <v>3600000</v>
      </c>
      <c r="AO5500">
        <v>3600000</v>
      </c>
      <c r="AT5500">
        <v>84000</v>
      </c>
      <c r="AU5500">
        <v>102426</v>
      </c>
      <c r="AV5500">
        <v>82.010330903135994</v>
      </c>
      <c r="AX5500" t="s">
        <v>20249</v>
      </c>
      <c r="AY5500" t="s">
        <v>20250</v>
      </c>
    </row>
    <row r="5501" spans="1:51" hidden="1" x14ac:dyDescent="0.25">
      <c r="A5501" t="s">
        <v>21686</v>
      </c>
      <c r="B5501">
        <v>2016</v>
      </c>
      <c r="C5501">
        <v>149</v>
      </c>
      <c r="E5501" t="s">
        <v>50</v>
      </c>
      <c r="F5501" t="s">
        <v>71</v>
      </c>
      <c r="G5501" t="s">
        <v>72</v>
      </c>
      <c r="K5501" t="s">
        <v>2842</v>
      </c>
      <c r="L5501" t="s">
        <v>2843</v>
      </c>
      <c r="M5501" t="s">
        <v>260</v>
      </c>
      <c r="N5501" t="s">
        <v>76</v>
      </c>
      <c r="O5501" t="s">
        <v>21687</v>
      </c>
      <c r="P5501" t="s">
        <v>642</v>
      </c>
      <c r="Q5501" t="s">
        <v>176</v>
      </c>
      <c r="X5501" t="s">
        <v>78</v>
      </c>
      <c r="AA5501" s="1"/>
      <c r="AC5501">
        <v>2016</v>
      </c>
      <c r="AD5501">
        <v>1</v>
      </c>
      <c r="AF5501" s="2">
        <f>DATE(emdat_data[[#This Row],[Start Year]],emdat_data[[#This Row],[Start Month]],emdat_data[[#This Row],[Start Day]])</f>
        <v>42369</v>
      </c>
      <c r="AG5501">
        <v>2016</v>
      </c>
      <c r="AH5501">
        <v>4</v>
      </c>
      <c r="AJ5501" s="2">
        <f>DATE(emdat_data[[#This Row],[End Year]],emdat_data[[#This Row],[End Month]],emdat_data[[#This Row],[End Day]])</f>
        <v>42460</v>
      </c>
      <c r="AK5501">
        <v>67</v>
      </c>
      <c r="AV5501">
        <v>82.010330903135994</v>
      </c>
      <c r="AX5501" t="s">
        <v>21688</v>
      </c>
      <c r="AY5501" t="s">
        <v>21689</v>
      </c>
    </row>
    <row r="5502" spans="1:51" hidden="1" x14ac:dyDescent="0.25">
      <c r="A5502" t="s">
        <v>21710</v>
      </c>
      <c r="B5502">
        <v>2016</v>
      </c>
      <c r="C5502">
        <v>9020</v>
      </c>
      <c r="E5502" t="s">
        <v>50</v>
      </c>
      <c r="F5502" t="s">
        <v>350</v>
      </c>
      <c r="G5502" t="s">
        <v>351</v>
      </c>
      <c r="H5502" t="s">
        <v>351</v>
      </c>
      <c r="K5502" t="s">
        <v>1697</v>
      </c>
      <c r="L5502" t="s">
        <v>1698</v>
      </c>
      <c r="M5502" t="s">
        <v>260</v>
      </c>
      <c r="N5502" t="s">
        <v>76</v>
      </c>
      <c r="O5502" t="s">
        <v>21711</v>
      </c>
      <c r="P5502" t="s">
        <v>679</v>
      </c>
      <c r="Q5502" t="s">
        <v>1023</v>
      </c>
      <c r="S5502" t="s">
        <v>127</v>
      </c>
      <c r="U5502" t="s">
        <v>127</v>
      </c>
      <c r="X5502" t="s">
        <v>78</v>
      </c>
      <c r="AA5502" s="1"/>
      <c r="AC5502">
        <v>2016</v>
      </c>
      <c r="AD5502">
        <v>1</v>
      </c>
      <c r="AF5502" s="2">
        <f>DATE(emdat_data[[#This Row],[Start Year]],emdat_data[[#This Row],[Start Month]],emdat_data[[#This Row],[Start Day]])</f>
        <v>42369</v>
      </c>
      <c r="AG5502">
        <v>2017</v>
      </c>
      <c r="AH5502">
        <v>1</v>
      </c>
      <c r="AJ5502" s="2">
        <f>DATE(emdat_data[[#This Row],[End Year]],emdat_data[[#This Row],[End Month]],emdat_data[[#This Row],[End Day]])</f>
        <v>42735</v>
      </c>
      <c r="AM5502">
        <v>1140000</v>
      </c>
      <c r="AO5502">
        <v>1140000</v>
      </c>
      <c r="AV5502">
        <v>82.010330903135994</v>
      </c>
      <c r="AX5502" t="s">
        <v>21712</v>
      </c>
      <c r="AY5502" t="s">
        <v>21713</v>
      </c>
    </row>
    <row r="5503" spans="1:51" hidden="1" x14ac:dyDescent="0.25">
      <c r="A5503" t="s">
        <v>21714</v>
      </c>
      <c r="B5503">
        <v>2016</v>
      </c>
      <c r="C5503">
        <v>9122</v>
      </c>
      <c r="E5503" t="s">
        <v>50</v>
      </c>
      <c r="F5503" t="s">
        <v>350</v>
      </c>
      <c r="G5503" t="s">
        <v>351</v>
      </c>
      <c r="H5503" t="s">
        <v>351</v>
      </c>
      <c r="K5503" t="s">
        <v>280</v>
      </c>
      <c r="L5503" t="s">
        <v>281</v>
      </c>
      <c r="M5503" t="s">
        <v>260</v>
      </c>
      <c r="N5503" t="s">
        <v>76</v>
      </c>
      <c r="O5503" t="s">
        <v>21715</v>
      </c>
      <c r="Q5503" t="s">
        <v>1023</v>
      </c>
      <c r="S5503" t="s">
        <v>127</v>
      </c>
      <c r="X5503" t="s">
        <v>78</v>
      </c>
      <c r="AA5503" s="1"/>
      <c r="AC5503">
        <v>2016</v>
      </c>
      <c r="AD5503">
        <v>1</v>
      </c>
      <c r="AF5503" s="2">
        <f>DATE(emdat_data[[#This Row],[Start Year]],emdat_data[[#This Row],[Start Month]],emdat_data[[#This Row],[Start Day]])</f>
        <v>42369</v>
      </c>
      <c r="AG5503">
        <v>2017</v>
      </c>
      <c r="AH5503">
        <v>1</v>
      </c>
      <c r="AJ5503" s="2">
        <f>DATE(emdat_data[[#This Row],[End Year]],emdat_data[[#This Row],[End Month]],emdat_data[[#This Row],[End Day]])</f>
        <v>42735</v>
      </c>
      <c r="AM5503">
        <v>2300000</v>
      </c>
      <c r="AO5503">
        <v>2300000</v>
      </c>
      <c r="AV5503">
        <v>82.010330903135994</v>
      </c>
      <c r="AW5503" t="s">
        <v>21716</v>
      </c>
      <c r="AX5503" t="s">
        <v>21717</v>
      </c>
      <c r="AY5503" t="s">
        <v>21718</v>
      </c>
    </row>
    <row r="5504" spans="1:51" x14ac:dyDescent="0.25">
      <c r="A5504" t="s">
        <v>25317</v>
      </c>
      <c r="B5504">
        <v>2016</v>
      </c>
      <c r="C5504">
        <v>548</v>
      </c>
      <c r="E5504" t="s">
        <v>50</v>
      </c>
      <c r="F5504" t="s">
        <v>119</v>
      </c>
      <c r="G5504" t="s">
        <v>120</v>
      </c>
      <c r="H5504" t="s">
        <v>121</v>
      </c>
      <c r="J5504" t="s">
        <v>25318</v>
      </c>
      <c r="K5504" t="s">
        <v>2875</v>
      </c>
      <c r="L5504" t="s">
        <v>2876</v>
      </c>
      <c r="M5504" t="s">
        <v>260</v>
      </c>
      <c r="N5504" t="s">
        <v>76</v>
      </c>
      <c r="X5504" t="s">
        <v>129</v>
      </c>
      <c r="AA5504" s="1"/>
      <c r="AC5504">
        <v>2016</v>
      </c>
      <c r="AD5504">
        <v>1</v>
      </c>
      <c r="AF5504" s="2">
        <f>DATE(emdat_data[[#This Row],[Start Year]],emdat_data[[#This Row],[Start Month]],emdat_data[[#This Row],[Start Day]])</f>
        <v>42369</v>
      </c>
      <c r="AG5504">
        <v>2016</v>
      </c>
      <c r="AH5504">
        <v>11</v>
      </c>
      <c r="AJ5504" s="2">
        <f>DATE(emdat_data[[#This Row],[End Year]],emdat_data[[#This Row],[End Month]],emdat_data[[#This Row],[End Day]])</f>
        <v>42674</v>
      </c>
      <c r="AK5504">
        <v>497</v>
      </c>
      <c r="AL5504">
        <v>14165</v>
      </c>
      <c r="AO5504">
        <v>14165</v>
      </c>
      <c r="AV5504">
        <v>82.010330903135994</v>
      </c>
    </row>
    <row r="5505" spans="1:51" x14ac:dyDescent="0.25">
      <c r="A5505" t="s">
        <v>25386</v>
      </c>
      <c r="B5505">
        <v>2016</v>
      </c>
      <c r="C5505">
        <v>419</v>
      </c>
      <c r="E5505" t="s">
        <v>50</v>
      </c>
      <c r="F5505" t="s">
        <v>119</v>
      </c>
      <c r="G5505" t="s">
        <v>120</v>
      </c>
      <c r="H5505" t="s">
        <v>301</v>
      </c>
      <c r="J5505" t="s">
        <v>1145</v>
      </c>
      <c r="K5505" t="s">
        <v>3130</v>
      </c>
      <c r="L5505" t="s">
        <v>3131</v>
      </c>
      <c r="M5505" t="s">
        <v>75</v>
      </c>
      <c r="N5505" t="s">
        <v>76</v>
      </c>
      <c r="O5505" t="s">
        <v>25387</v>
      </c>
      <c r="X5505" t="s">
        <v>129</v>
      </c>
      <c r="AA5505" s="1"/>
      <c r="AC5505">
        <v>2016</v>
      </c>
      <c r="AD5505">
        <v>1</v>
      </c>
      <c r="AF5505" s="2">
        <f>DATE(emdat_data[[#This Row],[Start Year]],emdat_data[[#This Row],[Start Month]],emdat_data[[#This Row],[Start Day]])</f>
        <v>42369</v>
      </c>
      <c r="AG5505">
        <v>2016</v>
      </c>
      <c r="AH5505">
        <v>5</v>
      </c>
      <c r="AI5505">
        <v>11</v>
      </c>
      <c r="AJ5505" s="2">
        <f>DATE(emdat_data[[#This Row],[End Year]],emdat_data[[#This Row],[End Month]],emdat_data[[#This Row],[End Day]])</f>
        <v>42501</v>
      </c>
      <c r="AL5505">
        <v>551</v>
      </c>
      <c r="AO5505">
        <v>551</v>
      </c>
      <c r="AV5505">
        <v>82.010330903135994</v>
      </c>
    </row>
    <row r="5506" spans="1:51" hidden="1" x14ac:dyDescent="0.25">
      <c r="A5506" t="s">
        <v>20388</v>
      </c>
      <c r="B5506">
        <v>2016</v>
      </c>
      <c r="C5506">
        <v>32</v>
      </c>
      <c r="E5506" t="s">
        <v>50</v>
      </c>
      <c r="F5506" t="s">
        <v>71</v>
      </c>
      <c r="G5506" t="s">
        <v>72</v>
      </c>
      <c r="H5506" t="s">
        <v>170</v>
      </c>
      <c r="K5506" t="s">
        <v>1216</v>
      </c>
      <c r="L5506" t="s">
        <v>1217</v>
      </c>
      <c r="M5506" t="s">
        <v>85</v>
      </c>
      <c r="N5506" t="s">
        <v>86</v>
      </c>
      <c r="O5506" t="s">
        <v>20389</v>
      </c>
      <c r="P5506" t="s">
        <v>5176</v>
      </c>
      <c r="W5506">
        <v>69542</v>
      </c>
      <c r="X5506" t="s">
        <v>78</v>
      </c>
      <c r="Y5506">
        <v>-786</v>
      </c>
      <c r="Z5506">
        <v>-79701</v>
      </c>
      <c r="AA5506" s="1"/>
      <c r="AB5506" t="s">
        <v>20390</v>
      </c>
      <c r="AC5506">
        <v>2016</v>
      </c>
      <c r="AD5506">
        <v>1</v>
      </c>
      <c r="AE5506">
        <v>1</v>
      </c>
      <c r="AF5506" s="2">
        <f>DATE(emdat_data[[#This Row],[Start Year]],emdat_data[[#This Row],[Start Month]],emdat_data[[#This Row],[Start Day]])</f>
        <v>42370</v>
      </c>
      <c r="AG5506">
        <v>2016</v>
      </c>
      <c r="AH5506">
        <v>1</v>
      </c>
      <c r="AI5506">
        <v>25</v>
      </c>
      <c r="AJ5506" s="2">
        <f>DATE(emdat_data[[#This Row],[End Year]],emdat_data[[#This Row],[End Month]],emdat_data[[#This Row],[End Day]])</f>
        <v>42394</v>
      </c>
      <c r="AK5506">
        <v>9</v>
      </c>
      <c r="AM5506">
        <v>10000</v>
      </c>
      <c r="AO5506">
        <v>10000</v>
      </c>
      <c r="AT5506">
        <v>10000</v>
      </c>
      <c r="AU5506">
        <v>12194</v>
      </c>
      <c r="AV5506">
        <v>82.010330903135994</v>
      </c>
      <c r="AW5506" t="s">
        <v>20391</v>
      </c>
      <c r="AY5506" t="s">
        <v>20392</v>
      </c>
    </row>
    <row r="5507" spans="1:51" hidden="1" x14ac:dyDescent="0.25">
      <c r="A5507" t="s">
        <v>22459</v>
      </c>
      <c r="B5507">
        <v>2016</v>
      </c>
      <c r="C5507">
        <v>1</v>
      </c>
      <c r="E5507" t="s">
        <v>50</v>
      </c>
      <c r="F5507" t="s">
        <v>63</v>
      </c>
      <c r="G5507" t="s">
        <v>64</v>
      </c>
      <c r="H5507" t="s">
        <v>65</v>
      </c>
      <c r="K5507" t="s">
        <v>411</v>
      </c>
      <c r="L5507" t="s">
        <v>412</v>
      </c>
      <c r="M5507" t="s">
        <v>211</v>
      </c>
      <c r="N5507" t="s">
        <v>190</v>
      </c>
      <c r="O5507" t="s">
        <v>22460</v>
      </c>
      <c r="X5507" t="s">
        <v>67</v>
      </c>
      <c r="AA5507" s="1"/>
      <c r="AC5507">
        <v>2016</v>
      </c>
      <c r="AD5507">
        <v>1</v>
      </c>
      <c r="AE5507">
        <v>1</v>
      </c>
      <c r="AF5507" s="2">
        <f>DATE(emdat_data[[#This Row],[Start Year]],emdat_data[[#This Row],[Start Month]],emdat_data[[#This Row],[Start Day]])</f>
        <v>42370</v>
      </c>
      <c r="AG5507">
        <v>2016</v>
      </c>
      <c r="AH5507">
        <v>1</v>
      </c>
      <c r="AI5507">
        <v>12</v>
      </c>
      <c r="AJ5507" s="2">
        <f>DATE(emdat_data[[#This Row],[End Year]],emdat_data[[#This Row],[End Month]],emdat_data[[#This Row],[End Day]])</f>
        <v>42381</v>
      </c>
      <c r="AK5507">
        <v>37</v>
      </c>
      <c r="AV5507">
        <v>82.010330903135994</v>
      </c>
      <c r="AW5507" t="s">
        <v>8673</v>
      </c>
      <c r="AY5507" t="s">
        <v>8674</v>
      </c>
    </row>
    <row r="5508" spans="1:51" hidden="1" x14ac:dyDescent="0.25">
      <c r="A5508" t="s">
        <v>22493</v>
      </c>
      <c r="B5508">
        <v>2016</v>
      </c>
      <c r="C5508">
        <v>36</v>
      </c>
      <c r="E5508" t="s">
        <v>50</v>
      </c>
      <c r="F5508" t="s">
        <v>63</v>
      </c>
      <c r="G5508" t="s">
        <v>64</v>
      </c>
      <c r="H5508" t="s">
        <v>1766</v>
      </c>
      <c r="K5508" t="s">
        <v>427</v>
      </c>
      <c r="L5508" t="s">
        <v>428</v>
      </c>
      <c r="M5508" t="s">
        <v>429</v>
      </c>
      <c r="N5508" t="s">
        <v>76</v>
      </c>
      <c r="O5508" t="s">
        <v>22494</v>
      </c>
      <c r="W5508">
        <v>45</v>
      </c>
      <c r="X5508" t="s">
        <v>67</v>
      </c>
      <c r="AA5508" s="1"/>
      <c r="AC5508">
        <v>2016</v>
      </c>
      <c r="AD5508">
        <v>1</v>
      </c>
      <c r="AE5508">
        <v>1</v>
      </c>
      <c r="AF5508" s="2">
        <f>DATE(emdat_data[[#This Row],[Start Year]],emdat_data[[#This Row],[Start Month]],emdat_data[[#This Row],[Start Day]])</f>
        <v>42370</v>
      </c>
      <c r="AG5508">
        <v>2016</v>
      </c>
      <c r="AH5508">
        <v>1</v>
      </c>
      <c r="AI5508">
        <v>10</v>
      </c>
      <c r="AJ5508" s="2">
        <f>DATE(emdat_data[[#This Row],[End Year]],emdat_data[[#This Row],[End Month]],emdat_data[[#This Row],[End Day]])</f>
        <v>42379</v>
      </c>
      <c r="AK5508">
        <v>11</v>
      </c>
      <c r="AL5508">
        <v>20</v>
      </c>
      <c r="AO5508">
        <v>20</v>
      </c>
      <c r="AV5508">
        <v>82.010330903135994</v>
      </c>
      <c r="AX5508" t="s">
        <v>22495</v>
      </c>
      <c r="AY5508" t="s">
        <v>22496</v>
      </c>
    </row>
    <row r="5509" spans="1:51" x14ac:dyDescent="0.25">
      <c r="A5509" t="s">
        <v>22515</v>
      </c>
      <c r="B5509">
        <v>2016</v>
      </c>
      <c r="C5509">
        <v>515</v>
      </c>
      <c r="E5509" t="s">
        <v>50</v>
      </c>
      <c r="F5509" t="s">
        <v>119</v>
      </c>
      <c r="G5509" t="s">
        <v>120</v>
      </c>
      <c r="H5509" t="s">
        <v>301</v>
      </c>
      <c r="J5509" t="s">
        <v>843</v>
      </c>
      <c r="K5509" t="s">
        <v>93</v>
      </c>
      <c r="L5509" t="s">
        <v>94</v>
      </c>
      <c r="M5509" t="s">
        <v>95</v>
      </c>
      <c r="N5509" t="s">
        <v>96</v>
      </c>
      <c r="X5509" t="s">
        <v>129</v>
      </c>
      <c r="AA5509" s="1"/>
      <c r="AC5509">
        <v>2016</v>
      </c>
      <c r="AD5509">
        <v>1</v>
      </c>
      <c r="AE5509">
        <v>1</v>
      </c>
      <c r="AF5509" s="2">
        <f>DATE(emdat_data[[#This Row],[Start Year]],emdat_data[[#This Row],[Start Month]],emdat_data[[#This Row],[Start Day]])</f>
        <v>42370</v>
      </c>
      <c r="AG5509">
        <v>2016</v>
      </c>
      <c r="AH5509">
        <v>1</v>
      </c>
      <c r="AI5509">
        <v>30</v>
      </c>
      <c r="AJ5509" s="2">
        <f>DATE(emdat_data[[#This Row],[End Year]],emdat_data[[#This Row],[End Month]],emdat_data[[#This Row],[End Day]])</f>
        <v>42399</v>
      </c>
      <c r="AL5509">
        <v>2016</v>
      </c>
      <c r="AO5509">
        <v>2016</v>
      </c>
      <c r="AV5509">
        <v>82.010330903135994</v>
      </c>
    </row>
    <row r="5510" spans="1:51" x14ac:dyDescent="0.25">
      <c r="A5510" t="s">
        <v>25364</v>
      </c>
      <c r="B5510">
        <v>2016</v>
      </c>
      <c r="C5510">
        <v>514</v>
      </c>
      <c r="E5510" t="s">
        <v>50</v>
      </c>
      <c r="F5510" t="s">
        <v>119</v>
      </c>
      <c r="G5510" t="s">
        <v>120</v>
      </c>
      <c r="H5510" t="s">
        <v>301</v>
      </c>
      <c r="J5510" t="s">
        <v>843</v>
      </c>
      <c r="K5510" t="s">
        <v>3068</v>
      </c>
      <c r="L5510" t="s">
        <v>3069</v>
      </c>
      <c r="M5510" t="s">
        <v>173</v>
      </c>
      <c r="N5510" t="s">
        <v>57</v>
      </c>
      <c r="X5510" t="s">
        <v>129</v>
      </c>
      <c r="AA5510" s="1"/>
      <c r="AC5510">
        <v>2016</v>
      </c>
      <c r="AD5510">
        <v>1</v>
      </c>
      <c r="AE5510">
        <v>1</v>
      </c>
      <c r="AF5510" s="2">
        <f>DATE(emdat_data[[#This Row],[Start Year]],emdat_data[[#This Row],[Start Month]],emdat_data[[#This Row],[Start Day]])</f>
        <v>42370</v>
      </c>
      <c r="AG5510">
        <v>2016</v>
      </c>
      <c r="AH5510">
        <v>9</v>
      </c>
      <c r="AI5510">
        <v>30</v>
      </c>
      <c r="AJ5510" s="2">
        <f>DATE(emdat_data[[#This Row],[End Year]],emdat_data[[#This Row],[End Month]],emdat_data[[#This Row],[End Day]])</f>
        <v>42643</v>
      </c>
      <c r="AK5510">
        <v>27</v>
      </c>
      <c r="AL5510">
        <v>79204</v>
      </c>
      <c r="AO5510">
        <v>79204</v>
      </c>
      <c r="AV5510">
        <v>82.010330903135994</v>
      </c>
    </row>
    <row r="5511" spans="1:51" hidden="1" x14ac:dyDescent="0.25">
      <c r="A5511" t="s">
        <v>21891</v>
      </c>
      <c r="B5511">
        <v>2016</v>
      </c>
      <c r="C5511">
        <v>1</v>
      </c>
      <c r="E5511" t="s">
        <v>50</v>
      </c>
      <c r="F5511" t="s">
        <v>63</v>
      </c>
      <c r="G5511" t="s">
        <v>64</v>
      </c>
      <c r="H5511" t="s">
        <v>65</v>
      </c>
      <c r="K5511" t="s">
        <v>2770</v>
      </c>
      <c r="L5511" t="s">
        <v>2771</v>
      </c>
      <c r="M5511" t="s">
        <v>211</v>
      </c>
      <c r="N5511" t="s">
        <v>190</v>
      </c>
      <c r="O5511" t="s">
        <v>21892</v>
      </c>
      <c r="W5511">
        <v>-20</v>
      </c>
      <c r="X5511" t="s">
        <v>67</v>
      </c>
      <c r="AA5511" s="1"/>
      <c r="AC5511">
        <v>2016</v>
      </c>
      <c r="AD5511">
        <v>1</v>
      </c>
      <c r="AE5511">
        <v>2</v>
      </c>
      <c r="AF5511" s="2">
        <f>DATE(emdat_data[[#This Row],[Start Year]],emdat_data[[#This Row],[Start Month]],emdat_data[[#This Row],[Start Day]])</f>
        <v>42371</v>
      </c>
      <c r="AG5511">
        <v>2016</v>
      </c>
      <c r="AH5511">
        <v>1</v>
      </c>
      <c r="AI5511">
        <v>4</v>
      </c>
      <c r="AJ5511" s="2">
        <f>DATE(emdat_data[[#This Row],[End Year]],emdat_data[[#This Row],[End Month]],emdat_data[[#This Row],[End Day]])</f>
        <v>42373</v>
      </c>
      <c r="AK5511">
        <v>21</v>
      </c>
      <c r="AV5511">
        <v>82.010330903135994</v>
      </c>
      <c r="AW5511" t="s">
        <v>2779</v>
      </c>
      <c r="AY5511" t="s">
        <v>2780</v>
      </c>
    </row>
    <row r="5512" spans="1:51" hidden="1" x14ac:dyDescent="0.25">
      <c r="A5512" t="s">
        <v>20309</v>
      </c>
      <c r="B5512">
        <v>2016</v>
      </c>
      <c r="C5512">
        <v>2</v>
      </c>
      <c r="E5512" t="s">
        <v>50</v>
      </c>
      <c r="F5512" t="s">
        <v>51</v>
      </c>
      <c r="G5512" t="s">
        <v>52</v>
      </c>
      <c r="H5512" t="s">
        <v>53</v>
      </c>
      <c r="K5512" t="s">
        <v>527</v>
      </c>
      <c r="L5512" t="s">
        <v>528</v>
      </c>
      <c r="M5512" t="s">
        <v>56</v>
      </c>
      <c r="N5512" t="s">
        <v>57</v>
      </c>
      <c r="O5512" t="s">
        <v>20310</v>
      </c>
      <c r="W5512">
        <v>7</v>
      </c>
      <c r="X5512" t="s">
        <v>59</v>
      </c>
      <c r="Y5512">
        <v>24804</v>
      </c>
      <c r="Z5512">
        <v>9365</v>
      </c>
      <c r="AA5512" s="1"/>
      <c r="AC5512">
        <v>2016</v>
      </c>
      <c r="AD5512">
        <v>1</v>
      </c>
      <c r="AE5512">
        <v>3</v>
      </c>
      <c r="AF5512" s="2">
        <f>DATE(emdat_data[[#This Row],[Start Year]],emdat_data[[#This Row],[Start Month]],emdat_data[[#This Row],[Start Day]])</f>
        <v>42372</v>
      </c>
      <c r="AG5512">
        <v>2016</v>
      </c>
      <c r="AH5512">
        <v>1</v>
      </c>
      <c r="AI5512">
        <v>3</v>
      </c>
      <c r="AJ5512" s="2">
        <f>DATE(emdat_data[[#This Row],[End Year]],emdat_data[[#This Row],[End Month]],emdat_data[[#This Row],[End Day]])</f>
        <v>42372</v>
      </c>
      <c r="AK5512">
        <v>5</v>
      </c>
      <c r="AL5512">
        <v>70</v>
      </c>
      <c r="AO5512">
        <v>70</v>
      </c>
      <c r="AV5512">
        <v>82.010330903135994</v>
      </c>
      <c r="AX5512" t="s">
        <v>20311</v>
      </c>
      <c r="AY5512" t="s">
        <v>20312</v>
      </c>
    </row>
    <row r="5513" spans="1:51" hidden="1" x14ac:dyDescent="0.25">
      <c r="A5513" t="s">
        <v>21758</v>
      </c>
      <c r="B5513">
        <v>2016</v>
      </c>
      <c r="C5513">
        <v>2</v>
      </c>
      <c r="E5513" t="s">
        <v>50</v>
      </c>
      <c r="F5513" t="s">
        <v>51</v>
      </c>
      <c r="G5513" t="s">
        <v>52</v>
      </c>
      <c r="H5513" t="s">
        <v>53</v>
      </c>
      <c r="K5513" t="s">
        <v>226</v>
      </c>
      <c r="L5513" t="s">
        <v>227</v>
      </c>
      <c r="M5513" t="s">
        <v>56</v>
      </c>
      <c r="N5513" t="s">
        <v>57</v>
      </c>
      <c r="O5513" t="s">
        <v>21759</v>
      </c>
      <c r="W5513">
        <v>7</v>
      </c>
      <c r="X5513" t="s">
        <v>59</v>
      </c>
      <c r="Y5513">
        <v>24804</v>
      </c>
      <c r="Z5513">
        <v>9365</v>
      </c>
      <c r="AA5513" s="1"/>
      <c r="AC5513">
        <v>2016</v>
      </c>
      <c r="AD5513">
        <v>1</v>
      </c>
      <c r="AE5513">
        <v>3</v>
      </c>
      <c r="AF5513" s="2">
        <f>DATE(emdat_data[[#This Row],[Start Year]],emdat_data[[#This Row],[Start Month]],emdat_data[[#This Row],[Start Day]])</f>
        <v>42372</v>
      </c>
      <c r="AG5513">
        <v>2016</v>
      </c>
      <c r="AH5513">
        <v>1</v>
      </c>
      <c r="AI5513">
        <v>3</v>
      </c>
      <c r="AJ5513" s="2">
        <f>DATE(emdat_data[[#This Row],[End Year]],emdat_data[[#This Row],[End Month]],emdat_data[[#This Row],[End Day]])</f>
        <v>42372</v>
      </c>
      <c r="AK5513">
        <v>8</v>
      </c>
      <c r="AL5513">
        <v>308</v>
      </c>
      <c r="AM5513">
        <v>10500</v>
      </c>
      <c r="AO5513">
        <v>10808</v>
      </c>
      <c r="AT5513">
        <v>75000</v>
      </c>
      <c r="AU5513">
        <v>91452</v>
      </c>
      <c r="AV5513">
        <v>82.010330903135994</v>
      </c>
      <c r="AX5513" t="s">
        <v>21760</v>
      </c>
      <c r="AY5513" t="s">
        <v>21761</v>
      </c>
    </row>
    <row r="5514" spans="1:51" hidden="1" x14ac:dyDescent="0.25">
      <c r="A5514" t="s">
        <v>22315</v>
      </c>
      <c r="B5514">
        <v>2016</v>
      </c>
      <c r="C5514">
        <v>12</v>
      </c>
      <c r="E5514" t="s">
        <v>50</v>
      </c>
      <c r="F5514" t="s">
        <v>63</v>
      </c>
      <c r="G5514" t="s">
        <v>82</v>
      </c>
      <c r="H5514" t="s">
        <v>157</v>
      </c>
      <c r="I5514" t="s">
        <v>493</v>
      </c>
      <c r="K5514" t="s">
        <v>357</v>
      </c>
      <c r="L5514" t="s">
        <v>358</v>
      </c>
      <c r="M5514" t="s">
        <v>146</v>
      </c>
      <c r="N5514" t="s">
        <v>86</v>
      </c>
      <c r="O5514" t="s">
        <v>22316</v>
      </c>
      <c r="P5514" t="s">
        <v>22317</v>
      </c>
      <c r="Q5514" t="s">
        <v>72</v>
      </c>
      <c r="R5514" t="s">
        <v>176</v>
      </c>
      <c r="X5514" t="s">
        <v>88</v>
      </c>
      <c r="AA5514" s="1"/>
      <c r="AC5514">
        <v>2016</v>
      </c>
      <c r="AD5514">
        <v>1</v>
      </c>
      <c r="AE5514">
        <v>4</v>
      </c>
      <c r="AF5514" s="2">
        <f>DATE(emdat_data[[#This Row],[Start Year]],emdat_data[[#This Row],[Start Month]],emdat_data[[#This Row],[Start Day]])</f>
        <v>42373</v>
      </c>
      <c r="AG5514">
        <v>2016</v>
      </c>
      <c r="AH5514">
        <v>1</v>
      </c>
      <c r="AI5514">
        <v>8</v>
      </c>
      <c r="AJ5514" s="2">
        <f>DATE(emdat_data[[#This Row],[End Year]],emdat_data[[#This Row],[End Month]],emdat_data[[#This Row],[End Day]])</f>
        <v>42377</v>
      </c>
      <c r="AR5514">
        <v>65000</v>
      </c>
      <c r="AS5514">
        <v>79258</v>
      </c>
      <c r="AT5514">
        <v>125000</v>
      </c>
      <c r="AU5514">
        <v>152420</v>
      </c>
      <c r="AV5514">
        <v>82.010330903135994</v>
      </c>
      <c r="AX5514" t="s">
        <v>22318</v>
      </c>
      <c r="AY5514" t="s">
        <v>22319</v>
      </c>
    </row>
    <row r="5515" spans="1:51" hidden="1" x14ac:dyDescent="0.25">
      <c r="A5515" t="s">
        <v>20295</v>
      </c>
      <c r="B5515">
        <v>2016</v>
      </c>
      <c r="C5515">
        <v>14</v>
      </c>
      <c r="E5515" t="s">
        <v>50</v>
      </c>
      <c r="F5515" t="s">
        <v>350</v>
      </c>
      <c r="G5515" t="s">
        <v>477</v>
      </c>
      <c r="H5515" t="s">
        <v>503</v>
      </c>
      <c r="J5515" t="s">
        <v>20296</v>
      </c>
      <c r="K5515" t="s">
        <v>93</v>
      </c>
      <c r="L5515" t="s">
        <v>94</v>
      </c>
      <c r="M5515" t="s">
        <v>95</v>
      </c>
      <c r="N5515" t="s">
        <v>96</v>
      </c>
      <c r="O5515" t="s">
        <v>20297</v>
      </c>
      <c r="P5515" t="s">
        <v>20298</v>
      </c>
      <c r="U5515" t="s">
        <v>127</v>
      </c>
      <c r="X5515" t="s">
        <v>78</v>
      </c>
      <c r="AA5515" s="1"/>
      <c r="AC5515">
        <v>2016</v>
      </c>
      <c r="AD5515">
        <v>1</v>
      </c>
      <c r="AE5515">
        <v>5</v>
      </c>
      <c r="AF5515" s="2">
        <f>DATE(emdat_data[[#This Row],[Start Year]],emdat_data[[#This Row],[Start Month]],emdat_data[[#This Row],[Start Day]])</f>
        <v>42374</v>
      </c>
      <c r="AG5515">
        <v>2016</v>
      </c>
      <c r="AH5515">
        <v>1</v>
      </c>
      <c r="AI5515">
        <v>10</v>
      </c>
      <c r="AJ5515" s="2">
        <f>DATE(emdat_data[[#This Row],[End Year]],emdat_data[[#This Row],[End Month]],emdat_data[[#This Row],[End Day]])</f>
        <v>42379</v>
      </c>
      <c r="AK5515">
        <v>2</v>
      </c>
      <c r="AN5515">
        <v>540</v>
      </c>
      <c r="AO5515">
        <v>540</v>
      </c>
      <c r="AR5515">
        <v>50000</v>
      </c>
      <c r="AS5515">
        <v>60968</v>
      </c>
      <c r="AT5515">
        <v>110000</v>
      </c>
      <c r="AU5515">
        <v>134129</v>
      </c>
      <c r="AV5515">
        <v>82.010330903135994</v>
      </c>
      <c r="AX5515" t="s">
        <v>20299</v>
      </c>
      <c r="AY5515" t="s">
        <v>20300</v>
      </c>
    </row>
    <row r="5516" spans="1:51" hidden="1" x14ac:dyDescent="0.25">
      <c r="A5516" t="s">
        <v>21834</v>
      </c>
      <c r="B5516">
        <v>2016</v>
      </c>
      <c r="C5516">
        <v>248</v>
      </c>
      <c r="E5516" t="s">
        <v>50</v>
      </c>
      <c r="F5516" t="s">
        <v>71</v>
      </c>
      <c r="G5516" t="s">
        <v>72</v>
      </c>
      <c r="K5516" t="s">
        <v>280</v>
      </c>
      <c r="L5516" t="s">
        <v>281</v>
      </c>
      <c r="M5516" t="s">
        <v>260</v>
      </c>
      <c r="N5516" t="s">
        <v>76</v>
      </c>
      <c r="O5516" t="s">
        <v>18623</v>
      </c>
      <c r="P5516" t="s">
        <v>642</v>
      </c>
      <c r="W5516">
        <v>80572</v>
      </c>
      <c r="X5516" t="s">
        <v>78</v>
      </c>
      <c r="Y5516">
        <v>-12351</v>
      </c>
      <c r="Z5516">
        <v>39464</v>
      </c>
      <c r="AA5516" s="1"/>
      <c r="AC5516">
        <v>2016</v>
      </c>
      <c r="AD5516">
        <v>1</v>
      </c>
      <c r="AE5516">
        <v>5</v>
      </c>
      <c r="AF5516" s="2">
        <f>DATE(emdat_data[[#This Row],[Start Year]],emdat_data[[#This Row],[Start Month]],emdat_data[[#This Row],[Start Day]])</f>
        <v>42374</v>
      </c>
      <c r="AG5516">
        <v>2016</v>
      </c>
      <c r="AH5516">
        <v>1</v>
      </c>
      <c r="AI5516">
        <v>29</v>
      </c>
      <c r="AJ5516" s="2">
        <f>DATE(emdat_data[[#This Row],[End Year]],emdat_data[[#This Row],[End Month]],emdat_data[[#This Row],[End Day]])</f>
        <v>42398</v>
      </c>
      <c r="AK5516">
        <v>16</v>
      </c>
      <c r="AM5516">
        <v>6600</v>
      </c>
      <c r="AO5516">
        <v>6600</v>
      </c>
      <c r="AV5516">
        <v>82.010330903135994</v>
      </c>
      <c r="AW5516" t="s">
        <v>21835</v>
      </c>
      <c r="AY5516" t="s">
        <v>21836</v>
      </c>
    </row>
    <row r="5517" spans="1:51" hidden="1" x14ac:dyDescent="0.25">
      <c r="A5517" t="s">
        <v>20318</v>
      </c>
      <c r="B5517">
        <v>2016</v>
      </c>
      <c r="C5517">
        <v>33</v>
      </c>
      <c r="E5517" t="s">
        <v>50</v>
      </c>
      <c r="F5517" t="s">
        <v>71</v>
      </c>
      <c r="G5517" t="s">
        <v>72</v>
      </c>
      <c r="K5517" t="s">
        <v>335</v>
      </c>
      <c r="L5517" t="s">
        <v>336</v>
      </c>
      <c r="M5517" t="s">
        <v>85</v>
      </c>
      <c r="N5517" t="s">
        <v>86</v>
      </c>
      <c r="O5517" t="s">
        <v>20319</v>
      </c>
      <c r="P5517" t="s">
        <v>679</v>
      </c>
      <c r="U5517" t="s">
        <v>127</v>
      </c>
      <c r="W5517">
        <v>110515</v>
      </c>
      <c r="X5517" t="s">
        <v>78</v>
      </c>
      <c r="Y5517">
        <v>-17956</v>
      </c>
      <c r="Z5517">
        <v>-56442</v>
      </c>
      <c r="AA5517" s="1"/>
      <c r="AC5517">
        <v>2016</v>
      </c>
      <c r="AD5517">
        <v>1</v>
      </c>
      <c r="AE5517">
        <v>9</v>
      </c>
      <c r="AF5517" s="2">
        <f>DATE(emdat_data[[#This Row],[Start Year]],emdat_data[[#This Row],[Start Month]],emdat_data[[#This Row],[Start Day]])</f>
        <v>42378</v>
      </c>
      <c r="AG5517">
        <v>2016</v>
      </c>
      <c r="AH5517">
        <v>1</v>
      </c>
      <c r="AI5517">
        <v>15</v>
      </c>
      <c r="AJ5517" s="2">
        <f>DATE(emdat_data[[#This Row],[End Year]],emdat_data[[#This Row],[End Month]],emdat_data[[#This Row],[End Day]])</f>
        <v>42384</v>
      </c>
      <c r="AK5517">
        <v>3</v>
      </c>
      <c r="AM5517">
        <v>50500</v>
      </c>
      <c r="AO5517">
        <v>50500</v>
      </c>
      <c r="AT5517">
        <v>100000</v>
      </c>
      <c r="AU5517">
        <v>121936</v>
      </c>
      <c r="AV5517">
        <v>82.010330903135994</v>
      </c>
      <c r="AW5517" t="s">
        <v>20320</v>
      </c>
      <c r="AX5517" t="s">
        <v>20321</v>
      </c>
      <c r="AY5517" t="s">
        <v>20322</v>
      </c>
    </row>
    <row r="5518" spans="1:51" hidden="1" x14ac:dyDescent="0.25">
      <c r="A5518" t="s">
        <v>21733</v>
      </c>
      <c r="B5518">
        <v>2016</v>
      </c>
      <c r="C5518">
        <v>19</v>
      </c>
      <c r="E5518" t="s">
        <v>50</v>
      </c>
      <c r="F5518" t="s">
        <v>51</v>
      </c>
      <c r="G5518" t="s">
        <v>52</v>
      </c>
      <c r="H5518" t="s">
        <v>53</v>
      </c>
      <c r="K5518" t="s">
        <v>171</v>
      </c>
      <c r="L5518" t="s">
        <v>172</v>
      </c>
      <c r="M5518" t="s">
        <v>173</v>
      </c>
      <c r="N5518" t="s">
        <v>57</v>
      </c>
      <c r="O5518" t="s">
        <v>21734</v>
      </c>
      <c r="W5518">
        <v>6</v>
      </c>
      <c r="X5518" t="s">
        <v>59</v>
      </c>
      <c r="Y5518">
        <v>-3863</v>
      </c>
      <c r="Z5518">
        <v>127229</v>
      </c>
      <c r="AA5518" s="1"/>
      <c r="AC5518">
        <v>2016</v>
      </c>
      <c r="AD5518">
        <v>1</v>
      </c>
      <c r="AE5518">
        <v>16</v>
      </c>
      <c r="AF5518" s="2">
        <f>DATE(emdat_data[[#This Row],[Start Year]],emdat_data[[#This Row],[Start Month]],emdat_data[[#This Row],[Start Day]])</f>
        <v>42385</v>
      </c>
      <c r="AG5518">
        <v>2016</v>
      </c>
      <c r="AH5518">
        <v>1</v>
      </c>
      <c r="AI5518">
        <v>16</v>
      </c>
      <c r="AJ5518" s="2">
        <f>DATE(emdat_data[[#This Row],[End Year]],emdat_data[[#This Row],[End Month]],emdat_data[[#This Row],[End Day]])</f>
        <v>42385</v>
      </c>
      <c r="AL5518">
        <v>8</v>
      </c>
      <c r="AM5518">
        <v>360</v>
      </c>
      <c r="AO5518">
        <v>368</v>
      </c>
      <c r="AV5518">
        <v>82.010330903135994</v>
      </c>
      <c r="AW5518" t="s">
        <v>21735</v>
      </c>
      <c r="AY5518" t="s">
        <v>21736</v>
      </c>
    </row>
    <row r="5519" spans="1:51" hidden="1" x14ac:dyDescent="0.25">
      <c r="A5519" t="s">
        <v>22442</v>
      </c>
      <c r="B5519">
        <v>2016</v>
      </c>
      <c r="C5519">
        <v>28</v>
      </c>
      <c r="D5519" t="s">
        <v>22443</v>
      </c>
      <c r="E5519" t="s">
        <v>50</v>
      </c>
      <c r="F5519" t="s">
        <v>71</v>
      </c>
      <c r="G5519" t="s">
        <v>72</v>
      </c>
      <c r="K5519" t="s">
        <v>397</v>
      </c>
      <c r="L5519" t="s">
        <v>398</v>
      </c>
      <c r="M5519" t="s">
        <v>260</v>
      </c>
      <c r="N5519" t="s">
        <v>76</v>
      </c>
      <c r="O5519" t="s">
        <v>22444</v>
      </c>
      <c r="P5519" t="s">
        <v>642</v>
      </c>
      <c r="W5519">
        <v>182022</v>
      </c>
      <c r="X5519" t="s">
        <v>78</v>
      </c>
      <c r="Y5519">
        <v>-4762</v>
      </c>
      <c r="Z5519">
        <v>35505</v>
      </c>
      <c r="AA5519" s="1"/>
      <c r="AC5519">
        <v>2016</v>
      </c>
      <c r="AD5519">
        <v>1</v>
      </c>
      <c r="AE5519">
        <v>17</v>
      </c>
      <c r="AF5519" s="2">
        <f>DATE(emdat_data[[#This Row],[Start Year]],emdat_data[[#This Row],[Start Month]],emdat_data[[#This Row],[Start Day]])</f>
        <v>42386</v>
      </c>
      <c r="AG5519">
        <v>2016</v>
      </c>
      <c r="AH5519">
        <v>1</v>
      </c>
      <c r="AI5519">
        <v>18</v>
      </c>
      <c r="AJ5519" s="2">
        <f>DATE(emdat_data[[#This Row],[End Year]],emdat_data[[#This Row],[End Month]],emdat_data[[#This Row],[End Day]])</f>
        <v>42387</v>
      </c>
      <c r="AK5519">
        <v>3</v>
      </c>
      <c r="AM5519">
        <v>58896</v>
      </c>
      <c r="AO5519">
        <v>58896</v>
      </c>
      <c r="AV5519">
        <v>82.010330903135994</v>
      </c>
      <c r="AW5519" t="s">
        <v>22445</v>
      </c>
      <c r="AX5519" t="s">
        <v>22440</v>
      </c>
      <c r="AY5519" t="s">
        <v>22446</v>
      </c>
    </row>
    <row r="5520" spans="1:51" hidden="1" x14ac:dyDescent="0.25">
      <c r="A5520" t="s">
        <v>20350</v>
      </c>
      <c r="B5520">
        <v>2016</v>
      </c>
      <c r="C5520">
        <v>23</v>
      </c>
      <c r="E5520" t="s">
        <v>50</v>
      </c>
      <c r="F5520" t="s">
        <v>63</v>
      </c>
      <c r="G5520" t="s">
        <v>64</v>
      </c>
      <c r="H5520" t="s">
        <v>65</v>
      </c>
      <c r="K5520" t="s">
        <v>159</v>
      </c>
      <c r="L5520" t="s">
        <v>160</v>
      </c>
      <c r="M5520" t="s">
        <v>161</v>
      </c>
      <c r="N5520" t="s">
        <v>57</v>
      </c>
      <c r="O5520" t="s">
        <v>20351</v>
      </c>
      <c r="W5520">
        <v>-41</v>
      </c>
      <c r="X5520" t="s">
        <v>67</v>
      </c>
      <c r="AA5520" s="1"/>
      <c r="AC5520">
        <v>2016</v>
      </c>
      <c r="AD5520">
        <v>1</v>
      </c>
      <c r="AE5520">
        <v>20</v>
      </c>
      <c r="AF5520" s="2">
        <f>DATE(emdat_data[[#This Row],[Start Year]],emdat_data[[#This Row],[Start Month]],emdat_data[[#This Row],[Start Day]])</f>
        <v>42389</v>
      </c>
      <c r="AG5520">
        <v>2016</v>
      </c>
      <c r="AH5520">
        <v>1</v>
      </c>
      <c r="AI5520">
        <v>26</v>
      </c>
      <c r="AJ5520" s="2">
        <f>DATE(emdat_data[[#This Row],[End Year]],emdat_data[[#This Row],[End Month]],emdat_data[[#This Row],[End Day]])</f>
        <v>42395</v>
      </c>
      <c r="AK5520">
        <v>5</v>
      </c>
      <c r="AT5520">
        <v>1600000</v>
      </c>
      <c r="AU5520">
        <v>1950974</v>
      </c>
      <c r="AV5520">
        <v>82.010330903135994</v>
      </c>
      <c r="AW5520" t="s">
        <v>20352</v>
      </c>
      <c r="AX5520" t="s">
        <v>20353</v>
      </c>
      <c r="AY5520" t="s">
        <v>20354</v>
      </c>
    </row>
    <row r="5521" spans="1:51" hidden="1" x14ac:dyDescent="0.25">
      <c r="A5521" t="s">
        <v>21809</v>
      </c>
      <c r="B5521">
        <v>2016</v>
      </c>
      <c r="C5521">
        <v>23</v>
      </c>
      <c r="E5521" t="s">
        <v>50</v>
      </c>
      <c r="F5521" t="s">
        <v>63</v>
      </c>
      <c r="G5521" t="s">
        <v>64</v>
      </c>
      <c r="H5521" t="s">
        <v>65</v>
      </c>
      <c r="K5521" t="s">
        <v>245</v>
      </c>
      <c r="L5521" t="s">
        <v>246</v>
      </c>
      <c r="M5521" t="s">
        <v>161</v>
      </c>
      <c r="N5521" t="s">
        <v>57</v>
      </c>
      <c r="O5521" t="s">
        <v>21810</v>
      </c>
      <c r="X5521" t="s">
        <v>67</v>
      </c>
      <c r="AA5521" s="1"/>
      <c r="AC5521">
        <v>2016</v>
      </c>
      <c r="AD5521">
        <v>1</v>
      </c>
      <c r="AE5521">
        <v>20</v>
      </c>
      <c r="AF5521" s="2">
        <f>DATE(emdat_data[[#This Row],[Start Year]],emdat_data[[#This Row],[Start Month]],emdat_data[[#This Row],[Start Day]])</f>
        <v>42389</v>
      </c>
      <c r="AG5521">
        <v>2016</v>
      </c>
      <c r="AH5521">
        <v>1</v>
      </c>
      <c r="AI5521">
        <v>26</v>
      </c>
      <c r="AJ5521" s="2">
        <f>DATE(emdat_data[[#This Row],[End Year]],emdat_data[[#This Row],[End Month]],emdat_data[[#This Row],[End Day]])</f>
        <v>42395</v>
      </c>
      <c r="AK5521">
        <v>8</v>
      </c>
      <c r="AL5521">
        <v>610</v>
      </c>
      <c r="AO5521">
        <v>610</v>
      </c>
      <c r="AV5521">
        <v>82.010330903135994</v>
      </c>
      <c r="AW5521" t="s">
        <v>21811</v>
      </c>
      <c r="AY5521" t="s">
        <v>21812</v>
      </c>
    </row>
    <row r="5522" spans="1:51" hidden="1" x14ac:dyDescent="0.25">
      <c r="A5522" t="s">
        <v>21816</v>
      </c>
      <c r="B5522">
        <v>2016</v>
      </c>
      <c r="C5522">
        <v>23</v>
      </c>
      <c r="E5522" t="s">
        <v>50</v>
      </c>
      <c r="F5522" t="s">
        <v>63</v>
      </c>
      <c r="G5522" t="s">
        <v>64</v>
      </c>
      <c r="H5522" t="s">
        <v>65</v>
      </c>
      <c r="K5522" t="s">
        <v>268</v>
      </c>
      <c r="L5522" t="s">
        <v>269</v>
      </c>
      <c r="M5522" t="s">
        <v>161</v>
      </c>
      <c r="N5522" t="s">
        <v>57</v>
      </c>
      <c r="O5522" t="s">
        <v>21817</v>
      </c>
      <c r="W5522">
        <v>-18</v>
      </c>
      <c r="X5522" t="s">
        <v>67</v>
      </c>
      <c r="AA5522" s="1"/>
      <c r="AC5522">
        <v>2016</v>
      </c>
      <c r="AD5522">
        <v>1</v>
      </c>
      <c r="AE5522">
        <v>20</v>
      </c>
      <c r="AF5522" s="2">
        <f>DATE(emdat_data[[#This Row],[Start Year]],emdat_data[[#This Row],[Start Month]],emdat_data[[#This Row],[Start Day]])</f>
        <v>42389</v>
      </c>
      <c r="AG5522">
        <v>2016</v>
      </c>
      <c r="AH5522">
        <v>1</v>
      </c>
      <c r="AI5522">
        <v>26</v>
      </c>
      <c r="AJ5522" s="2">
        <f>DATE(emdat_data[[#This Row],[End Year]],emdat_data[[#This Row],[End Month]],emdat_data[[#This Row],[End Day]])</f>
        <v>42395</v>
      </c>
      <c r="AK5522">
        <v>6</v>
      </c>
      <c r="AT5522">
        <v>127000</v>
      </c>
      <c r="AU5522">
        <v>154859</v>
      </c>
      <c r="AV5522">
        <v>82.010330903135994</v>
      </c>
      <c r="AW5522" t="s">
        <v>1533</v>
      </c>
      <c r="AY5522" t="s">
        <v>1534</v>
      </c>
    </row>
    <row r="5523" spans="1:51" hidden="1" x14ac:dyDescent="0.25">
      <c r="A5523" t="s">
        <v>21933</v>
      </c>
      <c r="B5523">
        <v>2016</v>
      </c>
      <c r="C5523">
        <v>23</v>
      </c>
      <c r="E5523" t="s">
        <v>50</v>
      </c>
      <c r="F5523" t="s">
        <v>63</v>
      </c>
      <c r="G5523" t="s">
        <v>64</v>
      </c>
      <c r="H5523" t="s">
        <v>65</v>
      </c>
      <c r="K5523" t="s">
        <v>2562</v>
      </c>
      <c r="L5523" t="s">
        <v>2563</v>
      </c>
      <c r="M5523" t="s">
        <v>173</v>
      </c>
      <c r="N5523" t="s">
        <v>57</v>
      </c>
      <c r="O5523" t="s">
        <v>21934</v>
      </c>
      <c r="W5523">
        <v>9</v>
      </c>
      <c r="X5523" t="s">
        <v>67</v>
      </c>
      <c r="AA5523" s="1"/>
      <c r="AC5523">
        <v>2016</v>
      </c>
      <c r="AD5523">
        <v>1</v>
      </c>
      <c r="AE5523">
        <v>20</v>
      </c>
      <c r="AF5523" s="2">
        <f>DATE(emdat_data[[#This Row],[Start Year]],emdat_data[[#This Row],[Start Month]],emdat_data[[#This Row],[Start Day]])</f>
        <v>42389</v>
      </c>
      <c r="AG5523">
        <v>2016</v>
      </c>
      <c r="AH5523">
        <v>1</v>
      </c>
      <c r="AI5523">
        <v>26</v>
      </c>
      <c r="AJ5523" s="2">
        <f>DATE(emdat_data[[#This Row],[End Year]],emdat_data[[#This Row],[End Month]],emdat_data[[#This Row],[End Day]])</f>
        <v>42395</v>
      </c>
      <c r="AK5523">
        <v>14</v>
      </c>
      <c r="AV5523">
        <v>82.010330903135994</v>
      </c>
      <c r="AW5523" t="s">
        <v>21935</v>
      </c>
      <c r="AY5523" t="s">
        <v>21936</v>
      </c>
    </row>
    <row r="5524" spans="1:51" hidden="1" x14ac:dyDescent="0.25">
      <c r="A5524" t="s">
        <v>22436</v>
      </c>
      <c r="B5524">
        <v>2016</v>
      </c>
      <c r="C5524">
        <v>23</v>
      </c>
      <c r="E5524" t="s">
        <v>50</v>
      </c>
      <c r="F5524" t="s">
        <v>63</v>
      </c>
      <c r="G5524" t="s">
        <v>64</v>
      </c>
      <c r="H5524" t="s">
        <v>65</v>
      </c>
      <c r="K5524" t="s">
        <v>2539</v>
      </c>
      <c r="L5524" t="s">
        <v>2540</v>
      </c>
      <c r="M5524" t="s">
        <v>161</v>
      </c>
      <c r="N5524" t="s">
        <v>57</v>
      </c>
      <c r="O5524" t="s">
        <v>22437</v>
      </c>
      <c r="W5524">
        <v>-1</v>
      </c>
      <c r="X5524" t="s">
        <v>67</v>
      </c>
      <c r="AA5524" s="1"/>
      <c r="AC5524">
        <v>2016</v>
      </c>
      <c r="AD5524">
        <v>1</v>
      </c>
      <c r="AE5524">
        <v>20</v>
      </c>
      <c r="AF5524" s="2">
        <f>DATE(emdat_data[[#This Row],[Start Year]],emdat_data[[#This Row],[Start Month]],emdat_data[[#This Row],[Start Day]])</f>
        <v>42389</v>
      </c>
      <c r="AG5524">
        <v>2016</v>
      </c>
      <c r="AH5524">
        <v>1</v>
      </c>
      <c r="AI5524">
        <v>26</v>
      </c>
      <c r="AJ5524" s="2">
        <f>DATE(emdat_data[[#This Row],[End Year]],emdat_data[[#This Row],[End Month]],emdat_data[[#This Row],[End Day]])</f>
        <v>42395</v>
      </c>
      <c r="AK5524">
        <v>85</v>
      </c>
      <c r="AV5524">
        <v>82.010330903135994</v>
      </c>
      <c r="AW5524" t="s">
        <v>2542</v>
      </c>
      <c r="AY5524" t="s">
        <v>2543</v>
      </c>
    </row>
    <row r="5525" spans="1:51" hidden="1" x14ac:dyDescent="0.25">
      <c r="A5525" t="s">
        <v>22426</v>
      </c>
      <c r="B5525">
        <v>2016</v>
      </c>
      <c r="C5525">
        <v>10</v>
      </c>
      <c r="E5525" t="s">
        <v>50</v>
      </c>
      <c r="F5525" t="s">
        <v>63</v>
      </c>
      <c r="G5525" t="s">
        <v>82</v>
      </c>
      <c r="H5525" t="s">
        <v>157</v>
      </c>
      <c r="I5525" t="s">
        <v>158</v>
      </c>
      <c r="J5525" t="s">
        <v>22427</v>
      </c>
      <c r="K5525" t="s">
        <v>357</v>
      </c>
      <c r="L5525" t="s">
        <v>358</v>
      </c>
      <c r="M5525" t="s">
        <v>146</v>
      </c>
      <c r="N5525" t="s">
        <v>86</v>
      </c>
      <c r="O5525" t="s">
        <v>22428</v>
      </c>
      <c r="Q5525" t="s">
        <v>2546</v>
      </c>
      <c r="U5525" t="s">
        <v>127</v>
      </c>
      <c r="X5525" t="s">
        <v>88</v>
      </c>
      <c r="AA5525" s="1"/>
      <c r="AC5525">
        <v>2016</v>
      </c>
      <c r="AD5525">
        <v>1</v>
      </c>
      <c r="AE5525">
        <v>23</v>
      </c>
      <c r="AF5525" s="2">
        <f>DATE(emdat_data[[#This Row],[Start Year]],emdat_data[[#This Row],[Start Month]],emdat_data[[#This Row],[Start Day]])</f>
        <v>42392</v>
      </c>
      <c r="AG5525">
        <v>2016</v>
      </c>
      <c r="AH5525">
        <v>1</v>
      </c>
      <c r="AI5525">
        <v>26</v>
      </c>
      <c r="AJ5525" s="2">
        <f>DATE(emdat_data[[#This Row],[End Year]],emdat_data[[#This Row],[End Month]],emdat_data[[#This Row],[End Day]])</f>
        <v>42395</v>
      </c>
      <c r="AK5525">
        <v>50</v>
      </c>
      <c r="AL5525">
        <v>12</v>
      </c>
      <c r="AM5525">
        <v>85000000</v>
      </c>
      <c r="AO5525">
        <v>85000012</v>
      </c>
      <c r="AR5525">
        <v>240000</v>
      </c>
      <c r="AS5525">
        <v>292646</v>
      </c>
      <c r="AT5525">
        <v>550000</v>
      </c>
      <c r="AU5525">
        <v>670647</v>
      </c>
      <c r="AV5525">
        <v>82.010330903135994</v>
      </c>
      <c r="AW5525" t="s">
        <v>22429</v>
      </c>
      <c r="AY5525" t="s">
        <v>22430</v>
      </c>
    </row>
    <row r="5526" spans="1:51" hidden="1" x14ac:dyDescent="0.25">
      <c r="A5526" t="s">
        <v>20200</v>
      </c>
      <c r="B5526">
        <v>2016</v>
      </c>
      <c r="C5526">
        <v>39</v>
      </c>
      <c r="E5526" t="s">
        <v>50</v>
      </c>
      <c r="F5526" t="s">
        <v>71</v>
      </c>
      <c r="G5526" t="s">
        <v>72</v>
      </c>
      <c r="H5526" t="s">
        <v>102</v>
      </c>
      <c r="K5526" t="s">
        <v>1216</v>
      </c>
      <c r="L5526" t="s">
        <v>1217</v>
      </c>
      <c r="M5526" t="s">
        <v>85</v>
      </c>
      <c r="N5526" t="s">
        <v>86</v>
      </c>
      <c r="O5526" t="s">
        <v>20201</v>
      </c>
      <c r="P5526" t="s">
        <v>642</v>
      </c>
      <c r="Q5526" t="s">
        <v>176</v>
      </c>
      <c r="U5526" t="s">
        <v>127</v>
      </c>
      <c r="X5526" t="s">
        <v>78</v>
      </c>
      <c r="AA5526" s="1"/>
      <c r="AB5526" t="s">
        <v>20202</v>
      </c>
      <c r="AC5526">
        <v>2016</v>
      </c>
      <c r="AD5526">
        <v>1</v>
      </c>
      <c r="AE5526">
        <v>24</v>
      </c>
      <c r="AF5526" s="2">
        <f>DATE(emdat_data[[#This Row],[Start Year]],emdat_data[[#This Row],[Start Month]],emdat_data[[#This Row],[Start Day]])</f>
        <v>42393</v>
      </c>
      <c r="AG5526">
        <v>2016</v>
      </c>
      <c r="AH5526">
        <v>1</v>
      </c>
      <c r="AI5526">
        <v>26</v>
      </c>
      <c r="AJ5526" s="2">
        <f>DATE(emdat_data[[#This Row],[End Year]],emdat_data[[#This Row],[End Month]],emdat_data[[#This Row],[End Day]])</f>
        <v>42395</v>
      </c>
      <c r="AM5526">
        <v>23955</v>
      </c>
      <c r="AO5526">
        <v>23955</v>
      </c>
      <c r="AV5526">
        <v>82.010330903135994</v>
      </c>
      <c r="AX5526" t="s">
        <v>20203</v>
      </c>
      <c r="AY5526" t="s">
        <v>20204</v>
      </c>
    </row>
    <row r="5527" spans="1:51" hidden="1" x14ac:dyDescent="0.25">
      <c r="A5527" t="s">
        <v>20339</v>
      </c>
      <c r="B5527">
        <v>2016</v>
      </c>
      <c r="C5527">
        <v>38</v>
      </c>
      <c r="E5527" t="s">
        <v>50</v>
      </c>
      <c r="F5527" t="s">
        <v>71</v>
      </c>
      <c r="G5527" t="s">
        <v>72</v>
      </c>
      <c r="H5527" t="s">
        <v>102</v>
      </c>
      <c r="K5527" t="s">
        <v>159</v>
      </c>
      <c r="L5527" t="s">
        <v>160</v>
      </c>
      <c r="M5527" t="s">
        <v>161</v>
      </c>
      <c r="N5527" t="s">
        <v>57</v>
      </c>
      <c r="O5527" t="s">
        <v>1776</v>
      </c>
      <c r="P5527" t="s">
        <v>642</v>
      </c>
      <c r="X5527" t="s">
        <v>78</v>
      </c>
      <c r="AA5527" s="1"/>
      <c r="AB5527" t="s">
        <v>11099</v>
      </c>
      <c r="AC5527">
        <v>2016</v>
      </c>
      <c r="AD5527">
        <v>1</v>
      </c>
      <c r="AE5527">
        <v>26</v>
      </c>
      <c r="AF5527" s="2">
        <f>DATE(emdat_data[[#This Row],[Start Year]],emdat_data[[#This Row],[Start Month]],emdat_data[[#This Row],[Start Day]])</f>
        <v>42395</v>
      </c>
      <c r="AG5527">
        <v>2016</v>
      </c>
      <c r="AH5527">
        <v>1</v>
      </c>
      <c r="AI5527">
        <v>29</v>
      </c>
      <c r="AJ5527" s="2">
        <f>DATE(emdat_data[[#This Row],[End Year]],emdat_data[[#This Row],[End Month]],emdat_data[[#This Row],[End Day]])</f>
        <v>42398</v>
      </c>
      <c r="AK5527">
        <v>11</v>
      </c>
      <c r="AN5527">
        <v>3000</v>
      </c>
      <c r="AO5527">
        <v>3000</v>
      </c>
      <c r="AT5527">
        <v>20000</v>
      </c>
      <c r="AU5527">
        <v>24387</v>
      </c>
      <c r="AV5527">
        <v>82.010330903135994</v>
      </c>
      <c r="AW5527" t="s">
        <v>1777</v>
      </c>
      <c r="AY5527" t="s">
        <v>1778</v>
      </c>
    </row>
    <row r="5528" spans="1:51" hidden="1" x14ac:dyDescent="0.25">
      <c r="A5528" t="s">
        <v>26608</v>
      </c>
      <c r="B5528">
        <v>2016</v>
      </c>
      <c r="C5528">
        <v>579</v>
      </c>
      <c r="E5528" t="s">
        <v>50</v>
      </c>
      <c r="F5528" t="s">
        <v>71</v>
      </c>
      <c r="G5528" t="s">
        <v>72</v>
      </c>
      <c r="K5528" t="s">
        <v>2556</v>
      </c>
      <c r="L5528" t="s">
        <v>2557</v>
      </c>
      <c r="M5528" t="s">
        <v>1262</v>
      </c>
      <c r="N5528" t="s">
        <v>96</v>
      </c>
      <c r="O5528" t="s">
        <v>26609</v>
      </c>
      <c r="P5528" t="s">
        <v>642</v>
      </c>
      <c r="S5528" t="s">
        <v>127</v>
      </c>
      <c r="X5528" t="s">
        <v>78</v>
      </c>
      <c r="AA5528" s="1"/>
      <c r="AC5528">
        <v>2016</v>
      </c>
      <c r="AD5528">
        <v>2</v>
      </c>
      <c r="AF5528" s="2">
        <f>DATE(emdat_data[[#This Row],[Start Year]],emdat_data[[#This Row],[Start Month]],emdat_data[[#This Row],[Start Day]])</f>
        <v>42400</v>
      </c>
      <c r="AG5528">
        <v>2016</v>
      </c>
      <c r="AH5528">
        <v>2</v>
      </c>
      <c r="AJ5528" s="2">
        <f>DATE(emdat_data[[#This Row],[End Year]],emdat_data[[#This Row],[End Month]],emdat_data[[#This Row],[End Day]])</f>
        <v>42400</v>
      </c>
      <c r="AM5528">
        <v>6600</v>
      </c>
      <c r="AO5528">
        <v>6600</v>
      </c>
      <c r="AV5528">
        <v>82.010330903135994</v>
      </c>
      <c r="AW5528" t="s">
        <v>26610</v>
      </c>
      <c r="AY5528" t="s">
        <v>26611</v>
      </c>
    </row>
    <row r="5529" spans="1:51" hidden="1" x14ac:dyDescent="0.25">
      <c r="A5529" t="s">
        <v>21783</v>
      </c>
      <c r="B5529">
        <v>2016</v>
      </c>
      <c r="C5529">
        <v>187</v>
      </c>
      <c r="E5529" t="s">
        <v>50</v>
      </c>
      <c r="F5529" t="s">
        <v>350</v>
      </c>
      <c r="G5529" t="s">
        <v>477</v>
      </c>
      <c r="H5529" t="s">
        <v>478</v>
      </c>
      <c r="K5529" t="s">
        <v>226</v>
      </c>
      <c r="L5529" t="s">
        <v>227</v>
      </c>
      <c r="M5529" t="s">
        <v>56</v>
      </c>
      <c r="N5529" t="s">
        <v>57</v>
      </c>
      <c r="O5529" t="s">
        <v>21784</v>
      </c>
      <c r="P5529" t="s">
        <v>21785</v>
      </c>
      <c r="X5529" t="s">
        <v>78</v>
      </c>
      <c r="AA5529" s="1"/>
      <c r="AC5529">
        <v>2016</v>
      </c>
      <c r="AD5529">
        <v>2</v>
      </c>
      <c r="AE5529">
        <v>1</v>
      </c>
      <c r="AF5529" s="2">
        <f>DATE(emdat_data[[#This Row],[Start Year]],emdat_data[[#This Row],[Start Month]],emdat_data[[#This Row],[Start Day]])</f>
        <v>42401</v>
      </c>
      <c r="AG5529">
        <v>2016</v>
      </c>
      <c r="AH5529">
        <v>5</v>
      </c>
      <c r="AI5529">
        <v>2</v>
      </c>
      <c r="AJ5529" s="2">
        <f>DATE(emdat_data[[#This Row],[End Year]],emdat_data[[#This Row],[End Month]],emdat_data[[#This Row],[End Day]])</f>
        <v>42492</v>
      </c>
      <c r="AK5529">
        <v>7</v>
      </c>
      <c r="AV5529">
        <v>82.010330903135994</v>
      </c>
      <c r="AW5529" t="s">
        <v>21777</v>
      </c>
      <c r="AY5529" t="s">
        <v>21778</v>
      </c>
    </row>
    <row r="5530" spans="1:51" hidden="1" x14ac:dyDescent="0.25">
      <c r="A5530" t="s">
        <v>21859</v>
      </c>
      <c r="B5530">
        <v>2016</v>
      </c>
      <c r="C5530">
        <v>187</v>
      </c>
      <c r="E5530" t="s">
        <v>50</v>
      </c>
      <c r="F5530" t="s">
        <v>350</v>
      </c>
      <c r="G5530" t="s">
        <v>477</v>
      </c>
      <c r="H5530" t="s">
        <v>478</v>
      </c>
      <c r="K5530" t="s">
        <v>303</v>
      </c>
      <c r="L5530" t="s">
        <v>304</v>
      </c>
      <c r="M5530" t="s">
        <v>56</v>
      </c>
      <c r="N5530" t="s">
        <v>57</v>
      </c>
      <c r="O5530" t="s">
        <v>21860</v>
      </c>
      <c r="P5530" t="s">
        <v>21861</v>
      </c>
      <c r="X5530" t="s">
        <v>78</v>
      </c>
      <c r="AA5530" s="1"/>
      <c r="AC5530">
        <v>2016</v>
      </c>
      <c r="AD5530">
        <v>2</v>
      </c>
      <c r="AE5530">
        <v>1</v>
      </c>
      <c r="AF5530" s="2">
        <f>DATE(emdat_data[[#This Row],[Start Year]],emdat_data[[#This Row],[Start Month]],emdat_data[[#This Row],[Start Day]])</f>
        <v>42401</v>
      </c>
      <c r="AG5530">
        <v>2016</v>
      </c>
      <c r="AH5530">
        <v>5</v>
      </c>
      <c r="AI5530">
        <v>2</v>
      </c>
      <c r="AJ5530" s="2">
        <f>DATE(emdat_data[[#This Row],[End Year]],emdat_data[[#This Row],[End Month]],emdat_data[[#This Row],[End Day]])</f>
        <v>42492</v>
      </c>
      <c r="AK5530">
        <v>11</v>
      </c>
      <c r="AV5530">
        <v>82.010330903135994</v>
      </c>
      <c r="AX5530" t="s">
        <v>21862</v>
      </c>
      <c r="AY5530" t="s">
        <v>21863</v>
      </c>
    </row>
    <row r="5531" spans="1:51" hidden="1" x14ac:dyDescent="0.25">
      <c r="A5531" t="s">
        <v>21773</v>
      </c>
      <c r="B5531">
        <v>2016</v>
      </c>
      <c r="C5531">
        <v>49</v>
      </c>
      <c r="E5531" t="s">
        <v>50</v>
      </c>
      <c r="F5531" t="s">
        <v>71</v>
      </c>
      <c r="G5531" t="s">
        <v>217</v>
      </c>
      <c r="H5531" t="s">
        <v>696</v>
      </c>
      <c r="K5531" t="s">
        <v>226</v>
      </c>
      <c r="L5531" t="s">
        <v>227</v>
      </c>
      <c r="M5531" t="s">
        <v>56</v>
      </c>
      <c r="N5531" t="s">
        <v>57</v>
      </c>
      <c r="O5531" t="s">
        <v>21774</v>
      </c>
      <c r="AA5531" s="1"/>
      <c r="AC5531">
        <v>2016</v>
      </c>
      <c r="AD5531">
        <v>2</v>
      </c>
      <c r="AE5531">
        <v>3</v>
      </c>
      <c r="AF5531" s="2">
        <f>DATE(emdat_data[[#This Row],[Start Year]],emdat_data[[#This Row],[Start Month]],emdat_data[[#This Row],[Start Day]])</f>
        <v>42403</v>
      </c>
      <c r="AG5531">
        <v>2016</v>
      </c>
      <c r="AH5531">
        <v>2</v>
      </c>
      <c r="AI5531">
        <v>3</v>
      </c>
      <c r="AJ5531" s="2">
        <f>DATE(emdat_data[[#This Row],[End Year]],emdat_data[[#This Row],[End Month]],emdat_data[[#This Row],[End Day]])</f>
        <v>42403</v>
      </c>
      <c r="AK5531">
        <v>10</v>
      </c>
      <c r="AV5531">
        <v>82.010330903135994</v>
      </c>
      <c r="AW5531" t="s">
        <v>18684</v>
      </c>
      <c r="AY5531" t="s">
        <v>7655</v>
      </c>
    </row>
    <row r="5532" spans="1:51" hidden="1" x14ac:dyDescent="0.25">
      <c r="A5532" t="s">
        <v>23787</v>
      </c>
      <c r="B5532">
        <v>2016</v>
      </c>
      <c r="C5532">
        <v>532</v>
      </c>
      <c r="E5532" t="s">
        <v>50</v>
      </c>
      <c r="F5532" t="s">
        <v>71</v>
      </c>
      <c r="G5532" t="s">
        <v>72</v>
      </c>
      <c r="H5532" t="s">
        <v>170</v>
      </c>
      <c r="K5532" t="s">
        <v>1548</v>
      </c>
      <c r="L5532" t="s">
        <v>1549</v>
      </c>
      <c r="M5532" t="s">
        <v>204</v>
      </c>
      <c r="N5532" t="s">
        <v>86</v>
      </c>
      <c r="O5532" t="s">
        <v>23788</v>
      </c>
      <c r="P5532" t="s">
        <v>2496</v>
      </c>
      <c r="X5532" t="s">
        <v>78</v>
      </c>
      <c r="AA5532" s="1"/>
      <c r="AC5532">
        <v>2016</v>
      </c>
      <c r="AD5532">
        <v>2</v>
      </c>
      <c r="AE5532">
        <v>3</v>
      </c>
      <c r="AF5532" s="2">
        <f>DATE(emdat_data[[#This Row],[Start Year]],emdat_data[[#This Row],[Start Month]],emdat_data[[#This Row],[Start Day]])</f>
        <v>42403</v>
      </c>
      <c r="AG5532">
        <v>2016</v>
      </c>
      <c r="AH5532">
        <v>2</v>
      </c>
      <c r="AI5532">
        <v>6</v>
      </c>
      <c r="AJ5532" s="2">
        <f>DATE(emdat_data[[#This Row],[End Year]],emdat_data[[#This Row],[End Month]],emdat_data[[#This Row],[End Day]])</f>
        <v>42406</v>
      </c>
      <c r="AK5532">
        <v>2</v>
      </c>
      <c r="AN5532">
        <v>3000</v>
      </c>
      <c r="AO5532">
        <v>3000</v>
      </c>
      <c r="AV5532">
        <v>82.010330903135994</v>
      </c>
      <c r="AW5532" t="s">
        <v>23789</v>
      </c>
      <c r="AY5532" t="s">
        <v>23790</v>
      </c>
    </row>
    <row r="5533" spans="1:51" hidden="1" x14ac:dyDescent="0.25">
      <c r="A5533" t="s">
        <v>22369</v>
      </c>
      <c r="B5533">
        <v>2016</v>
      </c>
      <c r="C5533">
        <v>43</v>
      </c>
      <c r="D5533" t="s">
        <v>22370</v>
      </c>
      <c r="E5533" t="s">
        <v>50</v>
      </c>
      <c r="F5533" t="s">
        <v>51</v>
      </c>
      <c r="G5533" t="s">
        <v>52</v>
      </c>
      <c r="H5533" t="s">
        <v>53</v>
      </c>
      <c r="K5533" t="s">
        <v>2539</v>
      </c>
      <c r="L5533" t="s">
        <v>2540</v>
      </c>
      <c r="M5533" t="s">
        <v>161</v>
      </c>
      <c r="N5533" t="s">
        <v>57</v>
      </c>
      <c r="O5533" t="s">
        <v>22371</v>
      </c>
      <c r="Q5533" t="s">
        <v>1016</v>
      </c>
      <c r="S5533" t="s">
        <v>127</v>
      </c>
      <c r="W5533">
        <v>6</v>
      </c>
      <c r="X5533" t="s">
        <v>59</v>
      </c>
      <c r="Y5533">
        <v>22938</v>
      </c>
      <c r="Z5533">
        <v>1206</v>
      </c>
      <c r="AA5533" s="1">
        <v>0.16458333333333333</v>
      </c>
      <c r="AC5533">
        <v>2016</v>
      </c>
      <c r="AD5533">
        <v>2</v>
      </c>
      <c r="AE5533">
        <v>6</v>
      </c>
      <c r="AF5533" s="2">
        <f>DATE(emdat_data[[#This Row],[Start Year]],emdat_data[[#This Row],[Start Month]],emdat_data[[#This Row],[Start Day]])</f>
        <v>42406</v>
      </c>
      <c r="AG5533">
        <v>2016</v>
      </c>
      <c r="AH5533">
        <v>2</v>
      </c>
      <c r="AI5533">
        <v>6</v>
      </c>
      <c r="AJ5533" s="2">
        <f>DATE(emdat_data[[#This Row],[End Year]],emdat_data[[#This Row],[End Month]],emdat_data[[#This Row],[End Day]])</f>
        <v>42406</v>
      </c>
      <c r="AK5533">
        <v>117</v>
      </c>
      <c r="AL5533">
        <v>525</v>
      </c>
      <c r="AO5533">
        <v>525</v>
      </c>
      <c r="AR5533">
        <v>370000</v>
      </c>
      <c r="AS5533">
        <v>451163</v>
      </c>
      <c r="AT5533">
        <v>700000</v>
      </c>
      <c r="AU5533">
        <v>853551</v>
      </c>
      <c r="AV5533">
        <v>82.010330903135994</v>
      </c>
      <c r="AX5533" t="s">
        <v>22372</v>
      </c>
      <c r="AY5533" t="s">
        <v>1076</v>
      </c>
    </row>
    <row r="5534" spans="1:51" hidden="1" x14ac:dyDescent="0.25">
      <c r="A5534" t="s">
        <v>21647</v>
      </c>
      <c r="B5534">
        <v>2016</v>
      </c>
      <c r="C5534">
        <v>40</v>
      </c>
      <c r="D5534" t="s">
        <v>21648</v>
      </c>
      <c r="E5534" t="s">
        <v>50</v>
      </c>
      <c r="F5534" t="s">
        <v>71</v>
      </c>
      <c r="G5534" t="s">
        <v>72</v>
      </c>
      <c r="K5534" t="s">
        <v>171</v>
      </c>
      <c r="L5534" t="s">
        <v>172</v>
      </c>
      <c r="M5534" t="s">
        <v>173</v>
      </c>
      <c r="N5534" t="s">
        <v>57</v>
      </c>
      <c r="O5534" t="s">
        <v>21649</v>
      </c>
      <c r="P5534" t="s">
        <v>642</v>
      </c>
      <c r="Q5534" t="s">
        <v>176</v>
      </c>
      <c r="W5534">
        <v>235819</v>
      </c>
      <c r="X5534" t="s">
        <v>78</v>
      </c>
      <c r="Y5534">
        <v>-2465</v>
      </c>
      <c r="Z5534">
        <v>103352</v>
      </c>
      <c r="AA5534" s="1"/>
      <c r="AB5534" t="s">
        <v>21650</v>
      </c>
      <c r="AC5534">
        <v>2016</v>
      </c>
      <c r="AD5534">
        <v>2</v>
      </c>
      <c r="AE5534">
        <v>7</v>
      </c>
      <c r="AF5534" s="2">
        <f>DATE(emdat_data[[#This Row],[Start Year]],emdat_data[[#This Row],[Start Month]],emdat_data[[#This Row],[Start Day]])</f>
        <v>42407</v>
      </c>
      <c r="AG5534">
        <v>2016</v>
      </c>
      <c r="AH5534">
        <v>2</v>
      </c>
      <c r="AI5534">
        <v>12</v>
      </c>
      <c r="AJ5534" s="2">
        <f>DATE(emdat_data[[#This Row],[End Year]],emdat_data[[#This Row],[End Month]],emdat_data[[#This Row],[End Day]])</f>
        <v>42412</v>
      </c>
      <c r="AK5534">
        <v>8</v>
      </c>
      <c r="AM5534">
        <v>80313</v>
      </c>
      <c r="AO5534">
        <v>80313</v>
      </c>
      <c r="AT5534">
        <v>2000</v>
      </c>
      <c r="AU5534">
        <v>2439</v>
      </c>
      <c r="AV5534">
        <v>82.010330903135994</v>
      </c>
      <c r="AX5534" t="s">
        <v>21651</v>
      </c>
      <c r="AY5534" t="s">
        <v>21652</v>
      </c>
    </row>
    <row r="5535" spans="1:51" hidden="1" x14ac:dyDescent="0.25">
      <c r="A5535" t="s">
        <v>22438</v>
      </c>
      <c r="B5535">
        <v>2016</v>
      </c>
      <c r="C5535">
        <v>60</v>
      </c>
      <c r="E5535" t="s">
        <v>50</v>
      </c>
      <c r="F5535" t="s">
        <v>71</v>
      </c>
      <c r="G5535" t="s">
        <v>72</v>
      </c>
      <c r="H5535" t="s">
        <v>170</v>
      </c>
      <c r="K5535" t="s">
        <v>397</v>
      </c>
      <c r="L5535" t="s">
        <v>398</v>
      </c>
      <c r="M5535" t="s">
        <v>260</v>
      </c>
      <c r="N5535" t="s">
        <v>76</v>
      </c>
      <c r="O5535" t="s">
        <v>22439</v>
      </c>
      <c r="X5535" t="s">
        <v>78</v>
      </c>
      <c r="AA5535" s="1"/>
      <c r="AC5535">
        <v>2016</v>
      </c>
      <c r="AD5535">
        <v>2</v>
      </c>
      <c r="AE5535">
        <v>10</v>
      </c>
      <c r="AF5535" s="2">
        <f>DATE(emdat_data[[#This Row],[Start Year]],emdat_data[[#This Row],[Start Month]],emdat_data[[#This Row],[Start Day]])</f>
        <v>42410</v>
      </c>
      <c r="AG5535">
        <v>2016</v>
      </c>
      <c r="AH5535">
        <v>2</v>
      </c>
      <c r="AI5535">
        <v>15</v>
      </c>
      <c r="AJ5535" s="2">
        <f>DATE(emdat_data[[#This Row],[End Year]],emdat_data[[#This Row],[End Month]],emdat_data[[#This Row],[End Day]])</f>
        <v>42415</v>
      </c>
      <c r="AM5535">
        <v>53446</v>
      </c>
      <c r="AO5535">
        <v>53446</v>
      </c>
      <c r="AV5535">
        <v>82.010330903135994</v>
      </c>
      <c r="AX5535" t="s">
        <v>22440</v>
      </c>
      <c r="AY5535" t="s">
        <v>22441</v>
      </c>
    </row>
    <row r="5536" spans="1:51" hidden="1" x14ac:dyDescent="0.25">
      <c r="A5536" t="s">
        <v>21741</v>
      </c>
      <c r="B5536">
        <v>2016</v>
      </c>
      <c r="C5536">
        <v>57</v>
      </c>
      <c r="E5536" t="s">
        <v>50</v>
      </c>
      <c r="F5536" t="s">
        <v>71</v>
      </c>
      <c r="G5536" t="s">
        <v>72</v>
      </c>
      <c r="K5536" t="s">
        <v>171</v>
      </c>
      <c r="L5536" t="s">
        <v>172</v>
      </c>
      <c r="M5536" t="s">
        <v>173</v>
      </c>
      <c r="N5536" t="s">
        <v>57</v>
      </c>
      <c r="O5536" t="s">
        <v>21742</v>
      </c>
      <c r="P5536" t="s">
        <v>13607</v>
      </c>
      <c r="X5536" t="s">
        <v>78</v>
      </c>
      <c r="AA5536" s="1"/>
      <c r="AC5536">
        <v>2016</v>
      </c>
      <c r="AD5536">
        <v>2</v>
      </c>
      <c r="AE5536">
        <v>19</v>
      </c>
      <c r="AF5536" s="2">
        <f>DATE(emdat_data[[#This Row],[Start Year]],emdat_data[[#This Row],[Start Month]],emdat_data[[#This Row],[Start Day]])</f>
        <v>42419</v>
      </c>
      <c r="AG5536">
        <v>2016</v>
      </c>
      <c r="AH5536">
        <v>2</v>
      </c>
      <c r="AI5536">
        <v>24</v>
      </c>
      <c r="AJ5536" s="2">
        <f>DATE(emdat_data[[#This Row],[End Year]],emdat_data[[#This Row],[End Month]],emdat_data[[#This Row],[End Day]])</f>
        <v>42424</v>
      </c>
      <c r="AM5536">
        <v>30000</v>
      </c>
      <c r="AO5536">
        <v>30000</v>
      </c>
      <c r="AV5536">
        <v>82.010330903135994</v>
      </c>
      <c r="AW5536" t="s">
        <v>21743</v>
      </c>
      <c r="AX5536" t="s">
        <v>21744</v>
      </c>
      <c r="AY5536" t="s">
        <v>21745</v>
      </c>
    </row>
    <row r="5537" spans="1:51" hidden="1" x14ac:dyDescent="0.25">
      <c r="A5537" t="s">
        <v>21841</v>
      </c>
      <c r="B5537">
        <v>2016</v>
      </c>
      <c r="C5537">
        <v>57</v>
      </c>
      <c r="E5537" t="s">
        <v>50</v>
      </c>
      <c r="F5537" t="s">
        <v>71</v>
      </c>
      <c r="G5537" t="s">
        <v>72</v>
      </c>
      <c r="K5537" t="s">
        <v>2634</v>
      </c>
      <c r="L5537" t="s">
        <v>2635</v>
      </c>
      <c r="M5537" t="s">
        <v>173</v>
      </c>
      <c r="N5537" t="s">
        <v>57</v>
      </c>
      <c r="O5537" t="s">
        <v>21842</v>
      </c>
      <c r="P5537" t="s">
        <v>13607</v>
      </c>
      <c r="X5537" t="s">
        <v>78</v>
      </c>
      <c r="AA5537" s="1"/>
      <c r="AC5537">
        <v>2016</v>
      </c>
      <c r="AD5537">
        <v>2</v>
      </c>
      <c r="AE5537">
        <v>19</v>
      </c>
      <c r="AF5537" s="2">
        <f>DATE(emdat_data[[#This Row],[Start Year]],emdat_data[[#This Row],[Start Month]],emdat_data[[#This Row],[Start Day]])</f>
        <v>42419</v>
      </c>
      <c r="AG5537">
        <v>2016</v>
      </c>
      <c r="AH5537">
        <v>2</v>
      </c>
      <c r="AI5537">
        <v>24</v>
      </c>
      <c r="AJ5537" s="2">
        <f>DATE(emdat_data[[#This Row],[End Year]],emdat_data[[#This Row],[End Month]],emdat_data[[#This Row],[End Day]])</f>
        <v>42424</v>
      </c>
      <c r="AM5537">
        <v>6000</v>
      </c>
      <c r="AO5537">
        <v>6000</v>
      </c>
      <c r="AV5537">
        <v>82.010330903135994</v>
      </c>
      <c r="AW5537" t="s">
        <v>21843</v>
      </c>
      <c r="AX5537" t="s">
        <v>21844</v>
      </c>
      <c r="AY5537" t="s">
        <v>21845</v>
      </c>
    </row>
    <row r="5538" spans="1:51" hidden="1" x14ac:dyDescent="0.25">
      <c r="A5538" t="s">
        <v>20171</v>
      </c>
      <c r="B5538">
        <v>2016</v>
      </c>
      <c r="C5538">
        <v>41</v>
      </c>
      <c r="D5538" t="s">
        <v>20172</v>
      </c>
      <c r="E5538" t="s">
        <v>50</v>
      </c>
      <c r="F5538" t="s">
        <v>63</v>
      </c>
      <c r="G5538" t="s">
        <v>82</v>
      </c>
      <c r="H5538" t="s">
        <v>98</v>
      </c>
      <c r="J5538" t="s">
        <v>20173</v>
      </c>
      <c r="K5538" t="s">
        <v>1260</v>
      </c>
      <c r="L5538" t="s">
        <v>1261</v>
      </c>
      <c r="M5538" t="s">
        <v>1262</v>
      </c>
      <c r="N5538" t="s">
        <v>96</v>
      </c>
      <c r="O5538" t="s">
        <v>20174</v>
      </c>
      <c r="Q5538" t="s">
        <v>72</v>
      </c>
      <c r="R5538" t="s">
        <v>2375</v>
      </c>
      <c r="S5538" t="s">
        <v>127</v>
      </c>
      <c r="T5538" t="s">
        <v>127</v>
      </c>
      <c r="U5538" t="s">
        <v>127</v>
      </c>
      <c r="V5538">
        <v>41862</v>
      </c>
      <c r="W5538">
        <v>325</v>
      </c>
      <c r="X5538" t="s">
        <v>88</v>
      </c>
      <c r="AA5538" s="1"/>
      <c r="AC5538">
        <v>2016</v>
      </c>
      <c r="AD5538">
        <v>2</v>
      </c>
      <c r="AE5538">
        <v>20</v>
      </c>
      <c r="AF5538" s="2">
        <f>DATE(emdat_data[[#This Row],[Start Year]],emdat_data[[#This Row],[Start Month]],emdat_data[[#This Row],[Start Day]])</f>
        <v>42420</v>
      </c>
      <c r="AG5538">
        <v>2016</v>
      </c>
      <c r="AH5538">
        <v>2</v>
      </c>
      <c r="AI5538">
        <v>21</v>
      </c>
      <c r="AJ5538" s="2">
        <f>DATE(emdat_data[[#This Row],[End Year]],emdat_data[[#This Row],[End Month]],emdat_data[[#This Row],[End Day]])</f>
        <v>42421</v>
      </c>
      <c r="AK5538">
        <v>45</v>
      </c>
      <c r="AL5538">
        <v>144</v>
      </c>
      <c r="AM5538">
        <v>540414</v>
      </c>
      <c r="AO5538">
        <v>540558</v>
      </c>
      <c r="AR5538">
        <v>50000</v>
      </c>
      <c r="AS5538">
        <v>60968</v>
      </c>
      <c r="AT5538">
        <v>600000</v>
      </c>
      <c r="AU5538">
        <v>731615</v>
      </c>
      <c r="AV5538">
        <v>82.010330903135994</v>
      </c>
      <c r="AX5538" t="s">
        <v>20175</v>
      </c>
      <c r="AY5538" t="s">
        <v>20176</v>
      </c>
    </row>
    <row r="5539" spans="1:51" hidden="1" x14ac:dyDescent="0.25">
      <c r="A5539" t="s">
        <v>21681</v>
      </c>
      <c r="B5539">
        <v>2016</v>
      </c>
      <c r="C5539">
        <v>54</v>
      </c>
      <c r="E5539" t="s">
        <v>50</v>
      </c>
      <c r="F5539" t="s">
        <v>71</v>
      </c>
      <c r="G5539" t="s">
        <v>72</v>
      </c>
      <c r="K5539" t="s">
        <v>2573</v>
      </c>
      <c r="L5539" t="s">
        <v>2574</v>
      </c>
      <c r="M5539" t="s">
        <v>85</v>
      </c>
      <c r="N5539" t="s">
        <v>86</v>
      </c>
      <c r="O5539" t="s">
        <v>21682</v>
      </c>
      <c r="Q5539" t="s">
        <v>176</v>
      </c>
      <c r="X5539" t="s">
        <v>78</v>
      </c>
      <c r="AA5539" s="1"/>
      <c r="AB5539" t="s">
        <v>21683</v>
      </c>
      <c r="AC5539">
        <v>2016</v>
      </c>
      <c r="AD5539">
        <v>2</v>
      </c>
      <c r="AE5539">
        <v>20</v>
      </c>
      <c r="AF5539" s="2">
        <f>DATE(emdat_data[[#This Row],[Start Year]],emdat_data[[#This Row],[Start Month]],emdat_data[[#This Row],[Start Day]])</f>
        <v>42420</v>
      </c>
      <c r="AG5539">
        <v>2016</v>
      </c>
      <c r="AH5539">
        <v>2</v>
      </c>
      <c r="AI5539">
        <v>25</v>
      </c>
      <c r="AJ5539" s="2">
        <f>DATE(emdat_data[[#This Row],[End Year]],emdat_data[[#This Row],[End Month]],emdat_data[[#This Row],[End Day]])</f>
        <v>42425</v>
      </c>
      <c r="AK5539">
        <v>2</v>
      </c>
      <c r="AM5539">
        <v>10000</v>
      </c>
      <c r="AO5539">
        <v>10000</v>
      </c>
      <c r="AT5539">
        <v>2000</v>
      </c>
      <c r="AU5539">
        <v>2439</v>
      </c>
      <c r="AV5539">
        <v>82.010330903135994</v>
      </c>
      <c r="AW5539" t="s">
        <v>21684</v>
      </c>
      <c r="AY5539" t="s">
        <v>21685</v>
      </c>
    </row>
    <row r="5540" spans="1:51" hidden="1" x14ac:dyDescent="0.25">
      <c r="A5540" t="s">
        <v>22431</v>
      </c>
      <c r="B5540">
        <v>2016</v>
      </c>
      <c r="C5540">
        <v>51</v>
      </c>
      <c r="E5540" t="s">
        <v>50</v>
      </c>
      <c r="F5540" t="s">
        <v>63</v>
      </c>
      <c r="G5540" t="s">
        <v>82</v>
      </c>
      <c r="H5540" t="s">
        <v>157</v>
      </c>
      <c r="I5540" t="s">
        <v>158</v>
      </c>
      <c r="K5540" t="s">
        <v>357</v>
      </c>
      <c r="L5540" t="s">
        <v>358</v>
      </c>
      <c r="M5540" t="s">
        <v>146</v>
      </c>
      <c r="N5540" t="s">
        <v>86</v>
      </c>
      <c r="O5540" t="s">
        <v>22432</v>
      </c>
      <c r="Q5540" t="s">
        <v>12510</v>
      </c>
      <c r="U5540" t="s">
        <v>127</v>
      </c>
      <c r="X5540" t="s">
        <v>88</v>
      </c>
      <c r="AA5540" s="1"/>
      <c r="AC5540">
        <v>2016</v>
      </c>
      <c r="AD5540">
        <v>2</v>
      </c>
      <c r="AE5540">
        <v>22</v>
      </c>
      <c r="AF5540" s="2">
        <f>DATE(emdat_data[[#This Row],[Start Year]],emdat_data[[#This Row],[Start Month]],emdat_data[[#This Row],[Start Day]])</f>
        <v>42422</v>
      </c>
      <c r="AG5540">
        <v>2016</v>
      </c>
      <c r="AH5540">
        <v>2</v>
      </c>
      <c r="AI5540">
        <v>25</v>
      </c>
      <c r="AJ5540" s="2">
        <f>DATE(emdat_data[[#This Row],[End Year]],emdat_data[[#This Row],[End Month]],emdat_data[[#This Row],[End Day]])</f>
        <v>42425</v>
      </c>
      <c r="AK5540">
        <v>10</v>
      </c>
      <c r="AL5540">
        <v>12</v>
      </c>
      <c r="AO5540">
        <v>12</v>
      </c>
      <c r="AT5540">
        <v>1200000</v>
      </c>
      <c r="AU5540">
        <v>1463230</v>
      </c>
      <c r="AV5540">
        <v>82.010330903135994</v>
      </c>
      <c r="AW5540" t="s">
        <v>22433</v>
      </c>
      <c r="AY5540" t="s">
        <v>22434</v>
      </c>
    </row>
    <row r="5541" spans="1:51" hidden="1" x14ac:dyDescent="0.25">
      <c r="A5541" t="s">
        <v>21632</v>
      </c>
      <c r="B5541">
        <v>2016</v>
      </c>
      <c r="C5541">
        <v>61</v>
      </c>
      <c r="D5541" t="s">
        <v>21633</v>
      </c>
      <c r="E5541" t="s">
        <v>50</v>
      </c>
      <c r="F5541" t="s">
        <v>63</v>
      </c>
      <c r="G5541" t="s">
        <v>64</v>
      </c>
      <c r="H5541" t="s">
        <v>65</v>
      </c>
      <c r="K5541" t="s">
        <v>1541</v>
      </c>
      <c r="L5541" t="s">
        <v>1542</v>
      </c>
      <c r="M5541" t="s">
        <v>995</v>
      </c>
      <c r="N5541" t="s">
        <v>76</v>
      </c>
      <c r="O5541" t="s">
        <v>21634</v>
      </c>
      <c r="P5541" t="s">
        <v>21635</v>
      </c>
      <c r="Q5541" t="s">
        <v>82</v>
      </c>
      <c r="R5541" t="s">
        <v>2546</v>
      </c>
      <c r="X5541" t="s">
        <v>67</v>
      </c>
      <c r="AA5541" s="1"/>
      <c r="AC5541">
        <v>2016</v>
      </c>
      <c r="AD5541">
        <v>2</v>
      </c>
      <c r="AE5541">
        <v>27</v>
      </c>
      <c r="AF5541" s="2">
        <f>DATE(emdat_data[[#This Row],[Start Year]],emdat_data[[#This Row],[Start Month]],emdat_data[[#This Row],[Start Day]])</f>
        <v>42427</v>
      </c>
      <c r="AG5541">
        <v>2016</v>
      </c>
      <c r="AH5541">
        <v>2</v>
      </c>
      <c r="AI5541">
        <v>27</v>
      </c>
      <c r="AJ5541" s="2">
        <f>DATE(emdat_data[[#This Row],[End Year]],emdat_data[[#This Row],[End Month]],emdat_data[[#This Row],[End Day]])</f>
        <v>42427</v>
      </c>
      <c r="AM5541">
        <v>750000</v>
      </c>
      <c r="AO5541">
        <v>750000</v>
      </c>
      <c r="AV5541">
        <v>82.010330903135994</v>
      </c>
      <c r="AX5541" t="s">
        <v>21636</v>
      </c>
      <c r="AY5541" t="s">
        <v>21637</v>
      </c>
    </row>
    <row r="5542" spans="1:51" hidden="1" x14ac:dyDescent="0.25">
      <c r="A5542" t="s">
        <v>20186</v>
      </c>
      <c r="B5542">
        <v>2016</v>
      </c>
      <c r="C5542">
        <v>246</v>
      </c>
      <c r="E5542" t="s">
        <v>50</v>
      </c>
      <c r="F5542" t="s">
        <v>71</v>
      </c>
      <c r="G5542" t="s">
        <v>72</v>
      </c>
      <c r="K5542" t="s">
        <v>131</v>
      </c>
      <c r="L5542" t="s">
        <v>132</v>
      </c>
      <c r="M5542" t="s">
        <v>85</v>
      </c>
      <c r="N5542" t="s">
        <v>86</v>
      </c>
      <c r="O5542" t="s">
        <v>20187</v>
      </c>
      <c r="P5542" t="s">
        <v>642</v>
      </c>
      <c r="Q5542" t="s">
        <v>176</v>
      </c>
      <c r="W5542">
        <v>190581</v>
      </c>
      <c r="X5542" t="s">
        <v>78</v>
      </c>
      <c r="Y5542">
        <v>-12843</v>
      </c>
      <c r="Z5542">
        <v>-6493</v>
      </c>
      <c r="AA5542" s="1"/>
      <c r="AC5542">
        <v>2016</v>
      </c>
      <c r="AD5542">
        <v>2</v>
      </c>
      <c r="AE5542">
        <v>28</v>
      </c>
      <c r="AF5542" s="2">
        <f>DATE(emdat_data[[#This Row],[Start Year]],emdat_data[[#This Row],[Start Month]],emdat_data[[#This Row],[Start Day]])</f>
        <v>42428</v>
      </c>
      <c r="AG5542">
        <v>2016</v>
      </c>
      <c r="AH5542">
        <v>3</v>
      </c>
      <c r="AI5542">
        <v>3</v>
      </c>
      <c r="AJ5542" s="2">
        <f>DATE(emdat_data[[#This Row],[End Year]],emdat_data[[#This Row],[End Month]],emdat_data[[#This Row],[End Day]])</f>
        <v>42432</v>
      </c>
      <c r="AM5542">
        <v>120</v>
      </c>
      <c r="AO5542">
        <v>120</v>
      </c>
      <c r="AV5542">
        <v>82.010330903135994</v>
      </c>
      <c r="AX5542" t="s">
        <v>20188</v>
      </c>
      <c r="AY5542" t="s">
        <v>20189</v>
      </c>
    </row>
    <row r="5543" spans="1:51" hidden="1" x14ac:dyDescent="0.25">
      <c r="A5543" t="s">
        <v>20264</v>
      </c>
      <c r="B5543">
        <v>2016</v>
      </c>
      <c r="C5543">
        <v>53</v>
      </c>
      <c r="E5543" t="s">
        <v>50</v>
      </c>
      <c r="F5543" t="s">
        <v>71</v>
      </c>
      <c r="G5543" t="s">
        <v>72</v>
      </c>
      <c r="H5543" t="s">
        <v>102</v>
      </c>
      <c r="K5543" t="s">
        <v>1342</v>
      </c>
      <c r="L5543" t="s">
        <v>1343</v>
      </c>
      <c r="M5543" t="s">
        <v>1194</v>
      </c>
      <c r="N5543" t="s">
        <v>86</v>
      </c>
      <c r="O5543" t="s">
        <v>20265</v>
      </c>
      <c r="P5543" t="s">
        <v>642</v>
      </c>
      <c r="Q5543" t="s">
        <v>12510</v>
      </c>
      <c r="X5543" t="s">
        <v>78</v>
      </c>
      <c r="AA5543" s="1"/>
      <c r="AB5543" t="s">
        <v>20266</v>
      </c>
      <c r="AC5543">
        <v>2016</v>
      </c>
      <c r="AD5543">
        <v>2</v>
      </c>
      <c r="AE5543">
        <v>28</v>
      </c>
      <c r="AF5543" s="2">
        <f>DATE(emdat_data[[#This Row],[Start Year]],emdat_data[[#This Row],[Start Month]],emdat_data[[#This Row],[Start Day]])</f>
        <v>42428</v>
      </c>
      <c r="AG5543">
        <v>2016</v>
      </c>
      <c r="AH5543">
        <v>2</v>
      </c>
      <c r="AI5543">
        <v>28</v>
      </c>
      <c r="AJ5543" s="2">
        <f>DATE(emdat_data[[#This Row],[End Year]],emdat_data[[#This Row],[End Month]],emdat_data[[#This Row],[End Day]])</f>
        <v>42428</v>
      </c>
      <c r="AK5543">
        <v>5</v>
      </c>
      <c r="AL5543">
        <v>7660</v>
      </c>
      <c r="AM5543">
        <v>40620</v>
      </c>
      <c r="AO5543">
        <v>48280</v>
      </c>
      <c r="AT5543">
        <v>2000</v>
      </c>
      <c r="AU5543">
        <v>2439</v>
      </c>
      <c r="AV5543">
        <v>82.010330903135994</v>
      </c>
      <c r="AW5543" t="s">
        <v>1644</v>
      </c>
      <c r="AX5543" t="s">
        <v>4653</v>
      </c>
      <c r="AY5543" t="s">
        <v>20267</v>
      </c>
    </row>
    <row r="5544" spans="1:51" hidden="1" x14ac:dyDescent="0.25">
      <c r="A5544" t="s">
        <v>20274</v>
      </c>
      <c r="B5544">
        <v>2016</v>
      </c>
      <c r="C5544">
        <v>56</v>
      </c>
      <c r="E5544" t="s">
        <v>50</v>
      </c>
      <c r="F5544" t="s">
        <v>71</v>
      </c>
      <c r="G5544" t="s">
        <v>72</v>
      </c>
      <c r="H5544" t="s">
        <v>170</v>
      </c>
      <c r="K5544" t="s">
        <v>73</v>
      </c>
      <c r="L5544" t="s">
        <v>74</v>
      </c>
      <c r="M5544" t="s">
        <v>75</v>
      </c>
      <c r="N5544" t="s">
        <v>76</v>
      </c>
      <c r="O5544" t="s">
        <v>20275</v>
      </c>
      <c r="X5544" t="s">
        <v>78</v>
      </c>
      <c r="AA5544" s="1"/>
      <c r="AB5544" t="s">
        <v>20276</v>
      </c>
      <c r="AC5544">
        <v>2016</v>
      </c>
      <c r="AD5544">
        <v>2</v>
      </c>
      <c r="AE5544">
        <v>29</v>
      </c>
      <c r="AF5544" s="2">
        <f>DATE(emdat_data[[#This Row],[Start Year]],emdat_data[[#This Row],[Start Month]],emdat_data[[#This Row],[Start Day]])</f>
        <v>42429</v>
      </c>
      <c r="AG5544">
        <v>2016</v>
      </c>
      <c r="AH5544">
        <v>3</v>
      </c>
      <c r="AI5544">
        <v>1</v>
      </c>
      <c r="AJ5544" s="2">
        <f>DATE(emdat_data[[#This Row],[End Year]],emdat_data[[#This Row],[End Month]],emdat_data[[#This Row],[End Day]])</f>
        <v>42430</v>
      </c>
      <c r="AK5544">
        <v>54</v>
      </c>
      <c r="AV5544">
        <v>82.010330903135994</v>
      </c>
      <c r="AX5544" t="s">
        <v>20277</v>
      </c>
      <c r="AY5544" t="s">
        <v>20278</v>
      </c>
    </row>
    <row r="5545" spans="1:51" hidden="1" x14ac:dyDescent="0.25">
      <c r="A5545" t="s">
        <v>22422</v>
      </c>
      <c r="B5545">
        <v>2016</v>
      </c>
      <c r="C5545">
        <v>9435</v>
      </c>
      <c r="E5545" t="s">
        <v>50</v>
      </c>
      <c r="F5545" t="s">
        <v>350</v>
      </c>
      <c r="G5545" t="s">
        <v>351</v>
      </c>
      <c r="H5545" t="s">
        <v>351</v>
      </c>
      <c r="K5545" t="s">
        <v>131</v>
      </c>
      <c r="L5545" t="s">
        <v>132</v>
      </c>
      <c r="M5545" t="s">
        <v>85</v>
      </c>
      <c r="N5545" t="s">
        <v>86</v>
      </c>
      <c r="O5545" t="s">
        <v>22423</v>
      </c>
      <c r="Q5545" t="s">
        <v>5656</v>
      </c>
      <c r="U5545" t="s">
        <v>127</v>
      </c>
      <c r="X5545" t="s">
        <v>78</v>
      </c>
      <c r="AA5545" s="1"/>
      <c r="AC5545">
        <v>2016</v>
      </c>
      <c r="AD5545">
        <v>3</v>
      </c>
      <c r="AF5545" s="2">
        <f>DATE(emdat_data[[#This Row],[Start Year]],emdat_data[[#This Row],[Start Month]],emdat_data[[#This Row],[Start Day]])</f>
        <v>42429</v>
      </c>
      <c r="AG5545">
        <v>2016</v>
      </c>
      <c r="AH5545">
        <v>12</v>
      </c>
      <c r="AJ5545" s="2">
        <f>DATE(emdat_data[[#This Row],[End Year]],emdat_data[[#This Row],[End Month]],emdat_data[[#This Row],[End Day]])</f>
        <v>42704</v>
      </c>
      <c r="AM5545">
        <v>665000</v>
      </c>
      <c r="AO5545">
        <v>665000</v>
      </c>
      <c r="AT5545">
        <v>450000</v>
      </c>
      <c r="AU5545">
        <v>548711</v>
      </c>
      <c r="AV5545">
        <v>82.010330903135994</v>
      </c>
      <c r="AW5545" t="s">
        <v>22424</v>
      </c>
      <c r="AY5545" t="s">
        <v>22425</v>
      </c>
    </row>
    <row r="5546" spans="1:51" hidden="1" x14ac:dyDescent="0.25">
      <c r="A5546" t="s">
        <v>20286</v>
      </c>
      <c r="B5546">
        <v>2016</v>
      </c>
      <c r="C5546">
        <v>247</v>
      </c>
      <c r="E5546" t="s">
        <v>50</v>
      </c>
      <c r="F5546" t="s">
        <v>71</v>
      </c>
      <c r="G5546" t="s">
        <v>72</v>
      </c>
      <c r="K5546" t="s">
        <v>73</v>
      </c>
      <c r="L5546" t="s">
        <v>74</v>
      </c>
      <c r="M5546" t="s">
        <v>75</v>
      </c>
      <c r="N5546" t="s">
        <v>76</v>
      </c>
      <c r="O5546" t="s">
        <v>20287</v>
      </c>
      <c r="P5546" t="s">
        <v>642</v>
      </c>
      <c r="W5546">
        <v>277015</v>
      </c>
      <c r="X5546" t="s">
        <v>78</v>
      </c>
      <c r="Y5546">
        <v>-11594</v>
      </c>
      <c r="Z5546">
        <v>16056</v>
      </c>
      <c r="AA5546" s="1"/>
      <c r="AC5546">
        <v>2016</v>
      </c>
      <c r="AD5546">
        <v>3</v>
      </c>
      <c r="AE5546">
        <v>1</v>
      </c>
      <c r="AF5546" s="2">
        <f>DATE(emdat_data[[#This Row],[Start Year]],emdat_data[[#This Row],[Start Month]],emdat_data[[#This Row],[Start Day]])</f>
        <v>42430</v>
      </c>
      <c r="AG5546">
        <v>2016</v>
      </c>
      <c r="AH5546">
        <v>3</v>
      </c>
      <c r="AI5546">
        <v>10</v>
      </c>
      <c r="AJ5546" s="2">
        <f>DATE(emdat_data[[#This Row],[End Year]],emdat_data[[#This Row],[End Month]],emdat_data[[#This Row],[End Day]])</f>
        <v>42439</v>
      </c>
      <c r="AK5546">
        <v>30</v>
      </c>
      <c r="AM5546">
        <v>1544</v>
      </c>
      <c r="AO5546">
        <v>1544</v>
      </c>
      <c r="AV5546">
        <v>82.010330903135994</v>
      </c>
      <c r="AW5546" t="s">
        <v>20288</v>
      </c>
      <c r="AY5546" t="s">
        <v>20289</v>
      </c>
    </row>
    <row r="5547" spans="1:51" hidden="1" x14ac:dyDescent="0.25">
      <c r="A5547" t="s">
        <v>20279</v>
      </c>
      <c r="B5547">
        <v>2016</v>
      </c>
      <c r="C5547">
        <v>88</v>
      </c>
      <c r="E5547" t="s">
        <v>50</v>
      </c>
      <c r="F5547" t="s">
        <v>71</v>
      </c>
      <c r="G5547" t="s">
        <v>72</v>
      </c>
      <c r="H5547" t="s">
        <v>170</v>
      </c>
      <c r="K5547" t="s">
        <v>73</v>
      </c>
      <c r="L5547" t="s">
        <v>74</v>
      </c>
      <c r="M5547" t="s">
        <v>75</v>
      </c>
      <c r="N5547" t="s">
        <v>76</v>
      </c>
      <c r="O5547" t="s">
        <v>20280</v>
      </c>
      <c r="P5547" t="s">
        <v>20281</v>
      </c>
      <c r="X5547" t="s">
        <v>78</v>
      </c>
      <c r="AA5547" s="1"/>
      <c r="AC5547">
        <v>2016</v>
      </c>
      <c r="AD5547">
        <v>3</v>
      </c>
      <c r="AE5547">
        <v>3</v>
      </c>
      <c r="AF5547" s="2">
        <f>DATE(emdat_data[[#This Row],[Start Year]],emdat_data[[#This Row],[Start Month]],emdat_data[[#This Row],[Start Day]])</f>
        <v>42432</v>
      </c>
      <c r="AG5547">
        <v>2016</v>
      </c>
      <c r="AH5547">
        <v>3</v>
      </c>
      <c r="AI5547">
        <v>6</v>
      </c>
      <c r="AJ5547" s="2">
        <f>DATE(emdat_data[[#This Row],[End Year]],emdat_data[[#This Row],[End Month]],emdat_data[[#This Row],[End Day]])</f>
        <v>42435</v>
      </c>
      <c r="AK5547">
        <v>6</v>
      </c>
      <c r="AN5547">
        <v>2755</v>
      </c>
      <c r="AO5547">
        <v>2755</v>
      </c>
      <c r="AV5547">
        <v>82.010330903135994</v>
      </c>
      <c r="AX5547" t="s">
        <v>20282</v>
      </c>
      <c r="AY5547" t="s">
        <v>20283</v>
      </c>
    </row>
    <row r="5548" spans="1:51" hidden="1" x14ac:dyDescent="0.25">
      <c r="A5548" t="s">
        <v>22405</v>
      </c>
      <c r="B5548">
        <v>2016</v>
      </c>
      <c r="C5548">
        <v>85</v>
      </c>
      <c r="E5548" t="s">
        <v>50</v>
      </c>
      <c r="F5548" t="s">
        <v>63</v>
      </c>
      <c r="G5548" t="s">
        <v>82</v>
      </c>
      <c r="H5548" t="s">
        <v>157</v>
      </c>
      <c r="I5548" t="s">
        <v>493</v>
      </c>
      <c r="K5548" t="s">
        <v>357</v>
      </c>
      <c r="L5548" t="s">
        <v>358</v>
      </c>
      <c r="M5548" t="s">
        <v>146</v>
      </c>
      <c r="N5548" t="s">
        <v>86</v>
      </c>
      <c r="O5548" t="s">
        <v>22406</v>
      </c>
      <c r="Q5548" t="s">
        <v>72</v>
      </c>
      <c r="U5548" t="s">
        <v>127</v>
      </c>
      <c r="X5548" t="s">
        <v>88</v>
      </c>
      <c r="AA5548" s="1"/>
      <c r="AC5548">
        <v>2016</v>
      </c>
      <c r="AD5548">
        <v>3</v>
      </c>
      <c r="AE5548">
        <v>4</v>
      </c>
      <c r="AF5548" s="2">
        <f>DATE(emdat_data[[#This Row],[Start Year]],emdat_data[[#This Row],[Start Month]],emdat_data[[#This Row],[Start Day]])</f>
        <v>42433</v>
      </c>
      <c r="AG5548">
        <v>2016</v>
      </c>
      <c r="AH5548">
        <v>3</v>
      </c>
      <c r="AI5548">
        <v>12</v>
      </c>
      <c r="AJ5548" s="2">
        <f>DATE(emdat_data[[#This Row],[End Year]],emdat_data[[#This Row],[End Month]],emdat_data[[#This Row],[End Day]])</f>
        <v>42441</v>
      </c>
      <c r="AK5548">
        <v>7</v>
      </c>
      <c r="AR5548">
        <v>560000</v>
      </c>
      <c r="AS5548">
        <v>682841</v>
      </c>
      <c r="AT5548">
        <v>1600000</v>
      </c>
      <c r="AU5548">
        <v>1950974</v>
      </c>
      <c r="AV5548">
        <v>82.010330903135994</v>
      </c>
      <c r="AW5548" t="s">
        <v>22407</v>
      </c>
      <c r="AY5548" t="s">
        <v>22408</v>
      </c>
    </row>
    <row r="5549" spans="1:51" hidden="1" x14ac:dyDescent="0.25">
      <c r="A5549" t="s">
        <v>22501</v>
      </c>
      <c r="B5549">
        <v>2016</v>
      </c>
      <c r="C5549">
        <v>76</v>
      </c>
      <c r="D5549" t="s">
        <v>22502</v>
      </c>
      <c r="E5549" t="s">
        <v>50</v>
      </c>
      <c r="F5549" t="s">
        <v>71</v>
      </c>
      <c r="G5549" t="s">
        <v>72</v>
      </c>
      <c r="H5549" t="s">
        <v>170</v>
      </c>
      <c r="K5549" t="s">
        <v>13110</v>
      </c>
      <c r="L5549" t="s">
        <v>13111</v>
      </c>
      <c r="M5549" t="s">
        <v>197</v>
      </c>
      <c r="N5549" t="s">
        <v>190</v>
      </c>
      <c r="O5549" t="s">
        <v>22503</v>
      </c>
      <c r="P5549" t="s">
        <v>2496</v>
      </c>
      <c r="U5549" t="s">
        <v>127</v>
      </c>
      <c r="X5549" t="s">
        <v>78</v>
      </c>
      <c r="AA5549" s="1"/>
      <c r="AB5549" t="s">
        <v>22504</v>
      </c>
      <c r="AC5549">
        <v>2016</v>
      </c>
      <c r="AD5549">
        <v>3</v>
      </c>
      <c r="AE5549">
        <v>6</v>
      </c>
      <c r="AF5549" s="2">
        <f>DATE(emdat_data[[#This Row],[Start Year]],emdat_data[[#This Row],[Start Month]],emdat_data[[#This Row],[Start Day]])</f>
        <v>42435</v>
      </c>
      <c r="AG5549">
        <v>2016</v>
      </c>
      <c r="AH5549">
        <v>3</v>
      </c>
      <c r="AI5549">
        <v>7</v>
      </c>
      <c r="AJ5549" s="2">
        <f>DATE(emdat_data[[#This Row],[End Year]],emdat_data[[#This Row],[End Month]],emdat_data[[#This Row],[End Day]])</f>
        <v>42436</v>
      </c>
      <c r="AM5549">
        <v>7000</v>
      </c>
      <c r="AO5549">
        <v>7000</v>
      </c>
      <c r="AT5549">
        <v>100000</v>
      </c>
      <c r="AU5549">
        <v>121936</v>
      </c>
      <c r="AV5549">
        <v>82.010330903135994</v>
      </c>
      <c r="AW5549" t="s">
        <v>22505</v>
      </c>
      <c r="AX5549" t="s">
        <v>22506</v>
      </c>
      <c r="AY5549" t="s">
        <v>22507</v>
      </c>
    </row>
    <row r="5550" spans="1:51" hidden="1" x14ac:dyDescent="0.25">
      <c r="A5550" t="s">
        <v>21653</v>
      </c>
      <c r="B5550">
        <v>2016</v>
      </c>
      <c r="C5550">
        <v>92</v>
      </c>
      <c r="E5550" t="s">
        <v>50</v>
      </c>
      <c r="F5550" t="s">
        <v>71</v>
      </c>
      <c r="G5550" t="s">
        <v>72</v>
      </c>
      <c r="K5550" t="s">
        <v>171</v>
      </c>
      <c r="L5550" t="s">
        <v>172</v>
      </c>
      <c r="M5550" t="s">
        <v>173</v>
      </c>
      <c r="N5550" t="s">
        <v>57</v>
      </c>
      <c r="O5550" t="s">
        <v>21654</v>
      </c>
      <c r="P5550" t="s">
        <v>1309</v>
      </c>
      <c r="Q5550" t="s">
        <v>176</v>
      </c>
      <c r="X5550" t="s">
        <v>78</v>
      </c>
      <c r="AA5550" s="1"/>
      <c r="AC5550">
        <v>2016</v>
      </c>
      <c r="AD5550">
        <v>3</v>
      </c>
      <c r="AE5550">
        <v>7</v>
      </c>
      <c r="AF5550" s="2">
        <f>DATE(emdat_data[[#This Row],[Start Year]],emdat_data[[#This Row],[Start Month]],emdat_data[[#This Row],[Start Day]])</f>
        <v>42436</v>
      </c>
      <c r="AG5550">
        <v>2016</v>
      </c>
      <c r="AH5550">
        <v>3</v>
      </c>
      <c r="AI5550">
        <v>8</v>
      </c>
      <c r="AJ5550" s="2">
        <f>DATE(emdat_data[[#This Row],[End Year]],emdat_data[[#This Row],[End Month]],emdat_data[[#This Row],[End Day]])</f>
        <v>42437</v>
      </c>
      <c r="AK5550">
        <v>6</v>
      </c>
      <c r="AM5550">
        <v>12500</v>
      </c>
      <c r="AO5550">
        <v>12500</v>
      </c>
      <c r="AV5550">
        <v>82.010330903135994</v>
      </c>
      <c r="AW5550" t="s">
        <v>21655</v>
      </c>
      <c r="AX5550" t="s">
        <v>21656</v>
      </c>
      <c r="AY5550" t="s">
        <v>21657</v>
      </c>
    </row>
    <row r="5551" spans="1:51" hidden="1" x14ac:dyDescent="0.25">
      <c r="A5551" t="s">
        <v>21644</v>
      </c>
      <c r="B5551">
        <v>2016</v>
      </c>
      <c r="C5551">
        <v>94</v>
      </c>
      <c r="E5551" t="s">
        <v>50</v>
      </c>
      <c r="F5551" t="s">
        <v>71</v>
      </c>
      <c r="G5551" t="s">
        <v>72</v>
      </c>
      <c r="H5551" t="s">
        <v>102</v>
      </c>
      <c r="K5551" t="s">
        <v>171</v>
      </c>
      <c r="L5551" t="s">
        <v>172</v>
      </c>
      <c r="M5551" t="s">
        <v>173</v>
      </c>
      <c r="N5551" t="s">
        <v>57</v>
      </c>
      <c r="O5551" t="s">
        <v>21645</v>
      </c>
      <c r="P5551" t="s">
        <v>7427</v>
      </c>
      <c r="Q5551" t="s">
        <v>176</v>
      </c>
      <c r="X5551" t="s">
        <v>78</v>
      </c>
      <c r="AA5551" s="1"/>
      <c r="AB5551" t="s">
        <v>21646</v>
      </c>
      <c r="AC5551">
        <v>2016</v>
      </c>
      <c r="AD5551">
        <v>3</v>
      </c>
      <c r="AE5551">
        <v>8</v>
      </c>
      <c r="AF5551" s="2">
        <f>DATE(emdat_data[[#This Row],[Start Year]],emdat_data[[#This Row],[Start Month]],emdat_data[[#This Row],[Start Day]])</f>
        <v>42437</v>
      </c>
      <c r="AG5551">
        <v>2016</v>
      </c>
      <c r="AH5551">
        <v>3</v>
      </c>
      <c r="AI5551">
        <v>13</v>
      </c>
      <c r="AJ5551" s="2">
        <f>DATE(emdat_data[[#This Row],[End Year]],emdat_data[[#This Row],[End Month]],emdat_data[[#This Row],[End Day]])</f>
        <v>42442</v>
      </c>
      <c r="AK5551">
        <v>5</v>
      </c>
      <c r="AM5551">
        <v>24000</v>
      </c>
      <c r="AO5551">
        <v>24000</v>
      </c>
      <c r="AV5551">
        <v>82.010330903135994</v>
      </c>
      <c r="AX5551" t="s">
        <v>5216</v>
      </c>
      <c r="AY5551" t="s">
        <v>5217</v>
      </c>
    </row>
    <row r="5552" spans="1:51" hidden="1" x14ac:dyDescent="0.25">
      <c r="A5552" t="s">
        <v>25352</v>
      </c>
      <c r="B5552">
        <v>2016</v>
      </c>
      <c r="C5552">
        <v>552</v>
      </c>
      <c r="E5552" t="s">
        <v>50</v>
      </c>
      <c r="F5552" t="s">
        <v>71</v>
      </c>
      <c r="G5552" t="s">
        <v>72</v>
      </c>
      <c r="K5552" t="s">
        <v>357</v>
      </c>
      <c r="L5552" t="s">
        <v>358</v>
      </c>
      <c r="M5552" t="s">
        <v>146</v>
      </c>
      <c r="N5552" t="s">
        <v>86</v>
      </c>
      <c r="O5552" t="s">
        <v>25353</v>
      </c>
      <c r="U5552" t="s">
        <v>127</v>
      </c>
      <c r="X5552" t="s">
        <v>78</v>
      </c>
      <c r="AA5552" s="1"/>
      <c r="AB5552" t="s">
        <v>25354</v>
      </c>
      <c r="AC5552">
        <v>2016</v>
      </c>
      <c r="AD5552">
        <v>3</v>
      </c>
      <c r="AE5552">
        <v>8</v>
      </c>
      <c r="AF5552" s="2">
        <f>DATE(emdat_data[[#This Row],[Start Year]],emdat_data[[#This Row],[Start Month]],emdat_data[[#This Row],[Start Day]])</f>
        <v>42437</v>
      </c>
      <c r="AG5552">
        <v>2016</v>
      </c>
      <c r="AH5552">
        <v>3</v>
      </c>
      <c r="AI5552">
        <v>13</v>
      </c>
      <c r="AJ5552" s="2">
        <f>DATE(emdat_data[[#This Row],[End Year]],emdat_data[[#This Row],[End Month]],emdat_data[[#This Row],[End Day]])</f>
        <v>42442</v>
      </c>
      <c r="AK5552">
        <v>5</v>
      </c>
      <c r="AR5552">
        <v>333000</v>
      </c>
      <c r="AS5552">
        <v>406046</v>
      </c>
      <c r="AT5552">
        <v>2300000</v>
      </c>
      <c r="AU5552">
        <v>2804525</v>
      </c>
      <c r="AV5552">
        <v>82.010330903135994</v>
      </c>
      <c r="AW5552" t="s">
        <v>25355</v>
      </c>
      <c r="AY5552" t="s">
        <v>25356</v>
      </c>
    </row>
    <row r="5553" spans="1:51" hidden="1" x14ac:dyDescent="0.25">
      <c r="A5553" t="s">
        <v>23676</v>
      </c>
      <c r="B5553">
        <v>2016</v>
      </c>
      <c r="C5553">
        <v>553</v>
      </c>
      <c r="E5553" t="s">
        <v>50</v>
      </c>
      <c r="F5553" t="s">
        <v>71</v>
      </c>
      <c r="G5553" t="s">
        <v>72</v>
      </c>
      <c r="H5553" t="s">
        <v>102</v>
      </c>
      <c r="K5553" t="s">
        <v>307</v>
      </c>
      <c r="L5553" t="s">
        <v>308</v>
      </c>
      <c r="M5553" t="s">
        <v>56</v>
      </c>
      <c r="N5553" t="s">
        <v>57</v>
      </c>
      <c r="O5553" t="s">
        <v>23677</v>
      </c>
      <c r="Q5553" t="s">
        <v>176</v>
      </c>
      <c r="X5553" t="s">
        <v>78</v>
      </c>
      <c r="AA5553" s="1"/>
      <c r="AC5553">
        <v>2016</v>
      </c>
      <c r="AD5553">
        <v>3</v>
      </c>
      <c r="AE5553">
        <v>9</v>
      </c>
      <c r="AF5553" s="2">
        <f>DATE(emdat_data[[#This Row],[Start Year]],emdat_data[[#This Row],[Start Month]],emdat_data[[#This Row],[Start Day]])</f>
        <v>42438</v>
      </c>
      <c r="AG5553">
        <v>2016</v>
      </c>
      <c r="AH5553">
        <v>3</v>
      </c>
      <c r="AI5553">
        <v>29</v>
      </c>
      <c r="AJ5553" s="2">
        <f>DATE(emdat_data[[#This Row],[End Year]],emdat_data[[#This Row],[End Month]],emdat_data[[#This Row],[End Day]])</f>
        <v>42458</v>
      </c>
      <c r="AK5553">
        <v>141</v>
      </c>
      <c r="AL5553">
        <v>127</v>
      </c>
      <c r="AN5553">
        <v>4285</v>
      </c>
      <c r="AO5553">
        <v>4412</v>
      </c>
      <c r="AT5553">
        <v>2000</v>
      </c>
      <c r="AU5553">
        <v>2439</v>
      </c>
      <c r="AV5553">
        <v>82.010330903135994</v>
      </c>
      <c r="AW5553" t="s">
        <v>23678</v>
      </c>
      <c r="AY5553" t="s">
        <v>23679</v>
      </c>
    </row>
    <row r="5554" spans="1:51" hidden="1" x14ac:dyDescent="0.25">
      <c r="A5554" t="s">
        <v>20190</v>
      </c>
      <c r="B5554">
        <v>2016</v>
      </c>
      <c r="C5554">
        <v>77</v>
      </c>
      <c r="E5554" t="s">
        <v>50</v>
      </c>
      <c r="F5554" t="s">
        <v>71</v>
      </c>
      <c r="G5554" t="s">
        <v>72</v>
      </c>
      <c r="H5554" t="s">
        <v>170</v>
      </c>
      <c r="K5554" t="s">
        <v>335</v>
      </c>
      <c r="L5554" t="s">
        <v>336</v>
      </c>
      <c r="M5554" t="s">
        <v>85</v>
      </c>
      <c r="N5554" t="s">
        <v>86</v>
      </c>
      <c r="O5554" t="s">
        <v>20191</v>
      </c>
      <c r="P5554" t="s">
        <v>20192</v>
      </c>
      <c r="Q5554" t="s">
        <v>176</v>
      </c>
      <c r="X5554" t="s">
        <v>78</v>
      </c>
      <c r="AA5554" s="1"/>
      <c r="AB5554" t="s">
        <v>20193</v>
      </c>
      <c r="AC5554">
        <v>2016</v>
      </c>
      <c r="AD5554">
        <v>3</v>
      </c>
      <c r="AE5554">
        <v>10</v>
      </c>
      <c r="AF5554" s="2">
        <f>DATE(emdat_data[[#This Row],[Start Year]],emdat_data[[#This Row],[Start Month]],emdat_data[[#This Row],[Start Day]])</f>
        <v>42439</v>
      </c>
      <c r="AG5554">
        <v>2016</v>
      </c>
      <c r="AH5554">
        <v>3</v>
      </c>
      <c r="AI5554">
        <v>11</v>
      </c>
      <c r="AJ5554" s="2">
        <f>DATE(emdat_data[[#This Row],[End Year]],emdat_data[[#This Row],[End Month]],emdat_data[[#This Row],[End Day]])</f>
        <v>42440</v>
      </c>
      <c r="AK5554">
        <v>30</v>
      </c>
      <c r="AT5554">
        <v>100000</v>
      </c>
      <c r="AU5554">
        <v>121936</v>
      </c>
      <c r="AV5554">
        <v>82.010330903135994</v>
      </c>
      <c r="AW5554" t="s">
        <v>13911</v>
      </c>
      <c r="AX5554" t="s">
        <v>20194</v>
      </c>
      <c r="AY5554" t="s">
        <v>20195</v>
      </c>
    </row>
    <row r="5555" spans="1:51" hidden="1" x14ac:dyDescent="0.25">
      <c r="A5555" t="s">
        <v>21813</v>
      </c>
      <c r="B5555">
        <v>2016</v>
      </c>
      <c r="C5555">
        <v>89</v>
      </c>
      <c r="E5555" t="s">
        <v>50</v>
      </c>
      <c r="F5555" t="s">
        <v>71</v>
      </c>
      <c r="G5555" t="s">
        <v>72</v>
      </c>
      <c r="H5555" t="s">
        <v>102</v>
      </c>
      <c r="K5555" t="s">
        <v>258</v>
      </c>
      <c r="L5555" t="s">
        <v>259</v>
      </c>
      <c r="M5555" t="s">
        <v>260</v>
      </c>
      <c r="N5555" t="s">
        <v>76</v>
      </c>
      <c r="O5555" t="s">
        <v>21814</v>
      </c>
      <c r="P5555" t="s">
        <v>642</v>
      </c>
      <c r="X5555" t="s">
        <v>78</v>
      </c>
      <c r="AA5555" s="1"/>
      <c r="AB5555" t="s">
        <v>21815</v>
      </c>
      <c r="AC5555">
        <v>2016</v>
      </c>
      <c r="AD5555">
        <v>3</v>
      </c>
      <c r="AE5555">
        <v>10</v>
      </c>
      <c r="AF5555" s="2">
        <f>DATE(emdat_data[[#This Row],[Start Year]],emdat_data[[#This Row],[Start Month]],emdat_data[[#This Row],[Start Day]])</f>
        <v>42439</v>
      </c>
      <c r="AG5555">
        <v>2016</v>
      </c>
      <c r="AH5555">
        <v>3</v>
      </c>
      <c r="AI5555">
        <v>10</v>
      </c>
      <c r="AJ5555" s="2">
        <f>DATE(emdat_data[[#This Row],[End Year]],emdat_data[[#This Row],[End Month]],emdat_data[[#This Row],[End Day]])</f>
        <v>42439</v>
      </c>
      <c r="AK5555">
        <v>3</v>
      </c>
      <c r="AN5555">
        <v>1000</v>
      </c>
      <c r="AO5555">
        <v>1000</v>
      </c>
      <c r="AV5555">
        <v>82.010330903135994</v>
      </c>
      <c r="AX5555" t="s">
        <v>12572</v>
      </c>
      <c r="AY5555" t="s">
        <v>12573</v>
      </c>
    </row>
    <row r="5556" spans="1:51" hidden="1" x14ac:dyDescent="0.25">
      <c r="A5556" t="s">
        <v>22382</v>
      </c>
      <c r="B5556">
        <v>2016</v>
      </c>
      <c r="C5556">
        <v>86</v>
      </c>
      <c r="E5556" t="s">
        <v>50</v>
      </c>
      <c r="F5556" t="s">
        <v>63</v>
      </c>
      <c r="G5556" t="s">
        <v>82</v>
      </c>
      <c r="H5556" t="s">
        <v>157</v>
      </c>
      <c r="I5556" t="s">
        <v>493</v>
      </c>
      <c r="K5556" t="s">
        <v>357</v>
      </c>
      <c r="L5556" t="s">
        <v>358</v>
      </c>
      <c r="M5556" t="s">
        <v>146</v>
      </c>
      <c r="N5556" t="s">
        <v>86</v>
      </c>
      <c r="O5556" t="s">
        <v>22383</v>
      </c>
      <c r="Q5556" t="s">
        <v>900</v>
      </c>
      <c r="U5556" t="s">
        <v>127</v>
      </c>
      <c r="X5556" t="s">
        <v>88</v>
      </c>
      <c r="AA5556" s="1"/>
      <c r="AC5556">
        <v>2016</v>
      </c>
      <c r="AD5556">
        <v>3</v>
      </c>
      <c r="AE5556">
        <v>17</v>
      </c>
      <c r="AF5556" s="2">
        <f>DATE(emdat_data[[#This Row],[Start Year]],emdat_data[[#This Row],[Start Month]],emdat_data[[#This Row],[Start Day]])</f>
        <v>42446</v>
      </c>
      <c r="AG5556">
        <v>2016</v>
      </c>
      <c r="AH5556">
        <v>3</v>
      </c>
      <c r="AI5556">
        <v>18</v>
      </c>
      <c r="AJ5556" s="2">
        <f>DATE(emdat_data[[#This Row],[End Year]],emdat_data[[#This Row],[End Month]],emdat_data[[#This Row],[End Day]])</f>
        <v>42447</v>
      </c>
      <c r="AK5556">
        <v>1</v>
      </c>
      <c r="AR5556">
        <v>920000</v>
      </c>
      <c r="AS5556">
        <v>1121810</v>
      </c>
      <c r="AT5556">
        <v>1200000</v>
      </c>
      <c r="AU5556">
        <v>1463230</v>
      </c>
      <c r="AV5556">
        <v>82.010330903135994</v>
      </c>
      <c r="AW5556" t="s">
        <v>22384</v>
      </c>
      <c r="AY5556" t="s">
        <v>22385</v>
      </c>
    </row>
    <row r="5557" spans="1:51" hidden="1" x14ac:dyDescent="0.25">
      <c r="A5557" t="s">
        <v>20163</v>
      </c>
      <c r="B5557">
        <v>2016</v>
      </c>
      <c r="C5557">
        <v>95</v>
      </c>
      <c r="E5557" t="s">
        <v>50</v>
      </c>
      <c r="F5557" t="s">
        <v>71</v>
      </c>
      <c r="G5557" t="s">
        <v>72</v>
      </c>
      <c r="H5557" t="s">
        <v>170</v>
      </c>
      <c r="K5557" t="s">
        <v>159</v>
      </c>
      <c r="L5557" t="s">
        <v>160</v>
      </c>
      <c r="M5557" t="s">
        <v>161</v>
      </c>
      <c r="N5557" t="s">
        <v>57</v>
      </c>
      <c r="O5557" t="s">
        <v>20164</v>
      </c>
      <c r="P5557" t="s">
        <v>1309</v>
      </c>
      <c r="Q5557" t="s">
        <v>176</v>
      </c>
      <c r="R5557" t="s">
        <v>900</v>
      </c>
      <c r="W5557">
        <v>383224</v>
      </c>
      <c r="X5557" t="s">
        <v>78</v>
      </c>
      <c r="Y5557">
        <v>24704</v>
      </c>
      <c r="Z5557">
        <v>113991</v>
      </c>
      <c r="AA5557" s="1"/>
      <c r="AC5557">
        <v>2016</v>
      </c>
      <c r="AD5557">
        <v>3</v>
      </c>
      <c r="AE5557">
        <v>19</v>
      </c>
      <c r="AF5557" s="2">
        <f>DATE(emdat_data[[#This Row],[Start Year]],emdat_data[[#This Row],[Start Month]],emdat_data[[#This Row],[Start Day]])</f>
        <v>42448</v>
      </c>
      <c r="AG5557">
        <v>2016</v>
      </c>
      <c r="AH5557">
        <v>3</v>
      </c>
      <c r="AI5557">
        <v>22</v>
      </c>
      <c r="AJ5557" s="2">
        <f>DATE(emdat_data[[#This Row],[End Year]],emdat_data[[#This Row],[End Month]],emdat_data[[#This Row],[End Day]])</f>
        <v>42451</v>
      </c>
      <c r="AK5557">
        <v>5</v>
      </c>
      <c r="AM5557">
        <v>216000</v>
      </c>
      <c r="AN5557">
        <v>3300</v>
      </c>
      <c r="AO5557">
        <v>219300</v>
      </c>
      <c r="AT5557">
        <v>170000</v>
      </c>
      <c r="AU5557">
        <v>207291</v>
      </c>
      <c r="AV5557">
        <v>82.010330903135994</v>
      </c>
      <c r="AW5557" t="s">
        <v>20165</v>
      </c>
      <c r="AY5557" t="s">
        <v>20166</v>
      </c>
    </row>
    <row r="5558" spans="1:51" hidden="1" x14ac:dyDescent="0.25">
      <c r="A5558" t="s">
        <v>22386</v>
      </c>
      <c r="B5558">
        <v>2016</v>
      </c>
      <c r="C5558">
        <v>87</v>
      </c>
      <c r="E5558" t="s">
        <v>50</v>
      </c>
      <c r="F5558" t="s">
        <v>63</v>
      </c>
      <c r="G5558" t="s">
        <v>82</v>
      </c>
      <c r="H5558" t="s">
        <v>157</v>
      </c>
      <c r="I5558" t="s">
        <v>493</v>
      </c>
      <c r="K5558" t="s">
        <v>357</v>
      </c>
      <c r="L5558" t="s">
        <v>358</v>
      </c>
      <c r="M5558" t="s">
        <v>146</v>
      </c>
      <c r="N5558" t="s">
        <v>86</v>
      </c>
      <c r="O5558" t="s">
        <v>22387</v>
      </c>
      <c r="Q5558" t="s">
        <v>900</v>
      </c>
      <c r="X5558" t="s">
        <v>88</v>
      </c>
      <c r="AA5558" s="1"/>
      <c r="AC5558">
        <v>2016</v>
      </c>
      <c r="AD5558">
        <v>3</v>
      </c>
      <c r="AE5558">
        <v>22</v>
      </c>
      <c r="AF5558" s="2">
        <f>DATE(emdat_data[[#This Row],[Start Year]],emdat_data[[#This Row],[Start Month]],emdat_data[[#This Row],[Start Day]])</f>
        <v>42451</v>
      </c>
      <c r="AG5558">
        <v>2016</v>
      </c>
      <c r="AH5558">
        <v>3</v>
      </c>
      <c r="AI5558">
        <v>25</v>
      </c>
      <c r="AJ5558" s="2">
        <f>DATE(emdat_data[[#This Row],[End Year]],emdat_data[[#This Row],[End Month]],emdat_data[[#This Row],[End Day]])</f>
        <v>42454</v>
      </c>
      <c r="AM5558">
        <v>300</v>
      </c>
      <c r="AO5558">
        <v>300</v>
      </c>
      <c r="AR5558">
        <v>1700000</v>
      </c>
      <c r="AS5558">
        <v>2072910</v>
      </c>
      <c r="AT5558">
        <v>2300000</v>
      </c>
      <c r="AU5558">
        <v>2804525</v>
      </c>
      <c r="AV5558">
        <v>82.010330903135994</v>
      </c>
      <c r="AW5558" t="s">
        <v>22388</v>
      </c>
      <c r="AY5558" t="s">
        <v>22389</v>
      </c>
    </row>
    <row r="5559" spans="1:51" hidden="1" x14ac:dyDescent="0.25">
      <c r="A5559" t="s">
        <v>21869</v>
      </c>
      <c r="B5559">
        <v>2016</v>
      </c>
      <c r="C5559">
        <v>96</v>
      </c>
      <c r="E5559" t="s">
        <v>50</v>
      </c>
      <c r="F5559" t="s">
        <v>71</v>
      </c>
      <c r="G5559" t="s">
        <v>72</v>
      </c>
      <c r="H5559" t="s">
        <v>170</v>
      </c>
      <c r="K5559" t="s">
        <v>2601</v>
      </c>
      <c r="L5559" t="s">
        <v>2602</v>
      </c>
      <c r="M5559" t="s">
        <v>95</v>
      </c>
      <c r="N5559" t="s">
        <v>96</v>
      </c>
      <c r="O5559" t="s">
        <v>21870</v>
      </c>
      <c r="W5559">
        <v>39334</v>
      </c>
      <c r="X5559" t="s">
        <v>78</v>
      </c>
      <c r="Y5559">
        <v>-42169</v>
      </c>
      <c r="Z5559">
        <v>17221</v>
      </c>
      <c r="AA5559" s="1"/>
      <c r="AB5559" t="s">
        <v>21871</v>
      </c>
      <c r="AC5559">
        <v>2016</v>
      </c>
      <c r="AD5559">
        <v>3</v>
      </c>
      <c r="AE5559">
        <v>23</v>
      </c>
      <c r="AF5559" s="2">
        <f>DATE(emdat_data[[#This Row],[Start Year]],emdat_data[[#This Row],[Start Month]],emdat_data[[#This Row],[Start Day]])</f>
        <v>42452</v>
      </c>
      <c r="AG5559">
        <v>2016</v>
      </c>
      <c r="AH5559">
        <v>3</v>
      </c>
      <c r="AI5559">
        <v>24</v>
      </c>
      <c r="AJ5559" s="2">
        <f>DATE(emdat_data[[#This Row],[End Year]],emdat_data[[#This Row],[End Month]],emdat_data[[#This Row],[End Day]])</f>
        <v>42453</v>
      </c>
      <c r="AM5559">
        <v>300</v>
      </c>
      <c r="AO5559">
        <v>300</v>
      </c>
      <c r="AT5559">
        <v>25000</v>
      </c>
      <c r="AU5559">
        <v>30484</v>
      </c>
      <c r="AV5559">
        <v>82.010330903135994</v>
      </c>
      <c r="AX5559" t="s">
        <v>21872</v>
      </c>
      <c r="AY5559" t="s">
        <v>2481</v>
      </c>
    </row>
    <row r="5560" spans="1:51" hidden="1" x14ac:dyDescent="0.25">
      <c r="A5560" t="s">
        <v>23843</v>
      </c>
      <c r="B5560">
        <v>2016</v>
      </c>
      <c r="C5560">
        <v>537</v>
      </c>
      <c r="E5560" t="s">
        <v>50</v>
      </c>
      <c r="F5560" t="s">
        <v>51</v>
      </c>
      <c r="G5560" t="s">
        <v>52</v>
      </c>
      <c r="H5560" t="s">
        <v>53</v>
      </c>
      <c r="K5560" t="s">
        <v>364</v>
      </c>
      <c r="L5560" t="s">
        <v>365</v>
      </c>
      <c r="M5560" t="s">
        <v>173</v>
      </c>
      <c r="N5560" t="s">
        <v>57</v>
      </c>
      <c r="O5560" t="s">
        <v>23844</v>
      </c>
      <c r="W5560">
        <v>7</v>
      </c>
      <c r="X5560" t="s">
        <v>59</v>
      </c>
      <c r="AA5560" s="1"/>
      <c r="AC5560">
        <v>2016</v>
      </c>
      <c r="AD5560">
        <v>3</v>
      </c>
      <c r="AE5560">
        <v>30</v>
      </c>
      <c r="AF5560" s="2">
        <f>DATE(emdat_data[[#This Row],[Start Year]],emdat_data[[#This Row],[Start Month]],emdat_data[[#This Row],[Start Day]])</f>
        <v>42459</v>
      </c>
      <c r="AG5560">
        <v>2016</v>
      </c>
      <c r="AH5560">
        <v>3</v>
      </c>
      <c r="AI5560">
        <v>30</v>
      </c>
      <c r="AJ5560" s="2">
        <f>DATE(emdat_data[[#This Row],[End Year]],emdat_data[[#This Row],[End Month]],emdat_data[[#This Row],[End Day]])</f>
        <v>42459</v>
      </c>
      <c r="AK5560">
        <v>8</v>
      </c>
      <c r="AL5560">
        <v>202</v>
      </c>
      <c r="AO5560">
        <v>202</v>
      </c>
      <c r="AV5560">
        <v>82.010330903135994</v>
      </c>
      <c r="AX5560" t="s">
        <v>23845</v>
      </c>
      <c r="AY5560" t="s">
        <v>23846</v>
      </c>
    </row>
    <row r="5561" spans="1:51" hidden="1" x14ac:dyDescent="0.25">
      <c r="A5561" t="s">
        <v>21779</v>
      </c>
      <c r="B5561">
        <v>2016</v>
      </c>
      <c r="C5561">
        <v>133</v>
      </c>
      <c r="E5561" t="s">
        <v>50</v>
      </c>
      <c r="F5561" t="s">
        <v>63</v>
      </c>
      <c r="G5561" t="s">
        <v>64</v>
      </c>
      <c r="H5561" t="s">
        <v>1766</v>
      </c>
      <c r="K5561" t="s">
        <v>226</v>
      </c>
      <c r="L5561" t="s">
        <v>227</v>
      </c>
      <c r="M5561" t="s">
        <v>56</v>
      </c>
      <c r="N5561" t="s">
        <v>57</v>
      </c>
      <c r="O5561" t="s">
        <v>21780</v>
      </c>
      <c r="W5561">
        <v>51</v>
      </c>
      <c r="X5561" t="s">
        <v>67</v>
      </c>
      <c r="AA5561" s="1"/>
      <c r="AC5561">
        <v>2016</v>
      </c>
      <c r="AD5561">
        <v>4</v>
      </c>
      <c r="AE5561">
        <v>1</v>
      </c>
      <c r="AF5561" s="2">
        <f>DATE(emdat_data[[#This Row],[Start Year]],emdat_data[[#This Row],[Start Month]],emdat_data[[#This Row],[Start Day]])</f>
        <v>42461</v>
      </c>
      <c r="AG5561">
        <v>2016</v>
      </c>
      <c r="AH5561">
        <v>5</v>
      </c>
      <c r="AI5561">
        <v>20</v>
      </c>
      <c r="AJ5561" s="2">
        <f>DATE(emdat_data[[#This Row],[End Year]],emdat_data[[#This Row],[End Month]],emdat_data[[#This Row],[End Day]])</f>
        <v>42510</v>
      </c>
      <c r="AK5561">
        <v>300</v>
      </c>
      <c r="AV5561">
        <v>82.010330903135994</v>
      </c>
      <c r="AW5561" t="s">
        <v>21781</v>
      </c>
      <c r="AY5561" t="s">
        <v>21782</v>
      </c>
    </row>
    <row r="5562" spans="1:51" hidden="1" x14ac:dyDescent="0.25">
      <c r="A5562" t="s">
        <v>20177</v>
      </c>
      <c r="B5562">
        <v>2016</v>
      </c>
      <c r="C5562">
        <v>112</v>
      </c>
      <c r="D5562" t="s">
        <v>20178</v>
      </c>
      <c r="E5562" t="s">
        <v>50</v>
      </c>
      <c r="F5562" t="s">
        <v>71</v>
      </c>
      <c r="G5562" t="s">
        <v>72</v>
      </c>
      <c r="H5562" t="s">
        <v>170</v>
      </c>
      <c r="K5562" t="s">
        <v>54</v>
      </c>
      <c r="L5562" t="s">
        <v>55</v>
      </c>
      <c r="M5562" t="s">
        <v>56</v>
      </c>
      <c r="N5562" t="s">
        <v>57</v>
      </c>
      <c r="O5562" t="s">
        <v>20179</v>
      </c>
      <c r="Q5562" t="s">
        <v>176</v>
      </c>
      <c r="X5562" t="s">
        <v>78</v>
      </c>
      <c r="AA5562" s="1"/>
      <c r="AC5562">
        <v>2016</v>
      </c>
      <c r="AD5562">
        <v>4</v>
      </c>
      <c r="AE5562">
        <v>2</v>
      </c>
      <c r="AF5562" s="2">
        <f>DATE(emdat_data[[#This Row],[Start Year]],emdat_data[[#This Row],[Start Month]],emdat_data[[#This Row],[Start Day]])</f>
        <v>42462</v>
      </c>
      <c r="AG5562">
        <v>2016</v>
      </c>
      <c r="AH5562">
        <v>4</v>
      </c>
      <c r="AI5562">
        <v>8</v>
      </c>
      <c r="AJ5562" s="2">
        <f>DATE(emdat_data[[#This Row],[End Year]],emdat_data[[#This Row],[End Month]],emdat_data[[#This Row],[End Day]])</f>
        <v>42468</v>
      </c>
      <c r="AK5562">
        <v>30</v>
      </c>
      <c r="AV5562">
        <v>82.010330903135994</v>
      </c>
      <c r="AW5562" t="s">
        <v>20180</v>
      </c>
      <c r="AY5562" t="s">
        <v>20181</v>
      </c>
    </row>
    <row r="5563" spans="1:51" hidden="1" x14ac:dyDescent="0.25">
      <c r="A5563" t="s">
        <v>20205</v>
      </c>
      <c r="B5563">
        <v>2016</v>
      </c>
      <c r="C5563">
        <v>101</v>
      </c>
      <c r="D5563" t="s">
        <v>20206</v>
      </c>
      <c r="E5563" t="s">
        <v>50</v>
      </c>
      <c r="F5563" t="s">
        <v>71</v>
      </c>
      <c r="G5563" t="s">
        <v>72</v>
      </c>
      <c r="H5563" t="s">
        <v>170</v>
      </c>
      <c r="K5563" t="s">
        <v>1240</v>
      </c>
      <c r="L5563" t="s">
        <v>1241</v>
      </c>
      <c r="M5563" t="s">
        <v>260</v>
      </c>
      <c r="N5563" t="s">
        <v>76</v>
      </c>
      <c r="O5563" t="s">
        <v>20207</v>
      </c>
      <c r="P5563" t="s">
        <v>20208</v>
      </c>
      <c r="Q5563" t="s">
        <v>176</v>
      </c>
      <c r="W5563">
        <v>2440002</v>
      </c>
      <c r="X5563" t="s">
        <v>78</v>
      </c>
      <c r="Y5563">
        <v>9268</v>
      </c>
      <c r="Z5563">
        <v>41691</v>
      </c>
      <c r="AA5563" s="1"/>
      <c r="AB5563" t="s">
        <v>20209</v>
      </c>
      <c r="AC5563">
        <v>2016</v>
      </c>
      <c r="AD5563">
        <v>4</v>
      </c>
      <c r="AE5563">
        <v>2</v>
      </c>
      <c r="AF5563" s="2">
        <f>DATE(emdat_data[[#This Row],[Start Year]],emdat_data[[#This Row],[Start Month]],emdat_data[[#This Row],[Start Day]])</f>
        <v>42462</v>
      </c>
      <c r="AG5563">
        <v>2016</v>
      </c>
      <c r="AH5563">
        <v>4</v>
      </c>
      <c r="AI5563">
        <v>7</v>
      </c>
      <c r="AJ5563" s="2">
        <f>DATE(emdat_data[[#This Row],[End Year]],emdat_data[[#This Row],[End Month]],emdat_data[[#This Row],[End Day]])</f>
        <v>42467</v>
      </c>
      <c r="AK5563">
        <v>28</v>
      </c>
      <c r="AL5563">
        <v>80</v>
      </c>
      <c r="AM5563">
        <v>2000</v>
      </c>
      <c r="AN5563">
        <v>1000</v>
      </c>
      <c r="AO5563">
        <v>3080</v>
      </c>
      <c r="AV5563">
        <v>82.010330903135994</v>
      </c>
      <c r="AW5563" t="s">
        <v>20210</v>
      </c>
      <c r="AX5563" t="s">
        <v>20211</v>
      </c>
      <c r="AY5563" t="s">
        <v>20212</v>
      </c>
    </row>
    <row r="5564" spans="1:51" hidden="1" x14ac:dyDescent="0.25">
      <c r="A5564" t="s">
        <v>21676</v>
      </c>
      <c r="B5564">
        <v>2016</v>
      </c>
      <c r="C5564">
        <v>112</v>
      </c>
      <c r="D5564" t="s">
        <v>20178</v>
      </c>
      <c r="E5564" t="s">
        <v>50</v>
      </c>
      <c r="F5564" t="s">
        <v>71</v>
      </c>
      <c r="G5564" t="s">
        <v>72</v>
      </c>
      <c r="H5564" t="s">
        <v>170</v>
      </c>
      <c r="K5564" t="s">
        <v>307</v>
      </c>
      <c r="L5564" t="s">
        <v>308</v>
      </c>
      <c r="M5564" t="s">
        <v>56</v>
      </c>
      <c r="N5564" t="s">
        <v>57</v>
      </c>
      <c r="O5564" t="s">
        <v>21677</v>
      </c>
      <c r="P5564" t="s">
        <v>642</v>
      </c>
      <c r="Q5564" t="s">
        <v>176</v>
      </c>
      <c r="W5564">
        <v>111748</v>
      </c>
      <c r="X5564" t="s">
        <v>78</v>
      </c>
      <c r="Y5564">
        <v>33054</v>
      </c>
      <c r="Z5564">
        <v>71779</v>
      </c>
      <c r="AA5564" s="1"/>
      <c r="AB5564" t="s">
        <v>21678</v>
      </c>
      <c r="AC5564">
        <v>2016</v>
      </c>
      <c r="AD5564">
        <v>4</v>
      </c>
      <c r="AE5564">
        <v>2</v>
      </c>
      <c r="AF5564" s="2">
        <f>DATE(emdat_data[[#This Row],[Start Year]],emdat_data[[#This Row],[Start Month]],emdat_data[[#This Row],[Start Day]])</f>
        <v>42462</v>
      </c>
      <c r="AG5564">
        <v>2016</v>
      </c>
      <c r="AH5564">
        <v>4</v>
      </c>
      <c r="AI5564">
        <v>8</v>
      </c>
      <c r="AJ5564" s="2">
        <f>DATE(emdat_data[[#This Row],[End Year]],emdat_data[[#This Row],[End Month]],emdat_data[[#This Row],[End Day]])</f>
        <v>42468</v>
      </c>
      <c r="AK5564">
        <v>92</v>
      </c>
      <c r="AL5564">
        <v>77</v>
      </c>
      <c r="AO5564">
        <v>77</v>
      </c>
      <c r="AV5564">
        <v>82.010330903135994</v>
      </c>
      <c r="AW5564" t="s">
        <v>20869</v>
      </c>
      <c r="AX5564" t="s">
        <v>21679</v>
      </c>
      <c r="AY5564" t="s">
        <v>21680</v>
      </c>
    </row>
    <row r="5565" spans="1:51" hidden="1" x14ac:dyDescent="0.25">
      <c r="A5565" t="s">
        <v>20244</v>
      </c>
      <c r="B5565">
        <v>2016</v>
      </c>
      <c r="C5565">
        <v>141</v>
      </c>
      <c r="E5565" t="s">
        <v>50</v>
      </c>
      <c r="F5565" t="s">
        <v>63</v>
      </c>
      <c r="G5565" t="s">
        <v>82</v>
      </c>
      <c r="H5565" t="s">
        <v>98</v>
      </c>
      <c r="J5565" t="s">
        <v>20245</v>
      </c>
      <c r="K5565" t="s">
        <v>1260</v>
      </c>
      <c r="L5565" t="s">
        <v>1261</v>
      </c>
      <c r="M5565" t="s">
        <v>1262</v>
      </c>
      <c r="N5565" t="s">
        <v>96</v>
      </c>
      <c r="O5565" t="s">
        <v>20246</v>
      </c>
      <c r="Q5565" t="s">
        <v>72</v>
      </c>
      <c r="X5565" t="s">
        <v>88</v>
      </c>
      <c r="AA5565" s="1"/>
      <c r="AC5565">
        <v>2016</v>
      </c>
      <c r="AD5565">
        <v>4</v>
      </c>
      <c r="AE5565">
        <v>4</v>
      </c>
      <c r="AF5565" s="2">
        <f>DATE(emdat_data[[#This Row],[Start Year]],emdat_data[[#This Row],[Start Month]],emdat_data[[#This Row],[Start Day]])</f>
        <v>42464</v>
      </c>
      <c r="AG5565">
        <v>2016</v>
      </c>
      <c r="AH5565">
        <v>4</v>
      </c>
      <c r="AI5565">
        <v>7</v>
      </c>
      <c r="AJ5565" s="2">
        <f>DATE(emdat_data[[#This Row],[End Year]],emdat_data[[#This Row],[End Month]],emdat_data[[#This Row],[End Day]])</f>
        <v>42467</v>
      </c>
      <c r="AK5565">
        <v>2</v>
      </c>
      <c r="AM5565">
        <v>5000</v>
      </c>
      <c r="AO5565">
        <v>5000</v>
      </c>
      <c r="AV5565">
        <v>82.010330903135994</v>
      </c>
      <c r="AW5565" t="s">
        <v>4869</v>
      </c>
      <c r="AY5565" t="s">
        <v>4870</v>
      </c>
    </row>
    <row r="5566" spans="1:51" hidden="1" x14ac:dyDescent="0.25">
      <c r="A5566" t="s">
        <v>20290</v>
      </c>
      <c r="B5566">
        <v>2016</v>
      </c>
      <c r="C5566">
        <v>127</v>
      </c>
      <c r="E5566" t="s">
        <v>50</v>
      </c>
      <c r="F5566" t="s">
        <v>71</v>
      </c>
      <c r="G5566" t="s">
        <v>72</v>
      </c>
      <c r="H5566" t="s">
        <v>102</v>
      </c>
      <c r="K5566" t="s">
        <v>83</v>
      </c>
      <c r="L5566" t="s">
        <v>84</v>
      </c>
      <c r="M5566" t="s">
        <v>85</v>
      </c>
      <c r="N5566" t="s">
        <v>86</v>
      </c>
      <c r="O5566" t="s">
        <v>20291</v>
      </c>
      <c r="P5566" t="s">
        <v>17135</v>
      </c>
      <c r="X5566" t="s">
        <v>78</v>
      </c>
      <c r="AA5566" s="1"/>
      <c r="AB5566" t="s">
        <v>20292</v>
      </c>
      <c r="AC5566">
        <v>2016</v>
      </c>
      <c r="AD5566">
        <v>4</v>
      </c>
      <c r="AE5566">
        <v>4</v>
      </c>
      <c r="AF5566" s="2">
        <f>DATE(emdat_data[[#This Row],[Start Year]],emdat_data[[#This Row],[Start Month]],emdat_data[[#This Row],[Start Day]])</f>
        <v>42464</v>
      </c>
      <c r="AG5566">
        <v>2016</v>
      </c>
      <c r="AH5566">
        <v>4</v>
      </c>
      <c r="AI5566">
        <v>15</v>
      </c>
      <c r="AJ5566" s="2">
        <f>DATE(emdat_data[[#This Row],[End Year]],emdat_data[[#This Row],[End Month]],emdat_data[[#This Row],[End Day]])</f>
        <v>42475</v>
      </c>
      <c r="AM5566">
        <v>72119</v>
      </c>
      <c r="AO5566">
        <v>72119</v>
      </c>
      <c r="AR5566">
        <v>50000</v>
      </c>
      <c r="AS5566">
        <v>60968</v>
      </c>
      <c r="AT5566">
        <v>1000000</v>
      </c>
      <c r="AU5566">
        <v>1219359</v>
      </c>
      <c r="AV5566">
        <v>82.010330903135994</v>
      </c>
      <c r="AW5566" t="s">
        <v>20293</v>
      </c>
      <c r="AY5566" t="s">
        <v>20294</v>
      </c>
    </row>
    <row r="5567" spans="1:51" hidden="1" x14ac:dyDescent="0.25">
      <c r="A5567" t="s">
        <v>21837</v>
      </c>
      <c r="B5567">
        <v>2016</v>
      </c>
      <c r="C5567">
        <v>129</v>
      </c>
      <c r="E5567" t="s">
        <v>50</v>
      </c>
      <c r="F5567" t="s">
        <v>71</v>
      </c>
      <c r="G5567" t="s">
        <v>72</v>
      </c>
      <c r="H5567" t="s">
        <v>170</v>
      </c>
      <c r="K5567" t="s">
        <v>287</v>
      </c>
      <c r="L5567" t="s">
        <v>288</v>
      </c>
      <c r="M5567" t="s">
        <v>260</v>
      </c>
      <c r="N5567" t="s">
        <v>76</v>
      </c>
      <c r="O5567" t="s">
        <v>21838</v>
      </c>
      <c r="P5567" t="s">
        <v>642</v>
      </c>
      <c r="X5567" t="s">
        <v>78</v>
      </c>
      <c r="AA5567" s="1"/>
      <c r="AC5567">
        <v>2016</v>
      </c>
      <c r="AD5567">
        <v>4</v>
      </c>
      <c r="AE5567">
        <v>6</v>
      </c>
      <c r="AF5567" s="2">
        <f>DATE(emdat_data[[#This Row],[Start Year]],emdat_data[[#This Row],[Start Month]],emdat_data[[#This Row],[Start Day]])</f>
        <v>42466</v>
      </c>
      <c r="AG5567">
        <v>2016</v>
      </c>
      <c r="AH5567">
        <v>4</v>
      </c>
      <c r="AI5567">
        <v>11</v>
      </c>
      <c r="AJ5567" s="2">
        <f>DATE(emdat_data[[#This Row],[End Year]],emdat_data[[#This Row],[End Month]],emdat_data[[#This Row],[End Day]])</f>
        <v>42471</v>
      </c>
      <c r="AK5567">
        <v>12</v>
      </c>
      <c r="AN5567">
        <v>2800</v>
      </c>
      <c r="AO5567">
        <v>2800</v>
      </c>
      <c r="AV5567">
        <v>82.010330903135994</v>
      </c>
      <c r="AX5567" t="s">
        <v>21839</v>
      </c>
      <c r="AY5567" t="s">
        <v>21840</v>
      </c>
    </row>
    <row r="5568" spans="1:51" hidden="1" x14ac:dyDescent="0.25">
      <c r="A5568" t="s">
        <v>21929</v>
      </c>
      <c r="B5568">
        <v>2016</v>
      </c>
      <c r="C5568">
        <v>129</v>
      </c>
      <c r="E5568" t="s">
        <v>50</v>
      </c>
      <c r="F5568" t="s">
        <v>71</v>
      </c>
      <c r="G5568" t="s">
        <v>72</v>
      </c>
      <c r="H5568" t="s">
        <v>170</v>
      </c>
      <c r="K5568" t="s">
        <v>2875</v>
      </c>
      <c r="L5568" t="s">
        <v>2876</v>
      </c>
      <c r="M5568" t="s">
        <v>260</v>
      </c>
      <c r="N5568" t="s">
        <v>76</v>
      </c>
      <c r="O5568" t="s">
        <v>21930</v>
      </c>
      <c r="P5568" t="s">
        <v>642</v>
      </c>
      <c r="X5568" t="s">
        <v>78</v>
      </c>
      <c r="AA5568" s="1"/>
      <c r="AC5568">
        <v>2016</v>
      </c>
      <c r="AD5568">
        <v>4</v>
      </c>
      <c r="AE5568">
        <v>6</v>
      </c>
      <c r="AF5568" s="2">
        <f>DATE(emdat_data[[#This Row],[Start Year]],emdat_data[[#This Row],[Start Month]],emdat_data[[#This Row],[Start Day]])</f>
        <v>42466</v>
      </c>
      <c r="AG5568">
        <v>2016</v>
      </c>
      <c r="AH5568">
        <v>4</v>
      </c>
      <c r="AI5568">
        <v>11</v>
      </c>
      <c r="AJ5568" s="2">
        <f>DATE(emdat_data[[#This Row],[End Year]],emdat_data[[#This Row],[End Month]],emdat_data[[#This Row],[End Day]])</f>
        <v>42471</v>
      </c>
      <c r="AK5568">
        <v>9</v>
      </c>
      <c r="AV5568">
        <v>82.010330903135994</v>
      </c>
      <c r="AW5568" t="s">
        <v>21931</v>
      </c>
      <c r="AY5568" t="s">
        <v>21932</v>
      </c>
    </row>
    <row r="5569" spans="1:51" hidden="1" x14ac:dyDescent="0.25">
      <c r="A5569" t="s">
        <v>21915</v>
      </c>
      <c r="B5569">
        <v>2016</v>
      </c>
      <c r="C5569">
        <v>120</v>
      </c>
      <c r="D5569" t="s">
        <v>21916</v>
      </c>
      <c r="E5569" t="s">
        <v>50</v>
      </c>
      <c r="F5569" t="s">
        <v>71</v>
      </c>
      <c r="G5569" t="s">
        <v>72</v>
      </c>
      <c r="H5569" t="s">
        <v>170</v>
      </c>
      <c r="K5569" t="s">
        <v>2852</v>
      </c>
      <c r="L5569" t="s">
        <v>2853</v>
      </c>
      <c r="M5569" t="s">
        <v>392</v>
      </c>
      <c r="N5569" t="s">
        <v>57</v>
      </c>
      <c r="O5569" t="s">
        <v>21917</v>
      </c>
      <c r="X5569" t="s">
        <v>78</v>
      </c>
      <c r="AA5569" s="1"/>
      <c r="AC5569">
        <v>2016</v>
      </c>
      <c r="AD5569">
        <v>4</v>
      </c>
      <c r="AE5569">
        <v>8</v>
      </c>
      <c r="AF5569" s="2">
        <f>DATE(emdat_data[[#This Row],[Start Year]],emdat_data[[#This Row],[Start Month]],emdat_data[[#This Row],[Start Day]])</f>
        <v>42468</v>
      </c>
      <c r="AG5569">
        <v>2016</v>
      </c>
      <c r="AH5569">
        <v>4</v>
      </c>
      <c r="AI5569">
        <v>10</v>
      </c>
      <c r="AJ5569" s="2">
        <f>DATE(emdat_data[[#This Row],[End Year]],emdat_data[[#This Row],[End Month]],emdat_data[[#This Row],[End Day]])</f>
        <v>42470</v>
      </c>
      <c r="AK5569">
        <v>3</v>
      </c>
      <c r="AV5569">
        <v>82.010330903135994</v>
      </c>
      <c r="AW5569" t="s">
        <v>21918</v>
      </c>
      <c r="AY5569" t="s">
        <v>21919</v>
      </c>
    </row>
    <row r="5570" spans="1:51" hidden="1" x14ac:dyDescent="0.25">
      <c r="A5570" t="s">
        <v>21920</v>
      </c>
      <c r="B5570">
        <v>2016</v>
      </c>
      <c r="C5570">
        <v>105</v>
      </c>
      <c r="E5570" t="s">
        <v>50</v>
      </c>
      <c r="F5570" t="s">
        <v>71</v>
      </c>
      <c r="G5570" t="s">
        <v>72</v>
      </c>
      <c r="K5570" t="s">
        <v>2852</v>
      </c>
      <c r="L5570" t="s">
        <v>2853</v>
      </c>
      <c r="M5570" t="s">
        <v>392</v>
      </c>
      <c r="N5570" t="s">
        <v>57</v>
      </c>
      <c r="O5570" t="s">
        <v>21921</v>
      </c>
      <c r="P5570" t="s">
        <v>642</v>
      </c>
      <c r="X5570" t="s">
        <v>78</v>
      </c>
      <c r="AA5570" s="1"/>
      <c r="AC5570">
        <v>2016</v>
      </c>
      <c r="AD5570">
        <v>4</v>
      </c>
      <c r="AE5570">
        <v>8</v>
      </c>
      <c r="AF5570" s="2">
        <f>DATE(emdat_data[[#This Row],[Start Year]],emdat_data[[#This Row],[Start Month]],emdat_data[[#This Row],[Start Day]])</f>
        <v>42468</v>
      </c>
      <c r="AG5570">
        <v>2016</v>
      </c>
      <c r="AH5570">
        <v>4</v>
      </c>
      <c r="AI5570">
        <v>15</v>
      </c>
      <c r="AJ5570" s="2">
        <f>DATE(emdat_data[[#This Row],[End Year]],emdat_data[[#This Row],[End Month]],emdat_data[[#This Row],[End Day]])</f>
        <v>42475</v>
      </c>
      <c r="AK5570">
        <v>18</v>
      </c>
      <c r="AM5570">
        <v>915</v>
      </c>
      <c r="AO5570">
        <v>915</v>
      </c>
      <c r="AV5570">
        <v>82.010330903135994</v>
      </c>
      <c r="AW5570" t="s">
        <v>21922</v>
      </c>
      <c r="AY5570" t="s">
        <v>21923</v>
      </c>
    </row>
    <row r="5571" spans="1:51" hidden="1" x14ac:dyDescent="0.25">
      <c r="A5571" t="s">
        <v>21877</v>
      </c>
      <c r="B5571">
        <v>2016</v>
      </c>
      <c r="C5571">
        <v>100</v>
      </c>
      <c r="E5571" t="s">
        <v>50</v>
      </c>
      <c r="F5571" t="s">
        <v>51</v>
      </c>
      <c r="G5571" t="s">
        <v>52</v>
      </c>
      <c r="H5571" t="s">
        <v>53</v>
      </c>
      <c r="K5571" t="s">
        <v>307</v>
      </c>
      <c r="L5571" t="s">
        <v>308</v>
      </c>
      <c r="M5571" t="s">
        <v>56</v>
      </c>
      <c r="N5571" t="s">
        <v>57</v>
      </c>
      <c r="O5571" t="s">
        <v>21878</v>
      </c>
      <c r="W5571">
        <v>7</v>
      </c>
      <c r="X5571" t="s">
        <v>59</v>
      </c>
      <c r="Y5571">
        <v>36473</v>
      </c>
      <c r="Z5571">
        <v>7113</v>
      </c>
      <c r="AA5571" s="1"/>
      <c r="AC5571">
        <v>2016</v>
      </c>
      <c r="AD5571">
        <v>4</v>
      </c>
      <c r="AE5571">
        <v>10</v>
      </c>
      <c r="AF5571" s="2">
        <f>DATE(emdat_data[[#This Row],[Start Year]],emdat_data[[#This Row],[Start Month]],emdat_data[[#This Row],[Start Day]])</f>
        <v>42470</v>
      </c>
      <c r="AG5571">
        <v>2016</v>
      </c>
      <c r="AH5571">
        <v>4</v>
      </c>
      <c r="AI5571">
        <v>10</v>
      </c>
      <c r="AJ5571" s="2">
        <f>DATE(emdat_data[[#This Row],[End Year]],emdat_data[[#This Row],[End Month]],emdat_data[[#This Row],[End Day]])</f>
        <v>42470</v>
      </c>
      <c r="AK5571">
        <v>6</v>
      </c>
      <c r="AL5571">
        <v>42</v>
      </c>
      <c r="AM5571">
        <v>100</v>
      </c>
      <c r="AO5571">
        <v>142</v>
      </c>
      <c r="AV5571">
        <v>82.010330903135994</v>
      </c>
      <c r="AW5571" t="s">
        <v>21879</v>
      </c>
      <c r="AX5571" t="s">
        <v>21466</v>
      </c>
      <c r="AY5571" t="s">
        <v>21880</v>
      </c>
    </row>
    <row r="5572" spans="1:51" hidden="1" x14ac:dyDescent="0.25">
      <c r="A5572" t="s">
        <v>22373</v>
      </c>
      <c r="B5572">
        <v>2016</v>
      </c>
      <c r="C5572">
        <v>123</v>
      </c>
      <c r="E5572" t="s">
        <v>50</v>
      </c>
      <c r="F5572" t="s">
        <v>63</v>
      </c>
      <c r="G5572" t="s">
        <v>82</v>
      </c>
      <c r="H5572" t="s">
        <v>157</v>
      </c>
      <c r="I5572" t="s">
        <v>572</v>
      </c>
      <c r="K5572" t="s">
        <v>357</v>
      </c>
      <c r="L5572" t="s">
        <v>358</v>
      </c>
      <c r="M5572" t="s">
        <v>146</v>
      </c>
      <c r="N5572" t="s">
        <v>86</v>
      </c>
      <c r="O5572" t="s">
        <v>22374</v>
      </c>
      <c r="Q5572" t="s">
        <v>900</v>
      </c>
      <c r="X5572" t="s">
        <v>88</v>
      </c>
      <c r="AA5572" s="1"/>
      <c r="AC5572">
        <v>2016</v>
      </c>
      <c r="AD5572">
        <v>4</v>
      </c>
      <c r="AE5572">
        <v>10</v>
      </c>
      <c r="AF5572" s="2">
        <f>DATE(emdat_data[[#This Row],[Start Year]],emdat_data[[#This Row],[Start Month]],emdat_data[[#This Row],[Start Day]])</f>
        <v>42470</v>
      </c>
      <c r="AG5572">
        <v>2016</v>
      </c>
      <c r="AH5572">
        <v>4</v>
      </c>
      <c r="AI5572">
        <v>15</v>
      </c>
      <c r="AJ5572" s="2">
        <f>DATE(emdat_data[[#This Row],[End Year]],emdat_data[[#This Row],[End Month]],emdat_data[[#This Row],[End Day]])</f>
        <v>42475</v>
      </c>
      <c r="AK5572">
        <v>1</v>
      </c>
      <c r="AM5572">
        <v>3000</v>
      </c>
      <c r="AO5572">
        <v>3000</v>
      </c>
      <c r="AR5572">
        <v>3000000</v>
      </c>
      <c r="AS5572">
        <v>3658076</v>
      </c>
      <c r="AT5572">
        <v>3900000</v>
      </c>
      <c r="AU5572">
        <v>4755498</v>
      </c>
      <c r="AV5572">
        <v>82.010330903135994</v>
      </c>
      <c r="AW5572" t="s">
        <v>22375</v>
      </c>
      <c r="AX5572" t="s">
        <v>22376</v>
      </c>
      <c r="AY5572" t="s">
        <v>22377</v>
      </c>
    </row>
    <row r="5573" spans="1:51" hidden="1" x14ac:dyDescent="0.25">
      <c r="A5573" t="s">
        <v>22452</v>
      </c>
      <c r="B5573">
        <v>2016</v>
      </c>
      <c r="C5573">
        <v>130</v>
      </c>
      <c r="E5573" t="s">
        <v>50</v>
      </c>
      <c r="F5573" t="s">
        <v>71</v>
      </c>
      <c r="G5573" t="s">
        <v>72</v>
      </c>
      <c r="H5573" t="s">
        <v>102</v>
      </c>
      <c r="K5573" t="s">
        <v>2972</v>
      </c>
      <c r="L5573" t="s">
        <v>2973</v>
      </c>
      <c r="M5573" t="s">
        <v>260</v>
      </c>
      <c r="N5573" t="s">
        <v>76</v>
      </c>
      <c r="O5573" t="s">
        <v>22453</v>
      </c>
      <c r="P5573" t="s">
        <v>642</v>
      </c>
      <c r="X5573" t="s">
        <v>78</v>
      </c>
      <c r="AA5573" s="1"/>
      <c r="AB5573" t="s">
        <v>22454</v>
      </c>
      <c r="AC5573">
        <v>2016</v>
      </c>
      <c r="AD5573">
        <v>4</v>
      </c>
      <c r="AE5573">
        <v>13</v>
      </c>
      <c r="AF5573" s="2">
        <f>DATE(emdat_data[[#This Row],[Start Year]],emdat_data[[#This Row],[Start Month]],emdat_data[[#This Row],[Start Day]])</f>
        <v>42473</v>
      </c>
      <c r="AG5573">
        <v>2016</v>
      </c>
      <c r="AH5573">
        <v>4</v>
      </c>
      <c r="AI5573">
        <v>18</v>
      </c>
      <c r="AJ5573" s="2">
        <f>DATE(emdat_data[[#This Row],[End Year]],emdat_data[[#This Row],[End Month]],emdat_data[[#This Row],[End Day]])</f>
        <v>42478</v>
      </c>
      <c r="AM5573">
        <v>10000</v>
      </c>
      <c r="AO5573">
        <v>10000</v>
      </c>
      <c r="AT5573">
        <v>2700</v>
      </c>
      <c r="AU5573">
        <v>3292</v>
      </c>
      <c r="AV5573">
        <v>82.010330903135994</v>
      </c>
      <c r="AX5573" t="s">
        <v>22455</v>
      </c>
      <c r="AY5573" t="s">
        <v>22456</v>
      </c>
    </row>
    <row r="5574" spans="1:51" hidden="1" x14ac:dyDescent="0.25">
      <c r="A5574" t="s">
        <v>22485</v>
      </c>
      <c r="B5574">
        <v>2016</v>
      </c>
      <c r="C5574">
        <v>120</v>
      </c>
      <c r="D5574" t="s">
        <v>21916</v>
      </c>
      <c r="E5574" t="s">
        <v>50</v>
      </c>
      <c r="F5574" t="s">
        <v>71</v>
      </c>
      <c r="G5574" t="s">
        <v>72</v>
      </c>
      <c r="H5574" t="s">
        <v>170</v>
      </c>
      <c r="K5574" t="s">
        <v>3101</v>
      </c>
      <c r="L5574" t="s">
        <v>3102</v>
      </c>
      <c r="M5574" t="s">
        <v>392</v>
      </c>
      <c r="N5574" t="s">
        <v>57</v>
      </c>
      <c r="O5574" t="s">
        <v>22486</v>
      </c>
      <c r="P5574" t="s">
        <v>642</v>
      </c>
      <c r="X5574" t="s">
        <v>78</v>
      </c>
      <c r="AA5574" s="1"/>
      <c r="AC5574">
        <v>2016</v>
      </c>
      <c r="AD5574">
        <v>4</v>
      </c>
      <c r="AE5574">
        <v>13</v>
      </c>
      <c r="AF5574" s="2">
        <f>DATE(emdat_data[[#This Row],[Start Year]],emdat_data[[#This Row],[Start Month]],emdat_data[[#This Row],[Start Day]])</f>
        <v>42473</v>
      </c>
      <c r="AG5574">
        <v>2016</v>
      </c>
      <c r="AH5574">
        <v>4</v>
      </c>
      <c r="AI5574">
        <v>14</v>
      </c>
      <c r="AJ5574" s="2">
        <f>DATE(emdat_data[[#This Row],[End Year]],emdat_data[[#This Row],[End Month]],emdat_data[[#This Row],[End Day]])</f>
        <v>42474</v>
      </c>
      <c r="AK5574">
        <v>20</v>
      </c>
      <c r="AM5574">
        <v>29750</v>
      </c>
      <c r="AO5574">
        <v>29750</v>
      </c>
      <c r="AV5574">
        <v>82.010330903135994</v>
      </c>
      <c r="AW5574" t="s">
        <v>22487</v>
      </c>
      <c r="AY5574" t="s">
        <v>22488</v>
      </c>
    </row>
    <row r="5575" spans="1:51" hidden="1" x14ac:dyDescent="0.25">
      <c r="A5575" t="s">
        <v>21802</v>
      </c>
      <c r="B5575">
        <v>2016</v>
      </c>
      <c r="C5575">
        <v>107</v>
      </c>
      <c r="D5575" t="s">
        <v>21803</v>
      </c>
      <c r="E5575" t="s">
        <v>50</v>
      </c>
      <c r="F5575" t="s">
        <v>51</v>
      </c>
      <c r="G5575" t="s">
        <v>52</v>
      </c>
      <c r="H5575" t="s">
        <v>53</v>
      </c>
      <c r="K5575" t="s">
        <v>245</v>
      </c>
      <c r="L5575" t="s">
        <v>246</v>
      </c>
      <c r="M5575" t="s">
        <v>161</v>
      </c>
      <c r="N5575" t="s">
        <v>57</v>
      </c>
      <c r="O5575" t="s">
        <v>21804</v>
      </c>
      <c r="W5575">
        <v>7</v>
      </c>
      <c r="X5575" t="s">
        <v>59</v>
      </c>
      <c r="Y5575">
        <v>32788</v>
      </c>
      <c r="Z5575">
        <v>1307</v>
      </c>
      <c r="AA5575" s="1">
        <v>0.8930555555555556</v>
      </c>
      <c r="AC5575">
        <v>2016</v>
      </c>
      <c r="AD5575">
        <v>4</v>
      </c>
      <c r="AE5575">
        <v>14</v>
      </c>
      <c r="AF5575" s="2">
        <f>DATE(emdat_data[[#This Row],[Start Year]],emdat_data[[#This Row],[Start Month]],emdat_data[[#This Row],[Start Day]])</f>
        <v>42474</v>
      </c>
      <c r="AG5575">
        <v>2016</v>
      </c>
      <c r="AH5575">
        <v>4</v>
      </c>
      <c r="AI5575">
        <v>14</v>
      </c>
      <c r="AJ5575" s="2">
        <f>DATE(emdat_data[[#This Row],[End Year]],emdat_data[[#This Row],[End Month]],emdat_data[[#This Row],[End Day]])</f>
        <v>42474</v>
      </c>
      <c r="AK5575">
        <v>9</v>
      </c>
      <c r="AL5575">
        <v>800</v>
      </c>
      <c r="AM5575">
        <v>120000</v>
      </c>
      <c r="AO5575">
        <v>120800</v>
      </c>
      <c r="AV5575">
        <v>82.010330903135994</v>
      </c>
      <c r="AW5575" t="s">
        <v>21347</v>
      </c>
      <c r="AY5575" t="s">
        <v>21348</v>
      </c>
    </row>
    <row r="5576" spans="1:51" hidden="1" x14ac:dyDescent="0.25">
      <c r="A5576" t="s">
        <v>20332</v>
      </c>
      <c r="B5576">
        <v>2016</v>
      </c>
      <c r="C5576">
        <v>118</v>
      </c>
      <c r="E5576" t="s">
        <v>50</v>
      </c>
      <c r="F5576" t="s">
        <v>71</v>
      </c>
      <c r="G5576" t="s">
        <v>72</v>
      </c>
      <c r="H5576" t="s">
        <v>102</v>
      </c>
      <c r="K5576" t="s">
        <v>151</v>
      </c>
      <c r="L5576" t="s">
        <v>152</v>
      </c>
      <c r="M5576" t="s">
        <v>85</v>
      </c>
      <c r="N5576" t="s">
        <v>86</v>
      </c>
      <c r="O5576" t="s">
        <v>20333</v>
      </c>
      <c r="P5576" t="s">
        <v>642</v>
      </c>
      <c r="X5576" t="s">
        <v>78</v>
      </c>
      <c r="AA5576" s="1"/>
      <c r="AB5576" t="s">
        <v>20334</v>
      </c>
      <c r="AC5576">
        <v>2016</v>
      </c>
      <c r="AD5576">
        <v>4</v>
      </c>
      <c r="AE5576">
        <v>15</v>
      </c>
      <c r="AF5576" s="2">
        <f>DATE(emdat_data[[#This Row],[Start Year]],emdat_data[[#This Row],[Start Month]],emdat_data[[#This Row],[Start Day]])</f>
        <v>42475</v>
      </c>
      <c r="AG5576">
        <v>2016</v>
      </c>
      <c r="AH5576">
        <v>4</v>
      </c>
      <c r="AI5576">
        <v>18</v>
      </c>
      <c r="AJ5576" s="2">
        <f>DATE(emdat_data[[#This Row],[End Year]],emdat_data[[#This Row],[End Month]],emdat_data[[#This Row],[End Day]])</f>
        <v>42478</v>
      </c>
      <c r="AK5576">
        <v>12</v>
      </c>
      <c r="AL5576">
        <v>100</v>
      </c>
      <c r="AO5576">
        <v>100</v>
      </c>
      <c r="AT5576">
        <v>100000</v>
      </c>
      <c r="AU5576">
        <v>121936</v>
      </c>
      <c r="AV5576">
        <v>82.010330903135994</v>
      </c>
      <c r="AX5576" t="s">
        <v>7259</v>
      </c>
      <c r="AY5576" t="s">
        <v>1889</v>
      </c>
    </row>
    <row r="5577" spans="1:51" hidden="1" x14ac:dyDescent="0.25">
      <c r="A5577" t="s">
        <v>20157</v>
      </c>
      <c r="B5577">
        <v>2016</v>
      </c>
      <c r="C5577">
        <v>117</v>
      </c>
      <c r="D5577" t="s">
        <v>20158</v>
      </c>
      <c r="E5577" t="s">
        <v>50</v>
      </c>
      <c r="F5577" t="s">
        <v>51</v>
      </c>
      <c r="G5577" t="s">
        <v>52</v>
      </c>
      <c r="H5577" t="s">
        <v>53</v>
      </c>
      <c r="K5577" t="s">
        <v>1216</v>
      </c>
      <c r="L5577" t="s">
        <v>1217</v>
      </c>
      <c r="M5577" t="s">
        <v>85</v>
      </c>
      <c r="N5577" t="s">
        <v>86</v>
      </c>
      <c r="O5577" t="s">
        <v>20159</v>
      </c>
      <c r="R5577" t="s">
        <v>176</v>
      </c>
      <c r="S5577" t="s">
        <v>127</v>
      </c>
      <c r="U5577" t="s">
        <v>127</v>
      </c>
      <c r="V5577">
        <v>44992</v>
      </c>
      <c r="W5577">
        <v>8</v>
      </c>
      <c r="X5577" t="s">
        <v>59</v>
      </c>
      <c r="Y5577">
        <v>382</v>
      </c>
      <c r="Z5577">
        <v>-7992</v>
      </c>
      <c r="AA5577" s="1">
        <v>0.79027777777777775</v>
      </c>
      <c r="AC5577">
        <v>2016</v>
      </c>
      <c r="AD5577">
        <v>4</v>
      </c>
      <c r="AE5577">
        <v>16</v>
      </c>
      <c r="AF5577" s="2">
        <f>DATE(emdat_data[[#This Row],[Start Year]],emdat_data[[#This Row],[Start Month]],emdat_data[[#This Row],[Start Day]])</f>
        <v>42476</v>
      </c>
      <c r="AG5577">
        <v>2016</v>
      </c>
      <c r="AH5577">
        <v>4</v>
      </c>
      <c r="AI5577">
        <v>16</v>
      </c>
      <c r="AJ5577" s="2">
        <f>DATE(emdat_data[[#This Row],[End Year]],emdat_data[[#This Row],[End Month]],emdat_data[[#This Row],[End Day]])</f>
        <v>42476</v>
      </c>
      <c r="AK5577">
        <v>672</v>
      </c>
      <c r="AL5577">
        <v>6274</v>
      </c>
      <c r="AM5577">
        <v>383090</v>
      </c>
      <c r="AO5577">
        <v>389364</v>
      </c>
      <c r="AP5577">
        <v>3344000</v>
      </c>
      <c r="AQ5577">
        <v>4077535</v>
      </c>
      <c r="AR5577">
        <v>560000</v>
      </c>
      <c r="AS5577">
        <v>682841</v>
      </c>
      <c r="AT5577">
        <v>2000000</v>
      </c>
      <c r="AU5577">
        <v>2438717</v>
      </c>
      <c r="AV5577">
        <v>82.010330903135994</v>
      </c>
      <c r="AW5577" t="s">
        <v>20160</v>
      </c>
      <c r="AX5577" t="s">
        <v>20161</v>
      </c>
      <c r="AY5577" t="s">
        <v>20162</v>
      </c>
    </row>
    <row r="5578" spans="1:51" hidden="1" x14ac:dyDescent="0.25">
      <c r="A5578" t="s">
        <v>20268</v>
      </c>
      <c r="B5578">
        <v>2016</v>
      </c>
      <c r="C5578">
        <v>135</v>
      </c>
      <c r="E5578" t="s">
        <v>50</v>
      </c>
      <c r="F5578" t="s">
        <v>71</v>
      </c>
      <c r="G5578" t="s">
        <v>72</v>
      </c>
      <c r="H5578" t="s">
        <v>170</v>
      </c>
      <c r="K5578" t="s">
        <v>54</v>
      </c>
      <c r="L5578" t="s">
        <v>55</v>
      </c>
      <c r="M5578" t="s">
        <v>56</v>
      </c>
      <c r="N5578" t="s">
        <v>57</v>
      </c>
      <c r="O5578" t="s">
        <v>20269</v>
      </c>
      <c r="P5578" t="s">
        <v>642</v>
      </c>
      <c r="X5578" t="s">
        <v>78</v>
      </c>
      <c r="AA5578" s="1"/>
      <c r="AC5578">
        <v>2016</v>
      </c>
      <c r="AD5578">
        <v>4</v>
      </c>
      <c r="AE5578">
        <v>16</v>
      </c>
      <c r="AF5578" s="2">
        <f>DATE(emdat_data[[#This Row],[Start Year]],emdat_data[[#This Row],[Start Month]],emdat_data[[#This Row],[Start Day]])</f>
        <v>42476</v>
      </c>
      <c r="AG5578">
        <v>2016</v>
      </c>
      <c r="AH5578">
        <v>4</v>
      </c>
      <c r="AI5578">
        <v>17</v>
      </c>
      <c r="AJ5578" s="2">
        <f>DATE(emdat_data[[#This Row],[End Year]],emdat_data[[#This Row],[End Month]],emdat_data[[#This Row],[End Day]])</f>
        <v>42477</v>
      </c>
      <c r="AK5578">
        <v>31</v>
      </c>
      <c r="AV5578">
        <v>82.010330903135994</v>
      </c>
      <c r="AW5578" t="s">
        <v>20270</v>
      </c>
      <c r="AY5578" t="s">
        <v>20271</v>
      </c>
    </row>
    <row r="5579" spans="1:51" hidden="1" x14ac:dyDescent="0.25">
      <c r="A5579" t="s">
        <v>20284</v>
      </c>
      <c r="B5579">
        <v>2016</v>
      </c>
      <c r="C5579">
        <v>131</v>
      </c>
      <c r="E5579" t="s">
        <v>50</v>
      </c>
      <c r="F5579" t="s">
        <v>71</v>
      </c>
      <c r="G5579" t="s">
        <v>72</v>
      </c>
      <c r="H5579" t="s">
        <v>170</v>
      </c>
      <c r="K5579" t="s">
        <v>73</v>
      </c>
      <c r="L5579" t="s">
        <v>74</v>
      </c>
      <c r="M5579" t="s">
        <v>75</v>
      </c>
      <c r="N5579" t="s">
        <v>76</v>
      </c>
      <c r="O5579" t="s">
        <v>20285</v>
      </c>
      <c r="P5579" t="s">
        <v>2496</v>
      </c>
      <c r="W5579">
        <v>59746</v>
      </c>
      <c r="X5579" t="s">
        <v>78</v>
      </c>
      <c r="Y5579">
        <v>-8321</v>
      </c>
      <c r="Z5579">
        <v>13978</v>
      </c>
      <c r="AA5579" s="1"/>
      <c r="AC5579">
        <v>2016</v>
      </c>
      <c r="AD5579">
        <v>4</v>
      </c>
      <c r="AE5579">
        <v>16</v>
      </c>
      <c r="AF5579" s="2">
        <f>DATE(emdat_data[[#This Row],[Start Year]],emdat_data[[#This Row],[Start Month]],emdat_data[[#This Row],[Start Day]])</f>
        <v>42476</v>
      </c>
      <c r="AG5579">
        <v>2016</v>
      </c>
      <c r="AH5579">
        <v>4</v>
      </c>
      <c r="AI5579">
        <v>22</v>
      </c>
      <c r="AJ5579" s="2">
        <f>DATE(emdat_data[[#This Row],[End Year]],emdat_data[[#This Row],[End Month]],emdat_data[[#This Row],[End Day]])</f>
        <v>42482</v>
      </c>
      <c r="AK5579">
        <v>23</v>
      </c>
      <c r="AM5579">
        <v>3200</v>
      </c>
      <c r="AN5579">
        <v>2400</v>
      </c>
      <c r="AO5579">
        <v>5600</v>
      </c>
      <c r="AV5579">
        <v>82.010330903135994</v>
      </c>
      <c r="AX5579" t="s">
        <v>14350</v>
      </c>
      <c r="AY5579" t="s">
        <v>14351</v>
      </c>
    </row>
    <row r="5580" spans="1:51" hidden="1" x14ac:dyDescent="0.25">
      <c r="A5580" t="s">
        <v>21805</v>
      </c>
      <c r="B5580">
        <v>2016</v>
      </c>
      <c r="C5580">
        <v>121</v>
      </c>
      <c r="D5580" t="s">
        <v>21803</v>
      </c>
      <c r="E5580" t="s">
        <v>50</v>
      </c>
      <c r="F5580" t="s">
        <v>51</v>
      </c>
      <c r="G5580" t="s">
        <v>52</v>
      </c>
      <c r="H5580" t="s">
        <v>53</v>
      </c>
      <c r="K5580" t="s">
        <v>245</v>
      </c>
      <c r="L5580" t="s">
        <v>246</v>
      </c>
      <c r="M5580" t="s">
        <v>161</v>
      </c>
      <c r="N5580" t="s">
        <v>57</v>
      </c>
      <c r="O5580" t="s">
        <v>21806</v>
      </c>
      <c r="W5580">
        <v>7</v>
      </c>
      <c r="X5580" t="s">
        <v>59</v>
      </c>
      <c r="Y5580">
        <v>32791</v>
      </c>
      <c r="Z5580">
        <v>13075</v>
      </c>
      <c r="AA5580" s="1">
        <v>0.70833333333333337</v>
      </c>
      <c r="AC5580">
        <v>2016</v>
      </c>
      <c r="AD5580">
        <v>4</v>
      </c>
      <c r="AE5580">
        <v>16</v>
      </c>
      <c r="AF5580" s="2">
        <f>DATE(emdat_data[[#This Row],[Start Year]],emdat_data[[#This Row],[Start Month]],emdat_data[[#This Row],[Start Day]])</f>
        <v>42476</v>
      </c>
      <c r="AG5580">
        <v>2016</v>
      </c>
      <c r="AH5580">
        <v>4</v>
      </c>
      <c r="AI5580">
        <v>16</v>
      </c>
      <c r="AJ5580" s="2">
        <f>DATE(emdat_data[[#This Row],[End Year]],emdat_data[[#This Row],[End Month]],emdat_data[[#This Row],[End Day]])</f>
        <v>42476</v>
      </c>
      <c r="AK5580">
        <v>49</v>
      </c>
      <c r="AL5580">
        <v>1684</v>
      </c>
      <c r="AM5580">
        <v>272763</v>
      </c>
      <c r="AN5580">
        <v>23985</v>
      </c>
      <c r="AO5580">
        <v>298432</v>
      </c>
      <c r="AR5580">
        <v>5000000</v>
      </c>
      <c r="AS5580">
        <v>6096793</v>
      </c>
      <c r="AT5580">
        <v>20000000</v>
      </c>
      <c r="AU5580">
        <v>24387171</v>
      </c>
      <c r="AV5580">
        <v>82.010330903135994</v>
      </c>
      <c r="AW5580" t="s">
        <v>21807</v>
      </c>
      <c r="AY5580" t="s">
        <v>21808</v>
      </c>
    </row>
    <row r="5581" spans="1:51" hidden="1" x14ac:dyDescent="0.25">
      <c r="A5581" t="s">
        <v>21908</v>
      </c>
      <c r="B5581">
        <v>2016</v>
      </c>
      <c r="C5581">
        <v>128</v>
      </c>
      <c r="E5581" t="s">
        <v>50</v>
      </c>
      <c r="F5581" t="s">
        <v>71</v>
      </c>
      <c r="G5581" t="s">
        <v>72</v>
      </c>
      <c r="K5581" t="s">
        <v>383</v>
      </c>
      <c r="L5581" t="s">
        <v>384</v>
      </c>
      <c r="M5581" t="s">
        <v>211</v>
      </c>
      <c r="N5581" t="s">
        <v>190</v>
      </c>
      <c r="O5581" t="s">
        <v>21909</v>
      </c>
      <c r="P5581" t="s">
        <v>21910</v>
      </c>
      <c r="W5581">
        <v>1834048</v>
      </c>
      <c r="X5581" t="s">
        <v>78</v>
      </c>
      <c r="Y5581">
        <v>61967</v>
      </c>
      <c r="Z5581">
        <v>59803</v>
      </c>
      <c r="AA5581" s="1"/>
      <c r="AC5581">
        <v>2016</v>
      </c>
      <c r="AD5581">
        <v>4</v>
      </c>
      <c r="AE5581">
        <v>16</v>
      </c>
      <c r="AF5581" s="2">
        <f>DATE(emdat_data[[#This Row],[Start Year]],emdat_data[[#This Row],[Start Month]],emdat_data[[#This Row],[Start Day]])</f>
        <v>42476</v>
      </c>
      <c r="AG5581">
        <v>2016</v>
      </c>
      <c r="AH5581">
        <v>4</v>
      </c>
      <c r="AI5581">
        <v>22</v>
      </c>
      <c r="AJ5581" s="2">
        <f>DATE(emdat_data[[#This Row],[End Year]],emdat_data[[#This Row],[End Month]],emdat_data[[#This Row],[End Day]])</f>
        <v>42482</v>
      </c>
      <c r="AM5581">
        <v>3200</v>
      </c>
      <c r="AO5581">
        <v>3200</v>
      </c>
      <c r="AT5581">
        <v>2000</v>
      </c>
      <c r="AU5581">
        <v>2439</v>
      </c>
      <c r="AV5581">
        <v>82.010330903135994</v>
      </c>
      <c r="AW5581" t="s">
        <v>21911</v>
      </c>
      <c r="AY5581" t="s">
        <v>21912</v>
      </c>
    </row>
    <row r="5582" spans="1:51" hidden="1" x14ac:dyDescent="0.25">
      <c r="A5582" t="s">
        <v>22390</v>
      </c>
      <c r="B5582">
        <v>2016</v>
      </c>
      <c r="C5582">
        <v>124</v>
      </c>
      <c r="E5582" t="s">
        <v>50</v>
      </c>
      <c r="F5582" t="s">
        <v>71</v>
      </c>
      <c r="G5582" t="s">
        <v>72</v>
      </c>
      <c r="H5582" t="s">
        <v>170</v>
      </c>
      <c r="K5582" t="s">
        <v>357</v>
      </c>
      <c r="L5582" t="s">
        <v>358</v>
      </c>
      <c r="M5582" t="s">
        <v>146</v>
      </c>
      <c r="N5582" t="s">
        <v>86</v>
      </c>
      <c r="O5582" t="s">
        <v>22391</v>
      </c>
      <c r="P5582" t="s">
        <v>22392</v>
      </c>
      <c r="Q5582" t="s">
        <v>82</v>
      </c>
      <c r="U5582" t="s">
        <v>127</v>
      </c>
      <c r="X5582" t="s">
        <v>78</v>
      </c>
      <c r="AA5582" s="1"/>
      <c r="AC5582">
        <v>2016</v>
      </c>
      <c r="AD5582">
        <v>4</v>
      </c>
      <c r="AE5582">
        <v>16</v>
      </c>
      <c r="AF5582" s="2">
        <f>DATE(emdat_data[[#This Row],[Start Year]],emdat_data[[#This Row],[Start Month]],emdat_data[[#This Row],[Start Day]])</f>
        <v>42476</v>
      </c>
      <c r="AG5582">
        <v>2016</v>
      </c>
      <c r="AH5582">
        <v>4</v>
      </c>
      <c r="AI5582">
        <v>19</v>
      </c>
      <c r="AJ5582" s="2">
        <f>DATE(emdat_data[[#This Row],[End Year]],emdat_data[[#This Row],[End Month]],emdat_data[[#This Row],[End Day]])</f>
        <v>42479</v>
      </c>
      <c r="AK5582">
        <v>9</v>
      </c>
      <c r="AM5582">
        <v>21000</v>
      </c>
      <c r="AO5582">
        <v>21000</v>
      </c>
      <c r="AR5582">
        <v>1000000</v>
      </c>
      <c r="AS5582">
        <v>1219359</v>
      </c>
      <c r="AT5582">
        <v>2000000</v>
      </c>
      <c r="AU5582">
        <v>2438717</v>
      </c>
      <c r="AV5582">
        <v>82.010330903135994</v>
      </c>
      <c r="AX5582" t="s">
        <v>22393</v>
      </c>
      <c r="AY5582" t="s">
        <v>22394</v>
      </c>
    </row>
    <row r="5583" spans="1:51" hidden="1" x14ac:dyDescent="0.25">
      <c r="A5583" t="s">
        <v>20167</v>
      </c>
      <c r="B5583">
        <v>2016</v>
      </c>
      <c r="C5583">
        <v>137</v>
      </c>
      <c r="E5583" t="s">
        <v>50</v>
      </c>
      <c r="F5583" t="s">
        <v>71</v>
      </c>
      <c r="G5583" t="s">
        <v>72</v>
      </c>
      <c r="H5583" t="s">
        <v>102</v>
      </c>
      <c r="K5583" t="s">
        <v>159</v>
      </c>
      <c r="L5583" t="s">
        <v>160</v>
      </c>
      <c r="M5583" t="s">
        <v>161</v>
      </c>
      <c r="N5583" t="s">
        <v>57</v>
      </c>
      <c r="O5583" t="s">
        <v>20168</v>
      </c>
      <c r="P5583" t="s">
        <v>642</v>
      </c>
      <c r="Q5583" t="s">
        <v>176</v>
      </c>
      <c r="R5583" t="s">
        <v>82</v>
      </c>
      <c r="X5583" t="s">
        <v>78</v>
      </c>
      <c r="AA5583" s="1"/>
      <c r="AB5583" t="s">
        <v>11099</v>
      </c>
      <c r="AC5583">
        <v>2016</v>
      </c>
      <c r="AD5583">
        <v>4</v>
      </c>
      <c r="AE5583">
        <v>20</v>
      </c>
      <c r="AF5583" s="2">
        <f>DATE(emdat_data[[#This Row],[Start Year]],emdat_data[[#This Row],[Start Month]],emdat_data[[#This Row],[Start Day]])</f>
        <v>42480</v>
      </c>
      <c r="AG5583">
        <v>2016</v>
      </c>
      <c r="AH5583">
        <v>4</v>
      </c>
      <c r="AI5583">
        <v>28</v>
      </c>
      <c r="AJ5583" s="2">
        <f>DATE(emdat_data[[#This Row],[End Year]],emdat_data[[#This Row],[End Month]],emdat_data[[#This Row],[End Day]])</f>
        <v>42488</v>
      </c>
      <c r="AK5583">
        <v>20</v>
      </c>
      <c r="AM5583">
        <v>48000</v>
      </c>
      <c r="AO5583">
        <v>48000</v>
      </c>
      <c r="AT5583">
        <v>97000</v>
      </c>
      <c r="AU5583">
        <v>118278</v>
      </c>
      <c r="AV5583">
        <v>82.010330903135994</v>
      </c>
      <c r="AW5583" t="s">
        <v>20169</v>
      </c>
      <c r="AY5583" t="s">
        <v>20170</v>
      </c>
    </row>
    <row r="5584" spans="1:51" hidden="1" x14ac:dyDescent="0.25">
      <c r="A5584" t="s">
        <v>21622</v>
      </c>
      <c r="B5584">
        <v>2016</v>
      </c>
      <c r="C5584">
        <v>138</v>
      </c>
      <c r="E5584" t="s">
        <v>50</v>
      </c>
      <c r="F5584" t="s">
        <v>63</v>
      </c>
      <c r="G5584" t="s">
        <v>82</v>
      </c>
      <c r="H5584" t="s">
        <v>157</v>
      </c>
      <c r="I5584" t="s">
        <v>572</v>
      </c>
      <c r="K5584" t="s">
        <v>1583</v>
      </c>
      <c r="L5584" t="s">
        <v>1584</v>
      </c>
      <c r="M5584" t="s">
        <v>173</v>
      </c>
      <c r="N5584" t="s">
        <v>57</v>
      </c>
      <c r="O5584" t="s">
        <v>21623</v>
      </c>
      <c r="Q5584" t="s">
        <v>72</v>
      </c>
      <c r="R5584" t="s">
        <v>900</v>
      </c>
      <c r="X5584" t="s">
        <v>88</v>
      </c>
      <c r="AA5584" s="1"/>
      <c r="AC5584">
        <v>2016</v>
      </c>
      <c r="AD5584">
        <v>4</v>
      </c>
      <c r="AE5584">
        <v>21</v>
      </c>
      <c r="AF5584" s="2">
        <f>DATE(emdat_data[[#This Row],[Start Year]],emdat_data[[#This Row],[Start Month]],emdat_data[[#This Row],[Start Day]])</f>
        <v>42481</v>
      </c>
      <c r="AG5584">
        <v>2016</v>
      </c>
      <c r="AH5584">
        <v>4</v>
      </c>
      <c r="AI5584">
        <v>23</v>
      </c>
      <c r="AJ5584" s="2">
        <f>DATE(emdat_data[[#This Row],[End Year]],emdat_data[[#This Row],[End Month]],emdat_data[[#This Row],[End Day]])</f>
        <v>42483</v>
      </c>
      <c r="AK5584">
        <v>14</v>
      </c>
      <c r="AL5584">
        <v>12</v>
      </c>
      <c r="AN5584">
        <v>12000</v>
      </c>
      <c r="AO5584">
        <v>12012</v>
      </c>
      <c r="AT5584">
        <v>2000</v>
      </c>
      <c r="AU5584">
        <v>2439</v>
      </c>
      <c r="AV5584">
        <v>82.010330903135994</v>
      </c>
      <c r="AW5584" t="s">
        <v>21624</v>
      </c>
      <c r="AY5584" t="s">
        <v>21625</v>
      </c>
    </row>
    <row r="5585" spans="1:51" hidden="1" x14ac:dyDescent="0.25">
      <c r="A5585" t="s">
        <v>21658</v>
      </c>
      <c r="B5585">
        <v>2016</v>
      </c>
      <c r="C5585">
        <v>139</v>
      </c>
      <c r="E5585" t="s">
        <v>50</v>
      </c>
      <c r="F5585" t="s">
        <v>71</v>
      </c>
      <c r="G5585" t="s">
        <v>72</v>
      </c>
      <c r="K5585" t="s">
        <v>226</v>
      </c>
      <c r="L5585" t="s">
        <v>227</v>
      </c>
      <c r="M5585" t="s">
        <v>56</v>
      </c>
      <c r="N5585" t="s">
        <v>57</v>
      </c>
      <c r="O5585" t="s">
        <v>21659</v>
      </c>
      <c r="P5585" t="s">
        <v>21660</v>
      </c>
      <c r="Q5585" t="s">
        <v>176</v>
      </c>
      <c r="W5585">
        <v>70518</v>
      </c>
      <c r="X5585" t="s">
        <v>78</v>
      </c>
      <c r="Y5585">
        <v>27464</v>
      </c>
      <c r="Z5585">
        <v>95607</v>
      </c>
      <c r="AA5585" s="1"/>
      <c r="AB5585" t="s">
        <v>21661</v>
      </c>
      <c r="AC5585">
        <v>2016</v>
      </c>
      <c r="AD5585">
        <v>4</v>
      </c>
      <c r="AE5585">
        <v>22</v>
      </c>
      <c r="AF5585" s="2">
        <f>DATE(emdat_data[[#This Row],[Start Year]],emdat_data[[#This Row],[Start Month]],emdat_data[[#This Row],[Start Day]])</f>
        <v>42482</v>
      </c>
      <c r="AG5585">
        <v>2016</v>
      </c>
      <c r="AH5585">
        <v>4</v>
      </c>
      <c r="AI5585">
        <v>25</v>
      </c>
      <c r="AJ5585" s="2">
        <f>DATE(emdat_data[[#This Row],[End Year]],emdat_data[[#This Row],[End Month]],emdat_data[[#This Row],[End Day]])</f>
        <v>42485</v>
      </c>
      <c r="AK5585">
        <v>18</v>
      </c>
      <c r="AM5585">
        <v>100000</v>
      </c>
      <c r="AO5585">
        <v>100000</v>
      </c>
      <c r="AT5585">
        <v>150000</v>
      </c>
      <c r="AU5585">
        <v>182904</v>
      </c>
      <c r="AV5585">
        <v>82.010330903135994</v>
      </c>
      <c r="AW5585" t="s">
        <v>21662</v>
      </c>
      <c r="AY5585" t="s">
        <v>21663</v>
      </c>
    </row>
    <row r="5586" spans="1:51" hidden="1" x14ac:dyDescent="0.25">
      <c r="A5586" t="s">
        <v>22447</v>
      </c>
      <c r="B5586">
        <v>2016</v>
      </c>
      <c r="C5586">
        <v>244</v>
      </c>
      <c r="E5586" t="s">
        <v>50</v>
      </c>
      <c r="F5586" t="s">
        <v>71</v>
      </c>
      <c r="G5586" t="s">
        <v>72</v>
      </c>
      <c r="K5586" t="s">
        <v>397</v>
      </c>
      <c r="L5586" t="s">
        <v>398</v>
      </c>
      <c r="M5586" t="s">
        <v>260</v>
      </c>
      <c r="N5586" t="s">
        <v>76</v>
      </c>
      <c r="O5586" t="s">
        <v>22448</v>
      </c>
      <c r="P5586" t="s">
        <v>22449</v>
      </c>
      <c r="W5586">
        <v>84215</v>
      </c>
      <c r="X5586" t="s">
        <v>78</v>
      </c>
      <c r="Y5586">
        <v>-6894</v>
      </c>
      <c r="Z5586">
        <v>36</v>
      </c>
      <c r="AA5586" s="1"/>
      <c r="AC5586">
        <v>2016</v>
      </c>
      <c r="AD5586">
        <v>4</v>
      </c>
      <c r="AE5586">
        <v>22</v>
      </c>
      <c r="AF5586" s="2">
        <f>DATE(emdat_data[[#This Row],[Start Year]],emdat_data[[#This Row],[Start Month]],emdat_data[[#This Row],[Start Day]])</f>
        <v>42482</v>
      </c>
      <c r="AG5586">
        <v>2016</v>
      </c>
      <c r="AH5586">
        <v>4</v>
      </c>
      <c r="AI5586">
        <v>24</v>
      </c>
      <c r="AJ5586" s="2">
        <f>DATE(emdat_data[[#This Row],[End Year]],emdat_data[[#This Row],[End Month]],emdat_data[[#This Row],[End Day]])</f>
        <v>42484</v>
      </c>
      <c r="AK5586">
        <v>13</v>
      </c>
      <c r="AM5586">
        <v>14000</v>
      </c>
      <c r="AN5586">
        <v>13933</v>
      </c>
      <c r="AO5586">
        <v>27933</v>
      </c>
      <c r="AV5586">
        <v>82.010330903135994</v>
      </c>
      <c r="AX5586" t="s">
        <v>22450</v>
      </c>
      <c r="AY5586" t="s">
        <v>22451</v>
      </c>
    </row>
    <row r="5587" spans="1:51" hidden="1" x14ac:dyDescent="0.25">
      <c r="A5587" t="s">
        <v>21638</v>
      </c>
      <c r="B5587">
        <v>2016</v>
      </c>
      <c r="C5587">
        <v>126</v>
      </c>
      <c r="E5587" t="s">
        <v>50</v>
      </c>
      <c r="F5587" t="s">
        <v>71</v>
      </c>
      <c r="G5587" t="s">
        <v>72</v>
      </c>
      <c r="K5587" t="s">
        <v>1342</v>
      </c>
      <c r="L5587" t="s">
        <v>1343</v>
      </c>
      <c r="M5587" t="s">
        <v>1194</v>
      </c>
      <c r="N5587" t="s">
        <v>86</v>
      </c>
      <c r="O5587" t="s">
        <v>21639</v>
      </c>
      <c r="P5587" t="s">
        <v>642</v>
      </c>
      <c r="Q5587" t="s">
        <v>176</v>
      </c>
      <c r="X5587" t="s">
        <v>78</v>
      </c>
      <c r="AA5587" s="1"/>
      <c r="AC5587">
        <v>2016</v>
      </c>
      <c r="AD5587">
        <v>4</v>
      </c>
      <c r="AE5587">
        <v>23</v>
      </c>
      <c r="AF5587" s="2">
        <f>DATE(emdat_data[[#This Row],[Start Year]],emdat_data[[#This Row],[Start Month]],emdat_data[[#This Row],[Start Day]])</f>
        <v>42483</v>
      </c>
      <c r="AG5587">
        <v>2016</v>
      </c>
      <c r="AH5587">
        <v>4</v>
      </c>
      <c r="AI5587">
        <v>24</v>
      </c>
      <c r="AJ5587" s="2">
        <f>DATE(emdat_data[[#This Row],[End Year]],emdat_data[[#This Row],[End Month]],emdat_data[[#This Row],[End Day]])</f>
        <v>42484</v>
      </c>
      <c r="AK5587">
        <v>6</v>
      </c>
      <c r="AL5587">
        <v>10</v>
      </c>
      <c r="AM5587">
        <v>22060</v>
      </c>
      <c r="AO5587">
        <v>22070</v>
      </c>
      <c r="AV5587">
        <v>82.010330903135994</v>
      </c>
      <c r="AX5587" t="s">
        <v>4339</v>
      </c>
      <c r="AY5587" t="s">
        <v>4340</v>
      </c>
    </row>
    <row r="5588" spans="1:51" hidden="1" x14ac:dyDescent="0.25">
      <c r="A5588" t="s">
        <v>20222</v>
      </c>
      <c r="B5588">
        <v>2016</v>
      </c>
      <c r="C5588">
        <v>140</v>
      </c>
      <c r="E5588" t="s">
        <v>50</v>
      </c>
      <c r="F5588" t="s">
        <v>63</v>
      </c>
      <c r="G5588" t="s">
        <v>82</v>
      </c>
      <c r="H5588" t="s">
        <v>157</v>
      </c>
      <c r="I5588" t="s">
        <v>572</v>
      </c>
      <c r="K5588" t="s">
        <v>159</v>
      </c>
      <c r="L5588" t="s">
        <v>160</v>
      </c>
      <c r="M5588" t="s">
        <v>161</v>
      </c>
      <c r="N5588" t="s">
        <v>57</v>
      </c>
      <c r="O5588" t="s">
        <v>20223</v>
      </c>
      <c r="Q5588" t="s">
        <v>900</v>
      </c>
      <c r="X5588" t="s">
        <v>88</v>
      </c>
      <c r="AA5588" s="1"/>
      <c r="AC5588">
        <v>2016</v>
      </c>
      <c r="AD5588">
        <v>4</v>
      </c>
      <c r="AE5588">
        <v>24</v>
      </c>
      <c r="AF5588" s="2">
        <f>DATE(emdat_data[[#This Row],[Start Year]],emdat_data[[#This Row],[Start Month]],emdat_data[[#This Row],[Start Day]])</f>
        <v>42484</v>
      </c>
      <c r="AG5588">
        <v>2016</v>
      </c>
      <c r="AH5588">
        <v>4</v>
      </c>
      <c r="AI5588">
        <v>27</v>
      </c>
      <c r="AJ5588" s="2">
        <f>DATE(emdat_data[[#This Row],[End Year]],emdat_data[[#This Row],[End Month]],emdat_data[[#This Row],[End Day]])</f>
        <v>42487</v>
      </c>
      <c r="AL5588">
        <v>49</v>
      </c>
      <c r="AM5588">
        <v>6000</v>
      </c>
      <c r="AO5588">
        <v>6049</v>
      </c>
      <c r="AT5588">
        <v>202000</v>
      </c>
      <c r="AU5588">
        <v>246310</v>
      </c>
      <c r="AV5588">
        <v>82.010330903135994</v>
      </c>
      <c r="AW5588" t="s">
        <v>20224</v>
      </c>
      <c r="AY5588" t="s">
        <v>20225</v>
      </c>
    </row>
    <row r="5589" spans="1:51" hidden="1" x14ac:dyDescent="0.25">
      <c r="A5589" t="s">
        <v>25342</v>
      </c>
      <c r="B5589">
        <v>2016</v>
      </c>
      <c r="C5589">
        <v>550</v>
      </c>
      <c r="E5589" t="s">
        <v>50</v>
      </c>
      <c r="F5589" t="s">
        <v>63</v>
      </c>
      <c r="G5589" t="s">
        <v>82</v>
      </c>
      <c r="H5589" t="s">
        <v>157</v>
      </c>
      <c r="I5589" t="s">
        <v>572</v>
      </c>
      <c r="K5589" t="s">
        <v>357</v>
      </c>
      <c r="L5589" t="s">
        <v>358</v>
      </c>
      <c r="M5589" t="s">
        <v>146</v>
      </c>
      <c r="N5589" t="s">
        <v>86</v>
      </c>
      <c r="O5589" t="s">
        <v>25343</v>
      </c>
      <c r="X5589" t="s">
        <v>88</v>
      </c>
      <c r="AA5589" s="1"/>
      <c r="AC5589">
        <v>2016</v>
      </c>
      <c r="AD5589">
        <v>4</v>
      </c>
      <c r="AE5589">
        <v>24</v>
      </c>
      <c r="AF5589" s="2">
        <f>DATE(emdat_data[[#This Row],[Start Year]],emdat_data[[#This Row],[Start Month]],emdat_data[[#This Row],[Start Day]])</f>
        <v>42484</v>
      </c>
      <c r="AG5589">
        <v>2017</v>
      </c>
      <c r="AH5589">
        <v>4</v>
      </c>
      <c r="AI5589">
        <v>28</v>
      </c>
      <c r="AJ5589" s="2">
        <f>DATE(emdat_data[[#This Row],[End Year]],emdat_data[[#This Row],[End Month]],emdat_data[[#This Row],[End Day]])</f>
        <v>42853</v>
      </c>
      <c r="AK5589">
        <v>6</v>
      </c>
      <c r="AL5589">
        <v>19</v>
      </c>
      <c r="AO5589">
        <v>19</v>
      </c>
      <c r="AR5589">
        <v>800000</v>
      </c>
      <c r="AS5589">
        <v>975487</v>
      </c>
      <c r="AV5589">
        <v>82.010330903135994</v>
      </c>
      <c r="AW5589" t="s">
        <v>25344</v>
      </c>
      <c r="AY5589" t="s">
        <v>25345</v>
      </c>
    </row>
    <row r="5590" spans="1:51" hidden="1" x14ac:dyDescent="0.25">
      <c r="A5590" t="s">
        <v>22339</v>
      </c>
      <c r="B5590">
        <v>2016</v>
      </c>
      <c r="C5590">
        <v>125</v>
      </c>
      <c r="E5590" t="s">
        <v>50</v>
      </c>
      <c r="F5590" t="s">
        <v>63</v>
      </c>
      <c r="G5590" t="s">
        <v>82</v>
      </c>
      <c r="H5590" t="s">
        <v>157</v>
      </c>
      <c r="I5590" t="s">
        <v>572</v>
      </c>
      <c r="K5590" t="s">
        <v>357</v>
      </c>
      <c r="L5590" t="s">
        <v>358</v>
      </c>
      <c r="M5590" t="s">
        <v>146</v>
      </c>
      <c r="N5590" t="s">
        <v>86</v>
      </c>
      <c r="O5590" t="s">
        <v>22340</v>
      </c>
      <c r="Q5590" t="s">
        <v>900</v>
      </c>
      <c r="R5590" t="s">
        <v>72</v>
      </c>
      <c r="X5590" t="s">
        <v>88</v>
      </c>
      <c r="AA5590" s="1"/>
      <c r="AC5590">
        <v>2016</v>
      </c>
      <c r="AD5590">
        <v>4</v>
      </c>
      <c r="AE5590">
        <v>25</v>
      </c>
      <c r="AF5590" s="2">
        <f>DATE(emdat_data[[#This Row],[Start Year]],emdat_data[[#This Row],[Start Month]],emdat_data[[#This Row],[Start Day]])</f>
        <v>42485</v>
      </c>
      <c r="AG5590">
        <v>2016</v>
      </c>
      <c r="AH5590">
        <v>5</v>
      </c>
      <c r="AI5590">
        <v>4</v>
      </c>
      <c r="AJ5590" s="2">
        <f>DATE(emdat_data[[#This Row],[End Year]],emdat_data[[#This Row],[End Month]],emdat_data[[#This Row],[End Day]])</f>
        <v>42494</v>
      </c>
      <c r="AK5590">
        <v>6</v>
      </c>
      <c r="AR5590">
        <v>2000000</v>
      </c>
      <c r="AS5590">
        <v>2438717</v>
      </c>
      <c r="AT5590">
        <v>2400000</v>
      </c>
      <c r="AU5590">
        <v>2926461</v>
      </c>
      <c r="AV5590">
        <v>82.010330903135994</v>
      </c>
      <c r="AW5590" t="s">
        <v>22341</v>
      </c>
      <c r="AY5590" t="s">
        <v>22342</v>
      </c>
    </row>
    <row r="5591" spans="1:51" hidden="1" x14ac:dyDescent="0.25">
      <c r="A5591" t="s">
        <v>21690</v>
      </c>
      <c r="B5591">
        <v>2016</v>
      </c>
      <c r="C5591">
        <v>161</v>
      </c>
      <c r="E5591" t="s">
        <v>50</v>
      </c>
      <c r="F5591" t="s">
        <v>71</v>
      </c>
      <c r="G5591" t="s">
        <v>72</v>
      </c>
      <c r="K5591" t="s">
        <v>258</v>
      </c>
      <c r="L5591" t="s">
        <v>259</v>
      </c>
      <c r="M5591" t="s">
        <v>260</v>
      </c>
      <c r="N5591" t="s">
        <v>76</v>
      </c>
      <c r="O5591" t="s">
        <v>21691</v>
      </c>
      <c r="Q5591" t="s">
        <v>1016</v>
      </c>
      <c r="X5591" t="s">
        <v>78</v>
      </c>
      <c r="AA5591" s="1"/>
      <c r="AB5591" t="s">
        <v>21692</v>
      </c>
      <c r="AC5591">
        <v>2016</v>
      </c>
      <c r="AD5591">
        <v>4</v>
      </c>
      <c r="AE5591">
        <v>29</v>
      </c>
      <c r="AF5591" s="2">
        <f>DATE(emdat_data[[#This Row],[Start Year]],emdat_data[[#This Row],[Start Month]],emdat_data[[#This Row],[Start Day]])</f>
        <v>42489</v>
      </c>
      <c r="AG5591">
        <v>2016</v>
      </c>
      <c r="AH5591">
        <v>5</v>
      </c>
      <c r="AI5591">
        <v>2</v>
      </c>
      <c r="AJ5591" s="2">
        <f>DATE(emdat_data[[#This Row],[End Year]],emdat_data[[#This Row],[End Month]],emdat_data[[#This Row],[End Day]])</f>
        <v>42492</v>
      </c>
      <c r="AK5591">
        <v>39</v>
      </c>
      <c r="AM5591">
        <v>10000</v>
      </c>
      <c r="AO5591">
        <v>10000</v>
      </c>
      <c r="AV5591">
        <v>82.010330903135994</v>
      </c>
      <c r="AX5591" t="s">
        <v>21693</v>
      </c>
      <c r="AY5591" t="s">
        <v>21694</v>
      </c>
    </row>
    <row r="5592" spans="1:51" hidden="1" x14ac:dyDescent="0.25">
      <c r="A5592" t="s">
        <v>21822</v>
      </c>
      <c r="B5592">
        <v>2016</v>
      </c>
      <c r="C5592">
        <v>189</v>
      </c>
      <c r="E5592" t="s">
        <v>50</v>
      </c>
      <c r="F5592" t="s">
        <v>63</v>
      </c>
      <c r="G5592" t="s">
        <v>82</v>
      </c>
      <c r="H5592" t="s">
        <v>157</v>
      </c>
      <c r="I5592" t="s">
        <v>572</v>
      </c>
      <c r="K5592" t="s">
        <v>1583</v>
      </c>
      <c r="L5592" t="s">
        <v>1584</v>
      </c>
      <c r="M5592" t="s">
        <v>173</v>
      </c>
      <c r="N5592" t="s">
        <v>57</v>
      </c>
      <c r="O5592" t="s">
        <v>21823</v>
      </c>
      <c r="X5592" t="s">
        <v>88</v>
      </c>
      <c r="AA5592" s="1"/>
      <c r="AC5592">
        <v>2016</v>
      </c>
      <c r="AD5592">
        <v>4</v>
      </c>
      <c r="AE5592">
        <v>29</v>
      </c>
      <c r="AF5592" s="2">
        <f>DATE(emdat_data[[#This Row],[Start Year]],emdat_data[[#This Row],[Start Month]],emdat_data[[#This Row],[Start Day]])</f>
        <v>42489</v>
      </c>
      <c r="AG5592">
        <v>2016</v>
      </c>
      <c r="AH5592">
        <v>5</v>
      </c>
      <c r="AI5592">
        <v>3</v>
      </c>
      <c r="AJ5592" s="2">
        <f>DATE(emdat_data[[#This Row],[End Year]],emdat_data[[#This Row],[End Month]],emdat_data[[#This Row],[End Day]])</f>
        <v>42493</v>
      </c>
      <c r="AK5592">
        <v>18</v>
      </c>
      <c r="AL5592">
        <v>24</v>
      </c>
      <c r="AM5592">
        <v>87920</v>
      </c>
      <c r="AO5592">
        <v>87944</v>
      </c>
      <c r="AT5592">
        <v>2600</v>
      </c>
      <c r="AU5592">
        <v>3170</v>
      </c>
      <c r="AV5592">
        <v>82.010330903135994</v>
      </c>
      <c r="AX5592" t="s">
        <v>21824</v>
      </c>
      <c r="AY5592" t="s">
        <v>21825</v>
      </c>
    </row>
    <row r="5593" spans="1:51" hidden="1" x14ac:dyDescent="0.25">
      <c r="A5593" t="s">
        <v>22472</v>
      </c>
      <c r="B5593">
        <v>2016</v>
      </c>
      <c r="C5593">
        <v>170</v>
      </c>
      <c r="E5593" t="s">
        <v>50</v>
      </c>
      <c r="F5593" t="s">
        <v>71</v>
      </c>
      <c r="G5593" t="s">
        <v>72</v>
      </c>
      <c r="K5593" t="s">
        <v>357</v>
      </c>
      <c r="L5593" t="s">
        <v>358</v>
      </c>
      <c r="M5593" t="s">
        <v>146</v>
      </c>
      <c r="N5593" t="s">
        <v>86</v>
      </c>
      <c r="O5593" t="s">
        <v>22473</v>
      </c>
      <c r="X5593" t="s">
        <v>78</v>
      </c>
      <c r="AA5593" s="1"/>
      <c r="AC5593">
        <v>2016</v>
      </c>
      <c r="AD5593">
        <v>4</v>
      </c>
      <c r="AE5593">
        <v>30</v>
      </c>
      <c r="AF5593" s="2">
        <f>DATE(emdat_data[[#This Row],[Start Year]],emdat_data[[#This Row],[Start Month]],emdat_data[[#This Row],[Start Day]])</f>
        <v>42490</v>
      </c>
      <c r="AG5593">
        <v>2016</v>
      </c>
      <c r="AH5593">
        <v>4</v>
      </c>
      <c r="AI5593">
        <v>30</v>
      </c>
      <c r="AJ5593" s="2">
        <f>DATE(emdat_data[[#This Row],[End Year]],emdat_data[[#This Row],[End Month]],emdat_data[[#This Row],[End Day]])</f>
        <v>42490</v>
      </c>
      <c r="AK5593">
        <v>11</v>
      </c>
      <c r="AV5593">
        <v>82.010330903135994</v>
      </c>
      <c r="AX5593" t="s">
        <v>22474</v>
      </c>
      <c r="AY5593" t="s">
        <v>22475</v>
      </c>
    </row>
    <row r="5594" spans="1:51" hidden="1" x14ac:dyDescent="0.25">
      <c r="A5594" t="s">
        <v>21706</v>
      </c>
      <c r="B5594">
        <v>2016</v>
      </c>
      <c r="C5594">
        <v>9225</v>
      </c>
      <c r="E5594" t="s">
        <v>50</v>
      </c>
      <c r="F5594" t="s">
        <v>350</v>
      </c>
      <c r="G5594" t="s">
        <v>351</v>
      </c>
      <c r="H5594" t="s">
        <v>351</v>
      </c>
      <c r="K5594" t="s">
        <v>1515</v>
      </c>
      <c r="L5594" t="s">
        <v>1516</v>
      </c>
      <c r="M5594" t="s">
        <v>173</v>
      </c>
      <c r="N5594" t="s">
        <v>57</v>
      </c>
      <c r="O5594" t="s">
        <v>21707</v>
      </c>
      <c r="Q5594" t="s">
        <v>5656</v>
      </c>
      <c r="X5594" t="s">
        <v>78</v>
      </c>
      <c r="AA5594" s="1"/>
      <c r="AC5594">
        <v>2016</v>
      </c>
      <c r="AD5594">
        <v>5</v>
      </c>
      <c r="AF5594" s="2">
        <f>DATE(emdat_data[[#This Row],[Start Year]],emdat_data[[#This Row],[Start Month]],emdat_data[[#This Row],[Start Day]])</f>
        <v>42490</v>
      </c>
      <c r="AG5594">
        <v>2016</v>
      </c>
      <c r="AH5594">
        <v>5</v>
      </c>
      <c r="AJ5594" s="2">
        <f>DATE(emdat_data[[#This Row],[End Year]],emdat_data[[#This Row],[End Month]],emdat_data[[#This Row],[End Day]])</f>
        <v>42490</v>
      </c>
      <c r="AM5594">
        <v>2500000</v>
      </c>
      <c r="AO5594">
        <v>2500000</v>
      </c>
      <c r="AV5594">
        <v>82.010330903135994</v>
      </c>
      <c r="AW5594" t="s">
        <v>21708</v>
      </c>
      <c r="AY5594" t="s">
        <v>21709</v>
      </c>
    </row>
    <row r="5595" spans="1:51" hidden="1" x14ac:dyDescent="0.25">
      <c r="A5595" t="s">
        <v>20217</v>
      </c>
      <c r="B5595">
        <v>2016</v>
      </c>
      <c r="C5595">
        <v>172</v>
      </c>
      <c r="E5595" t="s">
        <v>50</v>
      </c>
      <c r="F5595" t="s">
        <v>350</v>
      </c>
      <c r="G5595" t="s">
        <v>477</v>
      </c>
      <c r="H5595" t="s">
        <v>478</v>
      </c>
      <c r="J5595" t="s">
        <v>20218</v>
      </c>
      <c r="K5595" t="s">
        <v>144</v>
      </c>
      <c r="L5595" t="s">
        <v>145</v>
      </c>
      <c r="M5595" t="s">
        <v>146</v>
      </c>
      <c r="N5595" t="s">
        <v>86</v>
      </c>
      <c r="O5595" t="s">
        <v>20219</v>
      </c>
      <c r="Q5595" t="s">
        <v>3183</v>
      </c>
      <c r="S5595" t="s">
        <v>127</v>
      </c>
      <c r="W5595">
        <v>6000</v>
      </c>
      <c r="X5595" t="s">
        <v>78</v>
      </c>
      <c r="AA5595" s="1"/>
      <c r="AC5595">
        <v>2016</v>
      </c>
      <c r="AD5595">
        <v>5</v>
      </c>
      <c r="AE5595">
        <v>1</v>
      </c>
      <c r="AF5595" s="2">
        <f>DATE(emdat_data[[#This Row],[Start Year]],emdat_data[[#This Row],[Start Month]],emdat_data[[#This Row],[Start Day]])</f>
        <v>42491</v>
      </c>
      <c r="AG5595">
        <v>2016</v>
      </c>
      <c r="AH5595">
        <v>7</v>
      </c>
      <c r="AI5595">
        <v>4</v>
      </c>
      <c r="AJ5595" s="2">
        <f>DATE(emdat_data[[#This Row],[End Year]],emdat_data[[#This Row],[End Month]],emdat_data[[#This Row],[End Day]])</f>
        <v>42555</v>
      </c>
      <c r="AM5595">
        <v>88000</v>
      </c>
      <c r="AO5595">
        <v>88000</v>
      </c>
      <c r="AR5595">
        <v>2900000</v>
      </c>
      <c r="AS5595">
        <v>3536140</v>
      </c>
      <c r="AT5595">
        <v>4000000</v>
      </c>
      <c r="AU5595">
        <v>4877434</v>
      </c>
      <c r="AV5595">
        <v>82.010330903135994</v>
      </c>
      <c r="AX5595" t="s">
        <v>20220</v>
      </c>
      <c r="AY5595" t="s">
        <v>20221</v>
      </c>
    </row>
    <row r="5596" spans="1:51" hidden="1" x14ac:dyDescent="0.25">
      <c r="A5596" t="s">
        <v>20251</v>
      </c>
      <c r="B5596">
        <v>2016</v>
      </c>
      <c r="C5596">
        <v>165</v>
      </c>
      <c r="E5596" t="s">
        <v>50</v>
      </c>
      <c r="F5596" t="s">
        <v>71</v>
      </c>
      <c r="G5596" t="s">
        <v>72</v>
      </c>
      <c r="H5596" t="s">
        <v>102</v>
      </c>
      <c r="K5596" t="s">
        <v>1342</v>
      </c>
      <c r="L5596" t="s">
        <v>1343</v>
      </c>
      <c r="M5596" t="s">
        <v>1194</v>
      </c>
      <c r="N5596" t="s">
        <v>86</v>
      </c>
      <c r="O5596" t="s">
        <v>20252</v>
      </c>
      <c r="Q5596" t="s">
        <v>360</v>
      </c>
      <c r="X5596" t="s">
        <v>78</v>
      </c>
      <c r="AA5596" s="1"/>
      <c r="AC5596">
        <v>2016</v>
      </c>
      <c r="AD5596">
        <v>5</v>
      </c>
      <c r="AE5596">
        <v>2</v>
      </c>
      <c r="AF5596" s="2">
        <f>DATE(emdat_data[[#This Row],[Start Year]],emdat_data[[#This Row],[Start Month]],emdat_data[[#This Row],[Start Day]])</f>
        <v>42492</v>
      </c>
      <c r="AG5596">
        <v>2016</v>
      </c>
      <c r="AH5596">
        <v>5</v>
      </c>
      <c r="AI5596">
        <v>2</v>
      </c>
      <c r="AJ5596" s="2">
        <f>DATE(emdat_data[[#This Row],[End Year]],emdat_data[[#This Row],[End Month]],emdat_data[[#This Row],[End Day]])</f>
        <v>42492</v>
      </c>
      <c r="AK5596">
        <v>23</v>
      </c>
      <c r="AV5596">
        <v>82.010330903135994</v>
      </c>
      <c r="AX5596" t="s">
        <v>20253</v>
      </c>
      <c r="AY5596" t="s">
        <v>20254</v>
      </c>
    </row>
    <row r="5597" spans="1:51" hidden="1" x14ac:dyDescent="0.25">
      <c r="A5597" t="s">
        <v>20240</v>
      </c>
      <c r="B5597">
        <v>2016</v>
      </c>
      <c r="C5597">
        <v>162</v>
      </c>
      <c r="E5597" t="s">
        <v>50</v>
      </c>
      <c r="F5597" t="s">
        <v>71</v>
      </c>
      <c r="G5597" t="s">
        <v>217</v>
      </c>
      <c r="H5597" t="s">
        <v>647</v>
      </c>
      <c r="K5597" t="s">
        <v>159</v>
      </c>
      <c r="L5597" t="s">
        <v>160</v>
      </c>
      <c r="M5597" t="s">
        <v>161</v>
      </c>
      <c r="N5597" t="s">
        <v>57</v>
      </c>
      <c r="O5597" t="s">
        <v>20241</v>
      </c>
      <c r="P5597" t="s">
        <v>642</v>
      </c>
      <c r="Q5597" t="s">
        <v>72</v>
      </c>
      <c r="AA5597" s="1"/>
      <c r="AC5597">
        <v>2016</v>
      </c>
      <c r="AD5597">
        <v>5</v>
      </c>
      <c r="AE5597">
        <v>4</v>
      </c>
      <c r="AF5597" s="2">
        <f>DATE(emdat_data[[#This Row],[Start Year]],emdat_data[[#This Row],[Start Month]],emdat_data[[#This Row],[Start Day]])</f>
        <v>42494</v>
      </c>
      <c r="AG5597">
        <v>2016</v>
      </c>
      <c r="AH5597">
        <v>5</v>
      </c>
      <c r="AI5597">
        <v>11</v>
      </c>
      <c r="AJ5597" s="2">
        <f>DATE(emdat_data[[#This Row],[End Year]],emdat_data[[#This Row],[End Month]],emdat_data[[#This Row],[End Day]])</f>
        <v>42501</v>
      </c>
      <c r="AK5597">
        <v>66</v>
      </c>
      <c r="AM5597">
        <v>237600</v>
      </c>
      <c r="AO5597">
        <v>237600</v>
      </c>
      <c r="AT5597">
        <v>700000</v>
      </c>
      <c r="AU5597">
        <v>853551</v>
      </c>
      <c r="AV5597">
        <v>82.010330903135994</v>
      </c>
      <c r="AW5597" t="s">
        <v>4542</v>
      </c>
      <c r="AX5597" t="s">
        <v>20242</v>
      </c>
      <c r="AY5597" t="s">
        <v>20243</v>
      </c>
    </row>
    <row r="5598" spans="1:51" hidden="1" x14ac:dyDescent="0.25">
      <c r="A5598" t="s">
        <v>20380</v>
      </c>
      <c r="B5598">
        <v>2016</v>
      </c>
      <c r="C5598">
        <v>184</v>
      </c>
      <c r="E5598" t="s">
        <v>50</v>
      </c>
      <c r="F5598" t="s">
        <v>71</v>
      </c>
      <c r="G5598" t="s">
        <v>72</v>
      </c>
      <c r="K5598" t="s">
        <v>1207</v>
      </c>
      <c r="L5598" t="s">
        <v>1208</v>
      </c>
      <c r="M5598" t="s">
        <v>1194</v>
      </c>
      <c r="N5598" t="s">
        <v>86</v>
      </c>
      <c r="O5598" t="s">
        <v>20381</v>
      </c>
      <c r="X5598" t="s">
        <v>78</v>
      </c>
      <c r="AA5598" s="1"/>
      <c r="AC5598">
        <v>2016</v>
      </c>
      <c r="AD5598">
        <v>5</v>
      </c>
      <c r="AE5598">
        <v>7</v>
      </c>
      <c r="AF5598" s="2">
        <f>DATE(emdat_data[[#This Row],[Start Year]],emdat_data[[#This Row],[Start Month]],emdat_data[[#This Row],[Start Day]])</f>
        <v>42497</v>
      </c>
      <c r="AG5598">
        <v>2016</v>
      </c>
      <c r="AH5598">
        <v>5</v>
      </c>
      <c r="AI5598">
        <v>8</v>
      </c>
      <c r="AJ5598" s="2">
        <f>DATE(emdat_data[[#This Row],[End Year]],emdat_data[[#This Row],[End Month]],emdat_data[[#This Row],[End Day]])</f>
        <v>42498</v>
      </c>
      <c r="AV5598">
        <v>82.010330903135994</v>
      </c>
      <c r="AX5598" t="s">
        <v>20382</v>
      </c>
      <c r="AY5598" t="s">
        <v>20383</v>
      </c>
    </row>
    <row r="5599" spans="1:51" hidden="1" x14ac:dyDescent="0.25">
      <c r="A5599" t="s">
        <v>21729</v>
      </c>
      <c r="B5599">
        <v>2016</v>
      </c>
      <c r="C5599">
        <v>184</v>
      </c>
      <c r="E5599" t="s">
        <v>50</v>
      </c>
      <c r="F5599" t="s">
        <v>71</v>
      </c>
      <c r="G5599" t="s">
        <v>72</v>
      </c>
      <c r="K5599" t="s">
        <v>1342</v>
      </c>
      <c r="L5599" t="s">
        <v>1343</v>
      </c>
      <c r="M5599" t="s">
        <v>1194</v>
      </c>
      <c r="N5599" t="s">
        <v>86</v>
      </c>
      <c r="O5599" t="s">
        <v>21730</v>
      </c>
      <c r="X5599" t="s">
        <v>78</v>
      </c>
      <c r="AA5599" s="1"/>
      <c r="AC5599">
        <v>2016</v>
      </c>
      <c r="AD5599">
        <v>5</v>
      </c>
      <c r="AE5599">
        <v>7</v>
      </c>
      <c r="AF5599" s="2">
        <f>DATE(emdat_data[[#This Row],[Start Year]],emdat_data[[#This Row],[Start Month]],emdat_data[[#This Row],[Start Day]])</f>
        <v>42497</v>
      </c>
      <c r="AG5599">
        <v>2016</v>
      </c>
      <c r="AH5599">
        <v>5</v>
      </c>
      <c r="AI5599">
        <v>8</v>
      </c>
      <c r="AJ5599" s="2">
        <f>DATE(emdat_data[[#This Row],[End Year]],emdat_data[[#This Row],[End Month]],emdat_data[[#This Row],[End Day]])</f>
        <v>42498</v>
      </c>
      <c r="AK5599">
        <v>5</v>
      </c>
      <c r="AM5599">
        <v>3000</v>
      </c>
      <c r="AO5599">
        <v>3000</v>
      </c>
      <c r="AV5599">
        <v>82.010330903135994</v>
      </c>
      <c r="AX5599" t="s">
        <v>21731</v>
      </c>
      <c r="AY5599" t="s">
        <v>21732</v>
      </c>
    </row>
    <row r="5600" spans="1:51" hidden="1" x14ac:dyDescent="0.25">
      <c r="A5600" t="s">
        <v>21913</v>
      </c>
      <c r="B5600">
        <v>2016</v>
      </c>
      <c r="C5600">
        <v>164</v>
      </c>
      <c r="E5600" t="s">
        <v>50</v>
      </c>
      <c r="F5600" t="s">
        <v>71</v>
      </c>
      <c r="G5600" t="s">
        <v>217</v>
      </c>
      <c r="H5600" t="s">
        <v>217</v>
      </c>
      <c r="K5600" t="s">
        <v>2842</v>
      </c>
      <c r="L5600" t="s">
        <v>2843</v>
      </c>
      <c r="M5600" t="s">
        <v>260</v>
      </c>
      <c r="N5600" t="s">
        <v>76</v>
      </c>
      <c r="O5600" t="s">
        <v>21914</v>
      </c>
      <c r="P5600" t="s">
        <v>642</v>
      </c>
      <c r="W5600">
        <v>18269</v>
      </c>
      <c r="Y5600">
        <v>-2057</v>
      </c>
      <c r="Z5600">
        <v>30012</v>
      </c>
      <c r="AA5600" s="1"/>
      <c r="AC5600">
        <v>2016</v>
      </c>
      <c r="AD5600">
        <v>5</v>
      </c>
      <c r="AE5600">
        <v>7</v>
      </c>
      <c r="AF5600" s="2">
        <f>DATE(emdat_data[[#This Row],[Start Year]],emdat_data[[#This Row],[Start Month]],emdat_data[[#This Row],[Start Day]])</f>
        <v>42497</v>
      </c>
      <c r="AG5600">
        <v>2016</v>
      </c>
      <c r="AH5600">
        <v>5</v>
      </c>
      <c r="AI5600">
        <v>8</v>
      </c>
      <c r="AJ5600" s="2">
        <f>DATE(emdat_data[[#This Row],[End Year]],emdat_data[[#This Row],[End Month]],emdat_data[[#This Row],[End Day]])</f>
        <v>42498</v>
      </c>
      <c r="AK5600">
        <v>50</v>
      </c>
      <c r="AL5600">
        <v>30</v>
      </c>
      <c r="AM5600">
        <v>30000</v>
      </c>
      <c r="AO5600">
        <v>30030</v>
      </c>
      <c r="AV5600">
        <v>82.010330903135994</v>
      </c>
      <c r="AX5600" t="s">
        <v>21688</v>
      </c>
      <c r="AY5600" t="s">
        <v>21689</v>
      </c>
    </row>
    <row r="5601" spans="1:51" hidden="1" x14ac:dyDescent="0.25">
      <c r="A5601" t="s">
        <v>22378</v>
      </c>
      <c r="B5601">
        <v>2016</v>
      </c>
      <c r="C5601">
        <v>150</v>
      </c>
      <c r="E5601" t="s">
        <v>50</v>
      </c>
      <c r="F5601" t="s">
        <v>63</v>
      </c>
      <c r="G5601" t="s">
        <v>82</v>
      </c>
      <c r="H5601" t="s">
        <v>157</v>
      </c>
      <c r="I5601" t="s">
        <v>418</v>
      </c>
      <c r="K5601" t="s">
        <v>357</v>
      </c>
      <c r="L5601" t="s">
        <v>358</v>
      </c>
      <c r="M5601" t="s">
        <v>146</v>
      </c>
      <c r="N5601" t="s">
        <v>86</v>
      </c>
      <c r="O5601" t="s">
        <v>22379</v>
      </c>
      <c r="Q5601" t="s">
        <v>900</v>
      </c>
      <c r="X5601" t="s">
        <v>88</v>
      </c>
      <c r="AA5601" s="1"/>
      <c r="AC5601">
        <v>2016</v>
      </c>
      <c r="AD5601">
        <v>5</v>
      </c>
      <c r="AE5601">
        <v>8</v>
      </c>
      <c r="AF5601" s="2">
        <f>DATE(emdat_data[[#This Row],[Start Year]],emdat_data[[#This Row],[Start Month]],emdat_data[[#This Row],[Start Day]])</f>
        <v>42498</v>
      </c>
      <c r="AG5601">
        <v>2016</v>
      </c>
      <c r="AH5601">
        <v>5</v>
      </c>
      <c r="AI5601">
        <v>11</v>
      </c>
      <c r="AJ5601" s="2">
        <f>DATE(emdat_data[[#This Row],[End Year]],emdat_data[[#This Row],[End Month]],emdat_data[[#This Row],[End Day]])</f>
        <v>42501</v>
      </c>
      <c r="AK5601">
        <v>2</v>
      </c>
      <c r="AL5601">
        <v>10</v>
      </c>
      <c r="AO5601">
        <v>10</v>
      </c>
      <c r="AR5601">
        <v>800000</v>
      </c>
      <c r="AS5601">
        <v>975487</v>
      </c>
      <c r="AT5601">
        <v>1700000</v>
      </c>
      <c r="AU5601">
        <v>2072910</v>
      </c>
      <c r="AV5601">
        <v>82.010330903135994</v>
      </c>
      <c r="AW5601" t="s">
        <v>22380</v>
      </c>
      <c r="AY5601" t="s">
        <v>22381</v>
      </c>
    </row>
    <row r="5602" spans="1:51" hidden="1" x14ac:dyDescent="0.25">
      <c r="A5602" t="s">
        <v>20182</v>
      </c>
      <c r="B5602">
        <v>2016</v>
      </c>
      <c r="C5602">
        <v>191</v>
      </c>
      <c r="E5602" t="s">
        <v>50</v>
      </c>
      <c r="F5602" t="s">
        <v>71</v>
      </c>
      <c r="G5602" t="s">
        <v>72</v>
      </c>
      <c r="K5602" t="s">
        <v>54</v>
      </c>
      <c r="L5602" t="s">
        <v>55</v>
      </c>
      <c r="M5602" t="s">
        <v>56</v>
      </c>
      <c r="N5602" t="s">
        <v>57</v>
      </c>
      <c r="O5602" t="s">
        <v>20183</v>
      </c>
      <c r="Q5602" t="s">
        <v>176</v>
      </c>
      <c r="X5602" t="s">
        <v>78</v>
      </c>
      <c r="AA5602" s="1"/>
      <c r="AC5602">
        <v>2016</v>
      </c>
      <c r="AD5602">
        <v>5</v>
      </c>
      <c r="AE5602">
        <v>9</v>
      </c>
      <c r="AF5602" s="2">
        <f>DATE(emdat_data[[#This Row],[Start Year]],emdat_data[[#This Row],[Start Month]],emdat_data[[#This Row],[Start Day]])</f>
        <v>42499</v>
      </c>
      <c r="AG5602">
        <v>2016</v>
      </c>
      <c r="AH5602">
        <v>5</v>
      </c>
      <c r="AI5602">
        <v>12</v>
      </c>
      <c r="AJ5602" s="2">
        <f>DATE(emdat_data[[#This Row],[End Year]],emdat_data[[#This Row],[End Month]],emdat_data[[#This Row],[End Day]])</f>
        <v>42502</v>
      </c>
      <c r="AK5602">
        <v>6</v>
      </c>
      <c r="AV5602">
        <v>82.010330903135994</v>
      </c>
      <c r="AX5602" t="s">
        <v>20184</v>
      </c>
      <c r="AY5602" t="s">
        <v>20185</v>
      </c>
    </row>
    <row r="5603" spans="1:51" hidden="1" x14ac:dyDescent="0.25">
      <c r="A5603" t="s">
        <v>20213</v>
      </c>
      <c r="B5603">
        <v>2016</v>
      </c>
      <c r="C5603">
        <v>186</v>
      </c>
      <c r="E5603" t="s">
        <v>50</v>
      </c>
      <c r="F5603" t="s">
        <v>71</v>
      </c>
      <c r="G5603" t="s">
        <v>72</v>
      </c>
      <c r="H5603" t="s">
        <v>170</v>
      </c>
      <c r="K5603" t="s">
        <v>1240</v>
      </c>
      <c r="L5603" t="s">
        <v>1241</v>
      </c>
      <c r="M5603" t="s">
        <v>260</v>
      </c>
      <c r="N5603" t="s">
        <v>76</v>
      </c>
      <c r="O5603" t="s">
        <v>20214</v>
      </c>
      <c r="P5603" t="s">
        <v>2496</v>
      </c>
      <c r="Q5603" t="s">
        <v>176</v>
      </c>
      <c r="X5603" t="s">
        <v>78</v>
      </c>
      <c r="AA5603" s="1"/>
      <c r="AB5603" t="s">
        <v>9597</v>
      </c>
      <c r="AC5603">
        <v>2016</v>
      </c>
      <c r="AD5603">
        <v>5</v>
      </c>
      <c r="AE5603">
        <v>9</v>
      </c>
      <c r="AF5603" s="2">
        <f>DATE(emdat_data[[#This Row],[Start Year]],emdat_data[[#This Row],[Start Month]],emdat_data[[#This Row],[Start Day]])</f>
        <v>42499</v>
      </c>
      <c r="AG5603">
        <v>2016</v>
      </c>
      <c r="AH5603">
        <v>5</v>
      </c>
      <c r="AI5603">
        <v>20</v>
      </c>
      <c r="AJ5603" s="2">
        <f>DATE(emdat_data[[#This Row],[End Year]],emdat_data[[#This Row],[End Month]],emdat_data[[#This Row],[End Day]])</f>
        <v>42510</v>
      </c>
      <c r="AK5603">
        <v>100</v>
      </c>
      <c r="AM5603">
        <v>490000</v>
      </c>
      <c r="AO5603">
        <v>490000</v>
      </c>
      <c r="AV5603">
        <v>82.010330903135994</v>
      </c>
      <c r="AX5603" t="s">
        <v>20215</v>
      </c>
      <c r="AY5603" t="s">
        <v>20216</v>
      </c>
    </row>
    <row r="5604" spans="1:51" hidden="1" x14ac:dyDescent="0.25">
      <c r="A5604" t="s">
        <v>22343</v>
      </c>
      <c r="B5604">
        <v>2016</v>
      </c>
      <c r="C5604">
        <v>191</v>
      </c>
      <c r="E5604" t="s">
        <v>50</v>
      </c>
      <c r="F5604" t="s">
        <v>71</v>
      </c>
      <c r="G5604" t="s">
        <v>72</v>
      </c>
      <c r="K5604" t="s">
        <v>2910</v>
      </c>
      <c r="L5604" t="s">
        <v>2911</v>
      </c>
      <c r="M5604" t="s">
        <v>253</v>
      </c>
      <c r="N5604" t="s">
        <v>57</v>
      </c>
      <c r="O5604" t="s">
        <v>22344</v>
      </c>
      <c r="Q5604" t="s">
        <v>176</v>
      </c>
      <c r="X5604" t="s">
        <v>78</v>
      </c>
      <c r="AA5604" s="1"/>
      <c r="AC5604">
        <v>2016</v>
      </c>
      <c r="AD5604">
        <v>5</v>
      </c>
      <c r="AE5604">
        <v>9</v>
      </c>
      <c r="AF5604" s="2">
        <f>DATE(emdat_data[[#This Row],[Start Year]],emdat_data[[#This Row],[Start Month]],emdat_data[[#This Row],[Start Day]])</f>
        <v>42499</v>
      </c>
      <c r="AG5604">
        <v>2016</v>
      </c>
      <c r="AH5604">
        <v>5</v>
      </c>
      <c r="AI5604">
        <v>12</v>
      </c>
      <c r="AJ5604" s="2">
        <f>DATE(emdat_data[[#This Row],[End Year]],emdat_data[[#This Row],[End Month]],emdat_data[[#This Row],[End Day]])</f>
        <v>42502</v>
      </c>
      <c r="AK5604">
        <v>4</v>
      </c>
      <c r="AM5604">
        <v>12750</v>
      </c>
      <c r="AO5604">
        <v>12750</v>
      </c>
      <c r="AV5604">
        <v>82.010330903135994</v>
      </c>
      <c r="AX5604" t="s">
        <v>22345</v>
      </c>
      <c r="AY5604" t="s">
        <v>22346</v>
      </c>
    </row>
    <row r="5605" spans="1:51" hidden="1" x14ac:dyDescent="0.25">
      <c r="A5605" t="s">
        <v>22457</v>
      </c>
      <c r="B5605">
        <v>2016</v>
      </c>
      <c r="C5605">
        <v>148</v>
      </c>
      <c r="E5605" t="s">
        <v>50</v>
      </c>
      <c r="F5605" t="s">
        <v>71</v>
      </c>
      <c r="G5605" t="s">
        <v>217</v>
      </c>
      <c r="H5605" t="s">
        <v>217</v>
      </c>
      <c r="K5605" t="s">
        <v>2972</v>
      </c>
      <c r="L5605" t="s">
        <v>2973</v>
      </c>
      <c r="M5605" t="s">
        <v>260</v>
      </c>
      <c r="N5605" t="s">
        <v>76</v>
      </c>
      <c r="O5605" t="s">
        <v>22458</v>
      </c>
      <c r="P5605" t="s">
        <v>2496</v>
      </c>
      <c r="AA5605" s="1"/>
      <c r="AC5605">
        <v>2016</v>
      </c>
      <c r="AD5605">
        <v>5</v>
      </c>
      <c r="AE5605">
        <v>10</v>
      </c>
      <c r="AF5605" s="2">
        <f>DATE(emdat_data[[#This Row],[Start Year]],emdat_data[[#This Row],[Start Month]],emdat_data[[#This Row],[Start Day]])</f>
        <v>42500</v>
      </c>
      <c r="AG5605">
        <v>2016</v>
      </c>
      <c r="AH5605">
        <v>5</v>
      </c>
      <c r="AI5605">
        <v>10</v>
      </c>
      <c r="AJ5605" s="2">
        <f>DATE(emdat_data[[#This Row],[End Year]],emdat_data[[#This Row],[End Month]],emdat_data[[#This Row],[End Day]])</f>
        <v>42500</v>
      </c>
      <c r="AK5605">
        <v>15</v>
      </c>
      <c r="AN5605">
        <v>1000</v>
      </c>
      <c r="AO5605">
        <v>1000</v>
      </c>
      <c r="AV5605">
        <v>82.010330903135994</v>
      </c>
      <c r="AX5605" t="s">
        <v>2975</v>
      </c>
      <c r="AY5605" t="s">
        <v>2976</v>
      </c>
    </row>
    <row r="5606" spans="1:51" hidden="1" x14ac:dyDescent="0.25">
      <c r="A5606" t="s">
        <v>20255</v>
      </c>
      <c r="B5606">
        <v>2016</v>
      </c>
      <c r="C5606">
        <v>154</v>
      </c>
      <c r="E5606" t="s">
        <v>50</v>
      </c>
      <c r="F5606" t="s">
        <v>63</v>
      </c>
      <c r="G5606" t="s">
        <v>82</v>
      </c>
      <c r="H5606" t="s">
        <v>157</v>
      </c>
      <c r="I5606" t="s">
        <v>572</v>
      </c>
      <c r="K5606" t="s">
        <v>527</v>
      </c>
      <c r="L5606" t="s">
        <v>528</v>
      </c>
      <c r="M5606" t="s">
        <v>56</v>
      </c>
      <c r="N5606" t="s">
        <v>57</v>
      </c>
      <c r="O5606" t="s">
        <v>20256</v>
      </c>
      <c r="Q5606" t="s">
        <v>12510</v>
      </c>
      <c r="X5606" t="s">
        <v>88</v>
      </c>
      <c r="AA5606" s="1"/>
      <c r="AC5606">
        <v>2016</v>
      </c>
      <c r="AD5606">
        <v>5</v>
      </c>
      <c r="AE5606">
        <v>13</v>
      </c>
      <c r="AF5606" s="2">
        <f>DATE(emdat_data[[#This Row],[Start Year]],emdat_data[[#This Row],[Start Month]],emdat_data[[#This Row],[Start Day]])</f>
        <v>42503</v>
      </c>
      <c r="AG5606">
        <v>2016</v>
      </c>
      <c r="AH5606">
        <v>5</v>
      </c>
      <c r="AI5606">
        <v>15</v>
      </c>
      <c r="AJ5606" s="2">
        <f>DATE(emdat_data[[#This Row],[End Year]],emdat_data[[#This Row],[End Month]],emdat_data[[#This Row],[End Day]])</f>
        <v>42505</v>
      </c>
      <c r="AK5606">
        <v>59</v>
      </c>
      <c r="AV5606">
        <v>82.010330903135994</v>
      </c>
      <c r="AX5606" t="s">
        <v>20257</v>
      </c>
      <c r="AY5606" t="s">
        <v>20258</v>
      </c>
    </row>
    <row r="5607" spans="1:51" hidden="1" x14ac:dyDescent="0.25">
      <c r="A5607" t="s">
        <v>21665</v>
      </c>
      <c r="B5607">
        <v>2016</v>
      </c>
      <c r="C5607">
        <v>153</v>
      </c>
      <c r="D5607" t="s">
        <v>21666</v>
      </c>
      <c r="E5607" t="s">
        <v>50</v>
      </c>
      <c r="F5607" t="s">
        <v>71</v>
      </c>
      <c r="G5607" t="s">
        <v>72</v>
      </c>
      <c r="K5607" t="s">
        <v>274</v>
      </c>
      <c r="L5607" t="s">
        <v>275</v>
      </c>
      <c r="M5607" t="s">
        <v>56</v>
      </c>
      <c r="N5607" t="s">
        <v>57</v>
      </c>
      <c r="O5607" t="s">
        <v>21667</v>
      </c>
      <c r="P5607" t="s">
        <v>21668</v>
      </c>
      <c r="Q5607" t="s">
        <v>176</v>
      </c>
      <c r="S5607" t="s">
        <v>127</v>
      </c>
      <c r="X5607" t="s">
        <v>78</v>
      </c>
      <c r="AA5607" s="1"/>
      <c r="AC5607">
        <v>2016</v>
      </c>
      <c r="AD5607">
        <v>5</v>
      </c>
      <c r="AE5607">
        <v>14</v>
      </c>
      <c r="AF5607" s="2">
        <f>DATE(emdat_data[[#This Row],[Start Year]],emdat_data[[#This Row],[Start Month]],emdat_data[[#This Row],[Start Day]])</f>
        <v>42504</v>
      </c>
      <c r="AG5607">
        <v>2016</v>
      </c>
      <c r="AH5607">
        <v>5</v>
      </c>
      <c r="AI5607">
        <v>15</v>
      </c>
      <c r="AJ5607" s="2">
        <f>DATE(emdat_data[[#This Row],[End Year]],emdat_data[[#This Row],[End Month]],emdat_data[[#This Row],[End Day]])</f>
        <v>42505</v>
      </c>
      <c r="AK5607">
        <v>203</v>
      </c>
      <c r="AM5607">
        <v>301602</v>
      </c>
      <c r="AO5607">
        <v>301602</v>
      </c>
      <c r="AR5607">
        <v>104000</v>
      </c>
      <c r="AS5607">
        <v>126813</v>
      </c>
      <c r="AT5607">
        <v>1200000</v>
      </c>
      <c r="AU5607">
        <v>1463230</v>
      </c>
      <c r="AV5607">
        <v>82.010330903135994</v>
      </c>
      <c r="AX5607" t="s">
        <v>21669</v>
      </c>
      <c r="AY5607" t="s">
        <v>21670</v>
      </c>
    </row>
    <row r="5608" spans="1:51" hidden="1" x14ac:dyDescent="0.25">
      <c r="A5608" t="s">
        <v>21737</v>
      </c>
      <c r="B5608">
        <v>2016</v>
      </c>
      <c r="C5608">
        <v>156</v>
      </c>
      <c r="E5608" t="s">
        <v>50</v>
      </c>
      <c r="F5608" t="s">
        <v>71</v>
      </c>
      <c r="G5608" t="s">
        <v>217</v>
      </c>
      <c r="H5608" t="s">
        <v>217</v>
      </c>
      <c r="K5608" t="s">
        <v>171</v>
      </c>
      <c r="L5608" t="s">
        <v>172</v>
      </c>
      <c r="M5608" t="s">
        <v>173</v>
      </c>
      <c r="N5608" t="s">
        <v>57</v>
      </c>
      <c r="O5608" t="s">
        <v>21738</v>
      </c>
      <c r="P5608" t="s">
        <v>642</v>
      </c>
      <c r="AA5608" s="1"/>
      <c r="AC5608">
        <v>2016</v>
      </c>
      <c r="AD5608">
        <v>5</v>
      </c>
      <c r="AE5608">
        <v>15</v>
      </c>
      <c r="AF5608" s="2">
        <f>DATE(emdat_data[[#This Row],[Start Year]],emdat_data[[#This Row],[Start Month]],emdat_data[[#This Row],[Start Day]])</f>
        <v>42505</v>
      </c>
      <c r="AG5608">
        <v>2016</v>
      </c>
      <c r="AH5608">
        <v>5</v>
      </c>
      <c r="AI5608">
        <v>15</v>
      </c>
      <c r="AJ5608" s="2">
        <f>DATE(emdat_data[[#This Row],[End Year]],emdat_data[[#This Row],[End Month]],emdat_data[[#This Row],[End Day]])</f>
        <v>42505</v>
      </c>
      <c r="AK5608">
        <v>15</v>
      </c>
      <c r="AV5608">
        <v>82.010330903135994</v>
      </c>
      <c r="AX5608" t="s">
        <v>21739</v>
      </c>
      <c r="AY5608" t="s">
        <v>21740</v>
      </c>
    </row>
    <row r="5609" spans="1:51" hidden="1" x14ac:dyDescent="0.25">
      <c r="A5609" t="s">
        <v>20340</v>
      </c>
      <c r="B5609">
        <v>2016</v>
      </c>
      <c r="C5609">
        <v>194</v>
      </c>
      <c r="E5609" t="s">
        <v>50</v>
      </c>
      <c r="F5609" t="s">
        <v>71</v>
      </c>
      <c r="G5609" t="s">
        <v>72</v>
      </c>
      <c r="H5609" t="s">
        <v>102</v>
      </c>
      <c r="K5609" t="s">
        <v>159</v>
      </c>
      <c r="L5609" t="s">
        <v>160</v>
      </c>
      <c r="M5609" t="s">
        <v>161</v>
      </c>
      <c r="N5609" t="s">
        <v>57</v>
      </c>
      <c r="O5609" t="s">
        <v>20341</v>
      </c>
      <c r="X5609" t="s">
        <v>78</v>
      </c>
      <c r="AA5609" s="1"/>
      <c r="AB5609" t="s">
        <v>1730</v>
      </c>
      <c r="AC5609">
        <v>2016</v>
      </c>
      <c r="AD5609">
        <v>5</v>
      </c>
      <c r="AE5609">
        <v>18</v>
      </c>
      <c r="AF5609" s="2">
        <f>DATE(emdat_data[[#This Row],[Start Year]],emdat_data[[#This Row],[Start Month]],emdat_data[[#This Row],[Start Day]])</f>
        <v>42508</v>
      </c>
      <c r="AG5609">
        <v>2016</v>
      </c>
      <c r="AH5609">
        <v>5</v>
      </c>
      <c r="AI5609">
        <v>21</v>
      </c>
      <c r="AJ5609" s="2">
        <f>DATE(emdat_data[[#This Row],[End Year]],emdat_data[[#This Row],[End Month]],emdat_data[[#This Row],[End Day]])</f>
        <v>42511</v>
      </c>
      <c r="AK5609">
        <v>12</v>
      </c>
      <c r="AM5609">
        <v>35400</v>
      </c>
      <c r="AN5609">
        <v>8700</v>
      </c>
      <c r="AO5609">
        <v>44100</v>
      </c>
      <c r="AT5609">
        <v>447000</v>
      </c>
      <c r="AU5609">
        <v>545053</v>
      </c>
      <c r="AV5609">
        <v>82.010330903135994</v>
      </c>
      <c r="AW5609" t="s">
        <v>19299</v>
      </c>
      <c r="AY5609" t="s">
        <v>19300</v>
      </c>
    </row>
    <row r="5610" spans="1:51" hidden="1" x14ac:dyDescent="0.25">
      <c r="A5610" t="s">
        <v>20384</v>
      </c>
      <c r="B5610">
        <v>2016</v>
      </c>
      <c r="C5610">
        <v>151</v>
      </c>
      <c r="E5610" t="s">
        <v>50</v>
      </c>
      <c r="F5610" t="s">
        <v>51</v>
      </c>
      <c r="G5610" t="s">
        <v>52</v>
      </c>
      <c r="H5610" t="s">
        <v>53</v>
      </c>
      <c r="K5610" t="s">
        <v>1216</v>
      </c>
      <c r="L5610" t="s">
        <v>1217</v>
      </c>
      <c r="M5610" t="s">
        <v>85</v>
      </c>
      <c r="N5610" t="s">
        <v>86</v>
      </c>
      <c r="O5610" t="s">
        <v>20385</v>
      </c>
      <c r="W5610">
        <v>7</v>
      </c>
      <c r="X5610" t="s">
        <v>59</v>
      </c>
      <c r="Y5610">
        <v>495</v>
      </c>
      <c r="Z5610">
        <v>-7962</v>
      </c>
      <c r="AA5610" s="1">
        <v>0.12291666666666666</v>
      </c>
      <c r="AC5610">
        <v>2016</v>
      </c>
      <c r="AD5610">
        <v>5</v>
      </c>
      <c r="AE5610">
        <v>18</v>
      </c>
      <c r="AF5610" s="2">
        <f>DATE(emdat_data[[#This Row],[Start Year]],emdat_data[[#This Row],[Start Month]],emdat_data[[#This Row],[Start Day]])</f>
        <v>42508</v>
      </c>
      <c r="AG5610">
        <v>2016</v>
      </c>
      <c r="AH5610">
        <v>5</v>
      </c>
      <c r="AI5610">
        <v>18</v>
      </c>
      <c r="AJ5610" s="2">
        <f>DATE(emdat_data[[#This Row],[End Year]],emdat_data[[#This Row],[End Month]],emdat_data[[#This Row],[End Day]])</f>
        <v>42508</v>
      </c>
      <c r="AK5610">
        <v>1</v>
      </c>
      <c r="AL5610">
        <v>87</v>
      </c>
      <c r="AM5610">
        <v>60</v>
      </c>
      <c r="AO5610">
        <v>147</v>
      </c>
      <c r="AV5610">
        <v>82.010330903135994</v>
      </c>
      <c r="AX5610" t="s">
        <v>20386</v>
      </c>
      <c r="AY5610" t="s">
        <v>20387</v>
      </c>
    </row>
    <row r="5611" spans="1:51" hidden="1" x14ac:dyDescent="0.25">
      <c r="A5611" t="s">
        <v>22537</v>
      </c>
      <c r="B5611">
        <v>2016</v>
      </c>
      <c r="C5611">
        <v>536</v>
      </c>
      <c r="E5611" t="s">
        <v>50</v>
      </c>
      <c r="F5611" t="s">
        <v>51</v>
      </c>
      <c r="G5611" t="s">
        <v>52</v>
      </c>
      <c r="H5611" t="s">
        <v>53</v>
      </c>
      <c r="K5611" t="s">
        <v>159</v>
      </c>
      <c r="L5611" t="s">
        <v>160</v>
      </c>
      <c r="M5611" t="s">
        <v>161</v>
      </c>
      <c r="N5611" t="s">
        <v>57</v>
      </c>
      <c r="O5611" t="s">
        <v>22538</v>
      </c>
      <c r="W5611">
        <v>5</v>
      </c>
      <c r="X5611" t="s">
        <v>59</v>
      </c>
      <c r="Y5611">
        <v>26077</v>
      </c>
      <c r="Z5611">
        <v>99539</v>
      </c>
      <c r="AA5611" s="1">
        <v>4.5138888888888888E-2</v>
      </c>
      <c r="AC5611">
        <v>2016</v>
      </c>
      <c r="AD5611">
        <v>5</v>
      </c>
      <c r="AE5611">
        <v>18</v>
      </c>
      <c r="AF5611" s="2">
        <f>DATE(emdat_data[[#This Row],[Start Year]],emdat_data[[#This Row],[Start Month]],emdat_data[[#This Row],[Start Day]])</f>
        <v>42508</v>
      </c>
      <c r="AG5611">
        <v>2016</v>
      </c>
      <c r="AH5611">
        <v>5</v>
      </c>
      <c r="AI5611">
        <v>18</v>
      </c>
      <c r="AJ5611" s="2">
        <f>DATE(emdat_data[[#This Row],[End Year]],emdat_data[[#This Row],[End Month]],emdat_data[[#This Row],[End Day]])</f>
        <v>42508</v>
      </c>
      <c r="AK5611">
        <v>2</v>
      </c>
      <c r="AN5611">
        <v>5000</v>
      </c>
      <c r="AO5611">
        <v>5000</v>
      </c>
      <c r="AT5611">
        <v>60000</v>
      </c>
      <c r="AU5611">
        <v>73162</v>
      </c>
      <c r="AV5611">
        <v>82.010330903135994</v>
      </c>
      <c r="AX5611" t="s">
        <v>17169</v>
      </c>
      <c r="AY5611" t="s">
        <v>17170</v>
      </c>
    </row>
    <row r="5612" spans="1:51" hidden="1" x14ac:dyDescent="0.25">
      <c r="A5612" t="s">
        <v>20151</v>
      </c>
      <c r="B5612">
        <v>2016</v>
      </c>
      <c r="C5612">
        <v>175</v>
      </c>
      <c r="D5612" t="s">
        <v>20152</v>
      </c>
      <c r="E5612" t="s">
        <v>50</v>
      </c>
      <c r="F5612" t="s">
        <v>63</v>
      </c>
      <c r="G5612" t="s">
        <v>82</v>
      </c>
      <c r="H5612" t="s">
        <v>98</v>
      </c>
      <c r="J5612" t="s">
        <v>20153</v>
      </c>
      <c r="K5612" t="s">
        <v>527</v>
      </c>
      <c r="L5612" t="s">
        <v>528</v>
      </c>
      <c r="M5612" t="s">
        <v>56</v>
      </c>
      <c r="N5612" t="s">
        <v>57</v>
      </c>
      <c r="O5612" t="s">
        <v>20154</v>
      </c>
      <c r="Q5612" t="s">
        <v>72</v>
      </c>
      <c r="R5612" t="s">
        <v>176</v>
      </c>
      <c r="X5612" t="s">
        <v>88</v>
      </c>
      <c r="AA5612" s="1"/>
      <c r="AC5612">
        <v>2016</v>
      </c>
      <c r="AD5612">
        <v>5</v>
      </c>
      <c r="AE5612">
        <v>21</v>
      </c>
      <c r="AF5612" s="2">
        <f>DATE(emdat_data[[#This Row],[Start Year]],emdat_data[[#This Row],[Start Month]],emdat_data[[#This Row],[Start Day]])</f>
        <v>42511</v>
      </c>
      <c r="AG5612">
        <v>2016</v>
      </c>
      <c r="AH5612">
        <v>5</v>
      </c>
      <c r="AI5612">
        <v>21</v>
      </c>
      <c r="AJ5612" s="2">
        <f>DATE(emdat_data[[#This Row],[End Year]],emdat_data[[#This Row],[End Month]],emdat_data[[#This Row],[End Day]])</f>
        <v>42511</v>
      </c>
      <c r="AK5612">
        <v>28</v>
      </c>
      <c r="AM5612">
        <v>1083855</v>
      </c>
      <c r="AN5612">
        <v>119700</v>
      </c>
      <c r="AO5612">
        <v>1203555</v>
      </c>
      <c r="AT5612">
        <v>600000</v>
      </c>
      <c r="AU5612">
        <v>731615</v>
      </c>
      <c r="AV5612">
        <v>82.010330903135994</v>
      </c>
      <c r="AX5612" t="s">
        <v>20155</v>
      </c>
      <c r="AY5612" t="s">
        <v>20156</v>
      </c>
    </row>
    <row r="5613" spans="1:51" hidden="1" x14ac:dyDescent="0.25">
      <c r="A5613" t="s">
        <v>20355</v>
      </c>
      <c r="B5613">
        <v>2016</v>
      </c>
      <c r="C5613">
        <v>198</v>
      </c>
      <c r="E5613" t="s">
        <v>50</v>
      </c>
      <c r="F5613" t="s">
        <v>71</v>
      </c>
      <c r="G5613" t="s">
        <v>72</v>
      </c>
      <c r="K5613" t="s">
        <v>159</v>
      </c>
      <c r="L5613" t="s">
        <v>160</v>
      </c>
      <c r="M5613" t="s">
        <v>161</v>
      </c>
      <c r="N5613" t="s">
        <v>57</v>
      </c>
      <c r="O5613" t="s">
        <v>20356</v>
      </c>
      <c r="P5613" t="s">
        <v>11186</v>
      </c>
      <c r="X5613" t="s">
        <v>78</v>
      </c>
      <c r="AA5613" s="1"/>
      <c r="AC5613">
        <v>2016</v>
      </c>
      <c r="AD5613">
        <v>5</v>
      </c>
      <c r="AE5613">
        <v>21</v>
      </c>
      <c r="AF5613" s="2">
        <f>DATE(emdat_data[[#This Row],[Start Year]],emdat_data[[#This Row],[Start Month]],emdat_data[[#This Row],[Start Day]])</f>
        <v>42511</v>
      </c>
      <c r="AG5613">
        <v>2016</v>
      </c>
      <c r="AH5613">
        <v>5</v>
      </c>
      <c r="AI5613">
        <v>29</v>
      </c>
      <c r="AJ5613" s="2">
        <f>DATE(emdat_data[[#This Row],[End Year]],emdat_data[[#This Row],[End Month]],emdat_data[[#This Row],[End Day]])</f>
        <v>42519</v>
      </c>
      <c r="AK5613">
        <v>17</v>
      </c>
      <c r="AT5613">
        <v>69000</v>
      </c>
      <c r="AU5613">
        <v>84136</v>
      </c>
      <c r="AV5613">
        <v>82.010330903135994</v>
      </c>
      <c r="AW5613" t="s">
        <v>20357</v>
      </c>
      <c r="AY5613" t="s">
        <v>20358</v>
      </c>
    </row>
    <row r="5614" spans="1:51" hidden="1" x14ac:dyDescent="0.25">
      <c r="A5614" t="s">
        <v>22400</v>
      </c>
      <c r="B5614">
        <v>2016</v>
      </c>
      <c r="C5614">
        <v>181</v>
      </c>
      <c r="E5614" t="s">
        <v>50</v>
      </c>
      <c r="F5614" t="s">
        <v>63</v>
      </c>
      <c r="G5614" t="s">
        <v>82</v>
      </c>
      <c r="H5614" t="s">
        <v>157</v>
      </c>
      <c r="I5614" t="s">
        <v>900</v>
      </c>
      <c r="K5614" t="s">
        <v>357</v>
      </c>
      <c r="L5614" t="s">
        <v>358</v>
      </c>
      <c r="M5614" t="s">
        <v>146</v>
      </c>
      <c r="N5614" t="s">
        <v>86</v>
      </c>
      <c r="O5614" t="s">
        <v>22401</v>
      </c>
      <c r="Q5614" t="s">
        <v>72</v>
      </c>
      <c r="X5614" t="s">
        <v>88</v>
      </c>
      <c r="AA5614" s="1"/>
      <c r="AC5614">
        <v>2016</v>
      </c>
      <c r="AD5614">
        <v>5</v>
      </c>
      <c r="AE5614">
        <v>21</v>
      </c>
      <c r="AF5614" s="2">
        <f>DATE(emdat_data[[#This Row],[Start Year]],emdat_data[[#This Row],[Start Month]],emdat_data[[#This Row],[Start Day]])</f>
        <v>42511</v>
      </c>
      <c r="AG5614">
        <v>2016</v>
      </c>
      <c r="AH5614">
        <v>5</v>
      </c>
      <c r="AI5614">
        <v>28</v>
      </c>
      <c r="AJ5614" s="2">
        <f>DATE(emdat_data[[#This Row],[End Year]],emdat_data[[#This Row],[End Month]],emdat_data[[#This Row],[End Day]])</f>
        <v>42518</v>
      </c>
      <c r="AK5614">
        <v>9</v>
      </c>
      <c r="AL5614">
        <v>12</v>
      </c>
      <c r="AO5614">
        <v>12</v>
      </c>
      <c r="AR5614">
        <v>800000</v>
      </c>
      <c r="AS5614">
        <v>975487</v>
      </c>
      <c r="AT5614">
        <v>1100000</v>
      </c>
      <c r="AU5614">
        <v>1341294</v>
      </c>
      <c r="AV5614">
        <v>82.010330903135994</v>
      </c>
      <c r="AW5614" t="s">
        <v>22402</v>
      </c>
      <c r="AX5614" t="s">
        <v>22403</v>
      </c>
      <c r="AY5614" t="s">
        <v>22404</v>
      </c>
    </row>
    <row r="5615" spans="1:51" hidden="1" x14ac:dyDescent="0.25">
      <c r="A5615" t="s">
        <v>21775</v>
      </c>
      <c r="B5615">
        <v>2016</v>
      </c>
      <c r="C5615">
        <v>195</v>
      </c>
      <c r="E5615" t="s">
        <v>50</v>
      </c>
      <c r="F5615" t="s">
        <v>71</v>
      </c>
      <c r="G5615" t="s">
        <v>217</v>
      </c>
      <c r="H5615" t="s">
        <v>217</v>
      </c>
      <c r="K5615" t="s">
        <v>226</v>
      </c>
      <c r="L5615" t="s">
        <v>227</v>
      </c>
      <c r="M5615" t="s">
        <v>56</v>
      </c>
      <c r="N5615" t="s">
        <v>57</v>
      </c>
      <c r="O5615" t="s">
        <v>21776</v>
      </c>
      <c r="P5615" t="s">
        <v>7351</v>
      </c>
      <c r="AA5615" s="1"/>
      <c r="AC5615">
        <v>2016</v>
      </c>
      <c r="AD5615">
        <v>5</v>
      </c>
      <c r="AE5615">
        <v>22</v>
      </c>
      <c r="AF5615" s="2">
        <f>DATE(emdat_data[[#This Row],[Start Year]],emdat_data[[#This Row],[Start Month]],emdat_data[[#This Row],[Start Day]])</f>
        <v>42512</v>
      </c>
      <c r="AG5615">
        <v>2016</v>
      </c>
      <c r="AH5615">
        <v>5</v>
      </c>
      <c r="AI5615">
        <v>22</v>
      </c>
      <c r="AJ5615" s="2">
        <f>DATE(emdat_data[[#This Row],[End Year]],emdat_data[[#This Row],[End Month]],emdat_data[[#This Row],[End Day]])</f>
        <v>42512</v>
      </c>
      <c r="AK5615">
        <v>10</v>
      </c>
      <c r="AL5615">
        <v>5</v>
      </c>
      <c r="AO5615">
        <v>5</v>
      </c>
      <c r="AV5615">
        <v>82.010330903135994</v>
      </c>
      <c r="AW5615" t="s">
        <v>21777</v>
      </c>
      <c r="AY5615" t="s">
        <v>21778</v>
      </c>
    </row>
    <row r="5616" spans="1:51" hidden="1" x14ac:dyDescent="0.25">
      <c r="A5616" t="s">
        <v>22489</v>
      </c>
      <c r="B5616">
        <v>2016</v>
      </c>
      <c r="C5616">
        <v>196</v>
      </c>
      <c r="E5616" t="s">
        <v>50</v>
      </c>
      <c r="F5616" t="s">
        <v>71</v>
      </c>
      <c r="G5616" t="s">
        <v>217</v>
      </c>
      <c r="H5616" t="s">
        <v>217</v>
      </c>
      <c r="K5616" t="s">
        <v>3101</v>
      </c>
      <c r="L5616" t="s">
        <v>3102</v>
      </c>
      <c r="M5616" t="s">
        <v>392</v>
      </c>
      <c r="N5616" t="s">
        <v>57</v>
      </c>
      <c r="O5616" t="s">
        <v>22490</v>
      </c>
      <c r="P5616" t="s">
        <v>642</v>
      </c>
      <c r="AA5616" s="1"/>
      <c r="AC5616">
        <v>2016</v>
      </c>
      <c r="AD5616">
        <v>5</v>
      </c>
      <c r="AE5616">
        <v>22</v>
      </c>
      <c r="AF5616" s="2">
        <f>DATE(emdat_data[[#This Row],[Start Year]],emdat_data[[#This Row],[Start Month]],emdat_data[[#This Row],[Start Day]])</f>
        <v>42512</v>
      </c>
      <c r="AG5616">
        <v>2016</v>
      </c>
      <c r="AH5616">
        <v>5</v>
      </c>
      <c r="AI5616">
        <v>23</v>
      </c>
      <c r="AJ5616" s="2">
        <f>DATE(emdat_data[[#This Row],[End Year]],emdat_data[[#This Row],[End Month]],emdat_data[[#This Row],[End Day]])</f>
        <v>42513</v>
      </c>
      <c r="AK5616">
        <v>20</v>
      </c>
      <c r="AL5616">
        <v>20</v>
      </c>
      <c r="AO5616">
        <v>20</v>
      </c>
      <c r="AV5616">
        <v>82.010330903135994</v>
      </c>
      <c r="AW5616" t="s">
        <v>22491</v>
      </c>
      <c r="AY5616" t="s">
        <v>22492</v>
      </c>
    </row>
    <row r="5617" spans="1:51" hidden="1" x14ac:dyDescent="0.25">
      <c r="A5617" t="s">
        <v>21826</v>
      </c>
      <c r="B5617">
        <v>2016</v>
      </c>
      <c r="C5617">
        <v>224</v>
      </c>
      <c r="E5617" t="s">
        <v>50</v>
      </c>
      <c r="F5617" t="s">
        <v>71</v>
      </c>
      <c r="G5617" t="s">
        <v>217</v>
      </c>
      <c r="H5617" t="s">
        <v>217</v>
      </c>
      <c r="K5617" t="s">
        <v>1583</v>
      </c>
      <c r="L5617" t="s">
        <v>1584</v>
      </c>
      <c r="M5617" t="s">
        <v>173</v>
      </c>
      <c r="N5617" t="s">
        <v>57</v>
      </c>
      <c r="O5617" t="s">
        <v>21827</v>
      </c>
      <c r="P5617" t="s">
        <v>642</v>
      </c>
      <c r="AA5617" s="1"/>
      <c r="AC5617">
        <v>2016</v>
      </c>
      <c r="AD5617">
        <v>5</v>
      </c>
      <c r="AE5617">
        <v>23</v>
      </c>
      <c r="AF5617" s="2">
        <f>DATE(emdat_data[[#This Row],[Start Year]],emdat_data[[#This Row],[Start Month]],emdat_data[[#This Row],[Start Day]])</f>
        <v>42513</v>
      </c>
      <c r="AG5617">
        <v>2016</v>
      </c>
      <c r="AH5617">
        <v>5</v>
      </c>
      <c r="AI5617">
        <v>23</v>
      </c>
      <c r="AJ5617" s="2">
        <f>DATE(emdat_data[[#This Row],[End Year]],emdat_data[[#This Row],[End Month]],emdat_data[[#This Row],[End Day]])</f>
        <v>42513</v>
      </c>
      <c r="AK5617">
        <v>42</v>
      </c>
      <c r="AL5617">
        <v>15</v>
      </c>
      <c r="AO5617">
        <v>15</v>
      </c>
      <c r="AV5617">
        <v>82.010330903135994</v>
      </c>
      <c r="AW5617" t="s">
        <v>11704</v>
      </c>
      <c r="AY5617" t="s">
        <v>21828</v>
      </c>
    </row>
    <row r="5618" spans="1:51" hidden="1" x14ac:dyDescent="0.25">
      <c r="A5618" t="s">
        <v>21640</v>
      </c>
      <c r="B5618">
        <v>2016</v>
      </c>
      <c r="C5618">
        <v>185</v>
      </c>
      <c r="E5618" t="s">
        <v>50</v>
      </c>
      <c r="F5618" t="s">
        <v>71</v>
      </c>
      <c r="G5618" t="s">
        <v>72</v>
      </c>
      <c r="K5618" t="s">
        <v>1342</v>
      </c>
      <c r="L5618" t="s">
        <v>1343</v>
      </c>
      <c r="M5618" t="s">
        <v>1194</v>
      </c>
      <c r="N5618" t="s">
        <v>86</v>
      </c>
      <c r="O5618" t="s">
        <v>21641</v>
      </c>
      <c r="P5618" t="s">
        <v>642</v>
      </c>
      <c r="Q5618" t="s">
        <v>176</v>
      </c>
      <c r="X5618" t="s">
        <v>78</v>
      </c>
      <c r="AA5618" s="1"/>
      <c r="AC5618">
        <v>2016</v>
      </c>
      <c r="AD5618">
        <v>5</v>
      </c>
      <c r="AE5618">
        <v>26</v>
      </c>
      <c r="AF5618" s="2">
        <f>DATE(emdat_data[[#This Row],[Start Year]],emdat_data[[#This Row],[Start Month]],emdat_data[[#This Row],[Start Day]])</f>
        <v>42516</v>
      </c>
      <c r="AG5618">
        <v>2016</v>
      </c>
      <c r="AH5618">
        <v>5</v>
      </c>
      <c r="AI5618">
        <v>31</v>
      </c>
      <c r="AJ5618" s="2">
        <f>DATE(emdat_data[[#This Row],[End Year]],emdat_data[[#This Row],[End Month]],emdat_data[[#This Row],[End Day]])</f>
        <v>42521</v>
      </c>
      <c r="AK5618">
        <v>1</v>
      </c>
      <c r="AL5618">
        <v>3</v>
      </c>
      <c r="AM5618">
        <v>18370</v>
      </c>
      <c r="AO5618">
        <v>18373</v>
      </c>
      <c r="AV5618">
        <v>82.010330903135994</v>
      </c>
      <c r="AX5618" t="s">
        <v>21642</v>
      </c>
      <c r="AY5618" t="s">
        <v>21643</v>
      </c>
    </row>
    <row r="5619" spans="1:51" hidden="1" x14ac:dyDescent="0.25">
      <c r="A5619" t="s">
        <v>22395</v>
      </c>
      <c r="B5619">
        <v>2016</v>
      </c>
      <c r="C5619">
        <v>183</v>
      </c>
      <c r="D5619" t="s">
        <v>22396</v>
      </c>
      <c r="E5619" t="s">
        <v>50</v>
      </c>
      <c r="F5619" t="s">
        <v>71</v>
      </c>
      <c r="G5619" t="s">
        <v>72</v>
      </c>
      <c r="K5619" t="s">
        <v>357</v>
      </c>
      <c r="L5619" t="s">
        <v>358</v>
      </c>
      <c r="M5619" t="s">
        <v>146</v>
      </c>
      <c r="N5619" t="s">
        <v>86</v>
      </c>
      <c r="O5619" t="s">
        <v>22397</v>
      </c>
      <c r="P5619" t="s">
        <v>134</v>
      </c>
      <c r="Q5619" t="s">
        <v>82</v>
      </c>
      <c r="U5619" t="s">
        <v>127</v>
      </c>
      <c r="X5619" t="s">
        <v>78</v>
      </c>
      <c r="Y5619">
        <v>30857</v>
      </c>
      <c r="Z5619">
        <v>-95537</v>
      </c>
      <c r="AA5619" s="1"/>
      <c r="AC5619">
        <v>2016</v>
      </c>
      <c r="AD5619">
        <v>5</v>
      </c>
      <c r="AE5619">
        <v>27</v>
      </c>
      <c r="AF5619" s="2">
        <f>DATE(emdat_data[[#This Row],[Start Year]],emdat_data[[#This Row],[Start Month]],emdat_data[[#This Row],[Start Day]])</f>
        <v>42517</v>
      </c>
      <c r="AG5619">
        <v>2016</v>
      </c>
      <c r="AH5619">
        <v>6</v>
      </c>
      <c r="AI5619">
        <v>2</v>
      </c>
      <c r="AJ5619" s="2">
        <f>DATE(emdat_data[[#This Row],[End Year]],emdat_data[[#This Row],[End Month]],emdat_data[[#This Row],[End Day]])</f>
        <v>42523</v>
      </c>
      <c r="AK5619">
        <v>15</v>
      </c>
      <c r="AR5619">
        <v>200000</v>
      </c>
      <c r="AS5619">
        <v>243872</v>
      </c>
      <c r="AT5619">
        <v>300000</v>
      </c>
      <c r="AU5619">
        <v>365808</v>
      </c>
      <c r="AV5619">
        <v>82.010330903135994</v>
      </c>
      <c r="AW5619" t="s">
        <v>22398</v>
      </c>
      <c r="AY5619" t="s">
        <v>22399</v>
      </c>
    </row>
    <row r="5620" spans="1:51" hidden="1" x14ac:dyDescent="0.25">
      <c r="A5620" t="s">
        <v>21721</v>
      </c>
      <c r="B5620">
        <v>2016</v>
      </c>
      <c r="C5620">
        <v>179</v>
      </c>
      <c r="E5620" t="s">
        <v>50</v>
      </c>
      <c r="F5620" t="s">
        <v>71</v>
      </c>
      <c r="G5620" t="s">
        <v>72</v>
      </c>
      <c r="K5620" t="s">
        <v>2770</v>
      </c>
      <c r="L5620" t="s">
        <v>2771</v>
      </c>
      <c r="M5620" t="s">
        <v>211</v>
      </c>
      <c r="N5620" t="s">
        <v>190</v>
      </c>
      <c r="O5620" t="s">
        <v>21722</v>
      </c>
      <c r="Q5620" t="s">
        <v>12510</v>
      </c>
      <c r="X5620" t="s">
        <v>78</v>
      </c>
      <c r="AA5620" s="1"/>
      <c r="AC5620">
        <v>2016</v>
      </c>
      <c r="AD5620">
        <v>5</v>
      </c>
      <c r="AE5620">
        <v>28</v>
      </c>
      <c r="AF5620" s="2">
        <f>DATE(emdat_data[[#This Row],[Start Year]],emdat_data[[#This Row],[Start Month]],emdat_data[[#This Row],[Start Day]])</f>
        <v>42518</v>
      </c>
      <c r="AG5620">
        <v>2016</v>
      </c>
      <c r="AH5620">
        <v>5</v>
      </c>
      <c r="AI5620">
        <v>28</v>
      </c>
      <c r="AJ5620" s="2">
        <f>DATE(emdat_data[[#This Row],[End Year]],emdat_data[[#This Row],[End Month]],emdat_data[[#This Row],[End Day]])</f>
        <v>42518</v>
      </c>
      <c r="AK5620">
        <v>2</v>
      </c>
      <c r="AL5620">
        <v>3</v>
      </c>
      <c r="AO5620">
        <v>3</v>
      </c>
      <c r="AV5620">
        <v>82.010330903135994</v>
      </c>
      <c r="AX5620" t="s">
        <v>21723</v>
      </c>
      <c r="AY5620" t="s">
        <v>21724</v>
      </c>
    </row>
    <row r="5621" spans="1:51" hidden="1" x14ac:dyDescent="0.25">
      <c r="A5621" t="s">
        <v>20259</v>
      </c>
      <c r="B5621">
        <v>2016</v>
      </c>
      <c r="C5621">
        <v>179</v>
      </c>
      <c r="E5621" t="s">
        <v>50</v>
      </c>
      <c r="F5621" t="s">
        <v>71</v>
      </c>
      <c r="G5621" t="s">
        <v>72</v>
      </c>
      <c r="K5621" t="s">
        <v>187</v>
      </c>
      <c r="L5621" t="s">
        <v>188</v>
      </c>
      <c r="M5621" t="s">
        <v>189</v>
      </c>
      <c r="N5621" t="s">
        <v>190</v>
      </c>
      <c r="O5621" t="s">
        <v>20260</v>
      </c>
      <c r="P5621" t="s">
        <v>642</v>
      </c>
      <c r="Q5621" t="s">
        <v>12510</v>
      </c>
      <c r="X5621" t="s">
        <v>78</v>
      </c>
      <c r="AA5621" s="1"/>
      <c r="AB5621" t="s">
        <v>20261</v>
      </c>
      <c r="AC5621">
        <v>2016</v>
      </c>
      <c r="AD5621">
        <v>5</v>
      </c>
      <c r="AE5621">
        <v>31</v>
      </c>
      <c r="AF5621" s="2">
        <f>DATE(emdat_data[[#This Row],[Start Year]],emdat_data[[#This Row],[Start Month]],emdat_data[[#This Row],[Start Day]])</f>
        <v>42521</v>
      </c>
      <c r="AG5621">
        <v>2016</v>
      </c>
      <c r="AH5621">
        <v>6</v>
      </c>
      <c r="AI5621">
        <v>5</v>
      </c>
      <c r="AJ5621" s="2">
        <f>DATE(emdat_data[[#This Row],[End Year]],emdat_data[[#This Row],[End Month]],emdat_data[[#This Row],[End Day]])</f>
        <v>42526</v>
      </c>
      <c r="AK5621">
        <v>5</v>
      </c>
      <c r="AL5621">
        <v>24</v>
      </c>
      <c r="AO5621">
        <v>24</v>
      </c>
      <c r="AR5621">
        <v>1300000</v>
      </c>
      <c r="AS5621">
        <v>1585166</v>
      </c>
      <c r="AT5621">
        <v>2400000</v>
      </c>
      <c r="AU5621">
        <v>2926461</v>
      </c>
      <c r="AV5621">
        <v>82.010330903135994</v>
      </c>
      <c r="AX5621" t="s">
        <v>20262</v>
      </c>
      <c r="AY5621" t="s">
        <v>20263</v>
      </c>
    </row>
    <row r="5622" spans="1:51" hidden="1" x14ac:dyDescent="0.25">
      <c r="A5622" t="s">
        <v>20376</v>
      </c>
      <c r="B5622">
        <v>2016</v>
      </c>
      <c r="C5622">
        <v>179</v>
      </c>
      <c r="E5622" t="s">
        <v>50</v>
      </c>
      <c r="F5622" t="s">
        <v>71</v>
      </c>
      <c r="G5622" t="s">
        <v>72</v>
      </c>
      <c r="K5622" t="s">
        <v>1200</v>
      </c>
      <c r="L5622" t="s">
        <v>1201</v>
      </c>
      <c r="M5622" t="s">
        <v>189</v>
      </c>
      <c r="N5622" t="s">
        <v>190</v>
      </c>
      <c r="O5622" t="s">
        <v>20377</v>
      </c>
      <c r="P5622" t="s">
        <v>642</v>
      </c>
      <c r="W5622">
        <v>91555</v>
      </c>
      <c r="X5622" t="s">
        <v>78</v>
      </c>
      <c r="Y5622">
        <v>48407</v>
      </c>
      <c r="Z5622">
        <v>1022</v>
      </c>
      <c r="AA5622" s="1"/>
      <c r="AC5622">
        <v>2016</v>
      </c>
      <c r="AD5622">
        <v>5</v>
      </c>
      <c r="AE5622">
        <v>31</v>
      </c>
      <c r="AF5622" s="2">
        <f>DATE(emdat_data[[#This Row],[Start Year]],emdat_data[[#This Row],[Start Month]],emdat_data[[#This Row],[Start Day]])</f>
        <v>42521</v>
      </c>
      <c r="AG5622">
        <v>2016</v>
      </c>
      <c r="AH5622">
        <v>6</v>
      </c>
      <c r="AI5622">
        <v>7</v>
      </c>
      <c r="AJ5622" s="2">
        <f>DATE(emdat_data[[#This Row],[End Year]],emdat_data[[#This Row],[End Month]],emdat_data[[#This Row],[End Day]])</f>
        <v>42528</v>
      </c>
      <c r="AK5622">
        <v>7</v>
      </c>
      <c r="AR5622">
        <v>830000</v>
      </c>
      <c r="AS5622">
        <v>1012068</v>
      </c>
      <c r="AT5622">
        <v>2000000</v>
      </c>
      <c r="AU5622">
        <v>2438717</v>
      </c>
      <c r="AV5622">
        <v>82.010330903135994</v>
      </c>
      <c r="AX5622" t="s">
        <v>20378</v>
      </c>
      <c r="AY5622" t="s">
        <v>20379</v>
      </c>
    </row>
    <row r="5623" spans="1:51" hidden="1" x14ac:dyDescent="0.25">
      <c r="A5623" t="s">
        <v>21924</v>
      </c>
      <c r="B5623">
        <v>2016</v>
      </c>
      <c r="C5623">
        <v>274</v>
      </c>
      <c r="D5623" t="s">
        <v>21925</v>
      </c>
      <c r="E5623" t="s">
        <v>50</v>
      </c>
      <c r="F5623" t="s">
        <v>71</v>
      </c>
      <c r="G5623" t="s">
        <v>72</v>
      </c>
      <c r="H5623" t="s">
        <v>170</v>
      </c>
      <c r="K5623" t="s">
        <v>2855</v>
      </c>
      <c r="L5623" t="s">
        <v>2856</v>
      </c>
      <c r="M5623" t="s">
        <v>995</v>
      </c>
      <c r="N5623" t="s">
        <v>76</v>
      </c>
      <c r="O5623" t="s">
        <v>21926</v>
      </c>
      <c r="P5623" t="s">
        <v>2496</v>
      </c>
      <c r="X5623" t="s">
        <v>78</v>
      </c>
      <c r="AA5623" s="1"/>
      <c r="AC5623">
        <v>2016</v>
      </c>
      <c r="AD5623">
        <v>6</v>
      </c>
      <c r="AF5623" s="2">
        <f>DATE(emdat_data[[#This Row],[Start Year]],emdat_data[[#This Row],[Start Month]],emdat_data[[#This Row],[Start Day]])</f>
        <v>42521</v>
      </c>
      <c r="AG5623">
        <v>2016</v>
      </c>
      <c r="AH5623">
        <v>9</v>
      </c>
      <c r="AI5623">
        <v>8</v>
      </c>
      <c r="AJ5623" s="2">
        <f>DATE(emdat_data[[#This Row],[End Year]],emdat_data[[#This Row],[End Month]],emdat_data[[#This Row],[End Day]])</f>
        <v>42621</v>
      </c>
      <c r="AK5623">
        <v>171</v>
      </c>
      <c r="AL5623">
        <v>4</v>
      </c>
      <c r="AM5623">
        <v>90000</v>
      </c>
      <c r="AN5623">
        <v>110000</v>
      </c>
      <c r="AO5623">
        <v>200004</v>
      </c>
      <c r="AV5623">
        <v>82.010330903135994</v>
      </c>
      <c r="AW5623" t="s">
        <v>21927</v>
      </c>
      <c r="AY5623" t="s">
        <v>21928</v>
      </c>
    </row>
    <row r="5624" spans="1:51" hidden="1" x14ac:dyDescent="0.25">
      <c r="A5624" t="s">
        <v>22334</v>
      </c>
      <c r="B5624">
        <v>2016</v>
      </c>
      <c r="C5624">
        <v>9369</v>
      </c>
      <c r="E5624" t="s">
        <v>50</v>
      </c>
      <c r="F5624" t="s">
        <v>350</v>
      </c>
      <c r="G5624" t="s">
        <v>351</v>
      </c>
      <c r="H5624" t="s">
        <v>351</v>
      </c>
      <c r="K5624" t="s">
        <v>159</v>
      </c>
      <c r="L5624" t="s">
        <v>160</v>
      </c>
      <c r="M5624" t="s">
        <v>161</v>
      </c>
      <c r="N5624" t="s">
        <v>57</v>
      </c>
      <c r="O5624" t="s">
        <v>22335</v>
      </c>
      <c r="P5624" t="s">
        <v>22336</v>
      </c>
      <c r="Q5624" t="s">
        <v>5656</v>
      </c>
      <c r="R5624" t="s">
        <v>1766</v>
      </c>
      <c r="X5624" t="s">
        <v>78</v>
      </c>
      <c r="AA5624" s="1"/>
      <c r="AC5624">
        <v>2016</v>
      </c>
      <c r="AD5624">
        <v>6</v>
      </c>
      <c r="AF5624" s="2">
        <f>DATE(emdat_data[[#This Row],[Start Year]],emdat_data[[#This Row],[Start Month]],emdat_data[[#This Row],[Start Day]])</f>
        <v>42521</v>
      </c>
      <c r="AG5624">
        <v>2016</v>
      </c>
      <c r="AH5624">
        <v>8</v>
      </c>
      <c r="AJ5624" s="2">
        <f>DATE(emdat_data[[#This Row],[End Year]],emdat_data[[#This Row],[End Month]],emdat_data[[#This Row],[End Day]])</f>
        <v>42582</v>
      </c>
      <c r="AM5624">
        <v>10000000</v>
      </c>
      <c r="AO5624">
        <v>10000000</v>
      </c>
      <c r="AR5624">
        <v>1100000</v>
      </c>
      <c r="AS5624">
        <v>1341294</v>
      </c>
      <c r="AT5624">
        <v>3000000</v>
      </c>
      <c r="AU5624">
        <v>3658076</v>
      </c>
      <c r="AV5624">
        <v>82.010330903135994</v>
      </c>
      <c r="AW5624" t="s">
        <v>22337</v>
      </c>
      <c r="AY5624" t="s">
        <v>22338</v>
      </c>
    </row>
    <row r="5625" spans="1:51" hidden="1" x14ac:dyDescent="0.25">
      <c r="A5625" t="s">
        <v>23726</v>
      </c>
      <c r="B5625">
        <v>2016</v>
      </c>
      <c r="C5625">
        <v>9452</v>
      </c>
      <c r="D5625" t="s">
        <v>23727</v>
      </c>
      <c r="E5625" t="s">
        <v>50</v>
      </c>
      <c r="F5625" t="s">
        <v>350</v>
      </c>
      <c r="G5625" t="s">
        <v>351</v>
      </c>
      <c r="H5625" t="s">
        <v>351</v>
      </c>
      <c r="K5625" t="s">
        <v>258</v>
      </c>
      <c r="L5625" t="s">
        <v>259</v>
      </c>
      <c r="M5625" t="s">
        <v>260</v>
      </c>
      <c r="N5625" t="s">
        <v>76</v>
      </c>
      <c r="O5625" t="s">
        <v>23728</v>
      </c>
      <c r="P5625" t="s">
        <v>23729</v>
      </c>
      <c r="Q5625" t="s">
        <v>1023</v>
      </c>
      <c r="U5625" t="s">
        <v>127</v>
      </c>
      <c r="X5625" t="s">
        <v>78</v>
      </c>
      <c r="AA5625" s="1"/>
      <c r="AC5625">
        <v>2016</v>
      </c>
      <c r="AD5625">
        <v>6</v>
      </c>
      <c r="AF5625" s="2">
        <f>DATE(emdat_data[[#This Row],[Start Year]],emdat_data[[#This Row],[Start Month]],emdat_data[[#This Row],[Start Day]])</f>
        <v>42521</v>
      </c>
      <c r="AG5625">
        <v>2018</v>
      </c>
      <c r="AH5625">
        <v>1</v>
      </c>
      <c r="AJ5625" s="2">
        <f>DATE(emdat_data[[#This Row],[End Year]],emdat_data[[#This Row],[End Month]],emdat_data[[#This Row],[End Day]])</f>
        <v>43100</v>
      </c>
      <c r="AM5625">
        <v>3400000</v>
      </c>
      <c r="AO5625">
        <v>3400000</v>
      </c>
      <c r="AV5625">
        <v>82.010330903135994</v>
      </c>
      <c r="AX5625" t="s">
        <v>23730</v>
      </c>
      <c r="AY5625" t="s">
        <v>23731</v>
      </c>
    </row>
    <row r="5626" spans="1:51" hidden="1" x14ac:dyDescent="0.25">
      <c r="A5626" t="s">
        <v>21829</v>
      </c>
      <c r="B5626">
        <v>2016</v>
      </c>
      <c r="C5626">
        <v>232</v>
      </c>
      <c r="D5626" t="s">
        <v>21830</v>
      </c>
      <c r="E5626" t="s">
        <v>50</v>
      </c>
      <c r="F5626" t="s">
        <v>71</v>
      </c>
      <c r="G5626" t="s">
        <v>72</v>
      </c>
      <c r="K5626" t="s">
        <v>1583</v>
      </c>
      <c r="L5626" t="s">
        <v>1584</v>
      </c>
      <c r="M5626" t="s">
        <v>173</v>
      </c>
      <c r="N5626" t="s">
        <v>57</v>
      </c>
      <c r="O5626" t="s">
        <v>21831</v>
      </c>
      <c r="P5626" t="s">
        <v>3243</v>
      </c>
      <c r="W5626">
        <v>93840</v>
      </c>
      <c r="X5626" t="s">
        <v>78</v>
      </c>
      <c r="Y5626">
        <v>18316</v>
      </c>
      <c r="Z5626">
        <v>9526</v>
      </c>
      <c r="AA5626" s="1"/>
      <c r="AC5626">
        <v>2016</v>
      </c>
      <c r="AD5626">
        <v>6</v>
      </c>
      <c r="AE5626">
        <v>1</v>
      </c>
      <c r="AF5626" s="2">
        <f>DATE(emdat_data[[#This Row],[Start Year]],emdat_data[[#This Row],[Start Month]],emdat_data[[#This Row],[Start Day]])</f>
        <v>42522</v>
      </c>
      <c r="AG5626">
        <v>2016</v>
      </c>
      <c r="AH5626">
        <v>6</v>
      </c>
      <c r="AI5626">
        <v>24</v>
      </c>
      <c r="AJ5626" s="2">
        <f>DATE(emdat_data[[#This Row],[End Year]],emdat_data[[#This Row],[End Month]],emdat_data[[#This Row],[End Day]])</f>
        <v>42545</v>
      </c>
      <c r="AK5626">
        <v>14</v>
      </c>
      <c r="AM5626">
        <v>377667</v>
      </c>
      <c r="AO5626">
        <v>377667</v>
      </c>
      <c r="AV5626">
        <v>82.010330903135994</v>
      </c>
      <c r="AW5626" t="s">
        <v>21832</v>
      </c>
      <c r="AY5626" t="s">
        <v>21833</v>
      </c>
    </row>
    <row r="5627" spans="1:51" hidden="1" x14ac:dyDescent="0.25">
      <c r="A5627" t="s">
        <v>21850</v>
      </c>
      <c r="B5627">
        <v>2016</v>
      </c>
      <c r="C5627">
        <v>269</v>
      </c>
      <c r="E5627" t="s">
        <v>50</v>
      </c>
      <c r="F5627" t="s">
        <v>71</v>
      </c>
      <c r="G5627" t="s">
        <v>72</v>
      </c>
      <c r="H5627" t="s">
        <v>170</v>
      </c>
      <c r="K5627" t="s">
        <v>2624</v>
      </c>
      <c r="L5627" t="s">
        <v>2625</v>
      </c>
      <c r="M5627" t="s">
        <v>125</v>
      </c>
      <c r="N5627" t="s">
        <v>76</v>
      </c>
      <c r="O5627" t="s">
        <v>21851</v>
      </c>
      <c r="P5627" t="s">
        <v>642</v>
      </c>
      <c r="X5627" t="s">
        <v>78</v>
      </c>
      <c r="AA5627" s="1"/>
      <c r="AC5627">
        <v>2016</v>
      </c>
      <c r="AD5627">
        <v>6</v>
      </c>
      <c r="AE5627">
        <v>1</v>
      </c>
      <c r="AF5627" s="2">
        <f>DATE(emdat_data[[#This Row],[Start Year]],emdat_data[[#This Row],[Start Month]],emdat_data[[#This Row],[Start Day]])</f>
        <v>42522</v>
      </c>
      <c r="AG5627">
        <v>2016</v>
      </c>
      <c r="AH5627">
        <v>9</v>
      </c>
      <c r="AI5627">
        <v>7</v>
      </c>
      <c r="AJ5627" s="2">
        <f>DATE(emdat_data[[#This Row],[End Year]],emdat_data[[#This Row],[End Month]],emdat_data[[#This Row],[End Day]])</f>
        <v>42620</v>
      </c>
      <c r="AK5627">
        <v>11</v>
      </c>
      <c r="AN5627">
        <v>3000</v>
      </c>
      <c r="AO5627">
        <v>3000</v>
      </c>
      <c r="AV5627">
        <v>82.010330903135994</v>
      </c>
      <c r="AW5627" t="s">
        <v>21852</v>
      </c>
      <c r="AY5627" t="s">
        <v>21853</v>
      </c>
    </row>
    <row r="5628" spans="1:51" hidden="1" x14ac:dyDescent="0.25">
      <c r="A5628" t="s">
        <v>21873</v>
      </c>
      <c r="B5628">
        <v>2016</v>
      </c>
      <c r="C5628">
        <v>229</v>
      </c>
      <c r="E5628" t="s">
        <v>50</v>
      </c>
      <c r="F5628" t="s">
        <v>63</v>
      </c>
      <c r="G5628" t="s">
        <v>82</v>
      </c>
      <c r="H5628" t="s">
        <v>157</v>
      </c>
      <c r="I5628" t="s">
        <v>572</v>
      </c>
      <c r="K5628" t="s">
        <v>307</v>
      </c>
      <c r="L5628" t="s">
        <v>308</v>
      </c>
      <c r="M5628" t="s">
        <v>56</v>
      </c>
      <c r="N5628" t="s">
        <v>57</v>
      </c>
      <c r="O5628" t="s">
        <v>21874</v>
      </c>
      <c r="X5628" t="s">
        <v>88</v>
      </c>
      <c r="AA5628" s="1"/>
      <c r="AC5628">
        <v>2016</v>
      </c>
      <c r="AD5628">
        <v>6</v>
      </c>
      <c r="AE5628">
        <v>1</v>
      </c>
      <c r="AF5628" s="2">
        <f>DATE(emdat_data[[#This Row],[Start Year]],emdat_data[[#This Row],[Start Month]],emdat_data[[#This Row],[Start Day]])</f>
        <v>42522</v>
      </c>
      <c r="AG5628">
        <v>2016</v>
      </c>
      <c r="AH5628">
        <v>6</v>
      </c>
      <c r="AI5628">
        <v>2</v>
      </c>
      <c r="AJ5628" s="2">
        <f>DATE(emdat_data[[#This Row],[End Year]],emdat_data[[#This Row],[End Month]],emdat_data[[#This Row],[End Day]])</f>
        <v>42523</v>
      </c>
      <c r="AK5628">
        <v>34</v>
      </c>
      <c r="AL5628">
        <v>191</v>
      </c>
      <c r="AO5628">
        <v>191</v>
      </c>
      <c r="AV5628">
        <v>82.010330903135994</v>
      </c>
      <c r="AW5628" t="s">
        <v>21875</v>
      </c>
      <c r="AY5628" t="s">
        <v>21876</v>
      </c>
    </row>
    <row r="5629" spans="1:51" hidden="1" x14ac:dyDescent="0.25">
      <c r="A5629" t="s">
        <v>20226</v>
      </c>
      <c r="B5629">
        <v>2016</v>
      </c>
      <c r="C5629">
        <v>230</v>
      </c>
      <c r="E5629" t="s">
        <v>50</v>
      </c>
      <c r="F5629" t="s">
        <v>63</v>
      </c>
      <c r="G5629" t="s">
        <v>82</v>
      </c>
      <c r="H5629" t="s">
        <v>157</v>
      </c>
      <c r="K5629" t="s">
        <v>159</v>
      </c>
      <c r="L5629" t="s">
        <v>160</v>
      </c>
      <c r="M5629" t="s">
        <v>161</v>
      </c>
      <c r="N5629" t="s">
        <v>57</v>
      </c>
      <c r="O5629" t="s">
        <v>20227</v>
      </c>
      <c r="Q5629" t="s">
        <v>900</v>
      </c>
      <c r="X5629" t="s">
        <v>88</v>
      </c>
      <c r="AA5629" s="1"/>
      <c r="AC5629">
        <v>2016</v>
      </c>
      <c r="AD5629">
        <v>6</v>
      </c>
      <c r="AE5629">
        <v>2</v>
      </c>
      <c r="AF5629" s="2">
        <f>DATE(emdat_data[[#This Row],[Start Year]],emdat_data[[#This Row],[Start Month]],emdat_data[[#This Row],[Start Day]])</f>
        <v>42523</v>
      </c>
      <c r="AG5629">
        <v>2016</v>
      </c>
      <c r="AH5629">
        <v>6</v>
      </c>
      <c r="AI5629">
        <v>8</v>
      </c>
      <c r="AJ5629" s="2">
        <f>DATE(emdat_data[[#This Row],[End Year]],emdat_data[[#This Row],[End Month]],emdat_data[[#This Row],[End Day]])</f>
        <v>42529</v>
      </c>
      <c r="AK5629">
        <v>12</v>
      </c>
      <c r="AM5629">
        <v>150000</v>
      </c>
      <c r="AO5629">
        <v>150000</v>
      </c>
      <c r="AT5629">
        <v>768000</v>
      </c>
      <c r="AU5629">
        <v>936467</v>
      </c>
      <c r="AV5629">
        <v>82.010330903135994</v>
      </c>
      <c r="AW5629" t="s">
        <v>20228</v>
      </c>
      <c r="AY5629" t="s">
        <v>20229</v>
      </c>
    </row>
    <row r="5630" spans="1:51" hidden="1" x14ac:dyDescent="0.25">
      <c r="A5630" t="s">
        <v>20301</v>
      </c>
      <c r="B5630">
        <v>2016</v>
      </c>
      <c r="C5630">
        <v>179</v>
      </c>
      <c r="E5630" t="s">
        <v>50</v>
      </c>
      <c r="F5630" t="s">
        <v>71</v>
      </c>
      <c r="G5630" t="s">
        <v>72</v>
      </c>
      <c r="K5630" t="s">
        <v>778</v>
      </c>
      <c r="L5630" t="s">
        <v>779</v>
      </c>
      <c r="M5630" t="s">
        <v>189</v>
      </c>
      <c r="N5630" t="s">
        <v>190</v>
      </c>
      <c r="O5630" t="s">
        <v>20302</v>
      </c>
      <c r="P5630" t="s">
        <v>7351</v>
      </c>
      <c r="X5630" t="s">
        <v>78</v>
      </c>
      <c r="AA5630" s="1"/>
      <c r="AC5630">
        <v>2016</v>
      </c>
      <c r="AD5630">
        <v>6</v>
      </c>
      <c r="AE5630">
        <v>2</v>
      </c>
      <c r="AF5630" s="2">
        <f>DATE(emdat_data[[#This Row],[Start Year]],emdat_data[[#This Row],[Start Month]],emdat_data[[#This Row],[Start Day]])</f>
        <v>42523</v>
      </c>
      <c r="AG5630">
        <v>2016</v>
      </c>
      <c r="AH5630">
        <v>6</v>
      </c>
      <c r="AI5630">
        <v>8</v>
      </c>
      <c r="AJ5630" s="2">
        <f>DATE(emdat_data[[#This Row],[End Year]],emdat_data[[#This Row],[End Month]],emdat_data[[#This Row],[End Day]])</f>
        <v>42529</v>
      </c>
      <c r="AK5630">
        <v>1</v>
      </c>
      <c r="AV5630">
        <v>82.010330903135994</v>
      </c>
      <c r="AX5630" t="s">
        <v>20303</v>
      </c>
      <c r="AY5630" t="s">
        <v>20304</v>
      </c>
    </row>
    <row r="5631" spans="1:51" hidden="1" x14ac:dyDescent="0.25">
      <c r="A5631" t="s">
        <v>21904</v>
      </c>
      <c r="B5631">
        <v>2016</v>
      </c>
      <c r="C5631">
        <v>179</v>
      </c>
      <c r="E5631" t="s">
        <v>50</v>
      </c>
      <c r="F5631" t="s">
        <v>71</v>
      </c>
      <c r="G5631" t="s">
        <v>72</v>
      </c>
      <c r="K5631" t="s">
        <v>376</v>
      </c>
      <c r="L5631" t="s">
        <v>377</v>
      </c>
      <c r="M5631" t="s">
        <v>211</v>
      </c>
      <c r="N5631" t="s">
        <v>190</v>
      </c>
      <c r="O5631" t="s">
        <v>21905</v>
      </c>
      <c r="P5631" t="s">
        <v>642</v>
      </c>
      <c r="X5631" t="s">
        <v>78</v>
      </c>
      <c r="AA5631" s="1"/>
      <c r="AC5631">
        <v>2016</v>
      </c>
      <c r="AD5631">
        <v>6</v>
      </c>
      <c r="AE5631">
        <v>2</v>
      </c>
      <c r="AF5631" s="2">
        <f>DATE(emdat_data[[#This Row],[Start Year]],emdat_data[[#This Row],[Start Month]],emdat_data[[#This Row],[Start Day]])</f>
        <v>42523</v>
      </c>
      <c r="AG5631">
        <v>2016</v>
      </c>
      <c r="AH5631">
        <v>6</v>
      </c>
      <c r="AI5631">
        <v>2</v>
      </c>
      <c r="AJ5631" s="2">
        <f>DATE(emdat_data[[#This Row],[End Year]],emdat_data[[#This Row],[End Month]],emdat_data[[#This Row],[End Day]])</f>
        <v>42523</v>
      </c>
      <c r="AK5631">
        <v>2</v>
      </c>
      <c r="AV5631">
        <v>82.010330903135994</v>
      </c>
      <c r="AW5631" t="s">
        <v>21906</v>
      </c>
      <c r="AY5631" t="s">
        <v>21907</v>
      </c>
    </row>
    <row r="5632" spans="1:51" hidden="1" x14ac:dyDescent="0.25">
      <c r="A5632" t="s">
        <v>20230</v>
      </c>
      <c r="B5632">
        <v>2016</v>
      </c>
      <c r="C5632">
        <v>201</v>
      </c>
      <c r="E5632" t="s">
        <v>50</v>
      </c>
      <c r="F5632" t="s">
        <v>63</v>
      </c>
      <c r="G5632" t="s">
        <v>82</v>
      </c>
      <c r="H5632" t="s">
        <v>157</v>
      </c>
      <c r="I5632" t="s">
        <v>158</v>
      </c>
      <c r="K5632" t="s">
        <v>93</v>
      </c>
      <c r="L5632" t="s">
        <v>94</v>
      </c>
      <c r="M5632" t="s">
        <v>95</v>
      </c>
      <c r="N5632" t="s">
        <v>96</v>
      </c>
      <c r="O5632" t="s">
        <v>20231</v>
      </c>
      <c r="Q5632" t="s">
        <v>72</v>
      </c>
      <c r="W5632">
        <v>115</v>
      </c>
      <c r="X5632" t="s">
        <v>88</v>
      </c>
      <c r="AA5632" s="1"/>
      <c r="AC5632">
        <v>2016</v>
      </c>
      <c r="AD5632">
        <v>6</v>
      </c>
      <c r="AE5632">
        <v>4</v>
      </c>
      <c r="AF5632" s="2">
        <f>DATE(emdat_data[[#This Row],[Start Year]],emdat_data[[#This Row],[Start Month]],emdat_data[[#This Row],[Start Day]])</f>
        <v>42525</v>
      </c>
      <c r="AG5632">
        <v>2016</v>
      </c>
      <c r="AH5632">
        <v>6</v>
      </c>
      <c r="AI5632">
        <v>5</v>
      </c>
      <c r="AJ5632" s="2">
        <f>DATE(emdat_data[[#This Row],[End Year]],emdat_data[[#This Row],[End Month]],emdat_data[[#This Row],[End Day]])</f>
        <v>42526</v>
      </c>
      <c r="AK5632">
        <v>5</v>
      </c>
      <c r="AR5632">
        <v>310000</v>
      </c>
      <c r="AS5632">
        <v>378001</v>
      </c>
      <c r="AT5632">
        <v>500000</v>
      </c>
      <c r="AU5632">
        <v>609679</v>
      </c>
      <c r="AV5632">
        <v>82.010330903135994</v>
      </c>
      <c r="AW5632" t="s">
        <v>20232</v>
      </c>
      <c r="AY5632" t="s">
        <v>20233</v>
      </c>
    </row>
    <row r="5633" spans="1:51" hidden="1" x14ac:dyDescent="0.25">
      <c r="A5633" t="s">
        <v>21626</v>
      </c>
      <c r="B5633">
        <v>2016</v>
      </c>
      <c r="C5633">
        <v>227</v>
      </c>
      <c r="E5633" t="s">
        <v>50</v>
      </c>
      <c r="F5633" t="s">
        <v>71</v>
      </c>
      <c r="G5633" t="s">
        <v>72</v>
      </c>
      <c r="K5633" t="s">
        <v>383</v>
      </c>
      <c r="L5633" t="s">
        <v>384</v>
      </c>
      <c r="M5633" t="s">
        <v>211</v>
      </c>
      <c r="N5633" t="s">
        <v>190</v>
      </c>
      <c r="O5633" t="s">
        <v>21627</v>
      </c>
      <c r="P5633" t="s">
        <v>2496</v>
      </c>
      <c r="Q5633" t="s">
        <v>176</v>
      </c>
      <c r="R5633" t="s">
        <v>82</v>
      </c>
      <c r="X5633" t="s">
        <v>78</v>
      </c>
      <c r="AA5633" s="1"/>
      <c r="AC5633">
        <v>2016</v>
      </c>
      <c r="AD5633">
        <v>6</v>
      </c>
      <c r="AE5633">
        <v>4</v>
      </c>
      <c r="AF5633" s="2">
        <f>DATE(emdat_data[[#This Row],[Start Year]],emdat_data[[#This Row],[Start Month]],emdat_data[[#This Row],[Start Day]])</f>
        <v>42525</v>
      </c>
      <c r="AG5633">
        <v>2016</v>
      </c>
      <c r="AH5633">
        <v>6</v>
      </c>
      <c r="AI5633">
        <v>10</v>
      </c>
      <c r="AJ5633" s="2">
        <f>DATE(emdat_data[[#This Row],[End Year]],emdat_data[[#This Row],[End Month]],emdat_data[[#This Row],[End Day]])</f>
        <v>42531</v>
      </c>
      <c r="AM5633">
        <v>8196</v>
      </c>
      <c r="AO5633">
        <v>8196</v>
      </c>
      <c r="AT5633">
        <v>10000</v>
      </c>
      <c r="AU5633">
        <v>12194</v>
      </c>
      <c r="AV5633">
        <v>82.010330903135994</v>
      </c>
      <c r="AW5633" t="s">
        <v>21628</v>
      </c>
      <c r="AY5633" t="s">
        <v>21629</v>
      </c>
    </row>
    <row r="5634" spans="1:51" hidden="1" x14ac:dyDescent="0.25">
      <c r="A5634" t="s">
        <v>20359</v>
      </c>
      <c r="B5634">
        <v>2016</v>
      </c>
      <c r="C5634">
        <v>233</v>
      </c>
      <c r="E5634" t="s">
        <v>50</v>
      </c>
      <c r="F5634" t="s">
        <v>71</v>
      </c>
      <c r="G5634" t="s">
        <v>72</v>
      </c>
      <c r="K5634" t="s">
        <v>159</v>
      </c>
      <c r="L5634" t="s">
        <v>160</v>
      </c>
      <c r="M5634" t="s">
        <v>161</v>
      </c>
      <c r="N5634" t="s">
        <v>57</v>
      </c>
      <c r="O5634" t="s">
        <v>20360</v>
      </c>
      <c r="X5634" t="s">
        <v>78</v>
      </c>
      <c r="AA5634" s="1"/>
      <c r="AB5634" t="s">
        <v>11099</v>
      </c>
      <c r="AC5634">
        <v>2016</v>
      </c>
      <c r="AD5634">
        <v>6</v>
      </c>
      <c r="AE5634">
        <v>9</v>
      </c>
      <c r="AF5634" s="2">
        <f>DATE(emdat_data[[#This Row],[Start Year]],emdat_data[[#This Row],[Start Month]],emdat_data[[#This Row],[Start Day]])</f>
        <v>42530</v>
      </c>
      <c r="AG5634">
        <v>2016</v>
      </c>
      <c r="AH5634">
        <v>6</v>
      </c>
      <c r="AI5634">
        <v>16</v>
      </c>
      <c r="AJ5634" s="2">
        <f>DATE(emdat_data[[#This Row],[End Year]],emdat_data[[#This Row],[End Month]],emdat_data[[#This Row],[End Day]])</f>
        <v>42537</v>
      </c>
      <c r="AK5634">
        <v>25</v>
      </c>
      <c r="AM5634">
        <v>215400</v>
      </c>
      <c r="AN5634">
        <v>39000</v>
      </c>
      <c r="AO5634">
        <v>254400</v>
      </c>
      <c r="AT5634">
        <v>664000</v>
      </c>
      <c r="AU5634">
        <v>809654</v>
      </c>
      <c r="AV5634">
        <v>82.010330903135994</v>
      </c>
      <c r="AW5634" t="s">
        <v>20361</v>
      </c>
      <c r="AY5634" t="s">
        <v>20362</v>
      </c>
    </row>
    <row r="5635" spans="1:51" hidden="1" x14ac:dyDescent="0.25">
      <c r="A5635" t="s">
        <v>20393</v>
      </c>
      <c r="B5635">
        <v>2016</v>
      </c>
      <c r="C5635">
        <v>212</v>
      </c>
      <c r="E5635" t="s">
        <v>50</v>
      </c>
      <c r="F5635" t="s">
        <v>71</v>
      </c>
      <c r="G5635" t="s">
        <v>72</v>
      </c>
      <c r="K5635" t="s">
        <v>1306</v>
      </c>
      <c r="L5635" t="s">
        <v>1307</v>
      </c>
      <c r="M5635" t="s">
        <v>125</v>
      </c>
      <c r="N5635" t="s">
        <v>76</v>
      </c>
      <c r="O5635" t="s">
        <v>20394</v>
      </c>
      <c r="P5635" t="s">
        <v>4129</v>
      </c>
      <c r="W5635">
        <v>47506</v>
      </c>
      <c r="X5635" t="s">
        <v>78</v>
      </c>
      <c r="Y5635">
        <v>6414</v>
      </c>
      <c r="Z5635">
        <v>-1165</v>
      </c>
      <c r="AA5635" s="1"/>
      <c r="AB5635" t="s">
        <v>20395</v>
      </c>
      <c r="AC5635">
        <v>2016</v>
      </c>
      <c r="AD5635">
        <v>6</v>
      </c>
      <c r="AE5635">
        <v>10</v>
      </c>
      <c r="AF5635" s="2">
        <f>DATE(emdat_data[[#This Row],[Start Year]],emdat_data[[#This Row],[Start Month]],emdat_data[[#This Row],[Start Day]])</f>
        <v>42531</v>
      </c>
      <c r="AG5635">
        <v>2016</v>
      </c>
      <c r="AH5635">
        <v>6</v>
      </c>
      <c r="AI5635">
        <v>14</v>
      </c>
      <c r="AJ5635" s="2">
        <f>DATE(emdat_data[[#This Row],[End Year]],emdat_data[[#This Row],[End Month]],emdat_data[[#This Row],[End Day]])</f>
        <v>42535</v>
      </c>
      <c r="AK5635">
        <v>10</v>
      </c>
      <c r="AV5635">
        <v>82.010330903135994</v>
      </c>
      <c r="AX5635" t="s">
        <v>20396</v>
      </c>
      <c r="AY5635" t="s">
        <v>20397</v>
      </c>
    </row>
    <row r="5636" spans="1:51" hidden="1" x14ac:dyDescent="0.25">
      <c r="A5636" t="s">
        <v>21750</v>
      </c>
      <c r="B5636">
        <v>2016</v>
      </c>
      <c r="C5636">
        <v>234</v>
      </c>
      <c r="E5636" t="s">
        <v>50</v>
      </c>
      <c r="F5636" t="s">
        <v>63</v>
      </c>
      <c r="G5636" t="s">
        <v>82</v>
      </c>
      <c r="H5636" t="s">
        <v>157</v>
      </c>
      <c r="I5636" t="s">
        <v>572</v>
      </c>
      <c r="K5636" t="s">
        <v>226</v>
      </c>
      <c r="L5636" t="s">
        <v>227</v>
      </c>
      <c r="M5636" t="s">
        <v>56</v>
      </c>
      <c r="N5636" t="s">
        <v>57</v>
      </c>
      <c r="O5636" t="s">
        <v>21751</v>
      </c>
      <c r="X5636" t="s">
        <v>88</v>
      </c>
      <c r="AA5636" s="1"/>
      <c r="AC5636">
        <v>2016</v>
      </c>
      <c r="AD5636">
        <v>6</v>
      </c>
      <c r="AE5636">
        <v>12</v>
      </c>
      <c r="AF5636" s="2">
        <f>DATE(emdat_data[[#This Row],[Start Year]],emdat_data[[#This Row],[Start Month]],emdat_data[[#This Row],[Start Day]])</f>
        <v>42533</v>
      </c>
      <c r="AG5636">
        <v>2016</v>
      </c>
      <c r="AH5636">
        <v>6</v>
      </c>
      <c r="AI5636">
        <v>12</v>
      </c>
      <c r="AJ5636" s="2">
        <f>DATE(emdat_data[[#This Row],[End Year]],emdat_data[[#This Row],[End Month]],emdat_data[[#This Row],[End Day]])</f>
        <v>42533</v>
      </c>
      <c r="AK5636">
        <v>11</v>
      </c>
      <c r="AV5636">
        <v>82.010330903135994</v>
      </c>
      <c r="AX5636" t="s">
        <v>21752</v>
      </c>
      <c r="AY5636" t="s">
        <v>21753</v>
      </c>
    </row>
    <row r="5637" spans="1:51" hidden="1" x14ac:dyDescent="0.25">
      <c r="A5637" t="s">
        <v>20328</v>
      </c>
      <c r="B5637">
        <v>2016</v>
      </c>
      <c r="C5637">
        <v>243</v>
      </c>
      <c r="E5637" t="s">
        <v>50</v>
      </c>
      <c r="F5637" t="s">
        <v>71</v>
      </c>
      <c r="G5637" t="s">
        <v>72</v>
      </c>
      <c r="K5637" t="s">
        <v>144</v>
      </c>
      <c r="L5637" t="s">
        <v>145</v>
      </c>
      <c r="M5637" t="s">
        <v>146</v>
      </c>
      <c r="N5637" t="s">
        <v>86</v>
      </c>
      <c r="O5637" t="s">
        <v>20329</v>
      </c>
      <c r="P5637" t="s">
        <v>134</v>
      </c>
      <c r="U5637" t="s">
        <v>127</v>
      </c>
      <c r="W5637">
        <v>176100</v>
      </c>
      <c r="X5637" t="s">
        <v>78</v>
      </c>
      <c r="Y5637">
        <v>58292</v>
      </c>
      <c r="Z5637">
        <v>-123249</v>
      </c>
      <c r="AA5637" s="1"/>
      <c r="AC5637">
        <v>2016</v>
      </c>
      <c r="AD5637">
        <v>6</v>
      </c>
      <c r="AE5637">
        <v>14</v>
      </c>
      <c r="AF5637" s="2">
        <f>DATE(emdat_data[[#This Row],[Start Year]],emdat_data[[#This Row],[Start Month]],emdat_data[[#This Row],[Start Day]])</f>
        <v>42535</v>
      </c>
      <c r="AG5637">
        <v>2016</v>
      </c>
      <c r="AH5637">
        <v>6</v>
      </c>
      <c r="AI5637">
        <v>21</v>
      </c>
      <c r="AJ5637" s="2">
        <f>DATE(emdat_data[[#This Row],[End Year]],emdat_data[[#This Row],[End Month]],emdat_data[[#This Row],[End Day]])</f>
        <v>42542</v>
      </c>
      <c r="AM5637">
        <v>300</v>
      </c>
      <c r="AO5637">
        <v>300</v>
      </c>
      <c r="AV5637">
        <v>82.010330903135994</v>
      </c>
      <c r="AX5637" t="s">
        <v>20330</v>
      </c>
      <c r="AY5637" t="s">
        <v>20331</v>
      </c>
    </row>
    <row r="5638" spans="1:51" hidden="1" x14ac:dyDescent="0.25">
      <c r="A5638" t="s">
        <v>20348</v>
      </c>
      <c r="B5638">
        <v>2016</v>
      </c>
      <c r="C5638">
        <v>235</v>
      </c>
      <c r="E5638" t="s">
        <v>50</v>
      </c>
      <c r="F5638" t="s">
        <v>63</v>
      </c>
      <c r="G5638" t="s">
        <v>82</v>
      </c>
      <c r="H5638" t="s">
        <v>157</v>
      </c>
      <c r="K5638" t="s">
        <v>159</v>
      </c>
      <c r="L5638" t="s">
        <v>160</v>
      </c>
      <c r="M5638" t="s">
        <v>161</v>
      </c>
      <c r="N5638" t="s">
        <v>57</v>
      </c>
      <c r="O5638" t="s">
        <v>20349</v>
      </c>
      <c r="X5638" t="s">
        <v>88</v>
      </c>
      <c r="AA5638" s="1"/>
      <c r="AC5638">
        <v>2016</v>
      </c>
      <c r="AD5638">
        <v>6</v>
      </c>
      <c r="AE5638">
        <v>16</v>
      </c>
      <c r="AF5638" s="2">
        <f>DATE(emdat_data[[#This Row],[Start Year]],emdat_data[[#This Row],[Start Month]],emdat_data[[#This Row],[Start Day]])</f>
        <v>42537</v>
      </c>
      <c r="AG5638">
        <v>2016</v>
      </c>
      <c r="AH5638">
        <v>6</v>
      </c>
      <c r="AI5638">
        <v>23</v>
      </c>
      <c r="AJ5638" s="2">
        <f>DATE(emdat_data[[#This Row],[End Year]],emdat_data[[#This Row],[End Month]],emdat_data[[#This Row],[End Day]])</f>
        <v>42544</v>
      </c>
      <c r="AK5638">
        <v>99</v>
      </c>
      <c r="AL5638">
        <v>846</v>
      </c>
      <c r="AM5638">
        <v>45000</v>
      </c>
      <c r="AO5638">
        <v>45846</v>
      </c>
      <c r="AT5638">
        <v>500000</v>
      </c>
      <c r="AU5638">
        <v>609679</v>
      </c>
      <c r="AV5638">
        <v>82.010330903135994</v>
      </c>
      <c r="AW5638" t="s">
        <v>20337</v>
      </c>
      <c r="AY5638" t="s">
        <v>20338</v>
      </c>
    </row>
    <row r="5639" spans="1:51" hidden="1" x14ac:dyDescent="0.25">
      <c r="A5639" t="s">
        <v>21695</v>
      </c>
      <c r="B5639">
        <v>2016</v>
      </c>
      <c r="C5639">
        <v>216</v>
      </c>
      <c r="D5639" t="s">
        <v>21696</v>
      </c>
      <c r="E5639" t="s">
        <v>50</v>
      </c>
      <c r="F5639" t="s">
        <v>71</v>
      </c>
      <c r="G5639" t="s">
        <v>217</v>
      </c>
      <c r="H5639" t="s">
        <v>217</v>
      </c>
      <c r="K5639" t="s">
        <v>171</v>
      </c>
      <c r="L5639" t="s">
        <v>172</v>
      </c>
      <c r="M5639" t="s">
        <v>173</v>
      </c>
      <c r="N5639" t="s">
        <v>57</v>
      </c>
      <c r="O5639" t="s">
        <v>21697</v>
      </c>
      <c r="P5639" t="s">
        <v>2496</v>
      </c>
      <c r="Q5639" t="s">
        <v>72</v>
      </c>
      <c r="AA5639" s="1"/>
      <c r="AB5639" t="s">
        <v>21698</v>
      </c>
      <c r="AC5639">
        <v>2016</v>
      </c>
      <c r="AD5639">
        <v>6</v>
      </c>
      <c r="AE5639">
        <v>17</v>
      </c>
      <c r="AF5639" s="2">
        <f>DATE(emdat_data[[#This Row],[Start Year]],emdat_data[[#This Row],[Start Month]],emdat_data[[#This Row],[Start Day]])</f>
        <v>42538</v>
      </c>
      <c r="AG5639">
        <v>2016</v>
      </c>
      <c r="AH5639">
        <v>6</v>
      </c>
      <c r="AI5639">
        <v>21</v>
      </c>
      <c r="AJ5639" s="2">
        <f>DATE(emdat_data[[#This Row],[End Year]],emdat_data[[#This Row],[End Month]],emdat_data[[#This Row],[End Day]])</f>
        <v>42542</v>
      </c>
      <c r="AK5639">
        <v>62</v>
      </c>
      <c r="AT5639">
        <v>25000</v>
      </c>
      <c r="AU5639">
        <v>30484</v>
      </c>
      <c r="AV5639">
        <v>82.010330903135994</v>
      </c>
      <c r="AX5639" t="s">
        <v>21699</v>
      </c>
      <c r="AY5639" t="s">
        <v>21700</v>
      </c>
    </row>
    <row r="5640" spans="1:51" hidden="1" x14ac:dyDescent="0.25">
      <c r="A5640" t="s">
        <v>20363</v>
      </c>
      <c r="B5640">
        <v>2016</v>
      </c>
      <c r="C5640">
        <v>236</v>
      </c>
      <c r="D5640" t="s">
        <v>20364</v>
      </c>
      <c r="E5640" t="s">
        <v>50</v>
      </c>
      <c r="F5640" t="s">
        <v>71</v>
      </c>
      <c r="G5640" t="s">
        <v>72</v>
      </c>
      <c r="K5640" t="s">
        <v>159</v>
      </c>
      <c r="L5640" t="s">
        <v>160</v>
      </c>
      <c r="M5640" t="s">
        <v>161</v>
      </c>
      <c r="N5640" t="s">
        <v>57</v>
      </c>
      <c r="O5640" t="s">
        <v>20365</v>
      </c>
      <c r="P5640" t="s">
        <v>642</v>
      </c>
      <c r="W5640">
        <v>197080</v>
      </c>
      <c r="X5640" t="s">
        <v>78</v>
      </c>
      <c r="Y5640">
        <v>24753</v>
      </c>
      <c r="Z5640">
        <v>112952</v>
      </c>
      <c r="AA5640" s="1"/>
      <c r="AC5640">
        <v>2016</v>
      </c>
      <c r="AD5640">
        <v>6</v>
      </c>
      <c r="AE5640">
        <v>18</v>
      </c>
      <c r="AF5640" s="2">
        <f>DATE(emdat_data[[#This Row],[Start Year]],emdat_data[[#This Row],[Start Month]],emdat_data[[#This Row],[Start Day]])</f>
        <v>42539</v>
      </c>
      <c r="AG5640">
        <v>2016</v>
      </c>
      <c r="AH5640">
        <v>6</v>
      </c>
      <c r="AI5640">
        <v>23</v>
      </c>
      <c r="AJ5640" s="2">
        <f>DATE(emdat_data[[#This Row],[End Year]],emdat_data[[#This Row],[End Month]],emdat_data[[#This Row],[End Day]])</f>
        <v>42544</v>
      </c>
      <c r="AK5640">
        <v>68</v>
      </c>
      <c r="AM5640">
        <v>165000</v>
      </c>
      <c r="AO5640">
        <v>165000</v>
      </c>
      <c r="AR5640">
        <v>60000</v>
      </c>
      <c r="AS5640">
        <v>73162</v>
      </c>
      <c r="AT5640">
        <v>3000000</v>
      </c>
      <c r="AU5640">
        <v>3658076</v>
      </c>
      <c r="AV5640">
        <v>82.010330903135994</v>
      </c>
      <c r="AW5640" t="s">
        <v>20366</v>
      </c>
      <c r="AY5640" t="s">
        <v>20367</v>
      </c>
    </row>
    <row r="5641" spans="1:51" hidden="1" x14ac:dyDescent="0.25">
      <c r="A5641" t="s">
        <v>21664</v>
      </c>
      <c r="B5641">
        <v>2016</v>
      </c>
      <c r="C5641">
        <v>221</v>
      </c>
      <c r="E5641" t="s">
        <v>50</v>
      </c>
      <c r="F5641" t="s">
        <v>71</v>
      </c>
      <c r="G5641" t="s">
        <v>72</v>
      </c>
      <c r="K5641" t="s">
        <v>245</v>
      </c>
      <c r="L5641" t="s">
        <v>246</v>
      </c>
      <c r="M5641" t="s">
        <v>161</v>
      </c>
      <c r="N5641" t="s">
        <v>57</v>
      </c>
      <c r="O5641" t="s">
        <v>21346</v>
      </c>
      <c r="P5641" t="s">
        <v>4129</v>
      </c>
      <c r="Q5641" t="s">
        <v>176</v>
      </c>
      <c r="W5641">
        <v>18481</v>
      </c>
      <c r="X5641" t="s">
        <v>78</v>
      </c>
      <c r="Y5641">
        <v>32603</v>
      </c>
      <c r="Z5641">
        <v>13099</v>
      </c>
      <c r="AA5641" s="1"/>
      <c r="AC5641">
        <v>2016</v>
      </c>
      <c r="AD5641">
        <v>6</v>
      </c>
      <c r="AE5641">
        <v>20</v>
      </c>
      <c r="AF5641" s="2">
        <f>DATE(emdat_data[[#This Row],[Start Year]],emdat_data[[#This Row],[Start Month]],emdat_data[[#This Row],[Start Day]])</f>
        <v>42541</v>
      </c>
      <c r="AG5641">
        <v>2016</v>
      </c>
      <c r="AH5641">
        <v>6</v>
      </c>
      <c r="AI5641">
        <v>23</v>
      </c>
      <c r="AJ5641" s="2">
        <f>DATE(emdat_data[[#This Row],[End Year]],emdat_data[[#This Row],[End Month]],emdat_data[[#This Row],[End Day]])</f>
        <v>42544</v>
      </c>
      <c r="AK5641">
        <v>7</v>
      </c>
      <c r="AM5641">
        <v>6000</v>
      </c>
      <c r="AO5641">
        <v>6000</v>
      </c>
      <c r="AV5641">
        <v>82.010330903135994</v>
      </c>
      <c r="AW5641" t="s">
        <v>21347</v>
      </c>
      <c r="AY5641" t="s">
        <v>21348</v>
      </c>
    </row>
    <row r="5642" spans="1:51" hidden="1" x14ac:dyDescent="0.25">
      <c r="A5642" t="s">
        <v>21754</v>
      </c>
      <c r="B5642">
        <v>2016</v>
      </c>
      <c r="C5642">
        <v>237</v>
      </c>
      <c r="E5642" t="s">
        <v>50</v>
      </c>
      <c r="F5642" t="s">
        <v>63</v>
      </c>
      <c r="G5642" t="s">
        <v>82</v>
      </c>
      <c r="H5642" t="s">
        <v>157</v>
      </c>
      <c r="I5642" t="s">
        <v>572</v>
      </c>
      <c r="K5642" t="s">
        <v>226</v>
      </c>
      <c r="L5642" t="s">
        <v>227</v>
      </c>
      <c r="M5642" t="s">
        <v>56</v>
      </c>
      <c r="N5642" t="s">
        <v>57</v>
      </c>
      <c r="O5642" t="s">
        <v>21755</v>
      </c>
      <c r="X5642" t="s">
        <v>88</v>
      </c>
      <c r="AA5642" s="1"/>
      <c r="AC5642">
        <v>2016</v>
      </c>
      <c r="AD5642">
        <v>6</v>
      </c>
      <c r="AE5642">
        <v>20</v>
      </c>
      <c r="AF5642" s="2">
        <f>DATE(emdat_data[[#This Row],[Start Year]],emdat_data[[#This Row],[Start Month]],emdat_data[[#This Row],[Start Day]])</f>
        <v>42541</v>
      </c>
      <c r="AG5642">
        <v>2016</v>
      </c>
      <c r="AH5642">
        <v>6</v>
      </c>
      <c r="AI5642">
        <v>21</v>
      </c>
      <c r="AJ5642" s="2">
        <f>DATE(emdat_data[[#This Row],[End Year]],emdat_data[[#This Row],[End Month]],emdat_data[[#This Row],[End Day]])</f>
        <v>42542</v>
      </c>
      <c r="AK5642">
        <v>93</v>
      </c>
      <c r="AV5642">
        <v>82.010330903135994</v>
      </c>
      <c r="AW5642" t="s">
        <v>21756</v>
      </c>
      <c r="AY5642" t="s">
        <v>21757</v>
      </c>
    </row>
    <row r="5643" spans="1:51" hidden="1" x14ac:dyDescent="0.25">
      <c r="A5643" t="s">
        <v>21854</v>
      </c>
      <c r="B5643">
        <v>2016</v>
      </c>
      <c r="C5643">
        <v>219</v>
      </c>
      <c r="E5643" t="s">
        <v>50</v>
      </c>
      <c r="F5643" t="s">
        <v>71</v>
      </c>
      <c r="G5643" t="s">
        <v>72</v>
      </c>
      <c r="K5643" t="s">
        <v>2624</v>
      </c>
      <c r="L5643" t="s">
        <v>2625</v>
      </c>
      <c r="M5643" t="s">
        <v>125</v>
      </c>
      <c r="N5643" t="s">
        <v>76</v>
      </c>
      <c r="O5643" t="s">
        <v>21855</v>
      </c>
      <c r="P5643" t="s">
        <v>2496</v>
      </c>
      <c r="X5643" t="s">
        <v>78</v>
      </c>
      <c r="AA5643" s="1"/>
      <c r="AC5643">
        <v>2016</v>
      </c>
      <c r="AD5643">
        <v>6</v>
      </c>
      <c r="AE5643">
        <v>20</v>
      </c>
      <c r="AF5643" s="2">
        <f>DATE(emdat_data[[#This Row],[Start Year]],emdat_data[[#This Row],[Start Month]],emdat_data[[#This Row],[Start Day]])</f>
        <v>42541</v>
      </c>
      <c r="AG5643">
        <v>2016</v>
      </c>
      <c r="AH5643">
        <v>10</v>
      </c>
      <c r="AJ5643" s="2">
        <f>DATE(emdat_data[[#This Row],[End Year]],emdat_data[[#This Row],[End Month]],emdat_data[[#This Row],[End Day]])</f>
        <v>42643</v>
      </c>
      <c r="AK5643">
        <v>50</v>
      </c>
      <c r="AL5643">
        <v>27</v>
      </c>
      <c r="AM5643">
        <v>123239</v>
      </c>
      <c r="AO5643">
        <v>123266</v>
      </c>
      <c r="AV5643">
        <v>82.010330903135994</v>
      </c>
      <c r="AW5643" t="s">
        <v>21856</v>
      </c>
      <c r="AX5643" t="s">
        <v>21857</v>
      </c>
      <c r="AY5643" t="s">
        <v>21858</v>
      </c>
    </row>
    <row r="5644" spans="1:51" hidden="1" x14ac:dyDescent="0.25">
      <c r="A5644" t="s">
        <v>20305</v>
      </c>
      <c r="B5644">
        <v>2016</v>
      </c>
      <c r="C5644">
        <v>287</v>
      </c>
      <c r="E5644" t="s">
        <v>50</v>
      </c>
      <c r="F5644" t="s">
        <v>71</v>
      </c>
      <c r="G5644" t="s">
        <v>72</v>
      </c>
      <c r="H5644" t="s">
        <v>102</v>
      </c>
      <c r="K5644" t="s">
        <v>123</v>
      </c>
      <c r="L5644" t="s">
        <v>124</v>
      </c>
      <c r="M5644" t="s">
        <v>125</v>
      </c>
      <c r="N5644" t="s">
        <v>76</v>
      </c>
      <c r="O5644" t="s">
        <v>20306</v>
      </c>
      <c r="P5644" t="s">
        <v>642</v>
      </c>
      <c r="X5644" t="s">
        <v>78</v>
      </c>
      <c r="AA5644" s="1"/>
      <c r="AC5644">
        <v>2016</v>
      </c>
      <c r="AD5644">
        <v>6</v>
      </c>
      <c r="AE5644">
        <v>21</v>
      </c>
      <c r="AF5644" s="2">
        <f>DATE(emdat_data[[#This Row],[Start Year]],emdat_data[[#This Row],[Start Month]],emdat_data[[#This Row],[Start Day]])</f>
        <v>42542</v>
      </c>
      <c r="AG5644">
        <v>2016</v>
      </c>
      <c r="AH5644">
        <v>7</v>
      </c>
      <c r="AI5644">
        <v>16</v>
      </c>
      <c r="AJ5644" s="2">
        <f>DATE(emdat_data[[#This Row],[End Year]],emdat_data[[#This Row],[End Month]],emdat_data[[#This Row],[End Day]])</f>
        <v>42567</v>
      </c>
      <c r="AK5644">
        <v>15</v>
      </c>
      <c r="AL5644">
        <v>35</v>
      </c>
      <c r="AM5644">
        <v>27826</v>
      </c>
      <c r="AN5644">
        <v>7032</v>
      </c>
      <c r="AO5644">
        <v>34893</v>
      </c>
      <c r="AV5644">
        <v>82.010330903135994</v>
      </c>
      <c r="AW5644" t="s">
        <v>20307</v>
      </c>
      <c r="AY5644" t="s">
        <v>20308</v>
      </c>
    </row>
    <row r="5645" spans="1:51" hidden="1" x14ac:dyDescent="0.25">
      <c r="A5645" t="s">
        <v>23694</v>
      </c>
      <c r="B5645">
        <v>2016</v>
      </c>
      <c r="C5645">
        <v>461</v>
      </c>
      <c r="D5645" t="s">
        <v>23695</v>
      </c>
      <c r="E5645" t="s">
        <v>50</v>
      </c>
      <c r="F5645" t="s">
        <v>71</v>
      </c>
      <c r="G5645" t="s">
        <v>72</v>
      </c>
      <c r="K5645" t="s">
        <v>209</v>
      </c>
      <c r="L5645" t="s">
        <v>210</v>
      </c>
      <c r="M5645" t="s">
        <v>211</v>
      </c>
      <c r="N5645" t="s">
        <v>190</v>
      </c>
      <c r="O5645" t="s">
        <v>23696</v>
      </c>
      <c r="Q5645" t="s">
        <v>900</v>
      </c>
      <c r="X5645" t="s">
        <v>78</v>
      </c>
      <c r="AA5645" s="1"/>
      <c r="AC5645">
        <v>2016</v>
      </c>
      <c r="AD5645">
        <v>6</v>
      </c>
      <c r="AE5645">
        <v>21</v>
      </c>
      <c r="AF5645" s="2">
        <f>DATE(emdat_data[[#This Row],[Start Year]],emdat_data[[#This Row],[Start Month]],emdat_data[[#This Row],[Start Day]])</f>
        <v>42542</v>
      </c>
      <c r="AG5645">
        <v>2016</v>
      </c>
      <c r="AH5645">
        <v>6</v>
      </c>
      <c r="AI5645">
        <v>21</v>
      </c>
      <c r="AJ5645" s="2">
        <f>DATE(emdat_data[[#This Row],[End Year]],emdat_data[[#This Row],[End Month]],emdat_data[[#This Row],[End Day]])</f>
        <v>42542</v>
      </c>
      <c r="AM5645">
        <v>2282</v>
      </c>
      <c r="AO5645">
        <v>2282</v>
      </c>
      <c r="AV5645">
        <v>82.010330903135994</v>
      </c>
      <c r="AW5645" t="s">
        <v>214</v>
      </c>
      <c r="AY5645" t="s">
        <v>215</v>
      </c>
    </row>
    <row r="5646" spans="1:51" hidden="1" x14ac:dyDescent="0.25">
      <c r="A5646" t="s">
        <v>22320</v>
      </c>
      <c r="B5646">
        <v>2016</v>
      </c>
      <c r="C5646">
        <v>203</v>
      </c>
      <c r="E5646" t="s">
        <v>50</v>
      </c>
      <c r="F5646" t="s">
        <v>63</v>
      </c>
      <c r="G5646" t="s">
        <v>82</v>
      </c>
      <c r="H5646" t="s">
        <v>157</v>
      </c>
      <c r="K5646" t="s">
        <v>357</v>
      </c>
      <c r="L5646" t="s">
        <v>358</v>
      </c>
      <c r="M5646" t="s">
        <v>146</v>
      </c>
      <c r="N5646" t="s">
        <v>86</v>
      </c>
      <c r="O5646" t="s">
        <v>22321</v>
      </c>
      <c r="P5646" t="s">
        <v>4129</v>
      </c>
      <c r="Q5646" t="s">
        <v>72</v>
      </c>
      <c r="R5646" t="s">
        <v>176</v>
      </c>
      <c r="U5646" t="s">
        <v>127</v>
      </c>
      <c r="X5646" t="s">
        <v>88</v>
      </c>
      <c r="Y5646">
        <v>38945</v>
      </c>
      <c r="Z5646">
        <v>-80555</v>
      </c>
      <c r="AA5646" s="1"/>
      <c r="AC5646">
        <v>2016</v>
      </c>
      <c r="AD5646">
        <v>6</v>
      </c>
      <c r="AE5646">
        <v>22</v>
      </c>
      <c r="AF5646" s="2">
        <f>DATE(emdat_data[[#This Row],[Start Year]],emdat_data[[#This Row],[Start Month]],emdat_data[[#This Row],[Start Day]])</f>
        <v>42543</v>
      </c>
      <c r="AG5646">
        <v>2016</v>
      </c>
      <c r="AH5646">
        <v>6</v>
      </c>
      <c r="AI5646">
        <v>24</v>
      </c>
      <c r="AJ5646" s="2">
        <f>DATE(emdat_data[[#This Row],[End Year]],emdat_data[[#This Row],[End Month]],emdat_data[[#This Row],[End Day]])</f>
        <v>42545</v>
      </c>
      <c r="AK5646">
        <v>25</v>
      </c>
      <c r="AM5646">
        <v>2000</v>
      </c>
      <c r="AO5646">
        <v>2000</v>
      </c>
      <c r="AR5646">
        <v>200000</v>
      </c>
      <c r="AS5646">
        <v>243872</v>
      </c>
      <c r="AT5646">
        <v>1000000</v>
      </c>
      <c r="AU5646">
        <v>1219359</v>
      </c>
      <c r="AV5646">
        <v>82.010330903135994</v>
      </c>
      <c r="AW5646" t="s">
        <v>22322</v>
      </c>
      <c r="AX5646" t="s">
        <v>22323</v>
      </c>
      <c r="AY5646" t="s">
        <v>22324</v>
      </c>
    </row>
    <row r="5647" spans="1:51" hidden="1" x14ac:dyDescent="0.25">
      <c r="A5647" t="s">
        <v>20234</v>
      </c>
      <c r="B5647">
        <v>2016</v>
      </c>
      <c r="C5647">
        <v>211</v>
      </c>
      <c r="E5647" t="s">
        <v>50</v>
      </c>
      <c r="F5647" t="s">
        <v>63</v>
      </c>
      <c r="G5647" t="s">
        <v>82</v>
      </c>
      <c r="H5647" t="s">
        <v>157</v>
      </c>
      <c r="I5647" t="s">
        <v>572</v>
      </c>
      <c r="K5647" t="s">
        <v>778</v>
      </c>
      <c r="L5647" t="s">
        <v>779</v>
      </c>
      <c r="M5647" t="s">
        <v>189</v>
      </c>
      <c r="N5647" t="s">
        <v>190</v>
      </c>
      <c r="O5647" t="s">
        <v>20235</v>
      </c>
      <c r="Q5647" t="s">
        <v>72</v>
      </c>
      <c r="X5647" t="s">
        <v>88</v>
      </c>
      <c r="AA5647" s="1"/>
      <c r="AC5647">
        <v>2016</v>
      </c>
      <c r="AD5647">
        <v>6</v>
      </c>
      <c r="AE5647">
        <v>23</v>
      </c>
      <c r="AF5647" s="2">
        <f>DATE(emdat_data[[#This Row],[Start Year]],emdat_data[[#This Row],[Start Month]],emdat_data[[#This Row],[Start Day]])</f>
        <v>42544</v>
      </c>
      <c r="AG5647">
        <v>2016</v>
      </c>
      <c r="AH5647">
        <v>6</v>
      </c>
      <c r="AI5647">
        <v>24</v>
      </c>
      <c r="AJ5647" s="2">
        <f>DATE(emdat_data[[#This Row],[End Year]],emdat_data[[#This Row],[End Month]],emdat_data[[#This Row],[End Day]])</f>
        <v>42545</v>
      </c>
      <c r="AK5647">
        <v>1</v>
      </c>
      <c r="AV5647">
        <v>82.010330903135994</v>
      </c>
      <c r="AX5647" t="s">
        <v>20236</v>
      </c>
      <c r="AY5647" t="s">
        <v>20237</v>
      </c>
    </row>
    <row r="5648" spans="1:51" hidden="1" x14ac:dyDescent="0.25">
      <c r="A5648" t="s">
        <v>20368</v>
      </c>
      <c r="B5648">
        <v>2016</v>
      </c>
      <c r="C5648">
        <v>238</v>
      </c>
      <c r="E5648" t="s">
        <v>50</v>
      </c>
      <c r="F5648" t="s">
        <v>71</v>
      </c>
      <c r="G5648" t="s">
        <v>72</v>
      </c>
      <c r="K5648" t="s">
        <v>159</v>
      </c>
      <c r="L5648" t="s">
        <v>160</v>
      </c>
      <c r="M5648" t="s">
        <v>161</v>
      </c>
      <c r="N5648" t="s">
        <v>57</v>
      </c>
      <c r="O5648" t="s">
        <v>20369</v>
      </c>
      <c r="P5648" t="s">
        <v>7427</v>
      </c>
      <c r="X5648" t="s">
        <v>78</v>
      </c>
      <c r="AA5648" s="1"/>
      <c r="AC5648">
        <v>2016</v>
      </c>
      <c r="AD5648">
        <v>6</v>
      </c>
      <c r="AE5648">
        <v>23</v>
      </c>
      <c r="AF5648" s="2">
        <f>DATE(emdat_data[[#This Row],[Start Year]],emdat_data[[#This Row],[Start Month]],emdat_data[[#This Row],[Start Day]])</f>
        <v>42544</v>
      </c>
      <c r="AG5648">
        <v>2016</v>
      </c>
      <c r="AH5648">
        <v>6</v>
      </c>
      <c r="AI5648">
        <v>30</v>
      </c>
      <c r="AJ5648" s="2">
        <f>DATE(emdat_data[[#This Row],[End Year]],emdat_data[[#This Row],[End Month]],emdat_data[[#This Row],[End Day]])</f>
        <v>42551</v>
      </c>
      <c r="AK5648">
        <v>34</v>
      </c>
      <c r="AM5648">
        <v>150000</v>
      </c>
      <c r="AO5648">
        <v>150000</v>
      </c>
      <c r="AT5648">
        <v>675000</v>
      </c>
      <c r="AU5648">
        <v>823067</v>
      </c>
      <c r="AV5648">
        <v>82.010330903135994</v>
      </c>
      <c r="AW5648" t="s">
        <v>20370</v>
      </c>
      <c r="AY5648" t="s">
        <v>20371</v>
      </c>
    </row>
    <row r="5649" spans="1:51" hidden="1" x14ac:dyDescent="0.25">
      <c r="A5649" t="s">
        <v>20335</v>
      </c>
      <c r="B5649">
        <v>2016</v>
      </c>
      <c r="C5649">
        <v>209</v>
      </c>
      <c r="E5649" t="s">
        <v>50</v>
      </c>
      <c r="F5649" t="s">
        <v>63</v>
      </c>
      <c r="G5649" t="s">
        <v>82</v>
      </c>
      <c r="H5649" t="s">
        <v>157</v>
      </c>
      <c r="I5649" t="s">
        <v>418</v>
      </c>
      <c r="K5649" t="s">
        <v>159</v>
      </c>
      <c r="L5649" t="s">
        <v>160</v>
      </c>
      <c r="M5649" t="s">
        <v>161</v>
      </c>
      <c r="N5649" t="s">
        <v>57</v>
      </c>
      <c r="O5649" t="s">
        <v>20336</v>
      </c>
      <c r="W5649">
        <v>125</v>
      </c>
      <c r="X5649" t="s">
        <v>88</v>
      </c>
      <c r="AA5649" s="1"/>
      <c r="AC5649">
        <v>2016</v>
      </c>
      <c r="AD5649">
        <v>6</v>
      </c>
      <c r="AE5649">
        <v>24</v>
      </c>
      <c r="AF5649" s="2">
        <f>DATE(emdat_data[[#This Row],[Start Year]],emdat_data[[#This Row],[Start Month]],emdat_data[[#This Row],[Start Day]])</f>
        <v>42545</v>
      </c>
      <c r="AG5649">
        <v>2016</v>
      </c>
      <c r="AH5649">
        <v>6</v>
      </c>
      <c r="AI5649">
        <v>24</v>
      </c>
      <c r="AJ5649" s="2">
        <f>DATE(emdat_data[[#This Row],[End Year]],emdat_data[[#This Row],[End Month]],emdat_data[[#This Row],[End Day]])</f>
        <v>42545</v>
      </c>
      <c r="AK5649">
        <v>102</v>
      </c>
      <c r="AL5649">
        <v>1000</v>
      </c>
      <c r="AM5649">
        <v>45000</v>
      </c>
      <c r="AO5649">
        <v>46000</v>
      </c>
      <c r="AT5649">
        <v>302000</v>
      </c>
      <c r="AU5649">
        <v>368246</v>
      </c>
      <c r="AV5649">
        <v>82.010330903135994</v>
      </c>
      <c r="AW5649" t="s">
        <v>20337</v>
      </c>
      <c r="AY5649" t="s">
        <v>20338</v>
      </c>
    </row>
    <row r="5650" spans="1:51" hidden="1" x14ac:dyDescent="0.25">
      <c r="A5650" t="s">
        <v>21762</v>
      </c>
      <c r="B5650">
        <v>2016</v>
      </c>
      <c r="C5650">
        <v>239</v>
      </c>
      <c r="E5650" t="s">
        <v>50</v>
      </c>
      <c r="F5650" t="s">
        <v>71</v>
      </c>
      <c r="G5650" t="s">
        <v>72</v>
      </c>
      <c r="H5650" t="s">
        <v>170</v>
      </c>
      <c r="K5650" t="s">
        <v>226</v>
      </c>
      <c r="L5650" t="s">
        <v>227</v>
      </c>
      <c r="M5650" t="s">
        <v>56</v>
      </c>
      <c r="N5650" t="s">
        <v>57</v>
      </c>
      <c r="O5650" t="s">
        <v>21763</v>
      </c>
      <c r="P5650" t="s">
        <v>2496</v>
      </c>
      <c r="W5650">
        <v>135742</v>
      </c>
      <c r="X5650" t="s">
        <v>78</v>
      </c>
      <c r="Y5650">
        <v>27068</v>
      </c>
      <c r="Z5650">
        <v>9395</v>
      </c>
      <c r="AA5650" s="1"/>
      <c r="AB5650" t="s">
        <v>21764</v>
      </c>
      <c r="AC5650">
        <v>2016</v>
      </c>
      <c r="AD5650">
        <v>6</v>
      </c>
      <c r="AE5650">
        <v>25</v>
      </c>
      <c r="AF5650" s="2">
        <f>DATE(emdat_data[[#This Row],[Start Year]],emdat_data[[#This Row],[Start Month]],emdat_data[[#This Row],[Start Day]])</f>
        <v>42546</v>
      </c>
      <c r="AG5650">
        <v>2016</v>
      </c>
      <c r="AH5650">
        <v>7</v>
      </c>
      <c r="AI5650">
        <v>1</v>
      </c>
      <c r="AJ5650" s="2">
        <f>DATE(emdat_data[[#This Row],[End Year]],emdat_data[[#This Row],[End Month]],emdat_data[[#This Row],[End Day]])</f>
        <v>42552</v>
      </c>
      <c r="AK5650">
        <v>61</v>
      </c>
      <c r="AT5650">
        <v>100000</v>
      </c>
      <c r="AU5650">
        <v>121936</v>
      </c>
      <c r="AV5650">
        <v>82.010330903135994</v>
      </c>
      <c r="AW5650" t="s">
        <v>21765</v>
      </c>
      <c r="AX5650" t="s">
        <v>21766</v>
      </c>
      <c r="AY5650" t="s">
        <v>21767</v>
      </c>
    </row>
    <row r="5651" spans="1:51" hidden="1" x14ac:dyDescent="0.25">
      <c r="A5651" t="s">
        <v>22461</v>
      </c>
      <c r="B5651">
        <v>2016</v>
      </c>
      <c r="C5651">
        <v>206</v>
      </c>
      <c r="E5651" t="s">
        <v>50</v>
      </c>
      <c r="F5651" t="s">
        <v>350</v>
      </c>
      <c r="G5651" t="s">
        <v>477</v>
      </c>
      <c r="H5651" t="s">
        <v>478</v>
      </c>
      <c r="K5651" t="s">
        <v>357</v>
      </c>
      <c r="L5651" t="s">
        <v>358</v>
      </c>
      <c r="M5651" t="s">
        <v>146</v>
      </c>
      <c r="N5651" t="s">
        <v>86</v>
      </c>
      <c r="O5651" t="s">
        <v>9758</v>
      </c>
      <c r="P5651" t="s">
        <v>22462</v>
      </c>
      <c r="U5651" t="s">
        <v>127</v>
      </c>
      <c r="X5651" t="s">
        <v>78</v>
      </c>
      <c r="AA5651" s="1"/>
      <c r="AC5651">
        <v>2016</v>
      </c>
      <c r="AD5651">
        <v>6</v>
      </c>
      <c r="AE5651">
        <v>25</v>
      </c>
      <c r="AF5651" s="2">
        <f>DATE(emdat_data[[#This Row],[Start Year]],emdat_data[[#This Row],[Start Month]],emdat_data[[#This Row],[Start Day]])</f>
        <v>42546</v>
      </c>
      <c r="AG5651">
        <v>2016</v>
      </c>
      <c r="AH5651">
        <v>6</v>
      </c>
      <c r="AI5651">
        <v>26</v>
      </c>
      <c r="AJ5651" s="2">
        <f>DATE(emdat_data[[#This Row],[End Year]],emdat_data[[#This Row],[End Month]],emdat_data[[#This Row],[End Day]])</f>
        <v>42547</v>
      </c>
      <c r="AM5651">
        <v>36</v>
      </c>
      <c r="AN5651">
        <v>855</v>
      </c>
      <c r="AO5651">
        <v>891</v>
      </c>
      <c r="AT5651">
        <v>150000</v>
      </c>
      <c r="AU5651">
        <v>182904</v>
      </c>
      <c r="AV5651">
        <v>82.010330903135994</v>
      </c>
      <c r="AW5651" t="s">
        <v>9759</v>
      </c>
      <c r="AY5651" t="s">
        <v>9760</v>
      </c>
    </row>
    <row r="5652" spans="1:51" hidden="1" x14ac:dyDescent="0.25">
      <c r="A5652" t="s">
        <v>20196</v>
      </c>
      <c r="B5652">
        <v>2016</v>
      </c>
      <c r="C5652">
        <v>241</v>
      </c>
      <c r="E5652" t="s">
        <v>50</v>
      </c>
      <c r="F5652" t="s">
        <v>71</v>
      </c>
      <c r="G5652" t="s">
        <v>72</v>
      </c>
      <c r="K5652" t="s">
        <v>159</v>
      </c>
      <c r="L5652" t="s">
        <v>160</v>
      </c>
      <c r="M5652" t="s">
        <v>161</v>
      </c>
      <c r="N5652" t="s">
        <v>57</v>
      </c>
      <c r="O5652" t="s">
        <v>20197</v>
      </c>
      <c r="P5652" t="s">
        <v>642</v>
      </c>
      <c r="Q5652" t="s">
        <v>176</v>
      </c>
      <c r="W5652">
        <v>720844</v>
      </c>
      <c r="X5652" t="s">
        <v>78</v>
      </c>
      <c r="Y5652">
        <v>27976</v>
      </c>
      <c r="Z5652">
        <v>11424</v>
      </c>
      <c r="AA5652" s="1"/>
      <c r="AB5652" t="s">
        <v>11099</v>
      </c>
      <c r="AC5652">
        <v>2016</v>
      </c>
      <c r="AD5652">
        <v>6</v>
      </c>
      <c r="AE5652">
        <v>28</v>
      </c>
      <c r="AF5652" s="2">
        <f>DATE(emdat_data[[#This Row],[Start Year]],emdat_data[[#This Row],[Start Month]],emdat_data[[#This Row],[Start Day]])</f>
        <v>42549</v>
      </c>
      <c r="AG5652">
        <v>2016</v>
      </c>
      <c r="AH5652">
        <v>7</v>
      </c>
      <c r="AI5652">
        <v>13</v>
      </c>
      <c r="AJ5652" s="2">
        <f>DATE(emdat_data[[#This Row],[End Year]],emdat_data[[#This Row],[End Month]],emdat_data[[#This Row],[End Day]])</f>
        <v>42564</v>
      </c>
      <c r="AK5652">
        <v>289</v>
      </c>
      <c r="AM5652">
        <v>60000000</v>
      </c>
      <c r="AO5652">
        <v>60000000</v>
      </c>
      <c r="AR5652">
        <v>432000</v>
      </c>
      <c r="AS5652">
        <v>526763</v>
      </c>
      <c r="AT5652">
        <v>22000000</v>
      </c>
      <c r="AU5652">
        <v>26825889</v>
      </c>
      <c r="AV5652">
        <v>82.010330903135994</v>
      </c>
      <c r="AW5652" t="s">
        <v>20198</v>
      </c>
      <c r="AY5652" t="s">
        <v>20199</v>
      </c>
    </row>
    <row r="5653" spans="1:51" hidden="1" x14ac:dyDescent="0.25">
      <c r="A5653" t="s">
        <v>21864</v>
      </c>
      <c r="B5653">
        <v>2016</v>
      </c>
      <c r="C5653">
        <v>275</v>
      </c>
      <c r="E5653" t="s">
        <v>50</v>
      </c>
      <c r="F5653" t="s">
        <v>71</v>
      </c>
      <c r="G5653" t="s">
        <v>72</v>
      </c>
      <c r="K5653" t="s">
        <v>303</v>
      </c>
      <c r="L5653" t="s">
        <v>304</v>
      </c>
      <c r="M5653" t="s">
        <v>56</v>
      </c>
      <c r="N5653" t="s">
        <v>57</v>
      </c>
      <c r="O5653" t="s">
        <v>21865</v>
      </c>
      <c r="P5653" t="s">
        <v>642</v>
      </c>
      <c r="X5653" t="s">
        <v>78</v>
      </c>
      <c r="AA5653" s="1"/>
      <c r="AB5653" t="s">
        <v>21866</v>
      </c>
      <c r="AC5653">
        <v>2016</v>
      </c>
      <c r="AD5653">
        <v>6</v>
      </c>
      <c r="AE5653">
        <v>29</v>
      </c>
      <c r="AF5653" s="2">
        <f>DATE(emdat_data[[#This Row],[Start Year]],emdat_data[[#This Row],[Start Month]],emdat_data[[#This Row],[Start Day]])</f>
        <v>42550</v>
      </c>
      <c r="AG5653">
        <v>2016</v>
      </c>
      <c r="AH5653">
        <v>7</v>
      </c>
      <c r="AI5653">
        <v>5</v>
      </c>
      <c r="AJ5653" s="2">
        <f>DATE(emdat_data[[#This Row],[End Year]],emdat_data[[#This Row],[End Month]],emdat_data[[#This Row],[End Day]])</f>
        <v>42556</v>
      </c>
      <c r="AK5653">
        <v>25</v>
      </c>
      <c r="AL5653">
        <v>23</v>
      </c>
      <c r="AM5653">
        <v>10000</v>
      </c>
      <c r="AO5653">
        <v>10023</v>
      </c>
      <c r="AV5653">
        <v>82.010330903135994</v>
      </c>
      <c r="AX5653" t="s">
        <v>21867</v>
      </c>
      <c r="AY5653" t="s">
        <v>21868</v>
      </c>
    </row>
    <row r="5654" spans="1:51" hidden="1" x14ac:dyDescent="0.25">
      <c r="A5654" t="s">
        <v>23799</v>
      </c>
      <c r="B5654">
        <v>2016</v>
      </c>
      <c r="C5654">
        <v>369</v>
      </c>
      <c r="D5654" t="s">
        <v>21830</v>
      </c>
      <c r="E5654" t="s">
        <v>50</v>
      </c>
      <c r="F5654" t="s">
        <v>71</v>
      </c>
      <c r="G5654" t="s">
        <v>72</v>
      </c>
      <c r="K5654" t="s">
        <v>1583</v>
      </c>
      <c r="L5654" t="s">
        <v>1584</v>
      </c>
      <c r="M5654" t="s">
        <v>173</v>
      </c>
      <c r="N5654" t="s">
        <v>57</v>
      </c>
      <c r="O5654" t="s">
        <v>23800</v>
      </c>
      <c r="P5654" t="s">
        <v>642</v>
      </c>
      <c r="X5654" t="s">
        <v>78</v>
      </c>
      <c r="AA5654" s="1"/>
      <c r="AC5654">
        <v>2016</v>
      </c>
      <c r="AD5654">
        <v>7</v>
      </c>
      <c r="AF5654" s="2">
        <f>DATE(emdat_data[[#This Row],[Start Year]],emdat_data[[#This Row],[Start Month]],emdat_data[[#This Row],[Start Day]])</f>
        <v>42551</v>
      </c>
      <c r="AG5654">
        <v>2016</v>
      </c>
      <c r="AH5654">
        <v>8</v>
      </c>
      <c r="AJ5654" s="2">
        <f>DATE(emdat_data[[#This Row],[End Year]],emdat_data[[#This Row],[End Month]],emdat_data[[#This Row],[End Day]])</f>
        <v>42582</v>
      </c>
      <c r="AK5654">
        <v>5</v>
      </c>
      <c r="AM5654">
        <v>474560</v>
      </c>
      <c r="AO5654">
        <v>474560</v>
      </c>
      <c r="AT5654">
        <v>2000</v>
      </c>
      <c r="AU5654">
        <v>2439</v>
      </c>
      <c r="AV5654">
        <v>82.010330903135994</v>
      </c>
      <c r="AW5654" t="s">
        <v>23801</v>
      </c>
      <c r="AY5654" t="s">
        <v>23802</v>
      </c>
    </row>
    <row r="5655" spans="1:51" hidden="1" x14ac:dyDescent="0.25">
      <c r="A5655" t="s">
        <v>25313</v>
      </c>
      <c r="B5655">
        <v>2016</v>
      </c>
      <c r="C5655">
        <v>449</v>
      </c>
      <c r="E5655" t="s">
        <v>50</v>
      </c>
      <c r="F5655" t="s">
        <v>71</v>
      </c>
      <c r="G5655" t="s">
        <v>72</v>
      </c>
      <c r="K5655" t="s">
        <v>3235</v>
      </c>
      <c r="L5655" t="s">
        <v>3236</v>
      </c>
      <c r="M5655" t="s">
        <v>125</v>
      </c>
      <c r="N5655" t="s">
        <v>76</v>
      </c>
      <c r="O5655" t="s">
        <v>25314</v>
      </c>
      <c r="P5655" t="s">
        <v>642</v>
      </c>
      <c r="X5655" t="s">
        <v>78</v>
      </c>
      <c r="AA5655" s="1"/>
      <c r="AC5655">
        <v>2016</v>
      </c>
      <c r="AD5655">
        <v>7</v>
      </c>
      <c r="AF5655" s="2">
        <f>DATE(emdat_data[[#This Row],[Start Year]],emdat_data[[#This Row],[Start Month]],emdat_data[[#This Row],[Start Day]])</f>
        <v>42551</v>
      </c>
      <c r="AG5655">
        <v>2016</v>
      </c>
      <c r="AH5655">
        <v>9</v>
      </c>
      <c r="AI5655">
        <v>11</v>
      </c>
      <c r="AJ5655" s="2">
        <f>DATE(emdat_data[[#This Row],[End Year]],emdat_data[[#This Row],[End Month]],emdat_data[[#This Row],[End Day]])</f>
        <v>42624</v>
      </c>
      <c r="AK5655">
        <v>5</v>
      </c>
      <c r="AL5655">
        <v>106</v>
      </c>
      <c r="AM5655">
        <v>10540</v>
      </c>
      <c r="AO5655">
        <v>10646</v>
      </c>
      <c r="AV5655">
        <v>82.010330903135994</v>
      </c>
      <c r="AW5655" t="s">
        <v>25315</v>
      </c>
      <c r="AY5655" t="s">
        <v>25316</v>
      </c>
    </row>
    <row r="5656" spans="1:51" hidden="1" x14ac:dyDescent="0.25">
      <c r="A5656" t="s">
        <v>20342</v>
      </c>
      <c r="B5656">
        <v>2016</v>
      </c>
      <c r="C5656">
        <v>250</v>
      </c>
      <c r="E5656" t="s">
        <v>50</v>
      </c>
      <c r="F5656" t="s">
        <v>71</v>
      </c>
      <c r="G5656" t="s">
        <v>217</v>
      </c>
      <c r="H5656" t="s">
        <v>217</v>
      </c>
      <c r="K5656" t="s">
        <v>159</v>
      </c>
      <c r="L5656" t="s">
        <v>160</v>
      </c>
      <c r="M5656" t="s">
        <v>161</v>
      </c>
      <c r="N5656" t="s">
        <v>57</v>
      </c>
      <c r="O5656" t="s">
        <v>20343</v>
      </c>
      <c r="P5656" t="s">
        <v>642</v>
      </c>
      <c r="AA5656" s="1"/>
      <c r="AC5656">
        <v>2016</v>
      </c>
      <c r="AD5656">
        <v>7</v>
      </c>
      <c r="AE5656">
        <v>1</v>
      </c>
      <c r="AF5656" s="2">
        <f>DATE(emdat_data[[#This Row],[Start Year]],emdat_data[[#This Row],[Start Month]],emdat_data[[#This Row],[Start Day]])</f>
        <v>42552</v>
      </c>
      <c r="AG5656">
        <v>2016</v>
      </c>
      <c r="AH5656">
        <v>7</v>
      </c>
      <c r="AI5656">
        <v>1</v>
      </c>
      <c r="AJ5656" s="2">
        <f>DATE(emdat_data[[#This Row],[End Year]],emdat_data[[#This Row],[End Month]],emdat_data[[#This Row],[End Day]])</f>
        <v>42552</v>
      </c>
      <c r="AK5656">
        <v>22</v>
      </c>
      <c r="AL5656">
        <v>7</v>
      </c>
      <c r="AO5656">
        <v>7</v>
      </c>
      <c r="AV5656">
        <v>82.010330903135994</v>
      </c>
      <c r="AX5656" t="s">
        <v>20344</v>
      </c>
      <c r="AY5656" t="s">
        <v>20345</v>
      </c>
    </row>
    <row r="5657" spans="1:51" hidden="1" x14ac:dyDescent="0.25">
      <c r="A5657" t="s">
        <v>21937</v>
      </c>
      <c r="B5657">
        <v>2016</v>
      </c>
      <c r="C5657">
        <v>251</v>
      </c>
      <c r="E5657" t="s">
        <v>50</v>
      </c>
      <c r="F5657" t="s">
        <v>51</v>
      </c>
      <c r="G5657" t="s">
        <v>52</v>
      </c>
      <c r="H5657" t="s">
        <v>53</v>
      </c>
      <c r="K5657" t="s">
        <v>2910</v>
      </c>
      <c r="L5657" t="s">
        <v>2911</v>
      </c>
      <c r="M5657" t="s">
        <v>253</v>
      </c>
      <c r="N5657" t="s">
        <v>57</v>
      </c>
      <c r="O5657" t="s">
        <v>21938</v>
      </c>
      <c r="W5657">
        <v>5</v>
      </c>
      <c r="X5657" t="s">
        <v>59</v>
      </c>
      <c r="Y5657">
        <v>38883</v>
      </c>
      <c r="Z5657">
        <v>70626</v>
      </c>
      <c r="AA5657" s="1"/>
      <c r="AC5657">
        <v>2016</v>
      </c>
      <c r="AD5657">
        <v>7</v>
      </c>
      <c r="AE5657">
        <v>1</v>
      </c>
      <c r="AF5657" s="2">
        <f>DATE(emdat_data[[#This Row],[Start Year]],emdat_data[[#This Row],[Start Month]],emdat_data[[#This Row],[Start Day]])</f>
        <v>42552</v>
      </c>
      <c r="AG5657">
        <v>2016</v>
      </c>
      <c r="AH5657">
        <v>7</v>
      </c>
      <c r="AI5657">
        <v>1</v>
      </c>
      <c r="AJ5657" s="2">
        <f>DATE(emdat_data[[#This Row],[End Year]],emdat_data[[#This Row],[End Month]],emdat_data[[#This Row],[End Day]])</f>
        <v>42552</v>
      </c>
      <c r="AM5657">
        <v>155</v>
      </c>
      <c r="AO5657">
        <v>155</v>
      </c>
      <c r="AV5657">
        <v>82.010330903135994</v>
      </c>
      <c r="AX5657" t="s">
        <v>21939</v>
      </c>
      <c r="AY5657" t="s">
        <v>21940</v>
      </c>
    </row>
    <row r="5658" spans="1:51" hidden="1" x14ac:dyDescent="0.25">
      <c r="A5658" t="s">
        <v>21881</v>
      </c>
      <c r="B5658">
        <v>2016</v>
      </c>
      <c r="C5658">
        <v>240</v>
      </c>
      <c r="E5658" t="s">
        <v>50</v>
      </c>
      <c r="F5658" t="s">
        <v>71</v>
      </c>
      <c r="G5658" t="s">
        <v>72</v>
      </c>
      <c r="H5658" t="s">
        <v>170</v>
      </c>
      <c r="K5658" t="s">
        <v>307</v>
      </c>
      <c r="L5658" t="s">
        <v>308</v>
      </c>
      <c r="M5658" t="s">
        <v>56</v>
      </c>
      <c r="N5658" t="s">
        <v>57</v>
      </c>
      <c r="O5658" t="s">
        <v>21882</v>
      </c>
      <c r="P5658" t="s">
        <v>134</v>
      </c>
      <c r="W5658">
        <v>31431</v>
      </c>
      <c r="X5658" t="s">
        <v>78</v>
      </c>
      <c r="Y5658">
        <v>36104</v>
      </c>
      <c r="Z5658">
        <v>72793</v>
      </c>
      <c r="AA5658" s="1"/>
      <c r="AC5658">
        <v>2016</v>
      </c>
      <c r="AD5658">
        <v>7</v>
      </c>
      <c r="AE5658">
        <v>3</v>
      </c>
      <c r="AF5658" s="2">
        <f>DATE(emdat_data[[#This Row],[Start Year]],emdat_data[[#This Row],[Start Month]],emdat_data[[#This Row],[Start Day]])</f>
        <v>42554</v>
      </c>
      <c r="AG5658">
        <v>2016</v>
      </c>
      <c r="AH5658">
        <v>7</v>
      </c>
      <c r="AI5658">
        <v>6</v>
      </c>
      <c r="AJ5658" s="2">
        <f>DATE(emdat_data[[#This Row],[End Year]],emdat_data[[#This Row],[End Month]],emdat_data[[#This Row],[End Day]])</f>
        <v>42557</v>
      </c>
      <c r="AK5658">
        <v>46</v>
      </c>
      <c r="AM5658">
        <v>235</v>
      </c>
      <c r="AN5658">
        <v>175</v>
      </c>
      <c r="AO5658">
        <v>410</v>
      </c>
      <c r="AV5658">
        <v>82.010330903135994</v>
      </c>
      <c r="AX5658" t="s">
        <v>9916</v>
      </c>
      <c r="AY5658" t="s">
        <v>9917</v>
      </c>
    </row>
    <row r="5659" spans="1:51" x14ac:dyDescent="0.25">
      <c r="A5659" t="s">
        <v>20323</v>
      </c>
      <c r="B5659">
        <v>2016</v>
      </c>
      <c r="C5659">
        <v>300</v>
      </c>
      <c r="D5659" t="s">
        <v>20324</v>
      </c>
      <c r="E5659" t="s">
        <v>50</v>
      </c>
      <c r="F5659" t="s">
        <v>119</v>
      </c>
      <c r="G5659" t="s">
        <v>120</v>
      </c>
      <c r="H5659" t="s">
        <v>121</v>
      </c>
      <c r="J5659" t="s">
        <v>294</v>
      </c>
      <c r="K5659" t="s">
        <v>138</v>
      </c>
      <c r="L5659" t="s">
        <v>139</v>
      </c>
      <c r="M5659" t="s">
        <v>75</v>
      </c>
      <c r="N5659" t="s">
        <v>76</v>
      </c>
      <c r="O5659" t="s">
        <v>20325</v>
      </c>
      <c r="U5659" t="s">
        <v>127</v>
      </c>
      <c r="X5659" t="s">
        <v>129</v>
      </c>
      <c r="AA5659" s="1"/>
      <c r="AC5659">
        <v>2016</v>
      </c>
      <c r="AD5659">
        <v>7</v>
      </c>
      <c r="AE5659">
        <v>5</v>
      </c>
      <c r="AF5659" s="2">
        <f>DATE(emdat_data[[#This Row],[Start Year]],emdat_data[[#This Row],[Start Month]],emdat_data[[#This Row],[Start Day]])</f>
        <v>42556</v>
      </c>
      <c r="AG5659">
        <v>2016</v>
      </c>
      <c r="AH5659">
        <v>9</v>
      </c>
      <c r="AI5659">
        <v>20</v>
      </c>
      <c r="AJ5659" s="2">
        <f>DATE(emdat_data[[#This Row],[End Year]],emdat_data[[#This Row],[End Month]],emdat_data[[#This Row],[End Day]])</f>
        <v>42633</v>
      </c>
      <c r="AK5659">
        <v>21</v>
      </c>
      <c r="AL5659">
        <v>266</v>
      </c>
      <c r="AO5659">
        <v>266</v>
      </c>
      <c r="AV5659">
        <v>82.010330903135994</v>
      </c>
      <c r="AX5659" t="s">
        <v>20326</v>
      </c>
      <c r="AY5659" t="s">
        <v>20327</v>
      </c>
    </row>
    <row r="5660" spans="1:51" hidden="1" x14ac:dyDescent="0.25">
      <c r="A5660" t="s">
        <v>20346</v>
      </c>
      <c r="B5660">
        <v>2016</v>
      </c>
      <c r="C5660">
        <v>255</v>
      </c>
      <c r="E5660" t="s">
        <v>50</v>
      </c>
      <c r="F5660" t="s">
        <v>71</v>
      </c>
      <c r="G5660" t="s">
        <v>217</v>
      </c>
      <c r="H5660" t="s">
        <v>217</v>
      </c>
      <c r="K5660" t="s">
        <v>159</v>
      </c>
      <c r="L5660" t="s">
        <v>160</v>
      </c>
      <c r="M5660" t="s">
        <v>161</v>
      </c>
      <c r="N5660" t="s">
        <v>57</v>
      </c>
      <c r="O5660" t="s">
        <v>20347</v>
      </c>
      <c r="P5660" t="s">
        <v>642</v>
      </c>
      <c r="AA5660" s="1"/>
      <c r="AC5660">
        <v>2016</v>
      </c>
      <c r="AD5660">
        <v>7</v>
      </c>
      <c r="AE5660">
        <v>7</v>
      </c>
      <c r="AF5660" s="2">
        <f>DATE(emdat_data[[#This Row],[Start Year]],emdat_data[[#This Row],[Start Month]],emdat_data[[#This Row],[Start Day]])</f>
        <v>42558</v>
      </c>
      <c r="AG5660">
        <v>2016</v>
      </c>
      <c r="AH5660">
        <v>7</v>
      </c>
      <c r="AI5660">
        <v>7</v>
      </c>
      <c r="AJ5660" s="2">
        <f>DATE(emdat_data[[#This Row],[End Year]],emdat_data[[#This Row],[End Month]],emdat_data[[#This Row],[End Day]])</f>
        <v>42558</v>
      </c>
      <c r="AK5660">
        <v>35</v>
      </c>
      <c r="AV5660">
        <v>82.010330903135994</v>
      </c>
      <c r="AW5660" t="s">
        <v>4819</v>
      </c>
      <c r="AY5660" t="s">
        <v>4820</v>
      </c>
    </row>
    <row r="5661" spans="1:51" hidden="1" x14ac:dyDescent="0.25">
      <c r="A5661" t="s">
        <v>21887</v>
      </c>
      <c r="B5661">
        <v>2016</v>
      </c>
      <c r="C5661">
        <v>256</v>
      </c>
      <c r="E5661" t="s">
        <v>50</v>
      </c>
      <c r="F5661" t="s">
        <v>63</v>
      </c>
      <c r="G5661" t="s">
        <v>82</v>
      </c>
      <c r="H5661" t="s">
        <v>98</v>
      </c>
      <c r="J5661" t="s">
        <v>20239</v>
      </c>
      <c r="K5661" t="s">
        <v>364</v>
      </c>
      <c r="L5661" t="s">
        <v>365</v>
      </c>
      <c r="M5661" t="s">
        <v>173</v>
      </c>
      <c r="N5661" t="s">
        <v>57</v>
      </c>
      <c r="O5661" t="s">
        <v>21888</v>
      </c>
      <c r="X5661" t="s">
        <v>88</v>
      </c>
      <c r="AA5661" s="1"/>
      <c r="AC5661">
        <v>2016</v>
      </c>
      <c r="AD5661">
        <v>7</v>
      </c>
      <c r="AE5661">
        <v>8</v>
      </c>
      <c r="AF5661" s="2">
        <f>DATE(emdat_data[[#This Row],[Start Year]],emdat_data[[#This Row],[Start Month]],emdat_data[[#This Row],[Start Day]])</f>
        <v>42559</v>
      </c>
      <c r="AG5661">
        <v>2016</v>
      </c>
      <c r="AH5661">
        <v>7</v>
      </c>
      <c r="AI5661">
        <v>8</v>
      </c>
      <c r="AJ5661" s="2">
        <f>DATE(emdat_data[[#This Row],[End Year]],emdat_data[[#This Row],[End Month]],emdat_data[[#This Row],[End Day]])</f>
        <v>42559</v>
      </c>
      <c r="AK5661">
        <v>2</v>
      </c>
      <c r="AL5661">
        <v>2</v>
      </c>
      <c r="AM5661">
        <v>3357</v>
      </c>
      <c r="AO5661">
        <v>3359</v>
      </c>
      <c r="AV5661">
        <v>82.010330903135994</v>
      </c>
      <c r="AX5661" t="s">
        <v>21889</v>
      </c>
      <c r="AY5661" t="s">
        <v>21890</v>
      </c>
    </row>
    <row r="5662" spans="1:51" hidden="1" x14ac:dyDescent="0.25">
      <c r="A5662" t="s">
        <v>20238</v>
      </c>
      <c r="B5662">
        <v>2016</v>
      </c>
      <c r="C5662">
        <v>256</v>
      </c>
      <c r="E5662" t="s">
        <v>50</v>
      </c>
      <c r="F5662" t="s">
        <v>63</v>
      </c>
      <c r="G5662" t="s">
        <v>82</v>
      </c>
      <c r="H5662" t="s">
        <v>98</v>
      </c>
      <c r="J5662" t="s">
        <v>20239</v>
      </c>
      <c r="K5662" t="s">
        <v>159</v>
      </c>
      <c r="L5662" t="s">
        <v>160</v>
      </c>
      <c r="M5662" t="s">
        <v>161</v>
      </c>
      <c r="N5662" t="s">
        <v>57</v>
      </c>
      <c r="O5662" t="s">
        <v>7679</v>
      </c>
      <c r="Q5662" t="s">
        <v>72</v>
      </c>
      <c r="X5662" t="s">
        <v>88</v>
      </c>
      <c r="AA5662" s="1"/>
      <c r="AC5662">
        <v>2016</v>
      </c>
      <c r="AD5662">
        <v>7</v>
      </c>
      <c r="AE5662">
        <v>9</v>
      </c>
      <c r="AF5662" s="2">
        <f>DATE(emdat_data[[#This Row],[Start Year]],emdat_data[[#This Row],[Start Month]],emdat_data[[#This Row],[Start Day]])</f>
        <v>42560</v>
      </c>
      <c r="AG5662">
        <v>2016</v>
      </c>
      <c r="AH5662">
        <v>7</v>
      </c>
      <c r="AI5662">
        <v>9</v>
      </c>
      <c r="AJ5662" s="2">
        <f>DATE(emdat_data[[#This Row],[End Year]],emdat_data[[#This Row],[End Month]],emdat_data[[#This Row],[End Day]])</f>
        <v>42560</v>
      </c>
      <c r="AK5662">
        <v>69</v>
      </c>
      <c r="AN5662">
        <v>24900</v>
      </c>
      <c r="AO5662">
        <v>24900</v>
      </c>
      <c r="AT5662">
        <v>1511160</v>
      </c>
      <c r="AU5662">
        <v>1842646</v>
      </c>
      <c r="AV5662">
        <v>82.010330903135994</v>
      </c>
      <c r="AW5662" t="s">
        <v>7526</v>
      </c>
      <c r="AY5662" t="s">
        <v>7681</v>
      </c>
    </row>
    <row r="5663" spans="1:51" hidden="1" x14ac:dyDescent="0.25">
      <c r="A5663" t="s">
        <v>21788</v>
      </c>
      <c r="B5663">
        <v>2016</v>
      </c>
      <c r="C5663">
        <v>276</v>
      </c>
      <c r="E5663" t="s">
        <v>50</v>
      </c>
      <c r="F5663" t="s">
        <v>71</v>
      </c>
      <c r="G5663" t="s">
        <v>72</v>
      </c>
      <c r="K5663" t="s">
        <v>226</v>
      </c>
      <c r="L5663" t="s">
        <v>227</v>
      </c>
      <c r="M5663" t="s">
        <v>56</v>
      </c>
      <c r="N5663" t="s">
        <v>57</v>
      </c>
      <c r="O5663" t="s">
        <v>21789</v>
      </c>
      <c r="P5663" t="s">
        <v>7427</v>
      </c>
      <c r="X5663" t="s">
        <v>78</v>
      </c>
      <c r="AA5663" s="1"/>
      <c r="AC5663">
        <v>2016</v>
      </c>
      <c r="AD5663">
        <v>7</v>
      </c>
      <c r="AE5663">
        <v>9</v>
      </c>
      <c r="AF5663" s="2">
        <f>DATE(emdat_data[[#This Row],[Start Year]],emdat_data[[#This Row],[Start Month]],emdat_data[[#This Row],[Start Day]])</f>
        <v>42560</v>
      </c>
      <c r="AG5663">
        <v>2016</v>
      </c>
      <c r="AH5663">
        <v>8</v>
      </c>
      <c r="AI5663">
        <v>22</v>
      </c>
      <c r="AJ5663" s="2">
        <f>DATE(emdat_data[[#This Row],[End Year]],emdat_data[[#This Row],[End Month]],emdat_data[[#This Row],[End Day]])</f>
        <v>42604</v>
      </c>
      <c r="AK5663">
        <v>184</v>
      </c>
      <c r="AM5663">
        <v>100000</v>
      </c>
      <c r="AO5663">
        <v>100000</v>
      </c>
      <c r="AT5663">
        <v>160000</v>
      </c>
      <c r="AU5663">
        <v>195097</v>
      </c>
      <c r="AV5663">
        <v>82.010330903135994</v>
      </c>
      <c r="AX5663" t="s">
        <v>21790</v>
      </c>
      <c r="AY5663" t="s">
        <v>21791</v>
      </c>
    </row>
    <row r="5664" spans="1:51" hidden="1" x14ac:dyDescent="0.25">
      <c r="A5664" t="s">
        <v>22435</v>
      </c>
      <c r="B5664">
        <v>2016</v>
      </c>
      <c r="C5664">
        <v>256</v>
      </c>
      <c r="E5664" t="s">
        <v>50</v>
      </c>
      <c r="F5664" t="s">
        <v>63</v>
      </c>
      <c r="G5664" t="s">
        <v>82</v>
      </c>
      <c r="H5664" t="s">
        <v>98</v>
      </c>
      <c r="J5664" t="s">
        <v>20239</v>
      </c>
      <c r="K5664" t="s">
        <v>2539</v>
      </c>
      <c r="L5664" t="s">
        <v>2540</v>
      </c>
      <c r="M5664" t="s">
        <v>161</v>
      </c>
      <c r="N5664" t="s">
        <v>57</v>
      </c>
      <c r="X5664" t="s">
        <v>88</v>
      </c>
      <c r="AA5664" s="1"/>
      <c r="AC5664">
        <v>2016</v>
      </c>
      <c r="AD5664">
        <v>7</v>
      </c>
      <c r="AE5664">
        <v>9</v>
      </c>
      <c r="AF5664" s="2">
        <f>DATE(emdat_data[[#This Row],[Start Year]],emdat_data[[#This Row],[Start Month]],emdat_data[[#This Row],[Start Day]])</f>
        <v>42560</v>
      </c>
      <c r="AG5664">
        <v>2016</v>
      </c>
      <c r="AH5664">
        <v>7</v>
      </c>
      <c r="AI5664">
        <v>9</v>
      </c>
      <c r="AJ5664" s="2">
        <f>DATE(emdat_data[[#This Row],[End Year]],emdat_data[[#This Row],[End Month]],emdat_data[[#This Row],[End Day]])</f>
        <v>42560</v>
      </c>
      <c r="AK5664">
        <v>3</v>
      </c>
      <c r="AL5664">
        <v>300</v>
      </c>
      <c r="AO5664">
        <v>300</v>
      </c>
      <c r="AV5664">
        <v>82.010330903135994</v>
      </c>
      <c r="AW5664" t="s">
        <v>2542</v>
      </c>
      <c r="AY5664" t="s">
        <v>2543</v>
      </c>
    </row>
    <row r="5665" spans="1:51" hidden="1" x14ac:dyDescent="0.25">
      <c r="A5665" t="s">
        <v>21746</v>
      </c>
      <c r="B5665">
        <v>2016</v>
      </c>
      <c r="C5665">
        <v>306</v>
      </c>
      <c r="E5665" t="s">
        <v>50</v>
      </c>
      <c r="F5665" t="s">
        <v>71</v>
      </c>
      <c r="G5665" t="s">
        <v>72</v>
      </c>
      <c r="K5665" t="s">
        <v>171</v>
      </c>
      <c r="L5665" t="s">
        <v>172</v>
      </c>
      <c r="M5665" t="s">
        <v>173</v>
      </c>
      <c r="N5665" t="s">
        <v>57</v>
      </c>
      <c r="O5665" t="s">
        <v>21747</v>
      </c>
      <c r="P5665" t="s">
        <v>642</v>
      </c>
      <c r="X5665" t="s">
        <v>78</v>
      </c>
      <c r="AA5665" s="1"/>
      <c r="AC5665">
        <v>2016</v>
      </c>
      <c r="AD5665">
        <v>7</v>
      </c>
      <c r="AE5665">
        <v>11</v>
      </c>
      <c r="AF5665" s="2">
        <f>DATE(emdat_data[[#This Row],[Start Year]],emdat_data[[#This Row],[Start Month]],emdat_data[[#This Row],[Start Day]])</f>
        <v>42562</v>
      </c>
      <c r="AG5665">
        <v>2016</v>
      </c>
      <c r="AH5665">
        <v>7</v>
      </c>
      <c r="AI5665">
        <v>19</v>
      </c>
      <c r="AJ5665" s="2">
        <f>DATE(emdat_data[[#This Row],[End Year]],emdat_data[[#This Row],[End Month]],emdat_data[[#This Row],[End Day]])</f>
        <v>42570</v>
      </c>
      <c r="AM5665">
        <v>1354</v>
      </c>
      <c r="AO5665">
        <v>1354</v>
      </c>
      <c r="AV5665">
        <v>82.010330903135994</v>
      </c>
      <c r="AX5665" t="s">
        <v>21748</v>
      </c>
      <c r="AY5665" t="s">
        <v>21749</v>
      </c>
    </row>
    <row r="5666" spans="1:51" hidden="1" x14ac:dyDescent="0.25">
      <c r="A5666" t="s">
        <v>21818</v>
      </c>
      <c r="B5666">
        <v>2016</v>
      </c>
      <c r="C5666">
        <v>272</v>
      </c>
      <c r="E5666" t="s">
        <v>50</v>
      </c>
      <c r="F5666" t="s">
        <v>71</v>
      </c>
      <c r="G5666" t="s">
        <v>72</v>
      </c>
      <c r="H5666" t="s">
        <v>170</v>
      </c>
      <c r="K5666" t="s">
        <v>1037</v>
      </c>
      <c r="L5666" t="s">
        <v>1038</v>
      </c>
      <c r="M5666" t="s">
        <v>125</v>
      </c>
      <c r="N5666" t="s">
        <v>76</v>
      </c>
      <c r="O5666" t="s">
        <v>21819</v>
      </c>
      <c r="P5666" t="s">
        <v>642</v>
      </c>
      <c r="X5666" t="s">
        <v>78</v>
      </c>
      <c r="AA5666" s="1"/>
      <c r="AC5666">
        <v>2016</v>
      </c>
      <c r="AD5666">
        <v>7</v>
      </c>
      <c r="AE5666">
        <v>11</v>
      </c>
      <c r="AF5666" s="2">
        <f>DATE(emdat_data[[#This Row],[Start Year]],emdat_data[[#This Row],[Start Month]],emdat_data[[#This Row],[Start Day]])</f>
        <v>42562</v>
      </c>
      <c r="AG5666">
        <v>2016</v>
      </c>
      <c r="AH5666">
        <v>7</v>
      </c>
      <c r="AI5666">
        <v>23</v>
      </c>
      <c r="AJ5666" s="2">
        <f>DATE(emdat_data[[#This Row],[End Year]],emdat_data[[#This Row],[End Month]],emdat_data[[#This Row],[End Day]])</f>
        <v>42574</v>
      </c>
      <c r="AK5666">
        <v>13</v>
      </c>
      <c r="AM5666">
        <v>9500</v>
      </c>
      <c r="AO5666">
        <v>9500</v>
      </c>
      <c r="AV5666">
        <v>82.010330903135994</v>
      </c>
      <c r="AW5666" t="s">
        <v>21820</v>
      </c>
      <c r="AY5666" t="s">
        <v>21821</v>
      </c>
    </row>
    <row r="5667" spans="1:51" hidden="1" x14ac:dyDescent="0.25">
      <c r="A5667" t="s">
        <v>21786</v>
      </c>
      <c r="B5667">
        <v>2016</v>
      </c>
      <c r="C5667">
        <v>271</v>
      </c>
      <c r="E5667" t="s">
        <v>50</v>
      </c>
      <c r="F5667" t="s">
        <v>71</v>
      </c>
      <c r="G5667" t="s">
        <v>72</v>
      </c>
      <c r="K5667" t="s">
        <v>226</v>
      </c>
      <c r="L5667" t="s">
        <v>227</v>
      </c>
      <c r="M5667" t="s">
        <v>56</v>
      </c>
      <c r="N5667" t="s">
        <v>57</v>
      </c>
      <c r="O5667" t="s">
        <v>21787</v>
      </c>
      <c r="P5667" t="s">
        <v>7427</v>
      </c>
      <c r="X5667" t="s">
        <v>78</v>
      </c>
      <c r="AA5667" s="1"/>
      <c r="AC5667">
        <v>2016</v>
      </c>
      <c r="AD5667">
        <v>7</v>
      </c>
      <c r="AE5667">
        <v>15</v>
      </c>
      <c r="AF5667" s="2">
        <f>DATE(emdat_data[[#This Row],[Start Year]],emdat_data[[#This Row],[Start Month]],emdat_data[[#This Row],[Start Day]])</f>
        <v>42566</v>
      </c>
      <c r="AG5667">
        <v>2016</v>
      </c>
      <c r="AH5667">
        <v>9</v>
      </c>
      <c r="AI5667">
        <v>12</v>
      </c>
      <c r="AJ5667" s="2">
        <f>DATE(emdat_data[[#This Row],[End Year]],emdat_data[[#This Row],[End Month]],emdat_data[[#This Row],[End Day]])</f>
        <v>42625</v>
      </c>
      <c r="AK5667">
        <v>254</v>
      </c>
      <c r="AM5667">
        <v>1600000</v>
      </c>
      <c r="AO5667">
        <v>1600000</v>
      </c>
      <c r="AT5667">
        <v>350000</v>
      </c>
      <c r="AU5667">
        <v>426776</v>
      </c>
      <c r="AV5667">
        <v>82.010330903135994</v>
      </c>
      <c r="AW5667" t="s">
        <v>11300</v>
      </c>
      <c r="AY5667" t="s">
        <v>13745</v>
      </c>
    </row>
    <row r="5668" spans="1:51" hidden="1" x14ac:dyDescent="0.25">
      <c r="A5668" t="s">
        <v>23750</v>
      </c>
      <c r="B5668">
        <v>2016</v>
      </c>
      <c r="C5668">
        <v>554</v>
      </c>
      <c r="E5668" t="s">
        <v>50</v>
      </c>
      <c r="F5668" t="s">
        <v>71</v>
      </c>
      <c r="G5668" t="s">
        <v>72</v>
      </c>
      <c r="K5668" t="s">
        <v>226</v>
      </c>
      <c r="L5668" t="s">
        <v>227</v>
      </c>
      <c r="M5668" t="s">
        <v>56</v>
      </c>
      <c r="N5668" t="s">
        <v>57</v>
      </c>
      <c r="O5668" t="s">
        <v>23751</v>
      </c>
      <c r="X5668" t="s">
        <v>78</v>
      </c>
      <c r="AA5668" s="1"/>
      <c r="AC5668">
        <v>2016</v>
      </c>
      <c r="AD5668">
        <v>7</v>
      </c>
      <c r="AE5668">
        <v>17</v>
      </c>
      <c r="AF5668" s="2">
        <f>DATE(emdat_data[[#This Row],[Start Year]],emdat_data[[#This Row],[Start Month]],emdat_data[[#This Row],[Start Day]])</f>
        <v>42568</v>
      </c>
      <c r="AG5668">
        <v>2016</v>
      </c>
      <c r="AH5668">
        <v>7</v>
      </c>
      <c r="AI5668">
        <v>19</v>
      </c>
      <c r="AJ5668" s="2">
        <f>DATE(emdat_data[[#This Row],[End Year]],emdat_data[[#This Row],[End Month]],emdat_data[[#This Row],[End Day]])</f>
        <v>42570</v>
      </c>
      <c r="AK5668">
        <v>34</v>
      </c>
      <c r="AV5668">
        <v>82.010330903135994</v>
      </c>
      <c r="AX5668" t="s">
        <v>23752</v>
      </c>
      <c r="AY5668" t="s">
        <v>23753</v>
      </c>
    </row>
    <row r="5669" spans="1:51" hidden="1" x14ac:dyDescent="0.25">
      <c r="A5669" t="s">
        <v>20372</v>
      </c>
      <c r="B5669">
        <v>2016</v>
      </c>
      <c r="C5669">
        <v>257</v>
      </c>
      <c r="E5669" t="s">
        <v>50</v>
      </c>
      <c r="F5669" t="s">
        <v>71</v>
      </c>
      <c r="G5669" t="s">
        <v>72</v>
      </c>
      <c r="K5669" t="s">
        <v>159</v>
      </c>
      <c r="L5669" t="s">
        <v>160</v>
      </c>
      <c r="M5669" t="s">
        <v>161</v>
      </c>
      <c r="N5669" t="s">
        <v>57</v>
      </c>
      <c r="O5669" t="s">
        <v>20373</v>
      </c>
      <c r="P5669" t="s">
        <v>642</v>
      </c>
      <c r="X5669" t="s">
        <v>78</v>
      </c>
      <c r="AA5669" s="1"/>
      <c r="AB5669" t="s">
        <v>11099</v>
      </c>
      <c r="AC5669">
        <v>2016</v>
      </c>
      <c r="AD5669">
        <v>7</v>
      </c>
      <c r="AE5669">
        <v>18</v>
      </c>
      <c r="AF5669" s="2">
        <f>DATE(emdat_data[[#This Row],[Start Year]],emdat_data[[#This Row],[Start Month]],emdat_data[[#This Row],[Start Day]])</f>
        <v>42569</v>
      </c>
      <c r="AG5669">
        <v>2016</v>
      </c>
      <c r="AH5669">
        <v>7</v>
      </c>
      <c r="AI5669">
        <v>25</v>
      </c>
      <c r="AJ5669" s="2">
        <f>DATE(emdat_data[[#This Row],[End Year]],emdat_data[[#This Row],[End Month]],emdat_data[[#This Row],[End Day]])</f>
        <v>42576</v>
      </c>
      <c r="AK5669">
        <v>289</v>
      </c>
      <c r="AM5669">
        <v>375000</v>
      </c>
      <c r="AO5669">
        <v>375000</v>
      </c>
      <c r="AR5669">
        <v>80000</v>
      </c>
      <c r="AS5669">
        <v>97549</v>
      </c>
      <c r="AT5669">
        <v>4500000</v>
      </c>
      <c r="AU5669">
        <v>5487114</v>
      </c>
      <c r="AV5669">
        <v>82.010330903135994</v>
      </c>
      <c r="AW5669" t="s">
        <v>20374</v>
      </c>
      <c r="AY5669" t="s">
        <v>20375</v>
      </c>
    </row>
    <row r="5670" spans="1:51" hidden="1" x14ac:dyDescent="0.25">
      <c r="A5670" t="s">
        <v>21846</v>
      </c>
      <c r="B5670">
        <v>2016</v>
      </c>
      <c r="C5670">
        <v>307</v>
      </c>
      <c r="E5670" t="s">
        <v>50</v>
      </c>
      <c r="F5670" t="s">
        <v>71</v>
      </c>
      <c r="G5670" t="s">
        <v>72</v>
      </c>
      <c r="K5670" t="s">
        <v>2634</v>
      </c>
      <c r="L5670" t="s">
        <v>2635</v>
      </c>
      <c r="M5670" t="s">
        <v>173</v>
      </c>
      <c r="N5670" t="s">
        <v>57</v>
      </c>
      <c r="O5670" t="s">
        <v>21847</v>
      </c>
      <c r="P5670" t="s">
        <v>4129</v>
      </c>
      <c r="X5670" t="s">
        <v>78</v>
      </c>
      <c r="AA5670" s="1"/>
      <c r="AC5670">
        <v>2016</v>
      </c>
      <c r="AD5670">
        <v>7</v>
      </c>
      <c r="AE5670">
        <v>18</v>
      </c>
      <c r="AF5670" s="2">
        <f>DATE(emdat_data[[#This Row],[Start Year]],emdat_data[[#This Row],[Start Month]],emdat_data[[#This Row],[Start Day]])</f>
        <v>42569</v>
      </c>
      <c r="AG5670">
        <v>2016</v>
      </c>
      <c r="AH5670">
        <v>7</v>
      </c>
      <c r="AI5670">
        <v>19</v>
      </c>
      <c r="AJ5670" s="2">
        <f>DATE(emdat_data[[#This Row],[End Year]],emdat_data[[#This Row],[End Month]],emdat_data[[#This Row],[End Day]])</f>
        <v>42570</v>
      </c>
      <c r="AM5670">
        <v>441</v>
      </c>
      <c r="AO5670">
        <v>441</v>
      </c>
      <c r="AV5670">
        <v>82.010330903135994</v>
      </c>
      <c r="AX5670" t="s">
        <v>21848</v>
      </c>
      <c r="AY5670" t="s">
        <v>21849</v>
      </c>
    </row>
    <row r="5671" spans="1:51" hidden="1" x14ac:dyDescent="0.25">
      <c r="A5671" t="s">
        <v>20272</v>
      </c>
      <c r="B5671">
        <v>2016</v>
      </c>
      <c r="C5671">
        <v>309</v>
      </c>
      <c r="E5671" t="s">
        <v>50</v>
      </c>
      <c r="F5671" t="s">
        <v>71</v>
      </c>
      <c r="G5671" t="s">
        <v>72</v>
      </c>
      <c r="K5671" t="s">
        <v>54</v>
      </c>
      <c r="L5671" t="s">
        <v>55</v>
      </c>
      <c r="M5671" t="s">
        <v>56</v>
      </c>
      <c r="N5671" t="s">
        <v>57</v>
      </c>
      <c r="O5671" t="s">
        <v>20273</v>
      </c>
      <c r="X5671" t="s">
        <v>78</v>
      </c>
      <c r="AA5671" s="1"/>
      <c r="AC5671">
        <v>2016</v>
      </c>
      <c r="AD5671">
        <v>7</v>
      </c>
      <c r="AE5671">
        <v>19</v>
      </c>
      <c r="AF5671" s="2">
        <f>DATE(emdat_data[[#This Row],[Start Year]],emdat_data[[#This Row],[Start Month]],emdat_data[[#This Row],[Start Day]])</f>
        <v>42570</v>
      </c>
      <c r="AG5671">
        <v>2016</v>
      </c>
      <c r="AH5671">
        <v>7</v>
      </c>
      <c r="AI5671">
        <v>19</v>
      </c>
      <c r="AJ5671" s="2">
        <f>DATE(emdat_data[[#This Row],[End Year]],emdat_data[[#This Row],[End Month]],emdat_data[[#This Row],[End Day]])</f>
        <v>42570</v>
      </c>
      <c r="AK5671">
        <v>17</v>
      </c>
      <c r="AV5671">
        <v>82.010330903135994</v>
      </c>
      <c r="AW5671" t="s">
        <v>724</v>
      </c>
      <c r="AY5671" t="s">
        <v>725</v>
      </c>
    </row>
    <row r="5672" spans="1:51" hidden="1" x14ac:dyDescent="0.25">
      <c r="A5672" t="s">
        <v>20313</v>
      </c>
      <c r="B5672">
        <v>2016</v>
      </c>
      <c r="C5672">
        <v>288</v>
      </c>
      <c r="D5672" t="s">
        <v>20314</v>
      </c>
      <c r="E5672" t="s">
        <v>50</v>
      </c>
      <c r="F5672" t="s">
        <v>71</v>
      </c>
      <c r="G5672" t="s">
        <v>72</v>
      </c>
      <c r="H5672" t="s">
        <v>102</v>
      </c>
      <c r="K5672" t="s">
        <v>527</v>
      </c>
      <c r="L5672" t="s">
        <v>528</v>
      </c>
      <c r="M5672" t="s">
        <v>56</v>
      </c>
      <c r="N5672" t="s">
        <v>57</v>
      </c>
      <c r="O5672" t="s">
        <v>20315</v>
      </c>
      <c r="P5672" t="s">
        <v>642</v>
      </c>
      <c r="W5672">
        <v>45667</v>
      </c>
      <c r="X5672" t="s">
        <v>78</v>
      </c>
      <c r="Y5672">
        <v>24095</v>
      </c>
      <c r="Z5672">
        <v>9004</v>
      </c>
      <c r="AA5672" s="1"/>
      <c r="AC5672">
        <v>2016</v>
      </c>
      <c r="AD5672">
        <v>7</v>
      </c>
      <c r="AE5672">
        <v>19</v>
      </c>
      <c r="AF5672" s="2">
        <f>DATE(emdat_data[[#This Row],[Start Year]],emdat_data[[#This Row],[Start Month]],emdat_data[[#This Row],[Start Day]])</f>
        <v>42570</v>
      </c>
      <c r="AG5672">
        <v>2016</v>
      </c>
      <c r="AH5672">
        <v>8</v>
      </c>
      <c r="AI5672">
        <v>2</v>
      </c>
      <c r="AJ5672" s="2">
        <f>DATE(emdat_data[[#This Row],[End Year]],emdat_data[[#This Row],[End Month]],emdat_data[[#This Row],[End Day]])</f>
        <v>42584</v>
      </c>
      <c r="AK5672">
        <v>106</v>
      </c>
      <c r="AM5672">
        <v>1900000</v>
      </c>
      <c r="AO5672">
        <v>1900000</v>
      </c>
      <c r="AT5672">
        <v>150000</v>
      </c>
      <c r="AU5672">
        <v>182904</v>
      </c>
      <c r="AV5672">
        <v>82.010330903135994</v>
      </c>
      <c r="AX5672" t="s">
        <v>20316</v>
      </c>
      <c r="AY5672" t="s">
        <v>20317</v>
      </c>
    </row>
    <row r="5673" spans="1:51" hidden="1" x14ac:dyDescent="0.25">
      <c r="A5673" t="s">
        <v>23874</v>
      </c>
      <c r="B5673">
        <v>2016</v>
      </c>
      <c r="C5673">
        <v>531</v>
      </c>
      <c r="E5673" t="s">
        <v>50</v>
      </c>
      <c r="F5673" t="s">
        <v>71</v>
      </c>
      <c r="G5673" t="s">
        <v>72</v>
      </c>
      <c r="K5673" t="s">
        <v>2595</v>
      </c>
      <c r="L5673" t="s">
        <v>2596</v>
      </c>
      <c r="M5673" t="s">
        <v>161</v>
      </c>
      <c r="N5673" t="s">
        <v>57</v>
      </c>
      <c r="X5673" t="s">
        <v>78</v>
      </c>
      <c r="AA5673" s="1"/>
      <c r="AC5673">
        <v>2016</v>
      </c>
      <c r="AD5673">
        <v>7</v>
      </c>
      <c r="AE5673">
        <v>22</v>
      </c>
      <c r="AF5673" s="2">
        <f>DATE(emdat_data[[#This Row],[Start Year]],emdat_data[[#This Row],[Start Month]],emdat_data[[#This Row],[Start Day]])</f>
        <v>42573</v>
      </c>
      <c r="AG5673">
        <v>2016</v>
      </c>
      <c r="AH5673">
        <v>7</v>
      </c>
      <c r="AI5673">
        <v>24</v>
      </c>
      <c r="AJ5673" s="2">
        <f>DATE(emdat_data[[#This Row],[End Year]],emdat_data[[#This Row],[End Month]],emdat_data[[#This Row],[End Day]])</f>
        <v>42575</v>
      </c>
      <c r="AK5673">
        <v>14</v>
      </c>
      <c r="AV5673">
        <v>82.010330903135994</v>
      </c>
      <c r="AW5673" t="s">
        <v>23875</v>
      </c>
      <c r="AY5673" t="s">
        <v>23876</v>
      </c>
    </row>
    <row r="5674" spans="1:51" hidden="1" x14ac:dyDescent="0.25">
      <c r="A5674" t="s">
        <v>22463</v>
      </c>
      <c r="B5674">
        <v>2016</v>
      </c>
      <c r="C5674">
        <v>264</v>
      </c>
      <c r="E5674" t="s">
        <v>50</v>
      </c>
      <c r="F5674" t="s">
        <v>350</v>
      </c>
      <c r="G5674" t="s">
        <v>477</v>
      </c>
      <c r="H5674" t="s">
        <v>478</v>
      </c>
      <c r="J5674" t="s">
        <v>22464</v>
      </c>
      <c r="K5674" t="s">
        <v>357</v>
      </c>
      <c r="L5674" t="s">
        <v>358</v>
      </c>
      <c r="M5674" t="s">
        <v>146</v>
      </c>
      <c r="N5674" t="s">
        <v>86</v>
      </c>
      <c r="O5674" t="s">
        <v>22465</v>
      </c>
      <c r="P5674" t="s">
        <v>351</v>
      </c>
      <c r="X5674" t="s">
        <v>78</v>
      </c>
      <c r="AA5674" s="1"/>
      <c r="AC5674">
        <v>2016</v>
      </c>
      <c r="AD5674">
        <v>7</v>
      </c>
      <c r="AE5674">
        <v>24</v>
      </c>
      <c r="AF5674" s="2">
        <f>DATE(emdat_data[[#This Row],[Start Year]],emdat_data[[#This Row],[Start Month]],emdat_data[[#This Row],[Start Day]])</f>
        <v>42575</v>
      </c>
      <c r="AG5674">
        <v>2016</v>
      </c>
      <c r="AH5674">
        <v>8</v>
      </c>
      <c r="AI5674">
        <v>1</v>
      </c>
      <c r="AJ5674" s="2">
        <f>DATE(emdat_data[[#This Row],[End Year]],emdat_data[[#This Row],[End Month]],emdat_data[[#This Row],[End Day]])</f>
        <v>42583</v>
      </c>
      <c r="AK5674">
        <v>2</v>
      </c>
      <c r="AM5674">
        <v>420</v>
      </c>
      <c r="AO5674">
        <v>420</v>
      </c>
      <c r="AT5674">
        <v>50000</v>
      </c>
      <c r="AU5674">
        <v>60968</v>
      </c>
      <c r="AV5674">
        <v>82.010330903135994</v>
      </c>
      <c r="AX5674" t="s">
        <v>22466</v>
      </c>
      <c r="AY5674" t="s">
        <v>22467</v>
      </c>
    </row>
    <row r="5675" spans="1:51" hidden="1" x14ac:dyDescent="0.25">
      <c r="A5675" t="s">
        <v>21671</v>
      </c>
      <c r="B5675">
        <v>2016</v>
      </c>
      <c r="C5675">
        <v>267</v>
      </c>
      <c r="E5675" t="s">
        <v>50</v>
      </c>
      <c r="F5675" t="s">
        <v>71</v>
      </c>
      <c r="G5675" t="s">
        <v>72</v>
      </c>
      <c r="H5675" t="s">
        <v>170</v>
      </c>
      <c r="K5675" t="s">
        <v>303</v>
      </c>
      <c r="L5675" t="s">
        <v>304</v>
      </c>
      <c r="M5675" t="s">
        <v>56</v>
      </c>
      <c r="N5675" t="s">
        <v>57</v>
      </c>
      <c r="O5675" t="s">
        <v>21672</v>
      </c>
      <c r="P5675" t="s">
        <v>7427</v>
      </c>
      <c r="Q5675" t="s">
        <v>176</v>
      </c>
      <c r="X5675" t="s">
        <v>78</v>
      </c>
      <c r="AA5675" s="1"/>
      <c r="AB5675" t="s">
        <v>21673</v>
      </c>
      <c r="AC5675">
        <v>2016</v>
      </c>
      <c r="AD5675">
        <v>7</v>
      </c>
      <c r="AE5675">
        <v>25</v>
      </c>
      <c r="AF5675" s="2">
        <f>DATE(emdat_data[[#This Row],[Start Year]],emdat_data[[#This Row],[Start Month]],emdat_data[[#This Row],[Start Day]])</f>
        <v>42576</v>
      </c>
      <c r="AG5675">
        <v>2016</v>
      </c>
      <c r="AH5675">
        <v>7</v>
      </c>
      <c r="AI5675">
        <v>27</v>
      </c>
      <c r="AJ5675" s="2">
        <f>DATE(emdat_data[[#This Row],[End Year]],emdat_data[[#This Row],[End Month]],emdat_data[[#This Row],[End Day]])</f>
        <v>42578</v>
      </c>
      <c r="AK5675">
        <v>138</v>
      </c>
      <c r="AL5675">
        <v>51</v>
      </c>
      <c r="AM5675">
        <v>10500</v>
      </c>
      <c r="AO5675">
        <v>10551</v>
      </c>
      <c r="AT5675">
        <v>15000</v>
      </c>
      <c r="AU5675">
        <v>18290</v>
      </c>
      <c r="AV5675">
        <v>82.010330903135994</v>
      </c>
      <c r="AX5675" t="s">
        <v>21674</v>
      </c>
      <c r="AY5675" t="s">
        <v>21675</v>
      </c>
    </row>
    <row r="5676" spans="1:51" hidden="1" x14ac:dyDescent="0.25">
      <c r="A5676" t="s">
        <v>22497</v>
      </c>
      <c r="B5676">
        <v>2016</v>
      </c>
      <c r="C5676">
        <v>305</v>
      </c>
      <c r="E5676" t="s">
        <v>50</v>
      </c>
      <c r="F5676" t="s">
        <v>71</v>
      </c>
      <c r="G5676" t="s">
        <v>72</v>
      </c>
      <c r="K5676" t="s">
        <v>427</v>
      </c>
      <c r="L5676" t="s">
        <v>428</v>
      </c>
      <c r="M5676" t="s">
        <v>429</v>
      </c>
      <c r="N5676" t="s">
        <v>76</v>
      </c>
      <c r="O5676" t="s">
        <v>22498</v>
      </c>
      <c r="P5676" t="s">
        <v>642</v>
      </c>
      <c r="X5676" t="s">
        <v>78</v>
      </c>
      <c r="AA5676" s="1"/>
      <c r="AC5676">
        <v>2016</v>
      </c>
      <c r="AD5676">
        <v>7</v>
      </c>
      <c r="AE5676">
        <v>25</v>
      </c>
      <c r="AF5676" s="2">
        <f>DATE(emdat_data[[#This Row],[Start Year]],emdat_data[[#This Row],[Start Month]],emdat_data[[#This Row],[Start Day]])</f>
        <v>42576</v>
      </c>
      <c r="AG5676">
        <v>2016</v>
      </c>
      <c r="AH5676">
        <v>8</v>
      </c>
      <c r="AI5676">
        <v>3</v>
      </c>
      <c r="AJ5676" s="2">
        <f>DATE(emdat_data[[#This Row],[End Year]],emdat_data[[#This Row],[End Month]],emdat_data[[#This Row],[End Day]])</f>
        <v>42585</v>
      </c>
      <c r="AK5676">
        <v>7</v>
      </c>
      <c r="AM5676">
        <v>6900</v>
      </c>
      <c r="AO5676">
        <v>6900</v>
      </c>
      <c r="AR5676">
        <v>146000</v>
      </c>
      <c r="AS5676">
        <v>178026</v>
      </c>
      <c r="AT5676">
        <v>180000</v>
      </c>
      <c r="AU5676">
        <v>219485</v>
      </c>
      <c r="AV5676">
        <v>82.010330903135994</v>
      </c>
      <c r="AX5676" t="s">
        <v>22499</v>
      </c>
      <c r="AY5676" t="s">
        <v>22500</v>
      </c>
    </row>
    <row r="5677" spans="1:51" hidden="1" x14ac:dyDescent="0.25">
      <c r="A5677" t="s">
        <v>21768</v>
      </c>
      <c r="B5677">
        <v>2016</v>
      </c>
      <c r="C5677">
        <v>267</v>
      </c>
      <c r="E5677" t="s">
        <v>50</v>
      </c>
      <c r="F5677" t="s">
        <v>71</v>
      </c>
      <c r="G5677" t="s">
        <v>72</v>
      </c>
      <c r="H5677" t="s">
        <v>170</v>
      </c>
      <c r="K5677" t="s">
        <v>226</v>
      </c>
      <c r="L5677" t="s">
        <v>227</v>
      </c>
      <c r="M5677" t="s">
        <v>56</v>
      </c>
      <c r="N5677" t="s">
        <v>57</v>
      </c>
      <c r="O5677" t="s">
        <v>21769</v>
      </c>
      <c r="P5677" t="s">
        <v>1309</v>
      </c>
      <c r="X5677" t="s">
        <v>78</v>
      </c>
      <c r="AA5677" s="1"/>
      <c r="AB5677" t="s">
        <v>21770</v>
      </c>
      <c r="AC5677">
        <v>2016</v>
      </c>
      <c r="AD5677">
        <v>7</v>
      </c>
      <c r="AE5677">
        <v>28</v>
      </c>
      <c r="AF5677" s="2">
        <f>DATE(emdat_data[[#This Row],[Start Year]],emdat_data[[#This Row],[Start Month]],emdat_data[[#This Row],[Start Day]])</f>
        <v>42579</v>
      </c>
      <c r="AG5677">
        <v>2016</v>
      </c>
      <c r="AH5677">
        <v>7</v>
      </c>
      <c r="AI5677">
        <v>30</v>
      </c>
      <c r="AJ5677" s="2">
        <f>DATE(emdat_data[[#This Row],[End Year]],emdat_data[[#This Row],[End Month]],emdat_data[[#This Row],[End Day]])</f>
        <v>42581</v>
      </c>
      <c r="AK5677">
        <v>50</v>
      </c>
      <c r="AN5677">
        <v>2000000</v>
      </c>
      <c r="AO5677">
        <v>2000000</v>
      </c>
      <c r="AT5677">
        <v>150000</v>
      </c>
      <c r="AU5677">
        <v>182904</v>
      </c>
      <c r="AV5677">
        <v>82.010330903135994</v>
      </c>
      <c r="AX5677" t="s">
        <v>21771</v>
      </c>
      <c r="AY5677" t="s">
        <v>21772</v>
      </c>
    </row>
    <row r="5678" spans="1:51" hidden="1" x14ac:dyDescent="0.25">
      <c r="A5678" t="s">
        <v>22480</v>
      </c>
      <c r="B5678">
        <v>2016</v>
      </c>
      <c r="C5678">
        <v>268</v>
      </c>
      <c r="E5678" t="s">
        <v>50</v>
      </c>
      <c r="F5678" t="s">
        <v>63</v>
      </c>
      <c r="G5678" t="s">
        <v>82</v>
      </c>
      <c r="H5678" t="s">
        <v>98</v>
      </c>
      <c r="J5678" t="s">
        <v>22481</v>
      </c>
      <c r="K5678" t="s">
        <v>3068</v>
      </c>
      <c r="L5678" t="s">
        <v>3069</v>
      </c>
      <c r="M5678" t="s">
        <v>173</v>
      </c>
      <c r="N5678" t="s">
        <v>57</v>
      </c>
      <c r="O5678" t="s">
        <v>22482</v>
      </c>
      <c r="W5678">
        <v>88</v>
      </c>
      <c r="X5678" t="s">
        <v>88</v>
      </c>
      <c r="AA5678" s="1"/>
      <c r="AC5678">
        <v>2016</v>
      </c>
      <c r="AD5678">
        <v>7</v>
      </c>
      <c r="AE5678">
        <v>28</v>
      </c>
      <c r="AF5678" s="2">
        <f>DATE(emdat_data[[#This Row],[Start Year]],emdat_data[[#This Row],[Start Month]],emdat_data[[#This Row],[Start Day]])</f>
        <v>42579</v>
      </c>
      <c r="AG5678">
        <v>2016</v>
      </c>
      <c r="AH5678">
        <v>7</v>
      </c>
      <c r="AI5678">
        <v>28</v>
      </c>
      <c r="AJ5678" s="2">
        <f>DATE(emdat_data[[#This Row],[End Year]],emdat_data[[#This Row],[End Month]],emdat_data[[#This Row],[End Day]])</f>
        <v>42579</v>
      </c>
      <c r="AK5678">
        <v>1</v>
      </c>
      <c r="AL5678">
        <v>5</v>
      </c>
      <c r="AM5678">
        <v>191745</v>
      </c>
      <c r="AO5678">
        <v>191750</v>
      </c>
      <c r="AT5678">
        <v>191000</v>
      </c>
      <c r="AU5678">
        <v>232897</v>
      </c>
      <c r="AV5678">
        <v>82.010330903135994</v>
      </c>
      <c r="AW5678" t="s">
        <v>22483</v>
      </c>
      <c r="AY5678" t="s">
        <v>22484</v>
      </c>
    </row>
    <row r="5679" spans="1:51" hidden="1" x14ac:dyDescent="0.25">
      <c r="A5679" t="s">
        <v>23689</v>
      </c>
      <c r="B5679">
        <v>2016</v>
      </c>
      <c r="C5679">
        <v>371</v>
      </c>
      <c r="E5679" t="s">
        <v>50</v>
      </c>
      <c r="F5679" t="s">
        <v>63</v>
      </c>
      <c r="G5679" t="s">
        <v>82</v>
      </c>
      <c r="J5679" t="s">
        <v>22550</v>
      </c>
      <c r="K5679" t="s">
        <v>364</v>
      </c>
      <c r="L5679" t="s">
        <v>365</v>
      </c>
      <c r="M5679" t="s">
        <v>173</v>
      </c>
      <c r="N5679" t="s">
        <v>57</v>
      </c>
      <c r="O5679" t="s">
        <v>23690</v>
      </c>
      <c r="Q5679" t="s">
        <v>176</v>
      </c>
      <c r="X5679" t="s">
        <v>88</v>
      </c>
      <c r="AA5679" s="1"/>
      <c r="AC5679">
        <v>2016</v>
      </c>
      <c r="AD5679">
        <v>7</v>
      </c>
      <c r="AE5679">
        <v>29</v>
      </c>
      <c r="AF5679" s="2">
        <f>DATE(emdat_data[[#This Row],[Start Year]],emdat_data[[#This Row],[Start Month]],emdat_data[[#This Row],[Start Day]])</f>
        <v>42580</v>
      </c>
      <c r="AG5679">
        <v>2016</v>
      </c>
      <c r="AH5679">
        <v>7</v>
      </c>
      <c r="AI5679">
        <v>29</v>
      </c>
      <c r="AJ5679" s="2">
        <f>DATE(emdat_data[[#This Row],[End Year]],emdat_data[[#This Row],[End Month]],emdat_data[[#This Row],[End Day]])</f>
        <v>42580</v>
      </c>
      <c r="AM5679">
        <v>8809</v>
      </c>
      <c r="AO5679">
        <v>8809</v>
      </c>
      <c r="AV5679">
        <v>82.010330903135994</v>
      </c>
      <c r="AW5679" t="s">
        <v>23691</v>
      </c>
      <c r="AX5679" t="s">
        <v>23692</v>
      </c>
      <c r="AY5679" t="s">
        <v>23693</v>
      </c>
    </row>
    <row r="5680" spans="1:51" hidden="1" x14ac:dyDescent="0.25">
      <c r="A5680" t="s">
        <v>21719</v>
      </c>
      <c r="B5680">
        <v>2016</v>
      </c>
      <c r="C5680">
        <v>270</v>
      </c>
      <c r="E5680" t="s">
        <v>50</v>
      </c>
      <c r="F5680" t="s">
        <v>71</v>
      </c>
      <c r="G5680" t="s">
        <v>72</v>
      </c>
      <c r="K5680" t="s">
        <v>307</v>
      </c>
      <c r="L5680" t="s">
        <v>308</v>
      </c>
      <c r="M5680" t="s">
        <v>56</v>
      </c>
      <c r="N5680" t="s">
        <v>57</v>
      </c>
      <c r="O5680" t="s">
        <v>21720</v>
      </c>
      <c r="Q5680" t="s">
        <v>360</v>
      </c>
      <c r="X5680" t="s">
        <v>78</v>
      </c>
      <c r="AA5680" s="1"/>
      <c r="AC5680">
        <v>2016</v>
      </c>
      <c r="AD5680">
        <v>7</v>
      </c>
      <c r="AE5680">
        <v>30</v>
      </c>
      <c r="AF5680" s="2">
        <f>DATE(emdat_data[[#This Row],[Start Year]],emdat_data[[#This Row],[Start Month]],emdat_data[[#This Row],[Start Day]])</f>
        <v>42581</v>
      </c>
      <c r="AG5680">
        <v>2016</v>
      </c>
      <c r="AH5680">
        <v>7</v>
      </c>
      <c r="AI5680">
        <v>30</v>
      </c>
      <c r="AJ5680" s="2">
        <f>DATE(emdat_data[[#This Row],[End Year]],emdat_data[[#This Row],[End Month]],emdat_data[[#This Row],[End Day]])</f>
        <v>42581</v>
      </c>
      <c r="AK5680">
        <v>26</v>
      </c>
      <c r="AL5680">
        <v>3</v>
      </c>
      <c r="AO5680">
        <v>3</v>
      </c>
      <c r="AV5680">
        <v>82.010330903135994</v>
      </c>
      <c r="AX5680" t="s">
        <v>21466</v>
      </c>
      <c r="AY5680" t="s">
        <v>21467</v>
      </c>
    </row>
    <row r="5681" spans="1:51" x14ac:dyDescent="0.25">
      <c r="A5681" t="s">
        <v>23815</v>
      </c>
      <c r="B5681">
        <v>2016</v>
      </c>
      <c r="C5681">
        <v>447</v>
      </c>
      <c r="D5681" t="s">
        <v>23816</v>
      </c>
      <c r="E5681" t="s">
        <v>50</v>
      </c>
      <c r="F5681" t="s">
        <v>119</v>
      </c>
      <c r="G5681" t="s">
        <v>120</v>
      </c>
      <c r="H5681" t="s">
        <v>301</v>
      </c>
      <c r="J5681" t="s">
        <v>23817</v>
      </c>
      <c r="K5681" t="s">
        <v>2624</v>
      </c>
      <c r="L5681" t="s">
        <v>2625</v>
      </c>
      <c r="M5681" t="s">
        <v>125</v>
      </c>
      <c r="N5681" t="s">
        <v>76</v>
      </c>
      <c r="O5681" t="s">
        <v>23818</v>
      </c>
      <c r="X5681" t="s">
        <v>129</v>
      </c>
      <c r="AA5681" s="1"/>
      <c r="AC5681">
        <v>2016</v>
      </c>
      <c r="AD5681">
        <v>8</v>
      </c>
      <c r="AF5681" s="2">
        <f>DATE(emdat_data[[#This Row],[Start Year]],emdat_data[[#This Row],[Start Month]],emdat_data[[#This Row],[Start Day]])</f>
        <v>42582</v>
      </c>
      <c r="AG5681">
        <v>2016</v>
      </c>
      <c r="AH5681">
        <v>11</v>
      </c>
      <c r="AI5681">
        <v>21</v>
      </c>
      <c r="AJ5681" s="2">
        <f>DATE(emdat_data[[#This Row],[End Year]],emdat_data[[#This Row],[End Month]],emdat_data[[#This Row],[End Day]])</f>
        <v>42695</v>
      </c>
      <c r="AK5681">
        <v>23</v>
      </c>
      <c r="AL5681">
        <v>78</v>
      </c>
      <c r="AO5681">
        <v>78</v>
      </c>
      <c r="AV5681">
        <v>82.010330903135994</v>
      </c>
    </row>
    <row r="5682" spans="1:51" hidden="1" x14ac:dyDescent="0.25">
      <c r="A5682" t="s">
        <v>21792</v>
      </c>
      <c r="B5682">
        <v>2016</v>
      </c>
      <c r="C5682">
        <v>304</v>
      </c>
      <c r="E5682" t="s">
        <v>50</v>
      </c>
      <c r="F5682" t="s">
        <v>71</v>
      </c>
      <c r="G5682" t="s">
        <v>72</v>
      </c>
      <c r="K5682" t="s">
        <v>226</v>
      </c>
      <c r="L5682" t="s">
        <v>227</v>
      </c>
      <c r="M5682" t="s">
        <v>56</v>
      </c>
      <c r="N5682" t="s">
        <v>57</v>
      </c>
      <c r="O5682" t="s">
        <v>21793</v>
      </c>
      <c r="P5682" t="s">
        <v>7427</v>
      </c>
      <c r="X5682" t="s">
        <v>78</v>
      </c>
      <c r="AA5682" s="1"/>
      <c r="AB5682" t="s">
        <v>21794</v>
      </c>
      <c r="AC5682">
        <v>2016</v>
      </c>
      <c r="AD5682">
        <v>8</v>
      </c>
      <c r="AE5682">
        <v>1</v>
      </c>
      <c r="AF5682" s="2">
        <f>DATE(emdat_data[[#This Row],[Start Year]],emdat_data[[#This Row],[Start Month]],emdat_data[[#This Row],[Start Day]])</f>
        <v>42583</v>
      </c>
      <c r="AG5682">
        <v>2016</v>
      </c>
      <c r="AH5682">
        <v>8</v>
      </c>
      <c r="AI5682">
        <v>3</v>
      </c>
      <c r="AJ5682" s="2">
        <f>DATE(emdat_data[[#This Row],[End Year]],emdat_data[[#This Row],[End Month]],emdat_data[[#This Row],[End Day]])</f>
        <v>42585</v>
      </c>
      <c r="AK5682">
        <v>37</v>
      </c>
      <c r="AM5682">
        <v>3000</v>
      </c>
      <c r="AO5682">
        <v>3000</v>
      </c>
      <c r="AV5682">
        <v>82.010330903135994</v>
      </c>
      <c r="AX5682" t="s">
        <v>21795</v>
      </c>
      <c r="AY5682" t="s">
        <v>21796</v>
      </c>
    </row>
    <row r="5683" spans="1:51" hidden="1" x14ac:dyDescent="0.25">
      <c r="A5683" t="s">
        <v>23738</v>
      </c>
      <c r="B5683">
        <v>2016</v>
      </c>
      <c r="C5683">
        <v>458</v>
      </c>
      <c r="E5683" t="s">
        <v>50</v>
      </c>
      <c r="F5683" t="s">
        <v>51</v>
      </c>
      <c r="G5683" t="s">
        <v>52</v>
      </c>
      <c r="H5683" t="s">
        <v>53</v>
      </c>
      <c r="K5683" t="s">
        <v>171</v>
      </c>
      <c r="L5683" t="s">
        <v>172</v>
      </c>
      <c r="M5683" t="s">
        <v>173</v>
      </c>
      <c r="N5683" t="s">
        <v>57</v>
      </c>
      <c r="O5683" t="s">
        <v>23739</v>
      </c>
      <c r="W5683">
        <v>6</v>
      </c>
      <c r="X5683" t="s">
        <v>59</v>
      </c>
      <c r="Y5683">
        <v>-8218</v>
      </c>
      <c r="Z5683">
        <v>117816</v>
      </c>
      <c r="AA5683" s="1">
        <v>0.27777777777777779</v>
      </c>
      <c r="AC5683">
        <v>2016</v>
      </c>
      <c r="AD5683">
        <v>8</v>
      </c>
      <c r="AE5683">
        <v>1</v>
      </c>
      <c r="AF5683" s="2">
        <f>DATE(emdat_data[[#This Row],[Start Year]],emdat_data[[#This Row],[Start Month]],emdat_data[[#This Row],[Start Day]])</f>
        <v>42583</v>
      </c>
      <c r="AG5683">
        <v>2016</v>
      </c>
      <c r="AH5683">
        <v>8</v>
      </c>
      <c r="AI5683">
        <v>1</v>
      </c>
      <c r="AJ5683" s="2">
        <f>DATE(emdat_data[[#This Row],[End Year]],emdat_data[[#This Row],[End Month]],emdat_data[[#This Row],[End Day]])</f>
        <v>42583</v>
      </c>
      <c r="AM5683">
        <v>3410</v>
      </c>
      <c r="AO5683">
        <v>3410</v>
      </c>
      <c r="AV5683">
        <v>82.010330903135994</v>
      </c>
      <c r="AX5683" t="s">
        <v>2444</v>
      </c>
      <c r="AY5683" t="s">
        <v>2445</v>
      </c>
    </row>
    <row r="5684" spans="1:51" hidden="1" x14ac:dyDescent="0.25">
      <c r="A5684" t="s">
        <v>22549</v>
      </c>
      <c r="B5684">
        <v>2016</v>
      </c>
      <c r="C5684">
        <v>371</v>
      </c>
      <c r="E5684" t="s">
        <v>50</v>
      </c>
      <c r="F5684" t="s">
        <v>63</v>
      </c>
      <c r="G5684" t="s">
        <v>82</v>
      </c>
      <c r="J5684" t="s">
        <v>22550</v>
      </c>
      <c r="K5684" t="s">
        <v>159</v>
      </c>
      <c r="L5684" t="s">
        <v>160</v>
      </c>
      <c r="M5684" t="s">
        <v>161</v>
      </c>
      <c r="N5684" t="s">
        <v>57</v>
      </c>
      <c r="O5684" t="s">
        <v>615</v>
      </c>
      <c r="X5684" t="s">
        <v>88</v>
      </c>
      <c r="AA5684" s="1"/>
      <c r="AC5684">
        <v>2016</v>
      </c>
      <c r="AD5684">
        <v>8</v>
      </c>
      <c r="AE5684">
        <v>2</v>
      </c>
      <c r="AF5684" s="2">
        <f>DATE(emdat_data[[#This Row],[Start Year]],emdat_data[[#This Row],[Start Month]],emdat_data[[#This Row],[Start Day]])</f>
        <v>42584</v>
      </c>
      <c r="AG5684">
        <v>2016</v>
      </c>
      <c r="AH5684">
        <v>8</v>
      </c>
      <c r="AI5684">
        <v>2</v>
      </c>
      <c r="AJ5684" s="2">
        <f>DATE(emdat_data[[#This Row],[End Year]],emdat_data[[#This Row],[End Month]],emdat_data[[#This Row],[End Day]])</f>
        <v>42584</v>
      </c>
      <c r="AM5684">
        <v>18000</v>
      </c>
      <c r="AO5684">
        <v>18000</v>
      </c>
      <c r="AT5684">
        <v>123000</v>
      </c>
      <c r="AU5684">
        <v>149981</v>
      </c>
      <c r="AV5684">
        <v>82.010330903135994</v>
      </c>
      <c r="AW5684" t="s">
        <v>616</v>
      </c>
      <c r="AY5684" t="s">
        <v>617</v>
      </c>
    </row>
    <row r="5685" spans="1:51" hidden="1" x14ac:dyDescent="0.25">
      <c r="A5685" t="s">
        <v>25303</v>
      </c>
      <c r="B5685">
        <v>2016</v>
      </c>
      <c r="C5685">
        <v>371</v>
      </c>
      <c r="E5685" t="s">
        <v>50</v>
      </c>
      <c r="F5685" t="s">
        <v>63</v>
      </c>
      <c r="G5685" t="s">
        <v>82</v>
      </c>
      <c r="J5685" t="s">
        <v>22550</v>
      </c>
      <c r="K5685" t="s">
        <v>3068</v>
      </c>
      <c r="L5685" t="s">
        <v>3069</v>
      </c>
      <c r="M5685" t="s">
        <v>173</v>
      </c>
      <c r="N5685" t="s">
        <v>57</v>
      </c>
      <c r="O5685" t="s">
        <v>25304</v>
      </c>
      <c r="Q5685" t="s">
        <v>72</v>
      </c>
      <c r="X5685" t="s">
        <v>88</v>
      </c>
      <c r="AA5685" s="1"/>
      <c r="AC5685">
        <v>2016</v>
      </c>
      <c r="AD5685">
        <v>8</v>
      </c>
      <c r="AE5685">
        <v>2</v>
      </c>
      <c r="AF5685" s="2">
        <f>DATE(emdat_data[[#This Row],[Start Year]],emdat_data[[#This Row],[Start Month]],emdat_data[[#This Row],[Start Day]])</f>
        <v>42584</v>
      </c>
      <c r="AG5685">
        <v>2016</v>
      </c>
      <c r="AH5685">
        <v>8</v>
      </c>
      <c r="AI5685">
        <v>2</v>
      </c>
      <c r="AJ5685" s="2">
        <f>DATE(emdat_data[[#This Row],[End Year]],emdat_data[[#This Row],[End Month]],emdat_data[[#This Row],[End Day]])</f>
        <v>42584</v>
      </c>
      <c r="AK5685">
        <v>25</v>
      </c>
      <c r="AM5685">
        <v>180000</v>
      </c>
      <c r="AN5685">
        <v>2500</v>
      </c>
      <c r="AO5685">
        <v>182500</v>
      </c>
      <c r="AT5685">
        <v>144000</v>
      </c>
      <c r="AU5685">
        <v>175588</v>
      </c>
      <c r="AV5685">
        <v>82.010330903135994</v>
      </c>
      <c r="AX5685" t="s">
        <v>25305</v>
      </c>
      <c r="AY5685" t="s">
        <v>25306</v>
      </c>
    </row>
    <row r="5686" spans="1:51" x14ac:dyDescent="0.25">
      <c r="A5686" t="s">
        <v>22521</v>
      </c>
      <c r="B5686">
        <v>2016</v>
      </c>
      <c r="C5686">
        <v>460</v>
      </c>
      <c r="E5686" t="s">
        <v>50</v>
      </c>
      <c r="F5686" t="s">
        <v>119</v>
      </c>
      <c r="G5686" t="s">
        <v>120</v>
      </c>
      <c r="H5686" t="s">
        <v>121</v>
      </c>
      <c r="J5686" t="s">
        <v>294</v>
      </c>
      <c r="K5686" t="s">
        <v>761</v>
      </c>
      <c r="L5686" t="s">
        <v>762</v>
      </c>
      <c r="M5686" t="s">
        <v>260</v>
      </c>
      <c r="N5686" t="s">
        <v>76</v>
      </c>
      <c r="O5686" t="s">
        <v>22522</v>
      </c>
      <c r="U5686" t="s">
        <v>127</v>
      </c>
      <c r="X5686" t="s">
        <v>129</v>
      </c>
      <c r="AA5686" s="1"/>
      <c r="AC5686">
        <v>2016</v>
      </c>
      <c r="AD5686">
        <v>8</v>
      </c>
      <c r="AE5686">
        <v>3</v>
      </c>
      <c r="AF5686" s="2">
        <f>DATE(emdat_data[[#This Row],[Start Year]],emdat_data[[#This Row],[Start Month]],emdat_data[[#This Row],[Start Day]])</f>
        <v>42585</v>
      </c>
      <c r="AG5686">
        <v>2016</v>
      </c>
      <c r="AH5686">
        <v>9</v>
      </c>
      <c r="AI5686">
        <v>8</v>
      </c>
      <c r="AJ5686" s="2">
        <f>DATE(emdat_data[[#This Row],[End Year]],emdat_data[[#This Row],[End Month]],emdat_data[[#This Row],[End Day]])</f>
        <v>42621</v>
      </c>
      <c r="AK5686">
        <v>1</v>
      </c>
      <c r="AL5686">
        <v>193</v>
      </c>
      <c r="AO5686">
        <v>193</v>
      </c>
      <c r="AV5686">
        <v>82.010330903135994</v>
      </c>
    </row>
    <row r="5687" spans="1:51" hidden="1" x14ac:dyDescent="0.25">
      <c r="A5687" t="s">
        <v>22527</v>
      </c>
      <c r="B5687">
        <v>2016</v>
      </c>
      <c r="C5687">
        <v>373</v>
      </c>
      <c r="E5687" t="s">
        <v>50</v>
      </c>
      <c r="F5687" t="s">
        <v>63</v>
      </c>
      <c r="G5687" t="s">
        <v>82</v>
      </c>
      <c r="H5687" t="s">
        <v>157</v>
      </c>
      <c r="I5687" t="s">
        <v>493</v>
      </c>
      <c r="K5687" t="s">
        <v>159</v>
      </c>
      <c r="L5687" t="s">
        <v>160</v>
      </c>
      <c r="M5687" t="s">
        <v>161</v>
      </c>
      <c r="N5687" t="s">
        <v>57</v>
      </c>
      <c r="O5687" t="s">
        <v>22528</v>
      </c>
      <c r="X5687" t="s">
        <v>88</v>
      </c>
      <c r="AA5687" s="1"/>
      <c r="AC5687">
        <v>2016</v>
      </c>
      <c r="AD5687">
        <v>8</v>
      </c>
      <c r="AE5687">
        <v>4</v>
      </c>
      <c r="AF5687" s="2">
        <f>DATE(emdat_data[[#This Row],[Start Year]],emdat_data[[#This Row],[Start Month]],emdat_data[[#This Row],[Start Day]])</f>
        <v>42586</v>
      </c>
      <c r="AG5687">
        <v>2016</v>
      </c>
      <c r="AH5687">
        <v>8</v>
      </c>
      <c r="AI5687">
        <v>7</v>
      </c>
      <c r="AJ5687" s="2">
        <f>DATE(emdat_data[[#This Row],[End Year]],emdat_data[[#This Row],[End Month]],emdat_data[[#This Row],[End Day]])</f>
        <v>42589</v>
      </c>
      <c r="AK5687">
        <v>23</v>
      </c>
      <c r="AM5687">
        <v>14400</v>
      </c>
      <c r="AO5687">
        <v>14400</v>
      </c>
      <c r="AT5687">
        <v>23000</v>
      </c>
      <c r="AU5687">
        <v>28045</v>
      </c>
      <c r="AV5687">
        <v>82.010330903135994</v>
      </c>
      <c r="AW5687" t="s">
        <v>22529</v>
      </c>
      <c r="AY5687" t="s">
        <v>22530</v>
      </c>
    </row>
    <row r="5688" spans="1:51" hidden="1" x14ac:dyDescent="0.25">
      <c r="A5688" t="s">
        <v>22551</v>
      </c>
      <c r="B5688">
        <v>2016</v>
      </c>
      <c r="C5688">
        <v>376</v>
      </c>
      <c r="E5688" t="s">
        <v>50</v>
      </c>
      <c r="F5688" t="s">
        <v>71</v>
      </c>
      <c r="G5688" t="s">
        <v>72</v>
      </c>
      <c r="K5688" t="s">
        <v>159</v>
      </c>
      <c r="L5688" t="s">
        <v>160</v>
      </c>
      <c r="M5688" t="s">
        <v>161</v>
      </c>
      <c r="N5688" t="s">
        <v>57</v>
      </c>
      <c r="O5688" t="s">
        <v>22552</v>
      </c>
      <c r="P5688" t="s">
        <v>642</v>
      </c>
      <c r="X5688" t="s">
        <v>78</v>
      </c>
      <c r="AA5688" s="1"/>
      <c r="AC5688">
        <v>2016</v>
      </c>
      <c r="AD5688">
        <v>8</v>
      </c>
      <c r="AE5688">
        <v>5</v>
      </c>
      <c r="AF5688" s="2">
        <f>DATE(emdat_data[[#This Row],[Start Year]],emdat_data[[#This Row],[Start Month]],emdat_data[[#This Row],[Start Day]])</f>
        <v>42587</v>
      </c>
      <c r="AG5688">
        <v>2016</v>
      </c>
      <c r="AH5688">
        <v>8</v>
      </c>
      <c r="AI5688">
        <v>10</v>
      </c>
      <c r="AJ5688" s="2">
        <f>DATE(emdat_data[[#This Row],[End Year]],emdat_data[[#This Row],[End Month]],emdat_data[[#This Row],[End Day]])</f>
        <v>42592</v>
      </c>
      <c r="AK5688">
        <v>23</v>
      </c>
      <c r="AM5688">
        <v>36900</v>
      </c>
      <c r="AO5688">
        <v>36900</v>
      </c>
      <c r="AT5688">
        <v>130000</v>
      </c>
      <c r="AU5688">
        <v>158517</v>
      </c>
      <c r="AV5688">
        <v>82.010330903135994</v>
      </c>
      <c r="AW5688" t="s">
        <v>22553</v>
      </c>
      <c r="AY5688" t="s">
        <v>22554</v>
      </c>
    </row>
    <row r="5689" spans="1:51" hidden="1" x14ac:dyDescent="0.25">
      <c r="A5689" t="s">
        <v>23674</v>
      </c>
      <c r="B5689">
        <v>2016</v>
      </c>
      <c r="C5689">
        <v>375</v>
      </c>
      <c r="E5689" t="s">
        <v>50</v>
      </c>
      <c r="F5689" t="s">
        <v>71</v>
      </c>
      <c r="G5689" t="s">
        <v>72</v>
      </c>
      <c r="H5689" t="s">
        <v>170</v>
      </c>
      <c r="K5689" t="s">
        <v>307</v>
      </c>
      <c r="L5689" t="s">
        <v>308</v>
      </c>
      <c r="M5689" t="s">
        <v>56</v>
      </c>
      <c r="N5689" t="s">
        <v>57</v>
      </c>
      <c r="O5689" t="s">
        <v>23675</v>
      </c>
      <c r="P5689" t="s">
        <v>134</v>
      </c>
      <c r="Q5689" t="s">
        <v>176</v>
      </c>
      <c r="X5689" t="s">
        <v>78</v>
      </c>
      <c r="AA5689" s="1"/>
      <c r="AC5689">
        <v>2016</v>
      </c>
      <c r="AD5689">
        <v>8</v>
      </c>
      <c r="AE5689">
        <v>5</v>
      </c>
      <c r="AF5689" s="2">
        <f>DATE(emdat_data[[#This Row],[Start Year]],emdat_data[[#This Row],[Start Month]],emdat_data[[#This Row],[Start Day]])</f>
        <v>42587</v>
      </c>
      <c r="AG5689">
        <v>2016</v>
      </c>
      <c r="AH5689">
        <v>8</v>
      </c>
      <c r="AI5689">
        <v>8</v>
      </c>
      <c r="AJ5689" s="2">
        <f>DATE(emdat_data[[#This Row],[End Year]],emdat_data[[#This Row],[End Month]],emdat_data[[#This Row],[End Day]])</f>
        <v>42590</v>
      </c>
      <c r="AK5689">
        <v>32</v>
      </c>
      <c r="AN5689">
        <v>2900</v>
      </c>
      <c r="AO5689">
        <v>2900</v>
      </c>
      <c r="AV5689">
        <v>82.010330903135994</v>
      </c>
      <c r="AW5689" t="s">
        <v>15173</v>
      </c>
      <c r="AY5689" t="s">
        <v>15174</v>
      </c>
    </row>
    <row r="5690" spans="1:51" hidden="1" x14ac:dyDescent="0.25">
      <c r="A5690" t="s">
        <v>20402</v>
      </c>
      <c r="B5690">
        <v>2016</v>
      </c>
      <c r="C5690">
        <v>284</v>
      </c>
      <c r="D5690" t="s">
        <v>20403</v>
      </c>
      <c r="E5690" t="s">
        <v>50</v>
      </c>
      <c r="F5690" t="s">
        <v>63</v>
      </c>
      <c r="G5690" t="s">
        <v>82</v>
      </c>
      <c r="H5690" t="s">
        <v>98</v>
      </c>
      <c r="J5690" t="s">
        <v>20404</v>
      </c>
      <c r="K5690" t="s">
        <v>202</v>
      </c>
      <c r="L5690" t="s">
        <v>203</v>
      </c>
      <c r="M5690" t="s">
        <v>204</v>
      </c>
      <c r="N5690" t="s">
        <v>86</v>
      </c>
      <c r="O5690" t="s">
        <v>20405</v>
      </c>
      <c r="X5690" t="s">
        <v>88</v>
      </c>
      <c r="AA5690" s="1"/>
      <c r="AC5690">
        <v>2016</v>
      </c>
      <c r="AD5690">
        <v>8</v>
      </c>
      <c r="AE5690">
        <v>6</v>
      </c>
      <c r="AF5690" s="2">
        <f>DATE(emdat_data[[#This Row],[Start Year]],emdat_data[[#This Row],[Start Month]],emdat_data[[#This Row],[Start Day]])</f>
        <v>42588</v>
      </c>
      <c r="AG5690">
        <v>2016</v>
      </c>
      <c r="AH5690">
        <v>8</v>
      </c>
      <c r="AI5690">
        <v>6</v>
      </c>
      <c r="AJ5690" s="2">
        <f>DATE(emdat_data[[#This Row],[End Year]],emdat_data[[#This Row],[End Month]],emdat_data[[#This Row],[End Day]])</f>
        <v>42588</v>
      </c>
      <c r="AM5690">
        <v>55</v>
      </c>
      <c r="AO5690">
        <v>55</v>
      </c>
      <c r="AV5690">
        <v>82.010330903135994</v>
      </c>
      <c r="AW5690" t="s">
        <v>20406</v>
      </c>
      <c r="AY5690" t="s">
        <v>20407</v>
      </c>
    </row>
    <row r="5691" spans="1:51" hidden="1" x14ac:dyDescent="0.25">
      <c r="A5691" t="s">
        <v>20408</v>
      </c>
      <c r="B5691">
        <v>2016</v>
      </c>
      <c r="C5691">
        <v>284</v>
      </c>
      <c r="D5691" t="s">
        <v>20403</v>
      </c>
      <c r="E5691" t="s">
        <v>50</v>
      </c>
      <c r="F5691" t="s">
        <v>63</v>
      </c>
      <c r="G5691" t="s">
        <v>82</v>
      </c>
      <c r="H5691" t="s">
        <v>98</v>
      </c>
      <c r="J5691" t="s">
        <v>20404</v>
      </c>
      <c r="K5691" t="s">
        <v>1020</v>
      </c>
      <c r="L5691" t="s">
        <v>1021</v>
      </c>
      <c r="M5691" t="s">
        <v>204</v>
      </c>
      <c r="N5691" t="s">
        <v>86</v>
      </c>
      <c r="O5691" t="s">
        <v>20409</v>
      </c>
      <c r="X5691" t="s">
        <v>88</v>
      </c>
      <c r="AA5691" s="1"/>
      <c r="AC5691">
        <v>2016</v>
      </c>
      <c r="AD5691">
        <v>8</v>
      </c>
      <c r="AE5691">
        <v>6</v>
      </c>
      <c r="AF5691" s="2">
        <f>DATE(emdat_data[[#This Row],[Start Year]],emdat_data[[#This Row],[Start Month]],emdat_data[[#This Row],[Start Day]])</f>
        <v>42588</v>
      </c>
      <c r="AG5691">
        <v>2016</v>
      </c>
      <c r="AH5691">
        <v>8</v>
      </c>
      <c r="AI5691">
        <v>6</v>
      </c>
      <c r="AJ5691" s="2">
        <f>DATE(emdat_data[[#This Row],[End Year]],emdat_data[[#This Row],[End Month]],emdat_data[[#This Row],[End Day]])</f>
        <v>42588</v>
      </c>
      <c r="AK5691">
        <v>1</v>
      </c>
      <c r="AM5691">
        <v>151</v>
      </c>
      <c r="AO5691">
        <v>151</v>
      </c>
      <c r="AV5691">
        <v>82.010330903135994</v>
      </c>
      <c r="AW5691" t="s">
        <v>20410</v>
      </c>
      <c r="AY5691" t="s">
        <v>20411</v>
      </c>
    </row>
    <row r="5692" spans="1:51" hidden="1" x14ac:dyDescent="0.25">
      <c r="A5692" t="s">
        <v>21630</v>
      </c>
      <c r="B5692">
        <v>2016</v>
      </c>
      <c r="C5692">
        <v>284</v>
      </c>
      <c r="D5692" t="s">
        <v>20403</v>
      </c>
      <c r="E5692" t="s">
        <v>50</v>
      </c>
      <c r="F5692" t="s">
        <v>63</v>
      </c>
      <c r="G5692" t="s">
        <v>82</v>
      </c>
      <c r="H5692" t="s">
        <v>98</v>
      </c>
      <c r="J5692" t="s">
        <v>20404</v>
      </c>
      <c r="K5692" t="s">
        <v>1548</v>
      </c>
      <c r="L5692" t="s">
        <v>1549</v>
      </c>
      <c r="M5692" t="s">
        <v>204</v>
      </c>
      <c r="N5692" t="s">
        <v>86</v>
      </c>
      <c r="O5692" t="s">
        <v>21631</v>
      </c>
      <c r="Q5692" t="s">
        <v>176</v>
      </c>
      <c r="R5692" t="s">
        <v>72</v>
      </c>
      <c r="X5692" t="s">
        <v>88</v>
      </c>
      <c r="AA5692" s="1"/>
      <c r="AC5692">
        <v>2016</v>
      </c>
      <c r="AD5692">
        <v>8</v>
      </c>
      <c r="AE5692">
        <v>6</v>
      </c>
      <c r="AF5692" s="2">
        <f>DATE(emdat_data[[#This Row],[Start Year]],emdat_data[[#This Row],[Start Month]],emdat_data[[#This Row],[Start Day]])</f>
        <v>42588</v>
      </c>
      <c r="AG5692">
        <v>2016</v>
      </c>
      <c r="AH5692">
        <v>8</v>
      </c>
      <c r="AI5692">
        <v>7</v>
      </c>
      <c r="AJ5692" s="2">
        <f>DATE(emdat_data[[#This Row],[End Year]],emdat_data[[#This Row],[End Month]],emdat_data[[#This Row],[End Day]])</f>
        <v>42589</v>
      </c>
      <c r="AK5692">
        <v>54</v>
      </c>
      <c r="AM5692">
        <v>11000</v>
      </c>
      <c r="AO5692">
        <v>11000</v>
      </c>
      <c r="AV5692">
        <v>82.010330903135994</v>
      </c>
      <c r="AW5692" t="s">
        <v>11574</v>
      </c>
      <c r="AY5692" t="s">
        <v>11575</v>
      </c>
    </row>
    <row r="5693" spans="1:51" hidden="1" x14ac:dyDescent="0.25">
      <c r="A5693" t="s">
        <v>23680</v>
      </c>
      <c r="B5693">
        <v>2016</v>
      </c>
      <c r="C5693">
        <v>554</v>
      </c>
      <c r="E5693" t="s">
        <v>50</v>
      </c>
      <c r="F5693" t="s">
        <v>71</v>
      </c>
      <c r="G5693" t="s">
        <v>72</v>
      </c>
      <c r="K5693" t="s">
        <v>307</v>
      </c>
      <c r="L5693" t="s">
        <v>308</v>
      </c>
      <c r="M5693" t="s">
        <v>56</v>
      </c>
      <c r="N5693" t="s">
        <v>57</v>
      </c>
      <c r="O5693" t="s">
        <v>23681</v>
      </c>
      <c r="Q5693" t="s">
        <v>176</v>
      </c>
      <c r="X5693" t="s">
        <v>78</v>
      </c>
      <c r="AA5693" s="1"/>
      <c r="AC5693">
        <v>2016</v>
      </c>
      <c r="AD5693">
        <v>8</v>
      </c>
      <c r="AE5693">
        <v>6</v>
      </c>
      <c r="AF5693" s="2">
        <f>DATE(emdat_data[[#This Row],[Start Year]],emdat_data[[#This Row],[Start Month]],emdat_data[[#This Row],[Start Day]])</f>
        <v>42588</v>
      </c>
      <c r="AG5693">
        <v>2016</v>
      </c>
      <c r="AH5693">
        <v>8</v>
      </c>
      <c r="AI5693">
        <v>7</v>
      </c>
      <c r="AJ5693" s="2">
        <f>DATE(emdat_data[[#This Row],[End Year]],emdat_data[[#This Row],[End Month]],emdat_data[[#This Row],[End Day]])</f>
        <v>42589</v>
      </c>
      <c r="AK5693">
        <v>22</v>
      </c>
      <c r="AL5693">
        <v>60</v>
      </c>
      <c r="AM5693">
        <v>2900</v>
      </c>
      <c r="AO5693">
        <v>2960</v>
      </c>
      <c r="AV5693">
        <v>82.010330903135994</v>
      </c>
      <c r="AW5693" t="s">
        <v>314</v>
      </c>
      <c r="AX5693" t="s">
        <v>23682</v>
      </c>
      <c r="AY5693" t="s">
        <v>23683</v>
      </c>
    </row>
    <row r="5694" spans="1:51" hidden="1" x14ac:dyDescent="0.25">
      <c r="A5694" t="s">
        <v>23773</v>
      </c>
      <c r="B5694">
        <v>2016</v>
      </c>
      <c r="C5694">
        <v>538</v>
      </c>
      <c r="E5694" t="s">
        <v>50</v>
      </c>
      <c r="F5694" t="s">
        <v>63</v>
      </c>
      <c r="G5694" t="s">
        <v>64</v>
      </c>
      <c r="H5694" t="s">
        <v>1766</v>
      </c>
      <c r="K5694" t="s">
        <v>245</v>
      </c>
      <c r="L5694" t="s">
        <v>246</v>
      </c>
      <c r="M5694" t="s">
        <v>161</v>
      </c>
      <c r="N5694" t="s">
        <v>57</v>
      </c>
      <c r="O5694" t="s">
        <v>23774</v>
      </c>
      <c r="X5694" t="s">
        <v>67</v>
      </c>
      <c r="AA5694" s="1"/>
      <c r="AC5694">
        <v>2016</v>
      </c>
      <c r="AD5694">
        <v>8</v>
      </c>
      <c r="AE5694">
        <v>6</v>
      </c>
      <c r="AF5694" s="2">
        <f>DATE(emdat_data[[#This Row],[Start Year]],emdat_data[[#This Row],[Start Month]],emdat_data[[#This Row],[Start Day]])</f>
        <v>42588</v>
      </c>
      <c r="AG5694">
        <v>2016</v>
      </c>
      <c r="AH5694">
        <v>8</v>
      </c>
      <c r="AI5694">
        <v>8</v>
      </c>
      <c r="AJ5694" s="2">
        <f>DATE(emdat_data[[#This Row],[End Year]],emdat_data[[#This Row],[End Month]],emdat_data[[#This Row],[End Day]])</f>
        <v>42590</v>
      </c>
      <c r="AK5694">
        <v>3</v>
      </c>
      <c r="AL5694">
        <v>490</v>
      </c>
      <c r="AO5694">
        <v>490</v>
      </c>
      <c r="AV5694">
        <v>82.010330903135994</v>
      </c>
      <c r="AW5694" t="s">
        <v>23775</v>
      </c>
      <c r="AY5694" t="s">
        <v>23776</v>
      </c>
    </row>
    <row r="5695" spans="1:51" hidden="1" x14ac:dyDescent="0.25">
      <c r="A5695" t="s">
        <v>21900</v>
      </c>
      <c r="B5695">
        <v>2016</v>
      </c>
      <c r="C5695">
        <v>285</v>
      </c>
      <c r="E5695" t="s">
        <v>50</v>
      </c>
      <c r="F5695" t="s">
        <v>350</v>
      </c>
      <c r="G5695" t="s">
        <v>477</v>
      </c>
      <c r="H5695" t="s">
        <v>478</v>
      </c>
      <c r="K5695" t="s">
        <v>318</v>
      </c>
      <c r="L5695" t="s">
        <v>319</v>
      </c>
      <c r="M5695" t="s">
        <v>197</v>
      </c>
      <c r="N5695" t="s">
        <v>190</v>
      </c>
      <c r="O5695" t="s">
        <v>21901</v>
      </c>
      <c r="S5695" t="s">
        <v>127</v>
      </c>
      <c r="X5695" t="s">
        <v>78</v>
      </c>
      <c r="AA5695" s="1"/>
      <c r="AC5695">
        <v>2016</v>
      </c>
      <c r="AD5695">
        <v>8</v>
      </c>
      <c r="AE5695">
        <v>8</v>
      </c>
      <c r="AF5695" s="2">
        <f>DATE(emdat_data[[#This Row],[Start Year]],emdat_data[[#This Row],[Start Month]],emdat_data[[#This Row],[Start Day]])</f>
        <v>42590</v>
      </c>
      <c r="AG5695">
        <v>2016</v>
      </c>
      <c r="AH5695">
        <v>8</v>
      </c>
      <c r="AI5695">
        <v>13</v>
      </c>
      <c r="AJ5695" s="2">
        <f>DATE(emdat_data[[#This Row],[End Year]],emdat_data[[#This Row],[End Month]],emdat_data[[#This Row],[End Day]])</f>
        <v>42595</v>
      </c>
      <c r="AK5695">
        <v>4</v>
      </c>
      <c r="AL5695">
        <v>200</v>
      </c>
      <c r="AM5695">
        <v>699</v>
      </c>
      <c r="AN5695">
        <v>462</v>
      </c>
      <c r="AO5695">
        <v>1361</v>
      </c>
      <c r="AT5695">
        <v>157000</v>
      </c>
      <c r="AU5695">
        <v>191439</v>
      </c>
      <c r="AV5695">
        <v>82.010330903135994</v>
      </c>
      <c r="AX5695" t="s">
        <v>21902</v>
      </c>
      <c r="AY5695" t="s">
        <v>21903</v>
      </c>
    </row>
    <row r="5696" spans="1:51" hidden="1" x14ac:dyDescent="0.25">
      <c r="A5696" t="s">
        <v>23865</v>
      </c>
      <c r="B5696">
        <v>2016</v>
      </c>
      <c r="C5696">
        <v>377</v>
      </c>
      <c r="E5696" t="s">
        <v>50</v>
      </c>
      <c r="F5696" t="s">
        <v>71</v>
      </c>
      <c r="G5696" t="s">
        <v>72</v>
      </c>
      <c r="K5696" t="s">
        <v>364</v>
      </c>
      <c r="L5696" t="s">
        <v>365</v>
      </c>
      <c r="M5696" t="s">
        <v>173</v>
      </c>
      <c r="N5696" t="s">
        <v>57</v>
      </c>
      <c r="O5696" t="s">
        <v>23866</v>
      </c>
      <c r="P5696" t="s">
        <v>23867</v>
      </c>
      <c r="X5696" t="s">
        <v>78</v>
      </c>
      <c r="AA5696" s="1"/>
      <c r="AC5696">
        <v>2016</v>
      </c>
      <c r="AD5696">
        <v>8</v>
      </c>
      <c r="AE5696">
        <v>8</v>
      </c>
      <c r="AF5696" s="2">
        <f>DATE(emdat_data[[#This Row],[Start Year]],emdat_data[[#This Row],[Start Month]],emdat_data[[#This Row],[Start Day]])</f>
        <v>42590</v>
      </c>
      <c r="AG5696">
        <v>2016</v>
      </c>
      <c r="AH5696">
        <v>8</v>
      </c>
      <c r="AI5696">
        <v>16</v>
      </c>
      <c r="AJ5696" s="2">
        <f>DATE(emdat_data[[#This Row],[End Year]],emdat_data[[#This Row],[End Month]],emdat_data[[#This Row],[End Day]])</f>
        <v>42598</v>
      </c>
      <c r="AK5696">
        <v>26</v>
      </c>
      <c r="AM5696">
        <v>1263098</v>
      </c>
      <c r="AO5696">
        <v>1263098</v>
      </c>
      <c r="AT5696">
        <v>9320</v>
      </c>
      <c r="AU5696">
        <v>11364</v>
      </c>
      <c r="AV5696">
        <v>82.010330903135994</v>
      </c>
      <c r="AW5696" t="s">
        <v>3406</v>
      </c>
      <c r="AX5696" t="s">
        <v>23868</v>
      </c>
      <c r="AY5696" t="s">
        <v>23869</v>
      </c>
    </row>
    <row r="5697" spans="1:51" hidden="1" x14ac:dyDescent="0.25">
      <c r="A5697" t="s">
        <v>22476</v>
      </c>
      <c r="B5697">
        <v>2016</v>
      </c>
      <c r="C5697">
        <v>292</v>
      </c>
      <c r="E5697" t="s">
        <v>50</v>
      </c>
      <c r="F5697" t="s">
        <v>71</v>
      </c>
      <c r="G5697" t="s">
        <v>72</v>
      </c>
      <c r="K5697" t="s">
        <v>357</v>
      </c>
      <c r="L5697" t="s">
        <v>358</v>
      </c>
      <c r="M5697" t="s">
        <v>146</v>
      </c>
      <c r="N5697" t="s">
        <v>86</v>
      </c>
      <c r="O5697" t="s">
        <v>22477</v>
      </c>
      <c r="P5697" t="s">
        <v>642</v>
      </c>
      <c r="U5697" t="s">
        <v>127</v>
      </c>
      <c r="W5697">
        <v>19554</v>
      </c>
      <c r="X5697" t="s">
        <v>78</v>
      </c>
      <c r="Y5697">
        <v>29988</v>
      </c>
      <c r="Z5697">
        <v>-918</v>
      </c>
      <c r="AA5697" s="1"/>
      <c r="AC5697">
        <v>2016</v>
      </c>
      <c r="AD5697">
        <v>8</v>
      </c>
      <c r="AE5697">
        <v>9</v>
      </c>
      <c r="AF5697" s="2">
        <f>DATE(emdat_data[[#This Row],[Start Year]],emdat_data[[#This Row],[Start Month]],emdat_data[[#This Row],[Start Day]])</f>
        <v>42591</v>
      </c>
      <c r="AG5697">
        <v>2016</v>
      </c>
      <c r="AH5697">
        <v>8</v>
      </c>
      <c r="AI5697">
        <v>16</v>
      </c>
      <c r="AJ5697" s="2">
        <f>DATE(emdat_data[[#This Row],[End Year]],emdat_data[[#This Row],[End Month]],emdat_data[[#This Row],[End Day]])</f>
        <v>42598</v>
      </c>
      <c r="AK5697">
        <v>13</v>
      </c>
      <c r="AM5697">
        <v>70000</v>
      </c>
      <c r="AO5697">
        <v>70000</v>
      </c>
      <c r="AR5697">
        <v>2500000</v>
      </c>
      <c r="AS5697">
        <v>3048396</v>
      </c>
      <c r="AT5697">
        <v>10000000</v>
      </c>
      <c r="AU5697">
        <v>12193586</v>
      </c>
      <c r="AV5697">
        <v>82.010330903135994</v>
      </c>
      <c r="AW5697" t="s">
        <v>22478</v>
      </c>
      <c r="AY5697" t="s">
        <v>22479</v>
      </c>
    </row>
    <row r="5698" spans="1:51" hidden="1" x14ac:dyDescent="0.25">
      <c r="A5698" t="s">
        <v>25274</v>
      </c>
      <c r="B5698">
        <v>2016</v>
      </c>
      <c r="C5698">
        <v>573</v>
      </c>
      <c r="E5698" t="s">
        <v>50</v>
      </c>
      <c r="F5698" t="s">
        <v>71</v>
      </c>
      <c r="G5698" t="s">
        <v>72</v>
      </c>
      <c r="K5698" t="s">
        <v>3068</v>
      </c>
      <c r="L5698" t="s">
        <v>3069</v>
      </c>
      <c r="M5698" t="s">
        <v>173</v>
      </c>
      <c r="N5698" t="s">
        <v>57</v>
      </c>
      <c r="O5698" t="s">
        <v>25275</v>
      </c>
      <c r="P5698" t="s">
        <v>14063</v>
      </c>
      <c r="Q5698" t="s">
        <v>176</v>
      </c>
      <c r="X5698" t="s">
        <v>78</v>
      </c>
      <c r="AA5698" s="1"/>
      <c r="AC5698">
        <v>2016</v>
      </c>
      <c r="AD5698">
        <v>8</v>
      </c>
      <c r="AE5698">
        <v>12</v>
      </c>
      <c r="AF5698" s="2">
        <f>DATE(emdat_data[[#This Row],[Start Year]],emdat_data[[#This Row],[Start Month]],emdat_data[[#This Row],[Start Day]])</f>
        <v>42594</v>
      </c>
      <c r="AG5698">
        <v>2016</v>
      </c>
      <c r="AH5698">
        <v>8</v>
      </c>
      <c r="AI5698">
        <v>14</v>
      </c>
      <c r="AJ5698" s="2">
        <f>DATE(emdat_data[[#This Row],[End Year]],emdat_data[[#This Row],[End Month]],emdat_data[[#This Row],[End Day]])</f>
        <v>42596</v>
      </c>
      <c r="AK5698">
        <v>8</v>
      </c>
      <c r="AL5698">
        <v>4</v>
      </c>
      <c r="AM5698">
        <v>410</v>
      </c>
      <c r="AN5698">
        <v>95</v>
      </c>
      <c r="AO5698">
        <v>509</v>
      </c>
      <c r="AV5698">
        <v>82.010330903135994</v>
      </c>
      <c r="AW5698" t="s">
        <v>25276</v>
      </c>
      <c r="AY5698" t="s">
        <v>25277</v>
      </c>
    </row>
    <row r="5699" spans="1:51" hidden="1" x14ac:dyDescent="0.25">
      <c r="A5699" t="s">
        <v>22468</v>
      </c>
      <c r="B5699">
        <v>2016</v>
      </c>
      <c r="C5699">
        <v>297</v>
      </c>
      <c r="E5699" t="s">
        <v>50</v>
      </c>
      <c r="F5699" t="s">
        <v>350</v>
      </c>
      <c r="G5699" t="s">
        <v>477</v>
      </c>
      <c r="H5699" t="s">
        <v>478</v>
      </c>
      <c r="J5699" t="s">
        <v>22469</v>
      </c>
      <c r="K5699" t="s">
        <v>357</v>
      </c>
      <c r="L5699" t="s">
        <v>358</v>
      </c>
      <c r="M5699" t="s">
        <v>146</v>
      </c>
      <c r="N5699" t="s">
        <v>86</v>
      </c>
      <c r="O5699" t="s">
        <v>22470</v>
      </c>
      <c r="X5699" t="s">
        <v>78</v>
      </c>
      <c r="AA5699" s="1"/>
      <c r="AC5699">
        <v>2016</v>
      </c>
      <c r="AD5699">
        <v>8</v>
      </c>
      <c r="AE5699">
        <v>13</v>
      </c>
      <c r="AF5699" s="2">
        <f>DATE(emdat_data[[#This Row],[Start Year]],emdat_data[[#This Row],[Start Month]],emdat_data[[#This Row],[Start Day]])</f>
        <v>42595</v>
      </c>
      <c r="AG5699">
        <v>2016</v>
      </c>
      <c r="AH5699">
        <v>8</v>
      </c>
      <c r="AI5699">
        <v>16</v>
      </c>
      <c r="AJ5699" s="2">
        <f>DATE(emdat_data[[#This Row],[End Year]],emdat_data[[#This Row],[End Month]],emdat_data[[#This Row],[End Day]])</f>
        <v>42598</v>
      </c>
      <c r="AN5699">
        <v>567</v>
      </c>
      <c r="AO5699">
        <v>567</v>
      </c>
      <c r="AT5699">
        <v>100000</v>
      </c>
      <c r="AU5699">
        <v>121936</v>
      </c>
      <c r="AV5699">
        <v>82.010330903135994</v>
      </c>
      <c r="AX5699" t="s">
        <v>22471</v>
      </c>
      <c r="AY5699" t="s">
        <v>9725</v>
      </c>
    </row>
    <row r="5700" spans="1:51" hidden="1" x14ac:dyDescent="0.25">
      <c r="A5700" t="s">
        <v>21883</v>
      </c>
      <c r="B5700">
        <v>2016</v>
      </c>
      <c r="C5700">
        <v>298</v>
      </c>
      <c r="E5700" t="s">
        <v>50</v>
      </c>
      <c r="F5700" t="s">
        <v>51</v>
      </c>
      <c r="G5700" t="s">
        <v>52</v>
      </c>
      <c r="H5700" t="s">
        <v>53</v>
      </c>
      <c r="K5700" t="s">
        <v>2573</v>
      </c>
      <c r="L5700" t="s">
        <v>2574</v>
      </c>
      <c r="M5700" t="s">
        <v>85</v>
      </c>
      <c r="N5700" t="s">
        <v>86</v>
      </c>
      <c r="O5700" t="s">
        <v>21884</v>
      </c>
      <c r="W5700">
        <v>5</v>
      </c>
      <c r="X5700" t="s">
        <v>59</v>
      </c>
      <c r="Y5700">
        <v>-1564</v>
      </c>
      <c r="Z5700">
        <v>-7168</v>
      </c>
      <c r="AA5700" s="1">
        <v>0.91527777777777775</v>
      </c>
      <c r="AC5700">
        <v>2016</v>
      </c>
      <c r="AD5700">
        <v>8</v>
      </c>
      <c r="AE5700">
        <v>14</v>
      </c>
      <c r="AF5700" s="2">
        <f>DATE(emdat_data[[#This Row],[Start Year]],emdat_data[[#This Row],[Start Month]],emdat_data[[#This Row],[Start Day]])</f>
        <v>42596</v>
      </c>
      <c r="AG5700">
        <v>2016</v>
      </c>
      <c r="AH5700">
        <v>8</v>
      </c>
      <c r="AI5700">
        <v>14</v>
      </c>
      <c r="AJ5700" s="2">
        <f>DATE(emdat_data[[#This Row],[End Year]],emdat_data[[#This Row],[End Month]],emdat_data[[#This Row],[End Day]])</f>
        <v>42596</v>
      </c>
      <c r="AK5700">
        <v>4</v>
      </c>
      <c r="AL5700">
        <v>67</v>
      </c>
      <c r="AM5700">
        <v>11115</v>
      </c>
      <c r="AO5700">
        <v>11182</v>
      </c>
      <c r="AV5700">
        <v>82.010330903135994</v>
      </c>
      <c r="AX5700" t="s">
        <v>21885</v>
      </c>
      <c r="AY5700" t="s">
        <v>21886</v>
      </c>
    </row>
    <row r="5701" spans="1:51" hidden="1" x14ac:dyDescent="0.25">
      <c r="A5701" t="s">
        <v>23625</v>
      </c>
      <c r="B5701">
        <v>2016</v>
      </c>
      <c r="C5701">
        <v>336</v>
      </c>
      <c r="E5701" t="s">
        <v>50</v>
      </c>
      <c r="F5701" t="s">
        <v>63</v>
      </c>
      <c r="G5701" t="s">
        <v>82</v>
      </c>
      <c r="H5701" t="s">
        <v>157</v>
      </c>
      <c r="I5701" t="s">
        <v>572</v>
      </c>
      <c r="K5701" t="s">
        <v>297</v>
      </c>
      <c r="L5701" t="s">
        <v>298</v>
      </c>
      <c r="M5701" t="s">
        <v>125</v>
      </c>
      <c r="N5701" t="s">
        <v>76</v>
      </c>
      <c r="O5701" t="s">
        <v>23626</v>
      </c>
      <c r="Q5701" t="s">
        <v>72</v>
      </c>
      <c r="R5701" t="s">
        <v>176</v>
      </c>
      <c r="X5701" t="s">
        <v>88</v>
      </c>
      <c r="AA5701" s="1"/>
      <c r="AC5701">
        <v>2016</v>
      </c>
      <c r="AD5701">
        <v>8</v>
      </c>
      <c r="AE5701">
        <v>14</v>
      </c>
      <c r="AF5701" s="2">
        <f>DATE(emdat_data[[#This Row],[Start Year]],emdat_data[[#This Row],[Start Month]],emdat_data[[#This Row],[Start Day]])</f>
        <v>42596</v>
      </c>
      <c r="AG5701">
        <v>2016</v>
      </c>
      <c r="AH5701">
        <v>9</v>
      </c>
      <c r="AI5701">
        <v>7</v>
      </c>
      <c r="AJ5701" s="2">
        <f>DATE(emdat_data[[#This Row],[End Year]],emdat_data[[#This Row],[End Month]],emdat_data[[#This Row],[End Day]])</f>
        <v>42620</v>
      </c>
      <c r="AK5701">
        <v>28</v>
      </c>
      <c r="AM5701">
        <v>1000</v>
      </c>
      <c r="AO5701">
        <v>1000</v>
      </c>
      <c r="AV5701">
        <v>82.010330903135994</v>
      </c>
      <c r="AW5701" t="s">
        <v>23627</v>
      </c>
      <c r="AY5701" t="s">
        <v>23628</v>
      </c>
    </row>
    <row r="5702" spans="1:51" hidden="1" x14ac:dyDescent="0.25">
      <c r="A5702" t="s">
        <v>21725</v>
      </c>
      <c r="B5702">
        <v>2016</v>
      </c>
      <c r="C5702">
        <v>295</v>
      </c>
      <c r="E5702" t="s">
        <v>50</v>
      </c>
      <c r="F5702" t="s">
        <v>71</v>
      </c>
      <c r="G5702" t="s">
        <v>72</v>
      </c>
      <c r="K5702" t="s">
        <v>383</v>
      </c>
      <c r="L5702" t="s">
        <v>384</v>
      </c>
      <c r="M5702" t="s">
        <v>211</v>
      </c>
      <c r="N5702" t="s">
        <v>190</v>
      </c>
      <c r="O5702" t="s">
        <v>21726</v>
      </c>
      <c r="P5702" t="s">
        <v>642</v>
      </c>
      <c r="Q5702" t="s">
        <v>12510</v>
      </c>
      <c r="X5702" t="s">
        <v>78</v>
      </c>
      <c r="AA5702" s="1"/>
      <c r="AC5702">
        <v>2016</v>
      </c>
      <c r="AD5702">
        <v>8</v>
      </c>
      <c r="AE5702">
        <v>15</v>
      </c>
      <c r="AF5702" s="2">
        <f>DATE(emdat_data[[#This Row],[Start Year]],emdat_data[[#This Row],[Start Month]],emdat_data[[#This Row],[Start Day]])</f>
        <v>42597</v>
      </c>
      <c r="AG5702">
        <v>2016</v>
      </c>
      <c r="AH5702">
        <v>8</v>
      </c>
      <c r="AI5702">
        <v>15</v>
      </c>
      <c r="AJ5702" s="2">
        <f>DATE(emdat_data[[#This Row],[End Year]],emdat_data[[#This Row],[End Month]],emdat_data[[#This Row],[End Day]])</f>
        <v>42597</v>
      </c>
      <c r="AM5702">
        <v>300</v>
      </c>
      <c r="AO5702">
        <v>300</v>
      </c>
      <c r="AV5702">
        <v>82.010330903135994</v>
      </c>
      <c r="AW5702" t="s">
        <v>21727</v>
      </c>
      <c r="AY5702" t="s">
        <v>21728</v>
      </c>
    </row>
    <row r="5703" spans="1:51" hidden="1" x14ac:dyDescent="0.25">
      <c r="A5703" t="s">
        <v>25319</v>
      </c>
      <c r="B5703">
        <v>2016</v>
      </c>
      <c r="C5703">
        <v>378</v>
      </c>
      <c r="E5703" t="s">
        <v>50</v>
      </c>
      <c r="F5703" t="s">
        <v>71</v>
      </c>
      <c r="G5703" t="s">
        <v>72</v>
      </c>
      <c r="H5703" t="s">
        <v>170</v>
      </c>
      <c r="K5703" t="s">
        <v>2562</v>
      </c>
      <c r="L5703" t="s">
        <v>2563</v>
      </c>
      <c r="M5703" t="s">
        <v>173</v>
      </c>
      <c r="N5703" t="s">
        <v>57</v>
      </c>
      <c r="O5703" t="s">
        <v>25320</v>
      </c>
      <c r="P5703" t="s">
        <v>25321</v>
      </c>
      <c r="U5703" t="s">
        <v>127</v>
      </c>
      <c r="X5703" t="s">
        <v>78</v>
      </c>
      <c r="AA5703" s="1"/>
      <c r="AB5703" t="s">
        <v>17648</v>
      </c>
      <c r="AC5703">
        <v>2016</v>
      </c>
      <c r="AD5703">
        <v>8</v>
      </c>
      <c r="AE5703">
        <v>15</v>
      </c>
      <c r="AF5703" s="2">
        <f>DATE(emdat_data[[#This Row],[Start Year]],emdat_data[[#This Row],[Start Month]],emdat_data[[#This Row],[Start Day]])</f>
        <v>42597</v>
      </c>
      <c r="AG5703">
        <v>2016</v>
      </c>
      <c r="AH5703">
        <v>8</v>
      </c>
      <c r="AI5703">
        <v>16</v>
      </c>
      <c r="AJ5703" s="2">
        <f>DATE(emdat_data[[#This Row],[End Year]],emdat_data[[#This Row],[End Month]],emdat_data[[#This Row],[End Day]])</f>
        <v>42598</v>
      </c>
      <c r="AK5703">
        <v>3</v>
      </c>
      <c r="AM5703">
        <v>22500</v>
      </c>
      <c r="AO5703">
        <v>22500</v>
      </c>
      <c r="AV5703">
        <v>82.010330903135994</v>
      </c>
      <c r="AW5703" t="s">
        <v>25322</v>
      </c>
      <c r="AY5703" t="s">
        <v>25323</v>
      </c>
    </row>
    <row r="5704" spans="1:51" x14ac:dyDescent="0.25">
      <c r="A5704" t="s">
        <v>22523</v>
      </c>
      <c r="B5704">
        <v>2016</v>
      </c>
      <c r="C5704">
        <v>448</v>
      </c>
      <c r="E5704" t="s">
        <v>50</v>
      </c>
      <c r="F5704" t="s">
        <v>119</v>
      </c>
      <c r="G5704" t="s">
        <v>120</v>
      </c>
      <c r="H5704" t="s">
        <v>121</v>
      </c>
      <c r="J5704" t="s">
        <v>294</v>
      </c>
      <c r="K5704" t="s">
        <v>512</v>
      </c>
      <c r="L5704" t="s">
        <v>513</v>
      </c>
      <c r="M5704" t="s">
        <v>125</v>
      </c>
      <c r="N5704" t="s">
        <v>76</v>
      </c>
      <c r="O5704" t="s">
        <v>22524</v>
      </c>
      <c r="X5704" t="s">
        <v>129</v>
      </c>
      <c r="AA5704" s="1"/>
      <c r="AC5704">
        <v>2016</v>
      </c>
      <c r="AD5704">
        <v>8</v>
      </c>
      <c r="AE5704">
        <v>16</v>
      </c>
      <c r="AF5704" s="2">
        <f>DATE(emdat_data[[#This Row],[Start Year]],emdat_data[[#This Row],[Start Month]],emdat_data[[#This Row],[Start Day]])</f>
        <v>42598</v>
      </c>
      <c r="AG5704">
        <v>2016</v>
      </c>
      <c r="AH5704">
        <v>9</v>
      </c>
      <c r="AI5704">
        <v>3</v>
      </c>
      <c r="AJ5704" s="2">
        <f>DATE(emdat_data[[#This Row],[End Year]],emdat_data[[#This Row],[End Month]],emdat_data[[#This Row],[End Day]])</f>
        <v>42616</v>
      </c>
      <c r="AK5704">
        <v>13</v>
      </c>
      <c r="AL5704">
        <v>678</v>
      </c>
      <c r="AO5704">
        <v>678</v>
      </c>
      <c r="AV5704">
        <v>82.010330903135994</v>
      </c>
    </row>
    <row r="5705" spans="1:51" hidden="1" x14ac:dyDescent="0.25">
      <c r="A5705" t="s">
        <v>22545</v>
      </c>
      <c r="B5705">
        <v>2016</v>
      </c>
      <c r="C5705">
        <v>379</v>
      </c>
      <c r="E5705" t="s">
        <v>50</v>
      </c>
      <c r="F5705" t="s">
        <v>63</v>
      </c>
      <c r="G5705" t="s">
        <v>82</v>
      </c>
      <c r="H5705" t="s">
        <v>98</v>
      </c>
      <c r="J5705" t="s">
        <v>22546</v>
      </c>
      <c r="K5705" t="s">
        <v>159</v>
      </c>
      <c r="L5705" t="s">
        <v>160</v>
      </c>
      <c r="M5705" t="s">
        <v>161</v>
      </c>
      <c r="N5705" t="s">
        <v>57</v>
      </c>
      <c r="O5705" t="s">
        <v>22547</v>
      </c>
      <c r="X5705" t="s">
        <v>88</v>
      </c>
      <c r="AA5705" s="1"/>
      <c r="AC5705">
        <v>2016</v>
      </c>
      <c r="AD5705">
        <v>8</v>
      </c>
      <c r="AE5705">
        <v>18</v>
      </c>
      <c r="AF5705" s="2">
        <f>DATE(emdat_data[[#This Row],[Start Year]],emdat_data[[#This Row],[Start Month]],emdat_data[[#This Row],[Start Day]])</f>
        <v>42600</v>
      </c>
      <c r="AG5705">
        <v>2016</v>
      </c>
      <c r="AH5705">
        <v>8</v>
      </c>
      <c r="AI5705">
        <v>19</v>
      </c>
      <c r="AJ5705" s="2">
        <f>DATE(emdat_data[[#This Row],[End Year]],emdat_data[[#This Row],[End Month]],emdat_data[[#This Row],[End Day]])</f>
        <v>42601</v>
      </c>
      <c r="AM5705">
        <v>40000</v>
      </c>
      <c r="AO5705">
        <v>40000</v>
      </c>
      <c r="AV5705">
        <v>82.010330903135994</v>
      </c>
      <c r="AW5705" t="s">
        <v>4551</v>
      </c>
      <c r="AX5705" t="s">
        <v>906</v>
      </c>
      <c r="AY5705" t="s">
        <v>22548</v>
      </c>
    </row>
    <row r="5706" spans="1:51" hidden="1" x14ac:dyDescent="0.25">
      <c r="A5706" t="s">
        <v>23870</v>
      </c>
      <c r="B5706">
        <v>2016</v>
      </c>
      <c r="C5706">
        <v>445</v>
      </c>
      <c r="E5706" t="s">
        <v>50</v>
      </c>
      <c r="F5706" t="s">
        <v>71</v>
      </c>
      <c r="G5706" t="s">
        <v>72</v>
      </c>
      <c r="K5706" t="s">
        <v>364</v>
      </c>
      <c r="L5706" t="s">
        <v>365</v>
      </c>
      <c r="M5706" t="s">
        <v>173</v>
      </c>
      <c r="N5706" t="s">
        <v>57</v>
      </c>
      <c r="O5706" t="s">
        <v>23871</v>
      </c>
      <c r="P5706" t="s">
        <v>7427</v>
      </c>
      <c r="U5706" t="s">
        <v>127</v>
      </c>
      <c r="X5706" t="s">
        <v>78</v>
      </c>
      <c r="AA5706" s="1"/>
      <c r="AC5706">
        <v>2016</v>
      </c>
      <c r="AD5706">
        <v>8</v>
      </c>
      <c r="AE5706">
        <v>18</v>
      </c>
      <c r="AF5706" s="2">
        <f>DATE(emdat_data[[#This Row],[Start Year]],emdat_data[[#This Row],[Start Month]],emdat_data[[#This Row],[Start Day]])</f>
        <v>42600</v>
      </c>
      <c r="AG5706">
        <v>2016</v>
      </c>
      <c r="AH5706">
        <v>8</v>
      </c>
      <c r="AI5706">
        <v>22</v>
      </c>
      <c r="AJ5706" s="2">
        <f>DATE(emdat_data[[#This Row],[End Year]],emdat_data[[#This Row],[End Month]],emdat_data[[#This Row],[End Day]])</f>
        <v>42604</v>
      </c>
      <c r="AK5706">
        <v>19</v>
      </c>
      <c r="AM5706">
        <v>1300000</v>
      </c>
      <c r="AO5706">
        <v>1300000</v>
      </c>
      <c r="AV5706">
        <v>82.010330903135994</v>
      </c>
      <c r="AX5706" t="s">
        <v>23872</v>
      </c>
      <c r="AY5706" t="s">
        <v>23873</v>
      </c>
    </row>
    <row r="5707" spans="1:51" hidden="1" x14ac:dyDescent="0.25">
      <c r="A5707" t="s">
        <v>25258</v>
      </c>
      <c r="B5707">
        <v>2016</v>
      </c>
      <c r="C5707">
        <v>379</v>
      </c>
      <c r="E5707" t="s">
        <v>50</v>
      </c>
      <c r="F5707" t="s">
        <v>63</v>
      </c>
      <c r="G5707" t="s">
        <v>82</v>
      </c>
      <c r="H5707" t="s">
        <v>98</v>
      </c>
      <c r="J5707" t="s">
        <v>22546</v>
      </c>
      <c r="K5707" t="s">
        <v>3068</v>
      </c>
      <c r="L5707" t="s">
        <v>3069</v>
      </c>
      <c r="M5707" t="s">
        <v>173</v>
      </c>
      <c r="N5707" t="s">
        <v>57</v>
      </c>
      <c r="O5707" t="s">
        <v>25259</v>
      </c>
      <c r="Q5707" t="s">
        <v>72</v>
      </c>
      <c r="R5707" t="s">
        <v>176</v>
      </c>
      <c r="X5707" t="s">
        <v>88</v>
      </c>
      <c r="AA5707" s="1"/>
      <c r="AB5707" t="s">
        <v>25260</v>
      </c>
      <c r="AC5707">
        <v>2016</v>
      </c>
      <c r="AD5707">
        <v>8</v>
      </c>
      <c r="AE5707">
        <v>18</v>
      </c>
      <c r="AF5707" s="2">
        <f>DATE(emdat_data[[#This Row],[Start Year]],emdat_data[[#This Row],[Start Month]],emdat_data[[#This Row],[Start Day]])</f>
        <v>42600</v>
      </c>
      <c r="AG5707">
        <v>2016</v>
      </c>
      <c r="AH5707">
        <v>8</v>
      </c>
      <c r="AI5707">
        <v>21</v>
      </c>
      <c r="AJ5707" s="2">
        <f>DATE(emdat_data[[#This Row],[End Year]],emdat_data[[#This Row],[End Month]],emdat_data[[#This Row],[End Day]])</f>
        <v>42603</v>
      </c>
      <c r="AK5707">
        <v>11</v>
      </c>
      <c r="AL5707">
        <v>15</v>
      </c>
      <c r="AM5707">
        <v>11075</v>
      </c>
      <c r="AO5707">
        <v>11090</v>
      </c>
      <c r="AT5707">
        <v>157</v>
      </c>
      <c r="AU5707">
        <v>191</v>
      </c>
      <c r="AV5707">
        <v>82.010330903135994</v>
      </c>
      <c r="AW5707" t="s">
        <v>25261</v>
      </c>
      <c r="AY5707" t="s">
        <v>25262</v>
      </c>
    </row>
    <row r="5708" spans="1:51" hidden="1" x14ac:dyDescent="0.25">
      <c r="A5708" t="s">
        <v>23662</v>
      </c>
      <c r="B5708">
        <v>2016</v>
      </c>
      <c r="C5708">
        <v>382</v>
      </c>
      <c r="E5708" t="s">
        <v>50</v>
      </c>
      <c r="F5708" t="s">
        <v>63</v>
      </c>
      <c r="G5708" t="s">
        <v>82</v>
      </c>
      <c r="H5708" t="s">
        <v>98</v>
      </c>
      <c r="J5708" t="s">
        <v>23663</v>
      </c>
      <c r="K5708" t="s">
        <v>245</v>
      </c>
      <c r="L5708" t="s">
        <v>246</v>
      </c>
      <c r="M5708" t="s">
        <v>161</v>
      </c>
      <c r="N5708" t="s">
        <v>57</v>
      </c>
      <c r="O5708" t="s">
        <v>23664</v>
      </c>
      <c r="Q5708" t="s">
        <v>176</v>
      </c>
      <c r="X5708" t="s">
        <v>88</v>
      </c>
      <c r="AA5708" s="1"/>
      <c r="AC5708">
        <v>2016</v>
      </c>
      <c r="AD5708">
        <v>8</v>
      </c>
      <c r="AE5708">
        <v>22</v>
      </c>
      <c r="AF5708" s="2">
        <f>DATE(emdat_data[[#This Row],[Start Year]],emdat_data[[#This Row],[Start Month]],emdat_data[[#This Row],[Start Day]])</f>
        <v>42604</v>
      </c>
      <c r="AG5708">
        <v>2016</v>
      </c>
      <c r="AH5708">
        <v>8</v>
      </c>
      <c r="AI5708">
        <v>22</v>
      </c>
      <c r="AJ5708" s="2">
        <f>DATE(emdat_data[[#This Row],[End Year]],emdat_data[[#This Row],[End Month]],emdat_data[[#This Row],[End Day]])</f>
        <v>42604</v>
      </c>
      <c r="AK5708">
        <v>2</v>
      </c>
      <c r="AL5708">
        <v>70</v>
      </c>
      <c r="AM5708">
        <v>3633</v>
      </c>
      <c r="AO5708">
        <v>3703</v>
      </c>
      <c r="AT5708">
        <v>100000</v>
      </c>
      <c r="AU5708">
        <v>121936</v>
      </c>
      <c r="AV5708">
        <v>82.010330903135994</v>
      </c>
      <c r="AW5708" t="s">
        <v>23665</v>
      </c>
      <c r="AY5708" t="s">
        <v>23666</v>
      </c>
    </row>
    <row r="5709" spans="1:51" x14ac:dyDescent="0.25">
      <c r="A5709" t="s">
        <v>23797</v>
      </c>
      <c r="B5709">
        <v>2016</v>
      </c>
      <c r="C5709">
        <v>444</v>
      </c>
      <c r="E5709" t="s">
        <v>50</v>
      </c>
      <c r="F5709" t="s">
        <v>119</v>
      </c>
      <c r="G5709" t="s">
        <v>120</v>
      </c>
      <c r="H5709" t="s">
        <v>301</v>
      </c>
      <c r="J5709" t="s">
        <v>11013</v>
      </c>
      <c r="K5709" t="s">
        <v>1583</v>
      </c>
      <c r="L5709" t="s">
        <v>1584</v>
      </c>
      <c r="M5709" t="s">
        <v>173</v>
      </c>
      <c r="N5709" t="s">
        <v>57</v>
      </c>
      <c r="O5709" t="s">
        <v>23798</v>
      </c>
      <c r="X5709" t="s">
        <v>129</v>
      </c>
      <c r="AA5709" s="1"/>
      <c r="AC5709">
        <v>2016</v>
      </c>
      <c r="AD5709">
        <v>8</v>
      </c>
      <c r="AE5709">
        <v>22</v>
      </c>
      <c r="AF5709" s="2">
        <f>DATE(emdat_data[[#This Row],[Start Year]],emdat_data[[#This Row],[Start Month]],emdat_data[[#This Row],[Start Day]])</f>
        <v>42604</v>
      </c>
      <c r="AG5709">
        <v>2016</v>
      </c>
      <c r="AH5709">
        <v>8</v>
      </c>
      <c r="AI5709">
        <v>22</v>
      </c>
      <c r="AJ5709" s="2">
        <f>DATE(emdat_data[[#This Row],[End Year]],emdat_data[[#This Row],[End Month]],emdat_data[[#This Row],[End Day]])</f>
        <v>42604</v>
      </c>
      <c r="AK5709">
        <v>34</v>
      </c>
      <c r="AV5709">
        <v>82.010330903135994</v>
      </c>
    </row>
    <row r="5710" spans="1:51" hidden="1" x14ac:dyDescent="0.25">
      <c r="A5710" t="s">
        <v>21797</v>
      </c>
      <c r="B5710">
        <v>2016</v>
      </c>
      <c r="C5710">
        <v>313</v>
      </c>
      <c r="D5710" t="s">
        <v>21798</v>
      </c>
      <c r="E5710" t="s">
        <v>50</v>
      </c>
      <c r="F5710" t="s">
        <v>51</v>
      </c>
      <c r="G5710" t="s">
        <v>52</v>
      </c>
      <c r="H5710" t="s">
        <v>53</v>
      </c>
      <c r="K5710" t="s">
        <v>239</v>
      </c>
      <c r="L5710" t="s">
        <v>240</v>
      </c>
      <c r="M5710" t="s">
        <v>197</v>
      </c>
      <c r="N5710" t="s">
        <v>190</v>
      </c>
      <c r="O5710" t="s">
        <v>21799</v>
      </c>
      <c r="U5710" t="s">
        <v>127</v>
      </c>
      <c r="W5710">
        <v>6</v>
      </c>
      <c r="X5710" t="s">
        <v>59</v>
      </c>
      <c r="Y5710">
        <v>42723</v>
      </c>
      <c r="Z5710">
        <v>13187</v>
      </c>
      <c r="AA5710" s="1">
        <v>0.15</v>
      </c>
      <c r="AC5710">
        <v>2016</v>
      </c>
      <c r="AD5710">
        <v>8</v>
      </c>
      <c r="AE5710">
        <v>24</v>
      </c>
      <c r="AF5710" s="2">
        <f>DATE(emdat_data[[#This Row],[Start Year]],emdat_data[[#This Row],[Start Month]],emdat_data[[#This Row],[Start Day]])</f>
        <v>42606</v>
      </c>
      <c r="AG5710">
        <v>2016</v>
      </c>
      <c r="AH5710">
        <v>8</v>
      </c>
      <c r="AI5710">
        <v>24</v>
      </c>
      <c r="AJ5710" s="2">
        <f>DATE(emdat_data[[#This Row],[End Year]],emdat_data[[#This Row],[End Month]],emdat_data[[#This Row],[End Day]])</f>
        <v>42606</v>
      </c>
      <c r="AK5710">
        <v>296</v>
      </c>
      <c r="AL5710">
        <v>400</v>
      </c>
      <c r="AM5710">
        <v>4454</v>
      </c>
      <c r="AO5710">
        <v>4854</v>
      </c>
      <c r="AR5710">
        <v>75000</v>
      </c>
      <c r="AS5710">
        <v>91452</v>
      </c>
      <c r="AT5710">
        <v>5000000</v>
      </c>
      <c r="AU5710">
        <v>6096793</v>
      </c>
      <c r="AV5710">
        <v>82.010330903135994</v>
      </c>
      <c r="AX5710" t="s">
        <v>21800</v>
      </c>
      <c r="AY5710" t="s">
        <v>21801</v>
      </c>
    </row>
    <row r="5711" spans="1:51" hidden="1" x14ac:dyDescent="0.25">
      <c r="A5711" t="s">
        <v>23793</v>
      </c>
      <c r="B5711">
        <v>2016</v>
      </c>
      <c r="C5711">
        <v>383</v>
      </c>
      <c r="E5711" t="s">
        <v>50</v>
      </c>
      <c r="F5711" t="s">
        <v>51</v>
      </c>
      <c r="G5711" t="s">
        <v>52</v>
      </c>
      <c r="H5711" t="s">
        <v>53</v>
      </c>
      <c r="K5711" t="s">
        <v>1583</v>
      </c>
      <c r="L5711" t="s">
        <v>1584</v>
      </c>
      <c r="M5711" t="s">
        <v>173</v>
      </c>
      <c r="N5711" t="s">
        <v>57</v>
      </c>
      <c r="O5711" t="s">
        <v>23794</v>
      </c>
      <c r="W5711">
        <v>7</v>
      </c>
      <c r="X5711" t="s">
        <v>59</v>
      </c>
      <c r="Y5711">
        <v>20923</v>
      </c>
      <c r="Z5711">
        <v>94569</v>
      </c>
      <c r="AA5711" s="1"/>
      <c r="AC5711">
        <v>2016</v>
      </c>
      <c r="AD5711">
        <v>8</v>
      </c>
      <c r="AE5711">
        <v>24</v>
      </c>
      <c r="AF5711" s="2">
        <f>DATE(emdat_data[[#This Row],[Start Year]],emdat_data[[#This Row],[Start Month]],emdat_data[[#This Row],[Start Day]])</f>
        <v>42606</v>
      </c>
      <c r="AG5711">
        <v>2016</v>
      </c>
      <c r="AH5711">
        <v>8</v>
      </c>
      <c r="AI5711">
        <v>24</v>
      </c>
      <c r="AJ5711" s="2">
        <f>DATE(emdat_data[[#This Row],[End Year]],emdat_data[[#This Row],[End Month]],emdat_data[[#This Row],[End Day]])</f>
        <v>42606</v>
      </c>
      <c r="AK5711">
        <v>4</v>
      </c>
      <c r="AL5711">
        <v>2</v>
      </c>
      <c r="AM5711">
        <v>1150</v>
      </c>
      <c r="AO5711">
        <v>1152</v>
      </c>
      <c r="AT5711">
        <v>10000</v>
      </c>
      <c r="AU5711">
        <v>12194</v>
      </c>
      <c r="AV5711">
        <v>82.010330903135994</v>
      </c>
      <c r="AW5711" t="s">
        <v>23795</v>
      </c>
      <c r="AY5711" t="s">
        <v>23796</v>
      </c>
    </row>
    <row r="5712" spans="1:51" hidden="1" x14ac:dyDescent="0.25">
      <c r="A5712" t="s">
        <v>23833</v>
      </c>
      <c r="B5712">
        <v>2016</v>
      </c>
      <c r="C5712">
        <v>387</v>
      </c>
      <c r="E5712" t="s">
        <v>50</v>
      </c>
      <c r="F5712" t="s">
        <v>71</v>
      </c>
      <c r="G5712" t="s">
        <v>72</v>
      </c>
      <c r="K5712" t="s">
        <v>307</v>
      </c>
      <c r="L5712" t="s">
        <v>308</v>
      </c>
      <c r="M5712" t="s">
        <v>56</v>
      </c>
      <c r="N5712" t="s">
        <v>57</v>
      </c>
      <c r="O5712" t="s">
        <v>23834</v>
      </c>
      <c r="P5712" t="s">
        <v>642</v>
      </c>
      <c r="X5712" t="s">
        <v>78</v>
      </c>
      <c r="AA5712" s="1"/>
      <c r="AC5712">
        <v>2016</v>
      </c>
      <c r="AD5712">
        <v>8</v>
      </c>
      <c r="AE5712">
        <v>27</v>
      </c>
      <c r="AF5712" s="2">
        <f>DATE(emdat_data[[#This Row],[Start Year]],emdat_data[[#This Row],[Start Month]],emdat_data[[#This Row],[Start Day]])</f>
        <v>42609</v>
      </c>
      <c r="AG5712">
        <v>2016</v>
      </c>
      <c r="AH5712">
        <v>8</v>
      </c>
      <c r="AI5712">
        <v>28</v>
      </c>
      <c r="AJ5712" s="2">
        <f>DATE(emdat_data[[#This Row],[End Year]],emdat_data[[#This Row],[End Month]],emdat_data[[#This Row],[End Day]])</f>
        <v>42610</v>
      </c>
      <c r="AK5712">
        <v>10</v>
      </c>
      <c r="AV5712">
        <v>82.010330903135994</v>
      </c>
      <c r="AX5712" t="s">
        <v>9450</v>
      </c>
      <c r="AY5712" t="s">
        <v>9451</v>
      </c>
    </row>
    <row r="5713" spans="1:51" hidden="1" x14ac:dyDescent="0.25">
      <c r="A5713" t="s">
        <v>21893</v>
      </c>
      <c r="B5713">
        <v>2016</v>
      </c>
      <c r="C5713">
        <v>321</v>
      </c>
      <c r="D5713" t="s">
        <v>21894</v>
      </c>
      <c r="E5713" t="s">
        <v>50</v>
      </c>
      <c r="F5713" t="s">
        <v>71</v>
      </c>
      <c r="G5713" t="s">
        <v>72</v>
      </c>
      <c r="H5713" t="s">
        <v>102</v>
      </c>
      <c r="K5713" t="s">
        <v>2595</v>
      </c>
      <c r="L5713" t="s">
        <v>2596</v>
      </c>
      <c r="M5713" t="s">
        <v>161</v>
      </c>
      <c r="N5713" t="s">
        <v>57</v>
      </c>
      <c r="O5713" t="s">
        <v>21895</v>
      </c>
      <c r="P5713" t="s">
        <v>21896</v>
      </c>
      <c r="S5713" t="s">
        <v>127</v>
      </c>
      <c r="X5713" t="s">
        <v>78</v>
      </c>
      <c r="AA5713" s="1"/>
      <c r="AB5713" t="s">
        <v>21897</v>
      </c>
      <c r="AC5713">
        <v>2016</v>
      </c>
      <c r="AD5713">
        <v>8</v>
      </c>
      <c r="AE5713">
        <v>29</v>
      </c>
      <c r="AF5713" s="2">
        <f>DATE(emdat_data[[#This Row],[Start Year]],emdat_data[[#This Row],[Start Month]],emdat_data[[#This Row],[Start Day]])</f>
        <v>42611</v>
      </c>
      <c r="AG5713">
        <v>2016</v>
      </c>
      <c r="AH5713">
        <v>9</v>
      </c>
      <c r="AI5713">
        <v>6</v>
      </c>
      <c r="AJ5713" s="2">
        <f>DATE(emdat_data[[#This Row],[End Year]],emdat_data[[#This Row],[End Month]],emdat_data[[#This Row],[End Day]])</f>
        <v>42619</v>
      </c>
      <c r="AK5713">
        <v>538</v>
      </c>
      <c r="AM5713">
        <v>667715</v>
      </c>
      <c r="AO5713">
        <v>667715</v>
      </c>
      <c r="AT5713">
        <v>61000</v>
      </c>
      <c r="AU5713">
        <v>74381</v>
      </c>
      <c r="AV5713">
        <v>82.010330903135994</v>
      </c>
      <c r="AW5713" t="s">
        <v>21898</v>
      </c>
      <c r="AY5713" t="s">
        <v>21899</v>
      </c>
    </row>
    <row r="5714" spans="1:51" hidden="1" x14ac:dyDescent="0.25">
      <c r="A5714" t="s">
        <v>23706</v>
      </c>
      <c r="B5714">
        <v>2016</v>
      </c>
      <c r="C5714">
        <v>544</v>
      </c>
      <c r="E5714" t="s">
        <v>50</v>
      </c>
      <c r="F5714" t="s">
        <v>63</v>
      </c>
      <c r="G5714" t="s">
        <v>82</v>
      </c>
      <c r="H5714" t="s">
        <v>157</v>
      </c>
      <c r="I5714" t="s">
        <v>572</v>
      </c>
      <c r="K5714" t="s">
        <v>1447</v>
      </c>
      <c r="L5714" t="s">
        <v>1448</v>
      </c>
      <c r="M5714" t="s">
        <v>56</v>
      </c>
      <c r="N5714" t="s">
        <v>57</v>
      </c>
      <c r="O5714" t="s">
        <v>23707</v>
      </c>
      <c r="Q5714" t="s">
        <v>72</v>
      </c>
      <c r="X5714" t="s">
        <v>88</v>
      </c>
      <c r="AA5714" s="1"/>
      <c r="AC5714">
        <v>2016</v>
      </c>
      <c r="AD5714">
        <v>9</v>
      </c>
      <c r="AE5714">
        <v>1</v>
      </c>
      <c r="AF5714" s="2">
        <f>DATE(emdat_data[[#This Row],[Start Year]],emdat_data[[#This Row],[Start Month]],emdat_data[[#This Row],[Start Day]])</f>
        <v>42614</v>
      </c>
      <c r="AG5714">
        <v>2016</v>
      </c>
      <c r="AH5714">
        <v>9</v>
      </c>
      <c r="AI5714">
        <v>2</v>
      </c>
      <c r="AJ5714" s="2">
        <f>DATE(emdat_data[[#This Row],[End Year]],emdat_data[[#This Row],[End Month]],emdat_data[[#This Row],[End Day]])</f>
        <v>42615</v>
      </c>
      <c r="AK5714">
        <v>4</v>
      </c>
      <c r="AN5714">
        <v>2000</v>
      </c>
      <c r="AO5714">
        <v>2000</v>
      </c>
      <c r="AV5714">
        <v>82.010330903135994</v>
      </c>
      <c r="AW5714" t="s">
        <v>23708</v>
      </c>
      <c r="AX5714" t="s">
        <v>23709</v>
      </c>
      <c r="AY5714" t="s">
        <v>23710</v>
      </c>
    </row>
    <row r="5715" spans="1:51" hidden="1" x14ac:dyDescent="0.25">
      <c r="A5715" t="s">
        <v>23819</v>
      </c>
      <c r="B5715">
        <v>2016</v>
      </c>
      <c r="C5715">
        <v>337</v>
      </c>
      <c r="E5715" t="s">
        <v>50</v>
      </c>
      <c r="F5715" t="s">
        <v>71</v>
      </c>
      <c r="G5715" t="s">
        <v>72</v>
      </c>
      <c r="H5715" t="s">
        <v>102</v>
      </c>
      <c r="K5715" t="s">
        <v>297</v>
      </c>
      <c r="L5715" t="s">
        <v>298</v>
      </c>
      <c r="M5715" t="s">
        <v>125</v>
      </c>
      <c r="N5715" t="s">
        <v>76</v>
      </c>
      <c r="O5715" t="s">
        <v>23820</v>
      </c>
      <c r="P5715" t="s">
        <v>642</v>
      </c>
      <c r="X5715" t="s">
        <v>78</v>
      </c>
      <c r="AA5715" s="1"/>
      <c r="AC5715">
        <v>2016</v>
      </c>
      <c r="AD5715">
        <v>9</v>
      </c>
      <c r="AE5715">
        <v>1</v>
      </c>
      <c r="AF5715" s="2">
        <f>DATE(emdat_data[[#This Row],[Start Year]],emdat_data[[#This Row],[Start Month]],emdat_data[[#This Row],[Start Day]])</f>
        <v>42614</v>
      </c>
      <c r="AG5715">
        <v>2016</v>
      </c>
      <c r="AH5715">
        <v>9</v>
      </c>
      <c r="AI5715">
        <v>20</v>
      </c>
      <c r="AJ5715" s="2">
        <f>DATE(emdat_data[[#This Row],[End Year]],emdat_data[[#This Row],[End Month]],emdat_data[[#This Row],[End Day]])</f>
        <v>42633</v>
      </c>
      <c r="AK5715">
        <v>18</v>
      </c>
      <c r="AN5715">
        <v>12000</v>
      </c>
      <c r="AO5715">
        <v>12000</v>
      </c>
      <c r="AV5715">
        <v>82.010330903135994</v>
      </c>
      <c r="AX5715" t="s">
        <v>23821</v>
      </c>
      <c r="AY5715" t="s">
        <v>23822</v>
      </c>
    </row>
    <row r="5716" spans="1:51" hidden="1" x14ac:dyDescent="0.25">
      <c r="A5716" t="s">
        <v>25263</v>
      </c>
      <c r="B5716">
        <v>2016</v>
      </c>
      <c r="C5716">
        <v>322</v>
      </c>
      <c r="E5716" t="s">
        <v>50</v>
      </c>
      <c r="F5716" t="s">
        <v>63</v>
      </c>
      <c r="G5716" t="s">
        <v>82</v>
      </c>
      <c r="H5716" t="s">
        <v>98</v>
      </c>
      <c r="J5716" t="s">
        <v>25264</v>
      </c>
      <c r="K5716" t="s">
        <v>357</v>
      </c>
      <c r="L5716" t="s">
        <v>358</v>
      </c>
      <c r="M5716" t="s">
        <v>146</v>
      </c>
      <c r="N5716" t="s">
        <v>86</v>
      </c>
      <c r="O5716" t="s">
        <v>25265</v>
      </c>
      <c r="Q5716" t="s">
        <v>72</v>
      </c>
      <c r="R5716" t="s">
        <v>2375</v>
      </c>
      <c r="W5716">
        <v>85</v>
      </c>
      <c r="X5716" t="s">
        <v>88</v>
      </c>
      <c r="AA5716" s="1"/>
      <c r="AC5716">
        <v>2016</v>
      </c>
      <c r="AD5716">
        <v>9</v>
      </c>
      <c r="AE5716">
        <v>1</v>
      </c>
      <c r="AF5716" s="2">
        <f>DATE(emdat_data[[#This Row],[Start Year]],emdat_data[[#This Row],[Start Month]],emdat_data[[#This Row],[Start Day]])</f>
        <v>42614</v>
      </c>
      <c r="AG5716">
        <v>2016</v>
      </c>
      <c r="AH5716">
        <v>9</v>
      </c>
      <c r="AI5716">
        <v>6</v>
      </c>
      <c r="AJ5716" s="2">
        <f>DATE(emdat_data[[#This Row],[End Year]],emdat_data[[#This Row],[End Month]],emdat_data[[#This Row],[End Day]])</f>
        <v>42619</v>
      </c>
      <c r="AK5716">
        <v>3</v>
      </c>
      <c r="AM5716">
        <v>13500</v>
      </c>
      <c r="AN5716">
        <v>570</v>
      </c>
      <c r="AO5716">
        <v>14070</v>
      </c>
      <c r="AR5716">
        <v>270000</v>
      </c>
      <c r="AS5716">
        <v>329227</v>
      </c>
      <c r="AT5716">
        <v>600000</v>
      </c>
      <c r="AU5716">
        <v>731615</v>
      </c>
      <c r="AV5716">
        <v>82.010330903135994</v>
      </c>
      <c r="AW5716" t="s">
        <v>25266</v>
      </c>
      <c r="AY5716" t="s">
        <v>25267</v>
      </c>
    </row>
    <row r="5717" spans="1:51" hidden="1" x14ac:dyDescent="0.25">
      <c r="A5717" t="s">
        <v>23667</v>
      </c>
      <c r="B5717">
        <v>2016</v>
      </c>
      <c r="C5717">
        <v>325</v>
      </c>
      <c r="E5717" t="s">
        <v>50</v>
      </c>
      <c r="F5717" t="s">
        <v>71</v>
      </c>
      <c r="G5717" t="s">
        <v>72</v>
      </c>
      <c r="K5717" t="s">
        <v>1548</v>
      </c>
      <c r="L5717" t="s">
        <v>1549</v>
      </c>
      <c r="M5717" t="s">
        <v>204</v>
      </c>
      <c r="N5717" t="s">
        <v>86</v>
      </c>
      <c r="O5717" t="s">
        <v>23668</v>
      </c>
      <c r="P5717" t="s">
        <v>642</v>
      </c>
      <c r="Q5717" t="s">
        <v>176</v>
      </c>
      <c r="X5717" t="s">
        <v>78</v>
      </c>
      <c r="AA5717" s="1"/>
      <c r="AC5717">
        <v>2016</v>
      </c>
      <c r="AD5717">
        <v>9</v>
      </c>
      <c r="AE5717">
        <v>3</v>
      </c>
      <c r="AF5717" s="2">
        <f>DATE(emdat_data[[#This Row],[Start Year]],emdat_data[[#This Row],[Start Month]],emdat_data[[#This Row],[Start Day]])</f>
        <v>42616</v>
      </c>
      <c r="AG5717">
        <v>2016</v>
      </c>
      <c r="AH5717">
        <v>9</v>
      </c>
      <c r="AI5717">
        <v>6</v>
      </c>
      <c r="AJ5717" s="2">
        <f>DATE(emdat_data[[#This Row],[End Year]],emdat_data[[#This Row],[End Month]],emdat_data[[#This Row],[End Day]])</f>
        <v>42619</v>
      </c>
      <c r="AK5717">
        <v>3</v>
      </c>
      <c r="AM5717">
        <v>6000</v>
      </c>
      <c r="AO5717">
        <v>6000</v>
      </c>
      <c r="AV5717">
        <v>82.010330903135994</v>
      </c>
      <c r="AW5717" t="s">
        <v>20802</v>
      </c>
      <c r="AX5717" t="s">
        <v>2327</v>
      </c>
      <c r="AY5717" t="s">
        <v>23669</v>
      </c>
    </row>
    <row r="5718" spans="1:51" hidden="1" x14ac:dyDescent="0.25">
      <c r="A5718" t="s">
        <v>23711</v>
      </c>
      <c r="B5718">
        <v>2016</v>
      </c>
      <c r="C5718">
        <v>324</v>
      </c>
      <c r="E5718" t="s">
        <v>50</v>
      </c>
      <c r="F5718" t="s">
        <v>63</v>
      </c>
      <c r="G5718" t="s">
        <v>82</v>
      </c>
      <c r="H5718" t="s">
        <v>98</v>
      </c>
      <c r="J5718" t="s">
        <v>23712</v>
      </c>
      <c r="K5718" t="s">
        <v>245</v>
      </c>
      <c r="L5718" t="s">
        <v>246</v>
      </c>
      <c r="M5718" t="s">
        <v>161</v>
      </c>
      <c r="N5718" t="s">
        <v>57</v>
      </c>
      <c r="O5718" t="s">
        <v>23713</v>
      </c>
      <c r="Q5718" t="s">
        <v>72</v>
      </c>
      <c r="X5718" t="s">
        <v>88</v>
      </c>
      <c r="AA5718" s="1"/>
      <c r="AC5718">
        <v>2016</v>
      </c>
      <c r="AD5718">
        <v>9</v>
      </c>
      <c r="AE5718">
        <v>4</v>
      </c>
      <c r="AF5718" s="2">
        <f>DATE(emdat_data[[#This Row],[Start Year]],emdat_data[[#This Row],[Start Month]],emdat_data[[#This Row],[Start Day]])</f>
        <v>42617</v>
      </c>
      <c r="AG5718">
        <v>2016</v>
      </c>
      <c r="AH5718">
        <v>9</v>
      </c>
      <c r="AI5718">
        <v>4</v>
      </c>
      <c r="AJ5718" s="2">
        <f>DATE(emdat_data[[#This Row],[End Year]],emdat_data[[#This Row],[End Month]],emdat_data[[#This Row],[End Day]])</f>
        <v>42617</v>
      </c>
      <c r="AK5718">
        <v>22</v>
      </c>
      <c r="AV5718">
        <v>82.010330903135994</v>
      </c>
      <c r="AW5718" t="s">
        <v>23714</v>
      </c>
      <c r="AY5718" t="s">
        <v>23715</v>
      </c>
    </row>
    <row r="5719" spans="1:51" hidden="1" x14ac:dyDescent="0.25">
      <c r="A5719" t="s">
        <v>22585</v>
      </c>
      <c r="B5719">
        <v>2016</v>
      </c>
      <c r="C5719">
        <v>334</v>
      </c>
      <c r="E5719" t="s">
        <v>50</v>
      </c>
      <c r="F5719" t="s">
        <v>71</v>
      </c>
      <c r="G5719" t="s">
        <v>72</v>
      </c>
      <c r="K5719" t="s">
        <v>195</v>
      </c>
      <c r="L5719" t="s">
        <v>196</v>
      </c>
      <c r="M5719" t="s">
        <v>197</v>
      </c>
      <c r="N5719" t="s">
        <v>190</v>
      </c>
      <c r="O5719" t="s">
        <v>22586</v>
      </c>
      <c r="P5719" t="s">
        <v>2496</v>
      </c>
      <c r="W5719">
        <v>20422</v>
      </c>
      <c r="X5719" t="s">
        <v>78</v>
      </c>
      <c r="Y5719">
        <v>37418</v>
      </c>
      <c r="Z5719">
        <v>22292</v>
      </c>
      <c r="AA5719" s="1"/>
      <c r="AC5719">
        <v>2016</v>
      </c>
      <c r="AD5719">
        <v>9</v>
      </c>
      <c r="AE5719">
        <v>5</v>
      </c>
      <c r="AF5719" s="2">
        <f>DATE(emdat_data[[#This Row],[Start Year]],emdat_data[[#This Row],[Start Month]],emdat_data[[#This Row],[Start Day]])</f>
        <v>42618</v>
      </c>
      <c r="AG5719">
        <v>2016</v>
      </c>
      <c r="AH5719">
        <v>9</v>
      </c>
      <c r="AI5719">
        <v>8</v>
      </c>
      <c r="AJ5719" s="2">
        <f>DATE(emdat_data[[#This Row],[End Year]],emdat_data[[#This Row],[End Month]],emdat_data[[#This Row],[End Day]])</f>
        <v>42621</v>
      </c>
      <c r="AK5719">
        <v>4</v>
      </c>
      <c r="AM5719">
        <v>200</v>
      </c>
      <c r="AO5719">
        <v>200</v>
      </c>
      <c r="AT5719">
        <v>56000</v>
      </c>
      <c r="AU5719">
        <v>68284</v>
      </c>
      <c r="AV5719">
        <v>82.010330903135994</v>
      </c>
      <c r="AX5719" t="s">
        <v>22587</v>
      </c>
      <c r="AY5719" t="s">
        <v>22588</v>
      </c>
    </row>
    <row r="5720" spans="1:51" hidden="1" x14ac:dyDescent="0.25">
      <c r="A5720" t="s">
        <v>20398</v>
      </c>
      <c r="B5720">
        <v>2016</v>
      </c>
      <c r="C5720">
        <v>318</v>
      </c>
      <c r="E5720" t="s">
        <v>50</v>
      </c>
      <c r="F5720" t="s">
        <v>71</v>
      </c>
      <c r="G5720" t="s">
        <v>217</v>
      </c>
      <c r="H5720" t="s">
        <v>217</v>
      </c>
      <c r="K5720" t="s">
        <v>202</v>
      </c>
      <c r="L5720" t="s">
        <v>203</v>
      </c>
      <c r="M5720" t="s">
        <v>204</v>
      </c>
      <c r="N5720" t="s">
        <v>86</v>
      </c>
      <c r="O5720" t="s">
        <v>20399</v>
      </c>
      <c r="P5720" t="s">
        <v>642</v>
      </c>
      <c r="AA5720" s="1"/>
      <c r="AC5720">
        <v>2016</v>
      </c>
      <c r="AD5720">
        <v>9</v>
      </c>
      <c r="AE5720">
        <v>6</v>
      </c>
      <c r="AF5720" s="2">
        <f>DATE(emdat_data[[#This Row],[Start Year]],emdat_data[[#This Row],[Start Month]],emdat_data[[#This Row],[Start Day]])</f>
        <v>42619</v>
      </c>
      <c r="AG5720">
        <v>2016</v>
      </c>
      <c r="AH5720">
        <v>9</v>
      </c>
      <c r="AI5720">
        <v>7</v>
      </c>
      <c r="AJ5720" s="2">
        <f>DATE(emdat_data[[#This Row],[End Year]],emdat_data[[#This Row],[End Month]],emdat_data[[#This Row],[End Day]])</f>
        <v>42620</v>
      </c>
      <c r="AK5720">
        <v>10</v>
      </c>
      <c r="AL5720">
        <v>1</v>
      </c>
      <c r="AM5720">
        <v>45</v>
      </c>
      <c r="AO5720">
        <v>46</v>
      </c>
      <c r="AV5720">
        <v>82.010330903135994</v>
      </c>
      <c r="AX5720" t="s">
        <v>20400</v>
      </c>
      <c r="AY5720" t="s">
        <v>20401</v>
      </c>
    </row>
    <row r="5721" spans="1:51" hidden="1" x14ac:dyDescent="0.25">
      <c r="A5721" t="s">
        <v>21701</v>
      </c>
      <c r="B5721">
        <v>2016</v>
      </c>
      <c r="C5721">
        <v>319</v>
      </c>
      <c r="E5721" t="s">
        <v>50</v>
      </c>
      <c r="F5721" t="s">
        <v>63</v>
      </c>
      <c r="G5721" t="s">
        <v>82</v>
      </c>
      <c r="H5721" t="s">
        <v>98</v>
      </c>
      <c r="J5721" t="s">
        <v>21702</v>
      </c>
      <c r="K5721" t="s">
        <v>1548</v>
      </c>
      <c r="L5721" t="s">
        <v>1549</v>
      </c>
      <c r="M5721" t="s">
        <v>204</v>
      </c>
      <c r="N5721" t="s">
        <v>86</v>
      </c>
      <c r="O5721" t="s">
        <v>21703</v>
      </c>
      <c r="Q5721" t="s">
        <v>72</v>
      </c>
      <c r="X5721" t="s">
        <v>88</v>
      </c>
      <c r="AA5721" s="1"/>
      <c r="AC5721">
        <v>2016</v>
      </c>
      <c r="AD5721">
        <v>9</v>
      </c>
      <c r="AE5721">
        <v>6</v>
      </c>
      <c r="AF5721" s="2">
        <f>DATE(emdat_data[[#This Row],[Start Year]],emdat_data[[#This Row],[Start Month]],emdat_data[[#This Row],[Start Day]])</f>
        <v>42619</v>
      </c>
      <c r="AG5721">
        <v>2016</v>
      </c>
      <c r="AH5721">
        <v>9</v>
      </c>
      <c r="AI5721">
        <v>7</v>
      </c>
      <c r="AJ5721" s="2">
        <f>DATE(emdat_data[[#This Row],[End Year]],emdat_data[[#This Row],[End Month]],emdat_data[[#This Row],[End Day]])</f>
        <v>42620</v>
      </c>
      <c r="AK5721">
        <v>11</v>
      </c>
      <c r="AM5721">
        <v>10500</v>
      </c>
      <c r="AO5721">
        <v>10500</v>
      </c>
      <c r="AT5721">
        <v>50000</v>
      </c>
      <c r="AU5721">
        <v>60968</v>
      </c>
      <c r="AV5721">
        <v>82.010330903135994</v>
      </c>
      <c r="AW5721" t="s">
        <v>21704</v>
      </c>
      <c r="AX5721" t="s">
        <v>20454</v>
      </c>
      <c r="AY5721" t="s">
        <v>21705</v>
      </c>
    </row>
    <row r="5722" spans="1:51" hidden="1" x14ac:dyDescent="0.25">
      <c r="A5722" t="s">
        <v>22330</v>
      </c>
      <c r="B5722">
        <v>2016</v>
      </c>
      <c r="C5722">
        <v>340</v>
      </c>
      <c r="E5722" t="s">
        <v>50</v>
      </c>
      <c r="F5722" t="s">
        <v>63</v>
      </c>
      <c r="G5722" t="s">
        <v>82</v>
      </c>
      <c r="H5722" t="s">
        <v>157</v>
      </c>
      <c r="I5722" t="s">
        <v>572</v>
      </c>
      <c r="K5722" t="s">
        <v>159</v>
      </c>
      <c r="L5722" t="s">
        <v>160</v>
      </c>
      <c r="M5722" t="s">
        <v>161</v>
      </c>
      <c r="N5722" t="s">
        <v>57</v>
      </c>
      <c r="O5722" t="s">
        <v>22331</v>
      </c>
      <c r="Q5722" t="s">
        <v>72</v>
      </c>
      <c r="R5722" t="s">
        <v>900</v>
      </c>
      <c r="X5722" t="s">
        <v>88</v>
      </c>
      <c r="AA5722" s="1"/>
      <c r="AC5722">
        <v>2016</v>
      </c>
      <c r="AD5722">
        <v>9</v>
      </c>
      <c r="AE5722">
        <v>8</v>
      </c>
      <c r="AF5722" s="2">
        <f>DATE(emdat_data[[#This Row],[Start Year]],emdat_data[[#This Row],[Start Month]],emdat_data[[#This Row],[Start Day]])</f>
        <v>42621</v>
      </c>
      <c r="AG5722">
        <v>2016</v>
      </c>
      <c r="AH5722">
        <v>9</v>
      </c>
      <c r="AI5722">
        <v>13</v>
      </c>
      <c r="AJ5722" s="2">
        <f>DATE(emdat_data[[#This Row],[End Year]],emdat_data[[#This Row],[End Month]],emdat_data[[#This Row],[End Day]])</f>
        <v>42626</v>
      </c>
      <c r="AM5722">
        <v>6000</v>
      </c>
      <c r="AO5722">
        <v>6000</v>
      </c>
      <c r="AT5722">
        <v>175000</v>
      </c>
      <c r="AU5722">
        <v>213388</v>
      </c>
      <c r="AV5722">
        <v>82.010330903135994</v>
      </c>
      <c r="AW5722" t="s">
        <v>22332</v>
      </c>
      <c r="AY5722" t="s">
        <v>22333</v>
      </c>
    </row>
    <row r="5723" spans="1:51" hidden="1" x14ac:dyDescent="0.25">
      <c r="A5723" t="s">
        <v>22516</v>
      </c>
      <c r="B5723">
        <v>2016</v>
      </c>
      <c r="C5723">
        <v>428</v>
      </c>
      <c r="E5723" t="s">
        <v>50</v>
      </c>
      <c r="F5723" t="s">
        <v>71</v>
      </c>
      <c r="G5723" t="s">
        <v>72</v>
      </c>
      <c r="K5723" t="s">
        <v>93</v>
      </c>
      <c r="L5723" t="s">
        <v>94</v>
      </c>
      <c r="M5723" t="s">
        <v>95</v>
      </c>
      <c r="N5723" t="s">
        <v>96</v>
      </c>
      <c r="O5723" t="s">
        <v>22517</v>
      </c>
      <c r="P5723" t="s">
        <v>22518</v>
      </c>
      <c r="W5723">
        <v>634200</v>
      </c>
      <c r="X5723" t="s">
        <v>78</v>
      </c>
      <c r="Y5723">
        <v>-33277</v>
      </c>
      <c r="Z5723">
        <v>139898</v>
      </c>
      <c r="AA5723" s="1"/>
      <c r="AC5723">
        <v>2016</v>
      </c>
      <c r="AD5723">
        <v>9</v>
      </c>
      <c r="AE5723">
        <v>10</v>
      </c>
      <c r="AF5723" s="2">
        <f>DATE(emdat_data[[#This Row],[Start Year]],emdat_data[[#This Row],[Start Month]],emdat_data[[#This Row],[Start Day]])</f>
        <v>42623</v>
      </c>
      <c r="AG5723">
        <v>2016</v>
      </c>
      <c r="AH5723">
        <v>9</v>
      </c>
      <c r="AI5723">
        <v>22</v>
      </c>
      <c r="AJ5723" s="2">
        <f>DATE(emdat_data[[#This Row],[End Year]],emdat_data[[#This Row],[End Month]],emdat_data[[#This Row],[End Day]])</f>
        <v>42635</v>
      </c>
      <c r="AK5723">
        <v>1</v>
      </c>
      <c r="AM5723">
        <v>280</v>
      </c>
      <c r="AO5723">
        <v>280</v>
      </c>
      <c r="AT5723">
        <v>25000</v>
      </c>
      <c r="AU5723">
        <v>30484</v>
      </c>
      <c r="AV5723">
        <v>82.010330903135994</v>
      </c>
      <c r="AW5723" t="s">
        <v>22519</v>
      </c>
      <c r="AY5723" t="s">
        <v>22520</v>
      </c>
    </row>
    <row r="5724" spans="1:51" hidden="1" x14ac:dyDescent="0.25">
      <c r="A5724" t="s">
        <v>25333</v>
      </c>
      <c r="B5724">
        <v>2016</v>
      </c>
      <c r="C5724">
        <v>329</v>
      </c>
      <c r="D5724" t="s">
        <v>25334</v>
      </c>
      <c r="E5724" t="s">
        <v>50</v>
      </c>
      <c r="F5724" t="s">
        <v>51</v>
      </c>
      <c r="G5724" t="s">
        <v>52</v>
      </c>
      <c r="H5724" t="s">
        <v>53</v>
      </c>
      <c r="K5724" t="s">
        <v>397</v>
      </c>
      <c r="L5724" t="s">
        <v>398</v>
      </c>
      <c r="M5724" t="s">
        <v>260</v>
      </c>
      <c r="N5724" t="s">
        <v>76</v>
      </c>
      <c r="O5724" t="s">
        <v>25335</v>
      </c>
      <c r="W5724">
        <v>6</v>
      </c>
      <c r="X5724" t="s">
        <v>59</v>
      </c>
      <c r="Y5724">
        <v>1036</v>
      </c>
      <c r="Z5724">
        <v>31618</v>
      </c>
      <c r="AA5724" s="1"/>
      <c r="AC5724">
        <v>2016</v>
      </c>
      <c r="AD5724">
        <v>9</v>
      </c>
      <c r="AE5724">
        <v>10</v>
      </c>
      <c r="AF5724" s="2">
        <f>DATE(emdat_data[[#This Row],[Start Year]],emdat_data[[#This Row],[Start Month]],emdat_data[[#This Row],[Start Day]])</f>
        <v>42623</v>
      </c>
      <c r="AG5724">
        <v>2016</v>
      </c>
      <c r="AH5724">
        <v>9</v>
      </c>
      <c r="AI5724">
        <v>10</v>
      </c>
      <c r="AJ5724" s="2">
        <f>DATE(emdat_data[[#This Row],[End Year]],emdat_data[[#This Row],[End Month]],emdat_data[[#This Row],[End Day]])</f>
        <v>42623</v>
      </c>
      <c r="AK5724">
        <v>17</v>
      </c>
      <c r="AL5724">
        <v>440</v>
      </c>
      <c r="AM5724">
        <v>139161</v>
      </c>
      <c r="AO5724">
        <v>139601</v>
      </c>
      <c r="AT5724">
        <v>458000</v>
      </c>
      <c r="AU5724">
        <v>558466</v>
      </c>
      <c r="AV5724">
        <v>82.010330903135994</v>
      </c>
      <c r="AX5724" t="s">
        <v>25336</v>
      </c>
      <c r="AY5724" t="s">
        <v>25337</v>
      </c>
    </row>
    <row r="5725" spans="1:51" hidden="1" x14ac:dyDescent="0.25">
      <c r="A5725" t="s">
        <v>25338</v>
      </c>
      <c r="B5725">
        <v>2016</v>
      </c>
      <c r="C5725">
        <v>329</v>
      </c>
      <c r="D5725" t="s">
        <v>25334</v>
      </c>
      <c r="E5725" t="s">
        <v>50</v>
      </c>
      <c r="F5725" t="s">
        <v>51</v>
      </c>
      <c r="G5725" t="s">
        <v>52</v>
      </c>
      <c r="H5725" t="s">
        <v>53</v>
      </c>
      <c r="K5725" t="s">
        <v>2972</v>
      </c>
      <c r="L5725" t="s">
        <v>2973</v>
      </c>
      <c r="M5725" t="s">
        <v>260</v>
      </c>
      <c r="N5725" t="s">
        <v>76</v>
      </c>
      <c r="O5725" t="s">
        <v>25339</v>
      </c>
      <c r="W5725">
        <v>6</v>
      </c>
      <c r="X5725" t="s">
        <v>59</v>
      </c>
      <c r="Y5725">
        <v>-1036</v>
      </c>
      <c r="Z5725">
        <v>31618</v>
      </c>
      <c r="AA5725" s="1"/>
      <c r="AC5725">
        <v>2016</v>
      </c>
      <c r="AD5725">
        <v>9</v>
      </c>
      <c r="AE5725">
        <v>10</v>
      </c>
      <c r="AF5725" s="2">
        <f>DATE(emdat_data[[#This Row],[Start Year]],emdat_data[[#This Row],[Start Month]],emdat_data[[#This Row],[Start Day]])</f>
        <v>42623</v>
      </c>
      <c r="AG5725">
        <v>2016</v>
      </c>
      <c r="AH5725">
        <v>9</v>
      </c>
      <c r="AI5725">
        <v>10</v>
      </c>
      <c r="AJ5725" s="2">
        <f>DATE(emdat_data[[#This Row],[End Year]],emdat_data[[#This Row],[End Month]],emdat_data[[#This Row],[End Day]])</f>
        <v>42623</v>
      </c>
      <c r="AK5725">
        <v>4</v>
      </c>
      <c r="AN5725">
        <v>590</v>
      </c>
      <c r="AO5725">
        <v>590</v>
      </c>
      <c r="AV5725">
        <v>82.010330903135994</v>
      </c>
      <c r="AX5725" t="s">
        <v>25340</v>
      </c>
      <c r="AY5725" t="s">
        <v>25341</v>
      </c>
    </row>
    <row r="5726" spans="1:51" hidden="1" x14ac:dyDescent="0.25">
      <c r="A5726" t="s">
        <v>23777</v>
      </c>
      <c r="B5726">
        <v>2016</v>
      </c>
      <c r="C5726">
        <v>341</v>
      </c>
      <c r="E5726" t="s">
        <v>50</v>
      </c>
      <c r="F5726" t="s">
        <v>51</v>
      </c>
      <c r="G5726" t="s">
        <v>52</v>
      </c>
      <c r="H5726" t="s">
        <v>53</v>
      </c>
      <c r="K5726" t="s">
        <v>268</v>
      </c>
      <c r="L5726" t="s">
        <v>269</v>
      </c>
      <c r="M5726" t="s">
        <v>161</v>
      </c>
      <c r="N5726" t="s">
        <v>57</v>
      </c>
      <c r="O5726" t="s">
        <v>23778</v>
      </c>
      <c r="W5726">
        <v>5</v>
      </c>
      <c r="X5726" t="s">
        <v>59</v>
      </c>
      <c r="Y5726">
        <v>35781</v>
      </c>
      <c r="Z5726">
        <v>129216</v>
      </c>
      <c r="AA5726" s="1">
        <v>0.85555555555555551</v>
      </c>
      <c r="AC5726">
        <v>2016</v>
      </c>
      <c r="AD5726">
        <v>9</v>
      </c>
      <c r="AE5726">
        <v>12</v>
      </c>
      <c r="AF5726" s="2">
        <f>DATE(emdat_data[[#This Row],[Start Year]],emdat_data[[#This Row],[Start Month]],emdat_data[[#This Row],[Start Day]])</f>
        <v>42625</v>
      </c>
      <c r="AG5726">
        <v>2016</v>
      </c>
      <c r="AH5726">
        <v>9</v>
      </c>
      <c r="AI5726">
        <v>12</v>
      </c>
      <c r="AJ5726" s="2">
        <f>DATE(emdat_data[[#This Row],[End Year]],emdat_data[[#This Row],[End Month]],emdat_data[[#This Row],[End Day]])</f>
        <v>42625</v>
      </c>
      <c r="AL5726">
        <v>32</v>
      </c>
      <c r="AM5726">
        <v>29800</v>
      </c>
      <c r="AO5726">
        <v>29832</v>
      </c>
      <c r="AT5726">
        <v>21000</v>
      </c>
      <c r="AU5726">
        <v>25607</v>
      </c>
      <c r="AV5726">
        <v>82.010330903135994</v>
      </c>
      <c r="AW5726" t="s">
        <v>4968</v>
      </c>
      <c r="AY5726" t="s">
        <v>4969</v>
      </c>
    </row>
    <row r="5727" spans="1:51" hidden="1" x14ac:dyDescent="0.25">
      <c r="A5727" t="s">
        <v>23791</v>
      </c>
      <c r="B5727">
        <v>2016</v>
      </c>
      <c r="C5727">
        <v>332</v>
      </c>
      <c r="E5727" t="s">
        <v>50</v>
      </c>
      <c r="F5727" t="s">
        <v>71</v>
      </c>
      <c r="G5727" t="s">
        <v>72</v>
      </c>
      <c r="K5727" t="s">
        <v>1548</v>
      </c>
      <c r="L5727" t="s">
        <v>1549</v>
      </c>
      <c r="M5727" t="s">
        <v>204</v>
      </c>
      <c r="N5727" t="s">
        <v>86</v>
      </c>
      <c r="O5727" t="s">
        <v>23792</v>
      </c>
      <c r="P5727" t="s">
        <v>642</v>
      </c>
      <c r="W5727">
        <v>127234</v>
      </c>
      <c r="X5727" t="s">
        <v>78</v>
      </c>
      <c r="Y5727">
        <v>17071</v>
      </c>
      <c r="Z5727">
        <v>-93805</v>
      </c>
      <c r="AA5727" s="1"/>
      <c r="AC5727">
        <v>2016</v>
      </c>
      <c r="AD5727">
        <v>9</v>
      </c>
      <c r="AE5727">
        <v>14</v>
      </c>
      <c r="AF5727" s="2">
        <f>DATE(emdat_data[[#This Row],[Start Year]],emdat_data[[#This Row],[Start Month]],emdat_data[[#This Row],[Start Day]])</f>
        <v>42627</v>
      </c>
      <c r="AG5727">
        <v>2016</v>
      </c>
      <c r="AH5727">
        <v>9</v>
      </c>
      <c r="AI5727">
        <v>22</v>
      </c>
      <c r="AJ5727" s="2">
        <f>DATE(emdat_data[[#This Row],[End Year]],emdat_data[[#This Row],[End Month]],emdat_data[[#This Row],[End Day]])</f>
        <v>42635</v>
      </c>
      <c r="AK5727">
        <v>13</v>
      </c>
      <c r="AM5727">
        <v>6000</v>
      </c>
      <c r="AO5727">
        <v>6000</v>
      </c>
      <c r="AV5727">
        <v>82.010330903135994</v>
      </c>
      <c r="AW5727" t="s">
        <v>17658</v>
      </c>
      <c r="AY5727" t="s">
        <v>17659</v>
      </c>
    </row>
    <row r="5728" spans="1:51" hidden="1" x14ac:dyDescent="0.25">
      <c r="A5728" t="s">
        <v>25295</v>
      </c>
      <c r="B5728">
        <v>2016</v>
      </c>
      <c r="C5728">
        <v>342</v>
      </c>
      <c r="E5728" t="s">
        <v>50</v>
      </c>
      <c r="F5728" t="s">
        <v>63</v>
      </c>
      <c r="G5728" t="s">
        <v>82</v>
      </c>
      <c r="H5728" t="s">
        <v>98</v>
      </c>
      <c r="J5728" t="s">
        <v>22410</v>
      </c>
      <c r="K5728" t="s">
        <v>2539</v>
      </c>
      <c r="L5728" t="s">
        <v>2540</v>
      </c>
      <c r="M5728" t="s">
        <v>161</v>
      </c>
      <c r="N5728" t="s">
        <v>57</v>
      </c>
      <c r="Q5728" t="s">
        <v>72</v>
      </c>
      <c r="W5728">
        <v>305</v>
      </c>
      <c r="X5728" t="s">
        <v>88</v>
      </c>
      <c r="AA5728" s="1"/>
      <c r="AC5728">
        <v>2016</v>
      </c>
      <c r="AD5728">
        <v>9</v>
      </c>
      <c r="AE5728">
        <v>14</v>
      </c>
      <c r="AF5728" s="2">
        <f>DATE(emdat_data[[#This Row],[Start Year]],emdat_data[[#This Row],[Start Month]],emdat_data[[#This Row],[Start Day]])</f>
        <v>42627</v>
      </c>
      <c r="AG5728">
        <v>2016</v>
      </c>
      <c r="AH5728">
        <v>9</v>
      </c>
      <c r="AI5728">
        <v>14</v>
      </c>
      <c r="AJ5728" s="2">
        <f>DATE(emdat_data[[#This Row],[End Year]],emdat_data[[#This Row],[End Month]],emdat_data[[#This Row],[End Day]])</f>
        <v>42627</v>
      </c>
      <c r="AT5728">
        <v>70000</v>
      </c>
      <c r="AU5728">
        <v>85355</v>
      </c>
      <c r="AV5728">
        <v>82.010330903135994</v>
      </c>
      <c r="AW5728" t="s">
        <v>2542</v>
      </c>
      <c r="AY5728" t="s">
        <v>2543</v>
      </c>
    </row>
    <row r="5729" spans="1:51" hidden="1" x14ac:dyDescent="0.25">
      <c r="A5729" t="s">
        <v>22409</v>
      </c>
      <c r="B5729">
        <v>2016</v>
      </c>
      <c r="C5729">
        <v>342</v>
      </c>
      <c r="E5729" t="s">
        <v>50</v>
      </c>
      <c r="F5729" t="s">
        <v>63</v>
      </c>
      <c r="G5729" t="s">
        <v>82</v>
      </c>
      <c r="H5729" t="s">
        <v>98</v>
      </c>
      <c r="J5729" t="s">
        <v>22410</v>
      </c>
      <c r="K5729" t="s">
        <v>159</v>
      </c>
      <c r="L5729" t="s">
        <v>160</v>
      </c>
      <c r="M5729" t="s">
        <v>161</v>
      </c>
      <c r="N5729" t="s">
        <v>57</v>
      </c>
      <c r="O5729" t="s">
        <v>7679</v>
      </c>
      <c r="Q5729" t="s">
        <v>72</v>
      </c>
      <c r="X5729" t="s">
        <v>88</v>
      </c>
      <c r="AA5729" s="1"/>
      <c r="AC5729">
        <v>2016</v>
      </c>
      <c r="AD5729">
        <v>9</v>
      </c>
      <c r="AE5729">
        <v>15</v>
      </c>
      <c r="AF5729" s="2">
        <f>DATE(emdat_data[[#This Row],[Start Year]],emdat_data[[#This Row],[Start Month]],emdat_data[[#This Row],[Start Day]])</f>
        <v>42628</v>
      </c>
      <c r="AG5729">
        <v>2016</v>
      </c>
      <c r="AH5729">
        <v>9</v>
      </c>
      <c r="AI5729">
        <v>15</v>
      </c>
      <c r="AJ5729" s="2">
        <f>DATE(emdat_data[[#This Row],[End Year]],emdat_data[[#This Row],[End Month]],emdat_data[[#This Row],[End Day]])</f>
        <v>42628</v>
      </c>
      <c r="AM5729">
        <v>205500</v>
      </c>
      <c r="AO5729">
        <v>205500</v>
      </c>
      <c r="AR5729">
        <v>101000</v>
      </c>
      <c r="AS5729">
        <v>123155</v>
      </c>
      <c r="AT5729">
        <v>2300000</v>
      </c>
      <c r="AU5729">
        <v>2804525</v>
      </c>
      <c r="AV5729">
        <v>82.010330903135994</v>
      </c>
      <c r="AW5729" t="s">
        <v>7526</v>
      </c>
      <c r="AY5729" t="s">
        <v>7681</v>
      </c>
    </row>
    <row r="5730" spans="1:51" hidden="1" x14ac:dyDescent="0.25">
      <c r="A5730" t="s">
        <v>23847</v>
      </c>
      <c r="B5730">
        <v>2016</v>
      </c>
      <c r="C5730">
        <v>342</v>
      </c>
      <c r="E5730" t="s">
        <v>50</v>
      </c>
      <c r="F5730" t="s">
        <v>63</v>
      </c>
      <c r="G5730" t="s">
        <v>82</v>
      </c>
      <c r="H5730" t="s">
        <v>98</v>
      </c>
      <c r="J5730" t="s">
        <v>22410</v>
      </c>
      <c r="K5730" t="s">
        <v>364</v>
      </c>
      <c r="L5730" t="s">
        <v>365</v>
      </c>
      <c r="M5730" t="s">
        <v>173</v>
      </c>
      <c r="N5730" t="s">
        <v>57</v>
      </c>
      <c r="O5730" t="s">
        <v>23848</v>
      </c>
      <c r="X5730" t="s">
        <v>88</v>
      </c>
      <c r="AA5730" s="1"/>
      <c r="AC5730">
        <v>2016</v>
      </c>
      <c r="AD5730">
        <v>9</v>
      </c>
      <c r="AE5730">
        <v>16</v>
      </c>
      <c r="AF5730" s="2">
        <f>DATE(emdat_data[[#This Row],[Start Year]],emdat_data[[#This Row],[Start Month]],emdat_data[[#This Row],[Start Day]])</f>
        <v>42629</v>
      </c>
      <c r="AG5730">
        <v>2016</v>
      </c>
      <c r="AH5730">
        <v>9</v>
      </c>
      <c r="AI5730">
        <v>16</v>
      </c>
      <c r="AJ5730" s="2">
        <f>DATE(emdat_data[[#This Row],[End Year]],emdat_data[[#This Row],[End Month]],emdat_data[[#This Row],[End Day]])</f>
        <v>42629</v>
      </c>
      <c r="AM5730">
        <v>16648</v>
      </c>
      <c r="AO5730">
        <v>16648</v>
      </c>
      <c r="AT5730">
        <v>4913</v>
      </c>
      <c r="AU5730">
        <v>5991</v>
      </c>
      <c r="AV5730">
        <v>82.010330903135994</v>
      </c>
      <c r="AX5730" t="s">
        <v>23849</v>
      </c>
      <c r="AY5730" t="s">
        <v>23850</v>
      </c>
    </row>
    <row r="5731" spans="1:51" hidden="1" x14ac:dyDescent="0.25">
      <c r="A5731" t="s">
        <v>22555</v>
      </c>
      <c r="B5731">
        <v>2016</v>
      </c>
      <c r="C5731">
        <v>389</v>
      </c>
      <c r="E5731" t="s">
        <v>50</v>
      </c>
      <c r="F5731" t="s">
        <v>71</v>
      </c>
      <c r="G5731" t="s">
        <v>72</v>
      </c>
      <c r="K5731" t="s">
        <v>159</v>
      </c>
      <c r="L5731" t="s">
        <v>160</v>
      </c>
      <c r="M5731" t="s">
        <v>161</v>
      </c>
      <c r="N5731" t="s">
        <v>57</v>
      </c>
      <c r="O5731" t="s">
        <v>1124</v>
      </c>
      <c r="X5731" t="s">
        <v>78</v>
      </c>
      <c r="AA5731" s="1"/>
      <c r="AC5731">
        <v>2016</v>
      </c>
      <c r="AD5731">
        <v>9</v>
      </c>
      <c r="AE5731">
        <v>18</v>
      </c>
      <c r="AF5731" s="2">
        <f>DATE(emdat_data[[#This Row],[Start Year]],emdat_data[[#This Row],[Start Month]],emdat_data[[#This Row],[Start Day]])</f>
        <v>42631</v>
      </c>
      <c r="AG5731">
        <v>2016</v>
      </c>
      <c r="AH5731">
        <v>9</v>
      </c>
      <c r="AI5731">
        <v>22</v>
      </c>
      <c r="AJ5731" s="2">
        <f>DATE(emdat_data[[#This Row],[End Year]],emdat_data[[#This Row],[End Month]],emdat_data[[#This Row],[End Day]])</f>
        <v>42635</v>
      </c>
      <c r="AK5731">
        <v>23</v>
      </c>
      <c r="AN5731">
        <v>1500</v>
      </c>
      <c r="AO5731">
        <v>1500</v>
      </c>
      <c r="AT5731">
        <v>21000</v>
      </c>
      <c r="AU5731">
        <v>25607</v>
      </c>
      <c r="AV5731">
        <v>82.010330903135994</v>
      </c>
      <c r="AW5731" t="s">
        <v>1125</v>
      </c>
      <c r="AY5731" t="s">
        <v>1126</v>
      </c>
    </row>
    <row r="5732" spans="1:51" hidden="1" x14ac:dyDescent="0.25">
      <c r="A5732" t="s">
        <v>25269</v>
      </c>
      <c r="B5732">
        <v>2016</v>
      </c>
      <c r="C5732">
        <v>331</v>
      </c>
      <c r="E5732" t="s">
        <v>50</v>
      </c>
      <c r="F5732" t="s">
        <v>71</v>
      </c>
      <c r="G5732" t="s">
        <v>72</v>
      </c>
      <c r="H5732" t="s">
        <v>102</v>
      </c>
      <c r="K5732" t="s">
        <v>357</v>
      </c>
      <c r="L5732" t="s">
        <v>358</v>
      </c>
      <c r="M5732" t="s">
        <v>146</v>
      </c>
      <c r="N5732" t="s">
        <v>86</v>
      </c>
      <c r="O5732" t="s">
        <v>25270</v>
      </c>
      <c r="P5732" t="s">
        <v>25271</v>
      </c>
      <c r="Q5732" t="s">
        <v>176</v>
      </c>
      <c r="U5732" t="s">
        <v>127</v>
      </c>
      <c r="X5732" t="s">
        <v>78</v>
      </c>
      <c r="AA5732" s="1"/>
      <c r="AC5732">
        <v>2016</v>
      </c>
      <c r="AD5732">
        <v>9</v>
      </c>
      <c r="AE5732">
        <v>19</v>
      </c>
      <c r="AF5732" s="2">
        <f>DATE(emdat_data[[#This Row],[Start Year]],emdat_data[[#This Row],[Start Month]],emdat_data[[#This Row],[Start Day]])</f>
        <v>42632</v>
      </c>
      <c r="AG5732">
        <v>2016</v>
      </c>
      <c r="AH5732">
        <v>9</v>
      </c>
      <c r="AI5732">
        <v>23</v>
      </c>
      <c r="AJ5732" s="2">
        <f>DATE(emdat_data[[#This Row],[End Year]],emdat_data[[#This Row],[End Month]],emdat_data[[#This Row],[End Day]])</f>
        <v>42636</v>
      </c>
      <c r="AK5732">
        <v>1</v>
      </c>
      <c r="AT5732">
        <v>550000</v>
      </c>
      <c r="AU5732">
        <v>670647</v>
      </c>
      <c r="AV5732">
        <v>82.010330903135994</v>
      </c>
      <c r="AW5732" t="s">
        <v>25272</v>
      </c>
      <c r="AY5732" t="s">
        <v>25273</v>
      </c>
    </row>
    <row r="5733" spans="1:51" x14ac:dyDescent="0.25">
      <c r="A5733" t="s">
        <v>25311</v>
      </c>
      <c r="B5733">
        <v>2016</v>
      </c>
      <c r="C5733">
        <v>344</v>
      </c>
      <c r="E5733" t="s">
        <v>50</v>
      </c>
      <c r="F5733" t="s">
        <v>119</v>
      </c>
      <c r="G5733" t="s">
        <v>120</v>
      </c>
      <c r="H5733" t="s">
        <v>121</v>
      </c>
      <c r="K5733" t="s">
        <v>2855</v>
      </c>
      <c r="L5733" t="s">
        <v>2856</v>
      </c>
      <c r="M5733" t="s">
        <v>995</v>
      </c>
      <c r="N5733" t="s">
        <v>76</v>
      </c>
      <c r="O5733" t="s">
        <v>25312</v>
      </c>
      <c r="X5733" t="s">
        <v>129</v>
      </c>
      <c r="AA5733" s="1"/>
      <c r="AC5733">
        <v>2016</v>
      </c>
      <c r="AD5733">
        <v>9</v>
      </c>
      <c r="AE5733">
        <v>19</v>
      </c>
      <c r="AF5733" s="2">
        <f>DATE(emdat_data[[#This Row],[Start Year]],emdat_data[[#This Row],[Start Month]],emdat_data[[#This Row],[Start Day]])</f>
        <v>42632</v>
      </c>
      <c r="AG5733">
        <v>2016</v>
      </c>
      <c r="AH5733">
        <v>9</v>
      </c>
      <c r="AI5733">
        <v>19</v>
      </c>
      <c r="AJ5733" s="2">
        <f>DATE(emdat_data[[#This Row],[End Year]],emdat_data[[#This Row],[End Month]],emdat_data[[#This Row],[End Day]])</f>
        <v>42632</v>
      </c>
      <c r="AK5733">
        <v>19</v>
      </c>
      <c r="AL5733">
        <v>632</v>
      </c>
      <c r="AO5733">
        <v>632</v>
      </c>
      <c r="AV5733">
        <v>82.010330903135994</v>
      </c>
    </row>
    <row r="5734" spans="1:51" hidden="1" x14ac:dyDescent="0.25">
      <c r="A5734" t="s">
        <v>23645</v>
      </c>
      <c r="B5734">
        <v>2016</v>
      </c>
      <c r="C5734">
        <v>345</v>
      </c>
      <c r="E5734" t="s">
        <v>50</v>
      </c>
      <c r="F5734" t="s">
        <v>71</v>
      </c>
      <c r="G5734" t="s">
        <v>72</v>
      </c>
      <c r="K5734" t="s">
        <v>171</v>
      </c>
      <c r="L5734" t="s">
        <v>172</v>
      </c>
      <c r="M5734" t="s">
        <v>173</v>
      </c>
      <c r="N5734" t="s">
        <v>57</v>
      </c>
      <c r="O5734" t="s">
        <v>23646</v>
      </c>
      <c r="P5734" t="s">
        <v>2496</v>
      </c>
      <c r="Q5734" t="s">
        <v>176</v>
      </c>
      <c r="W5734">
        <v>32276</v>
      </c>
      <c r="X5734" t="s">
        <v>78</v>
      </c>
      <c r="Y5734">
        <v>-7042</v>
      </c>
      <c r="Z5734">
        <v>108238</v>
      </c>
      <c r="AA5734" s="1"/>
      <c r="AB5734" t="s">
        <v>23647</v>
      </c>
      <c r="AC5734">
        <v>2016</v>
      </c>
      <c r="AD5734">
        <v>9</v>
      </c>
      <c r="AE5734">
        <v>20</v>
      </c>
      <c r="AF5734" s="2">
        <f>DATE(emdat_data[[#This Row],[Start Year]],emdat_data[[#This Row],[Start Month]],emdat_data[[#This Row],[Start Day]])</f>
        <v>42633</v>
      </c>
      <c r="AG5734">
        <v>2016</v>
      </c>
      <c r="AH5734">
        <v>9</v>
      </c>
      <c r="AI5734">
        <v>22</v>
      </c>
      <c r="AJ5734" s="2">
        <f>DATE(emdat_data[[#This Row],[End Year]],emdat_data[[#This Row],[End Month]],emdat_data[[#This Row],[End Day]])</f>
        <v>42635</v>
      </c>
      <c r="AK5734">
        <v>53</v>
      </c>
      <c r="AN5734">
        <v>8920</v>
      </c>
      <c r="AO5734">
        <v>8920</v>
      </c>
      <c r="AT5734">
        <v>22000</v>
      </c>
      <c r="AU5734">
        <v>26826</v>
      </c>
      <c r="AV5734">
        <v>82.010330903135994</v>
      </c>
      <c r="AX5734" t="s">
        <v>23648</v>
      </c>
      <c r="AY5734" t="s">
        <v>23649</v>
      </c>
    </row>
    <row r="5735" spans="1:51" hidden="1" x14ac:dyDescent="0.25">
      <c r="A5735" t="s">
        <v>23716</v>
      </c>
      <c r="B5735">
        <v>2016</v>
      </c>
      <c r="C5735">
        <v>390</v>
      </c>
      <c r="E5735" t="s">
        <v>50</v>
      </c>
      <c r="F5735" t="s">
        <v>63</v>
      </c>
      <c r="G5735" t="s">
        <v>82</v>
      </c>
      <c r="H5735" t="s">
        <v>98</v>
      </c>
      <c r="J5735" t="s">
        <v>23717</v>
      </c>
      <c r="K5735" t="s">
        <v>245</v>
      </c>
      <c r="L5735" t="s">
        <v>246</v>
      </c>
      <c r="M5735" t="s">
        <v>161</v>
      </c>
      <c r="N5735" t="s">
        <v>57</v>
      </c>
      <c r="O5735" t="s">
        <v>23718</v>
      </c>
      <c r="Q5735" t="s">
        <v>72</v>
      </c>
      <c r="W5735">
        <v>185</v>
      </c>
      <c r="X5735" t="s">
        <v>88</v>
      </c>
      <c r="AA5735" s="1"/>
      <c r="AC5735">
        <v>2016</v>
      </c>
      <c r="AD5735">
        <v>9</v>
      </c>
      <c r="AE5735">
        <v>20</v>
      </c>
      <c r="AF5735" s="2">
        <f>DATE(emdat_data[[#This Row],[Start Year]],emdat_data[[#This Row],[Start Month]],emdat_data[[#This Row],[Start Day]])</f>
        <v>42633</v>
      </c>
      <c r="AG5735">
        <v>2016</v>
      </c>
      <c r="AH5735">
        <v>9</v>
      </c>
      <c r="AI5735">
        <v>20</v>
      </c>
      <c r="AJ5735" s="2">
        <f>DATE(emdat_data[[#This Row],[End Year]],emdat_data[[#This Row],[End Month]],emdat_data[[#This Row],[End Day]])</f>
        <v>42633</v>
      </c>
      <c r="AK5735">
        <v>1</v>
      </c>
      <c r="AM5735">
        <v>6000</v>
      </c>
      <c r="AO5735">
        <v>6000</v>
      </c>
      <c r="AV5735">
        <v>82.010330903135994</v>
      </c>
      <c r="AW5735" t="s">
        <v>23719</v>
      </c>
      <c r="AY5735" t="s">
        <v>23720</v>
      </c>
    </row>
    <row r="5736" spans="1:51" hidden="1" x14ac:dyDescent="0.25">
      <c r="A5736" t="s">
        <v>23748</v>
      </c>
      <c r="B5736">
        <v>2016</v>
      </c>
      <c r="C5736">
        <v>391</v>
      </c>
      <c r="E5736" t="s">
        <v>50</v>
      </c>
      <c r="F5736" t="s">
        <v>71</v>
      </c>
      <c r="G5736" t="s">
        <v>72</v>
      </c>
      <c r="K5736" t="s">
        <v>226</v>
      </c>
      <c r="L5736" t="s">
        <v>227</v>
      </c>
      <c r="M5736" t="s">
        <v>56</v>
      </c>
      <c r="N5736" t="s">
        <v>57</v>
      </c>
      <c r="O5736" t="s">
        <v>23749</v>
      </c>
      <c r="P5736" t="s">
        <v>7427</v>
      </c>
      <c r="W5736">
        <v>137435</v>
      </c>
      <c r="X5736" t="s">
        <v>78</v>
      </c>
      <c r="Y5736">
        <v>17654</v>
      </c>
      <c r="Z5736">
        <v>8034</v>
      </c>
      <c r="AA5736" s="1"/>
      <c r="AC5736">
        <v>2016</v>
      </c>
      <c r="AD5736">
        <v>9</v>
      </c>
      <c r="AE5736">
        <v>21</v>
      </c>
      <c r="AF5736" s="2">
        <f>DATE(emdat_data[[#This Row],[Start Year]],emdat_data[[#This Row],[Start Month]],emdat_data[[#This Row],[Start Day]])</f>
        <v>42634</v>
      </c>
      <c r="AG5736">
        <v>2016</v>
      </c>
      <c r="AH5736">
        <v>9</v>
      </c>
      <c r="AI5736">
        <v>29</v>
      </c>
      <c r="AJ5736" s="2">
        <f>DATE(emdat_data[[#This Row],[End Year]],emdat_data[[#This Row],[End Month]],emdat_data[[#This Row],[End Day]])</f>
        <v>42642</v>
      </c>
      <c r="AK5736">
        <v>28</v>
      </c>
      <c r="AM5736">
        <v>3000</v>
      </c>
      <c r="AO5736">
        <v>3000</v>
      </c>
      <c r="AR5736">
        <v>44000</v>
      </c>
      <c r="AS5736">
        <v>53652</v>
      </c>
      <c r="AT5736">
        <v>589000</v>
      </c>
      <c r="AU5736">
        <v>718202</v>
      </c>
      <c r="AV5736">
        <v>82.010330903135994</v>
      </c>
      <c r="AW5736" t="s">
        <v>1412</v>
      </c>
      <c r="AY5736" t="s">
        <v>1413</v>
      </c>
    </row>
    <row r="5737" spans="1:51" hidden="1" x14ac:dyDescent="0.25">
      <c r="A5737" t="s">
        <v>25268</v>
      </c>
      <c r="B5737">
        <v>2016</v>
      </c>
      <c r="C5737">
        <v>350</v>
      </c>
      <c r="E5737" t="s">
        <v>50</v>
      </c>
      <c r="F5737" t="s">
        <v>63</v>
      </c>
      <c r="G5737" t="s">
        <v>82</v>
      </c>
      <c r="H5737" t="s">
        <v>98</v>
      </c>
      <c r="J5737" t="s">
        <v>22353</v>
      </c>
      <c r="K5737" t="s">
        <v>2539</v>
      </c>
      <c r="L5737" t="s">
        <v>2540</v>
      </c>
      <c r="M5737" t="s">
        <v>161</v>
      </c>
      <c r="N5737" t="s">
        <v>57</v>
      </c>
      <c r="Q5737" t="s">
        <v>176</v>
      </c>
      <c r="X5737" t="s">
        <v>88</v>
      </c>
      <c r="AA5737" s="1"/>
      <c r="AC5737">
        <v>2016</v>
      </c>
      <c r="AD5737">
        <v>9</v>
      </c>
      <c r="AE5737">
        <v>27</v>
      </c>
      <c r="AF5737" s="2">
        <f>DATE(emdat_data[[#This Row],[Start Year]],emdat_data[[#This Row],[Start Month]],emdat_data[[#This Row],[Start Day]])</f>
        <v>42640</v>
      </c>
      <c r="AG5737">
        <v>2016</v>
      </c>
      <c r="AH5737">
        <v>9</v>
      </c>
      <c r="AI5737">
        <v>27</v>
      </c>
      <c r="AJ5737" s="2">
        <f>DATE(emdat_data[[#This Row],[End Year]],emdat_data[[#This Row],[End Month]],emdat_data[[#This Row],[End Day]])</f>
        <v>42640</v>
      </c>
      <c r="AK5737">
        <v>7</v>
      </c>
      <c r="AL5737">
        <v>160</v>
      </c>
      <c r="AO5737">
        <v>160</v>
      </c>
      <c r="AT5737">
        <v>110000</v>
      </c>
      <c r="AU5737">
        <v>134129</v>
      </c>
      <c r="AV5737">
        <v>82.010330903135994</v>
      </c>
      <c r="AW5737" t="s">
        <v>2542</v>
      </c>
      <c r="AY5737" t="s">
        <v>2543</v>
      </c>
    </row>
    <row r="5738" spans="1:51" hidden="1" x14ac:dyDescent="0.25">
      <c r="A5738" t="s">
        <v>22352</v>
      </c>
      <c r="B5738">
        <v>2016</v>
      </c>
      <c r="C5738">
        <v>350</v>
      </c>
      <c r="E5738" t="s">
        <v>50</v>
      </c>
      <c r="F5738" t="s">
        <v>63</v>
      </c>
      <c r="G5738" t="s">
        <v>82</v>
      </c>
      <c r="H5738" t="s">
        <v>98</v>
      </c>
      <c r="J5738" t="s">
        <v>22353</v>
      </c>
      <c r="K5738" t="s">
        <v>159</v>
      </c>
      <c r="L5738" t="s">
        <v>160</v>
      </c>
      <c r="M5738" t="s">
        <v>161</v>
      </c>
      <c r="N5738" t="s">
        <v>57</v>
      </c>
      <c r="O5738" t="s">
        <v>22354</v>
      </c>
      <c r="Q5738" t="s">
        <v>176</v>
      </c>
      <c r="W5738">
        <v>119</v>
      </c>
      <c r="X5738" t="s">
        <v>88</v>
      </c>
      <c r="AA5738" s="1"/>
      <c r="AC5738">
        <v>2016</v>
      </c>
      <c r="AD5738">
        <v>9</v>
      </c>
      <c r="AE5738">
        <v>28</v>
      </c>
      <c r="AF5738" s="2">
        <f>DATE(emdat_data[[#This Row],[Start Year]],emdat_data[[#This Row],[Start Month]],emdat_data[[#This Row],[Start Day]])</f>
        <v>42641</v>
      </c>
      <c r="AG5738">
        <v>2016</v>
      </c>
      <c r="AH5738">
        <v>9</v>
      </c>
      <c r="AI5738">
        <v>28</v>
      </c>
      <c r="AJ5738" s="2">
        <f>DATE(emdat_data[[#This Row],[End Year]],emdat_data[[#This Row],[End Month]],emdat_data[[#This Row],[End Day]])</f>
        <v>42641</v>
      </c>
      <c r="AK5738">
        <v>35</v>
      </c>
      <c r="AM5738">
        <v>36000</v>
      </c>
      <c r="AO5738">
        <v>36000</v>
      </c>
      <c r="AT5738">
        <v>830000</v>
      </c>
      <c r="AU5738">
        <v>1012068</v>
      </c>
      <c r="AV5738">
        <v>82.010330903135994</v>
      </c>
      <c r="AX5738" t="s">
        <v>22355</v>
      </c>
      <c r="AY5738" t="s">
        <v>22356</v>
      </c>
    </row>
    <row r="5739" spans="1:51" hidden="1" x14ac:dyDescent="0.25">
      <c r="A5739" t="s">
        <v>22556</v>
      </c>
      <c r="B5739">
        <v>2016</v>
      </c>
      <c r="C5739">
        <v>352</v>
      </c>
      <c r="E5739" t="s">
        <v>50</v>
      </c>
      <c r="F5739" t="s">
        <v>71</v>
      </c>
      <c r="G5739" t="s">
        <v>72</v>
      </c>
      <c r="K5739" t="s">
        <v>1141</v>
      </c>
      <c r="L5739" t="s">
        <v>1142</v>
      </c>
      <c r="M5739" t="s">
        <v>125</v>
      </c>
      <c r="N5739" t="s">
        <v>76</v>
      </c>
      <c r="O5739" t="s">
        <v>22557</v>
      </c>
      <c r="P5739" t="s">
        <v>642</v>
      </c>
      <c r="X5739" t="s">
        <v>78</v>
      </c>
      <c r="AA5739" s="1"/>
      <c r="AB5739" t="s">
        <v>22558</v>
      </c>
      <c r="AC5739">
        <v>2016</v>
      </c>
      <c r="AD5739">
        <v>9</v>
      </c>
      <c r="AE5739">
        <v>28</v>
      </c>
      <c r="AF5739" s="2">
        <f>DATE(emdat_data[[#This Row],[Start Year]],emdat_data[[#This Row],[Start Month]],emdat_data[[#This Row],[Start Day]])</f>
        <v>42641</v>
      </c>
      <c r="AG5739">
        <v>2016</v>
      </c>
      <c r="AH5739">
        <v>9</v>
      </c>
      <c r="AI5739">
        <v>28</v>
      </c>
      <c r="AJ5739" s="2">
        <f>DATE(emdat_data[[#This Row],[End Year]],emdat_data[[#This Row],[End Month]],emdat_data[[#This Row],[End Day]])</f>
        <v>42641</v>
      </c>
      <c r="AK5739">
        <v>20</v>
      </c>
      <c r="AV5739">
        <v>82.010330903135994</v>
      </c>
      <c r="AX5739" t="s">
        <v>22559</v>
      </c>
      <c r="AY5739" t="s">
        <v>22560</v>
      </c>
    </row>
    <row r="5740" spans="1:51" hidden="1" x14ac:dyDescent="0.25">
      <c r="A5740" t="s">
        <v>22568</v>
      </c>
      <c r="B5740">
        <v>2016</v>
      </c>
      <c r="C5740">
        <v>355</v>
      </c>
      <c r="D5740" t="s">
        <v>22569</v>
      </c>
      <c r="E5740" t="s">
        <v>50</v>
      </c>
      <c r="F5740" t="s">
        <v>63</v>
      </c>
      <c r="G5740" t="s">
        <v>82</v>
      </c>
      <c r="H5740" t="s">
        <v>98</v>
      </c>
      <c r="J5740" t="s">
        <v>22570</v>
      </c>
      <c r="K5740" t="s">
        <v>1192</v>
      </c>
      <c r="L5740" t="s">
        <v>1193</v>
      </c>
      <c r="M5740" t="s">
        <v>1194</v>
      </c>
      <c r="N5740" t="s">
        <v>86</v>
      </c>
      <c r="O5740" t="s">
        <v>22571</v>
      </c>
      <c r="X5740" t="s">
        <v>88</v>
      </c>
      <c r="AA5740" s="1"/>
      <c r="AC5740">
        <v>2016</v>
      </c>
      <c r="AD5740">
        <v>9</v>
      </c>
      <c r="AE5740">
        <v>28</v>
      </c>
      <c r="AF5740" s="2">
        <f>DATE(emdat_data[[#This Row],[Start Year]],emdat_data[[#This Row],[Start Month]],emdat_data[[#This Row],[Start Day]])</f>
        <v>42641</v>
      </c>
      <c r="AG5740">
        <v>2016</v>
      </c>
      <c r="AH5740">
        <v>10</v>
      </c>
      <c r="AI5740">
        <v>7</v>
      </c>
      <c r="AJ5740" s="2">
        <f>DATE(emdat_data[[#This Row],[End Year]],emdat_data[[#This Row],[End Month]],emdat_data[[#This Row],[End Day]])</f>
        <v>42650</v>
      </c>
      <c r="AM5740">
        <v>190000</v>
      </c>
      <c r="AO5740">
        <v>190000</v>
      </c>
      <c r="AT5740">
        <v>2600000</v>
      </c>
      <c r="AU5740">
        <v>3170332</v>
      </c>
      <c r="AV5740">
        <v>82.010330903135994</v>
      </c>
      <c r="AX5740" t="s">
        <v>22572</v>
      </c>
      <c r="AY5740" t="s">
        <v>22573</v>
      </c>
    </row>
    <row r="5741" spans="1:51" hidden="1" x14ac:dyDescent="0.25">
      <c r="A5741" t="s">
        <v>23721</v>
      </c>
      <c r="B5741">
        <v>2016</v>
      </c>
      <c r="C5741">
        <v>490</v>
      </c>
      <c r="E5741" t="s">
        <v>50</v>
      </c>
      <c r="F5741" t="s">
        <v>63</v>
      </c>
      <c r="G5741" t="s">
        <v>82</v>
      </c>
      <c r="H5741" t="s">
        <v>98</v>
      </c>
      <c r="J5741" t="s">
        <v>23722</v>
      </c>
      <c r="K5741" t="s">
        <v>364</v>
      </c>
      <c r="L5741" t="s">
        <v>365</v>
      </c>
      <c r="M5741" t="s">
        <v>173</v>
      </c>
      <c r="N5741" t="s">
        <v>57</v>
      </c>
      <c r="O5741" t="s">
        <v>23723</v>
      </c>
      <c r="Q5741" t="s">
        <v>72</v>
      </c>
      <c r="X5741" t="s">
        <v>88</v>
      </c>
      <c r="AA5741" s="1"/>
      <c r="AC5741">
        <v>2016</v>
      </c>
      <c r="AD5741">
        <v>9</v>
      </c>
      <c r="AE5741">
        <v>28</v>
      </c>
      <c r="AF5741" s="2">
        <f>DATE(emdat_data[[#This Row],[Start Year]],emdat_data[[#This Row],[Start Month]],emdat_data[[#This Row],[Start Day]])</f>
        <v>42641</v>
      </c>
      <c r="AG5741">
        <v>2016</v>
      </c>
      <c r="AH5741">
        <v>9</v>
      </c>
      <c r="AI5741">
        <v>28</v>
      </c>
      <c r="AJ5741" s="2">
        <f>DATE(emdat_data[[#This Row],[End Year]],emdat_data[[#This Row],[End Month]],emdat_data[[#This Row],[End Day]])</f>
        <v>42641</v>
      </c>
      <c r="AM5741">
        <v>1559</v>
      </c>
      <c r="AO5741">
        <v>1559</v>
      </c>
      <c r="AV5741">
        <v>82.010330903135994</v>
      </c>
      <c r="AX5741" t="s">
        <v>23724</v>
      </c>
      <c r="AY5741" t="s">
        <v>23725</v>
      </c>
    </row>
    <row r="5742" spans="1:51" hidden="1" x14ac:dyDescent="0.25">
      <c r="A5742" t="s">
        <v>23732</v>
      </c>
      <c r="B5742">
        <v>2016</v>
      </c>
      <c r="C5742">
        <v>355</v>
      </c>
      <c r="D5742" t="s">
        <v>22569</v>
      </c>
      <c r="E5742" t="s">
        <v>50</v>
      </c>
      <c r="F5742" t="s">
        <v>63</v>
      </c>
      <c r="G5742" t="s">
        <v>82</v>
      </c>
      <c r="H5742" t="s">
        <v>98</v>
      </c>
      <c r="J5742" t="s">
        <v>22570</v>
      </c>
      <c r="K5742" t="s">
        <v>1342</v>
      </c>
      <c r="L5742" t="s">
        <v>1343</v>
      </c>
      <c r="M5742" t="s">
        <v>1194</v>
      </c>
      <c r="N5742" t="s">
        <v>86</v>
      </c>
      <c r="O5742" t="s">
        <v>23733</v>
      </c>
      <c r="S5742" t="s">
        <v>127</v>
      </c>
      <c r="X5742" t="s">
        <v>88</v>
      </c>
      <c r="AA5742" s="1"/>
      <c r="AC5742">
        <v>2016</v>
      </c>
      <c r="AD5742">
        <v>9</v>
      </c>
      <c r="AE5742">
        <v>28</v>
      </c>
      <c r="AF5742" s="2">
        <f>DATE(emdat_data[[#This Row],[Start Year]],emdat_data[[#This Row],[Start Month]],emdat_data[[#This Row],[Start Day]])</f>
        <v>42641</v>
      </c>
      <c r="AG5742">
        <v>2016</v>
      </c>
      <c r="AH5742">
        <v>10</v>
      </c>
      <c r="AI5742">
        <v>7</v>
      </c>
      <c r="AJ5742" s="2">
        <f>DATE(emdat_data[[#This Row],[End Year]],emdat_data[[#This Row],[End Month]],emdat_data[[#This Row],[End Day]])</f>
        <v>42650</v>
      </c>
      <c r="AK5742">
        <v>546</v>
      </c>
      <c r="AL5742">
        <v>439</v>
      </c>
      <c r="AM5742">
        <v>2100000</v>
      </c>
      <c r="AO5742">
        <v>2100439</v>
      </c>
      <c r="AT5742">
        <v>2000000</v>
      </c>
      <c r="AU5742">
        <v>2438717</v>
      </c>
      <c r="AV5742">
        <v>82.010330903135994</v>
      </c>
      <c r="AW5742" t="s">
        <v>23734</v>
      </c>
      <c r="AY5742" t="s">
        <v>23735</v>
      </c>
    </row>
    <row r="5743" spans="1:51" hidden="1" x14ac:dyDescent="0.25">
      <c r="A5743" t="s">
        <v>23783</v>
      </c>
      <c r="B5743">
        <v>2016</v>
      </c>
      <c r="C5743">
        <v>333</v>
      </c>
      <c r="E5743" t="s">
        <v>50</v>
      </c>
      <c r="F5743" t="s">
        <v>71</v>
      </c>
      <c r="G5743" t="s">
        <v>72</v>
      </c>
      <c r="H5743" t="s">
        <v>170</v>
      </c>
      <c r="K5743" t="s">
        <v>1548</v>
      </c>
      <c r="L5743" t="s">
        <v>1549</v>
      </c>
      <c r="M5743" t="s">
        <v>204</v>
      </c>
      <c r="N5743" t="s">
        <v>86</v>
      </c>
      <c r="O5743" t="s">
        <v>23784</v>
      </c>
      <c r="P5743" t="s">
        <v>642</v>
      </c>
      <c r="W5743">
        <v>22329</v>
      </c>
      <c r="X5743" t="s">
        <v>78</v>
      </c>
      <c r="Y5743">
        <v>23672</v>
      </c>
      <c r="Z5743">
        <v>-104964</v>
      </c>
      <c r="AA5743" s="1"/>
      <c r="AC5743">
        <v>2016</v>
      </c>
      <c r="AD5743">
        <v>9</v>
      </c>
      <c r="AE5743">
        <v>29</v>
      </c>
      <c r="AF5743" s="2">
        <f>DATE(emdat_data[[#This Row],[Start Year]],emdat_data[[#This Row],[Start Month]],emdat_data[[#This Row],[Start Day]])</f>
        <v>42642</v>
      </c>
      <c r="AG5743">
        <v>2016</v>
      </c>
      <c r="AH5743">
        <v>10</v>
      </c>
      <c r="AI5743">
        <v>5</v>
      </c>
      <c r="AJ5743" s="2">
        <f>DATE(emdat_data[[#This Row],[End Year]],emdat_data[[#This Row],[End Month]],emdat_data[[#This Row],[End Day]])</f>
        <v>42648</v>
      </c>
      <c r="AK5743">
        <v>5</v>
      </c>
      <c r="AM5743">
        <v>3000</v>
      </c>
      <c r="AO5743">
        <v>3000</v>
      </c>
      <c r="AT5743">
        <v>25000</v>
      </c>
      <c r="AU5743">
        <v>30484</v>
      </c>
      <c r="AV5743">
        <v>82.010330903135994</v>
      </c>
      <c r="AX5743" t="s">
        <v>23785</v>
      </c>
      <c r="AY5743" t="s">
        <v>23786</v>
      </c>
    </row>
    <row r="5744" spans="1:51" hidden="1" x14ac:dyDescent="0.25">
      <c r="A5744" t="s">
        <v>23670</v>
      </c>
      <c r="B5744">
        <v>2016</v>
      </c>
      <c r="C5744">
        <v>529</v>
      </c>
      <c r="E5744" t="s">
        <v>50</v>
      </c>
      <c r="F5744" t="s">
        <v>71</v>
      </c>
      <c r="G5744" t="s">
        <v>72</v>
      </c>
      <c r="K5744" t="s">
        <v>280</v>
      </c>
      <c r="L5744" t="s">
        <v>281</v>
      </c>
      <c r="M5744" t="s">
        <v>260</v>
      </c>
      <c r="N5744" t="s">
        <v>76</v>
      </c>
      <c r="O5744" t="s">
        <v>23671</v>
      </c>
      <c r="P5744" t="s">
        <v>642</v>
      </c>
      <c r="Q5744" t="s">
        <v>176</v>
      </c>
      <c r="X5744" t="s">
        <v>78</v>
      </c>
      <c r="AA5744" s="1"/>
      <c r="AC5744">
        <v>2016</v>
      </c>
      <c r="AD5744">
        <v>10</v>
      </c>
      <c r="AF5744" s="2">
        <f>DATE(emdat_data[[#This Row],[Start Year]],emdat_data[[#This Row],[Start Month]],emdat_data[[#This Row],[Start Day]])</f>
        <v>42643</v>
      </c>
      <c r="AG5744">
        <v>2017</v>
      </c>
      <c r="AH5744">
        <v>1</v>
      </c>
      <c r="AJ5744" s="2">
        <f>DATE(emdat_data[[#This Row],[End Year]],emdat_data[[#This Row],[End Month]],emdat_data[[#This Row],[End Day]])</f>
        <v>42735</v>
      </c>
      <c r="AK5744">
        <v>47</v>
      </c>
      <c r="AM5744">
        <v>165000</v>
      </c>
      <c r="AO5744">
        <v>165000</v>
      </c>
      <c r="AV5744">
        <v>82.010330903135994</v>
      </c>
      <c r="AW5744" t="s">
        <v>23672</v>
      </c>
      <c r="AY5744" t="s">
        <v>23673</v>
      </c>
    </row>
    <row r="5745" spans="1:51" x14ac:dyDescent="0.25">
      <c r="A5745" t="s">
        <v>23736</v>
      </c>
      <c r="B5745">
        <v>2016</v>
      </c>
      <c r="C5745">
        <v>404</v>
      </c>
      <c r="E5745" t="s">
        <v>50</v>
      </c>
      <c r="F5745" t="s">
        <v>119</v>
      </c>
      <c r="G5745" t="s">
        <v>120</v>
      </c>
      <c r="H5745" t="s">
        <v>121</v>
      </c>
      <c r="J5745" t="s">
        <v>294</v>
      </c>
      <c r="K5745" t="s">
        <v>1342</v>
      </c>
      <c r="L5745" t="s">
        <v>1343</v>
      </c>
      <c r="M5745" t="s">
        <v>1194</v>
      </c>
      <c r="N5745" t="s">
        <v>86</v>
      </c>
      <c r="O5745" t="s">
        <v>23737</v>
      </c>
      <c r="W5745">
        <v>651177</v>
      </c>
      <c r="X5745" t="s">
        <v>129</v>
      </c>
      <c r="AA5745" s="1"/>
      <c r="AC5745">
        <v>2016</v>
      </c>
      <c r="AD5745">
        <v>10</v>
      </c>
      <c r="AF5745" s="2">
        <f>DATE(emdat_data[[#This Row],[Start Year]],emdat_data[[#This Row],[Start Month]],emdat_data[[#This Row],[Start Day]])</f>
        <v>42643</v>
      </c>
      <c r="AG5745">
        <v>2016</v>
      </c>
      <c r="AH5745">
        <v>10</v>
      </c>
      <c r="AJ5745" s="2">
        <f>DATE(emdat_data[[#This Row],[End Year]],emdat_data[[#This Row],[End Month]],emdat_data[[#This Row],[End Day]])</f>
        <v>42643</v>
      </c>
      <c r="AL5745">
        <v>6096</v>
      </c>
      <c r="AO5745">
        <v>6096</v>
      </c>
      <c r="AV5745">
        <v>82.010330903135994</v>
      </c>
    </row>
    <row r="5746" spans="1:51" hidden="1" x14ac:dyDescent="0.25">
      <c r="A5746" t="s">
        <v>23779</v>
      </c>
      <c r="B5746">
        <v>2016</v>
      </c>
      <c r="C5746">
        <v>9529</v>
      </c>
      <c r="E5746" t="s">
        <v>50</v>
      </c>
      <c r="F5746" t="s">
        <v>350</v>
      </c>
      <c r="G5746" t="s">
        <v>351</v>
      </c>
      <c r="H5746" t="s">
        <v>351</v>
      </c>
      <c r="K5746" t="s">
        <v>274</v>
      </c>
      <c r="L5746" t="s">
        <v>275</v>
      </c>
      <c r="M5746" t="s">
        <v>56</v>
      </c>
      <c r="N5746" t="s">
        <v>57</v>
      </c>
      <c r="O5746" t="s">
        <v>23780</v>
      </c>
      <c r="X5746" t="s">
        <v>78</v>
      </c>
      <c r="AA5746" s="1"/>
      <c r="AC5746">
        <v>2016</v>
      </c>
      <c r="AD5746">
        <v>10</v>
      </c>
      <c r="AF5746" s="2">
        <f>DATE(emdat_data[[#This Row],[Start Year]],emdat_data[[#This Row],[Start Month]],emdat_data[[#This Row],[Start Day]])</f>
        <v>42643</v>
      </c>
      <c r="AG5746">
        <v>2017</v>
      </c>
      <c r="AH5746">
        <v>5</v>
      </c>
      <c r="AJ5746" s="2">
        <f>DATE(emdat_data[[#This Row],[End Year]],emdat_data[[#This Row],[End Month]],emdat_data[[#This Row],[End Day]])</f>
        <v>42855</v>
      </c>
      <c r="AM5746">
        <v>900000</v>
      </c>
      <c r="AO5746">
        <v>900000</v>
      </c>
      <c r="AT5746">
        <v>20000</v>
      </c>
      <c r="AU5746">
        <v>24387</v>
      </c>
      <c r="AV5746">
        <v>82.010330903135994</v>
      </c>
      <c r="AX5746" t="s">
        <v>23781</v>
      </c>
      <c r="AY5746" t="s">
        <v>23782</v>
      </c>
    </row>
    <row r="5747" spans="1:51" hidden="1" x14ac:dyDescent="0.25">
      <c r="A5747" t="s">
        <v>22574</v>
      </c>
      <c r="B5747">
        <v>2016</v>
      </c>
      <c r="C5747">
        <v>355</v>
      </c>
      <c r="D5747" t="s">
        <v>22569</v>
      </c>
      <c r="E5747" t="s">
        <v>50</v>
      </c>
      <c r="F5747" t="s">
        <v>63</v>
      </c>
      <c r="G5747" t="s">
        <v>82</v>
      </c>
      <c r="H5747" t="s">
        <v>98</v>
      </c>
      <c r="J5747" t="s">
        <v>22570</v>
      </c>
      <c r="K5747" t="s">
        <v>1207</v>
      </c>
      <c r="L5747" t="s">
        <v>1208</v>
      </c>
      <c r="M5747" t="s">
        <v>1194</v>
      </c>
      <c r="N5747" t="s">
        <v>86</v>
      </c>
      <c r="O5747" t="s">
        <v>22575</v>
      </c>
      <c r="X5747" t="s">
        <v>88</v>
      </c>
      <c r="AA5747" s="1"/>
      <c r="AB5747" t="s">
        <v>22576</v>
      </c>
      <c r="AC5747">
        <v>2016</v>
      </c>
      <c r="AD5747">
        <v>10</v>
      </c>
      <c r="AE5747">
        <v>3</v>
      </c>
      <c r="AF5747" s="2">
        <f>DATE(emdat_data[[#This Row],[Start Year]],emdat_data[[#This Row],[Start Month]],emdat_data[[#This Row],[Start Day]])</f>
        <v>42646</v>
      </c>
      <c r="AG5747">
        <v>2016</v>
      </c>
      <c r="AH5747">
        <v>10</v>
      </c>
      <c r="AI5747">
        <v>4</v>
      </c>
      <c r="AJ5747" s="2">
        <f>DATE(emdat_data[[#This Row],[End Year]],emdat_data[[#This Row],[End Month]],emdat_data[[#This Row],[End Day]])</f>
        <v>42647</v>
      </c>
      <c r="AK5747">
        <v>6</v>
      </c>
      <c r="AM5747">
        <v>39</v>
      </c>
      <c r="AN5747">
        <v>9</v>
      </c>
      <c r="AO5747">
        <v>48</v>
      </c>
      <c r="AV5747">
        <v>82.010330903135994</v>
      </c>
      <c r="AW5747" t="s">
        <v>22577</v>
      </c>
      <c r="AY5747" t="s">
        <v>22578</v>
      </c>
    </row>
    <row r="5748" spans="1:51" hidden="1" x14ac:dyDescent="0.25">
      <c r="A5748" t="s">
        <v>23620</v>
      </c>
      <c r="B5748">
        <v>2016</v>
      </c>
      <c r="C5748">
        <v>361</v>
      </c>
      <c r="E5748" t="s">
        <v>50</v>
      </c>
      <c r="F5748" t="s">
        <v>63</v>
      </c>
      <c r="G5748" t="s">
        <v>82</v>
      </c>
      <c r="H5748" t="s">
        <v>98</v>
      </c>
      <c r="J5748" t="s">
        <v>23621</v>
      </c>
      <c r="K5748" t="s">
        <v>268</v>
      </c>
      <c r="L5748" t="s">
        <v>269</v>
      </c>
      <c r="M5748" t="s">
        <v>161</v>
      </c>
      <c r="N5748" t="s">
        <v>57</v>
      </c>
      <c r="O5748" t="s">
        <v>23622</v>
      </c>
      <c r="Q5748" t="s">
        <v>72</v>
      </c>
      <c r="R5748" t="s">
        <v>176</v>
      </c>
      <c r="X5748" t="s">
        <v>88</v>
      </c>
      <c r="AA5748" s="1"/>
      <c r="AC5748">
        <v>2016</v>
      </c>
      <c r="AD5748">
        <v>10</v>
      </c>
      <c r="AE5748">
        <v>5</v>
      </c>
      <c r="AF5748" s="2">
        <f>DATE(emdat_data[[#This Row],[Start Year]],emdat_data[[#This Row],[Start Month]],emdat_data[[#This Row],[Start Day]])</f>
        <v>42648</v>
      </c>
      <c r="AG5748">
        <v>2016</v>
      </c>
      <c r="AH5748">
        <v>10</v>
      </c>
      <c r="AI5748">
        <v>12</v>
      </c>
      <c r="AJ5748" s="2">
        <f>DATE(emdat_data[[#This Row],[End Year]],emdat_data[[#This Row],[End Month]],emdat_data[[#This Row],[End Day]])</f>
        <v>42655</v>
      </c>
      <c r="AK5748">
        <v>9</v>
      </c>
      <c r="AM5748">
        <v>1500</v>
      </c>
      <c r="AO5748">
        <v>1500</v>
      </c>
      <c r="AT5748">
        <v>126000</v>
      </c>
      <c r="AU5748">
        <v>153639</v>
      </c>
      <c r="AV5748">
        <v>82.010330903135994</v>
      </c>
      <c r="AW5748" t="s">
        <v>23623</v>
      </c>
      <c r="AY5748" t="s">
        <v>23624</v>
      </c>
    </row>
    <row r="5749" spans="1:51" hidden="1" x14ac:dyDescent="0.25">
      <c r="A5749" t="s">
        <v>23771</v>
      </c>
      <c r="B5749">
        <v>2016</v>
      </c>
      <c r="C5749">
        <v>361</v>
      </c>
      <c r="E5749" t="s">
        <v>50</v>
      </c>
      <c r="F5749" t="s">
        <v>63</v>
      </c>
      <c r="G5749" t="s">
        <v>82</v>
      </c>
      <c r="H5749" t="s">
        <v>98</v>
      </c>
      <c r="J5749" t="s">
        <v>23621</v>
      </c>
      <c r="K5749" t="s">
        <v>245</v>
      </c>
      <c r="L5749" t="s">
        <v>246</v>
      </c>
      <c r="M5749" t="s">
        <v>161</v>
      </c>
      <c r="N5749" t="s">
        <v>57</v>
      </c>
      <c r="O5749" t="s">
        <v>23772</v>
      </c>
      <c r="X5749" t="s">
        <v>88</v>
      </c>
      <c r="AA5749" s="1"/>
      <c r="AC5749">
        <v>2016</v>
      </c>
      <c r="AD5749">
        <v>10</v>
      </c>
      <c r="AE5749">
        <v>5</v>
      </c>
      <c r="AF5749" s="2">
        <f>DATE(emdat_data[[#This Row],[Start Year]],emdat_data[[#This Row],[Start Month]],emdat_data[[#This Row],[Start Day]])</f>
        <v>42648</v>
      </c>
      <c r="AG5749">
        <v>2016</v>
      </c>
      <c r="AH5749">
        <v>10</v>
      </c>
      <c r="AI5749">
        <v>6</v>
      </c>
      <c r="AJ5749" s="2">
        <f>DATE(emdat_data[[#This Row],[End Year]],emdat_data[[#This Row],[End Month]],emdat_data[[#This Row],[End Day]])</f>
        <v>42649</v>
      </c>
      <c r="AV5749">
        <v>82.010330903135994</v>
      </c>
      <c r="AW5749" t="s">
        <v>2229</v>
      </c>
      <c r="AY5749" t="s">
        <v>2230</v>
      </c>
    </row>
    <row r="5750" spans="1:51" hidden="1" x14ac:dyDescent="0.25">
      <c r="A5750" t="s">
        <v>25324</v>
      </c>
      <c r="B5750">
        <v>2016</v>
      </c>
      <c r="C5750">
        <v>360</v>
      </c>
      <c r="E5750" t="s">
        <v>50</v>
      </c>
      <c r="F5750" t="s">
        <v>71</v>
      </c>
      <c r="G5750" t="s">
        <v>72</v>
      </c>
      <c r="K5750" t="s">
        <v>2562</v>
      </c>
      <c r="L5750" t="s">
        <v>2563</v>
      </c>
      <c r="M5750" t="s">
        <v>173</v>
      </c>
      <c r="N5750" t="s">
        <v>57</v>
      </c>
      <c r="O5750" t="s">
        <v>25325</v>
      </c>
      <c r="P5750" t="s">
        <v>25326</v>
      </c>
      <c r="W5750">
        <v>17187</v>
      </c>
      <c r="X5750" t="s">
        <v>78</v>
      </c>
      <c r="Y5750">
        <v>14867</v>
      </c>
      <c r="Z5750">
        <v>100395</v>
      </c>
      <c r="AA5750" s="1"/>
      <c r="AC5750">
        <v>2016</v>
      </c>
      <c r="AD5750">
        <v>10</v>
      </c>
      <c r="AE5750">
        <v>6</v>
      </c>
      <c r="AF5750" s="2">
        <f>DATE(emdat_data[[#This Row],[Start Year]],emdat_data[[#This Row],[Start Month]],emdat_data[[#This Row],[Start Day]])</f>
        <v>42649</v>
      </c>
      <c r="AG5750">
        <v>2016</v>
      </c>
      <c r="AH5750">
        <v>10</v>
      </c>
      <c r="AI5750">
        <v>16</v>
      </c>
      <c r="AJ5750" s="2">
        <f>DATE(emdat_data[[#This Row],[End Year]],emdat_data[[#This Row],[End Month]],emdat_data[[#This Row],[End Day]])</f>
        <v>42659</v>
      </c>
      <c r="AK5750">
        <v>4</v>
      </c>
      <c r="AM5750">
        <v>204000</v>
      </c>
      <c r="AO5750">
        <v>204000</v>
      </c>
      <c r="AT5750">
        <v>120000</v>
      </c>
      <c r="AU5750">
        <v>146323</v>
      </c>
      <c r="AV5750">
        <v>82.010330903135994</v>
      </c>
      <c r="AW5750" t="s">
        <v>25327</v>
      </c>
      <c r="AY5750" t="s">
        <v>25328</v>
      </c>
    </row>
    <row r="5751" spans="1:51" x14ac:dyDescent="0.25">
      <c r="A5751" t="s">
        <v>25374</v>
      </c>
      <c r="B5751">
        <v>2016</v>
      </c>
      <c r="C5751">
        <v>440</v>
      </c>
      <c r="E5751" t="s">
        <v>50</v>
      </c>
      <c r="F5751" t="s">
        <v>119</v>
      </c>
      <c r="G5751" t="s">
        <v>120</v>
      </c>
      <c r="H5751" t="s">
        <v>121</v>
      </c>
      <c r="J5751" t="s">
        <v>294</v>
      </c>
      <c r="K5751" t="s">
        <v>3101</v>
      </c>
      <c r="L5751" t="s">
        <v>3102</v>
      </c>
      <c r="M5751" t="s">
        <v>392</v>
      </c>
      <c r="N5751" t="s">
        <v>57</v>
      </c>
      <c r="O5751" t="s">
        <v>25375</v>
      </c>
      <c r="X5751" t="s">
        <v>129</v>
      </c>
      <c r="AA5751" s="1"/>
      <c r="AC5751">
        <v>2016</v>
      </c>
      <c r="AD5751">
        <v>10</v>
      </c>
      <c r="AE5751">
        <v>6</v>
      </c>
      <c r="AF5751" s="2">
        <f>DATE(emdat_data[[#This Row],[Start Year]],emdat_data[[#This Row],[Start Month]],emdat_data[[#This Row],[Start Day]])</f>
        <v>42649</v>
      </c>
      <c r="AG5751">
        <v>2017</v>
      </c>
      <c r="AH5751">
        <v>1</v>
      </c>
      <c r="AI5751">
        <v>11</v>
      </c>
      <c r="AJ5751" s="2">
        <f>DATE(emdat_data[[#This Row],[End Year]],emdat_data[[#This Row],[End Month]],emdat_data[[#This Row],[End Day]])</f>
        <v>42746</v>
      </c>
      <c r="AK5751">
        <v>11</v>
      </c>
      <c r="AL5751">
        <v>180</v>
      </c>
      <c r="AO5751">
        <v>180</v>
      </c>
      <c r="AV5751">
        <v>82.010330903135994</v>
      </c>
    </row>
    <row r="5752" spans="1:51" hidden="1" x14ac:dyDescent="0.25">
      <c r="A5752" t="s">
        <v>25296</v>
      </c>
      <c r="B5752">
        <v>2016</v>
      </c>
      <c r="C5752">
        <v>355</v>
      </c>
      <c r="D5752" t="s">
        <v>22569</v>
      </c>
      <c r="E5752" t="s">
        <v>50</v>
      </c>
      <c r="F5752" t="s">
        <v>63</v>
      </c>
      <c r="G5752" t="s">
        <v>82</v>
      </c>
      <c r="H5752" t="s">
        <v>98</v>
      </c>
      <c r="J5752" t="s">
        <v>22570</v>
      </c>
      <c r="K5752" t="s">
        <v>357</v>
      </c>
      <c r="L5752" t="s">
        <v>358</v>
      </c>
      <c r="M5752" t="s">
        <v>146</v>
      </c>
      <c r="N5752" t="s">
        <v>86</v>
      </c>
      <c r="O5752" t="s">
        <v>25297</v>
      </c>
      <c r="Q5752" t="s">
        <v>72</v>
      </c>
      <c r="X5752" t="s">
        <v>88</v>
      </c>
      <c r="AA5752" s="1"/>
      <c r="AC5752">
        <v>2016</v>
      </c>
      <c r="AD5752">
        <v>10</v>
      </c>
      <c r="AE5752">
        <v>8</v>
      </c>
      <c r="AF5752" s="2">
        <f>DATE(emdat_data[[#This Row],[Start Year]],emdat_data[[#This Row],[Start Month]],emdat_data[[#This Row],[Start Day]])</f>
        <v>42651</v>
      </c>
      <c r="AG5752">
        <v>2016</v>
      </c>
      <c r="AH5752">
        <v>10</v>
      </c>
      <c r="AI5752">
        <v>12</v>
      </c>
      <c r="AJ5752" s="2">
        <f>DATE(emdat_data[[#This Row],[End Year]],emdat_data[[#This Row],[End Month]],emdat_data[[#This Row],[End Day]])</f>
        <v>42655</v>
      </c>
      <c r="AK5752">
        <v>49</v>
      </c>
      <c r="AR5752">
        <v>5000000</v>
      </c>
      <c r="AS5752">
        <v>6096793</v>
      </c>
      <c r="AT5752">
        <v>10000000</v>
      </c>
      <c r="AU5752">
        <v>12193586</v>
      </c>
      <c r="AV5752">
        <v>82.010330903135994</v>
      </c>
      <c r="AW5752" t="s">
        <v>25298</v>
      </c>
      <c r="AY5752" t="s">
        <v>25299</v>
      </c>
    </row>
    <row r="5753" spans="1:51" hidden="1" x14ac:dyDescent="0.25">
      <c r="A5753" t="s">
        <v>23877</v>
      </c>
      <c r="B5753">
        <v>2016</v>
      </c>
      <c r="C5753">
        <v>426</v>
      </c>
      <c r="E5753" t="s">
        <v>50</v>
      </c>
      <c r="F5753" t="s">
        <v>71</v>
      </c>
      <c r="G5753" t="s">
        <v>72</v>
      </c>
      <c r="H5753" t="s">
        <v>102</v>
      </c>
      <c r="K5753" t="s">
        <v>376</v>
      </c>
      <c r="L5753" t="s">
        <v>377</v>
      </c>
      <c r="M5753" t="s">
        <v>211</v>
      </c>
      <c r="N5753" t="s">
        <v>190</v>
      </c>
      <c r="O5753" t="s">
        <v>23878</v>
      </c>
      <c r="P5753" t="s">
        <v>642</v>
      </c>
      <c r="W5753">
        <v>57183</v>
      </c>
      <c r="X5753" t="s">
        <v>78</v>
      </c>
      <c r="Y5753">
        <v>45151</v>
      </c>
      <c r="Z5753">
        <v>27562</v>
      </c>
      <c r="AA5753" s="1"/>
      <c r="AB5753" t="s">
        <v>23879</v>
      </c>
      <c r="AC5753">
        <v>2016</v>
      </c>
      <c r="AD5753">
        <v>10</v>
      </c>
      <c r="AE5753">
        <v>9</v>
      </c>
      <c r="AF5753" s="2">
        <f>DATE(emdat_data[[#This Row],[Start Year]],emdat_data[[#This Row],[Start Month]],emdat_data[[#This Row],[Start Day]])</f>
        <v>42652</v>
      </c>
      <c r="AG5753">
        <v>2016</v>
      </c>
      <c r="AH5753">
        <v>10</v>
      </c>
      <c r="AI5753">
        <v>16</v>
      </c>
      <c r="AJ5753" s="2">
        <f>DATE(emdat_data[[#This Row],[End Year]],emdat_data[[#This Row],[End Month]],emdat_data[[#This Row],[End Day]])</f>
        <v>42659</v>
      </c>
      <c r="AK5753">
        <v>1</v>
      </c>
      <c r="AM5753">
        <v>300</v>
      </c>
      <c r="AO5753">
        <v>300</v>
      </c>
      <c r="AV5753">
        <v>82.010330903135994</v>
      </c>
      <c r="AW5753" t="s">
        <v>23880</v>
      </c>
      <c r="AY5753" t="s">
        <v>23881</v>
      </c>
    </row>
    <row r="5754" spans="1:51" hidden="1" x14ac:dyDescent="0.25">
      <c r="A5754" t="s">
        <v>25361</v>
      </c>
      <c r="B5754">
        <v>2016</v>
      </c>
      <c r="C5754">
        <v>400</v>
      </c>
      <c r="D5754" t="s">
        <v>25362</v>
      </c>
      <c r="E5754" t="s">
        <v>50</v>
      </c>
      <c r="F5754" t="s">
        <v>71</v>
      </c>
      <c r="G5754" t="s">
        <v>72</v>
      </c>
      <c r="H5754" t="s">
        <v>102</v>
      </c>
      <c r="K5754" t="s">
        <v>3068</v>
      </c>
      <c r="L5754" t="s">
        <v>3069</v>
      </c>
      <c r="M5754" t="s">
        <v>173</v>
      </c>
      <c r="N5754" t="s">
        <v>57</v>
      </c>
      <c r="O5754" t="s">
        <v>25363</v>
      </c>
      <c r="P5754" t="s">
        <v>7427</v>
      </c>
      <c r="W5754">
        <v>63642</v>
      </c>
      <c r="X5754" t="s">
        <v>78</v>
      </c>
      <c r="Y5754">
        <v>16004</v>
      </c>
      <c r="Z5754">
        <v>10768</v>
      </c>
      <c r="AA5754" s="1"/>
      <c r="AC5754">
        <v>2016</v>
      </c>
      <c r="AD5754">
        <v>10</v>
      </c>
      <c r="AE5754">
        <v>9</v>
      </c>
      <c r="AF5754" s="2">
        <f>DATE(emdat_data[[#This Row],[Start Year]],emdat_data[[#This Row],[Start Month]],emdat_data[[#This Row],[Start Day]])</f>
        <v>42652</v>
      </c>
      <c r="AG5754">
        <v>2016</v>
      </c>
      <c r="AH5754">
        <v>10</v>
      </c>
      <c r="AI5754">
        <v>16</v>
      </c>
      <c r="AJ5754" s="2">
        <f>DATE(emdat_data[[#This Row],[End Year]],emdat_data[[#This Row],[End Month]],emdat_data[[#This Row],[End Day]])</f>
        <v>42659</v>
      </c>
      <c r="AK5754">
        <v>35</v>
      </c>
      <c r="AL5754">
        <v>30</v>
      </c>
      <c r="AM5754">
        <v>659390</v>
      </c>
      <c r="AN5754">
        <v>195</v>
      </c>
      <c r="AO5754">
        <v>659615</v>
      </c>
      <c r="AT5754">
        <v>104280</v>
      </c>
      <c r="AU5754">
        <v>127155</v>
      </c>
      <c r="AV5754">
        <v>82.010330903135994</v>
      </c>
      <c r="AW5754" t="s">
        <v>15613</v>
      </c>
      <c r="AY5754" t="s">
        <v>15614</v>
      </c>
    </row>
    <row r="5755" spans="1:51" hidden="1" x14ac:dyDescent="0.25">
      <c r="A5755" t="s">
        <v>25282</v>
      </c>
      <c r="B5755">
        <v>2016</v>
      </c>
      <c r="C5755">
        <v>427</v>
      </c>
      <c r="E5755" t="s">
        <v>50</v>
      </c>
      <c r="F5755" t="s">
        <v>71</v>
      </c>
      <c r="G5755" t="s">
        <v>72</v>
      </c>
      <c r="K5755" t="s">
        <v>411</v>
      </c>
      <c r="L5755" t="s">
        <v>412</v>
      </c>
      <c r="M5755" t="s">
        <v>211</v>
      </c>
      <c r="N5755" t="s">
        <v>190</v>
      </c>
      <c r="O5755" t="s">
        <v>25283</v>
      </c>
      <c r="P5755" t="s">
        <v>642</v>
      </c>
      <c r="Q5755" t="s">
        <v>82</v>
      </c>
      <c r="W5755">
        <v>19889</v>
      </c>
      <c r="X5755" t="s">
        <v>78</v>
      </c>
      <c r="Y5755">
        <v>47256</v>
      </c>
      <c r="Z5755">
        <v>31348</v>
      </c>
      <c r="AA5755" s="1"/>
      <c r="AC5755">
        <v>2016</v>
      </c>
      <c r="AD5755">
        <v>10</v>
      </c>
      <c r="AE5755">
        <v>12</v>
      </c>
      <c r="AF5755" s="2">
        <f>DATE(emdat_data[[#This Row],[Start Year]],emdat_data[[#This Row],[Start Month]],emdat_data[[#This Row],[Start Day]])</f>
        <v>42655</v>
      </c>
      <c r="AG5755">
        <v>2016</v>
      </c>
      <c r="AH5755">
        <v>10</v>
      </c>
      <c r="AI5755">
        <v>16</v>
      </c>
      <c r="AJ5755" s="2">
        <f>DATE(emdat_data[[#This Row],[End Year]],emdat_data[[#This Row],[End Month]],emdat_data[[#This Row],[End Day]])</f>
        <v>42659</v>
      </c>
      <c r="AK5755">
        <v>3</v>
      </c>
      <c r="AM5755">
        <v>200</v>
      </c>
      <c r="AO5755">
        <v>200</v>
      </c>
      <c r="AV5755">
        <v>82.010330903135994</v>
      </c>
      <c r="AW5755" t="s">
        <v>9162</v>
      </c>
      <c r="AY5755" t="s">
        <v>9163</v>
      </c>
    </row>
    <row r="5756" spans="1:51" hidden="1" x14ac:dyDescent="0.25">
      <c r="A5756" t="s">
        <v>25300</v>
      </c>
      <c r="B5756">
        <v>2016</v>
      </c>
      <c r="C5756">
        <v>362</v>
      </c>
      <c r="E5756" t="s">
        <v>50</v>
      </c>
      <c r="F5756" t="s">
        <v>63</v>
      </c>
      <c r="G5756" t="s">
        <v>82</v>
      </c>
      <c r="H5756" t="s">
        <v>98</v>
      </c>
      <c r="J5756" t="s">
        <v>25301</v>
      </c>
      <c r="K5756" t="s">
        <v>3068</v>
      </c>
      <c r="L5756" t="s">
        <v>3069</v>
      </c>
      <c r="M5756" t="s">
        <v>173</v>
      </c>
      <c r="N5756" t="s">
        <v>57</v>
      </c>
      <c r="O5756" t="s">
        <v>25302</v>
      </c>
      <c r="Q5756" t="s">
        <v>72</v>
      </c>
      <c r="X5756" t="s">
        <v>88</v>
      </c>
      <c r="AA5756" s="1"/>
      <c r="AC5756">
        <v>2016</v>
      </c>
      <c r="AD5756">
        <v>10</v>
      </c>
      <c r="AE5756">
        <v>13</v>
      </c>
      <c r="AF5756" s="2">
        <f>DATE(emdat_data[[#This Row],[Start Year]],emdat_data[[#This Row],[Start Month]],emdat_data[[#This Row],[Start Day]])</f>
        <v>42656</v>
      </c>
      <c r="AG5756">
        <v>2016</v>
      </c>
      <c r="AH5756">
        <v>10</v>
      </c>
      <c r="AI5756">
        <v>15</v>
      </c>
      <c r="AJ5756" s="2">
        <f>DATE(emdat_data[[#This Row],[End Year]],emdat_data[[#This Row],[End Month]],emdat_data[[#This Row],[End Day]])</f>
        <v>42658</v>
      </c>
      <c r="AK5756">
        <v>34</v>
      </c>
      <c r="AM5756">
        <v>610000</v>
      </c>
      <c r="AO5756">
        <v>610000</v>
      </c>
      <c r="AT5756">
        <v>350000</v>
      </c>
      <c r="AU5756">
        <v>426776</v>
      </c>
      <c r="AV5756">
        <v>82.010330903135994</v>
      </c>
      <c r="AW5756" t="s">
        <v>15613</v>
      </c>
      <c r="AY5756" t="s">
        <v>15614</v>
      </c>
    </row>
    <row r="5757" spans="1:51" hidden="1" x14ac:dyDescent="0.25">
      <c r="A5757" t="s">
        <v>22539</v>
      </c>
      <c r="B5757">
        <v>2016</v>
      </c>
      <c r="C5757">
        <v>363</v>
      </c>
      <c r="D5757" t="s">
        <v>22540</v>
      </c>
      <c r="E5757" t="s">
        <v>50</v>
      </c>
      <c r="F5757" t="s">
        <v>63</v>
      </c>
      <c r="G5757" t="s">
        <v>82</v>
      </c>
      <c r="H5757" t="s">
        <v>98</v>
      </c>
      <c r="J5757" t="s">
        <v>22541</v>
      </c>
      <c r="K5757" t="s">
        <v>159</v>
      </c>
      <c r="L5757" t="s">
        <v>160</v>
      </c>
      <c r="M5757" t="s">
        <v>161</v>
      </c>
      <c r="N5757" t="s">
        <v>57</v>
      </c>
      <c r="O5757" t="s">
        <v>7105</v>
      </c>
      <c r="X5757" t="s">
        <v>88</v>
      </c>
      <c r="AA5757" s="1"/>
      <c r="AC5757">
        <v>2016</v>
      </c>
      <c r="AD5757">
        <v>10</v>
      </c>
      <c r="AE5757">
        <v>16</v>
      </c>
      <c r="AF5757" s="2">
        <f>DATE(emdat_data[[#This Row],[Start Year]],emdat_data[[#This Row],[Start Month]],emdat_data[[#This Row],[Start Day]])</f>
        <v>42659</v>
      </c>
      <c r="AG5757">
        <v>2016</v>
      </c>
      <c r="AH5757">
        <v>10</v>
      </c>
      <c r="AI5757">
        <v>19</v>
      </c>
      <c r="AJ5757" s="2">
        <f>DATE(emdat_data[[#This Row],[End Year]],emdat_data[[#This Row],[End Month]],emdat_data[[#This Row],[End Day]])</f>
        <v>42662</v>
      </c>
      <c r="AT5757">
        <v>890000</v>
      </c>
      <c r="AU5757">
        <v>1085229</v>
      </c>
      <c r="AV5757">
        <v>82.010330903135994</v>
      </c>
      <c r="AW5757" t="s">
        <v>1104</v>
      </c>
      <c r="AY5757" t="s">
        <v>1105</v>
      </c>
    </row>
    <row r="5758" spans="1:51" hidden="1" x14ac:dyDescent="0.25">
      <c r="A5758" t="s">
        <v>23851</v>
      </c>
      <c r="B5758">
        <v>2016</v>
      </c>
      <c r="C5758">
        <v>363</v>
      </c>
      <c r="D5758" t="s">
        <v>22540</v>
      </c>
      <c r="E5758" t="s">
        <v>50</v>
      </c>
      <c r="F5758" t="s">
        <v>63</v>
      </c>
      <c r="G5758" t="s">
        <v>82</v>
      </c>
      <c r="H5758" t="s">
        <v>98</v>
      </c>
      <c r="J5758" t="s">
        <v>22541</v>
      </c>
      <c r="K5758" t="s">
        <v>364</v>
      </c>
      <c r="L5758" t="s">
        <v>365</v>
      </c>
      <c r="M5758" t="s">
        <v>173</v>
      </c>
      <c r="N5758" t="s">
        <v>57</v>
      </c>
      <c r="O5758" t="s">
        <v>23852</v>
      </c>
      <c r="W5758">
        <v>210</v>
      </c>
      <c r="X5758" t="s">
        <v>88</v>
      </c>
      <c r="AA5758" s="1"/>
      <c r="AC5758">
        <v>2016</v>
      </c>
      <c r="AD5758">
        <v>10</v>
      </c>
      <c r="AE5758">
        <v>16</v>
      </c>
      <c r="AF5758" s="2">
        <f>DATE(emdat_data[[#This Row],[Start Year]],emdat_data[[#This Row],[Start Month]],emdat_data[[#This Row],[Start Day]])</f>
        <v>42659</v>
      </c>
      <c r="AG5758">
        <v>2016</v>
      </c>
      <c r="AH5758">
        <v>10</v>
      </c>
      <c r="AI5758">
        <v>19</v>
      </c>
      <c r="AJ5758" s="2">
        <f>DATE(emdat_data[[#This Row],[End Year]],emdat_data[[#This Row],[End Month]],emdat_data[[#This Row],[End Day]])</f>
        <v>42662</v>
      </c>
      <c r="AM5758">
        <v>52270</v>
      </c>
      <c r="AO5758">
        <v>52270</v>
      </c>
      <c r="AT5758">
        <v>11490</v>
      </c>
      <c r="AU5758">
        <v>14010</v>
      </c>
      <c r="AV5758">
        <v>82.010330903135994</v>
      </c>
      <c r="AX5758" t="s">
        <v>23853</v>
      </c>
      <c r="AY5758" t="s">
        <v>23854</v>
      </c>
    </row>
    <row r="5759" spans="1:51" hidden="1" x14ac:dyDescent="0.25">
      <c r="A5759" t="s">
        <v>22561</v>
      </c>
      <c r="B5759">
        <v>2016</v>
      </c>
      <c r="C5759">
        <v>533</v>
      </c>
      <c r="E5759" t="s">
        <v>50</v>
      </c>
      <c r="F5759" t="s">
        <v>71</v>
      </c>
      <c r="G5759" t="s">
        <v>72</v>
      </c>
      <c r="H5759" t="s">
        <v>102</v>
      </c>
      <c r="K5759" t="s">
        <v>1159</v>
      </c>
      <c r="L5759" t="s">
        <v>1160</v>
      </c>
      <c r="M5759" t="s">
        <v>85</v>
      </c>
      <c r="N5759" t="s">
        <v>86</v>
      </c>
      <c r="O5759" t="s">
        <v>22562</v>
      </c>
      <c r="X5759" t="s">
        <v>78</v>
      </c>
      <c r="AA5759" s="1"/>
      <c r="AB5759" t="s">
        <v>22563</v>
      </c>
      <c r="AC5759">
        <v>2016</v>
      </c>
      <c r="AD5759">
        <v>10</v>
      </c>
      <c r="AE5759">
        <v>18</v>
      </c>
      <c r="AF5759" s="2">
        <f>DATE(emdat_data[[#This Row],[Start Year]],emdat_data[[#This Row],[Start Month]],emdat_data[[#This Row],[Start Day]])</f>
        <v>42661</v>
      </c>
      <c r="AG5759">
        <v>2016</v>
      </c>
      <c r="AH5759">
        <v>10</v>
      </c>
      <c r="AI5759">
        <v>22</v>
      </c>
      <c r="AJ5759" s="2">
        <f>DATE(emdat_data[[#This Row],[End Year]],emdat_data[[#This Row],[End Month]],emdat_data[[#This Row],[End Day]])</f>
        <v>42665</v>
      </c>
      <c r="AK5759">
        <v>4</v>
      </c>
      <c r="AN5759">
        <v>2200</v>
      </c>
      <c r="AO5759">
        <v>2200</v>
      </c>
      <c r="AV5759">
        <v>82.010330903135994</v>
      </c>
      <c r="AW5759" t="s">
        <v>19558</v>
      </c>
      <c r="AY5759" t="s">
        <v>19559</v>
      </c>
    </row>
    <row r="5760" spans="1:51" hidden="1" x14ac:dyDescent="0.25">
      <c r="A5760" t="s">
        <v>23637</v>
      </c>
      <c r="B5760">
        <v>2016</v>
      </c>
      <c r="C5760">
        <v>356</v>
      </c>
      <c r="E5760" t="s">
        <v>50</v>
      </c>
      <c r="F5760" t="s">
        <v>71</v>
      </c>
      <c r="G5760" t="s">
        <v>72</v>
      </c>
      <c r="K5760" t="s">
        <v>1020</v>
      </c>
      <c r="L5760" t="s">
        <v>1021</v>
      </c>
      <c r="M5760" t="s">
        <v>204</v>
      </c>
      <c r="N5760" t="s">
        <v>86</v>
      </c>
      <c r="O5760" t="s">
        <v>23638</v>
      </c>
      <c r="P5760" t="s">
        <v>642</v>
      </c>
      <c r="Q5760" t="s">
        <v>176</v>
      </c>
      <c r="X5760" t="s">
        <v>78</v>
      </c>
      <c r="AA5760" s="1"/>
      <c r="AC5760">
        <v>2016</v>
      </c>
      <c r="AD5760">
        <v>10</v>
      </c>
      <c r="AE5760">
        <v>18</v>
      </c>
      <c r="AF5760" s="2">
        <f>DATE(emdat_data[[#This Row],[Start Year]],emdat_data[[#This Row],[Start Month]],emdat_data[[#This Row],[Start Day]])</f>
        <v>42661</v>
      </c>
      <c r="AG5760">
        <v>2016</v>
      </c>
      <c r="AH5760">
        <v>10</v>
      </c>
      <c r="AI5760">
        <v>20</v>
      </c>
      <c r="AJ5760" s="2">
        <f>DATE(emdat_data[[#This Row],[End Year]],emdat_data[[#This Row],[End Month]],emdat_data[[#This Row],[End Day]])</f>
        <v>42663</v>
      </c>
      <c r="AK5760">
        <v>6</v>
      </c>
      <c r="AM5760">
        <v>450000</v>
      </c>
      <c r="AO5760">
        <v>450000</v>
      </c>
      <c r="AV5760">
        <v>82.010330903135994</v>
      </c>
      <c r="AW5760" t="s">
        <v>23639</v>
      </c>
      <c r="AY5760" t="s">
        <v>23640</v>
      </c>
    </row>
    <row r="5761" spans="1:51" hidden="1" x14ac:dyDescent="0.25">
      <c r="A5761" t="s">
        <v>22542</v>
      </c>
      <c r="B5761">
        <v>2016</v>
      </c>
      <c r="C5761">
        <v>364</v>
      </c>
      <c r="D5761" t="s">
        <v>22543</v>
      </c>
      <c r="E5761" t="s">
        <v>50</v>
      </c>
      <c r="F5761" t="s">
        <v>63</v>
      </c>
      <c r="G5761" t="s">
        <v>82</v>
      </c>
      <c r="H5761" t="s">
        <v>98</v>
      </c>
      <c r="J5761" t="s">
        <v>22544</v>
      </c>
      <c r="K5761" t="s">
        <v>159</v>
      </c>
      <c r="L5761" t="s">
        <v>160</v>
      </c>
      <c r="M5761" t="s">
        <v>161</v>
      </c>
      <c r="N5761" t="s">
        <v>57</v>
      </c>
      <c r="O5761" t="s">
        <v>615</v>
      </c>
      <c r="X5761" t="s">
        <v>88</v>
      </c>
      <c r="AA5761" s="1"/>
      <c r="AC5761">
        <v>2016</v>
      </c>
      <c r="AD5761">
        <v>10</v>
      </c>
      <c r="AE5761">
        <v>19</v>
      </c>
      <c r="AF5761" s="2">
        <f>DATE(emdat_data[[#This Row],[Start Year]],emdat_data[[#This Row],[Start Month]],emdat_data[[#This Row],[Start Day]])</f>
        <v>42662</v>
      </c>
      <c r="AG5761">
        <v>2016</v>
      </c>
      <c r="AH5761">
        <v>10</v>
      </c>
      <c r="AI5761">
        <v>21</v>
      </c>
      <c r="AJ5761" s="2">
        <f>DATE(emdat_data[[#This Row],[End Year]],emdat_data[[#This Row],[End Month]],emdat_data[[#This Row],[End Day]])</f>
        <v>42664</v>
      </c>
      <c r="AM5761">
        <v>12000</v>
      </c>
      <c r="AO5761">
        <v>12000</v>
      </c>
      <c r="AV5761">
        <v>82.010330903135994</v>
      </c>
      <c r="AW5761" t="s">
        <v>616</v>
      </c>
      <c r="AY5761" t="s">
        <v>617</v>
      </c>
    </row>
    <row r="5762" spans="1:51" hidden="1" x14ac:dyDescent="0.25">
      <c r="A5762" t="s">
        <v>23855</v>
      </c>
      <c r="B5762">
        <v>2016</v>
      </c>
      <c r="C5762">
        <v>364</v>
      </c>
      <c r="D5762" t="s">
        <v>22543</v>
      </c>
      <c r="E5762" t="s">
        <v>50</v>
      </c>
      <c r="F5762" t="s">
        <v>63</v>
      </c>
      <c r="G5762" t="s">
        <v>82</v>
      </c>
      <c r="H5762" t="s">
        <v>98</v>
      </c>
      <c r="J5762" t="s">
        <v>22544</v>
      </c>
      <c r="K5762" t="s">
        <v>364</v>
      </c>
      <c r="L5762" t="s">
        <v>365</v>
      </c>
      <c r="M5762" t="s">
        <v>173</v>
      </c>
      <c r="N5762" t="s">
        <v>57</v>
      </c>
      <c r="O5762" t="s">
        <v>23856</v>
      </c>
      <c r="W5762">
        <v>215</v>
      </c>
      <c r="X5762" t="s">
        <v>88</v>
      </c>
      <c r="AA5762" s="1"/>
      <c r="AC5762">
        <v>2016</v>
      </c>
      <c r="AD5762">
        <v>10</v>
      </c>
      <c r="AE5762">
        <v>19</v>
      </c>
      <c r="AF5762" s="2">
        <f>DATE(emdat_data[[#This Row],[Start Year]],emdat_data[[#This Row],[Start Month]],emdat_data[[#This Row],[Start Day]])</f>
        <v>42662</v>
      </c>
      <c r="AG5762">
        <v>2016</v>
      </c>
      <c r="AH5762">
        <v>10</v>
      </c>
      <c r="AI5762">
        <v>21</v>
      </c>
      <c r="AJ5762" s="2">
        <f>DATE(emdat_data[[#This Row],[End Year]],emdat_data[[#This Row],[End Month]],emdat_data[[#This Row],[End Day]])</f>
        <v>42664</v>
      </c>
      <c r="AK5762">
        <v>8</v>
      </c>
      <c r="AM5762">
        <v>981154</v>
      </c>
      <c r="AO5762">
        <v>981154</v>
      </c>
      <c r="AT5762">
        <v>50690</v>
      </c>
      <c r="AU5762">
        <v>61809</v>
      </c>
      <c r="AV5762">
        <v>82.010330903135994</v>
      </c>
      <c r="AX5762" t="s">
        <v>23857</v>
      </c>
      <c r="AY5762" t="s">
        <v>23858</v>
      </c>
    </row>
    <row r="5763" spans="1:51" x14ac:dyDescent="0.25">
      <c r="A5763" t="s">
        <v>22583</v>
      </c>
      <c r="B5763">
        <v>2016</v>
      </c>
      <c r="C5763">
        <v>394</v>
      </c>
      <c r="E5763" t="s">
        <v>50</v>
      </c>
      <c r="F5763" t="s">
        <v>119</v>
      </c>
      <c r="G5763" t="s">
        <v>120</v>
      </c>
      <c r="H5763" t="s">
        <v>121</v>
      </c>
      <c r="J5763" t="s">
        <v>294</v>
      </c>
      <c r="K5763" t="s">
        <v>1306</v>
      </c>
      <c r="L5763" t="s">
        <v>1307</v>
      </c>
      <c r="M5763" t="s">
        <v>125</v>
      </c>
      <c r="N5763" t="s">
        <v>76</v>
      </c>
      <c r="O5763" t="s">
        <v>22584</v>
      </c>
      <c r="X5763" t="s">
        <v>129</v>
      </c>
      <c r="AA5763" s="1"/>
      <c r="AC5763">
        <v>2016</v>
      </c>
      <c r="AD5763">
        <v>10</v>
      </c>
      <c r="AE5763">
        <v>21</v>
      </c>
      <c r="AF5763" s="2">
        <f>DATE(emdat_data[[#This Row],[Start Year]],emdat_data[[#This Row],[Start Month]],emdat_data[[#This Row],[Start Day]])</f>
        <v>42664</v>
      </c>
      <c r="AG5763">
        <v>2016</v>
      </c>
      <c r="AH5763">
        <v>11</v>
      </c>
      <c r="AJ5763" s="2">
        <f>DATE(emdat_data[[#This Row],[End Year]],emdat_data[[#This Row],[End Month]],emdat_data[[#This Row],[End Day]])</f>
        <v>42674</v>
      </c>
      <c r="AL5763">
        <v>172</v>
      </c>
      <c r="AO5763">
        <v>172</v>
      </c>
      <c r="AV5763">
        <v>82.010330903135994</v>
      </c>
    </row>
    <row r="5764" spans="1:51" hidden="1" x14ac:dyDescent="0.25">
      <c r="A5764" t="s">
        <v>23767</v>
      </c>
      <c r="B5764">
        <v>2016</v>
      </c>
      <c r="C5764">
        <v>492</v>
      </c>
      <c r="E5764" t="s">
        <v>50</v>
      </c>
      <c r="F5764" t="s">
        <v>51</v>
      </c>
      <c r="G5764" t="s">
        <v>52</v>
      </c>
      <c r="H5764" t="s">
        <v>53</v>
      </c>
      <c r="K5764" t="s">
        <v>245</v>
      </c>
      <c r="L5764" t="s">
        <v>246</v>
      </c>
      <c r="M5764" t="s">
        <v>161</v>
      </c>
      <c r="N5764" t="s">
        <v>57</v>
      </c>
      <c r="O5764" t="s">
        <v>23768</v>
      </c>
      <c r="W5764">
        <v>6</v>
      </c>
      <c r="X5764" t="s">
        <v>59</v>
      </c>
      <c r="Y5764">
        <v>3537</v>
      </c>
      <c r="Z5764">
        <v>133812</v>
      </c>
      <c r="AA5764" s="1"/>
      <c r="AC5764">
        <v>2016</v>
      </c>
      <c r="AD5764">
        <v>10</v>
      </c>
      <c r="AE5764">
        <v>21</v>
      </c>
      <c r="AF5764" s="2">
        <f>DATE(emdat_data[[#This Row],[Start Year]],emdat_data[[#This Row],[Start Month]],emdat_data[[#This Row],[Start Day]])</f>
        <v>42664</v>
      </c>
      <c r="AG5764">
        <v>2016</v>
      </c>
      <c r="AH5764">
        <v>10</v>
      </c>
      <c r="AI5764">
        <v>21</v>
      </c>
      <c r="AJ5764" s="2">
        <f>DATE(emdat_data[[#This Row],[End Year]],emdat_data[[#This Row],[End Month]],emdat_data[[#This Row],[End Day]])</f>
        <v>42664</v>
      </c>
      <c r="AL5764">
        <v>7</v>
      </c>
      <c r="AM5764">
        <v>480</v>
      </c>
      <c r="AN5764">
        <v>6</v>
      </c>
      <c r="AO5764">
        <v>493</v>
      </c>
      <c r="AT5764">
        <v>100000</v>
      </c>
      <c r="AU5764">
        <v>121936</v>
      </c>
      <c r="AV5764">
        <v>82.010330903135994</v>
      </c>
      <c r="AX5764" t="s">
        <v>23769</v>
      </c>
      <c r="AY5764" t="s">
        <v>23770</v>
      </c>
    </row>
    <row r="5765" spans="1:51" hidden="1" x14ac:dyDescent="0.25">
      <c r="A5765" t="s">
        <v>23650</v>
      </c>
      <c r="B5765">
        <v>2016</v>
      </c>
      <c r="C5765">
        <v>425</v>
      </c>
      <c r="E5765" t="s">
        <v>50</v>
      </c>
      <c r="F5765" t="s">
        <v>71</v>
      </c>
      <c r="G5765" t="s">
        <v>72</v>
      </c>
      <c r="K5765" t="s">
        <v>171</v>
      </c>
      <c r="L5765" t="s">
        <v>172</v>
      </c>
      <c r="M5765" t="s">
        <v>173</v>
      </c>
      <c r="N5765" t="s">
        <v>57</v>
      </c>
      <c r="O5765" t="s">
        <v>23651</v>
      </c>
      <c r="P5765" t="s">
        <v>134</v>
      </c>
      <c r="Q5765" t="s">
        <v>176</v>
      </c>
      <c r="W5765">
        <v>11225</v>
      </c>
      <c r="X5765" t="s">
        <v>78</v>
      </c>
      <c r="Y5765">
        <v>649</v>
      </c>
      <c r="Z5765">
        <v>123245</v>
      </c>
      <c r="AA5765" s="1"/>
      <c r="AC5765">
        <v>2016</v>
      </c>
      <c r="AD5765">
        <v>10</v>
      </c>
      <c r="AE5765">
        <v>23</v>
      </c>
      <c r="AF5765" s="2">
        <f>DATE(emdat_data[[#This Row],[Start Year]],emdat_data[[#This Row],[Start Month]],emdat_data[[#This Row],[Start Day]])</f>
        <v>42666</v>
      </c>
      <c r="AG5765">
        <v>2016</v>
      </c>
      <c r="AH5765">
        <v>11</v>
      </c>
      <c r="AI5765">
        <v>10</v>
      </c>
      <c r="AJ5765" s="2">
        <f>DATE(emdat_data[[#This Row],[End Year]],emdat_data[[#This Row],[End Month]],emdat_data[[#This Row],[End Day]])</f>
        <v>42684</v>
      </c>
      <c r="AK5765">
        <v>2</v>
      </c>
      <c r="AM5765">
        <v>4500</v>
      </c>
      <c r="AO5765">
        <v>4500</v>
      </c>
      <c r="AV5765">
        <v>82.010330903135994</v>
      </c>
      <c r="AW5765" t="s">
        <v>11238</v>
      </c>
      <c r="AY5765" t="s">
        <v>21221</v>
      </c>
    </row>
    <row r="5766" spans="1:51" hidden="1" x14ac:dyDescent="0.25">
      <c r="A5766" t="s">
        <v>23697</v>
      </c>
      <c r="B5766">
        <v>2016</v>
      </c>
      <c r="C5766">
        <v>546</v>
      </c>
      <c r="E5766" t="s">
        <v>50</v>
      </c>
      <c r="F5766" t="s">
        <v>63</v>
      </c>
      <c r="G5766" t="s">
        <v>82</v>
      </c>
      <c r="H5766" t="s">
        <v>157</v>
      </c>
      <c r="I5766" t="s">
        <v>572</v>
      </c>
      <c r="K5766" t="s">
        <v>280</v>
      </c>
      <c r="L5766" t="s">
        <v>281</v>
      </c>
      <c r="M5766" t="s">
        <v>260</v>
      </c>
      <c r="N5766" t="s">
        <v>76</v>
      </c>
      <c r="O5766" t="s">
        <v>23698</v>
      </c>
      <c r="Q5766" t="s">
        <v>900</v>
      </c>
      <c r="X5766" t="s">
        <v>88</v>
      </c>
      <c r="AA5766" s="1"/>
      <c r="AC5766">
        <v>2016</v>
      </c>
      <c r="AD5766">
        <v>10</v>
      </c>
      <c r="AE5766">
        <v>24</v>
      </c>
      <c r="AF5766" s="2">
        <f>DATE(emdat_data[[#This Row],[Start Year]],emdat_data[[#This Row],[Start Month]],emdat_data[[#This Row],[Start Day]])</f>
        <v>42667</v>
      </c>
      <c r="AG5766">
        <v>2016</v>
      </c>
      <c r="AH5766">
        <v>10</v>
      </c>
      <c r="AI5766">
        <v>24</v>
      </c>
      <c r="AJ5766" s="2">
        <f>DATE(emdat_data[[#This Row],[End Year]],emdat_data[[#This Row],[End Month]],emdat_data[[#This Row],[End Day]])</f>
        <v>42667</v>
      </c>
      <c r="AK5766">
        <v>12</v>
      </c>
      <c r="AL5766">
        <v>200</v>
      </c>
      <c r="AN5766">
        <v>1500</v>
      </c>
      <c r="AO5766">
        <v>1700</v>
      </c>
      <c r="AT5766">
        <v>1500</v>
      </c>
      <c r="AU5766">
        <v>1829</v>
      </c>
      <c r="AV5766">
        <v>82.010330903135994</v>
      </c>
      <c r="AX5766" t="s">
        <v>23699</v>
      </c>
      <c r="AY5766" t="s">
        <v>23700</v>
      </c>
    </row>
    <row r="5767" spans="1:51" hidden="1" x14ac:dyDescent="0.25">
      <c r="A5767" t="s">
        <v>23754</v>
      </c>
      <c r="B5767">
        <v>2016</v>
      </c>
      <c r="C5767">
        <v>357</v>
      </c>
      <c r="E5767" t="s">
        <v>50</v>
      </c>
      <c r="F5767" t="s">
        <v>51</v>
      </c>
      <c r="G5767" t="s">
        <v>52</v>
      </c>
      <c r="H5767" t="s">
        <v>53</v>
      </c>
      <c r="K5767" t="s">
        <v>239</v>
      </c>
      <c r="L5767" t="s">
        <v>240</v>
      </c>
      <c r="M5767" t="s">
        <v>197</v>
      </c>
      <c r="N5767" t="s">
        <v>190</v>
      </c>
      <c r="O5767" t="s">
        <v>23755</v>
      </c>
      <c r="W5767">
        <v>6</v>
      </c>
      <c r="X5767" t="s">
        <v>59</v>
      </c>
      <c r="Y5767">
        <v>42934</v>
      </c>
      <c r="Z5767">
        <v>13043</v>
      </c>
      <c r="AA5767" s="1"/>
      <c r="AC5767">
        <v>2016</v>
      </c>
      <c r="AD5767">
        <v>10</v>
      </c>
      <c r="AE5767">
        <v>26</v>
      </c>
      <c r="AF5767" s="2">
        <f>DATE(emdat_data[[#This Row],[Start Year]],emdat_data[[#This Row],[Start Month]],emdat_data[[#This Row],[Start Day]])</f>
        <v>42669</v>
      </c>
      <c r="AG5767">
        <v>2016</v>
      </c>
      <c r="AH5767">
        <v>10</v>
      </c>
      <c r="AI5767">
        <v>26</v>
      </c>
      <c r="AJ5767" s="2">
        <f>DATE(emdat_data[[#This Row],[End Year]],emdat_data[[#This Row],[End Month]],emdat_data[[#This Row],[End Day]])</f>
        <v>42669</v>
      </c>
      <c r="AK5767">
        <v>1</v>
      </c>
      <c r="AL5767">
        <v>24</v>
      </c>
      <c r="AM5767">
        <v>3003</v>
      </c>
      <c r="AO5767">
        <v>3027</v>
      </c>
      <c r="AT5767">
        <v>200000</v>
      </c>
      <c r="AU5767">
        <v>243872</v>
      </c>
      <c r="AV5767">
        <v>82.010330903135994</v>
      </c>
      <c r="AX5767" t="s">
        <v>23756</v>
      </c>
      <c r="AY5767" t="s">
        <v>23757</v>
      </c>
    </row>
    <row r="5768" spans="1:51" hidden="1" x14ac:dyDescent="0.25">
      <c r="A5768" t="s">
        <v>22417</v>
      </c>
      <c r="B5768">
        <v>2016</v>
      </c>
      <c r="C5768">
        <v>359</v>
      </c>
      <c r="D5768" t="s">
        <v>22418</v>
      </c>
      <c r="E5768" t="s">
        <v>50</v>
      </c>
      <c r="F5768" t="s">
        <v>63</v>
      </c>
      <c r="G5768" t="s">
        <v>82</v>
      </c>
      <c r="H5768" t="s">
        <v>157</v>
      </c>
      <c r="I5768" t="s">
        <v>572</v>
      </c>
      <c r="K5768" t="s">
        <v>1906</v>
      </c>
      <c r="L5768" t="s">
        <v>1907</v>
      </c>
      <c r="M5768" t="s">
        <v>995</v>
      </c>
      <c r="N5768" t="s">
        <v>76</v>
      </c>
      <c r="O5768" t="s">
        <v>22419</v>
      </c>
      <c r="Q5768" t="s">
        <v>72</v>
      </c>
      <c r="S5768" t="s">
        <v>127</v>
      </c>
      <c r="X5768" t="s">
        <v>88</v>
      </c>
      <c r="AA5768" s="1"/>
      <c r="AC5768">
        <v>2016</v>
      </c>
      <c r="AD5768">
        <v>10</v>
      </c>
      <c r="AE5768">
        <v>27</v>
      </c>
      <c r="AF5768" s="2">
        <f>DATE(emdat_data[[#This Row],[Start Year]],emdat_data[[#This Row],[Start Month]],emdat_data[[#This Row],[Start Day]])</f>
        <v>42670</v>
      </c>
      <c r="AG5768">
        <v>2016</v>
      </c>
      <c r="AH5768">
        <v>10</v>
      </c>
      <c r="AI5768">
        <v>29</v>
      </c>
      <c r="AJ5768" s="2">
        <f>DATE(emdat_data[[#This Row],[End Year]],emdat_data[[#This Row],[End Month]],emdat_data[[#This Row],[End Day]])</f>
        <v>42672</v>
      </c>
      <c r="AK5768">
        <v>26</v>
      </c>
      <c r="AL5768">
        <v>72</v>
      </c>
      <c r="AM5768">
        <v>32500</v>
      </c>
      <c r="AO5768">
        <v>32572</v>
      </c>
      <c r="AT5768">
        <v>25000</v>
      </c>
      <c r="AU5768">
        <v>30484</v>
      </c>
      <c r="AV5768">
        <v>82.010330903135994</v>
      </c>
      <c r="AW5768" t="s">
        <v>22420</v>
      </c>
      <c r="AY5768" t="s">
        <v>22421</v>
      </c>
    </row>
    <row r="5769" spans="1:51" hidden="1" x14ac:dyDescent="0.25">
      <c r="A5769" t="s">
        <v>23758</v>
      </c>
      <c r="B5769">
        <v>2016</v>
      </c>
      <c r="C5769">
        <v>358</v>
      </c>
      <c r="E5769" t="s">
        <v>50</v>
      </c>
      <c r="F5769" t="s">
        <v>51</v>
      </c>
      <c r="G5769" t="s">
        <v>52</v>
      </c>
      <c r="H5769" t="s">
        <v>53</v>
      </c>
      <c r="K5769" t="s">
        <v>239</v>
      </c>
      <c r="L5769" t="s">
        <v>240</v>
      </c>
      <c r="M5769" t="s">
        <v>197</v>
      </c>
      <c r="N5769" t="s">
        <v>190</v>
      </c>
      <c r="O5769" t="s">
        <v>23759</v>
      </c>
      <c r="W5769">
        <v>7</v>
      </c>
      <c r="X5769" t="s">
        <v>59</v>
      </c>
      <c r="Y5769">
        <v>42855</v>
      </c>
      <c r="Z5769">
        <v>13088</v>
      </c>
      <c r="AA5769" s="1">
        <v>0.31944444444444442</v>
      </c>
      <c r="AC5769">
        <v>2016</v>
      </c>
      <c r="AD5769">
        <v>10</v>
      </c>
      <c r="AE5769">
        <v>30</v>
      </c>
      <c r="AF5769" s="2">
        <f>DATE(emdat_data[[#This Row],[Start Year]],emdat_data[[#This Row],[Start Month]],emdat_data[[#This Row],[Start Day]])</f>
        <v>42673</v>
      </c>
      <c r="AG5769">
        <v>2016</v>
      </c>
      <c r="AH5769">
        <v>10</v>
      </c>
      <c r="AI5769">
        <v>30</v>
      </c>
      <c r="AJ5769" s="2">
        <f>DATE(emdat_data[[#This Row],[End Year]],emdat_data[[#This Row],[End Month]],emdat_data[[#This Row],[End Day]])</f>
        <v>42673</v>
      </c>
      <c r="AL5769">
        <v>20</v>
      </c>
      <c r="AM5769">
        <v>22272</v>
      </c>
      <c r="AO5769">
        <v>22292</v>
      </c>
      <c r="AT5769">
        <v>200000</v>
      </c>
      <c r="AU5769">
        <v>243872</v>
      </c>
      <c r="AV5769">
        <v>82.010330903135994</v>
      </c>
      <c r="AX5769" t="s">
        <v>23760</v>
      </c>
      <c r="AY5769" t="s">
        <v>23761</v>
      </c>
    </row>
    <row r="5770" spans="1:51" hidden="1" x14ac:dyDescent="0.25">
      <c r="A5770" t="s">
        <v>25370</v>
      </c>
      <c r="B5770">
        <v>2016</v>
      </c>
      <c r="C5770">
        <v>517</v>
      </c>
      <c r="E5770" t="s">
        <v>50</v>
      </c>
      <c r="F5770" t="s">
        <v>71</v>
      </c>
      <c r="G5770" t="s">
        <v>72</v>
      </c>
      <c r="K5770" t="s">
        <v>3068</v>
      </c>
      <c r="L5770" t="s">
        <v>3069</v>
      </c>
      <c r="M5770" t="s">
        <v>173</v>
      </c>
      <c r="N5770" t="s">
        <v>57</v>
      </c>
      <c r="O5770" t="s">
        <v>25371</v>
      </c>
      <c r="X5770" t="s">
        <v>78</v>
      </c>
      <c r="AA5770" s="1"/>
      <c r="AC5770">
        <v>2016</v>
      </c>
      <c r="AD5770">
        <v>10</v>
      </c>
      <c r="AE5770">
        <v>30</v>
      </c>
      <c r="AF5770" s="2">
        <f>DATE(emdat_data[[#This Row],[Start Year]],emdat_data[[#This Row],[Start Month]],emdat_data[[#This Row],[Start Day]])</f>
        <v>42673</v>
      </c>
      <c r="AG5770">
        <v>2016</v>
      </c>
      <c r="AH5770">
        <v>11</v>
      </c>
      <c r="AI5770">
        <v>5</v>
      </c>
      <c r="AJ5770" s="2">
        <f>DATE(emdat_data[[#This Row],[End Year]],emdat_data[[#This Row],[End Month]],emdat_data[[#This Row],[End Day]])</f>
        <v>42679</v>
      </c>
      <c r="AK5770">
        <v>21</v>
      </c>
      <c r="AM5770">
        <v>205205</v>
      </c>
      <c r="AN5770">
        <v>1135</v>
      </c>
      <c r="AO5770">
        <v>206340</v>
      </c>
      <c r="AT5770">
        <v>22000</v>
      </c>
      <c r="AU5770">
        <v>26826</v>
      </c>
      <c r="AV5770">
        <v>82.010330903135994</v>
      </c>
      <c r="AX5770" t="s">
        <v>25372</v>
      </c>
      <c r="AY5770" t="s">
        <v>25373</v>
      </c>
    </row>
    <row r="5771" spans="1:51" x14ac:dyDescent="0.25">
      <c r="A5771" t="s">
        <v>23823</v>
      </c>
      <c r="B5771">
        <v>2016</v>
      </c>
      <c r="C5771">
        <v>547</v>
      </c>
      <c r="D5771" t="s">
        <v>23824</v>
      </c>
      <c r="E5771" t="s">
        <v>50</v>
      </c>
      <c r="F5771" t="s">
        <v>119</v>
      </c>
      <c r="G5771" t="s">
        <v>120</v>
      </c>
      <c r="H5771" t="s">
        <v>301</v>
      </c>
      <c r="J5771" t="s">
        <v>10992</v>
      </c>
      <c r="K5771" t="s">
        <v>297</v>
      </c>
      <c r="L5771" t="s">
        <v>298</v>
      </c>
      <c r="M5771" t="s">
        <v>125</v>
      </c>
      <c r="N5771" t="s">
        <v>76</v>
      </c>
      <c r="O5771" t="s">
        <v>23825</v>
      </c>
      <c r="X5771" t="s">
        <v>129</v>
      </c>
      <c r="AA5771" s="1"/>
      <c r="AC5771">
        <v>2016</v>
      </c>
      <c r="AD5771">
        <v>11</v>
      </c>
      <c r="AF5771" s="2">
        <f>DATE(emdat_data[[#This Row],[Start Year]],emdat_data[[#This Row],[Start Month]],emdat_data[[#This Row],[Start Day]])</f>
        <v>42674</v>
      </c>
      <c r="AG5771">
        <v>2017</v>
      </c>
      <c r="AH5771">
        <v>7</v>
      </c>
      <c r="AI5771">
        <v>17</v>
      </c>
      <c r="AJ5771" s="2">
        <f>DATE(emdat_data[[#This Row],[End Year]],emdat_data[[#This Row],[End Month]],emdat_data[[#This Row],[End Day]])</f>
        <v>42933</v>
      </c>
      <c r="AK5771">
        <v>1166</v>
      </c>
      <c r="AL5771">
        <v>14518</v>
      </c>
      <c r="AO5771">
        <v>14518</v>
      </c>
      <c r="AV5771">
        <v>82.010330903135994</v>
      </c>
    </row>
    <row r="5772" spans="1:51" hidden="1" x14ac:dyDescent="0.25">
      <c r="A5772" t="s">
        <v>25348</v>
      </c>
      <c r="B5772">
        <v>2016</v>
      </c>
      <c r="C5772">
        <v>463</v>
      </c>
      <c r="E5772" t="s">
        <v>50</v>
      </c>
      <c r="F5772" t="s">
        <v>350</v>
      </c>
      <c r="G5772" t="s">
        <v>477</v>
      </c>
      <c r="H5772" t="s">
        <v>478</v>
      </c>
      <c r="K5772" t="s">
        <v>357</v>
      </c>
      <c r="L5772" t="s">
        <v>358</v>
      </c>
      <c r="M5772" t="s">
        <v>146</v>
      </c>
      <c r="N5772" t="s">
        <v>86</v>
      </c>
      <c r="O5772" t="s">
        <v>25349</v>
      </c>
      <c r="X5772" t="s">
        <v>78</v>
      </c>
      <c r="AA5772" s="1"/>
      <c r="AC5772">
        <v>2016</v>
      </c>
      <c r="AD5772">
        <v>11</v>
      </c>
      <c r="AF5772" s="2">
        <f>DATE(emdat_data[[#This Row],[Start Year]],emdat_data[[#This Row],[Start Month]],emdat_data[[#This Row],[Start Day]])</f>
        <v>42674</v>
      </c>
      <c r="AG5772">
        <v>2016</v>
      </c>
      <c r="AH5772">
        <v>12</v>
      </c>
      <c r="AI5772">
        <v>31</v>
      </c>
      <c r="AJ5772" s="2">
        <f>DATE(emdat_data[[#This Row],[End Year]],emdat_data[[#This Row],[End Month]],emdat_data[[#This Row],[End Day]])</f>
        <v>42735</v>
      </c>
      <c r="AK5772">
        <v>14</v>
      </c>
      <c r="AL5772">
        <v>191</v>
      </c>
      <c r="AN5772">
        <v>6383</v>
      </c>
      <c r="AO5772">
        <v>6574</v>
      </c>
      <c r="AR5772">
        <v>600000</v>
      </c>
      <c r="AS5772">
        <v>731615</v>
      </c>
      <c r="AT5772">
        <v>1200000</v>
      </c>
      <c r="AU5772">
        <v>1463230</v>
      </c>
      <c r="AV5772">
        <v>82.010330903135994</v>
      </c>
      <c r="AX5772" t="s">
        <v>25350</v>
      </c>
      <c r="AY5772" t="s">
        <v>25351</v>
      </c>
    </row>
    <row r="5773" spans="1:51" hidden="1" x14ac:dyDescent="0.25">
      <c r="A5773" t="s">
        <v>23633</v>
      </c>
      <c r="B5773">
        <v>2016</v>
      </c>
      <c r="C5773">
        <v>424</v>
      </c>
      <c r="E5773" t="s">
        <v>50</v>
      </c>
      <c r="F5773" t="s">
        <v>71</v>
      </c>
      <c r="G5773" t="s">
        <v>72</v>
      </c>
      <c r="H5773" t="s">
        <v>170</v>
      </c>
      <c r="K5773" t="s">
        <v>1548</v>
      </c>
      <c r="L5773" t="s">
        <v>1549</v>
      </c>
      <c r="M5773" t="s">
        <v>204</v>
      </c>
      <c r="N5773" t="s">
        <v>86</v>
      </c>
      <c r="O5773" t="s">
        <v>23634</v>
      </c>
      <c r="P5773" t="s">
        <v>642</v>
      </c>
      <c r="Q5773" t="s">
        <v>900</v>
      </c>
      <c r="R5773" t="s">
        <v>12510</v>
      </c>
      <c r="W5773">
        <v>322162</v>
      </c>
      <c r="X5773" t="s">
        <v>78</v>
      </c>
      <c r="Y5773">
        <v>23273</v>
      </c>
      <c r="Z5773">
        <v>-99793</v>
      </c>
      <c r="AA5773" s="1"/>
      <c r="AC5773">
        <v>2016</v>
      </c>
      <c r="AD5773">
        <v>11</v>
      </c>
      <c r="AE5773">
        <v>3</v>
      </c>
      <c r="AF5773" s="2">
        <f>DATE(emdat_data[[#This Row],[Start Year]],emdat_data[[#This Row],[Start Month]],emdat_data[[#This Row],[Start Day]])</f>
        <v>42677</v>
      </c>
      <c r="AG5773">
        <v>2016</v>
      </c>
      <c r="AH5773">
        <v>11</v>
      </c>
      <c r="AI5773">
        <v>10</v>
      </c>
      <c r="AJ5773" s="2">
        <f>DATE(emdat_data[[#This Row],[End Year]],emdat_data[[#This Row],[End Month]],emdat_data[[#This Row],[End Day]])</f>
        <v>42684</v>
      </c>
      <c r="AK5773">
        <v>2</v>
      </c>
      <c r="AM5773">
        <v>35000</v>
      </c>
      <c r="AO5773">
        <v>35000</v>
      </c>
      <c r="AV5773">
        <v>82.010330903135994</v>
      </c>
      <c r="AX5773" t="s">
        <v>23635</v>
      </c>
      <c r="AY5773" t="s">
        <v>23636</v>
      </c>
    </row>
    <row r="5774" spans="1:51" hidden="1" x14ac:dyDescent="0.25">
      <c r="A5774" t="s">
        <v>23641</v>
      </c>
      <c r="B5774">
        <v>2016</v>
      </c>
      <c r="C5774">
        <v>418</v>
      </c>
      <c r="E5774" t="s">
        <v>50</v>
      </c>
      <c r="F5774" t="s">
        <v>71</v>
      </c>
      <c r="G5774" t="s">
        <v>72</v>
      </c>
      <c r="H5774" t="s">
        <v>102</v>
      </c>
      <c r="K5774" t="s">
        <v>1342</v>
      </c>
      <c r="L5774" t="s">
        <v>1343</v>
      </c>
      <c r="M5774" t="s">
        <v>1194</v>
      </c>
      <c r="N5774" t="s">
        <v>86</v>
      </c>
      <c r="O5774" t="s">
        <v>23642</v>
      </c>
      <c r="P5774" t="s">
        <v>642</v>
      </c>
      <c r="Q5774" t="s">
        <v>176</v>
      </c>
      <c r="W5774">
        <v>4534</v>
      </c>
      <c r="X5774" t="s">
        <v>78</v>
      </c>
      <c r="Y5774">
        <v>19739</v>
      </c>
      <c r="Z5774">
        <v>-72587</v>
      </c>
      <c r="AA5774" s="1"/>
      <c r="AC5774">
        <v>2016</v>
      </c>
      <c r="AD5774">
        <v>11</v>
      </c>
      <c r="AE5774">
        <v>5</v>
      </c>
      <c r="AF5774" s="2">
        <f>DATE(emdat_data[[#This Row],[Start Year]],emdat_data[[#This Row],[Start Month]],emdat_data[[#This Row],[Start Day]])</f>
        <v>42679</v>
      </c>
      <c r="AG5774">
        <v>2016</v>
      </c>
      <c r="AH5774">
        <v>11</v>
      </c>
      <c r="AI5774">
        <v>10</v>
      </c>
      <c r="AJ5774" s="2">
        <f>DATE(emdat_data[[#This Row],[End Year]],emdat_data[[#This Row],[End Month]],emdat_data[[#This Row],[End Day]])</f>
        <v>42684</v>
      </c>
      <c r="AK5774">
        <v>13</v>
      </c>
      <c r="AL5774">
        <v>2</v>
      </c>
      <c r="AN5774">
        <v>2780</v>
      </c>
      <c r="AO5774">
        <v>2782</v>
      </c>
      <c r="AV5774">
        <v>82.010330903135994</v>
      </c>
      <c r="AX5774" t="s">
        <v>23643</v>
      </c>
      <c r="AY5774" t="s">
        <v>23644</v>
      </c>
    </row>
    <row r="5775" spans="1:51" hidden="1" x14ac:dyDescent="0.25">
      <c r="A5775" t="s">
        <v>22362</v>
      </c>
      <c r="B5775">
        <v>2016</v>
      </c>
      <c r="C5775">
        <v>423</v>
      </c>
      <c r="D5775" t="s">
        <v>22363</v>
      </c>
      <c r="E5775" t="s">
        <v>50</v>
      </c>
      <c r="F5775" t="s">
        <v>71</v>
      </c>
      <c r="G5775" t="s">
        <v>72</v>
      </c>
      <c r="H5775" t="s">
        <v>102</v>
      </c>
      <c r="K5775" t="s">
        <v>1207</v>
      </c>
      <c r="L5775" t="s">
        <v>1208</v>
      </c>
      <c r="M5775" t="s">
        <v>1194</v>
      </c>
      <c r="N5775" t="s">
        <v>86</v>
      </c>
      <c r="O5775" t="s">
        <v>22364</v>
      </c>
      <c r="P5775" t="s">
        <v>642</v>
      </c>
      <c r="Q5775" t="s">
        <v>176</v>
      </c>
      <c r="U5775" t="s">
        <v>127</v>
      </c>
      <c r="X5775" t="s">
        <v>78</v>
      </c>
      <c r="Y5775">
        <v>1892</v>
      </c>
      <c r="Z5775">
        <v>-70125</v>
      </c>
      <c r="AA5775" s="1"/>
      <c r="AB5775" t="s">
        <v>22365</v>
      </c>
      <c r="AC5775">
        <v>2016</v>
      </c>
      <c r="AD5775">
        <v>11</v>
      </c>
      <c r="AE5775">
        <v>7</v>
      </c>
      <c r="AF5775" s="2">
        <f>DATE(emdat_data[[#This Row],[Start Year]],emdat_data[[#This Row],[Start Month]],emdat_data[[#This Row],[Start Day]])</f>
        <v>42681</v>
      </c>
      <c r="AG5775">
        <v>2016</v>
      </c>
      <c r="AH5775">
        <v>11</v>
      </c>
      <c r="AI5775">
        <v>10</v>
      </c>
      <c r="AJ5775" s="2">
        <f>DATE(emdat_data[[#This Row],[End Year]],emdat_data[[#This Row],[End Month]],emdat_data[[#This Row],[End Day]])</f>
        <v>42684</v>
      </c>
      <c r="AK5775">
        <v>15</v>
      </c>
      <c r="AM5775">
        <v>2792000</v>
      </c>
      <c r="AO5775">
        <v>2792000</v>
      </c>
      <c r="AV5775">
        <v>82.010330903135994</v>
      </c>
      <c r="AW5775" t="s">
        <v>22366</v>
      </c>
      <c r="AX5775" t="s">
        <v>22367</v>
      </c>
      <c r="AY5775" t="s">
        <v>22368</v>
      </c>
    </row>
    <row r="5776" spans="1:51" hidden="1" x14ac:dyDescent="0.25">
      <c r="A5776" t="s">
        <v>22508</v>
      </c>
      <c r="B5776">
        <v>2016</v>
      </c>
      <c r="C5776">
        <v>420</v>
      </c>
      <c r="D5776" t="s">
        <v>22509</v>
      </c>
      <c r="E5776" t="s">
        <v>50</v>
      </c>
      <c r="F5776" t="s">
        <v>71</v>
      </c>
      <c r="G5776" t="s">
        <v>72</v>
      </c>
      <c r="K5776" t="s">
        <v>668</v>
      </c>
      <c r="L5776" t="s">
        <v>669</v>
      </c>
      <c r="M5776" t="s">
        <v>197</v>
      </c>
      <c r="N5776" t="s">
        <v>190</v>
      </c>
      <c r="O5776" t="s">
        <v>22510</v>
      </c>
      <c r="P5776" t="s">
        <v>642</v>
      </c>
      <c r="W5776">
        <v>16543</v>
      </c>
      <c r="X5776" t="s">
        <v>78</v>
      </c>
      <c r="Y5776">
        <v>42254</v>
      </c>
      <c r="Z5776">
        <v>19446</v>
      </c>
      <c r="AA5776" s="1"/>
      <c r="AB5776" t="s">
        <v>22511</v>
      </c>
      <c r="AC5776">
        <v>2016</v>
      </c>
      <c r="AD5776">
        <v>11</v>
      </c>
      <c r="AE5776">
        <v>7</v>
      </c>
      <c r="AF5776" s="2">
        <f>DATE(emdat_data[[#This Row],[Start Year]],emdat_data[[#This Row],[Start Month]],emdat_data[[#This Row],[Start Day]])</f>
        <v>42681</v>
      </c>
      <c r="AG5776">
        <v>2016</v>
      </c>
      <c r="AH5776">
        <v>11</v>
      </c>
      <c r="AI5776">
        <v>10</v>
      </c>
      <c r="AJ5776" s="2">
        <f>DATE(emdat_data[[#This Row],[End Year]],emdat_data[[#This Row],[End Month]],emdat_data[[#This Row],[End Day]])</f>
        <v>42684</v>
      </c>
      <c r="AK5776">
        <v>2</v>
      </c>
      <c r="AM5776">
        <v>4500</v>
      </c>
      <c r="AO5776">
        <v>4500</v>
      </c>
      <c r="AV5776">
        <v>82.010330903135994</v>
      </c>
      <c r="AW5776" t="s">
        <v>22512</v>
      </c>
      <c r="AX5776" t="s">
        <v>22513</v>
      </c>
      <c r="AY5776" t="s">
        <v>22514</v>
      </c>
    </row>
    <row r="5777" spans="1:51" hidden="1" x14ac:dyDescent="0.25">
      <c r="A5777" t="s">
        <v>25346</v>
      </c>
      <c r="B5777">
        <v>2016</v>
      </c>
      <c r="C5777">
        <v>493</v>
      </c>
      <c r="E5777" t="s">
        <v>50</v>
      </c>
      <c r="F5777" t="s">
        <v>51</v>
      </c>
      <c r="G5777" t="s">
        <v>52</v>
      </c>
      <c r="H5777" t="s">
        <v>53</v>
      </c>
      <c r="K5777" t="s">
        <v>357</v>
      </c>
      <c r="L5777" t="s">
        <v>358</v>
      </c>
      <c r="M5777" t="s">
        <v>146</v>
      </c>
      <c r="N5777" t="s">
        <v>86</v>
      </c>
      <c r="O5777" t="s">
        <v>25347</v>
      </c>
      <c r="W5777">
        <v>5</v>
      </c>
      <c r="X5777" t="s">
        <v>59</v>
      </c>
      <c r="Y5777">
        <v>35991</v>
      </c>
      <c r="Z5777">
        <v>-96803</v>
      </c>
      <c r="AA5777" s="1"/>
      <c r="AC5777">
        <v>2016</v>
      </c>
      <c r="AD5777">
        <v>11</v>
      </c>
      <c r="AE5777">
        <v>7</v>
      </c>
      <c r="AF5777" s="2">
        <f>DATE(emdat_data[[#This Row],[Start Year]],emdat_data[[#This Row],[Start Month]],emdat_data[[#This Row],[Start Day]])</f>
        <v>42681</v>
      </c>
      <c r="AG5777">
        <v>2016</v>
      </c>
      <c r="AH5777">
        <v>11</v>
      </c>
      <c r="AI5777">
        <v>7</v>
      </c>
      <c r="AJ5777" s="2">
        <f>DATE(emdat_data[[#This Row],[End Year]],emdat_data[[#This Row],[End Month]],emdat_data[[#This Row],[End Day]])</f>
        <v>42681</v>
      </c>
      <c r="AM5777">
        <v>120</v>
      </c>
      <c r="AO5777">
        <v>120</v>
      </c>
      <c r="AT5777">
        <v>20000</v>
      </c>
      <c r="AU5777">
        <v>24387</v>
      </c>
      <c r="AV5777">
        <v>82.010330903135994</v>
      </c>
      <c r="AW5777" t="s">
        <v>15144</v>
      </c>
      <c r="AY5777" t="s">
        <v>15145</v>
      </c>
    </row>
    <row r="5778" spans="1:51" hidden="1" x14ac:dyDescent="0.25">
      <c r="A5778" t="s">
        <v>25390</v>
      </c>
      <c r="B5778">
        <v>2016</v>
      </c>
      <c r="C5778">
        <v>446</v>
      </c>
      <c r="D5778" t="s">
        <v>25391</v>
      </c>
      <c r="E5778" t="s">
        <v>50</v>
      </c>
      <c r="F5778" t="s">
        <v>71</v>
      </c>
      <c r="G5778" t="s">
        <v>72</v>
      </c>
      <c r="H5778" t="s">
        <v>170</v>
      </c>
      <c r="K5778" t="s">
        <v>13110</v>
      </c>
      <c r="L5778" t="s">
        <v>13111</v>
      </c>
      <c r="M5778" t="s">
        <v>197</v>
      </c>
      <c r="N5778" t="s">
        <v>190</v>
      </c>
      <c r="O5778" t="s">
        <v>25392</v>
      </c>
      <c r="P5778" t="s">
        <v>642</v>
      </c>
      <c r="X5778" t="s">
        <v>78</v>
      </c>
      <c r="AA5778" s="1"/>
      <c r="AC5778">
        <v>2016</v>
      </c>
      <c r="AD5778">
        <v>11</v>
      </c>
      <c r="AE5778">
        <v>7</v>
      </c>
      <c r="AF5778" s="2">
        <f>DATE(emdat_data[[#This Row],[Start Year]],emdat_data[[#This Row],[Start Month]],emdat_data[[#This Row],[Start Day]])</f>
        <v>42681</v>
      </c>
      <c r="AG5778">
        <v>2016</v>
      </c>
      <c r="AH5778">
        <v>11</v>
      </c>
      <c r="AI5778">
        <v>7</v>
      </c>
      <c r="AJ5778" s="2">
        <f>DATE(emdat_data[[#This Row],[End Year]],emdat_data[[#This Row],[End Month]],emdat_data[[#This Row],[End Day]])</f>
        <v>42681</v>
      </c>
      <c r="AM5778">
        <v>1655</v>
      </c>
      <c r="AO5778">
        <v>1655</v>
      </c>
      <c r="AV5778">
        <v>82.010330903135994</v>
      </c>
      <c r="AW5778" t="s">
        <v>25393</v>
      </c>
      <c r="AY5778" t="s">
        <v>25394</v>
      </c>
    </row>
    <row r="5779" spans="1:51" hidden="1" x14ac:dyDescent="0.25">
      <c r="A5779" t="s">
        <v>25284</v>
      </c>
      <c r="B5779">
        <v>2016</v>
      </c>
      <c r="C5779">
        <v>451</v>
      </c>
      <c r="E5779" t="s">
        <v>50</v>
      </c>
      <c r="F5779" t="s">
        <v>71</v>
      </c>
      <c r="G5779" t="s">
        <v>72</v>
      </c>
      <c r="H5779" t="s">
        <v>170</v>
      </c>
      <c r="K5779" t="s">
        <v>3130</v>
      </c>
      <c r="L5779" t="s">
        <v>3131</v>
      </c>
      <c r="M5779" t="s">
        <v>75</v>
      </c>
      <c r="N5779" t="s">
        <v>76</v>
      </c>
      <c r="O5779" t="s">
        <v>25285</v>
      </c>
      <c r="P5779" t="s">
        <v>642</v>
      </c>
      <c r="Q5779" t="s">
        <v>82</v>
      </c>
      <c r="X5779" t="s">
        <v>78</v>
      </c>
      <c r="AA5779" s="1"/>
      <c r="AB5779" t="s">
        <v>25286</v>
      </c>
      <c r="AC5779">
        <v>2016</v>
      </c>
      <c r="AD5779">
        <v>11</v>
      </c>
      <c r="AE5779">
        <v>9</v>
      </c>
      <c r="AF5779" s="2">
        <f>DATE(emdat_data[[#This Row],[Start Year]],emdat_data[[#This Row],[Start Month]],emdat_data[[#This Row],[Start Day]])</f>
        <v>42683</v>
      </c>
      <c r="AG5779">
        <v>2016</v>
      </c>
      <c r="AH5779">
        <v>11</v>
      </c>
      <c r="AI5779">
        <v>9</v>
      </c>
      <c r="AJ5779" s="2">
        <f>DATE(emdat_data[[#This Row],[End Year]],emdat_data[[#This Row],[End Month]],emdat_data[[#This Row],[End Day]])</f>
        <v>42683</v>
      </c>
      <c r="AL5779">
        <v>7</v>
      </c>
      <c r="AM5779">
        <v>2628</v>
      </c>
      <c r="AO5779">
        <v>2635</v>
      </c>
      <c r="AV5779">
        <v>82.010330903135994</v>
      </c>
      <c r="AX5779" t="s">
        <v>25287</v>
      </c>
      <c r="AY5779" t="s">
        <v>25288</v>
      </c>
    </row>
    <row r="5780" spans="1:51" hidden="1" x14ac:dyDescent="0.25">
      <c r="A5780" t="s">
        <v>25376</v>
      </c>
      <c r="B5780">
        <v>2016</v>
      </c>
      <c r="C5780">
        <v>478</v>
      </c>
      <c r="E5780" t="s">
        <v>50</v>
      </c>
      <c r="F5780" t="s">
        <v>71</v>
      </c>
      <c r="G5780" t="s">
        <v>72</v>
      </c>
      <c r="H5780" t="s">
        <v>170</v>
      </c>
      <c r="K5780" t="s">
        <v>427</v>
      </c>
      <c r="L5780" t="s">
        <v>428</v>
      </c>
      <c r="M5780" t="s">
        <v>429</v>
      </c>
      <c r="N5780" t="s">
        <v>76</v>
      </c>
      <c r="O5780" t="s">
        <v>25377</v>
      </c>
      <c r="X5780" t="s">
        <v>78</v>
      </c>
      <c r="AA5780" s="1"/>
      <c r="AB5780" t="s">
        <v>25378</v>
      </c>
      <c r="AC5780">
        <v>2016</v>
      </c>
      <c r="AD5780">
        <v>11</v>
      </c>
      <c r="AE5780">
        <v>9</v>
      </c>
      <c r="AF5780" s="2">
        <f>DATE(emdat_data[[#This Row],[Start Year]],emdat_data[[#This Row],[Start Month]],emdat_data[[#This Row],[Start Day]])</f>
        <v>42683</v>
      </c>
      <c r="AG5780">
        <v>2016</v>
      </c>
      <c r="AH5780">
        <v>11</v>
      </c>
      <c r="AI5780">
        <v>9</v>
      </c>
      <c r="AJ5780" s="2">
        <f>DATE(emdat_data[[#This Row],[End Year]],emdat_data[[#This Row],[End Month]],emdat_data[[#This Row],[End Day]])</f>
        <v>42683</v>
      </c>
      <c r="AK5780">
        <v>6</v>
      </c>
      <c r="AM5780">
        <v>600</v>
      </c>
      <c r="AO5780">
        <v>600</v>
      </c>
      <c r="AT5780">
        <v>100000</v>
      </c>
      <c r="AU5780">
        <v>121936</v>
      </c>
      <c r="AV5780">
        <v>82.010330903135994</v>
      </c>
      <c r="AW5780" t="s">
        <v>25379</v>
      </c>
      <c r="AY5780" t="s">
        <v>25380</v>
      </c>
    </row>
    <row r="5781" spans="1:51" hidden="1" x14ac:dyDescent="0.25">
      <c r="A5781" t="s">
        <v>23743</v>
      </c>
      <c r="B5781">
        <v>2016</v>
      </c>
      <c r="C5781">
        <v>479</v>
      </c>
      <c r="E5781" t="s">
        <v>50</v>
      </c>
      <c r="F5781" t="s">
        <v>71</v>
      </c>
      <c r="G5781" t="s">
        <v>72</v>
      </c>
      <c r="H5781" t="s">
        <v>102</v>
      </c>
      <c r="K5781" t="s">
        <v>171</v>
      </c>
      <c r="L5781" t="s">
        <v>172</v>
      </c>
      <c r="M5781" t="s">
        <v>173</v>
      </c>
      <c r="N5781" t="s">
        <v>57</v>
      </c>
      <c r="O5781" t="s">
        <v>23744</v>
      </c>
      <c r="X5781" t="s">
        <v>78</v>
      </c>
      <c r="AA5781" s="1"/>
      <c r="AB5781" t="s">
        <v>23745</v>
      </c>
      <c r="AC5781">
        <v>2016</v>
      </c>
      <c r="AD5781">
        <v>11</v>
      </c>
      <c r="AE5781">
        <v>13</v>
      </c>
      <c r="AF5781" s="2">
        <f>DATE(emdat_data[[#This Row],[Start Year]],emdat_data[[#This Row],[Start Month]],emdat_data[[#This Row],[Start Day]])</f>
        <v>42687</v>
      </c>
      <c r="AG5781">
        <v>2016</v>
      </c>
      <c r="AH5781">
        <v>11</v>
      </c>
      <c r="AI5781">
        <v>15</v>
      </c>
      <c r="AJ5781" s="2">
        <f>DATE(emdat_data[[#This Row],[End Year]],emdat_data[[#This Row],[End Month]],emdat_data[[#This Row],[End Day]])</f>
        <v>42689</v>
      </c>
      <c r="AK5781">
        <v>5</v>
      </c>
      <c r="AM5781">
        <v>19669</v>
      </c>
      <c r="AO5781">
        <v>19669</v>
      </c>
      <c r="AV5781">
        <v>82.010330903135994</v>
      </c>
      <c r="AX5781" t="s">
        <v>23746</v>
      </c>
      <c r="AY5781" t="s">
        <v>23747</v>
      </c>
    </row>
    <row r="5782" spans="1:51" hidden="1" x14ac:dyDescent="0.25">
      <c r="A5782" t="s">
        <v>23615</v>
      </c>
      <c r="B5782">
        <v>2016</v>
      </c>
      <c r="C5782">
        <v>395</v>
      </c>
      <c r="D5782" t="s">
        <v>23616</v>
      </c>
      <c r="E5782" t="s">
        <v>50</v>
      </c>
      <c r="F5782" t="s">
        <v>51</v>
      </c>
      <c r="G5782" t="s">
        <v>52</v>
      </c>
      <c r="H5782" t="s">
        <v>1617</v>
      </c>
      <c r="K5782" t="s">
        <v>2601</v>
      </c>
      <c r="L5782" t="s">
        <v>2602</v>
      </c>
      <c r="M5782" t="s">
        <v>95</v>
      </c>
      <c r="N5782" t="s">
        <v>96</v>
      </c>
      <c r="O5782" t="s">
        <v>23617</v>
      </c>
      <c r="Q5782" t="s">
        <v>1619</v>
      </c>
      <c r="R5782" t="s">
        <v>176</v>
      </c>
      <c r="W5782">
        <v>8</v>
      </c>
      <c r="X5782" t="s">
        <v>59</v>
      </c>
      <c r="Y5782">
        <v>-42725</v>
      </c>
      <c r="Z5782">
        <v>173064</v>
      </c>
      <c r="AA5782" s="1">
        <v>1.3888888888888889E-3</v>
      </c>
      <c r="AC5782">
        <v>2016</v>
      </c>
      <c r="AD5782">
        <v>11</v>
      </c>
      <c r="AE5782">
        <v>14</v>
      </c>
      <c r="AF5782" s="2">
        <f>DATE(emdat_data[[#This Row],[Start Year]],emdat_data[[#This Row],[Start Month]],emdat_data[[#This Row],[Start Day]])</f>
        <v>42688</v>
      </c>
      <c r="AG5782">
        <v>2016</v>
      </c>
      <c r="AH5782">
        <v>11</v>
      </c>
      <c r="AI5782">
        <v>14</v>
      </c>
      <c r="AJ5782" s="2">
        <f>DATE(emdat_data[[#This Row],[End Year]],emdat_data[[#This Row],[End Month]],emdat_data[[#This Row],[End Day]])</f>
        <v>42688</v>
      </c>
      <c r="AK5782">
        <v>2</v>
      </c>
      <c r="AL5782">
        <v>50</v>
      </c>
      <c r="AO5782">
        <v>50</v>
      </c>
      <c r="AR5782">
        <v>2100000</v>
      </c>
      <c r="AS5782">
        <v>2560653</v>
      </c>
      <c r="AT5782">
        <v>3900000</v>
      </c>
      <c r="AU5782">
        <v>4755498</v>
      </c>
      <c r="AV5782">
        <v>82.010330903135994</v>
      </c>
      <c r="AW5782" t="s">
        <v>23618</v>
      </c>
      <c r="AY5782" t="s">
        <v>23619</v>
      </c>
    </row>
    <row r="5783" spans="1:51" hidden="1" x14ac:dyDescent="0.25">
      <c r="A5783" t="s">
        <v>23829</v>
      </c>
      <c r="B5783">
        <v>2016</v>
      </c>
      <c r="C5783">
        <v>433</v>
      </c>
      <c r="D5783" t="s">
        <v>22412</v>
      </c>
      <c r="E5783" t="s">
        <v>50</v>
      </c>
      <c r="F5783" t="s">
        <v>63</v>
      </c>
      <c r="G5783" t="s">
        <v>82</v>
      </c>
      <c r="H5783" t="s">
        <v>98</v>
      </c>
      <c r="J5783" t="s">
        <v>22413</v>
      </c>
      <c r="K5783" t="s">
        <v>2612</v>
      </c>
      <c r="L5783" t="s">
        <v>2613</v>
      </c>
      <c r="M5783" t="s">
        <v>204</v>
      </c>
      <c r="N5783" t="s">
        <v>86</v>
      </c>
      <c r="O5783" t="s">
        <v>23830</v>
      </c>
      <c r="X5783" t="s">
        <v>88</v>
      </c>
      <c r="AA5783" s="1"/>
      <c r="AC5783">
        <v>2016</v>
      </c>
      <c r="AD5783">
        <v>11</v>
      </c>
      <c r="AE5783">
        <v>17</v>
      </c>
      <c r="AF5783" s="2">
        <f>DATE(emdat_data[[#This Row],[Start Year]],emdat_data[[#This Row],[Start Month]],emdat_data[[#This Row],[Start Day]])</f>
        <v>42691</v>
      </c>
      <c r="AG5783">
        <v>2016</v>
      </c>
      <c r="AH5783">
        <v>11</v>
      </c>
      <c r="AI5783">
        <v>17</v>
      </c>
      <c r="AJ5783" s="2">
        <f>DATE(emdat_data[[#This Row],[End Year]],emdat_data[[#This Row],[End Month]],emdat_data[[#This Row],[End Day]])</f>
        <v>42691</v>
      </c>
      <c r="AM5783">
        <v>10570</v>
      </c>
      <c r="AO5783">
        <v>10570</v>
      </c>
      <c r="AV5783">
        <v>82.010330903135994</v>
      </c>
      <c r="AW5783" t="s">
        <v>23831</v>
      </c>
      <c r="AY5783" t="s">
        <v>23832</v>
      </c>
    </row>
    <row r="5784" spans="1:51" hidden="1" x14ac:dyDescent="0.25">
      <c r="A5784" t="s">
        <v>23629</v>
      </c>
      <c r="B5784">
        <v>2016</v>
      </c>
      <c r="C5784">
        <v>433</v>
      </c>
      <c r="D5784" t="s">
        <v>22412</v>
      </c>
      <c r="E5784" t="s">
        <v>50</v>
      </c>
      <c r="F5784" t="s">
        <v>63</v>
      </c>
      <c r="G5784" t="s">
        <v>82</v>
      </c>
      <c r="H5784" t="s">
        <v>98</v>
      </c>
      <c r="J5784" t="s">
        <v>22413</v>
      </c>
      <c r="K5784" t="s">
        <v>2706</v>
      </c>
      <c r="L5784" t="s">
        <v>2707</v>
      </c>
      <c r="M5784" t="s">
        <v>204</v>
      </c>
      <c r="N5784" t="s">
        <v>86</v>
      </c>
      <c r="O5784" t="s">
        <v>23630</v>
      </c>
      <c r="Q5784" t="s">
        <v>72</v>
      </c>
      <c r="R5784" t="s">
        <v>176</v>
      </c>
      <c r="W5784">
        <v>120</v>
      </c>
      <c r="X5784" t="s">
        <v>88</v>
      </c>
      <c r="AA5784" s="1"/>
      <c r="AC5784">
        <v>2016</v>
      </c>
      <c r="AD5784">
        <v>11</v>
      </c>
      <c r="AE5784">
        <v>21</v>
      </c>
      <c r="AF5784" s="2">
        <f>DATE(emdat_data[[#This Row],[Start Year]],emdat_data[[#This Row],[Start Month]],emdat_data[[#This Row],[Start Day]])</f>
        <v>42695</v>
      </c>
      <c r="AG5784">
        <v>2016</v>
      </c>
      <c r="AH5784">
        <v>11</v>
      </c>
      <c r="AI5784">
        <v>22</v>
      </c>
      <c r="AJ5784" s="2">
        <f>DATE(emdat_data[[#This Row],[End Year]],emdat_data[[#This Row],[End Month]],emdat_data[[#This Row],[End Day]])</f>
        <v>42696</v>
      </c>
      <c r="AK5784">
        <v>7</v>
      </c>
      <c r="AM5784">
        <v>12000</v>
      </c>
      <c r="AO5784">
        <v>12000</v>
      </c>
      <c r="AV5784">
        <v>82.010330903135994</v>
      </c>
      <c r="AW5784" t="s">
        <v>15378</v>
      </c>
      <c r="AX5784" t="s">
        <v>23631</v>
      </c>
      <c r="AY5784" t="s">
        <v>23632</v>
      </c>
    </row>
    <row r="5785" spans="1:51" hidden="1" x14ac:dyDescent="0.25">
      <c r="A5785" t="s">
        <v>22411</v>
      </c>
      <c r="B5785">
        <v>2016</v>
      </c>
      <c r="C5785">
        <v>433</v>
      </c>
      <c r="D5785" t="s">
        <v>22412</v>
      </c>
      <c r="E5785" t="s">
        <v>50</v>
      </c>
      <c r="F5785" t="s">
        <v>63</v>
      </c>
      <c r="G5785" t="s">
        <v>82</v>
      </c>
      <c r="H5785" t="s">
        <v>98</v>
      </c>
      <c r="J5785" t="s">
        <v>22413</v>
      </c>
      <c r="K5785" t="s">
        <v>1185</v>
      </c>
      <c r="L5785" t="s">
        <v>1186</v>
      </c>
      <c r="M5785" t="s">
        <v>204</v>
      </c>
      <c r="N5785" t="s">
        <v>86</v>
      </c>
      <c r="O5785" t="s">
        <v>22414</v>
      </c>
      <c r="Q5785" t="s">
        <v>72</v>
      </c>
      <c r="S5785" t="s">
        <v>127</v>
      </c>
      <c r="U5785" t="s">
        <v>127</v>
      </c>
      <c r="W5785">
        <v>175</v>
      </c>
      <c r="X5785" t="s">
        <v>88</v>
      </c>
      <c r="AA5785" s="1"/>
      <c r="AC5785">
        <v>2016</v>
      </c>
      <c r="AD5785">
        <v>11</v>
      </c>
      <c r="AE5785">
        <v>23</v>
      </c>
      <c r="AF5785" s="2">
        <f>DATE(emdat_data[[#This Row],[Start Year]],emdat_data[[#This Row],[Start Month]],emdat_data[[#This Row],[Start Day]])</f>
        <v>42697</v>
      </c>
      <c r="AG5785">
        <v>2016</v>
      </c>
      <c r="AH5785">
        <v>11</v>
      </c>
      <c r="AI5785">
        <v>25</v>
      </c>
      <c r="AJ5785" s="2">
        <f>DATE(emdat_data[[#This Row],[End Year]],emdat_data[[#This Row],[End Month]],emdat_data[[#This Row],[End Day]])</f>
        <v>42699</v>
      </c>
      <c r="AK5785">
        <v>9</v>
      </c>
      <c r="AM5785">
        <v>50000</v>
      </c>
      <c r="AO5785">
        <v>50000</v>
      </c>
      <c r="AV5785">
        <v>82.010330903135994</v>
      </c>
      <c r="AX5785" t="s">
        <v>22415</v>
      </c>
      <c r="AY5785" t="s">
        <v>22416</v>
      </c>
    </row>
    <row r="5786" spans="1:51" hidden="1" x14ac:dyDescent="0.25">
      <c r="A5786" t="s">
        <v>23684</v>
      </c>
      <c r="B5786">
        <v>2016</v>
      </c>
      <c r="C5786">
        <v>456</v>
      </c>
      <c r="E5786" t="s">
        <v>50</v>
      </c>
      <c r="F5786" t="s">
        <v>63</v>
      </c>
      <c r="G5786" t="s">
        <v>82</v>
      </c>
      <c r="H5786" t="s">
        <v>98</v>
      </c>
      <c r="J5786" t="s">
        <v>23685</v>
      </c>
      <c r="K5786" t="s">
        <v>364</v>
      </c>
      <c r="L5786" t="s">
        <v>365</v>
      </c>
      <c r="M5786" t="s">
        <v>173</v>
      </c>
      <c r="N5786" t="s">
        <v>57</v>
      </c>
      <c r="O5786" t="s">
        <v>23686</v>
      </c>
      <c r="Q5786" t="s">
        <v>176</v>
      </c>
      <c r="W5786">
        <v>55</v>
      </c>
      <c r="X5786" t="s">
        <v>88</v>
      </c>
      <c r="AA5786" s="1"/>
      <c r="AC5786">
        <v>2016</v>
      </c>
      <c r="AD5786">
        <v>11</v>
      </c>
      <c r="AE5786">
        <v>23</v>
      </c>
      <c r="AF5786" s="2">
        <f>DATE(emdat_data[[#This Row],[Start Year]],emdat_data[[#This Row],[Start Month]],emdat_data[[#This Row],[Start Day]])</f>
        <v>42697</v>
      </c>
      <c r="AG5786">
        <v>2016</v>
      </c>
      <c r="AH5786">
        <v>11</v>
      </c>
      <c r="AI5786">
        <v>25</v>
      </c>
      <c r="AJ5786" s="2">
        <f>DATE(emdat_data[[#This Row],[End Year]],emdat_data[[#This Row],[End Month]],emdat_data[[#This Row],[End Day]])</f>
        <v>42699</v>
      </c>
      <c r="AM5786">
        <v>14309</v>
      </c>
      <c r="AO5786">
        <v>14309</v>
      </c>
      <c r="AV5786">
        <v>82.010330903135994</v>
      </c>
      <c r="AX5786" t="s">
        <v>23687</v>
      </c>
      <c r="AY5786" t="s">
        <v>23688</v>
      </c>
    </row>
    <row r="5787" spans="1:51" hidden="1" x14ac:dyDescent="0.25">
      <c r="A5787" t="s">
        <v>23762</v>
      </c>
      <c r="B5787">
        <v>2016</v>
      </c>
      <c r="C5787">
        <v>453</v>
      </c>
      <c r="E5787" t="s">
        <v>50</v>
      </c>
      <c r="F5787" t="s">
        <v>71</v>
      </c>
      <c r="G5787" t="s">
        <v>72</v>
      </c>
      <c r="H5787" t="s">
        <v>102</v>
      </c>
      <c r="K5787" t="s">
        <v>239</v>
      </c>
      <c r="L5787" t="s">
        <v>240</v>
      </c>
      <c r="M5787" t="s">
        <v>197</v>
      </c>
      <c r="N5787" t="s">
        <v>190</v>
      </c>
      <c r="O5787" t="s">
        <v>23763</v>
      </c>
      <c r="P5787" t="s">
        <v>642</v>
      </c>
      <c r="X5787" t="s">
        <v>78</v>
      </c>
      <c r="AA5787" s="1"/>
      <c r="AB5787" t="s">
        <v>23764</v>
      </c>
      <c r="AC5787">
        <v>2016</v>
      </c>
      <c r="AD5787">
        <v>11</v>
      </c>
      <c r="AE5787">
        <v>23</v>
      </c>
      <c r="AF5787" s="2">
        <f>DATE(emdat_data[[#This Row],[Start Year]],emdat_data[[#This Row],[Start Month]],emdat_data[[#This Row],[Start Day]])</f>
        <v>42697</v>
      </c>
      <c r="AG5787">
        <v>2016</v>
      </c>
      <c r="AH5787">
        <v>11</v>
      </c>
      <c r="AI5787">
        <v>25</v>
      </c>
      <c r="AJ5787" s="2">
        <f>DATE(emdat_data[[#This Row],[End Year]],emdat_data[[#This Row],[End Month]],emdat_data[[#This Row],[End Day]])</f>
        <v>42699</v>
      </c>
      <c r="AK5787">
        <v>2</v>
      </c>
      <c r="AM5787">
        <v>400</v>
      </c>
      <c r="AO5787">
        <v>400</v>
      </c>
      <c r="AT5787">
        <v>100000</v>
      </c>
      <c r="AU5787">
        <v>121936</v>
      </c>
      <c r="AV5787">
        <v>82.010330903135994</v>
      </c>
      <c r="AW5787" t="s">
        <v>23765</v>
      </c>
      <c r="AY5787" t="s">
        <v>23766</v>
      </c>
    </row>
    <row r="5788" spans="1:51" hidden="1" x14ac:dyDescent="0.25">
      <c r="A5788" t="s">
        <v>22531</v>
      </c>
      <c r="B5788">
        <v>2016</v>
      </c>
      <c r="C5788">
        <v>480</v>
      </c>
      <c r="E5788" t="s">
        <v>50</v>
      </c>
      <c r="F5788" t="s">
        <v>51</v>
      </c>
      <c r="G5788" t="s">
        <v>52</v>
      </c>
      <c r="H5788" t="s">
        <v>53</v>
      </c>
      <c r="K5788" t="s">
        <v>159</v>
      </c>
      <c r="L5788" t="s">
        <v>160</v>
      </c>
      <c r="M5788" t="s">
        <v>161</v>
      </c>
      <c r="N5788" t="s">
        <v>57</v>
      </c>
      <c r="O5788" t="s">
        <v>22532</v>
      </c>
      <c r="W5788">
        <v>7</v>
      </c>
      <c r="X5788" t="s">
        <v>59</v>
      </c>
      <c r="Y5788">
        <v>39238</v>
      </c>
      <c r="Z5788">
        <v>74047</v>
      </c>
      <c r="AA5788" s="1">
        <v>0.93333333333333335</v>
      </c>
      <c r="AC5788">
        <v>2016</v>
      </c>
      <c r="AD5788">
        <v>11</v>
      </c>
      <c r="AE5788">
        <v>25</v>
      </c>
      <c r="AF5788" s="2">
        <f>DATE(emdat_data[[#This Row],[Start Year]],emdat_data[[#This Row],[Start Month]],emdat_data[[#This Row],[Start Day]])</f>
        <v>42699</v>
      </c>
      <c r="AG5788">
        <v>2016</v>
      </c>
      <c r="AH5788">
        <v>11</v>
      </c>
      <c r="AI5788">
        <v>25</v>
      </c>
      <c r="AJ5788" s="2">
        <f>DATE(emdat_data[[#This Row],[End Year]],emdat_data[[#This Row],[End Month]],emdat_data[[#This Row],[End Day]])</f>
        <v>42699</v>
      </c>
      <c r="AK5788">
        <v>1</v>
      </c>
      <c r="AM5788">
        <v>37200</v>
      </c>
      <c r="AO5788">
        <v>37200</v>
      </c>
      <c r="AT5788">
        <v>5500</v>
      </c>
      <c r="AU5788">
        <v>6706</v>
      </c>
      <c r="AV5788">
        <v>82.010330903135994</v>
      </c>
      <c r="AW5788" t="s">
        <v>4819</v>
      </c>
      <c r="AY5788" t="s">
        <v>4820</v>
      </c>
    </row>
    <row r="5789" spans="1:51" hidden="1" x14ac:dyDescent="0.25">
      <c r="A5789" t="s">
        <v>22347</v>
      </c>
      <c r="B5789">
        <v>2016</v>
      </c>
      <c r="C5789">
        <v>522</v>
      </c>
      <c r="E5789" t="s">
        <v>50</v>
      </c>
      <c r="F5789" t="s">
        <v>71</v>
      </c>
      <c r="G5789" t="s">
        <v>72</v>
      </c>
      <c r="K5789" t="s">
        <v>131</v>
      </c>
      <c r="L5789" t="s">
        <v>132</v>
      </c>
      <c r="M5789" t="s">
        <v>85</v>
      </c>
      <c r="N5789" t="s">
        <v>86</v>
      </c>
      <c r="O5789" t="s">
        <v>22348</v>
      </c>
      <c r="Q5789" t="s">
        <v>176</v>
      </c>
      <c r="X5789" t="s">
        <v>78</v>
      </c>
      <c r="AA5789" s="1"/>
      <c r="AB5789" t="s">
        <v>22349</v>
      </c>
      <c r="AC5789">
        <v>2016</v>
      </c>
      <c r="AD5789">
        <v>11</v>
      </c>
      <c r="AE5789">
        <v>26</v>
      </c>
      <c r="AF5789" s="2">
        <f>DATE(emdat_data[[#This Row],[Start Year]],emdat_data[[#This Row],[Start Month]],emdat_data[[#This Row],[Start Day]])</f>
        <v>42700</v>
      </c>
      <c r="AG5789">
        <v>2016</v>
      </c>
      <c r="AH5789">
        <v>12</v>
      </c>
      <c r="AI5789">
        <v>5</v>
      </c>
      <c r="AJ5789" s="2">
        <f>DATE(emdat_data[[#This Row],[End Year]],emdat_data[[#This Row],[End Month]],emdat_data[[#This Row],[End Day]])</f>
        <v>42709</v>
      </c>
      <c r="AK5789">
        <v>4</v>
      </c>
      <c r="AM5789">
        <v>5300</v>
      </c>
      <c r="AO5789">
        <v>5300</v>
      </c>
      <c r="AV5789">
        <v>82.010330903135994</v>
      </c>
      <c r="AX5789" t="s">
        <v>22350</v>
      </c>
      <c r="AY5789" t="s">
        <v>22351</v>
      </c>
    </row>
    <row r="5790" spans="1:51" hidden="1" x14ac:dyDescent="0.25">
      <c r="A5790" t="s">
        <v>22357</v>
      </c>
      <c r="B5790">
        <v>2016</v>
      </c>
      <c r="C5790">
        <v>522</v>
      </c>
      <c r="E5790" t="s">
        <v>50</v>
      </c>
      <c r="F5790" t="s">
        <v>71</v>
      </c>
      <c r="G5790" t="s">
        <v>72</v>
      </c>
      <c r="K5790" t="s">
        <v>1159</v>
      </c>
      <c r="L5790" t="s">
        <v>1160</v>
      </c>
      <c r="M5790" t="s">
        <v>85</v>
      </c>
      <c r="N5790" t="s">
        <v>86</v>
      </c>
      <c r="O5790" t="s">
        <v>22358</v>
      </c>
      <c r="Q5790" t="s">
        <v>176</v>
      </c>
      <c r="X5790" t="s">
        <v>78</v>
      </c>
      <c r="AA5790" s="1"/>
      <c r="AB5790" t="s">
        <v>22359</v>
      </c>
      <c r="AC5790">
        <v>2016</v>
      </c>
      <c r="AD5790">
        <v>11</v>
      </c>
      <c r="AE5790">
        <v>26</v>
      </c>
      <c r="AF5790" s="2">
        <f>DATE(emdat_data[[#This Row],[Start Year]],emdat_data[[#This Row],[Start Month]],emdat_data[[#This Row],[Start Day]])</f>
        <v>42700</v>
      </c>
      <c r="AG5790">
        <v>2016</v>
      </c>
      <c r="AH5790">
        <v>12</v>
      </c>
      <c r="AI5790">
        <v>5</v>
      </c>
      <c r="AJ5790" s="2">
        <f>DATE(emdat_data[[#This Row],[End Year]],emdat_data[[#This Row],[End Month]],emdat_data[[#This Row],[End Day]])</f>
        <v>42709</v>
      </c>
      <c r="AK5790">
        <v>6</v>
      </c>
      <c r="AN5790">
        <v>72</v>
      </c>
      <c r="AO5790">
        <v>72</v>
      </c>
      <c r="AV5790">
        <v>82.010330903135994</v>
      </c>
      <c r="AX5790" t="s">
        <v>22360</v>
      </c>
      <c r="AY5790" t="s">
        <v>22361</v>
      </c>
    </row>
    <row r="5791" spans="1:51" hidden="1" x14ac:dyDescent="0.25">
      <c r="A5791" t="s">
        <v>25278</v>
      </c>
      <c r="B5791">
        <v>2016</v>
      </c>
      <c r="C5791">
        <v>477</v>
      </c>
      <c r="E5791" t="s">
        <v>50</v>
      </c>
      <c r="F5791" t="s">
        <v>63</v>
      </c>
      <c r="G5791" t="s">
        <v>82</v>
      </c>
      <c r="H5791" t="s">
        <v>157</v>
      </c>
      <c r="I5791" t="s">
        <v>158</v>
      </c>
      <c r="K5791" t="s">
        <v>357</v>
      </c>
      <c r="L5791" t="s">
        <v>358</v>
      </c>
      <c r="M5791" t="s">
        <v>146</v>
      </c>
      <c r="N5791" t="s">
        <v>86</v>
      </c>
      <c r="O5791" t="s">
        <v>25279</v>
      </c>
      <c r="Q5791" t="s">
        <v>900</v>
      </c>
      <c r="X5791" t="s">
        <v>88</v>
      </c>
      <c r="AA5791" s="1"/>
      <c r="AC5791">
        <v>2016</v>
      </c>
      <c r="AD5791">
        <v>11</v>
      </c>
      <c r="AE5791">
        <v>26</v>
      </c>
      <c r="AF5791" s="2">
        <f>DATE(emdat_data[[#This Row],[Start Year]],emdat_data[[#This Row],[Start Month]],emdat_data[[#This Row],[Start Day]])</f>
        <v>42700</v>
      </c>
      <c r="AG5791">
        <v>2016</v>
      </c>
      <c r="AH5791">
        <v>12</v>
      </c>
      <c r="AI5791">
        <v>1</v>
      </c>
      <c r="AJ5791" s="2">
        <f>DATE(emdat_data[[#This Row],[End Year]],emdat_data[[#This Row],[End Month]],emdat_data[[#This Row],[End Day]])</f>
        <v>42705</v>
      </c>
      <c r="AK5791">
        <v>8</v>
      </c>
      <c r="AL5791">
        <v>33</v>
      </c>
      <c r="AO5791">
        <v>33</v>
      </c>
      <c r="AR5791">
        <v>200000</v>
      </c>
      <c r="AS5791">
        <v>243872</v>
      </c>
      <c r="AT5791">
        <v>275000</v>
      </c>
      <c r="AU5791">
        <v>335324</v>
      </c>
      <c r="AV5791">
        <v>82.010330903135994</v>
      </c>
      <c r="AW5791" t="s">
        <v>25280</v>
      </c>
      <c r="AY5791" t="s">
        <v>25281</v>
      </c>
    </row>
    <row r="5792" spans="1:51" hidden="1" x14ac:dyDescent="0.25">
      <c r="A5792" t="s">
        <v>25357</v>
      </c>
      <c r="B5792">
        <v>2016</v>
      </c>
      <c r="C5792">
        <v>522</v>
      </c>
      <c r="E5792" t="s">
        <v>50</v>
      </c>
      <c r="F5792" t="s">
        <v>71</v>
      </c>
      <c r="G5792" t="s">
        <v>72</v>
      </c>
      <c r="K5792" t="s">
        <v>3768</v>
      </c>
      <c r="L5792" t="s">
        <v>3769</v>
      </c>
      <c r="M5792" t="s">
        <v>85</v>
      </c>
      <c r="N5792" t="s">
        <v>86</v>
      </c>
      <c r="O5792" t="s">
        <v>25358</v>
      </c>
      <c r="X5792" t="s">
        <v>78</v>
      </c>
      <c r="AA5792" s="1"/>
      <c r="AC5792">
        <v>2016</v>
      </c>
      <c r="AD5792">
        <v>11</v>
      </c>
      <c r="AE5792">
        <v>26</v>
      </c>
      <c r="AF5792" s="2">
        <f>DATE(emdat_data[[#This Row],[Start Year]],emdat_data[[#This Row],[Start Month]],emdat_data[[#This Row],[Start Day]])</f>
        <v>42700</v>
      </c>
      <c r="AG5792">
        <v>2016</v>
      </c>
      <c r="AH5792">
        <v>12</v>
      </c>
      <c r="AI5792">
        <v>5</v>
      </c>
      <c r="AJ5792" s="2">
        <f>DATE(emdat_data[[#This Row],[End Year]],emdat_data[[#This Row],[End Month]],emdat_data[[#This Row],[End Day]])</f>
        <v>42709</v>
      </c>
      <c r="AV5792">
        <v>82.010330903135994</v>
      </c>
      <c r="AW5792" t="s">
        <v>25359</v>
      </c>
      <c r="AY5792" t="s">
        <v>25360</v>
      </c>
    </row>
    <row r="5793" spans="1:51" hidden="1" x14ac:dyDescent="0.25">
      <c r="A5793" t="s">
        <v>23803</v>
      </c>
      <c r="B5793">
        <v>2016</v>
      </c>
      <c r="C5793">
        <v>489</v>
      </c>
      <c r="E5793" t="s">
        <v>50</v>
      </c>
      <c r="F5793" t="s">
        <v>71</v>
      </c>
      <c r="G5793" t="s">
        <v>72</v>
      </c>
      <c r="K5793" t="s">
        <v>2634</v>
      </c>
      <c r="L5793" t="s">
        <v>2635</v>
      </c>
      <c r="M5793" t="s">
        <v>173</v>
      </c>
      <c r="N5793" t="s">
        <v>57</v>
      </c>
      <c r="O5793" t="s">
        <v>23804</v>
      </c>
      <c r="P5793" t="s">
        <v>642</v>
      </c>
      <c r="W5793">
        <v>20486</v>
      </c>
      <c r="X5793" t="s">
        <v>78</v>
      </c>
      <c r="Y5793">
        <v>5122</v>
      </c>
      <c r="Z5793">
        <v>10256</v>
      </c>
      <c r="AA5793" s="1"/>
      <c r="AC5793">
        <v>2016</v>
      </c>
      <c r="AD5793">
        <v>11</v>
      </c>
      <c r="AE5793">
        <v>28</v>
      </c>
      <c r="AF5793" s="2">
        <f>DATE(emdat_data[[#This Row],[Start Year]],emdat_data[[#This Row],[Start Month]],emdat_data[[#This Row],[Start Day]])</f>
        <v>42702</v>
      </c>
      <c r="AG5793">
        <v>2016</v>
      </c>
      <c r="AH5793">
        <v>12</v>
      </c>
      <c r="AI5793">
        <v>7</v>
      </c>
      <c r="AJ5793" s="2">
        <f>DATE(emdat_data[[#This Row],[End Year]],emdat_data[[#This Row],[End Month]],emdat_data[[#This Row],[End Day]])</f>
        <v>42711</v>
      </c>
      <c r="AM5793">
        <v>400</v>
      </c>
      <c r="AO5793">
        <v>400</v>
      </c>
      <c r="AV5793">
        <v>82.010330903135994</v>
      </c>
      <c r="AW5793" t="s">
        <v>23805</v>
      </c>
      <c r="AY5793" t="s">
        <v>23806</v>
      </c>
    </row>
    <row r="5794" spans="1:51" hidden="1" x14ac:dyDescent="0.25">
      <c r="A5794" t="s">
        <v>25293</v>
      </c>
      <c r="B5794">
        <v>2016</v>
      </c>
      <c r="C5794">
        <v>481</v>
      </c>
      <c r="E5794" t="s">
        <v>50</v>
      </c>
      <c r="F5794" t="s">
        <v>63</v>
      </c>
      <c r="G5794" t="s">
        <v>82</v>
      </c>
      <c r="H5794" t="s">
        <v>157</v>
      </c>
      <c r="I5794" t="s">
        <v>158</v>
      </c>
      <c r="K5794" t="s">
        <v>2852</v>
      </c>
      <c r="L5794" t="s">
        <v>2853</v>
      </c>
      <c r="M5794" t="s">
        <v>392</v>
      </c>
      <c r="N5794" t="s">
        <v>57</v>
      </c>
      <c r="O5794" t="s">
        <v>25294</v>
      </c>
      <c r="Q5794" t="s">
        <v>72</v>
      </c>
      <c r="X5794" t="s">
        <v>88</v>
      </c>
      <c r="AA5794" s="1"/>
      <c r="AC5794">
        <v>2016</v>
      </c>
      <c r="AD5794">
        <v>11</v>
      </c>
      <c r="AE5794">
        <v>28</v>
      </c>
      <c r="AF5794" s="2">
        <f>DATE(emdat_data[[#This Row],[Start Year]],emdat_data[[#This Row],[Start Month]],emdat_data[[#This Row],[Start Day]])</f>
        <v>42702</v>
      </c>
      <c r="AG5794">
        <v>2016</v>
      </c>
      <c r="AH5794">
        <v>11</v>
      </c>
      <c r="AI5794">
        <v>29</v>
      </c>
      <c r="AJ5794" s="2">
        <f>DATE(emdat_data[[#This Row],[End Year]],emdat_data[[#This Row],[End Month]],emdat_data[[#This Row],[End Day]])</f>
        <v>42703</v>
      </c>
      <c r="AK5794">
        <v>3</v>
      </c>
      <c r="AL5794">
        <v>2</v>
      </c>
      <c r="AM5794">
        <v>120</v>
      </c>
      <c r="AO5794">
        <v>122</v>
      </c>
      <c r="AT5794">
        <v>50000</v>
      </c>
      <c r="AU5794">
        <v>60968</v>
      </c>
      <c r="AV5794">
        <v>82.010330903135994</v>
      </c>
      <c r="AW5794" t="s">
        <v>3539</v>
      </c>
      <c r="AY5794" t="s">
        <v>3540</v>
      </c>
    </row>
    <row r="5795" spans="1:51" hidden="1" x14ac:dyDescent="0.25">
      <c r="A5795" t="s">
        <v>23652</v>
      </c>
      <c r="B5795">
        <v>2016</v>
      </c>
      <c r="C5795">
        <v>525</v>
      </c>
      <c r="E5795" t="s">
        <v>50</v>
      </c>
      <c r="F5795" t="s">
        <v>71</v>
      </c>
      <c r="G5795" t="s">
        <v>72</v>
      </c>
      <c r="K5795" t="s">
        <v>171</v>
      </c>
      <c r="L5795" t="s">
        <v>172</v>
      </c>
      <c r="M5795" t="s">
        <v>173</v>
      </c>
      <c r="N5795" t="s">
        <v>57</v>
      </c>
      <c r="O5795" t="s">
        <v>23653</v>
      </c>
      <c r="Q5795" t="s">
        <v>176</v>
      </c>
      <c r="X5795" t="s">
        <v>78</v>
      </c>
      <c r="AA5795" s="1"/>
      <c r="AB5795" t="s">
        <v>21698</v>
      </c>
      <c r="AC5795">
        <v>2016</v>
      </c>
      <c r="AD5795">
        <v>11</v>
      </c>
      <c r="AE5795">
        <v>30</v>
      </c>
      <c r="AF5795" s="2">
        <f>DATE(emdat_data[[#This Row],[Start Year]],emdat_data[[#This Row],[Start Month]],emdat_data[[#This Row],[Start Day]])</f>
        <v>42704</v>
      </c>
      <c r="AG5795">
        <v>2016</v>
      </c>
      <c r="AH5795">
        <v>12</v>
      </c>
      <c r="AI5795">
        <v>7</v>
      </c>
      <c r="AJ5795" s="2">
        <f>DATE(emdat_data[[#This Row],[End Year]],emdat_data[[#This Row],[End Month]],emdat_data[[#This Row],[End Day]])</f>
        <v>42711</v>
      </c>
      <c r="AK5795">
        <v>10</v>
      </c>
      <c r="AM5795">
        <v>105000</v>
      </c>
      <c r="AO5795">
        <v>105000</v>
      </c>
      <c r="AT5795">
        <v>10000</v>
      </c>
      <c r="AU5795">
        <v>12194</v>
      </c>
      <c r="AV5795">
        <v>82.010330903135994</v>
      </c>
      <c r="AW5795" t="s">
        <v>23654</v>
      </c>
      <c r="AX5795" t="s">
        <v>23655</v>
      </c>
      <c r="AY5795" t="s">
        <v>23656</v>
      </c>
    </row>
    <row r="5796" spans="1:51" x14ac:dyDescent="0.25">
      <c r="A5796" t="s">
        <v>22806</v>
      </c>
      <c r="B5796">
        <v>2017</v>
      </c>
      <c r="C5796">
        <v>480</v>
      </c>
      <c r="E5796" t="s">
        <v>50</v>
      </c>
      <c r="F5796" t="s">
        <v>119</v>
      </c>
      <c r="G5796" t="s">
        <v>120</v>
      </c>
      <c r="H5796" t="s">
        <v>301</v>
      </c>
      <c r="J5796" t="s">
        <v>843</v>
      </c>
      <c r="K5796" t="s">
        <v>123</v>
      </c>
      <c r="L5796" t="s">
        <v>124</v>
      </c>
      <c r="M5796" t="s">
        <v>125</v>
      </c>
      <c r="N5796" t="s">
        <v>76</v>
      </c>
      <c r="O5796" t="s">
        <v>12549</v>
      </c>
      <c r="X5796" t="s">
        <v>129</v>
      </c>
      <c r="AA5796" s="1"/>
      <c r="AC5796">
        <v>2017</v>
      </c>
      <c r="AF5796" s="2">
        <f>DATE(emdat_data[[#This Row],[Start Year]],emdat_data[[#This Row],[Start Month]],emdat_data[[#This Row],[Start Day]])</f>
        <v>42704</v>
      </c>
      <c r="AG5796">
        <v>2017</v>
      </c>
      <c r="AH5796">
        <v>11</v>
      </c>
      <c r="AI5796">
        <v>11</v>
      </c>
      <c r="AJ5796" s="2">
        <f>DATE(emdat_data[[#This Row],[End Year]],emdat_data[[#This Row],[End Month]],emdat_data[[#This Row],[End Day]])</f>
        <v>43050</v>
      </c>
      <c r="AK5796">
        <v>18</v>
      </c>
      <c r="AL5796">
        <v>9029</v>
      </c>
      <c r="AO5796">
        <v>9029</v>
      </c>
      <c r="AV5796">
        <v>83.757254551963101</v>
      </c>
    </row>
    <row r="5797" spans="1:51" hidden="1" x14ac:dyDescent="0.25">
      <c r="A5797" t="s">
        <v>23835</v>
      </c>
      <c r="B5797">
        <v>2016</v>
      </c>
      <c r="C5797">
        <v>464</v>
      </c>
      <c r="E5797" t="s">
        <v>50</v>
      </c>
      <c r="F5797" t="s">
        <v>51</v>
      </c>
      <c r="G5797" t="s">
        <v>52</v>
      </c>
      <c r="H5797" t="s">
        <v>53</v>
      </c>
      <c r="K5797" t="s">
        <v>2573</v>
      </c>
      <c r="L5797" t="s">
        <v>2574</v>
      </c>
      <c r="M5797" t="s">
        <v>85</v>
      </c>
      <c r="N5797" t="s">
        <v>86</v>
      </c>
      <c r="O5797" t="s">
        <v>23836</v>
      </c>
      <c r="W5797">
        <v>6</v>
      </c>
      <c r="X5797" t="s">
        <v>59</v>
      </c>
      <c r="Y5797">
        <v>-15321</v>
      </c>
      <c r="Z5797">
        <v>-70823</v>
      </c>
      <c r="AA5797" s="1">
        <v>0.73611111111111116</v>
      </c>
      <c r="AC5797">
        <v>2016</v>
      </c>
      <c r="AD5797">
        <v>12</v>
      </c>
      <c r="AE5797">
        <v>1</v>
      </c>
      <c r="AF5797" s="2">
        <f>DATE(emdat_data[[#This Row],[Start Year]],emdat_data[[#This Row],[Start Month]],emdat_data[[#This Row],[Start Day]])</f>
        <v>42705</v>
      </c>
      <c r="AG5797">
        <v>2016</v>
      </c>
      <c r="AH5797">
        <v>12</v>
      </c>
      <c r="AI5797">
        <v>1</v>
      </c>
      <c r="AJ5797" s="2">
        <f>DATE(emdat_data[[#This Row],[End Year]],emdat_data[[#This Row],[End Month]],emdat_data[[#This Row],[End Day]])</f>
        <v>42705</v>
      </c>
      <c r="AK5797">
        <v>1</v>
      </c>
      <c r="AL5797">
        <v>17</v>
      </c>
      <c r="AM5797">
        <v>200</v>
      </c>
      <c r="AN5797">
        <v>40</v>
      </c>
      <c r="AO5797">
        <v>257</v>
      </c>
      <c r="AV5797">
        <v>82.010330903135994</v>
      </c>
      <c r="AX5797" t="s">
        <v>23837</v>
      </c>
      <c r="AY5797" t="s">
        <v>23838</v>
      </c>
    </row>
    <row r="5798" spans="1:51" hidden="1" x14ac:dyDescent="0.25">
      <c r="A5798" t="s">
        <v>25329</v>
      </c>
      <c r="B5798">
        <v>2016</v>
      </c>
      <c r="C5798">
        <v>472</v>
      </c>
      <c r="E5798" t="s">
        <v>50</v>
      </c>
      <c r="F5798" t="s">
        <v>71</v>
      </c>
      <c r="G5798" t="s">
        <v>72</v>
      </c>
      <c r="K5798" t="s">
        <v>2562</v>
      </c>
      <c r="L5798" t="s">
        <v>2563</v>
      </c>
      <c r="M5798" t="s">
        <v>173</v>
      </c>
      <c r="N5798" t="s">
        <v>57</v>
      </c>
      <c r="O5798" t="s">
        <v>25330</v>
      </c>
      <c r="P5798" t="s">
        <v>2496</v>
      </c>
      <c r="U5798" t="s">
        <v>127</v>
      </c>
      <c r="W5798">
        <v>67395</v>
      </c>
      <c r="X5798" t="s">
        <v>78</v>
      </c>
      <c r="Y5798">
        <v>14445</v>
      </c>
      <c r="Z5798">
        <v>100753</v>
      </c>
      <c r="AA5798" s="1"/>
      <c r="AC5798">
        <v>2016</v>
      </c>
      <c r="AD5798">
        <v>12</v>
      </c>
      <c r="AE5798">
        <v>1</v>
      </c>
      <c r="AF5798" s="2">
        <f>DATE(emdat_data[[#This Row],[Start Year]],emdat_data[[#This Row],[Start Month]],emdat_data[[#This Row],[Start Day]])</f>
        <v>42705</v>
      </c>
      <c r="AG5798">
        <v>2016</v>
      </c>
      <c r="AH5798">
        <v>12</v>
      </c>
      <c r="AI5798">
        <v>10</v>
      </c>
      <c r="AJ5798" s="2">
        <f>DATE(emdat_data[[#This Row],[End Year]],emdat_data[[#This Row],[End Month]],emdat_data[[#This Row],[End Day]])</f>
        <v>42714</v>
      </c>
      <c r="AK5798">
        <v>14</v>
      </c>
      <c r="AM5798">
        <v>582343</v>
      </c>
      <c r="AO5798">
        <v>582343</v>
      </c>
      <c r="AT5798">
        <v>25000</v>
      </c>
      <c r="AU5798">
        <v>30484</v>
      </c>
      <c r="AV5798">
        <v>82.010330903135994</v>
      </c>
      <c r="AW5798" t="s">
        <v>25331</v>
      </c>
      <c r="AY5798" t="s">
        <v>25332</v>
      </c>
    </row>
    <row r="5799" spans="1:51" x14ac:dyDescent="0.25">
      <c r="A5799" t="s">
        <v>23826</v>
      </c>
      <c r="B5799">
        <v>2016</v>
      </c>
      <c r="C5799">
        <v>576</v>
      </c>
      <c r="E5799" t="s">
        <v>50</v>
      </c>
      <c r="F5799" t="s">
        <v>119</v>
      </c>
      <c r="G5799" t="s">
        <v>120</v>
      </c>
      <c r="H5799" t="s">
        <v>301</v>
      </c>
      <c r="J5799" t="s">
        <v>23827</v>
      </c>
      <c r="K5799" t="s">
        <v>297</v>
      </c>
      <c r="L5799" t="s">
        <v>298</v>
      </c>
      <c r="M5799" t="s">
        <v>125</v>
      </c>
      <c r="N5799" t="s">
        <v>76</v>
      </c>
      <c r="O5799" t="s">
        <v>23828</v>
      </c>
      <c r="X5799" t="s">
        <v>129</v>
      </c>
      <c r="AA5799" s="1"/>
      <c r="AC5799">
        <v>2016</v>
      </c>
      <c r="AD5799">
        <v>12</v>
      </c>
      <c r="AE5799">
        <v>4</v>
      </c>
      <c r="AF5799" s="2">
        <f>DATE(emdat_data[[#This Row],[Start Year]],emdat_data[[#This Row],[Start Month]],emdat_data[[#This Row],[Start Day]])</f>
        <v>42708</v>
      </c>
      <c r="AG5799">
        <v>2017</v>
      </c>
      <c r="AH5799">
        <v>11</v>
      </c>
      <c r="AI5799">
        <v>10</v>
      </c>
      <c r="AJ5799" s="2">
        <f>DATE(emdat_data[[#This Row],[End Year]],emdat_data[[#This Row],[End Month]],emdat_data[[#This Row],[End Day]])</f>
        <v>43049</v>
      </c>
      <c r="AK5799">
        <v>121</v>
      </c>
      <c r="AL5799">
        <v>914</v>
      </c>
      <c r="AO5799">
        <v>914</v>
      </c>
      <c r="AV5799">
        <v>82.010330903135994</v>
      </c>
    </row>
    <row r="5800" spans="1:51" hidden="1" x14ac:dyDescent="0.25">
      <c r="A5800" t="s">
        <v>23740</v>
      </c>
      <c r="B5800">
        <v>2016</v>
      </c>
      <c r="C5800">
        <v>475</v>
      </c>
      <c r="D5800" t="s">
        <v>23741</v>
      </c>
      <c r="E5800" t="s">
        <v>50</v>
      </c>
      <c r="F5800" t="s">
        <v>51</v>
      </c>
      <c r="G5800" t="s">
        <v>52</v>
      </c>
      <c r="H5800" t="s">
        <v>53</v>
      </c>
      <c r="K5800" t="s">
        <v>171</v>
      </c>
      <c r="L5800" t="s">
        <v>172</v>
      </c>
      <c r="M5800" t="s">
        <v>173</v>
      </c>
      <c r="N5800" t="s">
        <v>57</v>
      </c>
      <c r="O5800" t="s">
        <v>23742</v>
      </c>
      <c r="T5800" t="s">
        <v>127</v>
      </c>
      <c r="W5800">
        <v>7</v>
      </c>
      <c r="X5800" t="s">
        <v>59</v>
      </c>
      <c r="Y5800">
        <v>5281</v>
      </c>
      <c r="Z5800">
        <v>96108</v>
      </c>
      <c r="AA5800" s="1">
        <v>0.20833333333333334</v>
      </c>
      <c r="AC5800">
        <v>2016</v>
      </c>
      <c r="AD5800">
        <v>12</v>
      </c>
      <c r="AE5800">
        <v>7</v>
      </c>
      <c r="AF5800" s="2">
        <f>DATE(emdat_data[[#This Row],[Start Year]],emdat_data[[#This Row],[Start Month]],emdat_data[[#This Row],[Start Day]])</f>
        <v>42711</v>
      </c>
      <c r="AG5800">
        <v>2016</v>
      </c>
      <c r="AH5800">
        <v>12</v>
      </c>
      <c r="AI5800">
        <v>7</v>
      </c>
      <c r="AJ5800" s="2">
        <f>DATE(emdat_data[[#This Row],[End Year]],emdat_data[[#This Row],[End Month]],emdat_data[[#This Row],[End Day]])</f>
        <v>42711</v>
      </c>
      <c r="AK5800">
        <v>104</v>
      </c>
      <c r="AL5800">
        <v>857</v>
      </c>
      <c r="AM5800">
        <v>85161</v>
      </c>
      <c r="AO5800">
        <v>86018</v>
      </c>
      <c r="AT5800">
        <v>100000</v>
      </c>
      <c r="AU5800">
        <v>121936</v>
      </c>
      <c r="AV5800">
        <v>82.010330903135994</v>
      </c>
      <c r="AX5800" t="s">
        <v>14508</v>
      </c>
      <c r="AY5800" t="s">
        <v>14509</v>
      </c>
    </row>
    <row r="5801" spans="1:51" hidden="1" x14ac:dyDescent="0.25">
      <c r="A5801" t="s">
        <v>22533</v>
      </c>
      <c r="B5801">
        <v>2016</v>
      </c>
      <c r="C5801">
        <v>526</v>
      </c>
      <c r="E5801" t="s">
        <v>50</v>
      </c>
      <c r="F5801" t="s">
        <v>51</v>
      </c>
      <c r="G5801" t="s">
        <v>52</v>
      </c>
      <c r="H5801" t="s">
        <v>53</v>
      </c>
      <c r="K5801" t="s">
        <v>159</v>
      </c>
      <c r="L5801" t="s">
        <v>160</v>
      </c>
      <c r="M5801" t="s">
        <v>161</v>
      </c>
      <c r="N5801" t="s">
        <v>57</v>
      </c>
      <c r="O5801" t="s">
        <v>22534</v>
      </c>
      <c r="W5801">
        <v>6</v>
      </c>
      <c r="X5801" t="s">
        <v>59</v>
      </c>
      <c r="Y5801">
        <v>43823</v>
      </c>
      <c r="Z5801">
        <v>86345</v>
      </c>
      <c r="AA5801" s="1">
        <v>0.55208333333333337</v>
      </c>
      <c r="AC5801">
        <v>2016</v>
      </c>
      <c r="AD5801">
        <v>12</v>
      </c>
      <c r="AE5801">
        <v>8</v>
      </c>
      <c r="AF5801" s="2">
        <f>DATE(emdat_data[[#This Row],[Start Year]],emdat_data[[#This Row],[Start Month]],emdat_data[[#This Row],[Start Day]])</f>
        <v>42712</v>
      </c>
      <c r="AG5801">
        <v>2016</v>
      </c>
      <c r="AH5801">
        <v>12</v>
      </c>
      <c r="AI5801">
        <v>8</v>
      </c>
      <c r="AJ5801" s="2">
        <f>DATE(emdat_data[[#This Row],[End Year]],emdat_data[[#This Row],[End Month]],emdat_data[[#This Row],[End Day]])</f>
        <v>42712</v>
      </c>
      <c r="AM5801">
        <v>9000</v>
      </c>
      <c r="AN5801">
        <v>120</v>
      </c>
      <c r="AO5801">
        <v>9120</v>
      </c>
      <c r="AT5801">
        <v>135000</v>
      </c>
      <c r="AU5801">
        <v>164613</v>
      </c>
      <c r="AV5801">
        <v>82.010330903135994</v>
      </c>
      <c r="AX5801" t="s">
        <v>22535</v>
      </c>
      <c r="AY5801" t="s">
        <v>22536</v>
      </c>
    </row>
    <row r="5802" spans="1:51" hidden="1" x14ac:dyDescent="0.25">
      <c r="A5802" t="s">
        <v>25307</v>
      </c>
      <c r="B5802">
        <v>2016</v>
      </c>
      <c r="C5802">
        <v>523</v>
      </c>
      <c r="E5802" t="s">
        <v>50</v>
      </c>
      <c r="F5802" t="s">
        <v>63</v>
      </c>
      <c r="G5802" t="s">
        <v>82</v>
      </c>
      <c r="H5802" t="s">
        <v>157</v>
      </c>
      <c r="I5802" t="s">
        <v>572</v>
      </c>
      <c r="K5802" t="s">
        <v>440</v>
      </c>
      <c r="L5802" t="s">
        <v>441</v>
      </c>
      <c r="M5802" t="s">
        <v>260</v>
      </c>
      <c r="N5802" t="s">
        <v>76</v>
      </c>
      <c r="O5802" t="s">
        <v>25308</v>
      </c>
      <c r="Q5802" t="s">
        <v>72</v>
      </c>
      <c r="X5802" t="s">
        <v>88</v>
      </c>
      <c r="AA5802" s="1"/>
      <c r="AC5802">
        <v>2016</v>
      </c>
      <c r="AD5802">
        <v>12</v>
      </c>
      <c r="AE5802">
        <v>9</v>
      </c>
      <c r="AF5802" s="2">
        <f>DATE(emdat_data[[#This Row],[Start Year]],emdat_data[[#This Row],[Start Month]],emdat_data[[#This Row],[Start Day]])</f>
        <v>42713</v>
      </c>
      <c r="AG5802">
        <v>2016</v>
      </c>
      <c r="AH5802">
        <v>12</v>
      </c>
      <c r="AI5802">
        <v>14</v>
      </c>
      <c r="AJ5802" s="2">
        <f>DATE(emdat_data[[#This Row],[End Year]],emdat_data[[#This Row],[End Month]],emdat_data[[#This Row],[End Day]])</f>
        <v>42718</v>
      </c>
      <c r="AK5802">
        <v>31</v>
      </c>
      <c r="AM5802">
        <v>2000</v>
      </c>
      <c r="AO5802">
        <v>2000</v>
      </c>
      <c r="AV5802">
        <v>82.010330903135994</v>
      </c>
      <c r="AX5802" t="s">
        <v>25309</v>
      </c>
      <c r="AY5802" t="s">
        <v>25310</v>
      </c>
    </row>
    <row r="5803" spans="1:51" hidden="1" x14ac:dyDescent="0.25">
      <c r="A5803" t="s">
        <v>23701</v>
      </c>
      <c r="B5803">
        <v>2016</v>
      </c>
      <c r="C5803">
        <v>485</v>
      </c>
      <c r="E5803" t="s">
        <v>50</v>
      </c>
      <c r="F5803" t="s">
        <v>63</v>
      </c>
      <c r="G5803" t="s">
        <v>82</v>
      </c>
      <c r="H5803" t="s">
        <v>98</v>
      </c>
      <c r="J5803" t="s">
        <v>23702</v>
      </c>
      <c r="K5803" t="s">
        <v>226</v>
      </c>
      <c r="L5803" t="s">
        <v>227</v>
      </c>
      <c r="M5803" t="s">
        <v>56</v>
      </c>
      <c r="N5803" t="s">
        <v>57</v>
      </c>
      <c r="O5803" t="s">
        <v>23703</v>
      </c>
      <c r="Q5803" t="s">
        <v>72</v>
      </c>
      <c r="W5803">
        <v>140</v>
      </c>
      <c r="X5803" t="s">
        <v>88</v>
      </c>
      <c r="AA5803" s="1"/>
      <c r="AC5803">
        <v>2016</v>
      </c>
      <c r="AD5803">
        <v>12</v>
      </c>
      <c r="AE5803">
        <v>12</v>
      </c>
      <c r="AF5803" s="2">
        <f>DATE(emdat_data[[#This Row],[Start Year]],emdat_data[[#This Row],[Start Month]],emdat_data[[#This Row],[Start Day]])</f>
        <v>42716</v>
      </c>
      <c r="AG5803">
        <v>2016</v>
      </c>
      <c r="AH5803">
        <v>12</v>
      </c>
      <c r="AI5803">
        <v>14</v>
      </c>
      <c r="AJ5803" s="2">
        <f>DATE(emdat_data[[#This Row],[End Year]],emdat_data[[#This Row],[End Month]],emdat_data[[#This Row],[End Day]])</f>
        <v>42718</v>
      </c>
      <c r="AK5803">
        <v>24</v>
      </c>
      <c r="AR5803">
        <v>200000</v>
      </c>
      <c r="AS5803">
        <v>243872</v>
      </c>
      <c r="AT5803">
        <v>1000000</v>
      </c>
      <c r="AU5803">
        <v>1219359</v>
      </c>
      <c r="AV5803">
        <v>82.010330903135994</v>
      </c>
      <c r="AW5803" t="s">
        <v>1412</v>
      </c>
      <c r="AX5803" t="s">
        <v>23704</v>
      </c>
      <c r="AY5803" t="s">
        <v>23705</v>
      </c>
    </row>
    <row r="5804" spans="1:51" hidden="1" x14ac:dyDescent="0.25">
      <c r="A5804" t="s">
        <v>25365</v>
      </c>
      <c r="B5804">
        <v>2016</v>
      </c>
      <c r="C5804">
        <v>497</v>
      </c>
      <c r="D5804" t="s">
        <v>25366</v>
      </c>
      <c r="E5804" t="s">
        <v>50</v>
      </c>
      <c r="F5804" t="s">
        <v>71</v>
      </c>
      <c r="G5804" t="s">
        <v>72</v>
      </c>
      <c r="K5804" t="s">
        <v>3068</v>
      </c>
      <c r="L5804" t="s">
        <v>3069</v>
      </c>
      <c r="M5804" t="s">
        <v>173</v>
      </c>
      <c r="N5804" t="s">
        <v>57</v>
      </c>
      <c r="O5804" t="s">
        <v>25367</v>
      </c>
      <c r="P5804" t="s">
        <v>642</v>
      </c>
      <c r="W5804">
        <v>44341</v>
      </c>
      <c r="X5804" t="s">
        <v>78</v>
      </c>
      <c r="AA5804" s="1"/>
      <c r="AC5804">
        <v>2016</v>
      </c>
      <c r="AD5804">
        <v>12</v>
      </c>
      <c r="AE5804">
        <v>12</v>
      </c>
      <c r="AF5804" s="2">
        <f>DATE(emdat_data[[#This Row],[Start Year]],emdat_data[[#This Row],[Start Month]],emdat_data[[#This Row],[Start Day]])</f>
        <v>42716</v>
      </c>
      <c r="AG5804">
        <v>2016</v>
      </c>
      <c r="AH5804">
        <v>12</v>
      </c>
      <c r="AI5804">
        <v>20</v>
      </c>
      <c r="AJ5804" s="2">
        <f>DATE(emdat_data[[#This Row],[End Year]],emdat_data[[#This Row],[End Month]],emdat_data[[#This Row],[End Day]])</f>
        <v>42724</v>
      </c>
      <c r="AK5804">
        <v>27</v>
      </c>
      <c r="AL5804">
        <v>16</v>
      </c>
      <c r="AM5804">
        <v>559255</v>
      </c>
      <c r="AN5804">
        <v>2850</v>
      </c>
      <c r="AO5804">
        <v>562121</v>
      </c>
      <c r="AT5804">
        <v>35000</v>
      </c>
      <c r="AU5804">
        <v>42678</v>
      </c>
      <c r="AV5804">
        <v>82.010330903135994</v>
      </c>
      <c r="AW5804" t="s">
        <v>25368</v>
      </c>
      <c r="AY5804" t="s">
        <v>25369</v>
      </c>
    </row>
    <row r="5805" spans="1:51" hidden="1" x14ac:dyDescent="0.25">
      <c r="A5805" t="s">
        <v>25289</v>
      </c>
      <c r="B5805">
        <v>2016</v>
      </c>
      <c r="C5805">
        <v>521</v>
      </c>
      <c r="E5805" t="s">
        <v>50</v>
      </c>
      <c r="F5805" t="s">
        <v>63</v>
      </c>
      <c r="G5805" t="s">
        <v>82</v>
      </c>
      <c r="H5805" t="s">
        <v>157</v>
      </c>
      <c r="I5805" t="s">
        <v>158</v>
      </c>
      <c r="K5805" t="s">
        <v>357</v>
      </c>
      <c r="L5805" t="s">
        <v>358</v>
      </c>
      <c r="M5805" t="s">
        <v>146</v>
      </c>
      <c r="N5805" t="s">
        <v>86</v>
      </c>
      <c r="O5805" t="s">
        <v>25290</v>
      </c>
      <c r="Q5805" t="s">
        <v>65</v>
      </c>
      <c r="X5805" t="s">
        <v>88</v>
      </c>
      <c r="AA5805" s="1"/>
      <c r="AC5805">
        <v>2016</v>
      </c>
      <c r="AD5805">
        <v>12</v>
      </c>
      <c r="AE5805">
        <v>13</v>
      </c>
      <c r="AF5805" s="2">
        <f>DATE(emdat_data[[#This Row],[Start Year]],emdat_data[[#This Row],[Start Month]],emdat_data[[#This Row],[Start Day]])</f>
        <v>42717</v>
      </c>
      <c r="AG5805">
        <v>2016</v>
      </c>
      <c r="AH5805">
        <v>12</v>
      </c>
      <c r="AI5805">
        <v>19</v>
      </c>
      <c r="AJ5805" s="2">
        <f>DATE(emdat_data[[#This Row],[End Year]],emdat_data[[#This Row],[End Month]],emdat_data[[#This Row],[End Day]])</f>
        <v>42723</v>
      </c>
      <c r="AK5805">
        <v>22</v>
      </c>
      <c r="AT5805">
        <v>100000</v>
      </c>
      <c r="AU5805">
        <v>121936</v>
      </c>
      <c r="AV5805">
        <v>82.010330903135994</v>
      </c>
      <c r="AW5805" t="s">
        <v>25291</v>
      </c>
      <c r="AY5805" t="s">
        <v>25292</v>
      </c>
    </row>
    <row r="5806" spans="1:51" hidden="1" x14ac:dyDescent="0.25">
      <c r="A5806" t="s">
        <v>22579</v>
      </c>
      <c r="B5806">
        <v>2016</v>
      </c>
      <c r="C5806">
        <v>496</v>
      </c>
      <c r="E5806" t="s">
        <v>50</v>
      </c>
      <c r="F5806" t="s">
        <v>71</v>
      </c>
      <c r="G5806" t="s">
        <v>72</v>
      </c>
      <c r="H5806" t="s">
        <v>170</v>
      </c>
      <c r="K5806" t="s">
        <v>1231</v>
      </c>
      <c r="L5806" t="s">
        <v>1232</v>
      </c>
      <c r="M5806" t="s">
        <v>197</v>
      </c>
      <c r="N5806" t="s">
        <v>190</v>
      </c>
      <c r="O5806" t="s">
        <v>22580</v>
      </c>
      <c r="P5806" t="s">
        <v>642</v>
      </c>
      <c r="X5806" t="s">
        <v>78</v>
      </c>
      <c r="AA5806" s="1"/>
      <c r="AC5806">
        <v>2016</v>
      </c>
      <c r="AD5806">
        <v>12</v>
      </c>
      <c r="AE5806">
        <v>17</v>
      </c>
      <c r="AF5806" s="2">
        <f>DATE(emdat_data[[#This Row],[Start Year]],emdat_data[[#This Row],[Start Month]],emdat_data[[#This Row],[Start Day]])</f>
        <v>42721</v>
      </c>
      <c r="AG5806">
        <v>2016</v>
      </c>
      <c r="AH5806">
        <v>12</v>
      </c>
      <c r="AI5806">
        <v>19</v>
      </c>
      <c r="AJ5806" s="2">
        <f>DATE(emdat_data[[#This Row],[End Year]],emdat_data[[#This Row],[End Month]],emdat_data[[#This Row],[End Day]])</f>
        <v>42723</v>
      </c>
      <c r="AK5806">
        <v>5</v>
      </c>
      <c r="AM5806">
        <v>150</v>
      </c>
      <c r="AO5806">
        <v>150</v>
      </c>
      <c r="AT5806">
        <v>50000</v>
      </c>
      <c r="AU5806">
        <v>60968</v>
      </c>
      <c r="AV5806">
        <v>82.010330903135994</v>
      </c>
      <c r="AX5806" t="s">
        <v>22581</v>
      </c>
      <c r="AY5806" t="s">
        <v>22582</v>
      </c>
    </row>
    <row r="5807" spans="1:51" x14ac:dyDescent="0.25">
      <c r="A5807" t="s">
        <v>22525</v>
      </c>
      <c r="B5807">
        <v>2016</v>
      </c>
      <c r="C5807">
        <v>518</v>
      </c>
      <c r="E5807" t="s">
        <v>50</v>
      </c>
      <c r="F5807" t="s">
        <v>119</v>
      </c>
      <c r="G5807" t="s">
        <v>120</v>
      </c>
      <c r="H5807" t="s">
        <v>301</v>
      </c>
      <c r="J5807" t="s">
        <v>1145</v>
      </c>
      <c r="K5807" t="s">
        <v>335</v>
      </c>
      <c r="L5807" t="s">
        <v>336</v>
      </c>
      <c r="M5807" t="s">
        <v>85</v>
      </c>
      <c r="N5807" t="s">
        <v>86</v>
      </c>
      <c r="O5807" t="s">
        <v>22526</v>
      </c>
      <c r="U5807" t="s">
        <v>127</v>
      </c>
      <c r="X5807" t="s">
        <v>129</v>
      </c>
      <c r="AA5807" s="1"/>
      <c r="AC5807">
        <v>2016</v>
      </c>
      <c r="AD5807">
        <v>12</v>
      </c>
      <c r="AE5807">
        <v>18</v>
      </c>
      <c r="AF5807" s="2">
        <f>DATE(emdat_data[[#This Row],[Start Year]],emdat_data[[#This Row],[Start Month]],emdat_data[[#This Row],[Start Day]])</f>
        <v>42722</v>
      </c>
      <c r="AG5807">
        <v>2017</v>
      </c>
      <c r="AH5807">
        <v>4</v>
      </c>
      <c r="AI5807">
        <v>1</v>
      </c>
      <c r="AJ5807" s="2">
        <f>DATE(emdat_data[[#This Row],[End Year]],emdat_data[[#This Row],[End Month]],emdat_data[[#This Row],[End Day]])</f>
        <v>42826</v>
      </c>
      <c r="AK5807">
        <v>261</v>
      </c>
      <c r="AL5807">
        <v>777</v>
      </c>
      <c r="AO5807">
        <v>777</v>
      </c>
      <c r="AV5807">
        <v>82.010330903135994</v>
      </c>
    </row>
    <row r="5808" spans="1:51" hidden="1" x14ac:dyDescent="0.25">
      <c r="A5808" t="s">
        <v>23657</v>
      </c>
      <c r="B5808">
        <v>2016</v>
      </c>
      <c r="C5808">
        <v>527</v>
      </c>
      <c r="E5808" t="s">
        <v>50</v>
      </c>
      <c r="F5808" t="s">
        <v>71</v>
      </c>
      <c r="G5808" t="s">
        <v>72</v>
      </c>
      <c r="K5808" t="s">
        <v>171</v>
      </c>
      <c r="L5808" t="s">
        <v>172</v>
      </c>
      <c r="M5808" t="s">
        <v>173</v>
      </c>
      <c r="N5808" t="s">
        <v>57</v>
      </c>
      <c r="O5808" t="s">
        <v>23658</v>
      </c>
      <c r="P5808" t="s">
        <v>4129</v>
      </c>
      <c r="Q5808" t="s">
        <v>176</v>
      </c>
      <c r="X5808" t="s">
        <v>78</v>
      </c>
      <c r="AA5808" s="1"/>
      <c r="AB5808" t="s">
        <v>23659</v>
      </c>
      <c r="AC5808">
        <v>2016</v>
      </c>
      <c r="AD5808">
        <v>12</v>
      </c>
      <c r="AE5808">
        <v>21</v>
      </c>
      <c r="AF5808" s="2">
        <f>DATE(emdat_data[[#This Row],[Start Year]],emdat_data[[#This Row],[Start Month]],emdat_data[[#This Row],[Start Day]])</f>
        <v>42725</v>
      </c>
      <c r="AG5808">
        <v>2016</v>
      </c>
      <c r="AH5808">
        <v>12</v>
      </c>
      <c r="AI5808">
        <v>26</v>
      </c>
      <c r="AJ5808" s="2">
        <f>DATE(emdat_data[[#This Row],[End Year]],emdat_data[[#This Row],[End Month]],emdat_data[[#This Row],[End Day]])</f>
        <v>42730</v>
      </c>
      <c r="AM5808">
        <v>105753</v>
      </c>
      <c r="AO5808">
        <v>105753</v>
      </c>
      <c r="AT5808">
        <v>74000</v>
      </c>
      <c r="AU5808">
        <v>90233</v>
      </c>
      <c r="AV5808">
        <v>82.010330903135994</v>
      </c>
      <c r="AX5808" t="s">
        <v>23660</v>
      </c>
      <c r="AY5808" t="s">
        <v>23661</v>
      </c>
    </row>
    <row r="5809" spans="1:51" hidden="1" x14ac:dyDescent="0.25">
      <c r="A5809" t="s">
        <v>22325</v>
      </c>
      <c r="B5809">
        <v>2016</v>
      </c>
      <c r="C5809">
        <v>519</v>
      </c>
      <c r="D5809" t="s">
        <v>22326</v>
      </c>
      <c r="E5809" t="s">
        <v>50</v>
      </c>
      <c r="F5809" t="s">
        <v>71</v>
      </c>
      <c r="G5809" t="s">
        <v>72</v>
      </c>
      <c r="H5809" t="s">
        <v>102</v>
      </c>
      <c r="K5809" t="s">
        <v>83</v>
      </c>
      <c r="L5809" t="s">
        <v>84</v>
      </c>
      <c r="M5809" t="s">
        <v>85</v>
      </c>
      <c r="N5809" t="s">
        <v>86</v>
      </c>
      <c r="O5809" t="s">
        <v>22327</v>
      </c>
      <c r="P5809" t="s">
        <v>6358</v>
      </c>
      <c r="Q5809" t="s">
        <v>82</v>
      </c>
      <c r="R5809" t="s">
        <v>900</v>
      </c>
      <c r="X5809" t="s">
        <v>78</v>
      </c>
      <c r="AA5809" s="1"/>
      <c r="AC5809">
        <v>2016</v>
      </c>
      <c r="AD5809">
        <v>12</v>
      </c>
      <c r="AE5809">
        <v>25</v>
      </c>
      <c r="AF5809" s="2">
        <f>DATE(emdat_data[[#This Row],[Start Year]],emdat_data[[#This Row],[Start Month]],emdat_data[[#This Row],[Start Day]])</f>
        <v>42729</v>
      </c>
      <c r="AG5809">
        <v>2016</v>
      </c>
      <c r="AH5809">
        <v>12</v>
      </c>
      <c r="AI5809">
        <v>26</v>
      </c>
      <c r="AJ5809" s="2">
        <f>DATE(emdat_data[[#This Row],[End Year]],emdat_data[[#This Row],[End Month]],emdat_data[[#This Row],[End Day]])</f>
        <v>42730</v>
      </c>
      <c r="AM5809">
        <v>13650</v>
      </c>
      <c r="AO5809">
        <v>13650</v>
      </c>
      <c r="AT5809">
        <v>2000</v>
      </c>
      <c r="AU5809">
        <v>2439</v>
      </c>
      <c r="AV5809">
        <v>82.010330903135994</v>
      </c>
      <c r="AX5809" t="s">
        <v>22328</v>
      </c>
      <c r="AY5809" t="s">
        <v>22329</v>
      </c>
    </row>
    <row r="5810" spans="1:51" hidden="1" x14ac:dyDescent="0.25">
      <c r="A5810" t="s">
        <v>23859</v>
      </c>
      <c r="B5810">
        <v>2016</v>
      </c>
      <c r="C5810">
        <v>503</v>
      </c>
      <c r="D5810" t="s">
        <v>23860</v>
      </c>
      <c r="E5810" t="s">
        <v>50</v>
      </c>
      <c r="F5810" t="s">
        <v>63</v>
      </c>
      <c r="G5810" t="s">
        <v>82</v>
      </c>
      <c r="H5810" t="s">
        <v>98</v>
      </c>
      <c r="J5810" t="s">
        <v>23861</v>
      </c>
      <c r="K5810" t="s">
        <v>364</v>
      </c>
      <c r="L5810" t="s">
        <v>365</v>
      </c>
      <c r="M5810" t="s">
        <v>173</v>
      </c>
      <c r="N5810" t="s">
        <v>57</v>
      </c>
      <c r="O5810" t="s">
        <v>23862</v>
      </c>
      <c r="U5810" t="s">
        <v>127</v>
      </c>
      <c r="W5810">
        <v>185</v>
      </c>
      <c r="X5810" t="s">
        <v>88</v>
      </c>
      <c r="AA5810" s="1"/>
      <c r="AC5810">
        <v>2016</v>
      </c>
      <c r="AD5810">
        <v>12</v>
      </c>
      <c r="AE5810">
        <v>25</v>
      </c>
      <c r="AF5810" s="2">
        <f>DATE(emdat_data[[#This Row],[Start Year]],emdat_data[[#This Row],[Start Month]],emdat_data[[#This Row],[Start Day]])</f>
        <v>42729</v>
      </c>
      <c r="AG5810">
        <v>2016</v>
      </c>
      <c r="AH5810">
        <v>12</v>
      </c>
      <c r="AI5810">
        <v>26</v>
      </c>
      <c r="AJ5810" s="2">
        <f>DATE(emdat_data[[#This Row],[End Year]],emdat_data[[#This Row],[End Month]],emdat_data[[#This Row],[End Day]])</f>
        <v>42730</v>
      </c>
      <c r="AK5810">
        <v>24</v>
      </c>
      <c r="AM5810">
        <v>1893404</v>
      </c>
      <c r="AO5810">
        <v>1893404</v>
      </c>
      <c r="AT5810">
        <v>103661</v>
      </c>
      <c r="AU5810">
        <v>126400</v>
      </c>
      <c r="AV5810">
        <v>82.010330903135994</v>
      </c>
      <c r="AX5810" t="s">
        <v>23863</v>
      </c>
      <c r="AY5810" t="s">
        <v>23864</v>
      </c>
    </row>
    <row r="5811" spans="1:51" hidden="1" x14ac:dyDescent="0.25">
      <c r="A5811" t="s">
        <v>23807</v>
      </c>
      <c r="B5811">
        <v>2016</v>
      </c>
      <c r="C5811">
        <v>516</v>
      </c>
      <c r="D5811" t="s">
        <v>23808</v>
      </c>
      <c r="E5811" t="s">
        <v>50</v>
      </c>
      <c r="F5811" t="s">
        <v>71</v>
      </c>
      <c r="G5811" t="s">
        <v>72</v>
      </c>
      <c r="K5811" t="s">
        <v>2634</v>
      </c>
      <c r="L5811" t="s">
        <v>2635</v>
      </c>
      <c r="M5811" t="s">
        <v>173</v>
      </c>
      <c r="N5811" t="s">
        <v>57</v>
      </c>
      <c r="O5811" t="s">
        <v>23809</v>
      </c>
      <c r="P5811" t="s">
        <v>23810</v>
      </c>
      <c r="W5811">
        <v>43580</v>
      </c>
      <c r="X5811" t="s">
        <v>78</v>
      </c>
      <c r="Y5811">
        <v>47</v>
      </c>
      <c r="Z5811">
        <v>102411</v>
      </c>
      <c r="AA5811" s="1"/>
      <c r="AB5811" t="s">
        <v>23811</v>
      </c>
      <c r="AC5811">
        <v>2016</v>
      </c>
      <c r="AD5811">
        <v>12</v>
      </c>
      <c r="AE5811">
        <v>26</v>
      </c>
      <c r="AF5811" s="2">
        <f>DATE(emdat_data[[#This Row],[Start Year]],emdat_data[[#This Row],[Start Month]],emdat_data[[#This Row],[Start Day]])</f>
        <v>42730</v>
      </c>
      <c r="AG5811">
        <v>2017</v>
      </c>
      <c r="AH5811">
        <v>1</v>
      </c>
      <c r="AI5811">
        <v>23</v>
      </c>
      <c r="AJ5811" s="2">
        <f>DATE(emdat_data[[#This Row],[End Year]],emdat_data[[#This Row],[End Month]],emdat_data[[#This Row],[End Day]])</f>
        <v>42758</v>
      </c>
      <c r="AM5811">
        <v>25000</v>
      </c>
      <c r="AO5811">
        <v>25000</v>
      </c>
      <c r="AT5811">
        <v>132000</v>
      </c>
      <c r="AU5811">
        <v>160955</v>
      </c>
      <c r="AV5811">
        <v>82.010330903135994</v>
      </c>
      <c r="AW5811" t="s">
        <v>23812</v>
      </c>
      <c r="AX5811" t="s">
        <v>23813</v>
      </c>
      <c r="AY5811" t="s">
        <v>23814</v>
      </c>
    </row>
    <row r="5812" spans="1:51" hidden="1" x14ac:dyDescent="0.25">
      <c r="A5812" t="s">
        <v>25381</v>
      </c>
      <c r="B5812">
        <v>2016</v>
      </c>
      <c r="C5812">
        <v>507</v>
      </c>
      <c r="E5812" t="s">
        <v>50</v>
      </c>
      <c r="F5812" t="s">
        <v>71</v>
      </c>
      <c r="G5812" t="s">
        <v>72</v>
      </c>
      <c r="H5812" t="s">
        <v>170</v>
      </c>
      <c r="K5812" t="s">
        <v>3130</v>
      </c>
      <c r="L5812" t="s">
        <v>3131</v>
      </c>
      <c r="M5812" t="s">
        <v>75</v>
      </c>
      <c r="N5812" t="s">
        <v>76</v>
      </c>
      <c r="O5812" t="s">
        <v>25382</v>
      </c>
      <c r="P5812" t="s">
        <v>2496</v>
      </c>
      <c r="X5812" t="s">
        <v>78</v>
      </c>
      <c r="AA5812" s="1"/>
      <c r="AB5812" t="s">
        <v>25383</v>
      </c>
      <c r="AC5812">
        <v>2016</v>
      </c>
      <c r="AD5812">
        <v>12</v>
      </c>
      <c r="AE5812">
        <v>27</v>
      </c>
      <c r="AF5812" s="2">
        <f>DATE(emdat_data[[#This Row],[Start Year]],emdat_data[[#This Row],[Start Month]],emdat_data[[#This Row],[Start Day]])</f>
        <v>42731</v>
      </c>
      <c r="AG5812">
        <v>2016</v>
      </c>
      <c r="AH5812">
        <v>12</v>
      </c>
      <c r="AI5812">
        <v>28</v>
      </c>
      <c r="AJ5812" s="2">
        <f>DATE(emdat_data[[#This Row],[End Year]],emdat_data[[#This Row],[End Month]],emdat_data[[#This Row],[End Day]])</f>
        <v>42732</v>
      </c>
      <c r="AK5812">
        <v>50</v>
      </c>
      <c r="AN5812">
        <v>10000</v>
      </c>
      <c r="AO5812">
        <v>10000</v>
      </c>
      <c r="AV5812">
        <v>82.010330903135994</v>
      </c>
      <c r="AX5812" t="s">
        <v>25384</v>
      </c>
      <c r="AY5812" t="s">
        <v>25385</v>
      </c>
    </row>
    <row r="5813" spans="1:51" hidden="1" x14ac:dyDescent="0.25">
      <c r="A5813" t="s">
        <v>22837</v>
      </c>
      <c r="B5813">
        <v>2017</v>
      </c>
      <c r="C5813">
        <v>94</v>
      </c>
      <c r="D5813" t="s">
        <v>22838</v>
      </c>
      <c r="E5813" t="s">
        <v>50</v>
      </c>
      <c r="F5813" t="s">
        <v>63</v>
      </c>
      <c r="G5813" t="s">
        <v>82</v>
      </c>
      <c r="H5813" t="s">
        <v>157</v>
      </c>
      <c r="I5813" t="s">
        <v>493</v>
      </c>
      <c r="K5813" t="s">
        <v>138</v>
      </c>
      <c r="L5813" t="s">
        <v>139</v>
      </c>
      <c r="M5813" t="s">
        <v>75</v>
      </c>
      <c r="N5813" t="s">
        <v>76</v>
      </c>
      <c r="O5813" t="s">
        <v>22839</v>
      </c>
      <c r="X5813" t="s">
        <v>88</v>
      </c>
      <c r="AA5813" s="1"/>
      <c r="AC5813">
        <v>2017</v>
      </c>
      <c r="AD5813">
        <v>1</v>
      </c>
      <c r="AF5813" s="2">
        <f>DATE(emdat_data[[#This Row],[Start Year]],emdat_data[[#This Row],[Start Month]],emdat_data[[#This Row],[Start Day]])</f>
        <v>42735</v>
      </c>
      <c r="AG5813">
        <v>2017</v>
      </c>
      <c r="AH5813">
        <v>4</v>
      </c>
      <c r="AI5813">
        <v>3</v>
      </c>
      <c r="AJ5813" s="2">
        <f>DATE(emdat_data[[#This Row],[End Year]],emdat_data[[#This Row],[End Month]],emdat_data[[#This Row],[End Day]])</f>
        <v>42828</v>
      </c>
      <c r="AM5813">
        <v>3690</v>
      </c>
      <c r="AO5813">
        <v>3690</v>
      </c>
      <c r="AV5813">
        <v>83.757254551963101</v>
      </c>
      <c r="AX5813" t="s">
        <v>22840</v>
      </c>
      <c r="AY5813" t="s">
        <v>22841</v>
      </c>
    </row>
    <row r="5814" spans="1:51" x14ac:dyDescent="0.25">
      <c r="A5814" t="s">
        <v>23008</v>
      </c>
      <c r="B5814">
        <v>2017</v>
      </c>
      <c r="C5814">
        <v>53</v>
      </c>
      <c r="D5814" t="s">
        <v>23009</v>
      </c>
      <c r="E5814" t="s">
        <v>50</v>
      </c>
      <c r="F5814" t="s">
        <v>119</v>
      </c>
      <c r="G5814" t="s">
        <v>120</v>
      </c>
      <c r="H5814" t="s">
        <v>301</v>
      </c>
      <c r="J5814" t="s">
        <v>11013</v>
      </c>
      <c r="K5814" t="s">
        <v>1316</v>
      </c>
      <c r="L5814" t="s">
        <v>1317</v>
      </c>
      <c r="M5814" t="s">
        <v>125</v>
      </c>
      <c r="N5814" t="s">
        <v>76</v>
      </c>
      <c r="O5814" t="s">
        <v>23010</v>
      </c>
      <c r="X5814" t="s">
        <v>129</v>
      </c>
      <c r="AA5814" s="1"/>
      <c r="AC5814">
        <v>2017</v>
      </c>
      <c r="AD5814">
        <v>1</v>
      </c>
      <c r="AF5814" s="2">
        <f>DATE(emdat_data[[#This Row],[Start Year]],emdat_data[[#This Row],[Start Month]],emdat_data[[#This Row],[Start Day]])</f>
        <v>42735</v>
      </c>
      <c r="AG5814">
        <v>2017</v>
      </c>
      <c r="AH5814">
        <v>3</v>
      </c>
      <c r="AJ5814" s="2">
        <f>DATE(emdat_data[[#This Row],[End Year]],emdat_data[[#This Row],[End Month]],emdat_data[[#This Row],[End Day]])</f>
        <v>42794</v>
      </c>
      <c r="AL5814">
        <v>122</v>
      </c>
      <c r="AO5814">
        <v>122</v>
      </c>
      <c r="AV5814">
        <v>83.757254551963101</v>
      </c>
    </row>
    <row r="5815" spans="1:51" hidden="1" x14ac:dyDescent="0.25">
      <c r="A5815" t="s">
        <v>24148</v>
      </c>
      <c r="B5815">
        <v>2017</v>
      </c>
      <c r="C5815">
        <v>9468</v>
      </c>
      <c r="E5815" t="s">
        <v>50</v>
      </c>
      <c r="F5815" t="s">
        <v>350</v>
      </c>
      <c r="G5815" t="s">
        <v>351</v>
      </c>
      <c r="H5815" t="s">
        <v>351</v>
      </c>
      <c r="K5815" t="s">
        <v>1697</v>
      </c>
      <c r="L5815" t="s">
        <v>1698</v>
      </c>
      <c r="M5815" t="s">
        <v>260</v>
      </c>
      <c r="N5815" t="s">
        <v>76</v>
      </c>
      <c r="O5815" t="s">
        <v>24149</v>
      </c>
      <c r="Q5815" t="s">
        <v>1023</v>
      </c>
      <c r="S5815" t="s">
        <v>127</v>
      </c>
      <c r="X5815" t="s">
        <v>78</v>
      </c>
      <c r="AA5815" s="1"/>
      <c r="AC5815">
        <v>2017</v>
      </c>
      <c r="AD5815">
        <v>1</v>
      </c>
      <c r="AF5815" s="2">
        <f>DATE(emdat_data[[#This Row],[Start Year]],emdat_data[[#This Row],[Start Month]],emdat_data[[#This Row],[Start Day]])</f>
        <v>42735</v>
      </c>
      <c r="AG5815">
        <v>2018</v>
      </c>
      <c r="AH5815">
        <v>12</v>
      </c>
      <c r="AJ5815" s="2">
        <f>DATE(emdat_data[[#This Row],[End Year]],emdat_data[[#This Row],[End Month]],emdat_data[[#This Row],[End Day]])</f>
        <v>43434</v>
      </c>
      <c r="AM5815">
        <v>1260000</v>
      </c>
      <c r="AO5815">
        <v>1260000</v>
      </c>
      <c r="AV5815">
        <v>83.757254551963101</v>
      </c>
      <c r="AW5815" t="s">
        <v>24150</v>
      </c>
      <c r="AY5815" t="s">
        <v>24151</v>
      </c>
    </row>
    <row r="5816" spans="1:51" hidden="1" x14ac:dyDescent="0.25">
      <c r="A5816" t="s">
        <v>24466</v>
      </c>
      <c r="B5816">
        <v>2017</v>
      </c>
      <c r="C5816">
        <v>9273</v>
      </c>
      <c r="E5816" t="s">
        <v>50</v>
      </c>
      <c r="F5816" t="s">
        <v>350</v>
      </c>
      <c r="G5816" t="s">
        <v>351</v>
      </c>
      <c r="H5816" t="s">
        <v>351</v>
      </c>
      <c r="K5816" t="s">
        <v>2595</v>
      </c>
      <c r="L5816" t="s">
        <v>2596</v>
      </c>
      <c r="M5816" t="s">
        <v>161</v>
      </c>
      <c r="N5816" t="s">
        <v>57</v>
      </c>
      <c r="O5816" t="s">
        <v>24467</v>
      </c>
      <c r="X5816" t="s">
        <v>78</v>
      </c>
      <c r="AA5816" s="1"/>
      <c r="AC5816">
        <v>2017</v>
      </c>
      <c r="AD5816">
        <v>1</v>
      </c>
      <c r="AF5816" s="2">
        <f>DATE(emdat_data[[#This Row],[Start Year]],emdat_data[[#This Row],[Start Month]],emdat_data[[#This Row],[Start Day]])</f>
        <v>42735</v>
      </c>
      <c r="AG5816">
        <v>2017</v>
      </c>
      <c r="AH5816">
        <v>7</v>
      </c>
      <c r="AJ5816" s="2">
        <f>DATE(emdat_data[[#This Row],[End Year]],emdat_data[[#This Row],[End Month]],emdat_data[[#This Row],[End Day]])</f>
        <v>42916</v>
      </c>
      <c r="AV5816">
        <v>83.757254551963101</v>
      </c>
      <c r="AW5816" t="s">
        <v>11817</v>
      </c>
      <c r="AY5816" t="s">
        <v>11818</v>
      </c>
    </row>
    <row r="5817" spans="1:51" hidden="1" x14ac:dyDescent="0.25">
      <c r="A5817" t="s">
        <v>25413</v>
      </c>
      <c r="B5817">
        <v>2017</v>
      </c>
      <c r="C5817">
        <v>10</v>
      </c>
      <c r="D5817" t="s">
        <v>22768</v>
      </c>
      <c r="E5817" t="s">
        <v>50</v>
      </c>
      <c r="F5817" t="s">
        <v>63</v>
      </c>
      <c r="G5817" t="s">
        <v>64</v>
      </c>
      <c r="H5817" t="s">
        <v>7143</v>
      </c>
      <c r="K5817" t="s">
        <v>411</v>
      </c>
      <c r="L5817" t="s">
        <v>412</v>
      </c>
      <c r="M5817" t="s">
        <v>211</v>
      </c>
      <c r="N5817" t="s">
        <v>190</v>
      </c>
      <c r="O5817" t="s">
        <v>25414</v>
      </c>
      <c r="Q5817" t="s">
        <v>2546</v>
      </c>
      <c r="R5817" t="s">
        <v>65</v>
      </c>
      <c r="X5817" t="s">
        <v>67</v>
      </c>
      <c r="AA5817" s="1"/>
      <c r="AC5817">
        <v>2017</v>
      </c>
      <c r="AD5817">
        <v>1</v>
      </c>
      <c r="AF5817" s="2">
        <f>DATE(emdat_data[[#This Row],[Start Year]],emdat_data[[#This Row],[Start Month]],emdat_data[[#This Row],[Start Day]])</f>
        <v>42735</v>
      </c>
      <c r="AG5817">
        <v>2017</v>
      </c>
      <c r="AH5817">
        <v>1</v>
      </c>
      <c r="AI5817">
        <v>13</v>
      </c>
      <c r="AJ5817" s="2">
        <f>DATE(emdat_data[[#This Row],[End Year]],emdat_data[[#This Row],[End Month]],emdat_data[[#This Row],[End Day]])</f>
        <v>42748</v>
      </c>
      <c r="AK5817">
        <v>37</v>
      </c>
      <c r="AV5817">
        <v>83.757254551963101</v>
      </c>
      <c r="AW5817" t="s">
        <v>8673</v>
      </c>
      <c r="AY5817" t="s">
        <v>8674</v>
      </c>
    </row>
    <row r="5818" spans="1:51" hidden="1" x14ac:dyDescent="0.25">
      <c r="A5818" t="s">
        <v>25425</v>
      </c>
      <c r="B5818">
        <v>2017</v>
      </c>
      <c r="C5818">
        <v>91</v>
      </c>
      <c r="D5818" t="s">
        <v>25426</v>
      </c>
      <c r="E5818" t="s">
        <v>50</v>
      </c>
      <c r="F5818" t="s">
        <v>63</v>
      </c>
      <c r="G5818" t="s">
        <v>82</v>
      </c>
      <c r="H5818" t="s">
        <v>98</v>
      </c>
      <c r="J5818" t="s">
        <v>25427</v>
      </c>
      <c r="K5818" t="s">
        <v>440</v>
      </c>
      <c r="L5818" t="s">
        <v>441</v>
      </c>
      <c r="M5818" t="s">
        <v>260</v>
      </c>
      <c r="N5818" t="s">
        <v>76</v>
      </c>
      <c r="O5818" t="s">
        <v>25428</v>
      </c>
      <c r="P5818" t="s">
        <v>2496</v>
      </c>
      <c r="Q5818" t="s">
        <v>176</v>
      </c>
      <c r="R5818" t="s">
        <v>72</v>
      </c>
      <c r="T5818" t="s">
        <v>127</v>
      </c>
      <c r="U5818" t="s">
        <v>127</v>
      </c>
      <c r="X5818" t="s">
        <v>88</v>
      </c>
      <c r="AA5818" s="1"/>
      <c r="AC5818">
        <v>2017</v>
      </c>
      <c r="AD5818">
        <v>1</v>
      </c>
      <c r="AF5818" s="2">
        <f>DATE(emdat_data[[#This Row],[Start Year]],emdat_data[[#This Row],[Start Month]],emdat_data[[#This Row],[Start Day]])</f>
        <v>42735</v>
      </c>
      <c r="AG5818">
        <v>2017</v>
      </c>
      <c r="AH5818">
        <v>3</v>
      </c>
      <c r="AJ5818" s="2">
        <f>DATE(emdat_data[[#This Row],[End Year]],emdat_data[[#This Row],[End Month]],emdat_data[[#This Row],[End Day]])</f>
        <v>42794</v>
      </c>
      <c r="AK5818">
        <v>251</v>
      </c>
      <c r="AL5818">
        <v>128</v>
      </c>
      <c r="AM5818">
        <v>100000</v>
      </c>
      <c r="AN5818">
        <v>12895</v>
      </c>
      <c r="AO5818">
        <v>113023</v>
      </c>
      <c r="AT5818">
        <v>189000</v>
      </c>
      <c r="AU5818">
        <v>225652</v>
      </c>
      <c r="AV5818">
        <v>83.757254551963101</v>
      </c>
      <c r="AX5818" t="s">
        <v>25429</v>
      </c>
      <c r="AY5818" t="s">
        <v>25430</v>
      </c>
    </row>
    <row r="5819" spans="1:51" x14ac:dyDescent="0.25">
      <c r="A5819" t="s">
        <v>25562</v>
      </c>
      <c r="B5819">
        <v>2017</v>
      </c>
      <c r="C5819">
        <v>93</v>
      </c>
      <c r="D5819" t="s">
        <v>25563</v>
      </c>
      <c r="E5819" t="s">
        <v>50</v>
      </c>
      <c r="F5819" t="s">
        <v>119</v>
      </c>
      <c r="G5819" t="s">
        <v>120</v>
      </c>
      <c r="H5819" t="s">
        <v>121</v>
      </c>
      <c r="J5819" t="s">
        <v>294</v>
      </c>
      <c r="K5819" t="s">
        <v>2875</v>
      </c>
      <c r="L5819" t="s">
        <v>2876</v>
      </c>
      <c r="M5819" t="s">
        <v>260</v>
      </c>
      <c r="N5819" t="s">
        <v>76</v>
      </c>
      <c r="O5819" t="s">
        <v>25564</v>
      </c>
      <c r="X5819" t="s">
        <v>129</v>
      </c>
      <c r="AA5819" s="1"/>
      <c r="AC5819">
        <v>2017</v>
      </c>
      <c r="AD5819">
        <v>1</v>
      </c>
      <c r="AF5819" s="2">
        <f>DATE(emdat_data[[#This Row],[Start Year]],emdat_data[[#This Row],[Start Month]],emdat_data[[#This Row],[Start Day]])</f>
        <v>42735</v>
      </c>
      <c r="AG5819">
        <v>2017</v>
      </c>
      <c r="AH5819">
        <v>4</v>
      </c>
      <c r="AJ5819" s="2">
        <f>DATE(emdat_data[[#This Row],[End Year]],emdat_data[[#This Row],[End Month]],emdat_data[[#This Row],[End Day]])</f>
        <v>42825</v>
      </c>
      <c r="AK5819">
        <v>302</v>
      </c>
      <c r="AL5819">
        <v>13126</v>
      </c>
      <c r="AO5819">
        <v>13126</v>
      </c>
      <c r="AV5819">
        <v>83.757254551963101</v>
      </c>
    </row>
    <row r="5820" spans="1:51" x14ac:dyDescent="0.25">
      <c r="A5820" t="s">
        <v>24320</v>
      </c>
      <c r="B5820">
        <v>2017</v>
      </c>
      <c r="C5820">
        <v>557</v>
      </c>
      <c r="E5820" t="s">
        <v>50</v>
      </c>
      <c r="F5820" t="s">
        <v>119</v>
      </c>
      <c r="G5820" t="s">
        <v>120</v>
      </c>
      <c r="H5820" t="s">
        <v>121</v>
      </c>
      <c r="J5820" t="s">
        <v>294</v>
      </c>
      <c r="K5820" t="s">
        <v>258</v>
      </c>
      <c r="L5820" t="s">
        <v>259</v>
      </c>
      <c r="M5820" t="s">
        <v>260</v>
      </c>
      <c r="N5820" t="s">
        <v>76</v>
      </c>
      <c r="O5820" t="s">
        <v>24321</v>
      </c>
      <c r="X5820" t="s">
        <v>129</v>
      </c>
      <c r="AA5820" s="1"/>
      <c r="AC5820">
        <v>2017</v>
      </c>
      <c r="AD5820">
        <v>1</v>
      </c>
      <c r="AE5820">
        <v>1</v>
      </c>
      <c r="AF5820" s="2">
        <f>DATE(emdat_data[[#This Row],[Start Year]],emdat_data[[#This Row],[Start Month]],emdat_data[[#This Row],[Start Day]])</f>
        <v>42736</v>
      </c>
      <c r="AG5820">
        <v>2017</v>
      </c>
      <c r="AH5820">
        <v>11</v>
      </c>
      <c r="AI5820">
        <v>29</v>
      </c>
      <c r="AJ5820" s="2">
        <f>DATE(emdat_data[[#This Row],[End Year]],emdat_data[[#This Row],[End Month]],emdat_data[[#This Row],[End Day]])</f>
        <v>43068</v>
      </c>
      <c r="AK5820">
        <v>76</v>
      </c>
      <c r="AL5820">
        <v>3967</v>
      </c>
      <c r="AO5820">
        <v>3967</v>
      </c>
      <c r="AV5820">
        <v>83.757254551963101</v>
      </c>
    </row>
    <row r="5821" spans="1:51" x14ac:dyDescent="0.25">
      <c r="A5821" t="s">
        <v>24337</v>
      </c>
      <c r="B5821">
        <v>2017</v>
      </c>
      <c r="C5821">
        <v>307</v>
      </c>
      <c r="D5821" t="s">
        <v>24338</v>
      </c>
      <c r="E5821" t="s">
        <v>50</v>
      </c>
      <c r="F5821" t="s">
        <v>119</v>
      </c>
      <c r="G5821" t="s">
        <v>120</v>
      </c>
      <c r="H5821" t="s">
        <v>301</v>
      </c>
      <c r="J5821" t="s">
        <v>843</v>
      </c>
      <c r="K5821" t="s">
        <v>274</v>
      </c>
      <c r="L5821" t="s">
        <v>275</v>
      </c>
      <c r="M5821" t="s">
        <v>56</v>
      </c>
      <c r="N5821" t="s">
        <v>57</v>
      </c>
      <c r="O5821" t="s">
        <v>24339</v>
      </c>
      <c r="X5821" t="s">
        <v>129</v>
      </c>
      <c r="AA5821" s="1"/>
      <c r="AC5821">
        <v>2017</v>
      </c>
      <c r="AD5821">
        <v>1</v>
      </c>
      <c r="AE5821">
        <v>1</v>
      </c>
      <c r="AF5821" s="2">
        <f>DATE(emdat_data[[#This Row],[Start Year]],emdat_data[[#This Row],[Start Month]],emdat_data[[#This Row],[Start Day]])</f>
        <v>42736</v>
      </c>
      <c r="AG5821">
        <v>2017</v>
      </c>
      <c r="AH5821">
        <v>10</v>
      </c>
      <c r="AI5821">
        <v>9</v>
      </c>
      <c r="AJ5821" s="2">
        <f>DATE(emdat_data[[#This Row],[End Year]],emdat_data[[#This Row],[End Month]],emdat_data[[#This Row],[End Day]])</f>
        <v>43017</v>
      </c>
      <c r="AK5821">
        <v>320</v>
      </c>
      <c r="AL5821">
        <v>155715</v>
      </c>
      <c r="AO5821">
        <v>155715</v>
      </c>
      <c r="AV5821">
        <v>83.757254551963101</v>
      </c>
    </row>
    <row r="5822" spans="1:51" x14ac:dyDescent="0.25">
      <c r="A5822" t="s">
        <v>24390</v>
      </c>
      <c r="B5822">
        <v>2017</v>
      </c>
      <c r="C5822">
        <v>118</v>
      </c>
      <c r="D5822" t="s">
        <v>24391</v>
      </c>
      <c r="E5822" t="s">
        <v>50</v>
      </c>
      <c r="F5822" t="s">
        <v>119</v>
      </c>
      <c r="G5822" t="s">
        <v>120</v>
      </c>
      <c r="H5822" t="s">
        <v>301</v>
      </c>
      <c r="J5822" t="s">
        <v>10992</v>
      </c>
      <c r="K5822" t="s">
        <v>2624</v>
      </c>
      <c r="L5822" t="s">
        <v>2625</v>
      </c>
      <c r="M5822" t="s">
        <v>125</v>
      </c>
      <c r="N5822" t="s">
        <v>76</v>
      </c>
      <c r="O5822" t="s">
        <v>24392</v>
      </c>
      <c r="X5822" t="s">
        <v>129</v>
      </c>
      <c r="AA5822" s="1"/>
      <c r="AC5822">
        <v>2017</v>
      </c>
      <c r="AD5822">
        <v>1</v>
      </c>
      <c r="AE5822">
        <v>1</v>
      </c>
      <c r="AF5822" s="2">
        <f>DATE(emdat_data[[#This Row],[Start Year]],emdat_data[[#This Row],[Start Month]],emdat_data[[#This Row],[Start Day]])</f>
        <v>42736</v>
      </c>
      <c r="AG5822">
        <v>2017</v>
      </c>
      <c r="AH5822">
        <v>3</v>
      </c>
      <c r="AI5822">
        <v>31</v>
      </c>
      <c r="AJ5822" s="2">
        <f>DATE(emdat_data[[#This Row],[End Year]],emdat_data[[#This Row],[End Month]],emdat_data[[#This Row],[End Day]])</f>
        <v>42825</v>
      </c>
      <c r="AK5822">
        <v>84</v>
      </c>
      <c r="AL5822">
        <v>1294</v>
      </c>
      <c r="AO5822">
        <v>1294</v>
      </c>
      <c r="AV5822">
        <v>83.757254551963101</v>
      </c>
    </row>
    <row r="5823" spans="1:51" hidden="1" x14ac:dyDescent="0.25">
      <c r="A5823" t="s">
        <v>25568</v>
      </c>
      <c r="B5823">
        <v>2017</v>
      </c>
      <c r="C5823">
        <v>6</v>
      </c>
      <c r="D5823" t="s">
        <v>25569</v>
      </c>
      <c r="E5823" t="s">
        <v>50</v>
      </c>
      <c r="F5823" t="s">
        <v>71</v>
      </c>
      <c r="G5823" t="s">
        <v>72</v>
      </c>
      <c r="H5823" t="s">
        <v>102</v>
      </c>
      <c r="K5823" t="s">
        <v>2562</v>
      </c>
      <c r="L5823" t="s">
        <v>2563</v>
      </c>
      <c r="M5823" t="s">
        <v>173</v>
      </c>
      <c r="N5823" t="s">
        <v>57</v>
      </c>
      <c r="O5823" t="s">
        <v>25570</v>
      </c>
      <c r="P5823" t="s">
        <v>642</v>
      </c>
      <c r="S5823" t="s">
        <v>127</v>
      </c>
      <c r="W5823">
        <v>50020</v>
      </c>
      <c r="X5823" t="s">
        <v>78</v>
      </c>
      <c r="Y5823">
        <v>7305</v>
      </c>
      <c r="Z5823">
        <v>100061</v>
      </c>
      <c r="AA5823" s="1"/>
      <c r="AC5823">
        <v>2017</v>
      </c>
      <c r="AD5823">
        <v>1</v>
      </c>
      <c r="AE5823">
        <v>1</v>
      </c>
      <c r="AF5823" s="2">
        <f>DATE(emdat_data[[#This Row],[Start Year]],emdat_data[[#This Row],[Start Month]],emdat_data[[#This Row],[Start Day]])</f>
        <v>42736</v>
      </c>
      <c r="AG5823">
        <v>2017</v>
      </c>
      <c r="AH5823">
        <v>1</v>
      </c>
      <c r="AI5823">
        <v>31</v>
      </c>
      <c r="AJ5823" s="2">
        <f>DATE(emdat_data[[#This Row],[End Year]],emdat_data[[#This Row],[End Month]],emdat_data[[#This Row],[End Day]])</f>
        <v>42766</v>
      </c>
      <c r="AK5823">
        <v>96</v>
      </c>
      <c r="AM5823">
        <v>1800000</v>
      </c>
      <c r="AO5823">
        <v>1800000</v>
      </c>
      <c r="AT5823">
        <v>1000000</v>
      </c>
      <c r="AU5823">
        <v>1193926</v>
      </c>
      <c r="AV5823">
        <v>83.757254551963101</v>
      </c>
      <c r="AW5823" t="s">
        <v>25571</v>
      </c>
      <c r="AY5823" t="s">
        <v>25572</v>
      </c>
    </row>
    <row r="5824" spans="1:51" hidden="1" x14ac:dyDescent="0.25">
      <c r="A5824" t="s">
        <v>22956</v>
      </c>
      <c r="B5824">
        <v>2017</v>
      </c>
      <c r="C5824">
        <v>225</v>
      </c>
      <c r="E5824" t="s">
        <v>50</v>
      </c>
      <c r="F5824" t="s">
        <v>71</v>
      </c>
      <c r="G5824" t="s">
        <v>72</v>
      </c>
      <c r="K5824" t="s">
        <v>1159</v>
      </c>
      <c r="L5824" t="s">
        <v>1160</v>
      </c>
      <c r="M5824" t="s">
        <v>85</v>
      </c>
      <c r="N5824" t="s">
        <v>86</v>
      </c>
      <c r="O5824" t="s">
        <v>22957</v>
      </c>
      <c r="P5824" t="s">
        <v>642</v>
      </c>
      <c r="W5824">
        <v>117321</v>
      </c>
      <c r="X5824" t="s">
        <v>78</v>
      </c>
      <c r="Y5824">
        <v>1691</v>
      </c>
      <c r="Z5824">
        <v>-76286</v>
      </c>
      <c r="AA5824" s="1"/>
      <c r="AB5824" t="s">
        <v>22958</v>
      </c>
      <c r="AC5824">
        <v>2017</v>
      </c>
      <c r="AD5824">
        <v>1</v>
      </c>
      <c r="AE5824">
        <v>5</v>
      </c>
      <c r="AF5824" s="2">
        <f>DATE(emdat_data[[#This Row],[Start Year]],emdat_data[[#This Row],[Start Month]],emdat_data[[#This Row],[Start Day]])</f>
        <v>42740</v>
      </c>
      <c r="AG5824">
        <v>2017</v>
      </c>
      <c r="AH5824">
        <v>2</v>
      </c>
      <c r="AI5824">
        <v>7</v>
      </c>
      <c r="AJ5824" s="2">
        <f>DATE(emdat_data[[#This Row],[End Year]],emdat_data[[#This Row],[End Month]],emdat_data[[#This Row],[End Day]])</f>
        <v>42773</v>
      </c>
      <c r="AM5824">
        <v>25646</v>
      </c>
      <c r="AN5824">
        <v>15</v>
      </c>
      <c r="AO5824">
        <v>25661</v>
      </c>
      <c r="AV5824">
        <v>83.757254551963101</v>
      </c>
      <c r="AX5824" t="s">
        <v>22959</v>
      </c>
      <c r="AY5824" t="s">
        <v>22960</v>
      </c>
    </row>
    <row r="5825" spans="1:51" hidden="1" x14ac:dyDescent="0.25">
      <c r="A5825" t="s">
        <v>25398</v>
      </c>
      <c r="B5825">
        <v>2017</v>
      </c>
      <c r="C5825">
        <v>39</v>
      </c>
      <c r="E5825" t="s">
        <v>50</v>
      </c>
      <c r="F5825" t="s">
        <v>63</v>
      </c>
      <c r="G5825" t="s">
        <v>82</v>
      </c>
      <c r="H5825" t="s">
        <v>157</v>
      </c>
      <c r="I5825" t="s">
        <v>158</v>
      </c>
      <c r="K5825" t="s">
        <v>357</v>
      </c>
      <c r="L5825" t="s">
        <v>358</v>
      </c>
      <c r="M5825" t="s">
        <v>146</v>
      </c>
      <c r="N5825" t="s">
        <v>86</v>
      </c>
      <c r="O5825" t="s">
        <v>25399</v>
      </c>
      <c r="Q5825" t="s">
        <v>72</v>
      </c>
      <c r="R5825" t="s">
        <v>176</v>
      </c>
      <c r="X5825" t="s">
        <v>88</v>
      </c>
      <c r="AA5825" s="1"/>
      <c r="AC5825">
        <v>2017</v>
      </c>
      <c r="AD5825">
        <v>1</v>
      </c>
      <c r="AE5825">
        <v>6</v>
      </c>
      <c r="AF5825" s="2">
        <f>DATE(emdat_data[[#This Row],[Start Year]],emdat_data[[#This Row],[Start Month]],emdat_data[[#This Row],[Start Day]])</f>
        <v>42741</v>
      </c>
      <c r="AG5825">
        <v>2017</v>
      </c>
      <c r="AH5825">
        <v>1</v>
      </c>
      <c r="AI5825">
        <v>13</v>
      </c>
      <c r="AJ5825" s="2">
        <f>DATE(emdat_data[[#This Row],[End Year]],emdat_data[[#This Row],[End Month]],emdat_data[[#This Row],[End Day]])</f>
        <v>42748</v>
      </c>
      <c r="AK5825">
        <v>3</v>
      </c>
      <c r="AR5825">
        <v>200000</v>
      </c>
      <c r="AS5825">
        <v>238785</v>
      </c>
      <c r="AT5825">
        <v>400000</v>
      </c>
      <c r="AU5825">
        <v>477571</v>
      </c>
      <c r="AV5825">
        <v>83.757254551963101</v>
      </c>
      <c r="AW5825" t="s">
        <v>25400</v>
      </c>
      <c r="AY5825" t="s">
        <v>25401</v>
      </c>
    </row>
    <row r="5826" spans="1:51" hidden="1" x14ac:dyDescent="0.25">
      <c r="A5826" t="s">
        <v>24168</v>
      </c>
      <c r="B5826">
        <v>2017</v>
      </c>
      <c r="C5826">
        <v>227</v>
      </c>
      <c r="E5826" t="s">
        <v>50</v>
      </c>
      <c r="F5826" t="s">
        <v>71</v>
      </c>
      <c r="G5826" t="s">
        <v>72</v>
      </c>
      <c r="K5826" t="s">
        <v>1020</v>
      </c>
      <c r="L5826" t="s">
        <v>1021</v>
      </c>
      <c r="M5826" t="s">
        <v>204</v>
      </c>
      <c r="N5826" t="s">
        <v>86</v>
      </c>
      <c r="O5826" t="s">
        <v>24169</v>
      </c>
      <c r="P5826" t="s">
        <v>642</v>
      </c>
      <c r="W5826">
        <v>13364</v>
      </c>
      <c r="X5826" t="s">
        <v>78</v>
      </c>
      <c r="Y5826">
        <v>15581</v>
      </c>
      <c r="Z5826">
        <v>-85367</v>
      </c>
      <c r="AA5826" s="1"/>
      <c r="AB5826" t="s">
        <v>24170</v>
      </c>
      <c r="AC5826">
        <v>2017</v>
      </c>
      <c r="AD5826">
        <v>1</v>
      </c>
      <c r="AE5826">
        <v>7</v>
      </c>
      <c r="AF5826" s="2">
        <f>DATE(emdat_data[[#This Row],[Start Year]],emdat_data[[#This Row],[Start Month]],emdat_data[[#This Row],[Start Day]])</f>
        <v>42742</v>
      </c>
      <c r="AG5826">
        <v>2017</v>
      </c>
      <c r="AH5826">
        <v>1</v>
      </c>
      <c r="AI5826">
        <v>21</v>
      </c>
      <c r="AJ5826" s="2">
        <f>DATE(emdat_data[[#This Row],[End Year]],emdat_data[[#This Row],[End Month]],emdat_data[[#This Row],[End Day]])</f>
        <v>42756</v>
      </c>
      <c r="AK5826">
        <v>7</v>
      </c>
      <c r="AM5826">
        <v>400</v>
      </c>
      <c r="AO5826">
        <v>400</v>
      </c>
      <c r="AV5826">
        <v>83.757254551963101</v>
      </c>
      <c r="AX5826" t="s">
        <v>24171</v>
      </c>
      <c r="AY5826" t="s">
        <v>24172</v>
      </c>
    </row>
    <row r="5827" spans="1:51" hidden="1" x14ac:dyDescent="0.25">
      <c r="A5827" t="s">
        <v>22790</v>
      </c>
      <c r="B5827">
        <v>2017</v>
      </c>
      <c r="C5827">
        <v>31</v>
      </c>
      <c r="D5827" t="s">
        <v>22791</v>
      </c>
      <c r="E5827" t="s">
        <v>50</v>
      </c>
      <c r="F5827" t="s">
        <v>71</v>
      </c>
      <c r="G5827" t="s">
        <v>217</v>
      </c>
      <c r="H5827" t="s">
        <v>217</v>
      </c>
      <c r="K5827" t="s">
        <v>83</v>
      </c>
      <c r="L5827" t="s">
        <v>84</v>
      </c>
      <c r="M5827" t="s">
        <v>85</v>
      </c>
      <c r="N5827" t="s">
        <v>86</v>
      </c>
      <c r="O5827" t="s">
        <v>22792</v>
      </c>
      <c r="P5827" t="s">
        <v>642</v>
      </c>
      <c r="AA5827" s="1"/>
      <c r="AC5827">
        <v>2017</v>
      </c>
      <c r="AD5827">
        <v>1</v>
      </c>
      <c r="AE5827">
        <v>10</v>
      </c>
      <c r="AF5827" s="2">
        <f>DATE(emdat_data[[#This Row],[Start Year]],emdat_data[[#This Row],[Start Month]],emdat_data[[#This Row],[Start Day]])</f>
        <v>42745</v>
      </c>
      <c r="AG5827">
        <v>2017</v>
      </c>
      <c r="AH5827">
        <v>1</v>
      </c>
      <c r="AI5827">
        <v>10</v>
      </c>
      <c r="AJ5827" s="2">
        <f>DATE(emdat_data[[#This Row],[End Year]],emdat_data[[#This Row],[End Month]],emdat_data[[#This Row],[End Day]])</f>
        <v>42745</v>
      </c>
      <c r="AM5827">
        <v>2666</v>
      </c>
      <c r="AO5827">
        <v>2666</v>
      </c>
      <c r="AV5827">
        <v>83.757254551963101</v>
      </c>
      <c r="AX5827" t="s">
        <v>22793</v>
      </c>
      <c r="AY5827" t="s">
        <v>22794</v>
      </c>
    </row>
    <row r="5828" spans="1:51" hidden="1" x14ac:dyDescent="0.25">
      <c r="A5828" t="s">
        <v>24077</v>
      </c>
      <c r="B5828">
        <v>2017</v>
      </c>
      <c r="C5828">
        <v>36</v>
      </c>
      <c r="E5828" t="s">
        <v>50</v>
      </c>
      <c r="F5828" t="s">
        <v>71</v>
      </c>
      <c r="G5828" t="s">
        <v>72</v>
      </c>
      <c r="K5828" t="s">
        <v>2573</v>
      </c>
      <c r="L5828" t="s">
        <v>2574</v>
      </c>
      <c r="M5828" t="s">
        <v>85</v>
      </c>
      <c r="N5828" t="s">
        <v>86</v>
      </c>
      <c r="O5828" t="s">
        <v>24078</v>
      </c>
      <c r="P5828" t="s">
        <v>134</v>
      </c>
      <c r="Q5828" t="s">
        <v>176</v>
      </c>
      <c r="U5828" t="s">
        <v>127</v>
      </c>
      <c r="X5828" t="s">
        <v>78</v>
      </c>
      <c r="AA5828" s="1"/>
      <c r="AC5828">
        <v>2017</v>
      </c>
      <c r="AD5828">
        <v>1</v>
      </c>
      <c r="AE5828">
        <v>14</v>
      </c>
      <c r="AF5828" s="2">
        <f>DATE(emdat_data[[#This Row],[Start Year]],emdat_data[[#This Row],[Start Month]],emdat_data[[#This Row],[Start Day]])</f>
        <v>42749</v>
      </c>
      <c r="AG5828">
        <v>2017</v>
      </c>
      <c r="AH5828">
        <v>2</v>
      </c>
      <c r="AI5828">
        <v>1</v>
      </c>
      <c r="AJ5828" s="2">
        <f>DATE(emdat_data[[#This Row],[End Year]],emdat_data[[#This Row],[End Month]],emdat_data[[#This Row],[End Day]])</f>
        <v>42767</v>
      </c>
      <c r="AK5828">
        <v>15</v>
      </c>
      <c r="AM5828">
        <v>376000</v>
      </c>
      <c r="AO5828">
        <v>376000</v>
      </c>
      <c r="AT5828">
        <v>100000</v>
      </c>
      <c r="AU5828">
        <v>119393</v>
      </c>
      <c r="AV5828">
        <v>83.757254551963101</v>
      </c>
      <c r="AX5828" t="s">
        <v>24079</v>
      </c>
      <c r="AY5828" t="s">
        <v>24080</v>
      </c>
    </row>
    <row r="5829" spans="1:51" hidden="1" x14ac:dyDescent="0.25">
      <c r="A5829" t="s">
        <v>22716</v>
      </c>
      <c r="B5829">
        <v>2017</v>
      </c>
      <c r="C5829">
        <v>2</v>
      </c>
      <c r="D5829" t="s">
        <v>22717</v>
      </c>
      <c r="E5829" t="s">
        <v>50</v>
      </c>
      <c r="F5829" t="s">
        <v>350</v>
      </c>
      <c r="G5829" t="s">
        <v>477</v>
      </c>
      <c r="H5829" t="s">
        <v>478</v>
      </c>
      <c r="K5829" t="s">
        <v>151</v>
      </c>
      <c r="L5829" t="s">
        <v>152</v>
      </c>
      <c r="M5829" t="s">
        <v>85</v>
      </c>
      <c r="N5829" t="s">
        <v>86</v>
      </c>
      <c r="O5829" t="s">
        <v>22718</v>
      </c>
      <c r="Q5829" t="s">
        <v>1766</v>
      </c>
      <c r="S5829" t="s">
        <v>127</v>
      </c>
      <c r="U5829" t="s">
        <v>127</v>
      </c>
      <c r="W5829">
        <v>4670</v>
      </c>
      <c r="X5829" t="s">
        <v>78</v>
      </c>
      <c r="AA5829" s="1"/>
      <c r="AC5829">
        <v>2017</v>
      </c>
      <c r="AD5829">
        <v>1</v>
      </c>
      <c r="AE5829">
        <v>15</v>
      </c>
      <c r="AF5829" s="2">
        <f>DATE(emdat_data[[#This Row],[Start Year]],emdat_data[[#This Row],[Start Month]],emdat_data[[#This Row],[Start Day]])</f>
        <v>42750</v>
      </c>
      <c r="AG5829">
        <v>2017</v>
      </c>
      <c r="AH5829">
        <v>3</v>
      </c>
      <c r="AI5829">
        <v>16</v>
      </c>
      <c r="AJ5829" s="2">
        <f>DATE(emdat_data[[#This Row],[End Year]],emdat_data[[#This Row],[End Month]],emdat_data[[#This Row],[End Day]])</f>
        <v>42810</v>
      </c>
      <c r="AK5829">
        <v>11</v>
      </c>
      <c r="AL5829">
        <v>16</v>
      </c>
      <c r="AM5829">
        <v>7157</v>
      </c>
      <c r="AN5829">
        <v>6000</v>
      </c>
      <c r="AO5829">
        <v>13173</v>
      </c>
      <c r="AR5829">
        <v>165000</v>
      </c>
      <c r="AS5829">
        <v>196998</v>
      </c>
      <c r="AT5829">
        <v>550000</v>
      </c>
      <c r="AU5829">
        <v>656660</v>
      </c>
      <c r="AV5829">
        <v>83.757254551963101</v>
      </c>
      <c r="AW5829" t="s">
        <v>13678</v>
      </c>
      <c r="AY5829" t="s">
        <v>13679</v>
      </c>
    </row>
    <row r="5830" spans="1:51" hidden="1" x14ac:dyDescent="0.25">
      <c r="A5830" t="s">
        <v>24344</v>
      </c>
      <c r="B5830">
        <v>2017</v>
      </c>
      <c r="C5830">
        <v>32</v>
      </c>
      <c r="D5830" t="s">
        <v>24345</v>
      </c>
      <c r="E5830" t="s">
        <v>50</v>
      </c>
      <c r="F5830" t="s">
        <v>63</v>
      </c>
      <c r="G5830" t="s">
        <v>64</v>
      </c>
      <c r="H5830" t="s">
        <v>65</v>
      </c>
      <c r="K5830" t="s">
        <v>1541</v>
      </c>
      <c r="L5830" t="s">
        <v>1542</v>
      </c>
      <c r="M5830" t="s">
        <v>995</v>
      </c>
      <c r="N5830" t="s">
        <v>76</v>
      </c>
      <c r="O5830" t="s">
        <v>24346</v>
      </c>
      <c r="W5830">
        <v>-13</v>
      </c>
      <c r="X5830" t="s">
        <v>67</v>
      </c>
      <c r="AA5830" s="1"/>
      <c r="AC5830">
        <v>2017</v>
      </c>
      <c r="AD5830">
        <v>1</v>
      </c>
      <c r="AE5830">
        <v>15</v>
      </c>
      <c r="AF5830" s="2">
        <f>DATE(emdat_data[[#This Row],[Start Year]],emdat_data[[#This Row],[Start Month]],emdat_data[[#This Row],[Start Day]])</f>
        <v>42750</v>
      </c>
      <c r="AG5830">
        <v>2017</v>
      </c>
      <c r="AH5830">
        <v>2</v>
      </c>
      <c r="AI5830">
        <v>26</v>
      </c>
      <c r="AJ5830" s="2">
        <f>DATE(emdat_data[[#This Row],[End Year]],emdat_data[[#This Row],[End Month]],emdat_data[[#This Row],[End Day]])</f>
        <v>42792</v>
      </c>
      <c r="AM5830">
        <v>900000</v>
      </c>
      <c r="AO5830">
        <v>900000</v>
      </c>
      <c r="AV5830">
        <v>83.757254551963101</v>
      </c>
      <c r="AW5830" t="s">
        <v>24347</v>
      </c>
      <c r="AY5830" t="s">
        <v>24348</v>
      </c>
    </row>
    <row r="5831" spans="1:51" hidden="1" x14ac:dyDescent="0.25">
      <c r="A5831" t="s">
        <v>22772</v>
      </c>
      <c r="B5831">
        <v>2017</v>
      </c>
      <c r="C5831">
        <v>33</v>
      </c>
      <c r="D5831" t="s">
        <v>22773</v>
      </c>
      <c r="E5831" t="s">
        <v>50</v>
      </c>
      <c r="F5831" t="s">
        <v>63</v>
      </c>
      <c r="G5831" t="s">
        <v>64</v>
      </c>
      <c r="H5831" t="s">
        <v>65</v>
      </c>
      <c r="K5831" t="s">
        <v>993</v>
      </c>
      <c r="L5831" t="s">
        <v>994</v>
      </c>
      <c r="M5831" t="s">
        <v>995</v>
      </c>
      <c r="N5831" t="s">
        <v>76</v>
      </c>
      <c r="O5831" t="s">
        <v>22774</v>
      </c>
      <c r="Q5831" t="s">
        <v>2546</v>
      </c>
      <c r="X5831" t="s">
        <v>67</v>
      </c>
      <c r="AA5831" s="1"/>
      <c r="AC5831">
        <v>2017</v>
      </c>
      <c r="AD5831">
        <v>1</v>
      </c>
      <c r="AE5831">
        <v>16</v>
      </c>
      <c r="AF5831" s="2">
        <f>DATE(emdat_data[[#This Row],[Start Year]],emdat_data[[#This Row],[Start Month]],emdat_data[[#This Row],[Start Day]])</f>
        <v>42751</v>
      </c>
      <c r="AG5831">
        <v>2017</v>
      </c>
      <c r="AH5831">
        <v>1</v>
      </c>
      <c r="AI5831">
        <v>20</v>
      </c>
      <c r="AJ5831" s="2">
        <f>DATE(emdat_data[[#This Row],[End Year]],emdat_data[[#This Row],[End Month]],emdat_data[[#This Row],[End Day]])</f>
        <v>42755</v>
      </c>
      <c r="AM5831">
        <v>125000</v>
      </c>
      <c r="AO5831">
        <v>125000</v>
      </c>
      <c r="AV5831">
        <v>83.757254551963101</v>
      </c>
      <c r="AW5831" t="s">
        <v>22775</v>
      </c>
      <c r="AY5831" t="s">
        <v>22776</v>
      </c>
    </row>
    <row r="5832" spans="1:51" hidden="1" x14ac:dyDescent="0.25">
      <c r="A5832" t="s">
        <v>24092</v>
      </c>
      <c r="B5832">
        <v>2017</v>
      </c>
      <c r="C5832">
        <v>28</v>
      </c>
      <c r="D5832" t="s">
        <v>24093</v>
      </c>
      <c r="E5832" t="s">
        <v>50</v>
      </c>
      <c r="F5832" t="s">
        <v>71</v>
      </c>
      <c r="G5832" t="s">
        <v>72</v>
      </c>
      <c r="K5832" t="s">
        <v>364</v>
      </c>
      <c r="L5832" t="s">
        <v>365</v>
      </c>
      <c r="M5832" t="s">
        <v>173</v>
      </c>
      <c r="N5832" t="s">
        <v>57</v>
      </c>
      <c r="O5832" t="s">
        <v>24094</v>
      </c>
      <c r="P5832" t="s">
        <v>642</v>
      </c>
      <c r="Q5832" t="s">
        <v>176</v>
      </c>
      <c r="X5832" t="s">
        <v>78</v>
      </c>
      <c r="AA5832" s="1"/>
      <c r="AC5832">
        <v>2017</v>
      </c>
      <c r="AD5832">
        <v>1</v>
      </c>
      <c r="AE5832">
        <v>16</v>
      </c>
      <c r="AF5832" s="2">
        <f>DATE(emdat_data[[#This Row],[Start Year]],emdat_data[[#This Row],[Start Month]],emdat_data[[#This Row],[Start Day]])</f>
        <v>42751</v>
      </c>
      <c r="AG5832">
        <v>2017</v>
      </c>
      <c r="AH5832">
        <v>1</v>
      </c>
      <c r="AI5832">
        <v>31</v>
      </c>
      <c r="AJ5832" s="2">
        <f>DATE(emdat_data[[#This Row],[End Year]],emdat_data[[#This Row],[End Month]],emdat_data[[#This Row],[End Day]])</f>
        <v>42766</v>
      </c>
      <c r="AK5832">
        <v>9</v>
      </c>
      <c r="AM5832">
        <v>1500000</v>
      </c>
      <c r="AO5832">
        <v>1500000</v>
      </c>
      <c r="AT5832">
        <v>8100</v>
      </c>
      <c r="AU5832">
        <v>9671</v>
      </c>
      <c r="AV5832">
        <v>83.757254551963101</v>
      </c>
      <c r="AW5832" t="s">
        <v>9848</v>
      </c>
      <c r="AX5832" t="s">
        <v>24095</v>
      </c>
      <c r="AY5832" t="s">
        <v>24096</v>
      </c>
    </row>
    <row r="5833" spans="1:51" hidden="1" x14ac:dyDescent="0.25">
      <c r="A5833" t="s">
        <v>24429</v>
      </c>
      <c r="B5833">
        <v>2017</v>
      </c>
      <c r="C5833">
        <v>45</v>
      </c>
      <c r="D5833" t="s">
        <v>24430</v>
      </c>
      <c r="E5833" t="s">
        <v>50</v>
      </c>
      <c r="F5833" t="s">
        <v>71</v>
      </c>
      <c r="G5833" t="s">
        <v>72</v>
      </c>
      <c r="K5833" t="s">
        <v>307</v>
      </c>
      <c r="L5833" t="s">
        <v>308</v>
      </c>
      <c r="M5833" t="s">
        <v>56</v>
      </c>
      <c r="N5833" t="s">
        <v>57</v>
      </c>
      <c r="O5833" t="s">
        <v>24431</v>
      </c>
      <c r="P5833" t="s">
        <v>24432</v>
      </c>
      <c r="X5833" t="s">
        <v>78</v>
      </c>
      <c r="AA5833" s="1"/>
      <c r="AC5833">
        <v>2017</v>
      </c>
      <c r="AD5833">
        <v>1</v>
      </c>
      <c r="AE5833">
        <v>17</v>
      </c>
      <c r="AF5833" s="2">
        <f>DATE(emdat_data[[#This Row],[Start Year]],emdat_data[[#This Row],[Start Month]],emdat_data[[#This Row],[Start Day]])</f>
        <v>42752</v>
      </c>
      <c r="AG5833">
        <v>2017</v>
      </c>
      <c r="AH5833">
        <v>1</v>
      </c>
      <c r="AI5833">
        <v>22</v>
      </c>
      <c r="AJ5833" s="2">
        <f>DATE(emdat_data[[#This Row],[End Year]],emdat_data[[#This Row],[End Month]],emdat_data[[#This Row],[End Day]])</f>
        <v>42757</v>
      </c>
      <c r="AK5833">
        <v>13</v>
      </c>
      <c r="AL5833">
        <v>650</v>
      </c>
      <c r="AM5833">
        <v>60000</v>
      </c>
      <c r="AO5833">
        <v>60650</v>
      </c>
      <c r="AV5833">
        <v>83.757254551963101</v>
      </c>
      <c r="AX5833" t="s">
        <v>24433</v>
      </c>
      <c r="AY5833" t="s">
        <v>24434</v>
      </c>
    </row>
    <row r="5834" spans="1:51" hidden="1" x14ac:dyDescent="0.25">
      <c r="A5834" t="s">
        <v>24162</v>
      </c>
      <c r="B5834">
        <v>2017</v>
      </c>
      <c r="C5834">
        <v>15</v>
      </c>
      <c r="E5834" t="s">
        <v>50</v>
      </c>
      <c r="F5834" t="s">
        <v>51</v>
      </c>
      <c r="G5834" t="s">
        <v>52</v>
      </c>
      <c r="H5834" t="s">
        <v>53</v>
      </c>
      <c r="K5834" t="s">
        <v>239</v>
      </c>
      <c r="L5834" t="s">
        <v>240</v>
      </c>
      <c r="M5834" t="s">
        <v>197</v>
      </c>
      <c r="N5834" t="s">
        <v>190</v>
      </c>
      <c r="O5834" t="s">
        <v>24163</v>
      </c>
      <c r="Q5834" t="s">
        <v>4156</v>
      </c>
      <c r="W5834">
        <v>5</v>
      </c>
      <c r="X5834" t="s">
        <v>59</v>
      </c>
      <c r="Y5834">
        <v>42601</v>
      </c>
      <c r="Z5834">
        <v>13227</v>
      </c>
      <c r="AA5834" s="1">
        <v>0.43402777777777779</v>
      </c>
      <c r="AB5834" t="s">
        <v>24164</v>
      </c>
      <c r="AC5834">
        <v>2017</v>
      </c>
      <c r="AD5834">
        <v>1</v>
      </c>
      <c r="AE5834">
        <v>18</v>
      </c>
      <c r="AF5834" s="2">
        <f>DATE(emdat_data[[#This Row],[Start Year]],emdat_data[[#This Row],[Start Month]],emdat_data[[#This Row],[Start Day]])</f>
        <v>42753</v>
      </c>
      <c r="AG5834">
        <v>2017</v>
      </c>
      <c r="AH5834">
        <v>1</v>
      </c>
      <c r="AI5834">
        <v>19</v>
      </c>
      <c r="AJ5834" s="2">
        <f>DATE(emdat_data[[#This Row],[End Year]],emdat_data[[#This Row],[End Month]],emdat_data[[#This Row],[End Day]])</f>
        <v>42754</v>
      </c>
      <c r="AK5834">
        <v>29</v>
      </c>
      <c r="AL5834">
        <v>11</v>
      </c>
      <c r="AO5834">
        <v>11</v>
      </c>
      <c r="AR5834">
        <v>6000</v>
      </c>
      <c r="AS5834">
        <v>7164</v>
      </c>
      <c r="AT5834">
        <v>18000</v>
      </c>
      <c r="AU5834">
        <v>21491</v>
      </c>
      <c r="AV5834">
        <v>83.757254551963101</v>
      </c>
      <c r="AW5834" t="s">
        <v>24165</v>
      </c>
      <c r="AX5834" t="s">
        <v>24166</v>
      </c>
      <c r="AY5834" t="s">
        <v>24167</v>
      </c>
    </row>
    <row r="5835" spans="1:51" hidden="1" x14ac:dyDescent="0.25">
      <c r="A5835" t="s">
        <v>25604</v>
      </c>
      <c r="B5835">
        <v>2017</v>
      </c>
      <c r="C5835">
        <v>22</v>
      </c>
      <c r="E5835" t="s">
        <v>50</v>
      </c>
      <c r="F5835" t="s">
        <v>63</v>
      </c>
      <c r="G5835" t="s">
        <v>82</v>
      </c>
      <c r="H5835" t="s">
        <v>157</v>
      </c>
      <c r="I5835" t="s">
        <v>493</v>
      </c>
      <c r="K5835" t="s">
        <v>357</v>
      </c>
      <c r="L5835" t="s">
        <v>358</v>
      </c>
      <c r="M5835" t="s">
        <v>146</v>
      </c>
      <c r="N5835" t="s">
        <v>86</v>
      </c>
      <c r="O5835" t="s">
        <v>25605</v>
      </c>
      <c r="U5835" t="s">
        <v>127</v>
      </c>
      <c r="X5835" t="s">
        <v>88</v>
      </c>
      <c r="AA5835" s="1"/>
      <c r="AC5835">
        <v>2017</v>
      </c>
      <c r="AD5835">
        <v>1</v>
      </c>
      <c r="AE5835">
        <v>18</v>
      </c>
      <c r="AF5835" s="2">
        <f>DATE(emdat_data[[#This Row],[Start Year]],emdat_data[[#This Row],[Start Month]],emdat_data[[#This Row],[Start Day]])</f>
        <v>42753</v>
      </c>
      <c r="AG5835">
        <v>2017</v>
      </c>
      <c r="AH5835">
        <v>1</v>
      </c>
      <c r="AI5835">
        <v>23</v>
      </c>
      <c r="AJ5835" s="2">
        <f>DATE(emdat_data[[#This Row],[End Year]],emdat_data[[#This Row],[End Month]],emdat_data[[#This Row],[End Day]])</f>
        <v>42758</v>
      </c>
      <c r="AK5835">
        <v>24</v>
      </c>
      <c r="AL5835">
        <v>200</v>
      </c>
      <c r="AO5835">
        <v>200</v>
      </c>
      <c r="AR5835">
        <v>800000</v>
      </c>
      <c r="AS5835">
        <v>955141</v>
      </c>
      <c r="AT5835">
        <v>1100000</v>
      </c>
      <c r="AU5835">
        <v>1313319</v>
      </c>
      <c r="AV5835">
        <v>83.757254551963101</v>
      </c>
      <c r="AW5835" t="s">
        <v>25606</v>
      </c>
      <c r="AY5835" t="s">
        <v>25607</v>
      </c>
    </row>
    <row r="5836" spans="1:51" hidden="1" x14ac:dyDescent="0.25">
      <c r="A5836" t="s">
        <v>22767</v>
      </c>
      <c r="B5836">
        <v>2017</v>
      </c>
      <c r="C5836">
        <v>10</v>
      </c>
      <c r="D5836" t="s">
        <v>22768</v>
      </c>
      <c r="E5836" t="s">
        <v>50</v>
      </c>
      <c r="F5836" t="s">
        <v>63</v>
      </c>
      <c r="G5836" t="s">
        <v>64</v>
      </c>
      <c r="H5836" t="s">
        <v>7143</v>
      </c>
      <c r="K5836" t="s">
        <v>668</v>
      </c>
      <c r="L5836" t="s">
        <v>669</v>
      </c>
      <c r="M5836" t="s">
        <v>197</v>
      </c>
      <c r="N5836" t="s">
        <v>190</v>
      </c>
      <c r="O5836" t="s">
        <v>22769</v>
      </c>
      <c r="Q5836" t="s">
        <v>2546</v>
      </c>
      <c r="X5836" t="s">
        <v>67</v>
      </c>
      <c r="AA5836" s="1"/>
      <c r="AC5836">
        <v>2017</v>
      </c>
      <c r="AD5836">
        <v>1</v>
      </c>
      <c r="AE5836">
        <v>20</v>
      </c>
      <c r="AF5836" s="2">
        <f>DATE(emdat_data[[#This Row],[Start Year]],emdat_data[[#This Row],[Start Month]],emdat_data[[#This Row],[Start Day]])</f>
        <v>42755</v>
      </c>
      <c r="AG5836">
        <v>2017</v>
      </c>
      <c r="AH5836">
        <v>1</v>
      </c>
      <c r="AI5836">
        <v>20</v>
      </c>
      <c r="AJ5836" s="2">
        <f>DATE(emdat_data[[#This Row],[End Year]],emdat_data[[#This Row],[End Month]],emdat_data[[#This Row],[End Day]])</f>
        <v>42755</v>
      </c>
      <c r="AK5836">
        <v>6</v>
      </c>
      <c r="AV5836">
        <v>83.757254551963101</v>
      </c>
      <c r="AW5836" t="s">
        <v>22770</v>
      </c>
      <c r="AX5836" t="s">
        <v>13312</v>
      </c>
      <c r="AY5836" t="s">
        <v>22771</v>
      </c>
    </row>
    <row r="5837" spans="1:51" hidden="1" x14ac:dyDescent="0.25">
      <c r="A5837" t="s">
        <v>22777</v>
      </c>
      <c r="B5837">
        <v>2017</v>
      </c>
      <c r="C5837">
        <v>10</v>
      </c>
      <c r="D5837" t="s">
        <v>22768</v>
      </c>
      <c r="E5837" t="s">
        <v>50</v>
      </c>
      <c r="F5837" t="s">
        <v>63</v>
      </c>
      <c r="G5837" t="s">
        <v>64</v>
      </c>
      <c r="H5837" t="s">
        <v>7143</v>
      </c>
      <c r="K5837" t="s">
        <v>195</v>
      </c>
      <c r="L5837" t="s">
        <v>196</v>
      </c>
      <c r="M5837" t="s">
        <v>197</v>
      </c>
      <c r="N5837" t="s">
        <v>190</v>
      </c>
      <c r="O5837" t="s">
        <v>22778</v>
      </c>
      <c r="Q5837" t="s">
        <v>2546</v>
      </c>
      <c r="X5837" t="s">
        <v>67</v>
      </c>
      <c r="AA5837" s="1"/>
      <c r="AC5837">
        <v>2017</v>
      </c>
      <c r="AD5837">
        <v>1</v>
      </c>
      <c r="AE5837">
        <v>20</v>
      </c>
      <c r="AF5837" s="2">
        <f>DATE(emdat_data[[#This Row],[Start Year]],emdat_data[[#This Row],[Start Month]],emdat_data[[#This Row],[Start Day]])</f>
        <v>42755</v>
      </c>
      <c r="AG5837">
        <v>2017</v>
      </c>
      <c r="AH5837">
        <v>1</v>
      </c>
      <c r="AI5837">
        <v>20</v>
      </c>
      <c r="AJ5837" s="2">
        <f>DATE(emdat_data[[#This Row],[End Year]],emdat_data[[#This Row],[End Month]],emdat_data[[#This Row],[End Day]])</f>
        <v>42755</v>
      </c>
      <c r="AV5837">
        <v>83.757254551963101</v>
      </c>
      <c r="AW5837" t="s">
        <v>22779</v>
      </c>
      <c r="AY5837" t="s">
        <v>22780</v>
      </c>
    </row>
    <row r="5838" spans="1:51" hidden="1" x14ac:dyDescent="0.25">
      <c r="A5838" t="s">
        <v>22887</v>
      </c>
      <c r="B5838">
        <v>2017</v>
      </c>
      <c r="C5838">
        <v>44</v>
      </c>
      <c r="E5838" t="s">
        <v>50</v>
      </c>
      <c r="F5838" t="s">
        <v>71</v>
      </c>
      <c r="G5838" t="s">
        <v>217</v>
      </c>
      <c r="H5838" t="s">
        <v>217</v>
      </c>
      <c r="K5838" t="s">
        <v>159</v>
      </c>
      <c r="L5838" t="s">
        <v>160</v>
      </c>
      <c r="M5838" t="s">
        <v>161</v>
      </c>
      <c r="N5838" t="s">
        <v>57</v>
      </c>
      <c r="O5838" t="s">
        <v>22888</v>
      </c>
      <c r="AA5838" s="1">
        <v>0.3125</v>
      </c>
      <c r="AC5838">
        <v>2017</v>
      </c>
      <c r="AD5838">
        <v>1</v>
      </c>
      <c r="AE5838">
        <v>20</v>
      </c>
      <c r="AF5838" s="2">
        <f>DATE(emdat_data[[#This Row],[Start Year]],emdat_data[[#This Row],[Start Month]],emdat_data[[#This Row],[Start Day]])</f>
        <v>42755</v>
      </c>
      <c r="AG5838">
        <v>2017</v>
      </c>
      <c r="AH5838">
        <v>1</v>
      </c>
      <c r="AI5838">
        <v>20</v>
      </c>
      <c r="AJ5838" s="2">
        <f>DATE(emdat_data[[#This Row],[End Year]],emdat_data[[#This Row],[End Month]],emdat_data[[#This Row],[End Day]])</f>
        <v>42755</v>
      </c>
      <c r="AK5838">
        <v>12</v>
      </c>
      <c r="AV5838">
        <v>83.757254551963101</v>
      </c>
      <c r="AX5838" t="s">
        <v>22889</v>
      </c>
      <c r="AY5838" t="s">
        <v>22890</v>
      </c>
    </row>
    <row r="5839" spans="1:51" hidden="1" x14ac:dyDescent="0.25">
      <c r="A5839" t="s">
        <v>25548</v>
      </c>
      <c r="B5839">
        <v>2017</v>
      </c>
      <c r="C5839">
        <v>10</v>
      </c>
      <c r="D5839" t="s">
        <v>22768</v>
      </c>
      <c r="E5839" t="s">
        <v>50</v>
      </c>
      <c r="F5839" t="s">
        <v>63</v>
      </c>
      <c r="G5839" t="s">
        <v>64</v>
      </c>
      <c r="H5839" t="s">
        <v>7143</v>
      </c>
      <c r="K5839" t="s">
        <v>13110</v>
      </c>
      <c r="L5839" t="s">
        <v>13111</v>
      </c>
      <c r="M5839" t="s">
        <v>197</v>
      </c>
      <c r="N5839" t="s">
        <v>190</v>
      </c>
      <c r="O5839" t="s">
        <v>25549</v>
      </c>
      <c r="Q5839" t="s">
        <v>2546</v>
      </c>
      <c r="X5839" t="s">
        <v>67</v>
      </c>
      <c r="AA5839" s="1"/>
      <c r="AC5839">
        <v>2017</v>
      </c>
      <c r="AD5839">
        <v>1</v>
      </c>
      <c r="AE5839">
        <v>20</v>
      </c>
      <c r="AF5839" s="2">
        <f>DATE(emdat_data[[#This Row],[Start Year]],emdat_data[[#This Row],[Start Month]],emdat_data[[#This Row],[Start Day]])</f>
        <v>42755</v>
      </c>
      <c r="AG5839">
        <v>2017</v>
      </c>
      <c r="AH5839">
        <v>1</v>
      </c>
      <c r="AI5839">
        <v>20</v>
      </c>
      <c r="AJ5839" s="2">
        <f>DATE(emdat_data[[#This Row],[End Year]],emdat_data[[#This Row],[End Month]],emdat_data[[#This Row],[End Day]])</f>
        <v>42755</v>
      </c>
      <c r="AK5839">
        <v>6</v>
      </c>
      <c r="AV5839">
        <v>83.757254551963101</v>
      </c>
      <c r="AW5839" t="s">
        <v>25550</v>
      </c>
      <c r="AY5839" t="s">
        <v>25551</v>
      </c>
    </row>
    <row r="5840" spans="1:51" hidden="1" x14ac:dyDescent="0.25">
      <c r="A5840" t="s">
        <v>24376</v>
      </c>
      <c r="B5840">
        <v>2017</v>
      </c>
      <c r="C5840">
        <v>224</v>
      </c>
      <c r="E5840" t="s">
        <v>50</v>
      </c>
      <c r="F5840" t="s">
        <v>71</v>
      </c>
      <c r="G5840" t="s">
        <v>72</v>
      </c>
      <c r="K5840" t="s">
        <v>2634</v>
      </c>
      <c r="L5840" t="s">
        <v>2635</v>
      </c>
      <c r="M5840" t="s">
        <v>173</v>
      </c>
      <c r="N5840" t="s">
        <v>57</v>
      </c>
      <c r="O5840" t="s">
        <v>24377</v>
      </c>
      <c r="P5840" t="s">
        <v>642</v>
      </c>
      <c r="W5840">
        <v>78810</v>
      </c>
      <c r="X5840" t="s">
        <v>78</v>
      </c>
      <c r="Y5840">
        <v>3932</v>
      </c>
      <c r="Z5840">
        <v>102461</v>
      </c>
      <c r="AA5840" s="1"/>
      <c r="AC5840">
        <v>2017</v>
      </c>
      <c r="AD5840">
        <v>1</v>
      </c>
      <c r="AE5840">
        <v>23</v>
      </c>
      <c r="AF5840" s="2">
        <f>DATE(emdat_data[[#This Row],[Start Year]],emdat_data[[#This Row],[Start Month]],emdat_data[[#This Row],[Start Day]])</f>
        <v>42758</v>
      </c>
      <c r="AG5840">
        <v>2017</v>
      </c>
      <c r="AH5840">
        <v>2</v>
      </c>
      <c r="AI5840">
        <v>7</v>
      </c>
      <c r="AJ5840" s="2">
        <f>DATE(emdat_data[[#This Row],[End Year]],emdat_data[[#This Row],[End Month]],emdat_data[[#This Row],[End Day]])</f>
        <v>42773</v>
      </c>
      <c r="AM5840">
        <v>5481</v>
      </c>
      <c r="AO5840">
        <v>5481</v>
      </c>
      <c r="AV5840">
        <v>83.757254551963101</v>
      </c>
      <c r="AW5840" t="s">
        <v>24378</v>
      </c>
      <c r="AY5840" t="s">
        <v>24379</v>
      </c>
    </row>
    <row r="5841" spans="1:51" hidden="1" x14ac:dyDescent="0.25">
      <c r="A5841" t="s">
        <v>22621</v>
      </c>
      <c r="B5841">
        <v>2017</v>
      </c>
      <c r="C5841">
        <v>38</v>
      </c>
      <c r="E5841" t="s">
        <v>50</v>
      </c>
      <c r="F5841" t="s">
        <v>63</v>
      </c>
      <c r="G5841" t="s">
        <v>82</v>
      </c>
      <c r="H5841" t="s">
        <v>157</v>
      </c>
      <c r="I5841" t="s">
        <v>158</v>
      </c>
      <c r="K5841" t="s">
        <v>54</v>
      </c>
      <c r="L5841" t="s">
        <v>55</v>
      </c>
      <c r="M5841" t="s">
        <v>56</v>
      </c>
      <c r="N5841" t="s">
        <v>57</v>
      </c>
      <c r="O5841" t="s">
        <v>22622</v>
      </c>
      <c r="Q5841" t="s">
        <v>65</v>
      </c>
      <c r="R5841" t="s">
        <v>4156</v>
      </c>
      <c r="X5841" t="s">
        <v>88</v>
      </c>
      <c r="AA5841" s="1"/>
      <c r="AC5841">
        <v>2017</v>
      </c>
      <c r="AD5841">
        <v>1</v>
      </c>
      <c r="AE5841">
        <v>24</v>
      </c>
      <c r="AF5841" s="2">
        <f>DATE(emdat_data[[#This Row],[Start Year]],emdat_data[[#This Row],[Start Month]],emdat_data[[#This Row],[Start Day]])</f>
        <v>42759</v>
      </c>
      <c r="AG5841">
        <v>2017</v>
      </c>
      <c r="AH5841">
        <v>1</v>
      </c>
      <c r="AI5841">
        <v>25</v>
      </c>
      <c r="AJ5841" s="2">
        <f>DATE(emdat_data[[#This Row],[End Year]],emdat_data[[#This Row],[End Month]],emdat_data[[#This Row],[End Day]])</f>
        <v>42760</v>
      </c>
      <c r="AK5841">
        <v>31</v>
      </c>
      <c r="AV5841">
        <v>83.757254551963101</v>
      </c>
      <c r="AW5841" t="s">
        <v>22623</v>
      </c>
      <c r="AX5841" t="s">
        <v>22624</v>
      </c>
      <c r="AY5841" t="s">
        <v>22625</v>
      </c>
    </row>
    <row r="5842" spans="1:51" hidden="1" x14ac:dyDescent="0.25">
      <c r="A5842" t="s">
        <v>24234</v>
      </c>
      <c r="B5842">
        <v>2017</v>
      </c>
      <c r="C5842">
        <v>46</v>
      </c>
      <c r="E5842" t="s">
        <v>50</v>
      </c>
      <c r="F5842" t="s">
        <v>71</v>
      </c>
      <c r="G5842" t="s">
        <v>217</v>
      </c>
      <c r="H5842" t="s">
        <v>696</v>
      </c>
      <c r="K5842" t="s">
        <v>226</v>
      </c>
      <c r="L5842" t="s">
        <v>227</v>
      </c>
      <c r="M5842" t="s">
        <v>56</v>
      </c>
      <c r="N5842" t="s">
        <v>57</v>
      </c>
      <c r="O5842" t="s">
        <v>24235</v>
      </c>
      <c r="P5842" t="s">
        <v>13986</v>
      </c>
      <c r="AA5842" s="1"/>
      <c r="AC5842">
        <v>2017</v>
      </c>
      <c r="AD5842">
        <v>1</v>
      </c>
      <c r="AE5842">
        <v>25</v>
      </c>
      <c r="AF5842" s="2">
        <f>DATE(emdat_data[[#This Row],[Start Year]],emdat_data[[#This Row],[Start Month]],emdat_data[[#This Row],[Start Day]])</f>
        <v>42760</v>
      </c>
      <c r="AG5842">
        <v>2017</v>
      </c>
      <c r="AH5842">
        <v>1</v>
      </c>
      <c r="AI5842">
        <v>26</v>
      </c>
      <c r="AJ5842" s="2">
        <f>DATE(emdat_data[[#This Row],[End Year]],emdat_data[[#This Row],[End Month]],emdat_data[[#This Row],[End Day]])</f>
        <v>42761</v>
      </c>
      <c r="AK5842">
        <v>28</v>
      </c>
      <c r="AV5842">
        <v>83.757254551963101</v>
      </c>
      <c r="AW5842" t="s">
        <v>24236</v>
      </c>
      <c r="AY5842" t="s">
        <v>7655</v>
      </c>
    </row>
    <row r="5843" spans="1:51" hidden="1" x14ac:dyDescent="0.25">
      <c r="A5843" t="s">
        <v>25582</v>
      </c>
      <c r="B5843">
        <v>2017</v>
      </c>
      <c r="C5843">
        <v>34</v>
      </c>
      <c r="E5843" t="s">
        <v>50</v>
      </c>
      <c r="F5843" t="s">
        <v>71</v>
      </c>
      <c r="G5843" t="s">
        <v>217</v>
      </c>
      <c r="H5843" t="s">
        <v>696</v>
      </c>
      <c r="K5843" t="s">
        <v>2910</v>
      </c>
      <c r="L5843" t="s">
        <v>2911</v>
      </c>
      <c r="M5843" t="s">
        <v>253</v>
      </c>
      <c r="N5843" t="s">
        <v>57</v>
      </c>
      <c r="O5843" t="s">
        <v>25583</v>
      </c>
      <c r="AA5843" s="1"/>
      <c r="AC5843">
        <v>2017</v>
      </c>
      <c r="AD5843">
        <v>1</v>
      </c>
      <c r="AE5843">
        <v>27</v>
      </c>
      <c r="AF5843" s="2">
        <f>DATE(emdat_data[[#This Row],[Start Year]],emdat_data[[#This Row],[Start Month]],emdat_data[[#This Row],[Start Day]])</f>
        <v>42762</v>
      </c>
      <c r="AG5843">
        <v>2017</v>
      </c>
      <c r="AH5843">
        <v>1</v>
      </c>
      <c r="AI5843">
        <v>28</v>
      </c>
      <c r="AJ5843" s="2">
        <f>DATE(emdat_data[[#This Row],[End Year]],emdat_data[[#This Row],[End Month]],emdat_data[[#This Row],[End Day]])</f>
        <v>42763</v>
      </c>
      <c r="AK5843">
        <v>13</v>
      </c>
      <c r="AV5843">
        <v>83.757254551963101</v>
      </c>
      <c r="AW5843" t="s">
        <v>25584</v>
      </c>
      <c r="AY5843" t="s">
        <v>25585</v>
      </c>
    </row>
    <row r="5844" spans="1:51" hidden="1" x14ac:dyDescent="0.25">
      <c r="A5844" t="s">
        <v>25546</v>
      </c>
      <c r="B5844">
        <v>2017</v>
      </c>
      <c r="C5844">
        <v>9088</v>
      </c>
      <c r="E5844" t="s">
        <v>50</v>
      </c>
      <c r="F5844" t="s">
        <v>350</v>
      </c>
      <c r="G5844" t="s">
        <v>351</v>
      </c>
      <c r="H5844" t="s">
        <v>351</v>
      </c>
      <c r="K5844" t="s">
        <v>440</v>
      </c>
      <c r="L5844" t="s">
        <v>441</v>
      </c>
      <c r="M5844" t="s">
        <v>260</v>
      </c>
      <c r="N5844" t="s">
        <v>76</v>
      </c>
      <c r="P5844" t="s">
        <v>25547</v>
      </c>
      <c r="Q5844" t="s">
        <v>353</v>
      </c>
      <c r="S5844" t="s">
        <v>127</v>
      </c>
      <c r="X5844" t="s">
        <v>78</v>
      </c>
      <c r="AA5844" s="1"/>
      <c r="AC5844">
        <v>2017</v>
      </c>
      <c r="AD5844">
        <v>2</v>
      </c>
      <c r="AF5844" s="2">
        <f>DATE(emdat_data[[#This Row],[Start Year]],emdat_data[[#This Row],[Start Month]],emdat_data[[#This Row],[Start Day]])</f>
        <v>42766</v>
      </c>
      <c r="AG5844">
        <v>2020</v>
      </c>
      <c r="AH5844">
        <v>3</v>
      </c>
      <c r="AJ5844" s="2">
        <f>DATE(emdat_data[[#This Row],[End Year]],emdat_data[[#This Row],[End Month]],emdat_data[[#This Row],[End Day]])</f>
        <v>43890</v>
      </c>
      <c r="AM5844">
        <v>6900000</v>
      </c>
      <c r="AO5844">
        <v>6900000</v>
      </c>
      <c r="AV5844">
        <v>83.757254551963101</v>
      </c>
    </row>
    <row r="5845" spans="1:51" hidden="1" x14ac:dyDescent="0.25">
      <c r="A5845" t="s">
        <v>24435</v>
      </c>
      <c r="B5845">
        <v>2017</v>
      </c>
      <c r="C5845">
        <v>52</v>
      </c>
      <c r="D5845" t="s">
        <v>24082</v>
      </c>
      <c r="E5845" t="s">
        <v>50</v>
      </c>
      <c r="F5845" t="s">
        <v>71</v>
      </c>
      <c r="G5845" t="s">
        <v>72</v>
      </c>
      <c r="K5845" t="s">
        <v>2573</v>
      </c>
      <c r="L5845" t="s">
        <v>2574</v>
      </c>
      <c r="M5845" t="s">
        <v>85</v>
      </c>
      <c r="N5845" t="s">
        <v>86</v>
      </c>
      <c r="O5845" t="s">
        <v>24436</v>
      </c>
      <c r="P5845" t="s">
        <v>642</v>
      </c>
      <c r="U5845" t="s">
        <v>127</v>
      </c>
      <c r="W5845">
        <v>288499</v>
      </c>
      <c r="X5845" t="s">
        <v>78</v>
      </c>
      <c r="Y5845">
        <v>-5251</v>
      </c>
      <c r="Z5845">
        <v>-77573</v>
      </c>
      <c r="AA5845" s="1"/>
      <c r="AB5845" t="s">
        <v>24437</v>
      </c>
      <c r="AC5845">
        <v>2017</v>
      </c>
      <c r="AD5845">
        <v>2</v>
      </c>
      <c r="AE5845">
        <v>1</v>
      </c>
      <c r="AF5845" s="2">
        <f>DATE(emdat_data[[#This Row],[Start Year]],emdat_data[[#This Row],[Start Month]],emdat_data[[#This Row],[Start Day]])</f>
        <v>42767</v>
      </c>
      <c r="AG5845">
        <v>2017</v>
      </c>
      <c r="AH5845">
        <v>2</v>
      </c>
      <c r="AI5845">
        <v>7</v>
      </c>
      <c r="AJ5845" s="2">
        <f>DATE(emdat_data[[#This Row],[End Year]],emdat_data[[#This Row],[End Month]],emdat_data[[#This Row],[End Day]])</f>
        <v>42773</v>
      </c>
      <c r="AK5845">
        <v>1</v>
      </c>
      <c r="AM5845">
        <v>12000</v>
      </c>
      <c r="AO5845">
        <v>12000</v>
      </c>
      <c r="AV5845">
        <v>83.757254551963101</v>
      </c>
      <c r="AX5845" t="s">
        <v>24438</v>
      </c>
      <c r="AY5845" t="s">
        <v>24439</v>
      </c>
    </row>
    <row r="5846" spans="1:51" hidden="1" x14ac:dyDescent="0.25">
      <c r="A5846" t="s">
        <v>24453</v>
      </c>
      <c r="B5846">
        <v>2017</v>
      </c>
      <c r="C5846">
        <v>226</v>
      </c>
      <c r="D5846" t="s">
        <v>24093</v>
      </c>
      <c r="E5846" t="s">
        <v>50</v>
      </c>
      <c r="F5846" t="s">
        <v>71</v>
      </c>
      <c r="G5846" t="s">
        <v>72</v>
      </c>
      <c r="K5846" t="s">
        <v>364</v>
      </c>
      <c r="L5846" t="s">
        <v>365</v>
      </c>
      <c r="M5846" t="s">
        <v>173</v>
      </c>
      <c r="N5846" t="s">
        <v>57</v>
      </c>
      <c r="O5846" t="s">
        <v>24454</v>
      </c>
      <c r="P5846" t="s">
        <v>642</v>
      </c>
      <c r="W5846">
        <v>30389</v>
      </c>
      <c r="X5846" t="s">
        <v>78</v>
      </c>
      <c r="Y5846">
        <v>759</v>
      </c>
      <c r="Z5846">
        <v>124062</v>
      </c>
      <c r="AA5846" s="1"/>
      <c r="AC5846">
        <v>2017</v>
      </c>
      <c r="AD5846">
        <v>2</v>
      </c>
      <c r="AE5846">
        <v>1</v>
      </c>
      <c r="AF5846" s="2">
        <f>DATE(emdat_data[[#This Row],[Start Year]],emdat_data[[#This Row],[Start Month]],emdat_data[[#This Row],[Start Day]])</f>
        <v>42767</v>
      </c>
      <c r="AG5846">
        <v>2017</v>
      </c>
      <c r="AH5846">
        <v>2</v>
      </c>
      <c r="AI5846">
        <v>7</v>
      </c>
      <c r="AJ5846" s="2">
        <f>DATE(emdat_data[[#This Row],[End Year]],emdat_data[[#This Row],[End Month]],emdat_data[[#This Row],[End Day]])</f>
        <v>42773</v>
      </c>
      <c r="AK5846">
        <v>13</v>
      </c>
      <c r="AM5846">
        <v>334000</v>
      </c>
      <c r="AO5846">
        <v>334000</v>
      </c>
      <c r="AV5846">
        <v>83.757254551963101</v>
      </c>
      <c r="AX5846" t="s">
        <v>24455</v>
      </c>
      <c r="AY5846" t="s">
        <v>24456</v>
      </c>
    </row>
    <row r="5847" spans="1:51" hidden="1" x14ac:dyDescent="0.25">
      <c r="A5847" t="s">
        <v>23997</v>
      </c>
      <c r="B5847">
        <v>2017</v>
      </c>
      <c r="C5847">
        <v>25</v>
      </c>
      <c r="E5847" t="s">
        <v>50</v>
      </c>
      <c r="F5847" t="s">
        <v>71</v>
      </c>
      <c r="G5847" t="s">
        <v>217</v>
      </c>
      <c r="H5847" t="s">
        <v>696</v>
      </c>
      <c r="K5847" t="s">
        <v>307</v>
      </c>
      <c r="L5847" t="s">
        <v>308</v>
      </c>
      <c r="M5847" t="s">
        <v>56</v>
      </c>
      <c r="N5847" t="s">
        <v>57</v>
      </c>
      <c r="O5847" t="s">
        <v>23998</v>
      </c>
      <c r="Q5847" t="s">
        <v>659</v>
      </c>
      <c r="R5847" t="s">
        <v>2546</v>
      </c>
      <c r="AA5847" s="1"/>
      <c r="AC5847">
        <v>2017</v>
      </c>
      <c r="AD5847">
        <v>2</v>
      </c>
      <c r="AE5847">
        <v>4</v>
      </c>
      <c r="AF5847" s="2">
        <f>DATE(emdat_data[[#This Row],[Start Year]],emdat_data[[#This Row],[Start Month]],emdat_data[[#This Row],[Start Day]])</f>
        <v>42770</v>
      </c>
      <c r="AG5847">
        <v>2017</v>
      </c>
      <c r="AH5847">
        <v>2</v>
      </c>
      <c r="AI5847">
        <v>4</v>
      </c>
      <c r="AJ5847" s="2">
        <f>DATE(emdat_data[[#This Row],[End Year]],emdat_data[[#This Row],[End Month]],emdat_data[[#This Row],[End Day]])</f>
        <v>42770</v>
      </c>
      <c r="AK5847">
        <v>9</v>
      </c>
      <c r="AL5847">
        <v>3</v>
      </c>
      <c r="AM5847">
        <v>110</v>
      </c>
      <c r="AO5847">
        <v>113</v>
      </c>
      <c r="AV5847">
        <v>83.757254551963101</v>
      </c>
      <c r="AX5847" t="s">
        <v>23999</v>
      </c>
      <c r="AY5847" t="s">
        <v>24000</v>
      </c>
    </row>
    <row r="5848" spans="1:51" hidden="1" x14ac:dyDescent="0.25">
      <c r="A5848" t="s">
        <v>22759</v>
      </c>
      <c r="B5848">
        <v>2017</v>
      </c>
      <c r="C5848">
        <v>26</v>
      </c>
      <c r="E5848" t="s">
        <v>50</v>
      </c>
      <c r="F5848" t="s">
        <v>71</v>
      </c>
      <c r="G5848" t="s">
        <v>217</v>
      </c>
      <c r="H5848" t="s">
        <v>696</v>
      </c>
      <c r="K5848" t="s">
        <v>54</v>
      </c>
      <c r="L5848" t="s">
        <v>55</v>
      </c>
      <c r="M5848" t="s">
        <v>56</v>
      </c>
      <c r="N5848" t="s">
        <v>57</v>
      </c>
      <c r="O5848" t="s">
        <v>22760</v>
      </c>
      <c r="Q5848" t="s">
        <v>2546</v>
      </c>
      <c r="AA5848" s="1"/>
      <c r="AC5848">
        <v>2017</v>
      </c>
      <c r="AD5848">
        <v>2</v>
      </c>
      <c r="AE5848">
        <v>5</v>
      </c>
      <c r="AF5848" s="2">
        <f>DATE(emdat_data[[#This Row],[Start Year]],emdat_data[[#This Row],[Start Month]],emdat_data[[#This Row],[Start Day]])</f>
        <v>42771</v>
      </c>
      <c r="AG5848">
        <v>2017</v>
      </c>
      <c r="AH5848">
        <v>2</v>
      </c>
      <c r="AI5848">
        <v>5</v>
      </c>
      <c r="AJ5848" s="2">
        <f>DATE(emdat_data[[#This Row],[End Year]],emdat_data[[#This Row],[End Month]],emdat_data[[#This Row],[End Day]])</f>
        <v>42771</v>
      </c>
      <c r="AK5848">
        <v>50</v>
      </c>
      <c r="AL5848">
        <v>13</v>
      </c>
      <c r="AN5848">
        <v>350</v>
      </c>
      <c r="AO5848">
        <v>363</v>
      </c>
      <c r="AV5848">
        <v>83.757254551963101</v>
      </c>
      <c r="AX5848" t="s">
        <v>22761</v>
      </c>
      <c r="AY5848" t="s">
        <v>22762</v>
      </c>
    </row>
    <row r="5849" spans="1:51" hidden="1" x14ac:dyDescent="0.25">
      <c r="A5849" t="s">
        <v>22763</v>
      </c>
      <c r="B5849">
        <v>2017</v>
      </c>
      <c r="C5849">
        <v>27</v>
      </c>
      <c r="E5849" t="s">
        <v>50</v>
      </c>
      <c r="F5849" t="s">
        <v>71</v>
      </c>
      <c r="G5849" t="s">
        <v>217</v>
      </c>
      <c r="H5849" t="s">
        <v>696</v>
      </c>
      <c r="K5849" t="s">
        <v>54</v>
      </c>
      <c r="L5849" t="s">
        <v>55</v>
      </c>
      <c r="M5849" t="s">
        <v>56</v>
      </c>
      <c r="N5849" t="s">
        <v>57</v>
      </c>
      <c r="O5849" t="s">
        <v>22764</v>
      </c>
      <c r="Q5849" t="s">
        <v>2546</v>
      </c>
      <c r="AA5849" s="1"/>
      <c r="AC5849">
        <v>2017</v>
      </c>
      <c r="AD5849">
        <v>2</v>
      </c>
      <c r="AE5849">
        <v>5</v>
      </c>
      <c r="AF5849" s="2">
        <f>DATE(emdat_data[[#This Row],[Start Year]],emdat_data[[#This Row],[Start Month]],emdat_data[[#This Row],[Start Day]])</f>
        <v>42771</v>
      </c>
      <c r="AG5849">
        <v>2017</v>
      </c>
      <c r="AH5849">
        <v>2</v>
      </c>
      <c r="AI5849">
        <v>5</v>
      </c>
      <c r="AJ5849" s="2">
        <f>DATE(emdat_data[[#This Row],[End Year]],emdat_data[[#This Row],[End Month]],emdat_data[[#This Row],[End Day]])</f>
        <v>42771</v>
      </c>
      <c r="AK5849">
        <v>73</v>
      </c>
      <c r="AV5849">
        <v>83.757254551963101</v>
      </c>
      <c r="AX5849" t="s">
        <v>22765</v>
      </c>
      <c r="AY5849" t="s">
        <v>22766</v>
      </c>
    </row>
    <row r="5850" spans="1:51" hidden="1" x14ac:dyDescent="0.25">
      <c r="A5850" t="s">
        <v>25423</v>
      </c>
      <c r="B5850">
        <v>2017</v>
      </c>
      <c r="C5850">
        <v>62</v>
      </c>
      <c r="E5850" t="s">
        <v>50</v>
      </c>
      <c r="F5850" t="s">
        <v>63</v>
      </c>
      <c r="G5850" t="s">
        <v>82</v>
      </c>
      <c r="H5850" t="s">
        <v>157</v>
      </c>
      <c r="K5850" t="s">
        <v>357</v>
      </c>
      <c r="L5850" t="s">
        <v>358</v>
      </c>
      <c r="M5850" t="s">
        <v>146</v>
      </c>
      <c r="N5850" t="s">
        <v>86</v>
      </c>
      <c r="O5850" t="s">
        <v>25424</v>
      </c>
      <c r="Q5850" t="s">
        <v>176</v>
      </c>
      <c r="R5850" t="s">
        <v>72</v>
      </c>
      <c r="X5850" t="s">
        <v>88</v>
      </c>
      <c r="AA5850" s="1"/>
      <c r="AC5850">
        <v>2017</v>
      </c>
      <c r="AD5850">
        <v>2</v>
      </c>
      <c r="AE5850">
        <v>8</v>
      </c>
      <c r="AF5850" s="2">
        <f>DATE(emdat_data[[#This Row],[Start Year]],emdat_data[[#This Row],[Start Month]],emdat_data[[#This Row],[Start Day]])</f>
        <v>42774</v>
      </c>
      <c r="AG5850">
        <v>2017</v>
      </c>
      <c r="AH5850">
        <v>2</v>
      </c>
      <c r="AI5850">
        <v>21</v>
      </c>
      <c r="AJ5850" s="2">
        <f>DATE(emdat_data[[#This Row],[End Year]],emdat_data[[#This Row],[End Month]],emdat_data[[#This Row],[End Day]])</f>
        <v>42787</v>
      </c>
      <c r="AK5850">
        <v>5</v>
      </c>
      <c r="AM5850">
        <v>200000</v>
      </c>
      <c r="AO5850">
        <v>200000</v>
      </c>
      <c r="AR5850">
        <v>200000</v>
      </c>
      <c r="AS5850">
        <v>238785</v>
      </c>
      <c r="AT5850">
        <v>1500000</v>
      </c>
      <c r="AU5850">
        <v>1790890</v>
      </c>
      <c r="AV5850">
        <v>83.757254551963101</v>
      </c>
      <c r="AW5850" t="s">
        <v>9759</v>
      </c>
      <c r="AY5850" t="s">
        <v>9760</v>
      </c>
    </row>
    <row r="5851" spans="1:51" hidden="1" x14ac:dyDescent="0.25">
      <c r="A5851" t="s">
        <v>22705</v>
      </c>
      <c r="B5851">
        <v>2017</v>
      </c>
      <c r="C5851">
        <v>72</v>
      </c>
      <c r="E5851" t="s">
        <v>50</v>
      </c>
      <c r="F5851" t="s">
        <v>350</v>
      </c>
      <c r="G5851" t="s">
        <v>477</v>
      </c>
      <c r="J5851" t="s">
        <v>22706</v>
      </c>
      <c r="K5851" t="s">
        <v>93</v>
      </c>
      <c r="L5851" t="s">
        <v>94</v>
      </c>
      <c r="M5851" t="s">
        <v>95</v>
      </c>
      <c r="N5851" t="s">
        <v>96</v>
      </c>
      <c r="O5851" t="s">
        <v>22707</v>
      </c>
      <c r="Q5851" t="s">
        <v>1766</v>
      </c>
      <c r="W5851">
        <v>59000</v>
      </c>
      <c r="X5851" t="s">
        <v>78</v>
      </c>
      <c r="AA5851" s="1"/>
      <c r="AC5851">
        <v>2017</v>
      </c>
      <c r="AD5851">
        <v>2</v>
      </c>
      <c r="AE5851">
        <v>9</v>
      </c>
      <c r="AF5851" s="2">
        <f>DATE(emdat_data[[#This Row],[Start Year]],emdat_data[[#This Row],[Start Month]],emdat_data[[#This Row],[Start Day]])</f>
        <v>42775</v>
      </c>
      <c r="AG5851">
        <v>2017</v>
      </c>
      <c r="AH5851">
        <v>2</v>
      </c>
      <c r="AI5851">
        <v>13</v>
      </c>
      <c r="AJ5851" s="2">
        <f>DATE(emdat_data[[#This Row],[End Year]],emdat_data[[#This Row],[End Month]],emdat_data[[#This Row],[End Day]])</f>
        <v>42779</v>
      </c>
      <c r="AL5851">
        <v>2</v>
      </c>
      <c r="AM5851">
        <v>27</v>
      </c>
      <c r="AN5851">
        <v>114</v>
      </c>
      <c r="AO5851">
        <v>143</v>
      </c>
      <c r="AR5851">
        <v>15000</v>
      </c>
      <c r="AS5851">
        <v>17909</v>
      </c>
      <c r="AT5851">
        <v>20000</v>
      </c>
      <c r="AU5851">
        <v>23879</v>
      </c>
      <c r="AV5851">
        <v>83.757254551963101</v>
      </c>
      <c r="AX5851" t="s">
        <v>22708</v>
      </c>
      <c r="AY5851" t="s">
        <v>22709</v>
      </c>
    </row>
    <row r="5852" spans="1:51" hidden="1" x14ac:dyDescent="0.25">
      <c r="A5852" t="s">
        <v>24023</v>
      </c>
      <c r="B5852">
        <v>2017</v>
      </c>
      <c r="C5852">
        <v>68</v>
      </c>
      <c r="E5852" t="s">
        <v>50</v>
      </c>
      <c r="F5852" t="s">
        <v>71</v>
      </c>
      <c r="G5852" t="s">
        <v>217</v>
      </c>
      <c r="H5852" t="s">
        <v>217</v>
      </c>
      <c r="K5852" t="s">
        <v>171</v>
      </c>
      <c r="L5852" t="s">
        <v>172</v>
      </c>
      <c r="M5852" t="s">
        <v>173</v>
      </c>
      <c r="N5852" t="s">
        <v>57</v>
      </c>
      <c r="O5852" t="s">
        <v>24024</v>
      </c>
      <c r="P5852" t="s">
        <v>642</v>
      </c>
      <c r="Q5852" t="s">
        <v>176</v>
      </c>
      <c r="AA5852" s="1"/>
      <c r="AC5852">
        <v>2017</v>
      </c>
      <c r="AD5852">
        <v>2</v>
      </c>
      <c r="AE5852">
        <v>9</v>
      </c>
      <c r="AF5852" s="2">
        <f>DATE(emdat_data[[#This Row],[Start Year]],emdat_data[[#This Row],[Start Month]],emdat_data[[#This Row],[Start Day]])</f>
        <v>42775</v>
      </c>
      <c r="AG5852">
        <v>2017</v>
      </c>
      <c r="AH5852">
        <v>2</v>
      </c>
      <c r="AI5852">
        <v>12</v>
      </c>
      <c r="AJ5852" s="2">
        <f>DATE(emdat_data[[#This Row],[End Year]],emdat_data[[#This Row],[End Month]],emdat_data[[#This Row],[End Day]])</f>
        <v>42778</v>
      </c>
      <c r="AK5852">
        <v>12</v>
      </c>
      <c r="AM5852">
        <v>50500</v>
      </c>
      <c r="AO5852">
        <v>50500</v>
      </c>
      <c r="AT5852">
        <v>2000</v>
      </c>
      <c r="AU5852">
        <v>2388</v>
      </c>
      <c r="AV5852">
        <v>83.757254551963101</v>
      </c>
      <c r="AW5852" t="s">
        <v>24025</v>
      </c>
      <c r="AY5852" t="s">
        <v>24026</v>
      </c>
    </row>
    <row r="5853" spans="1:51" hidden="1" x14ac:dyDescent="0.25">
      <c r="A5853" t="s">
        <v>24440</v>
      </c>
      <c r="B5853">
        <v>2017</v>
      </c>
      <c r="C5853">
        <v>50</v>
      </c>
      <c r="D5853" t="s">
        <v>24441</v>
      </c>
      <c r="E5853" t="s">
        <v>50</v>
      </c>
      <c r="F5853" t="s">
        <v>51</v>
      </c>
      <c r="G5853" t="s">
        <v>52</v>
      </c>
      <c r="H5853" t="s">
        <v>53</v>
      </c>
      <c r="K5853" t="s">
        <v>364</v>
      </c>
      <c r="L5853" t="s">
        <v>365</v>
      </c>
      <c r="M5853" t="s">
        <v>173</v>
      </c>
      <c r="N5853" t="s">
        <v>57</v>
      </c>
      <c r="O5853" t="s">
        <v>24442</v>
      </c>
      <c r="W5853">
        <v>7</v>
      </c>
      <c r="X5853" t="s">
        <v>59</v>
      </c>
      <c r="Y5853">
        <v>9907</v>
      </c>
      <c r="Z5853">
        <v>125452</v>
      </c>
      <c r="AA5853" s="1"/>
      <c r="AC5853">
        <v>2017</v>
      </c>
      <c r="AD5853">
        <v>2</v>
      </c>
      <c r="AE5853">
        <v>10</v>
      </c>
      <c r="AF5853" s="2">
        <f>DATE(emdat_data[[#This Row],[Start Year]],emdat_data[[#This Row],[Start Month]],emdat_data[[#This Row],[Start Day]])</f>
        <v>42776</v>
      </c>
      <c r="AG5853">
        <v>2017</v>
      </c>
      <c r="AH5853">
        <v>2</v>
      </c>
      <c r="AI5853">
        <v>10</v>
      </c>
      <c r="AJ5853" s="2">
        <f>DATE(emdat_data[[#This Row],[End Year]],emdat_data[[#This Row],[End Month]],emdat_data[[#This Row],[End Day]])</f>
        <v>42776</v>
      </c>
      <c r="AK5853">
        <v>8</v>
      </c>
      <c r="AL5853">
        <v>202</v>
      </c>
      <c r="AM5853">
        <v>16655</v>
      </c>
      <c r="AO5853">
        <v>16857</v>
      </c>
      <c r="AT5853">
        <v>13974</v>
      </c>
      <c r="AU5853">
        <v>16684</v>
      </c>
      <c r="AV5853">
        <v>83.757254551963101</v>
      </c>
      <c r="AX5853" t="s">
        <v>23845</v>
      </c>
      <c r="AY5853" t="s">
        <v>23846</v>
      </c>
    </row>
    <row r="5854" spans="1:51" hidden="1" x14ac:dyDescent="0.25">
      <c r="A5854" t="s">
        <v>24128</v>
      </c>
      <c r="B5854">
        <v>2017</v>
      </c>
      <c r="C5854">
        <v>51</v>
      </c>
      <c r="D5854" t="s">
        <v>24129</v>
      </c>
      <c r="E5854" t="s">
        <v>50</v>
      </c>
      <c r="F5854" t="s">
        <v>63</v>
      </c>
      <c r="G5854" t="s">
        <v>82</v>
      </c>
      <c r="H5854" t="s">
        <v>98</v>
      </c>
      <c r="J5854" t="s">
        <v>24130</v>
      </c>
      <c r="K5854" t="s">
        <v>280</v>
      </c>
      <c r="L5854" t="s">
        <v>281</v>
      </c>
      <c r="M5854" t="s">
        <v>260</v>
      </c>
      <c r="N5854" t="s">
        <v>76</v>
      </c>
      <c r="O5854" t="s">
        <v>24131</v>
      </c>
      <c r="Q5854" t="s">
        <v>72</v>
      </c>
      <c r="S5854" t="s">
        <v>127</v>
      </c>
      <c r="W5854">
        <v>100</v>
      </c>
      <c r="X5854" t="s">
        <v>88</v>
      </c>
      <c r="AA5854" s="1"/>
      <c r="AC5854">
        <v>2017</v>
      </c>
      <c r="AD5854">
        <v>2</v>
      </c>
      <c r="AE5854">
        <v>15</v>
      </c>
      <c r="AF5854" s="2">
        <f>DATE(emdat_data[[#This Row],[Start Year]],emdat_data[[#This Row],[Start Month]],emdat_data[[#This Row],[Start Day]])</f>
        <v>42781</v>
      </c>
      <c r="AG5854">
        <v>2017</v>
      </c>
      <c r="AH5854">
        <v>2</v>
      </c>
      <c r="AI5854">
        <v>15</v>
      </c>
      <c r="AJ5854" s="2">
        <f>DATE(emdat_data[[#This Row],[End Year]],emdat_data[[#This Row],[End Month]],emdat_data[[#This Row],[End Day]])</f>
        <v>42781</v>
      </c>
      <c r="AK5854">
        <v>7</v>
      </c>
      <c r="AL5854">
        <v>102</v>
      </c>
      <c r="AM5854">
        <v>750000</v>
      </c>
      <c r="AO5854">
        <v>750102</v>
      </c>
      <c r="AT5854">
        <v>17000</v>
      </c>
      <c r="AU5854">
        <v>20297</v>
      </c>
      <c r="AV5854">
        <v>83.757254551963101</v>
      </c>
      <c r="AX5854" t="s">
        <v>24132</v>
      </c>
      <c r="AY5854" t="s">
        <v>24133</v>
      </c>
    </row>
    <row r="5855" spans="1:51" hidden="1" x14ac:dyDescent="0.25">
      <c r="A5855" t="s">
        <v>22626</v>
      </c>
      <c r="B5855">
        <v>2017</v>
      </c>
      <c r="C5855">
        <v>71</v>
      </c>
      <c r="E5855" t="s">
        <v>50</v>
      </c>
      <c r="F5855" t="s">
        <v>63</v>
      </c>
      <c r="G5855" t="s">
        <v>82</v>
      </c>
      <c r="H5855" t="s">
        <v>157</v>
      </c>
      <c r="I5855" t="s">
        <v>158</v>
      </c>
      <c r="K5855" t="s">
        <v>54</v>
      </c>
      <c r="L5855" t="s">
        <v>55</v>
      </c>
      <c r="M5855" t="s">
        <v>56</v>
      </c>
      <c r="N5855" t="s">
        <v>57</v>
      </c>
      <c r="O5855" t="s">
        <v>22627</v>
      </c>
      <c r="Q5855" t="s">
        <v>176</v>
      </c>
      <c r="R5855" t="s">
        <v>2546</v>
      </c>
      <c r="X5855" t="s">
        <v>88</v>
      </c>
      <c r="AA5855" s="1"/>
      <c r="AC5855">
        <v>2017</v>
      </c>
      <c r="AD5855">
        <v>2</v>
      </c>
      <c r="AE5855">
        <v>17</v>
      </c>
      <c r="AF5855" s="2">
        <f>DATE(emdat_data[[#This Row],[Start Year]],emdat_data[[#This Row],[Start Month]],emdat_data[[#This Row],[Start Day]])</f>
        <v>42783</v>
      </c>
      <c r="AG5855">
        <v>2017</v>
      </c>
      <c r="AH5855">
        <v>2</v>
      </c>
      <c r="AI5855">
        <v>19</v>
      </c>
      <c r="AJ5855" s="2">
        <f>DATE(emdat_data[[#This Row],[End Year]],emdat_data[[#This Row],[End Month]],emdat_data[[#This Row],[End Day]])</f>
        <v>42785</v>
      </c>
      <c r="AK5855">
        <v>36</v>
      </c>
      <c r="AL5855">
        <v>10</v>
      </c>
      <c r="AM5855">
        <v>9045</v>
      </c>
      <c r="AO5855">
        <v>9055</v>
      </c>
      <c r="AV5855">
        <v>83.757254551963101</v>
      </c>
      <c r="AW5855" t="s">
        <v>22628</v>
      </c>
      <c r="AX5855" t="s">
        <v>22629</v>
      </c>
      <c r="AY5855" t="s">
        <v>22630</v>
      </c>
    </row>
    <row r="5856" spans="1:51" hidden="1" x14ac:dyDescent="0.25">
      <c r="A5856" t="s">
        <v>24201</v>
      </c>
      <c r="B5856">
        <v>2017</v>
      </c>
      <c r="C5856">
        <v>59</v>
      </c>
      <c r="E5856" t="s">
        <v>50</v>
      </c>
      <c r="F5856" t="s">
        <v>71</v>
      </c>
      <c r="G5856" t="s">
        <v>72</v>
      </c>
      <c r="K5856" t="s">
        <v>171</v>
      </c>
      <c r="L5856" t="s">
        <v>172</v>
      </c>
      <c r="M5856" t="s">
        <v>173</v>
      </c>
      <c r="N5856" t="s">
        <v>57</v>
      </c>
      <c r="O5856" t="s">
        <v>24202</v>
      </c>
      <c r="P5856" t="s">
        <v>642</v>
      </c>
      <c r="W5856">
        <v>40254</v>
      </c>
      <c r="X5856" t="s">
        <v>78</v>
      </c>
      <c r="Y5856">
        <v>-7029</v>
      </c>
      <c r="Z5856">
        <v>107162</v>
      </c>
      <c r="AA5856" s="1"/>
      <c r="AC5856">
        <v>2017</v>
      </c>
      <c r="AD5856">
        <v>2</v>
      </c>
      <c r="AE5856">
        <v>21</v>
      </c>
      <c r="AF5856" s="2">
        <f>DATE(emdat_data[[#This Row],[Start Year]],emdat_data[[#This Row],[Start Month]],emdat_data[[#This Row],[Start Day]])</f>
        <v>42787</v>
      </c>
      <c r="AG5856">
        <v>2017</v>
      </c>
      <c r="AH5856">
        <v>2</v>
      </c>
      <c r="AI5856">
        <v>21</v>
      </c>
      <c r="AJ5856" s="2">
        <f>DATE(emdat_data[[#This Row],[End Year]],emdat_data[[#This Row],[End Month]],emdat_data[[#This Row],[End Day]])</f>
        <v>42787</v>
      </c>
      <c r="AK5856">
        <v>2</v>
      </c>
      <c r="AM5856">
        <v>400</v>
      </c>
      <c r="AO5856">
        <v>400</v>
      </c>
      <c r="AV5856">
        <v>83.757254551963101</v>
      </c>
      <c r="AW5856" t="s">
        <v>178</v>
      </c>
      <c r="AY5856" t="s">
        <v>5209</v>
      </c>
    </row>
    <row r="5857" spans="1:51" hidden="1" x14ac:dyDescent="0.25">
      <c r="A5857" t="s">
        <v>25613</v>
      </c>
      <c r="B5857">
        <v>2017</v>
      </c>
      <c r="C5857">
        <v>58</v>
      </c>
      <c r="E5857" t="s">
        <v>50</v>
      </c>
      <c r="F5857" t="s">
        <v>71</v>
      </c>
      <c r="G5857" t="s">
        <v>72</v>
      </c>
      <c r="H5857" t="s">
        <v>102</v>
      </c>
      <c r="K5857" t="s">
        <v>357</v>
      </c>
      <c r="L5857" t="s">
        <v>358</v>
      </c>
      <c r="M5857" t="s">
        <v>146</v>
      </c>
      <c r="N5857" t="s">
        <v>86</v>
      </c>
      <c r="O5857" t="s">
        <v>25614</v>
      </c>
      <c r="P5857" t="s">
        <v>642</v>
      </c>
      <c r="X5857" t="s">
        <v>78</v>
      </c>
      <c r="AA5857" s="1"/>
      <c r="AC5857">
        <v>2017</v>
      </c>
      <c r="AD5857">
        <v>2</v>
      </c>
      <c r="AE5857">
        <v>22</v>
      </c>
      <c r="AF5857" s="2">
        <f>DATE(emdat_data[[#This Row],[Start Year]],emdat_data[[#This Row],[Start Month]],emdat_data[[#This Row],[Start Day]])</f>
        <v>42788</v>
      </c>
      <c r="AG5857">
        <v>2017</v>
      </c>
      <c r="AH5857">
        <v>2</v>
      </c>
      <c r="AI5857">
        <v>22</v>
      </c>
      <c r="AJ5857" s="2">
        <f>DATE(emdat_data[[#This Row],[End Year]],emdat_data[[#This Row],[End Month]],emdat_data[[#This Row],[End Day]])</f>
        <v>42788</v>
      </c>
      <c r="AM5857">
        <v>300</v>
      </c>
      <c r="AO5857">
        <v>300</v>
      </c>
      <c r="AV5857">
        <v>83.757254551963101</v>
      </c>
      <c r="AX5857" t="s">
        <v>25615</v>
      </c>
      <c r="AY5857" t="s">
        <v>25616</v>
      </c>
    </row>
    <row r="5858" spans="1:51" hidden="1" x14ac:dyDescent="0.25">
      <c r="A5858" t="s">
        <v>22951</v>
      </c>
      <c r="B5858">
        <v>2017</v>
      </c>
      <c r="C5858">
        <v>223</v>
      </c>
      <c r="E5858" t="s">
        <v>50</v>
      </c>
      <c r="F5858" t="s">
        <v>71</v>
      </c>
      <c r="G5858" t="s">
        <v>72</v>
      </c>
      <c r="K5858" t="s">
        <v>1159</v>
      </c>
      <c r="L5858" t="s">
        <v>1160</v>
      </c>
      <c r="M5858" t="s">
        <v>85</v>
      </c>
      <c r="N5858" t="s">
        <v>86</v>
      </c>
      <c r="O5858" t="s">
        <v>22952</v>
      </c>
      <c r="P5858" t="s">
        <v>642</v>
      </c>
      <c r="W5858">
        <v>128597</v>
      </c>
      <c r="X5858" t="s">
        <v>78</v>
      </c>
      <c r="Y5858">
        <v>3723</v>
      </c>
      <c r="Z5858">
        <v>-72674</v>
      </c>
      <c r="AA5858" s="1"/>
      <c r="AB5858" t="s">
        <v>22953</v>
      </c>
      <c r="AC5858">
        <v>2017</v>
      </c>
      <c r="AD5858">
        <v>2</v>
      </c>
      <c r="AE5858">
        <v>23</v>
      </c>
      <c r="AF5858" s="2">
        <f>DATE(emdat_data[[#This Row],[Start Year]],emdat_data[[#This Row],[Start Month]],emdat_data[[#This Row],[Start Day]])</f>
        <v>42789</v>
      </c>
      <c r="AG5858">
        <v>2017</v>
      </c>
      <c r="AH5858">
        <v>3</v>
      </c>
      <c r="AI5858">
        <v>3</v>
      </c>
      <c r="AJ5858" s="2">
        <f>DATE(emdat_data[[#This Row],[End Year]],emdat_data[[#This Row],[End Month]],emdat_data[[#This Row],[End Day]])</f>
        <v>42797</v>
      </c>
      <c r="AK5858">
        <v>1</v>
      </c>
      <c r="AM5858">
        <v>2000</v>
      </c>
      <c r="AO5858">
        <v>2000</v>
      </c>
      <c r="AV5858">
        <v>83.757254551963101</v>
      </c>
      <c r="AX5858" t="s">
        <v>22954</v>
      </c>
      <c r="AY5858" t="s">
        <v>22955</v>
      </c>
    </row>
    <row r="5859" spans="1:51" hidden="1" x14ac:dyDescent="0.25">
      <c r="A5859" t="s">
        <v>22657</v>
      </c>
      <c r="B5859">
        <v>2017</v>
      </c>
      <c r="C5859">
        <v>55</v>
      </c>
      <c r="E5859" t="s">
        <v>50</v>
      </c>
      <c r="F5859" t="s">
        <v>71</v>
      </c>
      <c r="G5859" t="s">
        <v>72</v>
      </c>
      <c r="K5859" t="s">
        <v>151</v>
      </c>
      <c r="L5859" t="s">
        <v>152</v>
      </c>
      <c r="M5859" t="s">
        <v>85</v>
      </c>
      <c r="N5859" t="s">
        <v>86</v>
      </c>
      <c r="O5859" t="s">
        <v>22658</v>
      </c>
      <c r="P5859" t="s">
        <v>134</v>
      </c>
      <c r="Q5859" t="s">
        <v>176</v>
      </c>
      <c r="X5859" t="s">
        <v>78</v>
      </c>
      <c r="Y5859">
        <v>-30939</v>
      </c>
      <c r="Z5859">
        <v>-70249</v>
      </c>
      <c r="AA5859" s="1"/>
      <c r="AB5859" t="s">
        <v>22659</v>
      </c>
      <c r="AC5859">
        <v>2017</v>
      </c>
      <c r="AD5859">
        <v>2</v>
      </c>
      <c r="AE5859">
        <v>24</v>
      </c>
      <c r="AF5859" s="2">
        <f>DATE(emdat_data[[#This Row],[Start Year]],emdat_data[[#This Row],[Start Month]],emdat_data[[#This Row],[Start Day]])</f>
        <v>42790</v>
      </c>
      <c r="AG5859">
        <v>2017</v>
      </c>
      <c r="AH5859">
        <v>3</v>
      </c>
      <c r="AI5859">
        <v>3</v>
      </c>
      <c r="AJ5859" s="2">
        <f>DATE(emdat_data[[#This Row],[End Year]],emdat_data[[#This Row],[End Month]],emdat_data[[#This Row],[End Day]])</f>
        <v>42797</v>
      </c>
      <c r="AK5859">
        <v>3</v>
      </c>
      <c r="AM5859">
        <v>1200</v>
      </c>
      <c r="AO5859">
        <v>1200</v>
      </c>
      <c r="AT5859">
        <v>2000</v>
      </c>
      <c r="AU5859">
        <v>2388</v>
      </c>
      <c r="AV5859">
        <v>83.757254551963101</v>
      </c>
      <c r="AW5859" t="s">
        <v>19642</v>
      </c>
      <c r="AX5859" t="s">
        <v>7259</v>
      </c>
      <c r="AY5859" t="s">
        <v>22660</v>
      </c>
    </row>
    <row r="5860" spans="1:51" hidden="1" x14ac:dyDescent="0.25">
      <c r="A5860" t="s">
        <v>24349</v>
      </c>
      <c r="B5860">
        <v>2017</v>
      </c>
      <c r="C5860">
        <v>54</v>
      </c>
      <c r="D5860" t="s">
        <v>21633</v>
      </c>
      <c r="E5860" t="s">
        <v>50</v>
      </c>
      <c r="F5860" t="s">
        <v>63</v>
      </c>
      <c r="G5860" t="s">
        <v>64</v>
      </c>
      <c r="H5860" t="s">
        <v>65</v>
      </c>
      <c r="K5860" t="s">
        <v>1541</v>
      </c>
      <c r="L5860" t="s">
        <v>1542</v>
      </c>
      <c r="M5860" t="s">
        <v>995</v>
      </c>
      <c r="N5860" t="s">
        <v>76</v>
      </c>
      <c r="O5860" t="s">
        <v>24350</v>
      </c>
      <c r="P5860" t="s">
        <v>21635</v>
      </c>
      <c r="X5860" t="s">
        <v>67</v>
      </c>
      <c r="AA5860" s="1"/>
      <c r="AC5860">
        <v>2017</v>
      </c>
      <c r="AD5860">
        <v>2</v>
      </c>
      <c r="AE5860">
        <v>27</v>
      </c>
      <c r="AF5860" s="2">
        <f>DATE(emdat_data[[#This Row],[Start Year]],emdat_data[[#This Row],[Start Month]],emdat_data[[#This Row],[Start Day]])</f>
        <v>42793</v>
      </c>
      <c r="AG5860">
        <v>2017</v>
      </c>
      <c r="AH5860">
        <v>2</v>
      </c>
      <c r="AI5860">
        <v>27</v>
      </c>
      <c r="AJ5860" s="2">
        <f>DATE(emdat_data[[#This Row],[End Year]],emdat_data[[#This Row],[End Month]],emdat_data[[#This Row],[End Day]])</f>
        <v>42793</v>
      </c>
      <c r="AM5860">
        <v>750000</v>
      </c>
      <c r="AO5860">
        <v>750000</v>
      </c>
      <c r="AV5860">
        <v>83.757254551963101</v>
      </c>
      <c r="AX5860" t="s">
        <v>24351</v>
      </c>
      <c r="AY5860" t="s">
        <v>24352</v>
      </c>
    </row>
    <row r="5861" spans="1:51" hidden="1" x14ac:dyDescent="0.25">
      <c r="A5861" t="s">
        <v>25450</v>
      </c>
      <c r="B5861">
        <v>2017</v>
      </c>
      <c r="C5861">
        <v>70</v>
      </c>
      <c r="E5861" t="s">
        <v>50</v>
      </c>
      <c r="F5861" t="s">
        <v>63</v>
      </c>
      <c r="G5861" t="s">
        <v>82</v>
      </c>
      <c r="H5861" t="s">
        <v>157</v>
      </c>
      <c r="I5861" t="s">
        <v>418</v>
      </c>
      <c r="K5861" t="s">
        <v>357</v>
      </c>
      <c r="L5861" t="s">
        <v>358</v>
      </c>
      <c r="M5861" t="s">
        <v>146</v>
      </c>
      <c r="N5861" t="s">
        <v>86</v>
      </c>
      <c r="O5861" t="s">
        <v>25451</v>
      </c>
      <c r="Q5861" t="s">
        <v>900</v>
      </c>
      <c r="R5861" t="s">
        <v>12510</v>
      </c>
      <c r="X5861" t="s">
        <v>88</v>
      </c>
      <c r="AA5861" s="1"/>
      <c r="AC5861">
        <v>2017</v>
      </c>
      <c r="AD5861">
        <v>2</v>
      </c>
      <c r="AE5861">
        <v>27</v>
      </c>
      <c r="AF5861" s="2">
        <f>DATE(emdat_data[[#This Row],[Start Year]],emdat_data[[#This Row],[Start Month]],emdat_data[[#This Row],[Start Day]])</f>
        <v>42793</v>
      </c>
      <c r="AG5861">
        <v>2017</v>
      </c>
      <c r="AH5861">
        <v>3</v>
      </c>
      <c r="AI5861">
        <v>2</v>
      </c>
      <c r="AJ5861" s="2">
        <f>DATE(emdat_data[[#This Row],[End Year]],emdat_data[[#This Row],[End Month]],emdat_data[[#This Row],[End Day]])</f>
        <v>42796</v>
      </c>
      <c r="AK5861">
        <v>4</v>
      </c>
      <c r="AL5861">
        <v>12</v>
      </c>
      <c r="AM5861">
        <v>600</v>
      </c>
      <c r="AO5861">
        <v>612</v>
      </c>
      <c r="AR5861">
        <v>1400000</v>
      </c>
      <c r="AS5861">
        <v>1671497</v>
      </c>
      <c r="AT5861">
        <v>1900000</v>
      </c>
      <c r="AU5861">
        <v>2268460</v>
      </c>
      <c r="AV5861">
        <v>83.757254551963101</v>
      </c>
      <c r="AW5861" t="s">
        <v>25452</v>
      </c>
      <c r="AY5861" t="s">
        <v>25453</v>
      </c>
    </row>
    <row r="5862" spans="1:51" hidden="1" x14ac:dyDescent="0.25">
      <c r="A5862" t="s">
        <v>25541</v>
      </c>
      <c r="B5862">
        <v>2017</v>
      </c>
      <c r="C5862">
        <v>9342</v>
      </c>
      <c r="D5862" t="s">
        <v>25542</v>
      </c>
      <c r="E5862" t="s">
        <v>50</v>
      </c>
      <c r="F5862" t="s">
        <v>350</v>
      </c>
      <c r="G5862" t="s">
        <v>351</v>
      </c>
      <c r="H5862" t="s">
        <v>351</v>
      </c>
      <c r="K5862" t="s">
        <v>2618</v>
      </c>
      <c r="L5862" t="s">
        <v>2619</v>
      </c>
      <c r="M5862" t="s">
        <v>75</v>
      </c>
      <c r="N5862" t="s">
        <v>76</v>
      </c>
      <c r="O5862" t="s">
        <v>25543</v>
      </c>
      <c r="Q5862" t="s">
        <v>1023</v>
      </c>
      <c r="X5862" t="s">
        <v>78</v>
      </c>
      <c r="AA5862" s="1"/>
      <c r="AC5862">
        <v>2017</v>
      </c>
      <c r="AD5862">
        <v>3</v>
      </c>
      <c r="AF5862" s="2">
        <f>DATE(emdat_data[[#This Row],[Start Year]],emdat_data[[#This Row],[Start Month]],emdat_data[[#This Row],[Start Day]])</f>
        <v>42794</v>
      </c>
      <c r="AG5862">
        <v>2017</v>
      </c>
      <c r="AH5862">
        <v>5</v>
      </c>
      <c r="AJ5862" s="2">
        <f>DATE(emdat_data[[#This Row],[End Year]],emdat_data[[#This Row],[End Month]],emdat_data[[#This Row],[End Day]])</f>
        <v>42855</v>
      </c>
      <c r="AM5862">
        <v>1886800</v>
      </c>
      <c r="AO5862">
        <v>1886800</v>
      </c>
      <c r="AV5862">
        <v>83.757254551963101</v>
      </c>
      <c r="AW5862" t="s">
        <v>25544</v>
      </c>
      <c r="AY5862" t="s">
        <v>25545</v>
      </c>
    </row>
    <row r="5863" spans="1:51" hidden="1" x14ac:dyDescent="0.25">
      <c r="A5863" t="s">
        <v>22875</v>
      </c>
      <c r="B5863">
        <v>2017</v>
      </c>
      <c r="C5863">
        <v>110</v>
      </c>
      <c r="E5863" t="s">
        <v>50</v>
      </c>
      <c r="F5863" t="s">
        <v>63</v>
      </c>
      <c r="G5863" t="s">
        <v>82</v>
      </c>
      <c r="H5863" t="s">
        <v>157</v>
      </c>
      <c r="I5863" t="s">
        <v>493</v>
      </c>
      <c r="K5863" t="s">
        <v>159</v>
      </c>
      <c r="L5863" t="s">
        <v>160</v>
      </c>
      <c r="M5863" t="s">
        <v>161</v>
      </c>
      <c r="N5863" t="s">
        <v>57</v>
      </c>
      <c r="O5863" t="s">
        <v>22876</v>
      </c>
      <c r="X5863" t="s">
        <v>88</v>
      </c>
      <c r="AA5863" s="1"/>
      <c r="AC5863">
        <v>2017</v>
      </c>
      <c r="AD5863">
        <v>3</v>
      </c>
      <c r="AE5863">
        <v>1</v>
      </c>
      <c r="AF5863" s="2">
        <f>DATE(emdat_data[[#This Row],[Start Year]],emdat_data[[#This Row],[Start Month]],emdat_data[[#This Row],[Start Day]])</f>
        <v>42795</v>
      </c>
      <c r="AG5863">
        <v>2017</v>
      </c>
      <c r="AH5863">
        <v>3</v>
      </c>
      <c r="AI5863">
        <v>1</v>
      </c>
      <c r="AJ5863" s="2">
        <f>DATE(emdat_data[[#This Row],[End Year]],emdat_data[[#This Row],[End Month]],emdat_data[[#This Row],[End Day]])</f>
        <v>42795</v>
      </c>
      <c r="AK5863">
        <v>7</v>
      </c>
      <c r="AL5863">
        <v>33</v>
      </c>
      <c r="AM5863">
        <v>41100</v>
      </c>
      <c r="AO5863">
        <v>41133</v>
      </c>
      <c r="AT5863">
        <v>28000</v>
      </c>
      <c r="AU5863">
        <v>33430</v>
      </c>
      <c r="AV5863">
        <v>83.757254551963101</v>
      </c>
      <c r="AW5863" t="s">
        <v>22877</v>
      </c>
      <c r="AY5863" t="s">
        <v>22878</v>
      </c>
    </row>
    <row r="5864" spans="1:51" hidden="1" x14ac:dyDescent="0.25">
      <c r="A5864" t="s">
        <v>25636</v>
      </c>
      <c r="B5864">
        <v>2017</v>
      </c>
      <c r="C5864">
        <v>9550</v>
      </c>
      <c r="E5864" t="s">
        <v>50</v>
      </c>
      <c r="F5864" t="s">
        <v>350</v>
      </c>
      <c r="G5864" t="s">
        <v>351</v>
      </c>
      <c r="H5864" t="s">
        <v>351</v>
      </c>
      <c r="K5864" t="s">
        <v>357</v>
      </c>
      <c r="L5864" t="s">
        <v>358</v>
      </c>
      <c r="M5864" t="s">
        <v>146</v>
      </c>
      <c r="N5864" t="s">
        <v>86</v>
      </c>
      <c r="O5864" t="s">
        <v>25637</v>
      </c>
      <c r="X5864" t="s">
        <v>78</v>
      </c>
      <c r="AA5864" s="1"/>
      <c r="AC5864">
        <v>2017</v>
      </c>
      <c r="AD5864">
        <v>3</v>
      </c>
      <c r="AE5864">
        <v>1</v>
      </c>
      <c r="AF5864" s="2">
        <f>DATE(emdat_data[[#This Row],[Start Year]],emdat_data[[#This Row],[Start Month]],emdat_data[[#This Row],[Start Day]])</f>
        <v>42795</v>
      </c>
      <c r="AG5864">
        <v>2017</v>
      </c>
      <c r="AH5864">
        <v>12</v>
      </c>
      <c r="AI5864">
        <v>31</v>
      </c>
      <c r="AJ5864" s="2">
        <f>DATE(emdat_data[[#This Row],[End Year]],emdat_data[[#This Row],[End Month]],emdat_data[[#This Row],[End Day]])</f>
        <v>43100</v>
      </c>
      <c r="AR5864">
        <v>1900000</v>
      </c>
      <c r="AS5864">
        <v>2268460</v>
      </c>
      <c r="AT5864">
        <v>2500000</v>
      </c>
      <c r="AU5864">
        <v>2984816</v>
      </c>
      <c r="AV5864">
        <v>83.757254551963101</v>
      </c>
      <c r="AW5864" t="s">
        <v>25638</v>
      </c>
      <c r="AY5864" t="s">
        <v>25639</v>
      </c>
    </row>
    <row r="5865" spans="1:51" hidden="1" x14ac:dyDescent="0.25">
      <c r="A5865" t="s">
        <v>24018</v>
      </c>
      <c r="B5865">
        <v>2017</v>
      </c>
      <c r="C5865">
        <v>111</v>
      </c>
      <c r="E5865" t="s">
        <v>50</v>
      </c>
      <c r="F5865" t="s">
        <v>71</v>
      </c>
      <c r="G5865" t="s">
        <v>72</v>
      </c>
      <c r="H5865" t="s">
        <v>102</v>
      </c>
      <c r="K5865" t="s">
        <v>171</v>
      </c>
      <c r="L5865" t="s">
        <v>172</v>
      </c>
      <c r="M5865" t="s">
        <v>173</v>
      </c>
      <c r="N5865" t="s">
        <v>57</v>
      </c>
      <c r="O5865" t="s">
        <v>24019</v>
      </c>
      <c r="Q5865" t="s">
        <v>176</v>
      </c>
      <c r="X5865" t="s">
        <v>78</v>
      </c>
      <c r="AA5865" s="1"/>
      <c r="AB5865" t="s">
        <v>24020</v>
      </c>
      <c r="AC5865">
        <v>2017</v>
      </c>
      <c r="AD5865">
        <v>3</v>
      </c>
      <c r="AE5865">
        <v>3</v>
      </c>
      <c r="AF5865" s="2">
        <f>DATE(emdat_data[[#This Row],[Start Year]],emdat_data[[#This Row],[Start Month]],emdat_data[[#This Row],[Start Day]])</f>
        <v>42797</v>
      </c>
      <c r="AG5865">
        <v>2017</v>
      </c>
      <c r="AH5865">
        <v>3</v>
      </c>
      <c r="AI5865">
        <v>3</v>
      </c>
      <c r="AJ5865" s="2">
        <f>DATE(emdat_data[[#This Row],[End Year]],emdat_data[[#This Row],[End Month]],emdat_data[[#This Row],[End Day]])</f>
        <v>42797</v>
      </c>
      <c r="AK5865">
        <v>8</v>
      </c>
      <c r="AM5865">
        <v>17410</v>
      </c>
      <c r="AO5865">
        <v>17410</v>
      </c>
      <c r="AT5865">
        <v>19000</v>
      </c>
      <c r="AU5865">
        <v>22685</v>
      </c>
      <c r="AV5865">
        <v>83.757254551963101</v>
      </c>
      <c r="AX5865" t="s">
        <v>24021</v>
      </c>
      <c r="AY5865" t="s">
        <v>24022</v>
      </c>
    </row>
    <row r="5866" spans="1:51" hidden="1" x14ac:dyDescent="0.25">
      <c r="A5866" t="s">
        <v>22805</v>
      </c>
      <c r="B5866">
        <v>2017</v>
      </c>
      <c r="C5866">
        <v>562</v>
      </c>
      <c r="E5866" t="s">
        <v>50</v>
      </c>
      <c r="F5866" t="s">
        <v>63</v>
      </c>
      <c r="G5866" t="s">
        <v>82</v>
      </c>
      <c r="H5866" t="s">
        <v>157</v>
      </c>
      <c r="I5866" t="s">
        <v>900</v>
      </c>
      <c r="K5866" t="s">
        <v>93</v>
      </c>
      <c r="L5866" t="s">
        <v>94</v>
      </c>
      <c r="M5866" t="s">
        <v>95</v>
      </c>
      <c r="N5866" t="s">
        <v>96</v>
      </c>
      <c r="X5866" t="s">
        <v>88</v>
      </c>
      <c r="AA5866" s="1"/>
      <c r="AC5866">
        <v>2017</v>
      </c>
      <c r="AD5866">
        <v>3</v>
      </c>
      <c r="AE5866">
        <v>6</v>
      </c>
      <c r="AF5866" s="2">
        <f>DATE(emdat_data[[#This Row],[Start Year]],emdat_data[[#This Row],[Start Month]],emdat_data[[#This Row],[Start Day]])</f>
        <v>42800</v>
      </c>
      <c r="AG5866">
        <v>2017</v>
      </c>
      <c r="AH5866">
        <v>3</v>
      </c>
      <c r="AI5866">
        <v>9</v>
      </c>
      <c r="AJ5866" s="2">
        <f>DATE(emdat_data[[#This Row],[End Year]],emdat_data[[#This Row],[End Month]],emdat_data[[#This Row],[End Day]])</f>
        <v>42803</v>
      </c>
      <c r="AM5866">
        <v>6000</v>
      </c>
      <c r="AO5866">
        <v>6000</v>
      </c>
      <c r="AR5866">
        <v>390000</v>
      </c>
      <c r="AS5866">
        <v>465631</v>
      </c>
      <c r="AT5866">
        <v>490000</v>
      </c>
      <c r="AU5866">
        <v>585024</v>
      </c>
      <c r="AV5866">
        <v>83.757254551963101</v>
      </c>
    </row>
    <row r="5867" spans="1:51" hidden="1" x14ac:dyDescent="0.25">
      <c r="A5867" t="s">
        <v>22984</v>
      </c>
      <c r="B5867">
        <v>2017</v>
      </c>
      <c r="C5867">
        <v>86</v>
      </c>
      <c r="E5867" t="s">
        <v>50</v>
      </c>
      <c r="F5867" t="s">
        <v>63</v>
      </c>
      <c r="G5867" t="s">
        <v>82</v>
      </c>
      <c r="H5867" t="s">
        <v>789</v>
      </c>
      <c r="J5867" t="s">
        <v>22985</v>
      </c>
      <c r="K5867" t="s">
        <v>187</v>
      </c>
      <c r="L5867" t="s">
        <v>188</v>
      </c>
      <c r="M5867" t="s">
        <v>189</v>
      </c>
      <c r="N5867" t="s">
        <v>190</v>
      </c>
      <c r="O5867" t="s">
        <v>22986</v>
      </c>
      <c r="W5867">
        <v>193</v>
      </c>
      <c r="X5867" t="s">
        <v>88</v>
      </c>
      <c r="AA5867" s="1"/>
      <c r="AC5867">
        <v>2017</v>
      </c>
      <c r="AD5867">
        <v>3</v>
      </c>
      <c r="AE5867">
        <v>6</v>
      </c>
      <c r="AF5867" s="2">
        <f>DATE(emdat_data[[#This Row],[Start Year]],emdat_data[[#This Row],[Start Month]],emdat_data[[#This Row],[Start Day]])</f>
        <v>42800</v>
      </c>
      <c r="AG5867">
        <v>2017</v>
      </c>
      <c r="AH5867">
        <v>3</v>
      </c>
      <c r="AI5867">
        <v>7</v>
      </c>
      <c r="AJ5867" s="2">
        <f>DATE(emdat_data[[#This Row],[End Year]],emdat_data[[#This Row],[End Month]],emdat_data[[#This Row],[End Day]])</f>
        <v>42801</v>
      </c>
      <c r="AK5867">
        <v>2</v>
      </c>
      <c r="AL5867">
        <v>11</v>
      </c>
      <c r="AO5867">
        <v>11</v>
      </c>
      <c r="AR5867">
        <v>341000</v>
      </c>
      <c r="AS5867">
        <v>407129</v>
      </c>
      <c r="AT5867">
        <v>550000</v>
      </c>
      <c r="AU5867">
        <v>656660</v>
      </c>
      <c r="AV5867">
        <v>83.757254551963101</v>
      </c>
      <c r="AW5867" t="s">
        <v>22987</v>
      </c>
      <c r="AY5867" t="s">
        <v>22988</v>
      </c>
    </row>
    <row r="5868" spans="1:51" hidden="1" x14ac:dyDescent="0.25">
      <c r="A5868" t="s">
        <v>25504</v>
      </c>
      <c r="B5868">
        <v>2017</v>
      </c>
      <c r="C5868">
        <v>563</v>
      </c>
      <c r="E5868" t="s">
        <v>50</v>
      </c>
      <c r="F5868" t="s">
        <v>63</v>
      </c>
      <c r="G5868" t="s">
        <v>82</v>
      </c>
      <c r="H5868" t="s">
        <v>157</v>
      </c>
      <c r="I5868" t="s">
        <v>900</v>
      </c>
      <c r="K5868" t="s">
        <v>357</v>
      </c>
      <c r="L5868" t="s">
        <v>358</v>
      </c>
      <c r="M5868" t="s">
        <v>146</v>
      </c>
      <c r="N5868" t="s">
        <v>86</v>
      </c>
      <c r="O5868" t="s">
        <v>25505</v>
      </c>
      <c r="Q5868" t="s">
        <v>900</v>
      </c>
      <c r="W5868">
        <v>130</v>
      </c>
      <c r="X5868" t="s">
        <v>88</v>
      </c>
      <c r="AA5868" s="1"/>
      <c r="AC5868">
        <v>2017</v>
      </c>
      <c r="AD5868">
        <v>3</v>
      </c>
      <c r="AE5868">
        <v>6</v>
      </c>
      <c r="AF5868" s="2">
        <f>DATE(emdat_data[[#This Row],[Start Year]],emdat_data[[#This Row],[Start Month]],emdat_data[[#This Row],[Start Day]])</f>
        <v>42800</v>
      </c>
      <c r="AG5868">
        <v>2017</v>
      </c>
      <c r="AH5868">
        <v>3</v>
      </c>
      <c r="AI5868">
        <v>9</v>
      </c>
      <c r="AJ5868" s="2">
        <f>DATE(emdat_data[[#This Row],[End Year]],emdat_data[[#This Row],[End Month]],emdat_data[[#This Row],[End Day]])</f>
        <v>42803</v>
      </c>
      <c r="AK5868">
        <v>2</v>
      </c>
      <c r="AL5868">
        <v>15</v>
      </c>
      <c r="AM5868">
        <v>600</v>
      </c>
      <c r="AO5868">
        <v>615</v>
      </c>
      <c r="AR5868">
        <v>2000000</v>
      </c>
      <c r="AS5868">
        <v>2387853</v>
      </c>
      <c r="AT5868">
        <v>2200000</v>
      </c>
      <c r="AU5868">
        <v>2626638</v>
      </c>
      <c r="AV5868">
        <v>83.757254551963101</v>
      </c>
      <c r="AW5868" t="s">
        <v>25506</v>
      </c>
      <c r="AX5868" t="s">
        <v>25507</v>
      </c>
      <c r="AY5868" t="s">
        <v>25508</v>
      </c>
    </row>
    <row r="5869" spans="1:51" hidden="1" x14ac:dyDescent="0.25">
      <c r="A5869" t="s">
        <v>24117</v>
      </c>
      <c r="B5869">
        <v>2017</v>
      </c>
      <c r="C5869">
        <v>75</v>
      </c>
      <c r="D5869" t="s">
        <v>24118</v>
      </c>
      <c r="E5869" t="s">
        <v>50</v>
      </c>
      <c r="F5869" t="s">
        <v>63</v>
      </c>
      <c r="G5869" t="s">
        <v>82</v>
      </c>
      <c r="H5869" t="s">
        <v>98</v>
      </c>
      <c r="J5869" t="s">
        <v>24119</v>
      </c>
      <c r="K5869" t="s">
        <v>1697</v>
      </c>
      <c r="L5869" t="s">
        <v>1698</v>
      </c>
      <c r="M5869" t="s">
        <v>260</v>
      </c>
      <c r="N5869" t="s">
        <v>76</v>
      </c>
      <c r="O5869" t="s">
        <v>24120</v>
      </c>
      <c r="Q5869" t="s">
        <v>72</v>
      </c>
      <c r="S5869" t="s">
        <v>127</v>
      </c>
      <c r="U5869" t="s">
        <v>127</v>
      </c>
      <c r="W5869">
        <v>300</v>
      </c>
      <c r="X5869" t="s">
        <v>88</v>
      </c>
      <c r="AA5869" s="1"/>
      <c r="AC5869">
        <v>2017</v>
      </c>
      <c r="AD5869">
        <v>3</v>
      </c>
      <c r="AE5869">
        <v>7</v>
      </c>
      <c r="AF5869" s="2">
        <f>DATE(emdat_data[[#This Row],[Start Year]],emdat_data[[#This Row],[Start Month]],emdat_data[[#This Row],[Start Day]])</f>
        <v>42801</v>
      </c>
      <c r="AG5869">
        <v>2017</v>
      </c>
      <c r="AH5869">
        <v>3</v>
      </c>
      <c r="AI5869">
        <v>10</v>
      </c>
      <c r="AJ5869" s="2">
        <f>DATE(emdat_data[[#This Row],[End Year]],emdat_data[[#This Row],[End Month]],emdat_data[[#This Row],[End Day]])</f>
        <v>42804</v>
      </c>
      <c r="AK5869">
        <v>81</v>
      </c>
      <c r="AL5869">
        <v>253</v>
      </c>
      <c r="AM5869">
        <v>434000</v>
      </c>
      <c r="AO5869">
        <v>434253</v>
      </c>
      <c r="AT5869">
        <v>20000</v>
      </c>
      <c r="AU5869">
        <v>23879</v>
      </c>
      <c r="AV5869">
        <v>83.757254551963101</v>
      </c>
      <c r="AW5869" t="s">
        <v>24121</v>
      </c>
      <c r="AY5869" t="s">
        <v>24122</v>
      </c>
    </row>
    <row r="5870" spans="1:51" hidden="1" x14ac:dyDescent="0.25">
      <c r="A5870" t="s">
        <v>25600</v>
      </c>
      <c r="B5870">
        <v>2017</v>
      </c>
      <c r="C5870">
        <v>108</v>
      </c>
      <c r="E5870" t="s">
        <v>50</v>
      </c>
      <c r="F5870" t="s">
        <v>63</v>
      </c>
      <c r="G5870" t="s">
        <v>82</v>
      </c>
      <c r="H5870" t="s">
        <v>157</v>
      </c>
      <c r="I5870" t="s">
        <v>158</v>
      </c>
      <c r="K5870" t="s">
        <v>357</v>
      </c>
      <c r="L5870" t="s">
        <v>358</v>
      </c>
      <c r="M5870" t="s">
        <v>146</v>
      </c>
      <c r="N5870" t="s">
        <v>86</v>
      </c>
      <c r="O5870" t="s">
        <v>25601</v>
      </c>
      <c r="X5870" t="s">
        <v>88</v>
      </c>
      <c r="AA5870" s="1"/>
      <c r="AC5870">
        <v>2017</v>
      </c>
      <c r="AD5870">
        <v>3</v>
      </c>
      <c r="AE5870">
        <v>13</v>
      </c>
      <c r="AF5870" s="2">
        <f>DATE(emdat_data[[#This Row],[Start Year]],emdat_data[[#This Row],[Start Month]],emdat_data[[#This Row],[Start Day]])</f>
        <v>42807</v>
      </c>
      <c r="AG5870">
        <v>2017</v>
      </c>
      <c r="AH5870">
        <v>3</v>
      </c>
      <c r="AI5870">
        <v>15</v>
      </c>
      <c r="AJ5870" s="2">
        <f>DATE(emdat_data[[#This Row],[End Year]],emdat_data[[#This Row],[End Month]],emdat_data[[#This Row],[End Day]])</f>
        <v>42809</v>
      </c>
      <c r="AK5870">
        <v>11</v>
      </c>
      <c r="AL5870">
        <v>12</v>
      </c>
      <c r="AO5870">
        <v>12</v>
      </c>
      <c r="AT5870">
        <v>1000000</v>
      </c>
      <c r="AU5870">
        <v>1193926</v>
      </c>
      <c r="AV5870">
        <v>83.757254551963101</v>
      </c>
      <c r="AW5870" t="s">
        <v>25602</v>
      </c>
      <c r="AY5870" t="s">
        <v>25603</v>
      </c>
    </row>
    <row r="5871" spans="1:51" hidden="1" x14ac:dyDescent="0.25">
      <c r="A5871" t="s">
        <v>24081</v>
      </c>
      <c r="B5871">
        <v>2017</v>
      </c>
      <c r="C5871">
        <v>84</v>
      </c>
      <c r="D5871" t="s">
        <v>24082</v>
      </c>
      <c r="E5871" t="s">
        <v>50</v>
      </c>
      <c r="F5871" t="s">
        <v>71</v>
      </c>
      <c r="G5871" t="s">
        <v>72</v>
      </c>
      <c r="K5871" t="s">
        <v>2573</v>
      </c>
      <c r="L5871" t="s">
        <v>2574</v>
      </c>
      <c r="M5871" t="s">
        <v>85</v>
      </c>
      <c r="N5871" t="s">
        <v>86</v>
      </c>
      <c r="O5871" t="s">
        <v>24083</v>
      </c>
      <c r="P5871" t="s">
        <v>24084</v>
      </c>
      <c r="Q5871" t="s">
        <v>176</v>
      </c>
      <c r="S5871" t="s">
        <v>127</v>
      </c>
      <c r="U5871" t="s">
        <v>127</v>
      </c>
      <c r="W5871">
        <v>810942</v>
      </c>
      <c r="X5871" t="s">
        <v>78</v>
      </c>
      <c r="Y5871">
        <v>-11004</v>
      </c>
      <c r="Z5871">
        <v>-75148</v>
      </c>
      <c r="AA5871" s="1"/>
      <c r="AC5871">
        <v>2017</v>
      </c>
      <c r="AD5871">
        <v>3</v>
      </c>
      <c r="AE5871">
        <v>15</v>
      </c>
      <c r="AF5871" s="2">
        <f>DATE(emdat_data[[#This Row],[Start Year]],emdat_data[[#This Row],[Start Month]],emdat_data[[#This Row],[Start Day]])</f>
        <v>42809</v>
      </c>
      <c r="AG5871">
        <v>2017</v>
      </c>
      <c r="AH5871">
        <v>3</v>
      </c>
      <c r="AI5871">
        <v>19</v>
      </c>
      <c r="AJ5871" s="2">
        <f>DATE(emdat_data[[#This Row],[End Year]],emdat_data[[#This Row],[End Month]],emdat_data[[#This Row],[End Day]])</f>
        <v>42813</v>
      </c>
      <c r="AK5871">
        <v>184</v>
      </c>
      <c r="AL5871">
        <v>505</v>
      </c>
      <c r="AM5871">
        <v>1800000</v>
      </c>
      <c r="AO5871">
        <v>1800505</v>
      </c>
      <c r="AR5871">
        <v>380000</v>
      </c>
      <c r="AS5871">
        <v>453692</v>
      </c>
      <c r="AT5871">
        <v>3100000</v>
      </c>
      <c r="AU5871">
        <v>3701172</v>
      </c>
      <c r="AV5871">
        <v>83.757254551963101</v>
      </c>
      <c r="AW5871" t="s">
        <v>24085</v>
      </c>
      <c r="AX5871" t="s">
        <v>24086</v>
      </c>
      <c r="AY5871" t="s">
        <v>24087</v>
      </c>
    </row>
    <row r="5872" spans="1:51" hidden="1" x14ac:dyDescent="0.25">
      <c r="A5872" t="s">
        <v>22730</v>
      </c>
      <c r="B5872">
        <v>2017</v>
      </c>
      <c r="C5872">
        <v>80</v>
      </c>
      <c r="E5872" t="s">
        <v>50</v>
      </c>
      <c r="F5872" t="s">
        <v>71</v>
      </c>
      <c r="G5872" t="s">
        <v>217</v>
      </c>
      <c r="H5872" t="s">
        <v>217</v>
      </c>
      <c r="K5872" t="s">
        <v>761</v>
      </c>
      <c r="L5872" t="s">
        <v>762</v>
      </c>
      <c r="M5872" t="s">
        <v>260</v>
      </c>
      <c r="N5872" t="s">
        <v>76</v>
      </c>
      <c r="O5872" t="s">
        <v>22731</v>
      </c>
      <c r="P5872" t="s">
        <v>2496</v>
      </c>
      <c r="Q5872" t="s">
        <v>72</v>
      </c>
      <c r="AA5872" s="1"/>
      <c r="AC5872">
        <v>2017</v>
      </c>
      <c r="AD5872">
        <v>3</v>
      </c>
      <c r="AE5872">
        <v>16</v>
      </c>
      <c r="AF5872" s="2">
        <f>DATE(emdat_data[[#This Row],[Start Year]],emdat_data[[#This Row],[Start Month]],emdat_data[[#This Row],[Start Day]])</f>
        <v>42810</v>
      </c>
      <c r="AG5872">
        <v>2017</v>
      </c>
      <c r="AH5872">
        <v>3</v>
      </c>
      <c r="AI5872">
        <v>22</v>
      </c>
      <c r="AJ5872" s="2">
        <f>DATE(emdat_data[[#This Row],[End Year]],emdat_data[[#This Row],[End Month]],emdat_data[[#This Row],[End Day]])</f>
        <v>42816</v>
      </c>
      <c r="AK5872">
        <v>6</v>
      </c>
      <c r="AN5872">
        <v>810</v>
      </c>
      <c r="AO5872">
        <v>810</v>
      </c>
      <c r="AV5872">
        <v>83.757254551963101</v>
      </c>
      <c r="AW5872" t="s">
        <v>22732</v>
      </c>
      <c r="AX5872" t="s">
        <v>22733</v>
      </c>
      <c r="AY5872" t="s">
        <v>22734</v>
      </c>
    </row>
    <row r="5873" spans="1:51" hidden="1" x14ac:dyDescent="0.25">
      <c r="A5873" t="s">
        <v>22617</v>
      </c>
      <c r="B5873">
        <v>2017</v>
      </c>
      <c r="C5873">
        <v>215</v>
      </c>
      <c r="E5873" t="s">
        <v>50</v>
      </c>
      <c r="F5873" t="s">
        <v>71</v>
      </c>
      <c r="G5873" t="s">
        <v>72</v>
      </c>
      <c r="H5873" t="s">
        <v>102</v>
      </c>
      <c r="K5873" t="s">
        <v>1159</v>
      </c>
      <c r="L5873" t="s">
        <v>1160</v>
      </c>
      <c r="M5873" t="s">
        <v>85</v>
      </c>
      <c r="N5873" t="s">
        <v>86</v>
      </c>
      <c r="O5873" t="s">
        <v>22618</v>
      </c>
      <c r="Q5873" t="s">
        <v>176</v>
      </c>
      <c r="R5873" t="s">
        <v>82</v>
      </c>
      <c r="X5873" t="s">
        <v>78</v>
      </c>
      <c r="AA5873" s="1"/>
      <c r="AC5873">
        <v>2017</v>
      </c>
      <c r="AD5873">
        <v>3</v>
      </c>
      <c r="AE5873">
        <v>17</v>
      </c>
      <c r="AF5873" s="2">
        <f>DATE(emdat_data[[#This Row],[Start Year]],emdat_data[[#This Row],[Start Month]],emdat_data[[#This Row],[Start Day]])</f>
        <v>42811</v>
      </c>
      <c r="AG5873">
        <v>2017</v>
      </c>
      <c r="AH5873">
        <v>3</v>
      </c>
      <c r="AI5873">
        <v>27</v>
      </c>
      <c r="AJ5873" s="2">
        <f>DATE(emdat_data[[#This Row],[End Year]],emdat_data[[#This Row],[End Month]],emdat_data[[#This Row],[End Day]])</f>
        <v>42821</v>
      </c>
      <c r="AK5873">
        <v>12</v>
      </c>
      <c r="AM5873">
        <v>3000</v>
      </c>
      <c r="AO5873">
        <v>3000</v>
      </c>
      <c r="AT5873">
        <v>2000</v>
      </c>
      <c r="AU5873">
        <v>2388</v>
      </c>
      <c r="AV5873">
        <v>83.757254551963101</v>
      </c>
      <c r="AW5873" t="s">
        <v>22619</v>
      </c>
      <c r="AY5873" t="s">
        <v>22620</v>
      </c>
    </row>
    <row r="5874" spans="1:51" hidden="1" x14ac:dyDescent="0.25">
      <c r="A5874" t="s">
        <v>22999</v>
      </c>
      <c r="B5874">
        <v>2017</v>
      </c>
      <c r="C5874">
        <v>83</v>
      </c>
      <c r="E5874" t="s">
        <v>50</v>
      </c>
      <c r="F5874" t="s">
        <v>63</v>
      </c>
      <c r="G5874" t="s">
        <v>82</v>
      </c>
      <c r="H5874" t="s">
        <v>157</v>
      </c>
      <c r="K5874" t="s">
        <v>1306</v>
      </c>
      <c r="L5874" t="s">
        <v>1307</v>
      </c>
      <c r="M5874" t="s">
        <v>125</v>
      </c>
      <c r="N5874" t="s">
        <v>76</v>
      </c>
      <c r="O5874" t="s">
        <v>23000</v>
      </c>
      <c r="X5874" t="s">
        <v>88</v>
      </c>
      <c r="AA5874" s="1"/>
      <c r="AC5874">
        <v>2017</v>
      </c>
      <c r="AD5874">
        <v>3</v>
      </c>
      <c r="AE5874">
        <v>19</v>
      </c>
      <c r="AF5874" s="2">
        <f>DATE(emdat_data[[#This Row],[Start Year]],emdat_data[[#This Row],[Start Month]],emdat_data[[#This Row],[Start Day]])</f>
        <v>42813</v>
      </c>
      <c r="AG5874">
        <v>2017</v>
      </c>
      <c r="AH5874">
        <v>3</v>
      </c>
      <c r="AI5874">
        <v>19</v>
      </c>
      <c r="AJ5874" s="2">
        <f>DATE(emdat_data[[#This Row],[End Year]],emdat_data[[#This Row],[End Month]],emdat_data[[#This Row],[End Day]])</f>
        <v>42813</v>
      </c>
      <c r="AK5874">
        <v>20</v>
      </c>
      <c r="AL5874">
        <v>12</v>
      </c>
      <c r="AO5874">
        <v>12</v>
      </c>
      <c r="AV5874">
        <v>83.757254551963101</v>
      </c>
      <c r="AW5874" t="s">
        <v>23001</v>
      </c>
      <c r="AY5874" t="s">
        <v>23002</v>
      </c>
    </row>
    <row r="5875" spans="1:51" hidden="1" x14ac:dyDescent="0.25">
      <c r="A5875" t="s">
        <v>22785</v>
      </c>
      <c r="B5875">
        <v>2017</v>
      </c>
      <c r="C5875">
        <v>109</v>
      </c>
      <c r="E5875" t="s">
        <v>50</v>
      </c>
      <c r="F5875" t="s">
        <v>71</v>
      </c>
      <c r="G5875" t="s">
        <v>72</v>
      </c>
      <c r="H5875" t="s">
        <v>170</v>
      </c>
      <c r="K5875" t="s">
        <v>73</v>
      </c>
      <c r="L5875" t="s">
        <v>74</v>
      </c>
      <c r="M5875" t="s">
        <v>75</v>
      </c>
      <c r="N5875" t="s">
        <v>76</v>
      </c>
      <c r="O5875" t="s">
        <v>11414</v>
      </c>
      <c r="P5875" t="s">
        <v>642</v>
      </c>
      <c r="W5875">
        <v>24003</v>
      </c>
      <c r="X5875" t="s">
        <v>78</v>
      </c>
      <c r="Y5875">
        <v>-8718</v>
      </c>
      <c r="Z5875">
        <v>13656</v>
      </c>
      <c r="AA5875" s="1"/>
      <c r="AC5875">
        <v>2017</v>
      </c>
      <c r="AD5875">
        <v>3</v>
      </c>
      <c r="AE5875">
        <v>21</v>
      </c>
      <c r="AF5875" s="2">
        <f>DATE(emdat_data[[#This Row],[Start Year]],emdat_data[[#This Row],[Start Month]],emdat_data[[#This Row],[Start Day]])</f>
        <v>42815</v>
      </c>
      <c r="AG5875">
        <v>2017</v>
      </c>
      <c r="AH5875">
        <v>4</v>
      </c>
      <c r="AI5875">
        <v>8</v>
      </c>
      <c r="AJ5875" s="2">
        <f>DATE(emdat_data[[#This Row],[End Year]],emdat_data[[#This Row],[End Month]],emdat_data[[#This Row],[End Day]])</f>
        <v>42833</v>
      </c>
      <c r="AK5875">
        <v>11</v>
      </c>
      <c r="AM5875">
        <v>26500</v>
      </c>
      <c r="AN5875">
        <v>3750</v>
      </c>
      <c r="AO5875">
        <v>30250</v>
      </c>
      <c r="AT5875">
        <v>2000</v>
      </c>
      <c r="AU5875">
        <v>2388</v>
      </c>
      <c r="AV5875">
        <v>83.757254551963101</v>
      </c>
      <c r="AW5875" t="s">
        <v>11415</v>
      </c>
      <c r="AY5875" t="s">
        <v>11416</v>
      </c>
    </row>
    <row r="5876" spans="1:51" hidden="1" x14ac:dyDescent="0.25">
      <c r="A5876" t="s">
        <v>24217</v>
      </c>
      <c r="B5876">
        <v>2017</v>
      </c>
      <c r="C5876">
        <v>570</v>
      </c>
      <c r="E5876" t="s">
        <v>50</v>
      </c>
      <c r="F5876" t="s">
        <v>63</v>
      </c>
      <c r="G5876" t="s">
        <v>82</v>
      </c>
      <c r="H5876" t="s">
        <v>157</v>
      </c>
      <c r="I5876" t="s">
        <v>572</v>
      </c>
      <c r="K5876" t="s">
        <v>226</v>
      </c>
      <c r="L5876" t="s">
        <v>227</v>
      </c>
      <c r="M5876" t="s">
        <v>56</v>
      </c>
      <c r="N5876" t="s">
        <v>57</v>
      </c>
      <c r="O5876" t="s">
        <v>24218</v>
      </c>
      <c r="X5876" t="s">
        <v>88</v>
      </c>
      <c r="AA5876" s="1"/>
      <c r="AC5876">
        <v>2017</v>
      </c>
      <c r="AD5876">
        <v>3</v>
      </c>
      <c r="AE5876">
        <v>25</v>
      </c>
      <c r="AF5876" s="2">
        <f>DATE(emdat_data[[#This Row],[Start Year]],emdat_data[[#This Row],[Start Month]],emdat_data[[#This Row],[Start Day]])</f>
        <v>42819</v>
      </c>
      <c r="AG5876">
        <v>2017</v>
      </c>
      <c r="AH5876">
        <v>3</v>
      </c>
      <c r="AI5876">
        <v>25</v>
      </c>
      <c r="AJ5876" s="2">
        <f>DATE(emdat_data[[#This Row],[End Year]],emdat_data[[#This Row],[End Month]],emdat_data[[#This Row],[End Day]])</f>
        <v>42819</v>
      </c>
      <c r="AK5876">
        <v>4</v>
      </c>
      <c r="AL5876">
        <v>20</v>
      </c>
      <c r="AN5876">
        <v>60000</v>
      </c>
      <c r="AO5876">
        <v>60020</v>
      </c>
      <c r="AV5876">
        <v>83.757254551963101</v>
      </c>
      <c r="AX5876" t="s">
        <v>24219</v>
      </c>
      <c r="AY5876" t="s">
        <v>24220</v>
      </c>
    </row>
    <row r="5877" spans="1:51" hidden="1" x14ac:dyDescent="0.25">
      <c r="A5877" t="s">
        <v>25439</v>
      </c>
      <c r="B5877">
        <v>2017</v>
      </c>
      <c r="C5877">
        <v>564</v>
      </c>
      <c r="E5877" t="s">
        <v>50</v>
      </c>
      <c r="F5877" t="s">
        <v>63</v>
      </c>
      <c r="G5877" t="s">
        <v>82</v>
      </c>
      <c r="H5877" t="s">
        <v>157</v>
      </c>
      <c r="I5877" t="s">
        <v>418</v>
      </c>
      <c r="K5877" t="s">
        <v>357</v>
      </c>
      <c r="L5877" t="s">
        <v>358</v>
      </c>
      <c r="M5877" t="s">
        <v>146</v>
      </c>
      <c r="N5877" t="s">
        <v>86</v>
      </c>
      <c r="O5877" t="s">
        <v>25440</v>
      </c>
      <c r="Q5877" t="s">
        <v>900</v>
      </c>
      <c r="R5877" t="s">
        <v>72</v>
      </c>
      <c r="W5877">
        <v>175</v>
      </c>
      <c r="X5877" t="s">
        <v>88</v>
      </c>
      <c r="AA5877" s="1"/>
      <c r="AC5877">
        <v>2017</v>
      </c>
      <c r="AD5877">
        <v>3</v>
      </c>
      <c r="AE5877">
        <v>25</v>
      </c>
      <c r="AF5877" s="2">
        <f>DATE(emdat_data[[#This Row],[Start Year]],emdat_data[[#This Row],[Start Month]],emdat_data[[#This Row],[Start Day]])</f>
        <v>42819</v>
      </c>
      <c r="AG5877">
        <v>2017</v>
      </c>
      <c r="AH5877">
        <v>3</v>
      </c>
      <c r="AI5877">
        <v>28</v>
      </c>
      <c r="AJ5877" s="2">
        <f>DATE(emdat_data[[#This Row],[End Year]],emdat_data[[#This Row],[End Month]],emdat_data[[#This Row],[End Day]])</f>
        <v>42822</v>
      </c>
      <c r="AK5877">
        <v>1</v>
      </c>
      <c r="AR5877">
        <v>2000000</v>
      </c>
      <c r="AS5877">
        <v>2387853</v>
      </c>
      <c r="AT5877">
        <v>2700000</v>
      </c>
      <c r="AU5877">
        <v>3223601</v>
      </c>
      <c r="AV5877">
        <v>83.757254551963101</v>
      </c>
      <c r="AW5877" t="s">
        <v>25441</v>
      </c>
      <c r="AX5877" t="s">
        <v>25442</v>
      </c>
      <c r="AY5877" t="s">
        <v>25443</v>
      </c>
    </row>
    <row r="5878" spans="1:51" hidden="1" x14ac:dyDescent="0.25">
      <c r="A5878" t="s">
        <v>22879</v>
      </c>
      <c r="B5878">
        <v>2017</v>
      </c>
      <c r="C5878">
        <v>113</v>
      </c>
      <c r="E5878" t="s">
        <v>50</v>
      </c>
      <c r="F5878" t="s">
        <v>51</v>
      </c>
      <c r="G5878" t="s">
        <v>52</v>
      </c>
      <c r="H5878" t="s">
        <v>53</v>
      </c>
      <c r="K5878" t="s">
        <v>159</v>
      </c>
      <c r="L5878" t="s">
        <v>160</v>
      </c>
      <c r="M5878" t="s">
        <v>161</v>
      </c>
      <c r="N5878" t="s">
        <v>57</v>
      </c>
      <c r="O5878" t="s">
        <v>22880</v>
      </c>
      <c r="W5878">
        <v>5</v>
      </c>
      <c r="X5878" t="s">
        <v>59</v>
      </c>
      <c r="AA5878" s="1"/>
      <c r="AC5878">
        <v>2017</v>
      </c>
      <c r="AD5878">
        <v>3</v>
      </c>
      <c r="AE5878">
        <v>26</v>
      </c>
      <c r="AF5878" s="2">
        <f>DATE(emdat_data[[#This Row],[Start Year]],emdat_data[[#This Row],[Start Month]],emdat_data[[#This Row],[Start Day]])</f>
        <v>42820</v>
      </c>
      <c r="AG5878">
        <v>2017</v>
      </c>
      <c r="AH5878">
        <v>3</v>
      </c>
      <c r="AI5878">
        <v>26</v>
      </c>
      <c r="AJ5878" s="2">
        <f>DATE(emdat_data[[#This Row],[End Year]],emdat_data[[#This Row],[End Month]],emdat_data[[#This Row],[End Day]])</f>
        <v>42820</v>
      </c>
      <c r="AL5878">
        <v>1</v>
      </c>
      <c r="AN5878">
        <v>2105</v>
      </c>
      <c r="AO5878">
        <v>2106</v>
      </c>
      <c r="AT5878">
        <v>31000</v>
      </c>
      <c r="AU5878">
        <v>37012</v>
      </c>
      <c r="AV5878">
        <v>83.757254551963101</v>
      </c>
      <c r="AW5878" t="s">
        <v>1750</v>
      </c>
      <c r="AY5878" t="s">
        <v>1751</v>
      </c>
    </row>
    <row r="5879" spans="1:51" hidden="1" x14ac:dyDescent="0.25">
      <c r="A5879" t="s">
        <v>22723</v>
      </c>
      <c r="B5879">
        <v>2017</v>
      </c>
      <c r="C5879">
        <v>105</v>
      </c>
      <c r="D5879" t="s">
        <v>22724</v>
      </c>
      <c r="E5879" t="s">
        <v>50</v>
      </c>
      <c r="F5879" t="s">
        <v>63</v>
      </c>
      <c r="G5879" t="s">
        <v>82</v>
      </c>
      <c r="H5879" t="s">
        <v>98</v>
      </c>
      <c r="J5879" t="s">
        <v>22725</v>
      </c>
      <c r="K5879" t="s">
        <v>93</v>
      </c>
      <c r="L5879" t="s">
        <v>94</v>
      </c>
      <c r="M5879" t="s">
        <v>95</v>
      </c>
      <c r="N5879" t="s">
        <v>96</v>
      </c>
      <c r="O5879" t="s">
        <v>22726</v>
      </c>
      <c r="Q5879" t="s">
        <v>72</v>
      </c>
      <c r="W5879">
        <v>263</v>
      </c>
      <c r="X5879" t="s">
        <v>88</v>
      </c>
      <c r="AA5879" s="1"/>
      <c r="AB5879" t="s">
        <v>22727</v>
      </c>
      <c r="AC5879">
        <v>2017</v>
      </c>
      <c r="AD5879">
        <v>3</v>
      </c>
      <c r="AE5879">
        <v>27</v>
      </c>
      <c r="AF5879" s="2">
        <f>DATE(emdat_data[[#This Row],[Start Year]],emdat_data[[#This Row],[Start Month]],emdat_data[[#This Row],[Start Day]])</f>
        <v>42821</v>
      </c>
      <c r="AG5879">
        <v>2017</v>
      </c>
      <c r="AH5879">
        <v>4</v>
      </c>
      <c r="AI5879">
        <v>6</v>
      </c>
      <c r="AJ5879" s="2">
        <f>DATE(emdat_data[[#This Row],[End Year]],emdat_data[[#This Row],[End Month]],emdat_data[[#This Row],[End Day]])</f>
        <v>42831</v>
      </c>
      <c r="AK5879">
        <v>12</v>
      </c>
      <c r="AM5879">
        <v>45000</v>
      </c>
      <c r="AO5879">
        <v>45000</v>
      </c>
      <c r="AR5879">
        <v>1400000</v>
      </c>
      <c r="AS5879">
        <v>1671497</v>
      </c>
      <c r="AT5879">
        <v>2700000</v>
      </c>
      <c r="AU5879">
        <v>3223601</v>
      </c>
      <c r="AV5879">
        <v>83.757254551963101</v>
      </c>
      <c r="AX5879" t="s">
        <v>22728</v>
      </c>
      <c r="AY5879" t="s">
        <v>22729</v>
      </c>
    </row>
    <row r="5880" spans="1:51" hidden="1" x14ac:dyDescent="0.25">
      <c r="A5880" t="s">
        <v>22795</v>
      </c>
      <c r="B5880">
        <v>2017</v>
      </c>
      <c r="C5880">
        <v>104</v>
      </c>
      <c r="D5880" t="s">
        <v>22796</v>
      </c>
      <c r="E5880" t="s">
        <v>50</v>
      </c>
      <c r="F5880" t="s">
        <v>71</v>
      </c>
      <c r="G5880" t="s">
        <v>72</v>
      </c>
      <c r="K5880" t="s">
        <v>83</v>
      </c>
      <c r="L5880" t="s">
        <v>84</v>
      </c>
      <c r="M5880" t="s">
        <v>85</v>
      </c>
      <c r="N5880" t="s">
        <v>86</v>
      </c>
      <c r="O5880" t="s">
        <v>22797</v>
      </c>
      <c r="P5880" t="s">
        <v>642</v>
      </c>
      <c r="X5880" t="s">
        <v>78</v>
      </c>
      <c r="AA5880" s="1"/>
      <c r="AC5880">
        <v>2017</v>
      </c>
      <c r="AD5880">
        <v>3</v>
      </c>
      <c r="AE5880">
        <v>27</v>
      </c>
      <c r="AF5880" s="2">
        <f>DATE(emdat_data[[#This Row],[Start Year]],emdat_data[[#This Row],[Start Month]],emdat_data[[#This Row],[Start Day]])</f>
        <v>42821</v>
      </c>
      <c r="AG5880">
        <v>2017</v>
      </c>
      <c r="AH5880">
        <v>4</v>
      </c>
      <c r="AI5880">
        <v>7</v>
      </c>
      <c r="AJ5880" s="2">
        <f>DATE(emdat_data[[#This Row],[End Year]],emdat_data[[#This Row],[End Month]],emdat_data[[#This Row],[End Day]])</f>
        <v>42832</v>
      </c>
      <c r="AM5880">
        <v>39777</v>
      </c>
      <c r="AO5880">
        <v>39777</v>
      </c>
      <c r="AV5880">
        <v>83.757254551963101</v>
      </c>
      <c r="AW5880" t="s">
        <v>22798</v>
      </c>
      <c r="AY5880" t="s">
        <v>22799</v>
      </c>
    </row>
    <row r="5881" spans="1:51" hidden="1" x14ac:dyDescent="0.25">
      <c r="A5881" t="s">
        <v>22815</v>
      </c>
      <c r="B5881">
        <v>2017</v>
      </c>
      <c r="C5881">
        <v>138</v>
      </c>
      <c r="E5881" t="s">
        <v>50</v>
      </c>
      <c r="F5881" t="s">
        <v>71</v>
      </c>
      <c r="G5881" t="s">
        <v>72</v>
      </c>
      <c r="H5881" t="s">
        <v>102</v>
      </c>
      <c r="K5881" t="s">
        <v>527</v>
      </c>
      <c r="L5881" t="s">
        <v>528</v>
      </c>
      <c r="M5881" t="s">
        <v>56</v>
      </c>
      <c r="N5881" t="s">
        <v>57</v>
      </c>
      <c r="O5881" t="s">
        <v>22816</v>
      </c>
      <c r="P5881" t="s">
        <v>642</v>
      </c>
      <c r="X5881" t="s">
        <v>78</v>
      </c>
      <c r="AA5881" s="1"/>
      <c r="AB5881" t="s">
        <v>22817</v>
      </c>
      <c r="AC5881">
        <v>2017</v>
      </c>
      <c r="AD5881">
        <v>3</v>
      </c>
      <c r="AE5881">
        <v>28</v>
      </c>
      <c r="AF5881" s="2">
        <f>DATE(emdat_data[[#This Row],[Start Year]],emdat_data[[#This Row],[Start Month]],emdat_data[[#This Row],[Start Day]])</f>
        <v>42822</v>
      </c>
      <c r="AG5881">
        <v>2017</v>
      </c>
      <c r="AH5881">
        <v>4</v>
      </c>
      <c r="AI5881">
        <v>15</v>
      </c>
      <c r="AJ5881" s="2">
        <f>DATE(emdat_data[[#This Row],[End Year]],emdat_data[[#This Row],[End Month]],emdat_data[[#This Row],[End Day]])</f>
        <v>42840</v>
      </c>
      <c r="AM5881">
        <v>76725</v>
      </c>
      <c r="AN5881">
        <v>9300</v>
      </c>
      <c r="AO5881">
        <v>86025</v>
      </c>
      <c r="AT5881">
        <v>128000</v>
      </c>
      <c r="AU5881">
        <v>152823</v>
      </c>
      <c r="AV5881">
        <v>83.757254551963101</v>
      </c>
      <c r="AX5881" t="s">
        <v>22818</v>
      </c>
      <c r="AY5881" t="s">
        <v>22819</v>
      </c>
    </row>
    <row r="5882" spans="1:51" hidden="1" x14ac:dyDescent="0.25">
      <c r="A5882" t="s">
        <v>22945</v>
      </c>
      <c r="B5882">
        <v>2017</v>
      </c>
      <c r="C5882">
        <v>90</v>
      </c>
      <c r="D5882" t="s">
        <v>22946</v>
      </c>
      <c r="E5882" t="s">
        <v>50</v>
      </c>
      <c r="F5882" t="s">
        <v>71</v>
      </c>
      <c r="G5882" t="s">
        <v>217</v>
      </c>
      <c r="H5882" t="s">
        <v>647</v>
      </c>
      <c r="K5882" t="s">
        <v>1159</v>
      </c>
      <c r="L5882" t="s">
        <v>1160</v>
      </c>
      <c r="M5882" t="s">
        <v>85</v>
      </c>
      <c r="N5882" t="s">
        <v>86</v>
      </c>
      <c r="O5882" t="s">
        <v>22947</v>
      </c>
      <c r="P5882" t="s">
        <v>4129</v>
      </c>
      <c r="S5882" t="s">
        <v>127</v>
      </c>
      <c r="U5882" t="s">
        <v>127</v>
      </c>
      <c r="AA5882" s="1"/>
      <c r="AB5882" t="s">
        <v>22948</v>
      </c>
      <c r="AC5882">
        <v>2017</v>
      </c>
      <c r="AD5882">
        <v>3</v>
      </c>
      <c r="AE5882">
        <v>31</v>
      </c>
      <c r="AF5882" s="2">
        <f>DATE(emdat_data[[#This Row],[Start Year]],emdat_data[[#This Row],[Start Month]],emdat_data[[#This Row],[Start Day]])</f>
        <v>42825</v>
      </c>
      <c r="AG5882">
        <v>2017</v>
      </c>
      <c r="AH5882">
        <v>4</v>
      </c>
      <c r="AI5882">
        <v>1</v>
      </c>
      <c r="AJ5882" s="2">
        <f>DATE(emdat_data[[#This Row],[End Year]],emdat_data[[#This Row],[End Month]],emdat_data[[#This Row],[End Day]])</f>
        <v>42826</v>
      </c>
      <c r="AK5882">
        <v>329</v>
      </c>
      <c r="AL5882">
        <v>360</v>
      </c>
      <c r="AM5882">
        <v>45000</v>
      </c>
      <c r="AO5882">
        <v>45360</v>
      </c>
      <c r="AT5882">
        <v>100000</v>
      </c>
      <c r="AU5882">
        <v>119393</v>
      </c>
      <c r="AV5882">
        <v>83.757254551963101</v>
      </c>
      <c r="AX5882" t="s">
        <v>22949</v>
      </c>
      <c r="AY5882" t="s">
        <v>22950</v>
      </c>
    </row>
    <row r="5883" spans="1:51" hidden="1" x14ac:dyDescent="0.25">
      <c r="A5883" t="s">
        <v>22908</v>
      </c>
      <c r="B5883">
        <v>2017</v>
      </c>
      <c r="C5883">
        <v>9206</v>
      </c>
      <c r="E5883" t="s">
        <v>50</v>
      </c>
      <c r="F5883" t="s">
        <v>350</v>
      </c>
      <c r="G5883" t="s">
        <v>351</v>
      </c>
      <c r="H5883" t="s">
        <v>351</v>
      </c>
      <c r="K5883" t="s">
        <v>159</v>
      </c>
      <c r="L5883" t="s">
        <v>160</v>
      </c>
      <c r="M5883" t="s">
        <v>161</v>
      </c>
      <c r="N5883" t="s">
        <v>57</v>
      </c>
      <c r="O5883" t="s">
        <v>22909</v>
      </c>
      <c r="P5883" t="s">
        <v>22910</v>
      </c>
      <c r="U5883" t="s">
        <v>127</v>
      </c>
      <c r="X5883" t="s">
        <v>78</v>
      </c>
      <c r="AA5883" s="1"/>
      <c r="AC5883">
        <v>2017</v>
      </c>
      <c r="AD5883">
        <v>4</v>
      </c>
      <c r="AF5883" s="2">
        <f>DATE(emdat_data[[#This Row],[Start Year]],emdat_data[[#This Row],[Start Month]],emdat_data[[#This Row],[Start Day]])</f>
        <v>42825</v>
      </c>
      <c r="AG5883">
        <v>2017</v>
      </c>
      <c r="AH5883">
        <v>6</v>
      </c>
      <c r="AJ5883" s="2">
        <f>DATE(emdat_data[[#This Row],[End Year]],emdat_data[[#This Row],[End Month]],emdat_data[[#This Row],[End Day]])</f>
        <v>42886</v>
      </c>
      <c r="AM5883">
        <v>2000000</v>
      </c>
      <c r="AO5883">
        <v>2000000</v>
      </c>
      <c r="AT5883">
        <v>122000</v>
      </c>
      <c r="AU5883">
        <v>145659</v>
      </c>
      <c r="AV5883">
        <v>83.757254551963101</v>
      </c>
      <c r="AW5883" t="s">
        <v>22911</v>
      </c>
      <c r="AY5883" t="s">
        <v>22912</v>
      </c>
    </row>
    <row r="5884" spans="1:51" hidden="1" x14ac:dyDescent="0.25">
      <c r="A5884" t="s">
        <v>24152</v>
      </c>
      <c r="B5884">
        <v>2017</v>
      </c>
      <c r="C5884">
        <v>9343</v>
      </c>
      <c r="D5884" t="s">
        <v>24153</v>
      </c>
      <c r="E5884" t="s">
        <v>50</v>
      </c>
      <c r="F5884" t="s">
        <v>350</v>
      </c>
      <c r="G5884" t="s">
        <v>351</v>
      </c>
      <c r="H5884" t="s">
        <v>351</v>
      </c>
      <c r="K5884" t="s">
        <v>1027</v>
      </c>
      <c r="L5884" t="s">
        <v>1028</v>
      </c>
      <c r="M5884" t="s">
        <v>125</v>
      </c>
      <c r="N5884" t="s">
        <v>76</v>
      </c>
      <c r="O5884" t="s">
        <v>24154</v>
      </c>
      <c r="P5884" t="s">
        <v>1537</v>
      </c>
      <c r="Q5884" t="s">
        <v>1023</v>
      </c>
      <c r="S5884" t="s">
        <v>127</v>
      </c>
      <c r="X5884" t="s">
        <v>78</v>
      </c>
      <c r="AA5884" s="1"/>
      <c r="AC5884">
        <v>2017</v>
      </c>
      <c r="AD5884">
        <v>4</v>
      </c>
      <c r="AF5884" s="2">
        <f>DATE(emdat_data[[#This Row],[Start Year]],emdat_data[[#This Row],[Start Month]],emdat_data[[#This Row],[Start Day]])</f>
        <v>42825</v>
      </c>
      <c r="AG5884">
        <v>2017</v>
      </c>
      <c r="AH5884">
        <v>8</v>
      </c>
      <c r="AJ5884" s="2">
        <f>DATE(emdat_data[[#This Row],[End Year]],emdat_data[[#This Row],[End Month]],emdat_data[[#This Row],[End Day]])</f>
        <v>42947</v>
      </c>
      <c r="AM5884">
        <v>3893774</v>
      </c>
      <c r="AO5884">
        <v>3893774</v>
      </c>
      <c r="AV5884">
        <v>83.757254551963101</v>
      </c>
      <c r="AW5884" t="s">
        <v>24155</v>
      </c>
      <c r="AY5884" t="s">
        <v>24156</v>
      </c>
    </row>
    <row r="5885" spans="1:51" x14ac:dyDescent="0.25">
      <c r="A5885" t="s">
        <v>25586</v>
      </c>
      <c r="B5885">
        <v>2017</v>
      </c>
      <c r="C5885">
        <v>448</v>
      </c>
      <c r="D5885" t="s">
        <v>25587</v>
      </c>
      <c r="E5885" t="s">
        <v>50</v>
      </c>
      <c r="F5885" t="s">
        <v>119</v>
      </c>
      <c r="G5885" t="s">
        <v>120</v>
      </c>
      <c r="H5885" t="s">
        <v>301</v>
      </c>
      <c r="J5885" t="s">
        <v>11013</v>
      </c>
      <c r="K5885" t="s">
        <v>2910</v>
      </c>
      <c r="L5885" t="s">
        <v>2911</v>
      </c>
      <c r="M5885" t="s">
        <v>253</v>
      </c>
      <c r="N5885" t="s">
        <v>57</v>
      </c>
      <c r="O5885" t="s">
        <v>25588</v>
      </c>
      <c r="X5885" t="s">
        <v>129</v>
      </c>
      <c r="AA5885" s="1"/>
      <c r="AC5885">
        <v>2017</v>
      </c>
      <c r="AD5885">
        <v>4</v>
      </c>
      <c r="AF5885" s="2">
        <f>DATE(emdat_data[[#This Row],[Start Year]],emdat_data[[#This Row],[Start Month]],emdat_data[[#This Row],[Start Day]])</f>
        <v>42825</v>
      </c>
      <c r="AG5885">
        <v>2017</v>
      </c>
      <c r="AH5885">
        <v>5</v>
      </c>
      <c r="AJ5885" s="2">
        <f>DATE(emdat_data[[#This Row],[End Year]],emdat_data[[#This Row],[End Month]],emdat_data[[#This Row],[End Day]])</f>
        <v>42855</v>
      </c>
      <c r="AV5885">
        <v>83.757254551963101</v>
      </c>
    </row>
    <row r="5886" spans="1:51" hidden="1" x14ac:dyDescent="0.25">
      <c r="A5886" t="s">
        <v>23003</v>
      </c>
      <c r="B5886">
        <v>2017</v>
      </c>
      <c r="C5886">
        <v>306</v>
      </c>
      <c r="E5886" t="s">
        <v>50</v>
      </c>
      <c r="F5886" t="s">
        <v>71</v>
      </c>
      <c r="G5886" t="s">
        <v>72</v>
      </c>
      <c r="K5886" t="s">
        <v>1306</v>
      </c>
      <c r="L5886" t="s">
        <v>1307</v>
      </c>
      <c r="M5886" t="s">
        <v>125</v>
      </c>
      <c r="N5886" t="s">
        <v>76</v>
      </c>
      <c r="O5886" t="s">
        <v>23004</v>
      </c>
      <c r="U5886" t="s">
        <v>127</v>
      </c>
      <c r="X5886" t="s">
        <v>78</v>
      </c>
      <c r="AA5886" s="1"/>
      <c r="AB5886" t="s">
        <v>23005</v>
      </c>
      <c r="AC5886">
        <v>2017</v>
      </c>
      <c r="AD5886">
        <v>4</v>
      </c>
      <c r="AE5886">
        <v>1</v>
      </c>
      <c r="AF5886" s="2">
        <f>DATE(emdat_data[[#This Row],[Start Year]],emdat_data[[#This Row],[Start Month]],emdat_data[[#This Row],[Start Day]])</f>
        <v>42826</v>
      </c>
      <c r="AG5886">
        <v>2017</v>
      </c>
      <c r="AH5886">
        <v>7</v>
      </c>
      <c r="AI5886">
        <v>21</v>
      </c>
      <c r="AJ5886" s="2">
        <f>DATE(emdat_data[[#This Row],[End Year]],emdat_data[[#This Row],[End Month]],emdat_data[[#This Row],[End Day]])</f>
        <v>42937</v>
      </c>
      <c r="AM5886">
        <v>1000000</v>
      </c>
      <c r="AO5886">
        <v>1000000</v>
      </c>
      <c r="AV5886">
        <v>83.757254551963101</v>
      </c>
      <c r="AX5886" t="s">
        <v>23006</v>
      </c>
      <c r="AY5886" t="s">
        <v>23007</v>
      </c>
    </row>
    <row r="5887" spans="1:51" hidden="1" x14ac:dyDescent="0.25">
      <c r="A5887" t="s">
        <v>24197</v>
      </c>
      <c r="B5887">
        <v>2017</v>
      </c>
      <c r="C5887">
        <v>102</v>
      </c>
      <c r="E5887" t="s">
        <v>50</v>
      </c>
      <c r="F5887" t="s">
        <v>71</v>
      </c>
      <c r="G5887" t="s">
        <v>217</v>
      </c>
      <c r="H5887" t="s">
        <v>217</v>
      </c>
      <c r="K5887" t="s">
        <v>171</v>
      </c>
      <c r="L5887" t="s">
        <v>172</v>
      </c>
      <c r="M5887" t="s">
        <v>173</v>
      </c>
      <c r="N5887" t="s">
        <v>57</v>
      </c>
      <c r="O5887" t="s">
        <v>24198</v>
      </c>
      <c r="P5887" t="s">
        <v>642</v>
      </c>
      <c r="AA5887" s="1"/>
      <c r="AC5887">
        <v>2017</v>
      </c>
      <c r="AD5887">
        <v>4</v>
      </c>
      <c r="AE5887">
        <v>1</v>
      </c>
      <c r="AF5887" s="2">
        <f>DATE(emdat_data[[#This Row],[Start Year]],emdat_data[[#This Row],[Start Month]],emdat_data[[#This Row],[Start Day]])</f>
        <v>42826</v>
      </c>
      <c r="AG5887">
        <v>2017</v>
      </c>
      <c r="AH5887">
        <v>4</v>
      </c>
      <c r="AI5887">
        <v>1</v>
      </c>
      <c r="AJ5887" s="2">
        <f>DATE(emdat_data[[#This Row],[End Year]],emdat_data[[#This Row],[End Month]],emdat_data[[#This Row],[End Day]])</f>
        <v>42826</v>
      </c>
      <c r="AK5887">
        <v>28</v>
      </c>
      <c r="AL5887">
        <v>17</v>
      </c>
      <c r="AN5887">
        <v>160</v>
      </c>
      <c r="AO5887">
        <v>177</v>
      </c>
      <c r="AT5887">
        <v>11000</v>
      </c>
      <c r="AU5887">
        <v>13133</v>
      </c>
      <c r="AV5887">
        <v>83.757254551963101</v>
      </c>
      <c r="AX5887" t="s">
        <v>24199</v>
      </c>
      <c r="AY5887" t="s">
        <v>24200</v>
      </c>
    </row>
    <row r="5888" spans="1:51" hidden="1" x14ac:dyDescent="0.25">
      <c r="A5888" t="s">
        <v>24481</v>
      </c>
      <c r="B5888">
        <v>2017</v>
      </c>
      <c r="C5888">
        <v>87</v>
      </c>
      <c r="D5888" t="s">
        <v>24482</v>
      </c>
      <c r="E5888" t="s">
        <v>50</v>
      </c>
      <c r="F5888" t="s">
        <v>63</v>
      </c>
      <c r="G5888" t="s">
        <v>82</v>
      </c>
      <c r="H5888" t="s">
        <v>157</v>
      </c>
      <c r="I5888" t="s">
        <v>493</v>
      </c>
      <c r="K5888" t="s">
        <v>2842</v>
      </c>
      <c r="L5888" t="s">
        <v>2843</v>
      </c>
      <c r="M5888" t="s">
        <v>260</v>
      </c>
      <c r="N5888" t="s">
        <v>76</v>
      </c>
      <c r="O5888" t="s">
        <v>24483</v>
      </c>
      <c r="X5888" t="s">
        <v>88</v>
      </c>
      <c r="AA5888" s="1"/>
      <c r="AC5888">
        <v>2017</v>
      </c>
      <c r="AD5888">
        <v>4</v>
      </c>
      <c r="AE5888">
        <v>1</v>
      </c>
      <c r="AF5888" s="2">
        <f>DATE(emdat_data[[#This Row],[Start Year]],emdat_data[[#This Row],[Start Month]],emdat_data[[#This Row],[Start Day]])</f>
        <v>42826</v>
      </c>
      <c r="AG5888">
        <v>2017</v>
      </c>
      <c r="AH5888">
        <v>4</v>
      </c>
      <c r="AI5888">
        <v>1</v>
      </c>
      <c r="AJ5888" s="2">
        <f>DATE(emdat_data[[#This Row],[End Year]],emdat_data[[#This Row],[End Month]],emdat_data[[#This Row],[End Day]])</f>
        <v>42826</v>
      </c>
      <c r="AL5888">
        <v>4</v>
      </c>
      <c r="AM5888">
        <v>675</v>
      </c>
      <c r="AO5888">
        <v>679</v>
      </c>
      <c r="AV5888">
        <v>83.757254551963101</v>
      </c>
      <c r="AX5888" t="s">
        <v>24484</v>
      </c>
      <c r="AY5888" t="s">
        <v>24485</v>
      </c>
    </row>
    <row r="5889" spans="1:51" hidden="1" x14ac:dyDescent="0.25">
      <c r="A5889" t="s">
        <v>22800</v>
      </c>
      <c r="B5889">
        <v>2017</v>
      </c>
      <c r="C5889">
        <v>221</v>
      </c>
      <c r="E5889" t="s">
        <v>50</v>
      </c>
      <c r="F5889" t="s">
        <v>71</v>
      </c>
      <c r="G5889" t="s">
        <v>72</v>
      </c>
      <c r="K5889" t="s">
        <v>83</v>
      </c>
      <c r="L5889" t="s">
        <v>84</v>
      </c>
      <c r="M5889" t="s">
        <v>85</v>
      </c>
      <c r="N5889" t="s">
        <v>86</v>
      </c>
      <c r="O5889" t="s">
        <v>22801</v>
      </c>
      <c r="P5889" t="s">
        <v>22802</v>
      </c>
      <c r="W5889">
        <v>27377</v>
      </c>
      <c r="X5889" t="s">
        <v>78</v>
      </c>
      <c r="Y5889">
        <v>-45953</v>
      </c>
      <c r="Z5889">
        <v>-67939</v>
      </c>
      <c r="AA5889" s="1"/>
      <c r="AC5889">
        <v>2017</v>
      </c>
      <c r="AD5889">
        <v>4</v>
      </c>
      <c r="AE5889">
        <v>5</v>
      </c>
      <c r="AF5889" s="2">
        <f>DATE(emdat_data[[#This Row],[Start Year]],emdat_data[[#This Row],[Start Month]],emdat_data[[#This Row],[Start Day]])</f>
        <v>42830</v>
      </c>
      <c r="AG5889">
        <v>2017</v>
      </c>
      <c r="AH5889">
        <v>4</v>
      </c>
      <c r="AI5889">
        <v>21</v>
      </c>
      <c r="AJ5889" s="2">
        <f>DATE(emdat_data[[#This Row],[End Year]],emdat_data[[#This Row],[End Month]],emdat_data[[#This Row],[End Day]])</f>
        <v>42846</v>
      </c>
      <c r="AK5889">
        <v>1</v>
      </c>
      <c r="AM5889">
        <v>9000</v>
      </c>
      <c r="AO5889">
        <v>9000</v>
      </c>
      <c r="AV5889">
        <v>83.757254551963101</v>
      </c>
      <c r="AX5889" t="s">
        <v>22803</v>
      </c>
      <c r="AY5889" t="s">
        <v>22804</v>
      </c>
    </row>
    <row r="5890" spans="1:51" hidden="1" x14ac:dyDescent="0.25">
      <c r="A5890" t="s">
        <v>24062</v>
      </c>
      <c r="B5890">
        <v>2017</v>
      </c>
      <c r="C5890">
        <v>222</v>
      </c>
      <c r="E5890" t="s">
        <v>50</v>
      </c>
      <c r="F5890" t="s">
        <v>71</v>
      </c>
      <c r="G5890" t="s">
        <v>72</v>
      </c>
      <c r="K5890" t="s">
        <v>2601</v>
      </c>
      <c r="L5890" t="s">
        <v>2602</v>
      </c>
      <c r="M5890" t="s">
        <v>95</v>
      </c>
      <c r="N5890" t="s">
        <v>96</v>
      </c>
      <c r="O5890" t="s">
        <v>24063</v>
      </c>
      <c r="P5890" t="s">
        <v>642</v>
      </c>
      <c r="Q5890" t="s">
        <v>176</v>
      </c>
      <c r="U5890" t="s">
        <v>127</v>
      </c>
      <c r="W5890">
        <v>23531</v>
      </c>
      <c r="X5890" t="s">
        <v>78</v>
      </c>
      <c r="Y5890">
        <v>-38204</v>
      </c>
      <c r="Z5890">
        <v>17679</v>
      </c>
      <c r="AA5890" s="1"/>
      <c r="AB5890" t="s">
        <v>24064</v>
      </c>
      <c r="AC5890">
        <v>2017</v>
      </c>
      <c r="AD5890">
        <v>4</v>
      </c>
      <c r="AE5890">
        <v>5</v>
      </c>
      <c r="AF5890" s="2">
        <f>DATE(emdat_data[[#This Row],[Start Year]],emdat_data[[#This Row],[Start Month]],emdat_data[[#This Row],[Start Day]])</f>
        <v>42830</v>
      </c>
      <c r="AG5890">
        <v>2017</v>
      </c>
      <c r="AH5890">
        <v>4</v>
      </c>
      <c r="AI5890">
        <v>21</v>
      </c>
      <c r="AJ5890" s="2">
        <f>DATE(emdat_data[[#This Row],[End Year]],emdat_data[[#This Row],[End Month]],emdat_data[[#This Row],[End Day]])</f>
        <v>42846</v>
      </c>
      <c r="AM5890">
        <v>2200</v>
      </c>
      <c r="AO5890">
        <v>2200</v>
      </c>
      <c r="AR5890">
        <v>65000</v>
      </c>
      <c r="AS5890">
        <v>77605</v>
      </c>
      <c r="AT5890">
        <v>71000</v>
      </c>
      <c r="AU5890">
        <v>84769</v>
      </c>
      <c r="AV5890">
        <v>83.757254551963101</v>
      </c>
      <c r="AW5890" t="s">
        <v>24065</v>
      </c>
      <c r="AY5890" t="s">
        <v>24066</v>
      </c>
    </row>
    <row r="5891" spans="1:51" hidden="1" x14ac:dyDescent="0.25">
      <c r="A5891" t="s">
        <v>24088</v>
      </c>
      <c r="B5891">
        <v>2017</v>
      </c>
      <c r="C5891">
        <v>140</v>
      </c>
      <c r="E5891" t="s">
        <v>50</v>
      </c>
      <c r="F5891" t="s">
        <v>51</v>
      </c>
      <c r="G5891" t="s">
        <v>52</v>
      </c>
      <c r="H5891" t="s">
        <v>53</v>
      </c>
      <c r="K5891" t="s">
        <v>364</v>
      </c>
      <c r="L5891" t="s">
        <v>365</v>
      </c>
      <c r="M5891" t="s">
        <v>173</v>
      </c>
      <c r="N5891" t="s">
        <v>57</v>
      </c>
      <c r="O5891" t="s">
        <v>24089</v>
      </c>
      <c r="Q5891" t="s">
        <v>176</v>
      </c>
      <c r="W5891">
        <v>6</v>
      </c>
      <c r="X5891" t="s">
        <v>59</v>
      </c>
      <c r="Y5891">
        <v>1377</v>
      </c>
      <c r="Z5891">
        <v>120935</v>
      </c>
      <c r="AA5891" s="1"/>
      <c r="AC5891">
        <v>2017</v>
      </c>
      <c r="AD5891">
        <v>4</v>
      </c>
      <c r="AE5891">
        <v>8</v>
      </c>
      <c r="AF5891" s="2">
        <f>DATE(emdat_data[[#This Row],[Start Year]],emdat_data[[#This Row],[Start Month]],emdat_data[[#This Row],[Start Day]])</f>
        <v>42833</v>
      </c>
      <c r="AG5891">
        <v>2017</v>
      </c>
      <c r="AH5891">
        <v>4</v>
      </c>
      <c r="AI5891">
        <v>8</v>
      </c>
      <c r="AJ5891" s="2">
        <f>DATE(emdat_data[[#This Row],[End Year]],emdat_data[[#This Row],[End Month]],emdat_data[[#This Row],[End Day]])</f>
        <v>42833</v>
      </c>
      <c r="AM5891">
        <v>25000</v>
      </c>
      <c r="AO5891">
        <v>25000</v>
      </c>
      <c r="AT5891">
        <v>2000</v>
      </c>
      <c r="AU5891">
        <v>2388</v>
      </c>
      <c r="AV5891">
        <v>83.757254551963101</v>
      </c>
      <c r="AX5891" t="s">
        <v>24090</v>
      </c>
      <c r="AY5891" t="s">
        <v>24091</v>
      </c>
    </row>
    <row r="5892" spans="1:51" hidden="1" x14ac:dyDescent="0.25">
      <c r="A5892" t="s">
        <v>24245</v>
      </c>
      <c r="B5892">
        <v>2017</v>
      </c>
      <c r="C5892">
        <v>144</v>
      </c>
      <c r="E5892" t="s">
        <v>50</v>
      </c>
      <c r="F5892" t="s">
        <v>63</v>
      </c>
      <c r="G5892" t="s">
        <v>64</v>
      </c>
      <c r="H5892" t="s">
        <v>1766</v>
      </c>
      <c r="K5892" t="s">
        <v>226</v>
      </c>
      <c r="L5892" t="s">
        <v>227</v>
      </c>
      <c r="M5892" t="s">
        <v>56</v>
      </c>
      <c r="N5892" t="s">
        <v>57</v>
      </c>
      <c r="O5892" t="s">
        <v>24246</v>
      </c>
      <c r="W5892">
        <v>48</v>
      </c>
      <c r="X5892" t="s">
        <v>67</v>
      </c>
      <c r="AA5892" s="1"/>
      <c r="AC5892">
        <v>2017</v>
      </c>
      <c r="AD5892">
        <v>4</v>
      </c>
      <c r="AE5892">
        <v>12</v>
      </c>
      <c r="AF5892" s="2">
        <f>DATE(emdat_data[[#This Row],[Start Year]],emdat_data[[#This Row],[Start Month]],emdat_data[[#This Row],[Start Day]])</f>
        <v>42837</v>
      </c>
      <c r="AG5892">
        <v>2017</v>
      </c>
      <c r="AH5892">
        <v>6</v>
      </c>
      <c r="AI5892">
        <v>15</v>
      </c>
      <c r="AJ5892" s="2">
        <f>DATE(emdat_data[[#This Row],[End Year]],emdat_data[[#This Row],[End Month]],emdat_data[[#This Row],[End Day]])</f>
        <v>42901</v>
      </c>
      <c r="AK5892">
        <v>264</v>
      </c>
      <c r="AV5892">
        <v>83.757254551963101</v>
      </c>
      <c r="AW5892" t="s">
        <v>24247</v>
      </c>
      <c r="AY5892" t="s">
        <v>24248</v>
      </c>
    </row>
    <row r="5893" spans="1:51" hidden="1" x14ac:dyDescent="0.25">
      <c r="A5893" t="s">
        <v>24311</v>
      </c>
      <c r="B5893">
        <v>2017</v>
      </c>
      <c r="C5893">
        <v>220</v>
      </c>
      <c r="D5893" t="s">
        <v>24312</v>
      </c>
      <c r="E5893" t="s">
        <v>50</v>
      </c>
      <c r="F5893" t="s">
        <v>71</v>
      </c>
      <c r="G5893" t="s">
        <v>72</v>
      </c>
      <c r="H5893" t="s">
        <v>102</v>
      </c>
      <c r="K5893" t="s">
        <v>251</v>
      </c>
      <c r="L5893" t="s">
        <v>252</v>
      </c>
      <c r="M5893" t="s">
        <v>253</v>
      </c>
      <c r="N5893" t="s">
        <v>57</v>
      </c>
      <c r="O5893" t="s">
        <v>24313</v>
      </c>
      <c r="P5893" t="s">
        <v>2814</v>
      </c>
      <c r="W5893">
        <v>397488</v>
      </c>
      <c r="X5893" t="s">
        <v>78</v>
      </c>
      <c r="Y5893">
        <v>51254</v>
      </c>
      <c r="Z5893">
        <v>70047</v>
      </c>
      <c r="AA5893" s="1"/>
      <c r="AC5893">
        <v>2017</v>
      </c>
      <c r="AD5893">
        <v>4</v>
      </c>
      <c r="AE5893">
        <v>14</v>
      </c>
      <c r="AF5893" s="2">
        <f>DATE(emdat_data[[#This Row],[Start Year]],emdat_data[[#This Row],[Start Month]],emdat_data[[#This Row],[Start Day]])</f>
        <v>42839</v>
      </c>
      <c r="AG5893">
        <v>2017</v>
      </c>
      <c r="AH5893">
        <v>4</v>
      </c>
      <c r="AI5893">
        <v>21</v>
      </c>
      <c r="AJ5893" s="2">
        <f>DATE(emdat_data[[#This Row],[End Year]],emdat_data[[#This Row],[End Month]],emdat_data[[#This Row],[End Day]])</f>
        <v>42846</v>
      </c>
      <c r="AM5893">
        <v>7000</v>
      </c>
      <c r="AO5893">
        <v>7000</v>
      </c>
      <c r="AV5893">
        <v>83.757254551963101</v>
      </c>
      <c r="AW5893" t="s">
        <v>24314</v>
      </c>
      <c r="AY5893" t="s">
        <v>24315</v>
      </c>
    </row>
    <row r="5894" spans="1:51" hidden="1" x14ac:dyDescent="0.25">
      <c r="A5894" t="s">
        <v>22866</v>
      </c>
      <c r="B5894">
        <v>2017</v>
      </c>
      <c r="C5894">
        <v>143</v>
      </c>
      <c r="E5894" t="s">
        <v>50</v>
      </c>
      <c r="F5894" t="s">
        <v>63</v>
      </c>
      <c r="G5894" t="s">
        <v>82</v>
      </c>
      <c r="H5894" t="s">
        <v>157</v>
      </c>
      <c r="I5894" t="s">
        <v>572</v>
      </c>
      <c r="K5894" t="s">
        <v>159</v>
      </c>
      <c r="L5894" t="s">
        <v>160</v>
      </c>
      <c r="M5894" t="s">
        <v>161</v>
      </c>
      <c r="N5894" t="s">
        <v>57</v>
      </c>
      <c r="O5894" t="s">
        <v>22867</v>
      </c>
      <c r="X5894" t="s">
        <v>88</v>
      </c>
      <c r="AA5894" s="1"/>
      <c r="AC5894">
        <v>2017</v>
      </c>
      <c r="AD5894">
        <v>4</v>
      </c>
      <c r="AE5894">
        <v>15</v>
      </c>
      <c r="AF5894" s="2">
        <f>DATE(emdat_data[[#This Row],[Start Year]],emdat_data[[#This Row],[Start Month]],emdat_data[[#This Row],[Start Day]])</f>
        <v>42840</v>
      </c>
      <c r="AG5894">
        <v>2017</v>
      </c>
      <c r="AH5894">
        <v>4</v>
      </c>
      <c r="AI5894">
        <v>17</v>
      </c>
      <c r="AJ5894" s="2">
        <f>DATE(emdat_data[[#This Row],[End Year]],emdat_data[[#This Row],[End Month]],emdat_data[[#This Row],[End Day]])</f>
        <v>42842</v>
      </c>
      <c r="AM5894">
        <v>5000</v>
      </c>
      <c r="AO5894">
        <v>5000</v>
      </c>
      <c r="AT5894">
        <v>200000</v>
      </c>
      <c r="AU5894">
        <v>238785</v>
      </c>
      <c r="AV5894">
        <v>83.757254551963101</v>
      </c>
      <c r="AW5894" t="s">
        <v>22868</v>
      </c>
      <c r="AY5894" t="s">
        <v>22869</v>
      </c>
    </row>
    <row r="5895" spans="1:51" hidden="1" x14ac:dyDescent="0.25">
      <c r="A5895" t="s">
        <v>24031</v>
      </c>
      <c r="B5895">
        <v>2017</v>
      </c>
      <c r="C5895">
        <v>96</v>
      </c>
      <c r="D5895" t="s">
        <v>24032</v>
      </c>
      <c r="E5895" t="s">
        <v>50</v>
      </c>
      <c r="F5895" t="s">
        <v>71</v>
      </c>
      <c r="G5895" t="s">
        <v>72</v>
      </c>
      <c r="H5895" t="s">
        <v>170</v>
      </c>
      <c r="K5895" t="s">
        <v>1447</v>
      </c>
      <c r="L5895" t="s">
        <v>1448</v>
      </c>
      <c r="M5895" t="s">
        <v>56</v>
      </c>
      <c r="N5895" t="s">
        <v>57</v>
      </c>
      <c r="O5895" t="s">
        <v>24033</v>
      </c>
      <c r="P5895" t="s">
        <v>2496</v>
      </c>
      <c r="Q5895" t="s">
        <v>176</v>
      </c>
      <c r="W5895">
        <v>40808</v>
      </c>
      <c r="X5895" t="s">
        <v>78</v>
      </c>
      <c r="Y5895">
        <v>37704</v>
      </c>
      <c r="Z5895">
        <v>46169</v>
      </c>
      <c r="AA5895" s="1"/>
      <c r="AC5895">
        <v>2017</v>
      </c>
      <c r="AD5895">
        <v>4</v>
      </c>
      <c r="AE5895">
        <v>15</v>
      </c>
      <c r="AF5895" s="2">
        <f>DATE(emdat_data[[#This Row],[Start Year]],emdat_data[[#This Row],[Start Month]],emdat_data[[#This Row],[Start Day]])</f>
        <v>42840</v>
      </c>
      <c r="AG5895">
        <v>2017</v>
      </c>
      <c r="AH5895">
        <v>4</v>
      </c>
      <c r="AI5895">
        <v>16</v>
      </c>
      <c r="AJ5895" s="2">
        <f>DATE(emdat_data[[#This Row],[End Year]],emdat_data[[#This Row],[End Month]],emdat_data[[#This Row],[End Day]])</f>
        <v>42841</v>
      </c>
      <c r="AK5895">
        <v>42</v>
      </c>
      <c r="AT5895">
        <v>353000</v>
      </c>
      <c r="AU5895">
        <v>421456</v>
      </c>
      <c r="AV5895">
        <v>83.757254551963101</v>
      </c>
      <c r="AW5895" t="s">
        <v>24034</v>
      </c>
      <c r="AY5895" t="s">
        <v>24035</v>
      </c>
    </row>
    <row r="5896" spans="1:51" hidden="1" x14ac:dyDescent="0.25">
      <c r="A5896" t="s">
        <v>24448</v>
      </c>
      <c r="B5896">
        <v>2017</v>
      </c>
      <c r="C5896">
        <v>142</v>
      </c>
      <c r="E5896" t="s">
        <v>50</v>
      </c>
      <c r="F5896" t="s">
        <v>63</v>
      </c>
      <c r="G5896" t="s">
        <v>82</v>
      </c>
      <c r="H5896" t="s">
        <v>98</v>
      </c>
      <c r="J5896" t="s">
        <v>24449</v>
      </c>
      <c r="K5896" t="s">
        <v>364</v>
      </c>
      <c r="L5896" t="s">
        <v>365</v>
      </c>
      <c r="M5896" t="s">
        <v>173</v>
      </c>
      <c r="N5896" t="s">
        <v>57</v>
      </c>
      <c r="O5896" t="s">
        <v>24450</v>
      </c>
      <c r="X5896" t="s">
        <v>88</v>
      </c>
      <c r="AA5896" s="1"/>
      <c r="AC5896">
        <v>2017</v>
      </c>
      <c r="AD5896">
        <v>4</v>
      </c>
      <c r="AE5896">
        <v>15</v>
      </c>
      <c r="AF5896" s="2">
        <f>DATE(emdat_data[[#This Row],[Start Year]],emdat_data[[#This Row],[Start Month]],emdat_data[[#This Row],[Start Day]])</f>
        <v>42840</v>
      </c>
      <c r="AG5896">
        <v>2017</v>
      </c>
      <c r="AH5896">
        <v>4</v>
      </c>
      <c r="AI5896">
        <v>15</v>
      </c>
      <c r="AJ5896" s="2">
        <f>DATE(emdat_data[[#This Row],[End Year]],emdat_data[[#This Row],[End Month]],emdat_data[[#This Row],[End Day]])</f>
        <v>42840</v>
      </c>
      <c r="AK5896">
        <v>10</v>
      </c>
      <c r="AL5896">
        <v>10</v>
      </c>
      <c r="AM5896">
        <v>850</v>
      </c>
      <c r="AO5896">
        <v>860</v>
      </c>
      <c r="AT5896">
        <v>2000</v>
      </c>
      <c r="AU5896">
        <v>2388</v>
      </c>
      <c r="AV5896">
        <v>83.757254551963101</v>
      </c>
      <c r="AX5896" t="s">
        <v>5554</v>
      </c>
      <c r="AY5896" t="s">
        <v>5555</v>
      </c>
    </row>
    <row r="5897" spans="1:51" hidden="1" x14ac:dyDescent="0.25">
      <c r="A5897" t="s">
        <v>22943</v>
      </c>
      <c r="B5897">
        <v>2017</v>
      </c>
      <c r="C5897">
        <v>119</v>
      </c>
      <c r="E5897" t="s">
        <v>50</v>
      </c>
      <c r="F5897" t="s">
        <v>71</v>
      </c>
      <c r="G5897" t="s">
        <v>217</v>
      </c>
      <c r="H5897" t="s">
        <v>217</v>
      </c>
      <c r="K5897" t="s">
        <v>1159</v>
      </c>
      <c r="L5897" t="s">
        <v>1160</v>
      </c>
      <c r="M5897" t="s">
        <v>85</v>
      </c>
      <c r="N5897" t="s">
        <v>86</v>
      </c>
      <c r="O5897" t="s">
        <v>22944</v>
      </c>
      <c r="P5897" t="s">
        <v>2496</v>
      </c>
      <c r="AA5897" s="1"/>
      <c r="AC5897">
        <v>2017</v>
      </c>
      <c r="AD5897">
        <v>4</v>
      </c>
      <c r="AE5897">
        <v>17</v>
      </c>
      <c r="AF5897" s="2">
        <f>DATE(emdat_data[[#This Row],[Start Year]],emdat_data[[#This Row],[Start Month]],emdat_data[[#This Row],[Start Day]])</f>
        <v>42842</v>
      </c>
      <c r="AG5897">
        <v>2017</v>
      </c>
      <c r="AH5897">
        <v>4</v>
      </c>
      <c r="AI5897">
        <v>21</v>
      </c>
      <c r="AJ5897" s="2">
        <f>DATE(emdat_data[[#This Row],[End Year]],emdat_data[[#This Row],[End Month]],emdat_data[[#This Row],[End Day]])</f>
        <v>42846</v>
      </c>
      <c r="AK5897">
        <v>20</v>
      </c>
      <c r="AL5897">
        <v>23</v>
      </c>
      <c r="AM5897">
        <v>489</v>
      </c>
      <c r="AO5897">
        <v>512</v>
      </c>
      <c r="AT5897">
        <v>2000</v>
      </c>
      <c r="AU5897">
        <v>2388</v>
      </c>
      <c r="AV5897">
        <v>83.757254551963101</v>
      </c>
      <c r="AX5897" t="s">
        <v>2410</v>
      </c>
      <c r="AY5897" t="s">
        <v>2411</v>
      </c>
    </row>
    <row r="5898" spans="1:51" hidden="1" x14ac:dyDescent="0.25">
      <c r="A5898" t="s">
        <v>24368</v>
      </c>
      <c r="B5898">
        <v>2017</v>
      </c>
      <c r="C5898">
        <v>123</v>
      </c>
      <c r="D5898" t="s">
        <v>24369</v>
      </c>
      <c r="E5898" t="s">
        <v>50</v>
      </c>
      <c r="F5898" t="s">
        <v>71</v>
      </c>
      <c r="G5898" t="s">
        <v>72</v>
      </c>
      <c r="K5898" t="s">
        <v>287</v>
      </c>
      <c r="L5898" t="s">
        <v>288</v>
      </c>
      <c r="M5898" t="s">
        <v>260</v>
      </c>
      <c r="N5898" t="s">
        <v>76</v>
      </c>
      <c r="O5898" t="s">
        <v>24370</v>
      </c>
      <c r="X5898" t="s">
        <v>78</v>
      </c>
      <c r="AA5898" s="1"/>
      <c r="AC5898">
        <v>2017</v>
      </c>
      <c r="AD5898">
        <v>4</v>
      </c>
      <c r="AE5898">
        <v>19</v>
      </c>
      <c r="AF5898" s="2">
        <f>DATE(emdat_data[[#This Row],[Start Year]],emdat_data[[#This Row],[Start Month]],emdat_data[[#This Row],[Start Day]])</f>
        <v>42844</v>
      </c>
      <c r="AG5898">
        <v>2017</v>
      </c>
      <c r="AH5898">
        <v>5</v>
      </c>
      <c r="AI5898">
        <v>3</v>
      </c>
      <c r="AJ5898" s="2">
        <f>DATE(emdat_data[[#This Row],[End Year]],emdat_data[[#This Row],[End Month]],emdat_data[[#This Row],[End Day]])</f>
        <v>42858</v>
      </c>
      <c r="AM5898">
        <v>55921</v>
      </c>
      <c r="AO5898">
        <v>55921</v>
      </c>
      <c r="AV5898">
        <v>83.757254551963101</v>
      </c>
      <c r="AX5898" t="s">
        <v>9906</v>
      </c>
      <c r="AY5898" t="s">
        <v>9907</v>
      </c>
    </row>
    <row r="5899" spans="1:51" hidden="1" x14ac:dyDescent="0.25">
      <c r="A5899" t="s">
        <v>22971</v>
      </c>
      <c r="B5899">
        <v>2017</v>
      </c>
      <c r="C5899">
        <v>137</v>
      </c>
      <c r="E5899" t="s">
        <v>50</v>
      </c>
      <c r="F5899" t="s">
        <v>63</v>
      </c>
      <c r="G5899" t="s">
        <v>82</v>
      </c>
      <c r="K5899" t="s">
        <v>1207</v>
      </c>
      <c r="L5899" t="s">
        <v>1208</v>
      </c>
      <c r="M5899" t="s">
        <v>1194</v>
      </c>
      <c r="N5899" t="s">
        <v>86</v>
      </c>
      <c r="O5899" t="s">
        <v>22972</v>
      </c>
      <c r="X5899" t="s">
        <v>88</v>
      </c>
      <c r="AA5899" s="1"/>
      <c r="AB5899" t="s">
        <v>22973</v>
      </c>
      <c r="AC5899">
        <v>2017</v>
      </c>
      <c r="AD5899">
        <v>4</v>
      </c>
      <c r="AE5899">
        <v>20</v>
      </c>
      <c r="AF5899" s="2">
        <f>DATE(emdat_data[[#This Row],[Start Year]],emdat_data[[#This Row],[Start Month]],emdat_data[[#This Row],[Start Day]])</f>
        <v>42845</v>
      </c>
      <c r="AG5899">
        <v>2017</v>
      </c>
      <c r="AH5899">
        <v>4</v>
      </c>
      <c r="AI5899">
        <v>23</v>
      </c>
      <c r="AJ5899" s="2">
        <f>DATE(emdat_data[[#This Row],[End Year]],emdat_data[[#This Row],[End Month]],emdat_data[[#This Row],[End Day]])</f>
        <v>42848</v>
      </c>
      <c r="AM5899">
        <v>10260</v>
      </c>
      <c r="AN5899">
        <v>27</v>
      </c>
      <c r="AO5899">
        <v>10287</v>
      </c>
      <c r="AV5899">
        <v>83.757254551963101</v>
      </c>
      <c r="AW5899" t="s">
        <v>22974</v>
      </c>
      <c r="AY5899" t="s">
        <v>22975</v>
      </c>
    </row>
    <row r="5900" spans="1:51" hidden="1" x14ac:dyDescent="0.25">
      <c r="A5900" t="s">
        <v>24173</v>
      </c>
      <c r="B5900">
        <v>2017</v>
      </c>
      <c r="C5900">
        <v>137</v>
      </c>
      <c r="E5900" t="s">
        <v>50</v>
      </c>
      <c r="F5900" t="s">
        <v>63</v>
      </c>
      <c r="G5900" t="s">
        <v>82</v>
      </c>
      <c r="K5900" t="s">
        <v>1342</v>
      </c>
      <c r="L5900" t="s">
        <v>1343</v>
      </c>
      <c r="M5900" t="s">
        <v>1194</v>
      </c>
      <c r="N5900" t="s">
        <v>86</v>
      </c>
      <c r="O5900" t="s">
        <v>24174</v>
      </c>
      <c r="X5900" t="s">
        <v>88</v>
      </c>
      <c r="AA5900" s="1"/>
      <c r="AC5900">
        <v>2017</v>
      </c>
      <c r="AD5900">
        <v>4</v>
      </c>
      <c r="AE5900">
        <v>20</v>
      </c>
      <c r="AF5900" s="2">
        <f>DATE(emdat_data[[#This Row],[Start Year]],emdat_data[[#This Row],[Start Month]],emdat_data[[#This Row],[Start Day]])</f>
        <v>42845</v>
      </c>
      <c r="AG5900">
        <v>2017</v>
      </c>
      <c r="AH5900">
        <v>4</v>
      </c>
      <c r="AI5900">
        <v>23</v>
      </c>
      <c r="AJ5900" s="2">
        <f>DATE(emdat_data[[#This Row],[End Year]],emdat_data[[#This Row],[End Month]],emdat_data[[#This Row],[End Day]])</f>
        <v>42848</v>
      </c>
      <c r="AV5900">
        <v>83.757254551963101</v>
      </c>
      <c r="AW5900" t="s">
        <v>7024</v>
      </c>
      <c r="AY5900" t="s">
        <v>14496</v>
      </c>
    </row>
    <row r="5901" spans="1:51" x14ac:dyDescent="0.25">
      <c r="A5901" t="s">
        <v>22936</v>
      </c>
      <c r="B5901">
        <v>2017</v>
      </c>
      <c r="C5901">
        <v>560</v>
      </c>
      <c r="E5901" t="s">
        <v>50</v>
      </c>
      <c r="F5901" t="s">
        <v>119</v>
      </c>
      <c r="G5901" t="s">
        <v>120</v>
      </c>
      <c r="H5901" t="s">
        <v>301</v>
      </c>
      <c r="J5901" t="s">
        <v>843</v>
      </c>
      <c r="K5901" t="s">
        <v>1141</v>
      </c>
      <c r="L5901" t="s">
        <v>1142</v>
      </c>
      <c r="M5901" t="s">
        <v>125</v>
      </c>
      <c r="N5901" t="s">
        <v>76</v>
      </c>
      <c r="O5901" t="s">
        <v>22937</v>
      </c>
      <c r="U5901" t="s">
        <v>127</v>
      </c>
      <c r="X5901" t="s">
        <v>129</v>
      </c>
      <c r="AA5901" s="1"/>
      <c r="AC5901">
        <v>2017</v>
      </c>
      <c r="AD5901">
        <v>4</v>
      </c>
      <c r="AE5901">
        <v>22</v>
      </c>
      <c r="AF5901" s="2">
        <f>DATE(emdat_data[[#This Row],[Start Year]],emdat_data[[#This Row],[Start Month]],emdat_data[[#This Row],[Start Day]])</f>
        <v>42847</v>
      </c>
      <c r="AG5901">
        <v>2017</v>
      </c>
      <c r="AH5901">
        <v>7</v>
      </c>
      <c r="AI5901">
        <v>11</v>
      </c>
      <c r="AJ5901" s="2">
        <f>DATE(emdat_data[[#This Row],[End Year]],emdat_data[[#This Row],[End Month]],emdat_data[[#This Row],[End Day]])</f>
        <v>42927</v>
      </c>
      <c r="AK5901">
        <v>2</v>
      </c>
      <c r="AL5901">
        <v>621</v>
      </c>
      <c r="AO5901">
        <v>621</v>
      </c>
      <c r="AV5901">
        <v>83.757254551963101</v>
      </c>
    </row>
    <row r="5902" spans="1:51" hidden="1" x14ac:dyDescent="0.25">
      <c r="A5902" t="s">
        <v>23925</v>
      </c>
      <c r="B5902">
        <v>2017</v>
      </c>
      <c r="C5902">
        <v>145</v>
      </c>
      <c r="E5902" t="s">
        <v>50</v>
      </c>
      <c r="F5902" t="s">
        <v>63</v>
      </c>
      <c r="G5902" t="s">
        <v>82</v>
      </c>
      <c r="H5902" t="s">
        <v>157</v>
      </c>
      <c r="I5902" t="s">
        <v>572</v>
      </c>
      <c r="K5902" t="s">
        <v>307</v>
      </c>
      <c r="L5902" t="s">
        <v>308</v>
      </c>
      <c r="M5902" t="s">
        <v>56</v>
      </c>
      <c r="N5902" t="s">
        <v>57</v>
      </c>
      <c r="O5902" t="s">
        <v>23926</v>
      </c>
      <c r="Q5902" t="s">
        <v>72</v>
      </c>
      <c r="R5902" t="s">
        <v>176</v>
      </c>
      <c r="X5902" t="s">
        <v>88</v>
      </c>
      <c r="AA5902" s="1"/>
      <c r="AC5902">
        <v>2017</v>
      </c>
      <c r="AD5902">
        <v>4</v>
      </c>
      <c r="AE5902">
        <v>22</v>
      </c>
      <c r="AF5902" s="2">
        <f>DATE(emdat_data[[#This Row],[Start Year]],emdat_data[[#This Row],[Start Month]],emdat_data[[#This Row],[Start Day]])</f>
        <v>42847</v>
      </c>
      <c r="AG5902">
        <v>2017</v>
      </c>
      <c r="AH5902">
        <v>4</v>
      </c>
      <c r="AI5902">
        <v>22</v>
      </c>
      <c r="AJ5902" s="2">
        <f>DATE(emdat_data[[#This Row],[End Year]],emdat_data[[#This Row],[End Month]],emdat_data[[#This Row],[End Day]])</f>
        <v>42847</v>
      </c>
      <c r="AK5902">
        <v>11</v>
      </c>
      <c r="AV5902">
        <v>83.757254551963101</v>
      </c>
      <c r="AW5902" t="s">
        <v>23927</v>
      </c>
      <c r="AY5902" t="s">
        <v>23928</v>
      </c>
    </row>
    <row r="5903" spans="1:51" hidden="1" x14ac:dyDescent="0.25">
      <c r="A5903" t="s">
        <v>22934</v>
      </c>
      <c r="B5903">
        <v>2017</v>
      </c>
      <c r="C5903">
        <v>568</v>
      </c>
      <c r="E5903" t="s">
        <v>50</v>
      </c>
      <c r="F5903" t="s">
        <v>71</v>
      </c>
      <c r="G5903" t="s">
        <v>72</v>
      </c>
      <c r="K5903" t="s">
        <v>159</v>
      </c>
      <c r="L5903" t="s">
        <v>160</v>
      </c>
      <c r="M5903" t="s">
        <v>161</v>
      </c>
      <c r="N5903" t="s">
        <v>57</v>
      </c>
      <c r="O5903" t="s">
        <v>22935</v>
      </c>
      <c r="X5903" t="s">
        <v>78</v>
      </c>
      <c r="AA5903" s="1"/>
      <c r="AC5903">
        <v>2017</v>
      </c>
      <c r="AD5903">
        <v>4</v>
      </c>
      <c r="AE5903">
        <v>26</v>
      </c>
      <c r="AF5903" s="2">
        <f>DATE(emdat_data[[#This Row],[Start Year]],emdat_data[[#This Row],[Start Month]],emdat_data[[#This Row],[Start Day]])</f>
        <v>42851</v>
      </c>
      <c r="AG5903">
        <v>2017</v>
      </c>
      <c r="AH5903">
        <v>4</v>
      </c>
      <c r="AI5903">
        <v>29</v>
      </c>
      <c r="AJ5903" s="2">
        <f>DATE(emdat_data[[#This Row],[End Year]],emdat_data[[#This Row],[End Month]],emdat_data[[#This Row],[End Day]])</f>
        <v>42854</v>
      </c>
      <c r="AK5903">
        <v>8</v>
      </c>
      <c r="AM5903">
        <v>76800</v>
      </c>
      <c r="AO5903">
        <v>76800</v>
      </c>
      <c r="AT5903">
        <v>492000</v>
      </c>
      <c r="AU5903">
        <v>587412</v>
      </c>
      <c r="AV5903">
        <v>83.757254551963101</v>
      </c>
      <c r="AX5903" t="s">
        <v>13987</v>
      </c>
      <c r="AY5903" t="s">
        <v>13988</v>
      </c>
    </row>
    <row r="5904" spans="1:51" x14ac:dyDescent="0.25">
      <c r="A5904" t="s">
        <v>25662</v>
      </c>
      <c r="B5904">
        <v>2017</v>
      </c>
      <c r="C5904">
        <v>279</v>
      </c>
      <c r="E5904" t="s">
        <v>50</v>
      </c>
      <c r="F5904" t="s">
        <v>119</v>
      </c>
      <c r="G5904" t="s">
        <v>120</v>
      </c>
      <c r="H5904" t="s">
        <v>121</v>
      </c>
      <c r="J5904" t="s">
        <v>294</v>
      </c>
      <c r="K5904" t="s">
        <v>3101</v>
      </c>
      <c r="L5904" t="s">
        <v>3102</v>
      </c>
      <c r="M5904" t="s">
        <v>392</v>
      </c>
      <c r="N5904" t="s">
        <v>57</v>
      </c>
      <c r="O5904" t="s">
        <v>25663</v>
      </c>
      <c r="X5904" t="s">
        <v>129</v>
      </c>
      <c r="AA5904" s="1"/>
      <c r="AC5904">
        <v>2017</v>
      </c>
      <c r="AD5904">
        <v>4</v>
      </c>
      <c r="AE5904">
        <v>27</v>
      </c>
      <c r="AF5904" s="2">
        <f>DATE(emdat_data[[#This Row],[Start Year]],emdat_data[[#This Row],[Start Month]],emdat_data[[#This Row],[Start Day]])</f>
        <v>42852</v>
      </c>
      <c r="AG5904">
        <v>2017</v>
      </c>
      <c r="AH5904">
        <v>6</v>
      </c>
      <c r="AI5904">
        <v>3</v>
      </c>
      <c r="AJ5904" s="2">
        <f>DATE(emdat_data[[#This Row],[End Year]],emdat_data[[#This Row],[End Month]],emdat_data[[#This Row],[End Day]])</f>
        <v>42889</v>
      </c>
      <c r="AV5904">
        <v>83.757254551963101</v>
      </c>
    </row>
    <row r="5905" spans="1:51" hidden="1" x14ac:dyDescent="0.25">
      <c r="A5905" t="s">
        <v>25402</v>
      </c>
      <c r="B5905">
        <v>2017</v>
      </c>
      <c r="C5905">
        <v>136</v>
      </c>
      <c r="E5905" t="s">
        <v>50</v>
      </c>
      <c r="F5905" t="s">
        <v>71</v>
      </c>
      <c r="G5905" t="s">
        <v>72</v>
      </c>
      <c r="K5905" t="s">
        <v>357</v>
      </c>
      <c r="L5905" t="s">
        <v>358</v>
      </c>
      <c r="M5905" t="s">
        <v>146</v>
      </c>
      <c r="N5905" t="s">
        <v>86</v>
      </c>
      <c r="O5905" t="s">
        <v>25403</v>
      </c>
      <c r="Q5905" t="s">
        <v>82</v>
      </c>
      <c r="R5905" t="s">
        <v>900</v>
      </c>
      <c r="X5905" t="s">
        <v>78</v>
      </c>
      <c r="AA5905" s="1"/>
      <c r="AB5905" t="s">
        <v>25404</v>
      </c>
      <c r="AC5905">
        <v>2017</v>
      </c>
      <c r="AD5905">
        <v>4</v>
      </c>
      <c r="AE5905">
        <v>28</v>
      </c>
      <c r="AF5905" s="2">
        <f>DATE(emdat_data[[#This Row],[Start Year]],emdat_data[[#This Row],[Start Month]],emdat_data[[#This Row],[Start Day]])</f>
        <v>42853</v>
      </c>
      <c r="AG5905">
        <v>2017</v>
      </c>
      <c r="AH5905">
        <v>5</v>
      </c>
      <c r="AI5905">
        <v>1</v>
      </c>
      <c r="AJ5905" s="2">
        <f>DATE(emdat_data[[#This Row],[End Year]],emdat_data[[#This Row],[End Month]],emdat_data[[#This Row],[End Day]])</f>
        <v>42856</v>
      </c>
      <c r="AK5905">
        <v>20</v>
      </c>
      <c r="AL5905">
        <v>70</v>
      </c>
      <c r="AO5905">
        <v>70</v>
      </c>
      <c r="AR5905">
        <v>800000</v>
      </c>
      <c r="AS5905">
        <v>955141</v>
      </c>
      <c r="AT5905">
        <v>1700000</v>
      </c>
      <c r="AU5905">
        <v>2029675</v>
      </c>
      <c r="AV5905">
        <v>83.757254551963101</v>
      </c>
      <c r="AW5905" t="s">
        <v>25405</v>
      </c>
      <c r="AX5905" t="s">
        <v>25406</v>
      </c>
      <c r="AY5905" t="s">
        <v>25407</v>
      </c>
    </row>
    <row r="5906" spans="1:51" hidden="1" x14ac:dyDescent="0.25">
      <c r="A5906" t="s">
        <v>24184</v>
      </c>
      <c r="B5906">
        <v>2017</v>
      </c>
      <c r="C5906">
        <v>147</v>
      </c>
      <c r="E5906" t="s">
        <v>50</v>
      </c>
      <c r="F5906" t="s">
        <v>71</v>
      </c>
      <c r="G5906" t="s">
        <v>72</v>
      </c>
      <c r="H5906" t="s">
        <v>170</v>
      </c>
      <c r="K5906" t="s">
        <v>171</v>
      </c>
      <c r="L5906" t="s">
        <v>172</v>
      </c>
      <c r="M5906" t="s">
        <v>173</v>
      </c>
      <c r="N5906" t="s">
        <v>57</v>
      </c>
      <c r="O5906" t="s">
        <v>24185</v>
      </c>
      <c r="X5906" t="s">
        <v>78</v>
      </c>
      <c r="AA5906" s="1"/>
      <c r="AC5906">
        <v>2017</v>
      </c>
      <c r="AD5906">
        <v>4</v>
      </c>
      <c r="AE5906">
        <v>29</v>
      </c>
      <c r="AF5906" s="2">
        <f>DATE(emdat_data[[#This Row],[Start Year]],emdat_data[[#This Row],[Start Month]],emdat_data[[#This Row],[Start Day]])</f>
        <v>42854</v>
      </c>
      <c r="AG5906">
        <v>2017</v>
      </c>
      <c r="AH5906">
        <v>4</v>
      </c>
      <c r="AI5906">
        <v>29</v>
      </c>
      <c r="AJ5906" s="2">
        <f>DATE(emdat_data[[#This Row],[End Year]],emdat_data[[#This Row],[End Month]],emdat_data[[#This Row],[End Day]])</f>
        <v>42854</v>
      </c>
      <c r="AK5906">
        <v>12</v>
      </c>
      <c r="AL5906">
        <v>4</v>
      </c>
      <c r="AM5906">
        <v>355</v>
      </c>
      <c r="AO5906">
        <v>359</v>
      </c>
      <c r="AV5906">
        <v>83.757254551963101</v>
      </c>
      <c r="AX5906" t="s">
        <v>24186</v>
      </c>
      <c r="AY5906" t="s">
        <v>24187</v>
      </c>
    </row>
    <row r="5907" spans="1:51" hidden="1" x14ac:dyDescent="0.25">
      <c r="A5907" t="s">
        <v>24333</v>
      </c>
      <c r="B5907">
        <v>2017</v>
      </c>
      <c r="C5907">
        <v>146</v>
      </c>
      <c r="E5907" t="s">
        <v>50</v>
      </c>
      <c r="F5907" t="s">
        <v>71</v>
      </c>
      <c r="G5907" t="s">
        <v>217</v>
      </c>
      <c r="H5907" t="s">
        <v>217</v>
      </c>
      <c r="K5907" t="s">
        <v>2261</v>
      </c>
      <c r="L5907" t="s">
        <v>2262</v>
      </c>
      <c r="M5907" t="s">
        <v>253</v>
      </c>
      <c r="N5907" t="s">
        <v>57</v>
      </c>
      <c r="O5907" t="s">
        <v>24334</v>
      </c>
      <c r="AA5907" s="1"/>
      <c r="AC5907">
        <v>2017</v>
      </c>
      <c r="AD5907">
        <v>4</v>
      </c>
      <c r="AE5907">
        <v>29</v>
      </c>
      <c r="AF5907" s="2">
        <f>DATE(emdat_data[[#This Row],[Start Year]],emdat_data[[#This Row],[Start Month]],emdat_data[[#This Row],[Start Day]])</f>
        <v>42854</v>
      </c>
      <c r="AG5907">
        <v>2017</v>
      </c>
      <c r="AH5907">
        <v>4</v>
      </c>
      <c r="AI5907">
        <v>29</v>
      </c>
      <c r="AJ5907" s="2">
        <f>DATE(emdat_data[[#This Row],[End Year]],emdat_data[[#This Row],[End Month]],emdat_data[[#This Row],[End Day]])</f>
        <v>42854</v>
      </c>
      <c r="AK5907">
        <v>24</v>
      </c>
      <c r="AN5907">
        <v>55</v>
      </c>
      <c r="AO5907">
        <v>55</v>
      </c>
      <c r="AV5907">
        <v>83.757254551963101</v>
      </c>
      <c r="AX5907" t="s">
        <v>4736</v>
      </c>
      <c r="AY5907" t="s">
        <v>4737</v>
      </c>
    </row>
    <row r="5908" spans="1:51" hidden="1" x14ac:dyDescent="0.25">
      <c r="A5908" t="s">
        <v>22755</v>
      </c>
      <c r="B5908">
        <v>2017</v>
      </c>
      <c r="C5908">
        <v>9207</v>
      </c>
      <c r="E5908" t="s">
        <v>50</v>
      </c>
      <c r="F5908" t="s">
        <v>350</v>
      </c>
      <c r="G5908" t="s">
        <v>351</v>
      </c>
      <c r="H5908" t="s">
        <v>351</v>
      </c>
      <c r="K5908" t="s">
        <v>73</v>
      </c>
      <c r="L5908" t="s">
        <v>74</v>
      </c>
      <c r="M5908" t="s">
        <v>75</v>
      </c>
      <c r="N5908" t="s">
        <v>76</v>
      </c>
      <c r="O5908" t="s">
        <v>22756</v>
      </c>
      <c r="Q5908" t="s">
        <v>1023</v>
      </c>
      <c r="X5908" t="s">
        <v>78</v>
      </c>
      <c r="AA5908" s="1"/>
      <c r="AC5908">
        <v>2017</v>
      </c>
      <c r="AD5908">
        <v>5</v>
      </c>
      <c r="AF5908" s="2">
        <f>DATE(emdat_data[[#This Row],[Start Year]],emdat_data[[#This Row],[Start Month]],emdat_data[[#This Row],[Start Day]])</f>
        <v>42855</v>
      </c>
      <c r="AG5908">
        <v>2017</v>
      </c>
      <c r="AH5908">
        <v>6</v>
      </c>
      <c r="AJ5908" s="2">
        <f>DATE(emdat_data[[#This Row],[End Year]],emdat_data[[#This Row],[End Month]],emdat_data[[#This Row],[End Day]])</f>
        <v>42886</v>
      </c>
      <c r="AM5908">
        <v>1420000</v>
      </c>
      <c r="AO5908">
        <v>1420000</v>
      </c>
      <c r="AV5908">
        <v>83.757254551963101</v>
      </c>
      <c r="AW5908" t="s">
        <v>22757</v>
      </c>
      <c r="AY5908" t="s">
        <v>22758</v>
      </c>
    </row>
    <row r="5909" spans="1:51" hidden="1" x14ac:dyDescent="0.25">
      <c r="A5909" t="s">
        <v>24157</v>
      </c>
      <c r="B5909">
        <v>2017</v>
      </c>
      <c r="C5909">
        <v>9208</v>
      </c>
      <c r="D5909" t="s">
        <v>24158</v>
      </c>
      <c r="E5909" t="s">
        <v>50</v>
      </c>
      <c r="F5909" t="s">
        <v>350</v>
      </c>
      <c r="G5909" t="s">
        <v>351</v>
      </c>
      <c r="H5909" t="s">
        <v>351</v>
      </c>
      <c r="K5909" t="s">
        <v>2624</v>
      </c>
      <c r="L5909" t="s">
        <v>2625</v>
      </c>
      <c r="M5909" t="s">
        <v>125</v>
      </c>
      <c r="N5909" t="s">
        <v>76</v>
      </c>
      <c r="O5909" t="s">
        <v>24159</v>
      </c>
      <c r="Q5909" t="s">
        <v>1023</v>
      </c>
      <c r="X5909" t="s">
        <v>78</v>
      </c>
      <c r="AA5909" s="1"/>
      <c r="AC5909">
        <v>2017</v>
      </c>
      <c r="AD5909">
        <v>5</v>
      </c>
      <c r="AF5909" s="2">
        <f>DATE(emdat_data[[#This Row],[Start Year]],emdat_data[[#This Row],[Start Month]],emdat_data[[#This Row],[Start Day]])</f>
        <v>42855</v>
      </c>
      <c r="AG5909">
        <v>2017</v>
      </c>
      <c r="AH5909">
        <v>6</v>
      </c>
      <c r="AJ5909" s="2">
        <f>DATE(emdat_data[[#This Row],[End Year]],emdat_data[[#This Row],[End Month]],emdat_data[[#This Row],[End Day]])</f>
        <v>42886</v>
      </c>
      <c r="AM5909">
        <v>1131300</v>
      </c>
      <c r="AO5909">
        <v>1131300</v>
      </c>
      <c r="AV5909">
        <v>83.757254551963101</v>
      </c>
      <c r="AX5909" t="s">
        <v>24160</v>
      </c>
      <c r="AY5909" t="s">
        <v>24161</v>
      </c>
    </row>
    <row r="5910" spans="1:51" hidden="1" x14ac:dyDescent="0.25">
      <c r="A5910" t="s">
        <v>25670</v>
      </c>
      <c r="B5910">
        <v>2017</v>
      </c>
      <c r="C5910">
        <v>9211</v>
      </c>
      <c r="E5910" t="s">
        <v>50</v>
      </c>
      <c r="F5910" t="s">
        <v>350</v>
      </c>
      <c r="G5910" t="s">
        <v>351</v>
      </c>
      <c r="H5910" t="s">
        <v>351</v>
      </c>
      <c r="K5910" t="s">
        <v>427</v>
      </c>
      <c r="L5910" t="s">
        <v>428</v>
      </c>
      <c r="M5910" t="s">
        <v>429</v>
      </c>
      <c r="N5910" t="s">
        <v>76</v>
      </c>
      <c r="O5910" t="s">
        <v>25671</v>
      </c>
      <c r="U5910" t="s">
        <v>127</v>
      </c>
      <c r="X5910" t="s">
        <v>78</v>
      </c>
      <c r="AA5910" s="1"/>
      <c r="AC5910">
        <v>2017</v>
      </c>
      <c r="AD5910">
        <v>5</v>
      </c>
      <c r="AF5910" s="2">
        <f>DATE(emdat_data[[#This Row],[Start Year]],emdat_data[[#This Row],[Start Month]],emdat_data[[#This Row],[Start Day]])</f>
        <v>42855</v>
      </c>
      <c r="AG5910">
        <v>2018</v>
      </c>
      <c r="AH5910">
        <v>6</v>
      </c>
      <c r="AJ5910" s="2">
        <f>DATE(emdat_data[[#This Row],[End Year]],emdat_data[[#This Row],[End Month]],emdat_data[[#This Row],[End Day]])</f>
        <v>43251</v>
      </c>
      <c r="AT5910">
        <v>1200000</v>
      </c>
      <c r="AU5910">
        <v>1432712</v>
      </c>
      <c r="AV5910">
        <v>83.757254551963101</v>
      </c>
      <c r="AW5910" t="s">
        <v>25672</v>
      </c>
      <c r="AY5910" t="s">
        <v>25673</v>
      </c>
    </row>
    <row r="5911" spans="1:51" hidden="1" x14ac:dyDescent="0.25">
      <c r="A5911" t="s">
        <v>22811</v>
      </c>
      <c r="B5911">
        <v>2017</v>
      </c>
      <c r="C5911">
        <v>139</v>
      </c>
      <c r="E5911" t="s">
        <v>50</v>
      </c>
      <c r="F5911" t="s">
        <v>63</v>
      </c>
      <c r="G5911" t="s">
        <v>82</v>
      </c>
      <c r="H5911" t="s">
        <v>157</v>
      </c>
      <c r="I5911" t="s">
        <v>572</v>
      </c>
      <c r="K5911" t="s">
        <v>527</v>
      </c>
      <c r="L5911" t="s">
        <v>528</v>
      </c>
      <c r="M5911" t="s">
        <v>56</v>
      </c>
      <c r="N5911" t="s">
        <v>57</v>
      </c>
      <c r="O5911" t="s">
        <v>22812</v>
      </c>
      <c r="X5911" t="s">
        <v>88</v>
      </c>
      <c r="AA5911" s="1"/>
      <c r="AC5911">
        <v>2017</v>
      </c>
      <c r="AD5911">
        <v>5</v>
      </c>
      <c r="AE5911">
        <v>1</v>
      </c>
      <c r="AF5911" s="2">
        <f>DATE(emdat_data[[#This Row],[Start Year]],emdat_data[[#This Row],[Start Month]],emdat_data[[#This Row],[Start Day]])</f>
        <v>42856</v>
      </c>
      <c r="AG5911">
        <v>2017</v>
      </c>
      <c r="AH5911">
        <v>5</v>
      </c>
      <c r="AI5911">
        <v>1</v>
      </c>
      <c r="AJ5911" s="2">
        <f>DATE(emdat_data[[#This Row],[End Year]],emdat_data[[#This Row],[End Month]],emdat_data[[#This Row],[End Day]])</f>
        <v>42856</v>
      </c>
      <c r="AK5911">
        <v>12</v>
      </c>
      <c r="AV5911">
        <v>83.757254551963101</v>
      </c>
      <c r="AX5911" t="s">
        <v>22813</v>
      </c>
      <c r="AY5911" t="s">
        <v>22814</v>
      </c>
    </row>
    <row r="5912" spans="1:51" hidden="1" x14ac:dyDescent="0.25">
      <c r="A5912" t="s">
        <v>24328</v>
      </c>
      <c r="B5912">
        <v>2017</v>
      </c>
      <c r="C5912">
        <v>451</v>
      </c>
      <c r="D5912" t="s">
        <v>24329</v>
      </c>
      <c r="E5912" t="s">
        <v>50</v>
      </c>
      <c r="F5912" t="s">
        <v>51</v>
      </c>
      <c r="G5912" t="s">
        <v>52</v>
      </c>
      <c r="H5912" t="s">
        <v>53</v>
      </c>
      <c r="K5912" t="s">
        <v>2261</v>
      </c>
      <c r="L5912" t="s">
        <v>2262</v>
      </c>
      <c r="M5912" t="s">
        <v>253</v>
      </c>
      <c r="N5912" t="s">
        <v>57</v>
      </c>
      <c r="O5912" t="s">
        <v>24330</v>
      </c>
      <c r="W5912">
        <v>6</v>
      </c>
      <c r="X5912" t="s">
        <v>59</v>
      </c>
      <c r="AA5912" s="1"/>
      <c r="AC5912">
        <v>2017</v>
      </c>
      <c r="AD5912">
        <v>5</v>
      </c>
      <c r="AE5912">
        <v>3</v>
      </c>
      <c r="AF5912" s="2">
        <f>DATE(emdat_data[[#This Row],[Start Year]],emdat_data[[#This Row],[Start Month]],emdat_data[[#This Row],[Start Day]])</f>
        <v>42858</v>
      </c>
      <c r="AG5912">
        <v>2017</v>
      </c>
      <c r="AH5912">
        <v>5</v>
      </c>
      <c r="AI5912">
        <v>3</v>
      </c>
      <c r="AJ5912" s="2">
        <f>DATE(emdat_data[[#This Row],[End Year]],emdat_data[[#This Row],[End Month]],emdat_data[[#This Row],[End Day]])</f>
        <v>42858</v>
      </c>
      <c r="AM5912">
        <v>5000</v>
      </c>
      <c r="AO5912">
        <v>5000</v>
      </c>
      <c r="AV5912">
        <v>83.757254551963101</v>
      </c>
      <c r="AX5912" t="s">
        <v>24331</v>
      </c>
      <c r="AY5912" t="s">
        <v>24332</v>
      </c>
    </row>
    <row r="5913" spans="1:51" x14ac:dyDescent="0.25">
      <c r="A5913" t="s">
        <v>24400</v>
      </c>
      <c r="B5913">
        <v>2017</v>
      </c>
      <c r="C5913">
        <v>315</v>
      </c>
      <c r="E5913" t="s">
        <v>50</v>
      </c>
      <c r="F5913" t="s">
        <v>119</v>
      </c>
      <c r="G5913" t="s">
        <v>120</v>
      </c>
      <c r="H5913" t="s">
        <v>301</v>
      </c>
      <c r="J5913" t="s">
        <v>9985</v>
      </c>
      <c r="K5913" t="s">
        <v>297</v>
      </c>
      <c r="L5913" t="s">
        <v>298</v>
      </c>
      <c r="M5913" t="s">
        <v>125</v>
      </c>
      <c r="N5913" t="s">
        <v>76</v>
      </c>
      <c r="O5913" t="s">
        <v>24401</v>
      </c>
      <c r="X5913" t="s">
        <v>129</v>
      </c>
      <c r="AA5913" s="1"/>
      <c r="AC5913">
        <v>2017</v>
      </c>
      <c r="AD5913">
        <v>5</v>
      </c>
      <c r="AE5913">
        <v>3</v>
      </c>
      <c r="AF5913" s="2">
        <f>DATE(emdat_data[[#This Row],[Start Year]],emdat_data[[#This Row],[Start Month]],emdat_data[[#This Row],[Start Day]])</f>
        <v>42858</v>
      </c>
      <c r="AG5913">
        <v>2017</v>
      </c>
      <c r="AH5913">
        <v>7</v>
      </c>
      <c r="AI5913">
        <v>2</v>
      </c>
      <c r="AJ5913" s="2">
        <f>DATE(emdat_data[[#This Row],[End Year]],emdat_data[[#This Row],[End Month]],emdat_data[[#This Row],[End Day]])</f>
        <v>42918</v>
      </c>
      <c r="AL5913">
        <v>146</v>
      </c>
      <c r="AO5913">
        <v>146</v>
      </c>
      <c r="AV5913">
        <v>83.757254551963101</v>
      </c>
    </row>
    <row r="5914" spans="1:51" hidden="1" x14ac:dyDescent="0.25">
      <c r="A5914" t="s">
        <v>22847</v>
      </c>
      <c r="B5914">
        <v>2017</v>
      </c>
      <c r="C5914">
        <v>126</v>
      </c>
      <c r="E5914" t="s">
        <v>50</v>
      </c>
      <c r="F5914" t="s">
        <v>71</v>
      </c>
      <c r="G5914" t="s">
        <v>72</v>
      </c>
      <c r="K5914" t="s">
        <v>144</v>
      </c>
      <c r="L5914" t="s">
        <v>145</v>
      </c>
      <c r="M5914" t="s">
        <v>146</v>
      </c>
      <c r="N5914" t="s">
        <v>86</v>
      </c>
      <c r="O5914" t="s">
        <v>22848</v>
      </c>
      <c r="P5914" t="s">
        <v>22849</v>
      </c>
      <c r="S5914" t="s">
        <v>127</v>
      </c>
      <c r="U5914" t="s">
        <v>127</v>
      </c>
      <c r="W5914">
        <v>79149</v>
      </c>
      <c r="X5914" t="s">
        <v>78</v>
      </c>
      <c r="Y5914">
        <v>45575</v>
      </c>
      <c r="Z5914">
        <v>-74406</v>
      </c>
      <c r="AA5914" s="1"/>
      <c r="AB5914" t="s">
        <v>22850</v>
      </c>
      <c r="AC5914">
        <v>2017</v>
      </c>
      <c r="AD5914">
        <v>5</v>
      </c>
      <c r="AE5914">
        <v>5</v>
      </c>
      <c r="AF5914" s="2">
        <f>DATE(emdat_data[[#This Row],[Start Year]],emdat_data[[#This Row],[Start Month]],emdat_data[[#This Row],[Start Day]])</f>
        <v>42860</v>
      </c>
      <c r="AG5914">
        <v>2017</v>
      </c>
      <c r="AH5914">
        <v>5</v>
      </c>
      <c r="AI5914">
        <v>20</v>
      </c>
      <c r="AJ5914" s="2">
        <f>DATE(emdat_data[[#This Row],[End Year]],emdat_data[[#This Row],[End Month]],emdat_data[[#This Row],[End Day]])</f>
        <v>42875</v>
      </c>
      <c r="AK5914">
        <v>2</v>
      </c>
      <c r="AM5914">
        <v>16113</v>
      </c>
      <c r="AO5914">
        <v>16113</v>
      </c>
      <c r="AR5914">
        <v>91000</v>
      </c>
      <c r="AS5914">
        <v>108647</v>
      </c>
      <c r="AT5914">
        <v>200000</v>
      </c>
      <c r="AU5914">
        <v>238785</v>
      </c>
      <c r="AV5914">
        <v>83.757254551963101</v>
      </c>
      <c r="AX5914" t="s">
        <v>22851</v>
      </c>
      <c r="AY5914" t="s">
        <v>22852</v>
      </c>
    </row>
    <row r="5915" spans="1:51" hidden="1" x14ac:dyDescent="0.25">
      <c r="A5915" t="s">
        <v>24316</v>
      </c>
      <c r="B5915">
        <v>2017</v>
      </c>
      <c r="C5915">
        <v>205</v>
      </c>
      <c r="E5915" t="s">
        <v>50</v>
      </c>
      <c r="F5915" t="s">
        <v>71</v>
      </c>
      <c r="G5915" t="s">
        <v>72</v>
      </c>
      <c r="H5915" t="s">
        <v>102</v>
      </c>
      <c r="K5915" t="s">
        <v>258</v>
      </c>
      <c r="L5915" t="s">
        <v>259</v>
      </c>
      <c r="M5915" t="s">
        <v>260</v>
      </c>
      <c r="N5915" t="s">
        <v>76</v>
      </c>
      <c r="O5915" t="s">
        <v>24317</v>
      </c>
      <c r="P5915" t="s">
        <v>5176</v>
      </c>
      <c r="W5915">
        <v>55028</v>
      </c>
      <c r="X5915" t="s">
        <v>78</v>
      </c>
      <c r="Y5915">
        <v>-2879</v>
      </c>
      <c r="Z5915">
        <v>3788</v>
      </c>
      <c r="AA5915" s="1"/>
      <c r="AC5915">
        <v>2017</v>
      </c>
      <c r="AD5915">
        <v>5</v>
      </c>
      <c r="AE5915">
        <v>8</v>
      </c>
      <c r="AF5915" s="2">
        <f>DATE(emdat_data[[#This Row],[Start Year]],emdat_data[[#This Row],[Start Month]],emdat_data[[#This Row],[Start Day]])</f>
        <v>42863</v>
      </c>
      <c r="AG5915">
        <v>2017</v>
      </c>
      <c r="AH5915">
        <v>5</v>
      </c>
      <c r="AI5915">
        <v>16</v>
      </c>
      <c r="AJ5915" s="2">
        <f>DATE(emdat_data[[#This Row],[End Year]],emdat_data[[#This Row],[End Month]],emdat_data[[#This Row],[End Day]])</f>
        <v>42871</v>
      </c>
      <c r="AK5915">
        <v>26</v>
      </c>
      <c r="AM5915">
        <v>25000</v>
      </c>
      <c r="AO5915">
        <v>25000</v>
      </c>
      <c r="AP5915">
        <v>194000</v>
      </c>
      <c r="AQ5915">
        <v>231622</v>
      </c>
      <c r="AV5915">
        <v>83.757254551963101</v>
      </c>
      <c r="AW5915" t="s">
        <v>24318</v>
      </c>
      <c r="AY5915" t="s">
        <v>24319</v>
      </c>
    </row>
    <row r="5916" spans="1:51" hidden="1" x14ac:dyDescent="0.25">
      <c r="A5916" t="s">
        <v>25589</v>
      </c>
      <c r="B5916">
        <v>2017</v>
      </c>
      <c r="C5916">
        <v>205</v>
      </c>
      <c r="E5916" t="s">
        <v>50</v>
      </c>
      <c r="F5916" t="s">
        <v>71</v>
      </c>
      <c r="G5916" t="s">
        <v>72</v>
      </c>
      <c r="H5916" t="s">
        <v>102</v>
      </c>
      <c r="K5916" t="s">
        <v>397</v>
      </c>
      <c r="L5916" t="s">
        <v>398</v>
      </c>
      <c r="M5916" t="s">
        <v>260</v>
      </c>
      <c r="N5916" t="s">
        <v>76</v>
      </c>
      <c r="O5916" t="s">
        <v>25590</v>
      </c>
      <c r="P5916" t="s">
        <v>5176</v>
      </c>
      <c r="X5916" t="s">
        <v>78</v>
      </c>
      <c r="AA5916" s="1"/>
      <c r="AC5916">
        <v>2017</v>
      </c>
      <c r="AD5916">
        <v>5</v>
      </c>
      <c r="AE5916">
        <v>8</v>
      </c>
      <c r="AF5916" s="2">
        <f>DATE(emdat_data[[#This Row],[Start Year]],emdat_data[[#This Row],[Start Month]],emdat_data[[#This Row],[Start Day]])</f>
        <v>42863</v>
      </c>
      <c r="AG5916">
        <v>2017</v>
      </c>
      <c r="AH5916">
        <v>5</v>
      </c>
      <c r="AI5916">
        <v>16</v>
      </c>
      <c r="AJ5916" s="2">
        <f>DATE(emdat_data[[#This Row],[End Year]],emdat_data[[#This Row],[End Month]],emdat_data[[#This Row],[End Day]])</f>
        <v>42871</v>
      </c>
      <c r="AK5916">
        <v>7</v>
      </c>
      <c r="AP5916">
        <v>194000</v>
      </c>
      <c r="AQ5916">
        <v>231622</v>
      </c>
      <c r="AV5916">
        <v>83.757254551963101</v>
      </c>
      <c r="AW5916" t="s">
        <v>25591</v>
      </c>
      <c r="AY5916" t="s">
        <v>25592</v>
      </c>
    </row>
    <row r="5917" spans="1:51" hidden="1" x14ac:dyDescent="0.25">
      <c r="A5917" t="s">
        <v>25500</v>
      </c>
      <c r="B5917">
        <v>2017</v>
      </c>
      <c r="C5917">
        <v>203</v>
      </c>
      <c r="E5917" t="s">
        <v>50</v>
      </c>
      <c r="F5917" t="s">
        <v>63</v>
      </c>
      <c r="G5917" t="s">
        <v>82</v>
      </c>
      <c r="H5917" t="s">
        <v>157</v>
      </c>
      <c r="I5917" t="s">
        <v>900</v>
      </c>
      <c r="K5917" t="s">
        <v>357</v>
      </c>
      <c r="L5917" t="s">
        <v>358</v>
      </c>
      <c r="M5917" t="s">
        <v>146</v>
      </c>
      <c r="N5917" t="s">
        <v>86</v>
      </c>
      <c r="O5917" t="s">
        <v>25501</v>
      </c>
      <c r="Q5917" t="s">
        <v>900</v>
      </c>
      <c r="W5917">
        <v>130</v>
      </c>
      <c r="X5917" t="s">
        <v>88</v>
      </c>
      <c r="AA5917" s="1"/>
      <c r="AC5917">
        <v>2017</v>
      </c>
      <c r="AD5917">
        <v>5</v>
      </c>
      <c r="AE5917">
        <v>9</v>
      </c>
      <c r="AF5917" s="2">
        <f>DATE(emdat_data[[#This Row],[Start Year]],emdat_data[[#This Row],[Start Month]],emdat_data[[#This Row],[Start Day]])</f>
        <v>42864</v>
      </c>
      <c r="AG5917">
        <v>2017</v>
      </c>
      <c r="AH5917">
        <v>5</v>
      </c>
      <c r="AI5917">
        <v>11</v>
      </c>
      <c r="AJ5917" s="2">
        <f>DATE(emdat_data[[#This Row],[End Year]],emdat_data[[#This Row],[End Month]],emdat_data[[#This Row],[End Day]])</f>
        <v>42866</v>
      </c>
      <c r="AR5917">
        <v>2500000</v>
      </c>
      <c r="AS5917">
        <v>2984816</v>
      </c>
      <c r="AT5917">
        <v>3100000</v>
      </c>
      <c r="AU5917">
        <v>3701172</v>
      </c>
      <c r="AV5917">
        <v>83.757254551963101</v>
      </c>
      <c r="AW5917" t="s">
        <v>25502</v>
      </c>
      <c r="AY5917" t="s">
        <v>25503</v>
      </c>
    </row>
    <row r="5918" spans="1:51" hidden="1" x14ac:dyDescent="0.25">
      <c r="A5918" t="s">
        <v>24476</v>
      </c>
      <c r="B5918">
        <v>2017</v>
      </c>
      <c r="C5918">
        <v>232</v>
      </c>
      <c r="D5918" t="s">
        <v>24477</v>
      </c>
      <c r="E5918" t="s">
        <v>50</v>
      </c>
      <c r="F5918" t="s">
        <v>71</v>
      </c>
      <c r="G5918" t="s">
        <v>72</v>
      </c>
      <c r="H5918" t="s">
        <v>170</v>
      </c>
      <c r="K5918" t="s">
        <v>383</v>
      </c>
      <c r="L5918" t="s">
        <v>384</v>
      </c>
      <c r="M5918" t="s">
        <v>211</v>
      </c>
      <c r="N5918" t="s">
        <v>190</v>
      </c>
      <c r="O5918" t="s">
        <v>24478</v>
      </c>
      <c r="X5918" t="s">
        <v>78</v>
      </c>
      <c r="AA5918" s="1"/>
      <c r="AC5918">
        <v>2017</v>
      </c>
      <c r="AD5918">
        <v>5</v>
      </c>
      <c r="AE5918">
        <v>10</v>
      </c>
      <c r="AF5918" s="2">
        <f>DATE(emdat_data[[#This Row],[Start Year]],emdat_data[[#This Row],[Start Month]],emdat_data[[#This Row],[Start Day]])</f>
        <v>42865</v>
      </c>
      <c r="AG5918">
        <v>2017</v>
      </c>
      <c r="AH5918">
        <v>5</v>
      </c>
      <c r="AI5918">
        <v>23</v>
      </c>
      <c r="AJ5918" s="2">
        <f>DATE(emdat_data[[#This Row],[End Year]],emdat_data[[#This Row],[End Month]],emdat_data[[#This Row],[End Day]])</f>
        <v>42878</v>
      </c>
      <c r="AM5918">
        <v>15721</v>
      </c>
      <c r="AO5918">
        <v>15721</v>
      </c>
      <c r="AV5918">
        <v>83.757254551963101</v>
      </c>
      <c r="AW5918" t="s">
        <v>24479</v>
      </c>
      <c r="AY5918" t="s">
        <v>24480</v>
      </c>
    </row>
    <row r="5919" spans="1:51" hidden="1" x14ac:dyDescent="0.25">
      <c r="A5919" t="s">
        <v>22861</v>
      </c>
      <c r="B5919">
        <v>2017</v>
      </c>
      <c r="C5919">
        <v>218</v>
      </c>
      <c r="E5919" t="s">
        <v>50</v>
      </c>
      <c r="F5919" t="s">
        <v>71</v>
      </c>
      <c r="G5919" t="s">
        <v>72</v>
      </c>
      <c r="H5919" t="s">
        <v>170</v>
      </c>
      <c r="K5919" t="s">
        <v>151</v>
      </c>
      <c r="L5919" t="s">
        <v>152</v>
      </c>
      <c r="M5919" t="s">
        <v>85</v>
      </c>
      <c r="N5919" t="s">
        <v>86</v>
      </c>
      <c r="O5919" t="s">
        <v>22862</v>
      </c>
      <c r="P5919" t="s">
        <v>642</v>
      </c>
      <c r="W5919">
        <v>157699</v>
      </c>
      <c r="X5919" t="s">
        <v>78</v>
      </c>
      <c r="Y5919">
        <v>-27122</v>
      </c>
      <c r="Z5919">
        <v>-69952</v>
      </c>
      <c r="AA5919" s="1"/>
      <c r="AB5919" t="s">
        <v>22863</v>
      </c>
      <c r="AC5919">
        <v>2017</v>
      </c>
      <c r="AD5919">
        <v>5</v>
      </c>
      <c r="AE5919">
        <v>11</v>
      </c>
      <c r="AF5919" s="2">
        <f>DATE(emdat_data[[#This Row],[Start Year]],emdat_data[[#This Row],[Start Month]],emdat_data[[#This Row],[Start Day]])</f>
        <v>42866</v>
      </c>
      <c r="AG5919">
        <v>2017</v>
      </c>
      <c r="AH5919">
        <v>5</v>
      </c>
      <c r="AI5919">
        <v>15</v>
      </c>
      <c r="AJ5919" s="2">
        <f>DATE(emdat_data[[#This Row],[End Year]],emdat_data[[#This Row],[End Month]],emdat_data[[#This Row],[End Day]])</f>
        <v>42870</v>
      </c>
      <c r="AK5919">
        <v>2</v>
      </c>
      <c r="AM5919">
        <v>3000</v>
      </c>
      <c r="AO5919">
        <v>3000</v>
      </c>
      <c r="AV5919">
        <v>83.757254551963101</v>
      </c>
      <c r="AX5919" t="s">
        <v>22864</v>
      </c>
      <c r="AY5919" t="s">
        <v>22865</v>
      </c>
    </row>
    <row r="5920" spans="1:51" hidden="1" x14ac:dyDescent="0.25">
      <c r="A5920" t="s">
        <v>22881</v>
      </c>
      <c r="B5920">
        <v>2017</v>
      </c>
      <c r="C5920">
        <v>124</v>
      </c>
      <c r="E5920" t="s">
        <v>50</v>
      </c>
      <c r="F5920" t="s">
        <v>51</v>
      </c>
      <c r="G5920" t="s">
        <v>52</v>
      </c>
      <c r="H5920" t="s">
        <v>53</v>
      </c>
      <c r="K5920" t="s">
        <v>159</v>
      </c>
      <c r="L5920" t="s">
        <v>160</v>
      </c>
      <c r="M5920" t="s">
        <v>161</v>
      </c>
      <c r="N5920" t="s">
        <v>57</v>
      </c>
      <c r="O5920" t="s">
        <v>22882</v>
      </c>
      <c r="W5920">
        <v>5</v>
      </c>
      <c r="X5920" t="s">
        <v>59</v>
      </c>
      <c r="AA5920" s="1">
        <v>0.24861111111111112</v>
      </c>
      <c r="AC5920">
        <v>2017</v>
      </c>
      <c r="AD5920">
        <v>5</v>
      </c>
      <c r="AE5920">
        <v>11</v>
      </c>
      <c r="AF5920" s="2">
        <f>DATE(emdat_data[[#This Row],[Start Year]],emdat_data[[#This Row],[Start Month]],emdat_data[[#This Row],[Start Day]])</f>
        <v>42866</v>
      </c>
      <c r="AG5920">
        <v>2017</v>
      </c>
      <c r="AH5920">
        <v>5</v>
      </c>
      <c r="AI5920">
        <v>11</v>
      </c>
      <c r="AJ5920" s="2">
        <f>DATE(emdat_data[[#This Row],[End Year]],emdat_data[[#This Row],[End Month]],emdat_data[[#This Row],[End Day]])</f>
        <v>42866</v>
      </c>
      <c r="AK5920">
        <v>8</v>
      </c>
      <c r="AL5920">
        <v>23</v>
      </c>
      <c r="AN5920">
        <v>4560</v>
      </c>
      <c r="AO5920">
        <v>4583</v>
      </c>
      <c r="AT5920">
        <v>2000</v>
      </c>
      <c r="AU5920">
        <v>2388</v>
      </c>
      <c r="AV5920">
        <v>83.757254551963101</v>
      </c>
      <c r="AW5920" t="s">
        <v>4819</v>
      </c>
      <c r="AY5920" t="s">
        <v>4820</v>
      </c>
    </row>
    <row r="5921" spans="1:51" hidden="1" x14ac:dyDescent="0.25">
      <c r="A5921" t="s">
        <v>24014</v>
      </c>
      <c r="B5921">
        <v>2017</v>
      </c>
      <c r="C5921">
        <v>206</v>
      </c>
      <c r="E5921" t="s">
        <v>50</v>
      </c>
      <c r="F5921" t="s">
        <v>71</v>
      </c>
      <c r="G5921" t="s">
        <v>72</v>
      </c>
      <c r="H5921" t="s">
        <v>170</v>
      </c>
      <c r="K5921" t="s">
        <v>171</v>
      </c>
      <c r="L5921" t="s">
        <v>172</v>
      </c>
      <c r="M5921" t="s">
        <v>173</v>
      </c>
      <c r="N5921" t="s">
        <v>57</v>
      </c>
      <c r="O5921" t="s">
        <v>24015</v>
      </c>
      <c r="P5921" t="s">
        <v>5176</v>
      </c>
      <c r="Q5921" t="s">
        <v>176</v>
      </c>
      <c r="X5921" t="s">
        <v>78</v>
      </c>
      <c r="AA5921" s="1"/>
      <c r="AC5921">
        <v>2017</v>
      </c>
      <c r="AD5921">
        <v>5</v>
      </c>
      <c r="AE5921">
        <v>12</v>
      </c>
      <c r="AF5921" s="2">
        <f>DATE(emdat_data[[#This Row],[Start Year]],emdat_data[[#This Row],[Start Month]],emdat_data[[#This Row],[Start Day]])</f>
        <v>42867</v>
      </c>
      <c r="AG5921">
        <v>2017</v>
      </c>
      <c r="AH5921">
        <v>5</v>
      </c>
      <c r="AI5921">
        <v>15</v>
      </c>
      <c r="AJ5921" s="2">
        <f>DATE(emdat_data[[#This Row],[End Year]],emdat_data[[#This Row],[End Month]],emdat_data[[#This Row],[End Day]])</f>
        <v>42870</v>
      </c>
      <c r="AK5921">
        <v>7</v>
      </c>
      <c r="AL5921">
        <v>11</v>
      </c>
      <c r="AM5921">
        <v>25000</v>
      </c>
      <c r="AO5921">
        <v>25011</v>
      </c>
      <c r="AT5921">
        <v>2000</v>
      </c>
      <c r="AU5921">
        <v>2388</v>
      </c>
      <c r="AV5921">
        <v>83.757254551963101</v>
      </c>
      <c r="AW5921" t="s">
        <v>24016</v>
      </c>
      <c r="AY5921" t="s">
        <v>24017</v>
      </c>
    </row>
    <row r="5922" spans="1:51" hidden="1" x14ac:dyDescent="0.25">
      <c r="A5922" t="s">
        <v>24275</v>
      </c>
      <c r="B5922">
        <v>2017</v>
      </c>
      <c r="C5922">
        <v>204</v>
      </c>
      <c r="E5922" t="s">
        <v>50</v>
      </c>
      <c r="F5922" t="s">
        <v>51</v>
      </c>
      <c r="G5922" t="s">
        <v>52</v>
      </c>
      <c r="H5922" t="s">
        <v>53</v>
      </c>
      <c r="K5922" t="s">
        <v>1447</v>
      </c>
      <c r="L5922" t="s">
        <v>1448</v>
      </c>
      <c r="M5922" t="s">
        <v>56</v>
      </c>
      <c r="N5922" t="s">
        <v>57</v>
      </c>
      <c r="O5922" t="s">
        <v>24276</v>
      </c>
      <c r="W5922">
        <v>6</v>
      </c>
      <c r="X5922" t="s">
        <v>59</v>
      </c>
      <c r="Y5922">
        <v>37772</v>
      </c>
      <c r="Z5922">
        <v>57204</v>
      </c>
      <c r="AA5922" s="1"/>
      <c r="AC5922">
        <v>2017</v>
      </c>
      <c r="AD5922">
        <v>5</v>
      </c>
      <c r="AE5922">
        <v>13</v>
      </c>
      <c r="AF5922" s="2">
        <f>DATE(emdat_data[[#This Row],[Start Year]],emdat_data[[#This Row],[Start Month]],emdat_data[[#This Row],[Start Day]])</f>
        <v>42868</v>
      </c>
      <c r="AG5922">
        <v>2017</v>
      </c>
      <c r="AH5922">
        <v>5</v>
      </c>
      <c r="AI5922">
        <v>13</v>
      </c>
      <c r="AJ5922" s="2">
        <f>DATE(emdat_data[[#This Row],[End Year]],emdat_data[[#This Row],[End Month]],emdat_data[[#This Row],[End Day]])</f>
        <v>42868</v>
      </c>
      <c r="AK5922">
        <v>3</v>
      </c>
      <c r="AL5922">
        <v>417</v>
      </c>
      <c r="AN5922">
        <v>1845</v>
      </c>
      <c r="AO5922">
        <v>2262</v>
      </c>
      <c r="AT5922">
        <v>2000</v>
      </c>
      <c r="AU5922">
        <v>2388</v>
      </c>
      <c r="AV5922">
        <v>83.757254551963101</v>
      </c>
      <c r="AX5922" t="s">
        <v>1454</v>
      </c>
      <c r="AY5922" t="s">
        <v>1455</v>
      </c>
    </row>
    <row r="5923" spans="1:51" hidden="1" x14ac:dyDescent="0.25">
      <c r="A5923" t="s">
        <v>25674</v>
      </c>
      <c r="B5923">
        <v>2017</v>
      </c>
      <c r="C5923">
        <v>217</v>
      </c>
      <c r="E5923" t="s">
        <v>50</v>
      </c>
      <c r="F5923" t="s">
        <v>71</v>
      </c>
      <c r="G5923" t="s">
        <v>72</v>
      </c>
      <c r="K5923" t="s">
        <v>427</v>
      </c>
      <c r="L5923" t="s">
        <v>428</v>
      </c>
      <c r="M5923" t="s">
        <v>429</v>
      </c>
      <c r="N5923" t="s">
        <v>76</v>
      </c>
      <c r="O5923" t="s">
        <v>25675</v>
      </c>
      <c r="W5923">
        <v>213687</v>
      </c>
      <c r="X5923" t="s">
        <v>78</v>
      </c>
      <c r="Y5923">
        <v>-28362</v>
      </c>
      <c r="Z5923">
        <v>29715</v>
      </c>
      <c r="AA5923" s="1"/>
      <c r="AC5923">
        <v>2017</v>
      </c>
      <c r="AD5923">
        <v>5</v>
      </c>
      <c r="AE5923">
        <v>14</v>
      </c>
      <c r="AF5923" s="2">
        <f>DATE(emdat_data[[#This Row],[Start Year]],emdat_data[[#This Row],[Start Month]],emdat_data[[#This Row],[Start Day]])</f>
        <v>42869</v>
      </c>
      <c r="AG5923">
        <v>2017</v>
      </c>
      <c r="AH5923">
        <v>5</v>
      </c>
      <c r="AI5923">
        <v>19</v>
      </c>
      <c r="AJ5923" s="2">
        <f>DATE(emdat_data[[#This Row],[End Year]],emdat_data[[#This Row],[End Month]],emdat_data[[#This Row],[End Day]])</f>
        <v>42874</v>
      </c>
      <c r="AK5923">
        <v>3</v>
      </c>
      <c r="AM5923">
        <v>200</v>
      </c>
      <c r="AO5923">
        <v>200</v>
      </c>
      <c r="AV5923">
        <v>83.757254551963101</v>
      </c>
      <c r="AX5923" t="s">
        <v>25676</v>
      </c>
      <c r="AY5923" t="s">
        <v>25677</v>
      </c>
    </row>
    <row r="5924" spans="1:51" hidden="1" x14ac:dyDescent="0.25">
      <c r="A5924" t="s">
        <v>24175</v>
      </c>
      <c r="B5924">
        <v>2017</v>
      </c>
      <c r="C5924">
        <v>209</v>
      </c>
      <c r="E5924" t="s">
        <v>50</v>
      </c>
      <c r="F5924" t="s">
        <v>71</v>
      </c>
      <c r="G5924" t="s">
        <v>72</v>
      </c>
      <c r="K5924" t="s">
        <v>1342</v>
      </c>
      <c r="L5924" t="s">
        <v>1343</v>
      </c>
      <c r="M5924" t="s">
        <v>1194</v>
      </c>
      <c r="N5924" t="s">
        <v>86</v>
      </c>
      <c r="O5924" t="s">
        <v>24176</v>
      </c>
      <c r="X5924" t="s">
        <v>78</v>
      </c>
      <c r="AA5924" s="1"/>
      <c r="AB5924" t="s">
        <v>24177</v>
      </c>
      <c r="AC5924">
        <v>2017</v>
      </c>
      <c r="AD5924">
        <v>5</v>
      </c>
      <c r="AE5924">
        <v>17</v>
      </c>
      <c r="AF5924" s="2">
        <f>DATE(emdat_data[[#This Row],[Start Year]],emdat_data[[#This Row],[Start Month]],emdat_data[[#This Row],[Start Day]])</f>
        <v>42872</v>
      </c>
      <c r="AG5924">
        <v>2017</v>
      </c>
      <c r="AH5924">
        <v>5</v>
      </c>
      <c r="AI5924">
        <v>19</v>
      </c>
      <c r="AJ5924" s="2">
        <f>DATE(emdat_data[[#This Row],[End Year]],emdat_data[[#This Row],[End Month]],emdat_data[[#This Row],[End Day]])</f>
        <v>42874</v>
      </c>
      <c r="AK5924">
        <v>26</v>
      </c>
      <c r="AN5924">
        <v>342</v>
      </c>
      <c r="AO5924">
        <v>342</v>
      </c>
      <c r="AV5924">
        <v>83.757254551963101</v>
      </c>
      <c r="AW5924" t="s">
        <v>24178</v>
      </c>
      <c r="AY5924" t="s">
        <v>24179</v>
      </c>
    </row>
    <row r="5925" spans="1:51" hidden="1" x14ac:dyDescent="0.25">
      <c r="A5925" t="s">
        <v>22870</v>
      </c>
      <c r="B5925">
        <v>2017</v>
      </c>
      <c r="C5925">
        <v>214</v>
      </c>
      <c r="E5925" t="s">
        <v>50</v>
      </c>
      <c r="F5925" t="s">
        <v>63</v>
      </c>
      <c r="G5925" t="s">
        <v>82</v>
      </c>
      <c r="H5925" t="s">
        <v>157</v>
      </c>
      <c r="I5925" t="s">
        <v>572</v>
      </c>
      <c r="K5925" t="s">
        <v>159</v>
      </c>
      <c r="L5925" t="s">
        <v>160</v>
      </c>
      <c r="M5925" t="s">
        <v>161</v>
      </c>
      <c r="N5925" t="s">
        <v>57</v>
      </c>
      <c r="O5925" t="s">
        <v>22871</v>
      </c>
      <c r="P5925" t="s">
        <v>22872</v>
      </c>
      <c r="X5925" t="s">
        <v>88</v>
      </c>
      <c r="AA5925" s="1"/>
      <c r="AC5925">
        <v>2017</v>
      </c>
      <c r="AD5925">
        <v>5</v>
      </c>
      <c r="AE5925">
        <v>20</v>
      </c>
      <c r="AF5925" s="2">
        <f>DATE(emdat_data[[#This Row],[Start Year]],emdat_data[[#This Row],[Start Month]],emdat_data[[#This Row],[Start Day]])</f>
        <v>42875</v>
      </c>
      <c r="AG5925">
        <v>2017</v>
      </c>
      <c r="AH5925">
        <v>5</v>
      </c>
      <c r="AI5925">
        <v>24</v>
      </c>
      <c r="AJ5925" s="2">
        <f>DATE(emdat_data[[#This Row],[End Year]],emdat_data[[#This Row],[End Month]],emdat_data[[#This Row],[End Day]])</f>
        <v>42879</v>
      </c>
      <c r="AK5925">
        <v>9</v>
      </c>
      <c r="AN5925">
        <v>6000</v>
      </c>
      <c r="AO5925">
        <v>6000</v>
      </c>
      <c r="AT5925">
        <v>61000</v>
      </c>
      <c r="AU5925">
        <v>72830</v>
      </c>
      <c r="AV5925">
        <v>83.757254551963101</v>
      </c>
      <c r="AW5925" t="s">
        <v>22873</v>
      </c>
      <c r="AY5925" t="s">
        <v>22874</v>
      </c>
    </row>
    <row r="5926" spans="1:51" hidden="1" x14ac:dyDescent="0.25">
      <c r="A5926" t="s">
        <v>24042</v>
      </c>
      <c r="B5926">
        <v>2017</v>
      </c>
      <c r="C5926">
        <v>153</v>
      </c>
      <c r="D5926" t="s">
        <v>24043</v>
      </c>
      <c r="E5926" t="s">
        <v>50</v>
      </c>
      <c r="F5926" t="s">
        <v>71</v>
      </c>
      <c r="G5926" t="s">
        <v>72</v>
      </c>
      <c r="K5926" t="s">
        <v>274</v>
      </c>
      <c r="L5926" t="s">
        <v>275</v>
      </c>
      <c r="M5926" t="s">
        <v>56</v>
      </c>
      <c r="N5926" t="s">
        <v>57</v>
      </c>
      <c r="O5926" t="s">
        <v>24044</v>
      </c>
      <c r="P5926" t="s">
        <v>1309</v>
      </c>
      <c r="Q5926" t="s">
        <v>176</v>
      </c>
      <c r="S5926" t="s">
        <v>127</v>
      </c>
      <c r="T5926" t="s">
        <v>127</v>
      </c>
      <c r="U5926" t="s">
        <v>127</v>
      </c>
      <c r="X5926" t="s">
        <v>78</v>
      </c>
      <c r="AA5926" s="1"/>
      <c r="AB5926" t="s">
        <v>24045</v>
      </c>
      <c r="AC5926">
        <v>2017</v>
      </c>
      <c r="AD5926">
        <v>5</v>
      </c>
      <c r="AE5926">
        <v>25</v>
      </c>
      <c r="AF5926" s="2">
        <f>DATE(emdat_data[[#This Row],[Start Year]],emdat_data[[#This Row],[Start Month]],emdat_data[[#This Row],[Start Day]])</f>
        <v>42880</v>
      </c>
      <c r="AG5926">
        <v>2017</v>
      </c>
      <c r="AH5926">
        <v>5</v>
      </c>
      <c r="AI5926">
        <v>31</v>
      </c>
      <c r="AJ5926" s="2">
        <f>DATE(emdat_data[[#This Row],[End Year]],emdat_data[[#This Row],[End Month]],emdat_data[[#This Row],[End Day]])</f>
        <v>42886</v>
      </c>
      <c r="AK5926">
        <v>293</v>
      </c>
      <c r="AL5926">
        <v>154</v>
      </c>
      <c r="AM5926">
        <v>879778</v>
      </c>
      <c r="AO5926">
        <v>879932</v>
      </c>
      <c r="AR5926">
        <v>33000</v>
      </c>
      <c r="AS5926">
        <v>39400</v>
      </c>
      <c r="AT5926">
        <v>389000</v>
      </c>
      <c r="AU5926">
        <v>464437</v>
      </c>
      <c r="AV5926">
        <v>83.757254551963101</v>
      </c>
      <c r="AX5926" t="s">
        <v>24046</v>
      </c>
      <c r="AY5926" t="s">
        <v>24047</v>
      </c>
    </row>
    <row r="5927" spans="1:51" hidden="1" x14ac:dyDescent="0.25">
      <c r="A5927" t="s">
        <v>22647</v>
      </c>
      <c r="B5927">
        <v>2017</v>
      </c>
      <c r="C5927">
        <v>202</v>
      </c>
      <c r="D5927" t="s">
        <v>22648</v>
      </c>
      <c r="E5927" t="s">
        <v>50</v>
      </c>
      <c r="F5927" t="s">
        <v>71</v>
      </c>
      <c r="G5927" t="s">
        <v>72</v>
      </c>
      <c r="H5927" t="s">
        <v>102</v>
      </c>
      <c r="K5927" t="s">
        <v>335</v>
      </c>
      <c r="L5927" t="s">
        <v>336</v>
      </c>
      <c r="M5927" t="s">
        <v>85</v>
      </c>
      <c r="N5927" t="s">
        <v>86</v>
      </c>
      <c r="O5927" t="s">
        <v>22649</v>
      </c>
      <c r="P5927" t="s">
        <v>22650</v>
      </c>
      <c r="Q5927" t="s">
        <v>176</v>
      </c>
      <c r="U5927" t="s">
        <v>127</v>
      </c>
      <c r="W5927">
        <v>266010</v>
      </c>
      <c r="X5927" t="s">
        <v>78</v>
      </c>
      <c r="Y5927">
        <v>-8096</v>
      </c>
      <c r="Z5927">
        <v>-38231</v>
      </c>
      <c r="AA5927" s="1"/>
      <c r="AC5927">
        <v>2017</v>
      </c>
      <c r="AD5927">
        <v>5</v>
      </c>
      <c r="AE5927">
        <v>26</v>
      </c>
      <c r="AF5927" s="2">
        <f>DATE(emdat_data[[#This Row],[Start Year]],emdat_data[[#This Row],[Start Month]],emdat_data[[#This Row],[Start Day]])</f>
        <v>42881</v>
      </c>
      <c r="AG5927">
        <v>2017</v>
      </c>
      <c r="AH5927">
        <v>6</v>
      </c>
      <c r="AI5927">
        <v>10</v>
      </c>
      <c r="AJ5927" s="2">
        <f>DATE(emdat_data[[#This Row],[End Year]],emdat_data[[#This Row],[End Month]],emdat_data[[#This Row],[End Day]])</f>
        <v>42896</v>
      </c>
      <c r="AK5927">
        <v>14</v>
      </c>
      <c r="AM5927">
        <v>104140</v>
      </c>
      <c r="AO5927">
        <v>104140</v>
      </c>
      <c r="AT5927">
        <v>100000</v>
      </c>
      <c r="AU5927">
        <v>119393</v>
      </c>
      <c r="AV5927">
        <v>83.757254551963101</v>
      </c>
      <c r="AX5927" t="s">
        <v>22651</v>
      </c>
      <c r="AY5927" t="s">
        <v>22652</v>
      </c>
    </row>
    <row r="5928" spans="1:51" hidden="1" x14ac:dyDescent="0.25">
      <c r="A5928" t="s">
        <v>24213</v>
      </c>
      <c r="B5928">
        <v>2017</v>
      </c>
      <c r="C5928">
        <v>569</v>
      </c>
      <c r="E5928" t="s">
        <v>50</v>
      </c>
      <c r="F5928" t="s">
        <v>63</v>
      </c>
      <c r="G5928" t="s">
        <v>82</v>
      </c>
      <c r="H5928" t="s">
        <v>157</v>
      </c>
      <c r="I5928" t="s">
        <v>572</v>
      </c>
      <c r="K5928" t="s">
        <v>226</v>
      </c>
      <c r="L5928" t="s">
        <v>227</v>
      </c>
      <c r="M5928" t="s">
        <v>56</v>
      </c>
      <c r="N5928" t="s">
        <v>57</v>
      </c>
      <c r="O5928" t="s">
        <v>24214</v>
      </c>
      <c r="X5928" t="s">
        <v>88</v>
      </c>
      <c r="AA5928" s="1"/>
      <c r="AC5928">
        <v>2017</v>
      </c>
      <c r="AD5928">
        <v>5</v>
      </c>
      <c r="AE5928">
        <v>28</v>
      </c>
      <c r="AF5928" s="2">
        <f>DATE(emdat_data[[#This Row],[Start Year]],emdat_data[[#This Row],[Start Month]],emdat_data[[#This Row],[Start Day]])</f>
        <v>42883</v>
      </c>
      <c r="AG5928">
        <v>2017</v>
      </c>
      <c r="AH5928">
        <v>5</v>
      </c>
      <c r="AI5928">
        <v>28</v>
      </c>
      <c r="AJ5928" s="2">
        <f>DATE(emdat_data[[#This Row],[End Year]],emdat_data[[#This Row],[End Month]],emdat_data[[#This Row],[End Day]])</f>
        <v>42883</v>
      </c>
      <c r="AK5928">
        <v>29</v>
      </c>
      <c r="AM5928">
        <v>1250</v>
      </c>
      <c r="AO5928">
        <v>1250</v>
      </c>
      <c r="AV5928">
        <v>83.757254551963101</v>
      </c>
      <c r="AX5928" t="s">
        <v>24215</v>
      </c>
      <c r="AY5928" t="s">
        <v>24216</v>
      </c>
    </row>
    <row r="5929" spans="1:51" hidden="1" x14ac:dyDescent="0.25">
      <c r="A5929" t="s">
        <v>22786</v>
      </c>
      <c r="B5929">
        <v>2017</v>
      </c>
      <c r="C5929">
        <v>195</v>
      </c>
      <c r="E5929" t="s">
        <v>50</v>
      </c>
      <c r="F5929" t="s">
        <v>71</v>
      </c>
      <c r="G5929" t="s">
        <v>72</v>
      </c>
      <c r="H5929" t="s">
        <v>102</v>
      </c>
      <c r="K5929" t="s">
        <v>83</v>
      </c>
      <c r="L5929" t="s">
        <v>84</v>
      </c>
      <c r="M5929" t="s">
        <v>85</v>
      </c>
      <c r="N5929" t="s">
        <v>86</v>
      </c>
      <c r="O5929" t="s">
        <v>22787</v>
      </c>
      <c r="X5929" t="s">
        <v>78</v>
      </c>
      <c r="AA5929" s="1"/>
      <c r="AC5929">
        <v>2017</v>
      </c>
      <c r="AD5929">
        <v>5</v>
      </c>
      <c r="AE5929">
        <v>29</v>
      </c>
      <c r="AF5929" s="2">
        <f>DATE(emdat_data[[#This Row],[Start Year]],emdat_data[[#This Row],[Start Month]],emdat_data[[#This Row],[Start Day]])</f>
        <v>42884</v>
      </c>
      <c r="AG5929">
        <v>2017</v>
      </c>
      <c r="AH5929">
        <v>6</v>
      </c>
      <c r="AI5929">
        <v>14</v>
      </c>
      <c r="AJ5929" s="2">
        <f>DATE(emdat_data[[#This Row],[End Year]],emdat_data[[#This Row],[End Month]],emdat_data[[#This Row],[End Day]])</f>
        <v>42900</v>
      </c>
      <c r="AM5929">
        <v>3000</v>
      </c>
      <c r="AO5929">
        <v>3000</v>
      </c>
      <c r="AV5929">
        <v>83.757254551963101</v>
      </c>
      <c r="AW5929" t="s">
        <v>22788</v>
      </c>
      <c r="AY5929" t="s">
        <v>22789</v>
      </c>
    </row>
    <row r="5930" spans="1:51" hidden="1" x14ac:dyDescent="0.25">
      <c r="A5930" t="s">
        <v>24101</v>
      </c>
      <c r="B5930">
        <v>2017</v>
      </c>
      <c r="C5930">
        <v>151</v>
      </c>
      <c r="E5930" t="s">
        <v>50</v>
      </c>
      <c r="F5930" t="s">
        <v>63</v>
      </c>
      <c r="G5930" t="s">
        <v>82</v>
      </c>
      <c r="H5930" t="s">
        <v>157</v>
      </c>
      <c r="I5930" t="s">
        <v>493</v>
      </c>
      <c r="K5930" t="s">
        <v>383</v>
      </c>
      <c r="L5930" t="s">
        <v>384</v>
      </c>
      <c r="M5930" t="s">
        <v>211</v>
      </c>
      <c r="N5930" t="s">
        <v>190</v>
      </c>
      <c r="O5930" t="s">
        <v>24102</v>
      </c>
      <c r="Q5930" t="s">
        <v>900</v>
      </c>
      <c r="W5930">
        <v>79</v>
      </c>
      <c r="X5930" t="s">
        <v>88</v>
      </c>
      <c r="AA5930" s="1"/>
      <c r="AC5930">
        <v>2017</v>
      </c>
      <c r="AD5930">
        <v>5</v>
      </c>
      <c r="AE5930">
        <v>29</v>
      </c>
      <c r="AF5930" s="2">
        <f>DATE(emdat_data[[#This Row],[Start Year]],emdat_data[[#This Row],[Start Month]],emdat_data[[#This Row],[Start Day]])</f>
        <v>42884</v>
      </c>
      <c r="AG5930">
        <v>2017</v>
      </c>
      <c r="AH5930">
        <v>5</v>
      </c>
      <c r="AI5930">
        <v>29</v>
      </c>
      <c r="AJ5930" s="2">
        <f>DATE(emdat_data[[#This Row],[End Year]],emdat_data[[#This Row],[End Month]],emdat_data[[#This Row],[End Day]])</f>
        <v>42884</v>
      </c>
      <c r="AK5930">
        <v>16</v>
      </c>
      <c r="AL5930">
        <v>201</v>
      </c>
      <c r="AO5930">
        <v>201</v>
      </c>
      <c r="AT5930">
        <v>2000</v>
      </c>
      <c r="AU5930">
        <v>2388</v>
      </c>
      <c r="AV5930">
        <v>83.757254551963101</v>
      </c>
      <c r="AW5930" t="s">
        <v>2829</v>
      </c>
      <c r="AY5930" t="s">
        <v>2830</v>
      </c>
    </row>
    <row r="5931" spans="1:51" hidden="1" x14ac:dyDescent="0.25">
      <c r="A5931" t="s">
        <v>22820</v>
      </c>
      <c r="B5931">
        <v>2017</v>
      </c>
      <c r="C5931">
        <v>152</v>
      </c>
      <c r="D5931" t="s">
        <v>22821</v>
      </c>
      <c r="E5931" t="s">
        <v>50</v>
      </c>
      <c r="F5931" t="s">
        <v>63</v>
      </c>
      <c r="G5931" t="s">
        <v>82</v>
      </c>
      <c r="H5931" t="s">
        <v>98</v>
      </c>
      <c r="J5931" t="s">
        <v>22822</v>
      </c>
      <c r="K5931" t="s">
        <v>527</v>
      </c>
      <c r="L5931" t="s">
        <v>528</v>
      </c>
      <c r="M5931" t="s">
        <v>56</v>
      </c>
      <c r="N5931" t="s">
        <v>57</v>
      </c>
      <c r="O5931" t="s">
        <v>22823</v>
      </c>
      <c r="W5931">
        <v>135</v>
      </c>
      <c r="X5931" t="s">
        <v>88</v>
      </c>
      <c r="AA5931" s="1"/>
      <c r="AC5931">
        <v>2017</v>
      </c>
      <c r="AD5931">
        <v>5</v>
      </c>
      <c r="AE5931">
        <v>30</v>
      </c>
      <c r="AF5931" s="2">
        <f>DATE(emdat_data[[#This Row],[Start Year]],emdat_data[[#This Row],[Start Month]],emdat_data[[#This Row],[Start Day]])</f>
        <v>42885</v>
      </c>
      <c r="AG5931">
        <v>2017</v>
      </c>
      <c r="AH5931">
        <v>5</v>
      </c>
      <c r="AI5931">
        <v>30</v>
      </c>
      <c r="AJ5931" s="2">
        <f>DATE(emdat_data[[#This Row],[End Year]],emdat_data[[#This Row],[End Month]],emdat_data[[#This Row],[End Day]])</f>
        <v>42885</v>
      </c>
      <c r="AK5931">
        <v>7</v>
      </c>
      <c r="AL5931">
        <v>12</v>
      </c>
      <c r="AM5931">
        <v>3300000</v>
      </c>
      <c r="AO5931">
        <v>3300012</v>
      </c>
      <c r="AV5931">
        <v>83.757254551963101</v>
      </c>
      <c r="AX5931" t="s">
        <v>22824</v>
      </c>
      <c r="AY5931" t="s">
        <v>22825</v>
      </c>
    </row>
    <row r="5932" spans="1:51" hidden="1" x14ac:dyDescent="0.25">
      <c r="A5932" t="s">
        <v>23891</v>
      </c>
      <c r="B5932">
        <v>2017</v>
      </c>
      <c r="C5932">
        <v>152</v>
      </c>
      <c r="D5932" t="s">
        <v>22821</v>
      </c>
      <c r="E5932" t="s">
        <v>50</v>
      </c>
      <c r="F5932" t="s">
        <v>63</v>
      </c>
      <c r="G5932" t="s">
        <v>82</v>
      </c>
      <c r="H5932" t="s">
        <v>98</v>
      </c>
      <c r="J5932" t="s">
        <v>22822</v>
      </c>
      <c r="K5932" t="s">
        <v>226</v>
      </c>
      <c r="L5932" t="s">
        <v>227</v>
      </c>
      <c r="M5932" t="s">
        <v>56</v>
      </c>
      <c r="N5932" t="s">
        <v>57</v>
      </c>
      <c r="O5932" t="s">
        <v>23892</v>
      </c>
      <c r="Q5932" t="s">
        <v>72</v>
      </c>
      <c r="R5932" t="s">
        <v>176</v>
      </c>
      <c r="X5932" t="s">
        <v>88</v>
      </c>
      <c r="AA5932" s="1"/>
      <c r="AC5932">
        <v>2017</v>
      </c>
      <c r="AD5932">
        <v>5</v>
      </c>
      <c r="AE5932">
        <v>30</v>
      </c>
      <c r="AF5932" s="2">
        <f>DATE(emdat_data[[#This Row],[Start Year]],emdat_data[[#This Row],[Start Month]],emdat_data[[#This Row],[Start Day]])</f>
        <v>42885</v>
      </c>
      <c r="AG5932">
        <v>2017</v>
      </c>
      <c r="AH5932">
        <v>5</v>
      </c>
      <c r="AI5932">
        <v>31</v>
      </c>
      <c r="AJ5932" s="2">
        <f>DATE(emdat_data[[#This Row],[End Year]],emdat_data[[#This Row],[End Month]],emdat_data[[#This Row],[End Day]])</f>
        <v>42886</v>
      </c>
      <c r="AM5932">
        <v>1970</v>
      </c>
      <c r="AO5932">
        <v>1970</v>
      </c>
      <c r="AV5932">
        <v>83.757254551963101</v>
      </c>
      <c r="AW5932" t="s">
        <v>23893</v>
      </c>
      <c r="AY5932" t="s">
        <v>23894</v>
      </c>
    </row>
    <row r="5933" spans="1:51" hidden="1" x14ac:dyDescent="0.25">
      <c r="A5933" t="s">
        <v>22663</v>
      </c>
      <c r="B5933">
        <v>2017</v>
      </c>
      <c r="C5933">
        <v>169</v>
      </c>
      <c r="E5933" t="s">
        <v>50</v>
      </c>
      <c r="F5933" t="s">
        <v>71</v>
      </c>
      <c r="G5933" t="s">
        <v>72</v>
      </c>
      <c r="H5933" t="s">
        <v>102</v>
      </c>
      <c r="K5933" t="s">
        <v>159</v>
      </c>
      <c r="L5933" t="s">
        <v>160</v>
      </c>
      <c r="M5933" t="s">
        <v>161</v>
      </c>
      <c r="N5933" t="s">
        <v>57</v>
      </c>
      <c r="O5933" t="s">
        <v>22664</v>
      </c>
      <c r="Q5933" t="s">
        <v>176</v>
      </c>
      <c r="X5933" t="s">
        <v>78</v>
      </c>
      <c r="AA5933" s="1"/>
      <c r="AC5933">
        <v>2017</v>
      </c>
      <c r="AD5933">
        <v>5</v>
      </c>
      <c r="AE5933">
        <v>31</v>
      </c>
      <c r="AF5933" s="2">
        <f>DATE(emdat_data[[#This Row],[Start Year]],emdat_data[[#This Row],[Start Month]],emdat_data[[#This Row],[Start Day]])</f>
        <v>42886</v>
      </c>
      <c r="AG5933">
        <v>2017</v>
      </c>
      <c r="AH5933">
        <v>6</v>
      </c>
      <c r="AI5933">
        <v>5</v>
      </c>
      <c r="AJ5933" s="2">
        <f>DATE(emdat_data[[#This Row],[End Year]],emdat_data[[#This Row],[End Month]],emdat_data[[#This Row],[End Day]])</f>
        <v>42891</v>
      </c>
      <c r="AK5933">
        <v>1</v>
      </c>
      <c r="AM5933">
        <v>25200</v>
      </c>
      <c r="AN5933">
        <v>3300</v>
      </c>
      <c r="AO5933">
        <v>28500</v>
      </c>
      <c r="AT5933">
        <v>107000</v>
      </c>
      <c r="AU5933">
        <v>127750</v>
      </c>
      <c r="AV5933">
        <v>83.757254551963101</v>
      </c>
      <c r="AW5933" t="s">
        <v>22665</v>
      </c>
      <c r="AY5933" t="s">
        <v>22666</v>
      </c>
    </row>
    <row r="5934" spans="1:51" hidden="1" x14ac:dyDescent="0.25">
      <c r="A5934" t="s">
        <v>25468</v>
      </c>
      <c r="B5934">
        <v>2017</v>
      </c>
      <c r="C5934">
        <v>169</v>
      </c>
      <c r="E5934" t="s">
        <v>50</v>
      </c>
      <c r="F5934" t="s">
        <v>71</v>
      </c>
      <c r="G5934" t="s">
        <v>72</v>
      </c>
      <c r="H5934" t="s">
        <v>102</v>
      </c>
      <c r="K5934" t="s">
        <v>2539</v>
      </c>
      <c r="L5934" t="s">
        <v>2540</v>
      </c>
      <c r="M5934" t="s">
        <v>161</v>
      </c>
      <c r="N5934" t="s">
        <v>57</v>
      </c>
      <c r="O5934" t="s">
        <v>25469</v>
      </c>
      <c r="P5934" t="s">
        <v>25470</v>
      </c>
      <c r="Q5934" t="s">
        <v>176</v>
      </c>
      <c r="W5934">
        <v>16446</v>
      </c>
      <c r="X5934" t="s">
        <v>78</v>
      </c>
      <c r="Y5934">
        <v>24302</v>
      </c>
      <c r="Z5934">
        <v>121216</v>
      </c>
      <c r="AA5934" s="1"/>
      <c r="AC5934">
        <v>2017</v>
      </c>
      <c r="AD5934">
        <v>5</v>
      </c>
      <c r="AE5934">
        <v>31</v>
      </c>
      <c r="AF5934" s="2">
        <f>DATE(emdat_data[[#This Row],[Start Year]],emdat_data[[#This Row],[Start Month]],emdat_data[[#This Row],[Start Day]])</f>
        <v>42886</v>
      </c>
      <c r="AG5934">
        <v>2017</v>
      </c>
      <c r="AH5934">
        <v>6</v>
      </c>
      <c r="AI5934">
        <v>5</v>
      </c>
      <c r="AJ5934" s="2">
        <f>DATE(emdat_data[[#This Row],[End Year]],emdat_data[[#This Row],[End Month]],emdat_data[[#This Row],[End Day]])</f>
        <v>42891</v>
      </c>
      <c r="AK5934">
        <v>5</v>
      </c>
      <c r="AL5934">
        <v>35</v>
      </c>
      <c r="AM5934">
        <v>4000</v>
      </c>
      <c r="AN5934">
        <v>39</v>
      </c>
      <c r="AO5934">
        <v>4074</v>
      </c>
      <c r="AT5934">
        <v>28100</v>
      </c>
      <c r="AU5934">
        <v>33549</v>
      </c>
      <c r="AV5934">
        <v>83.757254551963101</v>
      </c>
      <c r="AW5934" t="s">
        <v>2542</v>
      </c>
      <c r="AY5934" t="s">
        <v>2543</v>
      </c>
    </row>
    <row r="5935" spans="1:51" hidden="1" x14ac:dyDescent="0.25">
      <c r="A5935" t="s">
        <v>24260</v>
      </c>
      <c r="B5935">
        <v>2017</v>
      </c>
      <c r="C5935">
        <v>294</v>
      </c>
      <c r="E5935" t="s">
        <v>50</v>
      </c>
      <c r="F5935" t="s">
        <v>71</v>
      </c>
      <c r="G5935" t="s">
        <v>72</v>
      </c>
      <c r="K5935" t="s">
        <v>226</v>
      </c>
      <c r="L5935" t="s">
        <v>227</v>
      </c>
      <c r="M5935" t="s">
        <v>56</v>
      </c>
      <c r="N5935" t="s">
        <v>57</v>
      </c>
      <c r="O5935" t="s">
        <v>24261</v>
      </c>
      <c r="P5935" t="s">
        <v>6373</v>
      </c>
      <c r="X5935" t="s">
        <v>78</v>
      </c>
      <c r="AA5935" s="1"/>
      <c r="AB5935" t="s">
        <v>24262</v>
      </c>
      <c r="AC5935">
        <v>2017</v>
      </c>
      <c r="AD5935">
        <v>6</v>
      </c>
      <c r="AF5935" s="2">
        <f>DATE(emdat_data[[#This Row],[Start Year]],emdat_data[[#This Row],[Start Month]],emdat_data[[#This Row],[Start Day]])</f>
        <v>42886</v>
      </c>
      <c r="AG5935">
        <v>2017</v>
      </c>
      <c r="AH5935">
        <v>8</v>
      </c>
      <c r="AJ5935" s="2">
        <f>DATE(emdat_data[[#This Row],[End Year]],emdat_data[[#This Row],[End Month]],emdat_data[[#This Row],[End Day]])</f>
        <v>42947</v>
      </c>
      <c r="AK5935">
        <v>284</v>
      </c>
      <c r="AM5935">
        <v>520000</v>
      </c>
      <c r="AO5935">
        <v>520000</v>
      </c>
      <c r="AT5935">
        <v>250000</v>
      </c>
      <c r="AU5935">
        <v>298482</v>
      </c>
      <c r="AV5935">
        <v>83.757254551963101</v>
      </c>
      <c r="AX5935" t="s">
        <v>24263</v>
      </c>
      <c r="AY5935" t="s">
        <v>24264</v>
      </c>
    </row>
    <row r="5936" spans="1:51" hidden="1" x14ac:dyDescent="0.25">
      <c r="A5936" t="s">
        <v>23916</v>
      </c>
      <c r="B5936">
        <v>2017</v>
      </c>
      <c r="C5936">
        <v>168</v>
      </c>
      <c r="E5936" t="s">
        <v>50</v>
      </c>
      <c r="F5936" t="s">
        <v>63</v>
      </c>
      <c r="G5936" t="s">
        <v>82</v>
      </c>
      <c r="H5936" t="s">
        <v>98</v>
      </c>
      <c r="J5936" t="s">
        <v>23917</v>
      </c>
      <c r="K5936" t="s">
        <v>1548</v>
      </c>
      <c r="L5936" t="s">
        <v>1549</v>
      </c>
      <c r="M5936" t="s">
        <v>204</v>
      </c>
      <c r="N5936" t="s">
        <v>86</v>
      </c>
      <c r="O5936" t="s">
        <v>23918</v>
      </c>
      <c r="Q5936" t="s">
        <v>72</v>
      </c>
      <c r="R5936" t="s">
        <v>176</v>
      </c>
      <c r="W5936">
        <v>65</v>
      </c>
      <c r="X5936" t="s">
        <v>88</v>
      </c>
      <c r="AA5936" s="1">
        <v>0.79166666666666663</v>
      </c>
      <c r="AB5936" t="s">
        <v>23919</v>
      </c>
      <c r="AC5936">
        <v>2017</v>
      </c>
      <c r="AD5936">
        <v>6</v>
      </c>
      <c r="AE5936">
        <v>1</v>
      </c>
      <c r="AF5936" s="2">
        <f>DATE(emdat_data[[#This Row],[Start Year]],emdat_data[[#This Row],[Start Month]],emdat_data[[#This Row],[Start Day]])</f>
        <v>42887</v>
      </c>
      <c r="AG5936">
        <v>2017</v>
      </c>
      <c r="AH5936">
        <v>6</v>
      </c>
      <c r="AI5936">
        <v>3</v>
      </c>
      <c r="AJ5936" s="2">
        <f>DATE(emdat_data[[#This Row],[End Year]],emdat_data[[#This Row],[End Month]],emdat_data[[#This Row],[End Day]])</f>
        <v>42889</v>
      </c>
      <c r="AK5936">
        <v>6</v>
      </c>
      <c r="AN5936">
        <v>600</v>
      </c>
      <c r="AO5936">
        <v>600</v>
      </c>
      <c r="AV5936">
        <v>83.757254551963101</v>
      </c>
      <c r="AW5936" t="s">
        <v>1565</v>
      </c>
      <c r="AY5936" t="s">
        <v>1566</v>
      </c>
    </row>
    <row r="5937" spans="1:51" hidden="1" x14ac:dyDescent="0.25">
      <c r="A5937" t="s">
        <v>24192</v>
      </c>
      <c r="B5937">
        <v>2017</v>
      </c>
      <c r="C5937">
        <v>177</v>
      </c>
      <c r="E5937" t="s">
        <v>50</v>
      </c>
      <c r="F5937" t="s">
        <v>71</v>
      </c>
      <c r="G5937" t="s">
        <v>72</v>
      </c>
      <c r="H5937" t="s">
        <v>102</v>
      </c>
      <c r="K5937" t="s">
        <v>171</v>
      </c>
      <c r="L5937" t="s">
        <v>172</v>
      </c>
      <c r="M5937" t="s">
        <v>173</v>
      </c>
      <c r="N5937" t="s">
        <v>57</v>
      </c>
      <c r="O5937" t="s">
        <v>24193</v>
      </c>
      <c r="X5937" t="s">
        <v>78</v>
      </c>
      <c r="AA5937" s="1"/>
      <c r="AB5937" t="s">
        <v>24194</v>
      </c>
      <c r="AC5937">
        <v>2017</v>
      </c>
      <c r="AD5937">
        <v>6</v>
      </c>
      <c r="AE5937">
        <v>1</v>
      </c>
      <c r="AF5937" s="2">
        <f>DATE(emdat_data[[#This Row],[Start Year]],emdat_data[[#This Row],[Start Month]],emdat_data[[#This Row],[Start Day]])</f>
        <v>42887</v>
      </c>
      <c r="AG5937">
        <v>2017</v>
      </c>
      <c r="AH5937">
        <v>6</v>
      </c>
      <c r="AI5937">
        <v>3</v>
      </c>
      <c r="AJ5937" s="2">
        <f>DATE(emdat_data[[#This Row],[End Year]],emdat_data[[#This Row],[End Month]],emdat_data[[#This Row],[End Day]])</f>
        <v>42889</v>
      </c>
      <c r="AK5937">
        <v>4</v>
      </c>
      <c r="AM5937">
        <v>282345</v>
      </c>
      <c r="AN5937">
        <v>75</v>
      </c>
      <c r="AO5937">
        <v>282420</v>
      </c>
      <c r="AV5937">
        <v>83.757254551963101</v>
      </c>
      <c r="AX5937" t="s">
        <v>24195</v>
      </c>
      <c r="AY5937" t="s">
        <v>24196</v>
      </c>
    </row>
    <row r="5938" spans="1:51" hidden="1" x14ac:dyDescent="0.25">
      <c r="A5938" t="s">
        <v>24254</v>
      </c>
      <c r="B5938">
        <v>2017</v>
      </c>
      <c r="C5938">
        <v>257</v>
      </c>
      <c r="E5938" t="s">
        <v>50</v>
      </c>
      <c r="F5938" t="s">
        <v>71</v>
      </c>
      <c r="G5938" t="s">
        <v>72</v>
      </c>
      <c r="K5938" t="s">
        <v>226</v>
      </c>
      <c r="L5938" t="s">
        <v>227</v>
      </c>
      <c r="M5938" t="s">
        <v>56</v>
      </c>
      <c r="N5938" t="s">
        <v>57</v>
      </c>
      <c r="O5938" t="s">
        <v>24255</v>
      </c>
      <c r="P5938" t="s">
        <v>3243</v>
      </c>
      <c r="X5938" t="s">
        <v>78</v>
      </c>
      <c r="AA5938" s="1"/>
      <c r="AC5938">
        <v>2017</v>
      </c>
      <c r="AD5938">
        <v>6</v>
      </c>
      <c r="AE5938">
        <v>1</v>
      </c>
      <c r="AF5938" s="2">
        <f>DATE(emdat_data[[#This Row],[Start Year]],emdat_data[[#This Row],[Start Month]],emdat_data[[#This Row],[Start Day]])</f>
        <v>42887</v>
      </c>
      <c r="AG5938">
        <v>2017</v>
      </c>
      <c r="AH5938">
        <v>6</v>
      </c>
      <c r="AI5938">
        <v>30</v>
      </c>
      <c r="AJ5938" s="2">
        <f>DATE(emdat_data[[#This Row],[End Year]],emdat_data[[#This Row],[End Month]],emdat_data[[#This Row],[End Day]])</f>
        <v>42916</v>
      </c>
      <c r="AK5938">
        <v>31</v>
      </c>
      <c r="AV5938">
        <v>83.757254551963101</v>
      </c>
      <c r="AW5938" t="s">
        <v>2484</v>
      </c>
      <c r="AY5938" t="s">
        <v>2485</v>
      </c>
    </row>
    <row r="5939" spans="1:51" hidden="1" x14ac:dyDescent="0.25">
      <c r="A5939" t="s">
        <v>24360</v>
      </c>
      <c r="B5939">
        <v>2017</v>
      </c>
      <c r="C5939">
        <v>152</v>
      </c>
      <c r="D5939" t="s">
        <v>22821</v>
      </c>
      <c r="E5939" t="s">
        <v>50</v>
      </c>
      <c r="F5939" t="s">
        <v>63</v>
      </c>
      <c r="G5939" t="s">
        <v>82</v>
      </c>
      <c r="H5939" t="s">
        <v>98</v>
      </c>
      <c r="J5939" t="s">
        <v>22822</v>
      </c>
      <c r="K5939" t="s">
        <v>1583</v>
      </c>
      <c r="L5939" t="s">
        <v>1584</v>
      </c>
      <c r="M5939" t="s">
        <v>173</v>
      </c>
      <c r="N5939" t="s">
        <v>57</v>
      </c>
      <c r="O5939" t="s">
        <v>24361</v>
      </c>
      <c r="X5939" t="s">
        <v>88</v>
      </c>
      <c r="AA5939" s="1"/>
      <c r="AC5939">
        <v>2017</v>
      </c>
      <c r="AD5939">
        <v>6</v>
      </c>
      <c r="AE5939">
        <v>1</v>
      </c>
      <c r="AF5939" s="2">
        <f>DATE(emdat_data[[#This Row],[Start Year]],emdat_data[[#This Row],[Start Month]],emdat_data[[#This Row],[Start Day]])</f>
        <v>42887</v>
      </c>
      <c r="AG5939">
        <v>2017</v>
      </c>
      <c r="AH5939">
        <v>6</v>
      </c>
      <c r="AI5939">
        <v>9</v>
      </c>
      <c r="AJ5939" s="2">
        <f>DATE(emdat_data[[#This Row],[End Year]],emdat_data[[#This Row],[End Month]],emdat_data[[#This Row],[End Day]])</f>
        <v>42895</v>
      </c>
      <c r="AM5939">
        <v>107520</v>
      </c>
      <c r="AO5939">
        <v>107520</v>
      </c>
      <c r="AV5939">
        <v>83.757254551963101</v>
      </c>
      <c r="AW5939" t="s">
        <v>24362</v>
      </c>
      <c r="AY5939" t="s">
        <v>24363</v>
      </c>
    </row>
    <row r="5940" spans="1:51" hidden="1" x14ac:dyDescent="0.25">
      <c r="A5940" t="s">
        <v>25631</v>
      </c>
      <c r="B5940">
        <v>2017</v>
      </c>
      <c r="C5940">
        <v>434</v>
      </c>
      <c r="E5940" t="s">
        <v>50</v>
      </c>
      <c r="F5940" t="s">
        <v>350</v>
      </c>
      <c r="G5940" t="s">
        <v>477</v>
      </c>
      <c r="H5940" t="s">
        <v>503</v>
      </c>
      <c r="J5940" t="s">
        <v>25632</v>
      </c>
      <c r="K5940" t="s">
        <v>357</v>
      </c>
      <c r="L5940" t="s">
        <v>358</v>
      </c>
      <c r="M5940" t="s">
        <v>146</v>
      </c>
      <c r="N5940" t="s">
        <v>86</v>
      </c>
      <c r="O5940" t="s">
        <v>25633</v>
      </c>
      <c r="X5940" t="s">
        <v>78</v>
      </c>
      <c r="AA5940" s="1"/>
      <c r="AC5940">
        <v>2017</v>
      </c>
      <c r="AD5940">
        <v>6</v>
      </c>
      <c r="AE5940">
        <v>1</v>
      </c>
      <c r="AF5940" s="2">
        <f>DATE(emdat_data[[#This Row],[Start Year]],emdat_data[[#This Row],[Start Month]],emdat_data[[#This Row],[Start Day]])</f>
        <v>42887</v>
      </c>
      <c r="AG5940">
        <v>2017</v>
      </c>
      <c r="AH5940">
        <v>12</v>
      </c>
      <c r="AI5940">
        <v>31</v>
      </c>
      <c r="AJ5940" s="2">
        <f>DATE(emdat_data[[#This Row],[End Year]],emdat_data[[#This Row],[End Month]],emdat_data[[#This Row],[End Day]])</f>
        <v>43100</v>
      </c>
      <c r="AK5940">
        <v>43</v>
      </c>
      <c r="AL5940">
        <v>185</v>
      </c>
      <c r="AN5940">
        <v>9000</v>
      </c>
      <c r="AO5940">
        <v>9185</v>
      </c>
      <c r="AR5940">
        <v>9600000</v>
      </c>
      <c r="AS5940">
        <v>11461694</v>
      </c>
      <c r="AT5940">
        <v>13000000</v>
      </c>
      <c r="AU5940">
        <v>15521044</v>
      </c>
      <c r="AV5940">
        <v>83.757254551963101</v>
      </c>
      <c r="AX5940" t="s">
        <v>25634</v>
      </c>
      <c r="AY5940" t="s">
        <v>25635</v>
      </c>
    </row>
    <row r="5941" spans="1:51" hidden="1" x14ac:dyDescent="0.25">
      <c r="A5941" t="s">
        <v>24249</v>
      </c>
      <c r="B5941">
        <v>2017</v>
      </c>
      <c r="C5941">
        <v>180</v>
      </c>
      <c r="E5941" t="s">
        <v>50</v>
      </c>
      <c r="F5941" t="s">
        <v>71</v>
      </c>
      <c r="G5941" t="s">
        <v>72</v>
      </c>
      <c r="K5941" t="s">
        <v>226</v>
      </c>
      <c r="L5941" t="s">
        <v>227</v>
      </c>
      <c r="M5941" t="s">
        <v>56</v>
      </c>
      <c r="N5941" t="s">
        <v>57</v>
      </c>
      <c r="O5941" t="s">
        <v>24250</v>
      </c>
      <c r="P5941" t="s">
        <v>24251</v>
      </c>
      <c r="X5941" t="s">
        <v>78</v>
      </c>
      <c r="AA5941" s="1"/>
      <c r="AC5941">
        <v>2017</v>
      </c>
      <c r="AD5941">
        <v>6</v>
      </c>
      <c r="AE5941">
        <v>4</v>
      </c>
      <c r="AF5941" s="2">
        <f>DATE(emdat_data[[#This Row],[Start Year]],emdat_data[[#This Row],[Start Month]],emdat_data[[#This Row],[Start Day]])</f>
        <v>42890</v>
      </c>
      <c r="AG5941">
        <v>2017</v>
      </c>
      <c r="AH5941">
        <v>6</v>
      </c>
      <c r="AI5941">
        <v>6</v>
      </c>
      <c r="AJ5941" s="2">
        <f>DATE(emdat_data[[#This Row],[End Year]],emdat_data[[#This Row],[End Month]],emdat_data[[#This Row],[End Day]])</f>
        <v>42892</v>
      </c>
      <c r="AK5941">
        <v>6</v>
      </c>
      <c r="AM5941">
        <v>100000</v>
      </c>
      <c r="AO5941">
        <v>100000</v>
      </c>
      <c r="AV5941">
        <v>83.757254551963101</v>
      </c>
      <c r="AW5941" t="s">
        <v>24252</v>
      </c>
      <c r="AY5941" t="s">
        <v>24253</v>
      </c>
    </row>
    <row r="5942" spans="1:51" x14ac:dyDescent="0.25">
      <c r="A5942" t="s">
        <v>24398</v>
      </c>
      <c r="B5942">
        <v>2017</v>
      </c>
      <c r="C5942">
        <v>318</v>
      </c>
      <c r="E5942" t="s">
        <v>50</v>
      </c>
      <c r="F5942" t="s">
        <v>119</v>
      </c>
      <c r="G5942" t="s">
        <v>120</v>
      </c>
      <c r="H5942" t="s">
        <v>121</v>
      </c>
      <c r="J5942" t="s">
        <v>294</v>
      </c>
      <c r="K5942" t="s">
        <v>297</v>
      </c>
      <c r="L5942" t="s">
        <v>298</v>
      </c>
      <c r="M5942" t="s">
        <v>125</v>
      </c>
      <c r="N5942" t="s">
        <v>76</v>
      </c>
      <c r="O5942" t="s">
        <v>24399</v>
      </c>
      <c r="X5942" t="s">
        <v>129</v>
      </c>
      <c r="AA5942" s="1"/>
      <c r="AC5942">
        <v>2017</v>
      </c>
      <c r="AD5942">
        <v>6</v>
      </c>
      <c r="AE5942">
        <v>7</v>
      </c>
      <c r="AF5942" s="2">
        <f>DATE(emdat_data[[#This Row],[Start Year]],emdat_data[[#This Row],[Start Month]],emdat_data[[#This Row],[Start Day]])</f>
        <v>42893</v>
      </c>
      <c r="AG5942">
        <v>2017</v>
      </c>
      <c r="AH5942">
        <v>8</v>
      </c>
      <c r="AI5942">
        <v>3</v>
      </c>
      <c r="AJ5942" s="2">
        <f>DATE(emdat_data[[#This Row],[End Year]],emdat_data[[#This Row],[End Month]],emdat_data[[#This Row],[End Day]])</f>
        <v>42950</v>
      </c>
      <c r="AK5942">
        <v>11</v>
      </c>
      <c r="AL5942">
        <v>1558</v>
      </c>
      <c r="AO5942">
        <v>1558</v>
      </c>
      <c r="AV5942">
        <v>83.757254551963101</v>
      </c>
    </row>
    <row r="5943" spans="1:51" hidden="1" x14ac:dyDescent="0.25">
      <c r="A5943" t="s">
        <v>25419</v>
      </c>
      <c r="B5943">
        <v>2017</v>
      </c>
      <c r="C5943">
        <v>178</v>
      </c>
      <c r="E5943" t="s">
        <v>50</v>
      </c>
      <c r="F5943" t="s">
        <v>63</v>
      </c>
      <c r="G5943" t="s">
        <v>82</v>
      </c>
      <c r="H5943" t="s">
        <v>157</v>
      </c>
      <c r="I5943" t="s">
        <v>572</v>
      </c>
      <c r="K5943" t="s">
        <v>427</v>
      </c>
      <c r="L5943" t="s">
        <v>428</v>
      </c>
      <c r="M5943" t="s">
        <v>429</v>
      </c>
      <c r="N5943" t="s">
        <v>76</v>
      </c>
      <c r="O5943" t="s">
        <v>25420</v>
      </c>
      <c r="Q5943" t="s">
        <v>4203</v>
      </c>
      <c r="R5943" t="s">
        <v>72</v>
      </c>
      <c r="X5943" t="s">
        <v>88</v>
      </c>
      <c r="AA5943" s="1"/>
      <c r="AC5943">
        <v>2017</v>
      </c>
      <c r="AD5943">
        <v>6</v>
      </c>
      <c r="AE5943">
        <v>7</v>
      </c>
      <c r="AF5943" s="2">
        <f>DATE(emdat_data[[#This Row],[Start Year]],emdat_data[[#This Row],[Start Month]],emdat_data[[#This Row],[Start Day]])</f>
        <v>42893</v>
      </c>
      <c r="AG5943">
        <v>2017</v>
      </c>
      <c r="AH5943">
        <v>6</v>
      </c>
      <c r="AI5943">
        <v>8</v>
      </c>
      <c r="AJ5943" s="2">
        <f>DATE(emdat_data[[#This Row],[End Year]],emdat_data[[#This Row],[End Month]],emdat_data[[#This Row],[End Day]])</f>
        <v>42894</v>
      </c>
      <c r="AK5943">
        <v>9</v>
      </c>
      <c r="AM5943">
        <v>6918</v>
      </c>
      <c r="AO5943">
        <v>6918</v>
      </c>
      <c r="AR5943">
        <v>145000</v>
      </c>
      <c r="AS5943">
        <v>173119</v>
      </c>
      <c r="AT5943">
        <v>283000</v>
      </c>
      <c r="AU5943">
        <v>337881</v>
      </c>
      <c r="AV5943">
        <v>83.757254551963101</v>
      </c>
      <c r="AX5943" t="s">
        <v>25421</v>
      </c>
      <c r="AY5943" t="s">
        <v>25422</v>
      </c>
    </row>
    <row r="5944" spans="1:51" hidden="1" x14ac:dyDescent="0.25">
      <c r="A5944" t="s">
        <v>25678</v>
      </c>
      <c r="B5944">
        <v>2017</v>
      </c>
      <c r="C5944">
        <v>547</v>
      </c>
      <c r="E5944" t="s">
        <v>50</v>
      </c>
      <c r="F5944" t="s">
        <v>350</v>
      </c>
      <c r="G5944" t="s">
        <v>477</v>
      </c>
      <c r="J5944" t="s">
        <v>25679</v>
      </c>
      <c r="K5944" t="s">
        <v>427</v>
      </c>
      <c r="L5944" t="s">
        <v>428</v>
      </c>
      <c r="M5944" t="s">
        <v>429</v>
      </c>
      <c r="N5944" t="s">
        <v>76</v>
      </c>
      <c r="O5944" t="s">
        <v>25680</v>
      </c>
      <c r="X5944" t="s">
        <v>78</v>
      </c>
      <c r="AA5944" s="1"/>
      <c r="AC5944">
        <v>2017</v>
      </c>
      <c r="AD5944">
        <v>6</v>
      </c>
      <c r="AE5944">
        <v>7</v>
      </c>
      <c r="AF5944" s="2">
        <f>DATE(emdat_data[[#This Row],[Start Year]],emdat_data[[#This Row],[Start Month]],emdat_data[[#This Row],[Start Day]])</f>
        <v>42893</v>
      </c>
      <c r="AG5944">
        <v>2017</v>
      </c>
      <c r="AH5944">
        <v>6</v>
      </c>
      <c r="AI5944">
        <v>13</v>
      </c>
      <c r="AJ5944" s="2">
        <f>DATE(emdat_data[[#This Row],[End Year]],emdat_data[[#This Row],[End Month]],emdat_data[[#This Row],[End Day]])</f>
        <v>42899</v>
      </c>
      <c r="AK5944">
        <v>9</v>
      </c>
      <c r="AN5944">
        <v>5500</v>
      </c>
      <c r="AO5944">
        <v>5500</v>
      </c>
      <c r="AR5944">
        <v>200000</v>
      </c>
      <c r="AS5944">
        <v>238785</v>
      </c>
      <c r="AT5944">
        <v>420000</v>
      </c>
      <c r="AU5944">
        <v>501449</v>
      </c>
      <c r="AV5944">
        <v>83.757254551963101</v>
      </c>
      <c r="AX5944" t="s">
        <v>25681</v>
      </c>
      <c r="AY5944" t="s">
        <v>25682</v>
      </c>
    </row>
    <row r="5945" spans="1:51" hidden="1" x14ac:dyDescent="0.25">
      <c r="A5945" t="s">
        <v>22913</v>
      </c>
      <c r="B5945">
        <v>2017</v>
      </c>
      <c r="C5945">
        <v>254</v>
      </c>
      <c r="E5945" t="s">
        <v>50</v>
      </c>
      <c r="F5945" t="s">
        <v>71</v>
      </c>
      <c r="G5945" t="s">
        <v>72</v>
      </c>
      <c r="K5945" t="s">
        <v>159</v>
      </c>
      <c r="L5945" t="s">
        <v>160</v>
      </c>
      <c r="M5945" t="s">
        <v>161</v>
      </c>
      <c r="N5945" t="s">
        <v>57</v>
      </c>
      <c r="O5945" t="s">
        <v>22914</v>
      </c>
      <c r="X5945" t="s">
        <v>78</v>
      </c>
      <c r="AA5945" s="1"/>
      <c r="AC5945">
        <v>2017</v>
      </c>
      <c r="AD5945">
        <v>6</v>
      </c>
      <c r="AE5945">
        <v>8</v>
      </c>
      <c r="AF5945" s="2">
        <f>DATE(emdat_data[[#This Row],[Start Year]],emdat_data[[#This Row],[Start Month]],emdat_data[[#This Row],[Start Day]])</f>
        <v>42894</v>
      </c>
      <c r="AG5945">
        <v>2017</v>
      </c>
      <c r="AH5945">
        <v>6</v>
      </c>
      <c r="AI5945">
        <v>12</v>
      </c>
      <c r="AJ5945" s="2">
        <f>DATE(emdat_data[[#This Row],[End Year]],emdat_data[[#This Row],[End Month]],emdat_data[[#This Row],[End Day]])</f>
        <v>42898</v>
      </c>
      <c r="AK5945">
        <v>11</v>
      </c>
      <c r="AM5945">
        <v>23700</v>
      </c>
      <c r="AN5945">
        <v>10800</v>
      </c>
      <c r="AO5945">
        <v>34500</v>
      </c>
      <c r="AT5945">
        <v>115000</v>
      </c>
      <c r="AU5945">
        <v>137302</v>
      </c>
      <c r="AV5945">
        <v>83.757254551963101</v>
      </c>
      <c r="AW5945" t="s">
        <v>22915</v>
      </c>
      <c r="AY5945" t="s">
        <v>22916</v>
      </c>
    </row>
    <row r="5946" spans="1:51" hidden="1" x14ac:dyDescent="0.25">
      <c r="A5946" t="s">
        <v>25509</v>
      </c>
      <c r="B5946">
        <v>2017</v>
      </c>
      <c r="C5946">
        <v>253</v>
      </c>
      <c r="E5946" t="s">
        <v>50</v>
      </c>
      <c r="F5946" t="s">
        <v>63</v>
      </c>
      <c r="G5946" t="s">
        <v>82</v>
      </c>
      <c r="H5946" t="s">
        <v>157</v>
      </c>
      <c r="I5946" t="s">
        <v>572</v>
      </c>
      <c r="K5946" t="s">
        <v>357</v>
      </c>
      <c r="L5946" t="s">
        <v>358</v>
      </c>
      <c r="M5946" t="s">
        <v>146</v>
      </c>
      <c r="N5946" t="s">
        <v>86</v>
      </c>
      <c r="O5946" t="s">
        <v>25510</v>
      </c>
      <c r="Q5946" t="s">
        <v>900</v>
      </c>
      <c r="W5946">
        <v>135</v>
      </c>
      <c r="X5946" t="s">
        <v>88</v>
      </c>
      <c r="AA5946" s="1"/>
      <c r="AC5946">
        <v>2017</v>
      </c>
      <c r="AD5946">
        <v>6</v>
      </c>
      <c r="AE5946">
        <v>9</v>
      </c>
      <c r="AF5946" s="2">
        <f>DATE(emdat_data[[#This Row],[Start Year]],emdat_data[[#This Row],[Start Month]],emdat_data[[#This Row],[Start Day]])</f>
        <v>42895</v>
      </c>
      <c r="AG5946">
        <v>2017</v>
      </c>
      <c r="AH5946">
        <v>6</v>
      </c>
      <c r="AI5946">
        <v>12</v>
      </c>
      <c r="AJ5946" s="2">
        <f>DATE(emdat_data[[#This Row],[End Year]],emdat_data[[#This Row],[End Month]],emdat_data[[#This Row],[End Day]])</f>
        <v>42898</v>
      </c>
      <c r="AL5946">
        <v>2</v>
      </c>
      <c r="AO5946">
        <v>2</v>
      </c>
      <c r="AR5946">
        <v>1500000</v>
      </c>
      <c r="AS5946">
        <v>1790890</v>
      </c>
      <c r="AT5946">
        <v>2000000</v>
      </c>
      <c r="AU5946">
        <v>2387853</v>
      </c>
      <c r="AV5946">
        <v>83.757254551963101</v>
      </c>
      <c r="AW5946" t="s">
        <v>25511</v>
      </c>
      <c r="AX5946" t="s">
        <v>25512</v>
      </c>
      <c r="AY5946" t="s">
        <v>25513</v>
      </c>
    </row>
    <row r="5947" spans="1:51" hidden="1" x14ac:dyDescent="0.25">
      <c r="A5947" t="s">
        <v>22589</v>
      </c>
      <c r="B5947">
        <v>2017</v>
      </c>
      <c r="C5947">
        <v>184</v>
      </c>
      <c r="E5947" t="s">
        <v>50</v>
      </c>
      <c r="F5947" t="s">
        <v>71</v>
      </c>
      <c r="G5947" t="s">
        <v>72</v>
      </c>
      <c r="H5947" t="s">
        <v>102</v>
      </c>
      <c r="K5947" t="s">
        <v>1141</v>
      </c>
      <c r="L5947" t="s">
        <v>1142</v>
      </c>
      <c r="M5947" t="s">
        <v>125</v>
      </c>
      <c r="N5947" t="s">
        <v>76</v>
      </c>
      <c r="O5947" t="s">
        <v>22590</v>
      </c>
      <c r="Q5947" t="s">
        <v>82</v>
      </c>
      <c r="R5947" t="s">
        <v>176</v>
      </c>
      <c r="X5947" t="s">
        <v>78</v>
      </c>
      <c r="AA5947" s="1"/>
      <c r="AC5947">
        <v>2017</v>
      </c>
      <c r="AD5947">
        <v>6</v>
      </c>
      <c r="AE5947">
        <v>10</v>
      </c>
      <c r="AF5947" s="2">
        <f>DATE(emdat_data[[#This Row],[Start Year]],emdat_data[[#This Row],[Start Month]],emdat_data[[#This Row],[Start Day]])</f>
        <v>42896</v>
      </c>
      <c r="AG5947">
        <v>2017</v>
      </c>
      <c r="AH5947">
        <v>6</v>
      </c>
      <c r="AI5947">
        <v>21</v>
      </c>
      <c r="AJ5947" s="2">
        <f>DATE(emdat_data[[#This Row],[End Year]],emdat_data[[#This Row],[End Month]],emdat_data[[#This Row],[End Day]])</f>
        <v>42907</v>
      </c>
      <c r="AK5947">
        <v>15</v>
      </c>
      <c r="AL5947">
        <v>25</v>
      </c>
      <c r="AM5947">
        <v>200</v>
      </c>
      <c r="AO5947">
        <v>225</v>
      </c>
      <c r="AV5947">
        <v>83.757254551963101</v>
      </c>
      <c r="AX5947" t="s">
        <v>22591</v>
      </c>
      <c r="AY5947" t="s">
        <v>22592</v>
      </c>
    </row>
    <row r="5948" spans="1:51" hidden="1" x14ac:dyDescent="0.25">
      <c r="A5948" t="s">
        <v>23020</v>
      </c>
      <c r="B5948">
        <v>2017</v>
      </c>
      <c r="C5948">
        <v>196</v>
      </c>
      <c r="E5948" t="s">
        <v>50</v>
      </c>
      <c r="F5948" t="s">
        <v>71</v>
      </c>
      <c r="G5948" t="s">
        <v>72</v>
      </c>
      <c r="H5948" t="s">
        <v>102</v>
      </c>
      <c r="K5948" t="s">
        <v>202</v>
      </c>
      <c r="L5948" t="s">
        <v>203</v>
      </c>
      <c r="M5948" t="s">
        <v>204</v>
      </c>
      <c r="N5948" t="s">
        <v>86</v>
      </c>
      <c r="O5948" t="s">
        <v>23021</v>
      </c>
      <c r="X5948" t="s">
        <v>78</v>
      </c>
      <c r="AA5948" s="1"/>
      <c r="AB5948" t="s">
        <v>23022</v>
      </c>
      <c r="AC5948">
        <v>2017</v>
      </c>
      <c r="AD5948">
        <v>6</v>
      </c>
      <c r="AE5948">
        <v>10</v>
      </c>
      <c r="AF5948" s="2">
        <f>DATE(emdat_data[[#This Row],[Start Year]],emdat_data[[#This Row],[Start Month]],emdat_data[[#This Row],[Start Day]])</f>
        <v>42896</v>
      </c>
      <c r="AG5948">
        <v>2017</v>
      </c>
      <c r="AH5948">
        <v>6</v>
      </c>
      <c r="AI5948">
        <v>11</v>
      </c>
      <c r="AJ5948" s="2">
        <f>DATE(emdat_data[[#This Row],[End Year]],emdat_data[[#This Row],[End Month]],emdat_data[[#This Row],[End Day]])</f>
        <v>42897</v>
      </c>
      <c r="AK5948">
        <v>1</v>
      </c>
      <c r="AM5948">
        <v>160</v>
      </c>
      <c r="AO5948">
        <v>160</v>
      </c>
      <c r="AV5948">
        <v>83.757254551963101</v>
      </c>
      <c r="AX5948" t="s">
        <v>23023</v>
      </c>
      <c r="AY5948" t="s">
        <v>23024</v>
      </c>
    </row>
    <row r="5949" spans="1:51" hidden="1" x14ac:dyDescent="0.25">
      <c r="A5949" t="s">
        <v>24005</v>
      </c>
      <c r="B5949">
        <v>2017</v>
      </c>
      <c r="C5949">
        <v>196</v>
      </c>
      <c r="E5949" t="s">
        <v>50</v>
      </c>
      <c r="F5949" t="s">
        <v>71</v>
      </c>
      <c r="G5949" t="s">
        <v>72</v>
      </c>
      <c r="H5949" t="s">
        <v>102</v>
      </c>
      <c r="K5949" t="s">
        <v>1020</v>
      </c>
      <c r="L5949" t="s">
        <v>1021</v>
      </c>
      <c r="M5949" t="s">
        <v>204</v>
      </c>
      <c r="N5949" t="s">
        <v>86</v>
      </c>
      <c r="O5949" t="s">
        <v>24006</v>
      </c>
      <c r="Q5949" t="s">
        <v>176</v>
      </c>
      <c r="X5949" t="s">
        <v>78</v>
      </c>
      <c r="AA5949" s="1"/>
      <c r="AC5949">
        <v>2017</v>
      </c>
      <c r="AD5949">
        <v>6</v>
      </c>
      <c r="AE5949">
        <v>10</v>
      </c>
      <c r="AF5949" s="2">
        <f>DATE(emdat_data[[#This Row],[Start Year]],emdat_data[[#This Row],[Start Month]],emdat_data[[#This Row],[Start Day]])</f>
        <v>42896</v>
      </c>
      <c r="AG5949">
        <v>2017</v>
      </c>
      <c r="AH5949">
        <v>6</v>
      </c>
      <c r="AI5949">
        <v>11</v>
      </c>
      <c r="AJ5949" s="2">
        <f>DATE(emdat_data[[#This Row],[End Year]],emdat_data[[#This Row],[End Month]],emdat_data[[#This Row],[End Day]])</f>
        <v>42897</v>
      </c>
      <c r="AK5949">
        <v>3</v>
      </c>
      <c r="AM5949">
        <v>595</v>
      </c>
      <c r="AN5949">
        <v>50</v>
      </c>
      <c r="AO5949">
        <v>645</v>
      </c>
      <c r="AV5949">
        <v>83.757254551963101</v>
      </c>
      <c r="AW5949" t="s">
        <v>24007</v>
      </c>
      <c r="AY5949" t="s">
        <v>24008</v>
      </c>
    </row>
    <row r="5950" spans="1:51" hidden="1" x14ac:dyDescent="0.25">
      <c r="A5950" t="s">
        <v>24422</v>
      </c>
      <c r="B5950">
        <v>2017</v>
      </c>
      <c r="C5950">
        <v>181</v>
      </c>
      <c r="E5950" t="s">
        <v>50</v>
      </c>
      <c r="F5950" t="s">
        <v>63</v>
      </c>
      <c r="G5950" t="s">
        <v>82</v>
      </c>
      <c r="H5950" t="s">
        <v>157</v>
      </c>
      <c r="I5950" t="s">
        <v>572</v>
      </c>
      <c r="K5950" t="s">
        <v>307</v>
      </c>
      <c r="L5950" t="s">
        <v>308</v>
      </c>
      <c r="M5950" t="s">
        <v>56</v>
      </c>
      <c r="N5950" t="s">
        <v>57</v>
      </c>
      <c r="O5950" t="s">
        <v>24423</v>
      </c>
      <c r="X5950" t="s">
        <v>88</v>
      </c>
      <c r="AA5950" s="1"/>
      <c r="AC5950">
        <v>2017</v>
      </c>
      <c r="AD5950">
        <v>6</v>
      </c>
      <c r="AE5950">
        <v>10</v>
      </c>
      <c r="AF5950" s="2">
        <f>DATE(emdat_data[[#This Row],[Start Year]],emdat_data[[#This Row],[Start Month]],emdat_data[[#This Row],[Start Day]])</f>
        <v>42896</v>
      </c>
      <c r="AG5950">
        <v>2017</v>
      </c>
      <c r="AH5950">
        <v>6</v>
      </c>
      <c r="AI5950">
        <v>10</v>
      </c>
      <c r="AJ5950" s="2">
        <f>DATE(emdat_data[[#This Row],[End Year]],emdat_data[[#This Row],[End Month]],emdat_data[[#This Row],[End Day]])</f>
        <v>42896</v>
      </c>
      <c r="AK5950">
        <v>15</v>
      </c>
      <c r="AL5950">
        <v>113</v>
      </c>
      <c r="AO5950">
        <v>113</v>
      </c>
      <c r="AV5950">
        <v>83.757254551963101</v>
      </c>
      <c r="AX5950" t="s">
        <v>24424</v>
      </c>
      <c r="AY5950" t="s">
        <v>24425</v>
      </c>
    </row>
    <row r="5951" spans="1:51" hidden="1" x14ac:dyDescent="0.25">
      <c r="A5951" t="s">
        <v>22642</v>
      </c>
      <c r="B5951">
        <v>2017</v>
      </c>
      <c r="C5951">
        <v>174</v>
      </c>
      <c r="D5951" t="s">
        <v>22643</v>
      </c>
      <c r="E5951" t="s">
        <v>50</v>
      </c>
      <c r="F5951" t="s">
        <v>71</v>
      </c>
      <c r="G5951" t="s">
        <v>217</v>
      </c>
      <c r="H5951" t="s">
        <v>647</v>
      </c>
      <c r="K5951" t="s">
        <v>527</v>
      </c>
      <c r="L5951" t="s">
        <v>528</v>
      </c>
      <c r="M5951" t="s">
        <v>56</v>
      </c>
      <c r="N5951" t="s">
        <v>57</v>
      </c>
      <c r="O5951" t="s">
        <v>22644</v>
      </c>
      <c r="P5951" t="s">
        <v>6373</v>
      </c>
      <c r="Q5951" t="s">
        <v>176</v>
      </c>
      <c r="AA5951" s="1"/>
      <c r="AC5951">
        <v>2017</v>
      </c>
      <c r="AD5951">
        <v>6</v>
      </c>
      <c r="AE5951">
        <v>12</v>
      </c>
      <c r="AF5951" s="2">
        <f>DATE(emdat_data[[#This Row],[Start Year]],emdat_data[[#This Row],[Start Month]],emdat_data[[#This Row],[Start Day]])</f>
        <v>42898</v>
      </c>
      <c r="AG5951">
        <v>2017</v>
      </c>
      <c r="AH5951">
        <v>6</v>
      </c>
      <c r="AI5951">
        <v>14</v>
      </c>
      <c r="AJ5951" s="2">
        <f>DATE(emdat_data[[#This Row],[End Year]],emdat_data[[#This Row],[End Month]],emdat_data[[#This Row],[End Day]])</f>
        <v>42900</v>
      </c>
      <c r="AK5951">
        <v>160</v>
      </c>
      <c r="AL5951">
        <v>187</v>
      </c>
      <c r="AM5951">
        <v>80000</v>
      </c>
      <c r="AO5951">
        <v>80187</v>
      </c>
      <c r="AV5951">
        <v>83.757254551963101</v>
      </c>
      <c r="AX5951" t="s">
        <v>22645</v>
      </c>
      <c r="AY5951" t="s">
        <v>22646</v>
      </c>
    </row>
    <row r="5952" spans="1:51" hidden="1" x14ac:dyDescent="0.25">
      <c r="A5952" t="s">
        <v>22681</v>
      </c>
      <c r="B5952">
        <v>2017</v>
      </c>
      <c r="C5952">
        <v>182</v>
      </c>
      <c r="E5952" t="s">
        <v>50</v>
      </c>
      <c r="F5952" t="s">
        <v>51</v>
      </c>
      <c r="G5952" t="s">
        <v>52</v>
      </c>
      <c r="H5952" t="s">
        <v>53</v>
      </c>
      <c r="K5952" t="s">
        <v>195</v>
      </c>
      <c r="L5952" t="s">
        <v>196</v>
      </c>
      <c r="M5952" t="s">
        <v>197</v>
      </c>
      <c r="N5952" t="s">
        <v>190</v>
      </c>
      <c r="O5952" t="s">
        <v>22682</v>
      </c>
      <c r="Q5952" t="s">
        <v>176</v>
      </c>
      <c r="W5952">
        <v>6</v>
      </c>
      <c r="X5952" t="s">
        <v>59</v>
      </c>
      <c r="Y5952">
        <v>38915</v>
      </c>
      <c r="Z5952">
        <v>26371</v>
      </c>
      <c r="AA5952" s="1">
        <v>0.64513888888888893</v>
      </c>
      <c r="AC5952">
        <v>2017</v>
      </c>
      <c r="AD5952">
        <v>6</v>
      </c>
      <c r="AE5952">
        <v>12</v>
      </c>
      <c r="AF5952" s="2">
        <f>DATE(emdat_data[[#This Row],[Start Year]],emdat_data[[#This Row],[Start Month]],emdat_data[[#This Row],[Start Day]])</f>
        <v>42898</v>
      </c>
      <c r="AG5952">
        <v>2017</v>
      </c>
      <c r="AH5952">
        <v>6</v>
      </c>
      <c r="AI5952">
        <v>12</v>
      </c>
      <c r="AJ5952" s="2">
        <f>DATE(emdat_data[[#This Row],[End Year]],emdat_data[[#This Row],[End Month]],emdat_data[[#This Row],[End Day]])</f>
        <v>42898</v>
      </c>
      <c r="AK5952">
        <v>1</v>
      </c>
      <c r="AL5952">
        <v>11</v>
      </c>
      <c r="AM5952">
        <v>720</v>
      </c>
      <c r="AO5952">
        <v>731</v>
      </c>
      <c r="AV5952">
        <v>83.757254551963101</v>
      </c>
      <c r="AX5952" t="s">
        <v>22683</v>
      </c>
      <c r="AY5952" t="s">
        <v>22684</v>
      </c>
    </row>
    <row r="5953" spans="1:51" hidden="1" x14ac:dyDescent="0.25">
      <c r="A5953" t="s">
        <v>22980</v>
      </c>
      <c r="B5953">
        <v>2017</v>
      </c>
      <c r="C5953">
        <v>320</v>
      </c>
      <c r="E5953" t="s">
        <v>50</v>
      </c>
      <c r="F5953" t="s">
        <v>71</v>
      </c>
      <c r="G5953" t="s">
        <v>72</v>
      </c>
      <c r="H5953" t="s">
        <v>170</v>
      </c>
      <c r="K5953" t="s">
        <v>187</v>
      </c>
      <c r="L5953" t="s">
        <v>188</v>
      </c>
      <c r="M5953" t="s">
        <v>189</v>
      </c>
      <c r="N5953" t="s">
        <v>190</v>
      </c>
      <c r="O5953" t="s">
        <v>22981</v>
      </c>
      <c r="P5953" t="s">
        <v>2496</v>
      </c>
      <c r="X5953" t="s">
        <v>78</v>
      </c>
      <c r="Y5953">
        <v>45486</v>
      </c>
      <c r="Z5953">
        <v>3338</v>
      </c>
      <c r="AA5953" s="1"/>
      <c r="AC5953">
        <v>2017</v>
      </c>
      <c r="AD5953">
        <v>6</v>
      </c>
      <c r="AE5953">
        <v>13</v>
      </c>
      <c r="AF5953" s="2">
        <f>DATE(emdat_data[[#This Row],[Start Year]],emdat_data[[#This Row],[Start Month]],emdat_data[[#This Row],[Start Day]])</f>
        <v>42899</v>
      </c>
      <c r="AG5953">
        <v>2017</v>
      </c>
      <c r="AH5953">
        <v>6</v>
      </c>
      <c r="AI5953">
        <v>15</v>
      </c>
      <c r="AJ5953" s="2">
        <f>DATE(emdat_data[[#This Row],[End Year]],emdat_data[[#This Row],[End Month]],emdat_data[[#This Row],[End Day]])</f>
        <v>42901</v>
      </c>
      <c r="AK5953">
        <v>1</v>
      </c>
      <c r="AM5953">
        <v>160</v>
      </c>
      <c r="AO5953">
        <v>160</v>
      </c>
      <c r="AV5953">
        <v>83.757254551963101</v>
      </c>
      <c r="AX5953" t="s">
        <v>22982</v>
      </c>
      <c r="AY5953" t="s">
        <v>22983</v>
      </c>
    </row>
    <row r="5954" spans="1:51" hidden="1" x14ac:dyDescent="0.25">
      <c r="A5954" t="s">
        <v>24385</v>
      </c>
      <c r="B5954">
        <v>2017</v>
      </c>
      <c r="C5954">
        <v>186</v>
      </c>
      <c r="E5954" t="s">
        <v>50</v>
      </c>
      <c r="F5954" t="s">
        <v>71</v>
      </c>
      <c r="G5954" t="s">
        <v>72</v>
      </c>
      <c r="H5954" t="s">
        <v>102</v>
      </c>
      <c r="K5954" t="s">
        <v>2624</v>
      </c>
      <c r="L5954" t="s">
        <v>2625</v>
      </c>
      <c r="M5954" t="s">
        <v>125</v>
      </c>
      <c r="N5954" t="s">
        <v>76</v>
      </c>
      <c r="O5954" t="s">
        <v>24386</v>
      </c>
      <c r="P5954" t="s">
        <v>24387</v>
      </c>
      <c r="X5954" t="s">
        <v>78</v>
      </c>
      <c r="AA5954" s="1"/>
      <c r="AC5954">
        <v>2017</v>
      </c>
      <c r="AD5954">
        <v>6</v>
      </c>
      <c r="AE5954">
        <v>13</v>
      </c>
      <c r="AF5954" s="2">
        <f>DATE(emdat_data[[#This Row],[Start Year]],emdat_data[[#This Row],[Start Month]],emdat_data[[#This Row],[Start Day]])</f>
        <v>42899</v>
      </c>
      <c r="AG5954">
        <v>2017</v>
      </c>
      <c r="AH5954">
        <v>6</v>
      </c>
      <c r="AI5954">
        <v>19</v>
      </c>
      <c r="AJ5954" s="2">
        <f>DATE(emdat_data[[#This Row],[End Year]],emdat_data[[#This Row],[End Month]],emdat_data[[#This Row],[End Day]])</f>
        <v>42905</v>
      </c>
      <c r="AK5954">
        <v>16</v>
      </c>
      <c r="AM5954">
        <v>3000</v>
      </c>
      <c r="AO5954">
        <v>3000</v>
      </c>
      <c r="AV5954">
        <v>83.757254551963101</v>
      </c>
      <c r="AW5954" t="s">
        <v>24388</v>
      </c>
      <c r="AY5954" t="s">
        <v>24389</v>
      </c>
    </row>
    <row r="5955" spans="1:51" hidden="1" x14ac:dyDescent="0.25">
      <c r="A5955" t="s">
        <v>22612</v>
      </c>
      <c r="B5955">
        <v>2017</v>
      </c>
      <c r="C5955">
        <v>187</v>
      </c>
      <c r="E5955" t="s">
        <v>50</v>
      </c>
      <c r="F5955" t="s">
        <v>71</v>
      </c>
      <c r="G5955" t="s">
        <v>72</v>
      </c>
      <c r="H5955" t="s">
        <v>102</v>
      </c>
      <c r="K5955" t="s">
        <v>159</v>
      </c>
      <c r="L5955" t="s">
        <v>160</v>
      </c>
      <c r="M5955" t="s">
        <v>161</v>
      </c>
      <c r="N5955" t="s">
        <v>57</v>
      </c>
      <c r="O5955" t="s">
        <v>22613</v>
      </c>
      <c r="P5955" t="s">
        <v>22614</v>
      </c>
      <c r="Q5955" t="s">
        <v>82</v>
      </c>
      <c r="R5955" t="s">
        <v>900</v>
      </c>
      <c r="X5955" t="s">
        <v>78</v>
      </c>
      <c r="AA5955" s="1"/>
      <c r="AC5955">
        <v>2017</v>
      </c>
      <c r="AD5955">
        <v>6</v>
      </c>
      <c r="AE5955">
        <v>15</v>
      </c>
      <c r="AF5955" s="2">
        <f>DATE(emdat_data[[#This Row],[Start Year]],emdat_data[[#This Row],[Start Month]],emdat_data[[#This Row],[Start Day]])</f>
        <v>42901</v>
      </c>
      <c r="AG5955">
        <v>2017</v>
      </c>
      <c r="AH5955">
        <v>6</v>
      </c>
      <c r="AI5955">
        <v>21</v>
      </c>
      <c r="AJ5955" s="2">
        <f>DATE(emdat_data[[#This Row],[End Year]],emdat_data[[#This Row],[End Month]],emdat_data[[#This Row],[End Day]])</f>
        <v>42907</v>
      </c>
      <c r="AK5955">
        <v>10</v>
      </c>
      <c r="AT5955">
        <v>93000</v>
      </c>
      <c r="AU5955">
        <v>111035</v>
      </c>
      <c r="AV5955">
        <v>83.757254551963101</v>
      </c>
      <c r="AW5955" t="s">
        <v>22615</v>
      </c>
      <c r="AY5955" t="s">
        <v>22616</v>
      </c>
    </row>
    <row r="5956" spans="1:51" hidden="1" x14ac:dyDescent="0.25">
      <c r="A5956" t="s">
        <v>22653</v>
      </c>
      <c r="B5956">
        <v>2017</v>
      </c>
      <c r="C5956">
        <v>185</v>
      </c>
      <c r="E5956" t="s">
        <v>50</v>
      </c>
      <c r="F5956" t="s">
        <v>71</v>
      </c>
      <c r="G5956" t="s">
        <v>72</v>
      </c>
      <c r="H5956" t="s">
        <v>102</v>
      </c>
      <c r="K5956" t="s">
        <v>151</v>
      </c>
      <c r="L5956" t="s">
        <v>152</v>
      </c>
      <c r="M5956" t="s">
        <v>85</v>
      </c>
      <c r="N5956" t="s">
        <v>86</v>
      </c>
      <c r="O5956" t="s">
        <v>22654</v>
      </c>
      <c r="P5956" t="s">
        <v>6961</v>
      </c>
      <c r="Q5956" t="s">
        <v>176</v>
      </c>
      <c r="X5956" t="s">
        <v>78</v>
      </c>
      <c r="AA5956" s="1"/>
      <c r="AC5956">
        <v>2017</v>
      </c>
      <c r="AD5956">
        <v>6</v>
      </c>
      <c r="AE5956">
        <v>16</v>
      </c>
      <c r="AF5956" s="2">
        <f>DATE(emdat_data[[#This Row],[Start Year]],emdat_data[[#This Row],[Start Month]],emdat_data[[#This Row],[Start Day]])</f>
        <v>42902</v>
      </c>
      <c r="AG5956">
        <v>2017</v>
      </c>
      <c r="AH5956">
        <v>6</v>
      </c>
      <c r="AI5956">
        <v>17</v>
      </c>
      <c r="AJ5956" s="2">
        <f>DATE(emdat_data[[#This Row],[End Year]],emdat_data[[#This Row],[End Month]],emdat_data[[#This Row],[End Day]])</f>
        <v>42903</v>
      </c>
      <c r="AK5956">
        <v>4</v>
      </c>
      <c r="AL5956">
        <v>24</v>
      </c>
      <c r="AN5956">
        <v>3000</v>
      </c>
      <c r="AO5956">
        <v>3024</v>
      </c>
      <c r="AV5956">
        <v>83.757254551963101</v>
      </c>
      <c r="AW5956" t="s">
        <v>22655</v>
      </c>
      <c r="AY5956" t="s">
        <v>22656</v>
      </c>
    </row>
    <row r="5957" spans="1:51" hidden="1" x14ac:dyDescent="0.25">
      <c r="A5957" t="s">
        <v>23961</v>
      </c>
      <c r="B5957">
        <v>2017</v>
      </c>
      <c r="C5957">
        <v>176</v>
      </c>
      <c r="E5957" t="s">
        <v>50</v>
      </c>
      <c r="F5957" t="s">
        <v>350</v>
      </c>
      <c r="G5957" t="s">
        <v>477</v>
      </c>
      <c r="H5957" t="s">
        <v>478</v>
      </c>
      <c r="K5957" t="s">
        <v>318</v>
      </c>
      <c r="L5957" t="s">
        <v>319</v>
      </c>
      <c r="M5957" t="s">
        <v>197</v>
      </c>
      <c r="N5957" t="s">
        <v>190</v>
      </c>
      <c r="O5957" t="s">
        <v>23962</v>
      </c>
      <c r="P5957" t="s">
        <v>23963</v>
      </c>
      <c r="Q5957" t="s">
        <v>1766</v>
      </c>
      <c r="R5957" t="s">
        <v>351</v>
      </c>
      <c r="W5957">
        <v>300</v>
      </c>
      <c r="X5957" t="s">
        <v>78</v>
      </c>
      <c r="AA5957" s="1">
        <v>0.625</v>
      </c>
      <c r="AC5957">
        <v>2017</v>
      </c>
      <c r="AD5957">
        <v>6</v>
      </c>
      <c r="AE5957">
        <v>17</v>
      </c>
      <c r="AF5957" s="2">
        <f>DATE(emdat_data[[#This Row],[Start Year]],emdat_data[[#This Row],[Start Month]],emdat_data[[#This Row],[Start Day]])</f>
        <v>42903</v>
      </c>
      <c r="AG5957">
        <v>2017</v>
      </c>
      <c r="AH5957">
        <v>6</v>
      </c>
      <c r="AI5957">
        <v>21</v>
      </c>
      <c r="AJ5957" s="2">
        <f>DATE(emdat_data[[#This Row],[End Year]],emdat_data[[#This Row],[End Month]],emdat_data[[#This Row],[End Day]])</f>
        <v>42907</v>
      </c>
      <c r="AK5957">
        <v>64</v>
      </c>
      <c r="AL5957">
        <v>204</v>
      </c>
      <c r="AM5957">
        <v>500</v>
      </c>
      <c r="AO5957">
        <v>704</v>
      </c>
      <c r="AP5957">
        <v>565000</v>
      </c>
      <c r="AQ5957">
        <v>674568</v>
      </c>
      <c r="AR5957">
        <v>19000</v>
      </c>
      <c r="AS5957">
        <v>22685</v>
      </c>
      <c r="AT5957">
        <v>232000</v>
      </c>
      <c r="AU5957">
        <v>276991</v>
      </c>
      <c r="AV5957">
        <v>83.757254551963101</v>
      </c>
      <c r="AX5957" t="s">
        <v>23964</v>
      </c>
      <c r="AY5957" t="s">
        <v>23965</v>
      </c>
    </row>
    <row r="5958" spans="1:51" hidden="1" x14ac:dyDescent="0.25">
      <c r="A5958" t="s">
        <v>23025</v>
      </c>
      <c r="B5958">
        <v>2017</v>
      </c>
      <c r="C5958">
        <v>190</v>
      </c>
      <c r="E5958" t="s">
        <v>50</v>
      </c>
      <c r="F5958" t="s">
        <v>71</v>
      </c>
      <c r="G5958" t="s">
        <v>217</v>
      </c>
      <c r="H5958" t="s">
        <v>217</v>
      </c>
      <c r="K5958" t="s">
        <v>202</v>
      </c>
      <c r="L5958" t="s">
        <v>203</v>
      </c>
      <c r="M5958" t="s">
        <v>204</v>
      </c>
      <c r="N5958" t="s">
        <v>86</v>
      </c>
      <c r="O5958" t="s">
        <v>23026</v>
      </c>
      <c r="AA5958" s="1"/>
      <c r="AC5958">
        <v>2017</v>
      </c>
      <c r="AD5958">
        <v>6</v>
      </c>
      <c r="AE5958">
        <v>20</v>
      </c>
      <c r="AF5958" s="2">
        <f>DATE(emdat_data[[#This Row],[Start Year]],emdat_data[[#This Row],[Start Month]],emdat_data[[#This Row],[Start Day]])</f>
        <v>42906</v>
      </c>
      <c r="AG5958">
        <v>2017</v>
      </c>
      <c r="AH5958">
        <v>6</v>
      </c>
      <c r="AI5958">
        <v>20</v>
      </c>
      <c r="AJ5958" s="2">
        <f>DATE(emdat_data[[#This Row],[End Year]],emdat_data[[#This Row],[End Month]],emdat_data[[#This Row],[End Day]])</f>
        <v>42906</v>
      </c>
      <c r="AK5958">
        <v>11</v>
      </c>
      <c r="AV5958">
        <v>83.757254551963101</v>
      </c>
      <c r="AX5958" t="s">
        <v>23027</v>
      </c>
      <c r="AY5958" t="s">
        <v>23028</v>
      </c>
    </row>
    <row r="5959" spans="1:51" hidden="1" x14ac:dyDescent="0.25">
      <c r="A5959" t="s">
        <v>24107</v>
      </c>
      <c r="B5959">
        <v>2017</v>
      </c>
      <c r="C5959">
        <v>230</v>
      </c>
      <c r="D5959" t="s">
        <v>24108</v>
      </c>
      <c r="E5959" t="s">
        <v>50</v>
      </c>
      <c r="F5959" t="s">
        <v>63</v>
      </c>
      <c r="G5959" t="s">
        <v>82</v>
      </c>
      <c r="H5959" t="s">
        <v>157</v>
      </c>
      <c r="I5959" t="s">
        <v>900</v>
      </c>
      <c r="K5959" t="s">
        <v>209</v>
      </c>
      <c r="L5959" t="s">
        <v>210</v>
      </c>
      <c r="M5959" t="s">
        <v>211</v>
      </c>
      <c r="N5959" t="s">
        <v>190</v>
      </c>
      <c r="O5959" t="s">
        <v>24109</v>
      </c>
      <c r="Q5959" t="s">
        <v>72</v>
      </c>
      <c r="X5959" t="s">
        <v>88</v>
      </c>
      <c r="AA5959" s="1"/>
      <c r="AC5959">
        <v>2017</v>
      </c>
      <c r="AD5959">
        <v>6</v>
      </c>
      <c r="AE5959">
        <v>21</v>
      </c>
      <c r="AF5959" s="2">
        <f>DATE(emdat_data[[#This Row],[Start Year]],emdat_data[[#This Row],[Start Month]],emdat_data[[#This Row],[Start Day]])</f>
        <v>42907</v>
      </c>
      <c r="AG5959">
        <v>2017</v>
      </c>
      <c r="AH5959">
        <v>6</v>
      </c>
      <c r="AI5959">
        <v>21</v>
      </c>
      <c r="AJ5959" s="2">
        <f>DATE(emdat_data[[#This Row],[End Year]],emdat_data[[#This Row],[End Month]],emdat_data[[#This Row],[End Day]])</f>
        <v>42907</v>
      </c>
      <c r="AM5959">
        <v>1298</v>
      </c>
      <c r="AO5959">
        <v>1298</v>
      </c>
      <c r="AV5959">
        <v>83.757254551963101</v>
      </c>
      <c r="AW5959" t="s">
        <v>24110</v>
      </c>
      <c r="AY5959" t="s">
        <v>24111</v>
      </c>
    </row>
    <row r="5960" spans="1:51" hidden="1" x14ac:dyDescent="0.25">
      <c r="A5960" t="s">
        <v>22667</v>
      </c>
      <c r="B5960">
        <v>2017</v>
      </c>
      <c r="C5960">
        <v>245</v>
      </c>
      <c r="E5960" t="s">
        <v>50</v>
      </c>
      <c r="F5960" t="s">
        <v>71</v>
      </c>
      <c r="G5960" t="s">
        <v>72</v>
      </c>
      <c r="K5960" t="s">
        <v>159</v>
      </c>
      <c r="L5960" t="s">
        <v>160</v>
      </c>
      <c r="M5960" t="s">
        <v>161</v>
      </c>
      <c r="N5960" t="s">
        <v>57</v>
      </c>
      <c r="O5960" t="s">
        <v>22668</v>
      </c>
      <c r="P5960" t="s">
        <v>22669</v>
      </c>
      <c r="Q5960" t="s">
        <v>176</v>
      </c>
      <c r="X5960" t="s">
        <v>78</v>
      </c>
      <c r="AA5960" s="1"/>
      <c r="AB5960" t="s">
        <v>7952</v>
      </c>
      <c r="AC5960">
        <v>2017</v>
      </c>
      <c r="AD5960">
        <v>6</v>
      </c>
      <c r="AE5960">
        <v>22</v>
      </c>
      <c r="AF5960" s="2">
        <f>DATE(emdat_data[[#This Row],[Start Year]],emdat_data[[#This Row],[Start Month]],emdat_data[[#This Row],[Start Day]])</f>
        <v>42908</v>
      </c>
      <c r="AG5960">
        <v>2017</v>
      </c>
      <c r="AH5960">
        <v>7</v>
      </c>
      <c r="AI5960">
        <v>7</v>
      </c>
      <c r="AJ5960" s="2">
        <f>DATE(emdat_data[[#This Row],[End Year]],emdat_data[[#This Row],[End Month]],emdat_data[[#This Row],[End Day]])</f>
        <v>42923</v>
      </c>
      <c r="AK5960">
        <v>78</v>
      </c>
      <c r="AL5960">
        <v>8</v>
      </c>
      <c r="AM5960">
        <v>12000000</v>
      </c>
      <c r="AO5960">
        <v>12000008</v>
      </c>
      <c r="AR5960">
        <v>250000</v>
      </c>
      <c r="AS5960">
        <v>298482</v>
      </c>
      <c r="AT5960">
        <v>6000000</v>
      </c>
      <c r="AU5960">
        <v>7163559</v>
      </c>
      <c r="AV5960">
        <v>83.757254551963101</v>
      </c>
      <c r="AW5960" t="s">
        <v>22670</v>
      </c>
      <c r="AY5960" t="s">
        <v>22671</v>
      </c>
    </row>
    <row r="5961" spans="1:51" hidden="1" x14ac:dyDescent="0.25">
      <c r="A5961" t="s">
        <v>22961</v>
      </c>
      <c r="B5961">
        <v>2017</v>
      </c>
      <c r="C5961">
        <v>565</v>
      </c>
      <c r="E5961" t="s">
        <v>50</v>
      </c>
      <c r="F5961" t="s">
        <v>63</v>
      </c>
      <c r="G5961" t="s">
        <v>82</v>
      </c>
      <c r="H5961" t="s">
        <v>157</v>
      </c>
      <c r="I5961" t="s">
        <v>900</v>
      </c>
      <c r="K5961" t="s">
        <v>1200</v>
      </c>
      <c r="L5961" t="s">
        <v>1201</v>
      </c>
      <c r="M5961" t="s">
        <v>189</v>
      </c>
      <c r="N5961" t="s">
        <v>190</v>
      </c>
      <c r="O5961" t="s">
        <v>22962</v>
      </c>
      <c r="X5961" t="s">
        <v>88</v>
      </c>
      <c r="AA5961" s="1"/>
      <c r="AC5961">
        <v>2017</v>
      </c>
      <c r="AD5961">
        <v>6</v>
      </c>
      <c r="AE5961">
        <v>22</v>
      </c>
      <c r="AF5961" s="2">
        <f>DATE(emdat_data[[#This Row],[Start Year]],emdat_data[[#This Row],[Start Month]],emdat_data[[#This Row],[Start Day]])</f>
        <v>42908</v>
      </c>
      <c r="AG5961">
        <v>2017</v>
      </c>
      <c r="AH5961">
        <v>6</v>
      </c>
      <c r="AI5961">
        <v>23</v>
      </c>
      <c r="AJ5961" s="2">
        <f>DATE(emdat_data[[#This Row],[End Year]],emdat_data[[#This Row],[End Month]],emdat_data[[#This Row],[End Day]])</f>
        <v>42909</v>
      </c>
      <c r="AK5961">
        <v>2</v>
      </c>
      <c r="AR5961">
        <v>570000</v>
      </c>
      <c r="AS5961">
        <v>680538</v>
      </c>
      <c r="AT5961">
        <v>740000</v>
      </c>
      <c r="AU5961">
        <v>883506</v>
      </c>
      <c r="AV5961">
        <v>83.757254551963101</v>
      </c>
      <c r="AW5961" t="s">
        <v>22963</v>
      </c>
      <c r="AY5961" t="s">
        <v>22964</v>
      </c>
    </row>
    <row r="5962" spans="1:51" hidden="1" x14ac:dyDescent="0.25">
      <c r="A5962" t="s">
        <v>22895</v>
      </c>
      <c r="B5962">
        <v>2017</v>
      </c>
      <c r="C5962">
        <v>201</v>
      </c>
      <c r="E5962" t="s">
        <v>50</v>
      </c>
      <c r="F5962" t="s">
        <v>71</v>
      </c>
      <c r="G5962" t="s">
        <v>217</v>
      </c>
      <c r="H5962" t="s">
        <v>11180</v>
      </c>
      <c r="K5962" t="s">
        <v>159</v>
      </c>
      <c r="L5962" t="s">
        <v>160</v>
      </c>
      <c r="M5962" t="s">
        <v>161</v>
      </c>
      <c r="N5962" t="s">
        <v>57</v>
      </c>
      <c r="O5962" t="s">
        <v>22896</v>
      </c>
      <c r="W5962">
        <v>8000000</v>
      </c>
      <c r="AA5962" s="1">
        <v>0.23472222222222222</v>
      </c>
      <c r="AC5962">
        <v>2017</v>
      </c>
      <c r="AD5962">
        <v>6</v>
      </c>
      <c r="AE5962">
        <v>23</v>
      </c>
      <c r="AF5962" s="2">
        <f>DATE(emdat_data[[#This Row],[Start Year]],emdat_data[[#This Row],[Start Month]],emdat_data[[#This Row],[Start Day]])</f>
        <v>42909</v>
      </c>
      <c r="AG5962">
        <v>2017</v>
      </c>
      <c r="AH5962">
        <v>6</v>
      </c>
      <c r="AI5962">
        <v>23</v>
      </c>
      <c r="AJ5962" s="2">
        <f>DATE(emdat_data[[#This Row],[End Year]],emdat_data[[#This Row],[End Month]],emdat_data[[#This Row],[End Day]])</f>
        <v>42909</v>
      </c>
      <c r="AK5962">
        <v>83</v>
      </c>
      <c r="AM5962">
        <v>400</v>
      </c>
      <c r="AO5962">
        <v>400</v>
      </c>
      <c r="AV5962">
        <v>83.757254551963101</v>
      </c>
      <c r="AX5962" t="s">
        <v>13976</v>
      </c>
      <c r="AY5962" t="s">
        <v>13977</v>
      </c>
    </row>
    <row r="5963" spans="1:51" hidden="1" x14ac:dyDescent="0.25">
      <c r="A5963" t="s">
        <v>22719</v>
      </c>
      <c r="B5963">
        <v>2017</v>
      </c>
      <c r="C5963">
        <v>228</v>
      </c>
      <c r="E5963" t="s">
        <v>50</v>
      </c>
      <c r="F5963" t="s">
        <v>350</v>
      </c>
      <c r="G5963" t="s">
        <v>477</v>
      </c>
      <c r="H5963" t="s">
        <v>478</v>
      </c>
      <c r="K5963" t="s">
        <v>1231</v>
      </c>
      <c r="L5963" t="s">
        <v>1232</v>
      </c>
      <c r="M5963" t="s">
        <v>197</v>
      </c>
      <c r="N5963" t="s">
        <v>190</v>
      </c>
      <c r="O5963" t="s">
        <v>22720</v>
      </c>
      <c r="Q5963" t="s">
        <v>1766</v>
      </c>
      <c r="X5963" t="s">
        <v>78</v>
      </c>
      <c r="AA5963" s="1"/>
      <c r="AC5963">
        <v>2017</v>
      </c>
      <c r="AD5963">
        <v>6</v>
      </c>
      <c r="AE5963">
        <v>24</v>
      </c>
      <c r="AF5963" s="2">
        <f>DATE(emdat_data[[#This Row],[Start Year]],emdat_data[[#This Row],[Start Month]],emdat_data[[#This Row],[Start Day]])</f>
        <v>42910</v>
      </c>
      <c r="AG5963">
        <v>2017</v>
      </c>
      <c r="AH5963">
        <v>6</v>
      </c>
      <c r="AI5963">
        <v>28</v>
      </c>
      <c r="AJ5963" s="2">
        <f>DATE(emdat_data[[#This Row],[End Year]],emdat_data[[#This Row],[End Month]],emdat_data[[#This Row],[End Day]])</f>
        <v>42914</v>
      </c>
      <c r="AM5963">
        <v>1500</v>
      </c>
      <c r="AO5963">
        <v>1500</v>
      </c>
      <c r="AV5963">
        <v>83.757254551963101</v>
      </c>
      <c r="AX5963" t="s">
        <v>22721</v>
      </c>
      <c r="AY5963" t="s">
        <v>22722</v>
      </c>
    </row>
    <row r="5964" spans="1:51" hidden="1" x14ac:dyDescent="0.25">
      <c r="A5964" t="s">
        <v>24228</v>
      </c>
      <c r="B5964">
        <v>2017</v>
      </c>
      <c r="C5964">
        <v>289</v>
      </c>
      <c r="D5964" t="s">
        <v>24229</v>
      </c>
      <c r="E5964" t="s">
        <v>50</v>
      </c>
      <c r="F5964" t="s">
        <v>71</v>
      </c>
      <c r="G5964" t="s">
        <v>72</v>
      </c>
      <c r="H5964" t="s">
        <v>102</v>
      </c>
      <c r="K5964" t="s">
        <v>226</v>
      </c>
      <c r="L5964" t="s">
        <v>227</v>
      </c>
      <c r="M5964" t="s">
        <v>56</v>
      </c>
      <c r="N5964" t="s">
        <v>57</v>
      </c>
      <c r="O5964" t="s">
        <v>24230</v>
      </c>
      <c r="P5964" t="s">
        <v>18586</v>
      </c>
      <c r="X5964" t="s">
        <v>78</v>
      </c>
      <c r="AA5964" s="1"/>
      <c r="AB5964" t="s">
        <v>24231</v>
      </c>
      <c r="AC5964">
        <v>2017</v>
      </c>
      <c r="AD5964">
        <v>6</v>
      </c>
      <c r="AE5964">
        <v>25</v>
      </c>
      <c r="AF5964" s="2">
        <f>DATE(emdat_data[[#This Row],[Start Year]],emdat_data[[#This Row],[Start Month]],emdat_data[[#This Row],[Start Day]])</f>
        <v>42911</v>
      </c>
      <c r="AG5964">
        <v>2017</v>
      </c>
      <c r="AH5964">
        <v>7</v>
      </c>
      <c r="AI5964">
        <v>24</v>
      </c>
      <c r="AJ5964" s="2">
        <f>DATE(emdat_data[[#This Row],[End Year]],emdat_data[[#This Row],[End Month]],emdat_data[[#This Row],[End Day]])</f>
        <v>42940</v>
      </c>
      <c r="AK5964">
        <v>75</v>
      </c>
      <c r="AM5964">
        <v>1735000</v>
      </c>
      <c r="AO5964">
        <v>1735000</v>
      </c>
      <c r="AV5964">
        <v>83.757254551963101</v>
      </c>
      <c r="AX5964" t="s">
        <v>24232</v>
      </c>
      <c r="AY5964" t="s">
        <v>24233</v>
      </c>
    </row>
    <row r="5965" spans="1:51" hidden="1" x14ac:dyDescent="0.25">
      <c r="A5965" t="s">
        <v>25435</v>
      </c>
      <c r="B5965">
        <v>2017</v>
      </c>
      <c r="C5965">
        <v>234</v>
      </c>
      <c r="E5965" t="s">
        <v>50</v>
      </c>
      <c r="F5965" t="s">
        <v>63</v>
      </c>
      <c r="G5965" t="s">
        <v>82</v>
      </c>
      <c r="H5965" t="s">
        <v>157</v>
      </c>
      <c r="I5965" t="s">
        <v>572</v>
      </c>
      <c r="K5965" t="s">
        <v>357</v>
      </c>
      <c r="L5965" t="s">
        <v>358</v>
      </c>
      <c r="M5965" t="s">
        <v>146</v>
      </c>
      <c r="N5965" t="s">
        <v>86</v>
      </c>
      <c r="O5965" t="s">
        <v>25436</v>
      </c>
      <c r="Q5965" t="s">
        <v>900</v>
      </c>
      <c r="R5965" t="s">
        <v>72</v>
      </c>
      <c r="W5965">
        <v>170</v>
      </c>
      <c r="X5965" t="s">
        <v>88</v>
      </c>
      <c r="AA5965" s="1"/>
      <c r="AC5965">
        <v>2017</v>
      </c>
      <c r="AD5965">
        <v>6</v>
      </c>
      <c r="AE5965">
        <v>25</v>
      </c>
      <c r="AF5965" s="2">
        <f>DATE(emdat_data[[#This Row],[Start Year]],emdat_data[[#This Row],[Start Month]],emdat_data[[#This Row],[Start Day]])</f>
        <v>42911</v>
      </c>
      <c r="AG5965">
        <v>2017</v>
      </c>
      <c r="AH5965">
        <v>6</v>
      </c>
      <c r="AI5965">
        <v>29</v>
      </c>
      <c r="AJ5965" s="2">
        <f>DATE(emdat_data[[#This Row],[End Year]],emdat_data[[#This Row],[End Month]],emdat_data[[#This Row],[End Day]])</f>
        <v>42915</v>
      </c>
      <c r="AR5965">
        <v>1100000</v>
      </c>
      <c r="AS5965">
        <v>1313319</v>
      </c>
      <c r="AT5965">
        <v>1400000</v>
      </c>
      <c r="AU5965">
        <v>1671497</v>
      </c>
      <c r="AV5965">
        <v>83.757254551963101</v>
      </c>
      <c r="AW5965" t="s">
        <v>25437</v>
      </c>
      <c r="AY5965" t="s">
        <v>25438</v>
      </c>
    </row>
    <row r="5966" spans="1:51" hidden="1" x14ac:dyDescent="0.25">
      <c r="A5966" t="s">
        <v>24067</v>
      </c>
      <c r="B5966">
        <v>2017</v>
      </c>
      <c r="C5966">
        <v>243</v>
      </c>
      <c r="E5966" t="s">
        <v>50</v>
      </c>
      <c r="F5966" t="s">
        <v>71</v>
      </c>
      <c r="G5966" t="s">
        <v>72</v>
      </c>
      <c r="H5966" t="s">
        <v>170</v>
      </c>
      <c r="K5966" t="s">
        <v>307</v>
      </c>
      <c r="L5966" t="s">
        <v>308</v>
      </c>
      <c r="M5966" t="s">
        <v>56</v>
      </c>
      <c r="N5966" t="s">
        <v>57</v>
      </c>
      <c r="O5966" t="s">
        <v>24068</v>
      </c>
      <c r="P5966" t="s">
        <v>2496</v>
      </c>
      <c r="Q5966" t="s">
        <v>176</v>
      </c>
      <c r="X5966" t="s">
        <v>78</v>
      </c>
      <c r="AA5966" s="1"/>
      <c r="AC5966">
        <v>2017</v>
      </c>
      <c r="AD5966">
        <v>6</v>
      </c>
      <c r="AE5966">
        <v>26</v>
      </c>
      <c r="AF5966" s="2">
        <f>DATE(emdat_data[[#This Row],[Start Year]],emdat_data[[#This Row],[Start Month]],emdat_data[[#This Row],[Start Day]])</f>
        <v>42912</v>
      </c>
      <c r="AG5966">
        <v>2017</v>
      </c>
      <c r="AH5966">
        <v>9</v>
      </c>
      <c r="AI5966">
        <v>11</v>
      </c>
      <c r="AJ5966" s="2">
        <f>DATE(emdat_data[[#This Row],[End Year]],emdat_data[[#This Row],[End Month]],emdat_data[[#This Row],[End Day]])</f>
        <v>42989</v>
      </c>
      <c r="AK5966">
        <v>167</v>
      </c>
      <c r="AL5966">
        <v>167</v>
      </c>
      <c r="AM5966">
        <v>2200</v>
      </c>
      <c r="AO5966">
        <v>2367</v>
      </c>
      <c r="AT5966">
        <v>110000</v>
      </c>
      <c r="AU5966">
        <v>131332</v>
      </c>
      <c r="AV5966">
        <v>83.757254551963101</v>
      </c>
      <c r="AW5966" t="s">
        <v>24069</v>
      </c>
      <c r="AX5966" t="s">
        <v>24070</v>
      </c>
      <c r="AY5966" t="s">
        <v>24071</v>
      </c>
    </row>
    <row r="5967" spans="1:51" hidden="1" x14ac:dyDescent="0.25">
      <c r="A5967" t="s">
        <v>25395</v>
      </c>
      <c r="B5967">
        <v>2017</v>
      </c>
      <c r="C5967">
        <v>251</v>
      </c>
      <c r="D5967" t="s">
        <v>25396</v>
      </c>
      <c r="E5967" t="s">
        <v>50</v>
      </c>
      <c r="F5967" t="s">
        <v>71</v>
      </c>
      <c r="G5967" t="s">
        <v>72</v>
      </c>
      <c r="K5967" t="s">
        <v>2910</v>
      </c>
      <c r="L5967" t="s">
        <v>2911</v>
      </c>
      <c r="M5967" t="s">
        <v>253</v>
      </c>
      <c r="N5967" t="s">
        <v>57</v>
      </c>
      <c r="O5967" t="s">
        <v>25397</v>
      </c>
      <c r="Q5967" t="s">
        <v>82</v>
      </c>
      <c r="R5967" t="s">
        <v>176</v>
      </c>
      <c r="X5967" t="s">
        <v>78</v>
      </c>
      <c r="AA5967" s="1"/>
      <c r="AC5967">
        <v>2017</v>
      </c>
      <c r="AD5967">
        <v>6</v>
      </c>
      <c r="AE5967">
        <v>26</v>
      </c>
      <c r="AF5967" s="2">
        <f>DATE(emdat_data[[#This Row],[Start Year]],emdat_data[[#This Row],[Start Month]],emdat_data[[#This Row],[Start Day]])</f>
        <v>42912</v>
      </c>
      <c r="AG5967">
        <v>2017</v>
      </c>
      <c r="AH5967">
        <v>6</v>
      </c>
      <c r="AI5967">
        <v>26</v>
      </c>
      <c r="AJ5967" s="2">
        <f>DATE(emdat_data[[#This Row],[End Year]],emdat_data[[#This Row],[End Month]],emdat_data[[#This Row],[End Day]])</f>
        <v>42912</v>
      </c>
      <c r="AM5967">
        <v>700</v>
      </c>
      <c r="AO5967">
        <v>700</v>
      </c>
      <c r="AV5967">
        <v>83.757254551963101</v>
      </c>
      <c r="AX5967" t="s">
        <v>6130</v>
      </c>
      <c r="AY5967" t="s">
        <v>6131</v>
      </c>
    </row>
    <row r="5968" spans="1:51" hidden="1" x14ac:dyDescent="0.25">
      <c r="A5968" t="s">
        <v>25476</v>
      </c>
      <c r="B5968">
        <v>2017</v>
      </c>
      <c r="C5968">
        <v>259</v>
      </c>
      <c r="E5968" t="s">
        <v>50</v>
      </c>
      <c r="F5968" t="s">
        <v>71</v>
      </c>
      <c r="G5968" t="s">
        <v>72</v>
      </c>
      <c r="K5968" t="s">
        <v>3068</v>
      </c>
      <c r="L5968" t="s">
        <v>3069</v>
      </c>
      <c r="M5968" t="s">
        <v>173</v>
      </c>
      <c r="N5968" t="s">
        <v>57</v>
      </c>
      <c r="O5968" t="s">
        <v>25477</v>
      </c>
      <c r="Q5968" t="s">
        <v>176</v>
      </c>
      <c r="X5968" t="s">
        <v>78</v>
      </c>
      <c r="AA5968" s="1"/>
      <c r="AC5968">
        <v>2017</v>
      </c>
      <c r="AD5968">
        <v>6</v>
      </c>
      <c r="AE5968">
        <v>27</v>
      </c>
      <c r="AF5968" s="2">
        <f>DATE(emdat_data[[#This Row],[Start Year]],emdat_data[[#This Row],[Start Month]],emdat_data[[#This Row],[Start Day]])</f>
        <v>42913</v>
      </c>
      <c r="AG5968">
        <v>2017</v>
      </c>
      <c r="AH5968">
        <v>7</v>
      </c>
      <c r="AI5968">
        <v>5</v>
      </c>
      <c r="AJ5968" s="2">
        <f>DATE(emdat_data[[#This Row],[End Year]],emdat_data[[#This Row],[End Month]],emdat_data[[#This Row],[End Day]])</f>
        <v>42921</v>
      </c>
      <c r="AK5968">
        <v>1</v>
      </c>
      <c r="AL5968">
        <v>4</v>
      </c>
      <c r="AM5968">
        <v>4100</v>
      </c>
      <c r="AO5968">
        <v>4104</v>
      </c>
      <c r="AT5968">
        <v>355</v>
      </c>
      <c r="AU5968">
        <v>424</v>
      </c>
      <c r="AV5968">
        <v>83.757254551963101</v>
      </c>
      <c r="AW5968" t="s">
        <v>25478</v>
      </c>
      <c r="AY5968" t="s">
        <v>25479</v>
      </c>
    </row>
    <row r="5969" spans="1:51" x14ac:dyDescent="0.25">
      <c r="A5969" t="s">
        <v>24393</v>
      </c>
      <c r="B5969">
        <v>2017</v>
      </c>
      <c r="C5969">
        <v>305</v>
      </c>
      <c r="E5969" t="s">
        <v>50</v>
      </c>
      <c r="F5969" t="s">
        <v>119</v>
      </c>
      <c r="G5969" t="s">
        <v>120</v>
      </c>
      <c r="H5969" t="s">
        <v>301</v>
      </c>
      <c r="J5969" t="s">
        <v>12130</v>
      </c>
      <c r="K5969" t="s">
        <v>2624</v>
      </c>
      <c r="L5969" t="s">
        <v>2625</v>
      </c>
      <c r="M5969" t="s">
        <v>125</v>
      </c>
      <c r="N5969" t="s">
        <v>76</v>
      </c>
      <c r="O5969" t="s">
        <v>24394</v>
      </c>
      <c r="X5969" t="s">
        <v>129</v>
      </c>
      <c r="AA5969" s="1"/>
      <c r="AC5969">
        <v>2017</v>
      </c>
      <c r="AD5969">
        <v>6</v>
      </c>
      <c r="AE5969">
        <v>29</v>
      </c>
      <c r="AF5969" s="2">
        <f>DATE(emdat_data[[#This Row],[Start Year]],emdat_data[[#This Row],[Start Month]],emdat_data[[#This Row],[Start Day]])</f>
        <v>42915</v>
      </c>
      <c r="AG5969">
        <v>2017</v>
      </c>
      <c r="AH5969">
        <v>6</v>
      </c>
      <c r="AI5969">
        <v>29</v>
      </c>
      <c r="AJ5969" s="2">
        <f>DATE(emdat_data[[#This Row],[End Year]],emdat_data[[#This Row],[End Month]],emdat_data[[#This Row],[End Day]])</f>
        <v>42915</v>
      </c>
      <c r="AK5969">
        <v>34</v>
      </c>
      <c r="AL5969">
        <v>1096</v>
      </c>
      <c r="AO5969">
        <v>1096</v>
      </c>
      <c r="AV5969">
        <v>83.757254551963101</v>
      </c>
    </row>
    <row r="5970" spans="1:51" hidden="1" x14ac:dyDescent="0.25">
      <c r="A5970" t="s">
        <v>24054</v>
      </c>
      <c r="B5970">
        <v>2017</v>
      </c>
      <c r="C5970">
        <v>321</v>
      </c>
      <c r="E5970" t="s">
        <v>50</v>
      </c>
      <c r="F5970" t="s">
        <v>71</v>
      </c>
      <c r="G5970" t="s">
        <v>72</v>
      </c>
      <c r="K5970" t="s">
        <v>303</v>
      </c>
      <c r="L5970" t="s">
        <v>304</v>
      </c>
      <c r="M5970" t="s">
        <v>56</v>
      </c>
      <c r="N5970" t="s">
        <v>57</v>
      </c>
      <c r="O5970" t="s">
        <v>24055</v>
      </c>
      <c r="P5970" t="s">
        <v>2496</v>
      </c>
      <c r="Q5970" t="s">
        <v>176</v>
      </c>
      <c r="X5970" t="s">
        <v>78</v>
      </c>
      <c r="Y5970">
        <v>27295</v>
      </c>
      <c r="Z5970">
        <v>86427</v>
      </c>
      <c r="AA5970" s="1"/>
      <c r="AC5970">
        <v>2017</v>
      </c>
      <c r="AD5970">
        <v>6</v>
      </c>
      <c r="AE5970">
        <v>30</v>
      </c>
      <c r="AF5970" s="2">
        <f>DATE(emdat_data[[#This Row],[Start Year]],emdat_data[[#This Row],[Start Month]],emdat_data[[#This Row],[Start Day]])</f>
        <v>42916</v>
      </c>
      <c r="AG5970">
        <v>2017</v>
      </c>
      <c r="AH5970">
        <v>7</v>
      </c>
      <c r="AI5970">
        <v>3</v>
      </c>
      <c r="AJ5970" s="2">
        <f>DATE(emdat_data[[#This Row],[End Year]],emdat_data[[#This Row],[End Month]],emdat_data[[#This Row],[End Day]])</f>
        <v>42919</v>
      </c>
      <c r="AK5970">
        <v>11</v>
      </c>
      <c r="AM5970">
        <v>6000</v>
      </c>
      <c r="AO5970">
        <v>6000</v>
      </c>
      <c r="AV5970">
        <v>83.757254551963101</v>
      </c>
      <c r="AX5970" t="s">
        <v>24056</v>
      </c>
      <c r="AY5970" t="s">
        <v>24057</v>
      </c>
    </row>
    <row r="5971" spans="1:51" hidden="1" x14ac:dyDescent="0.25">
      <c r="A5971" t="s">
        <v>24138</v>
      </c>
      <c r="B5971">
        <v>2017</v>
      </c>
      <c r="C5971">
        <v>256</v>
      </c>
      <c r="E5971" t="s">
        <v>50</v>
      </c>
      <c r="F5971" t="s">
        <v>71</v>
      </c>
      <c r="G5971" t="s">
        <v>217</v>
      </c>
      <c r="H5971" t="s">
        <v>217</v>
      </c>
      <c r="K5971" t="s">
        <v>303</v>
      </c>
      <c r="L5971" t="s">
        <v>304</v>
      </c>
      <c r="M5971" t="s">
        <v>56</v>
      </c>
      <c r="N5971" t="s">
        <v>57</v>
      </c>
      <c r="O5971" t="s">
        <v>24139</v>
      </c>
      <c r="P5971" t="s">
        <v>659</v>
      </c>
      <c r="Q5971" t="s">
        <v>72</v>
      </c>
      <c r="AA5971" s="1"/>
      <c r="AB5971" t="s">
        <v>24140</v>
      </c>
      <c r="AC5971">
        <v>2017</v>
      </c>
      <c r="AD5971">
        <v>6</v>
      </c>
      <c r="AE5971">
        <v>30</v>
      </c>
      <c r="AF5971" s="2">
        <f>DATE(emdat_data[[#This Row],[Start Year]],emdat_data[[#This Row],[Start Month]],emdat_data[[#This Row],[Start Day]])</f>
        <v>42916</v>
      </c>
      <c r="AG5971">
        <v>2017</v>
      </c>
      <c r="AH5971">
        <v>7</v>
      </c>
      <c r="AI5971">
        <v>5</v>
      </c>
      <c r="AJ5971" s="2">
        <f>DATE(emdat_data[[#This Row],[End Year]],emdat_data[[#This Row],[End Month]],emdat_data[[#This Row],[End Day]])</f>
        <v>42921</v>
      </c>
      <c r="AK5971">
        <v>11</v>
      </c>
      <c r="AM5971">
        <v>7500</v>
      </c>
      <c r="AO5971">
        <v>7500</v>
      </c>
      <c r="AV5971">
        <v>83.757254551963101</v>
      </c>
      <c r="AX5971" t="s">
        <v>24141</v>
      </c>
      <c r="AY5971" t="s">
        <v>24142</v>
      </c>
    </row>
    <row r="5972" spans="1:51" hidden="1" x14ac:dyDescent="0.25">
      <c r="A5972" t="s">
        <v>25556</v>
      </c>
      <c r="B5972">
        <v>2017</v>
      </c>
      <c r="C5972">
        <v>573</v>
      </c>
      <c r="E5972" t="s">
        <v>50</v>
      </c>
      <c r="F5972" t="s">
        <v>71</v>
      </c>
      <c r="G5972" t="s">
        <v>72</v>
      </c>
      <c r="H5972" t="s">
        <v>102</v>
      </c>
      <c r="K5972" t="s">
        <v>2855</v>
      </c>
      <c r="L5972" t="s">
        <v>2856</v>
      </c>
      <c r="M5972" t="s">
        <v>995</v>
      </c>
      <c r="N5972" t="s">
        <v>76</v>
      </c>
      <c r="O5972" t="s">
        <v>25557</v>
      </c>
      <c r="X5972" t="s">
        <v>78</v>
      </c>
      <c r="AA5972" s="1"/>
      <c r="AB5972" t="s">
        <v>25558</v>
      </c>
      <c r="AC5972">
        <v>2017</v>
      </c>
      <c r="AD5972">
        <v>6</v>
      </c>
      <c r="AE5972">
        <v>30</v>
      </c>
      <c r="AF5972" s="2">
        <f>DATE(emdat_data[[#This Row],[Start Year]],emdat_data[[#This Row],[Start Month]],emdat_data[[#This Row],[Start Day]])</f>
        <v>42916</v>
      </c>
      <c r="AG5972">
        <v>2017</v>
      </c>
      <c r="AH5972">
        <v>8</v>
      </c>
      <c r="AI5972">
        <v>14</v>
      </c>
      <c r="AJ5972" s="2">
        <f>DATE(emdat_data[[#This Row],[End Year]],emdat_data[[#This Row],[End Month]],emdat_data[[#This Row],[End Day]])</f>
        <v>42961</v>
      </c>
      <c r="AK5972">
        <v>25</v>
      </c>
      <c r="AL5972">
        <v>112</v>
      </c>
      <c r="AM5972">
        <v>29935</v>
      </c>
      <c r="AN5972">
        <v>25600</v>
      </c>
      <c r="AO5972">
        <v>55647</v>
      </c>
      <c r="AV5972">
        <v>83.757254551963101</v>
      </c>
      <c r="AW5972" t="s">
        <v>25559</v>
      </c>
      <c r="AY5972" t="s">
        <v>25560</v>
      </c>
    </row>
    <row r="5973" spans="1:51" hidden="1" x14ac:dyDescent="0.25">
      <c r="A5973" t="s">
        <v>22807</v>
      </c>
      <c r="B5973">
        <v>2017</v>
      </c>
      <c r="C5973">
        <v>368</v>
      </c>
      <c r="E5973" t="s">
        <v>50</v>
      </c>
      <c r="F5973" t="s">
        <v>71</v>
      </c>
      <c r="G5973" t="s">
        <v>72</v>
      </c>
      <c r="K5973" t="s">
        <v>123</v>
      </c>
      <c r="L5973" t="s">
        <v>124</v>
      </c>
      <c r="M5973" t="s">
        <v>125</v>
      </c>
      <c r="N5973" t="s">
        <v>76</v>
      </c>
      <c r="O5973" t="s">
        <v>22808</v>
      </c>
      <c r="P5973" t="s">
        <v>134</v>
      </c>
      <c r="X5973" t="s">
        <v>78</v>
      </c>
      <c r="AA5973" s="1"/>
      <c r="AC5973">
        <v>2017</v>
      </c>
      <c r="AD5973">
        <v>7</v>
      </c>
      <c r="AF5973" s="2">
        <f>DATE(emdat_data[[#This Row],[Start Year]],emdat_data[[#This Row],[Start Month]],emdat_data[[#This Row],[Start Day]])</f>
        <v>42916</v>
      </c>
      <c r="AG5973">
        <v>2017</v>
      </c>
      <c r="AH5973">
        <v>7</v>
      </c>
      <c r="AJ5973" s="2">
        <f>DATE(emdat_data[[#This Row],[End Year]],emdat_data[[#This Row],[End Month]],emdat_data[[#This Row],[End Day]])</f>
        <v>42916</v>
      </c>
      <c r="AK5973">
        <v>2</v>
      </c>
      <c r="AM5973">
        <v>882</v>
      </c>
      <c r="AO5973">
        <v>882</v>
      </c>
      <c r="AV5973">
        <v>83.757254551963101</v>
      </c>
      <c r="AX5973" t="s">
        <v>22809</v>
      </c>
      <c r="AY5973" t="s">
        <v>22810</v>
      </c>
    </row>
    <row r="5974" spans="1:51" hidden="1" x14ac:dyDescent="0.25">
      <c r="A5974" t="s">
        <v>24256</v>
      </c>
      <c r="B5974">
        <v>2017</v>
      </c>
      <c r="C5974">
        <v>290</v>
      </c>
      <c r="D5974" t="s">
        <v>24229</v>
      </c>
      <c r="E5974" t="s">
        <v>50</v>
      </c>
      <c r="F5974" t="s">
        <v>71</v>
      </c>
      <c r="G5974" t="s">
        <v>72</v>
      </c>
      <c r="K5974" t="s">
        <v>226</v>
      </c>
      <c r="L5974" t="s">
        <v>227</v>
      </c>
      <c r="M5974" t="s">
        <v>56</v>
      </c>
      <c r="N5974" t="s">
        <v>57</v>
      </c>
      <c r="O5974" t="s">
        <v>24257</v>
      </c>
      <c r="X5974" t="s">
        <v>78</v>
      </c>
      <c r="AA5974" s="1"/>
      <c r="AC5974">
        <v>2017</v>
      </c>
      <c r="AD5974">
        <v>7</v>
      </c>
      <c r="AF5974" s="2">
        <f>DATE(emdat_data[[#This Row],[Start Year]],emdat_data[[#This Row],[Start Month]],emdat_data[[#This Row],[Start Day]])</f>
        <v>42916</v>
      </c>
      <c r="AG5974">
        <v>2017</v>
      </c>
      <c r="AH5974">
        <v>7</v>
      </c>
      <c r="AJ5974" s="2">
        <f>DATE(emdat_data[[#This Row],[End Year]],emdat_data[[#This Row],[End Month]],emdat_data[[#This Row],[End Day]])</f>
        <v>42916</v>
      </c>
      <c r="AM5974">
        <v>12831</v>
      </c>
      <c r="AO5974">
        <v>12831</v>
      </c>
      <c r="AV5974">
        <v>83.757254551963101</v>
      </c>
      <c r="AX5974" t="s">
        <v>24258</v>
      </c>
      <c r="AY5974" t="s">
        <v>24259</v>
      </c>
    </row>
    <row r="5975" spans="1:51" hidden="1" x14ac:dyDescent="0.25">
      <c r="A5975" t="s">
        <v>24302</v>
      </c>
      <c r="B5975">
        <v>2017</v>
      </c>
      <c r="C5975">
        <v>9296</v>
      </c>
      <c r="E5975" t="s">
        <v>50</v>
      </c>
      <c r="F5975" t="s">
        <v>350</v>
      </c>
      <c r="G5975" t="s">
        <v>351</v>
      </c>
      <c r="H5975" t="s">
        <v>351</v>
      </c>
      <c r="K5975" t="s">
        <v>239</v>
      </c>
      <c r="L5975" t="s">
        <v>240</v>
      </c>
      <c r="M5975" t="s">
        <v>197</v>
      </c>
      <c r="N5975" t="s">
        <v>190</v>
      </c>
      <c r="O5975" t="s">
        <v>24303</v>
      </c>
      <c r="X5975" t="s">
        <v>78</v>
      </c>
      <c r="AA5975" s="1"/>
      <c r="AC5975">
        <v>2017</v>
      </c>
      <c r="AD5975">
        <v>7</v>
      </c>
      <c r="AF5975" s="2">
        <f>DATE(emdat_data[[#This Row],[Start Year]],emdat_data[[#This Row],[Start Month]],emdat_data[[#This Row],[Start Day]])</f>
        <v>42916</v>
      </c>
      <c r="AG5975">
        <v>2017</v>
      </c>
      <c r="AH5975">
        <v>7</v>
      </c>
      <c r="AJ5975" s="2">
        <f>DATE(emdat_data[[#This Row],[End Year]],emdat_data[[#This Row],[End Month]],emdat_data[[#This Row],[End Day]])</f>
        <v>42916</v>
      </c>
      <c r="AT5975">
        <v>2300000</v>
      </c>
      <c r="AU5975">
        <v>2746031</v>
      </c>
      <c r="AV5975">
        <v>83.757254551963101</v>
      </c>
      <c r="AW5975" t="s">
        <v>24304</v>
      </c>
      <c r="AY5975" t="s">
        <v>24305</v>
      </c>
    </row>
    <row r="5976" spans="1:51" x14ac:dyDescent="0.25">
      <c r="A5976" t="s">
        <v>22835</v>
      </c>
      <c r="B5976">
        <v>2017</v>
      </c>
      <c r="C5976">
        <v>551</v>
      </c>
      <c r="E5976" t="s">
        <v>50</v>
      </c>
      <c r="F5976" t="s">
        <v>119</v>
      </c>
      <c r="G5976" t="s">
        <v>120</v>
      </c>
      <c r="H5976" t="s">
        <v>301</v>
      </c>
      <c r="J5976" t="s">
        <v>1145</v>
      </c>
      <c r="K5976" t="s">
        <v>335</v>
      </c>
      <c r="L5976" t="s">
        <v>336</v>
      </c>
      <c r="M5976" t="s">
        <v>85</v>
      </c>
      <c r="N5976" t="s">
        <v>86</v>
      </c>
      <c r="O5976" t="s">
        <v>22836</v>
      </c>
      <c r="X5976" t="s">
        <v>129</v>
      </c>
      <c r="AA5976" s="1"/>
      <c r="AC5976">
        <v>2017</v>
      </c>
      <c r="AD5976">
        <v>7</v>
      </c>
      <c r="AE5976">
        <v>1</v>
      </c>
      <c r="AF5976" s="2">
        <f>DATE(emdat_data[[#This Row],[Start Year]],emdat_data[[#This Row],[Start Month]],emdat_data[[#This Row],[Start Day]])</f>
        <v>42917</v>
      </c>
      <c r="AG5976">
        <v>2018</v>
      </c>
      <c r="AH5976">
        <v>2</v>
      </c>
      <c r="AI5976">
        <v>16</v>
      </c>
      <c r="AJ5976" s="2">
        <f>DATE(emdat_data[[#This Row],[End Year]],emdat_data[[#This Row],[End Month]],emdat_data[[#This Row],[End Day]])</f>
        <v>43147</v>
      </c>
      <c r="AK5976">
        <v>154</v>
      </c>
      <c r="AL5976">
        <v>310</v>
      </c>
      <c r="AO5976">
        <v>310</v>
      </c>
      <c r="AV5976">
        <v>83.757254551963101</v>
      </c>
    </row>
    <row r="5977" spans="1:51" hidden="1" x14ac:dyDescent="0.25">
      <c r="A5977" t="s">
        <v>24048</v>
      </c>
      <c r="B5977">
        <v>2017</v>
      </c>
      <c r="C5977">
        <v>311</v>
      </c>
      <c r="E5977" t="s">
        <v>50</v>
      </c>
      <c r="F5977" t="s">
        <v>71</v>
      </c>
      <c r="G5977" t="s">
        <v>72</v>
      </c>
      <c r="H5977" t="s">
        <v>102</v>
      </c>
      <c r="K5977" t="s">
        <v>1583</v>
      </c>
      <c r="L5977" t="s">
        <v>1584</v>
      </c>
      <c r="M5977" t="s">
        <v>173</v>
      </c>
      <c r="N5977" t="s">
        <v>57</v>
      </c>
      <c r="O5977" t="s">
        <v>24049</v>
      </c>
      <c r="P5977" t="s">
        <v>6373</v>
      </c>
      <c r="Q5977" t="s">
        <v>176</v>
      </c>
      <c r="X5977" t="s">
        <v>78</v>
      </c>
      <c r="AA5977" s="1"/>
      <c r="AB5977" t="s">
        <v>24050</v>
      </c>
      <c r="AC5977">
        <v>2017</v>
      </c>
      <c r="AD5977">
        <v>7</v>
      </c>
      <c r="AE5977">
        <v>2</v>
      </c>
      <c r="AF5977" s="2">
        <f>DATE(emdat_data[[#This Row],[Start Year]],emdat_data[[#This Row],[Start Month]],emdat_data[[#This Row],[Start Day]])</f>
        <v>42918</v>
      </c>
      <c r="AG5977">
        <v>2017</v>
      </c>
      <c r="AH5977">
        <v>7</v>
      </c>
      <c r="AI5977">
        <v>25</v>
      </c>
      <c r="AJ5977" s="2">
        <f>DATE(emdat_data[[#This Row],[End Year]],emdat_data[[#This Row],[End Month]],emdat_data[[#This Row],[End Day]])</f>
        <v>42941</v>
      </c>
      <c r="AK5977">
        <v>3</v>
      </c>
      <c r="AM5977">
        <v>92000</v>
      </c>
      <c r="AO5977">
        <v>92000</v>
      </c>
      <c r="AV5977">
        <v>83.757254551963101</v>
      </c>
      <c r="AW5977" t="s">
        <v>24051</v>
      </c>
      <c r="AX5977" t="s">
        <v>24052</v>
      </c>
      <c r="AY5977" t="s">
        <v>24053</v>
      </c>
    </row>
    <row r="5978" spans="1:51" hidden="1" x14ac:dyDescent="0.25">
      <c r="A5978" t="s">
        <v>23011</v>
      </c>
      <c r="B5978">
        <v>2017</v>
      </c>
      <c r="C5978">
        <v>304</v>
      </c>
      <c r="D5978" t="s">
        <v>23012</v>
      </c>
      <c r="E5978" t="s">
        <v>50</v>
      </c>
      <c r="F5978" t="s">
        <v>71</v>
      </c>
      <c r="G5978" t="s">
        <v>72</v>
      </c>
      <c r="K5978" t="s">
        <v>1316</v>
      </c>
      <c r="L5978" t="s">
        <v>1317</v>
      </c>
      <c r="M5978" t="s">
        <v>125</v>
      </c>
      <c r="N5978" t="s">
        <v>76</v>
      </c>
      <c r="O5978" t="s">
        <v>23013</v>
      </c>
      <c r="P5978" t="s">
        <v>134</v>
      </c>
      <c r="X5978" t="s">
        <v>78</v>
      </c>
      <c r="AA5978" s="1"/>
      <c r="AC5978">
        <v>2017</v>
      </c>
      <c r="AD5978">
        <v>7</v>
      </c>
      <c r="AE5978">
        <v>4</v>
      </c>
      <c r="AF5978" s="2">
        <f>DATE(emdat_data[[#This Row],[Start Year]],emdat_data[[#This Row],[Start Month]],emdat_data[[#This Row],[Start Day]])</f>
        <v>42920</v>
      </c>
      <c r="AG5978">
        <v>2017</v>
      </c>
      <c r="AH5978">
        <v>7</v>
      </c>
      <c r="AI5978">
        <v>4</v>
      </c>
      <c r="AJ5978" s="2">
        <f>DATE(emdat_data[[#This Row],[End Year]],emdat_data[[#This Row],[End Month]],emdat_data[[#This Row],[End Day]])</f>
        <v>42920</v>
      </c>
      <c r="AL5978">
        <v>13</v>
      </c>
      <c r="AM5978">
        <v>3274</v>
      </c>
      <c r="AO5978">
        <v>3287</v>
      </c>
      <c r="AV5978">
        <v>83.757254551963101</v>
      </c>
      <c r="AX5978" t="s">
        <v>23014</v>
      </c>
      <c r="AY5978" t="s">
        <v>23015</v>
      </c>
    </row>
    <row r="5979" spans="1:51" hidden="1" x14ac:dyDescent="0.25">
      <c r="A5979" t="s">
        <v>25463</v>
      </c>
      <c r="B5979">
        <v>2017</v>
      </c>
      <c r="C5979">
        <v>316</v>
      </c>
      <c r="E5979" t="s">
        <v>50</v>
      </c>
      <c r="F5979" t="s">
        <v>71</v>
      </c>
      <c r="G5979" t="s">
        <v>72</v>
      </c>
      <c r="K5979" t="s">
        <v>2562</v>
      </c>
      <c r="L5979" t="s">
        <v>2563</v>
      </c>
      <c r="M5979" t="s">
        <v>173</v>
      </c>
      <c r="N5979" t="s">
        <v>57</v>
      </c>
      <c r="O5979" t="s">
        <v>25464</v>
      </c>
      <c r="P5979" t="s">
        <v>7427</v>
      </c>
      <c r="Q5979" t="s">
        <v>176</v>
      </c>
      <c r="X5979" t="s">
        <v>78</v>
      </c>
      <c r="AA5979" s="1"/>
      <c r="AB5979" t="s">
        <v>25465</v>
      </c>
      <c r="AC5979">
        <v>2017</v>
      </c>
      <c r="AD5979">
        <v>7</v>
      </c>
      <c r="AE5979">
        <v>5</v>
      </c>
      <c r="AF5979" s="2">
        <f>DATE(emdat_data[[#This Row],[Start Year]],emdat_data[[#This Row],[Start Month]],emdat_data[[#This Row],[Start Day]])</f>
        <v>42921</v>
      </c>
      <c r="AG5979">
        <v>2017</v>
      </c>
      <c r="AH5979">
        <v>8</v>
      </c>
      <c r="AI5979">
        <v>2</v>
      </c>
      <c r="AJ5979" s="2">
        <f>DATE(emdat_data[[#This Row],[End Year]],emdat_data[[#This Row],[End Month]],emdat_data[[#This Row],[End Day]])</f>
        <v>42949</v>
      </c>
      <c r="AK5979">
        <v>23</v>
      </c>
      <c r="AM5979">
        <v>1000000</v>
      </c>
      <c r="AO5979">
        <v>1000000</v>
      </c>
      <c r="AR5979">
        <v>31000</v>
      </c>
      <c r="AS5979">
        <v>37012</v>
      </c>
      <c r="AT5979">
        <v>307000</v>
      </c>
      <c r="AU5979">
        <v>366535</v>
      </c>
      <c r="AV5979">
        <v>83.757254551963101</v>
      </c>
      <c r="AW5979" t="s">
        <v>25466</v>
      </c>
      <c r="AY5979" t="s">
        <v>25467</v>
      </c>
    </row>
    <row r="5980" spans="1:51" hidden="1" x14ac:dyDescent="0.25">
      <c r="A5980" t="s">
        <v>22631</v>
      </c>
      <c r="B5980">
        <v>2017</v>
      </c>
      <c r="C5980">
        <v>261</v>
      </c>
      <c r="E5980" t="s">
        <v>50</v>
      </c>
      <c r="F5980" t="s">
        <v>71</v>
      </c>
      <c r="G5980" t="s">
        <v>72</v>
      </c>
      <c r="H5980" t="s">
        <v>170</v>
      </c>
      <c r="K5980" t="s">
        <v>159</v>
      </c>
      <c r="L5980" t="s">
        <v>160</v>
      </c>
      <c r="M5980" t="s">
        <v>161</v>
      </c>
      <c r="N5980" t="s">
        <v>57</v>
      </c>
      <c r="O5980" t="s">
        <v>22632</v>
      </c>
      <c r="Q5980" t="s">
        <v>900</v>
      </c>
      <c r="R5980" t="s">
        <v>12510</v>
      </c>
      <c r="X5980" t="s">
        <v>78</v>
      </c>
      <c r="AA5980" s="1"/>
      <c r="AC5980">
        <v>2017</v>
      </c>
      <c r="AD5980">
        <v>7</v>
      </c>
      <c r="AE5980">
        <v>6</v>
      </c>
      <c r="AF5980" s="2">
        <f>DATE(emdat_data[[#This Row],[Start Year]],emdat_data[[#This Row],[Start Month]],emdat_data[[#This Row],[Start Day]])</f>
        <v>42922</v>
      </c>
      <c r="AG5980">
        <v>2017</v>
      </c>
      <c r="AH5980">
        <v>7</v>
      </c>
      <c r="AI5980">
        <v>9</v>
      </c>
      <c r="AJ5980" s="2">
        <f>DATE(emdat_data[[#This Row],[End Year]],emdat_data[[#This Row],[End Month]],emdat_data[[#This Row],[End Day]])</f>
        <v>42925</v>
      </c>
      <c r="AK5980">
        <v>1</v>
      </c>
      <c r="AM5980">
        <v>2700</v>
      </c>
      <c r="AO5980">
        <v>2700</v>
      </c>
      <c r="AT5980">
        <v>277000</v>
      </c>
      <c r="AU5980">
        <v>330718</v>
      </c>
      <c r="AV5980">
        <v>83.757254551963101</v>
      </c>
      <c r="AW5980" t="s">
        <v>22633</v>
      </c>
      <c r="AY5980" t="s">
        <v>22634</v>
      </c>
    </row>
    <row r="5981" spans="1:51" hidden="1" x14ac:dyDescent="0.25">
      <c r="A5981" t="s">
        <v>24036</v>
      </c>
      <c r="B5981">
        <v>2017</v>
      </c>
      <c r="C5981">
        <v>246</v>
      </c>
      <c r="E5981" t="s">
        <v>50</v>
      </c>
      <c r="F5981" t="s">
        <v>71</v>
      </c>
      <c r="G5981" t="s">
        <v>72</v>
      </c>
      <c r="H5981" t="s">
        <v>102</v>
      </c>
      <c r="K5981" t="s">
        <v>245</v>
      </c>
      <c r="L5981" t="s">
        <v>246</v>
      </c>
      <c r="M5981" t="s">
        <v>161</v>
      </c>
      <c r="N5981" t="s">
        <v>57</v>
      </c>
      <c r="O5981" t="s">
        <v>24037</v>
      </c>
      <c r="P5981" t="s">
        <v>24038</v>
      </c>
      <c r="Q5981" t="s">
        <v>176</v>
      </c>
      <c r="X5981" t="s">
        <v>78</v>
      </c>
      <c r="AA5981" s="1"/>
      <c r="AB5981" t="s">
        <v>24039</v>
      </c>
      <c r="AC5981">
        <v>2017</v>
      </c>
      <c r="AD5981">
        <v>7</v>
      </c>
      <c r="AE5981">
        <v>6</v>
      </c>
      <c r="AF5981" s="2">
        <f>DATE(emdat_data[[#This Row],[Start Year]],emdat_data[[#This Row],[Start Month]],emdat_data[[#This Row],[Start Day]])</f>
        <v>42922</v>
      </c>
      <c r="AG5981">
        <v>2017</v>
      </c>
      <c r="AH5981">
        <v>7</v>
      </c>
      <c r="AI5981">
        <v>7</v>
      </c>
      <c r="AJ5981" s="2">
        <f>DATE(emdat_data[[#This Row],[End Year]],emdat_data[[#This Row],[End Month]],emdat_data[[#This Row],[End Day]])</f>
        <v>42923</v>
      </c>
      <c r="AK5981">
        <v>37</v>
      </c>
      <c r="AL5981">
        <v>34</v>
      </c>
      <c r="AM5981">
        <v>2610</v>
      </c>
      <c r="AN5981">
        <v>300</v>
      </c>
      <c r="AO5981">
        <v>2944</v>
      </c>
      <c r="AR5981">
        <v>140000</v>
      </c>
      <c r="AS5981">
        <v>167150</v>
      </c>
      <c r="AT5981">
        <v>700000</v>
      </c>
      <c r="AU5981">
        <v>835749</v>
      </c>
      <c r="AV5981">
        <v>83.757254551963101</v>
      </c>
      <c r="AW5981" t="s">
        <v>24040</v>
      </c>
      <c r="AY5981" t="s">
        <v>24041</v>
      </c>
    </row>
    <row r="5982" spans="1:51" hidden="1" x14ac:dyDescent="0.25">
      <c r="A5982" t="s">
        <v>24443</v>
      </c>
      <c r="B5982">
        <v>2017</v>
      </c>
      <c r="C5982">
        <v>247</v>
      </c>
      <c r="E5982" t="s">
        <v>50</v>
      </c>
      <c r="F5982" t="s">
        <v>51</v>
      </c>
      <c r="G5982" t="s">
        <v>52</v>
      </c>
      <c r="H5982" t="s">
        <v>53</v>
      </c>
      <c r="K5982" t="s">
        <v>364</v>
      </c>
      <c r="L5982" t="s">
        <v>365</v>
      </c>
      <c r="M5982" t="s">
        <v>173</v>
      </c>
      <c r="N5982" t="s">
        <v>57</v>
      </c>
      <c r="O5982" t="s">
        <v>24444</v>
      </c>
      <c r="W5982">
        <v>7</v>
      </c>
      <c r="X5982" t="s">
        <v>59</v>
      </c>
      <c r="Y5982">
        <v>11111</v>
      </c>
      <c r="Z5982">
        <v>124619</v>
      </c>
      <c r="AA5982" s="1">
        <v>0.6694444444444444</v>
      </c>
      <c r="AC5982">
        <v>2017</v>
      </c>
      <c r="AD5982">
        <v>7</v>
      </c>
      <c r="AE5982">
        <v>6</v>
      </c>
      <c r="AF5982" s="2">
        <f>DATE(emdat_data[[#This Row],[Start Year]],emdat_data[[#This Row],[Start Month]],emdat_data[[#This Row],[Start Day]])</f>
        <v>42922</v>
      </c>
      <c r="AG5982">
        <v>2017</v>
      </c>
      <c r="AH5982">
        <v>7</v>
      </c>
      <c r="AI5982">
        <v>6</v>
      </c>
      <c r="AJ5982" s="2">
        <f>DATE(emdat_data[[#This Row],[End Year]],emdat_data[[#This Row],[End Month]],emdat_data[[#This Row],[End Day]])</f>
        <v>42922</v>
      </c>
      <c r="AK5982">
        <v>3</v>
      </c>
      <c r="AL5982">
        <v>448</v>
      </c>
      <c r="AM5982">
        <v>16052</v>
      </c>
      <c r="AO5982">
        <v>16500</v>
      </c>
      <c r="AP5982">
        <v>5300</v>
      </c>
      <c r="AQ5982">
        <v>6328</v>
      </c>
      <c r="AT5982">
        <v>4364</v>
      </c>
      <c r="AU5982">
        <v>5210</v>
      </c>
      <c r="AV5982">
        <v>83.757254551963101</v>
      </c>
      <c r="AX5982" t="s">
        <v>6364</v>
      </c>
      <c r="AY5982" t="s">
        <v>6365</v>
      </c>
    </row>
    <row r="5983" spans="1:51" hidden="1" x14ac:dyDescent="0.25">
      <c r="A5983" t="s">
        <v>25626</v>
      </c>
      <c r="B5983">
        <v>2017</v>
      </c>
      <c r="C5983">
        <v>252</v>
      </c>
      <c r="E5983" t="s">
        <v>50</v>
      </c>
      <c r="F5983" t="s">
        <v>350</v>
      </c>
      <c r="G5983" t="s">
        <v>477</v>
      </c>
      <c r="H5983" t="s">
        <v>478</v>
      </c>
      <c r="J5983" t="s">
        <v>25627</v>
      </c>
      <c r="K5983" t="s">
        <v>357</v>
      </c>
      <c r="L5983" t="s">
        <v>358</v>
      </c>
      <c r="M5983" t="s">
        <v>146</v>
      </c>
      <c r="N5983" t="s">
        <v>86</v>
      </c>
      <c r="O5983" t="s">
        <v>25628</v>
      </c>
      <c r="P5983" t="s">
        <v>22713</v>
      </c>
      <c r="U5983" t="s">
        <v>127</v>
      </c>
      <c r="W5983">
        <v>190</v>
      </c>
      <c r="X5983" t="s">
        <v>78</v>
      </c>
      <c r="AA5983" s="1"/>
      <c r="AC5983">
        <v>2017</v>
      </c>
      <c r="AD5983">
        <v>7</v>
      </c>
      <c r="AE5983">
        <v>6</v>
      </c>
      <c r="AF5983" s="2">
        <f>DATE(emdat_data[[#This Row],[Start Year]],emdat_data[[#This Row],[Start Month]],emdat_data[[#This Row],[Start Day]])</f>
        <v>42922</v>
      </c>
      <c r="AG5983">
        <v>2017</v>
      </c>
      <c r="AH5983">
        <v>7</v>
      </c>
      <c r="AI5983">
        <v>10</v>
      </c>
      <c r="AJ5983" s="2">
        <f>DATE(emdat_data[[#This Row],[End Year]],emdat_data[[#This Row],[End Month]],emdat_data[[#This Row],[End Day]])</f>
        <v>42926</v>
      </c>
      <c r="AM5983">
        <v>9</v>
      </c>
      <c r="AN5983">
        <v>147</v>
      </c>
      <c r="AO5983">
        <v>156</v>
      </c>
      <c r="AV5983">
        <v>83.757254551963101</v>
      </c>
      <c r="AX5983" t="s">
        <v>25629</v>
      </c>
      <c r="AY5983" t="s">
        <v>25630</v>
      </c>
    </row>
    <row r="5984" spans="1:51" hidden="1" x14ac:dyDescent="0.25">
      <c r="A5984" t="s">
        <v>22710</v>
      </c>
      <c r="B5984">
        <v>2017</v>
      </c>
      <c r="C5984">
        <v>271</v>
      </c>
      <c r="E5984" t="s">
        <v>50</v>
      </c>
      <c r="F5984" t="s">
        <v>350</v>
      </c>
      <c r="G5984" t="s">
        <v>477</v>
      </c>
      <c r="J5984" t="s">
        <v>22711</v>
      </c>
      <c r="K5984" t="s">
        <v>144</v>
      </c>
      <c r="L5984" t="s">
        <v>145</v>
      </c>
      <c r="M5984" t="s">
        <v>146</v>
      </c>
      <c r="N5984" t="s">
        <v>86</v>
      </c>
      <c r="O5984" t="s">
        <v>22712</v>
      </c>
      <c r="P5984" t="s">
        <v>22713</v>
      </c>
      <c r="Q5984" t="s">
        <v>1766</v>
      </c>
      <c r="T5984" t="s">
        <v>127</v>
      </c>
      <c r="U5984" t="s">
        <v>127</v>
      </c>
      <c r="W5984">
        <v>500</v>
      </c>
      <c r="X5984" t="s">
        <v>78</v>
      </c>
      <c r="AA5984" s="1"/>
      <c r="AC5984">
        <v>2017</v>
      </c>
      <c r="AD5984">
        <v>7</v>
      </c>
      <c r="AE5984">
        <v>7</v>
      </c>
      <c r="AF5984" s="2">
        <f>DATE(emdat_data[[#This Row],[Start Year]],emdat_data[[#This Row],[Start Month]],emdat_data[[#This Row],[Start Day]])</f>
        <v>42923</v>
      </c>
      <c r="AG5984">
        <v>2017</v>
      </c>
      <c r="AH5984">
        <v>9</v>
      </c>
      <c r="AI5984">
        <v>15</v>
      </c>
      <c r="AJ5984" s="2">
        <f>DATE(emdat_data[[#This Row],[End Year]],emdat_data[[#This Row],[End Month]],emdat_data[[#This Row],[End Day]])</f>
        <v>42993</v>
      </c>
      <c r="AM5984">
        <v>43441</v>
      </c>
      <c r="AO5984">
        <v>43441</v>
      </c>
      <c r="AP5984">
        <v>78000</v>
      </c>
      <c r="AQ5984">
        <v>93126</v>
      </c>
      <c r="AV5984">
        <v>83.757254551963101</v>
      </c>
      <c r="AX5984" t="s">
        <v>22714</v>
      </c>
      <c r="AY5984" t="s">
        <v>22715</v>
      </c>
    </row>
    <row r="5985" spans="1:51" hidden="1" x14ac:dyDescent="0.25">
      <c r="A5985" t="s">
        <v>25480</v>
      </c>
      <c r="B5985">
        <v>2017</v>
      </c>
      <c r="C5985">
        <v>270</v>
      </c>
      <c r="E5985" t="s">
        <v>50</v>
      </c>
      <c r="F5985" t="s">
        <v>71</v>
      </c>
      <c r="G5985" t="s">
        <v>72</v>
      </c>
      <c r="K5985" t="s">
        <v>3068</v>
      </c>
      <c r="L5985" t="s">
        <v>3069</v>
      </c>
      <c r="M5985" t="s">
        <v>173</v>
      </c>
      <c r="N5985" t="s">
        <v>57</v>
      </c>
      <c r="O5985" t="s">
        <v>25481</v>
      </c>
      <c r="P5985" t="s">
        <v>5176</v>
      </c>
      <c r="Q5985" t="s">
        <v>176</v>
      </c>
      <c r="X5985" t="s">
        <v>78</v>
      </c>
      <c r="AA5985" s="1"/>
      <c r="AC5985">
        <v>2017</v>
      </c>
      <c r="AD5985">
        <v>7</v>
      </c>
      <c r="AE5985">
        <v>7</v>
      </c>
      <c r="AF5985" s="2">
        <f>DATE(emdat_data[[#This Row],[Start Year]],emdat_data[[#This Row],[Start Month]],emdat_data[[#This Row],[Start Day]])</f>
        <v>42923</v>
      </c>
      <c r="AG5985">
        <v>2017</v>
      </c>
      <c r="AH5985">
        <v>7</v>
      </c>
      <c r="AI5985">
        <v>10</v>
      </c>
      <c r="AJ5985" s="2">
        <f>DATE(emdat_data[[#This Row],[End Year]],emdat_data[[#This Row],[End Month]],emdat_data[[#This Row],[End Day]])</f>
        <v>42926</v>
      </c>
      <c r="AK5985">
        <v>14</v>
      </c>
      <c r="AM5985">
        <v>400</v>
      </c>
      <c r="AO5985">
        <v>400</v>
      </c>
      <c r="AT5985">
        <v>1300</v>
      </c>
      <c r="AU5985">
        <v>1552</v>
      </c>
      <c r="AV5985">
        <v>83.757254551963101</v>
      </c>
      <c r="AW5985" t="s">
        <v>25482</v>
      </c>
      <c r="AY5985" t="s">
        <v>25483</v>
      </c>
    </row>
    <row r="5986" spans="1:51" hidden="1" x14ac:dyDescent="0.25">
      <c r="A5986" t="s">
        <v>22672</v>
      </c>
      <c r="B5986">
        <v>2017</v>
      </c>
      <c r="C5986">
        <v>264</v>
      </c>
      <c r="E5986" t="s">
        <v>50</v>
      </c>
      <c r="F5986" t="s">
        <v>71</v>
      </c>
      <c r="G5986" t="s">
        <v>72</v>
      </c>
      <c r="K5986" t="s">
        <v>159</v>
      </c>
      <c r="L5986" t="s">
        <v>160</v>
      </c>
      <c r="M5986" t="s">
        <v>161</v>
      </c>
      <c r="N5986" t="s">
        <v>57</v>
      </c>
      <c r="O5986" t="s">
        <v>22673</v>
      </c>
      <c r="Q5986" t="s">
        <v>176</v>
      </c>
      <c r="X5986" t="s">
        <v>78</v>
      </c>
      <c r="AA5986" s="1"/>
      <c r="AC5986">
        <v>2017</v>
      </c>
      <c r="AD5986">
        <v>7</v>
      </c>
      <c r="AE5986">
        <v>8</v>
      </c>
      <c r="AF5986" s="2">
        <f>DATE(emdat_data[[#This Row],[Start Year]],emdat_data[[#This Row],[Start Month]],emdat_data[[#This Row],[Start Day]])</f>
        <v>42924</v>
      </c>
      <c r="AG5986">
        <v>2017</v>
      </c>
      <c r="AH5986">
        <v>7</v>
      </c>
      <c r="AI5986">
        <v>11</v>
      </c>
      <c r="AJ5986" s="2">
        <f>DATE(emdat_data[[#This Row],[End Year]],emdat_data[[#This Row],[End Month]],emdat_data[[#This Row],[End Day]])</f>
        <v>42927</v>
      </c>
      <c r="AK5986">
        <v>13</v>
      </c>
      <c r="AM5986">
        <v>19200</v>
      </c>
      <c r="AN5986">
        <v>2400</v>
      </c>
      <c r="AO5986">
        <v>21600</v>
      </c>
      <c r="AT5986">
        <v>145000</v>
      </c>
      <c r="AU5986">
        <v>173119</v>
      </c>
      <c r="AV5986">
        <v>83.757254551963101</v>
      </c>
      <c r="AW5986" t="s">
        <v>22674</v>
      </c>
      <c r="AY5986" t="s">
        <v>22675</v>
      </c>
    </row>
    <row r="5987" spans="1:51" hidden="1" x14ac:dyDescent="0.25">
      <c r="A5987" t="s">
        <v>24209</v>
      </c>
      <c r="B5987">
        <v>2017</v>
      </c>
      <c r="C5987">
        <v>265</v>
      </c>
      <c r="E5987" t="s">
        <v>50</v>
      </c>
      <c r="F5987" t="s">
        <v>63</v>
      </c>
      <c r="G5987" t="s">
        <v>82</v>
      </c>
      <c r="H5987" t="s">
        <v>157</v>
      </c>
      <c r="I5987" t="s">
        <v>572</v>
      </c>
      <c r="K5987" t="s">
        <v>226</v>
      </c>
      <c r="L5987" t="s">
        <v>227</v>
      </c>
      <c r="M5987" t="s">
        <v>56</v>
      </c>
      <c r="N5987" t="s">
        <v>57</v>
      </c>
      <c r="O5987" t="s">
        <v>24210</v>
      </c>
      <c r="P5987" t="s">
        <v>6373</v>
      </c>
      <c r="X5987" t="s">
        <v>88</v>
      </c>
      <c r="AA5987" s="1"/>
      <c r="AC5987">
        <v>2017</v>
      </c>
      <c r="AD5987">
        <v>7</v>
      </c>
      <c r="AE5987">
        <v>8</v>
      </c>
      <c r="AF5987" s="2">
        <f>DATE(emdat_data[[#This Row],[Start Year]],emdat_data[[#This Row],[Start Month]],emdat_data[[#This Row],[Start Day]])</f>
        <v>42924</v>
      </c>
      <c r="AG5987">
        <v>2017</v>
      </c>
      <c r="AH5987">
        <v>7</v>
      </c>
      <c r="AI5987">
        <v>11</v>
      </c>
      <c r="AJ5987" s="2">
        <f>DATE(emdat_data[[#This Row],[End Year]],emdat_data[[#This Row],[End Month]],emdat_data[[#This Row],[End Day]])</f>
        <v>42927</v>
      </c>
      <c r="AK5987">
        <v>23</v>
      </c>
      <c r="AL5987">
        <v>12</v>
      </c>
      <c r="AO5987">
        <v>12</v>
      </c>
      <c r="AV5987">
        <v>83.757254551963101</v>
      </c>
      <c r="AX5987" t="s">
        <v>24211</v>
      </c>
      <c r="AY5987" t="s">
        <v>24212</v>
      </c>
    </row>
    <row r="5988" spans="1:51" hidden="1" x14ac:dyDescent="0.25">
      <c r="A5988" t="s">
        <v>24402</v>
      </c>
      <c r="B5988">
        <v>2017</v>
      </c>
      <c r="C5988">
        <v>272</v>
      </c>
      <c r="E5988" t="s">
        <v>50</v>
      </c>
      <c r="F5988" t="s">
        <v>71</v>
      </c>
      <c r="G5988" t="s">
        <v>72</v>
      </c>
      <c r="K5988" t="s">
        <v>297</v>
      </c>
      <c r="L5988" t="s">
        <v>298</v>
      </c>
      <c r="M5988" t="s">
        <v>125</v>
      </c>
      <c r="N5988" t="s">
        <v>76</v>
      </c>
      <c r="O5988" t="s">
        <v>24403</v>
      </c>
      <c r="X5988" t="s">
        <v>78</v>
      </c>
      <c r="AA5988" s="1"/>
      <c r="AC5988">
        <v>2017</v>
      </c>
      <c r="AD5988">
        <v>7</v>
      </c>
      <c r="AE5988">
        <v>8</v>
      </c>
      <c r="AF5988" s="2">
        <f>DATE(emdat_data[[#This Row],[Start Year]],emdat_data[[#This Row],[Start Month]],emdat_data[[#This Row],[Start Day]])</f>
        <v>42924</v>
      </c>
      <c r="AG5988">
        <v>2017</v>
      </c>
      <c r="AH5988">
        <v>7</v>
      </c>
      <c r="AI5988">
        <v>9</v>
      </c>
      <c r="AJ5988" s="2">
        <f>DATE(emdat_data[[#This Row],[End Year]],emdat_data[[#This Row],[End Month]],emdat_data[[#This Row],[End Day]])</f>
        <v>42925</v>
      </c>
      <c r="AK5988">
        <v>20</v>
      </c>
      <c r="AN5988">
        <v>500</v>
      </c>
      <c r="AO5988">
        <v>500</v>
      </c>
      <c r="AP5988">
        <v>5100</v>
      </c>
      <c r="AQ5988">
        <v>6089</v>
      </c>
      <c r="AV5988">
        <v>83.757254551963101</v>
      </c>
      <c r="AW5988" t="s">
        <v>24404</v>
      </c>
      <c r="AY5988" t="s">
        <v>24405</v>
      </c>
    </row>
    <row r="5989" spans="1:51" hidden="1" x14ac:dyDescent="0.25">
      <c r="A5989" t="s">
        <v>24237</v>
      </c>
      <c r="B5989">
        <v>2017</v>
      </c>
      <c r="C5989">
        <v>266</v>
      </c>
      <c r="E5989" t="s">
        <v>50</v>
      </c>
      <c r="F5989" t="s">
        <v>71</v>
      </c>
      <c r="G5989" t="s">
        <v>217</v>
      </c>
      <c r="H5989" t="s">
        <v>217</v>
      </c>
      <c r="K5989" t="s">
        <v>226</v>
      </c>
      <c r="L5989" t="s">
        <v>227</v>
      </c>
      <c r="M5989" t="s">
        <v>56</v>
      </c>
      <c r="N5989" t="s">
        <v>57</v>
      </c>
      <c r="O5989" t="s">
        <v>24238</v>
      </c>
      <c r="AA5989" s="1"/>
      <c r="AC5989">
        <v>2017</v>
      </c>
      <c r="AD5989">
        <v>7</v>
      </c>
      <c r="AE5989">
        <v>11</v>
      </c>
      <c r="AF5989" s="2">
        <f>DATE(emdat_data[[#This Row],[Start Year]],emdat_data[[#This Row],[Start Month]],emdat_data[[#This Row],[Start Day]])</f>
        <v>42927</v>
      </c>
      <c r="AG5989">
        <v>2017</v>
      </c>
      <c r="AH5989">
        <v>7</v>
      </c>
      <c r="AI5989">
        <v>11</v>
      </c>
      <c r="AJ5989" s="2">
        <f>DATE(emdat_data[[#This Row],[End Year]],emdat_data[[#This Row],[End Month]],emdat_data[[#This Row],[End Day]])</f>
        <v>42927</v>
      </c>
      <c r="AK5989">
        <v>22</v>
      </c>
      <c r="AV5989">
        <v>83.757254551963101</v>
      </c>
      <c r="AX5989" t="s">
        <v>24239</v>
      </c>
      <c r="AY5989" t="s">
        <v>24240</v>
      </c>
    </row>
    <row r="5990" spans="1:51" hidden="1" x14ac:dyDescent="0.25">
      <c r="A5990" t="s">
        <v>22692</v>
      </c>
      <c r="B5990">
        <v>2017</v>
      </c>
      <c r="C5990">
        <v>284</v>
      </c>
      <c r="E5990" t="s">
        <v>50</v>
      </c>
      <c r="F5990" t="s">
        <v>63</v>
      </c>
      <c r="G5990" t="s">
        <v>82</v>
      </c>
      <c r="H5990" t="s">
        <v>157</v>
      </c>
      <c r="I5990" t="s">
        <v>572</v>
      </c>
      <c r="K5990" t="s">
        <v>159</v>
      </c>
      <c r="L5990" t="s">
        <v>160</v>
      </c>
      <c r="M5990" t="s">
        <v>161</v>
      </c>
      <c r="N5990" t="s">
        <v>57</v>
      </c>
      <c r="O5990" t="s">
        <v>22693</v>
      </c>
      <c r="P5990" t="s">
        <v>6961</v>
      </c>
      <c r="Q5990" t="s">
        <v>900</v>
      </c>
      <c r="X5990" t="s">
        <v>88</v>
      </c>
      <c r="AA5990" s="1"/>
      <c r="AC5990">
        <v>2017</v>
      </c>
      <c r="AD5990">
        <v>7</v>
      </c>
      <c r="AE5990">
        <v>13</v>
      </c>
      <c r="AF5990" s="2">
        <f>DATE(emdat_data[[#This Row],[Start Year]],emdat_data[[#This Row],[Start Month]],emdat_data[[#This Row],[Start Day]])</f>
        <v>42929</v>
      </c>
      <c r="AG5990">
        <v>2017</v>
      </c>
      <c r="AH5990">
        <v>7</v>
      </c>
      <c r="AI5990">
        <v>17</v>
      </c>
      <c r="AJ5990" s="2">
        <f>DATE(emdat_data[[#This Row],[End Year]],emdat_data[[#This Row],[End Month]],emdat_data[[#This Row],[End Day]])</f>
        <v>42933</v>
      </c>
      <c r="AK5990">
        <v>36</v>
      </c>
      <c r="AM5990">
        <v>174300</v>
      </c>
      <c r="AO5990">
        <v>174300</v>
      </c>
      <c r="AT5990">
        <v>3400000</v>
      </c>
      <c r="AU5990">
        <v>4059350</v>
      </c>
      <c r="AV5990">
        <v>83.757254551963101</v>
      </c>
      <c r="AW5990" t="s">
        <v>22694</v>
      </c>
      <c r="AY5990" t="s">
        <v>22695</v>
      </c>
    </row>
    <row r="5991" spans="1:51" hidden="1" x14ac:dyDescent="0.25">
      <c r="A5991" t="s">
        <v>22610</v>
      </c>
      <c r="B5991">
        <v>2017</v>
      </c>
      <c r="C5991">
        <v>286</v>
      </c>
      <c r="E5991" t="s">
        <v>50</v>
      </c>
      <c r="F5991" t="s">
        <v>63</v>
      </c>
      <c r="G5991" t="s">
        <v>82</v>
      </c>
      <c r="H5991" t="s">
        <v>157</v>
      </c>
      <c r="I5991" t="s">
        <v>572</v>
      </c>
      <c r="K5991" t="s">
        <v>159</v>
      </c>
      <c r="L5991" t="s">
        <v>160</v>
      </c>
      <c r="M5991" t="s">
        <v>161</v>
      </c>
      <c r="N5991" t="s">
        <v>57</v>
      </c>
      <c r="O5991" t="s">
        <v>22611</v>
      </c>
      <c r="Q5991" t="s">
        <v>176</v>
      </c>
      <c r="R5991" t="s">
        <v>900</v>
      </c>
      <c r="X5991" t="s">
        <v>88</v>
      </c>
      <c r="AA5991" s="1"/>
      <c r="AC5991">
        <v>2017</v>
      </c>
      <c r="AD5991">
        <v>7</v>
      </c>
      <c r="AE5991">
        <v>14</v>
      </c>
      <c r="AF5991" s="2">
        <f>DATE(emdat_data[[#This Row],[Start Year]],emdat_data[[#This Row],[Start Month]],emdat_data[[#This Row],[Start Day]])</f>
        <v>42930</v>
      </c>
      <c r="AG5991">
        <v>2017</v>
      </c>
      <c r="AH5991">
        <v>7</v>
      </c>
      <c r="AI5991">
        <v>21</v>
      </c>
      <c r="AJ5991" s="2">
        <f>DATE(emdat_data[[#This Row],[End Year]],emdat_data[[#This Row],[End Month]],emdat_data[[#This Row],[End Day]])</f>
        <v>42937</v>
      </c>
      <c r="AK5991">
        <v>19</v>
      </c>
      <c r="AM5991">
        <v>13500</v>
      </c>
      <c r="AN5991">
        <v>900</v>
      </c>
      <c r="AO5991">
        <v>14400</v>
      </c>
      <c r="AT5991">
        <v>76000</v>
      </c>
      <c r="AU5991">
        <v>90738</v>
      </c>
      <c r="AV5991">
        <v>83.757254551963101</v>
      </c>
      <c r="AW5991" t="s">
        <v>13264</v>
      </c>
      <c r="AY5991" t="s">
        <v>13265</v>
      </c>
    </row>
    <row r="5992" spans="1:51" hidden="1" x14ac:dyDescent="0.25">
      <c r="A5992" t="s">
        <v>25608</v>
      </c>
      <c r="B5992">
        <v>2017</v>
      </c>
      <c r="C5992">
        <v>282</v>
      </c>
      <c r="E5992" t="s">
        <v>50</v>
      </c>
      <c r="F5992" t="s">
        <v>71</v>
      </c>
      <c r="G5992" t="s">
        <v>72</v>
      </c>
      <c r="H5992" t="s">
        <v>170</v>
      </c>
      <c r="K5992" t="s">
        <v>357</v>
      </c>
      <c r="L5992" t="s">
        <v>358</v>
      </c>
      <c r="M5992" t="s">
        <v>146</v>
      </c>
      <c r="N5992" t="s">
        <v>86</v>
      </c>
      <c r="O5992" t="s">
        <v>25609</v>
      </c>
      <c r="P5992" t="s">
        <v>6961</v>
      </c>
      <c r="X5992" t="s">
        <v>78</v>
      </c>
      <c r="Y5992">
        <v>34349</v>
      </c>
      <c r="Z5992">
        <v>-111264</v>
      </c>
      <c r="AA5992" s="1"/>
      <c r="AB5992" t="s">
        <v>25610</v>
      </c>
      <c r="AC5992">
        <v>2017</v>
      </c>
      <c r="AD5992">
        <v>7</v>
      </c>
      <c r="AE5992">
        <v>15</v>
      </c>
      <c r="AF5992" s="2">
        <f>DATE(emdat_data[[#This Row],[Start Year]],emdat_data[[#This Row],[Start Month]],emdat_data[[#This Row],[Start Day]])</f>
        <v>42931</v>
      </c>
      <c r="AG5992">
        <v>2017</v>
      </c>
      <c r="AH5992">
        <v>7</v>
      </c>
      <c r="AI5992">
        <v>15</v>
      </c>
      <c r="AJ5992" s="2">
        <f>DATE(emdat_data[[#This Row],[End Year]],emdat_data[[#This Row],[End Month]],emdat_data[[#This Row],[End Day]])</f>
        <v>42931</v>
      </c>
      <c r="AK5992">
        <v>10</v>
      </c>
      <c r="AV5992">
        <v>83.757254551963101</v>
      </c>
      <c r="AX5992" t="s">
        <v>25611</v>
      </c>
      <c r="AY5992" t="s">
        <v>25612</v>
      </c>
    </row>
    <row r="5993" spans="1:51" hidden="1" x14ac:dyDescent="0.25">
      <c r="A5993" t="s">
        <v>22897</v>
      </c>
      <c r="B5993">
        <v>2017</v>
      </c>
      <c r="C5993">
        <v>281</v>
      </c>
      <c r="E5993" t="s">
        <v>50</v>
      </c>
      <c r="F5993" t="s">
        <v>63</v>
      </c>
      <c r="G5993" t="s">
        <v>82</v>
      </c>
      <c r="H5993" t="s">
        <v>98</v>
      </c>
      <c r="J5993" t="s">
        <v>22898</v>
      </c>
      <c r="K5993" t="s">
        <v>159</v>
      </c>
      <c r="L5993" t="s">
        <v>160</v>
      </c>
      <c r="M5993" t="s">
        <v>161</v>
      </c>
      <c r="N5993" t="s">
        <v>57</v>
      </c>
      <c r="O5993" t="s">
        <v>22899</v>
      </c>
      <c r="X5993" t="s">
        <v>88</v>
      </c>
      <c r="AA5993" s="1"/>
      <c r="AC5993">
        <v>2017</v>
      </c>
      <c r="AD5993">
        <v>7</v>
      </c>
      <c r="AE5993">
        <v>16</v>
      </c>
      <c r="AF5993" s="2">
        <f>DATE(emdat_data[[#This Row],[Start Year]],emdat_data[[#This Row],[Start Month]],emdat_data[[#This Row],[Start Day]])</f>
        <v>42932</v>
      </c>
      <c r="AG5993">
        <v>2017</v>
      </c>
      <c r="AH5993">
        <v>7</v>
      </c>
      <c r="AI5993">
        <v>17</v>
      </c>
      <c r="AJ5993" s="2">
        <f>DATE(emdat_data[[#This Row],[End Year]],emdat_data[[#This Row],[End Month]],emdat_data[[#This Row],[End Day]])</f>
        <v>42933</v>
      </c>
      <c r="AM5993">
        <v>30000</v>
      </c>
      <c r="AO5993">
        <v>30000</v>
      </c>
      <c r="AT5993">
        <v>3600</v>
      </c>
      <c r="AU5993">
        <v>4298</v>
      </c>
      <c r="AV5993">
        <v>83.757254551963101</v>
      </c>
      <c r="AW5993" t="s">
        <v>4551</v>
      </c>
      <c r="AY5993" t="s">
        <v>4552</v>
      </c>
    </row>
    <row r="5994" spans="1:51" hidden="1" x14ac:dyDescent="0.25">
      <c r="A5994" t="s">
        <v>22781</v>
      </c>
      <c r="B5994">
        <v>2017</v>
      </c>
      <c r="C5994">
        <v>288</v>
      </c>
      <c r="E5994" t="s">
        <v>50</v>
      </c>
      <c r="F5994" t="s">
        <v>71</v>
      </c>
      <c r="G5994" t="s">
        <v>72</v>
      </c>
      <c r="K5994" t="s">
        <v>54</v>
      </c>
      <c r="L5994" t="s">
        <v>55</v>
      </c>
      <c r="M5994" t="s">
        <v>56</v>
      </c>
      <c r="N5994" t="s">
        <v>57</v>
      </c>
      <c r="O5994" t="s">
        <v>22782</v>
      </c>
      <c r="X5994" t="s">
        <v>78</v>
      </c>
      <c r="AA5994" s="1"/>
      <c r="AC5994">
        <v>2017</v>
      </c>
      <c r="AD5994">
        <v>7</v>
      </c>
      <c r="AE5994">
        <v>17</v>
      </c>
      <c r="AF5994" s="2">
        <f>DATE(emdat_data[[#This Row],[Start Year]],emdat_data[[#This Row],[Start Month]],emdat_data[[#This Row],[Start Day]])</f>
        <v>42933</v>
      </c>
      <c r="AG5994">
        <v>2017</v>
      </c>
      <c r="AH5994">
        <v>7</v>
      </c>
      <c r="AI5994">
        <v>17</v>
      </c>
      <c r="AJ5994" s="2">
        <f>DATE(emdat_data[[#This Row],[End Year]],emdat_data[[#This Row],[End Month]],emdat_data[[#This Row],[End Day]])</f>
        <v>42933</v>
      </c>
      <c r="AK5994">
        <v>36</v>
      </c>
      <c r="AL5994">
        <v>22</v>
      </c>
      <c r="AM5994">
        <v>500</v>
      </c>
      <c r="AN5994">
        <v>1300</v>
      </c>
      <c r="AO5994">
        <v>1822</v>
      </c>
      <c r="AV5994">
        <v>83.757254551963101</v>
      </c>
      <c r="AX5994" t="s">
        <v>22783</v>
      </c>
      <c r="AY5994" t="s">
        <v>22784</v>
      </c>
    </row>
    <row r="5995" spans="1:51" hidden="1" x14ac:dyDescent="0.25">
      <c r="A5995" t="s">
        <v>22917</v>
      </c>
      <c r="B5995">
        <v>2017</v>
      </c>
      <c r="C5995">
        <v>287</v>
      </c>
      <c r="E5995" t="s">
        <v>50</v>
      </c>
      <c r="F5995" t="s">
        <v>71</v>
      </c>
      <c r="G5995" t="s">
        <v>72</v>
      </c>
      <c r="K5995" t="s">
        <v>159</v>
      </c>
      <c r="L5995" t="s">
        <v>160</v>
      </c>
      <c r="M5995" t="s">
        <v>161</v>
      </c>
      <c r="N5995" t="s">
        <v>57</v>
      </c>
      <c r="O5995" t="s">
        <v>22918</v>
      </c>
      <c r="P5995" t="s">
        <v>22919</v>
      </c>
      <c r="X5995" t="s">
        <v>78</v>
      </c>
      <c r="AA5995" s="1"/>
      <c r="AC5995">
        <v>2017</v>
      </c>
      <c r="AD5995">
        <v>7</v>
      </c>
      <c r="AE5995">
        <v>17</v>
      </c>
      <c r="AF5995" s="2">
        <f>DATE(emdat_data[[#This Row],[Start Year]],emdat_data[[#This Row],[Start Month]],emdat_data[[#This Row],[Start Day]])</f>
        <v>42933</v>
      </c>
      <c r="AG5995">
        <v>2017</v>
      </c>
      <c r="AH5995">
        <v>7</v>
      </c>
      <c r="AI5995">
        <v>20</v>
      </c>
      <c r="AJ5995" s="2">
        <f>DATE(emdat_data[[#This Row],[End Year]],emdat_data[[#This Row],[End Month]],emdat_data[[#This Row],[End Day]])</f>
        <v>42936</v>
      </c>
      <c r="AK5995">
        <v>12</v>
      </c>
      <c r="AM5995">
        <v>9600</v>
      </c>
      <c r="AO5995">
        <v>9600</v>
      </c>
      <c r="AT5995">
        <v>37000</v>
      </c>
      <c r="AU5995">
        <v>44175</v>
      </c>
      <c r="AV5995">
        <v>83.757254551963101</v>
      </c>
      <c r="AW5995" t="s">
        <v>22920</v>
      </c>
      <c r="AY5995" t="s">
        <v>22921</v>
      </c>
    </row>
    <row r="5996" spans="1:51" hidden="1" x14ac:dyDescent="0.25">
      <c r="A5996" t="s">
        <v>25577</v>
      </c>
      <c r="B5996">
        <v>2017</v>
      </c>
      <c r="C5996">
        <v>281</v>
      </c>
      <c r="E5996" t="s">
        <v>50</v>
      </c>
      <c r="F5996" t="s">
        <v>63</v>
      </c>
      <c r="G5996" t="s">
        <v>82</v>
      </c>
      <c r="H5996" t="s">
        <v>98</v>
      </c>
      <c r="J5996" t="s">
        <v>22898</v>
      </c>
      <c r="K5996" t="s">
        <v>2562</v>
      </c>
      <c r="L5996" t="s">
        <v>2563</v>
      </c>
      <c r="M5996" t="s">
        <v>173</v>
      </c>
      <c r="N5996" t="s">
        <v>57</v>
      </c>
      <c r="O5996" t="s">
        <v>25578</v>
      </c>
      <c r="X5996" t="s">
        <v>88</v>
      </c>
      <c r="AA5996" s="1"/>
      <c r="AB5996" t="s">
        <v>25579</v>
      </c>
      <c r="AC5996">
        <v>2017</v>
      </c>
      <c r="AD5996">
        <v>7</v>
      </c>
      <c r="AE5996">
        <v>17</v>
      </c>
      <c r="AF5996" s="2">
        <f>DATE(emdat_data[[#This Row],[Start Year]],emdat_data[[#This Row],[Start Month]],emdat_data[[#This Row],[Start Day]])</f>
        <v>42933</v>
      </c>
      <c r="AG5996">
        <v>2017</v>
      </c>
      <c r="AH5996">
        <v>7</v>
      </c>
      <c r="AI5996">
        <v>19</v>
      </c>
      <c r="AJ5996" s="2">
        <f>DATE(emdat_data[[#This Row],[End Year]],emdat_data[[#This Row],[End Month]],emdat_data[[#This Row],[End Day]])</f>
        <v>42935</v>
      </c>
      <c r="AM5996">
        <v>60</v>
      </c>
      <c r="AO5996">
        <v>60</v>
      </c>
      <c r="AV5996">
        <v>83.757254551963101</v>
      </c>
      <c r="AW5996" t="s">
        <v>25580</v>
      </c>
      <c r="AY5996" t="s">
        <v>25581</v>
      </c>
    </row>
    <row r="5997" spans="1:51" hidden="1" x14ac:dyDescent="0.25">
      <c r="A5997" t="s">
        <v>25646</v>
      </c>
      <c r="B5997">
        <v>2017</v>
      </c>
      <c r="C5997">
        <v>281</v>
      </c>
      <c r="E5997" t="s">
        <v>50</v>
      </c>
      <c r="F5997" t="s">
        <v>63</v>
      </c>
      <c r="G5997" t="s">
        <v>82</v>
      </c>
      <c r="H5997" t="s">
        <v>98</v>
      </c>
      <c r="J5997" t="s">
        <v>22898</v>
      </c>
      <c r="K5997" t="s">
        <v>3068</v>
      </c>
      <c r="L5997" t="s">
        <v>3069</v>
      </c>
      <c r="M5997" t="s">
        <v>173</v>
      </c>
      <c r="N5997" t="s">
        <v>57</v>
      </c>
      <c r="O5997" t="s">
        <v>25647</v>
      </c>
      <c r="W5997">
        <v>95</v>
      </c>
      <c r="X5997" t="s">
        <v>88</v>
      </c>
      <c r="AA5997" s="1">
        <v>4.1666666666666664E-2</v>
      </c>
      <c r="AC5997">
        <v>2017</v>
      </c>
      <c r="AD5997">
        <v>7</v>
      </c>
      <c r="AE5997">
        <v>17</v>
      </c>
      <c r="AF5997" s="2">
        <f>DATE(emdat_data[[#This Row],[Start Year]],emdat_data[[#This Row],[Start Month]],emdat_data[[#This Row],[Start Day]])</f>
        <v>42933</v>
      </c>
      <c r="AG5997">
        <v>2017</v>
      </c>
      <c r="AH5997">
        <v>7</v>
      </c>
      <c r="AI5997">
        <v>18</v>
      </c>
      <c r="AJ5997" s="2">
        <f>DATE(emdat_data[[#This Row],[End Year]],emdat_data[[#This Row],[End Month]],emdat_data[[#This Row],[End Day]])</f>
        <v>42934</v>
      </c>
      <c r="AK5997">
        <v>9</v>
      </c>
      <c r="AM5997">
        <v>21000</v>
      </c>
      <c r="AO5997">
        <v>21000</v>
      </c>
      <c r="AT5997">
        <v>71000</v>
      </c>
      <c r="AU5997">
        <v>84769</v>
      </c>
      <c r="AV5997">
        <v>83.757254551963101</v>
      </c>
      <c r="AW5997" t="s">
        <v>25648</v>
      </c>
      <c r="AY5997" t="s">
        <v>25649</v>
      </c>
    </row>
    <row r="5998" spans="1:51" hidden="1" x14ac:dyDescent="0.25">
      <c r="A5998" t="s">
        <v>22690</v>
      </c>
      <c r="B5998">
        <v>2017</v>
      </c>
      <c r="C5998">
        <v>280</v>
      </c>
      <c r="E5998" t="s">
        <v>50</v>
      </c>
      <c r="F5998" t="s">
        <v>51</v>
      </c>
      <c r="G5998" t="s">
        <v>52</v>
      </c>
      <c r="H5998" t="s">
        <v>53</v>
      </c>
      <c r="K5998" t="s">
        <v>195</v>
      </c>
      <c r="L5998" t="s">
        <v>196</v>
      </c>
      <c r="M5998" t="s">
        <v>197</v>
      </c>
      <c r="N5998" t="s">
        <v>190</v>
      </c>
      <c r="O5998" t="s">
        <v>22691</v>
      </c>
      <c r="Q5998" t="s">
        <v>1619</v>
      </c>
      <c r="W5998">
        <v>7</v>
      </c>
      <c r="X5998" t="s">
        <v>59</v>
      </c>
      <c r="Y5998">
        <v>36925</v>
      </c>
      <c r="Z5998">
        <v>27414</v>
      </c>
      <c r="AA5998" s="1">
        <v>6.3194444444444442E-2</v>
      </c>
      <c r="AC5998">
        <v>2017</v>
      </c>
      <c r="AD5998">
        <v>7</v>
      </c>
      <c r="AE5998">
        <v>21</v>
      </c>
      <c r="AF5998" s="2">
        <f>DATE(emdat_data[[#This Row],[Start Year]],emdat_data[[#This Row],[Start Month]],emdat_data[[#This Row],[Start Day]])</f>
        <v>42937</v>
      </c>
      <c r="AG5998">
        <v>2017</v>
      </c>
      <c r="AH5998">
        <v>7</v>
      </c>
      <c r="AI5998">
        <v>21</v>
      </c>
      <c r="AJ5998" s="2">
        <f>DATE(emdat_data[[#This Row],[End Year]],emdat_data[[#This Row],[End Month]],emdat_data[[#This Row],[End Day]])</f>
        <v>42937</v>
      </c>
      <c r="AK5998">
        <v>2</v>
      </c>
      <c r="AL5998">
        <v>120</v>
      </c>
      <c r="AO5998">
        <v>120</v>
      </c>
      <c r="AV5998">
        <v>83.757254551963101</v>
      </c>
      <c r="AX5998" t="s">
        <v>1993</v>
      </c>
      <c r="AY5998" t="s">
        <v>1994</v>
      </c>
    </row>
    <row r="5999" spans="1:51" hidden="1" x14ac:dyDescent="0.25">
      <c r="A5999" t="s">
        <v>23982</v>
      </c>
      <c r="B5999">
        <v>2017</v>
      </c>
      <c r="C5999">
        <v>319</v>
      </c>
      <c r="E5999" t="s">
        <v>50</v>
      </c>
      <c r="F5999" t="s">
        <v>63</v>
      </c>
      <c r="G5999" t="s">
        <v>82</v>
      </c>
      <c r="H5999" t="s">
        <v>157</v>
      </c>
      <c r="I5999" t="s">
        <v>158</v>
      </c>
      <c r="K5999" t="s">
        <v>2601</v>
      </c>
      <c r="L5999" t="s">
        <v>2602</v>
      </c>
      <c r="M5999" t="s">
        <v>95</v>
      </c>
      <c r="N5999" t="s">
        <v>96</v>
      </c>
      <c r="O5999" t="s">
        <v>23983</v>
      </c>
      <c r="Q5999" t="s">
        <v>2546</v>
      </c>
      <c r="R5999" t="s">
        <v>72</v>
      </c>
      <c r="U5999" t="s">
        <v>127</v>
      </c>
      <c r="X5999" t="s">
        <v>88</v>
      </c>
      <c r="AA5999" s="1"/>
      <c r="AB5999" t="s">
        <v>23984</v>
      </c>
      <c r="AC5999">
        <v>2017</v>
      </c>
      <c r="AD5999">
        <v>7</v>
      </c>
      <c r="AE5999">
        <v>21</v>
      </c>
      <c r="AF5999" s="2">
        <f>DATE(emdat_data[[#This Row],[Start Year]],emdat_data[[#This Row],[Start Month]],emdat_data[[#This Row],[Start Day]])</f>
        <v>42937</v>
      </c>
      <c r="AG5999">
        <v>2017</v>
      </c>
      <c r="AH5999">
        <v>7</v>
      </c>
      <c r="AI5999">
        <v>23</v>
      </c>
      <c r="AJ5999" s="2">
        <f>DATE(emdat_data[[#This Row],[End Year]],emdat_data[[#This Row],[End Month]],emdat_data[[#This Row],[End Day]])</f>
        <v>42939</v>
      </c>
      <c r="AM5999">
        <v>171</v>
      </c>
      <c r="AN5999">
        <v>12</v>
      </c>
      <c r="AO5999">
        <v>183</v>
      </c>
      <c r="AT5999">
        <v>20000</v>
      </c>
      <c r="AU5999">
        <v>23879</v>
      </c>
      <c r="AV5999">
        <v>83.757254551963101</v>
      </c>
      <c r="AW5999" t="s">
        <v>23985</v>
      </c>
      <c r="AY5999" t="s">
        <v>23986</v>
      </c>
    </row>
    <row r="6000" spans="1:51" hidden="1" x14ac:dyDescent="0.25">
      <c r="A6000" t="s">
        <v>25491</v>
      </c>
      <c r="B6000">
        <v>2017</v>
      </c>
      <c r="C6000">
        <v>280</v>
      </c>
      <c r="E6000" t="s">
        <v>50</v>
      </c>
      <c r="F6000" t="s">
        <v>51</v>
      </c>
      <c r="G6000" t="s">
        <v>52</v>
      </c>
      <c r="H6000" t="s">
        <v>53</v>
      </c>
      <c r="K6000" t="s">
        <v>2924</v>
      </c>
      <c r="L6000" t="s">
        <v>2925</v>
      </c>
      <c r="M6000" t="s">
        <v>392</v>
      </c>
      <c r="N6000" t="s">
        <v>57</v>
      </c>
      <c r="O6000" t="s">
        <v>25492</v>
      </c>
      <c r="Q6000" t="s">
        <v>1619</v>
      </c>
      <c r="W6000">
        <v>7</v>
      </c>
      <c r="X6000" t="s">
        <v>59</v>
      </c>
      <c r="AA6000" s="1">
        <v>6.3194444444444442E-2</v>
      </c>
      <c r="AC6000">
        <v>2017</v>
      </c>
      <c r="AD6000">
        <v>7</v>
      </c>
      <c r="AE6000">
        <v>21</v>
      </c>
      <c r="AF6000" s="2">
        <f>DATE(emdat_data[[#This Row],[Start Year]],emdat_data[[#This Row],[Start Month]],emdat_data[[#This Row],[Start Day]])</f>
        <v>42937</v>
      </c>
      <c r="AG6000">
        <v>2017</v>
      </c>
      <c r="AH6000">
        <v>7</v>
      </c>
      <c r="AI6000">
        <v>21</v>
      </c>
      <c r="AJ6000" s="2">
        <f>DATE(emdat_data[[#This Row],[End Year]],emdat_data[[#This Row],[End Month]],emdat_data[[#This Row],[End Day]])</f>
        <v>42937</v>
      </c>
      <c r="AL6000">
        <v>360</v>
      </c>
      <c r="AO6000">
        <v>360</v>
      </c>
      <c r="AV6000">
        <v>83.757254551963101</v>
      </c>
      <c r="AX6000" t="s">
        <v>25493</v>
      </c>
      <c r="AY6000" t="s">
        <v>25494</v>
      </c>
    </row>
    <row r="6001" spans="1:51" hidden="1" x14ac:dyDescent="0.25">
      <c r="A6001" t="s">
        <v>22965</v>
      </c>
      <c r="B6001">
        <v>2017</v>
      </c>
      <c r="C6001">
        <v>310</v>
      </c>
      <c r="E6001" t="s">
        <v>50</v>
      </c>
      <c r="F6001" t="s">
        <v>71</v>
      </c>
      <c r="G6001" t="s">
        <v>72</v>
      </c>
      <c r="H6001" t="s">
        <v>102</v>
      </c>
      <c r="K6001" t="s">
        <v>1200</v>
      </c>
      <c r="L6001" t="s">
        <v>1201</v>
      </c>
      <c r="M6001" t="s">
        <v>189</v>
      </c>
      <c r="N6001" t="s">
        <v>190</v>
      </c>
      <c r="O6001" t="s">
        <v>22966</v>
      </c>
      <c r="P6001" t="s">
        <v>22967</v>
      </c>
      <c r="X6001" t="s">
        <v>78</v>
      </c>
      <c r="AA6001" s="1"/>
      <c r="AB6001" t="s">
        <v>22968</v>
      </c>
      <c r="AC6001">
        <v>2017</v>
      </c>
      <c r="AD6001">
        <v>7</v>
      </c>
      <c r="AE6001">
        <v>24</v>
      </c>
      <c r="AF6001" s="2">
        <f>DATE(emdat_data[[#This Row],[Start Year]],emdat_data[[#This Row],[Start Month]],emdat_data[[#This Row],[Start Day]])</f>
        <v>42940</v>
      </c>
      <c r="AG6001">
        <v>2017</v>
      </c>
      <c r="AH6001">
        <v>7</v>
      </c>
      <c r="AI6001">
        <v>27</v>
      </c>
      <c r="AJ6001" s="2">
        <f>DATE(emdat_data[[#This Row],[End Year]],emdat_data[[#This Row],[End Month]],emdat_data[[#This Row],[End Day]])</f>
        <v>42943</v>
      </c>
      <c r="AM6001">
        <v>600</v>
      </c>
      <c r="AO6001">
        <v>600</v>
      </c>
      <c r="AV6001">
        <v>83.757254551963101</v>
      </c>
      <c r="AW6001" t="s">
        <v>22969</v>
      </c>
      <c r="AY6001" t="s">
        <v>22970</v>
      </c>
    </row>
    <row r="6002" spans="1:51" hidden="1" x14ac:dyDescent="0.25">
      <c r="A6002" t="s">
        <v>22989</v>
      </c>
      <c r="B6002">
        <v>2017</v>
      </c>
      <c r="C6002">
        <v>292</v>
      </c>
      <c r="E6002" t="s">
        <v>50</v>
      </c>
      <c r="F6002" t="s">
        <v>350</v>
      </c>
      <c r="G6002" t="s">
        <v>477</v>
      </c>
      <c r="K6002" t="s">
        <v>187</v>
      </c>
      <c r="L6002" t="s">
        <v>188</v>
      </c>
      <c r="M6002" t="s">
        <v>189</v>
      </c>
      <c r="N6002" t="s">
        <v>190</v>
      </c>
      <c r="O6002" t="s">
        <v>22990</v>
      </c>
      <c r="P6002" t="s">
        <v>22991</v>
      </c>
      <c r="W6002">
        <v>72</v>
      </c>
      <c r="X6002" t="s">
        <v>78</v>
      </c>
      <c r="AA6002" s="1"/>
      <c r="AC6002">
        <v>2017</v>
      </c>
      <c r="AD6002">
        <v>7</v>
      </c>
      <c r="AE6002">
        <v>24</v>
      </c>
      <c r="AF6002" s="2">
        <f>DATE(emdat_data[[#This Row],[Start Year]],emdat_data[[#This Row],[Start Month]],emdat_data[[#This Row],[Start Day]])</f>
        <v>42940</v>
      </c>
      <c r="AG6002">
        <v>2017</v>
      </c>
      <c r="AH6002">
        <v>7</v>
      </c>
      <c r="AI6002">
        <v>25</v>
      </c>
      <c r="AJ6002" s="2">
        <f>DATE(emdat_data[[#This Row],[End Year]],emdat_data[[#This Row],[End Month]],emdat_data[[#This Row],[End Day]])</f>
        <v>42941</v>
      </c>
      <c r="AL6002">
        <v>12</v>
      </c>
      <c r="AM6002">
        <v>12000</v>
      </c>
      <c r="AO6002">
        <v>12012</v>
      </c>
      <c r="AV6002">
        <v>83.757254551963101</v>
      </c>
      <c r="AX6002" t="s">
        <v>22992</v>
      </c>
      <c r="AY6002" t="s">
        <v>22993</v>
      </c>
    </row>
    <row r="6003" spans="1:51" hidden="1" x14ac:dyDescent="0.25">
      <c r="A6003" t="s">
        <v>23929</v>
      </c>
      <c r="B6003">
        <v>2017</v>
      </c>
      <c r="C6003">
        <v>326</v>
      </c>
      <c r="E6003" t="s">
        <v>50</v>
      </c>
      <c r="F6003" t="s">
        <v>63</v>
      </c>
      <c r="G6003" t="s">
        <v>82</v>
      </c>
      <c r="H6003" t="s">
        <v>98</v>
      </c>
      <c r="J6003" t="s">
        <v>22901</v>
      </c>
      <c r="K6003" t="s">
        <v>364</v>
      </c>
      <c r="L6003" t="s">
        <v>365</v>
      </c>
      <c r="M6003" t="s">
        <v>173</v>
      </c>
      <c r="N6003" t="s">
        <v>57</v>
      </c>
      <c r="O6003" t="s">
        <v>23930</v>
      </c>
      <c r="Q6003" t="s">
        <v>72</v>
      </c>
      <c r="R6003" t="s">
        <v>176</v>
      </c>
      <c r="X6003" t="s">
        <v>88</v>
      </c>
      <c r="AA6003" s="1"/>
      <c r="AC6003">
        <v>2017</v>
      </c>
      <c r="AD6003">
        <v>7</v>
      </c>
      <c r="AE6003">
        <v>25</v>
      </c>
      <c r="AF6003" s="2">
        <f>DATE(emdat_data[[#This Row],[Start Year]],emdat_data[[#This Row],[Start Month]],emdat_data[[#This Row],[Start Day]])</f>
        <v>42941</v>
      </c>
      <c r="AG6003">
        <v>2017</v>
      </c>
      <c r="AH6003">
        <v>7</v>
      </c>
      <c r="AI6003">
        <v>27</v>
      </c>
      <c r="AJ6003" s="2">
        <f>DATE(emdat_data[[#This Row],[End Year]],emdat_data[[#This Row],[End Month]],emdat_data[[#This Row],[End Day]])</f>
        <v>42943</v>
      </c>
      <c r="AM6003">
        <v>7339</v>
      </c>
      <c r="AO6003">
        <v>7339</v>
      </c>
      <c r="AT6003">
        <v>175</v>
      </c>
      <c r="AU6003">
        <v>209</v>
      </c>
      <c r="AV6003">
        <v>83.757254551963101</v>
      </c>
      <c r="AX6003" t="s">
        <v>23931</v>
      </c>
      <c r="AY6003" t="s">
        <v>23932</v>
      </c>
    </row>
    <row r="6004" spans="1:51" hidden="1" x14ac:dyDescent="0.25">
      <c r="A6004" t="s">
        <v>25431</v>
      </c>
      <c r="B6004">
        <v>2017</v>
      </c>
      <c r="C6004">
        <v>566</v>
      </c>
      <c r="E6004" t="s">
        <v>50</v>
      </c>
      <c r="F6004" t="s">
        <v>63</v>
      </c>
      <c r="G6004" t="s">
        <v>82</v>
      </c>
      <c r="H6004" t="s">
        <v>157</v>
      </c>
      <c r="I6004" t="s">
        <v>572</v>
      </c>
      <c r="K6004" t="s">
        <v>2924</v>
      </c>
      <c r="L6004" t="s">
        <v>2925</v>
      </c>
      <c r="M6004" t="s">
        <v>392</v>
      </c>
      <c r="N6004" t="s">
        <v>57</v>
      </c>
      <c r="O6004" t="s">
        <v>25432</v>
      </c>
      <c r="Q6004" t="s">
        <v>900</v>
      </c>
      <c r="R6004" t="s">
        <v>72</v>
      </c>
      <c r="X6004" t="s">
        <v>88</v>
      </c>
      <c r="AA6004" s="1"/>
      <c r="AC6004">
        <v>2017</v>
      </c>
      <c r="AD6004">
        <v>7</v>
      </c>
      <c r="AE6004">
        <v>27</v>
      </c>
      <c r="AF6004" s="2">
        <f>DATE(emdat_data[[#This Row],[Start Year]],emdat_data[[#This Row],[Start Month]],emdat_data[[#This Row],[Start Day]])</f>
        <v>42943</v>
      </c>
      <c r="AG6004">
        <v>2017</v>
      </c>
      <c r="AH6004">
        <v>7</v>
      </c>
      <c r="AI6004">
        <v>27</v>
      </c>
      <c r="AJ6004" s="2">
        <f>DATE(emdat_data[[#This Row],[End Year]],emdat_data[[#This Row],[End Month]],emdat_data[[#This Row],[End Day]])</f>
        <v>42943</v>
      </c>
      <c r="AM6004">
        <v>270</v>
      </c>
      <c r="AO6004">
        <v>270</v>
      </c>
      <c r="AR6004">
        <v>300000</v>
      </c>
      <c r="AS6004">
        <v>358178</v>
      </c>
      <c r="AT6004">
        <v>600000</v>
      </c>
      <c r="AU6004">
        <v>716356</v>
      </c>
      <c r="AV6004">
        <v>83.757254551963101</v>
      </c>
      <c r="AW6004" t="s">
        <v>25433</v>
      </c>
      <c r="AY6004" t="s">
        <v>25434</v>
      </c>
    </row>
    <row r="6005" spans="1:51" hidden="1" x14ac:dyDescent="0.25">
      <c r="A6005" t="s">
        <v>25519</v>
      </c>
      <c r="B6005">
        <v>2017</v>
      </c>
      <c r="C6005">
        <v>329</v>
      </c>
      <c r="E6005" t="s">
        <v>50</v>
      </c>
      <c r="F6005" t="s">
        <v>350</v>
      </c>
      <c r="G6005" t="s">
        <v>477</v>
      </c>
      <c r="H6005" t="s">
        <v>478</v>
      </c>
      <c r="K6005" t="s">
        <v>3950</v>
      </c>
      <c r="L6005" t="s">
        <v>3951</v>
      </c>
      <c r="M6005" t="s">
        <v>995</v>
      </c>
      <c r="N6005" t="s">
        <v>76</v>
      </c>
      <c r="O6005" t="s">
        <v>25520</v>
      </c>
      <c r="Q6005" t="s">
        <v>1766</v>
      </c>
      <c r="X6005" t="s">
        <v>78</v>
      </c>
      <c r="AA6005" s="1"/>
      <c r="AC6005">
        <v>2017</v>
      </c>
      <c r="AD6005">
        <v>7</v>
      </c>
      <c r="AE6005">
        <v>29</v>
      </c>
      <c r="AF6005" s="2">
        <f>DATE(emdat_data[[#This Row],[Start Year]],emdat_data[[#This Row],[Start Month]],emdat_data[[#This Row],[Start Day]])</f>
        <v>42945</v>
      </c>
      <c r="AG6005">
        <v>2017</v>
      </c>
      <c r="AH6005">
        <v>8</v>
      </c>
      <c r="AI6005">
        <v>7</v>
      </c>
      <c r="AJ6005" s="2">
        <f>DATE(emdat_data[[#This Row],[End Year]],emdat_data[[#This Row],[End Month]],emdat_data[[#This Row],[End Day]])</f>
        <v>42954</v>
      </c>
      <c r="AM6005">
        <v>2000</v>
      </c>
      <c r="AO6005">
        <v>2000</v>
      </c>
      <c r="AV6005">
        <v>83.757254551963101</v>
      </c>
      <c r="AX6005" t="s">
        <v>25521</v>
      </c>
      <c r="AY6005" t="s">
        <v>25522</v>
      </c>
    </row>
    <row r="6006" spans="1:51" hidden="1" x14ac:dyDescent="0.25">
      <c r="A6006" t="s">
        <v>25527</v>
      </c>
      <c r="B6006">
        <v>2017</v>
      </c>
      <c r="C6006">
        <v>326</v>
      </c>
      <c r="E6006" t="s">
        <v>50</v>
      </c>
      <c r="F6006" t="s">
        <v>63</v>
      </c>
      <c r="G6006" t="s">
        <v>82</v>
      </c>
      <c r="H6006" t="s">
        <v>98</v>
      </c>
      <c r="J6006" t="s">
        <v>22901</v>
      </c>
      <c r="K6006" t="s">
        <v>2539</v>
      </c>
      <c r="L6006" t="s">
        <v>2540</v>
      </c>
      <c r="M6006" t="s">
        <v>161</v>
      </c>
      <c r="N6006" t="s">
        <v>57</v>
      </c>
      <c r="O6006" t="s">
        <v>25528</v>
      </c>
      <c r="Q6006" t="s">
        <v>72</v>
      </c>
      <c r="W6006">
        <v>150</v>
      </c>
      <c r="X6006" t="s">
        <v>88</v>
      </c>
      <c r="AA6006" s="1"/>
      <c r="AC6006">
        <v>2017</v>
      </c>
      <c r="AD6006">
        <v>7</v>
      </c>
      <c r="AE6006">
        <v>29</v>
      </c>
      <c r="AF6006" s="2">
        <f>DATE(emdat_data[[#This Row],[Start Year]],emdat_data[[#This Row],[Start Month]],emdat_data[[#This Row],[Start Day]])</f>
        <v>42945</v>
      </c>
      <c r="AG6006">
        <v>2017</v>
      </c>
      <c r="AH6006">
        <v>7</v>
      </c>
      <c r="AI6006">
        <v>31</v>
      </c>
      <c r="AJ6006" s="2">
        <f>DATE(emdat_data[[#This Row],[End Year]],emdat_data[[#This Row],[End Month]],emdat_data[[#This Row],[End Day]])</f>
        <v>42947</v>
      </c>
      <c r="AK6006">
        <v>1</v>
      </c>
      <c r="AL6006">
        <v>131</v>
      </c>
      <c r="AO6006">
        <v>131</v>
      </c>
      <c r="AT6006">
        <v>17200</v>
      </c>
      <c r="AU6006">
        <v>20536</v>
      </c>
      <c r="AV6006">
        <v>83.757254551963101</v>
      </c>
      <c r="AW6006" t="s">
        <v>2542</v>
      </c>
      <c r="AY6006" t="s">
        <v>2543</v>
      </c>
    </row>
    <row r="6007" spans="1:51" hidden="1" x14ac:dyDescent="0.25">
      <c r="A6007" t="s">
        <v>22900</v>
      </c>
      <c r="B6007">
        <v>2017</v>
      </c>
      <c r="C6007">
        <v>326</v>
      </c>
      <c r="E6007" t="s">
        <v>50</v>
      </c>
      <c r="F6007" t="s">
        <v>63</v>
      </c>
      <c r="G6007" t="s">
        <v>82</v>
      </c>
      <c r="H6007" t="s">
        <v>98</v>
      </c>
      <c r="J6007" t="s">
        <v>22901</v>
      </c>
      <c r="K6007" t="s">
        <v>159</v>
      </c>
      <c r="L6007" t="s">
        <v>160</v>
      </c>
      <c r="M6007" t="s">
        <v>161</v>
      </c>
      <c r="N6007" t="s">
        <v>57</v>
      </c>
      <c r="O6007" t="s">
        <v>22902</v>
      </c>
      <c r="X6007" t="s">
        <v>88</v>
      </c>
      <c r="AA6007" s="1"/>
      <c r="AC6007">
        <v>2017</v>
      </c>
      <c r="AD6007">
        <v>8</v>
      </c>
      <c r="AE6007">
        <v>3</v>
      </c>
      <c r="AF6007" s="2">
        <f>DATE(emdat_data[[#This Row],[Start Year]],emdat_data[[#This Row],[Start Month]],emdat_data[[#This Row],[Start Day]])</f>
        <v>42950</v>
      </c>
      <c r="AG6007">
        <v>2017</v>
      </c>
      <c r="AH6007">
        <v>8</v>
      </c>
      <c r="AI6007">
        <v>3</v>
      </c>
      <c r="AJ6007" s="2">
        <f>DATE(emdat_data[[#This Row],[End Year]],emdat_data[[#This Row],[End Month]],emdat_data[[#This Row],[End Day]])</f>
        <v>42950</v>
      </c>
      <c r="AM6007">
        <v>13200</v>
      </c>
      <c r="AN6007">
        <v>600</v>
      </c>
      <c r="AO6007">
        <v>13800</v>
      </c>
      <c r="AT6007">
        <v>57000</v>
      </c>
      <c r="AU6007">
        <v>68054</v>
      </c>
      <c r="AV6007">
        <v>83.757254551963101</v>
      </c>
      <c r="AW6007" t="s">
        <v>7526</v>
      </c>
      <c r="AY6007" t="s">
        <v>7681</v>
      </c>
    </row>
    <row r="6008" spans="1:51" hidden="1" x14ac:dyDescent="0.25">
      <c r="A6008" t="s">
        <v>25471</v>
      </c>
      <c r="B6008">
        <v>2017</v>
      </c>
      <c r="C6008">
        <v>337</v>
      </c>
      <c r="E6008" t="s">
        <v>50</v>
      </c>
      <c r="F6008" t="s">
        <v>71</v>
      </c>
      <c r="G6008" t="s">
        <v>72</v>
      </c>
      <c r="H6008" t="s">
        <v>170</v>
      </c>
      <c r="K6008" t="s">
        <v>3068</v>
      </c>
      <c r="L6008" t="s">
        <v>3069</v>
      </c>
      <c r="M6008" t="s">
        <v>173</v>
      </c>
      <c r="N6008" t="s">
        <v>57</v>
      </c>
      <c r="O6008" t="s">
        <v>25472</v>
      </c>
      <c r="Q6008" t="s">
        <v>176</v>
      </c>
      <c r="X6008" t="s">
        <v>78</v>
      </c>
      <c r="AA6008" s="1"/>
      <c r="AB6008" t="s">
        <v>25473</v>
      </c>
      <c r="AC6008">
        <v>2017</v>
      </c>
      <c r="AD6008">
        <v>8</v>
      </c>
      <c r="AE6008">
        <v>3</v>
      </c>
      <c r="AF6008" s="2">
        <f>DATE(emdat_data[[#This Row],[Start Year]],emdat_data[[#This Row],[Start Month]],emdat_data[[#This Row],[Start Day]])</f>
        <v>42950</v>
      </c>
      <c r="AG6008">
        <v>2017</v>
      </c>
      <c r="AH6008">
        <v>8</v>
      </c>
      <c r="AI6008">
        <v>3</v>
      </c>
      <c r="AJ6008" s="2">
        <f>DATE(emdat_data[[#This Row],[End Year]],emdat_data[[#This Row],[End Month]],emdat_data[[#This Row],[End Day]])</f>
        <v>42950</v>
      </c>
      <c r="AK6008">
        <v>39</v>
      </c>
      <c r="AL6008">
        <v>21</v>
      </c>
      <c r="AM6008">
        <v>3000</v>
      </c>
      <c r="AN6008">
        <v>1140</v>
      </c>
      <c r="AO6008">
        <v>4161</v>
      </c>
      <c r="AT6008">
        <v>88000</v>
      </c>
      <c r="AU6008">
        <v>105066</v>
      </c>
      <c r="AV6008">
        <v>83.757254551963101</v>
      </c>
      <c r="AW6008" t="s">
        <v>25474</v>
      </c>
      <c r="AY6008" t="s">
        <v>25475</v>
      </c>
    </row>
    <row r="6009" spans="1:51" hidden="1" x14ac:dyDescent="0.25">
      <c r="A6009" t="s">
        <v>22938</v>
      </c>
      <c r="B6009">
        <v>2017</v>
      </c>
      <c r="C6009">
        <v>367</v>
      </c>
      <c r="D6009" t="s">
        <v>22939</v>
      </c>
      <c r="E6009" t="s">
        <v>50</v>
      </c>
      <c r="F6009" t="s">
        <v>71</v>
      </c>
      <c r="G6009" t="s">
        <v>72</v>
      </c>
      <c r="H6009" t="s">
        <v>170</v>
      </c>
      <c r="K6009" t="s">
        <v>183</v>
      </c>
      <c r="L6009" t="s">
        <v>184</v>
      </c>
      <c r="M6009" t="s">
        <v>75</v>
      </c>
      <c r="N6009" t="s">
        <v>76</v>
      </c>
      <c r="O6009" t="s">
        <v>22940</v>
      </c>
      <c r="P6009" t="s">
        <v>642</v>
      </c>
      <c r="X6009" t="s">
        <v>78</v>
      </c>
      <c r="AA6009" s="1"/>
      <c r="AC6009">
        <v>2017</v>
      </c>
      <c r="AD6009">
        <v>8</v>
      </c>
      <c r="AE6009">
        <v>4</v>
      </c>
      <c r="AF6009" s="2">
        <f>DATE(emdat_data[[#This Row],[Start Year]],emdat_data[[#This Row],[Start Month]],emdat_data[[#This Row],[Start Day]])</f>
        <v>42951</v>
      </c>
      <c r="AG6009">
        <v>2017</v>
      </c>
      <c r="AH6009">
        <v>8</v>
      </c>
      <c r="AI6009">
        <v>29</v>
      </c>
      <c r="AJ6009" s="2">
        <f>DATE(emdat_data[[#This Row],[End Year]],emdat_data[[#This Row],[End Month]],emdat_data[[#This Row],[End Day]])</f>
        <v>42976</v>
      </c>
      <c r="AK6009">
        <v>3</v>
      </c>
      <c r="AM6009">
        <v>12890</v>
      </c>
      <c r="AO6009">
        <v>12890</v>
      </c>
      <c r="AV6009">
        <v>83.757254551963101</v>
      </c>
      <c r="AX6009" t="s">
        <v>22941</v>
      </c>
      <c r="AY6009" t="s">
        <v>22942</v>
      </c>
    </row>
    <row r="6010" spans="1:51" hidden="1" x14ac:dyDescent="0.25">
      <c r="A6010" t="s">
        <v>23953</v>
      </c>
      <c r="B6010">
        <v>2017</v>
      </c>
      <c r="C6010">
        <v>328</v>
      </c>
      <c r="E6010" t="s">
        <v>50</v>
      </c>
      <c r="F6010" t="s">
        <v>63</v>
      </c>
      <c r="G6010" t="s">
        <v>82</v>
      </c>
      <c r="H6010" t="s">
        <v>157</v>
      </c>
      <c r="I6010" t="s">
        <v>493</v>
      </c>
      <c r="K6010" t="s">
        <v>239</v>
      </c>
      <c r="L6010" t="s">
        <v>240</v>
      </c>
      <c r="M6010" t="s">
        <v>197</v>
      </c>
      <c r="N6010" t="s">
        <v>190</v>
      </c>
      <c r="O6010" t="s">
        <v>23954</v>
      </c>
      <c r="Q6010" t="s">
        <v>72</v>
      </c>
      <c r="R6010" t="s">
        <v>900</v>
      </c>
      <c r="X6010" t="s">
        <v>88</v>
      </c>
      <c r="AA6010" s="1"/>
      <c r="AC6010">
        <v>2017</v>
      </c>
      <c r="AD6010">
        <v>8</v>
      </c>
      <c r="AE6010">
        <v>5</v>
      </c>
      <c r="AF6010" s="2">
        <f>DATE(emdat_data[[#This Row],[Start Year]],emdat_data[[#This Row],[Start Month]],emdat_data[[#This Row],[Start Day]])</f>
        <v>42952</v>
      </c>
      <c r="AG6010">
        <v>2017</v>
      </c>
      <c r="AH6010">
        <v>8</v>
      </c>
      <c r="AI6010">
        <v>6</v>
      </c>
      <c r="AJ6010" s="2">
        <f>DATE(emdat_data[[#This Row],[End Year]],emdat_data[[#This Row],[End Month]],emdat_data[[#This Row],[End Day]])</f>
        <v>42953</v>
      </c>
      <c r="AK6010">
        <v>4</v>
      </c>
      <c r="AT6010">
        <v>3500</v>
      </c>
      <c r="AU6010">
        <v>4179</v>
      </c>
      <c r="AV6010">
        <v>83.757254551963101</v>
      </c>
      <c r="AW6010" t="s">
        <v>1664</v>
      </c>
      <c r="AX6010" t="s">
        <v>23955</v>
      </c>
      <c r="AY6010" t="s">
        <v>23956</v>
      </c>
    </row>
    <row r="6011" spans="1:51" hidden="1" x14ac:dyDescent="0.25">
      <c r="A6011" t="s">
        <v>24306</v>
      </c>
      <c r="B6011">
        <v>2017</v>
      </c>
      <c r="C6011">
        <v>327</v>
      </c>
      <c r="E6011" t="s">
        <v>50</v>
      </c>
      <c r="F6011" t="s">
        <v>63</v>
      </c>
      <c r="G6011" t="s">
        <v>82</v>
      </c>
      <c r="H6011" t="s">
        <v>98</v>
      </c>
      <c r="J6011" t="s">
        <v>24307</v>
      </c>
      <c r="K6011" t="s">
        <v>245</v>
      </c>
      <c r="L6011" t="s">
        <v>246</v>
      </c>
      <c r="M6011" t="s">
        <v>161</v>
      </c>
      <c r="N6011" t="s">
        <v>57</v>
      </c>
      <c r="O6011" t="s">
        <v>24308</v>
      </c>
      <c r="W6011">
        <v>120</v>
      </c>
      <c r="X6011" t="s">
        <v>88</v>
      </c>
      <c r="Y6011">
        <v>332</v>
      </c>
      <c r="Z6011">
        <v>134</v>
      </c>
      <c r="AA6011" s="1"/>
      <c r="AC6011">
        <v>2017</v>
      </c>
      <c r="AD6011">
        <v>8</v>
      </c>
      <c r="AE6011">
        <v>5</v>
      </c>
      <c r="AF6011" s="2">
        <f>DATE(emdat_data[[#This Row],[Start Year]],emdat_data[[#This Row],[Start Month]],emdat_data[[#This Row],[Start Day]])</f>
        <v>42952</v>
      </c>
      <c r="AG6011">
        <v>2017</v>
      </c>
      <c r="AH6011">
        <v>8</v>
      </c>
      <c r="AI6011">
        <v>7</v>
      </c>
      <c r="AJ6011" s="2">
        <f>DATE(emdat_data[[#This Row],[End Year]],emdat_data[[#This Row],[End Month]],emdat_data[[#This Row],[End Day]])</f>
        <v>42954</v>
      </c>
      <c r="AK6011">
        <v>2</v>
      </c>
      <c r="AL6011">
        <v>51</v>
      </c>
      <c r="AM6011">
        <v>1338</v>
      </c>
      <c r="AO6011">
        <v>1389</v>
      </c>
      <c r="AT6011">
        <v>2000</v>
      </c>
      <c r="AU6011">
        <v>2388</v>
      </c>
      <c r="AV6011">
        <v>83.757254551963101</v>
      </c>
      <c r="AW6011" t="s">
        <v>24309</v>
      </c>
      <c r="AY6011" t="s">
        <v>24310</v>
      </c>
    </row>
    <row r="6012" spans="1:51" hidden="1" x14ac:dyDescent="0.25">
      <c r="A6012" t="s">
        <v>25408</v>
      </c>
      <c r="B6012">
        <v>2017</v>
      </c>
      <c r="C6012">
        <v>336</v>
      </c>
      <c r="E6012" t="s">
        <v>50</v>
      </c>
      <c r="F6012" t="s">
        <v>63</v>
      </c>
      <c r="G6012" t="s">
        <v>82</v>
      </c>
      <c r="H6012" t="s">
        <v>157</v>
      </c>
      <c r="I6012" t="s">
        <v>418</v>
      </c>
      <c r="K6012" t="s">
        <v>357</v>
      </c>
      <c r="L6012" t="s">
        <v>358</v>
      </c>
      <c r="M6012" t="s">
        <v>146</v>
      </c>
      <c r="N6012" t="s">
        <v>86</v>
      </c>
      <c r="O6012" t="s">
        <v>25409</v>
      </c>
      <c r="Q6012" t="s">
        <v>72</v>
      </c>
      <c r="R6012" t="s">
        <v>900</v>
      </c>
      <c r="X6012" t="s">
        <v>88</v>
      </c>
      <c r="AA6012" s="1"/>
      <c r="AC6012">
        <v>2017</v>
      </c>
      <c r="AD6012">
        <v>8</v>
      </c>
      <c r="AE6012">
        <v>5</v>
      </c>
      <c r="AF6012" s="2">
        <f>DATE(emdat_data[[#This Row],[Start Year]],emdat_data[[#This Row],[Start Month]],emdat_data[[#This Row],[Start Day]])</f>
        <v>42952</v>
      </c>
      <c r="AG6012">
        <v>2017</v>
      </c>
      <c r="AH6012">
        <v>8</v>
      </c>
      <c r="AI6012">
        <v>8</v>
      </c>
      <c r="AJ6012" s="2">
        <f>DATE(emdat_data[[#This Row],[End Year]],emdat_data[[#This Row],[End Month]],emdat_data[[#This Row],[End Day]])</f>
        <v>42955</v>
      </c>
      <c r="AL6012">
        <v>30</v>
      </c>
      <c r="AM6012">
        <v>600</v>
      </c>
      <c r="AO6012">
        <v>630</v>
      </c>
      <c r="AR6012">
        <v>200000</v>
      </c>
      <c r="AS6012">
        <v>238785</v>
      </c>
      <c r="AT6012">
        <v>200000</v>
      </c>
      <c r="AU6012">
        <v>238785</v>
      </c>
      <c r="AV6012">
        <v>83.757254551963101</v>
      </c>
      <c r="AW6012" t="s">
        <v>25410</v>
      </c>
      <c r="AX6012" t="s">
        <v>25411</v>
      </c>
      <c r="AY6012" t="s">
        <v>25412</v>
      </c>
    </row>
    <row r="6013" spans="1:51" hidden="1" x14ac:dyDescent="0.25">
      <c r="A6013" t="s">
        <v>22891</v>
      </c>
      <c r="B6013">
        <v>2017</v>
      </c>
      <c r="C6013">
        <v>332</v>
      </c>
      <c r="E6013" t="s">
        <v>50</v>
      </c>
      <c r="F6013" t="s">
        <v>71</v>
      </c>
      <c r="G6013" t="s">
        <v>217</v>
      </c>
      <c r="H6013" t="s">
        <v>217</v>
      </c>
      <c r="K6013" t="s">
        <v>159</v>
      </c>
      <c r="L6013" t="s">
        <v>160</v>
      </c>
      <c r="M6013" t="s">
        <v>161</v>
      </c>
      <c r="N6013" t="s">
        <v>57</v>
      </c>
      <c r="O6013" t="s">
        <v>22892</v>
      </c>
      <c r="P6013" t="s">
        <v>642</v>
      </c>
      <c r="AA6013" s="1"/>
      <c r="AC6013">
        <v>2017</v>
      </c>
      <c r="AD6013">
        <v>8</v>
      </c>
      <c r="AE6013">
        <v>7</v>
      </c>
      <c r="AF6013" s="2">
        <f>DATE(emdat_data[[#This Row],[Start Year]],emdat_data[[#This Row],[Start Month]],emdat_data[[#This Row],[Start Day]])</f>
        <v>42954</v>
      </c>
      <c r="AG6013">
        <v>2017</v>
      </c>
      <c r="AH6013">
        <v>8</v>
      </c>
      <c r="AI6013">
        <v>7</v>
      </c>
      <c r="AJ6013" s="2">
        <f>DATE(emdat_data[[#This Row],[End Year]],emdat_data[[#This Row],[End Month]],emdat_data[[#This Row],[End Day]])</f>
        <v>42954</v>
      </c>
      <c r="AK6013">
        <v>25</v>
      </c>
      <c r="AL6013">
        <v>4</v>
      </c>
      <c r="AO6013">
        <v>4</v>
      </c>
      <c r="AV6013">
        <v>83.757254551963101</v>
      </c>
      <c r="AX6013" t="s">
        <v>11115</v>
      </c>
      <c r="AY6013" t="s">
        <v>11116</v>
      </c>
    </row>
    <row r="6014" spans="1:51" hidden="1" x14ac:dyDescent="0.25">
      <c r="A6014" t="s">
        <v>23920</v>
      </c>
      <c r="B6014">
        <v>2017</v>
      </c>
      <c r="C6014">
        <v>334</v>
      </c>
      <c r="E6014" t="s">
        <v>50</v>
      </c>
      <c r="F6014" t="s">
        <v>63</v>
      </c>
      <c r="G6014" t="s">
        <v>82</v>
      </c>
      <c r="H6014" t="s">
        <v>98</v>
      </c>
      <c r="J6014" t="s">
        <v>23921</v>
      </c>
      <c r="K6014" t="s">
        <v>1548</v>
      </c>
      <c r="L6014" t="s">
        <v>1549</v>
      </c>
      <c r="M6014" t="s">
        <v>204</v>
      </c>
      <c r="N6014" t="s">
        <v>86</v>
      </c>
      <c r="O6014" t="s">
        <v>23922</v>
      </c>
      <c r="Q6014" t="s">
        <v>72</v>
      </c>
      <c r="R6014" t="s">
        <v>176</v>
      </c>
      <c r="W6014">
        <v>140</v>
      </c>
      <c r="X6014" t="s">
        <v>88</v>
      </c>
      <c r="AA6014" s="1"/>
      <c r="AC6014">
        <v>2017</v>
      </c>
      <c r="AD6014">
        <v>8</v>
      </c>
      <c r="AE6014">
        <v>7</v>
      </c>
      <c r="AF6014" s="2">
        <f>DATE(emdat_data[[#This Row],[Start Year]],emdat_data[[#This Row],[Start Month]],emdat_data[[#This Row],[Start Day]])</f>
        <v>42954</v>
      </c>
      <c r="AG6014">
        <v>2017</v>
      </c>
      <c r="AH6014">
        <v>8</v>
      </c>
      <c r="AI6014">
        <v>7</v>
      </c>
      <c r="AJ6014" s="2">
        <f>DATE(emdat_data[[#This Row],[End Year]],emdat_data[[#This Row],[End Month]],emdat_data[[#This Row],[End Day]])</f>
        <v>42954</v>
      </c>
      <c r="AM6014">
        <v>300</v>
      </c>
      <c r="AO6014">
        <v>300</v>
      </c>
      <c r="AT6014">
        <v>2000</v>
      </c>
      <c r="AU6014">
        <v>2388</v>
      </c>
      <c r="AV6014">
        <v>83.757254551963101</v>
      </c>
      <c r="AW6014" t="s">
        <v>23923</v>
      </c>
      <c r="AY6014" t="s">
        <v>23924</v>
      </c>
    </row>
    <row r="6015" spans="1:51" hidden="1" x14ac:dyDescent="0.25">
      <c r="A6015" t="s">
        <v>22661</v>
      </c>
      <c r="B6015">
        <v>2017</v>
      </c>
      <c r="C6015">
        <v>331</v>
      </c>
      <c r="E6015" t="s">
        <v>50</v>
      </c>
      <c r="F6015" t="s">
        <v>51</v>
      </c>
      <c r="G6015" t="s">
        <v>52</v>
      </c>
      <c r="H6015" t="s">
        <v>53</v>
      </c>
      <c r="K6015" t="s">
        <v>159</v>
      </c>
      <c r="L6015" t="s">
        <v>160</v>
      </c>
      <c r="M6015" t="s">
        <v>161</v>
      </c>
      <c r="N6015" t="s">
        <v>57</v>
      </c>
      <c r="O6015" t="s">
        <v>22662</v>
      </c>
      <c r="Q6015" t="s">
        <v>176</v>
      </c>
      <c r="W6015">
        <v>7</v>
      </c>
      <c r="X6015" t="s">
        <v>59</v>
      </c>
      <c r="Y6015">
        <v>33193</v>
      </c>
      <c r="Z6015">
        <v>103855</v>
      </c>
      <c r="AA6015" s="1">
        <v>0.88888888888888884</v>
      </c>
      <c r="AC6015">
        <v>2017</v>
      </c>
      <c r="AD6015">
        <v>8</v>
      </c>
      <c r="AE6015">
        <v>8</v>
      </c>
      <c r="AF6015" s="2">
        <f>DATE(emdat_data[[#This Row],[Start Year]],emdat_data[[#This Row],[Start Month]],emdat_data[[#This Row],[Start Day]])</f>
        <v>42955</v>
      </c>
      <c r="AG6015">
        <v>2017</v>
      </c>
      <c r="AH6015">
        <v>8</v>
      </c>
      <c r="AI6015">
        <v>8</v>
      </c>
      <c r="AJ6015" s="2">
        <f>DATE(emdat_data[[#This Row],[End Year]],emdat_data[[#This Row],[End Month]],emdat_data[[#This Row],[End Day]])</f>
        <v>42955</v>
      </c>
      <c r="AK6015">
        <v>29</v>
      </c>
      <c r="AL6015">
        <v>525</v>
      </c>
      <c r="AM6015">
        <v>217500</v>
      </c>
      <c r="AN6015">
        <v>300</v>
      </c>
      <c r="AO6015">
        <v>218325</v>
      </c>
      <c r="AT6015">
        <v>500000</v>
      </c>
      <c r="AU6015">
        <v>596963</v>
      </c>
      <c r="AV6015">
        <v>83.757254551963101</v>
      </c>
      <c r="AX6015" t="s">
        <v>13976</v>
      </c>
      <c r="AY6015" t="s">
        <v>13977</v>
      </c>
    </row>
    <row r="6016" spans="1:51" hidden="1" x14ac:dyDescent="0.25">
      <c r="A6016" t="s">
        <v>22922</v>
      </c>
      <c r="B6016">
        <v>2017</v>
      </c>
      <c r="C6016">
        <v>372</v>
      </c>
      <c r="E6016" t="s">
        <v>50</v>
      </c>
      <c r="F6016" t="s">
        <v>71</v>
      </c>
      <c r="G6016" t="s">
        <v>72</v>
      </c>
      <c r="K6016" t="s">
        <v>159</v>
      </c>
      <c r="L6016" t="s">
        <v>160</v>
      </c>
      <c r="M6016" t="s">
        <v>161</v>
      </c>
      <c r="N6016" t="s">
        <v>57</v>
      </c>
      <c r="O6016" t="s">
        <v>22923</v>
      </c>
      <c r="P6016" t="s">
        <v>22872</v>
      </c>
      <c r="X6016" t="s">
        <v>78</v>
      </c>
      <c r="AA6016" s="1"/>
      <c r="AC6016">
        <v>2017</v>
      </c>
      <c r="AD6016">
        <v>8</v>
      </c>
      <c r="AE6016">
        <v>8</v>
      </c>
      <c r="AF6016" s="2">
        <f>DATE(emdat_data[[#This Row],[Start Year]],emdat_data[[#This Row],[Start Month]],emdat_data[[#This Row],[Start Day]])</f>
        <v>42955</v>
      </c>
      <c r="AG6016">
        <v>2017</v>
      </c>
      <c r="AH6016">
        <v>8</v>
      </c>
      <c r="AI6016">
        <v>9</v>
      </c>
      <c r="AJ6016" s="2">
        <f>DATE(emdat_data[[#This Row],[End Year]],emdat_data[[#This Row],[End Month]],emdat_data[[#This Row],[End Day]])</f>
        <v>42956</v>
      </c>
      <c r="AK6016">
        <v>40</v>
      </c>
      <c r="AM6016">
        <v>45000</v>
      </c>
      <c r="AO6016">
        <v>45000</v>
      </c>
      <c r="AT6016">
        <v>315000</v>
      </c>
      <c r="AU6016">
        <v>376087</v>
      </c>
      <c r="AV6016">
        <v>83.757254551963101</v>
      </c>
      <c r="AW6016" t="s">
        <v>22924</v>
      </c>
      <c r="AY6016" t="s">
        <v>22925</v>
      </c>
    </row>
    <row r="6017" spans="1:51" hidden="1" x14ac:dyDescent="0.25">
      <c r="A6017" t="s">
        <v>22829</v>
      </c>
      <c r="B6017">
        <v>2017</v>
      </c>
      <c r="C6017">
        <v>342</v>
      </c>
      <c r="D6017" t="s">
        <v>22830</v>
      </c>
      <c r="E6017" t="s">
        <v>50</v>
      </c>
      <c r="F6017" t="s">
        <v>71</v>
      </c>
      <c r="G6017" t="s">
        <v>72</v>
      </c>
      <c r="K6017" t="s">
        <v>527</v>
      </c>
      <c r="L6017" t="s">
        <v>528</v>
      </c>
      <c r="M6017" t="s">
        <v>56</v>
      </c>
      <c r="N6017" t="s">
        <v>57</v>
      </c>
      <c r="O6017" t="s">
        <v>22831</v>
      </c>
      <c r="P6017" t="s">
        <v>8403</v>
      </c>
      <c r="X6017" t="s">
        <v>78</v>
      </c>
      <c r="AA6017" s="1"/>
      <c r="AB6017" t="s">
        <v>22832</v>
      </c>
      <c r="AC6017">
        <v>2017</v>
      </c>
      <c r="AD6017">
        <v>8</v>
      </c>
      <c r="AE6017">
        <v>10</v>
      </c>
      <c r="AF6017" s="2">
        <f>DATE(emdat_data[[#This Row],[Start Year]],emdat_data[[#This Row],[Start Month]],emdat_data[[#This Row],[Start Day]])</f>
        <v>42957</v>
      </c>
      <c r="AG6017">
        <v>2017</v>
      </c>
      <c r="AH6017">
        <v>8</v>
      </c>
      <c r="AI6017">
        <v>31</v>
      </c>
      <c r="AJ6017" s="2">
        <f>DATE(emdat_data[[#This Row],[End Year]],emdat_data[[#This Row],[End Month]],emdat_data[[#This Row],[End Day]])</f>
        <v>42978</v>
      </c>
      <c r="AK6017">
        <v>144</v>
      </c>
      <c r="AM6017">
        <v>8000000</v>
      </c>
      <c r="AO6017">
        <v>8000000</v>
      </c>
      <c r="AT6017">
        <v>500000</v>
      </c>
      <c r="AU6017">
        <v>596963</v>
      </c>
      <c r="AV6017">
        <v>83.757254551963101</v>
      </c>
      <c r="AX6017" t="s">
        <v>22833</v>
      </c>
      <c r="AY6017" t="s">
        <v>22834</v>
      </c>
    </row>
    <row r="6018" spans="1:51" hidden="1" x14ac:dyDescent="0.25">
      <c r="A6018" t="s">
        <v>24058</v>
      </c>
      <c r="B6018">
        <v>2017</v>
      </c>
      <c r="C6018">
        <v>342</v>
      </c>
      <c r="D6018" t="s">
        <v>22830</v>
      </c>
      <c r="E6018" t="s">
        <v>50</v>
      </c>
      <c r="F6018" t="s">
        <v>71</v>
      </c>
      <c r="G6018" t="s">
        <v>72</v>
      </c>
      <c r="K6018" t="s">
        <v>303</v>
      </c>
      <c r="L6018" t="s">
        <v>304</v>
      </c>
      <c r="M6018" t="s">
        <v>56</v>
      </c>
      <c r="N6018" t="s">
        <v>57</v>
      </c>
      <c r="O6018" t="s">
        <v>24059</v>
      </c>
      <c r="P6018" t="s">
        <v>2496</v>
      </c>
      <c r="Q6018" t="s">
        <v>176</v>
      </c>
      <c r="S6018" t="s">
        <v>127</v>
      </c>
      <c r="W6018">
        <v>64677</v>
      </c>
      <c r="X6018" t="s">
        <v>78</v>
      </c>
      <c r="Y6018">
        <v>27941</v>
      </c>
      <c r="Z6018">
        <v>83878</v>
      </c>
      <c r="AA6018" s="1"/>
      <c r="AC6018">
        <v>2017</v>
      </c>
      <c r="AD6018">
        <v>8</v>
      </c>
      <c r="AE6018">
        <v>10</v>
      </c>
      <c r="AF6018" s="2">
        <f>DATE(emdat_data[[#This Row],[Start Year]],emdat_data[[#This Row],[Start Month]],emdat_data[[#This Row],[Start Day]])</f>
        <v>42957</v>
      </c>
      <c r="AG6018">
        <v>2017</v>
      </c>
      <c r="AH6018">
        <v>9</v>
      </c>
      <c r="AI6018">
        <v>7</v>
      </c>
      <c r="AJ6018" s="2">
        <f>DATE(emdat_data[[#This Row],[End Year]],emdat_data[[#This Row],[End Month]],emdat_data[[#This Row],[End Day]])</f>
        <v>42985</v>
      </c>
      <c r="AK6018">
        <v>176</v>
      </c>
      <c r="AL6018">
        <v>134</v>
      </c>
      <c r="AM6018">
        <v>1700000</v>
      </c>
      <c r="AO6018">
        <v>1700134</v>
      </c>
      <c r="AT6018">
        <v>595000</v>
      </c>
      <c r="AU6018">
        <v>710386</v>
      </c>
      <c r="AV6018">
        <v>83.757254551963101</v>
      </c>
      <c r="AX6018" t="s">
        <v>24060</v>
      </c>
      <c r="AY6018" t="s">
        <v>24061</v>
      </c>
    </row>
    <row r="6019" spans="1:51" hidden="1" x14ac:dyDescent="0.25">
      <c r="A6019" t="s">
        <v>24286</v>
      </c>
      <c r="B6019">
        <v>2017</v>
      </c>
      <c r="C6019">
        <v>472</v>
      </c>
      <c r="E6019" t="s">
        <v>50</v>
      </c>
      <c r="F6019" t="s">
        <v>71</v>
      </c>
      <c r="G6019" t="s">
        <v>72</v>
      </c>
      <c r="H6019" t="s">
        <v>170</v>
      </c>
      <c r="K6019" t="s">
        <v>1447</v>
      </c>
      <c r="L6019" t="s">
        <v>1448</v>
      </c>
      <c r="M6019" t="s">
        <v>56</v>
      </c>
      <c r="N6019" t="s">
        <v>57</v>
      </c>
      <c r="O6019" t="s">
        <v>24287</v>
      </c>
      <c r="P6019" t="s">
        <v>20281</v>
      </c>
      <c r="X6019" t="s">
        <v>78</v>
      </c>
      <c r="AA6019" s="1"/>
      <c r="AC6019">
        <v>2017</v>
      </c>
      <c r="AD6019">
        <v>8</v>
      </c>
      <c r="AE6019">
        <v>10</v>
      </c>
      <c r="AF6019" s="2">
        <f>DATE(emdat_data[[#This Row],[Start Year]],emdat_data[[#This Row],[Start Month]],emdat_data[[#This Row],[Start Day]])</f>
        <v>42957</v>
      </c>
      <c r="AG6019">
        <v>2017</v>
      </c>
      <c r="AH6019">
        <v>8</v>
      </c>
      <c r="AI6019">
        <v>15</v>
      </c>
      <c r="AJ6019" s="2">
        <f>DATE(emdat_data[[#This Row],[End Year]],emdat_data[[#This Row],[End Month]],emdat_data[[#This Row],[End Day]])</f>
        <v>42962</v>
      </c>
      <c r="AK6019">
        <v>18</v>
      </c>
      <c r="AM6019">
        <v>2000</v>
      </c>
      <c r="AO6019">
        <v>2000</v>
      </c>
      <c r="AT6019">
        <v>35000</v>
      </c>
      <c r="AU6019">
        <v>41787</v>
      </c>
      <c r="AV6019">
        <v>83.757254551963101</v>
      </c>
      <c r="AW6019" t="s">
        <v>24288</v>
      </c>
      <c r="AY6019" t="s">
        <v>24289</v>
      </c>
    </row>
    <row r="6020" spans="1:51" hidden="1" x14ac:dyDescent="0.25">
      <c r="A6020" t="s">
        <v>24457</v>
      </c>
      <c r="B6020">
        <v>2017</v>
      </c>
      <c r="C6020">
        <v>341</v>
      </c>
      <c r="E6020" t="s">
        <v>50</v>
      </c>
      <c r="F6020" t="s">
        <v>63</v>
      </c>
      <c r="G6020" t="s">
        <v>82</v>
      </c>
      <c r="H6020" t="s">
        <v>157</v>
      </c>
      <c r="I6020" t="s">
        <v>24458</v>
      </c>
      <c r="K6020" t="s">
        <v>2770</v>
      </c>
      <c r="L6020" t="s">
        <v>2771</v>
      </c>
      <c r="M6020" t="s">
        <v>211</v>
      </c>
      <c r="N6020" t="s">
        <v>190</v>
      </c>
      <c r="O6020" t="s">
        <v>24459</v>
      </c>
      <c r="X6020" t="s">
        <v>88</v>
      </c>
      <c r="AA6020" s="1"/>
      <c r="AC6020">
        <v>2017</v>
      </c>
      <c r="AD6020">
        <v>8</v>
      </c>
      <c r="AE6020">
        <v>10</v>
      </c>
      <c r="AF6020" s="2">
        <f>DATE(emdat_data[[#This Row],[Start Year]],emdat_data[[#This Row],[Start Month]],emdat_data[[#This Row],[Start Day]])</f>
        <v>42957</v>
      </c>
      <c r="AG6020">
        <v>2017</v>
      </c>
      <c r="AH6020">
        <v>8</v>
      </c>
      <c r="AI6020">
        <v>11</v>
      </c>
      <c r="AJ6020" s="2">
        <f>DATE(emdat_data[[#This Row],[End Year]],emdat_data[[#This Row],[End Month]],emdat_data[[#This Row],[End Day]])</f>
        <v>42958</v>
      </c>
      <c r="AK6020">
        <v>6</v>
      </c>
      <c r="AL6020">
        <v>45</v>
      </c>
      <c r="AM6020">
        <v>5799</v>
      </c>
      <c r="AO6020">
        <v>5844</v>
      </c>
      <c r="AT6020">
        <v>275000</v>
      </c>
      <c r="AU6020">
        <v>328330</v>
      </c>
      <c r="AV6020">
        <v>83.757254551963101</v>
      </c>
      <c r="AX6020" t="s">
        <v>24460</v>
      </c>
      <c r="AY6020" t="s">
        <v>24461</v>
      </c>
    </row>
    <row r="6021" spans="1:51" hidden="1" x14ac:dyDescent="0.25">
      <c r="A6021" t="s">
        <v>22930</v>
      </c>
      <c r="B6021">
        <v>2017</v>
      </c>
      <c r="C6021">
        <v>476</v>
      </c>
      <c r="E6021" t="s">
        <v>50</v>
      </c>
      <c r="F6021" t="s">
        <v>71</v>
      </c>
      <c r="G6021" t="s">
        <v>72</v>
      </c>
      <c r="K6021" t="s">
        <v>159</v>
      </c>
      <c r="L6021" t="s">
        <v>160</v>
      </c>
      <c r="M6021" t="s">
        <v>161</v>
      </c>
      <c r="N6021" t="s">
        <v>57</v>
      </c>
      <c r="O6021" t="s">
        <v>22931</v>
      </c>
      <c r="X6021" t="s">
        <v>78</v>
      </c>
      <c r="AA6021" s="1"/>
      <c r="AB6021" t="s">
        <v>11099</v>
      </c>
      <c r="AC6021">
        <v>2017</v>
      </c>
      <c r="AD6021">
        <v>8</v>
      </c>
      <c r="AE6021">
        <v>11</v>
      </c>
      <c r="AF6021" s="2">
        <f>DATE(emdat_data[[#This Row],[Start Year]],emdat_data[[#This Row],[Start Month]],emdat_data[[#This Row],[Start Day]])</f>
        <v>42958</v>
      </c>
      <c r="AG6021">
        <v>2017</v>
      </c>
      <c r="AH6021">
        <v>8</v>
      </c>
      <c r="AI6021">
        <v>16</v>
      </c>
      <c r="AJ6021" s="2">
        <f>DATE(emdat_data[[#This Row],[End Year]],emdat_data[[#This Row],[End Month]],emdat_data[[#This Row],[End Day]])</f>
        <v>42963</v>
      </c>
      <c r="AK6021">
        <v>18</v>
      </c>
      <c r="AM6021">
        <v>34200</v>
      </c>
      <c r="AN6021">
        <v>3600</v>
      </c>
      <c r="AO6021">
        <v>37800</v>
      </c>
      <c r="AT6021">
        <v>429000</v>
      </c>
      <c r="AU6021">
        <v>512194</v>
      </c>
      <c r="AV6021">
        <v>83.757254551963101</v>
      </c>
      <c r="AW6021" t="s">
        <v>22932</v>
      </c>
      <c r="AY6021" t="s">
        <v>22933</v>
      </c>
    </row>
    <row r="6022" spans="1:51" hidden="1" x14ac:dyDescent="0.25">
      <c r="A6022" t="s">
        <v>24265</v>
      </c>
      <c r="B6022">
        <v>2017</v>
      </c>
      <c r="C6022">
        <v>342</v>
      </c>
      <c r="D6022" t="s">
        <v>22830</v>
      </c>
      <c r="E6022" t="s">
        <v>50</v>
      </c>
      <c r="F6022" t="s">
        <v>71</v>
      </c>
      <c r="G6022" t="s">
        <v>72</v>
      </c>
      <c r="K6022" t="s">
        <v>226</v>
      </c>
      <c r="L6022" t="s">
        <v>227</v>
      </c>
      <c r="M6022" t="s">
        <v>56</v>
      </c>
      <c r="N6022" t="s">
        <v>57</v>
      </c>
      <c r="O6022" t="s">
        <v>24266</v>
      </c>
      <c r="P6022" t="s">
        <v>1309</v>
      </c>
      <c r="X6022" t="s">
        <v>78</v>
      </c>
      <c r="AA6022" s="1"/>
      <c r="AC6022">
        <v>2017</v>
      </c>
      <c r="AD6022">
        <v>8</v>
      </c>
      <c r="AE6022">
        <v>11</v>
      </c>
      <c r="AF6022" s="2">
        <f>DATE(emdat_data[[#This Row],[Start Year]],emdat_data[[#This Row],[Start Month]],emdat_data[[#This Row],[Start Day]])</f>
        <v>42958</v>
      </c>
      <c r="AG6022">
        <v>2017</v>
      </c>
      <c r="AH6022">
        <v>8</v>
      </c>
      <c r="AI6022">
        <v>31</v>
      </c>
      <c r="AJ6022" s="2">
        <f>DATE(emdat_data[[#This Row],[End Year]],emdat_data[[#This Row],[End Month]],emdat_data[[#This Row],[End Day]])</f>
        <v>42978</v>
      </c>
      <c r="AK6022">
        <v>514</v>
      </c>
      <c r="AM6022">
        <v>17200000</v>
      </c>
      <c r="AO6022">
        <v>17200000</v>
      </c>
      <c r="AT6022">
        <v>1567000</v>
      </c>
      <c r="AU6022">
        <v>1870883</v>
      </c>
      <c r="AV6022">
        <v>83.757254551963101</v>
      </c>
      <c r="AW6022" t="s">
        <v>24267</v>
      </c>
      <c r="AX6022" t="s">
        <v>24268</v>
      </c>
      <c r="AY6022" t="s">
        <v>24269</v>
      </c>
    </row>
    <row r="6023" spans="1:51" hidden="1" x14ac:dyDescent="0.25">
      <c r="A6023" t="s">
        <v>24241</v>
      </c>
      <c r="B6023">
        <v>2017</v>
      </c>
      <c r="C6023">
        <v>483</v>
      </c>
      <c r="E6023" t="s">
        <v>50</v>
      </c>
      <c r="F6023" t="s">
        <v>71</v>
      </c>
      <c r="G6023" t="s">
        <v>217</v>
      </c>
      <c r="H6023" t="s">
        <v>217</v>
      </c>
      <c r="K6023" t="s">
        <v>226</v>
      </c>
      <c r="L6023" t="s">
        <v>227</v>
      </c>
      <c r="M6023" t="s">
        <v>56</v>
      </c>
      <c r="N6023" t="s">
        <v>57</v>
      </c>
      <c r="O6023" t="s">
        <v>24242</v>
      </c>
      <c r="AA6023" s="1"/>
      <c r="AC6023">
        <v>2017</v>
      </c>
      <c r="AD6023">
        <v>8</v>
      </c>
      <c r="AE6023">
        <v>13</v>
      </c>
      <c r="AF6023" s="2">
        <f>DATE(emdat_data[[#This Row],[Start Year]],emdat_data[[#This Row],[Start Month]],emdat_data[[#This Row],[Start Day]])</f>
        <v>42960</v>
      </c>
      <c r="AG6023">
        <v>2017</v>
      </c>
      <c r="AH6023">
        <v>8</v>
      </c>
      <c r="AI6023">
        <v>13</v>
      </c>
      <c r="AJ6023" s="2">
        <f>DATE(emdat_data[[#This Row],[End Year]],emdat_data[[#This Row],[End Month]],emdat_data[[#This Row],[End Day]])</f>
        <v>42960</v>
      </c>
      <c r="AK6023">
        <v>46</v>
      </c>
      <c r="AN6023">
        <v>100</v>
      </c>
      <c r="AO6023">
        <v>100</v>
      </c>
      <c r="AV6023">
        <v>83.757254551963101</v>
      </c>
      <c r="AX6023" t="s">
        <v>24243</v>
      </c>
      <c r="AY6023" t="s">
        <v>24244</v>
      </c>
    </row>
    <row r="6024" spans="1:51" x14ac:dyDescent="0.25">
      <c r="A6024" t="s">
        <v>24364</v>
      </c>
      <c r="B6024">
        <v>2017</v>
      </c>
      <c r="C6024">
        <v>553</v>
      </c>
      <c r="E6024" t="s">
        <v>50</v>
      </c>
      <c r="F6024" t="s">
        <v>119</v>
      </c>
      <c r="G6024" t="s">
        <v>120</v>
      </c>
      <c r="H6024" t="s">
        <v>121</v>
      </c>
      <c r="J6024" t="s">
        <v>294</v>
      </c>
      <c r="K6024" t="s">
        <v>280</v>
      </c>
      <c r="L6024" t="s">
        <v>281</v>
      </c>
      <c r="M6024" t="s">
        <v>260</v>
      </c>
      <c r="N6024" t="s">
        <v>76</v>
      </c>
      <c r="O6024" t="s">
        <v>24365</v>
      </c>
      <c r="U6024" t="s">
        <v>127</v>
      </c>
      <c r="X6024" t="s">
        <v>129</v>
      </c>
      <c r="AA6024" s="1"/>
      <c r="AC6024">
        <v>2017</v>
      </c>
      <c r="AD6024">
        <v>8</v>
      </c>
      <c r="AE6024">
        <v>14</v>
      </c>
      <c r="AF6024" s="2">
        <f>DATE(emdat_data[[#This Row],[Start Year]],emdat_data[[#This Row],[Start Month]],emdat_data[[#This Row],[Start Day]])</f>
        <v>42961</v>
      </c>
      <c r="AG6024">
        <v>2018</v>
      </c>
      <c r="AH6024">
        <v>2</v>
      </c>
      <c r="AI6024">
        <v>11</v>
      </c>
      <c r="AJ6024" s="2">
        <f>DATE(emdat_data[[#This Row],[End Year]],emdat_data[[#This Row],[End Month]],emdat_data[[#This Row],[End Day]])</f>
        <v>43142</v>
      </c>
      <c r="AK6024">
        <v>1</v>
      </c>
      <c r="AL6024">
        <v>1799</v>
      </c>
      <c r="AO6024">
        <v>1799</v>
      </c>
      <c r="AV6024">
        <v>83.757254551963101</v>
      </c>
    </row>
    <row r="6025" spans="1:51" hidden="1" x14ac:dyDescent="0.25">
      <c r="A6025" t="s">
        <v>25454</v>
      </c>
      <c r="B6025">
        <v>2017</v>
      </c>
      <c r="C6025">
        <v>343</v>
      </c>
      <c r="D6025" t="s">
        <v>25455</v>
      </c>
      <c r="E6025" t="s">
        <v>50</v>
      </c>
      <c r="F6025" t="s">
        <v>71</v>
      </c>
      <c r="G6025" t="s">
        <v>217</v>
      </c>
      <c r="H6025" t="s">
        <v>647</v>
      </c>
      <c r="K6025" t="s">
        <v>2862</v>
      </c>
      <c r="L6025" t="s">
        <v>2863</v>
      </c>
      <c r="M6025" t="s">
        <v>125</v>
      </c>
      <c r="N6025" t="s">
        <v>76</v>
      </c>
      <c r="O6025" t="s">
        <v>25456</v>
      </c>
      <c r="P6025" t="s">
        <v>2496</v>
      </c>
      <c r="Q6025" t="s">
        <v>176</v>
      </c>
      <c r="S6025" t="s">
        <v>127</v>
      </c>
      <c r="T6025" t="s">
        <v>127</v>
      </c>
      <c r="AA6025" s="1"/>
      <c r="AC6025">
        <v>2017</v>
      </c>
      <c r="AD6025">
        <v>8</v>
      </c>
      <c r="AE6025">
        <v>14</v>
      </c>
      <c r="AF6025" s="2">
        <f>DATE(emdat_data[[#This Row],[Start Year]],emdat_data[[#This Row],[Start Month]],emdat_data[[#This Row],[Start Day]])</f>
        <v>42961</v>
      </c>
      <c r="AG6025">
        <v>2017</v>
      </c>
      <c r="AH6025">
        <v>8</v>
      </c>
      <c r="AI6025">
        <v>14</v>
      </c>
      <c r="AJ6025" s="2">
        <f>DATE(emdat_data[[#This Row],[End Year]],emdat_data[[#This Row],[End Month]],emdat_data[[#This Row],[End Day]])</f>
        <v>42961</v>
      </c>
      <c r="AK6025">
        <v>1102</v>
      </c>
      <c r="AL6025">
        <v>100</v>
      </c>
      <c r="AM6025">
        <v>11816</v>
      </c>
      <c r="AO6025">
        <v>11916</v>
      </c>
      <c r="AT6025">
        <v>30000</v>
      </c>
      <c r="AU6025">
        <v>35818</v>
      </c>
      <c r="AV6025">
        <v>83.757254551963101</v>
      </c>
      <c r="AX6025" t="s">
        <v>25457</v>
      </c>
      <c r="AY6025" t="s">
        <v>25458</v>
      </c>
    </row>
    <row r="6026" spans="1:51" x14ac:dyDescent="0.25">
      <c r="A6026" t="s">
        <v>25565</v>
      </c>
      <c r="B6026">
        <v>2017</v>
      </c>
      <c r="C6026">
        <v>421</v>
      </c>
      <c r="D6026" t="s">
        <v>25566</v>
      </c>
      <c r="E6026" t="s">
        <v>50</v>
      </c>
      <c r="F6026" t="s">
        <v>119</v>
      </c>
      <c r="G6026" t="s">
        <v>120</v>
      </c>
      <c r="H6026" t="s">
        <v>121</v>
      </c>
      <c r="J6026" t="s">
        <v>294</v>
      </c>
      <c r="K6026" t="s">
        <v>2618</v>
      </c>
      <c r="L6026" t="s">
        <v>2619</v>
      </c>
      <c r="M6026" t="s">
        <v>75</v>
      </c>
      <c r="N6026" t="s">
        <v>76</v>
      </c>
      <c r="O6026" t="s">
        <v>25567</v>
      </c>
      <c r="X6026" t="s">
        <v>129</v>
      </c>
      <c r="AA6026" s="1"/>
      <c r="AC6026">
        <v>2017</v>
      </c>
      <c r="AD6026">
        <v>8</v>
      </c>
      <c r="AE6026">
        <v>14</v>
      </c>
      <c r="AF6026" s="2">
        <f>DATE(emdat_data[[#This Row],[Start Year]],emdat_data[[#This Row],[Start Month]],emdat_data[[#This Row],[Start Day]])</f>
        <v>42961</v>
      </c>
      <c r="AG6026">
        <v>2017</v>
      </c>
      <c r="AH6026">
        <v>10</v>
      </c>
      <c r="AI6026">
        <v>11</v>
      </c>
      <c r="AJ6026" s="2">
        <f>DATE(emdat_data[[#This Row],[End Year]],emdat_data[[#This Row],[End Month]],emdat_data[[#This Row],[End Day]])</f>
        <v>43019</v>
      </c>
      <c r="AK6026">
        <v>58</v>
      </c>
      <c r="AL6026">
        <v>652</v>
      </c>
      <c r="AO6026">
        <v>652</v>
      </c>
      <c r="AV6026">
        <v>83.757254551963101</v>
      </c>
    </row>
    <row r="6027" spans="1:51" hidden="1" x14ac:dyDescent="0.25">
      <c r="A6027" t="s">
        <v>24406</v>
      </c>
      <c r="B6027">
        <v>2017</v>
      </c>
      <c r="C6027">
        <v>378</v>
      </c>
      <c r="D6027" t="s">
        <v>24407</v>
      </c>
      <c r="E6027" t="s">
        <v>50</v>
      </c>
      <c r="F6027" t="s">
        <v>71</v>
      </c>
      <c r="G6027" t="s">
        <v>72</v>
      </c>
      <c r="K6027" t="s">
        <v>297</v>
      </c>
      <c r="L6027" t="s">
        <v>298</v>
      </c>
      <c r="M6027" t="s">
        <v>125</v>
      </c>
      <c r="N6027" t="s">
        <v>76</v>
      </c>
      <c r="O6027" t="s">
        <v>24408</v>
      </c>
      <c r="P6027" t="s">
        <v>642</v>
      </c>
      <c r="W6027">
        <v>86947</v>
      </c>
      <c r="X6027" t="s">
        <v>78</v>
      </c>
      <c r="Y6027">
        <v>8169</v>
      </c>
      <c r="Z6027">
        <v>945</v>
      </c>
      <c r="AA6027" s="1"/>
      <c r="AB6027" t="s">
        <v>24409</v>
      </c>
      <c r="AC6027">
        <v>2017</v>
      </c>
      <c r="AD6027">
        <v>8</v>
      </c>
      <c r="AE6027">
        <v>15</v>
      </c>
      <c r="AF6027" s="2">
        <f>DATE(emdat_data[[#This Row],[Start Year]],emdat_data[[#This Row],[Start Month]],emdat_data[[#This Row],[Start Day]])</f>
        <v>42962</v>
      </c>
      <c r="AG6027">
        <v>2017</v>
      </c>
      <c r="AH6027">
        <v>9</v>
      </c>
      <c r="AI6027">
        <v>19</v>
      </c>
      <c r="AJ6027" s="2">
        <f>DATE(emdat_data[[#This Row],[End Year]],emdat_data[[#This Row],[End Month]],emdat_data[[#This Row],[End Day]])</f>
        <v>42997</v>
      </c>
      <c r="AM6027">
        <v>10000</v>
      </c>
      <c r="AO6027">
        <v>10000</v>
      </c>
      <c r="AV6027">
        <v>83.757254551963101</v>
      </c>
      <c r="AW6027" t="s">
        <v>24410</v>
      </c>
      <c r="AX6027" t="s">
        <v>24411</v>
      </c>
      <c r="AY6027" t="s">
        <v>24412</v>
      </c>
    </row>
    <row r="6028" spans="1:51" x14ac:dyDescent="0.25">
      <c r="A6028" t="s">
        <v>24426</v>
      </c>
      <c r="B6028">
        <v>2017</v>
      </c>
      <c r="C6028">
        <v>385</v>
      </c>
      <c r="D6028" t="s">
        <v>24427</v>
      </c>
      <c r="E6028" t="s">
        <v>50</v>
      </c>
      <c r="F6028" t="s">
        <v>119</v>
      </c>
      <c r="G6028" t="s">
        <v>120</v>
      </c>
      <c r="H6028" t="s">
        <v>301</v>
      </c>
      <c r="J6028" t="s">
        <v>843</v>
      </c>
      <c r="K6028" t="s">
        <v>307</v>
      </c>
      <c r="L6028" t="s">
        <v>308</v>
      </c>
      <c r="M6028" t="s">
        <v>56</v>
      </c>
      <c r="N6028" t="s">
        <v>57</v>
      </c>
      <c r="O6028" t="s">
        <v>24428</v>
      </c>
      <c r="X6028" t="s">
        <v>129</v>
      </c>
      <c r="AA6028" s="1"/>
      <c r="AC6028">
        <v>2017</v>
      </c>
      <c r="AD6028">
        <v>8</v>
      </c>
      <c r="AE6028">
        <v>15</v>
      </c>
      <c r="AF6028" s="2">
        <f>DATE(emdat_data[[#This Row],[Start Year]],emdat_data[[#This Row],[Start Month]],emdat_data[[#This Row],[Start Day]])</f>
        <v>42962</v>
      </c>
      <c r="AG6028">
        <v>2017</v>
      </c>
      <c r="AH6028">
        <v>9</v>
      </c>
      <c r="AI6028">
        <v>14</v>
      </c>
      <c r="AJ6028" s="2">
        <f>DATE(emdat_data[[#This Row],[End Year]],emdat_data[[#This Row],[End Month]],emdat_data[[#This Row],[End Day]])</f>
        <v>42992</v>
      </c>
      <c r="AK6028">
        <v>25</v>
      </c>
      <c r="AL6028">
        <v>2492</v>
      </c>
      <c r="AO6028">
        <v>2492</v>
      </c>
      <c r="AV6028">
        <v>83.757254551963101</v>
      </c>
    </row>
    <row r="6029" spans="1:51" hidden="1" x14ac:dyDescent="0.25">
      <c r="A6029" t="s">
        <v>24270</v>
      </c>
      <c r="B6029">
        <v>2017</v>
      </c>
      <c r="C6029">
        <v>517</v>
      </c>
      <c r="E6029" t="s">
        <v>50</v>
      </c>
      <c r="F6029" t="s">
        <v>71</v>
      </c>
      <c r="G6029" t="s">
        <v>72</v>
      </c>
      <c r="K6029" t="s">
        <v>226</v>
      </c>
      <c r="L6029" t="s">
        <v>227</v>
      </c>
      <c r="M6029" t="s">
        <v>56</v>
      </c>
      <c r="N6029" t="s">
        <v>57</v>
      </c>
      <c r="O6029" t="s">
        <v>24271</v>
      </c>
      <c r="X6029" t="s">
        <v>78</v>
      </c>
      <c r="AA6029" s="1"/>
      <c r="AB6029" t="s">
        <v>24272</v>
      </c>
      <c r="AC6029">
        <v>2017</v>
      </c>
      <c r="AD6029">
        <v>8</v>
      </c>
      <c r="AE6029">
        <v>16</v>
      </c>
      <c r="AF6029" s="2">
        <f>DATE(emdat_data[[#This Row],[Start Year]],emdat_data[[#This Row],[Start Month]],emdat_data[[#This Row],[Start Day]])</f>
        <v>42963</v>
      </c>
      <c r="AG6029">
        <v>2017</v>
      </c>
      <c r="AH6029">
        <v>8</v>
      </c>
      <c r="AI6029">
        <v>23</v>
      </c>
      <c r="AJ6029" s="2">
        <f>DATE(emdat_data[[#This Row],[End Year]],emdat_data[[#This Row],[End Month]],emdat_data[[#This Row],[End Day]])</f>
        <v>42970</v>
      </c>
      <c r="AK6029">
        <v>101</v>
      </c>
      <c r="AM6029">
        <v>2700000</v>
      </c>
      <c r="AO6029">
        <v>2700000</v>
      </c>
      <c r="AV6029">
        <v>83.757254551963101</v>
      </c>
      <c r="AX6029" t="s">
        <v>24273</v>
      </c>
      <c r="AY6029" t="s">
        <v>24274</v>
      </c>
    </row>
    <row r="6030" spans="1:51" hidden="1" x14ac:dyDescent="0.25">
      <c r="A6030" t="s">
        <v>25683</v>
      </c>
      <c r="B6030">
        <v>2017</v>
      </c>
      <c r="C6030">
        <v>340</v>
      </c>
      <c r="E6030" t="s">
        <v>50</v>
      </c>
      <c r="F6030" t="s">
        <v>71</v>
      </c>
      <c r="G6030" t="s">
        <v>217</v>
      </c>
      <c r="H6030" t="s">
        <v>217</v>
      </c>
      <c r="K6030" t="s">
        <v>3130</v>
      </c>
      <c r="L6030" t="s">
        <v>3131</v>
      </c>
      <c r="M6030" t="s">
        <v>75</v>
      </c>
      <c r="N6030" t="s">
        <v>76</v>
      </c>
      <c r="O6030" t="s">
        <v>25684</v>
      </c>
      <c r="AA6030" s="1"/>
      <c r="AC6030">
        <v>2017</v>
      </c>
      <c r="AD6030">
        <v>8</v>
      </c>
      <c r="AE6030">
        <v>16</v>
      </c>
      <c r="AF6030" s="2">
        <f>DATE(emdat_data[[#This Row],[Start Year]],emdat_data[[#This Row],[Start Month]],emdat_data[[#This Row],[Start Day]])</f>
        <v>42963</v>
      </c>
      <c r="AG6030">
        <v>2017</v>
      </c>
      <c r="AH6030">
        <v>8</v>
      </c>
      <c r="AI6030">
        <v>16</v>
      </c>
      <c r="AJ6030" s="2">
        <f>DATE(emdat_data[[#This Row],[End Year]],emdat_data[[#This Row],[End Month]],emdat_data[[#This Row],[End Day]])</f>
        <v>42963</v>
      </c>
      <c r="AK6030">
        <v>174</v>
      </c>
      <c r="AL6030">
        <v>10</v>
      </c>
      <c r="AO6030">
        <v>10</v>
      </c>
      <c r="AV6030">
        <v>83.757254551963101</v>
      </c>
      <c r="AX6030" t="s">
        <v>25685</v>
      </c>
      <c r="AY6030" t="s">
        <v>25686</v>
      </c>
    </row>
    <row r="6031" spans="1:51" hidden="1" x14ac:dyDescent="0.25">
      <c r="A6031" t="s">
        <v>22696</v>
      </c>
      <c r="B6031">
        <v>2017</v>
      </c>
      <c r="C6031">
        <v>360</v>
      </c>
      <c r="E6031" t="s">
        <v>50</v>
      </c>
      <c r="F6031" t="s">
        <v>63</v>
      </c>
      <c r="G6031" t="s">
        <v>82</v>
      </c>
      <c r="H6031" t="s">
        <v>157</v>
      </c>
      <c r="I6031" t="s">
        <v>493</v>
      </c>
      <c r="K6031" t="s">
        <v>1200</v>
      </c>
      <c r="L6031" t="s">
        <v>1201</v>
      </c>
      <c r="M6031" t="s">
        <v>189</v>
      </c>
      <c r="N6031" t="s">
        <v>190</v>
      </c>
      <c r="O6031" t="s">
        <v>22697</v>
      </c>
      <c r="P6031" t="s">
        <v>22698</v>
      </c>
      <c r="Q6031" t="s">
        <v>900</v>
      </c>
      <c r="X6031" t="s">
        <v>88</v>
      </c>
      <c r="AA6031" s="1"/>
      <c r="AC6031">
        <v>2017</v>
      </c>
      <c r="AD6031">
        <v>8</v>
      </c>
      <c r="AE6031">
        <v>18</v>
      </c>
      <c r="AF6031" s="2">
        <f>DATE(emdat_data[[#This Row],[Start Year]],emdat_data[[#This Row],[Start Month]],emdat_data[[#This Row],[Start Day]])</f>
        <v>42965</v>
      </c>
      <c r="AG6031">
        <v>2017</v>
      </c>
      <c r="AH6031">
        <v>8</v>
      </c>
      <c r="AI6031">
        <v>19</v>
      </c>
      <c r="AJ6031" s="2">
        <f>DATE(emdat_data[[#This Row],[End Year]],emdat_data[[#This Row],[End Month]],emdat_data[[#This Row],[End Day]])</f>
        <v>42966</v>
      </c>
      <c r="AK6031">
        <v>3</v>
      </c>
      <c r="AL6031">
        <v>24</v>
      </c>
      <c r="AO6031">
        <v>24</v>
      </c>
      <c r="AT6031">
        <v>159000</v>
      </c>
      <c r="AU6031">
        <v>189834</v>
      </c>
      <c r="AV6031">
        <v>83.757254551963101</v>
      </c>
      <c r="AX6031" t="s">
        <v>22699</v>
      </c>
      <c r="AY6031" t="s">
        <v>22700</v>
      </c>
    </row>
    <row r="6032" spans="1:51" x14ac:dyDescent="0.25">
      <c r="A6032" t="s">
        <v>24353</v>
      </c>
      <c r="B6032">
        <v>2017</v>
      </c>
      <c r="C6032">
        <v>411</v>
      </c>
      <c r="D6032" t="s">
        <v>24354</v>
      </c>
      <c r="E6032" t="s">
        <v>50</v>
      </c>
      <c r="F6032" t="s">
        <v>119</v>
      </c>
      <c r="G6032" t="s">
        <v>120</v>
      </c>
      <c r="H6032" t="s">
        <v>301</v>
      </c>
      <c r="J6032" t="s">
        <v>3165</v>
      </c>
      <c r="K6032" t="s">
        <v>1697</v>
      </c>
      <c r="L6032" t="s">
        <v>1698</v>
      </c>
      <c r="M6032" t="s">
        <v>260</v>
      </c>
      <c r="N6032" t="s">
        <v>76</v>
      </c>
      <c r="O6032" t="s">
        <v>24355</v>
      </c>
      <c r="X6032" t="s">
        <v>129</v>
      </c>
      <c r="AA6032" s="1"/>
      <c r="AC6032">
        <v>2017</v>
      </c>
      <c r="AD6032">
        <v>8</v>
      </c>
      <c r="AE6032">
        <v>19</v>
      </c>
      <c r="AF6032" s="2">
        <f>DATE(emdat_data[[#This Row],[Start Year]],emdat_data[[#This Row],[Start Month]],emdat_data[[#This Row],[Start Day]])</f>
        <v>42966</v>
      </c>
      <c r="AG6032">
        <v>2017</v>
      </c>
      <c r="AH6032">
        <v>11</v>
      </c>
      <c r="AI6032">
        <v>26</v>
      </c>
      <c r="AJ6032" s="2">
        <f>DATE(emdat_data[[#This Row],[End Year]],emdat_data[[#This Row],[End Month]],emdat_data[[#This Row],[End Day]])</f>
        <v>43065</v>
      </c>
      <c r="AK6032">
        <v>207</v>
      </c>
      <c r="AL6032">
        <v>2384</v>
      </c>
      <c r="AO6032">
        <v>2384</v>
      </c>
      <c r="AV6032">
        <v>83.757254551963101</v>
      </c>
    </row>
    <row r="6033" spans="1:51" hidden="1" x14ac:dyDescent="0.25">
      <c r="A6033" t="s">
        <v>22842</v>
      </c>
      <c r="B6033">
        <v>2017</v>
      </c>
      <c r="C6033">
        <v>384</v>
      </c>
      <c r="D6033" t="s">
        <v>22843</v>
      </c>
      <c r="E6033" t="s">
        <v>50</v>
      </c>
      <c r="F6033" t="s">
        <v>71</v>
      </c>
      <c r="G6033" t="s">
        <v>72</v>
      </c>
      <c r="K6033" t="s">
        <v>138</v>
      </c>
      <c r="L6033" t="s">
        <v>139</v>
      </c>
      <c r="M6033" t="s">
        <v>75</v>
      </c>
      <c r="N6033" t="s">
        <v>76</v>
      </c>
      <c r="O6033" t="s">
        <v>22844</v>
      </c>
      <c r="W6033">
        <v>70470</v>
      </c>
      <c r="X6033" t="s">
        <v>78</v>
      </c>
      <c r="Y6033">
        <v>7223</v>
      </c>
      <c r="Z6033">
        <v>17145</v>
      </c>
      <c r="AA6033" s="1"/>
      <c r="AC6033">
        <v>2017</v>
      </c>
      <c r="AD6033">
        <v>8</v>
      </c>
      <c r="AE6033">
        <v>23</v>
      </c>
      <c r="AF6033" s="2">
        <f>DATE(emdat_data[[#This Row],[Start Year]],emdat_data[[#This Row],[Start Month]],emdat_data[[#This Row],[Start Day]])</f>
        <v>42970</v>
      </c>
      <c r="AG6033">
        <v>2017</v>
      </c>
      <c r="AH6033">
        <v>8</v>
      </c>
      <c r="AI6033">
        <v>31</v>
      </c>
      <c r="AJ6033" s="2">
        <f>DATE(emdat_data[[#This Row],[End Year]],emdat_data[[#This Row],[End Month]],emdat_data[[#This Row],[End Day]])</f>
        <v>42978</v>
      </c>
      <c r="AM6033">
        <v>3500</v>
      </c>
      <c r="AO6033">
        <v>3500</v>
      </c>
      <c r="AV6033">
        <v>83.757254551963101</v>
      </c>
      <c r="AX6033" t="s">
        <v>22845</v>
      </c>
      <c r="AY6033" t="s">
        <v>22846</v>
      </c>
    </row>
    <row r="6034" spans="1:51" hidden="1" x14ac:dyDescent="0.25">
      <c r="A6034" t="s">
        <v>22857</v>
      </c>
      <c r="B6034">
        <v>2017</v>
      </c>
      <c r="C6034">
        <v>350</v>
      </c>
      <c r="E6034" t="s">
        <v>50</v>
      </c>
      <c r="F6034" t="s">
        <v>51</v>
      </c>
      <c r="G6034" t="s">
        <v>1886</v>
      </c>
      <c r="H6034" t="s">
        <v>11180</v>
      </c>
      <c r="K6034" t="s">
        <v>596</v>
      </c>
      <c r="L6034" t="s">
        <v>597</v>
      </c>
      <c r="M6034" t="s">
        <v>189</v>
      </c>
      <c r="N6034" t="s">
        <v>190</v>
      </c>
      <c r="O6034" t="s">
        <v>22858</v>
      </c>
      <c r="AA6034" s="1"/>
      <c r="AC6034">
        <v>2017</v>
      </c>
      <c r="AD6034">
        <v>8</v>
      </c>
      <c r="AE6034">
        <v>23</v>
      </c>
      <c r="AF6034" s="2">
        <f>DATE(emdat_data[[#This Row],[Start Year]],emdat_data[[#This Row],[Start Month]],emdat_data[[#This Row],[Start Day]])</f>
        <v>42970</v>
      </c>
      <c r="AG6034">
        <v>2017</v>
      </c>
      <c r="AH6034">
        <v>8</v>
      </c>
      <c r="AI6034">
        <v>23</v>
      </c>
      <c r="AJ6034" s="2">
        <f>DATE(emdat_data[[#This Row],[End Year]],emdat_data[[#This Row],[End Month]],emdat_data[[#This Row],[End Day]])</f>
        <v>42970</v>
      </c>
      <c r="AK6034">
        <v>8</v>
      </c>
      <c r="AM6034">
        <v>200</v>
      </c>
      <c r="AO6034">
        <v>200</v>
      </c>
      <c r="AV6034">
        <v>83.757254551963101</v>
      </c>
      <c r="AW6034" t="s">
        <v>22859</v>
      </c>
      <c r="AY6034" t="s">
        <v>22860</v>
      </c>
    </row>
    <row r="6035" spans="1:51" hidden="1" x14ac:dyDescent="0.25">
      <c r="A6035" t="s">
        <v>24294</v>
      </c>
      <c r="B6035">
        <v>2017</v>
      </c>
      <c r="C6035">
        <v>349</v>
      </c>
      <c r="E6035" t="s">
        <v>50</v>
      </c>
      <c r="F6035" t="s">
        <v>51</v>
      </c>
      <c r="G6035" t="s">
        <v>52</v>
      </c>
      <c r="H6035" t="s">
        <v>53</v>
      </c>
      <c r="K6035" t="s">
        <v>239</v>
      </c>
      <c r="L6035" t="s">
        <v>240</v>
      </c>
      <c r="M6035" t="s">
        <v>197</v>
      </c>
      <c r="N6035" t="s">
        <v>190</v>
      </c>
      <c r="O6035" t="s">
        <v>24295</v>
      </c>
      <c r="W6035">
        <v>4</v>
      </c>
      <c r="X6035" t="s">
        <v>59</v>
      </c>
      <c r="AA6035" s="1">
        <v>0.87291666666666667</v>
      </c>
      <c r="AC6035">
        <v>2017</v>
      </c>
      <c r="AD6035">
        <v>8</v>
      </c>
      <c r="AE6035">
        <v>23</v>
      </c>
      <c r="AF6035" s="2">
        <f>DATE(emdat_data[[#This Row],[Start Year]],emdat_data[[#This Row],[Start Month]],emdat_data[[#This Row],[Start Day]])</f>
        <v>42970</v>
      </c>
      <c r="AG6035">
        <v>2017</v>
      </c>
      <c r="AH6035">
        <v>8</v>
      </c>
      <c r="AI6035">
        <v>23</v>
      </c>
      <c r="AJ6035" s="2">
        <f>DATE(emdat_data[[#This Row],[End Year]],emdat_data[[#This Row],[End Month]],emdat_data[[#This Row],[End Day]])</f>
        <v>42970</v>
      </c>
      <c r="AK6035">
        <v>2</v>
      </c>
      <c r="AL6035">
        <v>42</v>
      </c>
      <c r="AM6035">
        <v>2600</v>
      </c>
      <c r="AO6035">
        <v>2642</v>
      </c>
      <c r="AV6035">
        <v>83.757254551963101</v>
      </c>
      <c r="AX6035" t="s">
        <v>1479</v>
      </c>
      <c r="AY6035" t="s">
        <v>1480</v>
      </c>
    </row>
    <row r="6036" spans="1:51" hidden="1" x14ac:dyDescent="0.25">
      <c r="A6036" t="s">
        <v>22738</v>
      </c>
      <c r="B6036">
        <v>2017</v>
      </c>
      <c r="C6036">
        <v>352</v>
      </c>
      <c r="E6036" t="s">
        <v>50</v>
      </c>
      <c r="F6036" t="s">
        <v>63</v>
      </c>
      <c r="G6036" t="s">
        <v>82</v>
      </c>
      <c r="H6036" t="s">
        <v>98</v>
      </c>
      <c r="J6036" t="s">
        <v>22739</v>
      </c>
      <c r="K6036" t="s">
        <v>159</v>
      </c>
      <c r="L6036" t="s">
        <v>160</v>
      </c>
      <c r="M6036" t="s">
        <v>161</v>
      </c>
      <c r="N6036" t="s">
        <v>57</v>
      </c>
      <c r="O6036" t="s">
        <v>22740</v>
      </c>
      <c r="Q6036" t="s">
        <v>72</v>
      </c>
      <c r="X6036" t="s">
        <v>88</v>
      </c>
      <c r="AA6036" s="1"/>
      <c r="AC6036">
        <v>2017</v>
      </c>
      <c r="AD6036">
        <v>8</v>
      </c>
      <c r="AE6036">
        <v>24</v>
      </c>
      <c r="AF6036" s="2">
        <f>DATE(emdat_data[[#This Row],[Start Year]],emdat_data[[#This Row],[Start Month]],emdat_data[[#This Row],[Start Day]])</f>
        <v>42971</v>
      </c>
      <c r="AG6036">
        <v>2017</v>
      </c>
      <c r="AH6036">
        <v>8</v>
      </c>
      <c r="AI6036">
        <v>24</v>
      </c>
      <c r="AJ6036" s="2">
        <f>DATE(emdat_data[[#This Row],[End Year]],emdat_data[[#This Row],[End Month]],emdat_data[[#This Row],[End Day]])</f>
        <v>42971</v>
      </c>
      <c r="AK6036">
        <v>8</v>
      </c>
      <c r="AL6036">
        <v>373</v>
      </c>
      <c r="AN6036">
        <v>21900</v>
      </c>
      <c r="AO6036">
        <v>22273</v>
      </c>
      <c r="AR6036">
        <v>250000</v>
      </c>
      <c r="AS6036">
        <v>298482</v>
      </c>
      <c r="AT6036">
        <v>3500000</v>
      </c>
      <c r="AU6036">
        <v>4178743</v>
      </c>
      <c r="AV6036">
        <v>83.757254551963101</v>
      </c>
      <c r="AW6036" t="s">
        <v>22741</v>
      </c>
      <c r="AY6036" t="s">
        <v>22742</v>
      </c>
    </row>
    <row r="6037" spans="1:51" hidden="1" x14ac:dyDescent="0.25">
      <c r="A6037" t="s">
        <v>25650</v>
      </c>
      <c r="B6037">
        <v>2017</v>
      </c>
      <c r="C6037">
        <v>352</v>
      </c>
      <c r="E6037" t="s">
        <v>50</v>
      </c>
      <c r="F6037" t="s">
        <v>63</v>
      </c>
      <c r="G6037" t="s">
        <v>82</v>
      </c>
      <c r="H6037" t="s">
        <v>98</v>
      </c>
      <c r="J6037" t="s">
        <v>22739</v>
      </c>
      <c r="K6037" t="s">
        <v>3068</v>
      </c>
      <c r="L6037" t="s">
        <v>3069</v>
      </c>
      <c r="M6037" t="s">
        <v>173</v>
      </c>
      <c r="N6037" t="s">
        <v>57</v>
      </c>
      <c r="O6037" t="s">
        <v>25651</v>
      </c>
      <c r="X6037" t="s">
        <v>88</v>
      </c>
      <c r="AA6037" s="1"/>
      <c r="AC6037">
        <v>2017</v>
      </c>
      <c r="AD6037">
        <v>8</v>
      </c>
      <c r="AE6037">
        <v>24</v>
      </c>
      <c r="AF6037" s="2">
        <f>DATE(emdat_data[[#This Row],[Start Year]],emdat_data[[#This Row],[Start Month]],emdat_data[[#This Row],[Start Day]])</f>
        <v>42971</v>
      </c>
      <c r="AG6037">
        <v>2017</v>
      </c>
      <c r="AH6037">
        <v>8</v>
      </c>
      <c r="AI6037">
        <v>24</v>
      </c>
      <c r="AJ6037" s="2">
        <f>DATE(emdat_data[[#This Row],[End Year]],emdat_data[[#This Row],[End Month]],emdat_data[[#This Row],[End Day]])</f>
        <v>42971</v>
      </c>
      <c r="AK6037">
        <v>1</v>
      </c>
      <c r="AL6037">
        <v>1</v>
      </c>
      <c r="AO6037">
        <v>1</v>
      </c>
      <c r="AT6037">
        <v>1430000</v>
      </c>
      <c r="AU6037">
        <v>1707315</v>
      </c>
      <c r="AV6037">
        <v>83.757254551963101</v>
      </c>
      <c r="AW6037" t="s">
        <v>18924</v>
      </c>
      <c r="AY6037" t="s">
        <v>18925</v>
      </c>
    </row>
    <row r="6038" spans="1:51" hidden="1" x14ac:dyDescent="0.25">
      <c r="A6038" t="s">
        <v>24451</v>
      </c>
      <c r="B6038">
        <v>2017</v>
      </c>
      <c r="C6038">
        <v>485</v>
      </c>
      <c r="E6038" t="s">
        <v>50</v>
      </c>
      <c r="F6038" t="s">
        <v>63</v>
      </c>
      <c r="G6038" t="s">
        <v>82</v>
      </c>
      <c r="H6038" t="s">
        <v>98</v>
      </c>
      <c r="J6038" t="s">
        <v>22904</v>
      </c>
      <c r="K6038" t="s">
        <v>364</v>
      </c>
      <c r="L6038" t="s">
        <v>365</v>
      </c>
      <c r="M6038" t="s">
        <v>173</v>
      </c>
      <c r="N6038" t="s">
        <v>57</v>
      </c>
      <c r="O6038" t="s">
        <v>24452</v>
      </c>
      <c r="W6038">
        <v>65</v>
      </c>
      <c r="X6038" t="s">
        <v>88</v>
      </c>
      <c r="AA6038" s="1"/>
      <c r="AC6038">
        <v>2017</v>
      </c>
      <c r="AD6038">
        <v>8</v>
      </c>
      <c r="AE6038">
        <v>25</v>
      </c>
      <c r="AF6038" s="2">
        <f>DATE(emdat_data[[#This Row],[Start Year]],emdat_data[[#This Row],[Start Month]],emdat_data[[#This Row],[Start Day]])</f>
        <v>42972</v>
      </c>
      <c r="AG6038">
        <v>2017</v>
      </c>
      <c r="AH6038">
        <v>8</v>
      </c>
      <c r="AI6038">
        <v>26</v>
      </c>
      <c r="AJ6038" s="2">
        <f>DATE(emdat_data[[#This Row],[End Year]],emdat_data[[#This Row],[End Month]],emdat_data[[#This Row],[End Day]])</f>
        <v>42973</v>
      </c>
      <c r="AV6038">
        <v>83.757254551963101</v>
      </c>
      <c r="AW6038" t="s">
        <v>17547</v>
      </c>
      <c r="AY6038" t="s">
        <v>17548</v>
      </c>
    </row>
    <row r="6039" spans="1:51" hidden="1" x14ac:dyDescent="0.25">
      <c r="A6039" t="s">
        <v>25444</v>
      </c>
      <c r="B6039">
        <v>2017</v>
      </c>
      <c r="C6039">
        <v>362</v>
      </c>
      <c r="E6039" t="s">
        <v>50</v>
      </c>
      <c r="F6039" t="s">
        <v>63</v>
      </c>
      <c r="G6039" t="s">
        <v>82</v>
      </c>
      <c r="H6039" t="s">
        <v>98</v>
      </c>
      <c r="J6039" t="s">
        <v>25445</v>
      </c>
      <c r="K6039" t="s">
        <v>357</v>
      </c>
      <c r="L6039" t="s">
        <v>358</v>
      </c>
      <c r="M6039" t="s">
        <v>146</v>
      </c>
      <c r="N6039" t="s">
        <v>86</v>
      </c>
      <c r="O6039" t="s">
        <v>25446</v>
      </c>
      <c r="Q6039" t="s">
        <v>72</v>
      </c>
      <c r="R6039" t="s">
        <v>23066</v>
      </c>
      <c r="U6039" t="s">
        <v>127</v>
      </c>
      <c r="W6039">
        <v>215</v>
      </c>
      <c r="X6039" t="s">
        <v>88</v>
      </c>
      <c r="AA6039" s="1"/>
      <c r="AB6039" t="s">
        <v>25447</v>
      </c>
      <c r="AC6039">
        <v>2017</v>
      </c>
      <c r="AD6039">
        <v>8</v>
      </c>
      <c r="AE6039">
        <v>25</v>
      </c>
      <c r="AF6039" s="2">
        <f>DATE(emdat_data[[#This Row],[Start Year]],emdat_data[[#This Row],[Start Month]],emdat_data[[#This Row],[Start Day]])</f>
        <v>42972</v>
      </c>
      <c r="AG6039">
        <v>2017</v>
      </c>
      <c r="AH6039">
        <v>8</v>
      </c>
      <c r="AI6039">
        <v>29</v>
      </c>
      <c r="AJ6039" s="2">
        <f>DATE(emdat_data[[#This Row],[End Year]],emdat_data[[#This Row],[End Month]],emdat_data[[#This Row],[End Day]])</f>
        <v>42976</v>
      </c>
      <c r="AK6039">
        <v>88</v>
      </c>
      <c r="AL6039">
        <v>24</v>
      </c>
      <c r="AM6039">
        <v>555000</v>
      </c>
      <c r="AN6039">
        <v>27000</v>
      </c>
      <c r="AO6039">
        <v>582024</v>
      </c>
      <c r="AR6039">
        <v>30000000</v>
      </c>
      <c r="AS6039">
        <v>35817793</v>
      </c>
      <c r="AT6039">
        <v>95000000</v>
      </c>
      <c r="AU6039">
        <v>113423011</v>
      </c>
      <c r="AV6039">
        <v>83.757254551963101</v>
      </c>
      <c r="AX6039" t="s">
        <v>25448</v>
      </c>
      <c r="AY6039" t="s">
        <v>25449</v>
      </c>
    </row>
    <row r="6040" spans="1:51" hidden="1" x14ac:dyDescent="0.25">
      <c r="A6040" t="s">
        <v>24395</v>
      </c>
      <c r="B6040">
        <v>2017</v>
      </c>
      <c r="C6040">
        <v>370</v>
      </c>
      <c r="D6040" t="s">
        <v>24396</v>
      </c>
      <c r="E6040" t="s">
        <v>50</v>
      </c>
      <c r="F6040" t="s">
        <v>71</v>
      </c>
      <c r="G6040" t="s">
        <v>72</v>
      </c>
      <c r="K6040" t="s">
        <v>2624</v>
      </c>
      <c r="L6040" t="s">
        <v>2625</v>
      </c>
      <c r="M6040" t="s">
        <v>125</v>
      </c>
      <c r="N6040" t="s">
        <v>76</v>
      </c>
      <c r="O6040" t="s">
        <v>24397</v>
      </c>
      <c r="P6040" t="s">
        <v>2496</v>
      </c>
      <c r="S6040" t="s">
        <v>127</v>
      </c>
      <c r="W6040">
        <v>184437</v>
      </c>
      <c r="X6040" t="s">
        <v>78</v>
      </c>
      <c r="Y6040">
        <v>14617</v>
      </c>
      <c r="Z6040">
        <v>4402</v>
      </c>
      <c r="AA6040" s="1"/>
      <c r="AC6040">
        <v>2017</v>
      </c>
      <c r="AD6040">
        <v>8</v>
      </c>
      <c r="AE6040">
        <v>26</v>
      </c>
      <c r="AF6040" s="2">
        <f>DATE(emdat_data[[#This Row],[Start Year]],emdat_data[[#This Row],[Start Month]],emdat_data[[#This Row],[Start Day]])</f>
        <v>42973</v>
      </c>
      <c r="AG6040">
        <v>2017</v>
      </c>
      <c r="AH6040">
        <v>9</v>
      </c>
      <c r="AI6040">
        <v>15</v>
      </c>
      <c r="AJ6040" s="2">
        <f>DATE(emdat_data[[#This Row],[End Year]],emdat_data[[#This Row],[End Month]],emdat_data[[#This Row],[End Day]])</f>
        <v>42993</v>
      </c>
      <c r="AK6040">
        <v>56</v>
      </c>
      <c r="AM6040">
        <v>206513</v>
      </c>
      <c r="AO6040">
        <v>206513</v>
      </c>
      <c r="AT6040">
        <v>10000</v>
      </c>
      <c r="AU6040">
        <v>11939</v>
      </c>
      <c r="AV6040">
        <v>83.757254551963101</v>
      </c>
      <c r="AW6040" t="s">
        <v>14716</v>
      </c>
      <c r="AY6040" t="s">
        <v>14717</v>
      </c>
    </row>
    <row r="6041" spans="1:51" hidden="1" x14ac:dyDescent="0.25">
      <c r="A6041" t="s">
        <v>22903</v>
      </c>
      <c r="B6041">
        <v>2017</v>
      </c>
      <c r="C6041">
        <v>485</v>
      </c>
      <c r="E6041" t="s">
        <v>50</v>
      </c>
      <c r="F6041" t="s">
        <v>63</v>
      </c>
      <c r="G6041" t="s">
        <v>82</v>
      </c>
      <c r="H6041" t="s">
        <v>98</v>
      </c>
      <c r="J6041" t="s">
        <v>22904</v>
      </c>
      <c r="K6041" t="s">
        <v>159</v>
      </c>
      <c r="L6041" t="s">
        <v>160</v>
      </c>
      <c r="M6041" t="s">
        <v>161</v>
      </c>
      <c r="N6041" t="s">
        <v>57</v>
      </c>
      <c r="O6041" t="s">
        <v>22905</v>
      </c>
      <c r="X6041" t="s">
        <v>88</v>
      </c>
      <c r="AA6041" s="1"/>
      <c r="AC6041">
        <v>2017</v>
      </c>
      <c r="AD6041">
        <v>8</v>
      </c>
      <c r="AE6041">
        <v>27</v>
      </c>
      <c r="AF6041" s="2">
        <f>DATE(emdat_data[[#This Row],[Start Year]],emdat_data[[#This Row],[Start Month]],emdat_data[[#This Row],[Start Day]])</f>
        <v>42974</v>
      </c>
      <c r="AG6041">
        <v>2017</v>
      </c>
      <c r="AH6041">
        <v>8</v>
      </c>
      <c r="AI6041">
        <v>27</v>
      </c>
      <c r="AJ6041" s="2">
        <f>DATE(emdat_data[[#This Row],[End Year]],emdat_data[[#This Row],[End Month]],emdat_data[[#This Row],[End Day]])</f>
        <v>42974</v>
      </c>
      <c r="AK6041">
        <v>12</v>
      </c>
      <c r="AM6041">
        <v>300</v>
      </c>
      <c r="AO6041">
        <v>300</v>
      </c>
      <c r="AT6041">
        <v>56000</v>
      </c>
      <c r="AU6041">
        <v>66860</v>
      </c>
      <c r="AV6041">
        <v>83.757254551963101</v>
      </c>
      <c r="AW6041" t="s">
        <v>22906</v>
      </c>
      <c r="AY6041" t="s">
        <v>22907</v>
      </c>
    </row>
    <row r="6042" spans="1:51" hidden="1" x14ac:dyDescent="0.25">
      <c r="A6042" t="s">
        <v>22853</v>
      </c>
      <c r="B6042">
        <v>2017</v>
      </c>
      <c r="C6042">
        <v>471</v>
      </c>
      <c r="E6042" t="s">
        <v>50</v>
      </c>
      <c r="F6042" t="s">
        <v>71</v>
      </c>
      <c r="G6042" t="s">
        <v>72</v>
      </c>
      <c r="K6042" t="s">
        <v>144</v>
      </c>
      <c r="L6042" t="s">
        <v>145</v>
      </c>
      <c r="M6042" t="s">
        <v>146</v>
      </c>
      <c r="N6042" t="s">
        <v>86</v>
      </c>
      <c r="O6042" t="s">
        <v>22854</v>
      </c>
      <c r="P6042" t="s">
        <v>642</v>
      </c>
      <c r="X6042" t="s">
        <v>78</v>
      </c>
      <c r="AA6042" s="1"/>
      <c r="AC6042">
        <v>2017</v>
      </c>
      <c r="AD6042">
        <v>8</v>
      </c>
      <c r="AE6042">
        <v>28</v>
      </c>
      <c r="AF6042" s="2">
        <f>DATE(emdat_data[[#This Row],[Start Year]],emdat_data[[#This Row],[Start Month]],emdat_data[[#This Row],[Start Day]])</f>
        <v>42975</v>
      </c>
      <c r="AG6042">
        <v>2017</v>
      </c>
      <c r="AH6042">
        <v>8</v>
      </c>
      <c r="AI6042">
        <v>29</v>
      </c>
      <c r="AJ6042" s="2">
        <f>DATE(emdat_data[[#This Row],[End Year]],emdat_data[[#This Row],[End Month]],emdat_data[[#This Row],[End Day]])</f>
        <v>42976</v>
      </c>
      <c r="AM6042">
        <v>3000</v>
      </c>
      <c r="AO6042">
        <v>3000</v>
      </c>
      <c r="AR6042">
        <v>129000</v>
      </c>
      <c r="AS6042">
        <v>154017</v>
      </c>
      <c r="AV6042">
        <v>83.757254551963101</v>
      </c>
      <c r="AX6042" t="s">
        <v>22855</v>
      </c>
      <c r="AY6042" t="s">
        <v>22856</v>
      </c>
    </row>
    <row r="6043" spans="1:51" hidden="1" x14ac:dyDescent="0.25">
      <c r="A6043" t="s">
        <v>22893</v>
      </c>
      <c r="B6043">
        <v>2017</v>
      </c>
      <c r="C6043">
        <v>363</v>
      </c>
      <c r="E6043" t="s">
        <v>50</v>
      </c>
      <c r="F6043" t="s">
        <v>71</v>
      </c>
      <c r="G6043" t="s">
        <v>217</v>
      </c>
      <c r="H6043" t="s">
        <v>217</v>
      </c>
      <c r="K6043" t="s">
        <v>159</v>
      </c>
      <c r="L6043" t="s">
        <v>160</v>
      </c>
      <c r="M6043" t="s">
        <v>161</v>
      </c>
      <c r="N6043" t="s">
        <v>57</v>
      </c>
      <c r="O6043" t="s">
        <v>22894</v>
      </c>
      <c r="AA6043" s="1"/>
      <c r="AC6043">
        <v>2017</v>
      </c>
      <c r="AD6043">
        <v>8</v>
      </c>
      <c r="AE6043">
        <v>28</v>
      </c>
      <c r="AF6043" s="2">
        <f>DATE(emdat_data[[#This Row],[Start Year]],emdat_data[[#This Row],[Start Month]],emdat_data[[#This Row],[Start Day]])</f>
        <v>42975</v>
      </c>
      <c r="AG6043">
        <v>2017</v>
      </c>
      <c r="AH6043">
        <v>8</v>
      </c>
      <c r="AI6043">
        <v>28</v>
      </c>
      <c r="AJ6043" s="2">
        <f>DATE(emdat_data[[#This Row],[End Year]],emdat_data[[#This Row],[End Month]],emdat_data[[#This Row],[End Day]])</f>
        <v>42975</v>
      </c>
      <c r="AK6043">
        <v>35</v>
      </c>
      <c r="AL6043">
        <v>8</v>
      </c>
      <c r="AN6043">
        <v>750</v>
      </c>
      <c r="AO6043">
        <v>758</v>
      </c>
      <c r="AT6043">
        <v>2300</v>
      </c>
      <c r="AU6043">
        <v>2746</v>
      </c>
      <c r="AV6043">
        <v>83.757254551963101</v>
      </c>
      <c r="AX6043" t="s">
        <v>20344</v>
      </c>
      <c r="AY6043" t="s">
        <v>20345</v>
      </c>
    </row>
    <row r="6044" spans="1:51" hidden="1" x14ac:dyDescent="0.25">
      <c r="A6044" t="s">
        <v>24221</v>
      </c>
      <c r="B6044">
        <v>2017</v>
      </c>
      <c r="C6044">
        <v>364</v>
      </c>
      <c r="E6044" t="s">
        <v>50</v>
      </c>
      <c r="F6044" t="s">
        <v>71</v>
      </c>
      <c r="G6044" t="s">
        <v>72</v>
      </c>
      <c r="H6044" t="s">
        <v>170</v>
      </c>
      <c r="K6044" t="s">
        <v>226</v>
      </c>
      <c r="L6044" t="s">
        <v>227</v>
      </c>
      <c r="M6044" t="s">
        <v>56</v>
      </c>
      <c r="N6044" t="s">
        <v>57</v>
      </c>
      <c r="O6044" t="s">
        <v>24222</v>
      </c>
      <c r="P6044" t="s">
        <v>2496</v>
      </c>
      <c r="X6044" t="s">
        <v>78</v>
      </c>
      <c r="AA6044" s="1"/>
      <c r="AC6044">
        <v>2017</v>
      </c>
      <c r="AD6044">
        <v>8</v>
      </c>
      <c r="AE6044">
        <v>29</v>
      </c>
      <c r="AF6044" s="2">
        <f>DATE(emdat_data[[#This Row],[Start Year]],emdat_data[[#This Row],[Start Month]],emdat_data[[#This Row],[Start Day]])</f>
        <v>42976</v>
      </c>
      <c r="AG6044">
        <v>2017</v>
      </c>
      <c r="AH6044">
        <v>8</v>
      </c>
      <c r="AI6044">
        <v>29</v>
      </c>
      <c r="AJ6044" s="2">
        <f>DATE(emdat_data[[#This Row],[End Year]],emdat_data[[#This Row],[End Month]],emdat_data[[#This Row],[End Day]])</f>
        <v>42976</v>
      </c>
      <c r="AK6044">
        <v>14</v>
      </c>
      <c r="AL6044">
        <v>12</v>
      </c>
      <c r="AO6044">
        <v>12</v>
      </c>
      <c r="AR6044">
        <v>78000</v>
      </c>
      <c r="AS6044">
        <v>93126</v>
      </c>
      <c r="AT6044">
        <v>300000</v>
      </c>
      <c r="AU6044">
        <v>358178</v>
      </c>
      <c r="AV6044">
        <v>83.757254551963101</v>
      </c>
      <c r="AX6044" t="s">
        <v>24223</v>
      </c>
      <c r="AY6044" t="s">
        <v>24224</v>
      </c>
    </row>
    <row r="6045" spans="1:51" hidden="1" x14ac:dyDescent="0.25">
      <c r="A6045" t="s">
        <v>25665</v>
      </c>
      <c r="B6045">
        <v>2017</v>
      </c>
      <c r="C6045">
        <v>365</v>
      </c>
      <c r="E6045" t="s">
        <v>50</v>
      </c>
      <c r="F6045" t="s">
        <v>71</v>
      </c>
      <c r="G6045" t="s">
        <v>72</v>
      </c>
      <c r="K6045" t="s">
        <v>3101</v>
      </c>
      <c r="L6045" t="s">
        <v>3102</v>
      </c>
      <c r="M6045" t="s">
        <v>392</v>
      </c>
      <c r="N6045" t="s">
        <v>57</v>
      </c>
      <c r="O6045" t="s">
        <v>25666</v>
      </c>
      <c r="P6045" t="s">
        <v>642</v>
      </c>
      <c r="X6045" t="s">
        <v>78</v>
      </c>
      <c r="AA6045" s="1"/>
      <c r="AC6045">
        <v>2017</v>
      </c>
      <c r="AD6045">
        <v>8</v>
      </c>
      <c r="AE6045">
        <v>29</v>
      </c>
      <c r="AF6045" s="2">
        <f>DATE(emdat_data[[#This Row],[Start Year]],emdat_data[[#This Row],[Start Month]],emdat_data[[#This Row],[Start Day]])</f>
        <v>42976</v>
      </c>
      <c r="AG6045">
        <v>2017</v>
      </c>
      <c r="AH6045">
        <v>8</v>
      </c>
      <c r="AI6045">
        <v>30</v>
      </c>
      <c r="AJ6045" s="2">
        <f>DATE(emdat_data[[#This Row],[End Year]],emdat_data[[#This Row],[End Month]],emdat_data[[#This Row],[End Day]])</f>
        <v>42977</v>
      </c>
      <c r="AK6045">
        <v>50</v>
      </c>
      <c r="AL6045">
        <v>8</v>
      </c>
      <c r="AO6045">
        <v>8</v>
      </c>
      <c r="AV6045">
        <v>83.757254551963101</v>
      </c>
      <c r="AW6045" t="s">
        <v>25667</v>
      </c>
      <c r="AX6045" t="s">
        <v>25668</v>
      </c>
      <c r="AY6045" t="s">
        <v>25669</v>
      </c>
    </row>
    <row r="6046" spans="1:51" hidden="1" x14ac:dyDescent="0.25">
      <c r="A6046" t="s">
        <v>24123</v>
      </c>
      <c r="B6046">
        <v>2017</v>
      </c>
      <c r="C6046">
        <v>376</v>
      </c>
      <c r="E6046" t="s">
        <v>50</v>
      </c>
      <c r="F6046" t="s">
        <v>63</v>
      </c>
      <c r="G6046" t="s">
        <v>82</v>
      </c>
      <c r="H6046" t="s">
        <v>98</v>
      </c>
      <c r="J6046" t="s">
        <v>24124</v>
      </c>
      <c r="K6046" t="s">
        <v>1548</v>
      </c>
      <c r="L6046" t="s">
        <v>1549</v>
      </c>
      <c r="M6046" t="s">
        <v>204</v>
      </c>
      <c r="N6046" t="s">
        <v>86</v>
      </c>
      <c r="O6046" t="s">
        <v>24125</v>
      </c>
      <c r="Q6046" t="s">
        <v>72</v>
      </c>
      <c r="U6046" t="s">
        <v>127</v>
      </c>
      <c r="X6046" t="s">
        <v>88</v>
      </c>
      <c r="AA6046" s="1"/>
      <c r="AC6046">
        <v>2017</v>
      </c>
      <c r="AD6046">
        <v>8</v>
      </c>
      <c r="AE6046">
        <v>30</v>
      </c>
      <c r="AF6046" s="2">
        <f>DATE(emdat_data[[#This Row],[Start Year]],emdat_data[[#This Row],[Start Month]],emdat_data[[#This Row],[Start Day]])</f>
        <v>42977</v>
      </c>
      <c r="AG6046">
        <v>2017</v>
      </c>
      <c r="AH6046">
        <v>9</v>
      </c>
      <c r="AI6046">
        <v>2</v>
      </c>
      <c r="AJ6046" s="2">
        <f>DATE(emdat_data[[#This Row],[End Year]],emdat_data[[#This Row],[End Month]],emdat_data[[#This Row],[End Day]])</f>
        <v>42980</v>
      </c>
      <c r="AK6046">
        <v>20</v>
      </c>
      <c r="AN6046">
        <v>1000</v>
      </c>
      <c r="AO6046">
        <v>1000</v>
      </c>
      <c r="AV6046">
        <v>83.757254551963101</v>
      </c>
      <c r="AX6046" t="s">
        <v>24126</v>
      </c>
      <c r="AY6046" t="s">
        <v>24127</v>
      </c>
    </row>
    <row r="6047" spans="1:51" hidden="1" x14ac:dyDescent="0.25">
      <c r="A6047" t="s">
        <v>23041</v>
      </c>
      <c r="B6047">
        <v>2017</v>
      </c>
      <c r="C6047">
        <v>450</v>
      </c>
      <c r="D6047" t="s">
        <v>23042</v>
      </c>
      <c r="E6047" t="s">
        <v>50</v>
      </c>
      <c r="F6047" t="s">
        <v>71</v>
      </c>
      <c r="G6047" t="s">
        <v>72</v>
      </c>
      <c r="K6047" t="s">
        <v>202</v>
      </c>
      <c r="L6047" t="s">
        <v>203</v>
      </c>
      <c r="M6047" t="s">
        <v>204</v>
      </c>
      <c r="N6047" t="s">
        <v>86</v>
      </c>
      <c r="O6047" t="s">
        <v>23043</v>
      </c>
      <c r="P6047" t="s">
        <v>23044</v>
      </c>
      <c r="X6047" t="s">
        <v>78</v>
      </c>
      <c r="AA6047" s="1"/>
      <c r="AB6047" t="s">
        <v>23045</v>
      </c>
      <c r="AC6047">
        <v>2017</v>
      </c>
      <c r="AD6047">
        <v>9</v>
      </c>
      <c r="AF6047" s="2">
        <f>DATE(emdat_data[[#This Row],[Start Year]],emdat_data[[#This Row],[Start Month]],emdat_data[[#This Row],[Start Day]])</f>
        <v>42978</v>
      </c>
      <c r="AG6047">
        <v>2017</v>
      </c>
      <c r="AH6047">
        <v>10</v>
      </c>
      <c r="AI6047">
        <v>28</v>
      </c>
      <c r="AJ6047" s="2">
        <f>DATE(emdat_data[[#This Row],[End Year]],emdat_data[[#This Row],[End Month]],emdat_data[[#This Row],[End Day]])</f>
        <v>43036</v>
      </c>
      <c r="AM6047">
        <v>31319</v>
      </c>
      <c r="AO6047">
        <v>31319</v>
      </c>
      <c r="AV6047">
        <v>83.757254551963101</v>
      </c>
      <c r="AX6047" t="s">
        <v>23046</v>
      </c>
      <c r="AY6047" t="s">
        <v>23047</v>
      </c>
    </row>
    <row r="6048" spans="1:51" hidden="1" x14ac:dyDescent="0.25">
      <c r="A6048" t="s">
        <v>22593</v>
      </c>
      <c r="B6048">
        <v>2017</v>
      </c>
      <c r="C6048">
        <v>410</v>
      </c>
      <c r="D6048" t="s">
        <v>22594</v>
      </c>
      <c r="E6048" t="s">
        <v>50</v>
      </c>
      <c r="F6048" t="s">
        <v>63</v>
      </c>
      <c r="G6048" t="s">
        <v>82</v>
      </c>
      <c r="H6048" t="s">
        <v>98</v>
      </c>
      <c r="J6048" t="s">
        <v>22595</v>
      </c>
      <c r="K6048" t="s">
        <v>1185</v>
      </c>
      <c r="L6048" t="s">
        <v>1186</v>
      </c>
      <c r="M6048" t="s">
        <v>204</v>
      </c>
      <c r="N6048" t="s">
        <v>86</v>
      </c>
      <c r="O6048" t="s">
        <v>22596</v>
      </c>
      <c r="Q6048" t="s">
        <v>72</v>
      </c>
      <c r="R6048" t="s">
        <v>176</v>
      </c>
      <c r="S6048" t="s">
        <v>127</v>
      </c>
      <c r="U6048" t="s">
        <v>127</v>
      </c>
      <c r="X6048" t="s">
        <v>88</v>
      </c>
      <c r="AA6048" s="1"/>
      <c r="AB6048" t="s">
        <v>22597</v>
      </c>
      <c r="AC6048">
        <v>2017</v>
      </c>
      <c r="AD6048">
        <v>9</v>
      </c>
      <c r="AE6048">
        <v>4</v>
      </c>
      <c r="AF6048" s="2">
        <f>DATE(emdat_data[[#This Row],[Start Year]],emdat_data[[#This Row],[Start Month]],emdat_data[[#This Row],[Start Day]])</f>
        <v>42982</v>
      </c>
      <c r="AG6048">
        <v>2017</v>
      </c>
      <c r="AH6048">
        <v>10</v>
      </c>
      <c r="AI6048">
        <v>6</v>
      </c>
      <c r="AJ6048" s="2">
        <f>DATE(emdat_data[[#This Row],[End Year]],emdat_data[[#This Row],[End Month]],emdat_data[[#This Row],[End Day]])</f>
        <v>43014</v>
      </c>
      <c r="AK6048">
        <v>13</v>
      </c>
      <c r="AM6048">
        <v>11500</v>
      </c>
      <c r="AO6048">
        <v>11500</v>
      </c>
      <c r="AT6048">
        <v>185000</v>
      </c>
      <c r="AU6048">
        <v>220876</v>
      </c>
      <c r="AV6048">
        <v>83.757254551963101</v>
      </c>
      <c r="AW6048" t="s">
        <v>22598</v>
      </c>
      <c r="AY6048" t="s">
        <v>22599</v>
      </c>
    </row>
    <row r="6049" spans="1:51" hidden="1" x14ac:dyDescent="0.25">
      <c r="A6049" t="s">
        <v>24134</v>
      </c>
      <c r="B6049">
        <v>2017</v>
      </c>
      <c r="C6049">
        <v>380</v>
      </c>
      <c r="E6049" t="s">
        <v>50</v>
      </c>
      <c r="F6049" t="s">
        <v>63</v>
      </c>
      <c r="G6049" t="s">
        <v>82</v>
      </c>
      <c r="H6049" t="s">
        <v>157</v>
      </c>
      <c r="I6049" t="s">
        <v>493</v>
      </c>
      <c r="K6049" t="s">
        <v>1027</v>
      </c>
      <c r="L6049" t="s">
        <v>1028</v>
      </c>
      <c r="M6049" t="s">
        <v>125</v>
      </c>
      <c r="N6049" t="s">
        <v>76</v>
      </c>
      <c r="O6049" t="s">
        <v>24135</v>
      </c>
      <c r="Q6049" t="s">
        <v>72</v>
      </c>
      <c r="X6049" t="s">
        <v>88</v>
      </c>
      <c r="AA6049" s="1"/>
      <c r="AC6049">
        <v>2017</v>
      </c>
      <c r="AD6049">
        <v>9</v>
      </c>
      <c r="AE6049">
        <v>4</v>
      </c>
      <c r="AF6049" s="2">
        <f>DATE(emdat_data[[#This Row],[Start Year]],emdat_data[[#This Row],[Start Month]],emdat_data[[#This Row],[Start Day]])</f>
        <v>42982</v>
      </c>
      <c r="AG6049">
        <v>2017</v>
      </c>
      <c r="AH6049">
        <v>9</v>
      </c>
      <c r="AI6049">
        <v>4</v>
      </c>
      <c r="AJ6049" s="2">
        <f>DATE(emdat_data[[#This Row],[End Year]],emdat_data[[#This Row],[End Month]],emdat_data[[#This Row],[End Day]])</f>
        <v>42982</v>
      </c>
      <c r="AK6049">
        <v>18</v>
      </c>
      <c r="AL6049">
        <v>40</v>
      </c>
      <c r="AM6049">
        <v>2000</v>
      </c>
      <c r="AO6049">
        <v>2040</v>
      </c>
      <c r="AV6049">
        <v>83.757254551963101</v>
      </c>
      <c r="AX6049" t="s">
        <v>24136</v>
      </c>
      <c r="AY6049" t="s">
        <v>24137</v>
      </c>
    </row>
    <row r="6050" spans="1:51" hidden="1" x14ac:dyDescent="0.25">
      <c r="A6050" t="s">
        <v>22751</v>
      </c>
      <c r="B6050">
        <v>2017</v>
      </c>
      <c r="C6050">
        <v>381</v>
      </c>
      <c r="D6050" t="s">
        <v>22746</v>
      </c>
      <c r="E6050" t="s">
        <v>50</v>
      </c>
      <c r="F6050" t="s">
        <v>63</v>
      </c>
      <c r="G6050" t="s">
        <v>82</v>
      </c>
      <c r="H6050" t="s">
        <v>98</v>
      </c>
      <c r="J6050" t="s">
        <v>22747</v>
      </c>
      <c r="K6050" t="s">
        <v>1207</v>
      </c>
      <c r="L6050" t="s">
        <v>1208</v>
      </c>
      <c r="M6050" t="s">
        <v>1194</v>
      </c>
      <c r="N6050" t="s">
        <v>86</v>
      </c>
      <c r="O6050" t="s">
        <v>22752</v>
      </c>
      <c r="Q6050" t="s">
        <v>72</v>
      </c>
      <c r="W6050">
        <v>285</v>
      </c>
      <c r="X6050" t="s">
        <v>88</v>
      </c>
      <c r="AA6050" s="1"/>
      <c r="AC6050">
        <v>2017</v>
      </c>
      <c r="AD6050">
        <v>9</v>
      </c>
      <c r="AE6050">
        <v>6</v>
      </c>
      <c r="AF6050" s="2">
        <f>DATE(emdat_data[[#This Row],[Start Year]],emdat_data[[#This Row],[Start Month]],emdat_data[[#This Row],[Start Day]])</f>
        <v>42984</v>
      </c>
      <c r="AG6050">
        <v>2017</v>
      </c>
      <c r="AH6050">
        <v>9</v>
      </c>
      <c r="AI6050">
        <v>6</v>
      </c>
      <c r="AJ6050" s="2">
        <f>DATE(emdat_data[[#This Row],[End Year]],emdat_data[[#This Row],[End Month]],emdat_data[[#This Row],[End Day]])</f>
        <v>42984</v>
      </c>
      <c r="AM6050">
        <v>6300</v>
      </c>
      <c r="AO6050">
        <v>6300</v>
      </c>
      <c r="AV6050">
        <v>83.757254551963101</v>
      </c>
      <c r="AW6050" t="s">
        <v>22753</v>
      </c>
      <c r="AY6050" t="s">
        <v>22754</v>
      </c>
    </row>
    <row r="6051" spans="1:51" hidden="1" x14ac:dyDescent="0.25">
      <c r="A6051" t="s">
        <v>23971</v>
      </c>
      <c r="B6051">
        <v>2017</v>
      </c>
      <c r="C6051">
        <v>392</v>
      </c>
      <c r="E6051" t="s">
        <v>50</v>
      </c>
      <c r="F6051" t="s">
        <v>63</v>
      </c>
      <c r="G6051" t="s">
        <v>82</v>
      </c>
      <c r="H6051" t="s">
        <v>98</v>
      </c>
      <c r="J6051" t="s">
        <v>23972</v>
      </c>
      <c r="K6051" t="s">
        <v>1548</v>
      </c>
      <c r="L6051" t="s">
        <v>1549</v>
      </c>
      <c r="M6051" t="s">
        <v>204</v>
      </c>
      <c r="N6051" t="s">
        <v>86</v>
      </c>
      <c r="O6051" t="s">
        <v>23973</v>
      </c>
      <c r="Q6051" t="s">
        <v>176</v>
      </c>
      <c r="R6051" t="s">
        <v>72</v>
      </c>
      <c r="X6051" t="s">
        <v>88</v>
      </c>
      <c r="AA6051" s="1"/>
      <c r="AC6051">
        <v>2017</v>
      </c>
      <c r="AD6051">
        <v>9</v>
      </c>
      <c r="AE6051">
        <v>7</v>
      </c>
      <c r="AF6051" s="2">
        <f>DATE(emdat_data[[#This Row],[Start Year]],emdat_data[[#This Row],[Start Month]],emdat_data[[#This Row],[Start Day]])</f>
        <v>42985</v>
      </c>
      <c r="AG6051">
        <v>2017</v>
      </c>
      <c r="AH6051">
        <v>9</v>
      </c>
      <c r="AI6051">
        <v>8</v>
      </c>
      <c r="AJ6051" s="2">
        <f>DATE(emdat_data[[#This Row],[End Year]],emdat_data[[#This Row],[End Month]],emdat_data[[#This Row],[End Day]])</f>
        <v>42986</v>
      </c>
      <c r="AK6051">
        <v>3</v>
      </c>
      <c r="AM6051">
        <v>1110</v>
      </c>
      <c r="AO6051">
        <v>1110</v>
      </c>
      <c r="AV6051">
        <v>83.757254551963101</v>
      </c>
      <c r="AX6051" t="s">
        <v>23974</v>
      </c>
      <c r="AY6051" t="s">
        <v>23975</v>
      </c>
    </row>
    <row r="6052" spans="1:51" hidden="1" x14ac:dyDescent="0.25">
      <c r="A6052" t="s">
        <v>24103</v>
      </c>
      <c r="B6052">
        <v>2017</v>
      </c>
      <c r="C6052">
        <v>381</v>
      </c>
      <c r="D6052" t="s">
        <v>22746</v>
      </c>
      <c r="E6052" t="s">
        <v>50</v>
      </c>
      <c r="F6052" t="s">
        <v>63</v>
      </c>
      <c r="G6052" t="s">
        <v>82</v>
      </c>
      <c r="H6052" t="s">
        <v>98</v>
      </c>
      <c r="J6052" t="s">
        <v>22747</v>
      </c>
      <c r="K6052" t="s">
        <v>1342</v>
      </c>
      <c r="L6052" t="s">
        <v>1343</v>
      </c>
      <c r="M6052" t="s">
        <v>1194</v>
      </c>
      <c r="N6052" t="s">
        <v>86</v>
      </c>
      <c r="O6052" t="s">
        <v>24104</v>
      </c>
      <c r="Q6052" t="s">
        <v>72</v>
      </c>
      <c r="X6052" t="s">
        <v>88</v>
      </c>
      <c r="AA6052" s="1"/>
      <c r="AC6052">
        <v>2017</v>
      </c>
      <c r="AD6052">
        <v>9</v>
      </c>
      <c r="AE6052">
        <v>7</v>
      </c>
      <c r="AF6052" s="2">
        <f>DATE(emdat_data[[#This Row],[Start Year]],emdat_data[[#This Row],[Start Month]],emdat_data[[#This Row],[Start Day]])</f>
        <v>42985</v>
      </c>
      <c r="AG6052">
        <v>2017</v>
      </c>
      <c r="AH6052">
        <v>9</v>
      </c>
      <c r="AI6052">
        <v>8</v>
      </c>
      <c r="AJ6052" s="2">
        <f>DATE(emdat_data[[#This Row],[End Year]],emdat_data[[#This Row],[End Month]],emdat_data[[#This Row],[End Day]])</f>
        <v>42986</v>
      </c>
      <c r="AK6052">
        <v>1</v>
      </c>
      <c r="AL6052">
        <v>17</v>
      </c>
      <c r="AM6052">
        <v>40075</v>
      </c>
      <c r="AO6052">
        <v>40092</v>
      </c>
      <c r="AR6052">
        <v>162</v>
      </c>
      <c r="AS6052">
        <v>193</v>
      </c>
      <c r="AV6052">
        <v>83.757254551963101</v>
      </c>
      <c r="AX6052" t="s">
        <v>24105</v>
      </c>
      <c r="AY6052" t="s">
        <v>24106</v>
      </c>
    </row>
    <row r="6053" spans="1:51" hidden="1" x14ac:dyDescent="0.25">
      <c r="A6053" t="s">
        <v>22745</v>
      </c>
      <c r="B6053">
        <v>2017</v>
      </c>
      <c r="C6053">
        <v>381</v>
      </c>
      <c r="D6053" t="s">
        <v>22746</v>
      </c>
      <c r="E6053" t="s">
        <v>50</v>
      </c>
      <c r="F6053" t="s">
        <v>63</v>
      </c>
      <c r="G6053" t="s">
        <v>82</v>
      </c>
      <c r="H6053" t="s">
        <v>98</v>
      </c>
      <c r="J6053" t="s">
        <v>22747</v>
      </c>
      <c r="K6053" t="s">
        <v>1192</v>
      </c>
      <c r="L6053" t="s">
        <v>1193</v>
      </c>
      <c r="M6053" t="s">
        <v>1194</v>
      </c>
      <c r="N6053" t="s">
        <v>86</v>
      </c>
      <c r="O6053" t="s">
        <v>22748</v>
      </c>
      <c r="Q6053" t="s">
        <v>72</v>
      </c>
      <c r="X6053" t="s">
        <v>88</v>
      </c>
      <c r="AA6053" s="1"/>
      <c r="AC6053">
        <v>2017</v>
      </c>
      <c r="AD6053">
        <v>9</v>
      </c>
      <c r="AE6053">
        <v>8</v>
      </c>
      <c r="AF6053" s="2">
        <f>DATE(emdat_data[[#This Row],[Start Year]],emdat_data[[#This Row],[Start Month]],emdat_data[[#This Row],[Start Day]])</f>
        <v>42986</v>
      </c>
      <c r="AG6053">
        <v>2017</v>
      </c>
      <c r="AH6053">
        <v>9</v>
      </c>
      <c r="AI6053">
        <v>10</v>
      </c>
      <c r="AJ6053" s="2">
        <f>DATE(emdat_data[[#This Row],[End Year]],emdat_data[[#This Row],[End Month]],emdat_data[[#This Row],[End Day]])</f>
        <v>42988</v>
      </c>
      <c r="AK6053">
        <v>10</v>
      </c>
      <c r="AM6053">
        <v>10000000</v>
      </c>
      <c r="AO6053">
        <v>10000000</v>
      </c>
      <c r="AR6053">
        <v>200000</v>
      </c>
      <c r="AS6053">
        <v>238785</v>
      </c>
      <c r="AT6053">
        <v>540000</v>
      </c>
      <c r="AU6053">
        <v>644720</v>
      </c>
      <c r="AV6053">
        <v>83.757254551963101</v>
      </c>
      <c r="AW6053" t="s">
        <v>22749</v>
      </c>
      <c r="AY6053" t="s">
        <v>22750</v>
      </c>
    </row>
    <row r="6054" spans="1:51" hidden="1" x14ac:dyDescent="0.25">
      <c r="A6054" t="s">
        <v>23016</v>
      </c>
      <c r="B6054">
        <v>2017</v>
      </c>
      <c r="C6054">
        <v>382</v>
      </c>
      <c r="E6054" t="s">
        <v>50</v>
      </c>
      <c r="F6054" t="s">
        <v>51</v>
      </c>
      <c r="G6054" t="s">
        <v>52</v>
      </c>
      <c r="H6054" t="s">
        <v>53</v>
      </c>
      <c r="K6054" t="s">
        <v>202</v>
      </c>
      <c r="L6054" t="s">
        <v>203</v>
      </c>
      <c r="M6054" t="s">
        <v>204</v>
      </c>
      <c r="N6054" t="s">
        <v>86</v>
      </c>
      <c r="O6054" t="s">
        <v>23017</v>
      </c>
      <c r="W6054">
        <v>8</v>
      </c>
      <c r="X6054" t="s">
        <v>59</v>
      </c>
      <c r="AA6054" s="1">
        <v>0.9506944444444444</v>
      </c>
      <c r="AC6054">
        <v>2017</v>
      </c>
      <c r="AD6054">
        <v>9</v>
      </c>
      <c r="AE6054">
        <v>8</v>
      </c>
      <c r="AF6054" s="2">
        <f>DATE(emdat_data[[#This Row],[Start Year]],emdat_data[[#This Row],[Start Month]],emdat_data[[#This Row],[Start Day]])</f>
        <v>42986</v>
      </c>
      <c r="AG6054">
        <v>2017</v>
      </c>
      <c r="AH6054">
        <v>9</v>
      </c>
      <c r="AI6054">
        <v>8</v>
      </c>
      <c r="AJ6054" s="2">
        <f>DATE(emdat_data[[#This Row],[End Year]],emdat_data[[#This Row],[End Month]],emdat_data[[#This Row],[End Day]])</f>
        <v>42986</v>
      </c>
      <c r="AL6054">
        <v>2</v>
      </c>
      <c r="AM6054">
        <v>3518</v>
      </c>
      <c r="AN6054">
        <v>81</v>
      </c>
      <c r="AO6054">
        <v>3601</v>
      </c>
      <c r="AV6054">
        <v>83.757254551963101</v>
      </c>
      <c r="AW6054" t="s">
        <v>23018</v>
      </c>
      <c r="AY6054" t="s">
        <v>23019</v>
      </c>
    </row>
    <row r="6055" spans="1:51" hidden="1" x14ac:dyDescent="0.25">
      <c r="A6055" t="s">
        <v>23882</v>
      </c>
      <c r="B6055">
        <v>2017</v>
      </c>
      <c r="C6055">
        <v>382</v>
      </c>
      <c r="E6055" t="s">
        <v>50</v>
      </c>
      <c r="F6055" t="s">
        <v>51</v>
      </c>
      <c r="G6055" t="s">
        <v>52</v>
      </c>
      <c r="H6055" t="s">
        <v>53</v>
      </c>
      <c r="K6055" t="s">
        <v>1548</v>
      </c>
      <c r="L6055" t="s">
        <v>1549</v>
      </c>
      <c r="M6055" t="s">
        <v>204</v>
      </c>
      <c r="N6055" t="s">
        <v>86</v>
      </c>
      <c r="O6055" t="s">
        <v>23883</v>
      </c>
      <c r="Q6055" t="s">
        <v>1619</v>
      </c>
      <c r="R6055" t="s">
        <v>176</v>
      </c>
      <c r="U6055" t="s">
        <v>127</v>
      </c>
      <c r="W6055">
        <v>8</v>
      </c>
      <c r="X6055" t="s">
        <v>59</v>
      </c>
      <c r="Y6055">
        <v>15022</v>
      </c>
      <c r="Z6055">
        <v>-93899</v>
      </c>
      <c r="AA6055" s="1">
        <v>0.99236111111111114</v>
      </c>
      <c r="AC6055">
        <v>2017</v>
      </c>
      <c r="AD6055">
        <v>9</v>
      </c>
      <c r="AE6055">
        <v>8</v>
      </c>
      <c r="AF6055" s="2">
        <f>DATE(emdat_data[[#This Row],[Start Year]],emdat_data[[#This Row],[Start Month]],emdat_data[[#This Row],[Start Day]])</f>
        <v>42986</v>
      </c>
      <c r="AG6055">
        <v>2017</v>
      </c>
      <c r="AH6055">
        <v>9</v>
      </c>
      <c r="AI6055">
        <v>8</v>
      </c>
      <c r="AJ6055" s="2">
        <f>DATE(emdat_data[[#This Row],[End Year]],emdat_data[[#This Row],[End Month]],emdat_data[[#This Row],[End Day]])</f>
        <v>42986</v>
      </c>
      <c r="AK6055">
        <v>98</v>
      </c>
      <c r="AL6055">
        <v>250</v>
      </c>
      <c r="AM6055">
        <v>1200000</v>
      </c>
      <c r="AO6055">
        <v>1200250</v>
      </c>
      <c r="AR6055">
        <v>400000</v>
      </c>
      <c r="AS6055">
        <v>477571</v>
      </c>
      <c r="AT6055">
        <v>2300000</v>
      </c>
      <c r="AU6055">
        <v>2746031</v>
      </c>
      <c r="AV6055">
        <v>83.757254551963101</v>
      </c>
      <c r="AW6055" t="s">
        <v>23884</v>
      </c>
      <c r="AY6055" t="s">
        <v>23885</v>
      </c>
    </row>
    <row r="6056" spans="1:51" hidden="1" x14ac:dyDescent="0.25">
      <c r="A6056" t="s">
        <v>23895</v>
      </c>
      <c r="B6056">
        <v>2017</v>
      </c>
      <c r="C6056">
        <v>408</v>
      </c>
      <c r="E6056" t="s">
        <v>50</v>
      </c>
      <c r="F6056" t="s">
        <v>63</v>
      </c>
      <c r="G6056" t="s">
        <v>82</v>
      </c>
      <c r="H6056" t="s">
        <v>157</v>
      </c>
      <c r="I6056" t="s">
        <v>572</v>
      </c>
      <c r="K6056" t="s">
        <v>239</v>
      </c>
      <c r="L6056" t="s">
        <v>240</v>
      </c>
      <c r="M6056" t="s">
        <v>197</v>
      </c>
      <c r="N6056" t="s">
        <v>190</v>
      </c>
      <c r="O6056" t="s">
        <v>23896</v>
      </c>
      <c r="Q6056" t="s">
        <v>72</v>
      </c>
      <c r="R6056" t="s">
        <v>176</v>
      </c>
      <c r="X6056" t="s">
        <v>88</v>
      </c>
      <c r="AA6056" s="1"/>
      <c r="AC6056">
        <v>2017</v>
      </c>
      <c r="AD6056">
        <v>9</v>
      </c>
      <c r="AE6056">
        <v>9</v>
      </c>
      <c r="AF6056" s="2">
        <f>DATE(emdat_data[[#This Row],[Start Year]],emdat_data[[#This Row],[Start Month]],emdat_data[[#This Row],[Start Day]])</f>
        <v>42987</v>
      </c>
      <c r="AG6056">
        <v>2017</v>
      </c>
      <c r="AH6056">
        <v>9</v>
      </c>
      <c r="AI6056">
        <v>10</v>
      </c>
      <c r="AJ6056" s="2">
        <f>DATE(emdat_data[[#This Row],[End Year]],emdat_data[[#This Row],[End Month]],emdat_data[[#This Row],[End Day]])</f>
        <v>42988</v>
      </c>
      <c r="AK6056">
        <v>9</v>
      </c>
      <c r="AM6056">
        <v>1000</v>
      </c>
      <c r="AO6056">
        <v>1000</v>
      </c>
      <c r="AT6056">
        <v>216000</v>
      </c>
      <c r="AU6056">
        <v>257888</v>
      </c>
      <c r="AV6056">
        <v>83.757254551963101</v>
      </c>
      <c r="AX6056" t="s">
        <v>23897</v>
      </c>
      <c r="AY6056" t="s">
        <v>23898</v>
      </c>
    </row>
    <row r="6057" spans="1:51" hidden="1" x14ac:dyDescent="0.25">
      <c r="A6057" t="s">
        <v>25529</v>
      </c>
      <c r="B6057">
        <v>2017</v>
      </c>
      <c r="C6057">
        <v>381</v>
      </c>
      <c r="D6057" t="s">
        <v>22746</v>
      </c>
      <c r="E6057" t="s">
        <v>50</v>
      </c>
      <c r="F6057" t="s">
        <v>63</v>
      </c>
      <c r="G6057" t="s">
        <v>82</v>
      </c>
      <c r="H6057" t="s">
        <v>98</v>
      </c>
      <c r="J6057" t="s">
        <v>22747</v>
      </c>
      <c r="K6057" t="s">
        <v>357</v>
      </c>
      <c r="L6057" t="s">
        <v>358</v>
      </c>
      <c r="M6057" t="s">
        <v>146</v>
      </c>
      <c r="N6057" t="s">
        <v>86</v>
      </c>
      <c r="O6057" t="s">
        <v>25530</v>
      </c>
      <c r="Q6057" t="s">
        <v>72</v>
      </c>
      <c r="W6057">
        <v>300</v>
      </c>
      <c r="X6057" t="s">
        <v>88</v>
      </c>
      <c r="AA6057" s="1"/>
      <c r="AC6057">
        <v>2017</v>
      </c>
      <c r="AD6057">
        <v>9</v>
      </c>
      <c r="AE6057">
        <v>10</v>
      </c>
      <c r="AF6057" s="2">
        <f>DATE(emdat_data[[#This Row],[Start Year]],emdat_data[[#This Row],[Start Month]],emdat_data[[#This Row],[Start Day]])</f>
        <v>42988</v>
      </c>
      <c r="AG6057">
        <v>2017</v>
      </c>
      <c r="AH6057">
        <v>9</v>
      </c>
      <c r="AI6057">
        <v>28</v>
      </c>
      <c r="AJ6057" s="2">
        <f>DATE(emdat_data[[#This Row],[End Year]],emdat_data[[#This Row],[End Month]],emdat_data[[#This Row],[End Day]])</f>
        <v>43006</v>
      </c>
      <c r="AK6057">
        <v>97</v>
      </c>
      <c r="AN6057">
        <v>70000</v>
      </c>
      <c r="AO6057">
        <v>70000</v>
      </c>
      <c r="AR6057">
        <v>29000000</v>
      </c>
      <c r="AS6057">
        <v>34623866</v>
      </c>
      <c r="AT6057">
        <v>57000000</v>
      </c>
      <c r="AU6057">
        <v>68053807</v>
      </c>
      <c r="AV6057">
        <v>83.757254551963101</v>
      </c>
      <c r="AX6057" t="s">
        <v>25531</v>
      </c>
      <c r="AY6057" t="s">
        <v>25532</v>
      </c>
    </row>
    <row r="6058" spans="1:51" hidden="1" x14ac:dyDescent="0.25">
      <c r="A6058" t="s">
        <v>23976</v>
      </c>
      <c r="B6058">
        <v>2017</v>
      </c>
      <c r="C6058">
        <v>406</v>
      </c>
      <c r="D6058" t="s">
        <v>23977</v>
      </c>
      <c r="E6058" t="s">
        <v>50</v>
      </c>
      <c r="F6058" t="s">
        <v>63</v>
      </c>
      <c r="G6058" t="s">
        <v>82</v>
      </c>
      <c r="H6058" t="s">
        <v>98</v>
      </c>
      <c r="J6058" t="s">
        <v>23978</v>
      </c>
      <c r="K6058" t="s">
        <v>364</v>
      </c>
      <c r="L6058" t="s">
        <v>365</v>
      </c>
      <c r="M6058" t="s">
        <v>173</v>
      </c>
      <c r="N6058" t="s">
        <v>57</v>
      </c>
      <c r="O6058" t="s">
        <v>23979</v>
      </c>
      <c r="Q6058" t="s">
        <v>176</v>
      </c>
      <c r="R6058" t="s">
        <v>72</v>
      </c>
      <c r="X6058" t="s">
        <v>88</v>
      </c>
      <c r="AA6058" s="1"/>
      <c r="AC6058">
        <v>2017</v>
      </c>
      <c r="AD6058">
        <v>9</v>
      </c>
      <c r="AE6058">
        <v>11</v>
      </c>
      <c r="AF6058" s="2">
        <f>DATE(emdat_data[[#This Row],[Start Year]],emdat_data[[#This Row],[Start Month]],emdat_data[[#This Row],[Start Day]])</f>
        <v>42989</v>
      </c>
      <c r="AG6058">
        <v>2017</v>
      </c>
      <c r="AH6058">
        <v>9</v>
      </c>
      <c r="AI6058">
        <v>15</v>
      </c>
      <c r="AJ6058" s="2">
        <f>DATE(emdat_data[[#This Row],[End Year]],emdat_data[[#This Row],[End Month]],emdat_data[[#This Row],[End Day]])</f>
        <v>42993</v>
      </c>
      <c r="AK6058">
        <v>26</v>
      </c>
      <c r="AM6058">
        <v>7465</v>
      </c>
      <c r="AN6058">
        <v>1645</v>
      </c>
      <c r="AO6058">
        <v>9110</v>
      </c>
      <c r="AT6058">
        <v>5300</v>
      </c>
      <c r="AU6058">
        <v>6328</v>
      </c>
      <c r="AV6058">
        <v>83.757254551963101</v>
      </c>
      <c r="AW6058" t="s">
        <v>2760</v>
      </c>
      <c r="AX6058" t="s">
        <v>23980</v>
      </c>
      <c r="AY6058" t="s">
        <v>23981</v>
      </c>
    </row>
    <row r="6059" spans="1:51" hidden="1" x14ac:dyDescent="0.25">
      <c r="A6059" t="s">
        <v>25652</v>
      </c>
      <c r="B6059">
        <v>2017</v>
      </c>
      <c r="C6059">
        <v>406</v>
      </c>
      <c r="D6059" t="s">
        <v>23977</v>
      </c>
      <c r="E6059" t="s">
        <v>50</v>
      </c>
      <c r="F6059" t="s">
        <v>63</v>
      </c>
      <c r="G6059" t="s">
        <v>82</v>
      </c>
      <c r="H6059" t="s">
        <v>98</v>
      </c>
      <c r="J6059" t="s">
        <v>23978</v>
      </c>
      <c r="K6059" t="s">
        <v>3068</v>
      </c>
      <c r="L6059" t="s">
        <v>3069</v>
      </c>
      <c r="M6059" t="s">
        <v>173</v>
      </c>
      <c r="N6059" t="s">
        <v>57</v>
      </c>
      <c r="O6059" t="s">
        <v>25653</v>
      </c>
      <c r="W6059">
        <v>185</v>
      </c>
      <c r="X6059" t="s">
        <v>88</v>
      </c>
      <c r="AA6059" s="1"/>
      <c r="AC6059">
        <v>2017</v>
      </c>
      <c r="AD6059">
        <v>9</v>
      </c>
      <c r="AE6059">
        <v>15</v>
      </c>
      <c r="AF6059" s="2">
        <f>DATE(emdat_data[[#This Row],[Start Year]],emdat_data[[#This Row],[Start Month]],emdat_data[[#This Row],[Start Day]])</f>
        <v>42993</v>
      </c>
      <c r="AG6059">
        <v>2017</v>
      </c>
      <c r="AH6059">
        <v>9</v>
      </c>
      <c r="AI6059">
        <v>16</v>
      </c>
      <c r="AJ6059" s="2">
        <f>DATE(emdat_data[[#This Row],[End Year]],emdat_data[[#This Row],[End Month]],emdat_data[[#This Row],[End Day]])</f>
        <v>42994</v>
      </c>
      <c r="AK6059">
        <v>14</v>
      </c>
      <c r="AL6059">
        <v>112</v>
      </c>
      <c r="AM6059">
        <v>691900</v>
      </c>
      <c r="AO6059">
        <v>692012</v>
      </c>
      <c r="AT6059">
        <v>484000</v>
      </c>
      <c r="AU6059">
        <v>577860</v>
      </c>
      <c r="AV6059">
        <v>83.757254551963101</v>
      </c>
      <c r="AW6059" t="s">
        <v>25654</v>
      </c>
      <c r="AY6059" t="s">
        <v>25655</v>
      </c>
    </row>
    <row r="6060" spans="1:51" x14ac:dyDescent="0.25">
      <c r="A6060" t="s">
        <v>25598</v>
      </c>
      <c r="B6060">
        <v>2017</v>
      </c>
      <c r="C6060">
        <v>447</v>
      </c>
      <c r="D6060" t="s">
        <v>24323</v>
      </c>
      <c r="E6060" t="s">
        <v>50</v>
      </c>
      <c r="F6060" t="s">
        <v>119</v>
      </c>
      <c r="G6060" t="s">
        <v>120</v>
      </c>
      <c r="H6060" t="s">
        <v>301</v>
      </c>
      <c r="J6060" t="s">
        <v>24324</v>
      </c>
      <c r="K6060" t="s">
        <v>2972</v>
      </c>
      <c r="L6060" t="s">
        <v>2973</v>
      </c>
      <c r="M6060" t="s">
        <v>260</v>
      </c>
      <c r="N6060" t="s">
        <v>76</v>
      </c>
      <c r="O6060" t="s">
        <v>25599</v>
      </c>
      <c r="U6060" t="s">
        <v>127</v>
      </c>
      <c r="X6060" t="s">
        <v>129</v>
      </c>
      <c r="AA6060" s="1"/>
      <c r="AC6060">
        <v>2017</v>
      </c>
      <c r="AD6060">
        <v>9</v>
      </c>
      <c r="AE6060">
        <v>16</v>
      </c>
      <c r="AF6060" s="2">
        <f>DATE(emdat_data[[#This Row],[Start Year]],emdat_data[[#This Row],[Start Month]],emdat_data[[#This Row],[Start Day]])</f>
        <v>42994</v>
      </c>
      <c r="AG6060">
        <v>2017</v>
      </c>
      <c r="AH6060">
        <v>11</v>
      </c>
      <c r="AI6060">
        <v>4</v>
      </c>
      <c r="AJ6060" s="2">
        <f>DATE(emdat_data[[#This Row],[End Year]],emdat_data[[#This Row],[End Month]],emdat_data[[#This Row],[End Day]])</f>
        <v>43043</v>
      </c>
      <c r="AK6060">
        <v>3</v>
      </c>
      <c r="AV6060">
        <v>83.757254551963101</v>
      </c>
    </row>
    <row r="6061" spans="1:51" hidden="1" x14ac:dyDescent="0.25">
      <c r="A6061" t="s">
        <v>23904</v>
      </c>
      <c r="B6061">
        <v>2017</v>
      </c>
      <c r="C6061">
        <v>468</v>
      </c>
      <c r="E6061" t="s">
        <v>50</v>
      </c>
      <c r="F6061" t="s">
        <v>63</v>
      </c>
      <c r="G6061" t="s">
        <v>82</v>
      </c>
      <c r="H6061" t="s">
        <v>98</v>
      </c>
      <c r="J6061" t="s">
        <v>23905</v>
      </c>
      <c r="K6061" t="s">
        <v>245</v>
      </c>
      <c r="L6061" t="s">
        <v>246</v>
      </c>
      <c r="M6061" t="s">
        <v>161</v>
      </c>
      <c r="N6061" t="s">
        <v>57</v>
      </c>
      <c r="O6061" t="s">
        <v>23906</v>
      </c>
      <c r="Q6061" t="s">
        <v>72</v>
      </c>
      <c r="R6061" t="s">
        <v>176</v>
      </c>
      <c r="W6061">
        <v>160</v>
      </c>
      <c r="X6061" t="s">
        <v>88</v>
      </c>
      <c r="AA6061" s="1"/>
      <c r="AC6061">
        <v>2017</v>
      </c>
      <c r="AD6061">
        <v>9</v>
      </c>
      <c r="AE6061">
        <v>17</v>
      </c>
      <c r="AF6061" s="2">
        <f>DATE(emdat_data[[#This Row],[Start Year]],emdat_data[[#This Row],[Start Month]],emdat_data[[#This Row],[Start Day]])</f>
        <v>42995</v>
      </c>
      <c r="AG6061">
        <v>2017</v>
      </c>
      <c r="AH6061">
        <v>9</v>
      </c>
      <c r="AI6061">
        <v>19</v>
      </c>
      <c r="AJ6061" s="2">
        <f>DATE(emdat_data[[#This Row],[End Year]],emdat_data[[#This Row],[End Month]],emdat_data[[#This Row],[End Day]])</f>
        <v>42997</v>
      </c>
      <c r="AK6061">
        <v>2</v>
      </c>
      <c r="AL6061">
        <v>56</v>
      </c>
      <c r="AM6061">
        <v>21600</v>
      </c>
      <c r="AO6061">
        <v>21656</v>
      </c>
      <c r="AR6061">
        <v>330000</v>
      </c>
      <c r="AS6061">
        <v>393996</v>
      </c>
      <c r="AT6061">
        <v>500000</v>
      </c>
      <c r="AU6061">
        <v>596963</v>
      </c>
      <c r="AV6061">
        <v>83.757254551963101</v>
      </c>
      <c r="AW6061" t="s">
        <v>23907</v>
      </c>
      <c r="AY6061" t="s">
        <v>23908</v>
      </c>
    </row>
    <row r="6062" spans="1:51" hidden="1" x14ac:dyDescent="0.25">
      <c r="A6062" t="s">
        <v>24001</v>
      </c>
      <c r="B6062">
        <v>2017</v>
      </c>
      <c r="C6062">
        <v>387</v>
      </c>
      <c r="E6062" t="s">
        <v>50</v>
      </c>
      <c r="F6062" t="s">
        <v>51</v>
      </c>
      <c r="G6062" t="s">
        <v>52</v>
      </c>
      <c r="H6062" t="s">
        <v>53</v>
      </c>
      <c r="K6062" t="s">
        <v>1548</v>
      </c>
      <c r="L6062" t="s">
        <v>1549</v>
      </c>
      <c r="M6062" t="s">
        <v>204</v>
      </c>
      <c r="N6062" t="s">
        <v>86</v>
      </c>
      <c r="O6062" t="s">
        <v>24002</v>
      </c>
      <c r="Q6062" t="s">
        <v>4203</v>
      </c>
      <c r="S6062" t="s">
        <v>127</v>
      </c>
      <c r="W6062">
        <v>7</v>
      </c>
      <c r="X6062" t="s">
        <v>59</v>
      </c>
      <c r="Y6062">
        <v>1855</v>
      </c>
      <c r="Z6062">
        <v>-98489</v>
      </c>
      <c r="AA6062" s="1">
        <v>0.55138888888888893</v>
      </c>
      <c r="AC6062">
        <v>2017</v>
      </c>
      <c r="AD6062">
        <v>9</v>
      </c>
      <c r="AE6062">
        <v>17</v>
      </c>
      <c r="AF6062" s="2">
        <f>DATE(emdat_data[[#This Row],[Start Year]],emdat_data[[#This Row],[Start Month]],emdat_data[[#This Row],[Start Day]])</f>
        <v>42995</v>
      </c>
      <c r="AG6062">
        <v>2017</v>
      </c>
      <c r="AH6062">
        <v>9</v>
      </c>
      <c r="AI6062">
        <v>17</v>
      </c>
      <c r="AJ6062" s="2">
        <f>DATE(emdat_data[[#This Row],[End Year]],emdat_data[[#This Row],[End Month]],emdat_data[[#This Row],[End Day]])</f>
        <v>42995</v>
      </c>
      <c r="AK6062">
        <v>369</v>
      </c>
      <c r="AL6062">
        <v>6000</v>
      </c>
      <c r="AM6062">
        <v>250000</v>
      </c>
      <c r="AO6062">
        <v>256000</v>
      </c>
      <c r="AR6062">
        <v>2000000</v>
      </c>
      <c r="AS6062">
        <v>2387853</v>
      </c>
      <c r="AT6062">
        <v>6000000</v>
      </c>
      <c r="AU6062">
        <v>7163559</v>
      </c>
      <c r="AV6062">
        <v>83.757254551963101</v>
      </c>
      <c r="AW6062" t="s">
        <v>24003</v>
      </c>
      <c r="AY6062" t="s">
        <v>24004</v>
      </c>
    </row>
    <row r="6063" spans="1:51" hidden="1" x14ac:dyDescent="0.25">
      <c r="A6063" t="s">
        <v>24143</v>
      </c>
      <c r="B6063">
        <v>2017</v>
      </c>
      <c r="C6063">
        <v>415</v>
      </c>
      <c r="D6063" t="s">
        <v>24144</v>
      </c>
      <c r="E6063" t="s">
        <v>50</v>
      </c>
      <c r="F6063" t="s">
        <v>63</v>
      </c>
      <c r="G6063" t="s">
        <v>82</v>
      </c>
      <c r="H6063" t="s">
        <v>157</v>
      </c>
      <c r="K6063" t="s">
        <v>2842</v>
      </c>
      <c r="L6063" t="s">
        <v>2843</v>
      </c>
      <c r="M6063" t="s">
        <v>260</v>
      </c>
      <c r="N6063" t="s">
        <v>76</v>
      </c>
      <c r="O6063" t="s">
        <v>24145</v>
      </c>
      <c r="Q6063" t="s">
        <v>72</v>
      </c>
      <c r="S6063" t="s">
        <v>127</v>
      </c>
      <c r="X6063" t="s">
        <v>88</v>
      </c>
      <c r="AA6063" s="1"/>
      <c r="AC6063">
        <v>2017</v>
      </c>
      <c r="AD6063">
        <v>9</v>
      </c>
      <c r="AE6063">
        <v>17</v>
      </c>
      <c r="AF6063" s="2">
        <f>DATE(emdat_data[[#This Row],[Start Year]],emdat_data[[#This Row],[Start Month]],emdat_data[[#This Row],[Start Day]])</f>
        <v>42995</v>
      </c>
      <c r="AG6063">
        <v>2017</v>
      </c>
      <c r="AH6063">
        <v>9</v>
      </c>
      <c r="AI6063">
        <v>17</v>
      </c>
      <c r="AJ6063" s="2">
        <f>DATE(emdat_data[[#This Row],[End Year]],emdat_data[[#This Row],[End Month]],emdat_data[[#This Row],[End Day]])</f>
        <v>42995</v>
      </c>
      <c r="AK6063">
        <v>3</v>
      </c>
      <c r="AL6063">
        <v>24</v>
      </c>
      <c r="AM6063">
        <v>5850</v>
      </c>
      <c r="AO6063">
        <v>5874</v>
      </c>
      <c r="AV6063">
        <v>83.757254551963101</v>
      </c>
      <c r="AX6063" t="s">
        <v>24146</v>
      </c>
      <c r="AY6063" t="s">
        <v>24147</v>
      </c>
    </row>
    <row r="6064" spans="1:51" hidden="1" x14ac:dyDescent="0.25">
      <c r="A6064" t="s">
        <v>24472</v>
      </c>
      <c r="B6064">
        <v>2017</v>
      </c>
      <c r="C6064">
        <v>407</v>
      </c>
      <c r="E6064" t="s">
        <v>50</v>
      </c>
      <c r="F6064" t="s">
        <v>63</v>
      </c>
      <c r="G6064" t="s">
        <v>82</v>
      </c>
      <c r="H6064" t="s">
        <v>157</v>
      </c>
      <c r="I6064" t="s">
        <v>493</v>
      </c>
      <c r="K6064" t="s">
        <v>376</v>
      </c>
      <c r="L6064" t="s">
        <v>377</v>
      </c>
      <c r="M6064" t="s">
        <v>211</v>
      </c>
      <c r="N6064" t="s">
        <v>190</v>
      </c>
      <c r="O6064" t="s">
        <v>24473</v>
      </c>
      <c r="W6064">
        <v>100</v>
      </c>
      <c r="X6064" t="s">
        <v>88</v>
      </c>
      <c r="AA6064" s="1"/>
      <c r="AC6064">
        <v>2017</v>
      </c>
      <c r="AD6064">
        <v>9</v>
      </c>
      <c r="AE6064">
        <v>17</v>
      </c>
      <c r="AF6064" s="2">
        <f>DATE(emdat_data[[#This Row],[Start Year]],emdat_data[[#This Row],[Start Month]],emdat_data[[#This Row],[Start Day]])</f>
        <v>42995</v>
      </c>
      <c r="AG6064">
        <v>2017</v>
      </c>
      <c r="AH6064">
        <v>9</v>
      </c>
      <c r="AI6064">
        <v>17</v>
      </c>
      <c r="AJ6064" s="2">
        <f>DATE(emdat_data[[#This Row],[End Year]],emdat_data[[#This Row],[End Month]],emdat_data[[#This Row],[End Day]])</f>
        <v>42995</v>
      </c>
      <c r="AK6064">
        <v>9</v>
      </c>
      <c r="AL6064">
        <v>137</v>
      </c>
      <c r="AO6064">
        <v>137</v>
      </c>
      <c r="AT6064">
        <v>7300</v>
      </c>
      <c r="AU6064">
        <v>8716</v>
      </c>
      <c r="AV6064">
        <v>83.757254551963101</v>
      </c>
      <c r="AW6064" t="s">
        <v>24474</v>
      </c>
      <c r="AY6064" t="s">
        <v>24475</v>
      </c>
    </row>
    <row r="6065" spans="1:51" hidden="1" x14ac:dyDescent="0.25">
      <c r="A6065" t="s">
        <v>25523</v>
      </c>
      <c r="B6065">
        <v>2017</v>
      </c>
      <c r="C6065">
        <v>406</v>
      </c>
      <c r="D6065" t="s">
        <v>23977</v>
      </c>
      <c r="E6065" t="s">
        <v>50</v>
      </c>
      <c r="F6065" t="s">
        <v>63</v>
      </c>
      <c r="G6065" t="s">
        <v>82</v>
      </c>
      <c r="H6065" t="s">
        <v>98</v>
      </c>
      <c r="J6065" t="s">
        <v>23978</v>
      </c>
      <c r="K6065" t="s">
        <v>2562</v>
      </c>
      <c r="L6065" t="s">
        <v>2563</v>
      </c>
      <c r="M6065" t="s">
        <v>173</v>
      </c>
      <c r="N6065" t="s">
        <v>57</v>
      </c>
      <c r="O6065" t="s">
        <v>25524</v>
      </c>
      <c r="Q6065" t="s">
        <v>72</v>
      </c>
      <c r="X6065" t="s">
        <v>88</v>
      </c>
      <c r="AA6065" s="1"/>
      <c r="AC6065">
        <v>2017</v>
      </c>
      <c r="AD6065">
        <v>9</v>
      </c>
      <c r="AE6065">
        <v>17</v>
      </c>
      <c r="AF6065" s="2">
        <f>DATE(emdat_data[[#This Row],[Start Year]],emdat_data[[#This Row],[Start Month]],emdat_data[[#This Row],[Start Day]])</f>
        <v>42995</v>
      </c>
      <c r="AG6065">
        <v>2017</v>
      </c>
      <c r="AH6065">
        <v>9</v>
      </c>
      <c r="AI6065">
        <v>17</v>
      </c>
      <c r="AJ6065" s="2">
        <f>DATE(emdat_data[[#This Row],[End Year]],emdat_data[[#This Row],[End Month]],emdat_data[[#This Row],[End Day]])</f>
        <v>42995</v>
      </c>
      <c r="AM6065">
        <v>28500</v>
      </c>
      <c r="AO6065">
        <v>28500</v>
      </c>
      <c r="AV6065">
        <v>83.757254551963101</v>
      </c>
      <c r="AW6065" t="s">
        <v>25525</v>
      </c>
      <c r="AY6065" t="s">
        <v>25526</v>
      </c>
    </row>
    <row r="6066" spans="1:51" hidden="1" x14ac:dyDescent="0.25">
      <c r="A6066" t="s">
        <v>23029</v>
      </c>
      <c r="B6066">
        <v>2017</v>
      </c>
      <c r="C6066">
        <v>416</v>
      </c>
      <c r="D6066" t="s">
        <v>23030</v>
      </c>
      <c r="E6066" t="s">
        <v>50</v>
      </c>
      <c r="F6066" t="s">
        <v>71</v>
      </c>
      <c r="G6066" t="s">
        <v>72</v>
      </c>
      <c r="K6066" t="s">
        <v>202</v>
      </c>
      <c r="L6066" t="s">
        <v>203</v>
      </c>
      <c r="M6066" t="s">
        <v>204</v>
      </c>
      <c r="N6066" t="s">
        <v>86</v>
      </c>
      <c r="O6066" t="s">
        <v>23031</v>
      </c>
      <c r="P6066" t="s">
        <v>642</v>
      </c>
      <c r="X6066" t="s">
        <v>78</v>
      </c>
      <c r="AA6066" s="1"/>
      <c r="AC6066">
        <v>2017</v>
      </c>
      <c r="AD6066">
        <v>9</v>
      </c>
      <c r="AE6066">
        <v>18</v>
      </c>
      <c r="AF6066" s="2">
        <f>DATE(emdat_data[[#This Row],[Start Year]],emdat_data[[#This Row],[Start Month]],emdat_data[[#This Row],[Start Day]])</f>
        <v>42996</v>
      </c>
      <c r="AG6066">
        <v>2017</v>
      </c>
      <c r="AH6066">
        <v>9</v>
      </c>
      <c r="AI6066">
        <v>18</v>
      </c>
      <c r="AJ6066" s="2">
        <f>DATE(emdat_data[[#This Row],[End Year]],emdat_data[[#This Row],[End Month]],emdat_data[[#This Row],[End Day]])</f>
        <v>42996</v>
      </c>
      <c r="AM6066">
        <v>10080</v>
      </c>
      <c r="AO6066">
        <v>10080</v>
      </c>
      <c r="AV6066">
        <v>83.757254551963101</v>
      </c>
      <c r="AX6066" t="s">
        <v>23032</v>
      </c>
      <c r="AY6066" t="s">
        <v>23033</v>
      </c>
    </row>
    <row r="6067" spans="1:51" x14ac:dyDescent="0.25">
      <c r="A6067" t="s">
        <v>25561</v>
      </c>
      <c r="B6067">
        <v>2017</v>
      </c>
      <c r="C6067">
        <v>379</v>
      </c>
      <c r="E6067" t="s">
        <v>50</v>
      </c>
      <c r="F6067" t="s">
        <v>119</v>
      </c>
      <c r="G6067" t="s">
        <v>120</v>
      </c>
      <c r="H6067" t="s">
        <v>121</v>
      </c>
      <c r="J6067" t="s">
        <v>14091</v>
      </c>
      <c r="K6067" t="s">
        <v>2855</v>
      </c>
      <c r="L6067" t="s">
        <v>2856</v>
      </c>
      <c r="M6067" t="s">
        <v>995</v>
      </c>
      <c r="N6067" t="s">
        <v>76</v>
      </c>
      <c r="X6067" t="s">
        <v>129</v>
      </c>
      <c r="AA6067" s="1"/>
      <c r="AC6067">
        <v>2017</v>
      </c>
      <c r="AD6067">
        <v>9</v>
      </c>
      <c r="AE6067">
        <v>18</v>
      </c>
      <c r="AF6067" s="2">
        <f>DATE(emdat_data[[#This Row],[Start Year]],emdat_data[[#This Row],[Start Month]],emdat_data[[#This Row],[Start Day]])</f>
        <v>42996</v>
      </c>
      <c r="AG6067">
        <v>2017</v>
      </c>
      <c r="AH6067">
        <v>9</v>
      </c>
      <c r="AI6067">
        <v>18</v>
      </c>
      <c r="AJ6067" s="2">
        <f>DATE(emdat_data[[#This Row],[End Year]],emdat_data[[#This Row],[End Month]],emdat_data[[#This Row],[End Day]])</f>
        <v>42996</v>
      </c>
      <c r="AK6067">
        <v>657</v>
      </c>
      <c r="AL6067">
        <v>30762</v>
      </c>
      <c r="AO6067">
        <v>30762</v>
      </c>
      <c r="AV6067">
        <v>83.757254551963101</v>
      </c>
    </row>
    <row r="6068" spans="1:51" hidden="1" x14ac:dyDescent="0.25">
      <c r="A6068" t="s">
        <v>25689</v>
      </c>
      <c r="B6068">
        <v>2017</v>
      </c>
      <c r="C6068">
        <v>391</v>
      </c>
      <c r="E6068" t="s">
        <v>50</v>
      </c>
      <c r="F6068" t="s">
        <v>71</v>
      </c>
      <c r="G6068" t="s">
        <v>72</v>
      </c>
      <c r="K6068" t="s">
        <v>3130</v>
      </c>
      <c r="L6068" t="s">
        <v>3131</v>
      </c>
      <c r="M6068" t="s">
        <v>75</v>
      </c>
      <c r="N6068" t="s">
        <v>76</v>
      </c>
      <c r="O6068" t="s">
        <v>25690</v>
      </c>
      <c r="P6068" t="s">
        <v>642</v>
      </c>
      <c r="X6068" t="s">
        <v>78</v>
      </c>
      <c r="AA6068" s="1"/>
      <c r="AC6068">
        <v>2017</v>
      </c>
      <c r="AD6068">
        <v>9</v>
      </c>
      <c r="AE6068">
        <v>19</v>
      </c>
      <c r="AF6068" s="2">
        <f>DATE(emdat_data[[#This Row],[Start Year]],emdat_data[[#This Row],[Start Month]],emdat_data[[#This Row],[Start Day]])</f>
        <v>42997</v>
      </c>
      <c r="AG6068">
        <v>2017</v>
      </c>
      <c r="AH6068">
        <v>9</v>
      </c>
      <c r="AI6068">
        <v>20</v>
      </c>
      <c r="AJ6068" s="2">
        <f>DATE(emdat_data[[#This Row],[End Year]],emdat_data[[#This Row],[End Month]],emdat_data[[#This Row],[End Day]])</f>
        <v>42998</v>
      </c>
      <c r="AK6068">
        <v>105</v>
      </c>
      <c r="AN6068">
        <v>500</v>
      </c>
      <c r="AO6068">
        <v>500</v>
      </c>
      <c r="AV6068">
        <v>83.757254551963101</v>
      </c>
      <c r="AX6068" t="s">
        <v>9281</v>
      </c>
      <c r="AY6068" t="s">
        <v>9282</v>
      </c>
    </row>
    <row r="6069" spans="1:51" hidden="1" x14ac:dyDescent="0.25">
      <c r="A6069" t="s">
        <v>22600</v>
      </c>
      <c r="B6069">
        <v>2017</v>
      </c>
      <c r="C6069">
        <v>383</v>
      </c>
      <c r="E6069" t="s">
        <v>50</v>
      </c>
      <c r="F6069" t="s">
        <v>63</v>
      </c>
      <c r="G6069" t="s">
        <v>82</v>
      </c>
      <c r="H6069" t="s">
        <v>98</v>
      </c>
      <c r="J6069" t="s">
        <v>22601</v>
      </c>
      <c r="K6069" t="s">
        <v>1207</v>
      </c>
      <c r="L6069" t="s">
        <v>1208</v>
      </c>
      <c r="M6069" t="s">
        <v>1194</v>
      </c>
      <c r="N6069" t="s">
        <v>86</v>
      </c>
      <c r="O6069" t="s">
        <v>22602</v>
      </c>
      <c r="Q6069" t="s">
        <v>72</v>
      </c>
      <c r="R6069" t="s">
        <v>176</v>
      </c>
      <c r="X6069" t="s">
        <v>88</v>
      </c>
      <c r="AA6069" s="1"/>
      <c r="AC6069">
        <v>2017</v>
      </c>
      <c r="AD6069">
        <v>9</v>
      </c>
      <c r="AE6069">
        <v>20</v>
      </c>
      <c r="AF6069" s="2">
        <f>DATE(emdat_data[[#This Row],[Start Year]],emdat_data[[#This Row],[Start Month]],emdat_data[[#This Row],[Start Day]])</f>
        <v>42998</v>
      </c>
      <c r="AG6069">
        <v>2017</v>
      </c>
      <c r="AH6069">
        <v>9</v>
      </c>
      <c r="AI6069">
        <v>20</v>
      </c>
      <c r="AJ6069" s="2">
        <f>DATE(emdat_data[[#This Row],[End Year]],emdat_data[[#This Row],[End Month]],emdat_data[[#This Row],[End Day]])</f>
        <v>42998</v>
      </c>
      <c r="AK6069">
        <v>5</v>
      </c>
      <c r="AM6069">
        <v>26000</v>
      </c>
      <c r="AO6069">
        <v>26000</v>
      </c>
      <c r="AT6069">
        <v>63000</v>
      </c>
      <c r="AU6069">
        <v>75217</v>
      </c>
      <c r="AV6069">
        <v>83.757254551963101</v>
      </c>
      <c r="AW6069" t="s">
        <v>22603</v>
      </c>
      <c r="AY6069" t="s">
        <v>22604</v>
      </c>
    </row>
    <row r="6070" spans="1:51" hidden="1" x14ac:dyDescent="0.25">
      <c r="A6070" t="s">
        <v>25593</v>
      </c>
      <c r="B6070">
        <v>2017</v>
      </c>
      <c r="C6070">
        <v>395</v>
      </c>
      <c r="E6070" t="s">
        <v>50</v>
      </c>
      <c r="F6070" t="s">
        <v>71</v>
      </c>
      <c r="G6070" t="s">
        <v>72</v>
      </c>
      <c r="H6070" t="s">
        <v>170</v>
      </c>
      <c r="K6070" t="s">
        <v>2972</v>
      </c>
      <c r="L6070" t="s">
        <v>2973</v>
      </c>
      <c r="M6070" t="s">
        <v>260</v>
      </c>
      <c r="N6070" t="s">
        <v>76</v>
      </c>
      <c r="O6070" t="s">
        <v>25594</v>
      </c>
      <c r="P6070" t="s">
        <v>2496</v>
      </c>
      <c r="X6070" t="s">
        <v>78</v>
      </c>
      <c r="AA6070" s="1"/>
      <c r="AC6070">
        <v>2017</v>
      </c>
      <c r="AD6070">
        <v>9</v>
      </c>
      <c r="AE6070">
        <v>20</v>
      </c>
      <c r="AF6070" s="2">
        <f>DATE(emdat_data[[#This Row],[Start Year]],emdat_data[[#This Row],[Start Month]],emdat_data[[#This Row],[Start Day]])</f>
        <v>42998</v>
      </c>
      <c r="AG6070">
        <v>2017</v>
      </c>
      <c r="AH6070">
        <v>9</v>
      </c>
      <c r="AI6070">
        <v>27</v>
      </c>
      <c r="AJ6070" s="2">
        <f>DATE(emdat_data[[#This Row],[End Year]],emdat_data[[#This Row],[End Month]],emdat_data[[#This Row],[End Day]])</f>
        <v>43005</v>
      </c>
      <c r="AK6070">
        <v>17</v>
      </c>
      <c r="AL6070">
        <v>14</v>
      </c>
      <c r="AO6070">
        <v>14</v>
      </c>
      <c r="AV6070">
        <v>83.757254551963101</v>
      </c>
      <c r="AW6070" t="s">
        <v>25595</v>
      </c>
      <c r="AX6070" t="s">
        <v>25596</v>
      </c>
      <c r="AY6070" t="s">
        <v>25597</v>
      </c>
    </row>
    <row r="6071" spans="1:51" hidden="1" x14ac:dyDescent="0.25">
      <c r="A6071" t="s">
        <v>23987</v>
      </c>
      <c r="B6071">
        <v>2017</v>
      </c>
      <c r="C6071">
        <v>383</v>
      </c>
      <c r="E6071" t="s">
        <v>50</v>
      </c>
      <c r="F6071" t="s">
        <v>63</v>
      </c>
      <c r="G6071" t="s">
        <v>82</v>
      </c>
      <c r="H6071" t="s">
        <v>98</v>
      </c>
      <c r="J6071" t="s">
        <v>22601</v>
      </c>
      <c r="K6071" t="s">
        <v>1342</v>
      </c>
      <c r="L6071" t="s">
        <v>1343</v>
      </c>
      <c r="M6071" t="s">
        <v>1194</v>
      </c>
      <c r="N6071" t="s">
        <v>86</v>
      </c>
      <c r="O6071" t="s">
        <v>23988</v>
      </c>
      <c r="Q6071" t="s">
        <v>12510</v>
      </c>
      <c r="R6071" t="s">
        <v>72</v>
      </c>
      <c r="X6071" t="s">
        <v>88</v>
      </c>
      <c r="AA6071" s="1"/>
      <c r="AB6071" t="s">
        <v>23989</v>
      </c>
      <c r="AC6071">
        <v>2017</v>
      </c>
      <c r="AD6071">
        <v>9</v>
      </c>
      <c r="AE6071">
        <v>21</v>
      </c>
      <c r="AF6071" s="2">
        <f>DATE(emdat_data[[#This Row],[Start Year]],emdat_data[[#This Row],[Start Month]],emdat_data[[#This Row],[Start Day]])</f>
        <v>42999</v>
      </c>
      <c r="AG6071">
        <v>2017</v>
      </c>
      <c r="AH6071">
        <v>9</v>
      </c>
      <c r="AI6071">
        <v>21</v>
      </c>
      <c r="AJ6071" s="2">
        <f>DATE(emdat_data[[#This Row],[End Year]],emdat_data[[#This Row],[End Month]],emdat_data[[#This Row],[End Day]])</f>
        <v>42999</v>
      </c>
      <c r="AK6071">
        <v>3</v>
      </c>
      <c r="AV6071">
        <v>83.757254551963101</v>
      </c>
      <c r="AX6071" t="s">
        <v>23990</v>
      </c>
      <c r="AY6071" t="s">
        <v>23991</v>
      </c>
    </row>
    <row r="6072" spans="1:51" hidden="1" x14ac:dyDescent="0.25">
      <c r="A6072" t="s">
        <v>24203</v>
      </c>
      <c r="B6072">
        <v>2017</v>
      </c>
      <c r="C6072">
        <v>393</v>
      </c>
      <c r="D6072" t="s">
        <v>24204</v>
      </c>
      <c r="E6072" t="s">
        <v>50</v>
      </c>
      <c r="F6072" t="s">
        <v>51</v>
      </c>
      <c r="G6072" t="s">
        <v>1213</v>
      </c>
      <c r="J6072" t="s">
        <v>24205</v>
      </c>
      <c r="K6072" t="s">
        <v>171</v>
      </c>
      <c r="L6072" t="s">
        <v>172</v>
      </c>
      <c r="M6072" t="s">
        <v>173</v>
      </c>
      <c r="N6072" t="s">
        <v>57</v>
      </c>
      <c r="O6072" t="s">
        <v>24206</v>
      </c>
      <c r="AA6072" s="1"/>
      <c r="AC6072">
        <v>2017</v>
      </c>
      <c r="AD6072">
        <v>9</v>
      </c>
      <c r="AE6072">
        <v>22</v>
      </c>
      <c r="AF6072" s="2">
        <f>DATE(emdat_data[[#This Row],[Start Year]],emdat_data[[#This Row],[Start Month]],emdat_data[[#This Row],[Start Day]])</f>
        <v>43000</v>
      </c>
      <c r="AG6072">
        <v>2017</v>
      </c>
      <c r="AH6072">
        <v>11</v>
      </c>
      <c r="AI6072">
        <v>28</v>
      </c>
      <c r="AJ6072" s="2">
        <f>DATE(emdat_data[[#This Row],[End Year]],emdat_data[[#This Row],[End Month]],emdat_data[[#This Row],[End Day]])</f>
        <v>43067</v>
      </c>
      <c r="AM6072">
        <v>133349</v>
      </c>
      <c r="AO6072">
        <v>133349</v>
      </c>
      <c r="AV6072">
        <v>83.757254551963101</v>
      </c>
      <c r="AX6072" t="s">
        <v>24207</v>
      </c>
      <c r="AY6072" t="s">
        <v>24208</v>
      </c>
    </row>
    <row r="6073" spans="1:51" hidden="1" x14ac:dyDescent="0.25">
      <c r="A6073" t="s">
        <v>24445</v>
      </c>
      <c r="B6073">
        <v>2017</v>
      </c>
      <c r="C6073">
        <v>497</v>
      </c>
      <c r="E6073" t="s">
        <v>50</v>
      </c>
      <c r="F6073" t="s">
        <v>71</v>
      </c>
      <c r="G6073" t="s">
        <v>72</v>
      </c>
      <c r="H6073" t="s">
        <v>170</v>
      </c>
      <c r="K6073" t="s">
        <v>364</v>
      </c>
      <c r="L6073" t="s">
        <v>365</v>
      </c>
      <c r="M6073" t="s">
        <v>173</v>
      </c>
      <c r="N6073" t="s">
        <v>57</v>
      </c>
      <c r="O6073" t="s">
        <v>24446</v>
      </c>
      <c r="P6073" t="s">
        <v>642</v>
      </c>
      <c r="W6073">
        <v>10300</v>
      </c>
      <c r="X6073" t="s">
        <v>78</v>
      </c>
      <c r="Y6073">
        <v>10566</v>
      </c>
      <c r="Z6073">
        <v>123171</v>
      </c>
      <c r="AA6073" s="1"/>
      <c r="AB6073" t="s">
        <v>24447</v>
      </c>
      <c r="AC6073">
        <v>2017</v>
      </c>
      <c r="AD6073">
        <v>9</v>
      </c>
      <c r="AE6073">
        <v>22</v>
      </c>
      <c r="AF6073" s="2">
        <f>DATE(emdat_data[[#This Row],[Start Year]],emdat_data[[#This Row],[Start Month]],emdat_data[[#This Row],[Start Day]])</f>
        <v>43000</v>
      </c>
      <c r="AG6073">
        <v>2017</v>
      </c>
      <c r="AH6073">
        <v>9</v>
      </c>
      <c r="AI6073">
        <v>24</v>
      </c>
      <c r="AJ6073" s="2">
        <f>DATE(emdat_data[[#This Row],[End Year]],emdat_data[[#This Row],[End Month]],emdat_data[[#This Row],[End Day]])</f>
        <v>43002</v>
      </c>
      <c r="AM6073">
        <v>8000</v>
      </c>
      <c r="AO6073">
        <v>8000</v>
      </c>
      <c r="AV6073">
        <v>83.757254551963101</v>
      </c>
      <c r="AX6073" t="s">
        <v>368</v>
      </c>
      <c r="AY6073" t="s">
        <v>369</v>
      </c>
    </row>
    <row r="6074" spans="1:51" hidden="1" x14ac:dyDescent="0.25">
      <c r="A6074" t="s">
        <v>22926</v>
      </c>
      <c r="B6074">
        <v>2017</v>
      </c>
      <c r="C6074">
        <v>398</v>
      </c>
      <c r="E6074" t="s">
        <v>50</v>
      </c>
      <c r="F6074" t="s">
        <v>71</v>
      </c>
      <c r="G6074" t="s">
        <v>72</v>
      </c>
      <c r="K6074" t="s">
        <v>159</v>
      </c>
      <c r="L6074" t="s">
        <v>160</v>
      </c>
      <c r="M6074" t="s">
        <v>161</v>
      </c>
      <c r="N6074" t="s">
        <v>57</v>
      </c>
      <c r="O6074" t="s">
        <v>22927</v>
      </c>
      <c r="P6074" t="s">
        <v>642</v>
      </c>
      <c r="W6074">
        <v>283444</v>
      </c>
      <c r="X6074" t="s">
        <v>78</v>
      </c>
      <c r="Y6074">
        <v>29612</v>
      </c>
      <c r="Z6074">
        <v>113645</v>
      </c>
      <c r="AA6074" s="1"/>
      <c r="AC6074">
        <v>2017</v>
      </c>
      <c r="AD6074">
        <v>9</v>
      </c>
      <c r="AE6074">
        <v>24</v>
      </c>
      <c r="AF6074" s="2">
        <f>DATE(emdat_data[[#This Row],[Start Year]],emdat_data[[#This Row],[Start Month]],emdat_data[[#This Row],[Start Day]])</f>
        <v>43002</v>
      </c>
      <c r="AG6074">
        <v>2017</v>
      </c>
      <c r="AH6074">
        <v>10</v>
      </c>
      <c r="AI6074">
        <v>7</v>
      </c>
      <c r="AJ6074" s="2">
        <f>DATE(emdat_data[[#This Row],[End Year]],emdat_data[[#This Row],[End Month]],emdat_data[[#This Row],[End Day]])</f>
        <v>43015</v>
      </c>
      <c r="AK6074">
        <v>16</v>
      </c>
      <c r="AM6074">
        <v>53100</v>
      </c>
      <c r="AN6074">
        <v>8400</v>
      </c>
      <c r="AO6074">
        <v>61500</v>
      </c>
      <c r="AT6074">
        <v>361000</v>
      </c>
      <c r="AU6074">
        <v>431007</v>
      </c>
      <c r="AV6074">
        <v>83.757254551963101</v>
      </c>
      <c r="AW6074" t="s">
        <v>22928</v>
      </c>
      <c r="AY6074" t="s">
        <v>22929</v>
      </c>
    </row>
    <row r="6075" spans="1:51" hidden="1" x14ac:dyDescent="0.25">
      <c r="A6075" t="s">
        <v>24356</v>
      </c>
      <c r="B6075">
        <v>2017</v>
      </c>
      <c r="C6075">
        <v>498</v>
      </c>
      <c r="E6075" t="s">
        <v>50</v>
      </c>
      <c r="F6075" t="s">
        <v>71</v>
      </c>
      <c r="G6075" t="s">
        <v>72</v>
      </c>
      <c r="H6075" t="s">
        <v>102</v>
      </c>
      <c r="K6075" t="s">
        <v>1548</v>
      </c>
      <c r="L6075" t="s">
        <v>1549</v>
      </c>
      <c r="M6075" t="s">
        <v>204</v>
      </c>
      <c r="N6075" t="s">
        <v>86</v>
      </c>
      <c r="O6075" t="s">
        <v>24357</v>
      </c>
      <c r="P6075" t="s">
        <v>642</v>
      </c>
      <c r="W6075">
        <v>57675</v>
      </c>
      <c r="X6075" t="s">
        <v>78</v>
      </c>
      <c r="Y6075">
        <v>23917</v>
      </c>
      <c r="Z6075">
        <v>-98308</v>
      </c>
      <c r="AA6075" s="1"/>
      <c r="AC6075">
        <v>2017</v>
      </c>
      <c r="AD6075">
        <v>9</v>
      </c>
      <c r="AE6075">
        <v>26</v>
      </c>
      <c r="AF6075" s="2">
        <f>DATE(emdat_data[[#This Row],[Start Year]],emdat_data[[#This Row],[Start Month]],emdat_data[[#This Row],[Start Day]])</f>
        <v>43004</v>
      </c>
      <c r="AG6075">
        <v>2017</v>
      </c>
      <c r="AH6075">
        <v>10</v>
      </c>
      <c r="AI6075">
        <v>7</v>
      </c>
      <c r="AJ6075" s="2">
        <f>DATE(emdat_data[[#This Row],[End Year]],emdat_data[[#This Row],[End Month]],emdat_data[[#This Row],[End Day]])</f>
        <v>43015</v>
      </c>
      <c r="AK6075">
        <v>2</v>
      </c>
      <c r="AM6075">
        <v>800</v>
      </c>
      <c r="AO6075">
        <v>800</v>
      </c>
      <c r="AV6075">
        <v>83.757254551963101</v>
      </c>
      <c r="AX6075" t="s">
        <v>24358</v>
      </c>
      <c r="AY6075" t="s">
        <v>24359</v>
      </c>
    </row>
    <row r="6076" spans="1:51" hidden="1" x14ac:dyDescent="0.25">
      <c r="A6076" t="s">
        <v>25617</v>
      </c>
      <c r="B6076">
        <v>2017</v>
      </c>
      <c r="C6076">
        <v>383</v>
      </c>
      <c r="E6076" t="s">
        <v>50</v>
      </c>
      <c r="F6076" t="s">
        <v>63</v>
      </c>
      <c r="G6076" t="s">
        <v>82</v>
      </c>
      <c r="H6076" t="s">
        <v>98</v>
      </c>
      <c r="J6076" t="s">
        <v>22601</v>
      </c>
      <c r="K6076" t="s">
        <v>357</v>
      </c>
      <c r="L6076" t="s">
        <v>358</v>
      </c>
      <c r="M6076" t="s">
        <v>146</v>
      </c>
      <c r="N6076" t="s">
        <v>86</v>
      </c>
      <c r="O6076" t="s">
        <v>25618</v>
      </c>
      <c r="X6076" t="s">
        <v>88</v>
      </c>
      <c r="AA6076" s="1"/>
      <c r="AC6076">
        <v>2017</v>
      </c>
      <c r="AD6076">
        <v>9</v>
      </c>
      <c r="AE6076">
        <v>26</v>
      </c>
      <c r="AF6076" s="2">
        <f>DATE(emdat_data[[#This Row],[Start Year]],emdat_data[[#This Row],[Start Month]],emdat_data[[#This Row],[Start Day]])</f>
        <v>43004</v>
      </c>
      <c r="AG6076">
        <v>2017</v>
      </c>
      <c r="AH6076">
        <v>9</v>
      </c>
      <c r="AI6076">
        <v>27</v>
      </c>
      <c r="AJ6076" s="2">
        <f>DATE(emdat_data[[#This Row],[End Year]],emdat_data[[#This Row],[End Month]],emdat_data[[#This Row],[End Day]])</f>
        <v>43005</v>
      </c>
      <c r="AK6076">
        <v>4</v>
      </c>
      <c r="AV6076">
        <v>83.757254551963101</v>
      </c>
      <c r="AX6076" t="s">
        <v>25619</v>
      </c>
      <c r="AY6076" t="s">
        <v>25620</v>
      </c>
    </row>
    <row r="6077" spans="1:51" x14ac:dyDescent="0.25">
      <c r="A6077" t="s">
        <v>25691</v>
      </c>
      <c r="B6077">
        <v>2017</v>
      </c>
      <c r="C6077">
        <v>558</v>
      </c>
      <c r="E6077" t="s">
        <v>50</v>
      </c>
      <c r="F6077" t="s">
        <v>119</v>
      </c>
      <c r="G6077" t="s">
        <v>120</v>
      </c>
      <c r="H6077" t="s">
        <v>121</v>
      </c>
      <c r="J6077" t="s">
        <v>294</v>
      </c>
      <c r="K6077" t="s">
        <v>434</v>
      </c>
      <c r="L6077" t="s">
        <v>435</v>
      </c>
      <c r="M6077" t="s">
        <v>260</v>
      </c>
      <c r="N6077" t="s">
        <v>76</v>
      </c>
      <c r="O6077" t="s">
        <v>25692</v>
      </c>
      <c r="U6077" t="s">
        <v>127</v>
      </c>
      <c r="X6077" t="s">
        <v>129</v>
      </c>
      <c r="AA6077" s="1"/>
      <c r="AC6077">
        <v>2017</v>
      </c>
      <c r="AD6077">
        <v>9</v>
      </c>
      <c r="AE6077">
        <v>28</v>
      </c>
      <c r="AF6077" s="2">
        <f>DATE(emdat_data[[#This Row],[Start Year]],emdat_data[[#This Row],[Start Month]],emdat_data[[#This Row],[Start Day]])</f>
        <v>43006</v>
      </c>
      <c r="AG6077">
        <v>2018</v>
      </c>
      <c r="AH6077">
        <v>2</v>
      </c>
      <c r="AI6077">
        <v>27</v>
      </c>
      <c r="AJ6077" s="2">
        <f>DATE(emdat_data[[#This Row],[End Year]],emdat_data[[#This Row],[End Month]],emdat_data[[#This Row],[End Day]])</f>
        <v>43158</v>
      </c>
      <c r="AK6077">
        <v>89</v>
      </c>
      <c r="AL6077">
        <v>4371</v>
      </c>
      <c r="AO6077">
        <v>4371</v>
      </c>
      <c r="AV6077">
        <v>83.757254551963101</v>
      </c>
    </row>
    <row r="6078" spans="1:51" hidden="1" x14ac:dyDescent="0.25">
      <c r="A6078" t="s">
        <v>22701</v>
      </c>
      <c r="B6078">
        <v>2017</v>
      </c>
      <c r="C6078">
        <v>463</v>
      </c>
      <c r="E6078" t="s">
        <v>50</v>
      </c>
      <c r="F6078" t="s">
        <v>71</v>
      </c>
      <c r="G6078" t="s">
        <v>72</v>
      </c>
      <c r="K6078" t="s">
        <v>159</v>
      </c>
      <c r="L6078" t="s">
        <v>160</v>
      </c>
      <c r="M6078" t="s">
        <v>161</v>
      </c>
      <c r="N6078" t="s">
        <v>57</v>
      </c>
      <c r="O6078" t="s">
        <v>22702</v>
      </c>
      <c r="P6078" t="s">
        <v>642</v>
      </c>
      <c r="Q6078" t="s">
        <v>82</v>
      </c>
      <c r="X6078" t="s">
        <v>78</v>
      </c>
      <c r="AA6078" s="1"/>
      <c r="AC6078">
        <v>2017</v>
      </c>
      <c r="AD6078">
        <v>10</v>
      </c>
      <c r="AE6078">
        <v>1</v>
      </c>
      <c r="AF6078" s="2">
        <f>DATE(emdat_data[[#This Row],[Start Year]],emdat_data[[#This Row],[Start Month]],emdat_data[[#This Row],[Start Day]])</f>
        <v>43009</v>
      </c>
      <c r="AG6078">
        <v>2017</v>
      </c>
      <c r="AH6078">
        <v>10</v>
      </c>
      <c r="AI6078">
        <v>10</v>
      </c>
      <c r="AJ6078" s="2">
        <f>DATE(emdat_data[[#This Row],[End Year]],emdat_data[[#This Row],[End Month]],emdat_data[[#This Row],[End Day]])</f>
        <v>43018</v>
      </c>
      <c r="AK6078">
        <v>23</v>
      </c>
      <c r="AN6078">
        <v>15600</v>
      </c>
      <c r="AO6078">
        <v>15600</v>
      </c>
      <c r="AT6078">
        <v>75000</v>
      </c>
      <c r="AU6078">
        <v>89544</v>
      </c>
      <c r="AV6078">
        <v>83.757254551963101</v>
      </c>
      <c r="AX6078" t="s">
        <v>22703</v>
      </c>
      <c r="AY6078" t="s">
        <v>22704</v>
      </c>
    </row>
    <row r="6079" spans="1:51" hidden="1" x14ac:dyDescent="0.25">
      <c r="A6079" t="s">
        <v>22743</v>
      </c>
      <c r="B6079">
        <v>2017</v>
      </c>
      <c r="C6079">
        <v>410</v>
      </c>
      <c r="D6079" t="s">
        <v>22594</v>
      </c>
      <c r="E6079" t="s">
        <v>50</v>
      </c>
      <c r="F6079" t="s">
        <v>63</v>
      </c>
      <c r="G6079" t="s">
        <v>82</v>
      </c>
      <c r="H6079" t="s">
        <v>98</v>
      </c>
      <c r="J6079" t="s">
        <v>22595</v>
      </c>
      <c r="K6079" t="s">
        <v>1159</v>
      </c>
      <c r="L6079" t="s">
        <v>1160</v>
      </c>
      <c r="M6079" t="s">
        <v>85</v>
      </c>
      <c r="N6079" t="s">
        <v>86</v>
      </c>
      <c r="O6079" t="s">
        <v>22744</v>
      </c>
      <c r="Q6079" t="s">
        <v>72</v>
      </c>
      <c r="X6079" t="s">
        <v>88</v>
      </c>
      <c r="AA6079" s="1"/>
      <c r="AC6079">
        <v>2017</v>
      </c>
      <c r="AD6079">
        <v>10</v>
      </c>
      <c r="AE6079">
        <v>4</v>
      </c>
      <c r="AF6079" s="2">
        <f>DATE(emdat_data[[#This Row],[Start Year]],emdat_data[[#This Row],[Start Month]],emdat_data[[#This Row],[Start Day]])</f>
        <v>43012</v>
      </c>
      <c r="AG6079">
        <v>2017</v>
      </c>
      <c r="AH6079">
        <v>10</v>
      </c>
      <c r="AI6079">
        <v>4</v>
      </c>
      <c r="AJ6079" s="2">
        <f>DATE(emdat_data[[#This Row],[End Year]],emdat_data[[#This Row],[End Month]],emdat_data[[#This Row],[End Day]])</f>
        <v>43012</v>
      </c>
      <c r="AV6079">
        <v>83.757254551963101</v>
      </c>
      <c r="AX6079" t="s">
        <v>7330</v>
      </c>
      <c r="AY6079" t="s">
        <v>7331</v>
      </c>
    </row>
    <row r="6080" spans="1:51" hidden="1" x14ac:dyDescent="0.25">
      <c r="A6080" t="s">
        <v>22605</v>
      </c>
      <c r="B6080">
        <v>2017</v>
      </c>
      <c r="C6080">
        <v>410</v>
      </c>
      <c r="D6080" t="s">
        <v>22594</v>
      </c>
      <c r="E6080" t="s">
        <v>50</v>
      </c>
      <c r="F6080" t="s">
        <v>63</v>
      </c>
      <c r="G6080" t="s">
        <v>82</v>
      </c>
      <c r="H6080" t="s">
        <v>98</v>
      </c>
      <c r="J6080" t="s">
        <v>22595</v>
      </c>
      <c r="K6080" t="s">
        <v>202</v>
      </c>
      <c r="L6080" t="s">
        <v>203</v>
      </c>
      <c r="M6080" t="s">
        <v>204</v>
      </c>
      <c r="N6080" t="s">
        <v>86</v>
      </c>
      <c r="O6080" t="s">
        <v>22606</v>
      </c>
      <c r="Q6080" t="s">
        <v>72</v>
      </c>
      <c r="R6080" t="s">
        <v>176</v>
      </c>
      <c r="X6080" t="s">
        <v>88</v>
      </c>
      <c r="AA6080" s="1"/>
      <c r="AB6080" t="s">
        <v>22607</v>
      </c>
      <c r="AC6080">
        <v>2017</v>
      </c>
      <c r="AD6080">
        <v>10</v>
      </c>
      <c r="AE6080">
        <v>5</v>
      </c>
      <c r="AF6080" s="2">
        <f>DATE(emdat_data[[#This Row],[Start Year]],emdat_data[[#This Row],[Start Month]],emdat_data[[#This Row],[Start Day]])</f>
        <v>43013</v>
      </c>
      <c r="AG6080">
        <v>2017</v>
      </c>
      <c r="AH6080">
        <v>10</v>
      </c>
      <c r="AI6080">
        <v>5</v>
      </c>
      <c r="AJ6080" s="2">
        <f>DATE(emdat_data[[#This Row],[End Year]],emdat_data[[#This Row],[End Month]],emdat_data[[#This Row],[End Day]])</f>
        <v>43013</v>
      </c>
      <c r="AK6080">
        <v>8</v>
      </c>
      <c r="AN6080">
        <v>413</v>
      </c>
      <c r="AO6080">
        <v>413</v>
      </c>
      <c r="AV6080">
        <v>83.757254551963101</v>
      </c>
      <c r="AX6080" t="s">
        <v>22608</v>
      </c>
      <c r="AY6080" t="s">
        <v>22609</v>
      </c>
    </row>
    <row r="6081" spans="1:51" hidden="1" x14ac:dyDescent="0.25">
      <c r="A6081" t="s">
        <v>23886</v>
      </c>
      <c r="B6081">
        <v>2017</v>
      </c>
      <c r="C6081">
        <v>410</v>
      </c>
      <c r="D6081" t="s">
        <v>22594</v>
      </c>
      <c r="E6081" t="s">
        <v>50</v>
      </c>
      <c r="F6081" t="s">
        <v>63</v>
      </c>
      <c r="G6081" t="s">
        <v>82</v>
      </c>
      <c r="H6081" t="s">
        <v>98</v>
      </c>
      <c r="J6081" t="s">
        <v>22595</v>
      </c>
      <c r="K6081" t="s">
        <v>1020</v>
      </c>
      <c r="L6081" t="s">
        <v>1021</v>
      </c>
      <c r="M6081" t="s">
        <v>204</v>
      </c>
      <c r="N6081" t="s">
        <v>86</v>
      </c>
      <c r="O6081" t="s">
        <v>23887</v>
      </c>
      <c r="Q6081" t="s">
        <v>72</v>
      </c>
      <c r="R6081" t="s">
        <v>176</v>
      </c>
      <c r="X6081" t="s">
        <v>88</v>
      </c>
      <c r="AA6081" s="1"/>
      <c r="AC6081">
        <v>2017</v>
      </c>
      <c r="AD6081">
        <v>10</v>
      </c>
      <c r="AE6081">
        <v>5</v>
      </c>
      <c r="AF6081" s="2">
        <f>DATE(emdat_data[[#This Row],[Start Year]],emdat_data[[#This Row],[Start Month]],emdat_data[[#This Row],[Start Day]])</f>
        <v>43013</v>
      </c>
      <c r="AG6081">
        <v>2017</v>
      </c>
      <c r="AH6081">
        <v>10</v>
      </c>
      <c r="AI6081">
        <v>6</v>
      </c>
      <c r="AJ6081" s="2">
        <f>DATE(emdat_data[[#This Row],[End Year]],emdat_data[[#This Row],[End Month]],emdat_data[[#This Row],[End Day]])</f>
        <v>43014</v>
      </c>
      <c r="AK6081">
        <v>3</v>
      </c>
      <c r="AM6081">
        <v>120</v>
      </c>
      <c r="AO6081">
        <v>120</v>
      </c>
      <c r="AV6081">
        <v>83.757254551963101</v>
      </c>
      <c r="AW6081" t="s">
        <v>23888</v>
      </c>
      <c r="AX6081" t="s">
        <v>23889</v>
      </c>
      <c r="AY6081" t="s">
        <v>23890</v>
      </c>
    </row>
    <row r="6082" spans="1:51" hidden="1" x14ac:dyDescent="0.25">
      <c r="A6082" t="s">
        <v>24413</v>
      </c>
      <c r="B6082">
        <v>2017</v>
      </c>
      <c r="C6082">
        <v>410</v>
      </c>
      <c r="D6082" t="s">
        <v>22594</v>
      </c>
      <c r="E6082" t="s">
        <v>50</v>
      </c>
      <c r="F6082" t="s">
        <v>63</v>
      </c>
      <c r="G6082" t="s">
        <v>82</v>
      </c>
      <c r="H6082" t="s">
        <v>98</v>
      </c>
      <c r="J6082" t="s">
        <v>22595</v>
      </c>
      <c r="K6082" t="s">
        <v>2612</v>
      </c>
      <c r="L6082" t="s">
        <v>2613</v>
      </c>
      <c r="M6082" t="s">
        <v>204</v>
      </c>
      <c r="N6082" t="s">
        <v>86</v>
      </c>
      <c r="O6082" t="s">
        <v>24414</v>
      </c>
      <c r="X6082" t="s">
        <v>88</v>
      </c>
      <c r="AA6082" s="1"/>
      <c r="AC6082">
        <v>2017</v>
      </c>
      <c r="AD6082">
        <v>10</v>
      </c>
      <c r="AE6082">
        <v>5</v>
      </c>
      <c r="AF6082" s="2">
        <f>DATE(emdat_data[[#This Row],[Start Year]],emdat_data[[#This Row],[Start Month]],emdat_data[[#This Row],[Start Day]])</f>
        <v>43013</v>
      </c>
      <c r="AG6082">
        <v>2017</v>
      </c>
      <c r="AH6082">
        <v>10</v>
      </c>
      <c r="AI6082">
        <v>6</v>
      </c>
      <c r="AJ6082" s="2">
        <f>DATE(emdat_data[[#This Row],[End Year]],emdat_data[[#This Row],[End Month]],emdat_data[[#This Row],[End Day]])</f>
        <v>43014</v>
      </c>
      <c r="AK6082">
        <v>15</v>
      </c>
      <c r="AM6082">
        <v>39200</v>
      </c>
      <c r="AO6082">
        <v>39200</v>
      </c>
      <c r="AV6082">
        <v>83.757254551963101</v>
      </c>
      <c r="AW6082" t="s">
        <v>24415</v>
      </c>
      <c r="AY6082" t="s">
        <v>24416</v>
      </c>
    </row>
    <row r="6083" spans="1:51" hidden="1" x14ac:dyDescent="0.25">
      <c r="A6083" t="s">
        <v>25459</v>
      </c>
      <c r="B6083">
        <v>2017</v>
      </c>
      <c r="C6083">
        <v>410</v>
      </c>
      <c r="D6083" t="s">
        <v>22594</v>
      </c>
      <c r="E6083" t="s">
        <v>50</v>
      </c>
      <c r="F6083" t="s">
        <v>63</v>
      </c>
      <c r="G6083" t="s">
        <v>82</v>
      </c>
      <c r="H6083" t="s">
        <v>98</v>
      </c>
      <c r="J6083" t="s">
        <v>22595</v>
      </c>
      <c r="K6083" t="s">
        <v>325</v>
      </c>
      <c r="L6083" t="s">
        <v>326</v>
      </c>
      <c r="M6083" t="s">
        <v>204</v>
      </c>
      <c r="N6083" t="s">
        <v>86</v>
      </c>
      <c r="O6083" t="s">
        <v>25460</v>
      </c>
      <c r="Q6083" t="s">
        <v>176</v>
      </c>
      <c r="X6083" t="s">
        <v>88</v>
      </c>
      <c r="AA6083" s="1"/>
      <c r="AC6083">
        <v>2017</v>
      </c>
      <c r="AD6083">
        <v>10</v>
      </c>
      <c r="AE6083">
        <v>5</v>
      </c>
      <c r="AF6083" s="2">
        <f>DATE(emdat_data[[#This Row],[Start Year]],emdat_data[[#This Row],[Start Month]],emdat_data[[#This Row],[Start Day]])</f>
        <v>43013</v>
      </c>
      <c r="AG6083">
        <v>2017</v>
      </c>
      <c r="AH6083">
        <v>10</v>
      </c>
      <c r="AI6083">
        <v>6</v>
      </c>
      <c r="AJ6083" s="2">
        <f>DATE(emdat_data[[#This Row],[End Year]],emdat_data[[#This Row],[End Month]],emdat_data[[#This Row],[End Day]])</f>
        <v>43014</v>
      </c>
      <c r="AK6083">
        <v>10</v>
      </c>
      <c r="AL6083">
        <v>4</v>
      </c>
      <c r="AM6083">
        <v>530</v>
      </c>
      <c r="AN6083">
        <v>50</v>
      </c>
      <c r="AO6083">
        <v>584</v>
      </c>
      <c r="AV6083">
        <v>83.757254551963101</v>
      </c>
      <c r="AW6083" t="s">
        <v>25461</v>
      </c>
      <c r="AY6083" t="s">
        <v>25462</v>
      </c>
    </row>
    <row r="6084" spans="1:51" hidden="1" x14ac:dyDescent="0.25">
      <c r="A6084" t="s">
        <v>24072</v>
      </c>
      <c r="B6084">
        <v>2017</v>
      </c>
      <c r="C6084">
        <v>410</v>
      </c>
      <c r="D6084" t="s">
        <v>22594</v>
      </c>
      <c r="E6084" t="s">
        <v>50</v>
      </c>
      <c r="F6084" t="s">
        <v>63</v>
      </c>
      <c r="G6084" t="s">
        <v>82</v>
      </c>
      <c r="H6084" t="s">
        <v>98</v>
      </c>
      <c r="J6084" t="s">
        <v>22595</v>
      </c>
      <c r="K6084" t="s">
        <v>2706</v>
      </c>
      <c r="L6084" t="s">
        <v>2707</v>
      </c>
      <c r="M6084" t="s">
        <v>204</v>
      </c>
      <c r="N6084" t="s">
        <v>86</v>
      </c>
      <c r="O6084" t="s">
        <v>24073</v>
      </c>
      <c r="Q6084" t="s">
        <v>176</v>
      </c>
      <c r="X6084" t="s">
        <v>88</v>
      </c>
      <c r="AA6084" s="1"/>
      <c r="AB6084" t="s">
        <v>24074</v>
      </c>
      <c r="AC6084">
        <v>2017</v>
      </c>
      <c r="AD6084">
        <v>10</v>
      </c>
      <c r="AE6084">
        <v>6</v>
      </c>
      <c r="AF6084" s="2">
        <f>DATE(emdat_data[[#This Row],[Start Year]],emdat_data[[#This Row],[Start Month]],emdat_data[[#This Row],[Start Day]])</f>
        <v>43014</v>
      </c>
      <c r="AG6084">
        <v>2017</v>
      </c>
      <c r="AH6084">
        <v>10</v>
      </c>
      <c r="AI6084">
        <v>6</v>
      </c>
      <c r="AJ6084" s="2">
        <f>DATE(emdat_data[[#This Row],[End Year]],emdat_data[[#This Row],[End Month]],emdat_data[[#This Row],[End Day]])</f>
        <v>43014</v>
      </c>
      <c r="AK6084">
        <v>7</v>
      </c>
      <c r="AM6084">
        <v>12000</v>
      </c>
      <c r="AO6084">
        <v>12000</v>
      </c>
      <c r="AV6084">
        <v>83.757254551963101</v>
      </c>
      <c r="AW6084" t="s">
        <v>24075</v>
      </c>
      <c r="AY6084" t="s">
        <v>24076</v>
      </c>
    </row>
    <row r="6085" spans="1:51" hidden="1" x14ac:dyDescent="0.25">
      <c r="A6085" t="s">
        <v>25621</v>
      </c>
      <c r="B6085">
        <v>2017</v>
      </c>
      <c r="C6085">
        <v>410</v>
      </c>
      <c r="D6085" t="s">
        <v>22594</v>
      </c>
      <c r="E6085" t="s">
        <v>50</v>
      </c>
      <c r="F6085" t="s">
        <v>63</v>
      </c>
      <c r="G6085" t="s">
        <v>82</v>
      </c>
      <c r="H6085" t="s">
        <v>98</v>
      </c>
      <c r="J6085" t="s">
        <v>22595</v>
      </c>
      <c r="K6085" t="s">
        <v>357</v>
      </c>
      <c r="L6085" t="s">
        <v>358</v>
      </c>
      <c r="M6085" t="s">
        <v>146</v>
      </c>
      <c r="N6085" t="s">
        <v>86</v>
      </c>
      <c r="O6085" t="s">
        <v>25622</v>
      </c>
      <c r="W6085">
        <v>140</v>
      </c>
      <c r="X6085" t="s">
        <v>88</v>
      </c>
      <c r="AA6085" s="1"/>
      <c r="AC6085">
        <v>2017</v>
      </c>
      <c r="AD6085">
        <v>10</v>
      </c>
      <c r="AE6085">
        <v>7</v>
      </c>
      <c r="AF6085" s="2">
        <f>DATE(emdat_data[[#This Row],[Start Year]],emdat_data[[#This Row],[Start Month]],emdat_data[[#This Row],[Start Day]])</f>
        <v>43015</v>
      </c>
      <c r="AG6085">
        <v>2017</v>
      </c>
      <c r="AH6085">
        <v>10</v>
      </c>
      <c r="AI6085">
        <v>8</v>
      </c>
      <c r="AJ6085" s="2">
        <f>DATE(emdat_data[[#This Row],[End Year]],emdat_data[[#This Row],[End Month]],emdat_data[[#This Row],[End Day]])</f>
        <v>43016</v>
      </c>
      <c r="AM6085">
        <v>60</v>
      </c>
      <c r="AO6085">
        <v>60</v>
      </c>
      <c r="AT6085">
        <v>250000</v>
      </c>
      <c r="AU6085">
        <v>298482</v>
      </c>
      <c r="AV6085">
        <v>83.757254551963101</v>
      </c>
      <c r="AW6085" t="s">
        <v>25623</v>
      </c>
      <c r="AX6085" t="s">
        <v>25624</v>
      </c>
      <c r="AY6085" t="s">
        <v>25625</v>
      </c>
    </row>
    <row r="6086" spans="1:51" hidden="1" x14ac:dyDescent="0.25">
      <c r="A6086" t="s">
        <v>25484</v>
      </c>
      <c r="B6086">
        <v>2017</v>
      </c>
      <c r="C6086">
        <v>428</v>
      </c>
      <c r="D6086" t="s">
        <v>25485</v>
      </c>
      <c r="E6086" t="s">
        <v>50</v>
      </c>
      <c r="F6086" t="s">
        <v>71</v>
      </c>
      <c r="G6086" t="s">
        <v>72</v>
      </c>
      <c r="K6086" t="s">
        <v>3068</v>
      </c>
      <c r="L6086" t="s">
        <v>3069</v>
      </c>
      <c r="M6086" t="s">
        <v>173</v>
      </c>
      <c r="N6086" t="s">
        <v>57</v>
      </c>
      <c r="O6086" t="s">
        <v>25486</v>
      </c>
      <c r="P6086" t="s">
        <v>25487</v>
      </c>
      <c r="Q6086" t="s">
        <v>176</v>
      </c>
      <c r="X6086" t="s">
        <v>78</v>
      </c>
      <c r="AA6086" s="1"/>
      <c r="AB6086" t="s">
        <v>25488</v>
      </c>
      <c r="AC6086">
        <v>2017</v>
      </c>
      <c r="AD6086">
        <v>10</v>
      </c>
      <c r="AE6086">
        <v>8</v>
      </c>
      <c r="AF6086" s="2">
        <f>DATE(emdat_data[[#This Row],[Start Year]],emdat_data[[#This Row],[Start Month]],emdat_data[[#This Row],[Start Day]])</f>
        <v>43016</v>
      </c>
      <c r="AG6086">
        <v>2017</v>
      </c>
      <c r="AH6086">
        <v>10</v>
      </c>
      <c r="AI6086">
        <v>16</v>
      </c>
      <c r="AJ6086" s="2">
        <f>DATE(emdat_data[[#This Row],[End Year]],emdat_data[[#This Row],[End Month]],emdat_data[[#This Row],[End Day]])</f>
        <v>43024</v>
      </c>
      <c r="AK6086">
        <v>75</v>
      </c>
      <c r="AL6086">
        <v>38</v>
      </c>
      <c r="AM6086">
        <v>40000</v>
      </c>
      <c r="AO6086">
        <v>40038</v>
      </c>
      <c r="AT6086">
        <v>88000</v>
      </c>
      <c r="AU6086">
        <v>105066</v>
      </c>
      <c r="AV6086">
        <v>83.757254551963101</v>
      </c>
      <c r="AW6086" t="s">
        <v>25489</v>
      </c>
      <c r="AY6086" t="s">
        <v>25490</v>
      </c>
    </row>
    <row r="6087" spans="1:51" hidden="1" x14ac:dyDescent="0.25">
      <c r="A6087" t="s">
        <v>25537</v>
      </c>
      <c r="B6087">
        <v>2017</v>
      </c>
      <c r="C6087">
        <v>462</v>
      </c>
      <c r="E6087" t="s">
        <v>50</v>
      </c>
      <c r="F6087" t="s">
        <v>63</v>
      </c>
      <c r="G6087" t="s">
        <v>82</v>
      </c>
      <c r="H6087" t="s">
        <v>157</v>
      </c>
      <c r="I6087" t="s">
        <v>572</v>
      </c>
      <c r="K6087" t="s">
        <v>427</v>
      </c>
      <c r="L6087" t="s">
        <v>428</v>
      </c>
      <c r="M6087" t="s">
        <v>429</v>
      </c>
      <c r="N6087" t="s">
        <v>76</v>
      </c>
      <c r="O6087" t="s">
        <v>25538</v>
      </c>
      <c r="Q6087" t="s">
        <v>72</v>
      </c>
      <c r="X6087" t="s">
        <v>88</v>
      </c>
      <c r="AA6087" s="1"/>
      <c r="AC6087">
        <v>2017</v>
      </c>
      <c r="AD6087">
        <v>10</v>
      </c>
      <c r="AE6087">
        <v>9</v>
      </c>
      <c r="AF6087" s="2">
        <f>DATE(emdat_data[[#This Row],[Start Year]],emdat_data[[#This Row],[Start Month]],emdat_data[[#This Row],[Start Day]])</f>
        <v>43017</v>
      </c>
      <c r="AG6087">
        <v>2017</v>
      </c>
      <c r="AH6087">
        <v>10</v>
      </c>
      <c r="AI6087">
        <v>10</v>
      </c>
      <c r="AJ6087" s="2">
        <f>DATE(emdat_data[[#This Row],[End Year]],emdat_data[[#This Row],[End Month]],emdat_data[[#This Row],[End Day]])</f>
        <v>43018</v>
      </c>
      <c r="AK6087">
        <v>11</v>
      </c>
      <c r="AL6087">
        <v>18</v>
      </c>
      <c r="AN6087">
        <v>500</v>
      </c>
      <c r="AO6087">
        <v>518</v>
      </c>
      <c r="AR6087">
        <v>140000</v>
      </c>
      <c r="AS6087">
        <v>167150</v>
      </c>
      <c r="AT6087">
        <v>320000</v>
      </c>
      <c r="AU6087">
        <v>382056</v>
      </c>
      <c r="AV6087">
        <v>83.757254551963101</v>
      </c>
      <c r="AX6087" t="s">
        <v>25539</v>
      </c>
      <c r="AY6087" t="s">
        <v>25540</v>
      </c>
    </row>
    <row r="6088" spans="1:51" hidden="1" x14ac:dyDescent="0.25">
      <c r="A6088" t="s">
        <v>25495</v>
      </c>
      <c r="B6088">
        <v>2017</v>
      </c>
      <c r="C6088">
        <v>465</v>
      </c>
      <c r="E6088" t="s">
        <v>50</v>
      </c>
      <c r="F6088" t="s">
        <v>71</v>
      </c>
      <c r="G6088" t="s">
        <v>72</v>
      </c>
      <c r="K6088" t="s">
        <v>2562</v>
      </c>
      <c r="L6088" t="s">
        <v>2563</v>
      </c>
      <c r="M6088" t="s">
        <v>173</v>
      </c>
      <c r="N6088" t="s">
        <v>57</v>
      </c>
      <c r="O6088" t="s">
        <v>25496</v>
      </c>
      <c r="Q6088" t="s">
        <v>653</v>
      </c>
      <c r="W6088">
        <v>101670</v>
      </c>
      <c r="X6088" t="s">
        <v>78</v>
      </c>
      <c r="Y6088">
        <v>14594</v>
      </c>
      <c r="Z6088">
        <v>100679</v>
      </c>
      <c r="AA6088" s="1"/>
      <c r="AB6088" t="s">
        <v>25497</v>
      </c>
      <c r="AC6088">
        <v>2017</v>
      </c>
      <c r="AD6088">
        <v>10</v>
      </c>
      <c r="AE6088">
        <v>10</v>
      </c>
      <c r="AF6088" s="2">
        <f>DATE(emdat_data[[#This Row],[Start Year]],emdat_data[[#This Row],[Start Month]],emdat_data[[#This Row],[Start Day]])</f>
        <v>43018</v>
      </c>
      <c r="AG6088">
        <v>2017</v>
      </c>
      <c r="AH6088">
        <v>11</v>
      </c>
      <c r="AI6088">
        <v>8</v>
      </c>
      <c r="AJ6088" s="2">
        <f>DATE(emdat_data[[#This Row],[End Year]],emdat_data[[#This Row],[End Month]],emdat_data[[#This Row],[End Day]])</f>
        <v>43047</v>
      </c>
      <c r="AK6088">
        <v>9</v>
      </c>
      <c r="AM6088">
        <v>605000</v>
      </c>
      <c r="AO6088">
        <v>605000</v>
      </c>
      <c r="AT6088">
        <v>1400</v>
      </c>
      <c r="AU6088">
        <v>1671</v>
      </c>
      <c r="AV6088">
        <v>83.757254551963101</v>
      </c>
      <c r="AW6088" t="s">
        <v>25498</v>
      </c>
      <c r="AY6088" t="s">
        <v>25499</v>
      </c>
    </row>
    <row r="6089" spans="1:51" hidden="1" x14ac:dyDescent="0.25">
      <c r="A6089" t="s">
        <v>24468</v>
      </c>
      <c r="B6089">
        <v>2017</v>
      </c>
      <c r="C6089">
        <v>417</v>
      </c>
      <c r="E6089" t="s">
        <v>50</v>
      </c>
      <c r="F6089" t="s">
        <v>350</v>
      </c>
      <c r="G6089" t="s">
        <v>477</v>
      </c>
      <c r="H6089" t="s">
        <v>478</v>
      </c>
      <c r="K6089" t="s">
        <v>318</v>
      </c>
      <c r="L6089" t="s">
        <v>319</v>
      </c>
      <c r="M6089" t="s">
        <v>197</v>
      </c>
      <c r="N6089" t="s">
        <v>190</v>
      </c>
      <c r="O6089" t="s">
        <v>24469</v>
      </c>
      <c r="S6089" t="s">
        <v>127</v>
      </c>
      <c r="U6089" t="s">
        <v>127</v>
      </c>
      <c r="W6089">
        <v>2240</v>
      </c>
      <c r="X6089" t="s">
        <v>78</v>
      </c>
      <c r="AA6089" s="1"/>
      <c r="AC6089">
        <v>2017</v>
      </c>
      <c r="AD6089">
        <v>10</v>
      </c>
      <c r="AE6089">
        <v>15</v>
      </c>
      <c r="AF6089" s="2">
        <f>DATE(emdat_data[[#This Row],[Start Year]],emdat_data[[#This Row],[Start Month]],emdat_data[[#This Row],[Start Day]])</f>
        <v>43023</v>
      </c>
      <c r="AG6089">
        <v>2017</v>
      </c>
      <c r="AH6089">
        <v>10</v>
      </c>
      <c r="AI6089">
        <v>16</v>
      </c>
      <c r="AJ6089" s="2">
        <f>DATE(emdat_data[[#This Row],[End Year]],emdat_data[[#This Row],[End Month]],emdat_data[[#This Row],[End Day]])</f>
        <v>43024</v>
      </c>
      <c r="AK6089">
        <v>45</v>
      </c>
      <c r="AL6089">
        <v>71</v>
      </c>
      <c r="AN6089">
        <v>2700</v>
      </c>
      <c r="AO6089">
        <v>2771</v>
      </c>
      <c r="AR6089">
        <v>270000</v>
      </c>
      <c r="AS6089">
        <v>322360</v>
      </c>
      <c r="AT6089">
        <v>500000</v>
      </c>
      <c r="AU6089">
        <v>596963</v>
      </c>
      <c r="AV6089">
        <v>83.757254551963101</v>
      </c>
      <c r="AW6089" t="s">
        <v>24470</v>
      </c>
      <c r="AY6089" t="s">
        <v>24471</v>
      </c>
    </row>
    <row r="6090" spans="1:51" hidden="1" x14ac:dyDescent="0.25">
      <c r="A6090" t="s">
        <v>22976</v>
      </c>
      <c r="B6090">
        <v>2017</v>
      </c>
      <c r="C6090">
        <v>417</v>
      </c>
      <c r="E6090" t="s">
        <v>50</v>
      </c>
      <c r="F6090" t="s">
        <v>350</v>
      </c>
      <c r="G6090" t="s">
        <v>477</v>
      </c>
      <c r="H6090" t="s">
        <v>478</v>
      </c>
      <c r="K6090" t="s">
        <v>1231</v>
      </c>
      <c r="L6090" t="s">
        <v>1232</v>
      </c>
      <c r="M6090" t="s">
        <v>197</v>
      </c>
      <c r="N6090" t="s">
        <v>190</v>
      </c>
      <c r="O6090" t="s">
        <v>22977</v>
      </c>
      <c r="X6090" t="s">
        <v>78</v>
      </c>
      <c r="AA6090" s="1"/>
      <c r="AC6090">
        <v>2017</v>
      </c>
      <c r="AD6090">
        <v>10</v>
      </c>
      <c r="AE6090">
        <v>17</v>
      </c>
      <c r="AF6090" s="2">
        <f>DATE(emdat_data[[#This Row],[Start Year]],emdat_data[[#This Row],[Start Month]],emdat_data[[#This Row],[Start Day]])</f>
        <v>43025</v>
      </c>
      <c r="AG6090">
        <v>2017</v>
      </c>
      <c r="AH6090">
        <v>10</v>
      </c>
      <c r="AI6090">
        <v>17</v>
      </c>
      <c r="AJ6090" s="2">
        <f>DATE(emdat_data[[#This Row],[End Year]],emdat_data[[#This Row],[End Month]],emdat_data[[#This Row],[End Day]])</f>
        <v>43025</v>
      </c>
      <c r="AK6090">
        <v>4</v>
      </c>
      <c r="AV6090">
        <v>83.757254551963101</v>
      </c>
      <c r="AW6090" t="s">
        <v>22978</v>
      </c>
      <c r="AY6090" t="s">
        <v>22979</v>
      </c>
    </row>
    <row r="6091" spans="1:51" hidden="1" x14ac:dyDescent="0.25">
      <c r="A6091" t="s">
        <v>23957</v>
      </c>
      <c r="B6091">
        <v>2017</v>
      </c>
      <c r="C6091">
        <v>432</v>
      </c>
      <c r="E6091" t="s">
        <v>50</v>
      </c>
      <c r="F6091" t="s">
        <v>63</v>
      </c>
      <c r="G6091" t="s">
        <v>82</v>
      </c>
      <c r="H6091" t="s">
        <v>98</v>
      </c>
      <c r="J6091" t="s">
        <v>23900</v>
      </c>
      <c r="K6091" t="s">
        <v>364</v>
      </c>
      <c r="L6091" t="s">
        <v>365</v>
      </c>
      <c r="M6091" t="s">
        <v>173</v>
      </c>
      <c r="N6091" t="s">
        <v>57</v>
      </c>
      <c r="O6091" t="s">
        <v>23958</v>
      </c>
      <c r="Q6091" t="s">
        <v>72</v>
      </c>
      <c r="R6091" t="s">
        <v>82</v>
      </c>
      <c r="W6091">
        <v>250</v>
      </c>
      <c r="X6091" t="s">
        <v>88</v>
      </c>
      <c r="AA6091" s="1"/>
      <c r="AC6091">
        <v>2017</v>
      </c>
      <c r="AD6091">
        <v>10</v>
      </c>
      <c r="AE6091">
        <v>18</v>
      </c>
      <c r="AF6091" s="2">
        <f>DATE(emdat_data[[#This Row],[Start Year]],emdat_data[[#This Row],[Start Month]],emdat_data[[#This Row],[Start Day]])</f>
        <v>43026</v>
      </c>
      <c r="AG6091">
        <v>2017</v>
      </c>
      <c r="AH6091">
        <v>10</v>
      </c>
      <c r="AI6091">
        <v>20</v>
      </c>
      <c r="AJ6091" s="2">
        <f>DATE(emdat_data[[#This Row],[End Year]],emdat_data[[#This Row],[End Month]],emdat_data[[#This Row],[End Day]])</f>
        <v>43028</v>
      </c>
      <c r="AK6091">
        <v>9</v>
      </c>
      <c r="AM6091">
        <v>163349</v>
      </c>
      <c r="AO6091">
        <v>163349</v>
      </c>
      <c r="AT6091">
        <v>3400</v>
      </c>
      <c r="AU6091">
        <v>4059</v>
      </c>
      <c r="AV6091">
        <v>83.757254551963101</v>
      </c>
      <c r="AX6091" t="s">
        <v>23959</v>
      </c>
      <c r="AY6091" t="s">
        <v>23960</v>
      </c>
    </row>
    <row r="6092" spans="1:51" hidden="1" x14ac:dyDescent="0.25">
      <c r="A6092" t="s">
        <v>23899</v>
      </c>
      <c r="B6092">
        <v>2017</v>
      </c>
      <c r="C6092">
        <v>432</v>
      </c>
      <c r="E6092" t="s">
        <v>50</v>
      </c>
      <c r="F6092" t="s">
        <v>63</v>
      </c>
      <c r="G6092" t="s">
        <v>82</v>
      </c>
      <c r="H6092" t="s">
        <v>98</v>
      </c>
      <c r="J6092" t="s">
        <v>23900</v>
      </c>
      <c r="K6092" t="s">
        <v>245</v>
      </c>
      <c r="L6092" t="s">
        <v>246</v>
      </c>
      <c r="M6092" t="s">
        <v>161</v>
      </c>
      <c r="N6092" t="s">
        <v>57</v>
      </c>
      <c r="O6092" t="s">
        <v>23901</v>
      </c>
      <c r="Q6092" t="s">
        <v>72</v>
      </c>
      <c r="R6092" t="s">
        <v>176</v>
      </c>
      <c r="W6092">
        <v>216</v>
      </c>
      <c r="X6092" t="s">
        <v>88</v>
      </c>
      <c r="AA6092" s="1"/>
      <c r="AC6092">
        <v>2017</v>
      </c>
      <c r="AD6092">
        <v>10</v>
      </c>
      <c r="AE6092">
        <v>22</v>
      </c>
      <c r="AF6092" s="2">
        <f>DATE(emdat_data[[#This Row],[Start Year]],emdat_data[[#This Row],[Start Month]],emdat_data[[#This Row],[Start Day]])</f>
        <v>43030</v>
      </c>
      <c r="AG6092">
        <v>2017</v>
      </c>
      <c r="AH6092">
        <v>10</v>
      </c>
      <c r="AI6092">
        <v>22</v>
      </c>
      <c r="AJ6092" s="2">
        <f>DATE(emdat_data[[#This Row],[End Year]],emdat_data[[#This Row],[End Month]],emdat_data[[#This Row],[End Day]])</f>
        <v>43030</v>
      </c>
      <c r="AK6092">
        <v>8</v>
      </c>
      <c r="AL6092">
        <v>210</v>
      </c>
      <c r="AM6092">
        <v>18600</v>
      </c>
      <c r="AO6092">
        <v>18810</v>
      </c>
      <c r="AT6092">
        <v>1000000</v>
      </c>
      <c r="AU6092">
        <v>1193926</v>
      </c>
      <c r="AV6092">
        <v>83.757254551963101</v>
      </c>
      <c r="AW6092" t="s">
        <v>23902</v>
      </c>
      <c r="AY6092" t="s">
        <v>23903</v>
      </c>
    </row>
    <row r="6093" spans="1:51" hidden="1" x14ac:dyDescent="0.25">
      <c r="A6093" t="s">
        <v>23034</v>
      </c>
      <c r="B6093">
        <v>2017</v>
      </c>
      <c r="C6093">
        <v>449</v>
      </c>
      <c r="D6093" t="s">
        <v>23035</v>
      </c>
      <c r="E6093" t="s">
        <v>50</v>
      </c>
      <c r="F6093" t="s">
        <v>71</v>
      </c>
      <c r="G6093" t="s">
        <v>72</v>
      </c>
      <c r="K6093" t="s">
        <v>202</v>
      </c>
      <c r="L6093" t="s">
        <v>203</v>
      </c>
      <c r="M6093" t="s">
        <v>204</v>
      </c>
      <c r="N6093" t="s">
        <v>86</v>
      </c>
      <c r="O6093" t="s">
        <v>23036</v>
      </c>
      <c r="P6093" t="s">
        <v>23037</v>
      </c>
      <c r="X6093" t="s">
        <v>78</v>
      </c>
      <c r="AA6093" s="1"/>
      <c r="AB6093" t="s">
        <v>23038</v>
      </c>
      <c r="AC6093">
        <v>2017</v>
      </c>
      <c r="AD6093">
        <v>10</v>
      </c>
      <c r="AE6093">
        <v>23</v>
      </c>
      <c r="AF6093" s="2">
        <f>DATE(emdat_data[[#This Row],[Start Year]],emdat_data[[#This Row],[Start Month]],emdat_data[[#This Row],[Start Day]])</f>
        <v>43031</v>
      </c>
      <c r="AG6093">
        <v>2017</v>
      </c>
      <c r="AH6093">
        <v>10</v>
      </c>
      <c r="AI6093">
        <v>26</v>
      </c>
      <c r="AJ6093" s="2">
        <f>DATE(emdat_data[[#This Row],[End Year]],emdat_data[[#This Row],[End Month]],emdat_data[[#This Row],[End Day]])</f>
        <v>43034</v>
      </c>
      <c r="AM6093">
        <v>1000</v>
      </c>
      <c r="AO6093">
        <v>1000</v>
      </c>
      <c r="AV6093">
        <v>83.757254551963101</v>
      </c>
      <c r="AW6093" t="s">
        <v>23039</v>
      </c>
      <c r="AY6093" t="s">
        <v>23040</v>
      </c>
    </row>
    <row r="6094" spans="1:51" hidden="1" x14ac:dyDescent="0.25">
      <c r="A6094" t="s">
        <v>24097</v>
      </c>
      <c r="B6094">
        <v>2017</v>
      </c>
      <c r="C6094">
        <v>449</v>
      </c>
      <c r="D6094" t="s">
        <v>23035</v>
      </c>
      <c r="E6094" t="s">
        <v>50</v>
      </c>
      <c r="F6094" t="s">
        <v>71</v>
      </c>
      <c r="G6094" t="s">
        <v>72</v>
      </c>
      <c r="K6094" t="s">
        <v>1020</v>
      </c>
      <c r="L6094" t="s">
        <v>1021</v>
      </c>
      <c r="M6094" t="s">
        <v>204</v>
      </c>
      <c r="N6094" t="s">
        <v>86</v>
      </c>
      <c r="O6094" t="s">
        <v>24098</v>
      </c>
      <c r="Q6094" t="s">
        <v>653</v>
      </c>
      <c r="X6094" t="s">
        <v>78</v>
      </c>
      <c r="AA6094" s="1"/>
      <c r="AC6094">
        <v>2017</v>
      </c>
      <c r="AD6094">
        <v>10</v>
      </c>
      <c r="AE6094">
        <v>23</v>
      </c>
      <c r="AF6094" s="2">
        <f>DATE(emdat_data[[#This Row],[Start Year]],emdat_data[[#This Row],[Start Month]],emdat_data[[#This Row],[Start Day]])</f>
        <v>43031</v>
      </c>
      <c r="AG6094">
        <v>2017</v>
      </c>
      <c r="AH6094">
        <v>10</v>
      </c>
      <c r="AI6094">
        <v>29</v>
      </c>
      <c r="AJ6094" s="2">
        <f>DATE(emdat_data[[#This Row],[End Year]],emdat_data[[#This Row],[End Month]],emdat_data[[#This Row],[End Day]])</f>
        <v>43037</v>
      </c>
      <c r="AK6094">
        <v>8</v>
      </c>
      <c r="AM6094">
        <v>46975</v>
      </c>
      <c r="AO6094">
        <v>46975</v>
      </c>
      <c r="AV6094">
        <v>83.757254551963101</v>
      </c>
      <c r="AW6094" t="s">
        <v>24099</v>
      </c>
      <c r="AY6094" t="s">
        <v>24100</v>
      </c>
    </row>
    <row r="6095" spans="1:51" hidden="1" x14ac:dyDescent="0.25">
      <c r="A6095" t="s">
        <v>24417</v>
      </c>
      <c r="B6095">
        <v>2017</v>
      </c>
      <c r="C6095">
        <v>449</v>
      </c>
      <c r="D6095" t="s">
        <v>23035</v>
      </c>
      <c r="E6095" t="s">
        <v>50</v>
      </c>
      <c r="F6095" t="s">
        <v>71</v>
      </c>
      <c r="G6095" t="s">
        <v>72</v>
      </c>
      <c r="K6095" t="s">
        <v>2612</v>
      </c>
      <c r="L6095" t="s">
        <v>2613</v>
      </c>
      <c r="M6095" t="s">
        <v>204</v>
      </c>
      <c r="N6095" t="s">
        <v>86</v>
      </c>
      <c r="O6095" t="s">
        <v>24418</v>
      </c>
      <c r="X6095" t="s">
        <v>78</v>
      </c>
      <c r="AA6095" s="1"/>
      <c r="AB6095" t="s">
        <v>24419</v>
      </c>
      <c r="AC6095">
        <v>2017</v>
      </c>
      <c r="AD6095">
        <v>10</v>
      </c>
      <c r="AE6095">
        <v>27</v>
      </c>
      <c r="AF6095" s="2">
        <f>DATE(emdat_data[[#This Row],[Start Year]],emdat_data[[#This Row],[Start Month]],emdat_data[[#This Row],[Start Day]])</f>
        <v>43035</v>
      </c>
      <c r="AG6095">
        <v>2017</v>
      </c>
      <c r="AH6095">
        <v>10</v>
      </c>
      <c r="AI6095">
        <v>27</v>
      </c>
      <c r="AJ6095" s="2">
        <f>DATE(emdat_data[[#This Row],[End Year]],emdat_data[[#This Row],[End Month]],emdat_data[[#This Row],[End Day]])</f>
        <v>43035</v>
      </c>
      <c r="AK6095">
        <v>7</v>
      </c>
      <c r="AM6095">
        <v>13565</v>
      </c>
      <c r="AN6095">
        <v>150</v>
      </c>
      <c r="AO6095">
        <v>13715</v>
      </c>
      <c r="AV6095">
        <v>83.757254551963101</v>
      </c>
      <c r="AX6095" t="s">
        <v>24420</v>
      </c>
      <c r="AY6095" t="s">
        <v>24421</v>
      </c>
    </row>
    <row r="6096" spans="1:51" x14ac:dyDescent="0.25">
      <c r="A6096" t="s">
        <v>24322</v>
      </c>
      <c r="B6096">
        <v>2017</v>
      </c>
      <c r="C6096">
        <v>447</v>
      </c>
      <c r="D6096" t="s">
        <v>24323</v>
      </c>
      <c r="E6096" t="s">
        <v>50</v>
      </c>
      <c r="F6096" t="s">
        <v>119</v>
      </c>
      <c r="G6096" t="s">
        <v>120</v>
      </c>
      <c r="H6096" t="s">
        <v>301</v>
      </c>
      <c r="J6096" t="s">
        <v>24324</v>
      </c>
      <c r="K6096" t="s">
        <v>258</v>
      </c>
      <c r="L6096" t="s">
        <v>259</v>
      </c>
      <c r="M6096" t="s">
        <v>260</v>
      </c>
      <c r="N6096" t="s">
        <v>76</v>
      </c>
      <c r="O6096" t="s">
        <v>24325</v>
      </c>
      <c r="X6096" t="s">
        <v>129</v>
      </c>
      <c r="AA6096" s="1"/>
      <c r="AC6096">
        <v>2017</v>
      </c>
      <c r="AD6096">
        <v>10</v>
      </c>
      <c r="AE6096">
        <v>29</v>
      </c>
      <c r="AF6096" s="2">
        <f>DATE(emdat_data[[#This Row],[Start Year]],emdat_data[[#This Row],[Start Month]],emdat_data[[#This Row],[Start Day]])</f>
        <v>43037</v>
      </c>
      <c r="AG6096">
        <v>2017</v>
      </c>
      <c r="AH6096">
        <v>11</v>
      </c>
      <c r="AJ6096" s="2">
        <f>DATE(emdat_data[[#This Row],[End Year]],emdat_data[[#This Row],[End Month]],emdat_data[[#This Row],[End Day]])</f>
        <v>43039</v>
      </c>
      <c r="AL6096">
        <v>1</v>
      </c>
      <c r="AO6096">
        <v>1</v>
      </c>
      <c r="AV6096">
        <v>83.757254551963101</v>
      </c>
    </row>
    <row r="6097" spans="1:51" x14ac:dyDescent="0.25">
      <c r="A6097" t="s">
        <v>25664</v>
      </c>
      <c r="B6097">
        <v>2017</v>
      </c>
      <c r="C6097">
        <v>555</v>
      </c>
      <c r="E6097" t="s">
        <v>50</v>
      </c>
      <c r="F6097" t="s">
        <v>119</v>
      </c>
      <c r="G6097" t="s">
        <v>120</v>
      </c>
      <c r="H6097" t="s">
        <v>121</v>
      </c>
      <c r="J6097" t="s">
        <v>22827</v>
      </c>
      <c r="K6097" t="s">
        <v>3101</v>
      </c>
      <c r="L6097" t="s">
        <v>3102</v>
      </c>
      <c r="M6097" t="s">
        <v>392</v>
      </c>
      <c r="N6097" t="s">
        <v>57</v>
      </c>
      <c r="O6097" t="s">
        <v>25663</v>
      </c>
      <c r="X6097" t="s">
        <v>129</v>
      </c>
      <c r="AA6097" s="1"/>
      <c r="AC6097">
        <v>2017</v>
      </c>
      <c r="AD6097">
        <v>10</v>
      </c>
      <c r="AE6097">
        <v>29</v>
      </c>
      <c r="AF6097" s="2">
        <f>DATE(emdat_data[[#This Row],[Start Year]],emdat_data[[#This Row],[Start Month]],emdat_data[[#This Row],[Start Day]])</f>
        <v>43037</v>
      </c>
      <c r="AG6097">
        <v>2017</v>
      </c>
      <c r="AH6097">
        <v>12</v>
      </c>
      <c r="AI6097">
        <v>21</v>
      </c>
      <c r="AJ6097" s="2">
        <f>DATE(emdat_data[[#This Row],[End Year]],emdat_data[[#This Row],[End Month]],emdat_data[[#This Row],[End Day]])</f>
        <v>43090</v>
      </c>
      <c r="AK6097">
        <v>35</v>
      </c>
      <c r="AL6097">
        <v>298</v>
      </c>
      <c r="AO6097">
        <v>298</v>
      </c>
      <c r="AV6097">
        <v>83.757254551963101</v>
      </c>
    </row>
    <row r="6098" spans="1:51" hidden="1" x14ac:dyDescent="0.25">
      <c r="A6098" t="s">
        <v>24225</v>
      </c>
      <c r="B6098">
        <v>2017</v>
      </c>
      <c r="C6098">
        <v>495</v>
      </c>
      <c r="E6098" t="s">
        <v>50</v>
      </c>
      <c r="F6098" t="s">
        <v>71</v>
      </c>
      <c r="G6098" t="s">
        <v>72</v>
      </c>
      <c r="H6098" t="s">
        <v>170</v>
      </c>
      <c r="K6098" t="s">
        <v>226</v>
      </c>
      <c r="L6098" t="s">
        <v>227</v>
      </c>
      <c r="M6098" t="s">
        <v>56</v>
      </c>
      <c r="N6098" t="s">
        <v>57</v>
      </c>
      <c r="O6098" t="s">
        <v>24226</v>
      </c>
      <c r="P6098" t="s">
        <v>642</v>
      </c>
      <c r="W6098">
        <v>50536</v>
      </c>
      <c r="X6098" t="s">
        <v>78</v>
      </c>
      <c r="Y6098">
        <v>10489</v>
      </c>
      <c r="Z6098">
        <v>79004</v>
      </c>
      <c r="AA6098" s="1"/>
      <c r="AC6098">
        <v>2017</v>
      </c>
      <c r="AD6098">
        <v>10</v>
      </c>
      <c r="AE6098">
        <v>30</v>
      </c>
      <c r="AF6098" s="2">
        <f>DATE(emdat_data[[#This Row],[Start Year]],emdat_data[[#This Row],[Start Month]],emdat_data[[#This Row],[Start Day]])</f>
        <v>43038</v>
      </c>
      <c r="AG6098">
        <v>2017</v>
      </c>
      <c r="AH6098">
        <v>11</v>
      </c>
      <c r="AI6098">
        <v>8</v>
      </c>
      <c r="AJ6098" s="2">
        <f>DATE(emdat_data[[#This Row],[End Year]],emdat_data[[#This Row],[End Month]],emdat_data[[#This Row],[End Day]])</f>
        <v>43047</v>
      </c>
      <c r="AK6098">
        <v>21</v>
      </c>
      <c r="AM6098">
        <v>4000</v>
      </c>
      <c r="AO6098">
        <v>4000</v>
      </c>
      <c r="AV6098">
        <v>83.757254551963101</v>
      </c>
      <c r="AX6098" t="s">
        <v>23704</v>
      </c>
      <c r="AY6098" t="s">
        <v>24227</v>
      </c>
    </row>
    <row r="6099" spans="1:51" hidden="1" x14ac:dyDescent="0.25">
      <c r="A6099" t="s">
        <v>23933</v>
      </c>
      <c r="B6099">
        <v>2017</v>
      </c>
      <c r="C6099">
        <v>422</v>
      </c>
      <c r="D6099" t="s">
        <v>23934</v>
      </c>
      <c r="E6099" t="s">
        <v>50</v>
      </c>
      <c r="F6099" t="s">
        <v>63</v>
      </c>
      <c r="G6099" t="s">
        <v>82</v>
      </c>
      <c r="H6099" t="s">
        <v>98</v>
      </c>
      <c r="J6099" t="s">
        <v>23935</v>
      </c>
      <c r="K6099" t="s">
        <v>364</v>
      </c>
      <c r="L6099" t="s">
        <v>365</v>
      </c>
      <c r="M6099" t="s">
        <v>173</v>
      </c>
      <c r="N6099" t="s">
        <v>57</v>
      </c>
      <c r="O6099" t="s">
        <v>23936</v>
      </c>
      <c r="P6099" t="s">
        <v>23937</v>
      </c>
      <c r="Q6099" t="s">
        <v>72</v>
      </c>
      <c r="R6099" t="s">
        <v>176</v>
      </c>
      <c r="W6099">
        <v>75</v>
      </c>
      <c r="X6099" t="s">
        <v>88</v>
      </c>
      <c r="AA6099" s="1"/>
      <c r="AC6099">
        <v>2017</v>
      </c>
      <c r="AD6099">
        <v>11</v>
      </c>
      <c r="AE6099">
        <v>1</v>
      </c>
      <c r="AF6099" s="2">
        <f>DATE(emdat_data[[#This Row],[Start Year]],emdat_data[[#This Row],[Start Month]],emdat_data[[#This Row],[Start Day]])</f>
        <v>43040</v>
      </c>
      <c r="AG6099">
        <v>2017</v>
      </c>
      <c r="AH6099">
        <v>11</v>
      </c>
      <c r="AI6099">
        <v>3</v>
      </c>
      <c r="AJ6099" s="2">
        <f>DATE(emdat_data[[#This Row],[End Year]],emdat_data[[#This Row],[End Month]],emdat_data[[#This Row],[End Day]])</f>
        <v>43042</v>
      </c>
      <c r="AK6099">
        <v>6</v>
      </c>
      <c r="AM6099">
        <v>305</v>
      </c>
      <c r="AO6099">
        <v>305</v>
      </c>
      <c r="AV6099">
        <v>83.757254551963101</v>
      </c>
      <c r="AX6099" t="s">
        <v>23938</v>
      </c>
      <c r="AY6099" t="s">
        <v>23939</v>
      </c>
    </row>
    <row r="6100" spans="1:51" x14ac:dyDescent="0.25">
      <c r="A6100" t="s">
        <v>22826</v>
      </c>
      <c r="B6100">
        <v>2017</v>
      </c>
      <c r="C6100">
        <v>556</v>
      </c>
      <c r="E6100" t="s">
        <v>50</v>
      </c>
      <c r="F6100" t="s">
        <v>119</v>
      </c>
      <c r="G6100" t="s">
        <v>120</v>
      </c>
      <c r="H6100" t="s">
        <v>121</v>
      </c>
      <c r="J6100" t="s">
        <v>22827</v>
      </c>
      <c r="K6100" t="s">
        <v>527</v>
      </c>
      <c r="L6100" t="s">
        <v>528</v>
      </c>
      <c r="M6100" t="s">
        <v>56</v>
      </c>
      <c r="N6100" t="s">
        <v>57</v>
      </c>
      <c r="O6100" t="s">
        <v>22828</v>
      </c>
      <c r="X6100" t="s">
        <v>129</v>
      </c>
      <c r="AA6100" s="1"/>
      <c r="AC6100">
        <v>2017</v>
      </c>
      <c r="AD6100">
        <v>11</v>
      </c>
      <c r="AE6100">
        <v>3</v>
      </c>
      <c r="AF6100" s="2">
        <f>DATE(emdat_data[[#This Row],[Start Year]],emdat_data[[#This Row],[Start Month]],emdat_data[[#This Row],[Start Day]])</f>
        <v>43042</v>
      </c>
      <c r="AG6100">
        <v>2017</v>
      </c>
      <c r="AH6100">
        <v>12</v>
      </c>
      <c r="AI6100">
        <v>12</v>
      </c>
      <c r="AJ6100" s="2">
        <f>DATE(emdat_data[[#This Row],[End Year]],emdat_data[[#This Row],[End Month]],emdat_data[[#This Row],[End Day]])</f>
        <v>43081</v>
      </c>
      <c r="AK6100">
        <v>15</v>
      </c>
      <c r="AL6100">
        <v>789</v>
      </c>
      <c r="AO6100">
        <v>789</v>
      </c>
      <c r="AV6100">
        <v>83.757254551963101</v>
      </c>
    </row>
    <row r="6101" spans="1:51" hidden="1" x14ac:dyDescent="0.25">
      <c r="A6101" t="s">
        <v>24027</v>
      </c>
      <c r="B6101">
        <v>2017</v>
      </c>
      <c r="C6101">
        <v>494</v>
      </c>
      <c r="E6101" t="s">
        <v>50</v>
      </c>
      <c r="F6101" t="s">
        <v>71</v>
      </c>
      <c r="G6101" t="s">
        <v>72</v>
      </c>
      <c r="K6101" t="s">
        <v>171</v>
      </c>
      <c r="L6101" t="s">
        <v>172</v>
      </c>
      <c r="M6101" t="s">
        <v>173</v>
      </c>
      <c r="N6101" t="s">
        <v>57</v>
      </c>
      <c r="O6101" t="s">
        <v>24028</v>
      </c>
      <c r="P6101" t="s">
        <v>642</v>
      </c>
      <c r="Q6101" t="s">
        <v>176</v>
      </c>
      <c r="W6101">
        <v>27068</v>
      </c>
      <c r="X6101" t="s">
        <v>78</v>
      </c>
      <c r="Y6101">
        <v>-7229</v>
      </c>
      <c r="Z6101">
        <v>109117</v>
      </c>
      <c r="AA6101" s="1"/>
      <c r="AC6101">
        <v>2017</v>
      </c>
      <c r="AD6101">
        <v>11</v>
      </c>
      <c r="AE6101">
        <v>3</v>
      </c>
      <c r="AF6101" s="2">
        <f>DATE(emdat_data[[#This Row],[Start Year]],emdat_data[[#This Row],[Start Month]],emdat_data[[#This Row],[Start Day]])</f>
        <v>43042</v>
      </c>
      <c r="AG6101">
        <v>2017</v>
      </c>
      <c r="AH6101">
        <v>11</v>
      </c>
      <c r="AI6101">
        <v>17</v>
      </c>
      <c r="AJ6101" s="2">
        <f>DATE(emdat_data[[#This Row],[End Year]],emdat_data[[#This Row],[End Month]],emdat_data[[#This Row],[End Day]])</f>
        <v>43056</v>
      </c>
      <c r="AK6101">
        <v>9</v>
      </c>
      <c r="AM6101">
        <v>12000</v>
      </c>
      <c r="AO6101">
        <v>12000</v>
      </c>
      <c r="AV6101">
        <v>83.757254551963101</v>
      </c>
      <c r="AX6101" t="s">
        <v>24029</v>
      </c>
      <c r="AY6101" t="s">
        <v>24030</v>
      </c>
    </row>
    <row r="6102" spans="1:51" hidden="1" x14ac:dyDescent="0.25">
      <c r="A6102" t="s">
        <v>24340</v>
      </c>
      <c r="B6102">
        <v>2017</v>
      </c>
      <c r="C6102">
        <v>493</v>
      </c>
      <c r="E6102" t="s">
        <v>50</v>
      </c>
      <c r="F6102" t="s">
        <v>71</v>
      </c>
      <c r="G6102" t="s">
        <v>72</v>
      </c>
      <c r="K6102" t="s">
        <v>274</v>
      </c>
      <c r="L6102" t="s">
        <v>275</v>
      </c>
      <c r="M6102" t="s">
        <v>56</v>
      </c>
      <c r="N6102" t="s">
        <v>57</v>
      </c>
      <c r="O6102" t="s">
        <v>24341</v>
      </c>
      <c r="P6102" t="s">
        <v>642</v>
      </c>
      <c r="W6102">
        <v>22923</v>
      </c>
      <c r="X6102" t="s">
        <v>78</v>
      </c>
      <c r="Y6102">
        <v>8604</v>
      </c>
      <c r="Z6102">
        <v>80637</v>
      </c>
      <c r="AA6102" s="1"/>
      <c r="AC6102">
        <v>2017</v>
      </c>
      <c r="AD6102">
        <v>11</v>
      </c>
      <c r="AE6102">
        <v>3</v>
      </c>
      <c r="AF6102" s="2">
        <f>DATE(emdat_data[[#This Row],[Start Year]],emdat_data[[#This Row],[Start Month]],emdat_data[[#This Row],[Start Day]])</f>
        <v>43042</v>
      </c>
      <c r="AG6102">
        <v>2017</v>
      </c>
      <c r="AH6102">
        <v>11</v>
      </c>
      <c r="AI6102">
        <v>13</v>
      </c>
      <c r="AJ6102" s="2">
        <f>DATE(emdat_data[[#This Row],[End Year]],emdat_data[[#This Row],[End Month]],emdat_data[[#This Row],[End Day]])</f>
        <v>43052</v>
      </c>
      <c r="AK6102">
        <v>9</v>
      </c>
      <c r="AM6102">
        <v>13197</v>
      </c>
      <c r="AO6102">
        <v>13197</v>
      </c>
      <c r="AV6102">
        <v>83.757254551963101</v>
      </c>
      <c r="AX6102" t="s">
        <v>24342</v>
      </c>
      <c r="AY6102" t="s">
        <v>24343</v>
      </c>
    </row>
    <row r="6103" spans="1:51" hidden="1" x14ac:dyDescent="0.25">
      <c r="A6103" t="s">
        <v>24380</v>
      </c>
      <c r="B6103">
        <v>2017</v>
      </c>
      <c r="C6103">
        <v>477</v>
      </c>
      <c r="E6103" t="s">
        <v>50</v>
      </c>
      <c r="F6103" t="s">
        <v>71</v>
      </c>
      <c r="G6103" t="s">
        <v>72</v>
      </c>
      <c r="K6103" t="s">
        <v>2634</v>
      </c>
      <c r="L6103" t="s">
        <v>2635</v>
      </c>
      <c r="M6103" t="s">
        <v>173</v>
      </c>
      <c r="N6103" t="s">
        <v>57</v>
      </c>
      <c r="O6103" t="s">
        <v>24381</v>
      </c>
      <c r="P6103" t="s">
        <v>134</v>
      </c>
      <c r="W6103">
        <v>37944</v>
      </c>
      <c r="X6103" t="s">
        <v>78</v>
      </c>
      <c r="Y6103">
        <v>5247</v>
      </c>
      <c r="Z6103">
        <v>101026</v>
      </c>
      <c r="AA6103" s="1"/>
      <c r="AB6103" t="s">
        <v>24382</v>
      </c>
      <c r="AC6103">
        <v>2017</v>
      </c>
      <c r="AD6103">
        <v>11</v>
      </c>
      <c r="AE6103">
        <v>3</v>
      </c>
      <c r="AF6103" s="2">
        <f>DATE(emdat_data[[#This Row],[Start Year]],emdat_data[[#This Row],[Start Month]],emdat_data[[#This Row],[Start Day]])</f>
        <v>43042</v>
      </c>
      <c r="AG6103">
        <v>2017</v>
      </c>
      <c r="AH6103">
        <v>11</v>
      </c>
      <c r="AI6103">
        <v>8</v>
      </c>
      <c r="AJ6103" s="2">
        <f>DATE(emdat_data[[#This Row],[End Year]],emdat_data[[#This Row],[End Month]],emdat_data[[#This Row],[End Day]])</f>
        <v>43047</v>
      </c>
      <c r="AK6103">
        <v>7</v>
      </c>
      <c r="AM6103">
        <v>3500</v>
      </c>
      <c r="AO6103">
        <v>3500</v>
      </c>
      <c r="AV6103">
        <v>83.757254551963101</v>
      </c>
      <c r="AW6103" t="s">
        <v>24383</v>
      </c>
      <c r="AY6103" t="s">
        <v>24384</v>
      </c>
    </row>
    <row r="6104" spans="1:51" hidden="1" x14ac:dyDescent="0.25">
      <c r="A6104" t="s">
        <v>25533</v>
      </c>
      <c r="B6104">
        <v>2017</v>
      </c>
      <c r="C6104">
        <v>422</v>
      </c>
      <c r="D6104" t="s">
        <v>23934</v>
      </c>
      <c r="E6104" t="s">
        <v>50</v>
      </c>
      <c r="F6104" t="s">
        <v>63</v>
      </c>
      <c r="G6104" t="s">
        <v>82</v>
      </c>
      <c r="H6104" t="s">
        <v>98</v>
      </c>
      <c r="J6104" t="s">
        <v>23935</v>
      </c>
      <c r="K6104" t="s">
        <v>3068</v>
      </c>
      <c r="L6104" t="s">
        <v>3069</v>
      </c>
      <c r="M6104" t="s">
        <v>173</v>
      </c>
      <c r="N6104" t="s">
        <v>57</v>
      </c>
      <c r="O6104" t="s">
        <v>25534</v>
      </c>
      <c r="Q6104" t="s">
        <v>72</v>
      </c>
      <c r="S6104" t="s">
        <v>127</v>
      </c>
      <c r="W6104">
        <v>130</v>
      </c>
      <c r="X6104" t="s">
        <v>88</v>
      </c>
      <c r="AA6104" s="1"/>
      <c r="AC6104">
        <v>2017</v>
      </c>
      <c r="AD6104">
        <v>11</v>
      </c>
      <c r="AE6104">
        <v>4</v>
      </c>
      <c r="AF6104" s="2">
        <f>DATE(emdat_data[[#This Row],[Start Year]],emdat_data[[#This Row],[Start Month]],emdat_data[[#This Row],[Start Day]])</f>
        <v>43043</v>
      </c>
      <c r="AG6104">
        <v>2017</v>
      </c>
      <c r="AH6104">
        <v>11</v>
      </c>
      <c r="AI6104">
        <v>5</v>
      </c>
      <c r="AJ6104" s="2">
        <f>DATE(emdat_data[[#This Row],[End Year]],emdat_data[[#This Row],[End Month]],emdat_data[[#This Row],[End Day]])</f>
        <v>43044</v>
      </c>
      <c r="AK6104">
        <v>123</v>
      </c>
      <c r="AM6104">
        <v>4330000</v>
      </c>
      <c r="AO6104">
        <v>4330000</v>
      </c>
      <c r="AT6104">
        <v>1000000</v>
      </c>
      <c r="AU6104">
        <v>1193926</v>
      </c>
      <c r="AV6104">
        <v>83.757254551963101</v>
      </c>
      <c r="AW6104" t="s">
        <v>25535</v>
      </c>
      <c r="AY6104" t="s">
        <v>25536</v>
      </c>
    </row>
    <row r="6105" spans="1:51" hidden="1" x14ac:dyDescent="0.25">
      <c r="A6105" t="s">
        <v>25514</v>
      </c>
      <c r="B6105">
        <v>2017</v>
      </c>
      <c r="C6105">
        <v>512</v>
      </c>
      <c r="E6105" t="s">
        <v>50</v>
      </c>
      <c r="F6105" t="s">
        <v>63</v>
      </c>
      <c r="G6105" t="s">
        <v>82</v>
      </c>
      <c r="H6105" t="s">
        <v>157</v>
      </c>
      <c r="I6105" t="s">
        <v>572</v>
      </c>
      <c r="K6105" t="s">
        <v>357</v>
      </c>
      <c r="L6105" t="s">
        <v>358</v>
      </c>
      <c r="M6105" t="s">
        <v>146</v>
      </c>
      <c r="N6105" t="s">
        <v>86</v>
      </c>
      <c r="O6105" t="s">
        <v>25515</v>
      </c>
      <c r="Q6105" t="s">
        <v>900</v>
      </c>
      <c r="U6105" t="s">
        <v>127</v>
      </c>
      <c r="X6105" t="s">
        <v>88</v>
      </c>
      <c r="AA6105" s="1"/>
      <c r="AC6105">
        <v>2017</v>
      </c>
      <c r="AD6105">
        <v>11</v>
      </c>
      <c r="AE6105">
        <v>5</v>
      </c>
      <c r="AF6105" s="2">
        <f>DATE(emdat_data[[#This Row],[Start Year]],emdat_data[[#This Row],[Start Month]],emdat_data[[#This Row],[Start Day]])</f>
        <v>43044</v>
      </c>
      <c r="AG6105">
        <v>2017</v>
      </c>
      <c r="AH6105">
        <v>11</v>
      </c>
      <c r="AI6105">
        <v>6</v>
      </c>
      <c r="AJ6105" s="2">
        <f>DATE(emdat_data[[#This Row],[End Year]],emdat_data[[#This Row],[End Month]],emdat_data[[#This Row],[End Day]])</f>
        <v>43045</v>
      </c>
      <c r="AL6105">
        <v>8</v>
      </c>
      <c r="AO6105">
        <v>8</v>
      </c>
      <c r="AR6105">
        <v>200000</v>
      </c>
      <c r="AS6105">
        <v>238785</v>
      </c>
      <c r="AT6105">
        <v>260000</v>
      </c>
      <c r="AU6105">
        <v>310421</v>
      </c>
      <c r="AV6105">
        <v>83.757254551963101</v>
      </c>
      <c r="AW6105" t="s">
        <v>25516</v>
      </c>
      <c r="AX6105" t="s">
        <v>25517</v>
      </c>
      <c r="AY6105" t="s">
        <v>25518</v>
      </c>
    </row>
    <row r="6106" spans="1:51" hidden="1" x14ac:dyDescent="0.25">
      <c r="A6106" t="s">
        <v>22676</v>
      </c>
      <c r="B6106">
        <v>2017</v>
      </c>
      <c r="C6106">
        <v>478</v>
      </c>
      <c r="E6106" t="s">
        <v>50</v>
      </c>
      <c r="F6106" t="s">
        <v>71</v>
      </c>
      <c r="G6106" t="s">
        <v>72</v>
      </c>
      <c r="K6106" t="s">
        <v>1159</v>
      </c>
      <c r="L6106" t="s">
        <v>1160</v>
      </c>
      <c r="M6106" t="s">
        <v>85</v>
      </c>
      <c r="N6106" t="s">
        <v>86</v>
      </c>
      <c r="O6106" t="s">
        <v>22677</v>
      </c>
      <c r="P6106" t="s">
        <v>642</v>
      </c>
      <c r="Q6106" t="s">
        <v>176</v>
      </c>
      <c r="X6106" t="s">
        <v>78</v>
      </c>
      <c r="AA6106" s="1"/>
      <c r="AB6106" t="s">
        <v>22678</v>
      </c>
      <c r="AC6106">
        <v>2017</v>
      </c>
      <c r="AD6106">
        <v>11</v>
      </c>
      <c r="AE6106">
        <v>9</v>
      </c>
      <c r="AF6106" s="2">
        <f>DATE(emdat_data[[#This Row],[Start Year]],emdat_data[[#This Row],[Start Month]],emdat_data[[#This Row],[Start Day]])</f>
        <v>43048</v>
      </c>
      <c r="AG6106">
        <v>2017</v>
      </c>
      <c r="AH6106">
        <v>11</v>
      </c>
      <c r="AI6106">
        <v>9</v>
      </c>
      <c r="AJ6106" s="2">
        <f>DATE(emdat_data[[#This Row],[End Year]],emdat_data[[#This Row],[End Month]],emdat_data[[#This Row],[End Day]])</f>
        <v>43048</v>
      </c>
      <c r="AK6106">
        <v>22</v>
      </c>
      <c r="AL6106">
        <v>30</v>
      </c>
      <c r="AM6106">
        <v>51</v>
      </c>
      <c r="AN6106">
        <v>111</v>
      </c>
      <c r="AO6106">
        <v>192</v>
      </c>
      <c r="AV6106">
        <v>83.757254551963101</v>
      </c>
      <c r="AX6106" t="s">
        <v>22679</v>
      </c>
      <c r="AY6106" t="s">
        <v>22680</v>
      </c>
    </row>
    <row r="6107" spans="1:51" hidden="1" x14ac:dyDescent="0.25">
      <c r="A6107" t="s">
        <v>22685</v>
      </c>
      <c r="B6107">
        <v>2017</v>
      </c>
      <c r="C6107">
        <v>444</v>
      </c>
      <c r="D6107" t="s">
        <v>22686</v>
      </c>
      <c r="E6107" t="s">
        <v>50</v>
      </c>
      <c r="F6107" t="s">
        <v>71</v>
      </c>
      <c r="G6107" t="s">
        <v>72</v>
      </c>
      <c r="H6107" t="s">
        <v>170</v>
      </c>
      <c r="K6107" t="s">
        <v>195</v>
      </c>
      <c r="L6107" t="s">
        <v>196</v>
      </c>
      <c r="M6107" t="s">
        <v>197</v>
      </c>
      <c r="N6107" t="s">
        <v>190</v>
      </c>
      <c r="O6107" t="s">
        <v>22687</v>
      </c>
      <c r="P6107" t="s">
        <v>2496</v>
      </c>
      <c r="Q6107" t="s">
        <v>176</v>
      </c>
      <c r="W6107">
        <v>2571</v>
      </c>
      <c r="X6107" t="s">
        <v>78</v>
      </c>
      <c r="Y6107">
        <v>38261</v>
      </c>
      <c r="Z6107">
        <v>23529</v>
      </c>
      <c r="AA6107" s="1"/>
      <c r="AC6107">
        <v>2017</v>
      </c>
      <c r="AD6107">
        <v>11</v>
      </c>
      <c r="AE6107">
        <v>11</v>
      </c>
      <c r="AF6107" s="2">
        <f>DATE(emdat_data[[#This Row],[Start Year]],emdat_data[[#This Row],[Start Month]],emdat_data[[#This Row],[Start Day]])</f>
        <v>43050</v>
      </c>
      <c r="AG6107">
        <v>2017</v>
      </c>
      <c r="AH6107">
        <v>11</v>
      </c>
      <c r="AI6107">
        <v>20</v>
      </c>
      <c r="AJ6107" s="2">
        <f>DATE(emdat_data[[#This Row],[End Year]],emdat_data[[#This Row],[End Month]],emdat_data[[#This Row],[End Day]])</f>
        <v>43059</v>
      </c>
      <c r="AK6107">
        <v>23</v>
      </c>
      <c r="AL6107">
        <v>24</v>
      </c>
      <c r="AM6107">
        <v>6000</v>
      </c>
      <c r="AO6107">
        <v>6024</v>
      </c>
      <c r="AV6107">
        <v>83.757254551963101</v>
      </c>
      <c r="AX6107" t="s">
        <v>22688</v>
      </c>
      <c r="AY6107" t="s">
        <v>22689</v>
      </c>
    </row>
    <row r="6108" spans="1:51" hidden="1" x14ac:dyDescent="0.25">
      <c r="A6108" t="s">
        <v>24277</v>
      </c>
      <c r="B6108">
        <v>2017</v>
      </c>
      <c r="C6108">
        <v>446</v>
      </c>
      <c r="E6108" t="s">
        <v>50</v>
      </c>
      <c r="F6108" t="s">
        <v>51</v>
      </c>
      <c r="G6108" t="s">
        <v>52</v>
      </c>
      <c r="H6108" t="s">
        <v>53</v>
      </c>
      <c r="K6108" t="s">
        <v>1447</v>
      </c>
      <c r="L6108" t="s">
        <v>1448</v>
      </c>
      <c r="M6108" t="s">
        <v>56</v>
      </c>
      <c r="N6108" t="s">
        <v>57</v>
      </c>
      <c r="O6108" t="s">
        <v>24278</v>
      </c>
      <c r="W6108">
        <v>7</v>
      </c>
      <c r="X6108" t="s">
        <v>59</v>
      </c>
      <c r="Y6108">
        <v>34911</v>
      </c>
      <c r="Z6108">
        <v>45959</v>
      </c>
      <c r="AA6108" s="1">
        <v>0.90833333333333333</v>
      </c>
      <c r="AC6108">
        <v>2017</v>
      </c>
      <c r="AD6108">
        <v>11</v>
      </c>
      <c r="AE6108">
        <v>12</v>
      </c>
      <c r="AF6108" s="2">
        <f>DATE(emdat_data[[#This Row],[Start Year]],emdat_data[[#This Row],[Start Month]],emdat_data[[#This Row],[Start Day]])</f>
        <v>43051</v>
      </c>
      <c r="AG6108">
        <v>2017</v>
      </c>
      <c r="AH6108">
        <v>11</v>
      </c>
      <c r="AI6108">
        <v>12</v>
      </c>
      <c r="AJ6108" s="2">
        <f>DATE(emdat_data[[#This Row],[End Year]],emdat_data[[#This Row],[End Month]],emdat_data[[#This Row],[End Day]])</f>
        <v>43051</v>
      </c>
      <c r="AK6108">
        <v>444</v>
      </c>
      <c r="AL6108">
        <v>9000</v>
      </c>
      <c r="AM6108">
        <v>200000</v>
      </c>
      <c r="AO6108">
        <v>209000</v>
      </c>
      <c r="AT6108">
        <v>740000</v>
      </c>
      <c r="AU6108">
        <v>883506</v>
      </c>
      <c r="AV6108">
        <v>83.757254551963101</v>
      </c>
      <c r="AX6108" t="s">
        <v>24279</v>
      </c>
      <c r="AY6108" t="s">
        <v>24280</v>
      </c>
    </row>
    <row r="6109" spans="1:51" hidden="1" x14ac:dyDescent="0.25">
      <c r="A6109" t="s">
        <v>24290</v>
      </c>
      <c r="B6109">
        <v>2017</v>
      </c>
      <c r="C6109">
        <v>446</v>
      </c>
      <c r="E6109" t="s">
        <v>50</v>
      </c>
      <c r="F6109" t="s">
        <v>51</v>
      </c>
      <c r="G6109" t="s">
        <v>52</v>
      </c>
      <c r="H6109" t="s">
        <v>53</v>
      </c>
      <c r="K6109" t="s">
        <v>4722</v>
      </c>
      <c r="L6109" t="s">
        <v>4723</v>
      </c>
      <c r="M6109" t="s">
        <v>392</v>
      </c>
      <c r="N6109" t="s">
        <v>57</v>
      </c>
      <c r="O6109" t="s">
        <v>24291</v>
      </c>
      <c r="U6109" t="s">
        <v>127</v>
      </c>
      <c r="W6109">
        <v>7</v>
      </c>
      <c r="X6109" t="s">
        <v>59</v>
      </c>
      <c r="Y6109">
        <v>34911</v>
      </c>
      <c r="Z6109">
        <v>45959</v>
      </c>
      <c r="AA6109" s="1">
        <v>0.88749999999999996</v>
      </c>
      <c r="AC6109">
        <v>2017</v>
      </c>
      <c r="AD6109">
        <v>11</v>
      </c>
      <c r="AE6109">
        <v>12</v>
      </c>
      <c r="AF6109" s="2">
        <f>DATE(emdat_data[[#This Row],[Start Year]],emdat_data[[#This Row],[Start Month]],emdat_data[[#This Row],[Start Day]])</f>
        <v>43051</v>
      </c>
      <c r="AG6109">
        <v>2017</v>
      </c>
      <c r="AH6109">
        <v>11</v>
      </c>
      <c r="AI6109">
        <v>12</v>
      </c>
      <c r="AJ6109" s="2">
        <f>DATE(emdat_data[[#This Row],[End Year]],emdat_data[[#This Row],[End Month]],emdat_data[[#This Row],[End Day]])</f>
        <v>43051</v>
      </c>
      <c r="AK6109">
        <v>10</v>
      </c>
      <c r="AL6109">
        <v>469</v>
      </c>
      <c r="AM6109">
        <v>5500</v>
      </c>
      <c r="AO6109">
        <v>5969</v>
      </c>
      <c r="AV6109">
        <v>83.757254551963101</v>
      </c>
      <c r="AX6109" t="s">
        <v>24292</v>
      </c>
      <c r="AY6109" t="s">
        <v>24293</v>
      </c>
    </row>
    <row r="6110" spans="1:51" hidden="1" x14ac:dyDescent="0.25">
      <c r="A6110" t="s">
        <v>24009</v>
      </c>
      <c r="B6110">
        <v>2017</v>
      </c>
      <c r="C6110">
        <v>452</v>
      </c>
      <c r="E6110" t="s">
        <v>50</v>
      </c>
      <c r="F6110" t="s">
        <v>71</v>
      </c>
      <c r="G6110" t="s">
        <v>72</v>
      </c>
      <c r="K6110" t="s">
        <v>1342</v>
      </c>
      <c r="L6110" t="s">
        <v>1343</v>
      </c>
      <c r="M6110" t="s">
        <v>1194</v>
      </c>
      <c r="N6110" t="s">
        <v>86</v>
      </c>
      <c r="O6110" t="s">
        <v>24010</v>
      </c>
      <c r="P6110" t="s">
        <v>642</v>
      </c>
      <c r="Q6110" t="s">
        <v>176</v>
      </c>
      <c r="X6110" t="s">
        <v>78</v>
      </c>
      <c r="AA6110" s="1"/>
      <c r="AB6110" t="s">
        <v>24011</v>
      </c>
      <c r="AC6110">
        <v>2017</v>
      </c>
      <c r="AD6110">
        <v>11</v>
      </c>
      <c r="AE6110">
        <v>14</v>
      </c>
      <c r="AF6110" s="2">
        <f>DATE(emdat_data[[#This Row],[Start Year]],emdat_data[[#This Row],[Start Month]],emdat_data[[#This Row],[Start Day]])</f>
        <v>43053</v>
      </c>
      <c r="AG6110">
        <v>2017</v>
      </c>
      <c r="AH6110">
        <v>11</v>
      </c>
      <c r="AI6110">
        <v>18</v>
      </c>
      <c r="AJ6110" s="2">
        <f>DATE(emdat_data[[#This Row],[End Year]],emdat_data[[#This Row],[End Month]],emdat_data[[#This Row],[End Day]])</f>
        <v>43057</v>
      </c>
      <c r="AK6110">
        <v>5</v>
      </c>
      <c r="AM6110">
        <v>50000</v>
      </c>
      <c r="AO6110">
        <v>50000</v>
      </c>
      <c r="AV6110">
        <v>83.757254551963101</v>
      </c>
      <c r="AX6110" t="s">
        <v>24012</v>
      </c>
      <c r="AY6110" t="s">
        <v>24013</v>
      </c>
    </row>
    <row r="6111" spans="1:51" hidden="1" x14ac:dyDescent="0.25">
      <c r="A6111" t="s">
        <v>24335</v>
      </c>
      <c r="B6111">
        <v>2017</v>
      </c>
      <c r="C6111">
        <v>443</v>
      </c>
      <c r="E6111" t="s">
        <v>50</v>
      </c>
      <c r="F6111" t="s">
        <v>51</v>
      </c>
      <c r="G6111" t="s">
        <v>52</v>
      </c>
      <c r="H6111" t="s">
        <v>53</v>
      </c>
      <c r="K6111" t="s">
        <v>268</v>
      </c>
      <c r="L6111" t="s">
        <v>269</v>
      </c>
      <c r="M6111" t="s">
        <v>161</v>
      </c>
      <c r="N6111" t="s">
        <v>57</v>
      </c>
      <c r="O6111" t="s">
        <v>24336</v>
      </c>
      <c r="W6111">
        <v>5</v>
      </c>
      <c r="X6111" t="s">
        <v>59</v>
      </c>
      <c r="Y6111">
        <v>36065</v>
      </c>
      <c r="Z6111">
        <v>12927</v>
      </c>
      <c r="AA6111" s="1"/>
      <c r="AC6111">
        <v>2017</v>
      </c>
      <c r="AD6111">
        <v>11</v>
      </c>
      <c r="AE6111">
        <v>15</v>
      </c>
      <c r="AF6111" s="2">
        <f>DATE(emdat_data[[#This Row],[Start Year]],emdat_data[[#This Row],[Start Month]],emdat_data[[#This Row],[Start Day]])</f>
        <v>43054</v>
      </c>
      <c r="AG6111">
        <v>2017</v>
      </c>
      <c r="AH6111">
        <v>11</v>
      </c>
      <c r="AI6111">
        <v>15</v>
      </c>
      <c r="AJ6111" s="2">
        <f>DATE(emdat_data[[#This Row],[End Year]],emdat_data[[#This Row],[End Month]],emdat_data[[#This Row],[End Day]])</f>
        <v>43054</v>
      </c>
      <c r="AL6111">
        <v>57</v>
      </c>
      <c r="AM6111">
        <v>5000</v>
      </c>
      <c r="AO6111">
        <v>5057</v>
      </c>
      <c r="AV6111">
        <v>83.757254551963101</v>
      </c>
      <c r="AW6111" t="s">
        <v>4968</v>
      </c>
      <c r="AY6111" t="s">
        <v>4969</v>
      </c>
    </row>
    <row r="6112" spans="1:51" hidden="1" x14ac:dyDescent="0.25">
      <c r="A6112" t="s">
        <v>22883</v>
      </c>
      <c r="B6112">
        <v>2017</v>
      </c>
      <c r="C6112">
        <v>513</v>
      </c>
      <c r="E6112" t="s">
        <v>50</v>
      </c>
      <c r="F6112" t="s">
        <v>51</v>
      </c>
      <c r="G6112" t="s">
        <v>52</v>
      </c>
      <c r="H6112" t="s">
        <v>53</v>
      </c>
      <c r="K6112" t="s">
        <v>159</v>
      </c>
      <c r="L6112" t="s">
        <v>160</v>
      </c>
      <c r="M6112" t="s">
        <v>161</v>
      </c>
      <c r="N6112" t="s">
        <v>57</v>
      </c>
      <c r="O6112" t="s">
        <v>22884</v>
      </c>
      <c r="W6112">
        <v>6</v>
      </c>
      <c r="X6112" t="s">
        <v>59</v>
      </c>
      <c r="Y6112">
        <v>29833</v>
      </c>
      <c r="Z6112">
        <v>94978</v>
      </c>
      <c r="AA6112" s="1"/>
      <c r="AC6112">
        <v>2017</v>
      </c>
      <c r="AD6112">
        <v>11</v>
      </c>
      <c r="AE6112">
        <v>18</v>
      </c>
      <c r="AF6112" s="2">
        <f>DATE(emdat_data[[#This Row],[Start Year]],emdat_data[[#This Row],[Start Month]],emdat_data[[#This Row],[Start Day]])</f>
        <v>43057</v>
      </c>
      <c r="AG6112">
        <v>2017</v>
      </c>
      <c r="AH6112">
        <v>11</v>
      </c>
      <c r="AI6112">
        <v>18</v>
      </c>
      <c r="AJ6112" s="2">
        <f>DATE(emdat_data[[#This Row],[End Year]],emdat_data[[#This Row],[End Month]],emdat_data[[#This Row],[End Day]])</f>
        <v>43057</v>
      </c>
      <c r="AL6112">
        <v>3</v>
      </c>
      <c r="AM6112">
        <v>23400</v>
      </c>
      <c r="AO6112">
        <v>23403</v>
      </c>
      <c r="AV6112">
        <v>83.757254551963101</v>
      </c>
      <c r="AX6112" t="s">
        <v>22885</v>
      </c>
      <c r="AY6112" t="s">
        <v>22886</v>
      </c>
    </row>
    <row r="6113" spans="1:51" hidden="1" x14ac:dyDescent="0.25">
      <c r="A6113" t="s">
        <v>24188</v>
      </c>
      <c r="B6113">
        <v>2017</v>
      </c>
      <c r="C6113">
        <v>576</v>
      </c>
      <c r="E6113" t="s">
        <v>50</v>
      </c>
      <c r="F6113" t="s">
        <v>71</v>
      </c>
      <c r="G6113" t="s">
        <v>72</v>
      </c>
      <c r="H6113" t="s">
        <v>170</v>
      </c>
      <c r="K6113" t="s">
        <v>171</v>
      </c>
      <c r="L6113" t="s">
        <v>172</v>
      </c>
      <c r="M6113" t="s">
        <v>173</v>
      </c>
      <c r="N6113" t="s">
        <v>57</v>
      </c>
      <c r="O6113" t="s">
        <v>24189</v>
      </c>
      <c r="X6113" t="s">
        <v>78</v>
      </c>
      <c r="AA6113" s="1"/>
      <c r="AC6113">
        <v>2017</v>
      </c>
      <c r="AD6113">
        <v>11</v>
      </c>
      <c r="AE6113">
        <v>19</v>
      </c>
      <c r="AF6113" s="2">
        <f>DATE(emdat_data[[#This Row],[Start Year]],emdat_data[[#This Row],[Start Month]],emdat_data[[#This Row],[Start Day]])</f>
        <v>43058</v>
      </c>
      <c r="AG6113">
        <v>2017</v>
      </c>
      <c r="AH6113">
        <v>11</v>
      </c>
      <c r="AI6113">
        <v>24</v>
      </c>
      <c r="AJ6113" s="2">
        <f>DATE(emdat_data[[#This Row],[End Year]],emdat_data[[#This Row],[End Month]],emdat_data[[#This Row],[End Day]])</f>
        <v>43063</v>
      </c>
      <c r="AK6113">
        <v>2</v>
      </c>
      <c r="AM6113">
        <v>2280</v>
      </c>
      <c r="AO6113">
        <v>2280</v>
      </c>
      <c r="AV6113">
        <v>83.757254551963101</v>
      </c>
      <c r="AX6113" t="s">
        <v>24190</v>
      </c>
      <c r="AY6113" t="s">
        <v>24191</v>
      </c>
    </row>
    <row r="6114" spans="1:51" hidden="1" x14ac:dyDescent="0.25">
      <c r="A6114" t="s">
        <v>25656</v>
      </c>
      <c r="B6114">
        <v>2017</v>
      </c>
      <c r="C6114">
        <v>492</v>
      </c>
      <c r="E6114" t="s">
        <v>50</v>
      </c>
      <c r="F6114" t="s">
        <v>71</v>
      </c>
      <c r="G6114" t="s">
        <v>72</v>
      </c>
      <c r="K6114" t="s">
        <v>3068</v>
      </c>
      <c r="L6114" t="s">
        <v>3069</v>
      </c>
      <c r="M6114" t="s">
        <v>173</v>
      </c>
      <c r="N6114" t="s">
        <v>57</v>
      </c>
      <c r="O6114" t="s">
        <v>25657</v>
      </c>
      <c r="P6114" t="s">
        <v>25658</v>
      </c>
      <c r="W6114">
        <v>27646</v>
      </c>
      <c r="X6114" t="s">
        <v>78</v>
      </c>
      <c r="Y6114">
        <v>11664</v>
      </c>
      <c r="Z6114">
        <v>108399</v>
      </c>
      <c r="AA6114" s="1"/>
      <c r="AB6114" t="s">
        <v>25659</v>
      </c>
      <c r="AC6114">
        <v>2017</v>
      </c>
      <c r="AD6114">
        <v>11</v>
      </c>
      <c r="AE6114">
        <v>19</v>
      </c>
      <c r="AF6114" s="2">
        <f>DATE(emdat_data[[#This Row],[Start Year]],emdat_data[[#This Row],[Start Month]],emdat_data[[#This Row],[Start Day]])</f>
        <v>43058</v>
      </c>
      <c r="AG6114">
        <v>2017</v>
      </c>
      <c r="AH6114">
        <v>11</v>
      </c>
      <c r="AI6114">
        <v>24</v>
      </c>
      <c r="AJ6114" s="2">
        <f>DATE(emdat_data[[#This Row],[End Year]],emdat_data[[#This Row],[End Month]],emdat_data[[#This Row],[End Day]])</f>
        <v>43063</v>
      </c>
      <c r="AK6114">
        <v>8</v>
      </c>
      <c r="AM6114">
        <v>41500</v>
      </c>
      <c r="AO6114">
        <v>41500</v>
      </c>
      <c r="AV6114">
        <v>83.757254551963101</v>
      </c>
      <c r="AW6114" t="s">
        <v>25660</v>
      </c>
      <c r="AY6114" t="s">
        <v>25661</v>
      </c>
    </row>
    <row r="6115" spans="1:51" hidden="1" x14ac:dyDescent="0.25">
      <c r="A6115" t="s">
        <v>25552</v>
      </c>
      <c r="B6115">
        <v>2017</v>
      </c>
      <c r="C6115">
        <v>491</v>
      </c>
      <c r="E6115" t="s">
        <v>50</v>
      </c>
      <c r="F6115" t="s">
        <v>71</v>
      </c>
      <c r="G6115" t="s">
        <v>72</v>
      </c>
      <c r="K6115" t="s">
        <v>2852</v>
      </c>
      <c r="L6115" t="s">
        <v>2853</v>
      </c>
      <c r="M6115" t="s">
        <v>392</v>
      </c>
      <c r="N6115" t="s">
        <v>57</v>
      </c>
      <c r="O6115" t="s">
        <v>25553</v>
      </c>
      <c r="P6115" t="s">
        <v>4129</v>
      </c>
      <c r="W6115">
        <v>181055</v>
      </c>
      <c r="X6115" t="s">
        <v>78</v>
      </c>
      <c r="Y6115">
        <v>22707</v>
      </c>
      <c r="Z6115">
        <v>39365</v>
      </c>
      <c r="AA6115" s="1"/>
      <c r="AC6115">
        <v>2017</v>
      </c>
      <c r="AD6115">
        <v>11</v>
      </c>
      <c r="AE6115">
        <v>21</v>
      </c>
      <c r="AF6115" s="2">
        <f>DATE(emdat_data[[#This Row],[Start Year]],emdat_data[[#This Row],[Start Month]],emdat_data[[#This Row],[Start Day]])</f>
        <v>43060</v>
      </c>
      <c r="AG6115">
        <v>2017</v>
      </c>
      <c r="AH6115">
        <v>11</v>
      </c>
      <c r="AI6115">
        <v>22</v>
      </c>
      <c r="AJ6115" s="2">
        <f>DATE(emdat_data[[#This Row],[End Year]],emdat_data[[#This Row],[End Month]],emdat_data[[#This Row],[End Day]])</f>
        <v>43061</v>
      </c>
      <c r="AK6115">
        <v>4</v>
      </c>
      <c r="AM6115">
        <v>481</v>
      </c>
      <c r="AO6115">
        <v>481</v>
      </c>
      <c r="AV6115">
        <v>83.757254551963101</v>
      </c>
      <c r="AW6115" t="s">
        <v>25554</v>
      </c>
      <c r="AY6115" t="s">
        <v>25555</v>
      </c>
    </row>
    <row r="6116" spans="1:51" hidden="1" x14ac:dyDescent="0.25">
      <c r="A6116" t="s">
        <v>22994</v>
      </c>
      <c r="B6116">
        <v>2017</v>
      </c>
      <c r="C6116">
        <v>490</v>
      </c>
      <c r="E6116" t="s">
        <v>50</v>
      </c>
      <c r="F6116" t="s">
        <v>71</v>
      </c>
      <c r="G6116" t="s">
        <v>72</v>
      </c>
      <c r="K6116" t="s">
        <v>1292</v>
      </c>
      <c r="L6116" t="s">
        <v>1293</v>
      </c>
      <c r="M6116" t="s">
        <v>1294</v>
      </c>
      <c r="N6116" t="s">
        <v>190</v>
      </c>
      <c r="O6116" t="s">
        <v>22995</v>
      </c>
      <c r="P6116" t="s">
        <v>642</v>
      </c>
      <c r="X6116" t="s">
        <v>78</v>
      </c>
      <c r="Y6116">
        <v>53102</v>
      </c>
      <c r="Z6116">
        <v>-6856</v>
      </c>
      <c r="AA6116" s="1"/>
      <c r="AB6116" t="s">
        <v>22996</v>
      </c>
      <c r="AC6116">
        <v>2017</v>
      </c>
      <c r="AD6116">
        <v>11</v>
      </c>
      <c r="AE6116">
        <v>22</v>
      </c>
      <c r="AF6116" s="2">
        <f>DATE(emdat_data[[#This Row],[Start Year]],emdat_data[[#This Row],[Start Month]],emdat_data[[#This Row],[Start Day]])</f>
        <v>43061</v>
      </c>
      <c r="AG6116">
        <v>2017</v>
      </c>
      <c r="AH6116">
        <v>11</v>
      </c>
      <c r="AI6116">
        <v>26</v>
      </c>
      <c r="AJ6116" s="2">
        <f>DATE(emdat_data[[#This Row],[End Year]],emdat_data[[#This Row],[End Month]],emdat_data[[#This Row],[End Day]])</f>
        <v>43065</v>
      </c>
      <c r="AM6116">
        <v>70</v>
      </c>
      <c r="AO6116">
        <v>70</v>
      </c>
      <c r="AV6116">
        <v>83.757254551963101</v>
      </c>
      <c r="AX6116" t="s">
        <v>22997</v>
      </c>
      <c r="AY6116" t="s">
        <v>22998</v>
      </c>
    </row>
    <row r="6117" spans="1:51" x14ac:dyDescent="0.25">
      <c r="A6117" t="s">
        <v>24366</v>
      </c>
      <c r="B6117">
        <v>2017</v>
      </c>
      <c r="C6117">
        <v>549</v>
      </c>
      <c r="E6117" t="s">
        <v>50</v>
      </c>
      <c r="F6117" t="s">
        <v>119</v>
      </c>
      <c r="G6117" t="s">
        <v>120</v>
      </c>
      <c r="H6117" t="s">
        <v>121</v>
      </c>
      <c r="J6117" t="s">
        <v>294</v>
      </c>
      <c r="K6117" t="s">
        <v>287</v>
      </c>
      <c r="L6117" t="s">
        <v>288</v>
      </c>
      <c r="M6117" t="s">
        <v>260</v>
      </c>
      <c r="N6117" t="s">
        <v>76</v>
      </c>
      <c r="O6117" t="s">
        <v>24367</v>
      </c>
      <c r="X6117" t="s">
        <v>129</v>
      </c>
      <c r="AA6117" s="1"/>
      <c r="AC6117">
        <v>2017</v>
      </c>
      <c r="AD6117">
        <v>11</v>
      </c>
      <c r="AE6117">
        <v>24</v>
      </c>
      <c r="AF6117" s="2">
        <f>DATE(emdat_data[[#This Row],[Start Year]],emdat_data[[#This Row],[Start Month]],emdat_data[[#This Row],[Start Day]])</f>
        <v>43063</v>
      </c>
      <c r="AG6117">
        <v>2018</v>
      </c>
      <c r="AH6117">
        <v>2</v>
      </c>
      <c r="AI6117">
        <v>11</v>
      </c>
      <c r="AJ6117" s="2">
        <f>DATE(emdat_data[[#This Row],[End Year]],emdat_data[[#This Row],[End Month]],emdat_data[[#This Row],[End Day]])</f>
        <v>43142</v>
      </c>
      <c r="AK6117">
        <v>6</v>
      </c>
      <c r="AM6117">
        <v>450</v>
      </c>
      <c r="AO6117">
        <v>450</v>
      </c>
      <c r="AV6117">
        <v>83.757254551963101</v>
      </c>
    </row>
    <row r="6118" spans="1:51" hidden="1" x14ac:dyDescent="0.25">
      <c r="A6118" t="s">
        <v>24371</v>
      </c>
      <c r="B6118">
        <v>2017</v>
      </c>
      <c r="C6118">
        <v>516</v>
      </c>
      <c r="E6118" t="s">
        <v>50</v>
      </c>
      <c r="F6118" t="s">
        <v>71</v>
      </c>
      <c r="G6118" t="s">
        <v>72</v>
      </c>
      <c r="H6118" t="s">
        <v>102</v>
      </c>
      <c r="K6118" t="s">
        <v>2634</v>
      </c>
      <c r="L6118" t="s">
        <v>2635</v>
      </c>
      <c r="M6118" t="s">
        <v>173</v>
      </c>
      <c r="N6118" t="s">
        <v>57</v>
      </c>
      <c r="O6118" t="s">
        <v>24372</v>
      </c>
      <c r="P6118" t="s">
        <v>642</v>
      </c>
      <c r="X6118" t="s">
        <v>78</v>
      </c>
      <c r="AA6118" s="1"/>
      <c r="AB6118" t="s">
        <v>24373</v>
      </c>
      <c r="AC6118">
        <v>2017</v>
      </c>
      <c r="AD6118">
        <v>11</v>
      </c>
      <c r="AE6118">
        <v>25</v>
      </c>
      <c r="AF6118" s="2">
        <f>DATE(emdat_data[[#This Row],[Start Year]],emdat_data[[#This Row],[Start Month]],emdat_data[[#This Row],[Start Day]])</f>
        <v>43064</v>
      </c>
      <c r="AG6118">
        <v>2017</v>
      </c>
      <c r="AH6118">
        <v>12</v>
      </c>
      <c r="AI6118">
        <v>3</v>
      </c>
      <c r="AJ6118" s="2">
        <f>DATE(emdat_data[[#This Row],[End Year]],emdat_data[[#This Row],[End Month]],emdat_data[[#This Row],[End Day]])</f>
        <v>43072</v>
      </c>
      <c r="AK6118">
        <v>2</v>
      </c>
      <c r="AM6118">
        <v>13000</v>
      </c>
      <c r="AO6118">
        <v>13000</v>
      </c>
      <c r="AV6118">
        <v>83.757254551963101</v>
      </c>
      <c r="AX6118" t="s">
        <v>24374</v>
      </c>
      <c r="AY6118" t="s">
        <v>24375</v>
      </c>
    </row>
    <row r="6119" spans="1:51" hidden="1" x14ac:dyDescent="0.25">
      <c r="A6119" t="s">
        <v>25573</v>
      </c>
      <c r="B6119">
        <v>2017</v>
      </c>
      <c r="C6119">
        <v>516</v>
      </c>
      <c r="E6119" t="s">
        <v>50</v>
      </c>
      <c r="F6119" t="s">
        <v>71</v>
      </c>
      <c r="G6119" t="s">
        <v>72</v>
      </c>
      <c r="H6119" t="s">
        <v>102</v>
      </c>
      <c r="K6119" t="s">
        <v>2562</v>
      </c>
      <c r="L6119" t="s">
        <v>2563</v>
      </c>
      <c r="M6119" t="s">
        <v>173</v>
      </c>
      <c r="N6119" t="s">
        <v>57</v>
      </c>
      <c r="O6119" t="s">
        <v>25574</v>
      </c>
      <c r="P6119" t="s">
        <v>642</v>
      </c>
      <c r="X6119" t="s">
        <v>78</v>
      </c>
      <c r="AA6119" s="1"/>
      <c r="AC6119">
        <v>2017</v>
      </c>
      <c r="AD6119">
        <v>11</v>
      </c>
      <c r="AE6119">
        <v>25</v>
      </c>
      <c r="AF6119" s="2">
        <f>DATE(emdat_data[[#This Row],[Start Year]],emdat_data[[#This Row],[Start Month]],emdat_data[[#This Row],[Start Day]])</f>
        <v>43064</v>
      </c>
      <c r="AG6119">
        <v>2017</v>
      </c>
      <c r="AH6119">
        <v>12</v>
      </c>
      <c r="AI6119">
        <v>3</v>
      </c>
      <c r="AJ6119" s="2">
        <f>DATE(emdat_data[[#This Row],[End Year]],emdat_data[[#This Row],[End Month]],emdat_data[[#This Row],[End Day]])</f>
        <v>43072</v>
      </c>
      <c r="AK6119">
        <v>22</v>
      </c>
      <c r="AM6119">
        <v>385498</v>
      </c>
      <c r="AO6119">
        <v>385498</v>
      </c>
      <c r="AV6119">
        <v>83.757254551963101</v>
      </c>
      <c r="AW6119" t="s">
        <v>25575</v>
      </c>
      <c r="AY6119" t="s">
        <v>25576</v>
      </c>
    </row>
    <row r="6120" spans="1:51" x14ac:dyDescent="0.25">
      <c r="A6120" t="s">
        <v>25687</v>
      </c>
      <c r="B6120">
        <v>2017</v>
      </c>
      <c r="C6120">
        <v>543</v>
      </c>
      <c r="D6120" t="s">
        <v>25688</v>
      </c>
      <c r="E6120" t="s">
        <v>50</v>
      </c>
      <c r="F6120" t="s">
        <v>119</v>
      </c>
      <c r="G6120" t="s">
        <v>120</v>
      </c>
      <c r="H6120" t="s">
        <v>121</v>
      </c>
      <c r="J6120" t="s">
        <v>294</v>
      </c>
      <c r="K6120" t="s">
        <v>3130</v>
      </c>
      <c r="L6120" t="s">
        <v>3131</v>
      </c>
      <c r="M6120" t="s">
        <v>75</v>
      </c>
      <c r="N6120" t="s">
        <v>76</v>
      </c>
      <c r="O6120" t="s">
        <v>3867</v>
      </c>
      <c r="X6120" t="s">
        <v>129</v>
      </c>
      <c r="AA6120" s="1"/>
      <c r="AC6120">
        <v>2017</v>
      </c>
      <c r="AD6120">
        <v>11</v>
      </c>
      <c r="AE6120">
        <v>25</v>
      </c>
      <c r="AF6120" s="2">
        <f>DATE(emdat_data[[#This Row],[Start Year]],emdat_data[[#This Row],[Start Month]],emdat_data[[#This Row],[Start Day]])</f>
        <v>43064</v>
      </c>
      <c r="AG6120">
        <v>2018</v>
      </c>
      <c r="AH6120">
        <v>2</v>
      </c>
      <c r="AI6120">
        <v>13</v>
      </c>
      <c r="AJ6120" s="2">
        <f>DATE(emdat_data[[#This Row],[End Year]],emdat_data[[#This Row],[End Month]],emdat_data[[#This Row],[End Day]])</f>
        <v>43144</v>
      </c>
      <c r="AK6120">
        <v>43</v>
      </c>
      <c r="AL6120">
        <v>1022</v>
      </c>
      <c r="AO6120">
        <v>1022</v>
      </c>
      <c r="AV6120">
        <v>83.757254551963101</v>
      </c>
    </row>
    <row r="6121" spans="1:51" hidden="1" x14ac:dyDescent="0.25">
      <c r="A6121" t="s">
        <v>23966</v>
      </c>
      <c r="B6121">
        <v>2017</v>
      </c>
      <c r="C6121">
        <v>515</v>
      </c>
      <c r="E6121" t="s">
        <v>50</v>
      </c>
      <c r="F6121" t="s">
        <v>63</v>
      </c>
      <c r="G6121" t="s">
        <v>82</v>
      </c>
      <c r="H6121" t="s">
        <v>98</v>
      </c>
      <c r="J6121" t="s">
        <v>23967</v>
      </c>
      <c r="K6121" t="s">
        <v>171</v>
      </c>
      <c r="L6121" t="s">
        <v>172</v>
      </c>
      <c r="M6121" t="s">
        <v>173</v>
      </c>
      <c r="N6121" t="s">
        <v>57</v>
      </c>
      <c r="O6121" t="s">
        <v>23968</v>
      </c>
      <c r="Q6121" t="s">
        <v>176</v>
      </c>
      <c r="R6121" t="s">
        <v>72</v>
      </c>
      <c r="W6121">
        <v>65</v>
      </c>
      <c r="X6121" t="s">
        <v>88</v>
      </c>
      <c r="AA6121" s="1"/>
      <c r="AC6121">
        <v>2017</v>
      </c>
      <c r="AD6121">
        <v>11</v>
      </c>
      <c r="AE6121">
        <v>28</v>
      </c>
      <c r="AF6121" s="2">
        <f>DATE(emdat_data[[#This Row],[Start Year]],emdat_data[[#This Row],[Start Month]],emdat_data[[#This Row],[Start Day]])</f>
        <v>43067</v>
      </c>
      <c r="AG6121">
        <v>2017</v>
      </c>
      <c r="AH6121">
        <v>11</v>
      </c>
      <c r="AI6121">
        <v>29</v>
      </c>
      <c r="AJ6121" s="2">
        <f>DATE(emdat_data[[#This Row],[End Year]],emdat_data[[#This Row],[End Month]],emdat_data[[#This Row],[End Day]])</f>
        <v>43068</v>
      </c>
      <c r="AK6121">
        <v>11</v>
      </c>
      <c r="AL6121">
        <v>35</v>
      </c>
      <c r="AN6121">
        <v>2000</v>
      </c>
      <c r="AO6121">
        <v>2035</v>
      </c>
      <c r="AV6121">
        <v>83.757254551963101</v>
      </c>
      <c r="AX6121" t="s">
        <v>23969</v>
      </c>
      <c r="AY6121" t="s">
        <v>23970</v>
      </c>
    </row>
    <row r="6122" spans="1:51" hidden="1" x14ac:dyDescent="0.25">
      <c r="A6122" t="s">
        <v>23909</v>
      </c>
      <c r="B6122">
        <v>2017</v>
      </c>
      <c r="C6122">
        <v>508</v>
      </c>
      <c r="D6122" t="s">
        <v>23910</v>
      </c>
      <c r="E6122" t="s">
        <v>50</v>
      </c>
      <c r="F6122" t="s">
        <v>63</v>
      </c>
      <c r="G6122" t="s">
        <v>82</v>
      </c>
      <c r="H6122" t="s">
        <v>98</v>
      </c>
      <c r="J6122" t="s">
        <v>23911</v>
      </c>
      <c r="K6122" t="s">
        <v>274</v>
      </c>
      <c r="L6122" t="s">
        <v>275</v>
      </c>
      <c r="M6122" t="s">
        <v>56</v>
      </c>
      <c r="N6122" t="s">
        <v>57</v>
      </c>
      <c r="O6122" t="s">
        <v>23912</v>
      </c>
      <c r="Q6122" t="s">
        <v>72</v>
      </c>
      <c r="R6122" t="s">
        <v>176</v>
      </c>
      <c r="W6122">
        <v>130</v>
      </c>
      <c r="X6122" t="s">
        <v>88</v>
      </c>
      <c r="AA6122" s="1"/>
      <c r="AB6122" t="s">
        <v>23913</v>
      </c>
      <c r="AC6122">
        <v>2017</v>
      </c>
      <c r="AD6122">
        <v>11</v>
      </c>
      <c r="AE6122">
        <v>29</v>
      </c>
      <c r="AF6122" s="2">
        <f>DATE(emdat_data[[#This Row],[Start Year]],emdat_data[[#This Row],[Start Month]],emdat_data[[#This Row],[Start Day]])</f>
        <v>43068</v>
      </c>
      <c r="AG6122">
        <v>2017</v>
      </c>
      <c r="AH6122">
        <v>12</v>
      </c>
      <c r="AI6122">
        <v>1</v>
      </c>
      <c r="AJ6122" s="2">
        <f>DATE(emdat_data[[#This Row],[End Year]],emdat_data[[#This Row],[End Month]],emdat_data[[#This Row],[End Day]])</f>
        <v>43070</v>
      </c>
      <c r="AK6122">
        <v>27</v>
      </c>
      <c r="AL6122">
        <v>77</v>
      </c>
      <c r="AM6122">
        <v>160000</v>
      </c>
      <c r="AO6122">
        <v>160077</v>
      </c>
      <c r="AT6122">
        <v>346000</v>
      </c>
      <c r="AU6122">
        <v>413099</v>
      </c>
      <c r="AV6122">
        <v>83.757254551963101</v>
      </c>
      <c r="AX6122" t="s">
        <v>23914</v>
      </c>
      <c r="AY6122" t="s">
        <v>23915</v>
      </c>
    </row>
    <row r="6123" spans="1:51" hidden="1" x14ac:dyDescent="0.25">
      <c r="A6123" t="s">
        <v>22635</v>
      </c>
      <c r="B6123">
        <v>2017</v>
      </c>
      <c r="C6123">
        <v>504</v>
      </c>
      <c r="D6123" t="s">
        <v>22636</v>
      </c>
      <c r="E6123" t="s">
        <v>50</v>
      </c>
      <c r="F6123" t="s">
        <v>71</v>
      </c>
      <c r="G6123" t="s">
        <v>72</v>
      </c>
      <c r="H6123" t="s">
        <v>170</v>
      </c>
      <c r="K6123" t="s">
        <v>668</v>
      </c>
      <c r="L6123" t="s">
        <v>669</v>
      </c>
      <c r="M6123" t="s">
        <v>197</v>
      </c>
      <c r="N6123" t="s">
        <v>190</v>
      </c>
      <c r="O6123" t="s">
        <v>22637</v>
      </c>
      <c r="P6123" t="s">
        <v>642</v>
      </c>
      <c r="Q6123" t="s">
        <v>176</v>
      </c>
      <c r="T6123" t="s">
        <v>127</v>
      </c>
      <c r="W6123">
        <v>10463</v>
      </c>
      <c r="X6123" t="s">
        <v>78</v>
      </c>
      <c r="Y6123">
        <v>44885</v>
      </c>
      <c r="Z6123">
        <v>15215</v>
      </c>
      <c r="AA6123" s="1"/>
      <c r="AB6123" t="s">
        <v>22638</v>
      </c>
      <c r="AC6123">
        <v>2017</v>
      </c>
      <c r="AD6123">
        <v>11</v>
      </c>
      <c r="AE6123">
        <v>30</v>
      </c>
      <c r="AF6123" s="2">
        <f>DATE(emdat_data[[#This Row],[Start Year]],emdat_data[[#This Row],[Start Month]],emdat_data[[#This Row],[Start Day]])</f>
        <v>43069</v>
      </c>
      <c r="AG6123">
        <v>2017</v>
      </c>
      <c r="AH6123">
        <v>12</v>
      </c>
      <c r="AI6123">
        <v>4</v>
      </c>
      <c r="AJ6123" s="2">
        <f>DATE(emdat_data[[#This Row],[End Year]],emdat_data[[#This Row],[End Month]],emdat_data[[#This Row],[End Day]])</f>
        <v>43073</v>
      </c>
      <c r="AK6123">
        <v>1</v>
      </c>
      <c r="AL6123">
        <v>2</v>
      </c>
      <c r="AM6123">
        <v>21000</v>
      </c>
      <c r="AO6123">
        <v>21002</v>
      </c>
      <c r="AT6123">
        <v>8900</v>
      </c>
      <c r="AU6123">
        <v>10626</v>
      </c>
      <c r="AV6123">
        <v>83.757254551963101</v>
      </c>
      <c r="AW6123" t="s">
        <v>22639</v>
      </c>
      <c r="AX6123" t="s">
        <v>22640</v>
      </c>
      <c r="AY6123" t="s">
        <v>22641</v>
      </c>
    </row>
    <row r="6124" spans="1:51" x14ac:dyDescent="0.25">
      <c r="A6124" t="s">
        <v>24462</v>
      </c>
      <c r="B6124">
        <v>2017</v>
      </c>
      <c r="C6124">
        <v>546</v>
      </c>
      <c r="D6124" t="s">
        <v>24463</v>
      </c>
      <c r="E6124" t="s">
        <v>50</v>
      </c>
      <c r="F6124" t="s">
        <v>119</v>
      </c>
      <c r="G6124" t="s">
        <v>120</v>
      </c>
      <c r="H6124" t="s">
        <v>301</v>
      </c>
      <c r="J6124" t="s">
        <v>24464</v>
      </c>
      <c r="K6124" t="s">
        <v>2595</v>
      </c>
      <c r="L6124" t="s">
        <v>2596</v>
      </c>
      <c r="M6124" t="s">
        <v>161</v>
      </c>
      <c r="N6124" t="s">
        <v>57</v>
      </c>
      <c r="O6124" t="s">
        <v>24465</v>
      </c>
      <c r="X6124" t="s">
        <v>129</v>
      </c>
      <c r="AA6124" s="1"/>
      <c r="AC6124">
        <v>2017</v>
      </c>
      <c r="AD6124">
        <v>12</v>
      </c>
      <c r="AE6124">
        <v>1</v>
      </c>
      <c r="AF6124" s="2">
        <f>DATE(emdat_data[[#This Row],[Start Year]],emdat_data[[#This Row],[Start Month]],emdat_data[[#This Row],[Start Day]])</f>
        <v>43070</v>
      </c>
      <c r="AG6124">
        <v>2018</v>
      </c>
      <c r="AH6124">
        <v>1</v>
      </c>
      <c r="AI6124">
        <v>23</v>
      </c>
      <c r="AJ6124" s="2">
        <f>DATE(emdat_data[[#This Row],[End Year]],emdat_data[[#This Row],[End Month]],emdat_data[[#This Row],[End Day]])</f>
        <v>43123</v>
      </c>
      <c r="AM6124">
        <v>126574</v>
      </c>
      <c r="AO6124">
        <v>126574</v>
      </c>
      <c r="AV6124">
        <v>83.757254551963101</v>
      </c>
    </row>
    <row r="6125" spans="1:51" hidden="1" x14ac:dyDescent="0.25">
      <c r="A6125" t="s">
        <v>24112</v>
      </c>
      <c r="B6125">
        <v>2017</v>
      </c>
      <c r="C6125">
        <v>508</v>
      </c>
      <c r="D6125" t="s">
        <v>23910</v>
      </c>
      <c r="E6125" t="s">
        <v>50</v>
      </c>
      <c r="F6125" t="s">
        <v>63</v>
      </c>
      <c r="G6125" t="s">
        <v>82</v>
      </c>
      <c r="H6125" t="s">
        <v>98</v>
      </c>
      <c r="J6125" t="s">
        <v>23911</v>
      </c>
      <c r="K6125" t="s">
        <v>226</v>
      </c>
      <c r="L6125" t="s">
        <v>227</v>
      </c>
      <c r="M6125" t="s">
        <v>56</v>
      </c>
      <c r="N6125" t="s">
        <v>57</v>
      </c>
      <c r="O6125" t="s">
        <v>24113</v>
      </c>
      <c r="Q6125" t="s">
        <v>72</v>
      </c>
      <c r="W6125">
        <v>130</v>
      </c>
      <c r="X6125" t="s">
        <v>88</v>
      </c>
      <c r="AA6125" s="1"/>
      <c r="AB6125" t="s">
        <v>24114</v>
      </c>
      <c r="AC6125">
        <v>2017</v>
      </c>
      <c r="AD6125">
        <v>12</v>
      </c>
      <c r="AE6125">
        <v>2</v>
      </c>
      <c r="AF6125" s="2">
        <f>DATE(emdat_data[[#This Row],[Start Year]],emdat_data[[#This Row],[Start Month]],emdat_data[[#This Row],[Start Day]])</f>
        <v>43071</v>
      </c>
      <c r="AG6125">
        <v>2017</v>
      </c>
      <c r="AH6125">
        <v>12</v>
      </c>
      <c r="AI6125">
        <v>2</v>
      </c>
      <c r="AJ6125" s="2">
        <f>DATE(emdat_data[[#This Row],[End Year]],emdat_data[[#This Row],[End Month]],emdat_data[[#This Row],[End Day]])</f>
        <v>43071</v>
      </c>
      <c r="AK6125">
        <v>884</v>
      </c>
      <c r="AM6125">
        <v>60000</v>
      </c>
      <c r="AO6125">
        <v>60000</v>
      </c>
      <c r="AV6125">
        <v>83.757254551963101</v>
      </c>
      <c r="AX6125" t="s">
        <v>24115</v>
      </c>
      <c r="AY6125" t="s">
        <v>24116</v>
      </c>
    </row>
    <row r="6126" spans="1:51" hidden="1" x14ac:dyDescent="0.25">
      <c r="A6126" t="s">
        <v>25640</v>
      </c>
      <c r="B6126">
        <v>2017</v>
      </c>
      <c r="C6126">
        <v>511</v>
      </c>
      <c r="E6126" t="s">
        <v>50</v>
      </c>
      <c r="F6126" t="s">
        <v>350</v>
      </c>
      <c r="G6126" t="s">
        <v>477</v>
      </c>
      <c r="J6126" t="s">
        <v>25641</v>
      </c>
      <c r="K6126" t="s">
        <v>357</v>
      </c>
      <c r="L6126" t="s">
        <v>358</v>
      </c>
      <c r="M6126" t="s">
        <v>146</v>
      </c>
      <c r="N6126" t="s">
        <v>86</v>
      </c>
      <c r="O6126" t="s">
        <v>25642</v>
      </c>
      <c r="P6126" t="s">
        <v>25643</v>
      </c>
      <c r="U6126" t="s">
        <v>127</v>
      </c>
      <c r="W6126">
        <v>1102</v>
      </c>
      <c r="X6126" t="s">
        <v>78</v>
      </c>
      <c r="AA6126" s="1"/>
      <c r="AC6126">
        <v>2017</v>
      </c>
      <c r="AD6126">
        <v>12</v>
      </c>
      <c r="AE6126">
        <v>4</v>
      </c>
      <c r="AF6126" s="2">
        <f>DATE(emdat_data[[#This Row],[Start Year]],emdat_data[[#This Row],[Start Month]],emdat_data[[#This Row],[Start Day]])</f>
        <v>43073</v>
      </c>
      <c r="AG6126">
        <v>2017</v>
      </c>
      <c r="AH6126">
        <v>12</v>
      </c>
      <c r="AI6126">
        <v>31</v>
      </c>
      <c r="AJ6126" s="2">
        <f>DATE(emdat_data[[#This Row],[End Year]],emdat_data[[#This Row],[End Month]],emdat_data[[#This Row],[End Day]])</f>
        <v>43100</v>
      </c>
      <c r="AK6126">
        <v>2</v>
      </c>
      <c r="AL6126">
        <v>2</v>
      </c>
      <c r="AN6126">
        <v>2961</v>
      </c>
      <c r="AO6126">
        <v>2963</v>
      </c>
      <c r="AR6126">
        <v>1700000</v>
      </c>
      <c r="AS6126">
        <v>2029675</v>
      </c>
      <c r="AT6126">
        <v>2200000</v>
      </c>
      <c r="AU6126">
        <v>2626638</v>
      </c>
      <c r="AV6126">
        <v>83.757254551963101</v>
      </c>
      <c r="AX6126" t="s">
        <v>25644</v>
      </c>
      <c r="AY6126" t="s">
        <v>25645</v>
      </c>
    </row>
    <row r="6127" spans="1:51" hidden="1" x14ac:dyDescent="0.25">
      <c r="A6127" t="s">
        <v>24296</v>
      </c>
      <c r="B6127">
        <v>2017</v>
      </c>
      <c r="C6127">
        <v>544</v>
      </c>
      <c r="E6127" t="s">
        <v>50</v>
      </c>
      <c r="F6127" t="s">
        <v>71</v>
      </c>
      <c r="G6127" t="s">
        <v>72</v>
      </c>
      <c r="H6127" t="s">
        <v>102</v>
      </c>
      <c r="K6127" t="s">
        <v>239</v>
      </c>
      <c r="L6127" t="s">
        <v>240</v>
      </c>
      <c r="M6127" t="s">
        <v>197</v>
      </c>
      <c r="N6127" t="s">
        <v>190</v>
      </c>
      <c r="O6127" t="s">
        <v>24297</v>
      </c>
      <c r="P6127" t="s">
        <v>24298</v>
      </c>
      <c r="W6127">
        <v>27560</v>
      </c>
      <c r="X6127" t="s">
        <v>78</v>
      </c>
      <c r="Y6127">
        <v>45457</v>
      </c>
      <c r="Z6127">
        <v>105881</v>
      </c>
      <c r="AA6127" s="1"/>
      <c r="AB6127" t="s">
        <v>24299</v>
      </c>
      <c r="AC6127">
        <v>2017</v>
      </c>
      <c r="AD6127">
        <v>12</v>
      </c>
      <c r="AE6127">
        <v>11</v>
      </c>
      <c r="AF6127" s="2">
        <f>DATE(emdat_data[[#This Row],[Start Year]],emdat_data[[#This Row],[Start Month]],emdat_data[[#This Row],[Start Day]])</f>
        <v>43080</v>
      </c>
      <c r="AG6127">
        <v>2017</v>
      </c>
      <c r="AH6127">
        <v>12</v>
      </c>
      <c r="AI6127">
        <v>12</v>
      </c>
      <c r="AJ6127" s="2">
        <f>DATE(emdat_data[[#This Row],[End Year]],emdat_data[[#This Row],[End Month]],emdat_data[[#This Row],[End Day]])</f>
        <v>43081</v>
      </c>
      <c r="AM6127">
        <v>1000</v>
      </c>
      <c r="AO6127">
        <v>1000</v>
      </c>
      <c r="AR6127">
        <v>48000</v>
      </c>
      <c r="AS6127">
        <v>57308</v>
      </c>
      <c r="AT6127">
        <v>125000</v>
      </c>
      <c r="AU6127">
        <v>149241</v>
      </c>
      <c r="AV6127">
        <v>83.757254551963101</v>
      </c>
      <c r="AX6127" t="s">
        <v>24300</v>
      </c>
      <c r="AY6127" t="s">
        <v>24301</v>
      </c>
    </row>
    <row r="6128" spans="1:51" hidden="1" x14ac:dyDescent="0.25">
      <c r="A6128" t="s">
        <v>24180</v>
      </c>
      <c r="B6128">
        <v>2017</v>
      </c>
      <c r="C6128">
        <v>530</v>
      </c>
      <c r="E6128" t="s">
        <v>50</v>
      </c>
      <c r="F6128" t="s">
        <v>51</v>
      </c>
      <c r="G6128" t="s">
        <v>52</v>
      </c>
      <c r="H6128" t="s">
        <v>53</v>
      </c>
      <c r="K6128" t="s">
        <v>171</v>
      </c>
      <c r="L6128" t="s">
        <v>172</v>
      </c>
      <c r="M6128" t="s">
        <v>173</v>
      </c>
      <c r="N6128" t="s">
        <v>57</v>
      </c>
      <c r="O6128" t="s">
        <v>24181</v>
      </c>
      <c r="W6128">
        <v>7</v>
      </c>
      <c r="X6128" t="s">
        <v>59</v>
      </c>
      <c r="Y6128">
        <v>-7492</v>
      </c>
      <c r="Z6128">
        <v>108174</v>
      </c>
      <c r="AA6128" s="1"/>
      <c r="AC6128">
        <v>2017</v>
      </c>
      <c r="AD6128">
        <v>12</v>
      </c>
      <c r="AE6128">
        <v>15</v>
      </c>
      <c r="AF6128" s="2">
        <f>DATE(emdat_data[[#This Row],[Start Year]],emdat_data[[#This Row],[Start Month]],emdat_data[[#This Row],[Start Day]])</f>
        <v>43084</v>
      </c>
      <c r="AG6128">
        <v>2017</v>
      </c>
      <c r="AH6128">
        <v>12</v>
      </c>
      <c r="AI6128">
        <v>15</v>
      </c>
      <c r="AJ6128" s="2">
        <f>DATE(emdat_data[[#This Row],[End Year]],emdat_data[[#This Row],[End Month]],emdat_data[[#This Row],[End Day]])</f>
        <v>43084</v>
      </c>
      <c r="AK6128">
        <v>4</v>
      </c>
      <c r="AL6128">
        <v>36</v>
      </c>
      <c r="AM6128">
        <v>8859</v>
      </c>
      <c r="AO6128">
        <v>8895</v>
      </c>
      <c r="AV6128">
        <v>83.757254551963101</v>
      </c>
      <c r="AW6128" t="s">
        <v>24182</v>
      </c>
      <c r="AY6128" t="s">
        <v>24183</v>
      </c>
    </row>
    <row r="6129" spans="1:51" x14ac:dyDescent="0.25">
      <c r="A6129" t="s">
        <v>24326</v>
      </c>
      <c r="B6129">
        <v>2017</v>
      </c>
      <c r="C6129">
        <v>552</v>
      </c>
      <c r="E6129" t="s">
        <v>50</v>
      </c>
      <c r="F6129" t="s">
        <v>119</v>
      </c>
      <c r="G6129" t="s">
        <v>120</v>
      </c>
      <c r="H6129" t="s">
        <v>301</v>
      </c>
      <c r="J6129" t="s">
        <v>14773</v>
      </c>
      <c r="K6129" t="s">
        <v>258</v>
      </c>
      <c r="L6129" t="s">
        <v>259</v>
      </c>
      <c r="M6129" t="s">
        <v>260</v>
      </c>
      <c r="N6129" t="s">
        <v>76</v>
      </c>
      <c r="O6129" t="s">
        <v>24327</v>
      </c>
      <c r="X6129" t="s">
        <v>129</v>
      </c>
      <c r="AA6129" s="1"/>
      <c r="AC6129">
        <v>2017</v>
      </c>
      <c r="AD6129">
        <v>12</v>
      </c>
      <c r="AE6129">
        <v>15</v>
      </c>
      <c r="AF6129" s="2">
        <f>DATE(emdat_data[[#This Row],[Start Year]],emdat_data[[#This Row],[Start Month]],emdat_data[[#This Row],[Start Day]])</f>
        <v>43084</v>
      </c>
      <c r="AG6129">
        <v>2018</v>
      </c>
      <c r="AH6129">
        <v>2</v>
      </c>
      <c r="AI6129">
        <v>3</v>
      </c>
      <c r="AJ6129" s="2">
        <f>DATE(emdat_data[[#This Row],[End Year]],emdat_data[[#This Row],[End Month]],emdat_data[[#This Row],[End Day]])</f>
        <v>43134</v>
      </c>
      <c r="AL6129">
        <v>453</v>
      </c>
      <c r="AO6129">
        <v>453</v>
      </c>
      <c r="AV6129">
        <v>83.757254551963101</v>
      </c>
    </row>
    <row r="6130" spans="1:51" hidden="1" x14ac:dyDescent="0.25">
      <c r="A6130" t="s">
        <v>23947</v>
      </c>
      <c r="B6130">
        <v>2017</v>
      </c>
      <c r="C6130">
        <v>525</v>
      </c>
      <c r="D6130" t="s">
        <v>23948</v>
      </c>
      <c r="E6130" t="s">
        <v>50</v>
      </c>
      <c r="F6130" t="s">
        <v>63</v>
      </c>
      <c r="G6130" t="s">
        <v>82</v>
      </c>
      <c r="J6130" t="s">
        <v>23949</v>
      </c>
      <c r="K6130" t="s">
        <v>364</v>
      </c>
      <c r="L6130" t="s">
        <v>365</v>
      </c>
      <c r="M6130" t="s">
        <v>173</v>
      </c>
      <c r="N6130" t="s">
        <v>57</v>
      </c>
      <c r="O6130" t="s">
        <v>23950</v>
      </c>
      <c r="Q6130" t="s">
        <v>72</v>
      </c>
      <c r="R6130" t="s">
        <v>176</v>
      </c>
      <c r="X6130" t="s">
        <v>88</v>
      </c>
      <c r="AA6130" s="1"/>
      <c r="AC6130">
        <v>2017</v>
      </c>
      <c r="AD6130">
        <v>12</v>
      </c>
      <c r="AE6130">
        <v>16</v>
      </c>
      <c r="AF6130" s="2">
        <f>DATE(emdat_data[[#This Row],[Start Year]],emdat_data[[#This Row],[Start Month]],emdat_data[[#This Row],[Start Day]])</f>
        <v>43085</v>
      </c>
      <c r="AG6130">
        <v>2017</v>
      </c>
      <c r="AH6130">
        <v>12</v>
      </c>
      <c r="AI6130">
        <v>18</v>
      </c>
      <c r="AJ6130" s="2">
        <f>DATE(emdat_data[[#This Row],[End Year]],emdat_data[[#This Row],[End Month]],emdat_data[[#This Row],[End Day]])</f>
        <v>43087</v>
      </c>
      <c r="AK6130">
        <v>91</v>
      </c>
      <c r="AL6130">
        <v>78</v>
      </c>
      <c r="AM6130">
        <v>1861250</v>
      </c>
      <c r="AO6130">
        <v>1861328</v>
      </c>
      <c r="AT6130">
        <v>71901</v>
      </c>
      <c r="AU6130">
        <v>85845</v>
      </c>
      <c r="AV6130">
        <v>83.757254551963101</v>
      </c>
      <c r="AX6130" t="s">
        <v>23951</v>
      </c>
      <c r="AY6130" t="s">
        <v>23952</v>
      </c>
    </row>
    <row r="6131" spans="1:51" hidden="1" x14ac:dyDescent="0.25">
      <c r="A6131" t="s">
        <v>22735</v>
      </c>
      <c r="B6131">
        <v>2017</v>
      </c>
      <c r="C6131">
        <v>529</v>
      </c>
      <c r="E6131" t="s">
        <v>50</v>
      </c>
      <c r="F6131" t="s">
        <v>71</v>
      </c>
      <c r="G6131" t="s">
        <v>217</v>
      </c>
      <c r="H6131" t="s">
        <v>217</v>
      </c>
      <c r="K6131" t="s">
        <v>151</v>
      </c>
      <c r="L6131" t="s">
        <v>152</v>
      </c>
      <c r="M6131" t="s">
        <v>85</v>
      </c>
      <c r="N6131" t="s">
        <v>86</v>
      </c>
      <c r="O6131" t="s">
        <v>22736</v>
      </c>
      <c r="P6131" t="s">
        <v>642</v>
      </c>
      <c r="Q6131" t="s">
        <v>72</v>
      </c>
      <c r="AA6131" s="1">
        <v>0.3888888888888889</v>
      </c>
      <c r="AB6131" t="s">
        <v>22737</v>
      </c>
      <c r="AC6131">
        <v>2017</v>
      </c>
      <c r="AD6131">
        <v>12</v>
      </c>
      <c r="AE6131">
        <v>17</v>
      </c>
      <c r="AF6131" s="2">
        <f>DATE(emdat_data[[#This Row],[Start Year]],emdat_data[[#This Row],[Start Month]],emdat_data[[#This Row],[Start Day]])</f>
        <v>43086</v>
      </c>
      <c r="AG6131">
        <v>2017</v>
      </c>
      <c r="AH6131">
        <v>12</v>
      </c>
      <c r="AI6131">
        <v>18</v>
      </c>
      <c r="AJ6131" s="2">
        <f>DATE(emdat_data[[#This Row],[End Year]],emdat_data[[#This Row],[End Month]],emdat_data[[#This Row],[End Day]])</f>
        <v>43087</v>
      </c>
      <c r="AK6131">
        <v>22</v>
      </c>
      <c r="AL6131">
        <v>12</v>
      </c>
      <c r="AN6131">
        <v>130</v>
      </c>
      <c r="AO6131">
        <v>142</v>
      </c>
      <c r="AV6131">
        <v>83.757254551963101</v>
      </c>
      <c r="AX6131" t="s">
        <v>11056</v>
      </c>
      <c r="AY6131" t="s">
        <v>11057</v>
      </c>
    </row>
    <row r="6132" spans="1:51" hidden="1" x14ac:dyDescent="0.25">
      <c r="A6132" t="s">
        <v>23992</v>
      </c>
      <c r="B6132">
        <v>2017</v>
      </c>
      <c r="C6132">
        <v>525</v>
      </c>
      <c r="D6132" t="s">
        <v>23948</v>
      </c>
      <c r="E6132" t="s">
        <v>50</v>
      </c>
      <c r="F6132" t="s">
        <v>63</v>
      </c>
      <c r="G6132" t="s">
        <v>82</v>
      </c>
      <c r="J6132" t="s">
        <v>23949</v>
      </c>
      <c r="K6132" t="s">
        <v>2634</v>
      </c>
      <c r="L6132" t="s">
        <v>2635</v>
      </c>
      <c r="M6132" t="s">
        <v>173</v>
      </c>
      <c r="N6132" t="s">
        <v>57</v>
      </c>
      <c r="O6132" t="s">
        <v>23993</v>
      </c>
      <c r="Q6132" t="s">
        <v>72</v>
      </c>
      <c r="R6132" t="s">
        <v>2375</v>
      </c>
      <c r="X6132" t="s">
        <v>88</v>
      </c>
      <c r="AA6132" s="1"/>
      <c r="AB6132" t="s">
        <v>23994</v>
      </c>
      <c r="AC6132">
        <v>2017</v>
      </c>
      <c r="AD6132">
        <v>12</v>
      </c>
      <c r="AE6132">
        <v>18</v>
      </c>
      <c r="AF6132" s="2">
        <f>DATE(emdat_data[[#This Row],[Start Year]],emdat_data[[#This Row],[Start Month]],emdat_data[[#This Row],[Start Day]])</f>
        <v>43087</v>
      </c>
      <c r="AG6132">
        <v>2017</v>
      </c>
      <c r="AH6132">
        <v>12</v>
      </c>
      <c r="AI6132">
        <v>20</v>
      </c>
      <c r="AJ6132" s="2">
        <f>DATE(emdat_data[[#This Row],[End Year]],emdat_data[[#This Row],[End Month]],emdat_data[[#This Row],[End Day]])</f>
        <v>43089</v>
      </c>
      <c r="AM6132">
        <v>426</v>
      </c>
      <c r="AO6132">
        <v>426</v>
      </c>
      <c r="AV6132">
        <v>83.757254551963101</v>
      </c>
      <c r="AW6132" t="s">
        <v>23995</v>
      </c>
      <c r="AY6132" t="s">
        <v>23996</v>
      </c>
    </row>
    <row r="6133" spans="1:51" hidden="1" x14ac:dyDescent="0.25">
      <c r="A6133" t="s">
        <v>24281</v>
      </c>
      <c r="B6133">
        <v>2017</v>
      </c>
      <c r="C6133">
        <v>521</v>
      </c>
      <c r="E6133" t="s">
        <v>50</v>
      </c>
      <c r="F6133" t="s">
        <v>51</v>
      </c>
      <c r="G6133" t="s">
        <v>52</v>
      </c>
      <c r="H6133" t="s">
        <v>53</v>
      </c>
      <c r="K6133" t="s">
        <v>1447</v>
      </c>
      <c r="L6133" t="s">
        <v>1448</v>
      </c>
      <c r="M6133" t="s">
        <v>56</v>
      </c>
      <c r="N6133" t="s">
        <v>57</v>
      </c>
      <c r="O6133" t="s">
        <v>24282</v>
      </c>
      <c r="W6133">
        <v>5</v>
      </c>
      <c r="X6133" t="s">
        <v>59</v>
      </c>
      <c r="Y6133">
        <v>35649</v>
      </c>
      <c r="Z6133">
        <v>50962</v>
      </c>
      <c r="AA6133" s="1">
        <v>0.97916666666666663</v>
      </c>
      <c r="AC6133">
        <v>2017</v>
      </c>
      <c r="AD6133">
        <v>12</v>
      </c>
      <c r="AE6133">
        <v>20</v>
      </c>
      <c r="AF6133" s="2">
        <f>DATE(emdat_data[[#This Row],[Start Year]],emdat_data[[#This Row],[Start Month]],emdat_data[[#This Row],[Start Day]])</f>
        <v>43089</v>
      </c>
      <c r="AG6133">
        <v>2017</v>
      </c>
      <c r="AH6133">
        <v>12</v>
      </c>
      <c r="AI6133">
        <v>20</v>
      </c>
      <c r="AJ6133" s="2">
        <f>DATE(emdat_data[[#This Row],[End Year]],emdat_data[[#This Row],[End Month]],emdat_data[[#This Row],[End Day]])</f>
        <v>43089</v>
      </c>
      <c r="AK6133">
        <v>2</v>
      </c>
      <c r="AL6133">
        <v>120</v>
      </c>
      <c r="AO6133">
        <v>120</v>
      </c>
      <c r="AV6133">
        <v>83.757254551963101</v>
      </c>
      <c r="AW6133" t="s">
        <v>24283</v>
      </c>
      <c r="AX6133" t="s">
        <v>24284</v>
      </c>
      <c r="AY6133" t="s">
        <v>24285</v>
      </c>
    </row>
    <row r="6134" spans="1:51" hidden="1" x14ac:dyDescent="0.25">
      <c r="A6134" t="s">
        <v>23940</v>
      </c>
      <c r="B6134">
        <v>2017</v>
      </c>
      <c r="C6134">
        <v>524</v>
      </c>
      <c r="D6134" t="s">
        <v>23941</v>
      </c>
      <c r="E6134" t="s">
        <v>50</v>
      </c>
      <c r="F6134" t="s">
        <v>63</v>
      </c>
      <c r="G6134" t="s">
        <v>82</v>
      </c>
      <c r="J6134" t="s">
        <v>23942</v>
      </c>
      <c r="K6134" t="s">
        <v>364</v>
      </c>
      <c r="L6134" t="s">
        <v>365</v>
      </c>
      <c r="M6134" t="s">
        <v>173</v>
      </c>
      <c r="N6134" t="s">
        <v>57</v>
      </c>
      <c r="O6134" t="s">
        <v>23943</v>
      </c>
      <c r="Q6134" t="s">
        <v>72</v>
      </c>
      <c r="R6134" t="s">
        <v>176</v>
      </c>
      <c r="U6134" t="s">
        <v>127</v>
      </c>
      <c r="W6134">
        <v>125</v>
      </c>
      <c r="X6134" t="s">
        <v>88</v>
      </c>
      <c r="AA6134" s="1"/>
      <c r="AB6134" t="s">
        <v>23944</v>
      </c>
      <c r="AC6134">
        <v>2017</v>
      </c>
      <c r="AD6134">
        <v>12</v>
      </c>
      <c r="AE6134">
        <v>21</v>
      </c>
      <c r="AF6134" s="2">
        <f>DATE(emdat_data[[#This Row],[Start Year]],emdat_data[[#This Row],[Start Month]],emdat_data[[#This Row],[Start Day]])</f>
        <v>43090</v>
      </c>
      <c r="AG6134">
        <v>2017</v>
      </c>
      <c r="AH6134">
        <v>12</v>
      </c>
      <c r="AI6134">
        <v>26</v>
      </c>
      <c r="AJ6134" s="2">
        <f>DATE(emdat_data[[#This Row],[End Year]],emdat_data[[#This Row],[End Month]],emdat_data[[#This Row],[End Day]])</f>
        <v>43095</v>
      </c>
      <c r="AK6134">
        <v>58</v>
      </c>
      <c r="AM6134">
        <v>871757</v>
      </c>
      <c r="AN6134">
        <v>52000</v>
      </c>
      <c r="AO6134">
        <v>923757</v>
      </c>
      <c r="AT6134">
        <v>50000</v>
      </c>
      <c r="AU6134">
        <v>59696</v>
      </c>
      <c r="AV6134">
        <v>83.757254551963101</v>
      </c>
      <c r="AX6134" t="s">
        <v>23945</v>
      </c>
      <c r="AY6134" t="s">
        <v>23946</v>
      </c>
    </row>
    <row r="6135" spans="1:51" hidden="1" x14ac:dyDescent="0.25">
      <c r="A6135" t="s">
        <v>25415</v>
      </c>
      <c r="B6135">
        <v>2017</v>
      </c>
      <c r="C6135">
        <v>542</v>
      </c>
      <c r="E6135" t="s">
        <v>50</v>
      </c>
      <c r="F6135" t="s">
        <v>63</v>
      </c>
      <c r="G6135" t="s">
        <v>82</v>
      </c>
      <c r="H6135" t="s">
        <v>157</v>
      </c>
      <c r="I6135" t="s">
        <v>158</v>
      </c>
      <c r="K6135" t="s">
        <v>357</v>
      </c>
      <c r="L6135" t="s">
        <v>358</v>
      </c>
      <c r="M6135" t="s">
        <v>146</v>
      </c>
      <c r="N6135" t="s">
        <v>86</v>
      </c>
      <c r="O6135" t="s">
        <v>25416</v>
      </c>
      <c r="Q6135" t="s">
        <v>360</v>
      </c>
      <c r="R6135" t="s">
        <v>65</v>
      </c>
      <c r="U6135" t="s">
        <v>127</v>
      </c>
      <c r="X6135" t="s">
        <v>88</v>
      </c>
      <c r="AA6135" s="1"/>
      <c r="AC6135">
        <v>2017</v>
      </c>
      <c r="AD6135">
        <v>12</v>
      </c>
      <c r="AE6135">
        <v>31</v>
      </c>
      <c r="AF6135" s="2">
        <f>DATE(emdat_data[[#This Row],[Start Year]],emdat_data[[#This Row],[Start Month]],emdat_data[[#This Row],[Start Day]])</f>
        <v>43100</v>
      </c>
      <c r="AG6135">
        <v>2018</v>
      </c>
      <c r="AH6135">
        <v>1</v>
      </c>
      <c r="AI6135">
        <v>5</v>
      </c>
      <c r="AJ6135" s="2">
        <f>DATE(emdat_data[[#This Row],[End Year]],emdat_data[[#This Row],[End Month]],emdat_data[[#This Row],[End Day]])</f>
        <v>43105</v>
      </c>
      <c r="AK6135">
        <v>22</v>
      </c>
      <c r="AR6135">
        <v>750000</v>
      </c>
      <c r="AS6135">
        <v>895445</v>
      </c>
      <c r="AT6135">
        <v>1100000</v>
      </c>
      <c r="AU6135">
        <v>1313319</v>
      </c>
      <c r="AV6135">
        <v>83.757254551963101</v>
      </c>
      <c r="AW6135" t="s">
        <v>25417</v>
      </c>
      <c r="AY6135" t="s">
        <v>25418</v>
      </c>
    </row>
    <row r="6136" spans="1:51" hidden="1" x14ac:dyDescent="0.25">
      <c r="A6136" t="s">
        <v>23190</v>
      </c>
      <c r="B6136">
        <v>2018</v>
      </c>
      <c r="C6136">
        <v>9075</v>
      </c>
      <c r="E6136" t="s">
        <v>50</v>
      </c>
      <c r="F6136" t="s">
        <v>350</v>
      </c>
      <c r="G6136" t="s">
        <v>351</v>
      </c>
      <c r="H6136" t="s">
        <v>351</v>
      </c>
      <c r="K6136" t="s">
        <v>83</v>
      </c>
      <c r="L6136" t="s">
        <v>84</v>
      </c>
      <c r="M6136" t="s">
        <v>85</v>
      </c>
      <c r="N6136" t="s">
        <v>86</v>
      </c>
      <c r="O6136" t="s">
        <v>23191</v>
      </c>
      <c r="X6136" t="s">
        <v>78</v>
      </c>
      <c r="AA6136" s="1"/>
      <c r="AC6136">
        <v>2018</v>
      </c>
      <c r="AD6136">
        <v>1</v>
      </c>
      <c r="AF6136" s="2">
        <f>DATE(emdat_data[[#This Row],[Start Year]],emdat_data[[#This Row],[Start Month]],emdat_data[[#This Row],[Start Day]])</f>
        <v>43100</v>
      </c>
      <c r="AG6136">
        <v>2018</v>
      </c>
      <c r="AH6136">
        <v>3</v>
      </c>
      <c r="AJ6136" s="2">
        <f>DATE(emdat_data[[#This Row],[End Year]],emdat_data[[#This Row],[End Month]],emdat_data[[#This Row],[End Day]])</f>
        <v>43159</v>
      </c>
      <c r="AT6136">
        <v>3400000</v>
      </c>
      <c r="AU6136">
        <v>3962564</v>
      </c>
      <c r="AV6136">
        <v>85.803026057265399</v>
      </c>
      <c r="AW6136" t="s">
        <v>23192</v>
      </c>
      <c r="AY6136" t="s">
        <v>23193</v>
      </c>
    </row>
    <row r="6137" spans="1:51" hidden="1" x14ac:dyDescent="0.25">
      <c r="A6137" t="s">
        <v>23205</v>
      </c>
      <c r="B6137">
        <v>2018</v>
      </c>
      <c r="C6137">
        <v>9258</v>
      </c>
      <c r="E6137" t="s">
        <v>50</v>
      </c>
      <c r="F6137" t="s">
        <v>350</v>
      </c>
      <c r="G6137" t="s">
        <v>351</v>
      </c>
      <c r="H6137" t="s">
        <v>351</v>
      </c>
      <c r="K6137" t="s">
        <v>93</v>
      </c>
      <c r="L6137" t="s">
        <v>94</v>
      </c>
      <c r="M6137" t="s">
        <v>95</v>
      </c>
      <c r="N6137" t="s">
        <v>96</v>
      </c>
      <c r="O6137" t="s">
        <v>23206</v>
      </c>
      <c r="P6137" t="s">
        <v>23207</v>
      </c>
      <c r="X6137" t="s">
        <v>78</v>
      </c>
      <c r="AA6137" s="1"/>
      <c r="AC6137">
        <v>2018</v>
      </c>
      <c r="AD6137">
        <v>1</v>
      </c>
      <c r="AF6137" s="2">
        <f>DATE(emdat_data[[#This Row],[Start Year]],emdat_data[[#This Row],[Start Month]],emdat_data[[#This Row],[Start Day]])</f>
        <v>43100</v>
      </c>
      <c r="AG6137">
        <v>2018</v>
      </c>
      <c r="AH6137">
        <v>8</v>
      </c>
      <c r="AJ6137" s="2">
        <f>DATE(emdat_data[[#This Row],[End Year]],emdat_data[[#This Row],[End Month]],emdat_data[[#This Row],[End Day]])</f>
        <v>43312</v>
      </c>
      <c r="AT6137">
        <v>1200000</v>
      </c>
      <c r="AU6137">
        <v>1398552</v>
      </c>
      <c r="AV6137">
        <v>85.803026057265399</v>
      </c>
      <c r="AW6137" t="s">
        <v>13812</v>
      </c>
      <c r="AY6137" t="s">
        <v>13813</v>
      </c>
    </row>
    <row r="6138" spans="1:51" x14ac:dyDescent="0.25">
      <c r="A6138" t="s">
        <v>24931</v>
      </c>
      <c r="B6138">
        <v>2018</v>
      </c>
      <c r="C6138">
        <v>486</v>
      </c>
      <c r="E6138" t="s">
        <v>50</v>
      </c>
      <c r="F6138" t="s">
        <v>119</v>
      </c>
      <c r="G6138" t="s">
        <v>120</v>
      </c>
      <c r="H6138" t="s">
        <v>301</v>
      </c>
      <c r="J6138" t="s">
        <v>11013</v>
      </c>
      <c r="K6138" t="s">
        <v>364</v>
      </c>
      <c r="L6138" t="s">
        <v>365</v>
      </c>
      <c r="M6138" t="s">
        <v>173</v>
      </c>
      <c r="N6138" t="s">
        <v>57</v>
      </c>
      <c r="X6138" t="s">
        <v>129</v>
      </c>
      <c r="AA6138" s="1"/>
      <c r="AC6138">
        <v>2018</v>
      </c>
      <c r="AD6138">
        <v>1</v>
      </c>
      <c r="AF6138" s="2">
        <f>DATE(emdat_data[[#This Row],[Start Year]],emdat_data[[#This Row],[Start Month]],emdat_data[[#This Row],[Start Day]])</f>
        <v>43100</v>
      </c>
      <c r="AG6138">
        <v>2018</v>
      </c>
      <c r="AH6138">
        <v>12</v>
      </c>
      <c r="AJ6138" s="2">
        <f>DATE(emdat_data[[#This Row],[End Year]],emdat_data[[#This Row],[End Month]],emdat_data[[#This Row],[End Day]])</f>
        <v>43434</v>
      </c>
      <c r="AK6138">
        <v>202</v>
      </c>
      <c r="AL6138">
        <v>21812</v>
      </c>
      <c r="AO6138">
        <v>21812</v>
      </c>
      <c r="AV6138">
        <v>85.803026057265399</v>
      </c>
    </row>
    <row r="6139" spans="1:51" hidden="1" x14ac:dyDescent="0.25">
      <c r="A6139" t="s">
        <v>25876</v>
      </c>
      <c r="B6139">
        <v>2018</v>
      </c>
      <c r="C6139">
        <v>9476</v>
      </c>
      <c r="E6139" t="s">
        <v>50</v>
      </c>
      <c r="F6139" t="s">
        <v>350</v>
      </c>
      <c r="G6139" t="s">
        <v>351</v>
      </c>
      <c r="H6139" t="s">
        <v>351</v>
      </c>
      <c r="K6139" t="s">
        <v>357</v>
      </c>
      <c r="L6139" t="s">
        <v>358</v>
      </c>
      <c r="M6139" t="s">
        <v>146</v>
      </c>
      <c r="N6139" t="s">
        <v>86</v>
      </c>
      <c r="O6139" t="s">
        <v>25877</v>
      </c>
      <c r="X6139" t="s">
        <v>78</v>
      </c>
      <c r="AA6139" s="1"/>
      <c r="AC6139">
        <v>2018</v>
      </c>
      <c r="AD6139">
        <v>1</v>
      </c>
      <c r="AF6139" s="2">
        <f>DATE(emdat_data[[#This Row],[Start Year]],emdat_data[[#This Row],[Start Month]],emdat_data[[#This Row],[Start Day]])</f>
        <v>43100</v>
      </c>
      <c r="AG6139">
        <v>2018</v>
      </c>
      <c r="AH6139">
        <v>12</v>
      </c>
      <c r="AJ6139" s="2">
        <f>DATE(emdat_data[[#This Row],[End Year]],emdat_data[[#This Row],[End Month]],emdat_data[[#This Row],[End Day]])</f>
        <v>43434</v>
      </c>
      <c r="AT6139">
        <v>3000000</v>
      </c>
      <c r="AU6139">
        <v>3496380</v>
      </c>
      <c r="AV6139">
        <v>85.803026057265399</v>
      </c>
      <c r="AW6139" t="s">
        <v>25878</v>
      </c>
      <c r="AY6139" t="s">
        <v>25879</v>
      </c>
    </row>
    <row r="6140" spans="1:51" hidden="1" x14ac:dyDescent="0.25">
      <c r="A6140" t="s">
        <v>23230</v>
      </c>
      <c r="B6140">
        <v>2018</v>
      </c>
      <c r="C6140">
        <v>18</v>
      </c>
      <c r="E6140" t="s">
        <v>50</v>
      </c>
      <c r="F6140" t="s">
        <v>63</v>
      </c>
      <c r="G6140" t="s">
        <v>64</v>
      </c>
      <c r="H6140" t="s">
        <v>65</v>
      </c>
      <c r="K6140" t="s">
        <v>527</v>
      </c>
      <c r="L6140" t="s">
        <v>528</v>
      </c>
      <c r="M6140" t="s">
        <v>56</v>
      </c>
      <c r="N6140" t="s">
        <v>57</v>
      </c>
      <c r="W6140">
        <v>3</v>
      </c>
      <c r="X6140" t="s">
        <v>67</v>
      </c>
      <c r="AA6140" s="1"/>
      <c r="AC6140">
        <v>2018</v>
      </c>
      <c r="AD6140">
        <v>1</v>
      </c>
      <c r="AE6140">
        <v>1</v>
      </c>
      <c r="AF6140" s="2">
        <f>DATE(emdat_data[[#This Row],[Start Year]],emdat_data[[#This Row],[Start Month]],emdat_data[[#This Row],[Start Day]])</f>
        <v>43101</v>
      </c>
      <c r="AG6140">
        <v>2018</v>
      </c>
      <c r="AH6140">
        <v>1</v>
      </c>
      <c r="AI6140">
        <v>10</v>
      </c>
      <c r="AJ6140" s="2">
        <f>DATE(emdat_data[[#This Row],[End Year]],emdat_data[[#This Row],[End Month]],emdat_data[[#This Row],[End Day]])</f>
        <v>43110</v>
      </c>
      <c r="AK6140">
        <v>34</v>
      </c>
      <c r="AV6140">
        <v>85.803026057265399</v>
      </c>
      <c r="AX6140" t="s">
        <v>23231</v>
      </c>
      <c r="AY6140" t="s">
        <v>23232</v>
      </c>
    </row>
    <row r="6141" spans="1:51" hidden="1" x14ac:dyDescent="0.25">
      <c r="A6141" t="s">
        <v>24642</v>
      </c>
      <c r="B6141">
        <v>2018</v>
      </c>
      <c r="C6141">
        <v>49</v>
      </c>
      <c r="E6141" t="s">
        <v>50</v>
      </c>
      <c r="F6141" t="s">
        <v>63</v>
      </c>
      <c r="G6141" t="s">
        <v>64</v>
      </c>
      <c r="H6141" t="s">
        <v>65</v>
      </c>
      <c r="K6141" t="s">
        <v>226</v>
      </c>
      <c r="L6141" t="s">
        <v>227</v>
      </c>
      <c r="M6141" t="s">
        <v>56</v>
      </c>
      <c r="N6141" t="s">
        <v>57</v>
      </c>
      <c r="O6141" t="s">
        <v>24643</v>
      </c>
      <c r="Q6141" t="s">
        <v>20458</v>
      </c>
      <c r="W6141">
        <v>4</v>
      </c>
      <c r="X6141" t="s">
        <v>67</v>
      </c>
      <c r="AA6141" s="1"/>
      <c r="AC6141">
        <v>2018</v>
      </c>
      <c r="AD6141">
        <v>1</v>
      </c>
      <c r="AE6141">
        <v>1</v>
      </c>
      <c r="AF6141" s="2">
        <f>DATE(emdat_data[[#This Row],[Start Year]],emdat_data[[#This Row],[Start Month]],emdat_data[[#This Row],[Start Day]])</f>
        <v>43101</v>
      </c>
      <c r="AG6141">
        <v>2018</v>
      </c>
      <c r="AH6141">
        <v>2</v>
      </c>
      <c r="AI6141">
        <v>7</v>
      </c>
      <c r="AJ6141" s="2">
        <f>DATE(emdat_data[[#This Row],[End Year]],emdat_data[[#This Row],[End Month]],emdat_data[[#This Row],[End Day]])</f>
        <v>43138</v>
      </c>
      <c r="AK6141">
        <v>44</v>
      </c>
      <c r="AV6141">
        <v>85.803026057265399</v>
      </c>
      <c r="AX6141" t="s">
        <v>24644</v>
      </c>
      <c r="AY6141" t="s">
        <v>24645</v>
      </c>
    </row>
    <row r="6142" spans="1:51" hidden="1" x14ac:dyDescent="0.25">
      <c r="A6142" t="s">
        <v>24875</v>
      </c>
      <c r="B6142">
        <v>2018</v>
      </c>
      <c r="C6142">
        <v>68</v>
      </c>
      <c r="E6142" t="s">
        <v>50</v>
      </c>
      <c r="F6142" t="s">
        <v>71</v>
      </c>
      <c r="G6142" t="s">
        <v>72</v>
      </c>
      <c r="K6142" t="s">
        <v>2634</v>
      </c>
      <c r="L6142" t="s">
        <v>2635</v>
      </c>
      <c r="M6142" t="s">
        <v>173</v>
      </c>
      <c r="N6142" t="s">
        <v>57</v>
      </c>
      <c r="O6142" t="s">
        <v>24876</v>
      </c>
      <c r="P6142" t="s">
        <v>7427</v>
      </c>
      <c r="W6142">
        <v>117492</v>
      </c>
      <c r="X6142" t="s">
        <v>78</v>
      </c>
      <c r="Y6142">
        <v>3659</v>
      </c>
      <c r="Z6142">
        <v>102337</v>
      </c>
      <c r="AA6142" s="1"/>
      <c r="AB6142" t="s">
        <v>24877</v>
      </c>
      <c r="AC6142">
        <v>2018</v>
      </c>
      <c r="AD6142">
        <v>1</v>
      </c>
      <c r="AE6142">
        <v>1</v>
      </c>
      <c r="AF6142" s="2">
        <f>DATE(emdat_data[[#This Row],[Start Year]],emdat_data[[#This Row],[Start Month]],emdat_data[[#This Row],[Start Day]])</f>
        <v>43101</v>
      </c>
      <c r="AG6142">
        <v>2018</v>
      </c>
      <c r="AH6142">
        <v>1</v>
      </c>
      <c r="AI6142">
        <v>5</v>
      </c>
      <c r="AJ6142" s="2">
        <f>DATE(emdat_data[[#This Row],[End Year]],emdat_data[[#This Row],[End Month]],emdat_data[[#This Row],[End Day]])</f>
        <v>43105</v>
      </c>
      <c r="AK6142">
        <v>2</v>
      </c>
      <c r="AM6142">
        <v>12000</v>
      </c>
      <c r="AO6142">
        <v>12000</v>
      </c>
      <c r="AV6142">
        <v>85.803026057265399</v>
      </c>
      <c r="AW6142" t="s">
        <v>24878</v>
      </c>
      <c r="AX6142" t="s">
        <v>24879</v>
      </c>
      <c r="AY6142" t="s">
        <v>24880</v>
      </c>
    </row>
    <row r="6143" spans="1:51" x14ac:dyDescent="0.25">
      <c r="A6143" t="s">
        <v>24888</v>
      </c>
      <c r="B6143">
        <v>2018</v>
      </c>
      <c r="C6143">
        <v>77</v>
      </c>
      <c r="D6143" t="s">
        <v>24889</v>
      </c>
      <c r="E6143" t="s">
        <v>50</v>
      </c>
      <c r="F6143" t="s">
        <v>119</v>
      </c>
      <c r="G6143" t="s">
        <v>120</v>
      </c>
      <c r="H6143" t="s">
        <v>301</v>
      </c>
      <c r="J6143" t="s">
        <v>23827</v>
      </c>
      <c r="K6143" t="s">
        <v>297</v>
      </c>
      <c r="L6143" t="s">
        <v>298</v>
      </c>
      <c r="M6143" t="s">
        <v>125</v>
      </c>
      <c r="N6143" t="s">
        <v>76</v>
      </c>
      <c r="O6143" t="s">
        <v>24890</v>
      </c>
      <c r="X6143" t="s">
        <v>129</v>
      </c>
      <c r="AA6143" s="1"/>
      <c r="AC6143">
        <v>2018</v>
      </c>
      <c r="AD6143">
        <v>1</v>
      </c>
      <c r="AE6143">
        <v>1</v>
      </c>
      <c r="AF6143" s="2">
        <f>DATE(emdat_data[[#This Row],[Start Year]],emdat_data[[#This Row],[Start Month]],emdat_data[[#This Row],[Start Day]])</f>
        <v>43101</v>
      </c>
      <c r="AG6143">
        <v>2018</v>
      </c>
      <c r="AH6143">
        <v>7</v>
      </c>
      <c r="AI6143">
        <v>8</v>
      </c>
      <c r="AJ6143" s="2">
        <f>DATE(emdat_data[[#This Row],[End Year]],emdat_data[[#This Row],[End Month]],emdat_data[[#This Row],[End Day]])</f>
        <v>43289</v>
      </c>
      <c r="AK6143">
        <v>90</v>
      </c>
      <c r="AL6143">
        <v>1081</v>
      </c>
      <c r="AO6143">
        <v>1081</v>
      </c>
      <c r="AV6143">
        <v>85.803026057265399</v>
      </c>
    </row>
    <row r="6144" spans="1:51" hidden="1" x14ac:dyDescent="0.25">
      <c r="A6144" t="s">
        <v>24905</v>
      </c>
      <c r="B6144">
        <v>2018</v>
      </c>
      <c r="C6144">
        <v>49</v>
      </c>
      <c r="E6144" t="s">
        <v>50</v>
      </c>
      <c r="F6144" t="s">
        <v>63</v>
      </c>
      <c r="G6144" t="s">
        <v>64</v>
      </c>
      <c r="H6144" t="s">
        <v>65</v>
      </c>
      <c r="K6144" t="s">
        <v>303</v>
      </c>
      <c r="L6144" t="s">
        <v>304</v>
      </c>
      <c r="M6144" t="s">
        <v>56</v>
      </c>
      <c r="N6144" t="s">
        <v>57</v>
      </c>
      <c r="O6144" t="s">
        <v>24906</v>
      </c>
      <c r="X6144" t="s">
        <v>67</v>
      </c>
      <c r="AA6144" s="1"/>
      <c r="AC6144">
        <v>2018</v>
      </c>
      <c r="AD6144">
        <v>1</v>
      </c>
      <c r="AE6144">
        <v>1</v>
      </c>
      <c r="AF6144" s="2">
        <f>DATE(emdat_data[[#This Row],[Start Year]],emdat_data[[#This Row],[Start Month]],emdat_data[[#This Row],[Start Day]])</f>
        <v>43101</v>
      </c>
      <c r="AG6144">
        <v>2018</v>
      </c>
      <c r="AH6144">
        <v>1</v>
      </c>
      <c r="AI6144">
        <v>7</v>
      </c>
      <c r="AJ6144" s="2">
        <f>DATE(emdat_data[[#This Row],[End Year]],emdat_data[[#This Row],[End Month]],emdat_data[[#This Row],[End Day]])</f>
        <v>43107</v>
      </c>
      <c r="AK6144">
        <v>50</v>
      </c>
      <c r="AV6144">
        <v>85.803026057265399</v>
      </c>
    </row>
    <row r="6145" spans="1:51" hidden="1" x14ac:dyDescent="0.25">
      <c r="A6145" t="s">
        <v>24922</v>
      </c>
      <c r="B6145">
        <v>2018</v>
      </c>
      <c r="C6145">
        <v>4</v>
      </c>
      <c r="E6145" t="s">
        <v>50</v>
      </c>
      <c r="F6145" t="s">
        <v>63</v>
      </c>
      <c r="G6145" t="s">
        <v>82</v>
      </c>
      <c r="H6145" t="s">
        <v>98</v>
      </c>
      <c r="J6145" t="s">
        <v>24923</v>
      </c>
      <c r="K6145" t="s">
        <v>364</v>
      </c>
      <c r="L6145" t="s">
        <v>365</v>
      </c>
      <c r="M6145" t="s">
        <v>173</v>
      </c>
      <c r="N6145" t="s">
        <v>57</v>
      </c>
      <c r="O6145" t="s">
        <v>24924</v>
      </c>
      <c r="X6145" t="s">
        <v>88</v>
      </c>
      <c r="AA6145" s="1"/>
      <c r="AC6145">
        <v>2018</v>
      </c>
      <c r="AD6145">
        <v>1</v>
      </c>
      <c r="AE6145">
        <v>1</v>
      </c>
      <c r="AF6145" s="2">
        <f>DATE(emdat_data[[#This Row],[Start Year]],emdat_data[[#This Row],[Start Month]],emdat_data[[#This Row],[Start Day]])</f>
        <v>43101</v>
      </c>
      <c r="AG6145">
        <v>2018</v>
      </c>
      <c r="AH6145">
        <v>1</v>
      </c>
      <c r="AI6145">
        <v>3</v>
      </c>
      <c r="AJ6145" s="2">
        <f>DATE(emdat_data[[#This Row],[End Year]],emdat_data[[#This Row],[End Month]],emdat_data[[#This Row],[End Day]])</f>
        <v>43103</v>
      </c>
      <c r="AK6145">
        <v>3</v>
      </c>
      <c r="AL6145">
        <v>9</v>
      </c>
      <c r="AM6145">
        <v>83908</v>
      </c>
      <c r="AO6145">
        <v>83917</v>
      </c>
      <c r="AT6145">
        <v>12292</v>
      </c>
      <c r="AU6145">
        <v>14326</v>
      </c>
      <c r="AV6145">
        <v>85.803026057265399</v>
      </c>
      <c r="AX6145" t="s">
        <v>24925</v>
      </c>
      <c r="AY6145" t="s">
        <v>24926</v>
      </c>
    </row>
    <row r="6146" spans="1:51" x14ac:dyDescent="0.25">
      <c r="A6146" t="s">
        <v>26614</v>
      </c>
      <c r="B6146">
        <v>2018</v>
      </c>
      <c r="C6146">
        <v>489</v>
      </c>
      <c r="E6146" t="s">
        <v>50</v>
      </c>
      <c r="F6146" t="s">
        <v>119</v>
      </c>
      <c r="G6146" t="s">
        <v>120</v>
      </c>
      <c r="H6146" t="s">
        <v>301</v>
      </c>
      <c r="J6146" t="s">
        <v>843</v>
      </c>
      <c r="K6146" t="s">
        <v>364</v>
      </c>
      <c r="L6146" t="s">
        <v>365</v>
      </c>
      <c r="M6146" t="s">
        <v>173</v>
      </c>
      <c r="N6146" t="s">
        <v>57</v>
      </c>
      <c r="X6146" t="s">
        <v>129</v>
      </c>
      <c r="AA6146" s="1"/>
      <c r="AC6146">
        <v>2018</v>
      </c>
      <c r="AD6146">
        <v>1</v>
      </c>
      <c r="AE6146">
        <v>1</v>
      </c>
      <c r="AF6146" s="2">
        <f>DATE(emdat_data[[#This Row],[Start Year]],emdat_data[[#This Row],[Start Month]],emdat_data[[#This Row],[Start Day]])</f>
        <v>43101</v>
      </c>
      <c r="AG6146">
        <v>2019</v>
      </c>
      <c r="AH6146">
        <v>6</v>
      </c>
      <c r="AI6146">
        <v>29</v>
      </c>
      <c r="AJ6146" s="2">
        <f>DATE(emdat_data[[#This Row],[End Year]],emdat_data[[#This Row],[End Month]],emdat_data[[#This Row],[End Day]])</f>
        <v>43645</v>
      </c>
      <c r="AK6146">
        <v>317</v>
      </c>
      <c r="AL6146">
        <v>57564</v>
      </c>
      <c r="AO6146">
        <v>57564</v>
      </c>
      <c r="AV6146">
        <v>85.803026057265399</v>
      </c>
    </row>
    <row r="6147" spans="1:51" hidden="1" x14ac:dyDescent="0.25">
      <c r="A6147" t="s">
        <v>23161</v>
      </c>
      <c r="B6147">
        <v>2018</v>
      </c>
      <c r="C6147">
        <v>2</v>
      </c>
      <c r="E6147" t="s">
        <v>50</v>
      </c>
      <c r="F6147" t="s">
        <v>63</v>
      </c>
      <c r="G6147" t="s">
        <v>82</v>
      </c>
      <c r="H6147" t="s">
        <v>157</v>
      </c>
      <c r="I6147" t="s">
        <v>493</v>
      </c>
      <c r="J6147" t="s">
        <v>23049</v>
      </c>
      <c r="K6147" t="s">
        <v>1292</v>
      </c>
      <c r="L6147" t="s">
        <v>1293</v>
      </c>
      <c r="M6147" t="s">
        <v>1294</v>
      </c>
      <c r="N6147" t="s">
        <v>190</v>
      </c>
      <c r="O6147" t="s">
        <v>23162</v>
      </c>
      <c r="Q6147" t="s">
        <v>2375</v>
      </c>
      <c r="X6147" t="s">
        <v>88</v>
      </c>
      <c r="AA6147" s="1"/>
      <c r="AC6147">
        <v>2018</v>
      </c>
      <c r="AD6147">
        <v>1</v>
      </c>
      <c r="AE6147">
        <v>2</v>
      </c>
      <c r="AF6147" s="2">
        <f>DATE(emdat_data[[#This Row],[Start Year]],emdat_data[[#This Row],[Start Month]],emdat_data[[#This Row],[Start Day]])</f>
        <v>43102</v>
      </c>
      <c r="AG6147">
        <v>2018</v>
      </c>
      <c r="AH6147">
        <v>1</v>
      </c>
      <c r="AI6147">
        <v>3</v>
      </c>
      <c r="AJ6147" s="2">
        <f>DATE(emdat_data[[#This Row],[End Year]],emdat_data[[#This Row],[End Month]],emdat_data[[#This Row],[End Day]])</f>
        <v>43103</v>
      </c>
      <c r="AL6147">
        <v>4</v>
      </c>
      <c r="AO6147">
        <v>4</v>
      </c>
      <c r="AV6147">
        <v>85.803026057265399</v>
      </c>
      <c r="AW6147" t="s">
        <v>7387</v>
      </c>
      <c r="AY6147" t="s">
        <v>7388</v>
      </c>
    </row>
    <row r="6148" spans="1:51" hidden="1" x14ac:dyDescent="0.25">
      <c r="A6148" t="s">
        <v>23265</v>
      </c>
      <c r="B6148">
        <v>2018</v>
      </c>
      <c r="C6148">
        <v>50</v>
      </c>
      <c r="E6148" t="s">
        <v>50</v>
      </c>
      <c r="F6148" t="s">
        <v>63</v>
      </c>
      <c r="G6148" t="s">
        <v>82</v>
      </c>
      <c r="H6148" t="s">
        <v>157</v>
      </c>
      <c r="I6148" t="s">
        <v>158</v>
      </c>
      <c r="K6148" t="s">
        <v>159</v>
      </c>
      <c r="L6148" t="s">
        <v>160</v>
      </c>
      <c r="M6148" t="s">
        <v>161</v>
      </c>
      <c r="N6148" t="s">
        <v>57</v>
      </c>
      <c r="O6148" t="s">
        <v>23266</v>
      </c>
      <c r="X6148" t="s">
        <v>88</v>
      </c>
      <c r="AA6148" s="1"/>
      <c r="AC6148">
        <v>2018</v>
      </c>
      <c r="AD6148">
        <v>1</v>
      </c>
      <c r="AE6148">
        <v>2</v>
      </c>
      <c r="AF6148" s="2">
        <f>DATE(emdat_data[[#This Row],[Start Year]],emdat_data[[#This Row],[Start Month]],emdat_data[[#This Row],[Start Day]])</f>
        <v>43102</v>
      </c>
      <c r="AG6148">
        <v>2018</v>
      </c>
      <c r="AH6148">
        <v>1</v>
      </c>
      <c r="AI6148">
        <v>5</v>
      </c>
      <c r="AJ6148" s="2">
        <f>DATE(emdat_data[[#This Row],[End Year]],emdat_data[[#This Row],[End Month]],emdat_data[[#This Row],[End Day]])</f>
        <v>43105</v>
      </c>
      <c r="AK6148">
        <v>21</v>
      </c>
      <c r="AM6148">
        <v>2500000</v>
      </c>
      <c r="AN6148">
        <v>3700</v>
      </c>
      <c r="AO6148">
        <v>2503700</v>
      </c>
      <c r="AT6148">
        <v>854000</v>
      </c>
      <c r="AU6148">
        <v>995303</v>
      </c>
      <c r="AV6148">
        <v>85.803026057265399</v>
      </c>
      <c r="AW6148" t="s">
        <v>23267</v>
      </c>
      <c r="AY6148" t="s">
        <v>23268</v>
      </c>
    </row>
    <row r="6149" spans="1:51" hidden="1" x14ac:dyDescent="0.25">
      <c r="A6149" t="s">
        <v>23048</v>
      </c>
      <c r="B6149">
        <v>2018</v>
      </c>
      <c r="C6149">
        <v>2</v>
      </c>
      <c r="E6149" t="s">
        <v>50</v>
      </c>
      <c r="F6149" t="s">
        <v>63</v>
      </c>
      <c r="G6149" t="s">
        <v>82</v>
      </c>
      <c r="H6149" t="s">
        <v>157</v>
      </c>
      <c r="I6149" t="s">
        <v>493</v>
      </c>
      <c r="J6149" t="s">
        <v>23049</v>
      </c>
      <c r="K6149" t="s">
        <v>187</v>
      </c>
      <c r="L6149" t="s">
        <v>188</v>
      </c>
      <c r="M6149" t="s">
        <v>189</v>
      </c>
      <c r="N6149" t="s">
        <v>190</v>
      </c>
      <c r="O6149" t="s">
        <v>23050</v>
      </c>
      <c r="Q6149" t="s">
        <v>477</v>
      </c>
      <c r="R6149" t="s">
        <v>176</v>
      </c>
      <c r="W6149">
        <v>160</v>
      </c>
      <c r="X6149" t="s">
        <v>88</v>
      </c>
      <c r="AA6149" s="1"/>
      <c r="AB6149" t="s">
        <v>23051</v>
      </c>
      <c r="AC6149">
        <v>2018</v>
      </c>
      <c r="AD6149">
        <v>1</v>
      </c>
      <c r="AE6149">
        <v>3</v>
      </c>
      <c r="AF6149" s="2">
        <f>DATE(emdat_data[[#This Row],[Start Year]],emdat_data[[#This Row],[Start Month]],emdat_data[[#This Row],[Start Day]])</f>
        <v>43103</v>
      </c>
      <c r="AG6149">
        <v>2018</v>
      </c>
      <c r="AH6149">
        <v>1</v>
      </c>
      <c r="AI6149">
        <v>4</v>
      </c>
      <c r="AJ6149" s="2">
        <f>DATE(emdat_data[[#This Row],[End Year]],emdat_data[[#This Row],[End Month]],emdat_data[[#This Row],[End Day]])</f>
        <v>43104</v>
      </c>
      <c r="AK6149">
        <v>6</v>
      </c>
      <c r="AL6149">
        <v>30</v>
      </c>
      <c r="AO6149">
        <v>30</v>
      </c>
      <c r="AT6149">
        <v>200000</v>
      </c>
      <c r="AU6149">
        <v>233092</v>
      </c>
      <c r="AV6149">
        <v>85.803026057265399</v>
      </c>
      <c r="AW6149" t="s">
        <v>23052</v>
      </c>
      <c r="AX6149" t="s">
        <v>23053</v>
      </c>
      <c r="AY6149" t="s">
        <v>23054</v>
      </c>
    </row>
    <row r="6150" spans="1:51" hidden="1" x14ac:dyDescent="0.25">
      <c r="A6150" t="s">
        <v>23159</v>
      </c>
      <c r="B6150">
        <v>2018</v>
      </c>
      <c r="C6150">
        <v>2</v>
      </c>
      <c r="E6150" t="s">
        <v>50</v>
      </c>
      <c r="F6150" t="s">
        <v>63</v>
      </c>
      <c r="G6150" t="s">
        <v>82</v>
      </c>
      <c r="H6150" t="s">
        <v>157</v>
      </c>
      <c r="I6150" t="s">
        <v>493</v>
      </c>
      <c r="J6150" t="s">
        <v>23049</v>
      </c>
      <c r="K6150" t="s">
        <v>1231</v>
      </c>
      <c r="L6150" t="s">
        <v>1232</v>
      </c>
      <c r="M6150" t="s">
        <v>197</v>
      </c>
      <c r="N6150" t="s">
        <v>190</v>
      </c>
      <c r="O6150" t="s">
        <v>23160</v>
      </c>
      <c r="Q6150" t="s">
        <v>2375</v>
      </c>
      <c r="W6150">
        <v>160</v>
      </c>
      <c r="X6150" t="s">
        <v>88</v>
      </c>
      <c r="AA6150" s="1"/>
      <c r="AC6150">
        <v>2018</v>
      </c>
      <c r="AD6150">
        <v>1</v>
      </c>
      <c r="AE6150">
        <v>3</v>
      </c>
      <c r="AF6150" s="2">
        <f>DATE(emdat_data[[#This Row],[Start Year]],emdat_data[[#This Row],[Start Month]],emdat_data[[#This Row],[Start Day]])</f>
        <v>43103</v>
      </c>
      <c r="AG6150">
        <v>2018</v>
      </c>
      <c r="AH6150">
        <v>1</v>
      </c>
      <c r="AI6150">
        <v>4</v>
      </c>
      <c r="AJ6150" s="2">
        <f>DATE(emdat_data[[#This Row],[End Year]],emdat_data[[#This Row],[End Month]],emdat_data[[#This Row],[End Day]])</f>
        <v>43104</v>
      </c>
      <c r="AK6150">
        <v>2</v>
      </c>
      <c r="AV6150">
        <v>85.803026057265399</v>
      </c>
      <c r="AX6150" t="s">
        <v>16250</v>
      </c>
      <c r="AY6150" t="s">
        <v>16251</v>
      </c>
    </row>
    <row r="6151" spans="1:51" hidden="1" x14ac:dyDescent="0.25">
      <c r="A6151" t="s">
        <v>23163</v>
      </c>
      <c r="B6151">
        <v>2018</v>
      </c>
      <c r="C6151">
        <v>2</v>
      </c>
      <c r="E6151" t="s">
        <v>50</v>
      </c>
      <c r="F6151" t="s">
        <v>63</v>
      </c>
      <c r="G6151" t="s">
        <v>82</v>
      </c>
      <c r="H6151" t="s">
        <v>157</v>
      </c>
      <c r="I6151" t="s">
        <v>493</v>
      </c>
      <c r="J6151" t="s">
        <v>23049</v>
      </c>
      <c r="K6151" t="s">
        <v>596</v>
      </c>
      <c r="L6151" t="s">
        <v>597</v>
      </c>
      <c r="M6151" t="s">
        <v>189</v>
      </c>
      <c r="N6151" t="s">
        <v>190</v>
      </c>
      <c r="O6151" t="s">
        <v>23164</v>
      </c>
      <c r="Q6151" t="s">
        <v>360</v>
      </c>
      <c r="W6151">
        <v>163</v>
      </c>
      <c r="X6151" t="s">
        <v>88</v>
      </c>
      <c r="AA6151" s="1"/>
      <c r="AC6151">
        <v>2018</v>
      </c>
      <c r="AD6151">
        <v>1</v>
      </c>
      <c r="AE6151">
        <v>3</v>
      </c>
      <c r="AF6151" s="2">
        <f>DATE(emdat_data[[#This Row],[Start Year]],emdat_data[[#This Row],[Start Month]],emdat_data[[#This Row],[Start Day]])</f>
        <v>43103</v>
      </c>
      <c r="AG6151">
        <v>2018</v>
      </c>
      <c r="AH6151">
        <v>1</v>
      </c>
      <c r="AI6151">
        <v>4</v>
      </c>
      <c r="AJ6151" s="2">
        <f>DATE(emdat_data[[#This Row],[End Year]],emdat_data[[#This Row],[End Month]],emdat_data[[#This Row],[End Day]])</f>
        <v>43104</v>
      </c>
      <c r="AL6151">
        <v>16</v>
      </c>
      <c r="AO6151">
        <v>16</v>
      </c>
      <c r="AR6151">
        <v>16300</v>
      </c>
      <c r="AS6151">
        <v>18997</v>
      </c>
      <c r="AV6151">
        <v>85.803026057265399</v>
      </c>
      <c r="AW6151" t="s">
        <v>23165</v>
      </c>
      <c r="AY6151" t="s">
        <v>23166</v>
      </c>
    </row>
    <row r="6152" spans="1:51" hidden="1" x14ac:dyDescent="0.25">
      <c r="A6152" t="s">
        <v>25701</v>
      </c>
      <c r="B6152">
        <v>2018</v>
      </c>
      <c r="C6152">
        <v>5</v>
      </c>
      <c r="D6152" t="s">
        <v>25688</v>
      </c>
      <c r="E6152" t="s">
        <v>50</v>
      </c>
      <c r="F6152" t="s">
        <v>71</v>
      </c>
      <c r="G6152" t="s">
        <v>72</v>
      </c>
      <c r="K6152" t="s">
        <v>3130</v>
      </c>
      <c r="L6152" t="s">
        <v>3131</v>
      </c>
      <c r="M6152" t="s">
        <v>75</v>
      </c>
      <c r="N6152" t="s">
        <v>76</v>
      </c>
      <c r="O6152" t="s">
        <v>25702</v>
      </c>
      <c r="P6152" t="s">
        <v>6961</v>
      </c>
      <c r="Q6152" t="s">
        <v>176</v>
      </c>
      <c r="R6152" t="s">
        <v>653</v>
      </c>
      <c r="W6152">
        <v>5597</v>
      </c>
      <c r="X6152" t="s">
        <v>78</v>
      </c>
      <c r="Y6152">
        <v>-4355</v>
      </c>
      <c r="Z6152">
        <v>15116</v>
      </c>
      <c r="AA6152" s="1"/>
      <c r="AC6152">
        <v>2018</v>
      </c>
      <c r="AD6152">
        <v>1</v>
      </c>
      <c r="AE6152">
        <v>3</v>
      </c>
      <c r="AF6152" s="2">
        <f>DATE(emdat_data[[#This Row],[Start Year]],emdat_data[[#This Row],[Start Month]],emdat_data[[#This Row],[Start Day]])</f>
        <v>43103</v>
      </c>
      <c r="AG6152">
        <v>2018</v>
      </c>
      <c r="AH6152">
        <v>1</v>
      </c>
      <c r="AI6152">
        <v>7</v>
      </c>
      <c r="AJ6152" s="2">
        <f>DATE(emdat_data[[#This Row],[End Year]],emdat_data[[#This Row],[End Month]],emdat_data[[#This Row],[End Day]])</f>
        <v>43107</v>
      </c>
      <c r="AK6152">
        <v>51</v>
      </c>
      <c r="AL6152">
        <v>17</v>
      </c>
      <c r="AN6152">
        <v>15743</v>
      </c>
      <c r="AO6152">
        <v>15760</v>
      </c>
      <c r="AV6152">
        <v>85.803026057265399</v>
      </c>
      <c r="AX6152" t="s">
        <v>3137</v>
      </c>
      <c r="AY6152" t="s">
        <v>3138</v>
      </c>
    </row>
    <row r="6153" spans="1:51" hidden="1" x14ac:dyDescent="0.25">
      <c r="A6153" t="s">
        <v>25745</v>
      </c>
      <c r="B6153">
        <v>2018</v>
      </c>
      <c r="C6153">
        <v>45</v>
      </c>
      <c r="E6153" t="s">
        <v>50</v>
      </c>
      <c r="F6153" t="s">
        <v>63</v>
      </c>
      <c r="G6153" t="s">
        <v>82</v>
      </c>
      <c r="H6153" t="s">
        <v>157</v>
      </c>
      <c r="I6153" t="s">
        <v>158</v>
      </c>
      <c r="K6153" t="s">
        <v>357</v>
      </c>
      <c r="L6153" t="s">
        <v>358</v>
      </c>
      <c r="M6153" t="s">
        <v>146</v>
      </c>
      <c r="N6153" t="s">
        <v>86</v>
      </c>
      <c r="O6153" t="s">
        <v>25746</v>
      </c>
      <c r="Q6153" t="s">
        <v>65</v>
      </c>
      <c r="X6153" t="s">
        <v>88</v>
      </c>
      <c r="AA6153" s="1"/>
      <c r="AC6153">
        <v>2018</v>
      </c>
      <c r="AD6153">
        <v>1</v>
      </c>
      <c r="AE6153">
        <v>3</v>
      </c>
      <c r="AF6153" s="2">
        <f>DATE(emdat_data[[#This Row],[Start Year]],emdat_data[[#This Row],[Start Month]],emdat_data[[#This Row],[Start Day]])</f>
        <v>43103</v>
      </c>
      <c r="AG6153">
        <v>2018</v>
      </c>
      <c r="AH6153">
        <v>1</v>
      </c>
      <c r="AI6153">
        <v>5</v>
      </c>
      <c r="AJ6153" s="2">
        <f>DATE(emdat_data[[#This Row],[End Year]],emdat_data[[#This Row],[End Month]],emdat_data[[#This Row],[End Day]])</f>
        <v>43105</v>
      </c>
      <c r="AK6153">
        <v>22</v>
      </c>
      <c r="AT6153">
        <v>1000000</v>
      </c>
      <c r="AU6153">
        <v>1165460</v>
      </c>
      <c r="AV6153">
        <v>85.803026057265399</v>
      </c>
      <c r="AW6153" t="s">
        <v>25747</v>
      </c>
      <c r="AY6153" t="s">
        <v>25748</v>
      </c>
    </row>
    <row r="6154" spans="1:51" hidden="1" x14ac:dyDescent="0.25">
      <c r="A6154" t="s">
        <v>24491</v>
      </c>
      <c r="B6154">
        <v>2018</v>
      </c>
      <c r="C6154">
        <v>8</v>
      </c>
      <c r="D6154" t="s">
        <v>24492</v>
      </c>
      <c r="E6154" t="s">
        <v>50</v>
      </c>
      <c r="F6154" t="s">
        <v>63</v>
      </c>
      <c r="G6154" t="s">
        <v>82</v>
      </c>
      <c r="H6154" t="s">
        <v>98</v>
      </c>
      <c r="J6154" t="s">
        <v>24493</v>
      </c>
      <c r="K6154" t="s">
        <v>1697</v>
      </c>
      <c r="L6154" t="s">
        <v>1698</v>
      </c>
      <c r="M6154" t="s">
        <v>260</v>
      </c>
      <c r="N6154" t="s">
        <v>76</v>
      </c>
      <c r="O6154" t="s">
        <v>24494</v>
      </c>
      <c r="Q6154" t="s">
        <v>72</v>
      </c>
      <c r="R6154" t="s">
        <v>176</v>
      </c>
      <c r="W6154">
        <v>165</v>
      </c>
      <c r="X6154" t="s">
        <v>88</v>
      </c>
      <c r="AA6154" s="1"/>
      <c r="AC6154">
        <v>2018</v>
      </c>
      <c r="AD6154">
        <v>1</v>
      </c>
      <c r="AE6154">
        <v>5</v>
      </c>
      <c r="AF6154" s="2">
        <f>DATE(emdat_data[[#This Row],[Start Year]],emdat_data[[#This Row],[Start Month]],emdat_data[[#This Row],[Start Day]])</f>
        <v>43105</v>
      </c>
      <c r="AG6154">
        <v>2018</v>
      </c>
      <c r="AH6154">
        <v>1</v>
      </c>
      <c r="AI6154">
        <v>8</v>
      </c>
      <c r="AJ6154" s="2">
        <f>DATE(emdat_data[[#This Row],[End Year]],emdat_data[[#This Row],[End Month]],emdat_data[[#This Row],[End Day]])</f>
        <v>43108</v>
      </c>
      <c r="AK6154">
        <v>73</v>
      </c>
      <c r="AM6154">
        <v>161318</v>
      </c>
      <c r="AO6154">
        <v>161318</v>
      </c>
      <c r="AV6154">
        <v>85.803026057265399</v>
      </c>
      <c r="AW6154" t="s">
        <v>24495</v>
      </c>
      <c r="AX6154" t="s">
        <v>24496</v>
      </c>
      <c r="AY6154" t="s">
        <v>24497</v>
      </c>
    </row>
    <row r="6155" spans="1:51" hidden="1" x14ac:dyDescent="0.25">
      <c r="A6155" t="s">
        <v>24682</v>
      </c>
      <c r="B6155">
        <v>2018</v>
      </c>
      <c r="C6155">
        <v>30</v>
      </c>
      <c r="D6155" t="s">
        <v>24683</v>
      </c>
      <c r="E6155" t="s">
        <v>50</v>
      </c>
      <c r="F6155" t="s">
        <v>63</v>
      </c>
      <c r="G6155" t="s">
        <v>64</v>
      </c>
      <c r="H6155" t="s">
        <v>65</v>
      </c>
      <c r="K6155" t="s">
        <v>1541</v>
      </c>
      <c r="L6155" t="s">
        <v>1542</v>
      </c>
      <c r="M6155" t="s">
        <v>995</v>
      </c>
      <c r="N6155" t="s">
        <v>76</v>
      </c>
      <c r="O6155" t="s">
        <v>24684</v>
      </c>
      <c r="Q6155" t="s">
        <v>2546</v>
      </c>
      <c r="W6155">
        <v>-5</v>
      </c>
      <c r="X6155" t="s">
        <v>67</v>
      </c>
      <c r="AA6155" s="1"/>
      <c r="AC6155">
        <v>2018</v>
      </c>
      <c r="AD6155">
        <v>1</v>
      </c>
      <c r="AE6155">
        <v>5</v>
      </c>
      <c r="AF6155" s="2">
        <f>DATE(emdat_data[[#This Row],[Start Year]],emdat_data[[#This Row],[Start Month]],emdat_data[[#This Row],[Start Day]])</f>
        <v>43105</v>
      </c>
      <c r="AG6155">
        <v>2018</v>
      </c>
      <c r="AH6155">
        <v>1</v>
      </c>
      <c r="AI6155">
        <v>9</v>
      </c>
      <c r="AJ6155" s="2">
        <f>DATE(emdat_data[[#This Row],[End Year]],emdat_data[[#This Row],[End Month]],emdat_data[[#This Row],[End Day]])</f>
        <v>43109</v>
      </c>
      <c r="AM6155">
        <v>70000</v>
      </c>
      <c r="AO6155">
        <v>70000</v>
      </c>
      <c r="AV6155">
        <v>85.803026057265399</v>
      </c>
      <c r="AX6155" t="s">
        <v>24685</v>
      </c>
      <c r="AY6155" t="s">
        <v>24686</v>
      </c>
    </row>
    <row r="6156" spans="1:51" hidden="1" x14ac:dyDescent="0.25">
      <c r="A6156" t="s">
        <v>24940</v>
      </c>
      <c r="B6156">
        <v>2018</v>
      </c>
      <c r="C6156">
        <v>17</v>
      </c>
      <c r="D6156" t="s">
        <v>24941</v>
      </c>
      <c r="E6156" t="s">
        <v>50</v>
      </c>
      <c r="F6156" t="s">
        <v>51</v>
      </c>
      <c r="G6156" t="s">
        <v>1213</v>
      </c>
      <c r="K6156" t="s">
        <v>2556</v>
      </c>
      <c r="L6156" t="s">
        <v>2557</v>
      </c>
      <c r="M6156" t="s">
        <v>1262</v>
      </c>
      <c r="N6156" t="s">
        <v>96</v>
      </c>
      <c r="O6156" t="s">
        <v>24942</v>
      </c>
      <c r="AA6156" s="1"/>
      <c r="AC6156">
        <v>2018</v>
      </c>
      <c r="AD6156">
        <v>1</v>
      </c>
      <c r="AE6156">
        <v>5</v>
      </c>
      <c r="AF6156" s="2">
        <f>DATE(emdat_data[[#This Row],[Start Year]],emdat_data[[#This Row],[Start Month]],emdat_data[[#This Row],[Start Day]])</f>
        <v>43105</v>
      </c>
      <c r="AG6156">
        <v>2018</v>
      </c>
      <c r="AH6156">
        <v>1</v>
      </c>
      <c r="AI6156">
        <v>6</v>
      </c>
      <c r="AJ6156" s="2">
        <f>DATE(emdat_data[[#This Row],[End Year]],emdat_data[[#This Row],[End Month]],emdat_data[[#This Row],[End Day]])</f>
        <v>43106</v>
      </c>
      <c r="AM6156">
        <v>736</v>
      </c>
      <c r="AO6156">
        <v>736</v>
      </c>
      <c r="AV6156">
        <v>85.803026057265399</v>
      </c>
      <c r="AX6156" t="s">
        <v>3228</v>
      </c>
      <c r="AY6156" t="s">
        <v>3229</v>
      </c>
    </row>
    <row r="6157" spans="1:51" hidden="1" x14ac:dyDescent="0.25">
      <c r="A6157" t="s">
        <v>25772</v>
      </c>
      <c r="B6157">
        <v>2018</v>
      </c>
      <c r="C6157">
        <v>10</v>
      </c>
      <c r="E6157" t="s">
        <v>50</v>
      </c>
      <c r="F6157" t="s">
        <v>71</v>
      </c>
      <c r="G6157" t="s">
        <v>217</v>
      </c>
      <c r="H6157" t="s">
        <v>647</v>
      </c>
      <c r="K6157" t="s">
        <v>357</v>
      </c>
      <c r="L6157" t="s">
        <v>358</v>
      </c>
      <c r="M6157" t="s">
        <v>146</v>
      </c>
      <c r="N6157" t="s">
        <v>86</v>
      </c>
      <c r="O6157" t="s">
        <v>25773</v>
      </c>
      <c r="P6157" t="s">
        <v>642</v>
      </c>
      <c r="Q6157" t="s">
        <v>72</v>
      </c>
      <c r="AA6157" s="1"/>
      <c r="AC6157">
        <v>2018</v>
      </c>
      <c r="AD6157">
        <v>1</v>
      </c>
      <c r="AE6157">
        <v>8</v>
      </c>
      <c r="AF6157" s="2">
        <f>DATE(emdat_data[[#This Row],[Start Year]],emdat_data[[#This Row],[Start Month]],emdat_data[[#This Row],[Start Day]])</f>
        <v>43108</v>
      </c>
      <c r="AG6157">
        <v>2018</v>
      </c>
      <c r="AH6157">
        <v>1</v>
      </c>
      <c r="AI6157">
        <v>14</v>
      </c>
      <c r="AJ6157" s="2">
        <f>DATE(emdat_data[[#This Row],[End Year]],emdat_data[[#This Row],[End Month]],emdat_data[[#This Row],[End Day]])</f>
        <v>43114</v>
      </c>
      <c r="AK6157">
        <v>21</v>
      </c>
      <c r="AL6157">
        <v>28</v>
      </c>
      <c r="AM6157">
        <v>1338</v>
      </c>
      <c r="AO6157">
        <v>1366</v>
      </c>
      <c r="AT6157">
        <v>900000</v>
      </c>
      <c r="AU6157">
        <v>1048914</v>
      </c>
      <c r="AV6157">
        <v>85.803026057265399</v>
      </c>
      <c r="AX6157" t="s">
        <v>25774</v>
      </c>
      <c r="AY6157" t="s">
        <v>25775</v>
      </c>
    </row>
    <row r="6158" spans="1:51" hidden="1" x14ac:dyDescent="0.25">
      <c r="A6158" t="s">
        <v>24919</v>
      </c>
      <c r="B6158">
        <v>2018</v>
      </c>
      <c r="C6158">
        <v>14</v>
      </c>
      <c r="D6158" t="s">
        <v>24920</v>
      </c>
      <c r="E6158" t="s">
        <v>50</v>
      </c>
      <c r="F6158" t="s">
        <v>51</v>
      </c>
      <c r="G6158" t="s">
        <v>1213</v>
      </c>
      <c r="H6158" t="s">
        <v>20065</v>
      </c>
      <c r="J6158" t="s">
        <v>2738</v>
      </c>
      <c r="K6158" t="s">
        <v>364</v>
      </c>
      <c r="L6158" t="s">
        <v>365</v>
      </c>
      <c r="M6158" t="s">
        <v>173</v>
      </c>
      <c r="N6158" t="s">
        <v>57</v>
      </c>
      <c r="O6158" t="s">
        <v>24921</v>
      </c>
      <c r="S6158" t="s">
        <v>127</v>
      </c>
      <c r="U6158" t="s">
        <v>127</v>
      </c>
      <c r="AA6158" s="1"/>
      <c r="AC6158">
        <v>2018</v>
      </c>
      <c r="AD6158">
        <v>1</v>
      </c>
      <c r="AE6158">
        <v>13</v>
      </c>
      <c r="AF6158" s="2">
        <f>DATE(emdat_data[[#This Row],[Start Year]],emdat_data[[#This Row],[Start Month]],emdat_data[[#This Row],[Start Day]])</f>
        <v>43113</v>
      </c>
      <c r="AG6158">
        <v>2018</v>
      </c>
      <c r="AH6158">
        <v>3</v>
      </c>
      <c r="AI6158">
        <v>6</v>
      </c>
      <c r="AJ6158" s="2">
        <f>DATE(emdat_data[[#This Row],[End Year]],emdat_data[[#This Row],[End Month]],emdat_data[[#This Row],[End Day]])</f>
        <v>43165</v>
      </c>
      <c r="AM6158">
        <v>86056</v>
      </c>
      <c r="AO6158">
        <v>86056</v>
      </c>
      <c r="AT6158">
        <v>3564</v>
      </c>
      <c r="AU6158">
        <v>4154</v>
      </c>
      <c r="AV6158">
        <v>85.803026057265399</v>
      </c>
      <c r="AX6158" t="s">
        <v>2740</v>
      </c>
      <c r="AY6158" t="s">
        <v>2741</v>
      </c>
    </row>
    <row r="6159" spans="1:51" hidden="1" x14ac:dyDescent="0.25">
      <c r="A6159" t="s">
        <v>24932</v>
      </c>
      <c r="B6159">
        <v>2018</v>
      </c>
      <c r="C6159">
        <v>51</v>
      </c>
      <c r="E6159" t="s">
        <v>50</v>
      </c>
      <c r="F6159" t="s">
        <v>71</v>
      </c>
      <c r="G6159" t="s">
        <v>72</v>
      </c>
      <c r="K6159" t="s">
        <v>364</v>
      </c>
      <c r="L6159" t="s">
        <v>365</v>
      </c>
      <c r="M6159" t="s">
        <v>173</v>
      </c>
      <c r="N6159" t="s">
        <v>57</v>
      </c>
      <c r="O6159" t="s">
        <v>24933</v>
      </c>
      <c r="P6159" t="s">
        <v>642</v>
      </c>
      <c r="X6159" t="s">
        <v>78</v>
      </c>
      <c r="AA6159" s="1"/>
      <c r="AC6159">
        <v>2018</v>
      </c>
      <c r="AD6159">
        <v>1</v>
      </c>
      <c r="AE6159">
        <v>13</v>
      </c>
      <c r="AF6159" s="2">
        <f>DATE(emdat_data[[#This Row],[Start Year]],emdat_data[[#This Row],[Start Month]],emdat_data[[#This Row],[Start Day]])</f>
        <v>43113</v>
      </c>
      <c r="AG6159">
        <v>2018</v>
      </c>
      <c r="AH6159">
        <v>1</v>
      </c>
      <c r="AI6159">
        <v>17</v>
      </c>
      <c r="AJ6159" s="2">
        <f>DATE(emdat_data[[#This Row],[End Year]],emdat_data[[#This Row],[End Month]],emdat_data[[#This Row],[End Day]])</f>
        <v>43117</v>
      </c>
      <c r="AK6159">
        <v>11</v>
      </c>
      <c r="AM6159">
        <v>180000</v>
      </c>
      <c r="AO6159">
        <v>180000</v>
      </c>
      <c r="AV6159">
        <v>85.803026057265399</v>
      </c>
      <c r="AX6159" t="s">
        <v>24934</v>
      </c>
      <c r="AY6159" t="s">
        <v>24935</v>
      </c>
    </row>
    <row r="6160" spans="1:51" hidden="1" x14ac:dyDescent="0.25">
      <c r="A6160" t="s">
        <v>23212</v>
      </c>
      <c r="B6160">
        <v>2018</v>
      </c>
      <c r="C6160">
        <v>65</v>
      </c>
      <c r="E6160" t="s">
        <v>50</v>
      </c>
      <c r="F6160" t="s">
        <v>71</v>
      </c>
      <c r="G6160" t="s">
        <v>72</v>
      </c>
      <c r="H6160" t="s">
        <v>170</v>
      </c>
      <c r="K6160" t="s">
        <v>761</v>
      </c>
      <c r="L6160" t="s">
        <v>762</v>
      </c>
      <c r="M6160" t="s">
        <v>260</v>
      </c>
      <c r="N6160" t="s">
        <v>76</v>
      </c>
      <c r="O6160" t="s">
        <v>23213</v>
      </c>
      <c r="P6160" t="s">
        <v>642</v>
      </c>
      <c r="W6160">
        <v>18675</v>
      </c>
      <c r="X6160" t="s">
        <v>78</v>
      </c>
      <c r="Y6160">
        <v>-347</v>
      </c>
      <c r="Z6160">
        <v>29987</v>
      </c>
      <c r="AA6160" s="1"/>
      <c r="AC6160">
        <v>2018</v>
      </c>
      <c r="AD6160">
        <v>1</v>
      </c>
      <c r="AE6160">
        <v>14</v>
      </c>
      <c r="AF6160" s="2">
        <f>DATE(emdat_data[[#This Row],[Start Year]],emdat_data[[#This Row],[Start Month]],emdat_data[[#This Row],[Start Day]])</f>
        <v>43114</v>
      </c>
      <c r="AG6160">
        <v>2018</v>
      </c>
      <c r="AH6160">
        <v>1</v>
      </c>
      <c r="AI6160">
        <v>24</v>
      </c>
      <c r="AJ6160" s="2">
        <f>DATE(emdat_data[[#This Row],[End Year]],emdat_data[[#This Row],[End Month]],emdat_data[[#This Row],[End Day]])</f>
        <v>43124</v>
      </c>
      <c r="AM6160">
        <v>12000</v>
      </c>
      <c r="AO6160">
        <v>12000</v>
      </c>
      <c r="AV6160">
        <v>85.803026057265399</v>
      </c>
      <c r="AW6160" t="s">
        <v>23214</v>
      </c>
      <c r="AY6160" t="s">
        <v>23215</v>
      </c>
    </row>
    <row r="6161" spans="1:51" hidden="1" x14ac:dyDescent="0.25">
      <c r="A6161" t="s">
        <v>24702</v>
      </c>
      <c r="B6161">
        <v>2018</v>
      </c>
      <c r="C6161">
        <v>16</v>
      </c>
      <c r="E6161" t="s">
        <v>50</v>
      </c>
      <c r="F6161" t="s">
        <v>51</v>
      </c>
      <c r="G6161" t="s">
        <v>1213</v>
      </c>
      <c r="H6161" t="s">
        <v>1214</v>
      </c>
      <c r="J6161" t="s">
        <v>24205</v>
      </c>
      <c r="K6161" t="s">
        <v>171</v>
      </c>
      <c r="L6161" t="s">
        <v>172</v>
      </c>
      <c r="M6161" t="s">
        <v>173</v>
      </c>
      <c r="N6161" t="s">
        <v>57</v>
      </c>
      <c r="AA6161" s="1"/>
      <c r="AC6161">
        <v>2018</v>
      </c>
      <c r="AD6161">
        <v>1</v>
      </c>
      <c r="AE6161">
        <v>14</v>
      </c>
      <c r="AF6161" s="2">
        <f>DATE(emdat_data[[#This Row],[Start Year]],emdat_data[[#This Row],[Start Month]],emdat_data[[#This Row],[Start Day]])</f>
        <v>43114</v>
      </c>
      <c r="AG6161">
        <v>2018</v>
      </c>
      <c r="AH6161">
        <v>1</v>
      </c>
      <c r="AI6161">
        <v>14</v>
      </c>
      <c r="AJ6161" s="2">
        <f>DATE(emdat_data[[#This Row],[End Year]],emdat_data[[#This Row],[End Month]],emdat_data[[#This Row],[End Day]])</f>
        <v>43114</v>
      </c>
      <c r="AM6161">
        <v>50000</v>
      </c>
      <c r="AO6161">
        <v>50000</v>
      </c>
      <c r="AV6161">
        <v>85.803026057265399</v>
      </c>
    </row>
    <row r="6162" spans="1:51" hidden="1" x14ac:dyDescent="0.25">
      <c r="A6162" t="s">
        <v>24915</v>
      </c>
      <c r="B6162">
        <v>2018</v>
      </c>
      <c r="C6162">
        <v>11</v>
      </c>
      <c r="E6162" t="s">
        <v>50</v>
      </c>
      <c r="F6162" t="s">
        <v>51</v>
      </c>
      <c r="G6162" t="s">
        <v>52</v>
      </c>
      <c r="H6162" t="s">
        <v>53</v>
      </c>
      <c r="K6162" t="s">
        <v>2573</v>
      </c>
      <c r="L6162" t="s">
        <v>2574</v>
      </c>
      <c r="M6162" t="s">
        <v>85</v>
      </c>
      <c r="N6162" t="s">
        <v>86</v>
      </c>
      <c r="O6162" t="s">
        <v>24916</v>
      </c>
      <c r="W6162">
        <v>7</v>
      </c>
      <c r="X6162" t="s">
        <v>59</v>
      </c>
      <c r="Y6162">
        <v>-15759</v>
      </c>
      <c r="Z6162">
        <v>7471</v>
      </c>
      <c r="AA6162" s="1">
        <v>0.17916666666666667</v>
      </c>
      <c r="AC6162">
        <v>2018</v>
      </c>
      <c r="AD6162">
        <v>1</v>
      </c>
      <c r="AE6162">
        <v>14</v>
      </c>
      <c r="AF6162" s="2">
        <f>DATE(emdat_data[[#This Row],[Start Year]],emdat_data[[#This Row],[Start Month]],emdat_data[[#This Row],[Start Day]])</f>
        <v>43114</v>
      </c>
      <c r="AG6162">
        <v>2018</v>
      </c>
      <c r="AH6162">
        <v>1</v>
      </c>
      <c r="AI6162">
        <v>14</v>
      </c>
      <c r="AJ6162" s="2">
        <f>DATE(emdat_data[[#This Row],[End Year]],emdat_data[[#This Row],[End Month]],emdat_data[[#This Row],[End Day]])</f>
        <v>43114</v>
      </c>
      <c r="AK6162">
        <v>2</v>
      </c>
      <c r="AL6162">
        <v>139</v>
      </c>
      <c r="AM6162">
        <v>7885</v>
      </c>
      <c r="AN6162">
        <v>1295</v>
      </c>
      <c r="AO6162">
        <v>9319</v>
      </c>
      <c r="AV6162">
        <v>85.803026057265399</v>
      </c>
      <c r="AX6162" t="s">
        <v>24917</v>
      </c>
      <c r="AY6162" t="s">
        <v>24918</v>
      </c>
    </row>
    <row r="6163" spans="1:51" hidden="1" x14ac:dyDescent="0.25">
      <c r="A6163" t="s">
        <v>24850</v>
      </c>
      <c r="B6163">
        <v>2018</v>
      </c>
      <c r="C6163">
        <v>48</v>
      </c>
      <c r="E6163" t="s">
        <v>50</v>
      </c>
      <c r="F6163" t="s">
        <v>71</v>
      </c>
      <c r="G6163" t="s">
        <v>72</v>
      </c>
      <c r="K6163" t="s">
        <v>280</v>
      </c>
      <c r="L6163" t="s">
        <v>281</v>
      </c>
      <c r="M6163" t="s">
        <v>260</v>
      </c>
      <c r="N6163" t="s">
        <v>76</v>
      </c>
      <c r="O6163" t="s">
        <v>24851</v>
      </c>
      <c r="P6163" t="s">
        <v>642</v>
      </c>
      <c r="X6163" t="s">
        <v>78</v>
      </c>
      <c r="AA6163" s="1"/>
      <c r="AC6163">
        <v>2018</v>
      </c>
      <c r="AD6163">
        <v>1</v>
      </c>
      <c r="AE6163">
        <v>16</v>
      </c>
      <c r="AF6163" s="2">
        <f>DATE(emdat_data[[#This Row],[Start Year]],emdat_data[[#This Row],[Start Month]],emdat_data[[#This Row],[Start Day]])</f>
        <v>43116</v>
      </c>
      <c r="AG6163">
        <v>2018</v>
      </c>
      <c r="AH6163">
        <v>1</v>
      </c>
      <c r="AI6163">
        <v>22</v>
      </c>
      <c r="AJ6163" s="2">
        <f>DATE(emdat_data[[#This Row],[End Year]],emdat_data[[#This Row],[End Month]],emdat_data[[#This Row],[End Day]])</f>
        <v>43122</v>
      </c>
      <c r="AK6163">
        <v>11</v>
      </c>
      <c r="AN6163">
        <v>77150</v>
      </c>
      <c r="AO6163">
        <v>77150</v>
      </c>
      <c r="AT6163">
        <v>5100</v>
      </c>
      <c r="AU6163">
        <v>5944</v>
      </c>
      <c r="AV6163">
        <v>85.803026057265399</v>
      </c>
      <c r="AW6163" t="s">
        <v>24852</v>
      </c>
      <c r="AY6163" t="s">
        <v>24853</v>
      </c>
    </row>
    <row r="6164" spans="1:51" hidden="1" x14ac:dyDescent="0.25">
      <c r="A6164" t="s">
        <v>23167</v>
      </c>
      <c r="B6164">
        <v>2018</v>
      </c>
      <c r="C6164">
        <v>25</v>
      </c>
      <c r="E6164" t="s">
        <v>50</v>
      </c>
      <c r="F6164" t="s">
        <v>63</v>
      </c>
      <c r="G6164" t="s">
        <v>82</v>
      </c>
      <c r="H6164" t="s">
        <v>789</v>
      </c>
      <c r="J6164" t="s">
        <v>23168</v>
      </c>
      <c r="K6164" t="s">
        <v>1200</v>
      </c>
      <c r="L6164" t="s">
        <v>1201</v>
      </c>
      <c r="M6164" t="s">
        <v>189</v>
      </c>
      <c r="N6164" t="s">
        <v>190</v>
      </c>
      <c r="O6164" t="s">
        <v>23169</v>
      </c>
      <c r="Q6164" t="s">
        <v>360</v>
      </c>
      <c r="W6164">
        <v>130</v>
      </c>
      <c r="X6164" t="s">
        <v>88</v>
      </c>
      <c r="AA6164" s="1"/>
      <c r="AC6164">
        <v>2018</v>
      </c>
      <c r="AD6164">
        <v>1</v>
      </c>
      <c r="AE6164">
        <v>17</v>
      </c>
      <c r="AF6164" s="2">
        <f>DATE(emdat_data[[#This Row],[Start Year]],emdat_data[[#This Row],[Start Month]],emdat_data[[#This Row],[Start Day]])</f>
        <v>43117</v>
      </c>
      <c r="AG6164">
        <v>2018</v>
      </c>
      <c r="AH6164">
        <v>1</v>
      </c>
      <c r="AI6164">
        <v>18</v>
      </c>
      <c r="AJ6164" s="2">
        <f>DATE(emdat_data[[#This Row],[End Year]],emdat_data[[#This Row],[End Month]],emdat_data[[#This Row],[End Day]])</f>
        <v>43118</v>
      </c>
      <c r="AK6164">
        <v>5</v>
      </c>
      <c r="AL6164">
        <v>12</v>
      </c>
      <c r="AO6164">
        <v>12</v>
      </c>
      <c r="AT6164">
        <v>588475</v>
      </c>
      <c r="AU6164">
        <v>685844</v>
      </c>
      <c r="AV6164">
        <v>85.803026057265399</v>
      </c>
      <c r="AW6164" t="s">
        <v>23170</v>
      </c>
      <c r="AY6164" t="s">
        <v>23171</v>
      </c>
    </row>
    <row r="6165" spans="1:51" hidden="1" x14ac:dyDescent="0.25">
      <c r="A6165" t="s">
        <v>23224</v>
      </c>
      <c r="B6165">
        <v>2018</v>
      </c>
      <c r="C6165">
        <v>25</v>
      </c>
      <c r="E6165" t="s">
        <v>50</v>
      </c>
      <c r="F6165" t="s">
        <v>63</v>
      </c>
      <c r="G6165" t="s">
        <v>82</v>
      </c>
      <c r="H6165" t="s">
        <v>789</v>
      </c>
      <c r="J6165" t="s">
        <v>23168</v>
      </c>
      <c r="K6165" t="s">
        <v>778</v>
      </c>
      <c r="L6165" t="s">
        <v>779</v>
      </c>
      <c r="M6165" t="s">
        <v>189</v>
      </c>
      <c r="N6165" t="s">
        <v>190</v>
      </c>
      <c r="O6165" t="s">
        <v>23225</v>
      </c>
      <c r="W6165">
        <v>130</v>
      </c>
      <c r="X6165" t="s">
        <v>88</v>
      </c>
      <c r="AA6165" s="1"/>
      <c r="AC6165">
        <v>2018</v>
      </c>
      <c r="AD6165">
        <v>1</v>
      </c>
      <c r="AE6165">
        <v>17</v>
      </c>
      <c r="AF6165" s="2">
        <f>DATE(emdat_data[[#This Row],[Start Year]],emdat_data[[#This Row],[Start Month]],emdat_data[[#This Row],[Start Day]])</f>
        <v>43117</v>
      </c>
      <c r="AG6165">
        <v>2018</v>
      </c>
      <c r="AH6165">
        <v>1</v>
      </c>
      <c r="AI6165">
        <v>18</v>
      </c>
      <c r="AJ6165" s="2">
        <f>DATE(emdat_data[[#This Row],[End Year]],emdat_data[[#This Row],[End Month]],emdat_data[[#This Row],[End Day]])</f>
        <v>43118</v>
      </c>
      <c r="AK6165">
        <v>1</v>
      </c>
      <c r="AV6165">
        <v>85.803026057265399</v>
      </c>
      <c r="AX6165" t="s">
        <v>23226</v>
      </c>
      <c r="AY6165" t="s">
        <v>23227</v>
      </c>
    </row>
    <row r="6166" spans="1:51" hidden="1" x14ac:dyDescent="0.25">
      <c r="A6166" t="s">
        <v>23370</v>
      </c>
      <c r="B6166">
        <v>2018</v>
      </c>
      <c r="C6166">
        <v>25</v>
      </c>
      <c r="E6166" t="s">
        <v>50</v>
      </c>
      <c r="F6166" t="s">
        <v>63</v>
      </c>
      <c r="G6166" t="s">
        <v>82</v>
      </c>
      <c r="H6166" t="s">
        <v>789</v>
      </c>
      <c r="J6166" t="s">
        <v>23168</v>
      </c>
      <c r="K6166" t="s">
        <v>187</v>
      </c>
      <c r="L6166" t="s">
        <v>188</v>
      </c>
      <c r="M6166" t="s">
        <v>189</v>
      </c>
      <c r="N6166" t="s">
        <v>190</v>
      </c>
      <c r="O6166" t="s">
        <v>23371</v>
      </c>
      <c r="X6166" t="s">
        <v>88</v>
      </c>
      <c r="AA6166" s="1"/>
      <c r="AC6166">
        <v>2018</v>
      </c>
      <c r="AD6166">
        <v>1</v>
      </c>
      <c r="AE6166">
        <v>17</v>
      </c>
      <c r="AF6166" s="2">
        <f>DATE(emdat_data[[#This Row],[Start Year]],emdat_data[[#This Row],[Start Month]],emdat_data[[#This Row],[Start Day]])</f>
        <v>43117</v>
      </c>
      <c r="AG6166">
        <v>2018</v>
      </c>
      <c r="AH6166">
        <v>1</v>
      </c>
      <c r="AI6166">
        <v>18</v>
      </c>
      <c r="AJ6166" s="2">
        <f>DATE(emdat_data[[#This Row],[End Year]],emdat_data[[#This Row],[End Month]],emdat_data[[#This Row],[End Day]])</f>
        <v>43118</v>
      </c>
      <c r="AV6166">
        <v>85.803026057265399</v>
      </c>
      <c r="AX6166" t="s">
        <v>23372</v>
      </c>
      <c r="AY6166" t="s">
        <v>23373</v>
      </c>
    </row>
    <row r="6167" spans="1:51" hidden="1" x14ac:dyDescent="0.25">
      <c r="A6167" t="s">
        <v>23199</v>
      </c>
      <c r="B6167">
        <v>2018</v>
      </c>
      <c r="C6167">
        <v>74</v>
      </c>
      <c r="D6167" t="s">
        <v>23200</v>
      </c>
      <c r="E6167" t="s">
        <v>50</v>
      </c>
      <c r="F6167" t="s">
        <v>71</v>
      </c>
      <c r="G6167" t="s">
        <v>72</v>
      </c>
      <c r="K6167" t="s">
        <v>83</v>
      </c>
      <c r="L6167" t="s">
        <v>84</v>
      </c>
      <c r="M6167" t="s">
        <v>85</v>
      </c>
      <c r="N6167" t="s">
        <v>86</v>
      </c>
      <c r="O6167" t="s">
        <v>23201</v>
      </c>
      <c r="X6167" t="s">
        <v>78</v>
      </c>
      <c r="AA6167" s="1"/>
      <c r="AC6167">
        <v>2018</v>
      </c>
      <c r="AD6167">
        <v>1</v>
      </c>
      <c r="AE6167">
        <v>20</v>
      </c>
      <c r="AF6167" s="2">
        <f>DATE(emdat_data[[#This Row],[Start Year]],emdat_data[[#This Row],[Start Month]],emdat_data[[#This Row],[Start Day]])</f>
        <v>43120</v>
      </c>
      <c r="AG6167">
        <v>2018</v>
      </c>
      <c r="AH6167">
        <v>1</v>
      </c>
      <c r="AI6167">
        <v>20</v>
      </c>
      <c r="AJ6167" s="2">
        <f>DATE(emdat_data[[#This Row],[End Year]],emdat_data[[#This Row],[End Month]],emdat_data[[#This Row],[End Day]])</f>
        <v>43120</v>
      </c>
      <c r="AM6167">
        <v>45000</v>
      </c>
      <c r="AO6167">
        <v>45000</v>
      </c>
      <c r="AV6167">
        <v>85.803026057265399</v>
      </c>
      <c r="AX6167" t="s">
        <v>23202</v>
      </c>
      <c r="AY6167" t="s">
        <v>23203</v>
      </c>
    </row>
    <row r="6168" spans="1:51" hidden="1" x14ac:dyDescent="0.25">
      <c r="A6168" t="s">
        <v>25853</v>
      </c>
      <c r="B6168">
        <v>2018</v>
      </c>
      <c r="C6168">
        <v>46</v>
      </c>
      <c r="E6168" t="s">
        <v>50</v>
      </c>
      <c r="F6168" t="s">
        <v>63</v>
      </c>
      <c r="G6168" t="s">
        <v>82</v>
      </c>
      <c r="H6168" t="s">
        <v>157</v>
      </c>
      <c r="I6168" t="s">
        <v>158</v>
      </c>
      <c r="K6168" t="s">
        <v>357</v>
      </c>
      <c r="L6168" t="s">
        <v>358</v>
      </c>
      <c r="M6168" t="s">
        <v>146</v>
      </c>
      <c r="N6168" t="s">
        <v>86</v>
      </c>
      <c r="O6168" t="s">
        <v>25854</v>
      </c>
      <c r="X6168" t="s">
        <v>88</v>
      </c>
      <c r="AA6168" s="1"/>
      <c r="AC6168">
        <v>2018</v>
      </c>
      <c r="AD6168">
        <v>1</v>
      </c>
      <c r="AE6168">
        <v>21</v>
      </c>
      <c r="AF6168" s="2">
        <f>DATE(emdat_data[[#This Row],[Start Year]],emdat_data[[#This Row],[Start Month]],emdat_data[[#This Row],[Start Day]])</f>
        <v>43121</v>
      </c>
      <c r="AG6168">
        <v>2018</v>
      </c>
      <c r="AH6168">
        <v>1</v>
      </c>
      <c r="AI6168">
        <v>24</v>
      </c>
      <c r="AJ6168" s="2">
        <f>DATE(emdat_data[[#This Row],[End Year]],emdat_data[[#This Row],[End Month]],emdat_data[[#This Row],[End Day]])</f>
        <v>43124</v>
      </c>
      <c r="AK6168">
        <v>10</v>
      </c>
      <c r="AT6168">
        <v>50000</v>
      </c>
      <c r="AU6168">
        <v>58273</v>
      </c>
      <c r="AV6168">
        <v>85.803026057265399</v>
      </c>
      <c r="AW6168" t="s">
        <v>25855</v>
      </c>
      <c r="AY6168" t="s">
        <v>25856</v>
      </c>
    </row>
    <row r="6169" spans="1:51" hidden="1" x14ac:dyDescent="0.25">
      <c r="A6169" t="s">
        <v>24692</v>
      </c>
      <c r="B6169">
        <v>2018</v>
      </c>
      <c r="C6169">
        <v>31</v>
      </c>
      <c r="E6169" t="s">
        <v>50</v>
      </c>
      <c r="F6169" t="s">
        <v>51</v>
      </c>
      <c r="G6169" t="s">
        <v>52</v>
      </c>
      <c r="H6169" t="s">
        <v>53</v>
      </c>
      <c r="K6169" t="s">
        <v>171</v>
      </c>
      <c r="L6169" t="s">
        <v>172</v>
      </c>
      <c r="M6169" t="s">
        <v>173</v>
      </c>
      <c r="N6169" t="s">
        <v>57</v>
      </c>
      <c r="O6169" t="s">
        <v>24693</v>
      </c>
      <c r="W6169">
        <v>6</v>
      </c>
      <c r="X6169" t="s">
        <v>59</v>
      </c>
      <c r="Y6169">
        <v>-7196</v>
      </c>
      <c r="Z6169">
        <v>105918</v>
      </c>
      <c r="AA6169" s="1">
        <v>0.58333333333333337</v>
      </c>
      <c r="AC6169">
        <v>2018</v>
      </c>
      <c r="AD6169">
        <v>1</v>
      </c>
      <c r="AE6169">
        <v>23</v>
      </c>
      <c r="AF6169" s="2">
        <f>DATE(emdat_data[[#This Row],[Start Year]],emdat_data[[#This Row],[Start Month]],emdat_data[[#This Row],[Start Day]])</f>
        <v>43123</v>
      </c>
      <c r="AG6169">
        <v>2018</v>
      </c>
      <c r="AH6169">
        <v>1</v>
      </c>
      <c r="AI6169">
        <v>23</v>
      </c>
      <c r="AJ6169" s="2">
        <f>DATE(emdat_data[[#This Row],[End Year]],emdat_data[[#This Row],[End Month]],emdat_data[[#This Row],[End Day]])</f>
        <v>43123</v>
      </c>
      <c r="AK6169">
        <v>1</v>
      </c>
      <c r="AL6169">
        <v>11</v>
      </c>
      <c r="AM6169">
        <v>13800</v>
      </c>
      <c r="AO6169">
        <v>13811</v>
      </c>
      <c r="AT6169">
        <v>80000</v>
      </c>
      <c r="AU6169">
        <v>93237</v>
      </c>
      <c r="AV6169">
        <v>85.803026057265399</v>
      </c>
      <c r="AW6169" t="s">
        <v>178</v>
      </c>
      <c r="AX6169" t="s">
        <v>24694</v>
      </c>
      <c r="AY6169" t="s">
        <v>24695</v>
      </c>
    </row>
    <row r="6170" spans="1:51" hidden="1" x14ac:dyDescent="0.25">
      <c r="A6170" t="s">
        <v>23121</v>
      </c>
      <c r="B6170">
        <v>2018</v>
      </c>
      <c r="C6170">
        <v>53</v>
      </c>
      <c r="E6170" t="s">
        <v>50</v>
      </c>
      <c r="F6170" t="s">
        <v>63</v>
      </c>
      <c r="G6170" t="s">
        <v>82</v>
      </c>
      <c r="H6170" t="s">
        <v>157</v>
      </c>
      <c r="I6170" t="s">
        <v>158</v>
      </c>
      <c r="K6170" t="s">
        <v>159</v>
      </c>
      <c r="L6170" t="s">
        <v>160</v>
      </c>
      <c r="M6170" t="s">
        <v>161</v>
      </c>
      <c r="N6170" t="s">
        <v>57</v>
      </c>
      <c r="O6170" t="s">
        <v>23122</v>
      </c>
      <c r="Q6170" t="s">
        <v>65</v>
      </c>
      <c r="X6170" t="s">
        <v>88</v>
      </c>
      <c r="AA6170" s="1"/>
      <c r="AC6170">
        <v>2018</v>
      </c>
      <c r="AD6170">
        <v>1</v>
      </c>
      <c r="AE6170">
        <v>24</v>
      </c>
      <c r="AF6170" s="2">
        <f>DATE(emdat_data[[#This Row],[Start Year]],emdat_data[[#This Row],[Start Month]],emdat_data[[#This Row],[Start Day]])</f>
        <v>43124</v>
      </c>
      <c r="AG6170">
        <v>2018</v>
      </c>
      <c r="AH6170">
        <v>1</v>
      </c>
      <c r="AI6170">
        <v>29</v>
      </c>
      <c r="AJ6170" s="2">
        <f>DATE(emdat_data[[#This Row],[End Year]],emdat_data[[#This Row],[End Month]],emdat_data[[#This Row],[End Day]])</f>
        <v>43129</v>
      </c>
      <c r="AK6170">
        <v>2</v>
      </c>
      <c r="AM6170">
        <v>7500</v>
      </c>
      <c r="AO6170">
        <v>7500</v>
      </c>
      <c r="AT6170">
        <v>1450000</v>
      </c>
      <c r="AU6170">
        <v>1689917</v>
      </c>
      <c r="AV6170">
        <v>85.803026057265399</v>
      </c>
      <c r="AW6170" t="s">
        <v>23123</v>
      </c>
      <c r="AY6170" t="s">
        <v>23124</v>
      </c>
    </row>
    <row r="6171" spans="1:51" hidden="1" x14ac:dyDescent="0.25">
      <c r="A6171" t="s">
        <v>23380</v>
      </c>
      <c r="B6171">
        <v>2018</v>
      </c>
      <c r="C6171">
        <v>37</v>
      </c>
      <c r="E6171" t="s">
        <v>50</v>
      </c>
      <c r="F6171" t="s">
        <v>71</v>
      </c>
      <c r="G6171" t="s">
        <v>72</v>
      </c>
      <c r="K6171" t="s">
        <v>187</v>
      </c>
      <c r="L6171" t="s">
        <v>188</v>
      </c>
      <c r="M6171" t="s">
        <v>189</v>
      </c>
      <c r="N6171" t="s">
        <v>190</v>
      </c>
      <c r="O6171" t="s">
        <v>23381</v>
      </c>
      <c r="P6171" t="s">
        <v>642</v>
      </c>
      <c r="W6171">
        <v>72016</v>
      </c>
      <c r="X6171" t="s">
        <v>78</v>
      </c>
      <c r="Y6171">
        <v>48511</v>
      </c>
      <c r="Z6171">
        <v>1606</v>
      </c>
      <c r="AA6171" s="1"/>
      <c r="AB6171" t="s">
        <v>23382</v>
      </c>
      <c r="AC6171">
        <v>2018</v>
      </c>
      <c r="AD6171">
        <v>1</v>
      </c>
      <c r="AE6171">
        <v>24</v>
      </c>
      <c r="AF6171" s="2">
        <f>DATE(emdat_data[[#This Row],[Start Year]],emdat_data[[#This Row],[Start Month]],emdat_data[[#This Row],[Start Day]])</f>
        <v>43124</v>
      </c>
      <c r="AG6171">
        <v>2018</v>
      </c>
      <c r="AH6171">
        <v>1</v>
      </c>
      <c r="AI6171">
        <v>29</v>
      </c>
      <c r="AJ6171" s="2">
        <f>DATE(emdat_data[[#This Row],[End Year]],emdat_data[[#This Row],[End Month]],emdat_data[[#This Row],[End Day]])</f>
        <v>43129</v>
      </c>
      <c r="AM6171">
        <v>2750</v>
      </c>
      <c r="AO6171">
        <v>2750</v>
      </c>
      <c r="AR6171">
        <v>175000</v>
      </c>
      <c r="AS6171">
        <v>203956</v>
      </c>
      <c r="AT6171">
        <v>372000</v>
      </c>
      <c r="AU6171">
        <v>433551</v>
      </c>
      <c r="AV6171">
        <v>85.803026057265399</v>
      </c>
      <c r="AW6171" t="s">
        <v>23383</v>
      </c>
      <c r="AY6171" t="s">
        <v>23384</v>
      </c>
    </row>
    <row r="6172" spans="1:51" hidden="1" x14ac:dyDescent="0.25">
      <c r="A6172" t="s">
        <v>23194</v>
      </c>
      <c r="B6172">
        <v>2018</v>
      </c>
      <c r="C6172">
        <v>38</v>
      </c>
      <c r="E6172" t="s">
        <v>50</v>
      </c>
      <c r="F6172" t="s">
        <v>71</v>
      </c>
      <c r="G6172" t="s">
        <v>72</v>
      </c>
      <c r="K6172" t="s">
        <v>83</v>
      </c>
      <c r="L6172" t="s">
        <v>84</v>
      </c>
      <c r="M6172" t="s">
        <v>85</v>
      </c>
      <c r="N6172" t="s">
        <v>86</v>
      </c>
      <c r="O6172" t="s">
        <v>23195</v>
      </c>
      <c r="W6172">
        <v>234623</v>
      </c>
      <c r="X6172" t="s">
        <v>78</v>
      </c>
      <c r="AA6172" s="1"/>
      <c r="AB6172" t="s">
        <v>23196</v>
      </c>
      <c r="AC6172">
        <v>2018</v>
      </c>
      <c r="AD6172">
        <v>1</v>
      </c>
      <c r="AE6172">
        <v>31</v>
      </c>
      <c r="AF6172" s="2">
        <f>DATE(emdat_data[[#This Row],[Start Year]],emdat_data[[#This Row],[Start Month]],emdat_data[[#This Row],[Start Day]])</f>
        <v>43131</v>
      </c>
      <c r="AG6172">
        <v>2018</v>
      </c>
      <c r="AH6172">
        <v>2</v>
      </c>
      <c r="AI6172">
        <v>21</v>
      </c>
      <c r="AJ6172" s="2">
        <f>DATE(emdat_data[[#This Row],[End Year]],emdat_data[[#This Row],[End Month]],emdat_data[[#This Row],[End Day]])</f>
        <v>43152</v>
      </c>
      <c r="AM6172">
        <v>17000</v>
      </c>
      <c r="AO6172">
        <v>17000</v>
      </c>
      <c r="AV6172">
        <v>85.803026057265399</v>
      </c>
      <c r="AW6172" t="s">
        <v>23197</v>
      </c>
      <c r="AY6172" t="s">
        <v>23198</v>
      </c>
    </row>
    <row r="6173" spans="1:51" hidden="1" x14ac:dyDescent="0.25">
      <c r="A6173" t="s">
        <v>24863</v>
      </c>
      <c r="B6173">
        <v>2018</v>
      </c>
      <c r="C6173">
        <v>64</v>
      </c>
      <c r="E6173" t="s">
        <v>50</v>
      </c>
      <c r="F6173" t="s">
        <v>71</v>
      </c>
      <c r="G6173" t="s">
        <v>72</v>
      </c>
      <c r="K6173" t="s">
        <v>287</v>
      </c>
      <c r="L6173" t="s">
        <v>288</v>
      </c>
      <c r="M6173" t="s">
        <v>260</v>
      </c>
      <c r="N6173" t="s">
        <v>76</v>
      </c>
      <c r="O6173" t="s">
        <v>24864</v>
      </c>
      <c r="P6173" t="s">
        <v>642</v>
      </c>
      <c r="W6173">
        <v>25660</v>
      </c>
      <c r="X6173" t="s">
        <v>78</v>
      </c>
      <c r="Y6173">
        <v>-10351</v>
      </c>
      <c r="Z6173">
        <v>33847</v>
      </c>
      <c r="AA6173" s="1"/>
      <c r="AB6173" t="s">
        <v>24865</v>
      </c>
      <c r="AC6173">
        <v>2018</v>
      </c>
      <c r="AD6173">
        <v>2</v>
      </c>
      <c r="AE6173">
        <v>1</v>
      </c>
      <c r="AF6173" s="2">
        <f>DATE(emdat_data[[#This Row],[Start Year]],emdat_data[[#This Row],[Start Month]],emdat_data[[#This Row],[Start Day]])</f>
        <v>43132</v>
      </c>
      <c r="AG6173">
        <v>2018</v>
      </c>
      <c r="AH6173">
        <v>2</v>
      </c>
      <c r="AI6173">
        <v>14</v>
      </c>
      <c r="AJ6173" s="2">
        <f>DATE(emdat_data[[#This Row],[End Year]],emdat_data[[#This Row],[End Month]],emdat_data[[#This Row],[End Day]])</f>
        <v>43145</v>
      </c>
      <c r="AK6173">
        <v>1</v>
      </c>
      <c r="AM6173">
        <v>300</v>
      </c>
      <c r="AO6173">
        <v>300</v>
      </c>
      <c r="AV6173">
        <v>85.803026057265399</v>
      </c>
      <c r="AX6173" t="s">
        <v>9906</v>
      </c>
      <c r="AY6173" t="s">
        <v>9907</v>
      </c>
    </row>
    <row r="6174" spans="1:51" hidden="1" x14ac:dyDescent="0.25">
      <c r="A6174" t="s">
        <v>24871</v>
      </c>
      <c r="B6174">
        <v>2018</v>
      </c>
      <c r="C6174">
        <v>63</v>
      </c>
      <c r="E6174" t="s">
        <v>50</v>
      </c>
      <c r="F6174" t="s">
        <v>71</v>
      </c>
      <c r="G6174" t="s">
        <v>72</v>
      </c>
      <c r="H6174" t="s">
        <v>170</v>
      </c>
      <c r="K6174" t="s">
        <v>2634</v>
      </c>
      <c r="L6174" t="s">
        <v>2635</v>
      </c>
      <c r="M6174" t="s">
        <v>173</v>
      </c>
      <c r="N6174" t="s">
        <v>57</v>
      </c>
      <c r="O6174" t="s">
        <v>24872</v>
      </c>
      <c r="P6174" t="s">
        <v>642</v>
      </c>
      <c r="W6174">
        <v>74296</v>
      </c>
      <c r="X6174" t="s">
        <v>78</v>
      </c>
      <c r="Y6174">
        <v>3133</v>
      </c>
      <c r="Z6174">
        <v>3659</v>
      </c>
      <c r="AA6174" s="1"/>
      <c r="AC6174">
        <v>2018</v>
      </c>
      <c r="AD6174">
        <v>2</v>
      </c>
      <c r="AE6174">
        <v>3</v>
      </c>
      <c r="AF6174" s="2">
        <f>DATE(emdat_data[[#This Row],[Start Year]],emdat_data[[#This Row],[Start Month]],emdat_data[[#This Row],[Start Day]])</f>
        <v>43134</v>
      </c>
      <c r="AG6174">
        <v>2018</v>
      </c>
      <c r="AH6174">
        <v>2</v>
      </c>
      <c r="AI6174">
        <v>12</v>
      </c>
      <c r="AJ6174" s="2">
        <f>DATE(emdat_data[[#This Row],[End Year]],emdat_data[[#This Row],[End Month]],emdat_data[[#This Row],[End Day]])</f>
        <v>43143</v>
      </c>
      <c r="AM6174">
        <v>4900</v>
      </c>
      <c r="AO6174">
        <v>4900</v>
      </c>
      <c r="AV6174">
        <v>85.803026057265399</v>
      </c>
      <c r="AX6174" t="s">
        <v>24873</v>
      </c>
      <c r="AY6174" t="s">
        <v>24874</v>
      </c>
    </row>
    <row r="6175" spans="1:51" hidden="1" x14ac:dyDescent="0.25">
      <c r="A6175" t="s">
        <v>25840</v>
      </c>
      <c r="B6175">
        <v>2018</v>
      </c>
      <c r="C6175">
        <v>59</v>
      </c>
      <c r="E6175" t="s">
        <v>50</v>
      </c>
      <c r="F6175" t="s">
        <v>51</v>
      </c>
      <c r="G6175" t="s">
        <v>52</v>
      </c>
      <c r="H6175" t="s">
        <v>53</v>
      </c>
      <c r="K6175" t="s">
        <v>2539</v>
      </c>
      <c r="L6175" t="s">
        <v>2540</v>
      </c>
      <c r="M6175" t="s">
        <v>161</v>
      </c>
      <c r="N6175" t="s">
        <v>57</v>
      </c>
      <c r="O6175" t="s">
        <v>25841</v>
      </c>
      <c r="W6175">
        <v>6</v>
      </c>
      <c r="X6175" t="s">
        <v>59</v>
      </c>
      <c r="Y6175">
        <v>24136</v>
      </c>
      <c r="Z6175">
        <v>121658</v>
      </c>
      <c r="AA6175" s="1">
        <v>0.99305555555555558</v>
      </c>
      <c r="AC6175">
        <v>2018</v>
      </c>
      <c r="AD6175">
        <v>2</v>
      </c>
      <c r="AE6175">
        <v>6</v>
      </c>
      <c r="AF6175" s="2">
        <f>DATE(emdat_data[[#This Row],[Start Year]],emdat_data[[#This Row],[Start Month]],emdat_data[[#This Row],[Start Day]])</f>
        <v>43137</v>
      </c>
      <c r="AG6175">
        <v>2018</v>
      </c>
      <c r="AH6175">
        <v>2</v>
      </c>
      <c r="AI6175">
        <v>6</v>
      </c>
      <c r="AJ6175" s="2">
        <f>DATE(emdat_data[[#This Row],[End Year]],emdat_data[[#This Row],[End Month]],emdat_data[[#This Row],[End Day]])</f>
        <v>43137</v>
      </c>
      <c r="AK6175">
        <v>84</v>
      </c>
      <c r="AL6175">
        <v>285</v>
      </c>
      <c r="AO6175">
        <v>285</v>
      </c>
      <c r="AT6175">
        <v>100000</v>
      </c>
      <c r="AU6175">
        <v>116546</v>
      </c>
      <c r="AV6175">
        <v>85.803026057265399</v>
      </c>
      <c r="AX6175" t="s">
        <v>3173</v>
      </c>
      <c r="AY6175" t="s">
        <v>1076</v>
      </c>
    </row>
    <row r="6176" spans="1:51" hidden="1" x14ac:dyDescent="0.25">
      <c r="A6176" t="s">
        <v>23073</v>
      </c>
      <c r="B6176">
        <v>2018</v>
      </c>
      <c r="C6176">
        <v>62</v>
      </c>
      <c r="D6176" t="s">
        <v>23074</v>
      </c>
      <c r="E6176" t="s">
        <v>50</v>
      </c>
      <c r="F6176" t="s">
        <v>71</v>
      </c>
      <c r="G6176" t="s">
        <v>72</v>
      </c>
      <c r="H6176" t="s">
        <v>170</v>
      </c>
      <c r="K6176" t="s">
        <v>131</v>
      </c>
      <c r="L6176" t="s">
        <v>132</v>
      </c>
      <c r="M6176" t="s">
        <v>85</v>
      </c>
      <c r="N6176" t="s">
        <v>86</v>
      </c>
      <c r="O6176" t="s">
        <v>23075</v>
      </c>
      <c r="P6176" t="s">
        <v>642</v>
      </c>
      <c r="Q6176" t="s">
        <v>176</v>
      </c>
      <c r="W6176">
        <v>245648</v>
      </c>
      <c r="X6176" t="s">
        <v>78</v>
      </c>
      <c r="Y6176">
        <v>-14405</v>
      </c>
      <c r="Z6176">
        <v>-64013</v>
      </c>
      <c r="AA6176" s="1"/>
      <c r="AC6176">
        <v>2018</v>
      </c>
      <c r="AD6176">
        <v>2</v>
      </c>
      <c r="AE6176">
        <v>10</v>
      </c>
      <c r="AF6176" s="2">
        <f>DATE(emdat_data[[#This Row],[Start Year]],emdat_data[[#This Row],[Start Month]],emdat_data[[#This Row],[Start Day]])</f>
        <v>43141</v>
      </c>
      <c r="AG6176">
        <v>2018</v>
      </c>
      <c r="AH6176">
        <v>2</v>
      </c>
      <c r="AI6176">
        <v>21</v>
      </c>
      <c r="AJ6176" s="2">
        <f>DATE(emdat_data[[#This Row],[End Year]],emdat_data[[#This Row],[End Month]],emdat_data[[#This Row],[End Day]])</f>
        <v>43152</v>
      </c>
      <c r="AK6176">
        <v>6</v>
      </c>
      <c r="AL6176">
        <v>186</v>
      </c>
      <c r="AM6176">
        <v>12000</v>
      </c>
      <c r="AO6176">
        <v>12186</v>
      </c>
      <c r="AV6176">
        <v>85.803026057265399</v>
      </c>
      <c r="AW6176" t="s">
        <v>10219</v>
      </c>
      <c r="AX6176" t="s">
        <v>23076</v>
      </c>
      <c r="AY6176" t="s">
        <v>23077</v>
      </c>
    </row>
    <row r="6177" spans="1:51" hidden="1" x14ac:dyDescent="0.25">
      <c r="A6177" t="s">
        <v>24498</v>
      </c>
      <c r="B6177">
        <v>2018</v>
      </c>
      <c r="C6177">
        <v>44</v>
      </c>
      <c r="E6177" t="s">
        <v>50</v>
      </c>
      <c r="F6177" t="s">
        <v>63</v>
      </c>
      <c r="G6177" t="s">
        <v>82</v>
      </c>
      <c r="H6177" t="s">
        <v>98</v>
      </c>
      <c r="J6177" t="s">
        <v>24499</v>
      </c>
      <c r="K6177" t="s">
        <v>364</v>
      </c>
      <c r="L6177" t="s">
        <v>365</v>
      </c>
      <c r="M6177" t="s">
        <v>173</v>
      </c>
      <c r="N6177" t="s">
        <v>57</v>
      </c>
      <c r="O6177" t="s">
        <v>24500</v>
      </c>
      <c r="Q6177" t="s">
        <v>72</v>
      </c>
      <c r="R6177" t="s">
        <v>176</v>
      </c>
      <c r="W6177">
        <v>75</v>
      </c>
      <c r="X6177" t="s">
        <v>88</v>
      </c>
      <c r="AA6177" s="1"/>
      <c r="AC6177">
        <v>2018</v>
      </c>
      <c r="AD6177">
        <v>2</v>
      </c>
      <c r="AE6177">
        <v>12</v>
      </c>
      <c r="AF6177" s="2">
        <f>DATE(emdat_data[[#This Row],[Start Year]],emdat_data[[#This Row],[Start Month]],emdat_data[[#This Row],[Start Day]])</f>
        <v>43143</v>
      </c>
      <c r="AG6177">
        <v>2018</v>
      </c>
      <c r="AH6177">
        <v>2</v>
      </c>
      <c r="AI6177">
        <v>16</v>
      </c>
      <c r="AJ6177" s="2">
        <f>DATE(emdat_data[[#This Row],[End Year]],emdat_data[[#This Row],[End Month]],emdat_data[[#This Row],[End Day]])</f>
        <v>43147</v>
      </c>
      <c r="AM6177">
        <v>254859</v>
      </c>
      <c r="AO6177">
        <v>254859</v>
      </c>
      <c r="AT6177">
        <v>3070</v>
      </c>
      <c r="AU6177">
        <v>3578</v>
      </c>
      <c r="AV6177">
        <v>85.803026057265399</v>
      </c>
      <c r="AX6177" t="s">
        <v>24501</v>
      </c>
      <c r="AY6177" t="s">
        <v>24502</v>
      </c>
    </row>
    <row r="6178" spans="1:51" hidden="1" x14ac:dyDescent="0.25">
      <c r="A6178" t="s">
        <v>23061</v>
      </c>
      <c r="B6178">
        <v>2018</v>
      </c>
      <c r="C6178">
        <v>40</v>
      </c>
      <c r="E6178" t="s">
        <v>50</v>
      </c>
      <c r="F6178" t="s">
        <v>71</v>
      </c>
      <c r="G6178" t="s">
        <v>72</v>
      </c>
      <c r="K6178" t="s">
        <v>335</v>
      </c>
      <c r="L6178" t="s">
        <v>336</v>
      </c>
      <c r="M6178" t="s">
        <v>85</v>
      </c>
      <c r="N6178" t="s">
        <v>86</v>
      </c>
      <c r="O6178" t="s">
        <v>23062</v>
      </c>
      <c r="P6178" t="s">
        <v>642</v>
      </c>
      <c r="Q6178" t="s">
        <v>1016</v>
      </c>
      <c r="R6178" t="s">
        <v>72</v>
      </c>
      <c r="W6178">
        <v>55139</v>
      </c>
      <c r="X6178" t="s">
        <v>78</v>
      </c>
      <c r="Y6178">
        <v>-22479</v>
      </c>
      <c r="Z6178">
        <v>-44095</v>
      </c>
      <c r="AA6178" s="1"/>
      <c r="AC6178">
        <v>2018</v>
      </c>
      <c r="AD6178">
        <v>2</v>
      </c>
      <c r="AE6178">
        <v>14</v>
      </c>
      <c r="AF6178" s="2">
        <f>DATE(emdat_data[[#This Row],[Start Year]],emdat_data[[#This Row],[Start Month]],emdat_data[[#This Row],[Start Day]])</f>
        <v>43145</v>
      </c>
      <c r="AG6178">
        <v>2018</v>
      </c>
      <c r="AH6178">
        <v>2</v>
      </c>
      <c r="AI6178">
        <v>16</v>
      </c>
      <c r="AJ6178" s="2">
        <f>DATE(emdat_data[[#This Row],[End Year]],emdat_data[[#This Row],[End Month]],emdat_data[[#This Row],[End Day]])</f>
        <v>43147</v>
      </c>
      <c r="AK6178">
        <v>4</v>
      </c>
      <c r="AM6178">
        <v>250</v>
      </c>
      <c r="AO6178">
        <v>250</v>
      </c>
      <c r="AT6178">
        <v>10000</v>
      </c>
      <c r="AU6178">
        <v>11655</v>
      </c>
      <c r="AV6178">
        <v>85.803026057265399</v>
      </c>
      <c r="AX6178" t="s">
        <v>7888</v>
      </c>
      <c r="AY6178" t="s">
        <v>7889</v>
      </c>
    </row>
    <row r="6179" spans="1:51" x14ac:dyDescent="0.25">
      <c r="A6179" t="s">
        <v>25847</v>
      </c>
      <c r="B6179">
        <v>2018</v>
      </c>
      <c r="C6179">
        <v>76</v>
      </c>
      <c r="E6179" t="s">
        <v>50</v>
      </c>
      <c r="F6179" t="s">
        <v>119</v>
      </c>
      <c r="G6179" t="s">
        <v>120</v>
      </c>
      <c r="H6179" t="s">
        <v>121</v>
      </c>
      <c r="J6179" t="s">
        <v>294</v>
      </c>
      <c r="K6179" t="s">
        <v>2972</v>
      </c>
      <c r="L6179" t="s">
        <v>2973</v>
      </c>
      <c r="M6179" t="s">
        <v>260</v>
      </c>
      <c r="N6179" t="s">
        <v>76</v>
      </c>
      <c r="O6179" t="s">
        <v>25848</v>
      </c>
      <c r="X6179" t="s">
        <v>129</v>
      </c>
      <c r="AA6179" s="1"/>
      <c r="AC6179">
        <v>2018</v>
      </c>
      <c r="AD6179">
        <v>2</v>
      </c>
      <c r="AE6179">
        <v>15</v>
      </c>
      <c r="AF6179" s="2">
        <f>DATE(emdat_data[[#This Row],[Start Year]],emdat_data[[#This Row],[Start Month]],emdat_data[[#This Row],[Start Day]])</f>
        <v>43146</v>
      </c>
      <c r="AG6179">
        <v>2018</v>
      </c>
      <c r="AH6179">
        <v>2</v>
      </c>
      <c r="AI6179">
        <v>28</v>
      </c>
      <c r="AJ6179" s="2">
        <f>DATE(emdat_data[[#This Row],[End Year]],emdat_data[[#This Row],[End Month]],emdat_data[[#This Row],[End Day]])</f>
        <v>43159</v>
      </c>
      <c r="AK6179">
        <v>31</v>
      </c>
      <c r="AM6179">
        <v>1000</v>
      </c>
      <c r="AO6179">
        <v>1000</v>
      </c>
      <c r="AV6179">
        <v>85.803026057265399</v>
      </c>
    </row>
    <row r="6180" spans="1:51" hidden="1" x14ac:dyDescent="0.25">
      <c r="A6180" t="s">
        <v>24819</v>
      </c>
      <c r="B6180">
        <v>2018</v>
      </c>
      <c r="C6180">
        <v>315</v>
      </c>
      <c r="E6180" t="s">
        <v>50</v>
      </c>
      <c r="F6180" t="s">
        <v>51</v>
      </c>
      <c r="G6180" t="s">
        <v>52</v>
      </c>
      <c r="H6180" t="s">
        <v>53</v>
      </c>
      <c r="K6180" t="s">
        <v>1548</v>
      </c>
      <c r="L6180" t="s">
        <v>1549</v>
      </c>
      <c r="M6180" t="s">
        <v>204</v>
      </c>
      <c r="N6180" t="s">
        <v>86</v>
      </c>
      <c r="O6180" t="s">
        <v>24820</v>
      </c>
      <c r="W6180">
        <v>7</v>
      </c>
      <c r="X6180" t="s">
        <v>59</v>
      </c>
      <c r="Y6180">
        <v>16646</v>
      </c>
      <c r="Z6180">
        <v>-97653</v>
      </c>
      <c r="AA6180" s="1">
        <v>0.73541666666666672</v>
      </c>
      <c r="AC6180">
        <v>2018</v>
      </c>
      <c r="AD6180">
        <v>2</v>
      </c>
      <c r="AE6180">
        <v>16</v>
      </c>
      <c r="AF6180" s="2">
        <f>DATE(emdat_data[[#This Row],[Start Year]],emdat_data[[#This Row],[Start Month]],emdat_data[[#This Row],[Start Day]])</f>
        <v>43147</v>
      </c>
      <c r="AG6180">
        <v>2018</v>
      </c>
      <c r="AH6180">
        <v>2</v>
      </c>
      <c r="AI6180">
        <v>16</v>
      </c>
      <c r="AJ6180" s="2">
        <f>DATE(emdat_data[[#This Row],[End Year]],emdat_data[[#This Row],[End Month]],emdat_data[[#This Row],[End Day]])</f>
        <v>43147</v>
      </c>
      <c r="AL6180">
        <v>4</v>
      </c>
      <c r="AM6180">
        <v>3000</v>
      </c>
      <c r="AO6180">
        <v>3004</v>
      </c>
      <c r="AV6180">
        <v>85.803026057265399</v>
      </c>
      <c r="AW6180" t="s">
        <v>1565</v>
      </c>
      <c r="AY6180" t="s">
        <v>1566</v>
      </c>
    </row>
    <row r="6181" spans="1:51" hidden="1" x14ac:dyDescent="0.25">
      <c r="A6181" t="s">
        <v>24847</v>
      </c>
      <c r="B6181">
        <v>2018</v>
      </c>
      <c r="C6181">
        <v>39</v>
      </c>
      <c r="D6181" t="s">
        <v>24848</v>
      </c>
      <c r="E6181" t="s">
        <v>50</v>
      </c>
      <c r="F6181" t="s">
        <v>71</v>
      </c>
      <c r="G6181" t="s">
        <v>217</v>
      </c>
      <c r="K6181" t="s">
        <v>280</v>
      </c>
      <c r="L6181" t="s">
        <v>281</v>
      </c>
      <c r="M6181" t="s">
        <v>260</v>
      </c>
      <c r="N6181" t="s">
        <v>76</v>
      </c>
      <c r="O6181" t="s">
        <v>24849</v>
      </c>
      <c r="P6181" t="s">
        <v>642</v>
      </c>
      <c r="AA6181" s="1"/>
      <c r="AC6181">
        <v>2018</v>
      </c>
      <c r="AD6181">
        <v>2</v>
      </c>
      <c r="AE6181">
        <v>18</v>
      </c>
      <c r="AF6181" s="2">
        <f>DATE(emdat_data[[#This Row],[Start Year]],emdat_data[[#This Row],[Start Month]],emdat_data[[#This Row],[Start Day]])</f>
        <v>43149</v>
      </c>
      <c r="AG6181">
        <v>2018</v>
      </c>
      <c r="AH6181">
        <v>2</v>
      </c>
      <c r="AI6181">
        <v>19</v>
      </c>
      <c r="AJ6181" s="2">
        <f>DATE(emdat_data[[#This Row],[End Year]],emdat_data[[#This Row],[End Month]],emdat_data[[#This Row],[End Day]])</f>
        <v>43150</v>
      </c>
      <c r="AK6181">
        <v>17</v>
      </c>
      <c r="AM6181">
        <v>300</v>
      </c>
      <c r="AO6181">
        <v>300</v>
      </c>
      <c r="AV6181">
        <v>85.803026057265399</v>
      </c>
      <c r="AX6181" t="s">
        <v>23699</v>
      </c>
      <c r="AY6181" t="s">
        <v>23700</v>
      </c>
    </row>
    <row r="6182" spans="1:51" hidden="1" x14ac:dyDescent="0.25">
      <c r="A6182" t="s">
        <v>24546</v>
      </c>
      <c r="B6182">
        <v>2018</v>
      </c>
      <c r="C6182">
        <v>483</v>
      </c>
      <c r="E6182" t="s">
        <v>50</v>
      </c>
      <c r="F6182" t="s">
        <v>71</v>
      </c>
      <c r="G6182" t="s">
        <v>72</v>
      </c>
      <c r="K6182" t="s">
        <v>171</v>
      </c>
      <c r="L6182" t="s">
        <v>172</v>
      </c>
      <c r="M6182" t="s">
        <v>173</v>
      </c>
      <c r="N6182" t="s">
        <v>57</v>
      </c>
      <c r="O6182" t="s">
        <v>24547</v>
      </c>
      <c r="P6182" t="s">
        <v>2496</v>
      </c>
      <c r="Q6182" t="s">
        <v>176</v>
      </c>
      <c r="X6182" t="s">
        <v>78</v>
      </c>
      <c r="AA6182" s="1"/>
      <c r="AC6182">
        <v>2018</v>
      </c>
      <c r="AD6182">
        <v>2</v>
      </c>
      <c r="AE6182">
        <v>21</v>
      </c>
      <c r="AF6182" s="2">
        <f>DATE(emdat_data[[#This Row],[Start Year]],emdat_data[[#This Row],[Start Month]],emdat_data[[#This Row],[Start Day]])</f>
        <v>43152</v>
      </c>
      <c r="AG6182">
        <v>2018</v>
      </c>
      <c r="AH6182">
        <v>2</v>
      </c>
      <c r="AI6182">
        <v>23</v>
      </c>
      <c r="AJ6182" s="2">
        <f>DATE(emdat_data[[#This Row],[End Year]],emdat_data[[#This Row],[End Month]],emdat_data[[#This Row],[End Day]])</f>
        <v>43154</v>
      </c>
      <c r="AK6182">
        <v>20</v>
      </c>
      <c r="AM6182">
        <v>100000</v>
      </c>
      <c r="AO6182">
        <v>100000</v>
      </c>
      <c r="AV6182">
        <v>85.803026057265399</v>
      </c>
      <c r="AX6182" t="s">
        <v>24548</v>
      </c>
      <c r="AY6182" t="s">
        <v>24549</v>
      </c>
    </row>
    <row r="6183" spans="1:51" hidden="1" x14ac:dyDescent="0.25">
      <c r="A6183" t="s">
        <v>23183</v>
      </c>
      <c r="B6183">
        <v>2018</v>
      </c>
      <c r="C6183">
        <v>104</v>
      </c>
      <c r="D6183" t="s">
        <v>23184</v>
      </c>
      <c r="E6183" t="s">
        <v>50</v>
      </c>
      <c r="F6183" t="s">
        <v>71</v>
      </c>
      <c r="G6183" t="s">
        <v>72</v>
      </c>
      <c r="H6183" t="s">
        <v>170</v>
      </c>
      <c r="K6183" t="s">
        <v>73</v>
      </c>
      <c r="L6183" t="s">
        <v>74</v>
      </c>
      <c r="M6183" t="s">
        <v>75</v>
      </c>
      <c r="N6183" t="s">
        <v>76</v>
      </c>
      <c r="O6183" t="s">
        <v>23185</v>
      </c>
      <c r="P6183" t="s">
        <v>642</v>
      </c>
      <c r="W6183">
        <v>462991</v>
      </c>
      <c r="X6183" t="s">
        <v>78</v>
      </c>
      <c r="Y6183">
        <v>-11247</v>
      </c>
      <c r="Z6183">
        <v>16007</v>
      </c>
      <c r="AA6183" s="1"/>
      <c r="AC6183">
        <v>2018</v>
      </c>
      <c r="AD6183">
        <v>2</v>
      </c>
      <c r="AE6183">
        <v>22</v>
      </c>
      <c r="AF6183" s="2">
        <f>DATE(emdat_data[[#This Row],[Start Year]],emdat_data[[#This Row],[Start Month]],emdat_data[[#This Row],[Start Day]])</f>
        <v>43153</v>
      </c>
      <c r="AG6183">
        <v>2018</v>
      </c>
      <c r="AH6183">
        <v>3</v>
      </c>
      <c r="AI6183">
        <v>3</v>
      </c>
      <c r="AJ6183" s="2">
        <f>DATE(emdat_data[[#This Row],[End Year]],emdat_data[[#This Row],[End Month]],emdat_data[[#This Row],[End Day]])</f>
        <v>43162</v>
      </c>
      <c r="AK6183">
        <v>8</v>
      </c>
      <c r="AM6183">
        <v>3000</v>
      </c>
      <c r="AO6183">
        <v>3000</v>
      </c>
      <c r="AV6183">
        <v>85.803026057265399</v>
      </c>
      <c r="AW6183" t="s">
        <v>23186</v>
      </c>
      <c r="AY6183" t="s">
        <v>23187</v>
      </c>
    </row>
    <row r="6184" spans="1:51" hidden="1" x14ac:dyDescent="0.25">
      <c r="A6184" t="s">
        <v>24651</v>
      </c>
      <c r="B6184">
        <v>2018</v>
      </c>
      <c r="C6184">
        <v>56</v>
      </c>
      <c r="E6184" t="s">
        <v>50</v>
      </c>
      <c r="F6184" t="s">
        <v>71</v>
      </c>
      <c r="G6184" t="s">
        <v>217</v>
      </c>
      <c r="H6184" t="s">
        <v>217</v>
      </c>
      <c r="K6184" t="s">
        <v>171</v>
      </c>
      <c r="L6184" t="s">
        <v>172</v>
      </c>
      <c r="M6184" t="s">
        <v>173</v>
      </c>
      <c r="N6184" t="s">
        <v>57</v>
      </c>
      <c r="O6184" t="s">
        <v>24652</v>
      </c>
      <c r="P6184" t="s">
        <v>642</v>
      </c>
      <c r="Q6184" t="s">
        <v>72</v>
      </c>
      <c r="AA6184" s="1"/>
      <c r="AC6184">
        <v>2018</v>
      </c>
      <c r="AD6184">
        <v>2</v>
      </c>
      <c r="AE6184">
        <v>22</v>
      </c>
      <c r="AF6184" s="2">
        <f>DATE(emdat_data[[#This Row],[Start Year]],emdat_data[[#This Row],[Start Month]],emdat_data[[#This Row],[Start Day]])</f>
        <v>43153</v>
      </c>
      <c r="AG6184">
        <v>2018</v>
      </c>
      <c r="AH6184">
        <v>2</v>
      </c>
      <c r="AI6184">
        <v>22</v>
      </c>
      <c r="AJ6184" s="2">
        <f>DATE(emdat_data[[#This Row],[End Year]],emdat_data[[#This Row],[End Month]],emdat_data[[#This Row],[End Day]])</f>
        <v>43153</v>
      </c>
      <c r="AK6184">
        <v>15</v>
      </c>
      <c r="AL6184">
        <v>14</v>
      </c>
      <c r="AM6184">
        <v>50000</v>
      </c>
      <c r="AO6184">
        <v>50014</v>
      </c>
      <c r="AV6184">
        <v>85.803026057265399</v>
      </c>
      <c r="AX6184" t="s">
        <v>24653</v>
      </c>
      <c r="AY6184" t="s">
        <v>24654</v>
      </c>
    </row>
    <row r="6185" spans="1:51" hidden="1" x14ac:dyDescent="0.25">
      <c r="A6185" t="s">
        <v>24859</v>
      </c>
      <c r="B6185">
        <v>2018</v>
      </c>
      <c r="C6185">
        <v>104</v>
      </c>
      <c r="D6185" t="s">
        <v>23184</v>
      </c>
      <c r="E6185" t="s">
        <v>50</v>
      </c>
      <c r="F6185" t="s">
        <v>71</v>
      </c>
      <c r="G6185" t="s">
        <v>72</v>
      </c>
      <c r="H6185" t="s">
        <v>170</v>
      </c>
      <c r="K6185" t="s">
        <v>287</v>
      </c>
      <c r="L6185" t="s">
        <v>288</v>
      </c>
      <c r="M6185" t="s">
        <v>260</v>
      </c>
      <c r="N6185" t="s">
        <v>76</v>
      </c>
      <c r="O6185" t="s">
        <v>24860</v>
      </c>
      <c r="P6185" t="s">
        <v>134</v>
      </c>
      <c r="W6185">
        <v>60622</v>
      </c>
      <c r="X6185" t="s">
        <v>78</v>
      </c>
      <c r="Y6185">
        <v>-14926</v>
      </c>
      <c r="Z6185">
        <v>34367</v>
      </c>
      <c r="AA6185" s="1"/>
      <c r="AC6185">
        <v>2018</v>
      </c>
      <c r="AD6185">
        <v>2</v>
      </c>
      <c r="AE6185">
        <v>22</v>
      </c>
      <c r="AF6185" s="2">
        <f>DATE(emdat_data[[#This Row],[Start Year]],emdat_data[[#This Row],[Start Month]],emdat_data[[#This Row],[Start Day]])</f>
        <v>43153</v>
      </c>
      <c r="AG6185">
        <v>2018</v>
      </c>
      <c r="AH6185">
        <v>3</v>
      </c>
      <c r="AI6185">
        <v>7</v>
      </c>
      <c r="AJ6185" s="2">
        <f>DATE(emdat_data[[#This Row],[End Year]],emdat_data[[#This Row],[End Month]],emdat_data[[#This Row],[End Day]])</f>
        <v>43166</v>
      </c>
      <c r="AM6185">
        <v>200</v>
      </c>
      <c r="AO6185">
        <v>200</v>
      </c>
      <c r="AV6185">
        <v>85.803026057265399</v>
      </c>
      <c r="AX6185" t="s">
        <v>24861</v>
      </c>
      <c r="AY6185" t="s">
        <v>24862</v>
      </c>
    </row>
    <row r="6186" spans="1:51" hidden="1" x14ac:dyDescent="0.25">
      <c r="A6186" t="s">
        <v>23378</v>
      </c>
      <c r="B6186">
        <v>2018</v>
      </c>
      <c r="C6186">
        <v>61</v>
      </c>
      <c r="E6186" t="s">
        <v>50</v>
      </c>
      <c r="F6186" t="s">
        <v>63</v>
      </c>
      <c r="G6186" t="s">
        <v>64</v>
      </c>
      <c r="H6186" t="s">
        <v>65</v>
      </c>
      <c r="K6186" t="s">
        <v>187</v>
      </c>
      <c r="L6186" t="s">
        <v>188</v>
      </c>
      <c r="M6186" t="s">
        <v>189</v>
      </c>
      <c r="N6186" t="s">
        <v>190</v>
      </c>
      <c r="X6186" t="s">
        <v>67</v>
      </c>
      <c r="AA6186" s="1"/>
      <c r="AC6186">
        <v>2018</v>
      </c>
      <c r="AD6186">
        <v>2</v>
      </c>
      <c r="AE6186">
        <v>23</v>
      </c>
      <c r="AF6186" s="2">
        <f>DATE(emdat_data[[#This Row],[Start Year]],emdat_data[[#This Row],[Start Month]],emdat_data[[#This Row],[Start Day]])</f>
        <v>43154</v>
      </c>
      <c r="AG6186">
        <v>2018</v>
      </c>
      <c r="AH6186">
        <v>2</v>
      </c>
      <c r="AI6186">
        <v>28</v>
      </c>
      <c r="AJ6186" s="2">
        <f>DATE(emdat_data[[#This Row],[End Year]],emdat_data[[#This Row],[End Month]],emdat_data[[#This Row],[End Day]])</f>
        <v>43159</v>
      </c>
      <c r="AK6186">
        <v>3</v>
      </c>
      <c r="AV6186">
        <v>85.803026057265399</v>
      </c>
    </row>
    <row r="6187" spans="1:51" hidden="1" x14ac:dyDescent="0.25">
      <c r="A6187" t="s">
        <v>24778</v>
      </c>
      <c r="B6187">
        <v>2018</v>
      </c>
      <c r="C6187">
        <v>61</v>
      </c>
      <c r="E6187" t="s">
        <v>50</v>
      </c>
      <c r="F6187" t="s">
        <v>63</v>
      </c>
      <c r="G6187" t="s">
        <v>64</v>
      </c>
      <c r="H6187" t="s">
        <v>65</v>
      </c>
      <c r="K6187" t="s">
        <v>239</v>
      </c>
      <c r="L6187" t="s">
        <v>240</v>
      </c>
      <c r="M6187" t="s">
        <v>197</v>
      </c>
      <c r="N6187" t="s">
        <v>190</v>
      </c>
      <c r="X6187" t="s">
        <v>67</v>
      </c>
      <c r="AA6187" s="1"/>
      <c r="AC6187">
        <v>2018</v>
      </c>
      <c r="AD6187">
        <v>2</v>
      </c>
      <c r="AE6187">
        <v>23</v>
      </c>
      <c r="AF6187" s="2">
        <f>DATE(emdat_data[[#This Row],[Start Year]],emdat_data[[#This Row],[Start Month]],emdat_data[[#This Row],[Start Day]])</f>
        <v>43154</v>
      </c>
      <c r="AG6187">
        <v>2018</v>
      </c>
      <c r="AH6187">
        <v>2</v>
      </c>
      <c r="AI6187">
        <v>28</v>
      </c>
      <c r="AJ6187" s="2">
        <f>DATE(emdat_data[[#This Row],[End Year]],emdat_data[[#This Row],[End Month]],emdat_data[[#This Row],[End Day]])</f>
        <v>43159</v>
      </c>
      <c r="AK6187">
        <v>1</v>
      </c>
      <c r="AV6187">
        <v>85.803026057265399</v>
      </c>
    </row>
    <row r="6188" spans="1:51" hidden="1" x14ac:dyDescent="0.25">
      <c r="A6188" t="s">
        <v>24943</v>
      </c>
      <c r="B6188">
        <v>2018</v>
      </c>
      <c r="C6188">
        <v>61</v>
      </c>
      <c r="E6188" t="s">
        <v>50</v>
      </c>
      <c r="F6188" t="s">
        <v>63</v>
      </c>
      <c r="G6188" t="s">
        <v>64</v>
      </c>
      <c r="H6188" t="s">
        <v>65</v>
      </c>
      <c r="K6188" t="s">
        <v>2770</v>
      </c>
      <c r="L6188" t="s">
        <v>2771</v>
      </c>
      <c r="M6188" t="s">
        <v>211</v>
      </c>
      <c r="N6188" t="s">
        <v>190</v>
      </c>
      <c r="X6188" t="s">
        <v>67</v>
      </c>
      <c r="AA6188" s="1"/>
      <c r="AC6188">
        <v>2018</v>
      </c>
      <c r="AD6188">
        <v>2</v>
      </c>
      <c r="AE6188">
        <v>23</v>
      </c>
      <c r="AF6188" s="2">
        <f>DATE(emdat_data[[#This Row],[Start Year]],emdat_data[[#This Row],[Start Month]],emdat_data[[#This Row],[Start Day]])</f>
        <v>43154</v>
      </c>
      <c r="AG6188">
        <v>2018</v>
      </c>
      <c r="AH6188">
        <v>2</v>
      </c>
      <c r="AI6188">
        <v>28</v>
      </c>
      <c r="AJ6188" s="2">
        <f>DATE(emdat_data[[#This Row],[End Year]],emdat_data[[#This Row],[End Month]],emdat_data[[#This Row],[End Day]])</f>
        <v>43159</v>
      </c>
      <c r="AK6188">
        <v>9</v>
      </c>
      <c r="AV6188">
        <v>85.803026057265399</v>
      </c>
    </row>
    <row r="6189" spans="1:51" hidden="1" x14ac:dyDescent="0.25">
      <c r="A6189" t="s">
        <v>24958</v>
      </c>
      <c r="B6189">
        <v>2018</v>
      </c>
      <c r="C6189">
        <v>61</v>
      </c>
      <c r="E6189" t="s">
        <v>50</v>
      </c>
      <c r="F6189" t="s">
        <v>63</v>
      </c>
      <c r="G6189" t="s">
        <v>64</v>
      </c>
      <c r="H6189" t="s">
        <v>65</v>
      </c>
      <c r="K6189" t="s">
        <v>376</v>
      </c>
      <c r="L6189" t="s">
        <v>377</v>
      </c>
      <c r="M6189" t="s">
        <v>211</v>
      </c>
      <c r="N6189" t="s">
        <v>190</v>
      </c>
      <c r="X6189" t="s">
        <v>67</v>
      </c>
      <c r="AA6189" s="1"/>
      <c r="AC6189">
        <v>2018</v>
      </c>
      <c r="AD6189">
        <v>2</v>
      </c>
      <c r="AE6189">
        <v>23</v>
      </c>
      <c r="AF6189" s="2">
        <f>DATE(emdat_data[[#This Row],[Start Year]],emdat_data[[#This Row],[Start Month]],emdat_data[[#This Row],[Start Day]])</f>
        <v>43154</v>
      </c>
      <c r="AG6189">
        <v>2018</v>
      </c>
      <c r="AH6189">
        <v>2</v>
      </c>
      <c r="AI6189">
        <v>28</v>
      </c>
      <c r="AJ6189" s="2">
        <f>DATE(emdat_data[[#This Row],[End Year]],emdat_data[[#This Row],[End Month]],emdat_data[[#This Row],[End Day]])</f>
        <v>43159</v>
      </c>
      <c r="AK6189">
        <v>2</v>
      </c>
      <c r="AV6189">
        <v>85.803026057265399</v>
      </c>
    </row>
    <row r="6190" spans="1:51" hidden="1" x14ac:dyDescent="0.25">
      <c r="A6190" t="s">
        <v>24599</v>
      </c>
      <c r="B6190">
        <v>2018</v>
      </c>
      <c r="C6190">
        <v>55</v>
      </c>
      <c r="D6190" t="s">
        <v>24600</v>
      </c>
      <c r="E6190" t="s">
        <v>50</v>
      </c>
      <c r="F6190" t="s">
        <v>51</v>
      </c>
      <c r="G6190" t="s">
        <v>52</v>
      </c>
      <c r="H6190" t="s">
        <v>53</v>
      </c>
      <c r="K6190" t="s">
        <v>2556</v>
      </c>
      <c r="L6190" t="s">
        <v>2557</v>
      </c>
      <c r="M6190" t="s">
        <v>1262</v>
      </c>
      <c r="N6190" t="s">
        <v>96</v>
      </c>
      <c r="O6190" t="s">
        <v>24601</v>
      </c>
      <c r="Q6190" t="s">
        <v>176</v>
      </c>
      <c r="S6190" t="s">
        <v>127</v>
      </c>
      <c r="W6190">
        <v>8</v>
      </c>
      <c r="X6190" t="s">
        <v>59</v>
      </c>
      <c r="Y6190">
        <v>-6149</v>
      </c>
      <c r="Z6190">
        <v>142766</v>
      </c>
      <c r="AA6190" s="1">
        <v>0.14930555555555555</v>
      </c>
      <c r="AC6190">
        <v>2018</v>
      </c>
      <c r="AD6190">
        <v>2</v>
      </c>
      <c r="AE6190">
        <v>26</v>
      </c>
      <c r="AF6190" s="2">
        <f>DATE(emdat_data[[#This Row],[Start Year]],emdat_data[[#This Row],[Start Month]],emdat_data[[#This Row],[Start Day]])</f>
        <v>43157</v>
      </c>
      <c r="AG6190">
        <v>2018</v>
      </c>
      <c r="AH6190">
        <v>2</v>
      </c>
      <c r="AI6190">
        <v>26</v>
      </c>
      <c r="AJ6190" s="2">
        <f>DATE(emdat_data[[#This Row],[End Year]],emdat_data[[#This Row],[End Month]],emdat_data[[#This Row],[End Day]])</f>
        <v>43157</v>
      </c>
      <c r="AK6190">
        <v>145</v>
      </c>
      <c r="AL6190">
        <v>300</v>
      </c>
      <c r="AM6190">
        <v>544000</v>
      </c>
      <c r="AO6190">
        <v>544300</v>
      </c>
      <c r="AT6190">
        <v>61000</v>
      </c>
      <c r="AU6190">
        <v>71093</v>
      </c>
      <c r="AV6190">
        <v>85.803026057265399</v>
      </c>
      <c r="AW6190" t="s">
        <v>5784</v>
      </c>
      <c r="AY6190" t="s">
        <v>5785</v>
      </c>
    </row>
    <row r="6191" spans="1:51" hidden="1" x14ac:dyDescent="0.25">
      <c r="A6191" t="s">
        <v>24854</v>
      </c>
      <c r="B6191">
        <v>2018</v>
      </c>
      <c r="C6191">
        <v>9469</v>
      </c>
      <c r="D6191" t="s">
        <v>24855</v>
      </c>
      <c r="E6191" t="s">
        <v>50</v>
      </c>
      <c r="F6191" t="s">
        <v>350</v>
      </c>
      <c r="G6191" t="s">
        <v>351</v>
      </c>
      <c r="H6191" t="s">
        <v>351</v>
      </c>
      <c r="K6191" t="s">
        <v>1027</v>
      </c>
      <c r="L6191" t="s">
        <v>1028</v>
      </c>
      <c r="M6191" t="s">
        <v>125</v>
      </c>
      <c r="N6191" t="s">
        <v>76</v>
      </c>
      <c r="P6191" t="s">
        <v>24856</v>
      </c>
      <c r="S6191" t="s">
        <v>127</v>
      </c>
      <c r="X6191" t="s">
        <v>78</v>
      </c>
      <c r="AA6191" s="1"/>
      <c r="AC6191">
        <v>2018</v>
      </c>
      <c r="AD6191">
        <v>3</v>
      </c>
      <c r="AF6191" s="2">
        <f>DATE(emdat_data[[#This Row],[Start Year]],emdat_data[[#This Row],[Start Month]],emdat_data[[#This Row],[Start Day]])</f>
        <v>43159</v>
      </c>
      <c r="AG6191">
        <v>2019</v>
      </c>
      <c r="AH6191">
        <v>12</v>
      </c>
      <c r="AJ6191" s="2">
        <f>DATE(emdat_data[[#This Row],[End Year]],emdat_data[[#This Row],[End Month]],emdat_data[[#This Row],[End Day]])</f>
        <v>43799</v>
      </c>
      <c r="AM6191">
        <v>350600</v>
      </c>
      <c r="AO6191">
        <v>350600</v>
      </c>
      <c r="AV6191">
        <v>85.803026057265399</v>
      </c>
      <c r="AX6191" t="s">
        <v>24857</v>
      </c>
      <c r="AY6191" t="s">
        <v>24858</v>
      </c>
    </row>
    <row r="6192" spans="1:51" hidden="1" x14ac:dyDescent="0.25">
      <c r="A6192" t="s">
        <v>25703</v>
      </c>
      <c r="B6192">
        <v>2018</v>
      </c>
      <c r="C6192">
        <v>111</v>
      </c>
      <c r="E6192" t="s">
        <v>50</v>
      </c>
      <c r="F6192" t="s">
        <v>63</v>
      </c>
      <c r="G6192" t="s">
        <v>82</v>
      </c>
      <c r="H6192" t="s">
        <v>157</v>
      </c>
      <c r="I6192" t="s">
        <v>158</v>
      </c>
      <c r="K6192" t="s">
        <v>357</v>
      </c>
      <c r="L6192" t="s">
        <v>358</v>
      </c>
      <c r="M6192" t="s">
        <v>146</v>
      </c>
      <c r="N6192" t="s">
        <v>86</v>
      </c>
      <c r="O6192" t="s">
        <v>25704</v>
      </c>
      <c r="Q6192" t="s">
        <v>2375</v>
      </c>
      <c r="R6192" t="s">
        <v>72</v>
      </c>
      <c r="U6192" t="s">
        <v>127</v>
      </c>
      <c r="W6192">
        <v>110</v>
      </c>
      <c r="X6192" t="s">
        <v>88</v>
      </c>
      <c r="AA6192" s="1"/>
      <c r="AC6192">
        <v>2018</v>
      </c>
      <c r="AD6192">
        <v>3</v>
      </c>
      <c r="AE6192">
        <v>1</v>
      </c>
      <c r="AF6192" s="2">
        <f>DATE(emdat_data[[#This Row],[Start Year]],emdat_data[[#This Row],[Start Month]],emdat_data[[#This Row],[Start Day]])</f>
        <v>43160</v>
      </c>
      <c r="AG6192">
        <v>2018</v>
      </c>
      <c r="AH6192">
        <v>3</v>
      </c>
      <c r="AI6192">
        <v>3</v>
      </c>
      <c r="AJ6192" s="2">
        <f>DATE(emdat_data[[#This Row],[End Year]],emdat_data[[#This Row],[End Month]],emdat_data[[#This Row],[End Day]])</f>
        <v>43162</v>
      </c>
      <c r="AK6192">
        <v>9</v>
      </c>
      <c r="AR6192">
        <v>1400000</v>
      </c>
      <c r="AS6192">
        <v>1631644</v>
      </c>
      <c r="AT6192">
        <v>2300000</v>
      </c>
      <c r="AU6192">
        <v>2680558</v>
      </c>
      <c r="AV6192">
        <v>85.803026057265399</v>
      </c>
      <c r="AW6192" t="s">
        <v>25705</v>
      </c>
      <c r="AY6192" t="s">
        <v>25706</v>
      </c>
    </row>
    <row r="6193" spans="1:51" hidden="1" x14ac:dyDescent="0.25">
      <c r="A6193" t="s">
        <v>23261</v>
      </c>
      <c r="B6193">
        <v>2018</v>
      </c>
      <c r="C6193">
        <v>118</v>
      </c>
      <c r="E6193" t="s">
        <v>50</v>
      </c>
      <c r="F6193" t="s">
        <v>63</v>
      </c>
      <c r="G6193" t="s">
        <v>82</v>
      </c>
      <c r="H6193" t="s">
        <v>157</v>
      </c>
      <c r="I6193" t="s">
        <v>572</v>
      </c>
      <c r="K6193" t="s">
        <v>159</v>
      </c>
      <c r="L6193" t="s">
        <v>160</v>
      </c>
      <c r="M6193" t="s">
        <v>161</v>
      </c>
      <c r="N6193" t="s">
        <v>57</v>
      </c>
      <c r="O6193" t="s">
        <v>23262</v>
      </c>
      <c r="X6193" t="s">
        <v>88</v>
      </c>
      <c r="AA6193" s="1"/>
      <c r="AC6193">
        <v>2018</v>
      </c>
      <c r="AD6193">
        <v>3</v>
      </c>
      <c r="AE6193">
        <v>3</v>
      </c>
      <c r="AF6193" s="2">
        <f>DATE(emdat_data[[#This Row],[Start Year]],emdat_data[[#This Row],[Start Month]],emdat_data[[#This Row],[Start Day]])</f>
        <v>43162</v>
      </c>
      <c r="AG6193">
        <v>2018</v>
      </c>
      <c r="AH6193">
        <v>3</v>
      </c>
      <c r="AI6193">
        <v>3</v>
      </c>
      <c r="AJ6193" s="2">
        <f>DATE(emdat_data[[#This Row],[End Year]],emdat_data[[#This Row],[End Month]],emdat_data[[#This Row],[End Day]])</f>
        <v>43162</v>
      </c>
      <c r="AK6193">
        <v>14</v>
      </c>
      <c r="AM6193">
        <v>177000</v>
      </c>
      <c r="AO6193">
        <v>177000</v>
      </c>
      <c r="AT6193">
        <v>147000</v>
      </c>
      <c r="AU6193">
        <v>171323</v>
      </c>
      <c r="AV6193">
        <v>85.803026057265399</v>
      </c>
      <c r="AW6193" t="s">
        <v>23263</v>
      </c>
      <c r="AY6193" t="s">
        <v>23264</v>
      </c>
    </row>
    <row r="6194" spans="1:51" hidden="1" x14ac:dyDescent="0.25">
      <c r="A6194" t="s">
        <v>24606</v>
      </c>
      <c r="B6194">
        <v>2018</v>
      </c>
      <c r="C6194">
        <v>104</v>
      </c>
      <c r="D6194" t="s">
        <v>23184</v>
      </c>
      <c r="E6194" t="s">
        <v>50</v>
      </c>
      <c r="F6194" t="s">
        <v>71</v>
      </c>
      <c r="G6194" t="s">
        <v>72</v>
      </c>
      <c r="H6194" t="s">
        <v>170</v>
      </c>
      <c r="K6194" t="s">
        <v>2842</v>
      </c>
      <c r="L6194" t="s">
        <v>2843</v>
      </c>
      <c r="M6194" t="s">
        <v>260</v>
      </c>
      <c r="N6194" t="s">
        <v>76</v>
      </c>
      <c r="O6194" t="s">
        <v>24607</v>
      </c>
      <c r="P6194" t="s">
        <v>642</v>
      </c>
      <c r="Q6194" t="s">
        <v>176</v>
      </c>
      <c r="X6194" t="s">
        <v>78</v>
      </c>
      <c r="AA6194" s="1"/>
      <c r="AB6194" t="s">
        <v>24608</v>
      </c>
      <c r="AC6194">
        <v>2018</v>
      </c>
      <c r="AD6194">
        <v>3</v>
      </c>
      <c r="AE6194">
        <v>3</v>
      </c>
      <c r="AF6194" s="2">
        <f>DATE(emdat_data[[#This Row],[Start Year]],emdat_data[[#This Row],[Start Month]],emdat_data[[#This Row],[Start Day]])</f>
        <v>43162</v>
      </c>
      <c r="AG6194">
        <v>2018</v>
      </c>
      <c r="AH6194">
        <v>3</v>
      </c>
      <c r="AI6194">
        <v>5</v>
      </c>
      <c r="AJ6194" s="2">
        <f>DATE(emdat_data[[#This Row],[End Year]],emdat_data[[#This Row],[End Month]],emdat_data[[#This Row],[End Day]])</f>
        <v>43164</v>
      </c>
      <c r="AK6194">
        <v>24</v>
      </c>
      <c r="AL6194">
        <v>51</v>
      </c>
      <c r="AM6194">
        <v>26000</v>
      </c>
      <c r="AO6194">
        <v>26051</v>
      </c>
      <c r="AT6194">
        <v>22000</v>
      </c>
      <c r="AU6194">
        <v>25640</v>
      </c>
      <c r="AV6194">
        <v>85.803026057265399</v>
      </c>
      <c r="AX6194" t="s">
        <v>3533</v>
      </c>
      <c r="AY6194" t="s">
        <v>3534</v>
      </c>
    </row>
    <row r="6195" spans="1:51" hidden="1" x14ac:dyDescent="0.25">
      <c r="A6195" t="s">
        <v>23055</v>
      </c>
      <c r="B6195">
        <v>2018</v>
      </c>
      <c r="C6195">
        <v>82</v>
      </c>
      <c r="E6195" t="s">
        <v>50</v>
      </c>
      <c r="F6195" t="s">
        <v>71</v>
      </c>
      <c r="G6195" t="s">
        <v>72</v>
      </c>
      <c r="K6195" t="s">
        <v>668</v>
      </c>
      <c r="L6195" t="s">
        <v>669</v>
      </c>
      <c r="M6195" t="s">
        <v>197</v>
      </c>
      <c r="N6195" t="s">
        <v>190</v>
      </c>
      <c r="O6195" t="s">
        <v>23056</v>
      </c>
      <c r="P6195" t="s">
        <v>23057</v>
      </c>
      <c r="Q6195" t="s">
        <v>176</v>
      </c>
      <c r="R6195" t="s">
        <v>653</v>
      </c>
      <c r="W6195">
        <v>10317</v>
      </c>
      <c r="X6195" t="s">
        <v>78</v>
      </c>
      <c r="Y6195">
        <v>40866</v>
      </c>
      <c r="Z6195">
        <v>19941</v>
      </c>
      <c r="AA6195" s="1"/>
      <c r="AB6195" t="s">
        <v>23058</v>
      </c>
      <c r="AC6195">
        <v>2018</v>
      </c>
      <c r="AD6195">
        <v>3</v>
      </c>
      <c r="AE6195">
        <v>5</v>
      </c>
      <c r="AF6195" s="2">
        <f>DATE(emdat_data[[#This Row],[Start Year]],emdat_data[[#This Row],[Start Month]],emdat_data[[#This Row],[Start Day]])</f>
        <v>43164</v>
      </c>
      <c r="AG6195">
        <v>2018</v>
      </c>
      <c r="AH6195">
        <v>3</v>
      </c>
      <c r="AI6195">
        <v>9</v>
      </c>
      <c r="AJ6195" s="2">
        <f>DATE(emdat_data[[#This Row],[End Year]],emdat_data[[#This Row],[End Month]],emdat_data[[#This Row],[End Day]])</f>
        <v>43168</v>
      </c>
      <c r="AM6195">
        <v>800</v>
      </c>
      <c r="AO6195">
        <v>800</v>
      </c>
      <c r="AV6195">
        <v>85.803026057265399</v>
      </c>
      <c r="AW6195" t="s">
        <v>23059</v>
      </c>
      <c r="AY6195" t="s">
        <v>23060</v>
      </c>
    </row>
    <row r="6196" spans="1:51" hidden="1" x14ac:dyDescent="0.25">
      <c r="A6196" t="s">
        <v>24705</v>
      </c>
      <c r="B6196">
        <v>2018</v>
      </c>
      <c r="C6196">
        <v>166</v>
      </c>
      <c r="E6196" t="s">
        <v>50</v>
      </c>
      <c r="F6196" t="s">
        <v>71</v>
      </c>
      <c r="G6196" t="s">
        <v>72</v>
      </c>
      <c r="K6196" t="s">
        <v>171</v>
      </c>
      <c r="L6196" t="s">
        <v>172</v>
      </c>
      <c r="M6196" t="s">
        <v>173</v>
      </c>
      <c r="N6196" t="s">
        <v>57</v>
      </c>
      <c r="O6196" t="s">
        <v>24706</v>
      </c>
      <c r="P6196" t="s">
        <v>23181</v>
      </c>
      <c r="W6196">
        <v>3938</v>
      </c>
      <c r="X6196" t="s">
        <v>78</v>
      </c>
      <c r="Y6196">
        <v>-8497</v>
      </c>
      <c r="Z6196">
        <v>118569</v>
      </c>
      <c r="AA6196" s="1"/>
      <c r="AC6196">
        <v>2018</v>
      </c>
      <c r="AD6196">
        <v>3</v>
      </c>
      <c r="AE6196">
        <v>5</v>
      </c>
      <c r="AF6196" s="2">
        <f>DATE(emdat_data[[#This Row],[Start Year]],emdat_data[[#This Row],[Start Month]],emdat_data[[#This Row],[Start Day]])</f>
        <v>43164</v>
      </c>
      <c r="AG6196">
        <v>2018</v>
      </c>
      <c r="AH6196">
        <v>3</v>
      </c>
      <c r="AI6196">
        <v>6</v>
      </c>
      <c r="AJ6196" s="2">
        <f>DATE(emdat_data[[#This Row],[End Year]],emdat_data[[#This Row],[End Month]],emdat_data[[#This Row],[End Day]])</f>
        <v>43165</v>
      </c>
      <c r="AM6196">
        <v>3000</v>
      </c>
      <c r="AO6196">
        <v>3000</v>
      </c>
      <c r="AV6196">
        <v>85.803026057265399</v>
      </c>
      <c r="AW6196" t="s">
        <v>24707</v>
      </c>
      <c r="AY6196" t="s">
        <v>24708</v>
      </c>
    </row>
    <row r="6197" spans="1:51" hidden="1" x14ac:dyDescent="0.25">
      <c r="A6197" t="s">
        <v>24936</v>
      </c>
      <c r="B6197">
        <v>2018</v>
      </c>
      <c r="C6197">
        <v>316</v>
      </c>
      <c r="E6197" t="s">
        <v>50</v>
      </c>
      <c r="F6197" t="s">
        <v>51</v>
      </c>
      <c r="G6197" t="s">
        <v>52</v>
      </c>
      <c r="H6197" t="s">
        <v>53</v>
      </c>
      <c r="K6197" t="s">
        <v>2556</v>
      </c>
      <c r="L6197" t="s">
        <v>2557</v>
      </c>
      <c r="M6197" t="s">
        <v>1262</v>
      </c>
      <c r="N6197" t="s">
        <v>96</v>
      </c>
      <c r="O6197" t="s">
        <v>24937</v>
      </c>
      <c r="X6197" t="s">
        <v>59</v>
      </c>
      <c r="Y6197">
        <v>-6307</v>
      </c>
      <c r="Z6197">
        <v>14262</v>
      </c>
      <c r="AA6197" s="1">
        <v>0.24722222222222223</v>
      </c>
      <c r="AC6197">
        <v>2018</v>
      </c>
      <c r="AD6197">
        <v>3</v>
      </c>
      <c r="AE6197">
        <v>5</v>
      </c>
      <c r="AF6197" s="2">
        <f>DATE(emdat_data[[#This Row],[Start Year]],emdat_data[[#This Row],[Start Month]],emdat_data[[#This Row],[Start Day]])</f>
        <v>43164</v>
      </c>
      <c r="AG6197">
        <v>2018</v>
      </c>
      <c r="AH6197">
        <v>3</v>
      </c>
      <c r="AI6197">
        <v>5</v>
      </c>
      <c r="AJ6197" s="2">
        <f>DATE(emdat_data[[#This Row],[End Year]],emdat_data[[#This Row],[End Month]],emdat_data[[#This Row],[End Day]])</f>
        <v>43164</v>
      </c>
      <c r="AK6197">
        <v>11</v>
      </c>
      <c r="AV6197">
        <v>85.803026057265399</v>
      </c>
      <c r="AW6197" t="s">
        <v>5784</v>
      </c>
      <c r="AY6197" t="s">
        <v>5785</v>
      </c>
    </row>
    <row r="6198" spans="1:51" hidden="1" x14ac:dyDescent="0.25">
      <c r="A6198" t="s">
        <v>24938</v>
      </c>
      <c r="B6198">
        <v>2018</v>
      </c>
      <c r="C6198">
        <v>317</v>
      </c>
      <c r="E6198" t="s">
        <v>50</v>
      </c>
      <c r="F6198" t="s">
        <v>51</v>
      </c>
      <c r="G6198" t="s">
        <v>52</v>
      </c>
      <c r="H6198" t="s">
        <v>53</v>
      </c>
      <c r="K6198" t="s">
        <v>2556</v>
      </c>
      <c r="L6198" t="s">
        <v>2557</v>
      </c>
      <c r="M6198" t="s">
        <v>1262</v>
      </c>
      <c r="N6198" t="s">
        <v>96</v>
      </c>
      <c r="O6198" t="s">
        <v>24939</v>
      </c>
      <c r="W6198">
        <v>7</v>
      </c>
      <c r="X6198" t="s">
        <v>59</v>
      </c>
      <c r="Y6198">
        <v>-6294</v>
      </c>
      <c r="Z6198">
        <v>142607</v>
      </c>
      <c r="AA6198" s="1">
        <v>9.0277777777777769E-3</v>
      </c>
      <c r="AC6198">
        <v>2018</v>
      </c>
      <c r="AD6198">
        <v>3</v>
      </c>
      <c r="AE6198">
        <v>7</v>
      </c>
      <c r="AF6198" s="2">
        <f>DATE(emdat_data[[#This Row],[Start Year]],emdat_data[[#This Row],[Start Month]],emdat_data[[#This Row],[Start Day]])</f>
        <v>43166</v>
      </c>
      <c r="AG6198">
        <v>2018</v>
      </c>
      <c r="AH6198">
        <v>3</v>
      </c>
      <c r="AI6198">
        <v>7</v>
      </c>
      <c r="AJ6198" s="2">
        <f>DATE(emdat_data[[#This Row],[End Year]],emdat_data[[#This Row],[End Month]],emdat_data[[#This Row],[End Day]])</f>
        <v>43166</v>
      </c>
      <c r="AK6198">
        <v>25</v>
      </c>
      <c r="AV6198">
        <v>85.803026057265399</v>
      </c>
      <c r="AW6198" t="s">
        <v>5784</v>
      </c>
      <c r="AY6198" t="s">
        <v>5785</v>
      </c>
    </row>
    <row r="6199" spans="1:51" hidden="1" x14ac:dyDescent="0.25">
      <c r="A6199" t="s">
        <v>23208</v>
      </c>
      <c r="B6199">
        <v>2018</v>
      </c>
      <c r="C6199">
        <v>123</v>
      </c>
      <c r="E6199" t="s">
        <v>50</v>
      </c>
      <c r="F6199" t="s">
        <v>71</v>
      </c>
      <c r="G6199" t="s">
        <v>72</v>
      </c>
      <c r="K6199" t="s">
        <v>93</v>
      </c>
      <c r="L6199" t="s">
        <v>94</v>
      </c>
      <c r="M6199" t="s">
        <v>95</v>
      </c>
      <c r="N6199" t="s">
        <v>96</v>
      </c>
      <c r="O6199" t="s">
        <v>23209</v>
      </c>
      <c r="U6199" t="s">
        <v>127</v>
      </c>
      <c r="W6199">
        <v>105583</v>
      </c>
      <c r="X6199" t="s">
        <v>78</v>
      </c>
      <c r="Y6199">
        <v>-17015</v>
      </c>
      <c r="Z6199">
        <v>145218</v>
      </c>
      <c r="AA6199" s="1"/>
      <c r="AC6199">
        <v>2018</v>
      </c>
      <c r="AD6199">
        <v>3</v>
      </c>
      <c r="AE6199">
        <v>9</v>
      </c>
      <c r="AF6199" s="2">
        <f>DATE(emdat_data[[#This Row],[Start Year]],emdat_data[[#This Row],[Start Month]],emdat_data[[#This Row],[Start Day]])</f>
        <v>43168</v>
      </c>
      <c r="AG6199">
        <v>2018</v>
      </c>
      <c r="AH6199">
        <v>3</v>
      </c>
      <c r="AI6199">
        <v>11</v>
      </c>
      <c r="AJ6199" s="2">
        <f>DATE(emdat_data[[#This Row],[End Year]],emdat_data[[#This Row],[End Month]],emdat_data[[#This Row],[End Day]])</f>
        <v>43170</v>
      </c>
      <c r="AM6199">
        <v>600</v>
      </c>
      <c r="AO6199">
        <v>600</v>
      </c>
      <c r="AT6199">
        <v>11400</v>
      </c>
      <c r="AU6199">
        <v>13286</v>
      </c>
      <c r="AV6199">
        <v>85.803026057265399</v>
      </c>
      <c r="AX6199" t="s">
        <v>23210</v>
      </c>
      <c r="AY6199" t="s">
        <v>23211</v>
      </c>
    </row>
    <row r="6200" spans="1:51" hidden="1" x14ac:dyDescent="0.25">
      <c r="A6200" t="s">
        <v>24792</v>
      </c>
      <c r="B6200">
        <v>2018</v>
      </c>
      <c r="C6200">
        <v>167</v>
      </c>
      <c r="E6200" t="s">
        <v>50</v>
      </c>
      <c r="F6200" t="s">
        <v>71</v>
      </c>
      <c r="G6200" t="s">
        <v>72</v>
      </c>
      <c r="K6200" t="s">
        <v>251</v>
      </c>
      <c r="L6200" t="s">
        <v>252</v>
      </c>
      <c r="M6200" t="s">
        <v>253</v>
      </c>
      <c r="N6200" t="s">
        <v>57</v>
      </c>
      <c r="O6200" t="s">
        <v>24793</v>
      </c>
      <c r="P6200" t="s">
        <v>23260</v>
      </c>
      <c r="W6200">
        <v>331425</v>
      </c>
      <c r="X6200" t="s">
        <v>78</v>
      </c>
      <c r="Y6200">
        <v>47381</v>
      </c>
      <c r="Z6200">
        <v>81478</v>
      </c>
      <c r="AA6200" s="1"/>
      <c r="AC6200">
        <v>2018</v>
      </c>
      <c r="AD6200">
        <v>3</v>
      </c>
      <c r="AE6200">
        <v>9</v>
      </c>
      <c r="AF6200" s="2">
        <f>DATE(emdat_data[[#This Row],[Start Year]],emdat_data[[#This Row],[Start Month]],emdat_data[[#This Row],[Start Day]])</f>
        <v>43168</v>
      </c>
      <c r="AG6200">
        <v>2018</v>
      </c>
      <c r="AH6200">
        <v>3</v>
      </c>
      <c r="AI6200">
        <v>14</v>
      </c>
      <c r="AJ6200" s="2">
        <f>DATE(emdat_data[[#This Row],[End Year]],emdat_data[[#This Row],[End Month]],emdat_data[[#This Row],[End Day]])</f>
        <v>43173</v>
      </c>
      <c r="AM6200">
        <v>400</v>
      </c>
      <c r="AO6200">
        <v>400</v>
      </c>
      <c r="AV6200">
        <v>85.803026057265399</v>
      </c>
      <c r="AX6200" t="s">
        <v>24794</v>
      </c>
      <c r="AY6200" t="s">
        <v>24795</v>
      </c>
    </row>
    <row r="6201" spans="1:51" hidden="1" x14ac:dyDescent="0.25">
      <c r="A6201" t="s">
        <v>24738</v>
      </c>
      <c r="B6201">
        <v>2018</v>
      </c>
      <c r="C6201">
        <v>119</v>
      </c>
      <c r="E6201" t="s">
        <v>50</v>
      </c>
      <c r="F6201" t="s">
        <v>350</v>
      </c>
      <c r="G6201" t="s">
        <v>477</v>
      </c>
      <c r="H6201" t="s">
        <v>478</v>
      </c>
      <c r="K6201" t="s">
        <v>226</v>
      </c>
      <c r="L6201" t="s">
        <v>227</v>
      </c>
      <c r="M6201" t="s">
        <v>56</v>
      </c>
      <c r="N6201" t="s">
        <v>57</v>
      </c>
      <c r="O6201" t="s">
        <v>24739</v>
      </c>
      <c r="X6201" t="s">
        <v>78</v>
      </c>
      <c r="AA6201" s="1"/>
      <c r="AC6201">
        <v>2018</v>
      </c>
      <c r="AD6201">
        <v>3</v>
      </c>
      <c r="AE6201">
        <v>10</v>
      </c>
      <c r="AF6201" s="2">
        <f>DATE(emdat_data[[#This Row],[Start Year]],emdat_data[[#This Row],[Start Month]],emdat_data[[#This Row],[Start Day]])</f>
        <v>43169</v>
      </c>
      <c r="AG6201">
        <v>2018</v>
      </c>
      <c r="AH6201">
        <v>3</v>
      </c>
      <c r="AI6201">
        <v>10</v>
      </c>
      <c r="AJ6201" s="2">
        <f>DATE(emdat_data[[#This Row],[End Year]],emdat_data[[#This Row],[End Month]],emdat_data[[#This Row],[End Day]])</f>
        <v>43169</v>
      </c>
      <c r="AK6201">
        <v>17</v>
      </c>
      <c r="AV6201">
        <v>85.803026057265399</v>
      </c>
      <c r="AW6201" t="s">
        <v>7448</v>
      </c>
      <c r="AY6201" t="s">
        <v>7449</v>
      </c>
    </row>
    <row r="6202" spans="1:51" hidden="1" x14ac:dyDescent="0.25">
      <c r="A6202" t="s">
        <v>23117</v>
      </c>
      <c r="B6202">
        <v>2018</v>
      </c>
      <c r="C6202">
        <v>131</v>
      </c>
      <c r="E6202" t="s">
        <v>50</v>
      </c>
      <c r="F6202" t="s">
        <v>71</v>
      </c>
      <c r="G6202" t="s">
        <v>72</v>
      </c>
      <c r="K6202" t="s">
        <v>1159</v>
      </c>
      <c r="L6202" t="s">
        <v>1160</v>
      </c>
      <c r="M6202" t="s">
        <v>85</v>
      </c>
      <c r="N6202" t="s">
        <v>86</v>
      </c>
      <c r="O6202" t="s">
        <v>23118</v>
      </c>
      <c r="P6202" t="s">
        <v>642</v>
      </c>
      <c r="Q6202" t="s">
        <v>82</v>
      </c>
      <c r="X6202" t="s">
        <v>78</v>
      </c>
      <c r="AA6202" s="1"/>
      <c r="AC6202">
        <v>2018</v>
      </c>
      <c r="AD6202">
        <v>3</v>
      </c>
      <c r="AE6202">
        <v>12</v>
      </c>
      <c r="AF6202" s="2">
        <f>DATE(emdat_data[[#This Row],[Start Year]],emdat_data[[#This Row],[Start Month]],emdat_data[[#This Row],[Start Day]])</f>
        <v>43171</v>
      </c>
      <c r="AG6202">
        <v>2018</v>
      </c>
      <c r="AH6202">
        <v>4</v>
      </c>
      <c r="AI6202">
        <v>17</v>
      </c>
      <c r="AJ6202" s="2">
        <f>DATE(emdat_data[[#This Row],[End Year]],emdat_data[[#This Row],[End Month]],emdat_data[[#This Row],[End Day]])</f>
        <v>43207</v>
      </c>
      <c r="AK6202">
        <v>14</v>
      </c>
      <c r="AV6202">
        <v>85.803026057265399</v>
      </c>
      <c r="AW6202" t="s">
        <v>23119</v>
      </c>
      <c r="AY6202" t="s">
        <v>23120</v>
      </c>
    </row>
    <row r="6203" spans="1:51" hidden="1" x14ac:dyDescent="0.25">
      <c r="A6203" t="s">
        <v>24602</v>
      </c>
      <c r="B6203">
        <v>2018</v>
      </c>
      <c r="C6203">
        <v>165</v>
      </c>
      <c r="E6203" t="s">
        <v>50</v>
      </c>
      <c r="F6203" t="s">
        <v>71</v>
      </c>
      <c r="G6203" t="s">
        <v>72</v>
      </c>
      <c r="K6203" t="s">
        <v>376</v>
      </c>
      <c r="L6203" t="s">
        <v>377</v>
      </c>
      <c r="M6203" t="s">
        <v>211</v>
      </c>
      <c r="N6203" t="s">
        <v>190</v>
      </c>
      <c r="O6203" t="s">
        <v>24603</v>
      </c>
      <c r="P6203" t="s">
        <v>23260</v>
      </c>
      <c r="Q6203" t="s">
        <v>176</v>
      </c>
      <c r="W6203">
        <v>24193</v>
      </c>
      <c r="X6203" t="s">
        <v>78</v>
      </c>
      <c r="Y6203">
        <v>45946</v>
      </c>
      <c r="Z6203">
        <v>24989</v>
      </c>
      <c r="AA6203" s="1"/>
      <c r="AC6203">
        <v>2018</v>
      </c>
      <c r="AD6203">
        <v>3</v>
      </c>
      <c r="AE6203">
        <v>14</v>
      </c>
      <c r="AF6203" s="2">
        <f>DATE(emdat_data[[#This Row],[Start Year]],emdat_data[[#This Row],[Start Month]],emdat_data[[#This Row],[Start Day]])</f>
        <v>43173</v>
      </c>
      <c r="AG6203">
        <v>2018</v>
      </c>
      <c r="AH6203">
        <v>3</v>
      </c>
      <c r="AI6203">
        <v>16</v>
      </c>
      <c r="AJ6203" s="2">
        <f>DATE(emdat_data[[#This Row],[End Year]],emdat_data[[#This Row],[End Month]],emdat_data[[#This Row],[End Day]])</f>
        <v>43175</v>
      </c>
      <c r="AM6203">
        <v>1500</v>
      </c>
      <c r="AO6203">
        <v>1500</v>
      </c>
      <c r="AV6203">
        <v>85.803026057265399</v>
      </c>
      <c r="AW6203" t="s">
        <v>24604</v>
      </c>
      <c r="AY6203" t="s">
        <v>24605</v>
      </c>
    </row>
    <row r="6204" spans="1:51" hidden="1" x14ac:dyDescent="0.25">
      <c r="A6204" t="s">
        <v>24665</v>
      </c>
      <c r="B6204">
        <v>2018</v>
      </c>
      <c r="C6204">
        <v>86</v>
      </c>
      <c r="E6204" t="s">
        <v>50</v>
      </c>
      <c r="F6204" t="s">
        <v>63</v>
      </c>
      <c r="G6204" t="s">
        <v>82</v>
      </c>
      <c r="H6204" t="s">
        <v>98</v>
      </c>
      <c r="J6204" t="s">
        <v>24666</v>
      </c>
      <c r="K6204" t="s">
        <v>1697</v>
      </c>
      <c r="L6204" t="s">
        <v>1698</v>
      </c>
      <c r="M6204" t="s">
        <v>260</v>
      </c>
      <c r="N6204" t="s">
        <v>76</v>
      </c>
      <c r="O6204" t="s">
        <v>24667</v>
      </c>
      <c r="Q6204" t="s">
        <v>72</v>
      </c>
      <c r="W6204">
        <v>105</v>
      </c>
      <c r="X6204" t="s">
        <v>88</v>
      </c>
      <c r="AA6204" s="1"/>
      <c r="AC6204">
        <v>2018</v>
      </c>
      <c r="AD6204">
        <v>3</v>
      </c>
      <c r="AE6204">
        <v>14</v>
      </c>
      <c r="AF6204" s="2">
        <f>DATE(emdat_data[[#This Row],[Start Year]],emdat_data[[#This Row],[Start Month]],emdat_data[[#This Row],[Start Day]])</f>
        <v>43173</v>
      </c>
      <c r="AG6204">
        <v>2018</v>
      </c>
      <c r="AH6204">
        <v>3</v>
      </c>
      <c r="AI6204">
        <v>20</v>
      </c>
      <c r="AJ6204" s="2">
        <f>DATE(emdat_data[[#This Row],[End Year]],emdat_data[[#This Row],[End Month]],emdat_data[[#This Row],[End Day]])</f>
        <v>43179</v>
      </c>
      <c r="AK6204">
        <v>21</v>
      </c>
      <c r="AM6204">
        <v>50872</v>
      </c>
      <c r="AO6204">
        <v>50872</v>
      </c>
      <c r="AV6204">
        <v>85.803026057265399</v>
      </c>
      <c r="AW6204" t="s">
        <v>24668</v>
      </c>
      <c r="AY6204" t="s">
        <v>24669</v>
      </c>
    </row>
    <row r="6205" spans="1:51" hidden="1" x14ac:dyDescent="0.25">
      <c r="A6205" t="s">
        <v>24796</v>
      </c>
      <c r="B6205">
        <v>2018</v>
      </c>
      <c r="C6205">
        <v>116</v>
      </c>
      <c r="E6205" t="s">
        <v>50</v>
      </c>
      <c r="F6205" t="s">
        <v>71</v>
      </c>
      <c r="G6205" t="s">
        <v>72</v>
      </c>
      <c r="K6205" t="s">
        <v>258</v>
      </c>
      <c r="L6205" t="s">
        <v>259</v>
      </c>
      <c r="M6205" t="s">
        <v>260</v>
      </c>
      <c r="N6205" t="s">
        <v>76</v>
      </c>
      <c r="O6205" t="s">
        <v>24797</v>
      </c>
      <c r="P6205" t="s">
        <v>642</v>
      </c>
      <c r="X6205" t="s">
        <v>78</v>
      </c>
      <c r="AA6205" s="1"/>
      <c r="AB6205" t="s">
        <v>24798</v>
      </c>
      <c r="AC6205">
        <v>2018</v>
      </c>
      <c r="AD6205">
        <v>3</v>
      </c>
      <c r="AE6205">
        <v>14</v>
      </c>
      <c r="AF6205" s="2">
        <f>DATE(emdat_data[[#This Row],[Start Year]],emdat_data[[#This Row],[Start Month]],emdat_data[[#This Row],[Start Day]])</f>
        <v>43173</v>
      </c>
      <c r="AG6205">
        <v>2018</v>
      </c>
      <c r="AH6205">
        <v>3</v>
      </c>
      <c r="AI6205">
        <v>20</v>
      </c>
      <c r="AJ6205" s="2">
        <f>DATE(emdat_data[[#This Row],[End Year]],emdat_data[[#This Row],[End Month]],emdat_data[[#This Row],[End Day]])</f>
        <v>43179</v>
      </c>
      <c r="AK6205">
        <v>15</v>
      </c>
      <c r="AV6205">
        <v>85.803026057265399</v>
      </c>
      <c r="AW6205" t="s">
        <v>24799</v>
      </c>
      <c r="AY6205" t="s">
        <v>24800</v>
      </c>
    </row>
    <row r="6206" spans="1:51" hidden="1" x14ac:dyDescent="0.25">
      <c r="A6206" t="s">
        <v>24801</v>
      </c>
      <c r="B6206">
        <v>2018</v>
      </c>
      <c r="C6206">
        <v>132</v>
      </c>
      <c r="E6206" t="s">
        <v>50</v>
      </c>
      <c r="F6206" t="s">
        <v>71</v>
      </c>
      <c r="G6206" t="s">
        <v>72</v>
      </c>
      <c r="K6206" t="s">
        <v>258</v>
      </c>
      <c r="L6206" t="s">
        <v>259</v>
      </c>
      <c r="M6206" t="s">
        <v>260</v>
      </c>
      <c r="N6206" t="s">
        <v>76</v>
      </c>
      <c r="O6206" t="s">
        <v>24802</v>
      </c>
      <c r="P6206" t="s">
        <v>642</v>
      </c>
      <c r="X6206" t="s">
        <v>78</v>
      </c>
      <c r="AA6206" s="1"/>
      <c r="AC6206">
        <v>2018</v>
      </c>
      <c r="AD6206">
        <v>3</v>
      </c>
      <c r="AE6206">
        <v>14</v>
      </c>
      <c r="AF6206" s="2">
        <f>DATE(emdat_data[[#This Row],[Start Year]],emdat_data[[#This Row],[Start Month]],emdat_data[[#This Row],[Start Day]])</f>
        <v>43173</v>
      </c>
      <c r="AG6206">
        <v>2018</v>
      </c>
      <c r="AH6206">
        <v>5</v>
      </c>
      <c r="AI6206">
        <v>31</v>
      </c>
      <c r="AJ6206" s="2">
        <f>DATE(emdat_data[[#This Row],[End Year]],emdat_data[[#This Row],[End Month]],emdat_data[[#This Row],[End Day]])</f>
        <v>43251</v>
      </c>
      <c r="AK6206">
        <v>72</v>
      </c>
      <c r="AL6206">
        <v>33</v>
      </c>
      <c r="AM6206">
        <v>211155</v>
      </c>
      <c r="AO6206">
        <v>211188</v>
      </c>
      <c r="AT6206">
        <v>350000</v>
      </c>
      <c r="AU6206">
        <v>407911</v>
      </c>
      <c r="AV6206">
        <v>85.803026057265399</v>
      </c>
      <c r="AX6206" t="s">
        <v>24803</v>
      </c>
      <c r="AY6206" t="s">
        <v>24804</v>
      </c>
    </row>
    <row r="6207" spans="1:51" hidden="1" x14ac:dyDescent="0.25">
      <c r="A6207" t="s">
        <v>23245</v>
      </c>
      <c r="B6207">
        <v>2018</v>
      </c>
      <c r="C6207">
        <v>112</v>
      </c>
      <c r="E6207" t="s">
        <v>50</v>
      </c>
      <c r="F6207" t="s">
        <v>71</v>
      </c>
      <c r="G6207" t="s">
        <v>72</v>
      </c>
      <c r="K6207" t="s">
        <v>335</v>
      </c>
      <c r="L6207" t="s">
        <v>336</v>
      </c>
      <c r="M6207" t="s">
        <v>85</v>
      </c>
      <c r="N6207" t="s">
        <v>86</v>
      </c>
      <c r="O6207" t="s">
        <v>23246</v>
      </c>
      <c r="P6207" t="s">
        <v>23181</v>
      </c>
      <c r="W6207">
        <v>131278</v>
      </c>
      <c r="X6207" t="s">
        <v>78</v>
      </c>
      <c r="Y6207">
        <v>-24206</v>
      </c>
      <c r="Z6207">
        <v>-48623</v>
      </c>
      <c r="AA6207" s="1"/>
      <c r="AC6207">
        <v>2018</v>
      </c>
      <c r="AD6207">
        <v>3</v>
      </c>
      <c r="AE6207">
        <v>20</v>
      </c>
      <c r="AF6207" s="2">
        <f>DATE(emdat_data[[#This Row],[Start Year]],emdat_data[[#This Row],[Start Month]],emdat_data[[#This Row],[Start Day]])</f>
        <v>43179</v>
      </c>
      <c r="AG6207">
        <v>2018</v>
      </c>
      <c r="AH6207">
        <v>3</v>
      </c>
      <c r="AI6207">
        <v>21</v>
      </c>
      <c r="AJ6207" s="2">
        <f>DATE(emdat_data[[#This Row],[End Year]],emdat_data[[#This Row],[End Month]],emdat_data[[#This Row],[End Day]])</f>
        <v>43180</v>
      </c>
      <c r="AK6207">
        <v>3</v>
      </c>
      <c r="AM6207">
        <v>1000</v>
      </c>
      <c r="AO6207">
        <v>1000</v>
      </c>
      <c r="AT6207">
        <v>43000</v>
      </c>
      <c r="AU6207">
        <v>50115</v>
      </c>
      <c r="AV6207">
        <v>85.803026057265399</v>
      </c>
      <c r="AW6207" t="s">
        <v>20320</v>
      </c>
      <c r="AY6207" t="s">
        <v>23247</v>
      </c>
    </row>
    <row r="6208" spans="1:51" hidden="1" x14ac:dyDescent="0.25">
      <c r="A6208" t="s">
        <v>24538</v>
      </c>
      <c r="B6208">
        <v>2018</v>
      </c>
      <c r="C6208">
        <v>121</v>
      </c>
      <c r="E6208" t="s">
        <v>50</v>
      </c>
      <c r="F6208" t="s">
        <v>71</v>
      </c>
      <c r="G6208" t="s">
        <v>72</v>
      </c>
      <c r="K6208" t="s">
        <v>171</v>
      </c>
      <c r="L6208" t="s">
        <v>172</v>
      </c>
      <c r="M6208" t="s">
        <v>173</v>
      </c>
      <c r="N6208" t="s">
        <v>57</v>
      </c>
      <c r="O6208" t="s">
        <v>24539</v>
      </c>
      <c r="P6208" t="s">
        <v>642</v>
      </c>
      <c r="Q6208" t="s">
        <v>176</v>
      </c>
      <c r="X6208" t="s">
        <v>78</v>
      </c>
      <c r="AA6208" s="1"/>
      <c r="AC6208">
        <v>2018</v>
      </c>
      <c r="AD6208">
        <v>3</v>
      </c>
      <c r="AE6208">
        <v>22</v>
      </c>
      <c r="AF6208" s="2">
        <f>DATE(emdat_data[[#This Row],[Start Year]],emdat_data[[#This Row],[Start Month]],emdat_data[[#This Row],[Start Day]])</f>
        <v>43181</v>
      </c>
      <c r="AG6208">
        <v>2018</v>
      </c>
      <c r="AH6208">
        <v>3</v>
      </c>
      <c r="AI6208">
        <v>26</v>
      </c>
      <c r="AJ6208" s="2">
        <f>DATE(emdat_data[[#This Row],[End Year]],emdat_data[[#This Row],[End Month]],emdat_data[[#This Row],[End Day]])</f>
        <v>43185</v>
      </c>
      <c r="AK6208">
        <v>3</v>
      </c>
      <c r="AL6208">
        <v>1</v>
      </c>
      <c r="AM6208">
        <v>12000</v>
      </c>
      <c r="AO6208">
        <v>12001</v>
      </c>
      <c r="AV6208">
        <v>85.803026057265399</v>
      </c>
      <c r="AW6208" t="s">
        <v>24540</v>
      </c>
      <c r="AY6208" t="s">
        <v>24541</v>
      </c>
    </row>
    <row r="6209" spans="1:51" hidden="1" x14ac:dyDescent="0.25">
      <c r="A6209" t="s">
        <v>24959</v>
      </c>
      <c r="B6209">
        <v>2018</v>
      </c>
      <c r="C6209">
        <v>113</v>
      </c>
      <c r="D6209" t="s">
        <v>24960</v>
      </c>
      <c r="E6209" t="s">
        <v>50</v>
      </c>
      <c r="F6209" t="s">
        <v>71</v>
      </c>
      <c r="G6209" t="s">
        <v>72</v>
      </c>
      <c r="K6209" t="s">
        <v>383</v>
      </c>
      <c r="L6209" t="s">
        <v>384</v>
      </c>
      <c r="M6209" t="s">
        <v>211</v>
      </c>
      <c r="N6209" t="s">
        <v>190</v>
      </c>
      <c r="O6209" t="s">
        <v>24961</v>
      </c>
      <c r="P6209" t="s">
        <v>3939</v>
      </c>
      <c r="U6209" t="s">
        <v>127</v>
      </c>
      <c r="W6209">
        <v>172030</v>
      </c>
      <c r="X6209" t="s">
        <v>78</v>
      </c>
      <c r="Y6209">
        <v>52883</v>
      </c>
      <c r="Z6209">
        <v>84596</v>
      </c>
      <c r="AA6209" s="1"/>
      <c r="AC6209">
        <v>2018</v>
      </c>
      <c r="AD6209">
        <v>3</v>
      </c>
      <c r="AE6209">
        <v>25</v>
      </c>
      <c r="AF6209" s="2">
        <f>DATE(emdat_data[[#This Row],[Start Year]],emdat_data[[#This Row],[Start Month]],emdat_data[[#This Row],[Start Day]])</f>
        <v>43184</v>
      </c>
      <c r="AG6209">
        <v>2018</v>
      </c>
      <c r="AH6209">
        <v>4</v>
      </c>
      <c r="AI6209">
        <v>16</v>
      </c>
      <c r="AJ6209" s="2">
        <f>DATE(emdat_data[[#This Row],[End Year]],emdat_data[[#This Row],[End Month]],emdat_data[[#This Row],[End Day]])</f>
        <v>43206</v>
      </c>
      <c r="AK6209">
        <v>2</v>
      </c>
      <c r="AM6209">
        <v>3672</v>
      </c>
      <c r="AO6209">
        <v>3672</v>
      </c>
      <c r="AV6209">
        <v>85.803026057265399</v>
      </c>
      <c r="AW6209" t="s">
        <v>24962</v>
      </c>
      <c r="AY6209" t="s">
        <v>24963</v>
      </c>
    </row>
    <row r="6210" spans="1:51" hidden="1" x14ac:dyDescent="0.25">
      <c r="A6210" t="s">
        <v>23154</v>
      </c>
      <c r="B6210">
        <v>2018</v>
      </c>
      <c r="C6210">
        <v>9278</v>
      </c>
      <c r="D6210" t="s">
        <v>23155</v>
      </c>
      <c r="E6210" t="s">
        <v>50</v>
      </c>
      <c r="F6210" t="s">
        <v>350</v>
      </c>
      <c r="G6210" t="s">
        <v>351</v>
      </c>
      <c r="H6210" t="s">
        <v>351</v>
      </c>
      <c r="K6210" t="s">
        <v>54</v>
      </c>
      <c r="L6210" t="s">
        <v>55</v>
      </c>
      <c r="M6210" t="s">
        <v>56</v>
      </c>
      <c r="N6210" t="s">
        <v>57</v>
      </c>
      <c r="O6210" t="s">
        <v>23156</v>
      </c>
      <c r="Q6210" t="s">
        <v>1023</v>
      </c>
      <c r="U6210" t="s">
        <v>127</v>
      </c>
      <c r="X6210" t="s">
        <v>78</v>
      </c>
      <c r="AA6210" s="1"/>
      <c r="AC6210">
        <v>2018</v>
      </c>
      <c r="AD6210">
        <v>4</v>
      </c>
      <c r="AF6210" s="2">
        <f>DATE(emdat_data[[#This Row],[Start Year]],emdat_data[[#This Row],[Start Month]],emdat_data[[#This Row],[Start Day]])</f>
        <v>43190</v>
      </c>
      <c r="AG6210">
        <v>2019</v>
      </c>
      <c r="AH6210">
        <v>7</v>
      </c>
      <c r="AJ6210" s="2">
        <f>DATE(emdat_data[[#This Row],[End Year]],emdat_data[[#This Row],[End Month]],emdat_data[[#This Row],[End Day]])</f>
        <v>43646</v>
      </c>
      <c r="AM6210">
        <v>13500000</v>
      </c>
      <c r="AO6210">
        <v>13500000</v>
      </c>
      <c r="AV6210">
        <v>85.803026057265399</v>
      </c>
      <c r="AW6210" t="s">
        <v>23157</v>
      </c>
      <c r="AY6210" t="s">
        <v>23158</v>
      </c>
    </row>
    <row r="6211" spans="1:51" hidden="1" x14ac:dyDescent="0.25">
      <c r="A6211" t="s">
        <v>26612</v>
      </c>
      <c r="B6211">
        <v>2018</v>
      </c>
      <c r="C6211">
        <v>9491</v>
      </c>
      <c r="E6211" t="s">
        <v>50</v>
      </c>
      <c r="F6211" t="s">
        <v>350</v>
      </c>
      <c r="G6211" t="s">
        <v>351</v>
      </c>
      <c r="H6211" t="s">
        <v>351</v>
      </c>
      <c r="K6211" t="s">
        <v>3235</v>
      </c>
      <c r="L6211" t="s">
        <v>3236</v>
      </c>
      <c r="M6211" t="s">
        <v>125</v>
      </c>
      <c r="N6211" t="s">
        <v>76</v>
      </c>
      <c r="O6211" t="s">
        <v>26613</v>
      </c>
      <c r="Q6211" t="s">
        <v>1023</v>
      </c>
      <c r="S6211" t="s">
        <v>127</v>
      </c>
      <c r="X6211" t="s">
        <v>78</v>
      </c>
      <c r="AA6211" s="1"/>
      <c r="AC6211">
        <v>2018</v>
      </c>
      <c r="AD6211">
        <v>4</v>
      </c>
      <c r="AF6211" s="2">
        <f>DATE(emdat_data[[#This Row],[Start Year]],emdat_data[[#This Row],[Start Month]],emdat_data[[#This Row],[Start Day]])</f>
        <v>43190</v>
      </c>
      <c r="AG6211">
        <v>2021</v>
      </c>
      <c r="AH6211">
        <v>12</v>
      </c>
      <c r="AJ6211" s="2">
        <f>DATE(emdat_data[[#This Row],[End Year]],emdat_data[[#This Row],[End Month]],emdat_data[[#This Row],[End Day]])</f>
        <v>44530</v>
      </c>
      <c r="AM6211">
        <v>320000</v>
      </c>
      <c r="AO6211">
        <v>320000</v>
      </c>
      <c r="AV6211">
        <v>85.803026057265399</v>
      </c>
    </row>
    <row r="6212" spans="1:51" hidden="1" x14ac:dyDescent="0.25">
      <c r="A6212" t="s">
        <v>25802</v>
      </c>
      <c r="B6212">
        <v>2018</v>
      </c>
      <c r="C6212">
        <v>477</v>
      </c>
      <c r="E6212" t="s">
        <v>50</v>
      </c>
      <c r="F6212" t="s">
        <v>71</v>
      </c>
      <c r="G6212" t="s">
        <v>72</v>
      </c>
      <c r="K6212" t="s">
        <v>2842</v>
      </c>
      <c r="L6212" t="s">
        <v>2843</v>
      </c>
      <c r="M6212" t="s">
        <v>260</v>
      </c>
      <c r="N6212" t="s">
        <v>76</v>
      </c>
      <c r="X6212" t="s">
        <v>78</v>
      </c>
      <c r="AA6212" s="1"/>
      <c r="AC6212">
        <v>2018</v>
      </c>
      <c r="AD6212">
        <v>4</v>
      </c>
      <c r="AE6212">
        <v>1</v>
      </c>
      <c r="AF6212" s="2">
        <f>DATE(emdat_data[[#This Row],[Start Year]],emdat_data[[#This Row],[Start Month]],emdat_data[[#This Row],[Start Day]])</f>
        <v>43191</v>
      </c>
      <c r="AG6212">
        <v>2018</v>
      </c>
      <c r="AH6212">
        <v>4</v>
      </c>
      <c r="AI6212">
        <v>16</v>
      </c>
      <c r="AJ6212" s="2">
        <f>DATE(emdat_data[[#This Row],[End Year]],emdat_data[[#This Row],[End Month]],emdat_data[[#This Row],[End Day]])</f>
        <v>43206</v>
      </c>
      <c r="AK6212">
        <v>10</v>
      </c>
      <c r="AT6212">
        <v>11000</v>
      </c>
      <c r="AU6212">
        <v>12820</v>
      </c>
      <c r="AV6212">
        <v>85.803026057265399</v>
      </c>
    </row>
    <row r="6213" spans="1:51" hidden="1" x14ac:dyDescent="0.25">
      <c r="A6213" t="s">
        <v>25820</v>
      </c>
      <c r="B6213">
        <v>2018</v>
      </c>
      <c r="C6213">
        <v>133</v>
      </c>
      <c r="E6213" t="s">
        <v>50</v>
      </c>
      <c r="F6213" t="s">
        <v>71</v>
      </c>
      <c r="G6213" t="s">
        <v>72</v>
      </c>
      <c r="H6213" t="s">
        <v>102</v>
      </c>
      <c r="K6213" t="s">
        <v>2875</v>
      </c>
      <c r="L6213" t="s">
        <v>2876</v>
      </c>
      <c r="M6213" t="s">
        <v>260</v>
      </c>
      <c r="N6213" t="s">
        <v>76</v>
      </c>
      <c r="O6213" t="s">
        <v>25821</v>
      </c>
      <c r="P6213" t="s">
        <v>134</v>
      </c>
      <c r="X6213" t="s">
        <v>78</v>
      </c>
      <c r="AA6213" s="1"/>
      <c r="AC6213">
        <v>2018</v>
      </c>
      <c r="AD6213">
        <v>4</v>
      </c>
      <c r="AE6213">
        <v>1</v>
      </c>
      <c r="AF6213" s="2">
        <f>DATE(emdat_data[[#This Row],[Start Year]],emdat_data[[#This Row],[Start Month]],emdat_data[[#This Row],[Start Day]])</f>
        <v>43191</v>
      </c>
      <c r="AG6213">
        <v>2018</v>
      </c>
      <c r="AH6213">
        <v>5</v>
      </c>
      <c r="AI6213">
        <v>31</v>
      </c>
      <c r="AJ6213" s="2">
        <f>DATE(emdat_data[[#This Row],[End Year]],emdat_data[[#This Row],[End Month]],emdat_data[[#This Row],[End Day]])</f>
        <v>43251</v>
      </c>
      <c r="AK6213">
        <v>5</v>
      </c>
      <c r="AM6213">
        <v>700000</v>
      </c>
      <c r="AO6213">
        <v>700000</v>
      </c>
      <c r="AT6213">
        <v>80000</v>
      </c>
      <c r="AU6213">
        <v>93237</v>
      </c>
      <c r="AV6213">
        <v>85.803026057265399</v>
      </c>
      <c r="AW6213" t="s">
        <v>25822</v>
      </c>
      <c r="AY6213" t="s">
        <v>25823</v>
      </c>
    </row>
    <row r="6214" spans="1:51" hidden="1" x14ac:dyDescent="0.25">
      <c r="A6214" t="s">
        <v>23149</v>
      </c>
      <c r="B6214">
        <v>2018</v>
      </c>
      <c r="C6214">
        <v>101</v>
      </c>
      <c r="E6214" t="s">
        <v>50</v>
      </c>
      <c r="F6214" t="s">
        <v>63</v>
      </c>
      <c r="G6214" t="s">
        <v>82</v>
      </c>
      <c r="H6214" t="s">
        <v>98</v>
      </c>
      <c r="J6214" t="s">
        <v>23150</v>
      </c>
      <c r="K6214" t="s">
        <v>1260</v>
      </c>
      <c r="L6214" t="s">
        <v>1261</v>
      </c>
      <c r="M6214" t="s">
        <v>1262</v>
      </c>
      <c r="N6214" t="s">
        <v>96</v>
      </c>
      <c r="O6214" t="s">
        <v>23151</v>
      </c>
      <c r="Q6214" t="s">
        <v>72</v>
      </c>
      <c r="W6214">
        <v>100</v>
      </c>
      <c r="X6214" t="s">
        <v>88</v>
      </c>
      <c r="AA6214" s="1"/>
      <c r="AC6214">
        <v>2018</v>
      </c>
      <c r="AD6214">
        <v>4</v>
      </c>
      <c r="AE6214">
        <v>2</v>
      </c>
      <c r="AF6214" s="2">
        <f>DATE(emdat_data[[#This Row],[Start Year]],emdat_data[[#This Row],[Start Month]],emdat_data[[#This Row],[Start Day]])</f>
        <v>43192</v>
      </c>
      <c r="AG6214">
        <v>2018</v>
      </c>
      <c r="AH6214">
        <v>4</v>
      </c>
      <c r="AI6214">
        <v>2</v>
      </c>
      <c r="AJ6214" s="2">
        <f>DATE(emdat_data[[#This Row],[End Year]],emdat_data[[#This Row],[End Month]],emdat_data[[#This Row],[End Day]])</f>
        <v>43192</v>
      </c>
      <c r="AK6214">
        <v>7</v>
      </c>
      <c r="AM6214">
        <v>89950</v>
      </c>
      <c r="AO6214">
        <v>89950</v>
      </c>
      <c r="AT6214">
        <v>10000</v>
      </c>
      <c r="AU6214">
        <v>11655</v>
      </c>
      <c r="AV6214">
        <v>85.803026057265399</v>
      </c>
      <c r="AX6214" t="s">
        <v>23152</v>
      </c>
      <c r="AY6214" t="s">
        <v>23153</v>
      </c>
    </row>
    <row r="6215" spans="1:51" hidden="1" x14ac:dyDescent="0.25">
      <c r="A6215" t="s">
        <v>23364</v>
      </c>
      <c r="B6215">
        <v>2018</v>
      </c>
      <c r="C6215">
        <v>194</v>
      </c>
      <c r="D6215" t="s">
        <v>23365</v>
      </c>
      <c r="E6215" t="s">
        <v>50</v>
      </c>
      <c r="F6215" t="s">
        <v>63</v>
      </c>
      <c r="G6215" t="s">
        <v>82</v>
      </c>
      <c r="H6215" t="s">
        <v>98</v>
      </c>
      <c r="J6215" t="s">
        <v>23366</v>
      </c>
      <c r="K6215" t="s">
        <v>1260</v>
      </c>
      <c r="L6215" t="s">
        <v>1261</v>
      </c>
      <c r="M6215" t="s">
        <v>1262</v>
      </c>
      <c r="N6215" t="s">
        <v>96</v>
      </c>
      <c r="O6215" t="s">
        <v>23367</v>
      </c>
      <c r="X6215" t="s">
        <v>88</v>
      </c>
      <c r="AA6215" s="1"/>
      <c r="AC6215">
        <v>2018</v>
      </c>
      <c r="AD6215">
        <v>4</v>
      </c>
      <c r="AE6215">
        <v>9</v>
      </c>
      <c r="AF6215" s="2">
        <f>DATE(emdat_data[[#This Row],[Start Year]],emdat_data[[#This Row],[Start Month]],emdat_data[[#This Row],[Start Day]])</f>
        <v>43199</v>
      </c>
      <c r="AG6215">
        <v>2018</v>
      </c>
      <c r="AH6215">
        <v>4</v>
      </c>
      <c r="AI6215">
        <v>11</v>
      </c>
      <c r="AJ6215" s="2">
        <f>DATE(emdat_data[[#This Row],[End Year]],emdat_data[[#This Row],[End Month]],emdat_data[[#This Row],[End Day]])</f>
        <v>43201</v>
      </c>
      <c r="AM6215">
        <v>89250</v>
      </c>
      <c r="AO6215">
        <v>89250</v>
      </c>
      <c r="AT6215">
        <v>50000</v>
      </c>
      <c r="AU6215">
        <v>58273</v>
      </c>
      <c r="AV6215">
        <v>85.803026057265399</v>
      </c>
      <c r="AX6215" t="s">
        <v>23368</v>
      </c>
      <c r="AY6215" t="s">
        <v>23369</v>
      </c>
    </row>
    <row r="6216" spans="1:51" hidden="1" x14ac:dyDescent="0.25">
      <c r="A6216" t="s">
        <v>24709</v>
      </c>
      <c r="B6216">
        <v>2018</v>
      </c>
      <c r="C6216">
        <v>137</v>
      </c>
      <c r="E6216" t="s">
        <v>50</v>
      </c>
      <c r="F6216" t="s">
        <v>63</v>
      </c>
      <c r="G6216" t="s">
        <v>82</v>
      </c>
      <c r="H6216" t="s">
        <v>157</v>
      </c>
      <c r="I6216" t="s">
        <v>572</v>
      </c>
      <c r="K6216" t="s">
        <v>226</v>
      </c>
      <c r="L6216" t="s">
        <v>227</v>
      </c>
      <c r="M6216" t="s">
        <v>56</v>
      </c>
      <c r="N6216" t="s">
        <v>57</v>
      </c>
      <c r="O6216" t="s">
        <v>24710</v>
      </c>
      <c r="X6216" t="s">
        <v>88</v>
      </c>
      <c r="AA6216" s="1"/>
      <c r="AC6216">
        <v>2018</v>
      </c>
      <c r="AD6216">
        <v>4</v>
      </c>
      <c r="AE6216">
        <v>11</v>
      </c>
      <c r="AF6216" s="2">
        <f>DATE(emdat_data[[#This Row],[Start Year]],emdat_data[[#This Row],[Start Month]],emdat_data[[#This Row],[Start Day]])</f>
        <v>43201</v>
      </c>
      <c r="AG6216">
        <v>2018</v>
      </c>
      <c r="AH6216">
        <v>4</v>
      </c>
      <c r="AI6216">
        <v>11</v>
      </c>
      <c r="AJ6216" s="2">
        <f>DATE(emdat_data[[#This Row],[End Year]],emdat_data[[#This Row],[End Month]],emdat_data[[#This Row],[End Day]])</f>
        <v>43201</v>
      </c>
      <c r="AK6216">
        <v>42</v>
      </c>
      <c r="AL6216">
        <v>200</v>
      </c>
      <c r="AO6216">
        <v>200</v>
      </c>
      <c r="AT6216">
        <v>100000</v>
      </c>
      <c r="AU6216">
        <v>116546</v>
      </c>
      <c r="AV6216">
        <v>85.803026057265399</v>
      </c>
      <c r="AW6216" t="s">
        <v>1421</v>
      </c>
      <c r="AY6216" t="s">
        <v>1422</v>
      </c>
    </row>
    <row r="6217" spans="1:51" hidden="1" x14ac:dyDescent="0.25">
      <c r="A6217" t="s">
        <v>24866</v>
      </c>
      <c r="B6217">
        <v>2018</v>
      </c>
      <c r="C6217">
        <v>164</v>
      </c>
      <c r="E6217" t="s">
        <v>50</v>
      </c>
      <c r="F6217" t="s">
        <v>71</v>
      </c>
      <c r="G6217" t="s">
        <v>72</v>
      </c>
      <c r="K6217" t="s">
        <v>287</v>
      </c>
      <c r="L6217" t="s">
        <v>288</v>
      </c>
      <c r="M6217" t="s">
        <v>260</v>
      </c>
      <c r="N6217" t="s">
        <v>76</v>
      </c>
      <c r="O6217" t="s">
        <v>24867</v>
      </c>
      <c r="P6217" t="s">
        <v>8041</v>
      </c>
      <c r="W6217">
        <v>37320</v>
      </c>
      <c r="X6217" t="s">
        <v>78</v>
      </c>
      <c r="Y6217">
        <v>-11158</v>
      </c>
      <c r="Z6217">
        <v>3402</v>
      </c>
      <c r="AA6217" s="1"/>
      <c r="AB6217" t="s">
        <v>24868</v>
      </c>
      <c r="AC6217">
        <v>2018</v>
      </c>
      <c r="AD6217">
        <v>4</v>
      </c>
      <c r="AE6217">
        <v>11</v>
      </c>
      <c r="AF6217" s="2">
        <f>DATE(emdat_data[[#This Row],[Start Year]],emdat_data[[#This Row],[Start Month]],emdat_data[[#This Row],[Start Day]])</f>
        <v>43201</v>
      </c>
      <c r="AG6217">
        <v>2018</v>
      </c>
      <c r="AH6217">
        <v>4</v>
      </c>
      <c r="AI6217">
        <v>17</v>
      </c>
      <c r="AJ6217" s="2">
        <f>DATE(emdat_data[[#This Row],[End Year]],emdat_data[[#This Row],[End Month]],emdat_data[[#This Row],[End Day]])</f>
        <v>43207</v>
      </c>
      <c r="AK6217">
        <v>4</v>
      </c>
      <c r="AM6217">
        <v>9113</v>
      </c>
      <c r="AO6217">
        <v>9113</v>
      </c>
      <c r="AV6217">
        <v>85.803026057265399</v>
      </c>
      <c r="AX6217" t="s">
        <v>24869</v>
      </c>
      <c r="AY6217" t="s">
        <v>24870</v>
      </c>
    </row>
    <row r="6218" spans="1:51" hidden="1" x14ac:dyDescent="0.25">
      <c r="A6218" t="s">
        <v>25737</v>
      </c>
      <c r="B6218">
        <v>2018</v>
      </c>
      <c r="C6218">
        <v>129</v>
      </c>
      <c r="E6218" t="s">
        <v>50</v>
      </c>
      <c r="F6218" t="s">
        <v>63</v>
      </c>
      <c r="G6218" t="s">
        <v>82</v>
      </c>
      <c r="K6218" t="s">
        <v>357</v>
      </c>
      <c r="L6218" t="s">
        <v>358</v>
      </c>
      <c r="M6218" t="s">
        <v>146</v>
      </c>
      <c r="N6218" t="s">
        <v>86</v>
      </c>
      <c r="O6218" t="s">
        <v>25738</v>
      </c>
      <c r="Q6218" t="s">
        <v>900</v>
      </c>
      <c r="X6218" t="s">
        <v>88</v>
      </c>
      <c r="AA6218" s="1"/>
      <c r="AC6218">
        <v>2018</v>
      </c>
      <c r="AD6218">
        <v>4</v>
      </c>
      <c r="AE6218">
        <v>13</v>
      </c>
      <c r="AF6218" s="2">
        <f>DATE(emdat_data[[#This Row],[Start Year]],emdat_data[[#This Row],[Start Month]],emdat_data[[#This Row],[Start Day]])</f>
        <v>43203</v>
      </c>
      <c r="AG6218">
        <v>2018</v>
      </c>
      <c r="AH6218">
        <v>4</v>
      </c>
      <c r="AI6218">
        <v>15</v>
      </c>
      <c r="AJ6218" s="2">
        <f>DATE(emdat_data[[#This Row],[End Year]],emdat_data[[#This Row],[End Month]],emdat_data[[#This Row],[End Day]])</f>
        <v>43205</v>
      </c>
      <c r="AK6218">
        <v>3</v>
      </c>
      <c r="AT6218">
        <v>1300000</v>
      </c>
      <c r="AU6218">
        <v>1515098</v>
      </c>
      <c r="AV6218">
        <v>85.803026057265399</v>
      </c>
      <c r="AW6218" t="s">
        <v>25739</v>
      </c>
      <c r="AY6218" t="s">
        <v>25740</v>
      </c>
    </row>
    <row r="6219" spans="1:51" hidden="1" x14ac:dyDescent="0.25">
      <c r="A6219" t="s">
        <v>25717</v>
      </c>
      <c r="B6219">
        <v>2018</v>
      </c>
      <c r="C6219">
        <v>130</v>
      </c>
      <c r="E6219" t="s">
        <v>50</v>
      </c>
      <c r="F6219" t="s">
        <v>71</v>
      </c>
      <c r="G6219" t="s">
        <v>72</v>
      </c>
      <c r="K6219" t="s">
        <v>357</v>
      </c>
      <c r="L6219" t="s">
        <v>358</v>
      </c>
      <c r="M6219" t="s">
        <v>146</v>
      </c>
      <c r="N6219" t="s">
        <v>86</v>
      </c>
      <c r="O6219" t="s">
        <v>25718</v>
      </c>
      <c r="P6219" t="s">
        <v>2496</v>
      </c>
      <c r="Q6219" t="s">
        <v>176</v>
      </c>
      <c r="U6219" t="s">
        <v>127</v>
      </c>
      <c r="X6219" t="s">
        <v>78</v>
      </c>
      <c r="AA6219" s="1"/>
      <c r="AC6219">
        <v>2018</v>
      </c>
      <c r="AD6219">
        <v>4</v>
      </c>
      <c r="AE6219">
        <v>14</v>
      </c>
      <c r="AF6219" s="2">
        <f>DATE(emdat_data[[#This Row],[Start Year]],emdat_data[[#This Row],[Start Month]],emdat_data[[#This Row],[Start Day]])</f>
        <v>43204</v>
      </c>
      <c r="AG6219">
        <v>2018</v>
      </c>
      <c r="AH6219">
        <v>4</v>
      </c>
      <c r="AI6219">
        <v>15</v>
      </c>
      <c r="AJ6219" s="2">
        <f>DATE(emdat_data[[#This Row],[End Year]],emdat_data[[#This Row],[End Month]],emdat_data[[#This Row],[End Day]])</f>
        <v>43205</v>
      </c>
      <c r="AM6219">
        <v>1596</v>
      </c>
      <c r="AO6219">
        <v>1596</v>
      </c>
      <c r="AT6219">
        <v>125000</v>
      </c>
      <c r="AU6219">
        <v>145683</v>
      </c>
      <c r="AV6219">
        <v>85.803026057265399</v>
      </c>
      <c r="AX6219" t="s">
        <v>8971</v>
      </c>
      <c r="AY6219" t="s">
        <v>8972</v>
      </c>
    </row>
    <row r="6220" spans="1:51" hidden="1" x14ac:dyDescent="0.25">
      <c r="A6220" t="s">
        <v>25842</v>
      </c>
      <c r="B6220">
        <v>2018</v>
      </c>
      <c r="C6220">
        <v>125</v>
      </c>
      <c r="D6220" t="s">
        <v>25843</v>
      </c>
      <c r="E6220" t="s">
        <v>50</v>
      </c>
      <c r="F6220" t="s">
        <v>71</v>
      </c>
      <c r="G6220" t="s">
        <v>72</v>
      </c>
      <c r="K6220" t="s">
        <v>397</v>
      </c>
      <c r="L6220" t="s">
        <v>398</v>
      </c>
      <c r="M6220" t="s">
        <v>260</v>
      </c>
      <c r="N6220" t="s">
        <v>76</v>
      </c>
      <c r="O6220" t="s">
        <v>25844</v>
      </c>
      <c r="P6220" t="s">
        <v>2496</v>
      </c>
      <c r="W6220">
        <v>37320</v>
      </c>
      <c r="X6220" t="s">
        <v>78</v>
      </c>
      <c r="Y6220">
        <v>-11158</v>
      </c>
      <c r="Z6220">
        <v>3402</v>
      </c>
      <c r="AA6220" s="1"/>
      <c r="AC6220">
        <v>2018</v>
      </c>
      <c r="AD6220">
        <v>4</v>
      </c>
      <c r="AE6220">
        <v>14</v>
      </c>
      <c r="AF6220" s="2">
        <f>DATE(emdat_data[[#This Row],[Start Year]],emdat_data[[#This Row],[Start Month]],emdat_data[[#This Row],[Start Day]])</f>
        <v>43204</v>
      </c>
      <c r="AG6220">
        <v>2018</v>
      </c>
      <c r="AH6220">
        <v>4</v>
      </c>
      <c r="AI6220">
        <v>18</v>
      </c>
      <c r="AJ6220" s="2">
        <f>DATE(emdat_data[[#This Row],[End Year]],emdat_data[[#This Row],[End Month]],emdat_data[[#This Row],[End Day]])</f>
        <v>43208</v>
      </c>
      <c r="AK6220">
        <v>15</v>
      </c>
      <c r="AL6220">
        <v>11</v>
      </c>
      <c r="AM6220">
        <v>15862</v>
      </c>
      <c r="AO6220">
        <v>15873</v>
      </c>
      <c r="AV6220">
        <v>85.803026057265399</v>
      </c>
      <c r="AW6220" t="s">
        <v>25845</v>
      </c>
      <c r="AY6220" t="s">
        <v>25846</v>
      </c>
    </row>
    <row r="6221" spans="1:51" x14ac:dyDescent="0.25">
      <c r="A6221" t="s">
        <v>23238</v>
      </c>
      <c r="B6221">
        <v>2018</v>
      </c>
      <c r="C6221">
        <v>478</v>
      </c>
      <c r="D6221" t="s">
        <v>23239</v>
      </c>
      <c r="E6221" t="s">
        <v>50</v>
      </c>
      <c r="F6221" t="s">
        <v>119</v>
      </c>
      <c r="G6221" t="s">
        <v>120</v>
      </c>
      <c r="H6221" t="s">
        <v>301</v>
      </c>
      <c r="J6221" t="s">
        <v>2302</v>
      </c>
      <c r="K6221" t="s">
        <v>131</v>
      </c>
      <c r="L6221" t="s">
        <v>132</v>
      </c>
      <c r="M6221" t="s">
        <v>85</v>
      </c>
      <c r="N6221" t="s">
        <v>86</v>
      </c>
      <c r="O6221" t="s">
        <v>23240</v>
      </c>
      <c r="X6221" t="s">
        <v>129</v>
      </c>
      <c r="AA6221" s="1"/>
      <c r="AC6221">
        <v>2018</v>
      </c>
      <c r="AD6221">
        <v>4</v>
      </c>
      <c r="AE6221">
        <v>15</v>
      </c>
      <c r="AF6221" s="2">
        <f>DATE(emdat_data[[#This Row],[Start Year]],emdat_data[[#This Row],[Start Month]],emdat_data[[#This Row],[Start Day]])</f>
        <v>43205</v>
      </c>
      <c r="AG6221">
        <v>2019</v>
      </c>
      <c r="AH6221">
        <v>6</v>
      </c>
      <c r="AI6221">
        <v>2</v>
      </c>
      <c r="AJ6221" s="2">
        <f>DATE(emdat_data[[#This Row],[End Year]],emdat_data[[#This Row],[End Month]],emdat_data[[#This Row],[End Day]])</f>
        <v>43618</v>
      </c>
      <c r="AK6221">
        <v>23</v>
      </c>
      <c r="AL6221">
        <v>1428</v>
      </c>
      <c r="AO6221">
        <v>1428</v>
      </c>
      <c r="AV6221">
        <v>85.803026057265399</v>
      </c>
    </row>
    <row r="6222" spans="1:51" hidden="1" x14ac:dyDescent="0.25">
      <c r="A6222" t="s">
        <v>24711</v>
      </c>
      <c r="B6222">
        <v>2018</v>
      </c>
      <c r="C6222">
        <v>138</v>
      </c>
      <c r="E6222" t="s">
        <v>50</v>
      </c>
      <c r="F6222" t="s">
        <v>63</v>
      </c>
      <c r="G6222" t="s">
        <v>82</v>
      </c>
      <c r="H6222" t="s">
        <v>157</v>
      </c>
      <c r="I6222" t="s">
        <v>572</v>
      </c>
      <c r="K6222" t="s">
        <v>226</v>
      </c>
      <c r="L6222" t="s">
        <v>227</v>
      </c>
      <c r="M6222" t="s">
        <v>56</v>
      </c>
      <c r="N6222" t="s">
        <v>57</v>
      </c>
      <c r="O6222" t="s">
        <v>24712</v>
      </c>
      <c r="X6222" t="s">
        <v>88</v>
      </c>
      <c r="AA6222" s="1"/>
      <c r="AC6222">
        <v>2018</v>
      </c>
      <c r="AD6222">
        <v>4</v>
      </c>
      <c r="AE6222">
        <v>17</v>
      </c>
      <c r="AF6222" s="2">
        <f>DATE(emdat_data[[#This Row],[Start Year]],emdat_data[[#This Row],[Start Month]],emdat_data[[#This Row],[Start Day]])</f>
        <v>43207</v>
      </c>
      <c r="AG6222">
        <v>2018</v>
      </c>
      <c r="AH6222">
        <v>4</v>
      </c>
      <c r="AI6222">
        <v>17</v>
      </c>
      <c r="AJ6222" s="2">
        <f>DATE(emdat_data[[#This Row],[End Year]],emdat_data[[#This Row],[End Month]],emdat_data[[#This Row],[End Day]])</f>
        <v>43207</v>
      </c>
      <c r="AK6222">
        <v>18</v>
      </c>
      <c r="AL6222">
        <v>50</v>
      </c>
      <c r="AM6222">
        <v>22000</v>
      </c>
      <c r="AO6222">
        <v>22050</v>
      </c>
      <c r="AT6222">
        <v>100000</v>
      </c>
      <c r="AU6222">
        <v>116546</v>
      </c>
      <c r="AV6222">
        <v>85.803026057265399</v>
      </c>
      <c r="AX6222" t="s">
        <v>7486</v>
      </c>
      <c r="AY6222" t="s">
        <v>7487</v>
      </c>
    </row>
    <row r="6223" spans="1:51" hidden="1" x14ac:dyDescent="0.25">
      <c r="A6223" t="s">
        <v>25707</v>
      </c>
      <c r="B6223">
        <v>2018</v>
      </c>
      <c r="C6223">
        <v>135</v>
      </c>
      <c r="E6223" t="s">
        <v>50</v>
      </c>
      <c r="F6223" t="s">
        <v>71</v>
      </c>
      <c r="G6223" t="s">
        <v>72</v>
      </c>
      <c r="K6223" t="s">
        <v>2842</v>
      </c>
      <c r="L6223" t="s">
        <v>2843</v>
      </c>
      <c r="M6223" t="s">
        <v>260</v>
      </c>
      <c r="N6223" t="s">
        <v>76</v>
      </c>
      <c r="O6223" t="s">
        <v>25708</v>
      </c>
      <c r="P6223" t="s">
        <v>642</v>
      </c>
      <c r="Q6223" t="s">
        <v>176</v>
      </c>
      <c r="W6223">
        <v>14768</v>
      </c>
      <c r="X6223" t="s">
        <v>78</v>
      </c>
      <c r="Y6223">
        <v>-1784</v>
      </c>
      <c r="Z6223">
        <v>30012</v>
      </c>
      <c r="AA6223" s="1"/>
      <c r="AC6223">
        <v>2018</v>
      </c>
      <c r="AD6223">
        <v>4</v>
      </c>
      <c r="AE6223">
        <v>23</v>
      </c>
      <c r="AF6223" s="2">
        <f>DATE(emdat_data[[#This Row],[Start Year]],emdat_data[[#This Row],[Start Month]],emdat_data[[#This Row],[Start Day]])</f>
        <v>43213</v>
      </c>
      <c r="AG6223">
        <v>2018</v>
      </c>
      <c r="AH6223">
        <v>4</v>
      </c>
      <c r="AI6223">
        <v>24</v>
      </c>
      <c r="AJ6223" s="2">
        <f>DATE(emdat_data[[#This Row],[End Year]],emdat_data[[#This Row],[End Month]],emdat_data[[#This Row],[End Day]])</f>
        <v>43214</v>
      </c>
      <c r="AK6223">
        <v>24</v>
      </c>
      <c r="AM6223">
        <v>360</v>
      </c>
      <c r="AO6223">
        <v>360</v>
      </c>
      <c r="AT6223">
        <v>11000</v>
      </c>
      <c r="AU6223">
        <v>12820</v>
      </c>
      <c r="AV6223">
        <v>85.803026057265399</v>
      </c>
      <c r="AX6223" t="s">
        <v>25709</v>
      </c>
      <c r="AY6223" t="s">
        <v>25710</v>
      </c>
    </row>
    <row r="6224" spans="1:51" hidden="1" x14ac:dyDescent="0.25">
      <c r="A6224" t="s">
        <v>23341</v>
      </c>
      <c r="B6224">
        <v>2018</v>
      </c>
      <c r="C6224">
        <v>162</v>
      </c>
      <c r="E6224" t="s">
        <v>50</v>
      </c>
      <c r="F6224" t="s">
        <v>71</v>
      </c>
      <c r="G6224" t="s">
        <v>72</v>
      </c>
      <c r="H6224" t="s">
        <v>170</v>
      </c>
      <c r="K6224" t="s">
        <v>993</v>
      </c>
      <c r="L6224" t="s">
        <v>994</v>
      </c>
      <c r="M6224" t="s">
        <v>995</v>
      </c>
      <c r="N6224" t="s">
        <v>76</v>
      </c>
      <c r="O6224" t="s">
        <v>23342</v>
      </c>
      <c r="P6224" t="s">
        <v>23181</v>
      </c>
      <c r="W6224">
        <v>132889</v>
      </c>
      <c r="X6224" t="s">
        <v>78</v>
      </c>
      <c r="Y6224">
        <v>33907</v>
      </c>
      <c r="Z6224">
        <v>3215</v>
      </c>
      <c r="AA6224" s="1"/>
      <c r="AC6224">
        <v>2018</v>
      </c>
      <c r="AD6224">
        <v>4</v>
      </c>
      <c r="AE6224">
        <v>24</v>
      </c>
      <c r="AF6224" s="2">
        <f>DATE(emdat_data[[#This Row],[Start Year]],emdat_data[[#This Row],[Start Month]],emdat_data[[#This Row],[Start Day]])</f>
        <v>43214</v>
      </c>
      <c r="AG6224">
        <v>2018</v>
      </c>
      <c r="AH6224">
        <v>4</v>
      </c>
      <c r="AI6224">
        <v>28</v>
      </c>
      <c r="AJ6224" s="2">
        <f>DATE(emdat_data[[#This Row],[End Year]],emdat_data[[#This Row],[End Month]],emdat_data[[#This Row],[End Day]])</f>
        <v>43218</v>
      </c>
      <c r="AK6224">
        <v>6</v>
      </c>
      <c r="AM6224">
        <v>200</v>
      </c>
      <c r="AO6224">
        <v>200</v>
      </c>
      <c r="AV6224">
        <v>85.803026057265399</v>
      </c>
      <c r="AW6224" t="s">
        <v>23343</v>
      </c>
      <c r="AY6224" t="s">
        <v>23344</v>
      </c>
    </row>
    <row r="6225" spans="1:51" hidden="1" x14ac:dyDescent="0.25">
      <c r="A6225" t="s">
        <v>23130</v>
      </c>
      <c r="B6225">
        <v>2018</v>
      </c>
      <c r="C6225">
        <v>161</v>
      </c>
      <c r="E6225" t="s">
        <v>50</v>
      </c>
      <c r="F6225" t="s">
        <v>63</v>
      </c>
      <c r="G6225" t="s">
        <v>82</v>
      </c>
      <c r="H6225" t="s">
        <v>157</v>
      </c>
      <c r="K6225" t="s">
        <v>83</v>
      </c>
      <c r="L6225" t="s">
        <v>84</v>
      </c>
      <c r="M6225" t="s">
        <v>85</v>
      </c>
      <c r="N6225" t="s">
        <v>86</v>
      </c>
      <c r="O6225" t="s">
        <v>23131</v>
      </c>
      <c r="Q6225" t="s">
        <v>72</v>
      </c>
      <c r="W6225">
        <v>130</v>
      </c>
      <c r="X6225" t="s">
        <v>88</v>
      </c>
      <c r="Y6225">
        <v>-3521</v>
      </c>
      <c r="Z6225">
        <v>-58199</v>
      </c>
      <c r="AA6225" s="1"/>
      <c r="AC6225">
        <v>2018</v>
      </c>
      <c r="AD6225">
        <v>4</v>
      </c>
      <c r="AE6225">
        <v>28</v>
      </c>
      <c r="AF6225" s="2">
        <f>DATE(emdat_data[[#This Row],[Start Year]],emdat_data[[#This Row],[Start Month]],emdat_data[[#This Row],[Start Day]])</f>
        <v>43218</v>
      </c>
      <c r="AG6225">
        <v>2018</v>
      </c>
      <c r="AH6225">
        <v>4</v>
      </c>
      <c r="AI6225">
        <v>29</v>
      </c>
      <c r="AJ6225" s="2">
        <f>DATE(emdat_data[[#This Row],[End Year]],emdat_data[[#This Row],[End Month]],emdat_data[[#This Row],[End Day]])</f>
        <v>43219</v>
      </c>
      <c r="AK6225">
        <v>2</v>
      </c>
      <c r="AM6225">
        <v>1200</v>
      </c>
      <c r="AO6225">
        <v>1200</v>
      </c>
      <c r="AV6225">
        <v>85.803026057265399</v>
      </c>
      <c r="AX6225" t="s">
        <v>23132</v>
      </c>
      <c r="AY6225" t="s">
        <v>23133</v>
      </c>
    </row>
    <row r="6226" spans="1:51" hidden="1" x14ac:dyDescent="0.25">
      <c r="A6226" t="s">
        <v>23216</v>
      </c>
      <c r="B6226">
        <v>2018</v>
      </c>
      <c r="C6226">
        <v>163</v>
      </c>
      <c r="E6226" t="s">
        <v>50</v>
      </c>
      <c r="F6226" t="s">
        <v>71</v>
      </c>
      <c r="G6226" t="s">
        <v>72</v>
      </c>
      <c r="K6226" t="s">
        <v>761</v>
      </c>
      <c r="L6226" t="s">
        <v>762</v>
      </c>
      <c r="M6226" t="s">
        <v>260</v>
      </c>
      <c r="N6226" t="s">
        <v>76</v>
      </c>
      <c r="O6226" t="s">
        <v>23217</v>
      </c>
      <c r="P6226" t="s">
        <v>23181</v>
      </c>
      <c r="S6226" t="s">
        <v>127</v>
      </c>
      <c r="W6226">
        <v>8959</v>
      </c>
      <c r="X6226" t="s">
        <v>78</v>
      </c>
      <c r="Y6226">
        <v>-4015</v>
      </c>
      <c r="Z6226">
        <v>29641</v>
      </c>
      <c r="AA6226" s="1"/>
      <c r="AC6226">
        <v>2018</v>
      </c>
      <c r="AD6226">
        <v>4</v>
      </c>
      <c r="AE6226">
        <v>28</v>
      </c>
      <c r="AF6226" s="2">
        <f>DATE(emdat_data[[#This Row],[Start Year]],emdat_data[[#This Row],[Start Month]],emdat_data[[#This Row],[Start Day]])</f>
        <v>43218</v>
      </c>
      <c r="AG6226">
        <v>2018</v>
      </c>
      <c r="AH6226">
        <v>5</v>
      </c>
      <c r="AI6226">
        <v>1</v>
      </c>
      <c r="AJ6226" s="2">
        <f>DATE(emdat_data[[#This Row],[End Year]],emdat_data[[#This Row],[End Month]],emdat_data[[#This Row],[End Day]])</f>
        <v>43221</v>
      </c>
      <c r="AM6226">
        <v>23000</v>
      </c>
      <c r="AO6226">
        <v>23000</v>
      </c>
      <c r="AV6226">
        <v>85.803026057265399</v>
      </c>
      <c r="AW6226" t="s">
        <v>23218</v>
      </c>
      <c r="AY6226" t="s">
        <v>23219</v>
      </c>
    </row>
    <row r="6227" spans="1:51" hidden="1" x14ac:dyDescent="0.25">
      <c r="A6227" t="s">
        <v>23229</v>
      </c>
      <c r="B6227">
        <v>2018</v>
      </c>
      <c r="C6227">
        <v>140</v>
      </c>
      <c r="E6227" t="s">
        <v>50</v>
      </c>
      <c r="F6227" t="s">
        <v>63</v>
      </c>
      <c r="G6227" t="s">
        <v>82</v>
      </c>
      <c r="H6227" t="s">
        <v>157</v>
      </c>
      <c r="I6227" t="s">
        <v>572</v>
      </c>
      <c r="K6227" t="s">
        <v>527</v>
      </c>
      <c r="L6227" t="s">
        <v>528</v>
      </c>
      <c r="M6227" t="s">
        <v>56</v>
      </c>
      <c r="N6227" t="s">
        <v>57</v>
      </c>
      <c r="X6227" t="s">
        <v>88</v>
      </c>
      <c r="AA6227" s="1"/>
      <c r="AC6227">
        <v>2018</v>
      </c>
      <c r="AD6227">
        <v>4</v>
      </c>
      <c r="AE6227">
        <v>29</v>
      </c>
      <c r="AF6227" s="2">
        <f>DATE(emdat_data[[#This Row],[Start Year]],emdat_data[[#This Row],[Start Month]],emdat_data[[#This Row],[Start Day]])</f>
        <v>43219</v>
      </c>
      <c r="AG6227">
        <v>2018</v>
      </c>
      <c r="AH6227">
        <v>4</v>
      </c>
      <c r="AI6227">
        <v>30</v>
      </c>
      <c r="AJ6227" s="2">
        <f>DATE(emdat_data[[#This Row],[End Year]],emdat_data[[#This Row],[End Month]],emdat_data[[#This Row],[End Day]])</f>
        <v>43220</v>
      </c>
      <c r="AK6227">
        <v>33</v>
      </c>
      <c r="AV6227">
        <v>85.803026057265399</v>
      </c>
    </row>
    <row r="6228" spans="1:51" hidden="1" x14ac:dyDescent="0.25">
      <c r="A6228" t="s">
        <v>24725</v>
      </c>
      <c r="B6228">
        <v>2018</v>
      </c>
      <c r="C6228">
        <v>150</v>
      </c>
      <c r="E6228" t="s">
        <v>50</v>
      </c>
      <c r="F6228" t="s">
        <v>63</v>
      </c>
      <c r="G6228" t="s">
        <v>82</v>
      </c>
      <c r="H6228" t="s">
        <v>157</v>
      </c>
      <c r="I6228" t="s">
        <v>389</v>
      </c>
      <c r="K6228" t="s">
        <v>226</v>
      </c>
      <c r="L6228" t="s">
        <v>227</v>
      </c>
      <c r="M6228" t="s">
        <v>56</v>
      </c>
      <c r="N6228" t="s">
        <v>57</v>
      </c>
      <c r="O6228" t="s">
        <v>24726</v>
      </c>
      <c r="X6228" t="s">
        <v>88</v>
      </c>
      <c r="AA6228" s="1"/>
      <c r="AC6228">
        <v>2018</v>
      </c>
      <c r="AD6228">
        <v>5</v>
      </c>
      <c r="AE6228">
        <v>1</v>
      </c>
      <c r="AF6228" s="2">
        <f>DATE(emdat_data[[#This Row],[Start Year]],emdat_data[[#This Row],[Start Month]],emdat_data[[#This Row],[Start Day]])</f>
        <v>43221</v>
      </c>
      <c r="AG6228">
        <v>2018</v>
      </c>
      <c r="AH6228">
        <v>5</v>
      </c>
      <c r="AI6228">
        <v>10</v>
      </c>
      <c r="AJ6228" s="2">
        <f>DATE(emdat_data[[#This Row],[End Year]],emdat_data[[#This Row],[End Month]],emdat_data[[#This Row],[End Day]])</f>
        <v>43230</v>
      </c>
      <c r="AK6228">
        <v>143</v>
      </c>
      <c r="AL6228">
        <v>200</v>
      </c>
      <c r="AO6228">
        <v>200</v>
      </c>
      <c r="AT6228">
        <v>24000</v>
      </c>
      <c r="AU6228">
        <v>27971</v>
      </c>
      <c r="AV6228">
        <v>85.803026057265399</v>
      </c>
      <c r="AW6228" t="s">
        <v>1421</v>
      </c>
      <c r="AY6228" t="s">
        <v>1422</v>
      </c>
    </row>
    <row r="6229" spans="1:51" hidden="1" x14ac:dyDescent="0.25">
      <c r="A6229" t="s">
        <v>25725</v>
      </c>
      <c r="B6229">
        <v>2018</v>
      </c>
      <c r="C6229">
        <v>146</v>
      </c>
      <c r="E6229" t="s">
        <v>50</v>
      </c>
      <c r="F6229" t="s">
        <v>51</v>
      </c>
      <c r="G6229" t="s">
        <v>1213</v>
      </c>
      <c r="H6229" t="s">
        <v>20065</v>
      </c>
      <c r="J6229" t="s">
        <v>25726</v>
      </c>
      <c r="K6229" t="s">
        <v>357</v>
      </c>
      <c r="L6229" t="s">
        <v>358</v>
      </c>
      <c r="M6229" t="s">
        <v>146</v>
      </c>
      <c r="N6229" t="s">
        <v>86</v>
      </c>
      <c r="O6229" t="s">
        <v>25727</v>
      </c>
      <c r="Q6229" t="s">
        <v>52</v>
      </c>
      <c r="W6229">
        <v>7</v>
      </c>
      <c r="AA6229" s="1"/>
      <c r="AC6229">
        <v>2018</v>
      </c>
      <c r="AD6229">
        <v>5</v>
      </c>
      <c r="AE6229">
        <v>3</v>
      </c>
      <c r="AF6229" s="2">
        <f>DATE(emdat_data[[#This Row],[Start Year]],emdat_data[[#This Row],[Start Month]],emdat_data[[#This Row],[Start Day]])</f>
        <v>43223</v>
      </c>
      <c r="AG6229">
        <v>2018</v>
      </c>
      <c r="AH6229">
        <v>5</v>
      </c>
      <c r="AI6229">
        <v>30</v>
      </c>
      <c r="AJ6229" s="2">
        <f>DATE(emdat_data[[#This Row],[End Year]],emdat_data[[#This Row],[End Month]],emdat_data[[#This Row],[End Day]])</f>
        <v>43250</v>
      </c>
      <c r="AM6229">
        <v>2500</v>
      </c>
      <c r="AO6229">
        <v>2500</v>
      </c>
      <c r="AT6229">
        <v>500000</v>
      </c>
      <c r="AU6229">
        <v>582730</v>
      </c>
      <c r="AV6229">
        <v>85.803026057265399</v>
      </c>
      <c r="AW6229" t="s">
        <v>9008</v>
      </c>
      <c r="AY6229" t="s">
        <v>9009</v>
      </c>
    </row>
    <row r="6230" spans="1:51" hidden="1" x14ac:dyDescent="0.25">
      <c r="A6230" t="s">
        <v>23220</v>
      </c>
      <c r="B6230">
        <v>2018</v>
      </c>
      <c r="C6230">
        <v>479</v>
      </c>
      <c r="D6230" t="s">
        <v>23221</v>
      </c>
      <c r="E6230" t="s">
        <v>50</v>
      </c>
      <c r="F6230" t="s">
        <v>71</v>
      </c>
      <c r="G6230" t="s">
        <v>72</v>
      </c>
      <c r="K6230" t="s">
        <v>761</v>
      </c>
      <c r="L6230" t="s">
        <v>762</v>
      </c>
      <c r="M6230" t="s">
        <v>260</v>
      </c>
      <c r="N6230" t="s">
        <v>76</v>
      </c>
      <c r="O6230" t="s">
        <v>23222</v>
      </c>
      <c r="P6230" t="s">
        <v>23223</v>
      </c>
      <c r="X6230" t="s">
        <v>78</v>
      </c>
      <c r="AA6230" s="1"/>
      <c r="AC6230">
        <v>2018</v>
      </c>
      <c r="AD6230">
        <v>5</v>
      </c>
      <c r="AE6230">
        <v>4</v>
      </c>
      <c r="AF6230" s="2">
        <f>DATE(emdat_data[[#This Row],[Start Year]],emdat_data[[#This Row],[Start Month]],emdat_data[[#This Row],[Start Day]])</f>
        <v>43224</v>
      </c>
      <c r="AG6230">
        <v>2018</v>
      </c>
      <c r="AH6230">
        <v>5</v>
      </c>
      <c r="AI6230">
        <v>9</v>
      </c>
      <c r="AJ6230" s="2">
        <f>DATE(emdat_data[[#This Row],[End Year]],emdat_data[[#This Row],[End Month]],emdat_data[[#This Row],[End Day]])</f>
        <v>43229</v>
      </c>
      <c r="AM6230">
        <v>12956</v>
      </c>
      <c r="AO6230">
        <v>12956</v>
      </c>
      <c r="AV6230">
        <v>85.803026057265399</v>
      </c>
      <c r="AX6230" t="s">
        <v>7845</v>
      </c>
      <c r="AY6230" t="s">
        <v>7846</v>
      </c>
    </row>
    <row r="6231" spans="1:51" hidden="1" x14ac:dyDescent="0.25">
      <c r="A6231" t="s">
        <v>24837</v>
      </c>
      <c r="B6231">
        <v>2018</v>
      </c>
      <c r="C6231">
        <v>154</v>
      </c>
      <c r="E6231" t="s">
        <v>50</v>
      </c>
      <c r="F6231" t="s">
        <v>51</v>
      </c>
      <c r="G6231" t="s">
        <v>1886</v>
      </c>
      <c r="H6231" t="s">
        <v>217</v>
      </c>
      <c r="K6231" t="s">
        <v>1583</v>
      </c>
      <c r="L6231" t="s">
        <v>1584</v>
      </c>
      <c r="M6231" t="s">
        <v>173</v>
      </c>
      <c r="N6231" t="s">
        <v>57</v>
      </c>
      <c r="O6231" t="s">
        <v>24838</v>
      </c>
      <c r="AA6231" s="1"/>
      <c r="AC6231">
        <v>2018</v>
      </c>
      <c r="AD6231">
        <v>5</v>
      </c>
      <c r="AE6231">
        <v>4</v>
      </c>
      <c r="AF6231" s="2">
        <f>DATE(emdat_data[[#This Row],[Start Year]],emdat_data[[#This Row],[Start Month]],emdat_data[[#This Row],[Start Day]])</f>
        <v>43224</v>
      </c>
      <c r="AG6231">
        <v>2018</v>
      </c>
      <c r="AH6231">
        <v>5</v>
      </c>
      <c r="AI6231">
        <v>4</v>
      </c>
      <c r="AJ6231" s="2">
        <f>DATE(emdat_data[[#This Row],[End Year]],emdat_data[[#This Row],[End Month]],emdat_data[[#This Row],[End Day]])</f>
        <v>43224</v>
      </c>
      <c r="AK6231">
        <v>17</v>
      </c>
      <c r="AV6231">
        <v>85.803026057265399</v>
      </c>
      <c r="AX6231" t="s">
        <v>14804</v>
      </c>
      <c r="AY6231" t="s">
        <v>14805</v>
      </c>
    </row>
    <row r="6232" spans="1:51" hidden="1" x14ac:dyDescent="0.25">
      <c r="A6232" t="s">
        <v>23112</v>
      </c>
      <c r="B6232">
        <v>2018</v>
      </c>
      <c r="C6232">
        <v>198</v>
      </c>
      <c r="E6232" t="s">
        <v>50</v>
      </c>
      <c r="F6232" t="s">
        <v>71</v>
      </c>
      <c r="G6232" t="s">
        <v>72</v>
      </c>
      <c r="K6232" t="s">
        <v>159</v>
      </c>
      <c r="L6232" t="s">
        <v>160</v>
      </c>
      <c r="M6232" t="s">
        <v>161</v>
      </c>
      <c r="N6232" t="s">
        <v>57</v>
      </c>
      <c r="O6232" t="s">
        <v>23113</v>
      </c>
      <c r="Q6232" t="s">
        <v>82</v>
      </c>
      <c r="X6232" t="s">
        <v>78</v>
      </c>
      <c r="AA6232" s="1"/>
      <c r="AB6232" t="s">
        <v>23114</v>
      </c>
      <c r="AC6232">
        <v>2018</v>
      </c>
      <c r="AD6232">
        <v>5</v>
      </c>
      <c r="AE6232">
        <v>5</v>
      </c>
      <c r="AF6232" s="2">
        <f>DATE(emdat_data[[#This Row],[Start Year]],emdat_data[[#This Row],[Start Month]],emdat_data[[#This Row],[Start Day]])</f>
        <v>43225</v>
      </c>
      <c r="AG6232">
        <v>2018</v>
      </c>
      <c r="AH6232">
        <v>7</v>
      </c>
      <c r="AI6232">
        <v>31</v>
      </c>
      <c r="AJ6232" s="2">
        <f>DATE(emdat_data[[#This Row],[End Year]],emdat_data[[#This Row],[End Month]],emdat_data[[#This Row],[End Day]])</f>
        <v>43312</v>
      </c>
      <c r="AK6232">
        <v>112</v>
      </c>
      <c r="AM6232">
        <v>450000</v>
      </c>
      <c r="AO6232">
        <v>450000</v>
      </c>
      <c r="AT6232">
        <v>1750000</v>
      </c>
      <c r="AU6232">
        <v>2039555</v>
      </c>
      <c r="AV6232">
        <v>85.803026057265399</v>
      </c>
      <c r="AW6232" t="s">
        <v>23115</v>
      </c>
      <c r="AY6232" t="s">
        <v>23116</v>
      </c>
    </row>
    <row r="6233" spans="1:51" hidden="1" x14ac:dyDescent="0.25">
      <c r="A6233" t="s">
        <v>24609</v>
      </c>
      <c r="B6233">
        <v>2018</v>
      </c>
      <c r="C6233">
        <v>208</v>
      </c>
      <c r="E6233" t="s">
        <v>50</v>
      </c>
      <c r="F6233" t="s">
        <v>71</v>
      </c>
      <c r="G6233" t="s">
        <v>217</v>
      </c>
      <c r="H6233" t="s">
        <v>217</v>
      </c>
      <c r="K6233" t="s">
        <v>2842</v>
      </c>
      <c r="L6233" t="s">
        <v>2843</v>
      </c>
      <c r="M6233" t="s">
        <v>260</v>
      </c>
      <c r="N6233" t="s">
        <v>76</v>
      </c>
      <c r="O6233" t="s">
        <v>24610</v>
      </c>
      <c r="Q6233" t="s">
        <v>176</v>
      </c>
      <c r="AA6233" s="1"/>
      <c r="AC6233">
        <v>2018</v>
      </c>
      <c r="AD6233">
        <v>5</v>
      </c>
      <c r="AE6233">
        <v>6</v>
      </c>
      <c r="AF6233" s="2">
        <f>DATE(emdat_data[[#This Row],[Start Year]],emdat_data[[#This Row],[Start Month]],emdat_data[[#This Row],[Start Day]])</f>
        <v>43226</v>
      </c>
      <c r="AG6233">
        <v>2018</v>
      </c>
      <c r="AH6233">
        <v>5</v>
      </c>
      <c r="AI6233">
        <v>6</v>
      </c>
      <c r="AJ6233" s="2">
        <f>DATE(emdat_data[[#This Row],[End Year]],emdat_data[[#This Row],[End Month]],emdat_data[[#This Row],[End Day]])</f>
        <v>43226</v>
      </c>
      <c r="AK6233">
        <v>18</v>
      </c>
      <c r="AL6233">
        <v>12</v>
      </c>
      <c r="AO6233">
        <v>12</v>
      </c>
      <c r="AT6233">
        <v>28000</v>
      </c>
      <c r="AU6233">
        <v>32633</v>
      </c>
      <c r="AV6233">
        <v>85.803026057265399</v>
      </c>
      <c r="AX6233" t="s">
        <v>24611</v>
      </c>
      <c r="AY6233" t="s">
        <v>24612</v>
      </c>
    </row>
    <row r="6234" spans="1:51" hidden="1" x14ac:dyDescent="0.25">
      <c r="A6234" t="s">
        <v>24717</v>
      </c>
      <c r="B6234">
        <v>2018</v>
      </c>
      <c r="C6234">
        <v>209</v>
      </c>
      <c r="E6234" t="s">
        <v>50</v>
      </c>
      <c r="F6234" t="s">
        <v>63</v>
      </c>
      <c r="G6234" t="s">
        <v>82</v>
      </c>
      <c r="H6234" t="s">
        <v>157</v>
      </c>
      <c r="I6234" t="s">
        <v>572</v>
      </c>
      <c r="K6234" t="s">
        <v>226</v>
      </c>
      <c r="L6234" t="s">
        <v>227</v>
      </c>
      <c r="M6234" t="s">
        <v>56</v>
      </c>
      <c r="N6234" t="s">
        <v>57</v>
      </c>
      <c r="O6234" t="s">
        <v>24718</v>
      </c>
      <c r="X6234" t="s">
        <v>88</v>
      </c>
      <c r="AA6234" s="1"/>
      <c r="AC6234">
        <v>2018</v>
      </c>
      <c r="AD6234">
        <v>5</v>
      </c>
      <c r="AE6234">
        <v>6</v>
      </c>
      <c r="AF6234" s="2">
        <f>DATE(emdat_data[[#This Row],[Start Year]],emdat_data[[#This Row],[Start Month]],emdat_data[[#This Row],[Start Day]])</f>
        <v>43226</v>
      </c>
      <c r="AG6234">
        <v>2018</v>
      </c>
      <c r="AH6234">
        <v>5</v>
      </c>
      <c r="AI6234">
        <v>9</v>
      </c>
      <c r="AJ6234" s="2">
        <f>DATE(emdat_data[[#This Row],[End Year]],emdat_data[[#This Row],[End Month]],emdat_data[[#This Row],[End Day]])</f>
        <v>43229</v>
      </c>
      <c r="AK6234">
        <v>32</v>
      </c>
      <c r="AM6234">
        <v>21000</v>
      </c>
      <c r="AO6234">
        <v>21000</v>
      </c>
      <c r="AT6234">
        <v>50000</v>
      </c>
      <c r="AU6234">
        <v>58273</v>
      </c>
      <c r="AV6234">
        <v>85.803026057265399</v>
      </c>
      <c r="AW6234" t="s">
        <v>24719</v>
      </c>
      <c r="AY6234" t="s">
        <v>24720</v>
      </c>
    </row>
    <row r="6235" spans="1:51" hidden="1" x14ac:dyDescent="0.25">
      <c r="A6235" t="s">
        <v>25816</v>
      </c>
      <c r="B6235">
        <v>2018</v>
      </c>
      <c r="C6235">
        <v>321</v>
      </c>
      <c r="E6235" t="s">
        <v>50</v>
      </c>
      <c r="F6235" t="s">
        <v>51</v>
      </c>
      <c r="G6235" t="s">
        <v>52</v>
      </c>
      <c r="H6235" t="s">
        <v>53</v>
      </c>
      <c r="K6235" t="s">
        <v>325</v>
      </c>
      <c r="L6235" t="s">
        <v>326</v>
      </c>
      <c r="M6235" t="s">
        <v>204</v>
      </c>
      <c r="N6235" t="s">
        <v>86</v>
      </c>
      <c r="O6235" t="s">
        <v>25817</v>
      </c>
      <c r="W6235">
        <v>6</v>
      </c>
      <c r="X6235" t="s">
        <v>59</v>
      </c>
      <c r="Y6235">
        <v>13095</v>
      </c>
      <c r="Z6235">
        <v>-88099</v>
      </c>
      <c r="AA6235" s="1">
        <v>0.54305555555555551</v>
      </c>
      <c r="AC6235">
        <v>2018</v>
      </c>
      <c r="AD6235">
        <v>5</v>
      </c>
      <c r="AE6235">
        <v>6</v>
      </c>
      <c r="AF6235" s="2">
        <f>DATE(emdat_data[[#This Row],[Start Year]],emdat_data[[#This Row],[Start Month]],emdat_data[[#This Row],[Start Day]])</f>
        <v>43226</v>
      </c>
      <c r="AG6235">
        <v>2018</v>
      </c>
      <c r="AH6235">
        <v>5</v>
      </c>
      <c r="AI6235">
        <v>6</v>
      </c>
      <c r="AJ6235" s="2">
        <f>DATE(emdat_data[[#This Row],[End Year]],emdat_data[[#This Row],[End Month]],emdat_data[[#This Row],[End Day]])</f>
        <v>43226</v>
      </c>
      <c r="AM6235">
        <v>2499</v>
      </c>
      <c r="AO6235">
        <v>2499</v>
      </c>
      <c r="AV6235">
        <v>85.803026057265399</v>
      </c>
      <c r="AX6235" t="s">
        <v>25818</v>
      </c>
      <c r="AY6235" t="s">
        <v>25819</v>
      </c>
    </row>
    <row r="6236" spans="1:51" hidden="1" x14ac:dyDescent="0.25">
      <c r="A6236" t="s">
        <v>23182</v>
      </c>
      <c r="B6236">
        <v>2018</v>
      </c>
      <c r="C6236">
        <v>212</v>
      </c>
      <c r="E6236" t="s">
        <v>50</v>
      </c>
      <c r="F6236" t="s">
        <v>71</v>
      </c>
      <c r="G6236" t="s">
        <v>72</v>
      </c>
      <c r="K6236" t="s">
        <v>54</v>
      </c>
      <c r="L6236" t="s">
        <v>55</v>
      </c>
      <c r="M6236" t="s">
        <v>56</v>
      </c>
      <c r="N6236" t="s">
        <v>57</v>
      </c>
      <c r="X6236" t="s">
        <v>78</v>
      </c>
      <c r="AA6236" s="1"/>
      <c r="AC6236">
        <v>2018</v>
      </c>
      <c r="AD6236">
        <v>5</v>
      </c>
      <c r="AE6236">
        <v>7</v>
      </c>
      <c r="AF6236" s="2">
        <f>DATE(emdat_data[[#This Row],[Start Year]],emdat_data[[#This Row],[Start Month]],emdat_data[[#This Row],[Start Day]])</f>
        <v>43227</v>
      </c>
      <c r="AG6236">
        <v>2018</v>
      </c>
      <c r="AH6236">
        <v>5</v>
      </c>
      <c r="AI6236">
        <v>15</v>
      </c>
      <c r="AJ6236" s="2">
        <f>DATE(emdat_data[[#This Row],[End Year]],emdat_data[[#This Row],[End Month]],emdat_data[[#This Row],[End Day]])</f>
        <v>43235</v>
      </c>
      <c r="AK6236">
        <v>18</v>
      </c>
      <c r="AV6236">
        <v>85.803026057265399</v>
      </c>
    </row>
    <row r="6237" spans="1:51" hidden="1" x14ac:dyDescent="0.25">
      <c r="A6237" t="s">
        <v>23296</v>
      </c>
      <c r="B6237">
        <v>2018</v>
      </c>
      <c r="C6237">
        <v>159</v>
      </c>
      <c r="E6237" t="s">
        <v>50</v>
      </c>
      <c r="F6237" t="s">
        <v>71</v>
      </c>
      <c r="G6237" t="s">
        <v>72</v>
      </c>
      <c r="K6237" t="s">
        <v>159</v>
      </c>
      <c r="L6237" t="s">
        <v>160</v>
      </c>
      <c r="M6237" t="s">
        <v>161</v>
      </c>
      <c r="N6237" t="s">
        <v>57</v>
      </c>
      <c r="O6237" t="s">
        <v>23297</v>
      </c>
      <c r="P6237" t="s">
        <v>134</v>
      </c>
      <c r="W6237">
        <v>109610</v>
      </c>
      <c r="X6237" t="s">
        <v>78</v>
      </c>
      <c r="Y6237">
        <v>23812</v>
      </c>
      <c r="Z6237">
        <v>108795</v>
      </c>
      <c r="AA6237" s="1"/>
      <c r="AC6237">
        <v>2018</v>
      </c>
      <c r="AD6237">
        <v>5</v>
      </c>
      <c r="AE6237">
        <v>7</v>
      </c>
      <c r="AF6237" s="2">
        <f>DATE(emdat_data[[#This Row],[Start Year]],emdat_data[[#This Row],[Start Month]],emdat_data[[#This Row],[Start Day]])</f>
        <v>43227</v>
      </c>
      <c r="AG6237">
        <v>2018</v>
      </c>
      <c r="AH6237">
        <v>5</v>
      </c>
      <c r="AI6237">
        <v>16</v>
      </c>
      <c r="AJ6237" s="2">
        <f>DATE(emdat_data[[#This Row],[End Year]],emdat_data[[#This Row],[End Month]],emdat_data[[#This Row],[End Day]])</f>
        <v>43236</v>
      </c>
      <c r="AK6237">
        <v>5</v>
      </c>
      <c r="AM6237">
        <v>70000</v>
      </c>
      <c r="AO6237">
        <v>70000</v>
      </c>
      <c r="AV6237">
        <v>85.803026057265399</v>
      </c>
      <c r="AW6237" t="s">
        <v>1067</v>
      </c>
      <c r="AY6237" t="s">
        <v>1068</v>
      </c>
    </row>
    <row r="6238" spans="1:51" hidden="1" x14ac:dyDescent="0.25">
      <c r="A6238" t="s">
        <v>23298</v>
      </c>
      <c r="B6238">
        <v>2018</v>
      </c>
      <c r="C6238">
        <v>210</v>
      </c>
      <c r="E6238" t="s">
        <v>50</v>
      </c>
      <c r="F6238" t="s">
        <v>71</v>
      </c>
      <c r="G6238" t="s">
        <v>72</v>
      </c>
      <c r="K6238" t="s">
        <v>159</v>
      </c>
      <c r="L6238" t="s">
        <v>160</v>
      </c>
      <c r="M6238" t="s">
        <v>161</v>
      </c>
      <c r="N6238" t="s">
        <v>57</v>
      </c>
      <c r="O6238" t="s">
        <v>23299</v>
      </c>
      <c r="P6238" t="s">
        <v>642</v>
      </c>
      <c r="X6238" t="s">
        <v>78</v>
      </c>
      <c r="AA6238" s="1"/>
      <c r="AB6238" t="s">
        <v>11099</v>
      </c>
      <c r="AC6238">
        <v>2018</v>
      </c>
      <c r="AD6238">
        <v>5</v>
      </c>
      <c r="AE6238">
        <v>7</v>
      </c>
      <c r="AF6238" s="2">
        <f>DATE(emdat_data[[#This Row],[Start Year]],emdat_data[[#This Row],[Start Month]],emdat_data[[#This Row],[Start Day]])</f>
        <v>43227</v>
      </c>
      <c r="AG6238">
        <v>2018</v>
      </c>
      <c r="AH6238">
        <v>5</v>
      </c>
      <c r="AI6238">
        <v>30</v>
      </c>
      <c r="AJ6238" s="2">
        <f>DATE(emdat_data[[#This Row],[End Year]],emdat_data[[#This Row],[End Month]],emdat_data[[#This Row],[End Day]])</f>
        <v>43250</v>
      </c>
      <c r="AK6238">
        <v>77</v>
      </c>
      <c r="AM6238">
        <v>225000</v>
      </c>
      <c r="AO6238">
        <v>225000</v>
      </c>
      <c r="AT6238">
        <v>373000</v>
      </c>
      <c r="AU6238">
        <v>434717</v>
      </c>
      <c r="AV6238">
        <v>85.803026057265399</v>
      </c>
      <c r="AW6238" t="s">
        <v>23300</v>
      </c>
      <c r="AY6238" t="s">
        <v>23301</v>
      </c>
    </row>
    <row r="6239" spans="1:51" hidden="1" x14ac:dyDescent="0.25">
      <c r="A6239" t="s">
        <v>23302</v>
      </c>
      <c r="B6239">
        <v>2018</v>
      </c>
      <c r="C6239">
        <v>211</v>
      </c>
      <c r="E6239" t="s">
        <v>50</v>
      </c>
      <c r="F6239" t="s">
        <v>71</v>
      </c>
      <c r="G6239" t="s">
        <v>72</v>
      </c>
      <c r="K6239" t="s">
        <v>159</v>
      </c>
      <c r="L6239" t="s">
        <v>160</v>
      </c>
      <c r="M6239" t="s">
        <v>161</v>
      </c>
      <c r="N6239" t="s">
        <v>57</v>
      </c>
      <c r="O6239" t="s">
        <v>23303</v>
      </c>
      <c r="X6239" t="s">
        <v>78</v>
      </c>
      <c r="AA6239" s="1"/>
      <c r="AC6239">
        <v>2018</v>
      </c>
      <c r="AD6239">
        <v>5</v>
      </c>
      <c r="AE6239">
        <v>7</v>
      </c>
      <c r="AF6239" s="2">
        <f>DATE(emdat_data[[#This Row],[Start Year]],emdat_data[[#This Row],[Start Month]],emdat_data[[#This Row],[Start Day]])</f>
        <v>43227</v>
      </c>
      <c r="AG6239">
        <v>2018</v>
      </c>
      <c r="AH6239">
        <v>5</v>
      </c>
      <c r="AI6239">
        <v>14</v>
      </c>
      <c r="AJ6239" s="2">
        <f>DATE(emdat_data[[#This Row],[End Year]],emdat_data[[#This Row],[End Month]],emdat_data[[#This Row],[End Day]])</f>
        <v>43234</v>
      </c>
      <c r="AK6239">
        <v>2</v>
      </c>
      <c r="AM6239">
        <v>6000</v>
      </c>
      <c r="AO6239">
        <v>6000</v>
      </c>
      <c r="AT6239">
        <v>67000</v>
      </c>
      <c r="AU6239">
        <v>78086</v>
      </c>
      <c r="AV6239">
        <v>85.803026057265399</v>
      </c>
      <c r="AW6239" t="s">
        <v>1777</v>
      </c>
      <c r="AY6239" t="s">
        <v>1778</v>
      </c>
    </row>
    <row r="6240" spans="1:51" hidden="1" x14ac:dyDescent="0.25">
      <c r="A6240" t="s">
        <v>24913</v>
      </c>
      <c r="B6240">
        <v>2018</v>
      </c>
      <c r="C6240">
        <v>212</v>
      </c>
      <c r="E6240" t="s">
        <v>50</v>
      </c>
      <c r="F6240" t="s">
        <v>71</v>
      </c>
      <c r="G6240" t="s">
        <v>72</v>
      </c>
      <c r="K6240" t="s">
        <v>307</v>
      </c>
      <c r="L6240" t="s">
        <v>308</v>
      </c>
      <c r="M6240" t="s">
        <v>56</v>
      </c>
      <c r="N6240" t="s">
        <v>57</v>
      </c>
      <c r="P6240" t="s">
        <v>642</v>
      </c>
      <c r="X6240" t="s">
        <v>78</v>
      </c>
      <c r="AA6240" s="1"/>
      <c r="AC6240">
        <v>2018</v>
      </c>
      <c r="AD6240">
        <v>5</v>
      </c>
      <c r="AE6240">
        <v>7</v>
      </c>
      <c r="AF6240" s="2">
        <f>DATE(emdat_data[[#This Row],[Start Year]],emdat_data[[#This Row],[Start Month]],emdat_data[[#This Row],[Start Day]])</f>
        <v>43227</v>
      </c>
      <c r="AG6240">
        <v>2018</v>
      </c>
      <c r="AH6240">
        <v>5</v>
      </c>
      <c r="AI6240">
        <v>15</v>
      </c>
      <c r="AJ6240" s="2">
        <f>DATE(emdat_data[[#This Row],[End Year]],emdat_data[[#This Row],[End Month]],emdat_data[[#This Row],[End Day]])</f>
        <v>43235</v>
      </c>
      <c r="AK6240">
        <v>60</v>
      </c>
      <c r="AV6240">
        <v>85.803026057265399</v>
      </c>
    </row>
    <row r="6241" spans="1:51" x14ac:dyDescent="0.25">
      <c r="A6241" t="s">
        <v>25903</v>
      </c>
      <c r="B6241">
        <v>2018</v>
      </c>
      <c r="C6241">
        <v>253</v>
      </c>
      <c r="D6241" t="s">
        <v>25904</v>
      </c>
      <c r="E6241" t="s">
        <v>50</v>
      </c>
      <c r="F6241" t="s">
        <v>119</v>
      </c>
      <c r="G6241" t="s">
        <v>120</v>
      </c>
      <c r="H6241" t="s">
        <v>301</v>
      </c>
      <c r="J6241" t="s">
        <v>1154</v>
      </c>
      <c r="K6241" t="s">
        <v>3130</v>
      </c>
      <c r="L6241" t="s">
        <v>3131</v>
      </c>
      <c r="M6241" t="s">
        <v>75</v>
      </c>
      <c r="N6241" t="s">
        <v>76</v>
      </c>
      <c r="O6241" t="s">
        <v>25905</v>
      </c>
      <c r="X6241" t="s">
        <v>129</v>
      </c>
      <c r="AA6241" s="1"/>
      <c r="AC6241">
        <v>2018</v>
      </c>
      <c r="AD6241">
        <v>5</v>
      </c>
      <c r="AE6241">
        <v>8</v>
      </c>
      <c r="AF6241" s="2">
        <f>DATE(emdat_data[[#This Row],[Start Year]],emdat_data[[#This Row],[Start Month]],emdat_data[[#This Row],[Start Day]])</f>
        <v>43228</v>
      </c>
      <c r="AG6241">
        <v>2018</v>
      </c>
      <c r="AH6241">
        <v>8</v>
      </c>
      <c r="AI6241">
        <v>3</v>
      </c>
      <c r="AJ6241" s="2">
        <f>DATE(emdat_data[[#This Row],[End Year]],emdat_data[[#This Row],[End Month]],emdat_data[[#This Row],[End Day]])</f>
        <v>43315</v>
      </c>
      <c r="AK6241">
        <v>33</v>
      </c>
      <c r="AL6241">
        <v>10</v>
      </c>
      <c r="AO6241">
        <v>10</v>
      </c>
      <c r="AV6241">
        <v>85.803026057265399</v>
      </c>
    </row>
    <row r="6242" spans="1:51" hidden="1" x14ac:dyDescent="0.25">
      <c r="A6242" t="s">
        <v>23180</v>
      </c>
      <c r="B6242">
        <v>2018</v>
      </c>
      <c r="C6242">
        <v>156</v>
      </c>
      <c r="E6242" t="s">
        <v>50</v>
      </c>
      <c r="F6242" t="s">
        <v>71</v>
      </c>
      <c r="G6242" t="s">
        <v>72</v>
      </c>
      <c r="K6242" t="s">
        <v>54</v>
      </c>
      <c r="L6242" t="s">
        <v>55</v>
      </c>
      <c r="M6242" t="s">
        <v>56</v>
      </c>
      <c r="N6242" t="s">
        <v>57</v>
      </c>
      <c r="P6242" t="s">
        <v>23181</v>
      </c>
      <c r="W6242">
        <v>184397</v>
      </c>
      <c r="X6242" t="s">
        <v>78</v>
      </c>
      <c r="Y6242">
        <v>3494</v>
      </c>
      <c r="Z6242">
        <v>68216</v>
      </c>
      <c r="AA6242" s="1"/>
      <c r="AC6242">
        <v>2018</v>
      </c>
      <c r="AD6242">
        <v>5</v>
      </c>
      <c r="AE6242">
        <v>9</v>
      </c>
      <c r="AF6242" s="2">
        <f>DATE(emdat_data[[#This Row],[Start Year]],emdat_data[[#This Row],[Start Month]],emdat_data[[#This Row],[Start Day]])</f>
        <v>43229</v>
      </c>
      <c r="AG6242">
        <v>2018</v>
      </c>
      <c r="AH6242">
        <v>5</v>
      </c>
      <c r="AI6242">
        <v>22</v>
      </c>
      <c r="AJ6242" s="2">
        <f>DATE(emdat_data[[#This Row],[End Year]],emdat_data[[#This Row],[End Month]],emdat_data[[#This Row],[End Day]])</f>
        <v>43242</v>
      </c>
      <c r="AK6242">
        <v>72</v>
      </c>
      <c r="AM6242">
        <v>4000</v>
      </c>
      <c r="AO6242">
        <v>4000</v>
      </c>
      <c r="AV6242">
        <v>85.803026057265399</v>
      </c>
    </row>
    <row r="6243" spans="1:51" hidden="1" x14ac:dyDescent="0.25">
      <c r="A6243" t="s">
        <v>24627</v>
      </c>
      <c r="B6243">
        <v>2018</v>
      </c>
      <c r="C6243">
        <v>148</v>
      </c>
      <c r="E6243" t="s">
        <v>50</v>
      </c>
      <c r="F6243" t="s">
        <v>71</v>
      </c>
      <c r="G6243" t="s">
        <v>72</v>
      </c>
      <c r="K6243" t="s">
        <v>258</v>
      </c>
      <c r="L6243" t="s">
        <v>259</v>
      </c>
      <c r="M6243" t="s">
        <v>260</v>
      </c>
      <c r="N6243" t="s">
        <v>76</v>
      </c>
      <c r="O6243" t="s">
        <v>24628</v>
      </c>
      <c r="Q6243" t="s">
        <v>653</v>
      </c>
      <c r="X6243" t="s">
        <v>78</v>
      </c>
      <c r="AA6243" s="1"/>
      <c r="AC6243">
        <v>2018</v>
      </c>
      <c r="AD6243">
        <v>5</v>
      </c>
      <c r="AE6243">
        <v>9</v>
      </c>
      <c r="AF6243" s="2">
        <f>DATE(emdat_data[[#This Row],[Start Year]],emdat_data[[#This Row],[Start Month]],emdat_data[[#This Row],[Start Day]])</f>
        <v>43229</v>
      </c>
      <c r="AG6243">
        <v>2018</v>
      </c>
      <c r="AH6243">
        <v>5</v>
      </c>
      <c r="AI6243">
        <v>10</v>
      </c>
      <c r="AJ6243" s="2">
        <f>DATE(emdat_data[[#This Row],[End Year]],emdat_data[[#This Row],[End Month]],emdat_data[[#This Row],[End Day]])</f>
        <v>43230</v>
      </c>
      <c r="AK6243">
        <v>47</v>
      </c>
      <c r="AV6243">
        <v>85.803026057265399</v>
      </c>
      <c r="AX6243" t="s">
        <v>24629</v>
      </c>
      <c r="AY6243" t="s">
        <v>24630</v>
      </c>
    </row>
    <row r="6244" spans="1:51" hidden="1" x14ac:dyDescent="0.25">
      <c r="A6244" t="s">
        <v>23258</v>
      </c>
      <c r="B6244">
        <v>2018</v>
      </c>
      <c r="C6244">
        <v>160</v>
      </c>
      <c r="E6244" t="s">
        <v>50</v>
      </c>
      <c r="F6244" t="s">
        <v>71</v>
      </c>
      <c r="G6244" t="s">
        <v>72</v>
      </c>
      <c r="K6244" t="s">
        <v>144</v>
      </c>
      <c r="L6244" t="s">
        <v>145</v>
      </c>
      <c r="M6244" t="s">
        <v>146</v>
      </c>
      <c r="N6244" t="s">
        <v>86</v>
      </c>
      <c r="O6244" t="s">
        <v>23259</v>
      </c>
      <c r="P6244" t="s">
        <v>23260</v>
      </c>
      <c r="W6244">
        <v>78669</v>
      </c>
      <c r="X6244" t="s">
        <v>78</v>
      </c>
      <c r="Y6244">
        <v>50358</v>
      </c>
      <c r="Z6244">
        <v>-119241</v>
      </c>
      <c r="AA6244" s="1"/>
      <c r="AC6244">
        <v>2018</v>
      </c>
      <c r="AD6244">
        <v>5</v>
      </c>
      <c r="AE6244">
        <v>10</v>
      </c>
      <c r="AF6244" s="2">
        <f>DATE(emdat_data[[#This Row],[Start Year]],emdat_data[[#This Row],[Start Month]],emdat_data[[#This Row],[Start Day]])</f>
        <v>43230</v>
      </c>
      <c r="AG6244">
        <v>2018</v>
      </c>
      <c r="AH6244">
        <v>5</v>
      </c>
      <c r="AI6244">
        <v>14</v>
      </c>
      <c r="AJ6244" s="2">
        <f>DATE(emdat_data[[#This Row],[End Year]],emdat_data[[#This Row],[End Month]],emdat_data[[#This Row],[End Day]])</f>
        <v>43234</v>
      </c>
      <c r="AM6244">
        <v>4000</v>
      </c>
      <c r="AO6244">
        <v>4000</v>
      </c>
      <c r="AV6244">
        <v>85.803026057265399</v>
      </c>
      <c r="AW6244" t="s">
        <v>23097</v>
      </c>
      <c r="AY6244" t="s">
        <v>23098</v>
      </c>
    </row>
    <row r="6245" spans="1:51" hidden="1" x14ac:dyDescent="0.25">
      <c r="A6245" t="s">
        <v>24713</v>
      </c>
      <c r="B6245">
        <v>2018</v>
      </c>
      <c r="C6245">
        <v>149</v>
      </c>
      <c r="E6245" t="s">
        <v>50</v>
      </c>
      <c r="F6245" t="s">
        <v>63</v>
      </c>
      <c r="G6245" t="s">
        <v>82</v>
      </c>
      <c r="H6245" t="s">
        <v>157</v>
      </c>
      <c r="I6245" t="s">
        <v>572</v>
      </c>
      <c r="K6245" t="s">
        <v>226</v>
      </c>
      <c r="L6245" t="s">
        <v>227</v>
      </c>
      <c r="M6245" t="s">
        <v>56</v>
      </c>
      <c r="N6245" t="s">
        <v>57</v>
      </c>
      <c r="O6245" t="s">
        <v>24714</v>
      </c>
      <c r="W6245">
        <v>100</v>
      </c>
      <c r="X6245" t="s">
        <v>88</v>
      </c>
      <c r="AA6245" s="1"/>
      <c r="AC6245">
        <v>2018</v>
      </c>
      <c r="AD6245">
        <v>5</v>
      </c>
      <c r="AE6245">
        <v>13</v>
      </c>
      <c r="AF6245" s="2">
        <f>DATE(emdat_data[[#This Row],[Start Year]],emdat_data[[#This Row],[Start Month]],emdat_data[[#This Row],[Start Day]])</f>
        <v>43233</v>
      </c>
      <c r="AG6245">
        <v>2018</v>
      </c>
      <c r="AH6245">
        <v>5</v>
      </c>
      <c r="AI6245">
        <v>16</v>
      </c>
      <c r="AJ6245" s="2">
        <f>DATE(emdat_data[[#This Row],[End Year]],emdat_data[[#This Row],[End Month]],emdat_data[[#This Row],[End Day]])</f>
        <v>43236</v>
      </c>
      <c r="AK6245">
        <v>95</v>
      </c>
      <c r="AV6245">
        <v>85.803026057265399</v>
      </c>
      <c r="AW6245" t="s">
        <v>24715</v>
      </c>
      <c r="AY6245" t="s">
        <v>24716</v>
      </c>
    </row>
    <row r="6246" spans="1:51" hidden="1" x14ac:dyDescent="0.25">
      <c r="A6246" t="s">
        <v>25862</v>
      </c>
      <c r="B6246">
        <v>2018</v>
      </c>
      <c r="C6246">
        <v>206</v>
      </c>
      <c r="E6246" t="s">
        <v>50</v>
      </c>
      <c r="F6246" t="s">
        <v>63</v>
      </c>
      <c r="G6246" t="s">
        <v>82</v>
      </c>
      <c r="H6246" t="s">
        <v>157</v>
      </c>
      <c r="K6246" t="s">
        <v>357</v>
      </c>
      <c r="L6246" t="s">
        <v>358</v>
      </c>
      <c r="M6246" t="s">
        <v>146</v>
      </c>
      <c r="N6246" t="s">
        <v>86</v>
      </c>
      <c r="O6246" t="s">
        <v>25863</v>
      </c>
      <c r="W6246">
        <v>110</v>
      </c>
      <c r="X6246" t="s">
        <v>88</v>
      </c>
      <c r="AA6246" s="1"/>
      <c r="AC6246">
        <v>2018</v>
      </c>
      <c r="AD6246">
        <v>5</v>
      </c>
      <c r="AE6246">
        <v>13</v>
      </c>
      <c r="AF6246" s="2">
        <f>DATE(emdat_data[[#This Row],[Start Year]],emdat_data[[#This Row],[Start Month]],emdat_data[[#This Row],[Start Day]])</f>
        <v>43233</v>
      </c>
      <c r="AG6246">
        <v>2018</v>
      </c>
      <c r="AH6246">
        <v>5</v>
      </c>
      <c r="AI6246">
        <v>15</v>
      </c>
      <c r="AJ6246" s="2">
        <f>DATE(emdat_data[[#This Row],[End Year]],emdat_data[[#This Row],[End Month]],emdat_data[[#This Row],[End Day]])</f>
        <v>43235</v>
      </c>
      <c r="AK6246">
        <v>5</v>
      </c>
      <c r="AM6246">
        <v>75</v>
      </c>
      <c r="AO6246">
        <v>75</v>
      </c>
      <c r="AT6246">
        <v>1450000</v>
      </c>
      <c r="AU6246">
        <v>1689917</v>
      </c>
      <c r="AV6246">
        <v>85.803026057265399</v>
      </c>
      <c r="AW6246" t="s">
        <v>25864</v>
      </c>
      <c r="AX6246" t="s">
        <v>25865</v>
      </c>
      <c r="AY6246" t="s">
        <v>25866</v>
      </c>
    </row>
    <row r="6247" spans="1:51" hidden="1" x14ac:dyDescent="0.25">
      <c r="A6247" t="s">
        <v>25826</v>
      </c>
      <c r="B6247">
        <v>2018</v>
      </c>
      <c r="C6247">
        <v>207</v>
      </c>
      <c r="E6247" t="s">
        <v>50</v>
      </c>
      <c r="F6247" t="s">
        <v>71</v>
      </c>
      <c r="G6247" t="s">
        <v>72</v>
      </c>
      <c r="K6247" t="s">
        <v>2910</v>
      </c>
      <c r="L6247" t="s">
        <v>2911</v>
      </c>
      <c r="M6247" t="s">
        <v>253</v>
      </c>
      <c r="N6247" t="s">
        <v>57</v>
      </c>
      <c r="O6247" t="s">
        <v>25827</v>
      </c>
      <c r="X6247" t="s">
        <v>78</v>
      </c>
      <c r="AA6247" s="1"/>
      <c r="AC6247">
        <v>2018</v>
      </c>
      <c r="AD6247">
        <v>5</v>
      </c>
      <c r="AE6247">
        <v>16</v>
      </c>
      <c r="AF6247" s="2">
        <f>DATE(emdat_data[[#This Row],[Start Year]],emdat_data[[#This Row],[Start Month]],emdat_data[[#This Row],[Start Day]])</f>
        <v>43236</v>
      </c>
      <c r="AG6247">
        <v>2018</v>
      </c>
      <c r="AH6247">
        <v>5</v>
      </c>
      <c r="AI6247">
        <v>21</v>
      </c>
      <c r="AJ6247" s="2">
        <f>DATE(emdat_data[[#This Row],[End Year]],emdat_data[[#This Row],[End Month]],emdat_data[[#This Row],[End Day]])</f>
        <v>43241</v>
      </c>
      <c r="AK6247">
        <v>6</v>
      </c>
      <c r="AM6247">
        <v>5725</v>
      </c>
      <c r="AO6247">
        <v>5725</v>
      </c>
      <c r="AV6247">
        <v>85.803026057265399</v>
      </c>
      <c r="AX6247" t="s">
        <v>25828</v>
      </c>
      <c r="AY6247" t="s">
        <v>25829</v>
      </c>
    </row>
    <row r="6248" spans="1:51" hidden="1" x14ac:dyDescent="0.25">
      <c r="A6248" t="s">
        <v>24727</v>
      </c>
      <c r="B6248">
        <v>2018</v>
      </c>
      <c r="C6248">
        <v>213</v>
      </c>
      <c r="E6248" t="s">
        <v>50</v>
      </c>
      <c r="F6248" t="s">
        <v>71</v>
      </c>
      <c r="G6248" t="s">
        <v>72</v>
      </c>
      <c r="H6248" t="s">
        <v>170</v>
      </c>
      <c r="K6248" t="s">
        <v>226</v>
      </c>
      <c r="L6248" t="s">
        <v>227</v>
      </c>
      <c r="M6248" t="s">
        <v>56</v>
      </c>
      <c r="N6248" t="s">
        <v>57</v>
      </c>
      <c r="O6248" t="s">
        <v>24728</v>
      </c>
      <c r="P6248" t="s">
        <v>642</v>
      </c>
      <c r="X6248" t="s">
        <v>78</v>
      </c>
      <c r="AA6248" s="1"/>
      <c r="AC6248">
        <v>2018</v>
      </c>
      <c r="AD6248">
        <v>5</v>
      </c>
      <c r="AE6248">
        <v>17</v>
      </c>
      <c r="AF6248" s="2">
        <f>DATE(emdat_data[[#This Row],[Start Year]],emdat_data[[#This Row],[Start Month]],emdat_data[[#This Row],[Start Day]])</f>
        <v>43237</v>
      </c>
      <c r="AG6248">
        <v>2018</v>
      </c>
      <c r="AH6248">
        <v>5</v>
      </c>
      <c r="AI6248">
        <v>20</v>
      </c>
      <c r="AJ6248" s="2">
        <f>DATE(emdat_data[[#This Row],[End Year]],emdat_data[[#This Row],[End Month]],emdat_data[[#This Row],[End Day]])</f>
        <v>43240</v>
      </c>
      <c r="AK6248">
        <v>15</v>
      </c>
      <c r="AL6248">
        <v>24</v>
      </c>
      <c r="AM6248">
        <v>11704</v>
      </c>
      <c r="AO6248">
        <v>11728</v>
      </c>
      <c r="AT6248">
        <v>10000</v>
      </c>
      <c r="AU6248">
        <v>11655</v>
      </c>
      <c r="AV6248">
        <v>85.803026057265399</v>
      </c>
      <c r="AW6248" t="s">
        <v>21249</v>
      </c>
      <c r="AY6248" t="s">
        <v>21250</v>
      </c>
    </row>
    <row r="6249" spans="1:51" x14ac:dyDescent="0.25">
      <c r="A6249" t="s">
        <v>23320</v>
      </c>
      <c r="B6249">
        <v>2018</v>
      </c>
      <c r="C6249">
        <v>435</v>
      </c>
      <c r="E6249" t="s">
        <v>50</v>
      </c>
      <c r="F6249" t="s">
        <v>119</v>
      </c>
      <c r="G6249" t="s">
        <v>120</v>
      </c>
      <c r="H6249" t="s">
        <v>121</v>
      </c>
      <c r="J6249" t="s">
        <v>294</v>
      </c>
      <c r="K6249" t="s">
        <v>183</v>
      </c>
      <c r="L6249" t="s">
        <v>184</v>
      </c>
      <c r="M6249" t="s">
        <v>75</v>
      </c>
      <c r="N6249" t="s">
        <v>76</v>
      </c>
      <c r="O6249" t="s">
        <v>23321</v>
      </c>
      <c r="X6249" t="s">
        <v>129</v>
      </c>
      <c r="AA6249" s="1"/>
      <c r="AC6249">
        <v>2018</v>
      </c>
      <c r="AD6249">
        <v>5</v>
      </c>
      <c r="AE6249">
        <v>18</v>
      </c>
      <c r="AF6249" s="2">
        <f>DATE(emdat_data[[#This Row],[Start Year]],emdat_data[[#This Row],[Start Month]],emdat_data[[#This Row],[Start Day]])</f>
        <v>43238</v>
      </c>
      <c r="AG6249">
        <v>2018</v>
      </c>
      <c r="AH6249">
        <v>11</v>
      </c>
      <c r="AI6249">
        <v>23</v>
      </c>
      <c r="AJ6249" s="2">
        <f>DATE(emdat_data[[#This Row],[End Year]],emdat_data[[#This Row],[End Month]],emdat_data[[#This Row],[End Day]])</f>
        <v>43427</v>
      </c>
      <c r="AK6249">
        <v>57</v>
      </c>
      <c r="AL6249">
        <v>942</v>
      </c>
      <c r="AO6249">
        <v>942</v>
      </c>
      <c r="AV6249">
        <v>85.803026057265399</v>
      </c>
    </row>
    <row r="6250" spans="1:51" hidden="1" x14ac:dyDescent="0.25">
      <c r="A6250" t="s">
        <v>23391</v>
      </c>
      <c r="B6250">
        <v>2018</v>
      </c>
      <c r="C6250">
        <v>157</v>
      </c>
      <c r="E6250" t="s">
        <v>50</v>
      </c>
      <c r="F6250" t="s">
        <v>71</v>
      </c>
      <c r="G6250" t="s">
        <v>72</v>
      </c>
      <c r="H6250" t="s">
        <v>170</v>
      </c>
      <c r="K6250" t="s">
        <v>202</v>
      </c>
      <c r="L6250" t="s">
        <v>203</v>
      </c>
      <c r="M6250" t="s">
        <v>204</v>
      </c>
      <c r="N6250" t="s">
        <v>86</v>
      </c>
      <c r="O6250" t="s">
        <v>23392</v>
      </c>
      <c r="P6250" t="s">
        <v>642</v>
      </c>
      <c r="W6250">
        <v>67482</v>
      </c>
      <c r="X6250" t="s">
        <v>78</v>
      </c>
      <c r="Y6250">
        <v>1588</v>
      </c>
      <c r="Z6250">
        <v>-90217</v>
      </c>
      <c r="AA6250" s="1"/>
      <c r="AC6250">
        <v>2018</v>
      </c>
      <c r="AD6250">
        <v>5</v>
      </c>
      <c r="AE6250">
        <v>18</v>
      </c>
      <c r="AF6250" s="2">
        <f>DATE(emdat_data[[#This Row],[Start Year]],emdat_data[[#This Row],[Start Month]],emdat_data[[#This Row],[Start Day]])</f>
        <v>43238</v>
      </c>
      <c r="AG6250">
        <v>2018</v>
      </c>
      <c r="AH6250">
        <v>5</v>
      </c>
      <c r="AI6250">
        <v>22</v>
      </c>
      <c r="AJ6250" s="2">
        <f>DATE(emdat_data[[#This Row],[End Year]],emdat_data[[#This Row],[End Month]],emdat_data[[#This Row],[End Day]])</f>
        <v>43242</v>
      </c>
      <c r="AK6250">
        <v>2</v>
      </c>
      <c r="AM6250">
        <v>76845</v>
      </c>
      <c r="AO6250">
        <v>76845</v>
      </c>
      <c r="AV6250">
        <v>85.803026057265399</v>
      </c>
      <c r="AW6250" t="s">
        <v>23393</v>
      </c>
      <c r="AY6250" t="s">
        <v>23394</v>
      </c>
    </row>
    <row r="6251" spans="1:51" hidden="1" x14ac:dyDescent="0.25">
      <c r="A6251" t="s">
        <v>24911</v>
      </c>
      <c r="B6251">
        <v>2018</v>
      </c>
      <c r="C6251">
        <v>143</v>
      </c>
      <c r="E6251" t="s">
        <v>50</v>
      </c>
      <c r="F6251" t="s">
        <v>63</v>
      </c>
      <c r="G6251" t="s">
        <v>64</v>
      </c>
      <c r="H6251" t="s">
        <v>1766</v>
      </c>
      <c r="K6251" t="s">
        <v>307</v>
      </c>
      <c r="L6251" t="s">
        <v>308</v>
      </c>
      <c r="M6251" t="s">
        <v>56</v>
      </c>
      <c r="N6251" t="s">
        <v>57</v>
      </c>
      <c r="O6251" t="s">
        <v>24912</v>
      </c>
      <c r="W6251">
        <v>42</v>
      </c>
      <c r="X6251" t="s">
        <v>67</v>
      </c>
      <c r="AA6251" s="1"/>
      <c r="AC6251">
        <v>2018</v>
      </c>
      <c r="AD6251">
        <v>5</v>
      </c>
      <c r="AE6251">
        <v>18</v>
      </c>
      <c r="AF6251" s="2">
        <f>DATE(emdat_data[[#This Row],[Start Year]],emdat_data[[#This Row],[Start Month]],emdat_data[[#This Row],[Start Day]])</f>
        <v>43238</v>
      </c>
      <c r="AG6251">
        <v>2018</v>
      </c>
      <c r="AH6251">
        <v>5</v>
      </c>
      <c r="AI6251">
        <v>22</v>
      </c>
      <c r="AJ6251" s="2">
        <f>DATE(emdat_data[[#This Row],[End Year]],emdat_data[[#This Row],[End Month]],emdat_data[[#This Row],[End Day]])</f>
        <v>43242</v>
      </c>
      <c r="AK6251">
        <v>180</v>
      </c>
      <c r="AV6251">
        <v>85.803026057265399</v>
      </c>
      <c r="AX6251" t="s">
        <v>9450</v>
      </c>
      <c r="AY6251" t="s">
        <v>9451</v>
      </c>
    </row>
    <row r="6252" spans="1:51" hidden="1" x14ac:dyDescent="0.25">
      <c r="A6252" t="s">
        <v>24573</v>
      </c>
      <c r="B6252">
        <v>2018</v>
      </c>
      <c r="C6252">
        <v>278</v>
      </c>
      <c r="D6252" t="s">
        <v>24574</v>
      </c>
      <c r="E6252" t="s">
        <v>50</v>
      </c>
      <c r="F6252" t="s">
        <v>71</v>
      </c>
      <c r="G6252" t="s">
        <v>72</v>
      </c>
      <c r="K6252" t="s">
        <v>274</v>
      </c>
      <c r="L6252" t="s">
        <v>275</v>
      </c>
      <c r="M6252" t="s">
        <v>56</v>
      </c>
      <c r="N6252" t="s">
        <v>57</v>
      </c>
      <c r="O6252" t="s">
        <v>24575</v>
      </c>
      <c r="P6252" t="s">
        <v>7427</v>
      </c>
      <c r="Q6252" t="s">
        <v>176</v>
      </c>
      <c r="X6252" t="s">
        <v>78</v>
      </c>
      <c r="AA6252" s="1"/>
      <c r="AC6252">
        <v>2018</v>
      </c>
      <c r="AD6252">
        <v>5</v>
      </c>
      <c r="AE6252">
        <v>19</v>
      </c>
      <c r="AF6252" s="2">
        <f>DATE(emdat_data[[#This Row],[Start Year]],emdat_data[[#This Row],[Start Month]],emdat_data[[#This Row],[Start Day]])</f>
        <v>43239</v>
      </c>
      <c r="AG6252">
        <v>2018</v>
      </c>
      <c r="AH6252">
        <v>5</v>
      </c>
      <c r="AI6252">
        <v>26</v>
      </c>
      <c r="AJ6252" s="2">
        <f>DATE(emdat_data[[#This Row],[End Year]],emdat_data[[#This Row],[End Month]],emdat_data[[#This Row],[End Day]])</f>
        <v>43246</v>
      </c>
      <c r="AK6252">
        <v>20</v>
      </c>
      <c r="AM6252">
        <v>153712</v>
      </c>
      <c r="AO6252">
        <v>153712</v>
      </c>
      <c r="AV6252">
        <v>85.803026057265399</v>
      </c>
      <c r="AX6252" t="s">
        <v>24576</v>
      </c>
      <c r="AY6252" t="s">
        <v>24577</v>
      </c>
    </row>
    <row r="6253" spans="1:51" hidden="1" x14ac:dyDescent="0.25">
      <c r="A6253" t="s">
        <v>23233</v>
      </c>
      <c r="B6253">
        <v>2018</v>
      </c>
      <c r="C6253">
        <v>158</v>
      </c>
      <c r="E6253" t="s">
        <v>50</v>
      </c>
      <c r="F6253" t="s">
        <v>71</v>
      </c>
      <c r="G6253" t="s">
        <v>72</v>
      </c>
      <c r="K6253" t="s">
        <v>527</v>
      </c>
      <c r="L6253" t="s">
        <v>528</v>
      </c>
      <c r="M6253" t="s">
        <v>56</v>
      </c>
      <c r="N6253" t="s">
        <v>57</v>
      </c>
      <c r="P6253" t="s">
        <v>23181</v>
      </c>
      <c r="W6253">
        <v>3882</v>
      </c>
      <c r="X6253" t="s">
        <v>78</v>
      </c>
      <c r="Y6253">
        <v>23226</v>
      </c>
      <c r="Z6253">
        <v>9213</v>
      </c>
      <c r="AA6253" s="1"/>
      <c r="AC6253">
        <v>2018</v>
      </c>
      <c r="AD6253">
        <v>5</v>
      </c>
      <c r="AE6253">
        <v>20</v>
      </c>
      <c r="AF6253" s="2">
        <f>DATE(emdat_data[[#This Row],[Start Year]],emdat_data[[#This Row],[Start Month]],emdat_data[[#This Row],[Start Day]])</f>
        <v>43240</v>
      </c>
      <c r="AG6253">
        <v>2018</v>
      </c>
      <c r="AH6253">
        <v>5</v>
      </c>
      <c r="AI6253">
        <v>22</v>
      </c>
      <c r="AJ6253" s="2">
        <f>DATE(emdat_data[[#This Row],[End Year]],emdat_data[[#This Row],[End Month]],emdat_data[[#This Row],[End Day]])</f>
        <v>43242</v>
      </c>
      <c r="AK6253">
        <v>21</v>
      </c>
      <c r="AM6253">
        <v>14000</v>
      </c>
      <c r="AO6253">
        <v>14000</v>
      </c>
      <c r="AV6253">
        <v>85.803026057265399</v>
      </c>
    </row>
    <row r="6254" spans="1:51" hidden="1" x14ac:dyDescent="0.25">
      <c r="A6254" t="s">
        <v>23354</v>
      </c>
      <c r="B6254">
        <v>2018</v>
      </c>
      <c r="C6254">
        <v>180</v>
      </c>
      <c r="E6254" t="s">
        <v>50</v>
      </c>
      <c r="F6254" t="s">
        <v>71</v>
      </c>
      <c r="G6254" t="s">
        <v>217</v>
      </c>
      <c r="H6254" t="s">
        <v>217</v>
      </c>
      <c r="K6254" t="s">
        <v>1240</v>
      </c>
      <c r="L6254" t="s">
        <v>1241</v>
      </c>
      <c r="M6254" t="s">
        <v>260</v>
      </c>
      <c r="N6254" t="s">
        <v>76</v>
      </c>
      <c r="O6254" t="s">
        <v>23355</v>
      </c>
      <c r="P6254" t="s">
        <v>642</v>
      </c>
      <c r="AA6254" s="1"/>
      <c r="AC6254">
        <v>2018</v>
      </c>
      <c r="AD6254">
        <v>5</v>
      </c>
      <c r="AE6254">
        <v>20</v>
      </c>
      <c r="AF6254" s="2">
        <f>DATE(emdat_data[[#This Row],[Start Year]],emdat_data[[#This Row],[Start Month]],emdat_data[[#This Row],[Start Day]])</f>
        <v>43240</v>
      </c>
      <c r="AG6254">
        <v>2018</v>
      </c>
      <c r="AH6254">
        <v>5</v>
      </c>
      <c r="AI6254">
        <v>26</v>
      </c>
      <c r="AJ6254" s="2">
        <f>DATE(emdat_data[[#This Row],[End Year]],emdat_data[[#This Row],[End Month]],emdat_data[[#This Row],[End Day]])</f>
        <v>43246</v>
      </c>
      <c r="AK6254">
        <v>32</v>
      </c>
      <c r="AL6254">
        <v>17</v>
      </c>
      <c r="AO6254">
        <v>17</v>
      </c>
      <c r="AV6254">
        <v>85.803026057265399</v>
      </c>
      <c r="AX6254" t="s">
        <v>23356</v>
      </c>
      <c r="AY6254" t="s">
        <v>23357</v>
      </c>
    </row>
    <row r="6255" spans="1:51" hidden="1" x14ac:dyDescent="0.25">
      <c r="A6255" t="s">
        <v>25754</v>
      </c>
      <c r="B6255">
        <v>2018</v>
      </c>
      <c r="C6255">
        <v>145</v>
      </c>
      <c r="E6255" t="s">
        <v>50</v>
      </c>
      <c r="F6255" t="s">
        <v>63</v>
      </c>
      <c r="G6255" t="s">
        <v>82</v>
      </c>
      <c r="H6255" t="s">
        <v>98</v>
      </c>
      <c r="J6255" t="s">
        <v>25755</v>
      </c>
      <c r="K6255" t="s">
        <v>2875</v>
      </c>
      <c r="L6255" t="s">
        <v>2876</v>
      </c>
      <c r="M6255" t="s">
        <v>260</v>
      </c>
      <c r="N6255" t="s">
        <v>76</v>
      </c>
      <c r="O6255" t="s">
        <v>25756</v>
      </c>
      <c r="Q6255" t="s">
        <v>72</v>
      </c>
      <c r="X6255" t="s">
        <v>88</v>
      </c>
      <c r="AA6255" s="1"/>
      <c r="AC6255">
        <v>2018</v>
      </c>
      <c r="AD6255">
        <v>5</v>
      </c>
      <c r="AE6255">
        <v>21</v>
      </c>
      <c r="AF6255" s="2">
        <f>DATE(emdat_data[[#This Row],[Start Year]],emdat_data[[#This Row],[Start Month]],emdat_data[[#This Row],[Start Day]])</f>
        <v>43241</v>
      </c>
      <c r="AG6255">
        <v>2018</v>
      </c>
      <c r="AH6255">
        <v>5</v>
      </c>
      <c r="AI6255">
        <v>21</v>
      </c>
      <c r="AJ6255" s="2">
        <f>DATE(emdat_data[[#This Row],[End Year]],emdat_data[[#This Row],[End Month]],emdat_data[[#This Row],[End Day]])</f>
        <v>43241</v>
      </c>
      <c r="AK6255">
        <v>53</v>
      </c>
      <c r="AM6255">
        <v>228000</v>
      </c>
      <c r="AO6255">
        <v>228000</v>
      </c>
      <c r="AV6255">
        <v>85.803026057265399</v>
      </c>
      <c r="AW6255" t="s">
        <v>25757</v>
      </c>
      <c r="AY6255" t="s">
        <v>25758</v>
      </c>
    </row>
    <row r="6256" spans="1:51" hidden="1" x14ac:dyDescent="0.25">
      <c r="A6256" t="s">
        <v>25777</v>
      </c>
      <c r="B6256">
        <v>2018</v>
      </c>
      <c r="C6256">
        <v>177</v>
      </c>
      <c r="E6256" t="s">
        <v>50</v>
      </c>
      <c r="F6256" t="s">
        <v>63</v>
      </c>
      <c r="G6256" t="s">
        <v>82</v>
      </c>
      <c r="H6256" t="s">
        <v>98</v>
      </c>
      <c r="J6256" t="s">
        <v>25778</v>
      </c>
      <c r="K6256" t="s">
        <v>3101</v>
      </c>
      <c r="L6256" t="s">
        <v>3102</v>
      </c>
      <c r="M6256" t="s">
        <v>392</v>
      </c>
      <c r="N6256" t="s">
        <v>57</v>
      </c>
      <c r="O6256" t="s">
        <v>25779</v>
      </c>
      <c r="Q6256" t="s">
        <v>72</v>
      </c>
      <c r="X6256" t="s">
        <v>88</v>
      </c>
      <c r="AA6256" s="1"/>
      <c r="AC6256">
        <v>2018</v>
      </c>
      <c r="AD6256">
        <v>5</v>
      </c>
      <c r="AE6256">
        <v>23</v>
      </c>
      <c r="AF6256" s="2">
        <f>DATE(emdat_data[[#This Row],[Start Year]],emdat_data[[#This Row],[Start Month]],emdat_data[[#This Row],[Start Day]])</f>
        <v>43243</v>
      </c>
      <c r="AG6256">
        <v>2018</v>
      </c>
      <c r="AH6256">
        <v>5</v>
      </c>
      <c r="AI6256">
        <v>23</v>
      </c>
      <c r="AJ6256" s="2">
        <f>DATE(emdat_data[[#This Row],[End Year]],emdat_data[[#This Row],[End Month]],emdat_data[[#This Row],[End Day]])</f>
        <v>43243</v>
      </c>
      <c r="AK6256">
        <v>24</v>
      </c>
      <c r="AM6256">
        <v>750</v>
      </c>
      <c r="AO6256">
        <v>750</v>
      </c>
      <c r="AV6256">
        <v>85.803026057265399</v>
      </c>
      <c r="AX6256" t="s">
        <v>22194</v>
      </c>
      <c r="AY6256" t="s">
        <v>25780</v>
      </c>
    </row>
    <row r="6257" spans="1:51" hidden="1" x14ac:dyDescent="0.25">
      <c r="A6257" t="s">
        <v>25867</v>
      </c>
      <c r="B6257">
        <v>2018</v>
      </c>
      <c r="C6257">
        <v>170</v>
      </c>
      <c r="E6257" t="s">
        <v>50</v>
      </c>
      <c r="F6257" t="s">
        <v>63</v>
      </c>
      <c r="G6257" t="s">
        <v>82</v>
      </c>
      <c r="H6257" t="s">
        <v>98</v>
      </c>
      <c r="J6257" t="s">
        <v>23064</v>
      </c>
      <c r="K6257" t="s">
        <v>357</v>
      </c>
      <c r="L6257" t="s">
        <v>358</v>
      </c>
      <c r="M6257" t="s">
        <v>146</v>
      </c>
      <c r="N6257" t="s">
        <v>86</v>
      </c>
      <c r="O6257" t="s">
        <v>25868</v>
      </c>
      <c r="X6257" t="s">
        <v>88</v>
      </c>
      <c r="AA6257" s="1"/>
      <c r="AC6257">
        <v>2018</v>
      </c>
      <c r="AD6257">
        <v>5</v>
      </c>
      <c r="AE6257">
        <v>27</v>
      </c>
      <c r="AF6257" s="2">
        <f>DATE(emdat_data[[#This Row],[Start Year]],emdat_data[[#This Row],[Start Month]],emdat_data[[#This Row],[Start Day]])</f>
        <v>43247</v>
      </c>
      <c r="AG6257">
        <v>2018</v>
      </c>
      <c r="AH6257">
        <v>5</v>
      </c>
      <c r="AI6257">
        <v>30</v>
      </c>
      <c r="AJ6257" s="2">
        <f>DATE(emdat_data[[#This Row],[End Year]],emdat_data[[#This Row],[End Month]],emdat_data[[#This Row],[End Day]])</f>
        <v>43250</v>
      </c>
      <c r="AK6257">
        <v>5</v>
      </c>
      <c r="AT6257">
        <v>125000</v>
      </c>
      <c r="AU6257">
        <v>145683</v>
      </c>
      <c r="AV6257">
        <v>85.803026057265399</v>
      </c>
      <c r="AW6257" t="s">
        <v>25869</v>
      </c>
      <c r="AY6257" t="s">
        <v>25870</v>
      </c>
    </row>
    <row r="6258" spans="1:51" hidden="1" x14ac:dyDescent="0.25">
      <c r="A6258" t="s">
        <v>23273</v>
      </c>
      <c r="B6258">
        <v>2018</v>
      </c>
      <c r="C6258">
        <v>215</v>
      </c>
      <c r="E6258" t="s">
        <v>50</v>
      </c>
      <c r="F6258" t="s">
        <v>51</v>
      </c>
      <c r="G6258" t="s">
        <v>52</v>
      </c>
      <c r="H6258" t="s">
        <v>53</v>
      </c>
      <c r="K6258" t="s">
        <v>159</v>
      </c>
      <c r="L6258" t="s">
        <v>160</v>
      </c>
      <c r="M6258" t="s">
        <v>161</v>
      </c>
      <c r="N6258" t="s">
        <v>57</v>
      </c>
      <c r="O6258" t="s">
        <v>23274</v>
      </c>
      <c r="W6258">
        <v>5</v>
      </c>
      <c r="X6258" t="s">
        <v>59</v>
      </c>
      <c r="Y6258">
        <v>45279</v>
      </c>
      <c r="Z6258">
        <v>124557</v>
      </c>
      <c r="AA6258" s="1">
        <v>7.6388888888888895E-2</v>
      </c>
      <c r="AC6258">
        <v>2018</v>
      </c>
      <c r="AD6258">
        <v>5</v>
      </c>
      <c r="AE6258">
        <v>28</v>
      </c>
      <c r="AF6258" s="2">
        <f>DATE(emdat_data[[#This Row],[Start Year]],emdat_data[[#This Row],[Start Month]],emdat_data[[#This Row],[Start Day]])</f>
        <v>43248</v>
      </c>
      <c r="AG6258">
        <v>2018</v>
      </c>
      <c r="AH6258">
        <v>5</v>
      </c>
      <c r="AI6258">
        <v>28</v>
      </c>
      <c r="AJ6258" s="2">
        <f>DATE(emdat_data[[#This Row],[End Year]],emdat_data[[#This Row],[End Month]],emdat_data[[#This Row],[End Day]])</f>
        <v>43248</v>
      </c>
      <c r="AM6258">
        <v>12000</v>
      </c>
      <c r="AO6258">
        <v>12000</v>
      </c>
      <c r="AT6258">
        <v>29000</v>
      </c>
      <c r="AU6258">
        <v>33798</v>
      </c>
      <c r="AV6258">
        <v>85.803026057265399</v>
      </c>
      <c r="AX6258" t="s">
        <v>17176</v>
      </c>
      <c r="AY6258" t="s">
        <v>17177</v>
      </c>
    </row>
    <row r="6259" spans="1:51" hidden="1" x14ac:dyDescent="0.25">
      <c r="A6259" t="s">
        <v>24721</v>
      </c>
      <c r="B6259">
        <v>2018</v>
      </c>
      <c r="C6259">
        <v>214</v>
      </c>
      <c r="E6259" t="s">
        <v>50</v>
      </c>
      <c r="F6259" t="s">
        <v>63</v>
      </c>
      <c r="G6259" t="s">
        <v>82</v>
      </c>
      <c r="H6259" t="s">
        <v>157</v>
      </c>
      <c r="I6259" t="s">
        <v>572</v>
      </c>
      <c r="K6259" t="s">
        <v>226</v>
      </c>
      <c r="L6259" t="s">
        <v>227</v>
      </c>
      <c r="M6259" t="s">
        <v>56</v>
      </c>
      <c r="N6259" t="s">
        <v>57</v>
      </c>
      <c r="O6259" t="s">
        <v>24722</v>
      </c>
      <c r="X6259" t="s">
        <v>88</v>
      </c>
      <c r="AA6259" s="1"/>
      <c r="AC6259">
        <v>2018</v>
      </c>
      <c r="AD6259">
        <v>5</v>
      </c>
      <c r="AE6259">
        <v>28</v>
      </c>
      <c r="AF6259" s="2">
        <f>DATE(emdat_data[[#This Row],[Start Year]],emdat_data[[#This Row],[Start Month]],emdat_data[[#This Row],[Start Day]])</f>
        <v>43248</v>
      </c>
      <c r="AG6259">
        <v>2018</v>
      </c>
      <c r="AH6259">
        <v>5</v>
      </c>
      <c r="AI6259">
        <v>28</v>
      </c>
      <c r="AJ6259" s="2">
        <f>DATE(emdat_data[[#This Row],[End Year]],emdat_data[[#This Row],[End Month]],emdat_data[[#This Row],[End Day]])</f>
        <v>43248</v>
      </c>
      <c r="AK6259">
        <v>54</v>
      </c>
      <c r="AT6259">
        <v>25000</v>
      </c>
      <c r="AU6259">
        <v>29137</v>
      </c>
      <c r="AV6259">
        <v>85.803026057265399</v>
      </c>
      <c r="AW6259" t="s">
        <v>24723</v>
      </c>
      <c r="AY6259" t="s">
        <v>24724</v>
      </c>
    </row>
    <row r="6260" spans="1:51" hidden="1" x14ac:dyDescent="0.25">
      <c r="A6260" t="s">
        <v>23063</v>
      </c>
      <c r="B6260">
        <v>2018</v>
      </c>
      <c r="C6260">
        <v>170</v>
      </c>
      <c r="E6260" t="s">
        <v>50</v>
      </c>
      <c r="F6260" t="s">
        <v>63</v>
      </c>
      <c r="G6260" t="s">
        <v>82</v>
      </c>
      <c r="H6260" t="s">
        <v>98</v>
      </c>
      <c r="J6260" t="s">
        <v>23064</v>
      </c>
      <c r="K6260" t="s">
        <v>1192</v>
      </c>
      <c r="L6260" t="s">
        <v>1193</v>
      </c>
      <c r="M6260" t="s">
        <v>1194</v>
      </c>
      <c r="N6260" t="s">
        <v>86</v>
      </c>
      <c r="O6260" t="s">
        <v>23065</v>
      </c>
      <c r="Q6260" t="s">
        <v>72</v>
      </c>
      <c r="R6260" t="s">
        <v>23066</v>
      </c>
      <c r="X6260" t="s">
        <v>88</v>
      </c>
      <c r="AA6260" s="1"/>
      <c r="AC6260">
        <v>2018</v>
      </c>
      <c r="AD6260">
        <v>5</v>
      </c>
      <c r="AE6260">
        <v>29</v>
      </c>
      <c r="AF6260" s="2">
        <f>DATE(emdat_data[[#This Row],[Start Year]],emdat_data[[#This Row],[Start Month]],emdat_data[[#This Row],[Start Day]])</f>
        <v>43249</v>
      </c>
      <c r="AG6260">
        <v>2018</v>
      </c>
      <c r="AH6260">
        <v>6</v>
      </c>
      <c r="AI6260">
        <v>2</v>
      </c>
      <c r="AJ6260" s="2">
        <f>DATE(emdat_data[[#This Row],[End Year]],emdat_data[[#This Row],[End Month]],emdat_data[[#This Row],[End Day]])</f>
        <v>43253</v>
      </c>
      <c r="AK6260">
        <v>9</v>
      </c>
      <c r="AM6260">
        <v>40000</v>
      </c>
      <c r="AO6260">
        <v>40000</v>
      </c>
      <c r="AV6260">
        <v>85.803026057265399</v>
      </c>
      <c r="AW6260" t="s">
        <v>23067</v>
      </c>
      <c r="AY6260" t="s">
        <v>23068</v>
      </c>
    </row>
    <row r="6261" spans="1:51" hidden="1" x14ac:dyDescent="0.25">
      <c r="A6261" t="s">
        <v>24749</v>
      </c>
      <c r="B6261">
        <v>2018</v>
      </c>
      <c r="C6261">
        <v>216</v>
      </c>
      <c r="E6261" t="s">
        <v>50</v>
      </c>
      <c r="F6261" t="s">
        <v>71</v>
      </c>
      <c r="G6261" t="s">
        <v>72</v>
      </c>
      <c r="K6261" t="s">
        <v>226</v>
      </c>
      <c r="L6261" t="s">
        <v>227</v>
      </c>
      <c r="M6261" t="s">
        <v>56</v>
      </c>
      <c r="N6261" t="s">
        <v>57</v>
      </c>
      <c r="O6261" t="s">
        <v>24750</v>
      </c>
      <c r="P6261" t="s">
        <v>21660</v>
      </c>
      <c r="X6261" t="s">
        <v>78</v>
      </c>
      <c r="AA6261" s="1"/>
      <c r="AC6261">
        <v>2018</v>
      </c>
      <c r="AD6261">
        <v>5</v>
      </c>
      <c r="AE6261">
        <v>29</v>
      </c>
      <c r="AF6261" s="2">
        <f>DATE(emdat_data[[#This Row],[Start Year]],emdat_data[[#This Row],[Start Month]],emdat_data[[#This Row],[Start Day]])</f>
        <v>43249</v>
      </c>
      <c r="AG6261">
        <v>2018</v>
      </c>
      <c r="AH6261">
        <v>5</v>
      </c>
      <c r="AI6261">
        <v>31</v>
      </c>
      <c r="AJ6261" s="2">
        <f>DATE(emdat_data[[#This Row],[End Year]],emdat_data[[#This Row],[End Month]],emdat_data[[#This Row],[End Day]])</f>
        <v>43251</v>
      </c>
      <c r="AK6261">
        <v>12</v>
      </c>
      <c r="AM6261">
        <v>4945</v>
      </c>
      <c r="AO6261">
        <v>4945</v>
      </c>
      <c r="AT6261">
        <v>2500</v>
      </c>
      <c r="AU6261">
        <v>2914</v>
      </c>
      <c r="AV6261">
        <v>85.803026057265399</v>
      </c>
      <c r="AX6261" t="s">
        <v>24751</v>
      </c>
      <c r="AY6261" t="s">
        <v>24752</v>
      </c>
    </row>
    <row r="6262" spans="1:51" x14ac:dyDescent="0.25">
      <c r="A6262" t="s">
        <v>25824</v>
      </c>
      <c r="B6262">
        <v>2018</v>
      </c>
      <c r="C6262">
        <v>438</v>
      </c>
      <c r="E6262" t="s">
        <v>50</v>
      </c>
      <c r="F6262" t="s">
        <v>119</v>
      </c>
      <c r="G6262" t="s">
        <v>120</v>
      </c>
      <c r="H6262" t="s">
        <v>301</v>
      </c>
      <c r="J6262" t="s">
        <v>11013</v>
      </c>
      <c r="K6262" t="s">
        <v>2618</v>
      </c>
      <c r="L6262" t="s">
        <v>2619</v>
      </c>
      <c r="M6262" t="s">
        <v>75</v>
      </c>
      <c r="N6262" t="s">
        <v>76</v>
      </c>
      <c r="O6262" t="s">
        <v>25825</v>
      </c>
      <c r="X6262" t="s">
        <v>129</v>
      </c>
      <c r="AA6262" s="1"/>
      <c r="AC6262">
        <v>2018</v>
      </c>
      <c r="AD6262">
        <v>5</v>
      </c>
      <c r="AE6262">
        <v>30</v>
      </c>
      <c r="AF6262" s="2">
        <f>DATE(emdat_data[[#This Row],[Start Year]],emdat_data[[#This Row],[Start Month]],emdat_data[[#This Row],[Start Day]])</f>
        <v>43250</v>
      </c>
      <c r="AG6262">
        <v>2019</v>
      </c>
      <c r="AH6262">
        <v>4</v>
      </c>
      <c r="AI6262">
        <v>12</v>
      </c>
      <c r="AJ6262" s="2">
        <f>DATE(emdat_data[[#This Row],[End Year]],emdat_data[[#This Row],[End Month]],emdat_data[[#This Row],[End Day]])</f>
        <v>43567</v>
      </c>
      <c r="AK6262">
        <v>90</v>
      </c>
      <c r="AL6262">
        <v>4227</v>
      </c>
      <c r="AO6262">
        <v>4227</v>
      </c>
      <c r="AV6262">
        <v>85.803026057265399</v>
      </c>
    </row>
    <row r="6263" spans="1:51" hidden="1" x14ac:dyDescent="0.25">
      <c r="A6263" t="s">
        <v>23395</v>
      </c>
      <c r="B6263">
        <v>2018</v>
      </c>
      <c r="C6263">
        <v>9277</v>
      </c>
      <c r="E6263" t="s">
        <v>50</v>
      </c>
      <c r="F6263" t="s">
        <v>350</v>
      </c>
      <c r="G6263" t="s">
        <v>351</v>
      </c>
      <c r="H6263" t="s">
        <v>351</v>
      </c>
      <c r="K6263" t="s">
        <v>202</v>
      </c>
      <c r="L6263" t="s">
        <v>203</v>
      </c>
      <c r="M6263" t="s">
        <v>204</v>
      </c>
      <c r="N6263" t="s">
        <v>86</v>
      </c>
      <c r="X6263" t="s">
        <v>78</v>
      </c>
      <c r="AA6263" s="1"/>
      <c r="AC6263">
        <v>2018</v>
      </c>
      <c r="AD6263">
        <v>6</v>
      </c>
      <c r="AF6263" s="2">
        <f>DATE(emdat_data[[#This Row],[Start Year]],emdat_data[[#This Row],[Start Month]],emdat_data[[#This Row],[Start Day]])</f>
        <v>43251</v>
      </c>
      <c r="AG6263">
        <v>2019</v>
      </c>
      <c r="AH6263">
        <v>3</v>
      </c>
      <c r="AJ6263" s="2">
        <f>DATE(emdat_data[[#This Row],[End Year]],emdat_data[[#This Row],[End Month]],emdat_data[[#This Row],[End Day]])</f>
        <v>43524</v>
      </c>
      <c r="AM6263">
        <v>1500000</v>
      </c>
      <c r="AO6263">
        <v>1500000</v>
      </c>
      <c r="AT6263">
        <v>44669</v>
      </c>
      <c r="AU6263">
        <v>52060</v>
      </c>
      <c r="AV6263">
        <v>85.803026057265399</v>
      </c>
      <c r="AW6263" t="s">
        <v>23396</v>
      </c>
      <c r="AY6263" t="s">
        <v>23397</v>
      </c>
    </row>
    <row r="6264" spans="1:51" hidden="1" x14ac:dyDescent="0.25">
      <c r="A6264" t="s">
        <v>24687</v>
      </c>
      <c r="B6264">
        <v>2018</v>
      </c>
      <c r="C6264">
        <v>9277</v>
      </c>
      <c r="E6264" t="s">
        <v>50</v>
      </c>
      <c r="F6264" t="s">
        <v>350</v>
      </c>
      <c r="G6264" t="s">
        <v>351</v>
      </c>
      <c r="H6264" t="s">
        <v>351</v>
      </c>
      <c r="K6264" t="s">
        <v>1020</v>
      </c>
      <c r="L6264" t="s">
        <v>1021</v>
      </c>
      <c r="M6264" t="s">
        <v>204</v>
      </c>
      <c r="N6264" t="s">
        <v>86</v>
      </c>
      <c r="P6264" t="s">
        <v>679</v>
      </c>
      <c r="X6264" t="s">
        <v>78</v>
      </c>
      <c r="AA6264" s="1"/>
      <c r="AC6264">
        <v>2018</v>
      </c>
      <c r="AD6264">
        <v>6</v>
      </c>
      <c r="AF6264" s="2">
        <f>DATE(emdat_data[[#This Row],[Start Year]],emdat_data[[#This Row],[Start Month]],emdat_data[[#This Row],[Start Day]])</f>
        <v>43251</v>
      </c>
      <c r="AG6264">
        <v>2019</v>
      </c>
      <c r="AH6264">
        <v>3</v>
      </c>
      <c r="AJ6264" s="2">
        <f>DATE(emdat_data[[#This Row],[End Year]],emdat_data[[#This Row],[End Month]],emdat_data[[#This Row],[End Day]])</f>
        <v>43524</v>
      </c>
      <c r="AM6264">
        <v>360000</v>
      </c>
      <c r="AO6264">
        <v>360000</v>
      </c>
      <c r="AV6264">
        <v>85.803026057265399</v>
      </c>
    </row>
    <row r="6265" spans="1:51" hidden="1" x14ac:dyDescent="0.25">
      <c r="A6265" t="s">
        <v>24884</v>
      </c>
      <c r="B6265">
        <v>2018</v>
      </c>
      <c r="C6265">
        <v>232</v>
      </c>
      <c r="E6265" t="s">
        <v>50</v>
      </c>
      <c r="F6265" t="s">
        <v>71</v>
      </c>
      <c r="G6265" t="s">
        <v>72</v>
      </c>
      <c r="K6265" t="s">
        <v>2624</v>
      </c>
      <c r="L6265" t="s">
        <v>2625</v>
      </c>
      <c r="M6265" t="s">
        <v>125</v>
      </c>
      <c r="N6265" t="s">
        <v>76</v>
      </c>
      <c r="O6265" t="s">
        <v>24885</v>
      </c>
      <c r="X6265" t="s">
        <v>78</v>
      </c>
      <c r="AA6265" s="1"/>
      <c r="AC6265">
        <v>2018</v>
      </c>
      <c r="AD6265">
        <v>6</v>
      </c>
      <c r="AF6265" s="2">
        <f>DATE(emdat_data[[#This Row],[Start Year]],emdat_data[[#This Row],[Start Month]],emdat_data[[#This Row],[Start Day]])</f>
        <v>43251</v>
      </c>
      <c r="AG6265">
        <v>2018</v>
      </c>
      <c r="AH6265">
        <v>8</v>
      </c>
      <c r="AI6265">
        <v>31</v>
      </c>
      <c r="AJ6265" s="2">
        <f>DATE(emdat_data[[#This Row],[End Year]],emdat_data[[#This Row],[End Month]],emdat_data[[#This Row],[End Day]])</f>
        <v>43343</v>
      </c>
      <c r="AK6265">
        <v>36</v>
      </c>
      <c r="AM6265">
        <v>130468</v>
      </c>
      <c r="AO6265">
        <v>130468</v>
      </c>
      <c r="AV6265">
        <v>85.803026057265399</v>
      </c>
      <c r="AW6265" t="s">
        <v>24886</v>
      </c>
      <c r="AY6265" t="s">
        <v>24887</v>
      </c>
    </row>
    <row r="6266" spans="1:51" hidden="1" x14ac:dyDescent="0.25">
      <c r="A6266" t="s">
        <v>24900</v>
      </c>
      <c r="B6266">
        <v>2018</v>
      </c>
      <c r="C6266">
        <v>9277</v>
      </c>
      <c r="E6266" t="s">
        <v>50</v>
      </c>
      <c r="F6266" t="s">
        <v>350</v>
      </c>
      <c r="G6266" t="s">
        <v>351</v>
      </c>
      <c r="H6266" t="s">
        <v>351</v>
      </c>
      <c r="K6266" t="s">
        <v>2612</v>
      </c>
      <c r="L6266" t="s">
        <v>2613</v>
      </c>
      <c r="M6266" t="s">
        <v>204</v>
      </c>
      <c r="N6266" t="s">
        <v>86</v>
      </c>
      <c r="P6266" t="s">
        <v>679</v>
      </c>
      <c r="X6266" t="s">
        <v>78</v>
      </c>
      <c r="AA6266" s="1"/>
      <c r="AC6266">
        <v>2018</v>
      </c>
      <c r="AD6266">
        <v>6</v>
      </c>
      <c r="AF6266" s="2">
        <f>DATE(emdat_data[[#This Row],[Start Year]],emdat_data[[#This Row],[Start Month]],emdat_data[[#This Row],[Start Day]])</f>
        <v>43251</v>
      </c>
      <c r="AG6266">
        <v>2019</v>
      </c>
      <c r="AH6266">
        <v>3</v>
      </c>
      <c r="AJ6266" s="2">
        <f>DATE(emdat_data[[#This Row],[End Year]],emdat_data[[#This Row],[End Month]],emdat_data[[#This Row],[End Day]])</f>
        <v>43524</v>
      </c>
      <c r="AM6266">
        <v>300000</v>
      </c>
      <c r="AO6266">
        <v>300000</v>
      </c>
      <c r="AV6266">
        <v>85.803026057265399</v>
      </c>
      <c r="AW6266" t="s">
        <v>24901</v>
      </c>
      <c r="AY6266" t="s">
        <v>24902</v>
      </c>
    </row>
    <row r="6267" spans="1:51" hidden="1" x14ac:dyDescent="0.25">
      <c r="A6267" t="s">
        <v>24914</v>
      </c>
      <c r="B6267">
        <v>2018</v>
      </c>
      <c r="C6267">
        <v>9277</v>
      </c>
      <c r="E6267" t="s">
        <v>50</v>
      </c>
      <c r="F6267" t="s">
        <v>350</v>
      </c>
      <c r="G6267" t="s">
        <v>351</v>
      </c>
      <c r="H6267" t="s">
        <v>351</v>
      </c>
      <c r="K6267" t="s">
        <v>2706</v>
      </c>
      <c r="L6267" t="s">
        <v>2707</v>
      </c>
      <c r="M6267" t="s">
        <v>204</v>
      </c>
      <c r="N6267" t="s">
        <v>86</v>
      </c>
      <c r="P6267" t="s">
        <v>20091</v>
      </c>
      <c r="X6267" t="s">
        <v>78</v>
      </c>
      <c r="AA6267" s="1"/>
      <c r="AC6267">
        <v>2018</v>
      </c>
      <c r="AD6267">
        <v>6</v>
      </c>
      <c r="AF6267" s="2">
        <f>DATE(emdat_data[[#This Row],[Start Year]],emdat_data[[#This Row],[Start Month]],emdat_data[[#This Row],[Start Day]])</f>
        <v>43251</v>
      </c>
      <c r="AG6267">
        <v>2019</v>
      </c>
      <c r="AH6267">
        <v>3</v>
      </c>
      <c r="AJ6267" s="2">
        <f>DATE(emdat_data[[#This Row],[End Year]],emdat_data[[#This Row],[End Month]],emdat_data[[#This Row],[End Day]])</f>
        <v>43524</v>
      </c>
      <c r="AT6267">
        <v>72000</v>
      </c>
      <c r="AU6267">
        <v>83913</v>
      </c>
      <c r="AV6267">
        <v>85.803026057265399</v>
      </c>
    </row>
    <row r="6268" spans="1:51" hidden="1" x14ac:dyDescent="0.25">
      <c r="A6268" t="s">
        <v>24944</v>
      </c>
      <c r="B6268">
        <v>2018</v>
      </c>
      <c r="C6268">
        <v>9187</v>
      </c>
      <c r="E6268" t="s">
        <v>50</v>
      </c>
      <c r="F6268" t="s">
        <v>350</v>
      </c>
      <c r="G6268" t="s">
        <v>351</v>
      </c>
      <c r="H6268" t="s">
        <v>351</v>
      </c>
      <c r="K6268" t="s">
        <v>2770</v>
      </c>
      <c r="L6268" t="s">
        <v>2771</v>
      </c>
      <c r="M6268" t="s">
        <v>211</v>
      </c>
      <c r="N6268" t="s">
        <v>190</v>
      </c>
      <c r="X6268" t="s">
        <v>78</v>
      </c>
      <c r="AA6268" s="1"/>
      <c r="AC6268">
        <v>2018</v>
      </c>
      <c r="AD6268">
        <v>6</v>
      </c>
      <c r="AF6268" s="2">
        <f>DATE(emdat_data[[#This Row],[Start Year]],emdat_data[[#This Row],[Start Month]],emdat_data[[#This Row],[Start Day]])</f>
        <v>43251</v>
      </c>
      <c r="AG6268">
        <v>2018</v>
      </c>
      <c r="AH6268">
        <v>7</v>
      </c>
      <c r="AJ6268" s="2">
        <f>DATE(emdat_data[[#This Row],[End Year]],emdat_data[[#This Row],[End Month]],emdat_data[[#This Row],[End Day]])</f>
        <v>43281</v>
      </c>
      <c r="AV6268">
        <v>85.803026057265399</v>
      </c>
    </row>
    <row r="6269" spans="1:51" hidden="1" x14ac:dyDescent="0.25">
      <c r="A6269" t="s">
        <v>25749</v>
      </c>
      <c r="B6269">
        <v>2018</v>
      </c>
      <c r="C6269">
        <v>9277</v>
      </c>
      <c r="E6269" t="s">
        <v>50</v>
      </c>
      <c r="F6269" t="s">
        <v>350</v>
      </c>
      <c r="G6269" t="s">
        <v>351</v>
      </c>
      <c r="H6269" t="s">
        <v>351</v>
      </c>
      <c r="K6269" t="s">
        <v>325</v>
      </c>
      <c r="L6269" t="s">
        <v>326</v>
      </c>
      <c r="M6269" t="s">
        <v>204</v>
      </c>
      <c r="N6269" t="s">
        <v>86</v>
      </c>
      <c r="O6269" t="s">
        <v>25750</v>
      </c>
      <c r="P6269" t="s">
        <v>25751</v>
      </c>
      <c r="Q6269" t="s">
        <v>1766</v>
      </c>
      <c r="X6269" t="s">
        <v>78</v>
      </c>
      <c r="AA6269" s="1"/>
      <c r="AC6269">
        <v>2018</v>
      </c>
      <c r="AD6269">
        <v>6</v>
      </c>
      <c r="AF6269" s="2">
        <f>DATE(emdat_data[[#This Row],[Start Year]],emdat_data[[#This Row],[Start Month]],emdat_data[[#This Row],[Start Day]])</f>
        <v>43251</v>
      </c>
      <c r="AG6269">
        <v>2019</v>
      </c>
      <c r="AH6269">
        <v>3</v>
      </c>
      <c r="AJ6269" s="2">
        <f>DATE(emdat_data[[#This Row],[End Year]],emdat_data[[#This Row],[End Month]],emdat_data[[#This Row],[End Day]])</f>
        <v>43524</v>
      </c>
      <c r="AM6269">
        <v>386610</v>
      </c>
      <c r="AO6269">
        <v>386610</v>
      </c>
      <c r="AT6269">
        <v>37000</v>
      </c>
      <c r="AU6269">
        <v>43122</v>
      </c>
      <c r="AV6269">
        <v>85.803026057265399</v>
      </c>
      <c r="AW6269" t="s">
        <v>25752</v>
      </c>
      <c r="AY6269" t="s">
        <v>25753</v>
      </c>
    </row>
    <row r="6270" spans="1:51" hidden="1" x14ac:dyDescent="0.25">
      <c r="A6270" t="s">
        <v>24550</v>
      </c>
      <c r="B6270">
        <v>2018</v>
      </c>
      <c r="C6270">
        <v>199</v>
      </c>
      <c r="E6270" t="s">
        <v>50</v>
      </c>
      <c r="F6270" t="s">
        <v>63</v>
      </c>
      <c r="G6270" t="s">
        <v>82</v>
      </c>
      <c r="H6270" t="s">
        <v>157</v>
      </c>
      <c r="I6270" t="s">
        <v>572</v>
      </c>
      <c r="K6270" t="s">
        <v>226</v>
      </c>
      <c r="L6270" t="s">
        <v>227</v>
      </c>
      <c r="M6270" t="s">
        <v>56</v>
      </c>
      <c r="N6270" t="s">
        <v>57</v>
      </c>
      <c r="O6270" t="s">
        <v>24551</v>
      </c>
      <c r="Q6270" t="s">
        <v>176</v>
      </c>
      <c r="W6270">
        <v>100</v>
      </c>
      <c r="X6270" t="s">
        <v>88</v>
      </c>
      <c r="AA6270" s="1"/>
      <c r="AC6270">
        <v>2018</v>
      </c>
      <c r="AD6270">
        <v>6</v>
      </c>
      <c r="AE6270">
        <v>1</v>
      </c>
      <c r="AF6270" s="2">
        <f>DATE(emdat_data[[#This Row],[Start Year]],emdat_data[[#This Row],[Start Month]],emdat_data[[#This Row],[Start Day]])</f>
        <v>43252</v>
      </c>
      <c r="AG6270">
        <v>2018</v>
      </c>
      <c r="AH6270">
        <v>6</v>
      </c>
      <c r="AI6270">
        <v>6</v>
      </c>
      <c r="AJ6270" s="2">
        <f>DATE(emdat_data[[#This Row],[End Year]],emdat_data[[#This Row],[End Month]],emdat_data[[#This Row],[End Day]])</f>
        <v>43257</v>
      </c>
      <c r="AK6270">
        <v>42</v>
      </c>
      <c r="AV6270">
        <v>85.803026057265399</v>
      </c>
      <c r="AW6270" t="s">
        <v>24552</v>
      </c>
      <c r="AY6270" t="s">
        <v>24553</v>
      </c>
    </row>
    <row r="6271" spans="1:51" hidden="1" x14ac:dyDescent="0.25">
      <c r="A6271" t="s">
        <v>25871</v>
      </c>
      <c r="B6271">
        <v>2018</v>
      </c>
      <c r="C6271">
        <v>409</v>
      </c>
      <c r="E6271" t="s">
        <v>50</v>
      </c>
      <c r="F6271" t="s">
        <v>350</v>
      </c>
      <c r="G6271" t="s">
        <v>477</v>
      </c>
      <c r="H6271" t="s">
        <v>478</v>
      </c>
      <c r="J6271" t="s">
        <v>25872</v>
      </c>
      <c r="K6271" t="s">
        <v>357</v>
      </c>
      <c r="L6271" t="s">
        <v>358</v>
      </c>
      <c r="M6271" t="s">
        <v>146</v>
      </c>
      <c r="N6271" t="s">
        <v>86</v>
      </c>
      <c r="O6271" t="s">
        <v>25873</v>
      </c>
      <c r="U6271" t="s">
        <v>127</v>
      </c>
      <c r="X6271" t="s">
        <v>78</v>
      </c>
      <c r="AA6271" s="1"/>
      <c r="AC6271">
        <v>2018</v>
      </c>
      <c r="AD6271">
        <v>6</v>
      </c>
      <c r="AE6271">
        <v>1</v>
      </c>
      <c r="AF6271" s="2">
        <f>DATE(emdat_data[[#This Row],[Start Year]],emdat_data[[#This Row],[Start Month]],emdat_data[[#This Row],[Start Day]])</f>
        <v>43252</v>
      </c>
      <c r="AG6271">
        <v>2018</v>
      </c>
      <c r="AH6271">
        <v>12</v>
      </c>
      <c r="AI6271">
        <v>31</v>
      </c>
      <c r="AJ6271" s="2">
        <f>DATE(emdat_data[[#This Row],[End Year]],emdat_data[[#This Row],[End Month]],emdat_data[[#This Row],[End Day]])</f>
        <v>43465</v>
      </c>
      <c r="AK6271">
        <v>88</v>
      </c>
      <c r="AM6271">
        <v>250000</v>
      </c>
      <c r="AO6271">
        <v>250000</v>
      </c>
      <c r="AR6271">
        <v>12500000</v>
      </c>
      <c r="AS6271">
        <v>14568251</v>
      </c>
      <c r="AT6271">
        <v>16500000</v>
      </c>
      <c r="AU6271">
        <v>19230091</v>
      </c>
      <c r="AV6271">
        <v>85.803026057265399</v>
      </c>
      <c r="AX6271" t="s">
        <v>25874</v>
      </c>
      <c r="AY6271" t="s">
        <v>25875</v>
      </c>
    </row>
    <row r="6272" spans="1:51" hidden="1" x14ac:dyDescent="0.25">
      <c r="A6272" t="s">
        <v>23099</v>
      </c>
      <c r="B6272">
        <v>2018</v>
      </c>
      <c r="C6272">
        <v>168</v>
      </c>
      <c r="D6272" t="s">
        <v>23100</v>
      </c>
      <c r="E6272" t="s">
        <v>50</v>
      </c>
      <c r="F6272" t="s">
        <v>51</v>
      </c>
      <c r="G6272" t="s">
        <v>1213</v>
      </c>
      <c r="H6272" t="s">
        <v>23101</v>
      </c>
      <c r="J6272" t="s">
        <v>23102</v>
      </c>
      <c r="K6272" t="s">
        <v>202</v>
      </c>
      <c r="L6272" t="s">
        <v>203</v>
      </c>
      <c r="M6272" t="s">
        <v>204</v>
      </c>
      <c r="N6272" t="s">
        <v>86</v>
      </c>
      <c r="O6272" t="s">
        <v>23103</v>
      </c>
      <c r="Q6272" t="s">
        <v>659</v>
      </c>
      <c r="S6272" t="s">
        <v>127</v>
      </c>
      <c r="U6272" t="s">
        <v>127</v>
      </c>
      <c r="V6272">
        <v>10000</v>
      </c>
      <c r="AA6272" s="1"/>
      <c r="AC6272">
        <v>2018</v>
      </c>
      <c r="AD6272">
        <v>6</v>
      </c>
      <c r="AE6272">
        <v>3</v>
      </c>
      <c r="AF6272" s="2">
        <f>DATE(emdat_data[[#This Row],[Start Year]],emdat_data[[#This Row],[Start Month]],emdat_data[[#This Row],[Start Day]])</f>
        <v>43254</v>
      </c>
      <c r="AG6272">
        <v>2018</v>
      </c>
      <c r="AH6272">
        <v>6</v>
      </c>
      <c r="AI6272">
        <v>3</v>
      </c>
      <c r="AJ6272" s="2">
        <f>DATE(emdat_data[[#This Row],[End Year]],emdat_data[[#This Row],[End Month]],emdat_data[[#This Row],[End Day]])</f>
        <v>43254</v>
      </c>
      <c r="AK6272">
        <v>461</v>
      </c>
      <c r="AL6272">
        <v>27</v>
      </c>
      <c r="AM6272">
        <v>1714387</v>
      </c>
      <c r="AO6272">
        <v>1714414</v>
      </c>
      <c r="AV6272">
        <v>85.803026057265399</v>
      </c>
      <c r="AX6272" t="s">
        <v>23104</v>
      </c>
      <c r="AY6272" t="s">
        <v>23105</v>
      </c>
    </row>
    <row r="6273" spans="1:51" hidden="1" x14ac:dyDescent="0.25">
      <c r="A6273" t="s">
        <v>23069</v>
      </c>
      <c r="B6273">
        <v>2018</v>
      </c>
      <c r="C6273">
        <v>203</v>
      </c>
      <c r="E6273" t="s">
        <v>50</v>
      </c>
      <c r="F6273" t="s">
        <v>71</v>
      </c>
      <c r="G6273" t="s">
        <v>72</v>
      </c>
      <c r="K6273" t="s">
        <v>527</v>
      </c>
      <c r="L6273" t="s">
        <v>528</v>
      </c>
      <c r="M6273" t="s">
        <v>56</v>
      </c>
      <c r="N6273" t="s">
        <v>57</v>
      </c>
      <c r="O6273" t="s">
        <v>23070</v>
      </c>
      <c r="Q6273" t="s">
        <v>176</v>
      </c>
      <c r="X6273" t="s">
        <v>78</v>
      </c>
      <c r="AA6273" s="1"/>
      <c r="AC6273">
        <v>2018</v>
      </c>
      <c r="AD6273">
        <v>6</v>
      </c>
      <c r="AE6273">
        <v>5</v>
      </c>
      <c r="AF6273" s="2">
        <f>DATE(emdat_data[[#This Row],[Start Year]],emdat_data[[#This Row],[Start Month]],emdat_data[[#This Row],[Start Day]])</f>
        <v>43256</v>
      </c>
      <c r="AG6273">
        <v>2018</v>
      </c>
      <c r="AH6273">
        <v>6</v>
      </c>
      <c r="AI6273">
        <v>14</v>
      </c>
      <c r="AJ6273" s="2">
        <f>DATE(emdat_data[[#This Row],[End Year]],emdat_data[[#This Row],[End Month]],emdat_data[[#This Row],[End Day]])</f>
        <v>43265</v>
      </c>
      <c r="AK6273">
        <v>14</v>
      </c>
      <c r="AV6273">
        <v>85.803026057265399</v>
      </c>
      <c r="AX6273" t="s">
        <v>23071</v>
      </c>
      <c r="AY6273" t="s">
        <v>23072</v>
      </c>
    </row>
    <row r="6274" spans="1:51" hidden="1" x14ac:dyDescent="0.25">
      <c r="A6274" t="s">
        <v>24582</v>
      </c>
      <c r="B6274">
        <v>2018</v>
      </c>
      <c r="C6274">
        <v>203</v>
      </c>
      <c r="E6274" t="s">
        <v>50</v>
      </c>
      <c r="F6274" t="s">
        <v>71</v>
      </c>
      <c r="G6274" t="s">
        <v>72</v>
      </c>
      <c r="K6274" t="s">
        <v>1583</v>
      </c>
      <c r="L6274" t="s">
        <v>1584</v>
      </c>
      <c r="M6274" t="s">
        <v>173</v>
      </c>
      <c r="N6274" t="s">
        <v>57</v>
      </c>
      <c r="O6274" t="s">
        <v>24583</v>
      </c>
      <c r="P6274" t="s">
        <v>1309</v>
      </c>
      <c r="Q6274" t="s">
        <v>176</v>
      </c>
      <c r="X6274" t="s">
        <v>78</v>
      </c>
      <c r="AA6274" s="1"/>
      <c r="AC6274">
        <v>2018</v>
      </c>
      <c r="AD6274">
        <v>6</v>
      </c>
      <c r="AE6274">
        <v>5</v>
      </c>
      <c r="AF6274" s="2">
        <f>DATE(emdat_data[[#This Row],[Start Year]],emdat_data[[#This Row],[Start Month]],emdat_data[[#This Row],[Start Day]])</f>
        <v>43256</v>
      </c>
      <c r="AG6274">
        <v>2018</v>
      </c>
      <c r="AH6274">
        <v>6</v>
      </c>
      <c r="AI6274">
        <v>14</v>
      </c>
      <c r="AJ6274" s="2">
        <f>DATE(emdat_data[[#This Row],[End Year]],emdat_data[[#This Row],[End Month]],emdat_data[[#This Row],[End Day]])</f>
        <v>43265</v>
      </c>
      <c r="AK6274">
        <v>12</v>
      </c>
      <c r="AV6274">
        <v>85.803026057265399</v>
      </c>
      <c r="AW6274" t="s">
        <v>24584</v>
      </c>
      <c r="AY6274" t="s">
        <v>24585</v>
      </c>
    </row>
    <row r="6275" spans="1:51" hidden="1" x14ac:dyDescent="0.25">
      <c r="A6275" t="s">
        <v>25776</v>
      </c>
      <c r="B6275">
        <v>2018</v>
      </c>
      <c r="C6275">
        <v>201</v>
      </c>
      <c r="E6275" t="s">
        <v>50</v>
      </c>
      <c r="F6275" t="s">
        <v>63</v>
      </c>
      <c r="G6275" t="s">
        <v>82</v>
      </c>
      <c r="H6275" t="s">
        <v>98</v>
      </c>
      <c r="J6275" t="s">
        <v>23278</v>
      </c>
      <c r="K6275" t="s">
        <v>3068</v>
      </c>
      <c r="L6275" t="s">
        <v>3069</v>
      </c>
      <c r="M6275" t="s">
        <v>173</v>
      </c>
      <c r="N6275" t="s">
        <v>57</v>
      </c>
      <c r="Q6275" t="s">
        <v>72</v>
      </c>
      <c r="X6275" t="s">
        <v>88</v>
      </c>
      <c r="AA6275" s="1"/>
      <c r="AC6275">
        <v>2018</v>
      </c>
      <c r="AD6275">
        <v>6</v>
      </c>
      <c r="AE6275">
        <v>6</v>
      </c>
      <c r="AF6275" s="2">
        <f>DATE(emdat_data[[#This Row],[Start Year]],emdat_data[[#This Row],[Start Month]],emdat_data[[#This Row],[Start Day]])</f>
        <v>43257</v>
      </c>
      <c r="AG6275">
        <v>2018</v>
      </c>
      <c r="AH6275">
        <v>6</v>
      </c>
      <c r="AI6275">
        <v>19</v>
      </c>
      <c r="AJ6275" s="2">
        <f>DATE(emdat_data[[#This Row],[End Year]],emdat_data[[#This Row],[End Month]],emdat_data[[#This Row],[End Day]])</f>
        <v>43270</v>
      </c>
      <c r="AK6275">
        <v>1</v>
      </c>
      <c r="AV6275">
        <v>85.803026057265399</v>
      </c>
    </row>
    <row r="6276" spans="1:51" hidden="1" x14ac:dyDescent="0.25">
      <c r="A6276" t="s">
        <v>24521</v>
      </c>
      <c r="B6276">
        <v>2018</v>
      </c>
      <c r="C6276">
        <v>202</v>
      </c>
      <c r="E6276" t="s">
        <v>50</v>
      </c>
      <c r="F6276" t="s">
        <v>63</v>
      </c>
      <c r="G6276" t="s">
        <v>82</v>
      </c>
      <c r="H6276" t="s">
        <v>157</v>
      </c>
      <c r="K6276" t="s">
        <v>226</v>
      </c>
      <c r="L6276" t="s">
        <v>227</v>
      </c>
      <c r="M6276" t="s">
        <v>56</v>
      </c>
      <c r="N6276" t="s">
        <v>57</v>
      </c>
      <c r="O6276" t="s">
        <v>24522</v>
      </c>
      <c r="Q6276" t="s">
        <v>176</v>
      </c>
      <c r="R6276" t="s">
        <v>72</v>
      </c>
      <c r="X6276" t="s">
        <v>88</v>
      </c>
      <c r="AA6276" s="1"/>
      <c r="AC6276">
        <v>2018</v>
      </c>
      <c r="AD6276">
        <v>6</v>
      </c>
      <c r="AE6276">
        <v>8</v>
      </c>
      <c r="AF6276" s="2">
        <f>DATE(emdat_data[[#This Row],[Start Year]],emdat_data[[#This Row],[Start Month]],emdat_data[[#This Row],[Start Day]])</f>
        <v>43259</v>
      </c>
      <c r="AG6276">
        <v>2018</v>
      </c>
      <c r="AH6276">
        <v>6</v>
      </c>
      <c r="AI6276">
        <v>12</v>
      </c>
      <c r="AJ6276" s="2">
        <f>DATE(emdat_data[[#This Row],[End Year]],emdat_data[[#This Row],[End Month]],emdat_data[[#This Row],[End Day]])</f>
        <v>43263</v>
      </c>
      <c r="AK6276">
        <v>61</v>
      </c>
      <c r="AT6276">
        <v>50000</v>
      </c>
      <c r="AU6276">
        <v>58273</v>
      </c>
      <c r="AV6276">
        <v>85.803026057265399</v>
      </c>
      <c r="AW6276" t="s">
        <v>24523</v>
      </c>
      <c r="AY6276" t="s">
        <v>24524</v>
      </c>
    </row>
    <row r="6277" spans="1:51" hidden="1" x14ac:dyDescent="0.25">
      <c r="A6277" t="s">
        <v>24907</v>
      </c>
      <c r="B6277">
        <v>2018</v>
      </c>
      <c r="C6277">
        <v>485</v>
      </c>
      <c r="E6277" t="s">
        <v>50</v>
      </c>
      <c r="F6277" t="s">
        <v>71</v>
      </c>
      <c r="G6277" t="s">
        <v>72</v>
      </c>
      <c r="K6277" t="s">
        <v>2601</v>
      </c>
      <c r="L6277" t="s">
        <v>2602</v>
      </c>
      <c r="M6277" t="s">
        <v>95</v>
      </c>
      <c r="N6277" t="s">
        <v>96</v>
      </c>
      <c r="O6277" t="s">
        <v>24908</v>
      </c>
      <c r="P6277" t="s">
        <v>642</v>
      </c>
      <c r="X6277" t="s">
        <v>78</v>
      </c>
      <c r="AA6277" s="1"/>
      <c r="AC6277">
        <v>2018</v>
      </c>
      <c r="AD6277">
        <v>6</v>
      </c>
      <c r="AE6277">
        <v>11</v>
      </c>
      <c r="AF6277" s="2">
        <f>DATE(emdat_data[[#This Row],[Start Year]],emdat_data[[#This Row],[Start Month]],emdat_data[[#This Row],[Start Day]])</f>
        <v>43262</v>
      </c>
      <c r="AG6277">
        <v>2018</v>
      </c>
      <c r="AH6277">
        <v>6</v>
      </c>
      <c r="AI6277">
        <v>11</v>
      </c>
      <c r="AJ6277" s="2">
        <f>DATE(emdat_data[[#This Row],[End Year]],emdat_data[[#This Row],[End Month]],emdat_data[[#This Row],[End Day]])</f>
        <v>43262</v>
      </c>
      <c r="AM6277">
        <v>100</v>
      </c>
      <c r="AO6277">
        <v>100</v>
      </c>
      <c r="AT6277">
        <v>25000</v>
      </c>
      <c r="AU6277">
        <v>29137</v>
      </c>
      <c r="AV6277">
        <v>85.803026057265399</v>
      </c>
      <c r="AW6277" t="s">
        <v>24909</v>
      </c>
      <c r="AY6277" t="s">
        <v>24910</v>
      </c>
    </row>
    <row r="6278" spans="1:51" hidden="1" x14ac:dyDescent="0.25">
      <c r="A6278" t="s">
        <v>23315</v>
      </c>
      <c r="B6278">
        <v>2018</v>
      </c>
      <c r="C6278">
        <v>185</v>
      </c>
      <c r="D6278" t="s">
        <v>23316</v>
      </c>
      <c r="E6278" t="s">
        <v>50</v>
      </c>
      <c r="F6278" t="s">
        <v>71</v>
      </c>
      <c r="G6278" t="s">
        <v>72</v>
      </c>
      <c r="K6278" t="s">
        <v>1141</v>
      </c>
      <c r="L6278" t="s">
        <v>1142</v>
      </c>
      <c r="M6278" t="s">
        <v>125</v>
      </c>
      <c r="N6278" t="s">
        <v>76</v>
      </c>
      <c r="O6278" t="s">
        <v>23317</v>
      </c>
      <c r="P6278" t="s">
        <v>2496</v>
      </c>
      <c r="X6278" t="s">
        <v>78</v>
      </c>
      <c r="AA6278" s="1"/>
      <c r="AC6278">
        <v>2018</v>
      </c>
      <c r="AD6278">
        <v>6</v>
      </c>
      <c r="AE6278">
        <v>18</v>
      </c>
      <c r="AF6278" s="2">
        <f>DATE(emdat_data[[#This Row],[Start Year]],emdat_data[[#This Row],[Start Month]],emdat_data[[#This Row],[Start Day]])</f>
        <v>43269</v>
      </c>
      <c r="AG6278">
        <v>2018</v>
      </c>
      <c r="AH6278">
        <v>6</v>
      </c>
      <c r="AI6278">
        <v>19</v>
      </c>
      <c r="AJ6278" s="2">
        <f>DATE(emdat_data[[#This Row],[End Year]],emdat_data[[#This Row],[End Month]],emdat_data[[#This Row],[End Day]])</f>
        <v>43270</v>
      </c>
      <c r="AK6278">
        <v>20</v>
      </c>
      <c r="AM6278">
        <v>25000</v>
      </c>
      <c r="AO6278">
        <v>25000</v>
      </c>
      <c r="AV6278">
        <v>85.803026057265399</v>
      </c>
      <c r="AW6278" t="s">
        <v>23318</v>
      </c>
      <c r="AY6278" t="s">
        <v>23319</v>
      </c>
    </row>
    <row r="6279" spans="1:51" hidden="1" x14ac:dyDescent="0.25">
      <c r="A6279" t="s">
        <v>24780</v>
      </c>
      <c r="B6279">
        <v>2018</v>
      </c>
      <c r="C6279">
        <v>183</v>
      </c>
      <c r="E6279" t="s">
        <v>50</v>
      </c>
      <c r="F6279" t="s">
        <v>51</v>
      </c>
      <c r="G6279" t="s">
        <v>52</v>
      </c>
      <c r="H6279" t="s">
        <v>53</v>
      </c>
      <c r="K6279" t="s">
        <v>245</v>
      </c>
      <c r="L6279" t="s">
        <v>246</v>
      </c>
      <c r="M6279" t="s">
        <v>161</v>
      </c>
      <c r="N6279" t="s">
        <v>57</v>
      </c>
      <c r="O6279" t="s">
        <v>24781</v>
      </c>
      <c r="W6279">
        <v>6</v>
      </c>
      <c r="X6279" t="s">
        <v>59</v>
      </c>
      <c r="Y6279">
        <v>34826</v>
      </c>
      <c r="Z6279">
        <v>13564</v>
      </c>
      <c r="AA6279" s="1">
        <v>0.33194444444444443</v>
      </c>
      <c r="AC6279">
        <v>2018</v>
      </c>
      <c r="AD6279">
        <v>6</v>
      </c>
      <c r="AE6279">
        <v>18</v>
      </c>
      <c r="AF6279" s="2">
        <f>DATE(emdat_data[[#This Row],[Start Year]],emdat_data[[#This Row],[Start Month]],emdat_data[[#This Row],[Start Day]])</f>
        <v>43269</v>
      </c>
      <c r="AG6279">
        <v>2018</v>
      </c>
      <c r="AH6279">
        <v>6</v>
      </c>
      <c r="AI6279">
        <v>18</v>
      </c>
      <c r="AJ6279" s="2">
        <f>DATE(emdat_data[[#This Row],[End Year]],emdat_data[[#This Row],[End Month]],emdat_data[[#This Row],[End Day]])</f>
        <v>43269</v>
      </c>
      <c r="AK6279">
        <v>5</v>
      </c>
      <c r="AL6279">
        <v>417</v>
      </c>
      <c r="AM6279">
        <v>20298</v>
      </c>
      <c r="AO6279">
        <v>20715</v>
      </c>
      <c r="AT6279">
        <v>3250000</v>
      </c>
      <c r="AU6279">
        <v>3787745</v>
      </c>
      <c r="AV6279">
        <v>85.803026057265399</v>
      </c>
      <c r="AW6279" t="s">
        <v>24782</v>
      </c>
      <c r="AY6279" t="s">
        <v>24783</v>
      </c>
    </row>
    <row r="6280" spans="1:51" hidden="1" x14ac:dyDescent="0.25">
      <c r="A6280" t="s">
        <v>25807</v>
      </c>
      <c r="B6280">
        <v>2018</v>
      </c>
      <c r="C6280">
        <v>221</v>
      </c>
      <c r="E6280" t="s">
        <v>50</v>
      </c>
      <c r="F6280" t="s">
        <v>71</v>
      </c>
      <c r="G6280" t="s">
        <v>72</v>
      </c>
      <c r="K6280" t="s">
        <v>2855</v>
      </c>
      <c r="L6280" t="s">
        <v>2856</v>
      </c>
      <c r="M6280" t="s">
        <v>995</v>
      </c>
      <c r="N6280" t="s">
        <v>76</v>
      </c>
      <c r="O6280" t="s">
        <v>25808</v>
      </c>
      <c r="P6280" t="s">
        <v>4129</v>
      </c>
      <c r="W6280">
        <v>210194</v>
      </c>
      <c r="X6280" t="s">
        <v>78</v>
      </c>
      <c r="Y6280">
        <v>10763</v>
      </c>
      <c r="Z6280">
        <v>27364</v>
      </c>
      <c r="AA6280" s="1"/>
      <c r="AC6280">
        <v>2018</v>
      </c>
      <c r="AD6280">
        <v>6</v>
      </c>
      <c r="AE6280">
        <v>18</v>
      </c>
      <c r="AF6280" s="2">
        <f>DATE(emdat_data[[#This Row],[Start Year]],emdat_data[[#This Row],[Start Month]],emdat_data[[#This Row],[Start Day]])</f>
        <v>43269</v>
      </c>
      <c r="AG6280">
        <v>2018</v>
      </c>
      <c r="AH6280">
        <v>6</v>
      </c>
      <c r="AI6280">
        <v>27</v>
      </c>
      <c r="AJ6280" s="2">
        <f>DATE(emdat_data[[#This Row],[End Year]],emdat_data[[#This Row],[End Month]],emdat_data[[#This Row],[End Day]])</f>
        <v>43278</v>
      </c>
      <c r="AM6280">
        <v>350</v>
      </c>
      <c r="AN6280">
        <v>2400</v>
      </c>
      <c r="AO6280">
        <v>2750</v>
      </c>
      <c r="AV6280">
        <v>85.803026057265399</v>
      </c>
      <c r="AX6280" t="s">
        <v>25809</v>
      </c>
      <c r="AY6280" t="s">
        <v>25810</v>
      </c>
    </row>
    <row r="6281" spans="1:51" hidden="1" x14ac:dyDescent="0.25">
      <c r="A6281" t="s">
        <v>24745</v>
      </c>
      <c r="B6281">
        <v>2018</v>
      </c>
      <c r="C6281">
        <v>205</v>
      </c>
      <c r="E6281" t="s">
        <v>50</v>
      </c>
      <c r="F6281" t="s">
        <v>71</v>
      </c>
      <c r="G6281" t="s">
        <v>72</v>
      </c>
      <c r="K6281" t="s">
        <v>226</v>
      </c>
      <c r="L6281" t="s">
        <v>227</v>
      </c>
      <c r="M6281" t="s">
        <v>56</v>
      </c>
      <c r="N6281" t="s">
        <v>57</v>
      </c>
      <c r="O6281" t="s">
        <v>24746</v>
      </c>
      <c r="P6281" t="s">
        <v>1309</v>
      </c>
      <c r="X6281" t="s">
        <v>78</v>
      </c>
      <c r="AA6281" s="1"/>
      <c r="AC6281">
        <v>2018</v>
      </c>
      <c r="AD6281">
        <v>6</v>
      </c>
      <c r="AE6281">
        <v>22</v>
      </c>
      <c r="AF6281" s="2">
        <f>DATE(emdat_data[[#This Row],[Start Year]],emdat_data[[#This Row],[Start Month]],emdat_data[[#This Row],[Start Day]])</f>
        <v>43273</v>
      </c>
      <c r="AG6281">
        <v>2018</v>
      </c>
      <c r="AH6281">
        <v>7</v>
      </c>
      <c r="AI6281">
        <v>3</v>
      </c>
      <c r="AJ6281" s="2">
        <f>DATE(emdat_data[[#This Row],[End Year]],emdat_data[[#This Row],[End Month]],emdat_data[[#This Row],[End Day]])</f>
        <v>43284</v>
      </c>
      <c r="AK6281">
        <v>52</v>
      </c>
      <c r="AV6281">
        <v>85.803026057265399</v>
      </c>
      <c r="AW6281" t="s">
        <v>24747</v>
      </c>
      <c r="AY6281" t="s">
        <v>24748</v>
      </c>
    </row>
    <row r="6282" spans="1:51" hidden="1" x14ac:dyDescent="0.25">
      <c r="A6282" t="s">
        <v>25719</v>
      </c>
      <c r="B6282">
        <v>2018</v>
      </c>
      <c r="C6282">
        <v>204</v>
      </c>
      <c r="E6282" t="s">
        <v>50</v>
      </c>
      <c r="F6282" t="s">
        <v>71</v>
      </c>
      <c r="G6282" t="s">
        <v>72</v>
      </c>
      <c r="H6282" t="s">
        <v>170</v>
      </c>
      <c r="K6282" t="s">
        <v>3068</v>
      </c>
      <c r="L6282" t="s">
        <v>3069</v>
      </c>
      <c r="M6282" t="s">
        <v>173</v>
      </c>
      <c r="N6282" t="s">
        <v>57</v>
      </c>
      <c r="O6282" t="s">
        <v>25720</v>
      </c>
      <c r="Q6282" t="s">
        <v>176</v>
      </c>
      <c r="X6282" t="s">
        <v>78</v>
      </c>
      <c r="AA6282" s="1"/>
      <c r="AC6282">
        <v>2018</v>
      </c>
      <c r="AD6282">
        <v>6</v>
      </c>
      <c r="AE6282">
        <v>23</v>
      </c>
      <c r="AF6282" s="2">
        <f>DATE(emdat_data[[#This Row],[Start Year]],emdat_data[[#This Row],[Start Month]],emdat_data[[#This Row],[Start Day]])</f>
        <v>43274</v>
      </c>
      <c r="AG6282">
        <v>2018</v>
      </c>
      <c r="AH6282">
        <v>6</v>
      </c>
      <c r="AI6282">
        <v>27</v>
      </c>
      <c r="AJ6282" s="2">
        <f>DATE(emdat_data[[#This Row],[End Year]],emdat_data[[#This Row],[End Month]],emdat_data[[#This Row],[End Day]])</f>
        <v>43278</v>
      </c>
      <c r="AK6282">
        <v>33</v>
      </c>
      <c r="AL6282">
        <v>18</v>
      </c>
      <c r="AM6282">
        <v>16710</v>
      </c>
      <c r="AO6282">
        <v>16728</v>
      </c>
      <c r="AT6282">
        <v>23000</v>
      </c>
      <c r="AU6282">
        <v>26806</v>
      </c>
      <c r="AV6282">
        <v>85.803026057265399</v>
      </c>
      <c r="AW6282" t="s">
        <v>25721</v>
      </c>
      <c r="AY6282" t="s">
        <v>25722</v>
      </c>
    </row>
    <row r="6283" spans="1:51" hidden="1" x14ac:dyDescent="0.25">
      <c r="A6283" t="s">
        <v>25798</v>
      </c>
      <c r="B6283">
        <v>2018</v>
      </c>
      <c r="C6283">
        <v>246</v>
      </c>
      <c r="E6283" t="s">
        <v>50</v>
      </c>
      <c r="F6283" t="s">
        <v>71</v>
      </c>
      <c r="G6283" t="s">
        <v>72</v>
      </c>
      <c r="H6283" t="s">
        <v>170</v>
      </c>
      <c r="K6283" t="s">
        <v>13110</v>
      </c>
      <c r="L6283" t="s">
        <v>13111</v>
      </c>
      <c r="M6283" t="s">
        <v>197</v>
      </c>
      <c r="N6283" t="s">
        <v>190</v>
      </c>
      <c r="O6283" t="s">
        <v>25799</v>
      </c>
      <c r="Q6283" t="s">
        <v>12510</v>
      </c>
      <c r="X6283" t="s">
        <v>78</v>
      </c>
      <c r="AA6283" s="1"/>
      <c r="AC6283">
        <v>2018</v>
      </c>
      <c r="AD6283">
        <v>6</v>
      </c>
      <c r="AE6283">
        <v>25</v>
      </c>
      <c r="AF6283" s="2">
        <f>DATE(emdat_data[[#This Row],[Start Year]],emdat_data[[#This Row],[Start Month]],emdat_data[[#This Row],[Start Day]])</f>
        <v>43276</v>
      </c>
      <c r="AG6283">
        <v>2018</v>
      </c>
      <c r="AH6283">
        <v>6</v>
      </c>
      <c r="AI6283">
        <v>30</v>
      </c>
      <c r="AJ6283" s="2">
        <f>DATE(emdat_data[[#This Row],[End Year]],emdat_data[[#This Row],[End Month]],emdat_data[[#This Row],[End Day]])</f>
        <v>43281</v>
      </c>
      <c r="AM6283">
        <v>231</v>
      </c>
      <c r="AO6283">
        <v>231</v>
      </c>
      <c r="AV6283">
        <v>85.803026057265399</v>
      </c>
      <c r="AW6283" t="s">
        <v>25800</v>
      </c>
      <c r="AY6283" t="s">
        <v>25801</v>
      </c>
    </row>
    <row r="6284" spans="1:51" hidden="1" x14ac:dyDescent="0.25">
      <c r="A6284" t="s">
        <v>23110</v>
      </c>
      <c r="B6284">
        <v>2018</v>
      </c>
      <c r="C6284">
        <v>282</v>
      </c>
      <c r="E6284" t="s">
        <v>50</v>
      </c>
      <c r="F6284" t="s">
        <v>71</v>
      </c>
      <c r="G6284" t="s">
        <v>72</v>
      </c>
      <c r="H6284" t="s">
        <v>102</v>
      </c>
      <c r="K6284" t="s">
        <v>159</v>
      </c>
      <c r="L6284" t="s">
        <v>160</v>
      </c>
      <c r="M6284" t="s">
        <v>161</v>
      </c>
      <c r="N6284" t="s">
        <v>57</v>
      </c>
      <c r="Q6284" t="s">
        <v>82</v>
      </c>
      <c r="X6284" t="s">
        <v>78</v>
      </c>
      <c r="AA6284" s="1"/>
      <c r="AB6284" t="s">
        <v>23111</v>
      </c>
      <c r="AC6284">
        <v>2018</v>
      </c>
      <c r="AD6284">
        <v>6</v>
      </c>
      <c r="AE6284">
        <v>28</v>
      </c>
      <c r="AF6284" s="2">
        <f>DATE(emdat_data[[#This Row],[Start Year]],emdat_data[[#This Row],[Start Month]],emdat_data[[#This Row],[Start Day]])</f>
        <v>43279</v>
      </c>
      <c r="AG6284">
        <v>2018</v>
      </c>
      <c r="AH6284">
        <v>7</v>
      </c>
      <c r="AI6284">
        <v>5</v>
      </c>
      <c r="AJ6284" s="2">
        <f>DATE(emdat_data[[#This Row],[End Year]],emdat_data[[#This Row],[End Month]],emdat_data[[#This Row],[End Day]])</f>
        <v>43286</v>
      </c>
      <c r="AK6284">
        <v>11</v>
      </c>
      <c r="AM6284">
        <v>36000</v>
      </c>
      <c r="AO6284">
        <v>36000</v>
      </c>
      <c r="AT6284">
        <v>278000</v>
      </c>
      <c r="AU6284">
        <v>323998</v>
      </c>
      <c r="AV6284">
        <v>85.803026057265399</v>
      </c>
    </row>
    <row r="6285" spans="1:51" hidden="1" x14ac:dyDescent="0.25">
      <c r="A6285" t="s">
        <v>23234</v>
      </c>
      <c r="B6285">
        <v>2018</v>
      </c>
      <c r="C6285">
        <v>220</v>
      </c>
      <c r="E6285" t="s">
        <v>50</v>
      </c>
      <c r="F6285" t="s">
        <v>71</v>
      </c>
      <c r="G6285" t="s">
        <v>72</v>
      </c>
      <c r="K6285" t="s">
        <v>558</v>
      </c>
      <c r="L6285" t="s">
        <v>559</v>
      </c>
      <c r="M6285" t="s">
        <v>211</v>
      </c>
      <c r="N6285" t="s">
        <v>190</v>
      </c>
      <c r="O6285" t="s">
        <v>23235</v>
      </c>
      <c r="P6285" t="s">
        <v>4129</v>
      </c>
      <c r="W6285">
        <v>78520</v>
      </c>
      <c r="X6285" t="s">
        <v>78</v>
      </c>
      <c r="Y6285">
        <v>42698</v>
      </c>
      <c r="Z6285">
        <v>239</v>
      </c>
      <c r="AA6285" s="1"/>
      <c r="AC6285">
        <v>2018</v>
      </c>
      <c r="AD6285">
        <v>6</v>
      </c>
      <c r="AE6285">
        <v>28</v>
      </c>
      <c r="AF6285" s="2">
        <f>DATE(emdat_data[[#This Row],[Start Year]],emdat_data[[#This Row],[Start Month]],emdat_data[[#This Row],[Start Day]])</f>
        <v>43279</v>
      </c>
      <c r="AG6285">
        <v>2018</v>
      </c>
      <c r="AH6285">
        <v>7</v>
      </c>
      <c r="AI6285">
        <v>2</v>
      </c>
      <c r="AJ6285" s="2">
        <f>DATE(emdat_data[[#This Row],[End Year]],emdat_data[[#This Row],[End Month]],emdat_data[[#This Row],[End Day]])</f>
        <v>43283</v>
      </c>
      <c r="AM6285">
        <v>600</v>
      </c>
      <c r="AO6285">
        <v>600</v>
      </c>
      <c r="AV6285">
        <v>85.803026057265399</v>
      </c>
      <c r="AW6285" t="s">
        <v>23236</v>
      </c>
      <c r="AY6285" t="s">
        <v>23237</v>
      </c>
    </row>
    <row r="6286" spans="1:51" hidden="1" x14ac:dyDescent="0.25">
      <c r="A6286" t="s">
        <v>25849</v>
      </c>
      <c r="B6286">
        <v>2018</v>
      </c>
      <c r="C6286">
        <v>248</v>
      </c>
      <c r="E6286" t="s">
        <v>50</v>
      </c>
      <c r="F6286" t="s">
        <v>63</v>
      </c>
      <c r="G6286" t="s">
        <v>82</v>
      </c>
      <c r="H6286" t="s">
        <v>157</v>
      </c>
      <c r="K6286" t="s">
        <v>411</v>
      </c>
      <c r="L6286" t="s">
        <v>412</v>
      </c>
      <c r="M6286" t="s">
        <v>211</v>
      </c>
      <c r="N6286" t="s">
        <v>190</v>
      </c>
      <c r="O6286" t="s">
        <v>25850</v>
      </c>
      <c r="X6286" t="s">
        <v>88</v>
      </c>
      <c r="AA6286" s="1"/>
      <c r="AC6286">
        <v>2018</v>
      </c>
      <c r="AD6286">
        <v>6</v>
      </c>
      <c r="AE6286">
        <v>28</v>
      </c>
      <c r="AF6286" s="2">
        <f>DATE(emdat_data[[#This Row],[Start Year]],emdat_data[[#This Row],[Start Month]],emdat_data[[#This Row],[Start Day]])</f>
        <v>43279</v>
      </c>
      <c r="AG6286">
        <v>2018</v>
      </c>
      <c r="AH6286">
        <v>6</v>
      </c>
      <c r="AI6286">
        <v>30</v>
      </c>
      <c r="AJ6286" s="2">
        <f>DATE(emdat_data[[#This Row],[End Year]],emdat_data[[#This Row],[End Month]],emdat_data[[#This Row],[End Day]])</f>
        <v>43281</v>
      </c>
      <c r="AM6286">
        <v>600</v>
      </c>
      <c r="AO6286">
        <v>600</v>
      </c>
      <c r="AV6286">
        <v>85.803026057265399</v>
      </c>
      <c r="AW6286" t="s">
        <v>25851</v>
      </c>
      <c r="AY6286" t="s">
        <v>25852</v>
      </c>
    </row>
    <row r="6287" spans="1:51" hidden="1" x14ac:dyDescent="0.25">
      <c r="A6287" t="s">
        <v>23254</v>
      </c>
      <c r="B6287">
        <v>2018</v>
      </c>
      <c r="C6287">
        <v>195</v>
      </c>
      <c r="E6287" t="s">
        <v>50</v>
      </c>
      <c r="F6287" t="s">
        <v>63</v>
      </c>
      <c r="G6287" t="s">
        <v>64</v>
      </c>
      <c r="H6287" t="s">
        <v>1766</v>
      </c>
      <c r="K6287" t="s">
        <v>144</v>
      </c>
      <c r="L6287" t="s">
        <v>145</v>
      </c>
      <c r="M6287" t="s">
        <v>146</v>
      </c>
      <c r="N6287" t="s">
        <v>86</v>
      </c>
      <c r="O6287" t="s">
        <v>23255</v>
      </c>
      <c r="W6287">
        <v>37</v>
      </c>
      <c r="X6287" t="s">
        <v>67</v>
      </c>
      <c r="AA6287" s="1"/>
      <c r="AC6287">
        <v>2018</v>
      </c>
      <c r="AD6287">
        <v>6</v>
      </c>
      <c r="AE6287">
        <v>29</v>
      </c>
      <c r="AF6287" s="2">
        <f>DATE(emdat_data[[#This Row],[Start Year]],emdat_data[[#This Row],[Start Month]],emdat_data[[#This Row],[Start Day]])</f>
        <v>43280</v>
      </c>
      <c r="AG6287">
        <v>2018</v>
      </c>
      <c r="AH6287">
        <v>7</v>
      </c>
      <c r="AI6287">
        <v>5</v>
      </c>
      <c r="AJ6287" s="2">
        <f>DATE(emdat_data[[#This Row],[End Year]],emdat_data[[#This Row],[End Month]],emdat_data[[#This Row],[End Day]])</f>
        <v>43286</v>
      </c>
      <c r="AK6287">
        <v>70</v>
      </c>
      <c r="AV6287">
        <v>85.803026057265399</v>
      </c>
      <c r="AX6287" t="s">
        <v>23256</v>
      </c>
      <c r="AY6287" t="s">
        <v>23257</v>
      </c>
    </row>
    <row r="6288" spans="1:51" hidden="1" x14ac:dyDescent="0.25">
      <c r="A6288" t="s">
        <v>24567</v>
      </c>
      <c r="B6288">
        <v>2018</v>
      </c>
      <c r="C6288">
        <v>190</v>
      </c>
      <c r="D6288" t="s">
        <v>24568</v>
      </c>
      <c r="E6288" t="s">
        <v>50</v>
      </c>
      <c r="F6288" t="s">
        <v>71</v>
      </c>
      <c r="G6288" t="s">
        <v>72</v>
      </c>
      <c r="K6288" t="s">
        <v>245</v>
      </c>
      <c r="L6288" t="s">
        <v>246</v>
      </c>
      <c r="M6288" t="s">
        <v>161</v>
      </c>
      <c r="N6288" t="s">
        <v>57</v>
      </c>
      <c r="O6288" t="s">
        <v>24569</v>
      </c>
      <c r="P6288" t="s">
        <v>24570</v>
      </c>
      <c r="Q6288" t="s">
        <v>176</v>
      </c>
      <c r="S6288" t="s">
        <v>127</v>
      </c>
      <c r="W6288">
        <v>109672</v>
      </c>
      <c r="X6288" t="s">
        <v>78</v>
      </c>
      <c r="Y6288">
        <v>3565</v>
      </c>
      <c r="Z6288">
        <v>137895</v>
      </c>
      <c r="AA6288" s="1"/>
      <c r="AC6288">
        <v>2018</v>
      </c>
      <c r="AD6288">
        <v>6</v>
      </c>
      <c r="AE6288">
        <v>29</v>
      </c>
      <c r="AF6288" s="2">
        <f>DATE(emdat_data[[#This Row],[Start Year]],emdat_data[[#This Row],[Start Month]],emdat_data[[#This Row],[Start Day]])</f>
        <v>43280</v>
      </c>
      <c r="AG6288">
        <v>2018</v>
      </c>
      <c r="AH6288">
        <v>7</v>
      </c>
      <c r="AI6288">
        <v>8</v>
      </c>
      <c r="AJ6288" s="2">
        <f>DATE(emdat_data[[#This Row],[End Year]],emdat_data[[#This Row],[End Month]],emdat_data[[#This Row],[End Day]])</f>
        <v>43289</v>
      </c>
      <c r="AK6288">
        <v>246</v>
      </c>
      <c r="AL6288">
        <v>102</v>
      </c>
      <c r="AM6288">
        <v>1500000</v>
      </c>
      <c r="AO6288">
        <v>1500102</v>
      </c>
      <c r="AR6288">
        <v>2400000</v>
      </c>
      <c r="AS6288">
        <v>2797104</v>
      </c>
      <c r="AT6288">
        <v>9500000</v>
      </c>
      <c r="AU6288">
        <v>11071871</v>
      </c>
      <c r="AV6288">
        <v>85.803026057265399</v>
      </c>
      <c r="AW6288" t="s">
        <v>24571</v>
      </c>
      <c r="AY6288" t="s">
        <v>24572</v>
      </c>
    </row>
    <row r="6289" spans="1:51" hidden="1" x14ac:dyDescent="0.25">
      <c r="A6289" t="s">
        <v>24954</v>
      </c>
      <c r="B6289">
        <v>2018</v>
      </c>
      <c r="C6289">
        <v>247</v>
      </c>
      <c r="E6289" t="s">
        <v>50</v>
      </c>
      <c r="F6289" t="s">
        <v>71</v>
      </c>
      <c r="G6289" t="s">
        <v>72</v>
      </c>
      <c r="H6289" t="s">
        <v>170</v>
      </c>
      <c r="K6289" t="s">
        <v>376</v>
      </c>
      <c r="L6289" t="s">
        <v>377</v>
      </c>
      <c r="M6289" t="s">
        <v>211</v>
      </c>
      <c r="N6289" t="s">
        <v>190</v>
      </c>
      <c r="O6289" t="s">
        <v>24955</v>
      </c>
      <c r="X6289" t="s">
        <v>78</v>
      </c>
      <c r="AA6289" s="1"/>
      <c r="AC6289">
        <v>2018</v>
      </c>
      <c r="AD6289">
        <v>6</v>
      </c>
      <c r="AE6289">
        <v>29</v>
      </c>
      <c r="AF6289" s="2">
        <f>DATE(emdat_data[[#This Row],[Start Year]],emdat_data[[#This Row],[Start Month]],emdat_data[[#This Row],[Start Day]])</f>
        <v>43280</v>
      </c>
      <c r="AG6289">
        <v>2018</v>
      </c>
      <c r="AH6289">
        <v>7</v>
      </c>
      <c r="AI6289">
        <v>2</v>
      </c>
      <c r="AJ6289" s="2">
        <f>DATE(emdat_data[[#This Row],[End Year]],emdat_data[[#This Row],[End Month]],emdat_data[[#This Row],[End Day]])</f>
        <v>43283</v>
      </c>
      <c r="AM6289">
        <v>1200</v>
      </c>
      <c r="AO6289">
        <v>1200</v>
      </c>
      <c r="AV6289">
        <v>85.803026057265399</v>
      </c>
      <c r="AW6289" t="s">
        <v>24956</v>
      </c>
      <c r="AY6289" t="s">
        <v>24957</v>
      </c>
    </row>
    <row r="6290" spans="1:51" hidden="1" x14ac:dyDescent="0.25">
      <c r="A6290" t="s">
        <v>23390</v>
      </c>
      <c r="B6290">
        <v>2018</v>
      </c>
      <c r="C6290">
        <v>235</v>
      </c>
      <c r="E6290" t="s">
        <v>50</v>
      </c>
      <c r="F6290" t="s">
        <v>63</v>
      </c>
      <c r="G6290" t="s">
        <v>64</v>
      </c>
      <c r="H6290" t="s">
        <v>1766</v>
      </c>
      <c r="K6290" t="s">
        <v>1292</v>
      </c>
      <c r="L6290" t="s">
        <v>1293</v>
      </c>
      <c r="M6290" t="s">
        <v>1294</v>
      </c>
      <c r="N6290" t="s">
        <v>190</v>
      </c>
      <c r="W6290">
        <v>33</v>
      </c>
      <c r="X6290" t="s">
        <v>67</v>
      </c>
      <c r="AA6290" s="1"/>
      <c r="AC6290">
        <v>2018</v>
      </c>
      <c r="AD6290">
        <v>6</v>
      </c>
      <c r="AE6290">
        <v>30</v>
      </c>
      <c r="AF6290" s="2">
        <f>DATE(emdat_data[[#This Row],[Start Year]],emdat_data[[#This Row],[Start Month]],emdat_data[[#This Row],[Start Day]])</f>
        <v>43281</v>
      </c>
      <c r="AG6290">
        <v>2018</v>
      </c>
      <c r="AH6290">
        <v>7</v>
      </c>
      <c r="AI6290">
        <v>10</v>
      </c>
      <c r="AJ6290" s="2">
        <f>DATE(emdat_data[[#This Row],[End Year]],emdat_data[[#This Row],[End Month]],emdat_data[[#This Row],[End Day]])</f>
        <v>43291</v>
      </c>
      <c r="AV6290">
        <v>85.803026057265399</v>
      </c>
    </row>
    <row r="6291" spans="1:51" hidden="1" x14ac:dyDescent="0.25">
      <c r="A6291" t="s">
        <v>23095</v>
      </c>
      <c r="B6291">
        <v>2018</v>
      </c>
      <c r="C6291">
        <v>299</v>
      </c>
      <c r="E6291" t="s">
        <v>50</v>
      </c>
      <c r="F6291" t="s">
        <v>350</v>
      </c>
      <c r="G6291" t="s">
        <v>477</v>
      </c>
      <c r="H6291" t="s">
        <v>478</v>
      </c>
      <c r="K6291" t="s">
        <v>144</v>
      </c>
      <c r="L6291" t="s">
        <v>145</v>
      </c>
      <c r="M6291" t="s">
        <v>146</v>
      </c>
      <c r="N6291" t="s">
        <v>86</v>
      </c>
      <c r="O6291" t="s">
        <v>23096</v>
      </c>
      <c r="Q6291" t="s">
        <v>4393</v>
      </c>
      <c r="U6291" t="s">
        <v>127</v>
      </c>
      <c r="X6291" t="s">
        <v>78</v>
      </c>
      <c r="AA6291" s="1"/>
      <c r="AC6291">
        <v>2018</v>
      </c>
      <c r="AD6291">
        <v>7</v>
      </c>
      <c r="AF6291" s="2">
        <f>DATE(emdat_data[[#This Row],[Start Year]],emdat_data[[#This Row],[Start Month]],emdat_data[[#This Row],[Start Day]])</f>
        <v>43281</v>
      </c>
      <c r="AG6291">
        <v>2018</v>
      </c>
      <c r="AH6291">
        <v>8</v>
      </c>
      <c r="AJ6291" s="2">
        <f>DATE(emdat_data[[#This Row],[End Year]],emdat_data[[#This Row],[End Month]],emdat_data[[#This Row],[End Day]])</f>
        <v>43312</v>
      </c>
      <c r="AM6291">
        <v>3000</v>
      </c>
      <c r="AO6291">
        <v>3000</v>
      </c>
      <c r="AV6291">
        <v>85.803026057265399</v>
      </c>
      <c r="AW6291" t="s">
        <v>23097</v>
      </c>
      <c r="AY6291" t="s">
        <v>23098</v>
      </c>
    </row>
    <row r="6292" spans="1:51" hidden="1" x14ac:dyDescent="0.25">
      <c r="A6292" t="s">
        <v>23228</v>
      </c>
      <c r="B6292">
        <v>2018</v>
      </c>
      <c r="C6292">
        <v>235</v>
      </c>
      <c r="E6292" t="s">
        <v>50</v>
      </c>
      <c r="F6292" t="s">
        <v>63</v>
      </c>
      <c r="G6292" t="s">
        <v>64</v>
      </c>
      <c r="H6292" t="s">
        <v>1766</v>
      </c>
      <c r="K6292" t="s">
        <v>778</v>
      </c>
      <c r="L6292" t="s">
        <v>779</v>
      </c>
      <c r="M6292" t="s">
        <v>189</v>
      </c>
      <c r="N6292" t="s">
        <v>190</v>
      </c>
      <c r="X6292" t="s">
        <v>67</v>
      </c>
      <c r="AA6292" s="1"/>
      <c r="AC6292">
        <v>2018</v>
      </c>
      <c r="AD6292">
        <v>7</v>
      </c>
      <c r="AF6292" s="2">
        <f>DATE(emdat_data[[#This Row],[Start Year]],emdat_data[[#This Row],[Start Month]],emdat_data[[#This Row],[Start Day]])</f>
        <v>43281</v>
      </c>
      <c r="AG6292">
        <v>2018</v>
      </c>
      <c r="AH6292">
        <v>7</v>
      </c>
      <c r="AJ6292" s="2">
        <f>DATE(emdat_data[[#This Row],[End Year]],emdat_data[[#This Row],[End Month]],emdat_data[[#This Row],[End Day]])</f>
        <v>43281</v>
      </c>
      <c r="AV6292">
        <v>85.803026057265399</v>
      </c>
    </row>
    <row r="6293" spans="1:51" hidden="1" x14ac:dyDescent="0.25">
      <c r="A6293" t="s">
        <v>23330</v>
      </c>
      <c r="B6293">
        <v>2018</v>
      </c>
      <c r="C6293">
        <v>235</v>
      </c>
      <c r="E6293" t="s">
        <v>50</v>
      </c>
      <c r="F6293" t="s">
        <v>63</v>
      </c>
      <c r="G6293" t="s">
        <v>64</v>
      </c>
      <c r="H6293" t="s">
        <v>1766</v>
      </c>
      <c r="K6293" t="s">
        <v>1200</v>
      </c>
      <c r="L6293" t="s">
        <v>1201</v>
      </c>
      <c r="M6293" t="s">
        <v>189</v>
      </c>
      <c r="N6293" t="s">
        <v>190</v>
      </c>
      <c r="W6293">
        <v>38</v>
      </c>
      <c r="X6293" t="s">
        <v>67</v>
      </c>
      <c r="AA6293" s="1"/>
      <c r="AC6293">
        <v>2018</v>
      </c>
      <c r="AD6293">
        <v>7</v>
      </c>
      <c r="AF6293" s="2">
        <f>DATE(emdat_data[[#This Row],[Start Year]],emdat_data[[#This Row],[Start Month]],emdat_data[[#This Row],[Start Day]])</f>
        <v>43281</v>
      </c>
      <c r="AG6293">
        <v>2018</v>
      </c>
      <c r="AH6293">
        <v>7</v>
      </c>
      <c r="AJ6293" s="2">
        <f>DATE(emdat_data[[#This Row],[End Year]],emdat_data[[#This Row],[End Month]],emdat_data[[#This Row],[End Day]])</f>
        <v>43281</v>
      </c>
      <c r="AV6293">
        <v>85.803026057265399</v>
      </c>
    </row>
    <row r="6294" spans="1:51" hidden="1" x14ac:dyDescent="0.25">
      <c r="A6294" t="s">
        <v>23379</v>
      </c>
      <c r="B6294">
        <v>2018</v>
      </c>
      <c r="C6294">
        <v>235</v>
      </c>
      <c r="E6294" t="s">
        <v>50</v>
      </c>
      <c r="F6294" t="s">
        <v>63</v>
      </c>
      <c r="G6294" t="s">
        <v>64</v>
      </c>
      <c r="H6294" t="s">
        <v>1766</v>
      </c>
      <c r="K6294" t="s">
        <v>187</v>
      </c>
      <c r="L6294" t="s">
        <v>188</v>
      </c>
      <c r="M6294" t="s">
        <v>189</v>
      </c>
      <c r="N6294" t="s">
        <v>190</v>
      </c>
      <c r="W6294">
        <v>38</v>
      </c>
      <c r="X6294" t="s">
        <v>67</v>
      </c>
      <c r="AA6294" s="1"/>
      <c r="AC6294">
        <v>2018</v>
      </c>
      <c r="AD6294">
        <v>7</v>
      </c>
      <c r="AF6294" s="2">
        <f>DATE(emdat_data[[#This Row],[Start Year]],emdat_data[[#This Row],[Start Month]],emdat_data[[#This Row],[Start Day]])</f>
        <v>43281</v>
      </c>
      <c r="AG6294">
        <v>2018</v>
      </c>
      <c r="AH6294">
        <v>7</v>
      </c>
      <c r="AJ6294" s="2">
        <f>DATE(emdat_data[[#This Row],[End Year]],emdat_data[[#This Row],[End Month]],emdat_data[[#This Row],[End Day]])</f>
        <v>43281</v>
      </c>
      <c r="AV6294">
        <v>85.803026057265399</v>
      </c>
    </row>
    <row r="6295" spans="1:51" hidden="1" x14ac:dyDescent="0.25">
      <c r="A6295" t="s">
        <v>24811</v>
      </c>
      <c r="B6295">
        <v>2018</v>
      </c>
      <c r="C6295">
        <v>226</v>
      </c>
      <c r="E6295" t="s">
        <v>50</v>
      </c>
      <c r="F6295" t="s">
        <v>63</v>
      </c>
      <c r="G6295" t="s">
        <v>64</v>
      </c>
      <c r="H6295" t="s">
        <v>1766</v>
      </c>
      <c r="K6295" t="s">
        <v>268</v>
      </c>
      <c r="L6295" t="s">
        <v>269</v>
      </c>
      <c r="M6295" t="s">
        <v>161</v>
      </c>
      <c r="N6295" t="s">
        <v>57</v>
      </c>
      <c r="X6295" t="s">
        <v>67</v>
      </c>
      <c r="AA6295" s="1"/>
      <c r="AC6295">
        <v>2018</v>
      </c>
      <c r="AD6295">
        <v>7</v>
      </c>
      <c r="AF6295" s="2">
        <f>DATE(emdat_data[[#This Row],[Start Year]],emdat_data[[#This Row],[Start Month]],emdat_data[[#This Row],[Start Day]])</f>
        <v>43281</v>
      </c>
      <c r="AG6295">
        <v>2018</v>
      </c>
      <c r="AH6295">
        <v>7</v>
      </c>
      <c r="AJ6295" s="2">
        <f>DATE(emdat_data[[#This Row],[End Year]],emdat_data[[#This Row],[End Month]],emdat_data[[#This Row],[End Day]])</f>
        <v>43281</v>
      </c>
      <c r="AV6295">
        <v>85.803026057265399</v>
      </c>
    </row>
    <row r="6296" spans="1:51" hidden="1" x14ac:dyDescent="0.25">
      <c r="A6296" t="s">
        <v>24788</v>
      </c>
      <c r="B6296">
        <v>2018</v>
      </c>
      <c r="C6296">
        <v>226</v>
      </c>
      <c r="E6296" t="s">
        <v>50</v>
      </c>
      <c r="F6296" t="s">
        <v>63</v>
      </c>
      <c r="G6296" t="s">
        <v>64</v>
      </c>
      <c r="H6296" t="s">
        <v>1766</v>
      </c>
      <c r="K6296" t="s">
        <v>245</v>
      </c>
      <c r="L6296" t="s">
        <v>246</v>
      </c>
      <c r="M6296" t="s">
        <v>161</v>
      </c>
      <c r="N6296" t="s">
        <v>57</v>
      </c>
      <c r="O6296" t="s">
        <v>24789</v>
      </c>
      <c r="W6296">
        <v>41</v>
      </c>
      <c r="X6296" t="s">
        <v>67</v>
      </c>
      <c r="AA6296" s="1"/>
      <c r="AC6296">
        <v>2018</v>
      </c>
      <c r="AD6296">
        <v>7</v>
      </c>
      <c r="AE6296">
        <v>1</v>
      </c>
      <c r="AF6296" s="2">
        <f>DATE(emdat_data[[#This Row],[Start Year]],emdat_data[[#This Row],[Start Month]],emdat_data[[#This Row],[Start Day]])</f>
        <v>43282</v>
      </c>
      <c r="AG6296">
        <v>2018</v>
      </c>
      <c r="AH6296">
        <v>7</v>
      </c>
      <c r="AI6296">
        <v>15</v>
      </c>
      <c r="AJ6296" s="2">
        <f>DATE(emdat_data[[#This Row],[End Year]],emdat_data[[#This Row],[End Month]],emdat_data[[#This Row],[End Day]])</f>
        <v>43296</v>
      </c>
      <c r="AK6296">
        <v>119</v>
      </c>
      <c r="AL6296">
        <v>49000</v>
      </c>
      <c r="AO6296">
        <v>49000</v>
      </c>
      <c r="AV6296">
        <v>85.803026057265399</v>
      </c>
      <c r="AX6296" t="s">
        <v>24790</v>
      </c>
      <c r="AY6296" t="s">
        <v>24791</v>
      </c>
    </row>
    <row r="6297" spans="1:51" hidden="1" x14ac:dyDescent="0.25">
      <c r="A6297" t="s">
        <v>24903</v>
      </c>
      <c r="B6297">
        <v>2018</v>
      </c>
      <c r="C6297">
        <v>219</v>
      </c>
      <c r="E6297" t="s">
        <v>50</v>
      </c>
      <c r="F6297" t="s">
        <v>71</v>
      </c>
      <c r="G6297" t="s">
        <v>72</v>
      </c>
      <c r="H6297" t="s">
        <v>170</v>
      </c>
      <c r="K6297" t="s">
        <v>303</v>
      </c>
      <c r="L6297" t="s">
        <v>304</v>
      </c>
      <c r="M6297" t="s">
        <v>56</v>
      </c>
      <c r="N6297" t="s">
        <v>57</v>
      </c>
      <c r="O6297" t="s">
        <v>24904</v>
      </c>
      <c r="P6297" t="s">
        <v>1309</v>
      </c>
      <c r="W6297">
        <v>85852</v>
      </c>
      <c r="X6297" t="s">
        <v>78</v>
      </c>
      <c r="Y6297">
        <v>28238</v>
      </c>
      <c r="Z6297">
        <v>84398</v>
      </c>
      <c r="AA6297" s="1"/>
      <c r="AC6297">
        <v>2018</v>
      </c>
      <c r="AD6297">
        <v>7</v>
      </c>
      <c r="AE6297">
        <v>1</v>
      </c>
      <c r="AF6297" s="2">
        <f>DATE(emdat_data[[#This Row],[Start Year]],emdat_data[[#This Row],[Start Month]],emdat_data[[#This Row],[Start Day]])</f>
        <v>43282</v>
      </c>
      <c r="AG6297">
        <v>2018</v>
      </c>
      <c r="AH6297">
        <v>7</v>
      </c>
      <c r="AI6297">
        <v>11</v>
      </c>
      <c r="AJ6297" s="2">
        <f>DATE(emdat_data[[#This Row],[End Year]],emdat_data[[#This Row],[End Month]],emdat_data[[#This Row],[End Day]])</f>
        <v>43292</v>
      </c>
      <c r="AK6297">
        <v>15</v>
      </c>
      <c r="AL6297">
        <v>6</v>
      </c>
      <c r="AM6297">
        <v>1400</v>
      </c>
      <c r="AO6297">
        <v>1406</v>
      </c>
      <c r="AV6297">
        <v>85.803026057265399</v>
      </c>
    </row>
    <row r="6298" spans="1:51" x14ac:dyDescent="0.25">
      <c r="A6298" t="s">
        <v>24881</v>
      </c>
      <c r="B6298">
        <v>2018</v>
      </c>
      <c r="C6298">
        <v>298</v>
      </c>
      <c r="D6298" t="s">
        <v>24882</v>
      </c>
      <c r="E6298" t="s">
        <v>50</v>
      </c>
      <c r="F6298" t="s">
        <v>119</v>
      </c>
      <c r="G6298" t="s">
        <v>120</v>
      </c>
      <c r="H6298" t="s">
        <v>121</v>
      </c>
      <c r="J6298" t="s">
        <v>294</v>
      </c>
      <c r="K6298" t="s">
        <v>2624</v>
      </c>
      <c r="L6298" t="s">
        <v>2625</v>
      </c>
      <c r="M6298" t="s">
        <v>125</v>
      </c>
      <c r="N6298" t="s">
        <v>76</v>
      </c>
      <c r="O6298" t="s">
        <v>24883</v>
      </c>
      <c r="X6298" t="s">
        <v>129</v>
      </c>
      <c r="AA6298" s="1"/>
      <c r="AC6298">
        <v>2018</v>
      </c>
      <c r="AD6298">
        <v>7</v>
      </c>
      <c r="AE6298">
        <v>5</v>
      </c>
      <c r="AF6298" s="2">
        <f>DATE(emdat_data[[#This Row],[Start Year]],emdat_data[[#This Row],[Start Month]],emdat_data[[#This Row],[Start Day]])</f>
        <v>43286</v>
      </c>
      <c r="AG6298">
        <v>2018</v>
      </c>
      <c r="AH6298">
        <v>10</v>
      </c>
      <c r="AI6298">
        <v>1</v>
      </c>
      <c r="AJ6298" s="2">
        <f>DATE(emdat_data[[#This Row],[End Year]],emdat_data[[#This Row],[End Month]],emdat_data[[#This Row],[End Day]])</f>
        <v>43374</v>
      </c>
      <c r="AK6298">
        <v>78</v>
      </c>
      <c r="AL6298">
        <v>3824</v>
      </c>
      <c r="AO6298">
        <v>3824</v>
      </c>
      <c r="AV6298">
        <v>85.803026057265399</v>
      </c>
    </row>
    <row r="6299" spans="1:51" hidden="1" x14ac:dyDescent="0.25">
      <c r="A6299" t="s">
        <v>23304</v>
      </c>
      <c r="B6299">
        <v>2018</v>
      </c>
      <c r="C6299">
        <v>250</v>
      </c>
      <c r="D6299" t="s">
        <v>23305</v>
      </c>
      <c r="E6299" t="s">
        <v>50</v>
      </c>
      <c r="F6299" t="s">
        <v>71</v>
      </c>
      <c r="G6299" t="s">
        <v>72</v>
      </c>
      <c r="K6299" t="s">
        <v>159</v>
      </c>
      <c r="L6299" t="s">
        <v>160</v>
      </c>
      <c r="M6299" t="s">
        <v>161</v>
      </c>
      <c r="N6299" t="s">
        <v>57</v>
      </c>
      <c r="O6299" t="s">
        <v>23306</v>
      </c>
      <c r="P6299" t="s">
        <v>23307</v>
      </c>
      <c r="X6299" t="s">
        <v>78</v>
      </c>
      <c r="AA6299" s="1"/>
      <c r="AC6299">
        <v>2018</v>
      </c>
      <c r="AD6299">
        <v>7</v>
      </c>
      <c r="AE6299">
        <v>7</v>
      </c>
      <c r="AF6299" s="2">
        <f>DATE(emdat_data[[#This Row],[Start Year]],emdat_data[[#This Row],[Start Month]],emdat_data[[#This Row],[Start Day]])</f>
        <v>43288</v>
      </c>
      <c r="AG6299">
        <v>2018</v>
      </c>
      <c r="AH6299">
        <v>7</v>
      </c>
      <c r="AI6299">
        <v>7</v>
      </c>
      <c r="AJ6299" s="2">
        <f>DATE(emdat_data[[#This Row],[End Year]],emdat_data[[#This Row],[End Month]],emdat_data[[#This Row],[End Day]])</f>
        <v>43288</v>
      </c>
      <c r="AK6299">
        <v>3</v>
      </c>
      <c r="AM6299">
        <v>1381000</v>
      </c>
      <c r="AO6299">
        <v>1381000</v>
      </c>
      <c r="AT6299">
        <v>781283</v>
      </c>
      <c r="AU6299">
        <v>910554</v>
      </c>
      <c r="AV6299">
        <v>85.803026057265399</v>
      </c>
      <c r="AX6299" t="s">
        <v>23308</v>
      </c>
      <c r="AY6299" t="s">
        <v>23309</v>
      </c>
    </row>
    <row r="6300" spans="1:51" hidden="1" x14ac:dyDescent="0.25">
      <c r="A6300" t="s">
        <v>25790</v>
      </c>
      <c r="B6300">
        <v>2018</v>
      </c>
      <c r="C6300">
        <v>272</v>
      </c>
      <c r="E6300" t="s">
        <v>50</v>
      </c>
      <c r="F6300" t="s">
        <v>71</v>
      </c>
      <c r="G6300" t="s">
        <v>217</v>
      </c>
      <c r="H6300" t="s">
        <v>217</v>
      </c>
      <c r="K6300" t="s">
        <v>2924</v>
      </c>
      <c r="L6300" t="s">
        <v>2925</v>
      </c>
      <c r="M6300" t="s">
        <v>392</v>
      </c>
      <c r="N6300" t="s">
        <v>57</v>
      </c>
      <c r="O6300" t="s">
        <v>25791</v>
      </c>
      <c r="P6300" t="s">
        <v>642</v>
      </c>
      <c r="Q6300" t="s">
        <v>360</v>
      </c>
      <c r="AA6300" s="1"/>
      <c r="AC6300">
        <v>2018</v>
      </c>
      <c r="AD6300">
        <v>7</v>
      </c>
      <c r="AE6300">
        <v>8</v>
      </c>
      <c r="AF6300" s="2">
        <f>DATE(emdat_data[[#This Row],[Start Year]],emdat_data[[#This Row],[Start Month]],emdat_data[[#This Row],[Start Day]])</f>
        <v>43289</v>
      </c>
      <c r="AG6300">
        <v>2018</v>
      </c>
      <c r="AH6300">
        <v>7</v>
      </c>
      <c r="AI6300">
        <v>8</v>
      </c>
      <c r="AJ6300" s="2">
        <f>DATE(emdat_data[[#This Row],[End Year]],emdat_data[[#This Row],[End Month]],emdat_data[[#This Row],[End Day]])</f>
        <v>43289</v>
      </c>
      <c r="AK6300">
        <v>24</v>
      </c>
      <c r="AL6300">
        <v>100</v>
      </c>
      <c r="AO6300">
        <v>100</v>
      </c>
      <c r="AV6300">
        <v>85.803026057265399</v>
      </c>
      <c r="AX6300" t="s">
        <v>25792</v>
      </c>
      <c r="AY6300" t="s">
        <v>5864</v>
      </c>
    </row>
    <row r="6301" spans="1:51" hidden="1" x14ac:dyDescent="0.25">
      <c r="A6301" t="s">
        <v>23331</v>
      </c>
      <c r="B6301">
        <v>2018</v>
      </c>
      <c r="C6301">
        <v>280</v>
      </c>
      <c r="E6301" t="s">
        <v>50</v>
      </c>
      <c r="F6301" t="s">
        <v>63</v>
      </c>
      <c r="G6301" t="s">
        <v>82</v>
      </c>
      <c r="H6301" t="s">
        <v>98</v>
      </c>
      <c r="J6301" t="s">
        <v>23332</v>
      </c>
      <c r="K6301" t="s">
        <v>1207</v>
      </c>
      <c r="L6301" t="s">
        <v>1208</v>
      </c>
      <c r="M6301" t="s">
        <v>1194</v>
      </c>
      <c r="N6301" t="s">
        <v>86</v>
      </c>
      <c r="O6301" t="s">
        <v>23333</v>
      </c>
      <c r="X6301" t="s">
        <v>88</v>
      </c>
      <c r="AA6301" s="1"/>
      <c r="AC6301">
        <v>2018</v>
      </c>
      <c r="AD6301">
        <v>7</v>
      </c>
      <c r="AE6301">
        <v>9</v>
      </c>
      <c r="AF6301" s="2">
        <f>DATE(emdat_data[[#This Row],[Start Year]],emdat_data[[#This Row],[Start Month]],emdat_data[[#This Row],[Start Day]])</f>
        <v>43290</v>
      </c>
      <c r="AG6301">
        <v>2018</v>
      </c>
      <c r="AH6301">
        <v>7</v>
      </c>
      <c r="AI6301">
        <v>11</v>
      </c>
      <c r="AJ6301" s="2">
        <f>DATE(emdat_data[[#This Row],[End Year]],emdat_data[[#This Row],[End Month]],emdat_data[[#This Row],[End Day]])</f>
        <v>43292</v>
      </c>
      <c r="AN6301">
        <v>8000</v>
      </c>
      <c r="AO6301">
        <v>8000</v>
      </c>
      <c r="AV6301">
        <v>85.803026057265399</v>
      </c>
      <c r="AW6301" t="s">
        <v>23334</v>
      </c>
      <c r="AY6301" t="s">
        <v>23335</v>
      </c>
    </row>
    <row r="6302" spans="1:51" hidden="1" x14ac:dyDescent="0.25">
      <c r="A6302" t="s">
        <v>23336</v>
      </c>
      <c r="B6302">
        <v>2018</v>
      </c>
      <c r="C6302">
        <v>218</v>
      </c>
      <c r="E6302" t="s">
        <v>50</v>
      </c>
      <c r="F6302" t="s">
        <v>71</v>
      </c>
      <c r="G6302" t="s">
        <v>72</v>
      </c>
      <c r="K6302" t="s">
        <v>1207</v>
      </c>
      <c r="L6302" t="s">
        <v>1208</v>
      </c>
      <c r="M6302" t="s">
        <v>1194</v>
      </c>
      <c r="N6302" t="s">
        <v>86</v>
      </c>
      <c r="O6302" t="s">
        <v>23337</v>
      </c>
      <c r="P6302" t="s">
        <v>23338</v>
      </c>
      <c r="W6302">
        <v>21590</v>
      </c>
      <c r="X6302" t="s">
        <v>78</v>
      </c>
      <c r="Y6302">
        <v>19018</v>
      </c>
      <c r="Z6302">
        <v>-69704</v>
      </c>
      <c r="AA6302" s="1"/>
      <c r="AC6302">
        <v>2018</v>
      </c>
      <c r="AD6302">
        <v>7</v>
      </c>
      <c r="AE6302">
        <v>9</v>
      </c>
      <c r="AF6302" s="2">
        <f>DATE(emdat_data[[#This Row],[Start Year]],emdat_data[[#This Row],[Start Month]],emdat_data[[#This Row],[Start Day]])</f>
        <v>43290</v>
      </c>
      <c r="AG6302">
        <v>2018</v>
      </c>
      <c r="AH6302">
        <v>7</v>
      </c>
      <c r="AI6302">
        <v>11</v>
      </c>
      <c r="AJ6302" s="2">
        <f>DATE(emdat_data[[#This Row],[End Year]],emdat_data[[#This Row],[End Month]],emdat_data[[#This Row],[End Day]])</f>
        <v>43292</v>
      </c>
      <c r="AM6302">
        <v>7390</v>
      </c>
      <c r="AO6302">
        <v>7390</v>
      </c>
      <c r="AV6302">
        <v>85.803026057265399</v>
      </c>
      <c r="AW6302" t="s">
        <v>23339</v>
      </c>
      <c r="AY6302" t="s">
        <v>23340</v>
      </c>
    </row>
    <row r="6303" spans="1:51" hidden="1" x14ac:dyDescent="0.25">
      <c r="A6303" t="s">
        <v>23134</v>
      </c>
      <c r="B6303">
        <v>2018</v>
      </c>
      <c r="C6303">
        <v>285</v>
      </c>
      <c r="E6303" t="s">
        <v>50</v>
      </c>
      <c r="F6303" t="s">
        <v>63</v>
      </c>
      <c r="G6303" t="s">
        <v>82</v>
      </c>
      <c r="H6303" t="s">
        <v>98</v>
      </c>
      <c r="J6303" t="s">
        <v>23135</v>
      </c>
      <c r="K6303" t="s">
        <v>159</v>
      </c>
      <c r="L6303" t="s">
        <v>160</v>
      </c>
      <c r="M6303" t="s">
        <v>161</v>
      </c>
      <c r="N6303" t="s">
        <v>57</v>
      </c>
      <c r="O6303" t="s">
        <v>22902</v>
      </c>
      <c r="Q6303" t="s">
        <v>72</v>
      </c>
      <c r="X6303" t="s">
        <v>88</v>
      </c>
      <c r="AA6303" s="1"/>
      <c r="AC6303">
        <v>2018</v>
      </c>
      <c r="AD6303">
        <v>7</v>
      </c>
      <c r="AE6303">
        <v>10</v>
      </c>
      <c r="AF6303" s="2">
        <f>DATE(emdat_data[[#This Row],[Start Year]],emdat_data[[#This Row],[Start Month]],emdat_data[[#This Row],[Start Day]])</f>
        <v>43291</v>
      </c>
      <c r="AG6303">
        <v>2018</v>
      </c>
      <c r="AH6303">
        <v>7</v>
      </c>
      <c r="AI6303">
        <v>11</v>
      </c>
      <c r="AJ6303" s="2">
        <f>DATE(emdat_data[[#This Row],[End Year]],emdat_data[[#This Row],[End Month]],emdat_data[[#This Row],[End Day]])</f>
        <v>43292</v>
      </c>
      <c r="AM6303">
        <v>45000</v>
      </c>
      <c r="AO6303">
        <v>45000</v>
      </c>
      <c r="AT6303">
        <v>490000</v>
      </c>
      <c r="AU6303">
        <v>571075</v>
      </c>
      <c r="AV6303">
        <v>85.803026057265399</v>
      </c>
      <c r="AW6303" t="s">
        <v>7526</v>
      </c>
      <c r="AY6303" t="s">
        <v>7681</v>
      </c>
    </row>
    <row r="6304" spans="1:51" hidden="1" x14ac:dyDescent="0.25">
      <c r="A6304" t="s">
        <v>23310</v>
      </c>
      <c r="B6304">
        <v>2018</v>
      </c>
      <c r="C6304">
        <v>252</v>
      </c>
      <c r="D6304" t="s">
        <v>23305</v>
      </c>
      <c r="E6304" t="s">
        <v>50</v>
      </c>
      <c r="F6304" t="s">
        <v>71</v>
      </c>
      <c r="G6304" t="s">
        <v>72</v>
      </c>
      <c r="K6304" t="s">
        <v>159</v>
      </c>
      <c r="L6304" t="s">
        <v>160</v>
      </c>
      <c r="M6304" t="s">
        <v>161</v>
      </c>
      <c r="N6304" t="s">
        <v>57</v>
      </c>
      <c r="O6304" t="s">
        <v>23311</v>
      </c>
      <c r="X6304" t="s">
        <v>78</v>
      </c>
      <c r="AA6304" s="1"/>
      <c r="AC6304">
        <v>2018</v>
      </c>
      <c r="AD6304">
        <v>7</v>
      </c>
      <c r="AE6304">
        <v>10</v>
      </c>
      <c r="AF6304" s="2">
        <f>DATE(emdat_data[[#This Row],[Start Year]],emdat_data[[#This Row],[Start Month]],emdat_data[[#This Row],[Start Day]])</f>
        <v>43291</v>
      </c>
      <c r="AG6304">
        <v>2018</v>
      </c>
      <c r="AH6304">
        <v>7</v>
      </c>
      <c r="AI6304">
        <v>11</v>
      </c>
      <c r="AJ6304" s="2">
        <f>DATE(emdat_data[[#This Row],[End Year]],emdat_data[[#This Row],[End Month]],emdat_data[[#This Row],[End Day]])</f>
        <v>43292</v>
      </c>
      <c r="AK6304">
        <v>16</v>
      </c>
      <c r="AM6304">
        <v>1519000</v>
      </c>
      <c r="AO6304">
        <v>1519000</v>
      </c>
      <c r="AT6304">
        <v>530689</v>
      </c>
      <c r="AU6304">
        <v>618497</v>
      </c>
      <c r="AV6304">
        <v>85.803026057265399</v>
      </c>
      <c r="AX6304" t="s">
        <v>23312</v>
      </c>
      <c r="AY6304" t="s">
        <v>23313</v>
      </c>
    </row>
    <row r="6305" spans="1:51" hidden="1" x14ac:dyDescent="0.25">
      <c r="A6305" t="s">
        <v>24646</v>
      </c>
      <c r="B6305">
        <v>2018</v>
      </c>
      <c r="C6305">
        <v>256</v>
      </c>
      <c r="D6305" t="s">
        <v>24647</v>
      </c>
      <c r="E6305" t="s">
        <v>50</v>
      </c>
      <c r="F6305" t="s">
        <v>63</v>
      </c>
      <c r="G6305" t="s">
        <v>64</v>
      </c>
      <c r="H6305" t="s">
        <v>1766</v>
      </c>
      <c r="K6305" t="s">
        <v>2595</v>
      </c>
      <c r="L6305" t="s">
        <v>2596</v>
      </c>
      <c r="M6305" t="s">
        <v>161</v>
      </c>
      <c r="N6305" t="s">
        <v>57</v>
      </c>
      <c r="O6305" t="s">
        <v>24648</v>
      </c>
      <c r="Q6305" t="s">
        <v>351</v>
      </c>
      <c r="W6305">
        <v>38</v>
      </c>
      <c r="X6305" t="s">
        <v>67</v>
      </c>
      <c r="AA6305" s="1"/>
      <c r="AC6305">
        <v>2018</v>
      </c>
      <c r="AD6305">
        <v>7</v>
      </c>
      <c r="AE6305">
        <v>11</v>
      </c>
      <c r="AF6305" s="2">
        <f>DATE(emdat_data[[#This Row],[Start Year]],emdat_data[[#This Row],[Start Month]],emdat_data[[#This Row],[Start Day]])</f>
        <v>43292</v>
      </c>
      <c r="AG6305">
        <v>2018</v>
      </c>
      <c r="AH6305">
        <v>8</v>
      </c>
      <c r="AI6305">
        <v>3</v>
      </c>
      <c r="AJ6305" s="2">
        <f>DATE(emdat_data[[#This Row],[End Year]],emdat_data[[#This Row],[End Month]],emdat_data[[#This Row],[End Day]])</f>
        <v>43315</v>
      </c>
      <c r="AM6305">
        <v>13768</v>
      </c>
      <c r="AO6305">
        <v>13768</v>
      </c>
      <c r="AV6305">
        <v>85.803026057265399</v>
      </c>
      <c r="AX6305" t="s">
        <v>24649</v>
      </c>
      <c r="AY6305" t="s">
        <v>24650</v>
      </c>
    </row>
    <row r="6306" spans="1:51" hidden="1" x14ac:dyDescent="0.25">
      <c r="A6306" t="s">
        <v>23176</v>
      </c>
      <c r="B6306">
        <v>2018</v>
      </c>
      <c r="C6306">
        <v>189</v>
      </c>
      <c r="E6306" t="s">
        <v>50</v>
      </c>
      <c r="F6306" t="s">
        <v>71</v>
      </c>
      <c r="G6306" t="s">
        <v>217</v>
      </c>
      <c r="H6306" t="s">
        <v>647</v>
      </c>
      <c r="K6306" t="s">
        <v>54</v>
      </c>
      <c r="L6306" t="s">
        <v>55</v>
      </c>
      <c r="M6306" t="s">
        <v>56</v>
      </c>
      <c r="N6306" t="s">
        <v>57</v>
      </c>
      <c r="O6306" t="s">
        <v>23177</v>
      </c>
      <c r="AA6306" s="1"/>
      <c r="AC6306">
        <v>2018</v>
      </c>
      <c r="AD6306">
        <v>7</v>
      </c>
      <c r="AE6306">
        <v>12</v>
      </c>
      <c r="AF6306" s="2">
        <f>DATE(emdat_data[[#This Row],[Start Year]],emdat_data[[#This Row],[Start Month]],emdat_data[[#This Row],[Start Day]])</f>
        <v>43293</v>
      </c>
      <c r="AG6306">
        <v>2018</v>
      </c>
      <c r="AH6306">
        <v>7</v>
      </c>
      <c r="AI6306">
        <v>12</v>
      </c>
      <c r="AJ6306" s="2">
        <f>DATE(emdat_data[[#This Row],[End Year]],emdat_data[[#This Row],[End Month]],emdat_data[[#This Row],[End Day]])</f>
        <v>43293</v>
      </c>
      <c r="AK6306">
        <v>12</v>
      </c>
      <c r="AV6306">
        <v>85.803026057265399</v>
      </c>
      <c r="AX6306" t="s">
        <v>23178</v>
      </c>
      <c r="AY6306" t="s">
        <v>23179</v>
      </c>
    </row>
    <row r="6307" spans="1:51" hidden="1" x14ac:dyDescent="0.25">
      <c r="A6307" t="s">
        <v>24891</v>
      </c>
      <c r="B6307">
        <v>2018</v>
      </c>
      <c r="C6307">
        <v>238</v>
      </c>
      <c r="D6307" t="s">
        <v>24892</v>
      </c>
      <c r="E6307" t="s">
        <v>50</v>
      </c>
      <c r="F6307" t="s">
        <v>71</v>
      </c>
      <c r="G6307" t="s">
        <v>72</v>
      </c>
      <c r="K6307" t="s">
        <v>297</v>
      </c>
      <c r="L6307" t="s">
        <v>298</v>
      </c>
      <c r="M6307" t="s">
        <v>125</v>
      </c>
      <c r="N6307" t="s">
        <v>76</v>
      </c>
      <c r="O6307" t="s">
        <v>24893</v>
      </c>
      <c r="P6307" t="s">
        <v>2496</v>
      </c>
      <c r="X6307" t="s">
        <v>78</v>
      </c>
      <c r="AA6307" s="1"/>
      <c r="AC6307">
        <v>2018</v>
      </c>
      <c r="AD6307">
        <v>7</v>
      </c>
      <c r="AE6307">
        <v>13</v>
      </c>
      <c r="AF6307" s="2">
        <f>DATE(emdat_data[[#This Row],[Start Year]],emdat_data[[#This Row],[Start Month]],emdat_data[[#This Row],[Start Day]])</f>
        <v>43294</v>
      </c>
      <c r="AG6307">
        <v>2018</v>
      </c>
      <c r="AH6307">
        <v>7</v>
      </c>
      <c r="AI6307">
        <v>16</v>
      </c>
      <c r="AJ6307" s="2">
        <f>DATE(emdat_data[[#This Row],[End Year]],emdat_data[[#This Row],[End Month]],emdat_data[[#This Row],[End Day]])</f>
        <v>43297</v>
      </c>
      <c r="AK6307">
        <v>101</v>
      </c>
      <c r="AL6307">
        <v>171</v>
      </c>
      <c r="AM6307">
        <v>15701</v>
      </c>
      <c r="AO6307">
        <v>15872</v>
      </c>
      <c r="AV6307">
        <v>85.803026057265399</v>
      </c>
      <c r="AW6307" t="s">
        <v>24894</v>
      </c>
      <c r="AY6307" t="s">
        <v>24895</v>
      </c>
    </row>
    <row r="6308" spans="1:51" hidden="1" x14ac:dyDescent="0.25">
      <c r="A6308" t="s">
        <v>24839</v>
      </c>
      <c r="B6308">
        <v>2018</v>
      </c>
      <c r="C6308">
        <v>240</v>
      </c>
      <c r="E6308" t="s">
        <v>50</v>
      </c>
      <c r="F6308" t="s">
        <v>71</v>
      </c>
      <c r="G6308" t="s">
        <v>217</v>
      </c>
      <c r="H6308" t="s">
        <v>217</v>
      </c>
      <c r="K6308" t="s">
        <v>1583</v>
      </c>
      <c r="L6308" t="s">
        <v>1584</v>
      </c>
      <c r="M6308" t="s">
        <v>173</v>
      </c>
      <c r="N6308" t="s">
        <v>57</v>
      </c>
      <c r="O6308" t="s">
        <v>24840</v>
      </c>
      <c r="P6308" t="s">
        <v>642</v>
      </c>
      <c r="AA6308" s="1"/>
      <c r="AC6308">
        <v>2018</v>
      </c>
      <c r="AD6308">
        <v>7</v>
      </c>
      <c r="AE6308">
        <v>15</v>
      </c>
      <c r="AF6308" s="2">
        <f>DATE(emdat_data[[#This Row],[Start Year]],emdat_data[[#This Row],[Start Month]],emdat_data[[#This Row],[Start Day]])</f>
        <v>43296</v>
      </c>
      <c r="AG6308">
        <v>2018</v>
      </c>
      <c r="AH6308">
        <v>7</v>
      </c>
      <c r="AI6308">
        <v>15</v>
      </c>
      <c r="AJ6308" s="2">
        <f>DATE(emdat_data[[#This Row],[End Year]],emdat_data[[#This Row],[End Month]],emdat_data[[#This Row],[End Day]])</f>
        <v>43296</v>
      </c>
      <c r="AK6308">
        <v>15</v>
      </c>
      <c r="AL6308">
        <v>45</v>
      </c>
      <c r="AO6308">
        <v>45</v>
      </c>
      <c r="AV6308">
        <v>85.803026057265399</v>
      </c>
      <c r="AX6308" t="s">
        <v>14804</v>
      </c>
      <c r="AY6308" t="s">
        <v>14805</v>
      </c>
    </row>
    <row r="6309" spans="1:51" hidden="1" x14ac:dyDescent="0.25">
      <c r="A6309" t="s">
        <v>24841</v>
      </c>
      <c r="B6309">
        <v>2018</v>
      </c>
      <c r="C6309">
        <v>255</v>
      </c>
      <c r="D6309" t="s">
        <v>24842</v>
      </c>
      <c r="E6309" t="s">
        <v>50</v>
      </c>
      <c r="F6309" t="s">
        <v>71</v>
      </c>
      <c r="G6309" t="s">
        <v>72</v>
      </c>
      <c r="K6309" t="s">
        <v>1583</v>
      </c>
      <c r="L6309" t="s">
        <v>1584</v>
      </c>
      <c r="M6309" t="s">
        <v>173</v>
      </c>
      <c r="N6309" t="s">
        <v>57</v>
      </c>
      <c r="O6309" t="s">
        <v>24843</v>
      </c>
      <c r="P6309" t="s">
        <v>1309</v>
      </c>
      <c r="W6309">
        <v>46815</v>
      </c>
      <c r="X6309" t="s">
        <v>78</v>
      </c>
      <c r="Y6309">
        <v>18191</v>
      </c>
      <c r="Z6309">
        <v>95434</v>
      </c>
      <c r="AA6309" s="1"/>
      <c r="AB6309" t="s">
        <v>24844</v>
      </c>
      <c r="AC6309">
        <v>2018</v>
      </c>
      <c r="AD6309">
        <v>7</v>
      </c>
      <c r="AE6309">
        <v>15</v>
      </c>
      <c r="AF6309" s="2">
        <f>DATE(emdat_data[[#This Row],[Start Year]],emdat_data[[#This Row],[Start Month]],emdat_data[[#This Row],[Start Day]])</f>
        <v>43296</v>
      </c>
      <c r="AG6309">
        <v>2018</v>
      </c>
      <c r="AH6309">
        <v>8</v>
      </c>
      <c r="AI6309">
        <v>10</v>
      </c>
      <c r="AJ6309" s="2">
        <f>DATE(emdat_data[[#This Row],[End Year]],emdat_data[[#This Row],[End Month]],emdat_data[[#This Row],[End Day]])</f>
        <v>43322</v>
      </c>
      <c r="AK6309">
        <v>16</v>
      </c>
      <c r="AM6309">
        <v>109650</v>
      </c>
      <c r="AO6309">
        <v>109650</v>
      </c>
      <c r="AV6309">
        <v>85.803026057265399</v>
      </c>
      <c r="AW6309" t="s">
        <v>24845</v>
      </c>
      <c r="AY6309" t="s">
        <v>24846</v>
      </c>
    </row>
    <row r="6310" spans="1:51" hidden="1" x14ac:dyDescent="0.25">
      <c r="A6310" t="s">
        <v>24675</v>
      </c>
      <c r="B6310">
        <v>2018</v>
      </c>
      <c r="C6310">
        <v>227</v>
      </c>
      <c r="D6310" t="s">
        <v>24676</v>
      </c>
      <c r="E6310" t="s">
        <v>50</v>
      </c>
      <c r="F6310" t="s">
        <v>63</v>
      </c>
      <c r="G6310" t="s">
        <v>82</v>
      </c>
      <c r="H6310" t="s">
        <v>98</v>
      </c>
      <c r="J6310" t="s">
        <v>24677</v>
      </c>
      <c r="K6310" t="s">
        <v>364</v>
      </c>
      <c r="L6310" t="s">
        <v>365</v>
      </c>
      <c r="M6310" t="s">
        <v>173</v>
      </c>
      <c r="N6310" t="s">
        <v>57</v>
      </c>
      <c r="Q6310" t="s">
        <v>72</v>
      </c>
      <c r="X6310" t="s">
        <v>88</v>
      </c>
      <c r="AA6310" s="1"/>
      <c r="AC6310">
        <v>2018</v>
      </c>
      <c r="AD6310">
        <v>7</v>
      </c>
      <c r="AE6310">
        <v>17</v>
      </c>
      <c r="AF6310" s="2">
        <f>DATE(emdat_data[[#This Row],[Start Year]],emdat_data[[#This Row],[Start Month]],emdat_data[[#This Row],[Start Day]])</f>
        <v>43298</v>
      </c>
      <c r="AG6310">
        <v>2018</v>
      </c>
      <c r="AH6310">
        <v>7</v>
      </c>
      <c r="AI6310">
        <v>31</v>
      </c>
      <c r="AJ6310" s="2">
        <f>DATE(emdat_data[[#This Row],[End Year]],emdat_data[[#This Row],[End Month]],emdat_data[[#This Row],[End Day]])</f>
        <v>43312</v>
      </c>
      <c r="AK6310">
        <v>16</v>
      </c>
      <c r="AM6310">
        <v>2231101</v>
      </c>
      <c r="AO6310">
        <v>2231101</v>
      </c>
      <c r="AT6310">
        <v>88000</v>
      </c>
      <c r="AU6310">
        <v>102560</v>
      </c>
      <c r="AV6310">
        <v>85.803026057265399</v>
      </c>
    </row>
    <row r="6311" spans="1:51" hidden="1" x14ac:dyDescent="0.25">
      <c r="A6311" t="s">
        <v>25693</v>
      </c>
      <c r="B6311">
        <v>2018</v>
      </c>
      <c r="C6311">
        <v>227</v>
      </c>
      <c r="D6311" t="s">
        <v>24676</v>
      </c>
      <c r="E6311" t="s">
        <v>50</v>
      </c>
      <c r="F6311" t="s">
        <v>63</v>
      </c>
      <c r="G6311" t="s">
        <v>82</v>
      </c>
      <c r="H6311" t="s">
        <v>98</v>
      </c>
      <c r="J6311" t="s">
        <v>24677</v>
      </c>
      <c r="K6311" t="s">
        <v>3068</v>
      </c>
      <c r="L6311" t="s">
        <v>3069</v>
      </c>
      <c r="M6311" t="s">
        <v>173</v>
      </c>
      <c r="N6311" t="s">
        <v>57</v>
      </c>
      <c r="O6311" t="s">
        <v>25694</v>
      </c>
      <c r="Q6311" t="s">
        <v>72</v>
      </c>
      <c r="R6311" t="s">
        <v>176</v>
      </c>
      <c r="X6311" t="s">
        <v>88</v>
      </c>
      <c r="AA6311" s="1"/>
      <c r="AC6311">
        <v>2018</v>
      </c>
      <c r="AD6311">
        <v>7</v>
      </c>
      <c r="AE6311">
        <v>18</v>
      </c>
      <c r="AF6311" s="2">
        <f>DATE(emdat_data[[#This Row],[Start Year]],emdat_data[[#This Row],[Start Month]],emdat_data[[#This Row],[Start Day]])</f>
        <v>43299</v>
      </c>
      <c r="AG6311">
        <v>2018</v>
      </c>
      <c r="AH6311">
        <v>7</v>
      </c>
      <c r="AI6311">
        <v>22</v>
      </c>
      <c r="AJ6311" s="2">
        <f>DATE(emdat_data[[#This Row],[End Year]],emdat_data[[#This Row],[End Month]],emdat_data[[#This Row],[End Day]])</f>
        <v>43303</v>
      </c>
      <c r="AK6311">
        <v>34</v>
      </c>
      <c r="AM6311">
        <v>96000</v>
      </c>
      <c r="AO6311">
        <v>96000</v>
      </c>
      <c r="AT6311">
        <v>220000</v>
      </c>
      <c r="AU6311">
        <v>256401</v>
      </c>
      <c r="AV6311">
        <v>85.803026057265399</v>
      </c>
      <c r="AX6311" t="s">
        <v>25695</v>
      </c>
      <c r="AY6311" t="s">
        <v>25696</v>
      </c>
    </row>
    <row r="6312" spans="1:51" hidden="1" x14ac:dyDescent="0.25">
      <c r="A6312" t="s">
        <v>23277</v>
      </c>
      <c r="B6312">
        <v>2018</v>
      </c>
      <c r="C6312">
        <v>201</v>
      </c>
      <c r="E6312" t="s">
        <v>50</v>
      </c>
      <c r="F6312" t="s">
        <v>63</v>
      </c>
      <c r="G6312" t="s">
        <v>82</v>
      </c>
      <c r="H6312" t="s">
        <v>98</v>
      </c>
      <c r="J6312" t="s">
        <v>23278</v>
      </c>
      <c r="K6312" t="s">
        <v>159</v>
      </c>
      <c r="L6312" t="s">
        <v>160</v>
      </c>
      <c r="M6312" t="s">
        <v>161</v>
      </c>
      <c r="N6312" t="s">
        <v>57</v>
      </c>
      <c r="O6312" t="s">
        <v>23279</v>
      </c>
      <c r="X6312" t="s">
        <v>88</v>
      </c>
      <c r="AA6312" s="1"/>
      <c r="AC6312">
        <v>2018</v>
      </c>
      <c r="AD6312">
        <v>7</v>
      </c>
      <c r="AE6312">
        <v>19</v>
      </c>
      <c r="AF6312" s="2">
        <f>DATE(emdat_data[[#This Row],[Start Year]],emdat_data[[#This Row],[Start Month]],emdat_data[[#This Row],[Start Day]])</f>
        <v>43300</v>
      </c>
      <c r="AG6312">
        <v>2018</v>
      </c>
      <c r="AH6312">
        <v>7</v>
      </c>
      <c r="AI6312">
        <v>19</v>
      </c>
      <c r="AJ6312" s="2">
        <f>DATE(emdat_data[[#This Row],[End Year]],emdat_data[[#This Row],[End Month]],emdat_data[[#This Row],[End Day]])</f>
        <v>43300</v>
      </c>
      <c r="AK6312">
        <v>14</v>
      </c>
      <c r="AM6312">
        <v>16200</v>
      </c>
      <c r="AO6312">
        <v>16200</v>
      </c>
      <c r="AT6312">
        <v>570000</v>
      </c>
      <c r="AU6312">
        <v>664312</v>
      </c>
      <c r="AV6312">
        <v>85.803026057265399</v>
      </c>
      <c r="AW6312" t="s">
        <v>23280</v>
      </c>
      <c r="AY6312" t="s">
        <v>23281</v>
      </c>
    </row>
    <row r="6313" spans="1:51" hidden="1" x14ac:dyDescent="0.25">
      <c r="A6313" t="s">
        <v>25793</v>
      </c>
      <c r="B6313">
        <v>2018</v>
      </c>
      <c r="C6313">
        <v>279</v>
      </c>
      <c r="E6313" t="s">
        <v>50</v>
      </c>
      <c r="F6313" t="s">
        <v>63</v>
      </c>
      <c r="G6313" t="s">
        <v>82</v>
      </c>
      <c r="H6313" t="s">
        <v>157</v>
      </c>
      <c r="I6313" t="s">
        <v>418</v>
      </c>
      <c r="K6313" t="s">
        <v>357</v>
      </c>
      <c r="L6313" t="s">
        <v>358</v>
      </c>
      <c r="M6313" t="s">
        <v>146</v>
      </c>
      <c r="N6313" t="s">
        <v>86</v>
      </c>
      <c r="O6313" t="s">
        <v>25794</v>
      </c>
      <c r="Q6313" t="s">
        <v>12510</v>
      </c>
      <c r="X6313" t="s">
        <v>88</v>
      </c>
      <c r="AA6313" s="1"/>
      <c r="AC6313">
        <v>2018</v>
      </c>
      <c r="AD6313">
        <v>7</v>
      </c>
      <c r="AE6313">
        <v>19</v>
      </c>
      <c r="AF6313" s="2">
        <f>DATE(emdat_data[[#This Row],[Start Year]],emdat_data[[#This Row],[Start Month]],emdat_data[[#This Row],[Start Day]])</f>
        <v>43300</v>
      </c>
      <c r="AG6313">
        <v>2018</v>
      </c>
      <c r="AH6313">
        <v>7</v>
      </c>
      <c r="AI6313">
        <v>22</v>
      </c>
      <c r="AJ6313" s="2">
        <f>DATE(emdat_data[[#This Row],[End Year]],emdat_data[[#This Row],[End Month]],emdat_data[[#This Row],[End Day]])</f>
        <v>43303</v>
      </c>
      <c r="AR6313">
        <v>400000</v>
      </c>
      <c r="AS6313">
        <v>466184</v>
      </c>
      <c r="AT6313">
        <v>1500000</v>
      </c>
      <c r="AU6313">
        <v>1748190</v>
      </c>
      <c r="AV6313">
        <v>85.803026057265399</v>
      </c>
      <c r="AW6313" t="s">
        <v>25795</v>
      </c>
      <c r="AX6313" t="s">
        <v>25796</v>
      </c>
      <c r="AY6313" t="s">
        <v>25797</v>
      </c>
    </row>
    <row r="6314" spans="1:51" hidden="1" x14ac:dyDescent="0.25">
      <c r="A6314" t="s">
        <v>24754</v>
      </c>
      <c r="B6314">
        <v>2018</v>
      </c>
      <c r="C6314">
        <v>286</v>
      </c>
      <c r="E6314" t="s">
        <v>50</v>
      </c>
      <c r="F6314" t="s">
        <v>71</v>
      </c>
      <c r="G6314" t="s">
        <v>72</v>
      </c>
      <c r="K6314" t="s">
        <v>226</v>
      </c>
      <c r="L6314" t="s">
        <v>227</v>
      </c>
      <c r="M6314" t="s">
        <v>56</v>
      </c>
      <c r="N6314" t="s">
        <v>57</v>
      </c>
      <c r="O6314" t="s">
        <v>24755</v>
      </c>
      <c r="P6314" t="s">
        <v>642</v>
      </c>
      <c r="X6314" t="s">
        <v>78</v>
      </c>
      <c r="AA6314" s="1"/>
      <c r="AC6314">
        <v>2018</v>
      </c>
      <c r="AD6314">
        <v>7</v>
      </c>
      <c r="AE6314">
        <v>20</v>
      </c>
      <c r="AF6314" s="2">
        <f>DATE(emdat_data[[#This Row],[Start Year]],emdat_data[[#This Row],[Start Month]],emdat_data[[#This Row],[Start Day]])</f>
        <v>43301</v>
      </c>
      <c r="AG6314">
        <v>2018</v>
      </c>
      <c r="AH6314">
        <v>7</v>
      </c>
      <c r="AI6314">
        <v>23</v>
      </c>
      <c r="AJ6314" s="2">
        <f>DATE(emdat_data[[#This Row],[End Year]],emdat_data[[#This Row],[End Month]],emdat_data[[#This Row],[End Day]])</f>
        <v>43304</v>
      </c>
      <c r="AK6314">
        <v>20</v>
      </c>
      <c r="AM6314">
        <v>41430</v>
      </c>
      <c r="AO6314">
        <v>41430</v>
      </c>
      <c r="AV6314">
        <v>85.803026057265399</v>
      </c>
      <c r="AW6314" t="s">
        <v>2102</v>
      </c>
      <c r="AY6314" t="s">
        <v>2103</v>
      </c>
    </row>
    <row r="6315" spans="1:51" hidden="1" x14ac:dyDescent="0.25">
      <c r="A6315" t="s">
        <v>23282</v>
      </c>
      <c r="B6315">
        <v>2018</v>
      </c>
      <c r="C6315">
        <v>287</v>
      </c>
      <c r="E6315" t="s">
        <v>50</v>
      </c>
      <c r="F6315" t="s">
        <v>63</v>
      </c>
      <c r="G6315" t="s">
        <v>82</v>
      </c>
      <c r="H6315" t="s">
        <v>98</v>
      </c>
      <c r="J6315" t="s">
        <v>23283</v>
      </c>
      <c r="K6315" t="s">
        <v>159</v>
      </c>
      <c r="L6315" t="s">
        <v>160</v>
      </c>
      <c r="M6315" t="s">
        <v>161</v>
      </c>
      <c r="N6315" t="s">
        <v>57</v>
      </c>
      <c r="O6315" t="s">
        <v>23284</v>
      </c>
      <c r="X6315" t="s">
        <v>88</v>
      </c>
      <c r="AA6315" s="1"/>
      <c r="AC6315">
        <v>2018</v>
      </c>
      <c r="AD6315">
        <v>7</v>
      </c>
      <c r="AE6315">
        <v>22</v>
      </c>
      <c r="AF6315" s="2">
        <f>DATE(emdat_data[[#This Row],[Start Year]],emdat_data[[#This Row],[Start Month]],emdat_data[[#This Row],[Start Day]])</f>
        <v>43303</v>
      </c>
      <c r="AG6315">
        <v>2018</v>
      </c>
      <c r="AH6315">
        <v>7</v>
      </c>
      <c r="AI6315">
        <v>22</v>
      </c>
      <c r="AJ6315" s="2">
        <f>DATE(emdat_data[[#This Row],[End Year]],emdat_data[[#This Row],[End Month]],emdat_data[[#This Row],[End Day]])</f>
        <v>43303</v>
      </c>
      <c r="AK6315">
        <v>1</v>
      </c>
      <c r="AM6315">
        <v>18000</v>
      </c>
      <c r="AO6315">
        <v>18000</v>
      </c>
      <c r="AT6315">
        <v>240000</v>
      </c>
      <c r="AU6315">
        <v>279710</v>
      </c>
      <c r="AV6315">
        <v>85.803026057265399</v>
      </c>
      <c r="AW6315" t="s">
        <v>23285</v>
      </c>
      <c r="AY6315" t="s">
        <v>23286</v>
      </c>
    </row>
    <row r="6316" spans="1:51" hidden="1" x14ac:dyDescent="0.25">
      <c r="A6316" t="s">
        <v>24761</v>
      </c>
      <c r="B6316">
        <v>2018</v>
      </c>
      <c r="C6316">
        <v>281</v>
      </c>
      <c r="E6316" t="s">
        <v>50</v>
      </c>
      <c r="F6316" t="s">
        <v>51</v>
      </c>
      <c r="G6316" t="s">
        <v>52</v>
      </c>
      <c r="H6316" t="s">
        <v>53</v>
      </c>
      <c r="K6316" t="s">
        <v>1447</v>
      </c>
      <c r="L6316" t="s">
        <v>1448</v>
      </c>
      <c r="M6316" t="s">
        <v>56</v>
      </c>
      <c r="N6316" t="s">
        <v>57</v>
      </c>
      <c r="O6316" t="s">
        <v>24762</v>
      </c>
      <c r="W6316">
        <v>6</v>
      </c>
      <c r="X6316" t="s">
        <v>59</v>
      </c>
      <c r="Y6316">
        <v>34645</v>
      </c>
      <c r="Z6316">
        <v>46179</v>
      </c>
      <c r="AA6316" s="1">
        <v>0.60902777777777772</v>
      </c>
      <c r="AC6316">
        <v>2018</v>
      </c>
      <c r="AD6316">
        <v>7</v>
      </c>
      <c r="AE6316">
        <v>22</v>
      </c>
      <c r="AF6316" s="2">
        <f>DATE(emdat_data[[#This Row],[Start Year]],emdat_data[[#This Row],[Start Month]],emdat_data[[#This Row],[Start Day]])</f>
        <v>43303</v>
      </c>
      <c r="AG6316">
        <v>2018</v>
      </c>
      <c r="AH6316">
        <v>7</v>
      </c>
      <c r="AI6316">
        <v>22</v>
      </c>
      <c r="AJ6316" s="2">
        <f>DATE(emdat_data[[#This Row],[End Year]],emdat_data[[#This Row],[End Month]],emdat_data[[#This Row],[End Day]])</f>
        <v>43303</v>
      </c>
      <c r="AL6316">
        <v>287</v>
      </c>
      <c r="AM6316">
        <v>4755</v>
      </c>
      <c r="AO6316">
        <v>5042</v>
      </c>
      <c r="AT6316">
        <v>10000</v>
      </c>
      <c r="AU6316">
        <v>11655</v>
      </c>
      <c r="AV6316">
        <v>85.803026057265399</v>
      </c>
      <c r="AX6316" t="s">
        <v>24763</v>
      </c>
      <c r="AY6316" t="s">
        <v>24764</v>
      </c>
    </row>
    <row r="6317" spans="1:51" hidden="1" x14ac:dyDescent="0.25">
      <c r="A6317" t="s">
        <v>23125</v>
      </c>
      <c r="B6317">
        <v>2018</v>
      </c>
      <c r="C6317">
        <v>223</v>
      </c>
      <c r="D6317" t="s">
        <v>23126</v>
      </c>
      <c r="E6317" t="s">
        <v>50</v>
      </c>
      <c r="F6317" t="s">
        <v>350</v>
      </c>
      <c r="G6317" t="s">
        <v>477</v>
      </c>
      <c r="H6317" t="s">
        <v>478</v>
      </c>
      <c r="K6317" t="s">
        <v>195</v>
      </c>
      <c r="L6317" t="s">
        <v>196</v>
      </c>
      <c r="M6317" t="s">
        <v>197</v>
      </c>
      <c r="N6317" t="s">
        <v>190</v>
      </c>
      <c r="O6317" t="s">
        <v>23127</v>
      </c>
      <c r="Q6317" t="s">
        <v>1766</v>
      </c>
      <c r="U6317" t="s">
        <v>127</v>
      </c>
      <c r="X6317" t="s">
        <v>78</v>
      </c>
      <c r="AA6317" s="1"/>
      <c r="AC6317">
        <v>2018</v>
      </c>
      <c r="AD6317">
        <v>7</v>
      </c>
      <c r="AE6317">
        <v>23</v>
      </c>
      <c r="AF6317" s="2">
        <f>DATE(emdat_data[[#This Row],[Start Year]],emdat_data[[#This Row],[Start Month]],emdat_data[[#This Row],[Start Day]])</f>
        <v>43304</v>
      </c>
      <c r="AG6317">
        <v>2018</v>
      </c>
      <c r="AH6317">
        <v>7</v>
      </c>
      <c r="AI6317">
        <v>24</v>
      </c>
      <c r="AJ6317" s="2">
        <f>DATE(emdat_data[[#This Row],[End Year]],emdat_data[[#This Row],[End Month]],emdat_data[[#This Row],[End Day]])</f>
        <v>43305</v>
      </c>
      <c r="AK6317">
        <v>100</v>
      </c>
      <c r="AL6317">
        <v>600</v>
      </c>
      <c r="AM6317">
        <v>4118</v>
      </c>
      <c r="AO6317">
        <v>4718</v>
      </c>
      <c r="AV6317">
        <v>85.803026057265399</v>
      </c>
      <c r="AW6317" t="s">
        <v>23128</v>
      </c>
      <c r="AY6317" t="s">
        <v>23129</v>
      </c>
    </row>
    <row r="6318" spans="1:51" hidden="1" x14ac:dyDescent="0.25">
      <c r="A6318" t="s">
        <v>24805</v>
      </c>
      <c r="B6318">
        <v>2018</v>
      </c>
      <c r="C6318">
        <v>222</v>
      </c>
      <c r="D6318" t="s">
        <v>24806</v>
      </c>
      <c r="E6318" t="s">
        <v>50</v>
      </c>
      <c r="F6318" t="s">
        <v>71</v>
      </c>
      <c r="G6318" t="s">
        <v>72</v>
      </c>
      <c r="K6318" t="s">
        <v>1515</v>
      </c>
      <c r="L6318" t="s">
        <v>1516</v>
      </c>
      <c r="M6318" t="s">
        <v>173</v>
      </c>
      <c r="N6318" t="s">
        <v>57</v>
      </c>
      <c r="O6318" t="s">
        <v>24807</v>
      </c>
      <c r="X6318" t="s">
        <v>78</v>
      </c>
      <c r="AA6318" s="1"/>
      <c r="AC6318">
        <v>2018</v>
      </c>
      <c r="AD6318">
        <v>7</v>
      </c>
      <c r="AE6318">
        <v>23</v>
      </c>
      <c r="AF6318" s="2">
        <f>DATE(emdat_data[[#This Row],[Start Year]],emdat_data[[#This Row],[Start Month]],emdat_data[[#This Row],[Start Day]])</f>
        <v>43304</v>
      </c>
      <c r="AG6318">
        <v>2018</v>
      </c>
      <c r="AH6318">
        <v>7</v>
      </c>
      <c r="AI6318">
        <v>23</v>
      </c>
      <c r="AJ6318" s="2">
        <f>DATE(emdat_data[[#This Row],[End Year]],emdat_data[[#This Row],[End Month]],emdat_data[[#This Row],[End Day]])</f>
        <v>43304</v>
      </c>
      <c r="AM6318">
        <v>5817</v>
      </c>
      <c r="AO6318">
        <v>5817</v>
      </c>
      <c r="AV6318">
        <v>85.803026057265399</v>
      </c>
      <c r="AW6318" t="s">
        <v>24808</v>
      </c>
      <c r="AX6318" t="s">
        <v>24809</v>
      </c>
      <c r="AY6318" t="s">
        <v>24810</v>
      </c>
    </row>
    <row r="6319" spans="1:51" hidden="1" x14ac:dyDescent="0.25">
      <c r="A6319" t="s">
        <v>25811</v>
      </c>
      <c r="B6319">
        <v>2018</v>
      </c>
      <c r="C6319">
        <v>292</v>
      </c>
      <c r="D6319" t="s">
        <v>25812</v>
      </c>
      <c r="E6319" t="s">
        <v>50</v>
      </c>
      <c r="F6319" t="s">
        <v>71</v>
      </c>
      <c r="G6319" t="s">
        <v>72</v>
      </c>
      <c r="K6319" t="s">
        <v>2855</v>
      </c>
      <c r="L6319" t="s">
        <v>2856</v>
      </c>
      <c r="M6319" t="s">
        <v>995</v>
      </c>
      <c r="N6319" t="s">
        <v>76</v>
      </c>
      <c r="O6319" t="s">
        <v>25813</v>
      </c>
      <c r="X6319" t="s">
        <v>78</v>
      </c>
      <c r="AA6319" s="1"/>
      <c r="AC6319">
        <v>2018</v>
      </c>
      <c r="AD6319">
        <v>7</v>
      </c>
      <c r="AE6319">
        <v>23</v>
      </c>
      <c r="AF6319" s="2">
        <f>DATE(emdat_data[[#This Row],[Start Year]],emdat_data[[#This Row],[Start Month]],emdat_data[[#This Row],[Start Day]])</f>
        <v>43304</v>
      </c>
      <c r="AG6319">
        <v>2018</v>
      </c>
      <c r="AH6319">
        <v>7</v>
      </c>
      <c r="AI6319">
        <v>30</v>
      </c>
      <c r="AJ6319" s="2">
        <f>DATE(emdat_data[[#This Row],[End Year]],emdat_data[[#This Row],[End Month]],emdat_data[[#This Row],[End Day]])</f>
        <v>43311</v>
      </c>
      <c r="AK6319">
        <v>23</v>
      </c>
      <c r="AL6319">
        <v>61</v>
      </c>
      <c r="AM6319">
        <v>45705</v>
      </c>
      <c r="AN6319">
        <v>8900</v>
      </c>
      <c r="AO6319">
        <v>54666</v>
      </c>
      <c r="AV6319">
        <v>85.803026057265399</v>
      </c>
      <c r="AW6319" t="s">
        <v>25814</v>
      </c>
      <c r="AX6319" t="s">
        <v>3552</v>
      </c>
      <c r="AY6319" t="s">
        <v>25815</v>
      </c>
    </row>
    <row r="6320" spans="1:51" hidden="1" x14ac:dyDescent="0.25">
      <c r="A6320" t="s">
        <v>24753</v>
      </c>
      <c r="B6320">
        <v>2018</v>
      </c>
      <c r="C6320">
        <v>267</v>
      </c>
      <c r="E6320" t="s">
        <v>50</v>
      </c>
      <c r="F6320" t="s">
        <v>71</v>
      </c>
      <c r="G6320" t="s">
        <v>72</v>
      </c>
      <c r="K6320" t="s">
        <v>226</v>
      </c>
      <c r="L6320" t="s">
        <v>227</v>
      </c>
      <c r="M6320" t="s">
        <v>56</v>
      </c>
      <c r="N6320" t="s">
        <v>57</v>
      </c>
      <c r="O6320" t="s">
        <v>24710</v>
      </c>
      <c r="P6320" t="s">
        <v>1309</v>
      </c>
      <c r="X6320" t="s">
        <v>78</v>
      </c>
      <c r="AA6320" s="1"/>
      <c r="AC6320">
        <v>2018</v>
      </c>
      <c r="AD6320">
        <v>7</v>
      </c>
      <c r="AE6320">
        <v>26</v>
      </c>
      <c r="AF6320" s="2">
        <f>DATE(emdat_data[[#This Row],[Start Year]],emdat_data[[#This Row],[Start Month]],emdat_data[[#This Row],[Start Day]])</f>
        <v>43307</v>
      </c>
      <c r="AG6320">
        <v>2018</v>
      </c>
      <c r="AH6320">
        <v>7</v>
      </c>
      <c r="AI6320">
        <v>28</v>
      </c>
      <c r="AJ6320" s="2">
        <f>DATE(emdat_data[[#This Row],[End Year]],emdat_data[[#This Row],[End Month]],emdat_data[[#This Row],[End Day]])</f>
        <v>43309</v>
      </c>
      <c r="AK6320">
        <v>33</v>
      </c>
      <c r="AL6320">
        <v>45</v>
      </c>
      <c r="AM6320">
        <v>1500</v>
      </c>
      <c r="AO6320">
        <v>1545</v>
      </c>
      <c r="AV6320">
        <v>85.803026057265399</v>
      </c>
      <c r="AW6320" t="s">
        <v>1421</v>
      </c>
      <c r="AY6320" t="s">
        <v>1422</v>
      </c>
    </row>
    <row r="6321" spans="1:51" hidden="1" x14ac:dyDescent="0.25">
      <c r="A6321" t="s">
        <v>25728</v>
      </c>
      <c r="B6321">
        <v>2018</v>
      </c>
      <c r="C6321">
        <v>258</v>
      </c>
      <c r="E6321" t="s">
        <v>50</v>
      </c>
      <c r="F6321" t="s">
        <v>350</v>
      </c>
      <c r="G6321" t="s">
        <v>477</v>
      </c>
      <c r="H6321" t="s">
        <v>478</v>
      </c>
      <c r="J6321" t="s">
        <v>25729</v>
      </c>
      <c r="K6321" t="s">
        <v>357</v>
      </c>
      <c r="L6321" t="s">
        <v>358</v>
      </c>
      <c r="M6321" t="s">
        <v>146</v>
      </c>
      <c r="N6321" t="s">
        <v>86</v>
      </c>
      <c r="O6321" t="s">
        <v>25730</v>
      </c>
      <c r="Q6321" t="s">
        <v>4393</v>
      </c>
      <c r="X6321" t="s">
        <v>78</v>
      </c>
      <c r="AA6321" s="1"/>
      <c r="AC6321">
        <v>2018</v>
      </c>
      <c r="AD6321">
        <v>7</v>
      </c>
      <c r="AE6321">
        <v>27</v>
      </c>
      <c r="AF6321" s="2">
        <f>DATE(emdat_data[[#This Row],[Start Year]],emdat_data[[#This Row],[Start Month]],emdat_data[[#This Row],[Start Day]])</f>
        <v>43308</v>
      </c>
      <c r="AG6321">
        <v>2018</v>
      </c>
      <c r="AH6321">
        <v>8</v>
      </c>
      <c r="AI6321">
        <v>31</v>
      </c>
      <c r="AJ6321" s="2">
        <f>DATE(emdat_data[[#This Row],[End Year]],emdat_data[[#This Row],[End Month]],emdat_data[[#This Row],[End Day]])</f>
        <v>43343</v>
      </c>
      <c r="AK6321">
        <v>14</v>
      </c>
      <c r="AN6321">
        <v>3237</v>
      </c>
      <c r="AO6321">
        <v>3237</v>
      </c>
      <c r="AT6321">
        <v>1000000</v>
      </c>
      <c r="AU6321">
        <v>1165460</v>
      </c>
      <c r="AV6321">
        <v>85.803026057265399</v>
      </c>
      <c r="AX6321" t="s">
        <v>25731</v>
      </c>
      <c r="AY6321" t="s">
        <v>25732</v>
      </c>
    </row>
    <row r="6322" spans="1:51" hidden="1" x14ac:dyDescent="0.25">
      <c r="A6322" t="s">
        <v>24696</v>
      </c>
      <c r="B6322">
        <v>2018</v>
      </c>
      <c r="C6322">
        <v>254</v>
      </c>
      <c r="D6322" t="s">
        <v>24510</v>
      </c>
      <c r="E6322" t="s">
        <v>50</v>
      </c>
      <c r="F6322" t="s">
        <v>51</v>
      </c>
      <c r="G6322" t="s">
        <v>52</v>
      </c>
      <c r="H6322" t="s">
        <v>53</v>
      </c>
      <c r="K6322" t="s">
        <v>171</v>
      </c>
      <c r="L6322" t="s">
        <v>172</v>
      </c>
      <c r="M6322" t="s">
        <v>173</v>
      </c>
      <c r="N6322" t="s">
        <v>57</v>
      </c>
      <c r="O6322" t="s">
        <v>24697</v>
      </c>
      <c r="W6322">
        <v>6</v>
      </c>
      <c r="X6322" t="s">
        <v>59</v>
      </c>
      <c r="Y6322">
        <v>-8274</v>
      </c>
      <c r="Z6322">
        <v>116491</v>
      </c>
      <c r="AA6322" s="1">
        <v>0.24097222222222223</v>
      </c>
      <c r="AC6322">
        <v>2018</v>
      </c>
      <c r="AD6322">
        <v>7</v>
      </c>
      <c r="AE6322">
        <v>29</v>
      </c>
      <c r="AF6322" s="2">
        <f>DATE(emdat_data[[#This Row],[Start Year]],emdat_data[[#This Row],[Start Month]],emdat_data[[#This Row],[Start Day]])</f>
        <v>43310</v>
      </c>
      <c r="AG6322">
        <v>2018</v>
      </c>
      <c r="AH6322">
        <v>7</v>
      </c>
      <c r="AI6322">
        <v>29</v>
      </c>
      <c r="AJ6322" s="2">
        <f>DATE(emdat_data[[#This Row],[End Year]],emdat_data[[#This Row],[End Month]],emdat_data[[#This Row],[End Day]])</f>
        <v>43310</v>
      </c>
      <c r="AK6322">
        <v>14</v>
      </c>
      <c r="AL6322">
        <v>135</v>
      </c>
      <c r="AM6322">
        <v>102717</v>
      </c>
      <c r="AO6322">
        <v>102852</v>
      </c>
      <c r="AT6322">
        <v>29000</v>
      </c>
      <c r="AU6322">
        <v>33798</v>
      </c>
      <c r="AV6322">
        <v>85.803026057265399</v>
      </c>
      <c r="AX6322" t="s">
        <v>24698</v>
      </c>
      <c r="AY6322" t="s">
        <v>24699</v>
      </c>
    </row>
    <row r="6323" spans="1:51" hidden="1" x14ac:dyDescent="0.25">
      <c r="A6323" t="s">
        <v>23345</v>
      </c>
      <c r="B6323">
        <v>2018</v>
      </c>
      <c r="C6323">
        <v>235</v>
      </c>
      <c r="E6323" t="s">
        <v>50</v>
      </c>
      <c r="F6323" t="s">
        <v>63</v>
      </c>
      <c r="G6323" t="s">
        <v>64</v>
      </c>
      <c r="H6323" t="s">
        <v>1766</v>
      </c>
      <c r="K6323" t="s">
        <v>1231</v>
      </c>
      <c r="L6323" t="s">
        <v>1232</v>
      </c>
      <c r="M6323" t="s">
        <v>197</v>
      </c>
      <c r="N6323" t="s">
        <v>190</v>
      </c>
      <c r="W6323">
        <v>47</v>
      </c>
      <c r="X6323" t="s">
        <v>67</v>
      </c>
      <c r="AA6323" s="1"/>
      <c r="AC6323">
        <v>2018</v>
      </c>
      <c r="AD6323">
        <v>8</v>
      </c>
      <c r="AF6323" s="2">
        <f>DATE(emdat_data[[#This Row],[Start Year]],emdat_data[[#This Row],[Start Month]],emdat_data[[#This Row],[Start Day]])</f>
        <v>43312</v>
      </c>
      <c r="AG6323">
        <v>2018</v>
      </c>
      <c r="AH6323">
        <v>8</v>
      </c>
      <c r="AJ6323" s="2">
        <f>DATE(emdat_data[[#This Row],[End Year]],emdat_data[[#This Row],[End Month]],emdat_data[[#This Row],[End Day]])</f>
        <v>43312</v>
      </c>
      <c r="AK6323">
        <v>9</v>
      </c>
      <c r="AV6323">
        <v>85.803026057265399</v>
      </c>
    </row>
    <row r="6324" spans="1:51" hidden="1" x14ac:dyDescent="0.25">
      <c r="A6324" t="s">
        <v>24779</v>
      </c>
      <c r="B6324">
        <v>2018</v>
      </c>
      <c r="C6324">
        <v>235</v>
      </c>
      <c r="E6324" t="s">
        <v>50</v>
      </c>
      <c r="F6324" t="s">
        <v>63</v>
      </c>
      <c r="G6324" t="s">
        <v>64</v>
      </c>
      <c r="H6324" t="s">
        <v>1766</v>
      </c>
      <c r="K6324" t="s">
        <v>239</v>
      </c>
      <c r="L6324" t="s">
        <v>240</v>
      </c>
      <c r="M6324" t="s">
        <v>197</v>
      </c>
      <c r="N6324" t="s">
        <v>190</v>
      </c>
      <c r="W6324">
        <v>40</v>
      </c>
      <c r="X6324" t="s">
        <v>67</v>
      </c>
      <c r="AA6324" s="1"/>
      <c r="AC6324">
        <v>2018</v>
      </c>
      <c r="AD6324">
        <v>8</v>
      </c>
      <c r="AF6324" s="2">
        <f>DATE(emdat_data[[#This Row],[Start Year]],emdat_data[[#This Row],[Start Month]],emdat_data[[#This Row],[Start Day]])</f>
        <v>43312</v>
      </c>
      <c r="AG6324">
        <v>2018</v>
      </c>
      <c r="AH6324">
        <v>8</v>
      </c>
      <c r="AJ6324" s="2">
        <f>DATE(emdat_data[[#This Row],[End Year]],emdat_data[[#This Row],[End Month]],emdat_data[[#This Row],[End Day]])</f>
        <v>43312</v>
      </c>
      <c r="AV6324">
        <v>85.803026057265399</v>
      </c>
    </row>
    <row r="6325" spans="1:51" hidden="1" x14ac:dyDescent="0.25">
      <c r="A6325" t="s">
        <v>24953</v>
      </c>
      <c r="B6325">
        <v>2018</v>
      </c>
      <c r="C6325">
        <v>235</v>
      </c>
      <c r="E6325" t="s">
        <v>50</v>
      </c>
      <c r="F6325" t="s">
        <v>63</v>
      </c>
      <c r="G6325" t="s">
        <v>64</v>
      </c>
      <c r="H6325" t="s">
        <v>1766</v>
      </c>
      <c r="K6325" t="s">
        <v>318</v>
      </c>
      <c r="L6325" t="s">
        <v>319</v>
      </c>
      <c r="M6325" t="s">
        <v>197</v>
      </c>
      <c r="N6325" t="s">
        <v>190</v>
      </c>
      <c r="W6325">
        <v>45</v>
      </c>
      <c r="X6325" t="s">
        <v>67</v>
      </c>
      <c r="AA6325" s="1"/>
      <c r="AC6325">
        <v>2018</v>
      </c>
      <c r="AD6325">
        <v>8</v>
      </c>
      <c r="AF6325" s="2">
        <f>DATE(emdat_data[[#This Row],[Start Year]],emdat_data[[#This Row],[Start Month]],emdat_data[[#This Row],[Start Day]])</f>
        <v>43312</v>
      </c>
      <c r="AG6325">
        <v>2018</v>
      </c>
      <c r="AH6325">
        <v>8</v>
      </c>
      <c r="AJ6325" s="2">
        <f>DATE(emdat_data[[#This Row],[End Year]],emdat_data[[#This Row],[End Month]],emdat_data[[#This Row],[End Day]])</f>
        <v>43312</v>
      </c>
      <c r="AV6325">
        <v>85.803026057265399</v>
      </c>
    </row>
    <row r="6326" spans="1:51" hidden="1" x14ac:dyDescent="0.25">
      <c r="A6326" t="s">
        <v>25803</v>
      </c>
      <c r="B6326">
        <v>2018</v>
      </c>
      <c r="C6326">
        <v>387</v>
      </c>
      <c r="E6326" t="s">
        <v>50</v>
      </c>
      <c r="F6326" t="s">
        <v>71</v>
      </c>
      <c r="G6326" t="s">
        <v>72</v>
      </c>
      <c r="H6326" t="s">
        <v>170</v>
      </c>
      <c r="K6326" t="s">
        <v>2855</v>
      </c>
      <c r="L6326" t="s">
        <v>2856</v>
      </c>
      <c r="M6326" t="s">
        <v>995</v>
      </c>
      <c r="N6326" t="s">
        <v>76</v>
      </c>
      <c r="O6326" t="s">
        <v>25804</v>
      </c>
      <c r="W6326">
        <v>629242</v>
      </c>
      <c r="X6326" t="s">
        <v>78</v>
      </c>
      <c r="Y6326">
        <v>13487</v>
      </c>
      <c r="Z6326">
        <v>31942</v>
      </c>
      <c r="AA6326" s="1"/>
      <c r="AC6326">
        <v>2018</v>
      </c>
      <c r="AD6326">
        <v>8</v>
      </c>
      <c r="AE6326">
        <v>1</v>
      </c>
      <c r="AF6326" s="2">
        <f>DATE(emdat_data[[#This Row],[Start Year]],emdat_data[[#This Row],[Start Month]],emdat_data[[#This Row],[Start Day]])</f>
        <v>43313</v>
      </c>
      <c r="AG6326">
        <v>2018</v>
      </c>
      <c r="AH6326">
        <v>9</v>
      </c>
      <c r="AI6326">
        <v>4</v>
      </c>
      <c r="AJ6326" s="2">
        <f>DATE(emdat_data[[#This Row],[End Year]],emdat_data[[#This Row],[End Month]],emdat_data[[#This Row],[End Day]])</f>
        <v>43347</v>
      </c>
      <c r="AK6326">
        <v>23</v>
      </c>
      <c r="AL6326">
        <v>60</v>
      </c>
      <c r="AM6326">
        <v>70000</v>
      </c>
      <c r="AO6326">
        <v>70060</v>
      </c>
      <c r="AV6326">
        <v>85.803026057265399</v>
      </c>
      <c r="AW6326" t="s">
        <v>25805</v>
      </c>
      <c r="AX6326" t="s">
        <v>3552</v>
      </c>
      <c r="AY6326" t="s">
        <v>25806</v>
      </c>
    </row>
    <row r="6327" spans="1:51" hidden="1" x14ac:dyDescent="0.25">
      <c r="A6327" t="s">
        <v>25889</v>
      </c>
      <c r="B6327">
        <v>2018</v>
      </c>
      <c r="C6327">
        <v>290</v>
      </c>
      <c r="E6327" t="s">
        <v>50</v>
      </c>
      <c r="F6327" t="s">
        <v>71</v>
      </c>
      <c r="G6327" t="s">
        <v>72</v>
      </c>
      <c r="K6327" t="s">
        <v>3768</v>
      </c>
      <c r="L6327" t="s">
        <v>3769</v>
      </c>
      <c r="M6327" t="s">
        <v>85</v>
      </c>
      <c r="N6327" t="s">
        <v>86</v>
      </c>
      <c r="O6327" t="s">
        <v>25890</v>
      </c>
      <c r="X6327" t="s">
        <v>78</v>
      </c>
      <c r="AA6327" s="1"/>
      <c r="AB6327" t="s">
        <v>25891</v>
      </c>
      <c r="AC6327">
        <v>2018</v>
      </c>
      <c r="AD6327">
        <v>8</v>
      </c>
      <c r="AE6327">
        <v>1</v>
      </c>
      <c r="AF6327" s="2">
        <f>DATE(emdat_data[[#This Row],[Start Year]],emdat_data[[#This Row],[Start Month]],emdat_data[[#This Row],[Start Day]])</f>
        <v>43313</v>
      </c>
      <c r="AG6327">
        <v>2018</v>
      </c>
      <c r="AH6327">
        <v>8</v>
      </c>
      <c r="AI6327">
        <v>10</v>
      </c>
      <c r="AJ6327" s="2">
        <f>DATE(emdat_data[[#This Row],[End Year]],emdat_data[[#This Row],[End Month]],emdat_data[[#This Row],[End Day]])</f>
        <v>43322</v>
      </c>
      <c r="AM6327">
        <v>9700</v>
      </c>
      <c r="AO6327">
        <v>9700</v>
      </c>
      <c r="AV6327">
        <v>85.803026057265399</v>
      </c>
      <c r="AW6327" t="s">
        <v>25892</v>
      </c>
      <c r="AY6327" t="s">
        <v>25893</v>
      </c>
    </row>
    <row r="6328" spans="1:51" x14ac:dyDescent="0.25">
      <c r="A6328" t="s">
        <v>25906</v>
      </c>
      <c r="B6328">
        <v>2018</v>
      </c>
      <c r="C6328">
        <v>363</v>
      </c>
      <c r="E6328" t="s">
        <v>50</v>
      </c>
      <c r="F6328" t="s">
        <v>119</v>
      </c>
      <c r="G6328" t="s">
        <v>120</v>
      </c>
      <c r="H6328" t="s">
        <v>301</v>
      </c>
      <c r="J6328" t="s">
        <v>1154</v>
      </c>
      <c r="K6328" t="s">
        <v>3130</v>
      </c>
      <c r="L6328" t="s">
        <v>3131</v>
      </c>
      <c r="M6328" t="s">
        <v>75</v>
      </c>
      <c r="N6328" t="s">
        <v>76</v>
      </c>
      <c r="O6328" t="s">
        <v>25907</v>
      </c>
      <c r="S6328" t="s">
        <v>127</v>
      </c>
      <c r="W6328">
        <v>301779</v>
      </c>
      <c r="X6328" t="s">
        <v>129</v>
      </c>
      <c r="AA6328" s="1"/>
      <c r="AC6328">
        <v>2018</v>
      </c>
      <c r="AD6328">
        <v>8</v>
      </c>
      <c r="AE6328">
        <v>1</v>
      </c>
      <c r="AF6328" s="2">
        <f>DATE(emdat_data[[#This Row],[Start Year]],emdat_data[[#This Row],[Start Month]],emdat_data[[#This Row],[Start Day]])</f>
        <v>43313</v>
      </c>
      <c r="AG6328">
        <v>2019</v>
      </c>
      <c r="AH6328">
        <v>12</v>
      </c>
      <c r="AI6328">
        <v>13</v>
      </c>
      <c r="AJ6328" s="2">
        <f>DATE(emdat_data[[#This Row],[End Year]],emdat_data[[#This Row],[End Month]],emdat_data[[#This Row],[End Day]])</f>
        <v>43812</v>
      </c>
      <c r="AK6328">
        <v>2287</v>
      </c>
      <c r="AL6328">
        <v>3470</v>
      </c>
      <c r="AO6328">
        <v>3470</v>
      </c>
      <c r="AV6328">
        <v>85.803026057265399</v>
      </c>
    </row>
    <row r="6329" spans="1:51" hidden="1" x14ac:dyDescent="0.25">
      <c r="A6329" t="s">
        <v>24756</v>
      </c>
      <c r="B6329">
        <v>2018</v>
      </c>
      <c r="C6329">
        <v>345</v>
      </c>
      <c r="E6329" t="s">
        <v>50</v>
      </c>
      <c r="F6329" t="s">
        <v>71</v>
      </c>
      <c r="G6329" t="s">
        <v>72</v>
      </c>
      <c r="K6329" t="s">
        <v>226</v>
      </c>
      <c r="L6329" t="s">
        <v>227</v>
      </c>
      <c r="M6329" t="s">
        <v>56</v>
      </c>
      <c r="N6329" t="s">
        <v>57</v>
      </c>
      <c r="O6329" t="s">
        <v>24757</v>
      </c>
      <c r="X6329" t="s">
        <v>78</v>
      </c>
      <c r="AA6329" s="1"/>
      <c r="AC6329">
        <v>2018</v>
      </c>
      <c r="AD6329">
        <v>8</v>
      </c>
      <c r="AE6329">
        <v>2</v>
      </c>
      <c r="AF6329" s="2">
        <f>DATE(emdat_data[[#This Row],[Start Year]],emdat_data[[#This Row],[Start Month]],emdat_data[[#This Row],[Start Day]])</f>
        <v>43314</v>
      </c>
      <c r="AG6329">
        <v>2018</v>
      </c>
      <c r="AH6329">
        <v>8</v>
      </c>
      <c r="AI6329">
        <v>6</v>
      </c>
      <c r="AJ6329" s="2">
        <f>DATE(emdat_data[[#This Row],[End Year]],emdat_data[[#This Row],[End Month]],emdat_data[[#This Row],[End Day]])</f>
        <v>43318</v>
      </c>
      <c r="AK6329">
        <v>3</v>
      </c>
      <c r="AM6329">
        <v>25000</v>
      </c>
      <c r="AO6329">
        <v>25000</v>
      </c>
      <c r="AV6329">
        <v>85.803026057265399</v>
      </c>
      <c r="AX6329" t="s">
        <v>24758</v>
      </c>
      <c r="AY6329" t="s">
        <v>24759</v>
      </c>
    </row>
    <row r="6330" spans="1:51" hidden="1" x14ac:dyDescent="0.25">
      <c r="A6330" t="s">
        <v>24637</v>
      </c>
      <c r="B6330">
        <v>2018</v>
      </c>
      <c r="C6330">
        <v>259</v>
      </c>
      <c r="E6330" t="s">
        <v>50</v>
      </c>
      <c r="F6330" t="s">
        <v>350</v>
      </c>
      <c r="G6330" t="s">
        <v>477</v>
      </c>
      <c r="H6330" t="s">
        <v>478</v>
      </c>
      <c r="K6330" t="s">
        <v>318</v>
      </c>
      <c r="L6330" t="s">
        <v>319</v>
      </c>
      <c r="M6330" t="s">
        <v>197</v>
      </c>
      <c r="N6330" t="s">
        <v>190</v>
      </c>
      <c r="O6330" t="s">
        <v>24638</v>
      </c>
      <c r="P6330" t="s">
        <v>24639</v>
      </c>
      <c r="Q6330" t="s">
        <v>1766</v>
      </c>
      <c r="X6330" t="s">
        <v>78</v>
      </c>
      <c r="AA6330" s="1"/>
      <c r="AC6330">
        <v>2018</v>
      </c>
      <c r="AD6330">
        <v>8</v>
      </c>
      <c r="AE6330">
        <v>3</v>
      </c>
      <c r="AF6330" s="2">
        <f>DATE(emdat_data[[#This Row],[Start Year]],emdat_data[[#This Row],[Start Month]],emdat_data[[#This Row],[Start Day]])</f>
        <v>43315</v>
      </c>
      <c r="AG6330">
        <v>2018</v>
      </c>
      <c r="AH6330">
        <v>8</v>
      </c>
      <c r="AI6330">
        <v>8</v>
      </c>
      <c r="AJ6330" s="2">
        <f>DATE(emdat_data[[#This Row],[End Year]],emdat_data[[#This Row],[End Month]],emdat_data[[#This Row],[End Day]])</f>
        <v>43320</v>
      </c>
      <c r="AL6330">
        <v>79</v>
      </c>
      <c r="AM6330">
        <v>250</v>
      </c>
      <c r="AO6330">
        <v>329</v>
      </c>
      <c r="AV6330">
        <v>85.803026057265399</v>
      </c>
      <c r="AX6330" t="s">
        <v>24640</v>
      </c>
      <c r="AY6330" t="s">
        <v>24641</v>
      </c>
    </row>
    <row r="6331" spans="1:51" hidden="1" x14ac:dyDescent="0.25">
      <c r="A6331" t="s">
        <v>24613</v>
      </c>
      <c r="B6331">
        <v>2018</v>
      </c>
      <c r="C6331">
        <v>257</v>
      </c>
      <c r="E6331" t="s">
        <v>50</v>
      </c>
      <c r="F6331" t="s">
        <v>51</v>
      </c>
      <c r="G6331" t="s">
        <v>52</v>
      </c>
      <c r="H6331" t="s">
        <v>53</v>
      </c>
      <c r="K6331" t="s">
        <v>171</v>
      </c>
      <c r="L6331" t="s">
        <v>172</v>
      </c>
      <c r="M6331" t="s">
        <v>173</v>
      </c>
      <c r="N6331" t="s">
        <v>57</v>
      </c>
      <c r="O6331" t="s">
        <v>24614</v>
      </c>
      <c r="Q6331" t="s">
        <v>1619</v>
      </c>
      <c r="W6331">
        <v>7</v>
      </c>
      <c r="X6331" t="s">
        <v>59</v>
      </c>
      <c r="Y6331">
        <v>-8287</v>
      </c>
      <c r="Z6331">
        <v>116452</v>
      </c>
      <c r="AA6331" s="1">
        <v>0.78194444444444444</v>
      </c>
      <c r="AC6331">
        <v>2018</v>
      </c>
      <c r="AD6331">
        <v>8</v>
      </c>
      <c r="AE6331">
        <v>5</v>
      </c>
      <c r="AF6331" s="2">
        <f>DATE(emdat_data[[#This Row],[Start Year]],emdat_data[[#This Row],[Start Month]],emdat_data[[#This Row],[Start Day]])</f>
        <v>43317</v>
      </c>
      <c r="AG6331">
        <v>2018</v>
      </c>
      <c r="AH6331">
        <v>8</v>
      </c>
      <c r="AI6331">
        <v>5</v>
      </c>
      <c r="AJ6331" s="2">
        <f>DATE(emdat_data[[#This Row],[End Year]],emdat_data[[#This Row],[End Month]],emdat_data[[#This Row],[End Day]])</f>
        <v>43317</v>
      </c>
      <c r="AK6331">
        <v>564</v>
      </c>
      <c r="AL6331">
        <v>1584</v>
      </c>
      <c r="AM6331">
        <v>445343</v>
      </c>
      <c r="AN6331">
        <v>70000</v>
      </c>
      <c r="AO6331">
        <v>516927</v>
      </c>
      <c r="AT6331">
        <v>790000</v>
      </c>
      <c r="AU6331">
        <v>920713</v>
      </c>
      <c r="AV6331">
        <v>85.803026057265399</v>
      </c>
      <c r="AX6331" t="s">
        <v>24615</v>
      </c>
      <c r="AY6331" t="s">
        <v>24616</v>
      </c>
    </row>
    <row r="6332" spans="1:51" hidden="1" x14ac:dyDescent="0.25">
      <c r="A6332" t="s">
        <v>23346</v>
      </c>
      <c r="B6332">
        <v>2018</v>
      </c>
      <c r="C6332">
        <v>259</v>
      </c>
      <c r="E6332" t="s">
        <v>50</v>
      </c>
      <c r="F6332" t="s">
        <v>350</v>
      </c>
      <c r="G6332" t="s">
        <v>477</v>
      </c>
      <c r="H6332" t="s">
        <v>478</v>
      </c>
      <c r="K6332" t="s">
        <v>1231</v>
      </c>
      <c r="L6332" t="s">
        <v>1232</v>
      </c>
      <c r="M6332" t="s">
        <v>197</v>
      </c>
      <c r="N6332" t="s">
        <v>190</v>
      </c>
      <c r="O6332" t="s">
        <v>23347</v>
      </c>
      <c r="X6332" t="s">
        <v>78</v>
      </c>
      <c r="AA6332" s="1"/>
      <c r="AC6332">
        <v>2018</v>
      </c>
      <c r="AD6332">
        <v>8</v>
      </c>
      <c r="AE6332">
        <v>6</v>
      </c>
      <c r="AF6332" s="2">
        <f>DATE(emdat_data[[#This Row],[Start Year]],emdat_data[[#This Row],[Start Month]],emdat_data[[#This Row],[Start Day]])</f>
        <v>43318</v>
      </c>
      <c r="AG6332">
        <v>2018</v>
      </c>
      <c r="AH6332">
        <v>8</v>
      </c>
      <c r="AI6332">
        <v>9</v>
      </c>
      <c r="AJ6332" s="2">
        <f>DATE(emdat_data[[#This Row],[End Year]],emdat_data[[#This Row],[End Month]],emdat_data[[#This Row],[End Day]])</f>
        <v>43321</v>
      </c>
      <c r="AV6332">
        <v>85.803026057265399</v>
      </c>
      <c r="AX6332" t="s">
        <v>23348</v>
      </c>
      <c r="AY6332" t="s">
        <v>23349</v>
      </c>
    </row>
    <row r="6333" spans="1:51" hidden="1" x14ac:dyDescent="0.25">
      <c r="A6333" t="s">
        <v>25733</v>
      </c>
      <c r="B6333">
        <v>2018</v>
      </c>
      <c r="C6333">
        <v>344</v>
      </c>
      <c r="E6333" t="s">
        <v>50</v>
      </c>
      <c r="F6333" t="s">
        <v>63</v>
      </c>
      <c r="G6333" t="s">
        <v>82</v>
      </c>
      <c r="H6333" t="s">
        <v>157</v>
      </c>
      <c r="I6333" t="s">
        <v>572</v>
      </c>
      <c r="K6333" t="s">
        <v>357</v>
      </c>
      <c r="L6333" t="s">
        <v>358</v>
      </c>
      <c r="M6333" t="s">
        <v>146</v>
      </c>
      <c r="N6333" t="s">
        <v>86</v>
      </c>
      <c r="O6333" t="s">
        <v>25734</v>
      </c>
      <c r="Q6333" t="s">
        <v>900</v>
      </c>
      <c r="X6333" t="s">
        <v>88</v>
      </c>
      <c r="AA6333" s="1"/>
      <c r="AC6333">
        <v>2018</v>
      </c>
      <c r="AD6333">
        <v>8</v>
      </c>
      <c r="AE6333">
        <v>6</v>
      </c>
      <c r="AF6333" s="2">
        <f>DATE(emdat_data[[#This Row],[Start Year]],emdat_data[[#This Row],[Start Month]],emdat_data[[#This Row],[Start Day]])</f>
        <v>43318</v>
      </c>
      <c r="AG6333">
        <v>2018</v>
      </c>
      <c r="AH6333">
        <v>8</v>
      </c>
      <c r="AI6333">
        <v>7</v>
      </c>
      <c r="AJ6333" s="2">
        <f>DATE(emdat_data[[#This Row],[End Year]],emdat_data[[#This Row],[End Month]],emdat_data[[#This Row],[End Day]])</f>
        <v>43319</v>
      </c>
      <c r="AL6333">
        <v>18</v>
      </c>
      <c r="AO6333">
        <v>18</v>
      </c>
      <c r="AR6333">
        <v>615000</v>
      </c>
      <c r="AS6333">
        <v>716758</v>
      </c>
      <c r="AT6333">
        <v>1000000</v>
      </c>
      <c r="AU6333">
        <v>1165460</v>
      </c>
      <c r="AV6333">
        <v>85.803026057265399</v>
      </c>
      <c r="AW6333" t="s">
        <v>25735</v>
      </c>
      <c r="AY6333" t="s">
        <v>25736</v>
      </c>
    </row>
    <row r="6334" spans="1:51" hidden="1" x14ac:dyDescent="0.25">
      <c r="A6334" t="s">
        <v>24515</v>
      </c>
      <c r="B6334">
        <v>2018</v>
      </c>
      <c r="C6334">
        <v>295</v>
      </c>
      <c r="D6334" t="s">
        <v>24516</v>
      </c>
      <c r="E6334" t="s">
        <v>50</v>
      </c>
      <c r="F6334" t="s">
        <v>71</v>
      </c>
      <c r="G6334" t="s">
        <v>72</v>
      </c>
      <c r="H6334" t="s">
        <v>170</v>
      </c>
      <c r="K6334" t="s">
        <v>226</v>
      </c>
      <c r="L6334" t="s">
        <v>227</v>
      </c>
      <c r="M6334" t="s">
        <v>56</v>
      </c>
      <c r="N6334" t="s">
        <v>57</v>
      </c>
      <c r="O6334" t="s">
        <v>24517</v>
      </c>
      <c r="P6334" t="s">
        <v>7427</v>
      </c>
      <c r="Q6334" t="s">
        <v>176</v>
      </c>
      <c r="R6334" t="s">
        <v>653</v>
      </c>
      <c r="X6334" t="s">
        <v>78</v>
      </c>
      <c r="AA6334" s="1"/>
      <c r="AC6334">
        <v>2018</v>
      </c>
      <c r="AD6334">
        <v>8</v>
      </c>
      <c r="AE6334">
        <v>7</v>
      </c>
      <c r="AF6334" s="2">
        <f>DATE(emdat_data[[#This Row],[Start Year]],emdat_data[[#This Row],[Start Month]],emdat_data[[#This Row],[Start Day]])</f>
        <v>43319</v>
      </c>
      <c r="AG6334">
        <v>2018</v>
      </c>
      <c r="AH6334">
        <v>8</v>
      </c>
      <c r="AI6334">
        <v>20</v>
      </c>
      <c r="AJ6334" s="2">
        <f>DATE(emdat_data[[#This Row],[End Year]],emdat_data[[#This Row],[End Month]],emdat_data[[#This Row],[End Day]])</f>
        <v>43332</v>
      </c>
      <c r="AK6334">
        <v>504</v>
      </c>
      <c r="AM6334">
        <v>23000000</v>
      </c>
      <c r="AN6334">
        <v>220000</v>
      </c>
      <c r="AO6334">
        <v>23220000</v>
      </c>
      <c r="AT6334">
        <v>2852480</v>
      </c>
      <c r="AU6334">
        <v>3324452</v>
      </c>
      <c r="AV6334">
        <v>85.803026057265399</v>
      </c>
      <c r="AW6334" t="s">
        <v>24518</v>
      </c>
      <c r="AX6334" t="s">
        <v>24519</v>
      </c>
      <c r="AY6334" t="s">
        <v>24520</v>
      </c>
    </row>
    <row r="6335" spans="1:51" hidden="1" x14ac:dyDescent="0.25">
      <c r="A6335" t="s">
        <v>24831</v>
      </c>
      <c r="B6335">
        <v>2018</v>
      </c>
      <c r="C6335">
        <v>441</v>
      </c>
      <c r="D6335" t="s">
        <v>24832</v>
      </c>
      <c r="E6335" t="s">
        <v>50</v>
      </c>
      <c r="F6335" t="s">
        <v>71</v>
      </c>
      <c r="G6335" t="s">
        <v>72</v>
      </c>
      <c r="K6335" t="s">
        <v>1037</v>
      </c>
      <c r="L6335" t="s">
        <v>1038</v>
      </c>
      <c r="M6335" t="s">
        <v>125</v>
      </c>
      <c r="N6335" t="s">
        <v>76</v>
      </c>
      <c r="O6335" t="s">
        <v>24833</v>
      </c>
      <c r="P6335" t="s">
        <v>642</v>
      </c>
      <c r="X6335" t="s">
        <v>78</v>
      </c>
      <c r="AA6335" s="1"/>
      <c r="AC6335">
        <v>2018</v>
      </c>
      <c r="AD6335">
        <v>8</v>
      </c>
      <c r="AE6335">
        <v>7</v>
      </c>
      <c r="AF6335" s="2">
        <f>DATE(emdat_data[[#This Row],[Start Year]],emdat_data[[#This Row],[Start Month]],emdat_data[[#This Row],[Start Day]])</f>
        <v>43319</v>
      </c>
      <c r="AG6335">
        <v>2018</v>
      </c>
      <c r="AH6335">
        <v>8</v>
      </c>
      <c r="AI6335">
        <v>19</v>
      </c>
      <c r="AJ6335" s="2">
        <f>DATE(emdat_data[[#This Row],[End Year]],emdat_data[[#This Row],[End Month]],emdat_data[[#This Row],[End Day]])</f>
        <v>43331</v>
      </c>
      <c r="AM6335">
        <v>13150</v>
      </c>
      <c r="AO6335">
        <v>13150</v>
      </c>
      <c r="AV6335">
        <v>85.803026057265399</v>
      </c>
      <c r="AW6335" t="s">
        <v>24834</v>
      </c>
      <c r="AX6335" t="s">
        <v>24835</v>
      </c>
      <c r="AY6335" t="s">
        <v>24836</v>
      </c>
    </row>
    <row r="6336" spans="1:51" x14ac:dyDescent="0.25">
      <c r="A6336" t="s">
        <v>25908</v>
      </c>
      <c r="B6336">
        <v>2018</v>
      </c>
      <c r="C6336">
        <v>434</v>
      </c>
      <c r="E6336" t="s">
        <v>50</v>
      </c>
      <c r="F6336" t="s">
        <v>119</v>
      </c>
      <c r="G6336" t="s">
        <v>120</v>
      </c>
      <c r="H6336" t="s">
        <v>301</v>
      </c>
      <c r="J6336" t="s">
        <v>265</v>
      </c>
      <c r="K6336" t="s">
        <v>440</v>
      </c>
      <c r="L6336" t="s">
        <v>441</v>
      </c>
      <c r="M6336" t="s">
        <v>260</v>
      </c>
      <c r="N6336" t="s">
        <v>76</v>
      </c>
      <c r="O6336" t="s">
        <v>25909</v>
      </c>
      <c r="X6336" t="s">
        <v>129</v>
      </c>
      <c r="AA6336" s="1"/>
      <c r="AC6336">
        <v>2018</v>
      </c>
      <c r="AD6336">
        <v>8</v>
      </c>
      <c r="AE6336">
        <v>7</v>
      </c>
      <c r="AF6336" s="2">
        <f>DATE(emdat_data[[#This Row],[Start Year]],emdat_data[[#This Row],[Start Month]],emdat_data[[#This Row],[Start Day]])</f>
        <v>43319</v>
      </c>
      <c r="AG6336">
        <v>2018</v>
      </c>
      <c r="AH6336">
        <v>11</v>
      </c>
      <c r="AI6336">
        <v>16</v>
      </c>
      <c r="AJ6336" s="2">
        <f>DATE(emdat_data[[#This Row],[End Year]],emdat_data[[#This Row],[End Month]],emdat_data[[#This Row],[End Day]])</f>
        <v>43420</v>
      </c>
      <c r="AK6336">
        <v>12</v>
      </c>
      <c r="AL6336">
        <v>5164</v>
      </c>
      <c r="AO6336">
        <v>5164</v>
      </c>
      <c r="AV6336">
        <v>85.803026057265399</v>
      </c>
    </row>
    <row r="6337" spans="1:51" hidden="1" x14ac:dyDescent="0.25">
      <c r="A6337" t="s">
        <v>23139</v>
      </c>
      <c r="B6337">
        <v>2018</v>
      </c>
      <c r="C6337">
        <v>347</v>
      </c>
      <c r="E6337" t="s">
        <v>50</v>
      </c>
      <c r="F6337" t="s">
        <v>63</v>
      </c>
      <c r="G6337" t="s">
        <v>82</v>
      </c>
      <c r="H6337" t="s">
        <v>98</v>
      </c>
      <c r="J6337" t="s">
        <v>23140</v>
      </c>
      <c r="K6337" t="s">
        <v>159</v>
      </c>
      <c r="L6337" t="s">
        <v>160</v>
      </c>
      <c r="M6337" t="s">
        <v>161</v>
      </c>
      <c r="N6337" t="s">
        <v>57</v>
      </c>
      <c r="O6337" t="s">
        <v>23141</v>
      </c>
      <c r="Q6337" t="s">
        <v>72</v>
      </c>
      <c r="X6337" t="s">
        <v>88</v>
      </c>
      <c r="AA6337" s="1"/>
      <c r="AC6337">
        <v>2018</v>
      </c>
      <c r="AD6337">
        <v>8</v>
      </c>
      <c r="AE6337">
        <v>12</v>
      </c>
      <c r="AF6337" s="2">
        <f>DATE(emdat_data[[#This Row],[Start Year]],emdat_data[[#This Row],[Start Month]],emdat_data[[#This Row],[Start Day]])</f>
        <v>43324</v>
      </c>
      <c r="AG6337">
        <v>2018</v>
      </c>
      <c r="AH6337">
        <v>8</v>
      </c>
      <c r="AI6337">
        <v>12</v>
      </c>
      <c r="AJ6337" s="2">
        <f>DATE(emdat_data[[#This Row],[End Year]],emdat_data[[#This Row],[End Month]],emdat_data[[#This Row],[End Day]])</f>
        <v>43324</v>
      </c>
      <c r="AK6337">
        <v>3</v>
      </c>
      <c r="AM6337">
        <v>2400</v>
      </c>
      <c r="AO6337">
        <v>2400</v>
      </c>
      <c r="AT6337">
        <v>367000</v>
      </c>
      <c r="AU6337">
        <v>427724</v>
      </c>
      <c r="AV6337">
        <v>85.803026057265399</v>
      </c>
      <c r="AW6337" t="s">
        <v>23142</v>
      </c>
      <c r="AY6337" t="s">
        <v>23143</v>
      </c>
    </row>
    <row r="6338" spans="1:51" hidden="1" x14ac:dyDescent="0.25">
      <c r="A6338" t="s">
        <v>23275</v>
      </c>
      <c r="B6338">
        <v>2018</v>
      </c>
      <c r="C6338">
        <v>323</v>
      </c>
      <c r="E6338" t="s">
        <v>50</v>
      </c>
      <c r="F6338" t="s">
        <v>51</v>
      </c>
      <c r="G6338" t="s">
        <v>52</v>
      </c>
      <c r="H6338" t="s">
        <v>53</v>
      </c>
      <c r="K6338" t="s">
        <v>159</v>
      </c>
      <c r="L6338" t="s">
        <v>160</v>
      </c>
      <c r="M6338" t="s">
        <v>161</v>
      </c>
      <c r="N6338" t="s">
        <v>57</v>
      </c>
      <c r="O6338" t="s">
        <v>23276</v>
      </c>
      <c r="W6338">
        <v>5</v>
      </c>
      <c r="X6338" t="s">
        <v>59</v>
      </c>
      <c r="Y6338">
        <v>24332</v>
      </c>
      <c r="Z6338">
        <v>102941</v>
      </c>
      <c r="AA6338" s="1">
        <v>7.2222222222222215E-2</v>
      </c>
      <c r="AC6338">
        <v>2018</v>
      </c>
      <c r="AD6338">
        <v>8</v>
      </c>
      <c r="AE6338">
        <v>13</v>
      </c>
      <c r="AF6338" s="2">
        <f>DATE(emdat_data[[#This Row],[Start Year]],emdat_data[[#This Row],[Start Month]],emdat_data[[#This Row],[Start Day]])</f>
        <v>43325</v>
      </c>
      <c r="AG6338">
        <v>2018</v>
      </c>
      <c r="AH6338">
        <v>8</v>
      </c>
      <c r="AI6338">
        <v>13</v>
      </c>
      <c r="AJ6338" s="2">
        <f>DATE(emdat_data[[#This Row],[End Year]],emdat_data[[#This Row],[End Month]],emdat_data[[#This Row],[End Day]])</f>
        <v>43325</v>
      </c>
      <c r="AL6338">
        <v>24</v>
      </c>
      <c r="AM6338">
        <v>18000</v>
      </c>
      <c r="AO6338">
        <v>18024</v>
      </c>
      <c r="AT6338">
        <v>50000</v>
      </c>
      <c r="AU6338">
        <v>58273</v>
      </c>
      <c r="AV6338">
        <v>85.803026057265399</v>
      </c>
      <c r="AX6338" t="s">
        <v>1631</v>
      </c>
      <c r="AY6338" t="s">
        <v>1632</v>
      </c>
    </row>
    <row r="6339" spans="1:51" hidden="1" x14ac:dyDescent="0.25">
      <c r="A6339" t="s">
        <v>23136</v>
      </c>
      <c r="B6339">
        <v>2018</v>
      </c>
      <c r="C6339">
        <v>305</v>
      </c>
      <c r="E6339" t="s">
        <v>50</v>
      </c>
      <c r="F6339" t="s">
        <v>63</v>
      </c>
      <c r="G6339" t="s">
        <v>82</v>
      </c>
      <c r="H6339" t="s">
        <v>98</v>
      </c>
      <c r="J6339" t="s">
        <v>23137</v>
      </c>
      <c r="K6339" t="s">
        <v>159</v>
      </c>
      <c r="L6339" t="s">
        <v>160</v>
      </c>
      <c r="M6339" t="s">
        <v>161</v>
      </c>
      <c r="N6339" t="s">
        <v>57</v>
      </c>
      <c r="O6339" t="s">
        <v>23138</v>
      </c>
      <c r="Q6339" t="s">
        <v>72</v>
      </c>
      <c r="X6339" t="s">
        <v>88</v>
      </c>
      <c r="AA6339" s="1"/>
      <c r="AC6339">
        <v>2018</v>
      </c>
      <c r="AD6339">
        <v>8</v>
      </c>
      <c r="AE6339">
        <v>15</v>
      </c>
      <c r="AF6339" s="2">
        <f>DATE(emdat_data[[#This Row],[Start Year]],emdat_data[[#This Row],[Start Month]],emdat_data[[#This Row],[Start Day]])</f>
        <v>43327</v>
      </c>
      <c r="AG6339">
        <v>2018</v>
      </c>
      <c r="AH6339">
        <v>8</v>
      </c>
      <c r="AI6339">
        <v>15</v>
      </c>
      <c r="AJ6339" s="2">
        <f>DATE(emdat_data[[#This Row],[End Year]],emdat_data[[#This Row],[End Month]],emdat_data[[#This Row],[End Day]])</f>
        <v>43327</v>
      </c>
      <c r="AK6339">
        <v>2</v>
      </c>
      <c r="AN6339">
        <v>300</v>
      </c>
      <c r="AO6339">
        <v>300</v>
      </c>
      <c r="AT6339">
        <v>188000</v>
      </c>
      <c r="AU6339">
        <v>219106</v>
      </c>
      <c r="AV6339">
        <v>85.803026057265399</v>
      </c>
      <c r="AW6339" t="s">
        <v>10626</v>
      </c>
      <c r="AY6339" t="s">
        <v>10627</v>
      </c>
    </row>
    <row r="6340" spans="1:51" hidden="1" x14ac:dyDescent="0.25">
      <c r="A6340" t="s">
        <v>23144</v>
      </c>
      <c r="B6340">
        <v>2018</v>
      </c>
      <c r="C6340">
        <v>348</v>
      </c>
      <c r="E6340" t="s">
        <v>50</v>
      </c>
      <c r="F6340" t="s">
        <v>63</v>
      </c>
      <c r="G6340" t="s">
        <v>82</v>
      </c>
      <c r="H6340" t="s">
        <v>98</v>
      </c>
      <c r="J6340" t="s">
        <v>23145</v>
      </c>
      <c r="K6340" t="s">
        <v>159</v>
      </c>
      <c r="L6340" t="s">
        <v>160</v>
      </c>
      <c r="M6340" t="s">
        <v>161</v>
      </c>
      <c r="N6340" t="s">
        <v>57</v>
      </c>
      <c r="O6340" t="s">
        <v>23146</v>
      </c>
      <c r="Q6340" t="s">
        <v>72</v>
      </c>
      <c r="X6340" t="s">
        <v>88</v>
      </c>
      <c r="AA6340" s="1"/>
      <c r="AC6340">
        <v>2018</v>
      </c>
      <c r="AD6340">
        <v>8</v>
      </c>
      <c r="AE6340">
        <v>15</v>
      </c>
      <c r="AF6340" s="2">
        <f>DATE(emdat_data[[#This Row],[Start Year]],emdat_data[[#This Row],[Start Month]],emdat_data[[#This Row],[Start Day]])</f>
        <v>43327</v>
      </c>
      <c r="AG6340">
        <v>2018</v>
      </c>
      <c r="AH6340">
        <v>8</v>
      </c>
      <c r="AI6340">
        <v>17</v>
      </c>
      <c r="AJ6340" s="2">
        <f>DATE(emdat_data[[#This Row],[End Year]],emdat_data[[#This Row],[End Month]],emdat_data[[#This Row],[End Day]])</f>
        <v>43329</v>
      </c>
      <c r="AK6340">
        <v>53</v>
      </c>
      <c r="AM6340">
        <v>39600</v>
      </c>
      <c r="AO6340">
        <v>39600</v>
      </c>
      <c r="AT6340">
        <v>5400000</v>
      </c>
      <c r="AU6340">
        <v>6293484</v>
      </c>
      <c r="AV6340">
        <v>85.803026057265399</v>
      </c>
      <c r="AW6340" t="s">
        <v>23147</v>
      </c>
      <c r="AY6340" t="s">
        <v>23148</v>
      </c>
    </row>
    <row r="6341" spans="1:51" hidden="1" x14ac:dyDescent="0.25">
      <c r="A6341" t="s">
        <v>25697</v>
      </c>
      <c r="B6341">
        <v>2018</v>
      </c>
      <c r="C6341">
        <v>305</v>
      </c>
      <c r="E6341" t="s">
        <v>50</v>
      </c>
      <c r="F6341" t="s">
        <v>63</v>
      </c>
      <c r="G6341" t="s">
        <v>82</v>
      </c>
      <c r="H6341" t="s">
        <v>98</v>
      </c>
      <c r="J6341" t="s">
        <v>23137</v>
      </c>
      <c r="K6341" t="s">
        <v>3068</v>
      </c>
      <c r="L6341" t="s">
        <v>3069</v>
      </c>
      <c r="M6341" t="s">
        <v>173</v>
      </c>
      <c r="N6341" t="s">
        <v>57</v>
      </c>
      <c r="O6341" t="s">
        <v>25698</v>
      </c>
      <c r="Q6341" t="s">
        <v>72</v>
      </c>
      <c r="R6341" t="s">
        <v>176</v>
      </c>
      <c r="X6341" t="s">
        <v>88</v>
      </c>
      <c r="AA6341" s="1"/>
      <c r="AC6341">
        <v>2018</v>
      </c>
      <c r="AD6341">
        <v>8</v>
      </c>
      <c r="AE6341">
        <v>17</v>
      </c>
      <c r="AF6341" s="2">
        <f>DATE(emdat_data[[#This Row],[Start Year]],emdat_data[[#This Row],[Start Month]],emdat_data[[#This Row],[Start Day]])</f>
        <v>43329</v>
      </c>
      <c r="AG6341">
        <v>2018</v>
      </c>
      <c r="AH6341">
        <v>8</v>
      </c>
      <c r="AI6341">
        <v>19</v>
      </c>
      <c r="AJ6341" s="2">
        <f>DATE(emdat_data[[#This Row],[End Year]],emdat_data[[#This Row],[End Month]],emdat_data[[#This Row],[End Day]])</f>
        <v>43331</v>
      </c>
      <c r="AK6341">
        <v>13</v>
      </c>
      <c r="AM6341">
        <v>50000</v>
      </c>
      <c r="AO6341">
        <v>50000</v>
      </c>
      <c r="AT6341">
        <v>2000</v>
      </c>
      <c r="AU6341">
        <v>2331</v>
      </c>
      <c r="AV6341">
        <v>85.803026057265399</v>
      </c>
      <c r="AW6341" t="s">
        <v>25699</v>
      </c>
      <c r="AY6341" t="s">
        <v>25700</v>
      </c>
    </row>
    <row r="6342" spans="1:51" hidden="1" x14ac:dyDescent="0.25">
      <c r="A6342" t="s">
        <v>24700</v>
      </c>
      <c r="B6342">
        <v>2018</v>
      </c>
      <c r="C6342">
        <v>302</v>
      </c>
      <c r="E6342" t="s">
        <v>50</v>
      </c>
      <c r="F6342" t="s">
        <v>51</v>
      </c>
      <c r="G6342" t="s">
        <v>52</v>
      </c>
      <c r="H6342" t="s">
        <v>53</v>
      </c>
      <c r="K6342" t="s">
        <v>171</v>
      </c>
      <c r="L6342" t="s">
        <v>172</v>
      </c>
      <c r="M6342" t="s">
        <v>173</v>
      </c>
      <c r="N6342" t="s">
        <v>57</v>
      </c>
      <c r="O6342" t="s">
        <v>24701</v>
      </c>
      <c r="W6342">
        <v>7</v>
      </c>
      <c r="X6342" t="s">
        <v>59</v>
      </c>
      <c r="Y6342">
        <v>-8325</v>
      </c>
      <c r="Z6342">
        <v>116577</v>
      </c>
      <c r="AA6342" s="1"/>
      <c r="AC6342">
        <v>2018</v>
      </c>
      <c r="AD6342">
        <v>8</v>
      </c>
      <c r="AE6342">
        <v>19</v>
      </c>
      <c r="AF6342" s="2">
        <f>DATE(emdat_data[[#This Row],[Start Year]],emdat_data[[#This Row],[Start Month]],emdat_data[[#This Row],[Start Day]])</f>
        <v>43331</v>
      </c>
      <c r="AG6342">
        <v>2018</v>
      </c>
      <c r="AH6342">
        <v>8</v>
      </c>
      <c r="AI6342">
        <v>19</v>
      </c>
      <c r="AJ6342" s="2">
        <f>DATE(emdat_data[[#This Row],[End Year]],emdat_data[[#This Row],[End Month]],emdat_data[[#This Row],[End Day]])</f>
        <v>43331</v>
      </c>
      <c r="AK6342">
        <v>10</v>
      </c>
      <c r="AL6342">
        <v>24</v>
      </c>
      <c r="AM6342">
        <v>755</v>
      </c>
      <c r="AO6342">
        <v>779</v>
      </c>
      <c r="AT6342">
        <v>5000</v>
      </c>
      <c r="AU6342">
        <v>5827</v>
      </c>
      <c r="AV6342">
        <v>85.803026057265399</v>
      </c>
      <c r="AX6342" t="s">
        <v>24698</v>
      </c>
      <c r="AY6342" t="s">
        <v>24699</v>
      </c>
    </row>
    <row r="6343" spans="1:51" hidden="1" x14ac:dyDescent="0.25">
      <c r="A6343" t="s">
        <v>24776</v>
      </c>
      <c r="B6343">
        <v>2018</v>
      </c>
      <c r="C6343">
        <v>308</v>
      </c>
      <c r="E6343" t="s">
        <v>50</v>
      </c>
      <c r="F6343" t="s">
        <v>71</v>
      </c>
      <c r="G6343" t="s">
        <v>72</v>
      </c>
      <c r="H6343" t="s">
        <v>170</v>
      </c>
      <c r="K6343" t="s">
        <v>239</v>
      </c>
      <c r="L6343" t="s">
        <v>240</v>
      </c>
      <c r="M6343" t="s">
        <v>197</v>
      </c>
      <c r="N6343" t="s">
        <v>190</v>
      </c>
      <c r="O6343" t="s">
        <v>24777</v>
      </c>
      <c r="X6343" t="s">
        <v>78</v>
      </c>
      <c r="AA6343" s="1"/>
      <c r="AC6343">
        <v>2018</v>
      </c>
      <c r="AD6343">
        <v>8</v>
      </c>
      <c r="AE6343">
        <v>21</v>
      </c>
      <c r="AF6343" s="2">
        <f>DATE(emdat_data[[#This Row],[Start Year]],emdat_data[[#This Row],[Start Month]],emdat_data[[#This Row],[Start Day]])</f>
        <v>43333</v>
      </c>
      <c r="AG6343">
        <v>2018</v>
      </c>
      <c r="AH6343">
        <v>8</v>
      </c>
      <c r="AI6343">
        <v>21</v>
      </c>
      <c r="AJ6343" s="2">
        <f>DATE(emdat_data[[#This Row],[End Year]],emdat_data[[#This Row],[End Month]],emdat_data[[#This Row],[End Day]])</f>
        <v>43333</v>
      </c>
      <c r="AK6343">
        <v>10</v>
      </c>
      <c r="AM6343">
        <v>23</v>
      </c>
      <c r="AO6343">
        <v>23</v>
      </c>
      <c r="AV6343">
        <v>85.803026057265399</v>
      </c>
      <c r="AX6343" t="s">
        <v>21337</v>
      </c>
      <c r="AY6343" t="s">
        <v>21338</v>
      </c>
    </row>
    <row r="6344" spans="1:51" hidden="1" x14ac:dyDescent="0.25">
      <c r="A6344" t="s">
        <v>23287</v>
      </c>
      <c r="B6344">
        <v>2018</v>
      </c>
      <c r="C6344">
        <v>309</v>
      </c>
      <c r="D6344" t="s">
        <v>23288</v>
      </c>
      <c r="E6344" t="s">
        <v>50</v>
      </c>
      <c r="F6344" t="s">
        <v>63</v>
      </c>
      <c r="G6344" t="s">
        <v>82</v>
      </c>
      <c r="H6344" t="s">
        <v>98</v>
      </c>
      <c r="J6344" t="s">
        <v>23289</v>
      </c>
      <c r="K6344" t="s">
        <v>159</v>
      </c>
      <c r="L6344" t="s">
        <v>160</v>
      </c>
      <c r="M6344" t="s">
        <v>161</v>
      </c>
      <c r="N6344" t="s">
        <v>57</v>
      </c>
      <c r="X6344" t="s">
        <v>88</v>
      </c>
      <c r="AA6344" s="1"/>
      <c r="AC6344">
        <v>2018</v>
      </c>
      <c r="AD6344">
        <v>8</v>
      </c>
      <c r="AE6344">
        <v>22</v>
      </c>
      <c r="AF6344" s="2">
        <f>DATE(emdat_data[[#This Row],[Start Year]],emdat_data[[#This Row],[Start Month]],emdat_data[[#This Row],[Start Day]])</f>
        <v>43334</v>
      </c>
      <c r="AG6344">
        <v>2018</v>
      </c>
      <c r="AH6344">
        <v>8</v>
      </c>
      <c r="AI6344">
        <v>23</v>
      </c>
      <c r="AJ6344" s="2">
        <f>DATE(emdat_data[[#This Row],[End Year]],emdat_data[[#This Row],[End Month]],emdat_data[[#This Row],[End Day]])</f>
        <v>43335</v>
      </c>
      <c r="AT6344">
        <v>79900</v>
      </c>
      <c r="AU6344">
        <v>93120</v>
      </c>
      <c r="AV6344">
        <v>85.803026057265399</v>
      </c>
    </row>
    <row r="6345" spans="1:51" hidden="1" x14ac:dyDescent="0.25">
      <c r="A6345" t="s">
        <v>24678</v>
      </c>
      <c r="B6345">
        <v>2018</v>
      </c>
      <c r="C6345">
        <v>309</v>
      </c>
      <c r="D6345" t="s">
        <v>23288</v>
      </c>
      <c r="E6345" t="s">
        <v>50</v>
      </c>
      <c r="F6345" t="s">
        <v>63</v>
      </c>
      <c r="G6345" t="s">
        <v>82</v>
      </c>
      <c r="H6345" t="s">
        <v>98</v>
      </c>
      <c r="J6345" t="s">
        <v>23289</v>
      </c>
      <c r="K6345" t="s">
        <v>2595</v>
      </c>
      <c r="L6345" t="s">
        <v>2596</v>
      </c>
      <c r="M6345" t="s">
        <v>161</v>
      </c>
      <c r="N6345" t="s">
        <v>57</v>
      </c>
      <c r="O6345" t="s">
        <v>24679</v>
      </c>
      <c r="Q6345" t="s">
        <v>72</v>
      </c>
      <c r="X6345" t="s">
        <v>88</v>
      </c>
      <c r="AA6345" s="1"/>
      <c r="AC6345">
        <v>2018</v>
      </c>
      <c r="AD6345">
        <v>8</v>
      </c>
      <c r="AE6345">
        <v>23</v>
      </c>
      <c r="AF6345" s="2">
        <f>DATE(emdat_data[[#This Row],[Start Year]],emdat_data[[#This Row],[Start Month]],emdat_data[[#This Row],[Start Day]])</f>
        <v>43335</v>
      </c>
      <c r="AG6345">
        <v>2018</v>
      </c>
      <c r="AH6345">
        <v>8</v>
      </c>
      <c r="AI6345">
        <v>24</v>
      </c>
      <c r="AJ6345" s="2">
        <f>DATE(emdat_data[[#This Row],[End Year]],emdat_data[[#This Row],[End Month]],emdat_data[[#This Row],[End Day]])</f>
        <v>43336</v>
      </c>
      <c r="AK6345">
        <v>86</v>
      </c>
      <c r="AT6345">
        <v>4640</v>
      </c>
      <c r="AU6345">
        <v>5408</v>
      </c>
      <c r="AV6345">
        <v>85.803026057265399</v>
      </c>
      <c r="AW6345" t="s">
        <v>24680</v>
      </c>
      <c r="AY6345" t="s">
        <v>24681</v>
      </c>
    </row>
    <row r="6346" spans="1:51" hidden="1" x14ac:dyDescent="0.25">
      <c r="A6346" t="s">
        <v>25759</v>
      </c>
      <c r="B6346">
        <v>2018</v>
      </c>
      <c r="C6346">
        <v>313</v>
      </c>
      <c r="E6346" t="s">
        <v>50</v>
      </c>
      <c r="F6346" t="s">
        <v>63</v>
      </c>
      <c r="G6346" t="s">
        <v>82</v>
      </c>
      <c r="H6346" t="s">
        <v>98</v>
      </c>
      <c r="K6346" t="s">
        <v>2539</v>
      </c>
      <c r="L6346" t="s">
        <v>2540</v>
      </c>
      <c r="M6346" t="s">
        <v>161</v>
      </c>
      <c r="N6346" t="s">
        <v>57</v>
      </c>
      <c r="O6346" t="s">
        <v>25760</v>
      </c>
      <c r="Q6346" t="s">
        <v>72</v>
      </c>
      <c r="X6346" t="s">
        <v>88</v>
      </c>
      <c r="AA6346" s="1"/>
      <c r="AC6346">
        <v>2018</v>
      </c>
      <c r="AD6346">
        <v>8</v>
      </c>
      <c r="AE6346">
        <v>23</v>
      </c>
      <c r="AF6346" s="2">
        <f>DATE(emdat_data[[#This Row],[Start Year]],emdat_data[[#This Row],[Start Month]],emdat_data[[#This Row],[Start Day]])</f>
        <v>43335</v>
      </c>
      <c r="AG6346">
        <v>2018</v>
      </c>
      <c r="AH6346">
        <v>8</v>
      </c>
      <c r="AI6346">
        <v>26</v>
      </c>
      <c r="AJ6346" s="2">
        <f>DATE(emdat_data[[#This Row],[End Year]],emdat_data[[#This Row],[End Month]],emdat_data[[#This Row],[End Day]])</f>
        <v>43338</v>
      </c>
      <c r="AK6346">
        <v>7</v>
      </c>
      <c r="AL6346">
        <v>140</v>
      </c>
      <c r="AM6346">
        <v>6000</v>
      </c>
      <c r="AO6346">
        <v>6140</v>
      </c>
      <c r="AT6346">
        <v>34000</v>
      </c>
      <c r="AU6346">
        <v>39626</v>
      </c>
      <c r="AV6346">
        <v>85.803026057265399</v>
      </c>
      <c r="AW6346" t="s">
        <v>2542</v>
      </c>
      <c r="AY6346" t="s">
        <v>2543</v>
      </c>
    </row>
    <row r="6347" spans="1:51" hidden="1" x14ac:dyDescent="0.25">
      <c r="A6347" t="s">
        <v>23172</v>
      </c>
      <c r="B6347">
        <v>2018</v>
      </c>
      <c r="C6347">
        <v>350</v>
      </c>
      <c r="E6347" t="s">
        <v>50</v>
      </c>
      <c r="F6347" t="s">
        <v>71</v>
      </c>
      <c r="G6347" t="s">
        <v>72</v>
      </c>
      <c r="H6347" t="s">
        <v>170</v>
      </c>
      <c r="K6347" t="s">
        <v>54</v>
      </c>
      <c r="L6347" t="s">
        <v>55</v>
      </c>
      <c r="M6347" t="s">
        <v>56</v>
      </c>
      <c r="N6347" t="s">
        <v>57</v>
      </c>
      <c r="O6347" t="s">
        <v>23173</v>
      </c>
      <c r="X6347" t="s">
        <v>78</v>
      </c>
      <c r="AA6347" s="1"/>
      <c r="AC6347">
        <v>2018</v>
      </c>
      <c r="AD6347">
        <v>8</v>
      </c>
      <c r="AE6347">
        <v>24</v>
      </c>
      <c r="AF6347" s="2">
        <f>DATE(emdat_data[[#This Row],[Start Year]],emdat_data[[#This Row],[Start Month]],emdat_data[[#This Row],[Start Day]])</f>
        <v>43336</v>
      </c>
      <c r="AG6347">
        <v>2018</v>
      </c>
      <c r="AH6347">
        <v>8</v>
      </c>
      <c r="AI6347">
        <v>24</v>
      </c>
      <c r="AJ6347" s="2">
        <f>DATE(emdat_data[[#This Row],[End Year]],emdat_data[[#This Row],[End Month]],emdat_data[[#This Row],[End Day]])</f>
        <v>43336</v>
      </c>
      <c r="AK6347">
        <v>11</v>
      </c>
      <c r="AV6347">
        <v>85.803026057265399</v>
      </c>
      <c r="AX6347" t="s">
        <v>23174</v>
      </c>
      <c r="AY6347" t="s">
        <v>23175</v>
      </c>
    </row>
    <row r="6348" spans="1:51" hidden="1" x14ac:dyDescent="0.25">
      <c r="A6348" t="s">
        <v>24945</v>
      </c>
      <c r="B6348">
        <v>2018</v>
      </c>
      <c r="C6348">
        <v>329</v>
      </c>
      <c r="D6348" t="s">
        <v>24946</v>
      </c>
      <c r="E6348" t="s">
        <v>50</v>
      </c>
      <c r="F6348" t="s">
        <v>71</v>
      </c>
      <c r="G6348" t="s">
        <v>72</v>
      </c>
      <c r="K6348" t="s">
        <v>2595</v>
      </c>
      <c r="L6348" t="s">
        <v>2596</v>
      </c>
      <c r="M6348" t="s">
        <v>161</v>
      </c>
      <c r="N6348" t="s">
        <v>57</v>
      </c>
      <c r="O6348" t="s">
        <v>24947</v>
      </c>
      <c r="P6348" t="s">
        <v>2496</v>
      </c>
      <c r="W6348">
        <v>25734</v>
      </c>
      <c r="X6348" t="s">
        <v>78</v>
      </c>
      <c r="Y6348">
        <v>38531</v>
      </c>
      <c r="Z6348">
        <v>126573</v>
      </c>
      <c r="AA6348" s="1"/>
      <c r="AC6348">
        <v>2018</v>
      </c>
      <c r="AD6348">
        <v>8</v>
      </c>
      <c r="AE6348">
        <v>24</v>
      </c>
      <c r="AF6348" s="2">
        <f>DATE(emdat_data[[#This Row],[Start Year]],emdat_data[[#This Row],[Start Month]],emdat_data[[#This Row],[Start Day]])</f>
        <v>43336</v>
      </c>
      <c r="AG6348">
        <v>2018</v>
      </c>
      <c r="AH6348">
        <v>9</v>
      </c>
      <c r="AI6348">
        <v>6</v>
      </c>
      <c r="AJ6348" s="2">
        <f>DATE(emdat_data[[#This Row],[End Year]],emdat_data[[#This Row],[End Month]],emdat_data[[#This Row],[End Day]])</f>
        <v>43349</v>
      </c>
      <c r="AK6348">
        <v>148</v>
      </c>
      <c r="AM6348">
        <v>581268</v>
      </c>
      <c r="AO6348">
        <v>581268</v>
      </c>
      <c r="AT6348">
        <v>25000</v>
      </c>
      <c r="AU6348">
        <v>29137</v>
      </c>
      <c r="AV6348">
        <v>85.803026057265399</v>
      </c>
      <c r="AW6348" t="s">
        <v>11817</v>
      </c>
      <c r="AY6348" t="s">
        <v>11818</v>
      </c>
    </row>
    <row r="6349" spans="1:51" hidden="1" x14ac:dyDescent="0.25">
      <c r="A6349" t="s">
        <v>24765</v>
      </c>
      <c r="B6349">
        <v>2018</v>
      </c>
      <c r="C6349">
        <v>310</v>
      </c>
      <c r="E6349" t="s">
        <v>50</v>
      </c>
      <c r="F6349" t="s">
        <v>51</v>
      </c>
      <c r="G6349" t="s">
        <v>52</v>
      </c>
      <c r="H6349" t="s">
        <v>53</v>
      </c>
      <c r="K6349" t="s">
        <v>1447</v>
      </c>
      <c r="L6349" t="s">
        <v>1448</v>
      </c>
      <c r="M6349" t="s">
        <v>56</v>
      </c>
      <c r="N6349" t="s">
        <v>57</v>
      </c>
      <c r="O6349" t="s">
        <v>24766</v>
      </c>
      <c r="W6349">
        <v>6</v>
      </c>
      <c r="X6349" t="s">
        <v>59</v>
      </c>
      <c r="Y6349">
        <v>34663</v>
      </c>
      <c r="Z6349">
        <v>46277</v>
      </c>
      <c r="AA6349" s="1">
        <v>0.11319444444444444</v>
      </c>
      <c r="AC6349">
        <v>2018</v>
      </c>
      <c r="AD6349">
        <v>8</v>
      </c>
      <c r="AE6349">
        <v>26</v>
      </c>
      <c r="AF6349" s="2">
        <f>DATE(emdat_data[[#This Row],[Start Year]],emdat_data[[#This Row],[Start Month]],emdat_data[[#This Row],[Start Day]])</f>
        <v>43338</v>
      </c>
      <c r="AG6349">
        <v>2018</v>
      </c>
      <c r="AH6349">
        <v>8</v>
      </c>
      <c r="AI6349">
        <v>26</v>
      </c>
      <c r="AJ6349" s="2">
        <f>DATE(emdat_data[[#This Row],[End Year]],emdat_data[[#This Row],[End Month]],emdat_data[[#This Row],[End Day]])</f>
        <v>43338</v>
      </c>
      <c r="AK6349">
        <v>2</v>
      </c>
      <c r="AL6349">
        <v>255</v>
      </c>
      <c r="AM6349">
        <v>10000</v>
      </c>
      <c r="AN6349">
        <v>3000</v>
      </c>
      <c r="AO6349">
        <v>13255</v>
      </c>
      <c r="AV6349">
        <v>85.803026057265399</v>
      </c>
      <c r="AX6349" t="s">
        <v>24763</v>
      </c>
      <c r="AY6349" t="s">
        <v>24764</v>
      </c>
    </row>
    <row r="6350" spans="1:51" hidden="1" x14ac:dyDescent="0.25">
      <c r="A6350" t="s">
        <v>23314</v>
      </c>
      <c r="B6350">
        <v>2018</v>
      </c>
      <c r="C6350">
        <v>369</v>
      </c>
      <c r="E6350" t="s">
        <v>50</v>
      </c>
      <c r="F6350" t="s">
        <v>71</v>
      </c>
      <c r="G6350" t="s">
        <v>72</v>
      </c>
      <c r="K6350" t="s">
        <v>159</v>
      </c>
      <c r="L6350" t="s">
        <v>160</v>
      </c>
      <c r="M6350" t="s">
        <v>161</v>
      </c>
      <c r="N6350" t="s">
        <v>57</v>
      </c>
      <c r="X6350" t="s">
        <v>78</v>
      </c>
      <c r="AA6350" s="1"/>
      <c r="AC6350">
        <v>2018</v>
      </c>
      <c r="AD6350">
        <v>8</v>
      </c>
      <c r="AE6350">
        <v>29</v>
      </c>
      <c r="AF6350" s="2">
        <f>DATE(emdat_data[[#This Row],[Start Year]],emdat_data[[#This Row],[Start Month]],emdat_data[[#This Row],[Start Day]])</f>
        <v>43341</v>
      </c>
      <c r="AG6350">
        <v>2018</v>
      </c>
      <c r="AH6350">
        <v>9</v>
      </c>
      <c r="AI6350">
        <v>5</v>
      </c>
      <c r="AJ6350" s="2">
        <f>DATE(emdat_data[[#This Row],[End Year]],emdat_data[[#This Row],[End Month]],emdat_data[[#This Row],[End Day]])</f>
        <v>43348</v>
      </c>
      <c r="AK6350">
        <v>18</v>
      </c>
      <c r="AM6350">
        <v>11400</v>
      </c>
      <c r="AO6350">
        <v>11400</v>
      </c>
      <c r="AT6350">
        <v>790000</v>
      </c>
      <c r="AU6350">
        <v>920713</v>
      </c>
      <c r="AV6350">
        <v>85.803026057265399</v>
      </c>
    </row>
    <row r="6351" spans="1:51" hidden="1" x14ac:dyDescent="0.25">
      <c r="A6351" t="s">
        <v>24631</v>
      </c>
      <c r="B6351">
        <v>2018</v>
      </c>
      <c r="C6351">
        <v>314</v>
      </c>
      <c r="E6351" t="s">
        <v>50</v>
      </c>
      <c r="F6351" t="s">
        <v>71</v>
      </c>
      <c r="G6351" t="s">
        <v>72</v>
      </c>
      <c r="K6351" t="s">
        <v>1583</v>
      </c>
      <c r="L6351" t="s">
        <v>1584</v>
      </c>
      <c r="M6351" t="s">
        <v>173</v>
      </c>
      <c r="N6351" t="s">
        <v>57</v>
      </c>
      <c r="O6351" t="s">
        <v>24632</v>
      </c>
      <c r="Q6351" t="s">
        <v>653</v>
      </c>
      <c r="X6351" t="s">
        <v>78</v>
      </c>
      <c r="AA6351" s="1"/>
      <c r="AC6351">
        <v>2018</v>
      </c>
      <c r="AD6351">
        <v>8</v>
      </c>
      <c r="AE6351">
        <v>29</v>
      </c>
      <c r="AF6351" s="2">
        <f>DATE(emdat_data[[#This Row],[Start Year]],emdat_data[[#This Row],[Start Month]],emdat_data[[#This Row],[Start Day]])</f>
        <v>43341</v>
      </c>
      <c r="AG6351">
        <v>2018</v>
      </c>
      <c r="AH6351">
        <v>8</v>
      </c>
      <c r="AI6351">
        <v>31</v>
      </c>
      <c r="AJ6351" s="2">
        <f>DATE(emdat_data[[#This Row],[End Year]],emdat_data[[#This Row],[End Month]],emdat_data[[#This Row],[End Day]])</f>
        <v>43343</v>
      </c>
      <c r="AK6351">
        <v>7</v>
      </c>
      <c r="AM6351">
        <v>63400</v>
      </c>
      <c r="AO6351">
        <v>63400</v>
      </c>
      <c r="AV6351">
        <v>85.803026057265399</v>
      </c>
      <c r="AX6351" t="s">
        <v>24633</v>
      </c>
      <c r="AY6351" t="s">
        <v>24634</v>
      </c>
    </row>
    <row r="6352" spans="1:51" hidden="1" x14ac:dyDescent="0.25">
      <c r="A6352" t="s">
        <v>25723</v>
      </c>
      <c r="B6352">
        <v>2018</v>
      </c>
      <c r="C6352">
        <v>369</v>
      </c>
      <c r="E6352" t="s">
        <v>50</v>
      </c>
      <c r="F6352" t="s">
        <v>71</v>
      </c>
      <c r="G6352" t="s">
        <v>72</v>
      </c>
      <c r="K6352" t="s">
        <v>3068</v>
      </c>
      <c r="L6352" t="s">
        <v>3069</v>
      </c>
      <c r="M6352" t="s">
        <v>173</v>
      </c>
      <c r="N6352" t="s">
        <v>57</v>
      </c>
      <c r="O6352" t="s">
        <v>25724</v>
      </c>
      <c r="P6352" t="s">
        <v>642</v>
      </c>
      <c r="Q6352" t="s">
        <v>176</v>
      </c>
      <c r="X6352" t="s">
        <v>78</v>
      </c>
      <c r="AA6352" s="1"/>
      <c r="AC6352">
        <v>2018</v>
      </c>
      <c r="AD6352">
        <v>8</v>
      </c>
      <c r="AE6352">
        <v>29</v>
      </c>
      <c r="AF6352" s="2">
        <f>DATE(emdat_data[[#This Row],[Start Year]],emdat_data[[#This Row],[Start Month]],emdat_data[[#This Row],[Start Day]])</f>
        <v>43341</v>
      </c>
      <c r="AG6352">
        <v>2018</v>
      </c>
      <c r="AH6352">
        <v>9</v>
      </c>
      <c r="AI6352">
        <v>5</v>
      </c>
      <c r="AJ6352" s="2">
        <f>DATE(emdat_data[[#This Row],[End Year]],emdat_data[[#This Row],[End Month]],emdat_data[[#This Row],[End Day]])</f>
        <v>43348</v>
      </c>
      <c r="AK6352">
        <v>20</v>
      </c>
      <c r="AM6352">
        <v>6000</v>
      </c>
      <c r="AO6352">
        <v>6000</v>
      </c>
      <c r="AV6352">
        <v>85.803026057265399</v>
      </c>
    </row>
    <row r="6353" spans="1:51" hidden="1" x14ac:dyDescent="0.25">
      <c r="A6353" t="s">
        <v>23090</v>
      </c>
      <c r="B6353">
        <v>2018</v>
      </c>
      <c r="C6353">
        <v>368</v>
      </c>
      <c r="D6353" t="s">
        <v>23091</v>
      </c>
      <c r="E6353" t="s">
        <v>50</v>
      </c>
      <c r="F6353" t="s">
        <v>71</v>
      </c>
      <c r="G6353" t="s">
        <v>72</v>
      </c>
      <c r="K6353" t="s">
        <v>1306</v>
      </c>
      <c r="L6353" t="s">
        <v>1307</v>
      </c>
      <c r="M6353" t="s">
        <v>125</v>
      </c>
      <c r="N6353" t="s">
        <v>76</v>
      </c>
      <c r="O6353" t="s">
        <v>23092</v>
      </c>
      <c r="P6353" t="s">
        <v>642</v>
      </c>
      <c r="Q6353" t="s">
        <v>653</v>
      </c>
      <c r="W6353">
        <v>83998</v>
      </c>
      <c r="X6353" t="s">
        <v>78</v>
      </c>
      <c r="Y6353">
        <v>9538</v>
      </c>
      <c r="Z6353">
        <v>-1066</v>
      </c>
      <c r="AA6353" s="1"/>
      <c r="AC6353">
        <v>2018</v>
      </c>
      <c r="AD6353">
        <v>8</v>
      </c>
      <c r="AE6353">
        <v>31</v>
      </c>
      <c r="AF6353" s="2">
        <f>DATE(emdat_data[[#This Row],[Start Year]],emdat_data[[#This Row],[Start Month]],emdat_data[[#This Row],[Start Day]])</f>
        <v>43343</v>
      </c>
      <c r="AG6353">
        <v>2018</v>
      </c>
      <c r="AH6353">
        <v>10</v>
      </c>
      <c r="AI6353">
        <v>2</v>
      </c>
      <c r="AJ6353" s="2">
        <f>DATE(emdat_data[[#This Row],[End Year]],emdat_data[[#This Row],[End Month]],emdat_data[[#This Row],[End Day]])</f>
        <v>43375</v>
      </c>
      <c r="AK6353">
        <v>34</v>
      </c>
      <c r="AM6353">
        <v>100000</v>
      </c>
      <c r="AO6353">
        <v>100000</v>
      </c>
      <c r="AV6353">
        <v>85.803026057265399</v>
      </c>
      <c r="AX6353" t="s">
        <v>23093</v>
      </c>
      <c r="AY6353" t="s">
        <v>23094</v>
      </c>
    </row>
    <row r="6354" spans="1:51" hidden="1" x14ac:dyDescent="0.25">
      <c r="A6354" t="s">
        <v>24740</v>
      </c>
      <c r="B6354">
        <v>2018</v>
      </c>
      <c r="C6354">
        <v>9372</v>
      </c>
      <c r="E6354" t="s">
        <v>50</v>
      </c>
      <c r="F6354" t="s">
        <v>350</v>
      </c>
      <c r="G6354" t="s">
        <v>351</v>
      </c>
      <c r="H6354" t="s">
        <v>351</v>
      </c>
      <c r="K6354" t="s">
        <v>226</v>
      </c>
      <c r="L6354" t="s">
        <v>227</v>
      </c>
      <c r="M6354" t="s">
        <v>56</v>
      </c>
      <c r="N6354" t="s">
        <v>57</v>
      </c>
      <c r="O6354" t="s">
        <v>24741</v>
      </c>
      <c r="P6354" t="s">
        <v>24742</v>
      </c>
      <c r="X6354" t="s">
        <v>78</v>
      </c>
      <c r="AA6354" s="1"/>
      <c r="AC6354">
        <v>2018</v>
      </c>
      <c r="AD6354">
        <v>9</v>
      </c>
      <c r="AF6354" s="2">
        <f>DATE(emdat_data[[#This Row],[Start Year]],emdat_data[[#This Row],[Start Month]],emdat_data[[#This Row],[Start Day]])</f>
        <v>43343</v>
      </c>
      <c r="AG6354">
        <v>2019</v>
      </c>
      <c r="AH6354">
        <v>6</v>
      </c>
      <c r="AJ6354" s="2">
        <f>DATE(emdat_data[[#This Row],[End Year]],emdat_data[[#This Row],[End Month]],emdat_data[[#This Row],[End Day]])</f>
        <v>43616</v>
      </c>
      <c r="AM6354">
        <v>8200000</v>
      </c>
      <c r="AO6354">
        <v>8200000</v>
      </c>
      <c r="AT6354">
        <v>1100000</v>
      </c>
      <c r="AU6354">
        <v>1282006</v>
      </c>
      <c r="AV6354">
        <v>85.803026057265399</v>
      </c>
      <c r="AW6354" t="s">
        <v>24743</v>
      </c>
      <c r="AY6354" t="s">
        <v>24744</v>
      </c>
    </row>
    <row r="6355" spans="1:51" hidden="1" x14ac:dyDescent="0.25">
      <c r="A6355" t="s">
        <v>24760</v>
      </c>
      <c r="B6355">
        <v>2018</v>
      </c>
      <c r="C6355">
        <v>370</v>
      </c>
      <c r="E6355" t="s">
        <v>50</v>
      </c>
      <c r="F6355" t="s">
        <v>71</v>
      </c>
      <c r="G6355" t="s">
        <v>72</v>
      </c>
      <c r="K6355" t="s">
        <v>226</v>
      </c>
      <c r="L6355" t="s">
        <v>227</v>
      </c>
      <c r="M6355" t="s">
        <v>56</v>
      </c>
      <c r="N6355" t="s">
        <v>57</v>
      </c>
      <c r="O6355" t="s">
        <v>13545</v>
      </c>
      <c r="X6355" t="s">
        <v>78</v>
      </c>
      <c r="AA6355" s="1"/>
      <c r="AC6355">
        <v>2018</v>
      </c>
      <c r="AD6355">
        <v>9</v>
      </c>
      <c r="AE6355">
        <v>1</v>
      </c>
      <c r="AF6355" s="2">
        <f>DATE(emdat_data[[#This Row],[Start Year]],emdat_data[[#This Row],[Start Month]],emdat_data[[#This Row],[Start Day]])</f>
        <v>43344</v>
      </c>
      <c r="AG6355">
        <v>2018</v>
      </c>
      <c r="AH6355">
        <v>10</v>
      </c>
      <c r="AI6355">
        <v>6</v>
      </c>
      <c r="AJ6355" s="2">
        <f>DATE(emdat_data[[#This Row],[End Year]],emdat_data[[#This Row],[End Month]],emdat_data[[#This Row],[End Day]])</f>
        <v>43379</v>
      </c>
      <c r="AK6355">
        <v>46</v>
      </c>
      <c r="AN6355">
        <v>3050</v>
      </c>
      <c r="AO6355">
        <v>3050</v>
      </c>
      <c r="AV6355">
        <v>85.803026057265399</v>
      </c>
      <c r="AW6355" t="s">
        <v>1375</v>
      </c>
      <c r="AY6355" t="s">
        <v>1376</v>
      </c>
    </row>
    <row r="6356" spans="1:51" hidden="1" x14ac:dyDescent="0.25">
      <c r="A6356" t="s">
        <v>25857</v>
      </c>
      <c r="B6356">
        <v>2018</v>
      </c>
      <c r="C6356">
        <v>331</v>
      </c>
      <c r="E6356" t="s">
        <v>50</v>
      </c>
      <c r="F6356" t="s">
        <v>71</v>
      </c>
      <c r="G6356" t="s">
        <v>72</v>
      </c>
      <c r="H6356" t="s">
        <v>170</v>
      </c>
      <c r="K6356" t="s">
        <v>357</v>
      </c>
      <c r="L6356" t="s">
        <v>358</v>
      </c>
      <c r="M6356" t="s">
        <v>146</v>
      </c>
      <c r="N6356" t="s">
        <v>86</v>
      </c>
      <c r="O6356" t="s">
        <v>25858</v>
      </c>
      <c r="P6356" t="s">
        <v>25859</v>
      </c>
      <c r="U6356" t="s">
        <v>127</v>
      </c>
      <c r="X6356" t="s">
        <v>78</v>
      </c>
      <c r="AA6356" s="1"/>
      <c r="AC6356">
        <v>2018</v>
      </c>
      <c r="AD6356">
        <v>9</v>
      </c>
      <c r="AE6356">
        <v>3</v>
      </c>
      <c r="AF6356" s="2">
        <f>DATE(emdat_data[[#This Row],[Start Year]],emdat_data[[#This Row],[Start Month]],emdat_data[[#This Row],[Start Day]])</f>
        <v>43346</v>
      </c>
      <c r="AG6356">
        <v>2018</v>
      </c>
      <c r="AH6356">
        <v>9</v>
      </c>
      <c r="AI6356">
        <v>11</v>
      </c>
      <c r="AJ6356" s="2">
        <f>DATE(emdat_data[[#This Row],[End Year]],emdat_data[[#This Row],[End Month]],emdat_data[[#This Row],[End Day]])</f>
        <v>43354</v>
      </c>
      <c r="AK6356">
        <v>2</v>
      </c>
      <c r="AT6356">
        <v>250000</v>
      </c>
      <c r="AU6356">
        <v>291365</v>
      </c>
      <c r="AV6356">
        <v>85.803026057265399</v>
      </c>
      <c r="AW6356" t="s">
        <v>25860</v>
      </c>
      <c r="AY6356" t="s">
        <v>25861</v>
      </c>
    </row>
    <row r="6357" spans="1:51" hidden="1" x14ac:dyDescent="0.25">
      <c r="A6357" t="s">
        <v>23358</v>
      </c>
      <c r="B6357">
        <v>2018</v>
      </c>
      <c r="C6357">
        <v>328</v>
      </c>
      <c r="E6357" t="s">
        <v>50</v>
      </c>
      <c r="F6357" t="s">
        <v>71</v>
      </c>
      <c r="G6357" t="s">
        <v>217</v>
      </c>
      <c r="H6357" t="s">
        <v>217</v>
      </c>
      <c r="K6357" t="s">
        <v>1240</v>
      </c>
      <c r="L6357" t="s">
        <v>1241</v>
      </c>
      <c r="M6357" t="s">
        <v>260</v>
      </c>
      <c r="N6357" t="s">
        <v>76</v>
      </c>
      <c r="O6357" t="s">
        <v>23359</v>
      </c>
      <c r="P6357" t="s">
        <v>642</v>
      </c>
      <c r="AA6357" s="1"/>
      <c r="AC6357">
        <v>2018</v>
      </c>
      <c r="AD6357">
        <v>9</v>
      </c>
      <c r="AE6357">
        <v>4</v>
      </c>
      <c r="AF6357" s="2">
        <f>DATE(emdat_data[[#This Row],[Start Year]],emdat_data[[#This Row],[Start Month]],emdat_data[[#This Row],[Start Day]])</f>
        <v>43347</v>
      </c>
      <c r="AG6357">
        <v>2018</v>
      </c>
      <c r="AH6357">
        <v>9</v>
      </c>
      <c r="AI6357">
        <v>4</v>
      </c>
      <c r="AJ6357" s="2">
        <f>DATE(emdat_data[[#This Row],[End Year]],emdat_data[[#This Row],[End Month]],emdat_data[[#This Row],[End Day]])</f>
        <v>43347</v>
      </c>
      <c r="AK6357">
        <v>12</v>
      </c>
      <c r="AL6357">
        <v>4</v>
      </c>
      <c r="AO6357">
        <v>4</v>
      </c>
      <c r="AT6357">
        <v>36</v>
      </c>
      <c r="AU6357">
        <v>42</v>
      </c>
      <c r="AV6357">
        <v>85.803026057265399</v>
      </c>
      <c r="AX6357" t="s">
        <v>23360</v>
      </c>
      <c r="AY6357" t="s">
        <v>23361</v>
      </c>
    </row>
    <row r="6358" spans="1:51" hidden="1" x14ac:dyDescent="0.25">
      <c r="A6358" t="s">
        <v>24655</v>
      </c>
      <c r="B6358">
        <v>2018</v>
      </c>
      <c r="C6358">
        <v>326</v>
      </c>
      <c r="E6358" t="s">
        <v>50</v>
      </c>
      <c r="F6358" t="s">
        <v>63</v>
      </c>
      <c r="G6358" t="s">
        <v>82</v>
      </c>
      <c r="H6358" t="s">
        <v>98</v>
      </c>
      <c r="J6358" t="s">
        <v>24656</v>
      </c>
      <c r="K6358" t="s">
        <v>245</v>
      </c>
      <c r="L6358" t="s">
        <v>246</v>
      </c>
      <c r="M6358" t="s">
        <v>161</v>
      </c>
      <c r="N6358" t="s">
        <v>57</v>
      </c>
      <c r="O6358" t="s">
        <v>24657</v>
      </c>
      <c r="Q6358" t="s">
        <v>72</v>
      </c>
      <c r="W6358">
        <v>220</v>
      </c>
      <c r="X6358" t="s">
        <v>88</v>
      </c>
      <c r="AA6358" s="1"/>
      <c r="AC6358">
        <v>2018</v>
      </c>
      <c r="AD6358">
        <v>9</v>
      </c>
      <c r="AE6358">
        <v>4</v>
      </c>
      <c r="AF6358" s="2">
        <f>DATE(emdat_data[[#This Row],[Start Year]],emdat_data[[#This Row],[Start Month]],emdat_data[[#This Row],[Start Day]])</f>
        <v>43347</v>
      </c>
      <c r="AG6358">
        <v>2018</v>
      </c>
      <c r="AH6358">
        <v>9</v>
      </c>
      <c r="AI6358">
        <v>5</v>
      </c>
      <c r="AJ6358" s="2">
        <f>DATE(emdat_data[[#This Row],[End Year]],emdat_data[[#This Row],[End Month]],emdat_data[[#This Row],[End Day]])</f>
        <v>43348</v>
      </c>
      <c r="AK6358">
        <v>17</v>
      </c>
      <c r="AL6358">
        <v>600</v>
      </c>
      <c r="AM6358">
        <v>3300</v>
      </c>
      <c r="AO6358">
        <v>3900</v>
      </c>
      <c r="AR6358">
        <v>9000000</v>
      </c>
      <c r="AS6358">
        <v>10489141</v>
      </c>
      <c r="AT6358">
        <v>12500000</v>
      </c>
      <c r="AU6358">
        <v>14568251</v>
      </c>
      <c r="AV6358">
        <v>85.803026057265399</v>
      </c>
      <c r="AW6358" t="s">
        <v>24658</v>
      </c>
      <c r="AY6358" t="s">
        <v>24659</v>
      </c>
    </row>
    <row r="6359" spans="1:51" hidden="1" x14ac:dyDescent="0.25">
      <c r="A6359" t="s">
        <v>24563</v>
      </c>
      <c r="B6359">
        <v>2018</v>
      </c>
      <c r="C6359">
        <v>330</v>
      </c>
      <c r="E6359" t="s">
        <v>50</v>
      </c>
      <c r="F6359" t="s">
        <v>51</v>
      </c>
      <c r="G6359" t="s">
        <v>52</v>
      </c>
      <c r="H6359" t="s">
        <v>53</v>
      </c>
      <c r="K6359" t="s">
        <v>245</v>
      </c>
      <c r="L6359" t="s">
        <v>246</v>
      </c>
      <c r="M6359" t="s">
        <v>161</v>
      </c>
      <c r="N6359" t="s">
        <v>57</v>
      </c>
      <c r="O6359" t="s">
        <v>24564</v>
      </c>
      <c r="Q6359" t="s">
        <v>176</v>
      </c>
      <c r="S6359" t="s">
        <v>127</v>
      </c>
      <c r="W6359">
        <v>7</v>
      </c>
      <c r="X6359" t="s">
        <v>59</v>
      </c>
      <c r="AA6359" s="1">
        <v>0.125</v>
      </c>
      <c r="AC6359">
        <v>2018</v>
      </c>
      <c r="AD6359">
        <v>9</v>
      </c>
      <c r="AE6359">
        <v>6</v>
      </c>
      <c r="AF6359" s="2">
        <f>DATE(emdat_data[[#This Row],[Start Year]],emdat_data[[#This Row],[Start Month]],emdat_data[[#This Row],[Start Day]])</f>
        <v>43349</v>
      </c>
      <c r="AG6359">
        <v>2018</v>
      </c>
      <c r="AH6359">
        <v>9</v>
      </c>
      <c r="AI6359">
        <v>6</v>
      </c>
      <c r="AJ6359" s="2">
        <f>DATE(emdat_data[[#This Row],[End Year]],emdat_data[[#This Row],[End Month]],emdat_data[[#This Row],[End Day]])</f>
        <v>43349</v>
      </c>
      <c r="AK6359">
        <v>41</v>
      </c>
      <c r="AL6359">
        <v>680</v>
      </c>
      <c r="AM6359">
        <v>5600</v>
      </c>
      <c r="AO6359">
        <v>6280</v>
      </c>
      <c r="AT6359">
        <v>1250000</v>
      </c>
      <c r="AU6359">
        <v>1456825</v>
      </c>
      <c r="AV6359">
        <v>85.803026057265399</v>
      </c>
      <c r="AX6359" t="s">
        <v>24565</v>
      </c>
      <c r="AY6359" t="s">
        <v>24566</v>
      </c>
    </row>
    <row r="6360" spans="1:51" x14ac:dyDescent="0.25">
      <c r="A6360" t="s">
        <v>23248</v>
      </c>
      <c r="B6360">
        <v>2018</v>
      </c>
      <c r="C6360">
        <v>437</v>
      </c>
      <c r="E6360" t="s">
        <v>50</v>
      </c>
      <c r="F6360" t="s">
        <v>119</v>
      </c>
      <c r="G6360" t="s">
        <v>120</v>
      </c>
      <c r="H6360" t="s">
        <v>301</v>
      </c>
      <c r="J6360" t="s">
        <v>9985</v>
      </c>
      <c r="K6360" t="s">
        <v>138</v>
      </c>
      <c r="L6360" t="s">
        <v>139</v>
      </c>
      <c r="M6360" t="s">
        <v>75</v>
      </c>
      <c r="N6360" t="s">
        <v>76</v>
      </c>
      <c r="O6360" t="s">
        <v>23249</v>
      </c>
      <c r="X6360" t="s">
        <v>129</v>
      </c>
      <c r="AA6360" s="1"/>
      <c r="AC6360">
        <v>2018</v>
      </c>
      <c r="AD6360">
        <v>9</v>
      </c>
      <c r="AE6360">
        <v>10</v>
      </c>
      <c r="AF6360" s="2">
        <f>DATE(emdat_data[[#This Row],[Start Year]],emdat_data[[#This Row],[Start Month]],emdat_data[[#This Row],[Start Day]])</f>
        <v>43353</v>
      </c>
      <c r="AG6360">
        <v>2018</v>
      </c>
      <c r="AH6360">
        <v>11</v>
      </c>
      <c r="AI6360">
        <v>18</v>
      </c>
      <c r="AJ6360" s="2">
        <f>DATE(emdat_data[[#This Row],[End Year]],emdat_data[[#This Row],[End Month]],emdat_data[[#This Row],[End Day]])</f>
        <v>43422</v>
      </c>
      <c r="AK6360">
        <v>1</v>
      </c>
      <c r="AL6360">
        <v>119</v>
      </c>
      <c r="AO6360">
        <v>119</v>
      </c>
      <c r="AV6360">
        <v>85.803026057265399</v>
      </c>
    </row>
    <row r="6361" spans="1:51" hidden="1" x14ac:dyDescent="0.25">
      <c r="A6361" t="s">
        <v>23290</v>
      </c>
      <c r="B6361">
        <v>2018</v>
      </c>
      <c r="C6361">
        <v>341</v>
      </c>
      <c r="D6361" t="s">
        <v>23291</v>
      </c>
      <c r="E6361" t="s">
        <v>50</v>
      </c>
      <c r="F6361" t="s">
        <v>63</v>
      </c>
      <c r="G6361" t="s">
        <v>82</v>
      </c>
      <c r="H6361" t="s">
        <v>98</v>
      </c>
      <c r="J6361" t="s">
        <v>23292</v>
      </c>
      <c r="K6361" t="s">
        <v>159</v>
      </c>
      <c r="L6361" t="s">
        <v>160</v>
      </c>
      <c r="M6361" t="s">
        <v>161</v>
      </c>
      <c r="N6361" t="s">
        <v>57</v>
      </c>
      <c r="O6361" t="s">
        <v>23293</v>
      </c>
      <c r="X6361" t="s">
        <v>88</v>
      </c>
      <c r="AA6361" s="1"/>
      <c r="AC6361">
        <v>2018</v>
      </c>
      <c r="AD6361">
        <v>9</v>
      </c>
      <c r="AE6361">
        <v>10</v>
      </c>
      <c r="AF6361" s="2">
        <f>DATE(emdat_data[[#This Row],[Start Year]],emdat_data[[#This Row],[Start Month]],emdat_data[[#This Row],[Start Day]])</f>
        <v>43353</v>
      </c>
      <c r="AG6361">
        <v>2018</v>
      </c>
      <c r="AH6361">
        <v>9</v>
      </c>
      <c r="AI6361">
        <v>18</v>
      </c>
      <c r="AJ6361" s="2">
        <f>DATE(emdat_data[[#This Row],[End Year]],emdat_data[[#This Row],[End Month]],emdat_data[[#This Row],[End Day]])</f>
        <v>43361</v>
      </c>
      <c r="AT6361">
        <v>770000</v>
      </c>
      <c r="AU6361">
        <v>897404</v>
      </c>
      <c r="AV6361">
        <v>85.803026057265399</v>
      </c>
      <c r="AX6361" t="s">
        <v>23294</v>
      </c>
      <c r="AY6361" t="s">
        <v>23295</v>
      </c>
    </row>
    <row r="6362" spans="1:51" hidden="1" x14ac:dyDescent="0.25">
      <c r="A6362" t="s">
        <v>25769</v>
      </c>
      <c r="B6362">
        <v>2018</v>
      </c>
      <c r="C6362">
        <v>342</v>
      </c>
      <c r="E6362" t="s">
        <v>50</v>
      </c>
      <c r="F6362" t="s">
        <v>63</v>
      </c>
      <c r="G6362" t="s">
        <v>82</v>
      </c>
      <c r="H6362" t="s">
        <v>98</v>
      </c>
      <c r="J6362" t="s">
        <v>25770</v>
      </c>
      <c r="K6362" t="s">
        <v>357</v>
      </c>
      <c r="L6362" t="s">
        <v>358</v>
      </c>
      <c r="M6362" t="s">
        <v>146</v>
      </c>
      <c r="N6362" t="s">
        <v>86</v>
      </c>
      <c r="O6362" t="s">
        <v>25771</v>
      </c>
      <c r="Q6362" t="s">
        <v>72</v>
      </c>
      <c r="U6362" t="s">
        <v>127</v>
      </c>
      <c r="X6362" t="s">
        <v>88</v>
      </c>
      <c r="AA6362" s="1"/>
      <c r="AC6362">
        <v>2018</v>
      </c>
      <c r="AD6362">
        <v>9</v>
      </c>
      <c r="AE6362">
        <v>12</v>
      </c>
      <c r="AF6362" s="2">
        <f>DATE(emdat_data[[#This Row],[Start Year]],emdat_data[[#This Row],[Start Month]],emdat_data[[#This Row],[Start Day]])</f>
        <v>43355</v>
      </c>
      <c r="AG6362">
        <v>2018</v>
      </c>
      <c r="AH6362">
        <v>9</v>
      </c>
      <c r="AI6362">
        <v>18</v>
      </c>
      <c r="AJ6362" s="2">
        <f>DATE(emdat_data[[#This Row],[End Year]],emdat_data[[#This Row],[End Month]],emdat_data[[#This Row],[End Day]])</f>
        <v>43361</v>
      </c>
      <c r="AK6362">
        <v>53</v>
      </c>
      <c r="AM6362">
        <v>1500000</v>
      </c>
      <c r="AO6362">
        <v>1500000</v>
      </c>
      <c r="AR6362">
        <v>5000000</v>
      </c>
      <c r="AS6362">
        <v>5827300</v>
      </c>
      <c r="AT6362">
        <v>14000000</v>
      </c>
      <c r="AU6362">
        <v>16316441</v>
      </c>
      <c r="AV6362">
        <v>85.803026057265399</v>
      </c>
      <c r="AW6362" t="s">
        <v>9273</v>
      </c>
      <c r="AY6362" t="s">
        <v>9274</v>
      </c>
    </row>
    <row r="6363" spans="1:51" hidden="1" x14ac:dyDescent="0.25">
      <c r="A6363" t="s">
        <v>24590</v>
      </c>
      <c r="B6363">
        <v>2018</v>
      </c>
      <c r="C6363">
        <v>341</v>
      </c>
      <c r="D6363" t="s">
        <v>23291</v>
      </c>
      <c r="E6363" t="s">
        <v>50</v>
      </c>
      <c r="F6363" t="s">
        <v>63</v>
      </c>
      <c r="G6363" t="s">
        <v>82</v>
      </c>
      <c r="H6363" t="s">
        <v>98</v>
      </c>
      <c r="J6363" t="s">
        <v>23292</v>
      </c>
      <c r="K6363" t="s">
        <v>364</v>
      </c>
      <c r="L6363" t="s">
        <v>365</v>
      </c>
      <c r="M6363" t="s">
        <v>173</v>
      </c>
      <c r="N6363" t="s">
        <v>57</v>
      </c>
      <c r="O6363" t="s">
        <v>24591</v>
      </c>
      <c r="Q6363" t="s">
        <v>176</v>
      </c>
      <c r="S6363" t="s">
        <v>127</v>
      </c>
      <c r="W6363">
        <v>240</v>
      </c>
      <c r="X6363" t="s">
        <v>88</v>
      </c>
      <c r="AA6363" s="1"/>
      <c r="AC6363">
        <v>2018</v>
      </c>
      <c r="AD6363">
        <v>9</v>
      </c>
      <c r="AE6363">
        <v>16</v>
      </c>
      <c r="AF6363" s="2">
        <f>DATE(emdat_data[[#This Row],[Start Year]],emdat_data[[#This Row],[Start Month]],emdat_data[[#This Row],[Start Day]])</f>
        <v>43359</v>
      </c>
      <c r="AG6363">
        <v>2018</v>
      </c>
      <c r="AH6363">
        <v>9</v>
      </c>
      <c r="AI6363">
        <v>16</v>
      </c>
      <c r="AJ6363" s="2">
        <f>DATE(emdat_data[[#This Row],[End Year]],emdat_data[[#This Row],[End Month]],emdat_data[[#This Row],[End Day]])</f>
        <v>43359</v>
      </c>
      <c r="AK6363">
        <v>84</v>
      </c>
      <c r="AL6363">
        <v>138</v>
      </c>
      <c r="AM6363">
        <v>3800000</v>
      </c>
      <c r="AO6363">
        <v>3800138</v>
      </c>
      <c r="AT6363">
        <v>32033</v>
      </c>
      <c r="AU6363">
        <v>37333</v>
      </c>
      <c r="AV6363">
        <v>85.803026057265399</v>
      </c>
      <c r="AX6363" t="s">
        <v>24592</v>
      </c>
      <c r="AY6363" t="s">
        <v>24593</v>
      </c>
    </row>
    <row r="6364" spans="1:51" hidden="1" x14ac:dyDescent="0.25">
      <c r="A6364" t="s">
        <v>24927</v>
      </c>
      <c r="B6364">
        <v>2018</v>
      </c>
      <c r="C6364">
        <v>347</v>
      </c>
      <c r="E6364" t="s">
        <v>50</v>
      </c>
      <c r="F6364" t="s">
        <v>63</v>
      </c>
      <c r="G6364" t="s">
        <v>82</v>
      </c>
      <c r="H6364" t="s">
        <v>98</v>
      </c>
      <c r="J6364" t="s">
        <v>23140</v>
      </c>
      <c r="K6364" t="s">
        <v>364</v>
      </c>
      <c r="L6364" t="s">
        <v>365</v>
      </c>
      <c r="M6364" t="s">
        <v>173</v>
      </c>
      <c r="N6364" t="s">
        <v>57</v>
      </c>
      <c r="O6364" t="s">
        <v>24928</v>
      </c>
      <c r="X6364" t="s">
        <v>88</v>
      </c>
      <c r="AA6364" s="1"/>
      <c r="AC6364">
        <v>2018</v>
      </c>
      <c r="AD6364">
        <v>9</v>
      </c>
      <c r="AE6364">
        <v>19</v>
      </c>
      <c r="AF6364" s="2">
        <f>DATE(emdat_data[[#This Row],[Start Year]],emdat_data[[#This Row],[Start Month]],emdat_data[[#This Row],[Start Day]])</f>
        <v>43362</v>
      </c>
      <c r="AG6364">
        <v>2018</v>
      </c>
      <c r="AH6364">
        <v>9</v>
      </c>
      <c r="AI6364">
        <v>19</v>
      </c>
      <c r="AJ6364" s="2">
        <f>DATE(emdat_data[[#This Row],[End Year]],emdat_data[[#This Row],[End Month]],emdat_data[[#This Row],[End Day]])</f>
        <v>43362</v>
      </c>
      <c r="AK6364">
        <v>5</v>
      </c>
      <c r="AM6364">
        <v>1709511</v>
      </c>
      <c r="AO6364">
        <v>1709511</v>
      </c>
      <c r="AT6364">
        <v>19000</v>
      </c>
      <c r="AU6364">
        <v>22144</v>
      </c>
      <c r="AV6364">
        <v>85.803026057265399</v>
      </c>
      <c r="AW6364" t="s">
        <v>24929</v>
      </c>
      <c r="AY6364" t="s">
        <v>24930</v>
      </c>
    </row>
    <row r="6365" spans="1:51" hidden="1" x14ac:dyDescent="0.25">
      <c r="A6365" t="s">
        <v>24821</v>
      </c>
      <c r="B6365">
        <v>2018</v>
      </c>
      <c r="C6365">
        <v>367</v>
      </c>
      <c r="E6365" t="s">
        <v>50</v>
      </c>
      <c r="F6365" t="s">
        <v>71</v>
      </c>
      <c r="G6365" t="s">
        <v>72</v>
      </c>
      <c r="H6365" t="s">
        <v>170</v>
      </c>
      <c r="K6365" t="s">
        <v>1548</v>
      </c>
      <c r="L6365" t="s">
        <v>1549</v>
      </c>
      <c r="M6365" t="s">
        <v>204</v>
      </c>
      <c r="N6365" t="s">
        <v>86</v>
      </c>
      <c r="O6365" t="s">
        <v>24822</v>
      </c>
      <c r="P6365" t="s">
        <v>966</v>
      </c>
      <c r="X6365" t="s">
        <v>78</v>
      </c>
      <c r="AA6365" s="1"/>
      <c r="AB6365" t="s">
        <v>24823</v>
      </c>
      <c r="AC6365">
        <v>2018</v>
      </c>
      <c r="AD6365">
        <v>9</v>
      </c>
      <c r="AE6365">
        <v>20</v>
      </c>
      <c r="AF6365" s="2">
        <f>DATE(emdat_data[[#This Row],[Start Year]],emdat_data[[#This Row],[Start Month]],emdat_data[[#This Row],[Start Day]])</f>
        <v>43363</v>
      </c>
      <c r="AG6365">
        <v>2018</v>
      </c>
      <c r="AH6365">
        <v>9</v>
      </c>
      <c r="AI6365">
        <v>23</v>
      </c>
      <c r="AJ6365" s="2">
        <f>DATE(emdat_data[[#This Row],[End Year]],emdat_data[[#This Row],[End Month]],emdat_data[[#This Row],[End Day]])</f>
        <v>43366</v>
      </c>
      <c r="AK6365">
        <v>20</v>
      </c>
      <c r="AN6365">
        <v>120</v>
      </c>
      <c r="AO6365">
        <v>120</v>
      </c>
      <c r="AV6365">
        <v>85.803026057265399</v>
      </c>
      <c r="AW6365" t="s">
        <v>24824</v>
      </c>
      <c r="AY6365" t="s">
        <v>24825</v>
      </c>
    </row>
    <row r="6366" spans="1:51" hidden="1" x14ac:dyDescent="0.25">
      <c r="A6366" t="s">
        <v>24896</v>
      </c>
      <c r="B6366">
        <v>2018</v>
      </c>
      <c r="C6366">
        <v>365</v>
      </c>
      <c r="E6366" t="s">
        <v>50</v>
      </c>
      <c r="F6366" t="s">
        <v>71</v>
      </c>
      <c r="G6366" t="s">
        <v>72</v>
      </c>
      <c r="K6366" t="s">
        <v>297</v>
      </c>
      <c r="L6366" t="s">
        <v>298</v>
      </c>
      <c r="M6366" t="s">
        <v>125</v>
      </c>
      <c r="N6366" t="s">
        <v>76</v>
      </c>
      <c r="O6366" t="s">
        <v>24897</v>
      </c>
      <c r="P6366" t="s">
        <v>642</v>
      </c>
      <c r="U6366" t="s">
        <v>127</v>
      </c>
      <c r="W6366">
        <v>257477</v>
      </c>
      <c r="X6366" t="s">
        <v>78</v>
      </c>
      <c r="Y6366">
        <v>10475</v>
      </c>
      <c r="Z6366">
        <v>8238</v>
      </c>
      <c r="AA6366" s="1"/>
      <c r="AC6366">
        <v>2018</v>
      </c>
      <c r="AD6366">
        <v>9</v>
      </c>
      <c r="AE6366">
        <v>20</v>
      </c>
      <c r="AF6366" s="2">
        <f>DATE(emdat_data[[#This Row],[Start Year]],emdat_data[[#This Row],[Start Month]],emdat_data[[#This Row],[Start Day]])</f>
        <v>43363</v>
      </c>
      <c r="AG6366">
        <v>2018</v>
      </c>
      <c r="AH6366">
        <v>10</v>
      </c>
      <c r="AI6366">
        <v>2</v>
      </c>
      <c r="AJ6366" s="2">
        <f>DATE(emdat_data[[#This Row],[End Year]],emdat_data[[#This Row],[End Month]],emdat_data[[#This Row],[End Day]])</f>
        <v>43375</v>
      </c>
      <c r="AK6366">
        <v>199</v>
      </c>
      <c r="AL6366">
        <v>1306</v>
      </c>
      <c r="AM6366">
        <v>1921026</v>
      </c>
      <c r="AO6366">
        <v>1922332</v>
      </c>
      <c r="AT6366">
        <v>275000</v>
      </c>
      <c r="AU6366">
        <v>320502</v>
      </c>
      <c r="AV6366">
        <v>85.803026057265399</v>
      </c>
      <c r="AW6366" t="s">
        <v>24898</v>
      </c>
      <c r="AY6366" t="s">
        <v>24899</v>
      </c>
    </row>
    <row r="6367" spans="1:51" hidden="1" x14ac:dyDescent="0.25">
      <c r="A6367" t="s">
        <v>23250</v>
      </c>
      <c r="B6367">
        <v>2018</v>
      </c>
      <c r="C6367">
        <v>366</v>
      </c>
      <c r="E6367" t="s">
        <v>50</v>
      </c>
      <c r="F6367" t="s">
        <v>63</v>
      </c>
      <c r="G6367" t="s">
        <v>82</v>
      </c>
      <c r="H6367" t="s">
        <v>157</v>
      </c>
      <c r="I6367" t="s">
        <v>418</v>
      </c>
      <c r="K6367" t="s">
        <v>144</v>
      </c>
      <c r="L6367" t="s">
        <v>145</v>
      </c>
      <c r="M6367" t="s">
        <v>146</v>
      </c>
      <c r="N6367" t="s">
        <v>86</v>
      </c>
      <c r="O6367" t="s">
        <v>23251</v>
      </c>
      <c r="W6367">
        <v>250</v>
      </c>
      <c r="X6367" t="s">
        <v>88</v>
      </c>
      <c r="AA6367" s="1"/>
      <c r="AC6367">
        <v>2018</v>
      </c>
      <c r="AD6367">
        <v>9</v>
      </c>
      <c r="AE6367">
        <v>21</v>
      </c>
      <c r="AF6367" s="2">
        <f>DATE(emdat_data[[#This Row],[Start Year]],emdat_data[[#This Row],[Start Month]],emdat_data[[#This Row],[Start Day]])</f>
        <v>43364</v>
      </c>
      <c r="AG6367">
        <v>2018</v>
      </c>
      <c r="AH6367">
        <v>9</v>
      </c>
      <c r="AI6367">
        <v>21</v>
      </c>
      <c r="AJ6367" s="2">
        <f>DATE(emdat_data[[#This Row],[End Year]],emdat_data[[#This Row],[End Month]],emdat_data[[#This Row],[End Day]])</f>
        <v>43364</v>
      </c>
      <c r="AL6367">
        <v>30</v>
      </c>
      <c r="AM6367">
        <v>900</v>
      </c>
      <c r="AO6367">
        <v>930</v>
      </c>
      <c r="AT6367">
        <v>325000</v>
      </c>
      <c r="AU6367">
        <v>378775</v>
      </c>
      <c r="AV6367">
        <v>85.803026057265399</v>
      </c>
      <c r="AW6367" t="s">
        <v>148</v>
      </c>
      <c r="AX6367" t="s">
        <v>23252</v>
      </c>
      <c r="AY6367" t="s">
        <v>23253</v>
      </c>
    </row>
    <row r="6368" spans="1:51" hidden="1" x14ac:dyDescent="0.25">
      <c r="A6368" t="s">
        <v>25830</v>
      </c>
      <c r="B6368">
        <v>2018</v>
      </c>
      <c r="C6368">
        <v>364</v>
      </c>
      <c r="D6368" t="s">
        <v>25831</v>
      </c>
      <c r="E6368" t="s">
        <v>50</v>
      </c>
      <c r="F6368" t="s">
        <v>71</v>
      </c>
      <c r="G6368" t="s">
        <v>72</v>
      </c>
      <c r="H6368" t="s">
        <v>170</v>
      </c>
      <c r="K6368" t="s">
        <v>3950</v>
      </c>
      <c r="L6368" t="s">
        <v>3951</v>
      </c>
      <c r="M6368" t="s">
        <v>995</v>
      </c>
      <c r="N6368" t="s">
        <v>76</v>
      </c>
      <c r="O6368" t="s">
        <v>25832</v>
      </c>
      <c r="P6368" t="s">
        <v>4129</v>
      </c>
      <c r="X6368" t="s">
        <v>78</v>
      </c>
      <c r="AA6368" s="1"/>
      <c r="AC6368">
        <v>2018</v>
      </c>
      <c r="AD6368">
        <v>9</v>
      </c>
      <c r="AE6368">
        <v>21</v>
      </c>
      <c r="AF6368" s="2">
        <f>DATE(emdat_data[[#This Row],[Start Year]],emdat_data[[#This Row],[Start Month]],emdat_data[[#This Row],[Start Day]])</f>
        <v>43364</v>
      </c>
      <c r="AG6368">
        <v>2018</v>
      </c>
      <c r="AH6368">
        <v>9</v>
      </c>
      <c r="AI6368">
        <v>23</v>
      </c>
      <c r="AJ6368" s="2">
        <f>DATE(emdat_data[[#This Row],[End Year]],emdat_data[[#This Row],[End Month]],emdat_data[[#This Row],[End Day]])</f>
        <v>43366</v>
      </c>
      <c r="AK6368">
        <v>6</v>
      </c>
      <c r="AM6368">
        <v>30000</v>
      </c>
      <c r="AO6368">
        <v>30000</v>
      </c>
      <c r="AT6368">
        <v>36000</v>
      </c>
      <c r="AU6368">
        <v>41957</v>
      </c>
      <c r="AV6368">
        <v>85.803026057265399</v>
      </c>
      <c r="AW6368" t="s">
        <v>25833</v>
      </c>
      <c r="AY6368" t="s">
        <v>25834</v>
      </c>
    </row>
    <row r="6369" spans="1:51" hidden="1" x14ac:dyDescent="0.25">
      <c r="A6369" t="s">
        <v>24554</v>
      </c>
      <c r="B6369">
        <v>2018</v>
      </c>
      <c r="C6369">
        <v>372</v>
      </c>
      <c r="E6369" t="s">
        <v>50</v>
      </c>
      <c r="F6369" t="s">
        <v>71</v>
      </c>
      <c r="G6369" t="s">
        <v>72</v>
      </c>
      <c r="K6369" t="s">
        <v>226</v>
      </c>
      <c r="L6369" t="s">
        <v>227</v>
      </c>
      <c r="M6369" t="s">
        <v>56</v>
      </c>
      <c r="N6369" t="s">
        <v>57</v>
      </c>
      <c r="O6369" t="s">
        <v>24555</v>
      </c>
      <c r="Q6369" t="s">
        <v>176</v>
      </c>
      <c r="X6369" t="s">
        <v>78</v>
      </c>
      <c r="AA6369" s="1"/>
      <c r="AC6369">
        <v>2018</v>
      </c>
      <c r="AD6369">
        <v>9</v>
      </c>
      <c r="AE6369">
        <v>23</v>
      </c>
      <c r="AF6369" s="2">
        <f>DATE(emdat_data[[#This Row],[Start Year]],emdat_data[[#This Row],[Start Month]],emdat_data[[#This Row],[Start Day]])</f>
        <v>43366</v>
      </c>
      <c r="AG6369">
        <v>2018</v>
      </c>
      <c r="AH6369">
        <v>9</v>
      </c>
      <c r="AI6369">
        <v>24</v>
      </c>
      <c r="AJ6369" s="2">
        <f>DATE(emdat_data[[#This Row],[End Year]],emdat_data[[#This Row],[End Month]],emdat_data[[#This Row],[End Day]])</f>
        <v>43367</v>
      </c>
      <c r="AK6369">
        <v>25</v>
      </c>
      <c r="AV6369">
        <v>85.803026057265399</v>
      </c>
      <c r="AW6369" t="s">
        <v>24556</v>
      </c>
      <c r="AY6369" t="s">
        <v>24557</v>
      </c>
    </row>
    <row r="6370" spans="1:51" hidden="1" x14ac:dyDescent="0.25">
      <c r="A6370" t="s">
        <v>25885</v>
      </c>
      <c r="B6370">
        <v>2018</v>
      </c>
      <c r="C6370">
        <v>386</v>
      </c>
      <c r="E6370" t="s">
        <v>50</v>
      </c>
      <c r="F6370" t="s">
        <v>71</v>
      </c>
      <c r="G6370" t="s">
        <v>72</v>
      </c>
      <c r="H6370" t="s">
        <v>170</v>
      </c>
      <c r="K6370" t="s">
        <v>3768</v>
      </c>
      <c r="L6370" t="s">
        <v>3769</v>
      </c>
      <c r="M6370" t="s">
        <v>85</v>
      </c>
      <c r="N6370" t="s">
        <v>86</v>
      </c>
      <c r="O6370" t="s">
        <v>25886</v>
      </c>
      <c r="P6370" t="s">
        <v>4129</v>
      </c>
      <c r="W6370">
        <v>3147</v>
      </c>
      <c r="X6370" t="s">
        <v>78</v>
      </c>
      <c r="Y6370">
        <v>10426</v>
      </c>
      <c r="Z6370">
        <v>-6655</v>
      </c>
      <c r="AA6370" s="1"/>
      <c r="AC6370">
        <v>2018</v>
      </c>
      <c r="AD6370">
        <v>9</v>
      </c>
      <c r="AE6370">
        <v>25</v>
      </c>
      <c r="AF6370" s="2">
        <f>DATE(emdat_data[[#This Row],[Start Year]],emdat_data[[#This Row],[Start Month]],emdat_data[[#This Row],[Start Day]])</f>
        <v>43368</v>
      </c>
      <c r="AG6370">
        <v>2018</v>
      </c>
      <c r="AH6370">
        <v>9</v>
      </c>
      <c r="AI6370">
        <v>28</v>
      </c>
      <c r="AJ6370" s="2">
        <f>DATE(emdat_data[[#This Row],[End Year]],emdat_data[[#This Row],[End Month]],emdat_data[[#This Row],[End Day]])</f>
        <v>43371</v>
      </c>
      <c r="AK6370">
        <v>2</v>
      </c>
      <c r="AM6370">
        <v>1000</v>
      </c>
      <c r="AO6370">
        <v>1000</v>
      </c>
      <c r="AV6370">
        <v>85.803026057265399</v>
      </c>
      <c r="AW6370" t="s">
        <v>25887</v>
      </c>
      <c r="AY6370" t="s">
        <v>25888</v>
      </c>
    </row>
    <row r="6371" spans="1:51" hidden="1" x14ac:dyDescent="0.25">
      <c r="A6371" t="s">
        <v>24509</v>
      </c>
      <c r="B6371">
        <v>2018</v>
      </c>
      <c r="C6371">
        <v>352</v>
      </c>
      <c r="D6371" t="s">
        <v>24510</v>
      </c>
      <c r="E6371" t="s">
        <v>50</v>
      </c>
      <c r="F6371" t="s">
        <v>51</v>
      </c>
      <c r="G6371" t="s">
        <v>52</v>
      </c>
      <c r="H6371" t="s">
        <v>1617</v>
      </c>
      <c r="K6371" t="s">
        <v>171</v>
      </c>
      <c r="L6371" t="s">
        <v>172</v>
      </c>
      <c r="M6371" t="s">
        <v>173</v>
      </c>
      <c r="N6371" t="s">
        <v>57</v>
      </c>
      <c r="O6371" t="s">
        <v>24511</v>
      </c>
      <c r="Q6371" t="s">
        <v>1619</v>
      </c>
      <c r="R6371" t="s">
        <v>24512</v>
      </c>
      <c r="S6371" t="s">
        <v>127</v>
      </c>
      <c r="T6371" t="s">
        <v>127</v>
      </c>
      <c r="U6371" t="s">
        <v>127</v>
      </c>
      <c r="W6371">
        <v>8</v>
      </c>
      <c r="X6371" t="s">
        <v>59</v>
      </c>
      <c r="Y6371">
        <v>-256</v>
      </c>
      <c r="Z6371">
        <v>119846</v>
      </c>
      <c r="AA6371" s="1"/>
      <c r="AC6371">
        <v>2018</v>
      </c>
      <c r="AD6371">
        <v>9</v>
      </c>
      <c r="AE6371">
        <v>28</v>
      </c>
      <c r="AF6371" s="2">
        <f>DATE(emdat_data[[#This Row],[Start Year]],emdat_data[[#This Row],[Start Month]],emdat_data[[#This Row],[Start Day]])</f>
        <v>43371</v>
      </c>
      <c r="AG6371">
        <v>2018</v>
      </c>
      <c r="AH6371">
        <v>9</v>
      </c>
      <c r="AI6371">
        <v>28</v>
      </c>
      <c r="AJ6371" s="2">
        <f>DATE(emdat_data[[#This Row],[End Year]],emdat_data[[#This Row],[End Month]],emdat_data[[#This Row],[End Day]])</f>
        <v>43371</v>
      </c>
      <c r="AK6371">
        <v>4140</v>
      </c>
      <c r="AM6371">
        <v>2000000</v>
      </c>
      <c r="AO6371">
        <v>2000000</v>
      </c>
      <c r="AP6371">
        <v>1600000</v>
      </c>
      <c r="AQ6371">
        <v>1864736</v>
      </c>
      <c r="AT6371">
        <v>1450000</v>
      </c>
      <c r="AU6371">
        <v>1689917</v>
      </c>
      <c r="AV6371">
        <v>85.803026057265399</v>
      </c>
      <c r="AX6371" t="s">
        <v>24513</v>
      </c>
      <c r="AY6371" t="s">
        <v>24514</v>
      </c>
    </row>
    <row r="6372" spans="1:51" hidden="1" x14ac:dyDescent="0.25">
      <c r="A6372" t="s">
        <v>24660</v>
      </c>
      <c r="B6372">
        <v>2018</v>
      </c>
      <c r="C6372">
        <v>353</v>
      </c>
      <c r="E6372" t="s">
        <v>50</v>
      </c>
      <c r="F6372" t="s">
        <v>63</v>
      </c>
      <c r="G6372" t="s">
        <v>82</v>
      </c>
      <c r="H6372" t="s">
        <v>98</v>
      </c>
      <c r="J6372" t="s">
        <v>24661</v>
      </c>
      <c r="K6372" t="s">
        <v>245</v>
      </c>
      <c r="L6372" t="s">
        <v>246</v>
      </c>
      <c r="M6372" t="s">
        <v>161</v>
      </c>
      <c r="N6372" t="s">
        <v>57</v>
      </c>
      <c r="O6372" t="s">
        <v>24662</v>
      </c>
      <c r="Q6372" t="s">
        <v>72</v>
      </c>
      <c r="W6372">
        <v>216</v>
      </c>
      <c r="X6372" t="s">
        <v>88</v>
      </c>
      <c r="AA6372" s="1"/>
      <c r="AC6372">
        <v>2018</v>
      </c>
      <c r="AD6372">
        <v>9</v>
      </c>
      <c r="AE6372">
        <v>28</v>
      </c>
      <c r="AF6372" s="2">
        <f>DATE(emdat_data[[#This Row],[Start Year]],emdat_data[[#This Row],[Start Month]],emdat_data[[#This Row],[Start Day]])</f>
        <v>43371</v>
      </c>
      <c r="AG6372">
        <v>2018</v>
      </c>
      <c r="AH6372">
        <v>10</v>
      </c>
      <c r="AI6372">
        <v>1</v>
      </c>
      <c r="AJ6372" s="2">
        <f>DATE(emdat_data[[#This Row],[End Year]],emdat_data[[#This Row],[End Month]],emdat_data[[#This Row],[End Day]])</f>
        <v>43374</v>
      </c>
      <c r="AK6372">
        <v>4</v>
      </c>
      <c r="AL6372">
        <v>200</v>
      </c>
      <c r="AM6372">
        <v>18000</v>
      </c>
      <c r="AO6372">
        <v>18200</v>
      </c>
      <c r="AT6372">
        <v>4500000</v>
      </c>
      <c r="AU6372">
        <v>5244570</v>
      </c>
      <c r="AV6372">
        <v>85.803026057265399</v>
      </c>
      <c r="AW6372" t="s">
        <v>24663</v>
      </c>
      <c r="AY6372" t="s">
        <v>24664</v>
      </c>
    </row>
    <row r="6373" spans="1:51" x14ac:dyDescent="0.25">
      <c r="A6373" t="s">
        <v>23362</v>
      </c>
      <c r="B6373">
        <v>2018</v>
      </c>
      <c r="C6373">
        <v>487</v>
      </c>
      <c r="E6373" t="s">
        <v>50</v>
      </c>
      <c r="F6373" t="s">
        <v>119</v>
      </c>
      <c r="G6373" t="s">
        <v>120</v>
      </c>
      <c r="H6373" t="s">
        <v>301</v>
      </c>
      <c r="J6373" t="s">
        <v>11013</v>
      </c>
      <c r="K6373" t="s">
        <v>1240</v>
      </c>
      <c r="L6373" t="s">
        <v>1241</v>
      </c>
      <c r="M6373" t="s">
        <v>260</v>
      </c>
      <c r="N6373" t="s">
        <v>76</v>
      </c>
      <c r="O6373" t="s">
        <v>23363</v>
      </c>
      <c r="X6373" t="s">
        <v>129</v>
      </c>
      <c r="AA6373" s="1"/>
      <c r="AC6373">
        <v>2018</v>
      </c>
      <c r="AD6373">
        <v>10</v>
      </c>
      <c r="AF6373" s="2">
        <f>DATE(emdat_data[[#This Row],[Start Year]],emdat_data[[#This Row],[Start Month]],emdat_data[[#This Row],[Start Day]])</f>
        <v>43373</v>
      </c>
      <c r="AG6373">
        <v>2019</v>
      </c>
      <c r="AH6373">
        <v>4</v>
      </c>
      <c r="AJ6373" s="2">
        <f>DATE(emdat_data[[#This Row],[End Year]],emdat_data[[#This Row],[End Month]],emdat_data[[#This Row],[End Day]])</f>
        <v>43555</v>
      </c>
      <c r="AL6373">
        <v>4000</v>
      </c>
      <c r="AO6373">
        <v>4000</v>
      </c>
      <c r="AV6373">
        <v>85.803026057265399</v>
      </c>
    </row>
    <row r="6374" spans="1:51" hidden="1" x14ac:dyDescent="0.25">
      <c r="A6374" t="s">
        <v>23078</v>
      </c>
      <c r="B6374">
        <v>2018</v>
      </c>
      <c r="C6374">
        <v>396</v>
      </c>
      <c r="E6374" t="s">
        <v>50</v>
      </c>
      <c r="F6374" t="s">
        <v>71</v>
      </c>
      <c r="G6374" t="s">
        <v>72</v>
      </c>
      <c r="K6374" t="s">
        <v>1159</v>
      </c>
      <c r="L6374" t="s">
        <v>1160</v>
      </c>
      <c r="M6374" t="s">
        <v>85</v>
      </c>
      <c r="N6374" t="s">
        <v>86</v>
      </c>
      <c r="O6374" t="s">
        <v>23079</v>
      </c>
      <c r="Q6374" t="s">
        <v>176</v>
      </c>
      <c r="X6374" t="s">
        <v>78</v>
      </c>
      <c r="AA6374" s="1"/>
      <c r="AC6374">
        <v>2018</v>
      </c>
      <c r="AD6374">
        <v>10</v>
      </c>
      <c r="AE6374">
        <v>1</v>
      </c>
      <c r="AF6374" s="2">
        <f>DATE(emdat_data[[#This Row],[Start Year]],emdat_data[[#This Row],[Start Month]],emdat_data[[#This Row],[Start Day]])</f>
        <v>43374</v>
      </c>
      <c r="AG6374">
        <v>2018</v>
      </c>
      <c r="AH6374">
        <v>10</v>
      </c>
      <c r="AI6374">
        <v>17</v>
      </c>
      <c r="AJ6374" s="2">
        <f>DATE(emdat_data[[#This Row],[End Year]],emdat_data[[#This Row],[End Month]],emdat_data[[#This Row],[End Day]])</f>
        <v>43390</v>
      </c>
      <c r="AK6374">
        <v>12</v>
      </c>
      <c r="AM6374">
        <v>60000</v>
      </c>
      <c r="AO6374">
        <v>60000</v>
      </c>
      <c r="AV6374">
        <v>85.803026057265399</v>
      </c>
      <c r="AW6374" t="s">
        <v>23080</v>
      </c>
      <c r="AY6374" t="s">
        <v>23081</v>
      </c>
    </row>
    <row r="6375" spans="1:51" hidden="1" x14ac:dyDescent="0.25">
      <c r="A6375" t="s">
        <v>23088</v>
      </c>
      <c r="B6375">
        <v>2018</v>
      </c>
      <c r="C6375">
        <v>374</v>
      </c>
      <c r="D6375" t="s">
        <v>23083</v>
      </c>
      <c r="E6375" t="s">
        <v>50</v>
      </c>
      <c r="F6375" t="s">
        <v>71</v>
      </c>
      <c r="G6375" t="s">
        <v>72</v>
      </c>
      <c r="K6375" t="s">
        <v>202</v>
      </c>
      <c r="L6375" t="s">
        <v>203</v>
      </c>
      <c r="M6375" t="s">
        <v>204</v>
      </c>
      <c r="N6375" t="s">
        <v>86</v>
      </c>
      <c r="O6375" t="s">
        <v>23089</v>
      </c>
      <c r="Q6375" t="s">
        <v>176</v>
      </c>
      <c r="X6375" t="s">
        <v>78</v>
      </c>
      <c r="AA6375" s="1"/>
      <c r="AC6375">
        <v>2018</v>
      </c>
      <c r="AD6375">
        <v>10</v>
      </c>
      <c r="AE6375">
        <v>1</v>
      </c>
      <c r="AF6375" s="2">
        <f>DATE(emdat_data[[#This Row],[Start Year]],emdat_data[[#This Row],[Start Month]],emdat_data[[#This Row],[Start Day]])</f>
        <v>43374</v>
      </c>
      <c r="AG6375">
        <v>2018</v>
      </c>
      <c r="AH6375">
        <v>10</v>
      </c>
      <c r="AI6375">
        <v>18</v>
      </c>
      <c r="AJ6375" s="2">
        <f>DATE(emdat_data[[#This Row],[End Year]],emdat_data[[#This Row],[End Month]],emdat_data[[#This Row],[End Day]])</f>
        <v>43391</v>
      </c>
      <c r="AM6375">
        <v>100</v>
      </c>
      <c r="AO6375">
        <v>100</v>
      </c>
      <c r="AV6375">
        <v>85.803026057265399</v>
      </c>
      <c r="AW6375" t="s">
        <v>206</v>
      </c>
      <c r="AY6375" t="s">
        <v>207</v>
      </c>
    </row>
    <row r="6376" spans="1:51" hidden="1" x14ac:dyDescent="0.25">
      <c r="A6376" t="s">
        <v>24586</v>
      </c>
      <c r="B6376">
        <v>2018</v>
      </c>
      <c r="C6376">
        <v>374</v>
      </c>
      <c r="D6376" t="s">
        <v>23083</v>
      </c>
      <c r="E6376" t="s">
        <v>50</v>
      </c>
      <c r="F6376" t="s">
        <v>71</v>
      </c>
      <c r="G6376" t="s">
        <v>72</v>
      </c>
      <c r="K6376" t="s">
        <v>2612</v>
      </c>
      <c r="L6376" t="s">
        <v>2613</v>
      </c>
      <c r="M6376" t="s">
        <v>204</v>
      </c>
      <c r="N6376" t="s">
        <v>86</v>
      </c>
      <c r="O6376" t="s">
        <v>24587</v>
      </c>
      <c r="Q6376" t="s">
        <v>176</v>
      </c>
      <c r="X6376" t="s">
        <v>78</v>
      </c>
      <c r="AA6376" s="1"/>
      <c r="AC6376">
        <v>2018</v>
      </c>
      <c r="AD6376">
        <v>10</v>
      </c>
      <c r="AE6376">
        <v>1</v>
      </c>
      <c r="AF6376" s="2">
        <f>DATE(emdat_data[[#This Row],[Start Year]],emdat_data[[#This Row],[Start Month]],emdat_data[[#This Row],[Start Day]])</f>
        <v>43374</v>
      </c>
      <c r="AG6376">
        <v>2018</v>
      </c>
      <c r="AH6376">
        <v>10</v>
      </c>
      <c r="AI6376">
        <v>19</v>
      </c>
      <c r="AJ6376" s="2">
        <f>DATE(emdat_data[[#This Row],[End Year]],emdat_data[[#This Row],[End Month]],emdat_data[[#This Row],[End Day]])</f>
        <v>43392</v>
      </c>
      <c r="AK6376">
        <v>4</v>
      </c>
      <c r="AM6376">
        <v>13000</v>
      </c>
      <c r="AO6376">
        <v>13000</v>
      </c>
      <c r="AV6376">
        <v>85.803026057265399</v>
      </c>
      <c r="AW6376" t="s">
        <v>24588</v>
      </c>
      <c r="AY6376" t="s">
        <v>24589</v>
      </c>
    </row>
    <row r="6377" spans="1:51" hidden="1" x14ac:dyDescent="0.25">
      <c r="A6377" t="s">
        <v>23082</v>
      </c>
      <c r="B6377">
        <v>2018</v>
      </c>
      <c r="C6377">
        <v>374</v>
      </c>
      <c r="D6377" t="s">
        <v>23083</v>
      </c>
      <c r="E6377" t="s">
        <v>50</v>
      </c>
      <c r="F6377" t="s">
        <v>71</v>
      </c>
      <c r="G6377" t="s">
        <v>72</v>
      </c>
      <c r="K6377" t="s">
        <v>1185</v>
      </c>
      <c r="L6377" t="s">
        <v>1186</v>
      </c>
      <c r="M6377" t="s">
        <v>204</v>
      </c>
      <c r="N6377" t="s">
        <v>86</v>
      </c>
      <c r="O6377" t="s">
        <v>23084</v>
      </c>
      <c r="Q6377" t="s">
        <v>176</v>
      </c>
      <c r="X6377" t="s">
        <v>78</v>
      </c>
      <c r="AA6377" s="1"/>
      <c r="AB6377" t="s">
        <v>23085</v>
      </c>
      <c r="AC6377">
        <v>2018</v>
      </c>
      <c r="AD6377">
        <v>10</v>
      </c>
      <c r="AE6377">
        <v>2</v>
      </c>
      <c r="AF6377" s="2">
        <f>DATE(emdat_data[[#This Row],[Start Year]],emdat_data[[#This Row],[Start Month]],emdat_data[[#This Row],[Start Day]])</f>
        <v>43375</v>
      </c>
      <c r="AG6377">
        <v>2018</v>
      </c>
      <c r="AH6377">
        <v>10</v>
      </c>
      <c r="AI6377">
        <v>11</v>
      </c>
      <c r="AJ6377" s="2">
        <f>DATE(emdat_data[[#This Row],[End Year]],emdat_data[[#This Row],[End Month]],emdat_data[[#This Row],[End Day]])</f>
        <v>43384</v>
      </c>
      <c r="AK6377">
        <v>1</v>
      </c>
      <c r="AM6377">
        <v>125190</v>
      </c>
      <c r="AO6377">
        <v>125190</v>
      </c>
      <c r="AV6377">
        <v>85.803026057265399</v>
      </c>
      <c r="AX6377" t="s">
        <v>23086</v>
      </c>
      <c r="AY6377" t="s">
        <v>23087</v>
      </c>
    </row>
    <row r="6378" spans="1:51" x14ac:dyDescent="0.25">
      <c r="A6378" t="s">
        <v>24816</v>
      </c>
      <c r="B6378">
        <v>2018</v>
      </c>
      <c r="C6378">
        <v>433</v>
      </c>
      <c r="D6378" t="s">
        <v>24817</v>
      </c>
      <c r="E6378" t="s">
        <v>50</v>
      </c>
      <c r="F6378" t="s">
        <v>119</v>
      </c>
      <c r="G6378" t="s">
        <v>120</v>
      </c>
      <c r="H6378" t="s">
        <v>301</v>
      </c>
      <c r="J6378" t="s">
        <v>11013</v>
      </c>
      <c r="K6378" t="s">
        <v>1697</v>
      </c>
      <c r="L6378" t="s">
        <v>1698</v>
      </c>
      <c r="M6378" t="s">
        <v>260</v>
      </c>
      <c r="N6378" t="s">
        <v>76</v>
      </c>
      <c r="O6378" t="s">
        <v>24818</v>
      </c>
      <c r="U6378" t="s">
        <v>127</v>
      </c>
      <c r="X6378" t="s">
        <v>129</v>
      </c>
      <c r="AA6378" s="1"/>
      <c r="AC6378">
        <v>2018</v>
      </c>
      <c r="AD6378">
        <v>10</v>
      </c>
      <c r="AE6378">
        <v>4</v>
      </c>
      <c r="AF6378" s="2">
        <f>DATE(emdat_data[[#This Row],[Start Year]],emdat_data[[#This Row],[Start Month]],emdat_data[[#This Row],[Start Day]])</f>
        <v>43377</v>
      </c>
      <c r="AG6378">
        <v>2019</v>
      </c>
      <c r="AH6378">
        <v>1</v>
      </c>
      <c r="AI6378">
        <v>7</v>
      </c>
      <c r="AJ6378" s="2">
        <f>DATE(emdat_data[[#This Row],[End Year]],emdat_data[[#This Row],[End Month]],emdat_data[[#This Row],[End Day]])</f>
        <v>43472</v>
      </c>
      <c r="AL6378">
        <v>98415</v>
      </c>
      <c r="AO6378">
        <v>98415</v>
      </c>
      <c r="AV6378">
        <v>85.803026057265399</v>
      </c>
    </row>
    <row r="6379" spans="1:51" hidden="1" x14ac:dyDescent="0.25">
      <c r="A6379" t="s">
        <v>24558</v>
      </c>
      <c r="B6379">
        <v>2018</v>
      </c>
      <c r="C6379">
        <v>383</v>
      </c>
      <c r="E6379" t="s">
        <v>50</v>
      </c>
      <c r="F6379" t="s">
        <v>71</v>
      </c>
      <c r="G6379" t="s">
        <v>72</v>
      </c>
      <c r="H6379" t="s">
        <v>170</v>
      </c>
      <c r="K6379" t="s">
        <v>1447</v>
      </c>
      <c r="L6379" t="s">
        <v>1448</v>
      </c>
      <c r="M6379" t="s">
        <v>56</v>
      </c>
      <c r="N6379" t="s">
        <v>57</v>
      </c>
      <c r="O6379" t="s">
        <v>24559</v>
      </c>
      <c r="P6379" t="s">
        <v>2496</v>
      </c>
      <c r="Q6379" t="s">
        <v>176</v>
      </c>
      <c r="W6379">
        <v>340197</v>
      </c>
      <c r="X6379" t="s">
        <v>78</v>
      </c>
      <c r="Y6379">
        <v>35606</v>
      </c>
      <c r="Z6379">
        <v>52429</v>
      </c>
      <c r="AA6379" s="1"/>
      <c r="AC6379">
        <v>2018</v>
      </c>
      <c r="AD6379">
        <v>10</v>
      </c>
      <c r="AE6379">
        <v>5</v>
      </c>
      <c r="AF6379" s="2">
        <f>DATE(emdat_data[[#This Row],[Start Year]],emdat_data[[#This Row],[Start Month]],emdat_data[[#This Row],[Start Day]])</f>
        <v>43378</v>
      </c>
      <c r="AG6379">
        <v>2018</v>
      </c>
      <c r="AH6379">
        <v>10</v>
      </c>
      <c r="AI6379">
        <v>6</v>
      </c>
      <c r="AJ6379" s="2">
        <f>DATE(emdat_data[[#This Row],[End Year]],emdat_data[[#This Row],[End Month]],emdat_data[[#This Row],[End Day]])</f>
        <v>43379</v>
      </c>
      <c r="AK6379">
        <v>9</v>
      </c>
      <c r="AL6379">
        <v>145</v>
      </c>
      <c r="AM6379">
        <v>6990</v>
      </c>
      <c r="AO6379">
        <v>7135</v>
      </c>
      <c r="AT6379">
        <v>166000</v>
      </c>
      <c r="AU6379">
        <v>193466</v>
      </c>
      <c r="AV6379">
        <v>85.803026057265399</v>
      </c>
      <c r="AW6379" t="s">
        <v>24560</v>
      </c>
      <c r="AX6379" t="s">
        <v>24561</v>
      </c>
      <c r="AY6379" t="s">
        <v>24562</v>
      </c>
    </row>
    <row r="6380" spans="1:51" hidden="1" x14ac:dyDescent="0.25">
      <c r="A6380" t="s">
        <v>24578</v>
      </c>
      <c r="B6380">
        <v>2018</v>
      </c>
      <c r="C6380">
        <v>384</v>
      </c>
      <c r="E6380" t="s">
        <v>50</v>
      </c>
      <c r="F6380" t="s">
        <v>71</v>
      </c>
      <c r="G6380" t="s">
        <v>72</v>
      </c>
      <c r="K6380" t="s">
        <v>274</v>
      </c>
      <c r="L6380" t="s">
        <v>275</v>
      </c>
      <c r="M6380" t="s">
        <v>56</v>
      </c>
      <c r="N6380" t="s">
        <v>57</v>
      </c>
      <c r="O6380" t="s">
        <v>24579</v>
      </c>
      <c r="P6380" t="s">
        <v>2496</v>
      </c>
      <c r="Q6380" t="s">
        <v>176</v>
      </c>
      <c r="W6380">
        <v>29246</v>
      </c>
      <c r="X6380" t="s">
        <v>78</v>
      </c>
      <c r="Y6380">
        <v>6806</v>
      </c>
      <c r="Z6380">
        <v>80637</v>
      </c>
      <c r="AA6380" s="1"/>
      <c r="AC6380">
        <v>2018</v>
      </c>
      <c r="AD6380">
        <v>10</v>
      </c>
      <c r="AE6380">
        <v>6</v>
      </c>
      <c r="AF6380" s="2">
        <f>DATE(emdat_data[[#This Row],[Start Year]],emdat_data[[#This Row],[Start Month]],emdat_data[[#This Row],[Start Day]])</f>
        <v>43379</v>
      </c>
      <c r="AG6380">
        <v>2018</v>
      </c>
      <c r="AH6380">
        <v>10</v>
      </c>
      <c r="AI6380">
        <v>12</v>
      </c>
      <c r="AJ6380" s="2">
        <f>DATE(emdat_data[[#This Row],[End Year]],emdat_data[[#This Row],[End Month]],emdat_data[[#This Row],[End Day]])</f>
        <v>43385</v>
      </c>
      <c r="AK6380">
        <v>12</v>
      </c>
      <c r="AM6380">
        <v>75000</v>
      </c>
      <c r="AO6380">
        <v>75000</v>
      </c>
      <c r="AV6380">
        <v>85.803026057265399</v>
      </c>
      <c r="AX6380" t="s">
        <v>24580</v>
      </c>
      <c r="AY6380" t="s">
        <v>24581</v>
      </c>
    </row>
    <row r="6381" spans="1:51" hidden="1" x14ac:dyDescent="0.25">
      <c r="A6381" t="s">
        <v>24688</v>
      </c>
      <c r="B6381">
        <v>2018</v>
      </c>
      <c r="C6381">
        <v>360</v>
      </c>
      <c r="E6381" t="s">
        <v>50</v>
      </c>
      <c r="F6381" t="s">
        <v>51</v>
      </c>
      <c r="G6381" t="s">
        <v>52</v>
      </c>
      <c r="H6381" t="s">
        <v>53</v>
      </c>
      <c r="K6381" t="s">
        <v>1342</v>
      </c>
      <c r="L6381" t="s">
        <v>1343</v>
      </c>
      <c r="M6381" t="s">
        <v>1194</v>
      </c>
      <c r="N6381" t="s">
        <v>86</v>
      </c>
      <c r="O6381" t="s">
        <v>24689</v>
      </c>
      <c r="W6381">
        <v>6</v>
      </c>
      <c r="X6381" t="s">
        <v>59</v>
      </c>
      <c r="Y6381">
        <v>20034</v>
      </c>
      <c r="Z6381">
        <v>-73013</v>
      </c>
      <c r="AA6381" s="1">
        <v>0.84166666666666667</v>
      </c>
      <c r="AC6381">
        <v>2018</v>
      </c>
      <c r="AD6381">
        <v>10</v>
      </c>
      <c r="AE6381">
        <v>6</v>
      </c>
      <c r="AF6381" s="2">
        <f>DATE(emdat_data[[#This Row],[Start Year]],emdat_data[[#This Row],[Start Month]],emdat_data[[#This Row],[Start Day]])</f>
        <v>43379</v>
      </c>
      <c r="AG6381">
        <v>2018</v>
      </c>
      <c r="AH6381">
        <v>10</v>
      </c>
      <c r="AI6381">
        <v>6</v>
      </c>
      <c r="AJ6381" s="2">
        <f>DATE(emdat_data[[#This Row],[End Year]],emdat_data[[#This Row],[End Month]],emdat_data[[#This Row],[End Day]])</f>
        <v>43379</v>
      </c>
      <c r="AK6381">
        <v>17</v>
      </c>
      <c r="AL6381">
        <v>421</v>
      </c>
      <c r="AM6381">
        <v>38915</v>
      </c>
      <c r="AO6381">
        <v>39336</v>
      </c>
      <c r="AV6381">
        <v>85.803026057265399</v>
      </c>
      <c r="AX6381" t="s">
        <v>24690</v>
      </c>
      <c r="AY6381" t="s">
        <v>24691</v>
      </c>
    </row>
    <row r="6382" spans="1:51" hidden="1" x14ac:dyDescent="0.25">
      <c r="A6382" t="s">
        <v>24784</v>
      </c>
      <c r="B6382">
        <v>2018</v>
      </c>
      <c r="C6382">
        <v>424</v>
      </c>
      <c r="E6382" t="s">
        <v>50</v>
      </c>
      <c r="F6382" t="s">
        <v>63</v>
      </c>
      <c r="G6382" t="s">
        <v>82</v>
      </c>
      <c r="H6382" t="s">
        <v>98</v>
      </c>
      <c r="J6382" t="s">
        <v>24785</v>
      </c>
      <c r="K6382" t="s">
        <v>245</v>
      </c>
      <c r="L6382" t="s">
        <v>246</v>
      </c>
      <c r="M6382" t="s">
        <v>161</v>
      </c>
      <c r="N6382" t="s">
        <v>57</v>
      </c>
      <c r="X6382" t="s">
        <v>88</v>
      </c>
      <c r="AA6382" s="1"/>
      <c r="AC6382">
        <v>2018</v>
      </c>
      <c r="AD6382">
        <v>10</v>
      </c>
      <c r="AE6382">
        <v>6</v>
      </c>
      <c r="AF6382" s="2">
        <f>DATE(emdat_data[[#This Row],[Start Year]],emdat_data[[#This Row],[Start Month]],emdat_data[[#This Row],[Start Day]])</f>
        <v>43379</v>
      </c>
      <c r="AG6382">
        <v>2018</v>
      </c>
      <c r="AH6382">
        <v>10</v>
      </c>
      <c r="AI6382">
        <v>7</v>
      </c>
      <c r="AJ6382" s="2">
        <f>DATE(emdat_data[[#This Row],[End Year]],emdat_data[[#This Row],[End Month]],emdat_data[[#This Row],[End Day]])</f>
        <v>43380</v>
      </c>
      <c r="AK6382">
        <v>3</v>
      </c>
      <c r="AM6382">
        <v>4200</v>
      </c>
      <c r="AO6382">
        <v>4200</v>
      </c>
      <c r="AV6382">
        <v>85.803026057265399</v>
      </c>
      <c r="AW6382" t="s">
        <v>24786</v>
      </c>
      <c r="AY6382" t="s">
        <v>24787</v>
      </c>
    </row>
    <row r="6383" spans="1:51" hidden="1" x14ac:dyDescent="0.25">
      <c r="A6383" t="s">
        <v>25711</v>
      </c>
      <c r="B6383">
        <v>2018</v>
      </c>
      <c r="C6383">
        <v>374</v>
      </c>
      <c r="D6383" t="s">
        <v>23083</v>
      </c>
      <c r="E6383" t="s">
        <v>50</v>
      </c>
      <c r="F6383" t="s">
        <v>71</v>
      </c>
      <c r="G6383" t="s">
        <v>72</v>
      </c>
      <c r="K6383" t="s">
        <v>325</v>
      </c>
      <c r="L6383" t="s">
        <v>326</v>
      </c>
      <c r="M6383" t="s">
        <v>204</v>
      </c>
      <c r="N6383" t="s">
        <v>86</v>
      </c>
      <c r="O6383" t="s">
        <v>25712</v>
      </c>
      <c r="P6383" t="s">
        <v>25713</v>
      </c>
      <c r="Q6383" t="s">
        <v>176</v>
      </c>
      <c r="X6383" t="s">
        <v>78</v>
      </c>
      <c r="AA6383" s="1"/>
      <c r="AC6383">
        <v>2018</v>
      </c>
      <c r="AD6383">
        <v>10</v>
      </c>
      <c r="AE6383">
        <v>6</v>
      </c>
      <c r="AF6383" s="2">
        <f>DATE(emdat_data[[#This Row],[Start Year]],emdat_data[[#This Row],[Start Month]],emdat_data[[#This Row],[Start Day]])</f>
        <v>43379</v>
      </c>
      <c r="AG6383">
        <v>2018</v>
      </c>
      <c r="AH6383">
        <v>10</v>
      </c>
      <c r="AI6383">
        <v>11</v>
      </c>
      <c r="AJ6383" s="2">
        <f>DATE(emdat_data[[#This Row],[End Year]],emdat_data[[#This Row],[End Month]],emdat_data[[#This Row],[End Day]])</f>
        <v>43384</v>
      </c>
      <c r="AK6383">
        <v>4</v>
      </c>
      <c r="AL6383">
        <v>14</v>
      </c>
      <c r="AM6383">
        <v>7085</v>
      </c>
      <c r="AO6383">
        <v>7099</v>
      </c>
      <c r="AV6383">
        <v>85.803026057265399</v>
      </c>
      <c r="AW6383" t="s">
        <v>25714</v>
      </c>
      <c r="AX6383" t="s">
        <v>25715</v>
      </c>
      <c r="AY6383" t="s">
        <v>25716</v>
      </c>
    </row>
    <row r="6384" spans="1:51" x14ac:dyDescent="0.25">
      <c r="A6384" t="s">
        <v>23188</v>
      </c>
      <c r="B6384">
        <v>2018</v>
      </c>
      <c r="C6384">
        <v>436</v>
      </c>
      <c r="E6384" t="s">
        <v>50</v>
      </c>
      <c r="F6384" t="s">
        <v>119</v>
      </c>
      <c r="G6384" t="s">
        <v>120</v>
      </c>
      <c r="H6384" t="s">
        <v>121</v>
      </c>
      <c r="J6384" t="s">
        <v>294</v>
      </c>
      <c r="K6384" t="s">
        <v>73</v>
      </c>
      <c r="L6384" t="s">
        <v>74</v>
      </c>
      <c r="M6384" t="s">
        <v>75</v>
      </c>
      <c r="N6384" t="s">
        <v>76</v>
      </c>
      <c r="O6384" t="s">
        <v>23189</v>
      </c>
      <c r="X6384" t="s">
        <v>129</v>
      </c>
      <c r="AA6384" s="1"/>
      <c r="AC6384">
        <v>2018</v>
      </c>
      <c r="AD6384">
        <v>10</v>
      </c>
      <c r="AE6384">
        <v>9</v>
      </c>
      <c r="AF6384" s="2">
        <f>DATE(emdat_data[[#This Row],[Start Year]],emdat_data[[#This Row],[Start Month]],emdat_data[[#This Row],[Start Day]])</f>
        <v>43382</v>
      </c>
      <c r="AG6384">
        <v>2018</v>
      </c>
      <c r="AH6384">
        <v>11</v>
      </c>
      <c r="AI6384">
        <v>12</v>
      </c>
      <c r="AJ6384" s="2">
        <f>DATE(emdat_data[[#This Row],[End Year]],emdat_data[[#This Row],[End Month]],emdat_data[[#This Row],[End Day]])</f>
        <v>43416</v>
      </c>
      <c r="AK6384">
        <v>2</v>
      </c>
      <c r="AM6384">
        <v>139</v>
      </c>
      <c r="AO6384">
        <v>139</v>
      </c>
      <c r="AV6384">
        <v>85.803026057265399</v>
      </c>
    </row>
    <row r="6385" spans="1:51" hidden="1" x14ac:dyDescent="0.25">
      <c r="A6385" t="s">
        <v>23350</v>
      </c>
      <c r="B6385">
        <v>2018</v>
      </c>
      <c r="C6385">
        <v>361</v>
      </c>
      <c r="E6385" t="s">
        <v>50</v>
      </c>
      <c r="F6385" t="s">
        <v>71</v>
      </c>
      <c r="G6385" t="s">
        <v>72</v>
      </c>
      <c r="K6385" t="s">
        <v>1231</v>
      </c>
      <c r="L6385" t="s">
        <v>1232</v>
      </c>
      <c r="M6385" t="s">
        <v>197</v>
      </c>
      <c r="N6385" t="s">
        <v>190</v>
      </c>
      <c r="O6385" t="s">
        <v>23351</v>
      </c>
      <c r="W6385">
        <v>2882</v>
      </c>
      <c r="X6385" t="s">
        <v>78</v>
      </c>
      <c r="Y6385">
        <v>39591</v>
      </c>
      <c r="Z6385">
        <v>2936</v>
      </c>
      <c r="AA6385" s="1"/>
      <c r="AC6385">
        <v>2018</v>
      </c>
      <c r="AD6385">
        <v>10</v>
      </c>
      <c r="AE6385">
        <v>9</v>
      </c>
      <c r="AF6385" s="2">
        <f>DATE(emdat_data[[#This Row],[Start Year]],emdat_data[[#This Row],[Start Month]],emdat_data[[#This Row],[Start Day]])</f>
        <v>43382</v>
      </c>
      <c r="AG6385">
        <v>2018</v>
      </c>
      <c r="AH6385">
        <v>10</v>
      </c>
      <c r="AI6385">
        <v>11</v>
      </c>
      <c r="AJ6385" s="2">
        <f>DATE(emdat_data[[#This Row],[End Year]],emdat_data[[#This Row],[End Month]],emdat_data[[#This Row],[End Day]])</f>
        <v>43384</v>
      </c>
      <c r="AK6385">
        <v>13</v>
      </c>
      <c r="AR6385">
        <v>31000</v>
      </c>
      <c r="AS6385">
        <v>36129</v>
      </c>
      <c r="AT6385">
        <v>150000</v>
      </c>
      <c r="AU6385">
        <v>174819</v>
      </c>
      <c r="AV6385">
        <v>85.803026057265399</v>
      </c>
      <c r="AW6385" t="s">
        <v>23352</v>
      </c>
      <c r="AY6385" t="s">
        <v>23353</v>
      </c>
    </row>
    <row r="6386" spans="1:51" hidden="1" x14ac:dyDescent="0.25">
      <c r="A6386" t="s">
        <v>23325</v>
      </c>
      <c r="B6386">
        <v>2018</v>
      </c>
      <c r="C6386">
        <v>373</v>
      </c>
      <c r="E6386" t="s">
        <v>50</v>
      </c>
      <c r="F6386" t="s">
        <v>63</v>
      </c>
      <c r="G6386" t="s">
        <v>82</v>
      </c>
      <c r="H6386" t="s">
        <v>98</v>
      </c>
      <c r="J6386" t="s">
        <v>23326</v>
      </c>
      <c r="K6386" t="s">
        <v>1192</v>
      </c>
      <c r="L6386" t="s">
        <v>1193</v>
      </c>
      <c r="M6386" t="s">
        <v>1194</v>
      </c>
      <c r="N6386" t="s">
        <v>86</v>
      </c>
      <c r="O6386" t="s">
        <v>23327</v>
      </c>
      <c r="X6386" t="s">
        <v>88</v>
      </c>
      <c r="AA6386" s="1"/>
      <c r="AC6386">
        <v>2018</v>
      </c>
      <c r="AD6386">
        <v>10</v>
      </c>
      <c r="AE6386">
        <v>10</v>
      </c>
      <c r="AF6386" s="2">
        <f>DATE(emdat_data[[#This Row],[Start Year]],emdat_data[[#This Row],[Start Month]],emdat_data[[#This Row],[Start Day]])</f>
        <v>43383</v>
      </c>
      <c r="AG6386">
        <v>2018</v>
      </c>
      <c r="AH6386">
        <v>10</v>
      </c>
      <c r="AI6386">
        <v>11</v>
      </c>
      <c r="AJ6386" s="2">
        <f>DATE(emdat_data[[#This Row],[End Year]],emdat_data[[#This Row],[End Month]],emdat_data[[#This Row],[End Day]])</f>
        <v>43384</v>
      </c>
      <c r="AM6386">
        <v>540</v>
      </c>
      <c r="AO6386">
        <v>540</v>
      </c>
      <c r="AV6386">
        <v>85.803026057265399</v>
      </c>
      <c r="AX6386" t="s">
        <v>23328</v>
      </c>
      <c r="AY6386" t="s">
        <v>23329</v>
      </c>
    </row>
    <row r="6387" spans="1:51" hidden="1" x14ac:dyDescent="0.25">
      <c r="A6387" t="s">
        <v>25786</v>
      </c>
      <c r="B6387">
        <v>2018</v>
      </c>
      <c r="C6387">
        <v>373</v>
      </c>
      <c r="E6387" t="s">
        <v>50</v>
      </c>
      <c r="F6387" t="s">
        <v>63</v>
      </c>
      <c r="G6387" t="s">
        <v>82</v>
      </c>
      <c r="H6387" t="s">
        <v>98</v>
      </c>
      <c r="J6387" t="s">
        <v>23326</v>
      </c>
      <c r="K6387" t="s">
        <v>357</v>
      </c>
      <c r="L6387" t="s">
        <v>358</v>
      </c>
      <c r="M6387" t="s">
        <v>146</v>
      </c>
      <c r="N6387" t="s">
        <v>86</v>
      </c>
      <c r="O6387" t="s">
        <v>25787</v>
      </c>
      <c r="Q6387" t="s">
        <v>2375</v>
      </c>
      <c r="W6387">
        <v>250</v>
      </c>
      <c r="X6387" t="s">
        <v>88</v>
      </c>
      <c r="AA6387" s="1"/>
      <c r="AC6387">
        <v>2018</v>
      </c>
      <c r="AD6387">
        <v>10</v>
      </c>
      <c r="AE6387">
        <v>10</v>
      </c>
      <c r="AF6387" s="2">
        <f>DATE(emdat_data[[#This Row],[Start Year]],emdat_data[[#This Row],[Start Month]],emdat_data[[#This Row],[Start Day]])</f>
        <v>43383</v>
      </c>
      <c r="AG6387">
        <v>2018</v>
      </c>
      <c r="AH6387">
        <v>10</v>
      </c>
      <c r="AI6387">
        <v>11</v>
      </c>
      <c r="AJ6387" s="2">
        <f>DATE(emdat_data[[#This Row],[End Year]],emdat_data[[#This Row],[End Month]],emdat_data[[#This Row],[End Day]])</f>
        <v>43384</v>
      </c>
      <c r="AK6387">
        <v>49</v>
      </c>
      <c r="AM6387">
        <v>5000</v>
      </c>
      <c r="AO6387">
        <v>5000</v>
      </c>
      <c r="AR6387">
        <v>10000000</v>
      </c>
      <c r="AS6387">
        <v>11654601</v>
      </c>
      <c r="AT6387">
        <v>16000000</v>
      </c>
      <c r="AU6387">
        <v>18647361</v>
      </c>
      <c r="AV6387">
        <v>85.803026057265399</v>
      </c>
      <c r="AW6387" t="s">
        <v>25788</v>
      </c>
      <c r="AY6387" t="s">
        <v>25789</v>
      </c>
    </row>
    <row r="6388" spans="1:51" hidden="1" x14ac:dyDescent="0.25">
      <c r="A6388" t="s">
        <v>24525</v>
      </c>
      <c r="B6388">
        <v>2018</v>
      </c>
      <c r="C6388">
        <v>385</v>
      </c>
      <c r="E6388" t="s">
        <v>50</v>
      </c>
      <c r="F6388" t="s">
        <v>63</v>
      </c>
      <c r="G6388" t="s">
        <v>82</v>
      </c>
      <c r="H6388" t="s">
        <v>98</v>
      </c>
      <c r="J6388" t="s">
        <v>24526</v>
      </c>
      <c r="K6388" t="s">
        <v>226</v>
      </c>
      <c r="L6388" t="s">
        <v>227</v>
      </c>
      <c r="M6388" t="s">
        <v>56</v>
      </c>
      <c r="N6388" t="s">
        <v>57</v>
      </c>
      <c r="O6388" t="s">
        <v>24527</v>
      </c>
      <c r="Q6388" t="s">
        <v>72</v>
      </c>
      <c r="R6388" t="s">
        <v>2375</v>
      </c>
      <c r="W6388">
        <v>126</v>
      </c>
      <c r="X6388" t="s">
        <v>88</v>
      </c>
      <c r="AA6388" s="1"/>
      <c r="AC6388">
        <v>2018</v>
      </c>
      <c r="AD6388">
        <v>10</v>
      </c>
      <c r="AE6388">
        <v>11</v>
      </c>
      <c r="AF6388" s="2">
        <f>DATE(emdat_data[[#This Row],[Start Year]],emdat_data[[#This Row],[Start Month]],emdat_data[[#This Row],[Start Day]])</f>
        <v>43384</v>
      </c>
      <c r="AG6388">
        <v>2018</v>
      </c>
      <c r="AH6388">
        <v>10</v>
      </c>
      <c r="AI6388">
        <v>12</v>
      </c>
      <c r="AJ6388" s="2">
        <f>DATE(emdat_data[[#This Row],[End Year]],emdat_data[[#This Row],[End Month]],emdat_data[[#This Row],[End Day]])</f>
        <v>43385</v>
      </c>
      <c r="AK6388">
        <v>85</v>
      </c>
      <c r="AL6388">
        <v>200</v>
      </c>
      <c r="AM6388">
        <v>300000</v>
      </c>
      <c r="AO6388">
        <v>300200</v>
      </c>
      <c r="AT6388">
        <v>920000</v>
      </c>
      <c r="AU6388">
        <v>1072223</v>
      </c>
      <c r="AV6388">
        <v>85.803026057265399</v>
      </c>
      <c r="AX6388" t="s">
        <v>24528</v>
      </c>
      <c r="AY6388" t="s">
        <v>24529</v>
      </c>
    </row>
    <row r="6389" spans="1:51" hidden="1" x14ac:dyDescent="0.25">
      <c r="A6389" t="s">
        <v>24530</v>
      </c>
      <c r="B6389">
        <v>2018</v>
      </c>
      <c r="C6389">
        <v>374</v>
      </c>
      <c r="D6389" t="s">
        <v>23083</v>
      </c>
      <c r="E6389" t="s">
        <v>50</v>
      </c>
      <c r="F6389" t="s">
        <v>71</v>
      </c>
      <c r="G6389" t="s">
        <v>72</v>
      </c>
      <c r="K6389" t="s">
        <v>1020</v>
      </c>
      <c r="L6389" t="s">
        <v>1021</v>
      </c>
      <c r="M6389" t="s">
        <v>204</v>
      </c>
      <c r="N6389" t="s">
        <v>86</v>
      </c>
      <c r="O6389" t="s">
        <v>24531</v>
      </c>
      <c r="Q6389" t="s">
        <v>176</v>
      </c>
      <c r="X6389" t="s">
        <v>78</v>
      </c>
      <c r="AA6389" s="1"/>
      <c r="AC6389">
        <v>2018</v>
      </c>
      <c r="AD6389">
        <v>10</v>
      </c>
      <c r="AE6389">
        <v>11</v>
      </c>
      <c r="AF6389" s="2">
        <f>DATE(emdat_data[[#This Row],[Start Year]],emdat_data[[#This Row],[Start Month]],emdat_data[[#This Row],[Start Day]])</f>
        <v>43384</v>
      </c>
      <c r="AG6389">
        <v>2018</v>
      </c>
      <c r="AH6389">
        <v>10</v>
      </c>
      <c r="AI6389">
        <v>11</v>
      </c>
      <c r="AJ6389" s="2">
        <f>DATE(emdat_data[[#This Row],[End Year]],emdat_data[[#This Row],[End Month]],emdat_data[[#This Row],[End Day]])</f>
        <v>43384</v>
      </c>
      <c r="AK6389">
        <v>6</v>
      </c>
      <c r="AM6389">
        <v>6948</v>
      </c>
      <c r="AO6389">
        <v>6948</v>
      </c>
      <c r="AV6389">
        <v>85.803026057265399</v>
      </c>
      <c r="AW6389" t="s">
        <v>24532</v>
      </c>
      <c r="AY6389" t="s">
        <v>24533</v>
      </c>
    </row>
    <row r="6390" spans="1:51" hidden="1" x14ac:dyDescent="0.25">
      <c r="A6390" t="s">
        <v>24534</v>
      </c>
      <c r="B6390">
        <v>2018</v>
      </c>
      <c r="C6390">
        <v>425</v>
      </c>
      <c r="E6390" t="s">
        <v>50</v>
      </c>
      <c r="F6390" t="s">
        <v>71</v>
      </c>
      <c r="G6390" t="s">
        <v>72</v>
      </c>
      <c r="H6390" t="s">
        <v>170</v>
      </c>
      <c r="K6390" t="s">
        <v>171</v>
      </c>
      <c r="L6390" t="s">
        <v>172</v>
      </c>
      <c r="M6390" t="s">
        <v>173</v>
      </c>
      <c r="N6390" t="s">
        <v>57</v>
      </c>
      <c r="O6390" t="s">
        <v>24535</v>
      </c>
      <c r="P6390" t="s">
        <v>642</v>
      </c>
      <c r="Q6390" t="s">
        <v>176</v>
      </c>
      <c r="X6390" t="s">
        <v>78</v>
      </c>
      <c r="AA6390" s="1"/>
      <c r="AC6390">
        <v>2018</v>
      </c>
      <c r="AD6390">
        <v>10</v>
      </c>
      <c r="AE6390">
        <v>11</v>
      </c>
      <c r="AF6390" s="2">
        <f>DATE(emdat_data[[#This Row],[Start Year]],emdat_data[[#This Row],[Start Month]],emdat_data[[#This Row],[Start Day]])</f>
        <v>43384</v>
      </c>
      <c r="AG6390">
        <v>2018</v>
      </c>
      <c r="AH6390">
        <v>10</v>
      </c>
      <c r="AI6390">
        <v>12</v>
      </c>
      <c r="AJ6390" s="2">
        <f>DATE(emdat_data[[#This Row],[End Year]],emdat_data[[#This Row],[End Month]],emdat_data[[#This Row],[End Day]])</f>
        <v>43385</v>
      </c>
      <c r="AK6390">
        <v>35</v>
      </c>
      <c r="AM6390">
        <v>20000</v>
      </c>
      <c r="AO6390">
        <v>20000</v>
      </c>
      <c r="AV6390">
        <v>85.803026057265399</v>
      </c>
      <c r="AX6390" t="s">
        <v>7619</v>
      </c>
      <c r="AY6390" t="s">
        <v>7620</v>
      </c>
    </row>
    <row r="6391" spans="1:51" hidden="1" x14ac:dyDescent="0.25">
      <c r="A6391" t="s">
        <v>25761</v>
      </c>
      <c r="B6391">
        <v>2018</v>
      </c>
      <c r="C6391">
        <v>423</v>
      </c>
      <c r="E6391" t="s">
        <v>50</v>
      </c>
      <c r="F6391" t="s">
        <v>71</v>
      </c>
      <c r="G6391" t="s">
        <v>217</v>
      </c>
      <c r="H6391" t="s">
        <v>647</v>
      </c>
      <c r="K6391" t="s">
        <v>2972</v>
      </c>
      <c r="L6391" t="s">
        <v>2973</v>
      </c>
      <c r="M6391" t="s">
        <v>260</v>
      </c>
      <c r="N6391" t="s">
        <v>76</v>
      </c>
      <c r="O6391" t="s">
        <v>25762</v>
      </c>
      <c r="Q6391" t="s">
        <v>72</v>
      </c>
      <c r="AA6391" s="1"/>
      <c r="AC6391">
        <v>2018</v>
      </c>
      <c r="AD6391">
        <v>10</v>
      </c>
      <c r="AE6391">
        <v>11</v>
      </c>
      <c r="AF6391" s="2">
        <f>DATE(emdat_data[[#This Row],[Start Year]],emdat_data[[#This Row],[Start Month]],emdat_data[[#This Row],[Start Day]])</f>
        <v>43384</v>
      </c>
      <c r="AG6391">
        <v>2018</v>
      </c>
      <c r="AH6391">
        <v>10</v>
      </c>
      <c r="AI6391">
        <v>11</v>
      </c>
      <c r="AJ6391" s="2">
        <f>DATE(emdat_data[[#This Row],[End Year]],emdat_data[[#This Row],[End Month]],emdat_data[[#This Row],[End Day]])</f>
        <v>43384</v>
      </c>
      <c r="AK6391">
        <v>51</v>
      </c>
      <c r="AV6391">
        <v>85.803026057265399</v>
      </c>
      <c r="AW6391" t="s">
        <v>25763</v>
      </c>
      <c r="AY6391" t="s">
        <v>25764</v>
      </c>
    </row>
    <row r="6392" spans="1:51" hidden="1" x14ac:dyDescent="0.25">
      <c r="A6392" t="s">
        <v>23385</v>
      </c>
      <c r="B6392">
        <v>2018</v>
      </c>
      <c r="C6392">
        <v>375</v>
      </c>
      <c r="E6392" t="s">
        <v>50</v>
      </c>
      <c r="F6392" t="s">
        <v>71</v>
      </c>
      <c r="G6392" t="s">
        <v>72</v>
      </c>
      <c r="K6392" t="s">
        <v>187</v>
      </c>
      <c r="L6392" t="s">
        <v>188</v>
      </c>
      <c r="M6392" t="s">
        <v>189</v>
      </c>
      <c r="N6392" t="s">
        <v>190</v>
      </c>
      <c r="O6392" t="s">
        <v>23386</v>
      </c>
      <c r="P6392" t="s">
        <v>23387</v>
      </c>
      <c r="X6392" t="s">
        <v>78</v>
      </c>
      <c r="AA6392" s="1"/>
      <c r="AC6392">
        <v>2018</v>
      </c>
      <c r="AD6392">
        <v>10</v>
      </c>
      <c r="AE6392">
        <v>14</v>
      </c>
      <c r="AF6392" s="2">
        <f>DATE(emdat_data[[#This Row],[Start Year]],emdat_data[[#This Row],[Start Month]],emdat_data[[#This Row],[Start Day]])</f>
        <v>43387</v>
      </c>
      <c r="AG6392">
        <v>2018</v>
      </c>
      <c r="AH6392">
        <v>10</v>
      </c>
      <c r="AI6392">
        <v>15</v>
      </c>
      <c r="AJ6392" s="2">
        <f>DATE(emdat_data[[#This Row],[End Year]],emdat_data[[#This Row],[End Month]],emdat_data[[#This Row],[End Day]])</f>
        <v>43388</v>
      </c>
      <c r="AK6392">
        <v>14</v>
      </c>
      <c r="AL6392">
        <v>76</v>
      </c>
      <c r="AM6392">
        <v>1400</v>
      </c>
      <c r="AO6392">
        <v>1476</v>
      </c>
      <c r="AR6392">
        <v>230000</v>
      </c>
      <c r="AS6392">
        <v>268056</v>
      </c>
      <c r="AT6392">
        <v>340000</v>
      </c>
      <c r="AU6392">
        <v>396256</v>
      </c>
      <c r="AV6392">
        <v>85.803026057265399</v>
      </c>
      <c r="AX6392" t="s">
        <v>23388</v>
      </c>
      <c r="AY6392" t="s">
        <v>23389</v>
      </c>
    </row>
    <row r="6393" spans="1:51" hidden="1" x14ac:dyDescent="0.25">
      <c r="A6393" t="s">
        <v>24948</v>
      </c>
      <c r="B6393">
        <v>2018</v>
      </c>
      <c r="C6393">
        <v>376</v>
      </c>
      <c r="E6393" t="s">
        <v>50</v>
      </c>
      <c r="F6393" t="s">
        <v>63</v>
      </c>
      <c r="G6393" t="s">
        <v>82</v>
      </c>
      <c r="H6393" t="s">
        <v>98</v>
      </c>
      <c r="J6393" t="s">
        <v>24949</v>
      </c>
      <c r="K6393" t="s">
        <v>318</v>
      </c>
      <c r="L6393" t="s">
        <v>319</v>
      </c>
      <c r="M6393" t="s">
        <v>197</v>
      </c>
      <c r="N6393" t="s">
        <v>190</v>
      </c>
      <c r="O6393" t="s">
        <v>24950</v>
      </c>
      <c r="W6393">
        <v>176</v>
      </c>
      <c r="X6393" t="s">
        <v>88</v>
      </c>
      <c r="AA6393" s="1"/>
      <c r="AC6393">
        <v>2018</v>
      </c>
      <c r="AD6393">
        <v>10</v>
      </c>
      <c r="AE6393">
        <v>14</v>
      </c>
      <c r="AF6393" s="2">
        <f>DATE(emdat_data[[#This Row],[Start Year]],emdat_data[[#This Row],[Start Month]],emdat_data[[#This Row],[Start Day]])</f>
        <v>43387</v>
      </c>
      <c r="AG6393">
        <v>2018</v>
      </c>
      <c r="AH6393">
        <v>10</v>
      </c>
      <c r="AI6393">
        <v>16</v>
      </c>
      <c r="AJ6393" s="2">
        <f>DATE(emdat_data[[#This Row],[End Year]],emdat_data[[#This Row],[End Month]],emdat_data[[#This Row],[End Day]])</f>
        <v>43389</v>
      </c>
      <c r="AK6393">
        <v>2</v>
      </c>
      <c r="AL6393">
        <v>28</v>
      </c>
      <c r="AM6393">
        <v>60</v>
      </c>
      <c r="AO6393">
        <v>88</v>
      </c>
      <c r="AR6393">
        <v>60000</v>
      </c>
      <c r="AS6393">
        <v>69928</v>
      </c>
      <c r="AT6393">
        <v>115500</v>
      </c>
      <c r="AU6393">
        <v>134611</v>
      </c>
      <c r="AV6393">
        <v>85.803026057265399</v>
      </c>
      <c r="AW6393" t="s">
        <v>24951</v>
      </c>
      <c r="AY6393" t="s">
        <v>24952</v>
      </c>
    </row>
    <row r="6394" spans="1:51" hidden="1" x14ac:dyDescent="0.25">
      <c r="A6394" t="s">
        <v>25781</v>
      </c>
      <c r="B6394">
        <v>2018</v>
      </c>
      <c r="C6394">
        <v>394</v>
      </c>
      <c r="E6394" t="s">
        <v>50</v>
      </c>
      <c r="F6394" t="s">
        <v>63</v>
      </c>
      <c r="G6394" t="s">
        <v>82</v>
      </c>
      <c r="H6394" t="s">
        <v>98</v>
      </c>
      <c r="J6394" t="s">
        <v>25782</v>
      </c>
      <c r="K6394" t="s">
        <v>3101</v>
      </c>
      <c r="L6394" t="s">
        <v>3102</v>
      </c>
      <c r="M6394" t="s">
        <v>392</v>
      </c>
      <c r="N6394" t="s">
        <v>57</v>
      </c>
      <c r="O6394" t="s">
        <v>25783</v>
      </c>
      <c r="Q6394" t="s">
        <v>72</v>
      </c>
      <c r="X6394" t="s">
        <v>88</v>
      </c>
      <c r="AA6394" s="1"/>
      <c r="AC6394">
        <v>2018</v>
      </c>
      <c r="AD6394">
        <v>10</v>
      </c>
      <c r="AE6394">
        <v>14</v>
      </c>
      <c r="AF6394" s="2">
        <f>DATE(emdat_data[[#This Row],[Start Year]],emdat_data[[#This Row],[Start Month]],emdat_data[[#This Row],[Start Day]])</f>
        <v>43387</v>
      </c>
      <c r="AG6394">
        <v>2018</v>
      </c>
      <c r="AH6394">
        <v>10</v>
      </c>
      <c r="AI6394">
        <v>15</v>
      </c>
      <c r="AJ6394" s="2">
        <f>DATE(emdat_data[[#This Row],[End Year]],emdat_data[[#This Row],[End Month]],emdat_data[[#This Row],[End Day]])</f>
        <v>43388</v>
      </c>
      <c r="AK6394">
        <v>25</v>
      </c>
      <c r="AL6394">
        <v>124</v>
      </c>
      <c r="AM6394">
        <v>15000</v>
      </c>
      <c r="AO6394">
        <v>15124</v>
      </c>
      <c r="AV6394">
        <v>85.803026057265399</v>
      </c>
      <c r="AW6394" t="s">
        <v>25784</v>
      </c>
      <c r="AY6394" t="s">
        <v>25785</v>
      </c>
    </row>
    <row r="6395" spans="1:51" hidden="1" x14ac:dyDescent="0.25">
      <c r="A6395" t="s">
        <v>25741</v>
      </c>
      <c r="B6395">
        <v>2018</v>
      </c>
      <c r="C6395">
        <v>419</v>
      </c>
      <c r="E6395" t="s">
        <v>50</v>
      </c>
      <c r="F6395" t="s">
        <v>71</v>
      </c>
      <c r="G6395" t="s">
        <v>72</v>
      </c>
      <c r="H6395" t="s">
        <v>102</v>
      </c>
      <c r="K6395" t="s">
        <v>357</v>
      </c>
      <c r="L6395" t="s">
        <v>358</v>
      </c>
      <c r="M6395" t="s">
        <v>146</v>
      </c>
      <c r="N6395" t="s">
        <v>86</v>
      </c>
      <c r="O6395" t="s">
        <v>25742</v>
      </c>
      <c r="P6395" t="s">
        <v>642</v>
      </c>
      <c r="Q6395" t="s">
        <v>82</v>
      </c>
      <c r="U6395" t="s">
        <v>127</v>
      </c>
      <c r="X6395" t="s">
        <v>78</v>
      </c>
      <c r="AA6395" s="1"/>
      <c r="AC6395">
        <v>2018</v>
      </c>
      <c r="AD6395">
        <v>10</v>
      </c>
      <c r="AE6395">
        <v>15</v>
      </c>
      <c r="AF6395" s="2">
        <f>DATE(emdat_data[[#This Row],[Start Year]],emdat_data[[#This Row],[Start Month]],emdat_data[[#This Row],[Start Day]])</f>
        <v>43388</v>
      </c>
      <c r="AG6395">
        <v>2018</v>
      </c>
      <c r="AH6395">
        <v>10</v>
      </c>
      <c r="AI6395">
        <v>20</v>
      </c>
      <c r="AJ6395" s="2">
        <f>DATE(emdat_data[[#This Row],[End Year]],emdat_data[[#This Row],[End Month]],emdat_data[[#This Row],[End Day]])</f>
        <v>43393</v>
      </c>
      <c r="AK6395">
        <v>5</v>
      </c>
      <c r="AT6395">
        <v>400000</v>
      </c>
      <c r="AU6395">
        <v>466184</v>
      </c>
      <c r="AV6395">
        <v>85.803026057265399</v>
      </c>
      <c r="AX6395" t="s">
        <v>25743</v>
      </c>
      <c r="AY6395" t="s">
        <v>25744</v>
      </c>
    </row>
    <row r="6396" spans="1:51" hidden="1" x14ac:dyDescent="0.25">
      <c r="A6396" t="s">
        <v>25835</v>
      </c>
      <c r="B6396">
        <v>2018</v>
      </c>
      <c r="C6396">
        <v>388</v>
      </c>
      <c r="E6396" t="s">
        <v>50</v>
      </c>
      <c r="F6396" t="s">
        <v>71</v>
      </c>
      <c r="G6396" t="s">
        <v>72</v>
      </c>
      <c r="H6396" t="s">
        <v>170</v>
      </c>
      <c r="K6396" t="s">
        <v>3950</v>
      </c>
      <c r="L6396" t="s">
        <v>3951</v>
      </c>
      <c r="M6396" t="s">
        <v>995</v>
      </c>
      <c r="N6396" t="s">
        <v>76</v>
      </c>
      <c r="O6396" t="s">
        <v>25836</v>
      </c>
      <c r="P6396" t="s">
        <v>642</v>
      </c>
      <c r="X6396" t="s">
        <v>78</v>
      </c>
      <c r="AA6396" s="1"/>
      <c r="AC6396">
        <v>2018</v>
      </c>
      <c r="AD6396">
        <v>10</v>
      </c>
      <c r="AE6396">
        <v>17</v>
      </c>
      <c r="AF6396" s="2">
        <f>DATE(emdat_data[[#This Row],[Start Year]],emdat_data[[#This Row],[Start Month]],emdat_data[[#This Row],[Start Day]])</f>
        <v>43390</v>
      </c>
      <c r="AG6396">
        <v>2018</v>
      </c>
      <c r="AH6396">
        <v>10</v>
      </c>
      <c r="AI6396">
        <v>18</v>
      </c>
      <c r="AJ6396" s="2">
        <f>DATE(emdat_data[[#This Row],[End Year]],emdat_data[[#This Row],[End Month]],emdat_data[[#This Row],[End Day]])</f>
        <v>43391</v>
      </c>
      <c r="AK6396">
        <v>7</v>
      </c>
      <c r="AV6396">
        <v>85.803026057265399</v>
      </c>
      <c r="AW6396" t="s">
        <v>25837</v>
      </c>
      <c r="AX6396" t="s">
        <v>25838</v>
      </c>
      <c r="AY6396" t="s">
        <v>25839</v>
      </c>
    </row>
    <row r="6397" spans="1:51" hidden="1" x14ac:dyDescent="0.25">
      <c r="A6397" t="s">
        <v>24670</v>
      </c>
      <c r="B6397">
        <v>2018</v>
      </c>
      <c r="C6397">
        <v>421</v>
      </c>
      <c r="E6397" t="s">
        <v>50</v>
      </c>
      <c r="F6397" t="s">
        <v>63</v>
      </c>
      <c r="G6397" t="s">
        <v>82</v>
      </c>
      <c r="H6397" t="s">
        <v>98</v>
      </c>
      <c r="J6397" t="s">
        <v>24671</v>
      </c>
      <c r="K6397" t="s">
        <v>1548</v>
      </c>
      <c r="L6397" t="s">
        <v>1549</v>
      </c>
      <c r="M6397" t="s">
        <v>204</v>
      </c>
      <c r="N6397" t="s">
        <v>86</v>
      </c>
      <c r="O6397" t="s">
        <v>24672</v>
      </c>
      <c r="Q6397" t="s">
        <v>72</v>
      </c>
      <c r="X6397" t="s">
        <v>88</v>
      </c>
      <c r="AA6397" s="1"/>
      <c r="AC6397">
        <v>2018</v>
      </c>
      <c r="AD6397">
        <v>10</v>
      </c>
      <c r="AE6397">
        <v>19</v>
      </c>
      <c r="AF6397" s="2">
        <f>DATE(emdat_data[[#This Row],[Start Year]],emdat_data[[#This Row],[Start Month]],emdat_data[[#This Row],[Start Day]])</f>
        <v>43392</v>
      </c>
      <c r="AG6397">
        <v>2018</v>
      </c>
      <c r="AH6397">
        <v>10</v>
      </c>
      <c r="AI6397">
        <v>23</v>
      </c>
      <c r="AJ6397" s="2">
        <f>DATE(emdat_data[[#This Row],[End Year]],emdat_data[[#This Row],[End Month]],emdat_data[[#This Row],[End Day]])</f>
        <v>43396</v>
      </c>
      <c r="AK6397">
        <v>14</v>
      </c>
      <c r="AT6397">
        <v>7005</v>
      </c>
      <c r="AU6397">
        <v>8164</v>
      </c>
      <c r="AV6397">
        <v>85.803026057265399</v>
      </c>
      <c r="AW6397" t="s">
        <v>24673</v>
      </c>
      <c r="AY6397" t="s">
        <v>24674</v>
      </c>
    </row>
    <row r="6398" spans="1:51" hidden="1" x14ac:dyDescent="0.25">
      <c r="A6398" t="s">
        <v>24826</v>
      </c>
      <c r="B6398">
        <v>2018</v>
      </c>
      <c r="C6398">
        <v>406</v>
      </c>
      <c r="E6398" t="s">
        <v>50</v>
      </c>
      <c r="F6398" t="s">
        <v>63</v>
      </c>
      <c r="G6398" t="s">
        <v>82</v>
      </c>
      <c r="H6398" t="s">
        <v>98</v>
      </c>
      <c r="J6398" t="s">
        <v>24827</v>
      </c>
      <c r="K6398" t="s">
        <v>1548</v>
      </c>
      <c r="L6398" t="s">
        <v>1549</v>
      </c>
      <c r="M6398" t="s">
        <v>204</v>
      </c>
      <c r="N6398" t="s">
        <v>86</v>
      </c>
      <c r="O6398" t="s">
        <v>24828</v>
      </c>
      <c r="W6398">
        <v>195</v>
      </c>
      <c r="X6398" t="s">
        <v>88</v>
      </c>
      <c r="AA6398" s="1"/>
      <c r="AC6398">
        <v>2018</v>
      </c>
      <c r="AD6398">
        <v>10</v>
      </c>
      <c r="AE6398">
        <v>23</v>
      </c>
      <c r="AF6398" s="2">
        <f>DATE(emdat_data[[#This Row],[Start Year]],emdat_data[[#This Row],[Start Month]],emdat_data[[#This Row],[Start Day]])</f>
        <v>43396</v>
      </c>
      <c r="AG6398">
        <v>2018</v>
      </c>
      <c r="AH6398">
        <v>10</v>
      </c>
      <c r="AI6398">
        <v>23</v>
      </c>
      <c r="AJ6398" s="2">
        <f>DATE(emdat_data[[#This Row],[End Year]],emdat_data[[#This Row],[End Month]],emdat_data[[#This Row],[End Day]])</f>
        <v>43396</v>
      </c>
      <c r="AK6398">
        <v>6</v>
      </c>
      <c r="AM6398">
        <v>10000</v>
      </c>
      <c r="AO6398">
        <v>10000</v>
      </c>
      <c r="AT6398">
        <v>536800</v>
      </c>
      <c r="AU6398">
        <v>625619</v>
      </c>
      <c r="AV6398">
        <v>85.803026057265399</v>
      </c>
      <c r="AW6398" t="s">
        <v>24829</v>
      </c>
      <c r="AY6398" t="s">
        <v>24830</v>
      </c>
    </row>
    <row r="6399" spans="1:51" hidden="1" x14ac:dyDescent="0.25">
      <c r="A6399" t="s">
        <v>24635</v>
      </c>
      <c r="B6399">
        <v>2018</v>
      </c>
      <c r="C6399">
        <v>407</v>
      </c>
      <c r="E6399" t="s">
        <v>50</v>
      </c>
      <c r="F6399" t="s">
        <v>71</v>
      </c>
      <c r="G6399" t="s">
        <v>72</v>
      </c>
      <c r="K6399" t="s">
        <v>383</v>
      </c>
      <c r="L6399" t="s">
        <v>384</v>
      </c>
      <c r="M6399" t="s">
        <v>211</v>
      </c>
      <c r="N6399" t="s">
        <v>190</v>
      </c>
      <c r="O6399" t="s">
        <v>24636</v>
      </c>
      <c r="Q6399" t="s">
        <v>82</v>
      </c>
      <c r="U6399" t="s">
        <v>127</v>
      </c>
      <c r="X6399" t="s">
        <v>78</v>
      </c>
      <c r="AA6399" s="1"/>
      <c r="AC6399">
        <v>2018</v>
      </c>
      <c r="AD6399">
        <v>10</v>
      </c>
      <c r="AE6399">
        <v>24</v>
      </c>
      <c r="AF6399" s="2">
        <f>DATE(emdat_data[[#This Row],[Start Year]],emdat_data[[#This Row],[Start Month]],emdat_data[[#This Row],[Start Day]])</f>
        <v>43397</v>
      </c>
      <c r="AG6399">
        <v>2018</v>
      </c>
      <c r="AH6399">
        <v>10</v>
      </c>
      <c r="AI6399">
        <v>26</v>
      </c>
      <c r="AJ6399" s="2">
        <f>DATE(emdat_data[[#This Row],[End Year]],emdat_data[[#This Row],[End Month]],emdat_data[[#This Row],[End Day]])</f>
        <v>43399</v>
      </c>
      <c r="AK6399">
        <v>8</v>
      </c>
      <c r="AL6399">
        <v>3</v>
      </c>
      <c r="AM6399">
        <v>11300</v>
      </c>
      <c r="AO6399">
        <v>11303</v>
      </c>
      <c r="AT6399">
        <v>10000</v>
      </c>
      <c r="AU6399">
        <v>11655</v>
      </c>
      <c r="AV6399">
        <v>85.803026057265399</v>
      </c>
      <c r="AW6399" t="s">
        <v>3494</v>
      </c>
      <c r="AY6399" t="s">
        <v>3495</v>
      </c>
    </row>
    <row r="6400" spans="1:51" hidden="1" x14ac:dyDescent="0.25">
      <c r="A6400" t="s">
        <v>24486</v>
      </c>
      <c r="B6400">
        <v>2018</v>
      </c>
      <c r="C6400">
        <v>397</v>
      </c>
      <c r="E6400" t="s">
        <v>50</v>
      </c>
      <c r="F6400" t="s">
        <v>63</v>
      </c>
      <c r="G6400" t="s">
        <v>82</v>
      </c>
      <c r="H6400" t="s">
        <v>789</v>
      </c>
      <c r="J6400" t="s">
        <v>23375</v>
      </c>
      <c r="K6400" t="s">
        <v>239</v>
      </c>
      <c r="L6400" t="s">
        <v>240</v>
      </c>
      <c r="M6400" t="s">
        <v>197</v>
      </c>
      <c r="N6400" t="s">
        <v>190</v>
      </c>
      <c r="O6400" t="s">
        <v>24487</v>
      </c>
      <c r="Q6400" t="s">
        <v>72</v>
      </c>
      <c r="R6400" t="s">
        <v>176</v>
      </c>
      <c r="U6400" t="s">
        <v>127</v>
      </c>
      <c r="X6400" t="s">
        <v>88</v>
      </c>
      <c r="AA6400" s="1"/>
      <c r="AC6400">
        <v>2018</v>
      </c>
      <c r="AD6400">
        <v>10</v>
      </c>
      <c r="AE6400">
        <v>29</v>
      </c>
      <c r="AF6400" s="2">
        <f>DATE(emdat_data[[#This Row],[Start Year]],emdat_data[[#This Row],[Start Month]],emdat_data[[#This Row],[Start Day]])</f>
        <v>43402</v>
      </c>
      <c r="AG6400">
        <v>2018</v>
      </c>
      <c r="AH6400">
        <v>11</v>
      </c>
      <c r="AI6400">
        <v>4</v>
      </c>
      <c r="AJ6400" s="2">
        <f>DATE(emdat_data[[#This Row],[End Year]],emdat_data[[#This Row],[End Month]],emdat_data[[#This Row],[End Day]])</f>
        <v>43408</v>
      </c>
      <c r="AK6400">
        <v>12</v>
      </c>
      <c r="AM6400">
        <v>2200</v>
      </c>
      <c r="AO6400">
        <v>2200</v>
      </c>
      <c r="AT6400">
        <v>1100000</v>
      </c>
      <c r="AU6400">
        <v>1282006</v>
      </c>
      <c r="AV6400">
        <v>85.803026057265399</v>
      </c>
      <c r="AW6400" t="s">
        <v>24488</v>
      </c>
      <c r="AX6400" t="s">
        <v>24489</v>
      </c>
      <c r="AY6400" t="s">
        <v>24490</v>
      </c>
    </row>
    <row r="6401" spans="1:51" hidden="1" x14ac:dyDescent="0.25">
      <c r="A6401" t="s">
        <v>23374</v>
      </c>
      <c r="B6401">
        <v>2018</v>
      </c>
      <c r="C6401">
        <v>397</v>
      </c>
      <c r="E6401" t="s">
        <v>50</v>
      </c>
      <c r="F6401" t="s">
        <v>63</v>
      </c>
      <c r="G6401" t="s">
        <v>82</v>
      </c>
      <c r="H6401" t="s">
        <v>789</v>
      </c>
      <c r="J6401" t="s">
        <v>23375</v>
      </c>
      <c r="K6401" t="s">
        <v>187</v>
      </c>
      <c r="L6401" t="s">
        <v>188</v>
      </c>
      <c r="M6401" t="s">
        <v>189</v>
      </c>
      <c r="N6401" t="s">
        <v>190</v>
      </c>
      <c r="O6401" t="s">
        <v>23376</v>
      </c>
      <c r="X6401" t="s">
        <v>88</v>
      </c>
      <c r="AA6401" s="1"/>
      <c r="AC6401">
        <v>2018</v>
      </c>
      <c r="AD6401">
        <v>10</v>
      </c>
      <c r="AE6401">
        <v>30</v>
      </c>
      <c r="AF6401" s="2">
        <f>DATE(emdat_data[[#This Row],[Start Year]],emdat_data[[#This Row],[Start Month]],emdat_data[[#This Row],[Start Day]])</f>
        <v>43403</v>
      </c>
      <c r="AG6401">
        <v>2018</v>
      </c>
      <c r="AH6401">
        <v>10</v>
      </c>
      <c r="AI6401">
        <v>30</v>
      </c>
      <c r="AJ6401" s="2">
        <f>DATE(emdat_data[[#This Row],[End Year]],emdat_data[[#This Row],[End Month]],emdat_data[[#This Row],[End Day]])</f>
        <v>43403</v>
      </c>
      <c r="AV6401">
        <v>85.803026057265399</v>
      </c>
      <c r="AW6401" t="s">
        <v>13456</v>
      </c>
      <c r="AX6401" t="s">
        <v>16255</v>
      </c>
      <c r="AY6401" t="s">
        <v>23377</v>
      </c>
    </row>
    <row r="6402" spans="1:51" hidden="1" x14ac:dyDescent="0.25">
      <c r="A6402" t="s">
        <v>24594</v>
      </c>
      <c r="B6402">
        <v>2018</v>
      </c>
      <c r="C6402">
        <v>399</v>
      </c>
      <c r="E6402" t="s">
        <v>50</v>
      </c>
      <c r="F6402" t="s">
        <v>63</v>
      </c>
      <c r="G6402" t="s">
        <v>82</v>
      </c>
      <c r="H6402" t="s">
        <v>98</v>
      </c>
      <c r="J6402" t="s">
        <v>24595</v>
      </c>
      <c r="K6402" t="s">
        <v>364</v>
      </c>
      <c r="L6402" t="s">
        <v>365</v>
      </c>
      <c r="M6402" t="s">
        <v>173</v>
      </c>
      <c r="N6402" t="s">
        <v>57</v>
      </c>
      <c r="O6402" t="s">
        <v>24596</v>
      </c>
      <c r="Q6402" t="s">
        <v>176</v>
      </c>
      <c r="W6402">
        <v>210</v>
      </c>
      <c r="X6402" t="s">
        <v>88</v>
      </c>
      <c r="AA6402" s="1"/>
      <c r="AC6402">
        <v>2018</v>
      </c>
      <c r="AD6402">
        <v>10</v>
      </c>
      <c r="AE6402">
        <v>30</v>
      </c>
      <c r="AF6402" s="2">
        <f>DATE(emdat_data[[#This Row],[Start Year]],emdat_data[[#This Row],[Start Month]],emdat_data[[#This Row],[Start Day]])</f>
        <v>43403</v>
      </c>
      <c r="AG6402">
        <v>2018</v>
      </c>
      <c r="AH6402">
        <v>10</v>
      </c>
      <c r="AI6402">
        <v>30</v>
      </c>
      <c r="AJ6402" s="2">
        <f>DATE(emdat_data[[#This Row],[End Year]],emdat_data[[#This Row],[End Month]],emdat_data[[#This Row],[End Day]])</f>
        <v>43403</v>
      </c>
      <c r="AK6402">
        <v>12</v>
      </c>
      <c r="AL6402">
        <v>2</v>
      </c>
      <c r="AM6402">
        <v>253298</v>
      </c>
      <c r="AO6402">
        <v>253300</v>
      </c>
      <c r="AT6402">
        <v>305000</v>
      </c>
      <c r="AU6402">
        <v>355465</v>
      </c>
      <c r="AV6402">
        <v>85.803026057265399</v>
      </c>
      <c r="AX6402" t="s">
        <v>24597</v>
      </c>
      <c r="AY6402" t="s">
        <v>24598</v>
      </c>
    </row>
    <row r="6403" spans="1:51" hidden="1" x14ac:dyDescent="0.25">
      <c r="A6403" t="s">
        <v>25880</v>
      </c>
      <c r="B6403">
        <v>2018</v>
      </c>
      <c r="C6403">
        <v>468</v>
      </c>
      <c r="E6403" t="s">
        <v>50</v>
      </c>
      <c r="F6403" t="s">
        <v>350</v>
      </c>
      <c r="G6403" t="s">
        <v>477</v>
      </c>
      <c r="J6403" t="s">
        <v>25881</v>
      </c>
      <c r="K6403" t="s">
        <v>357</v>
      </c>
      <c r="L6403" t="s">
        <v>358</v>
      </c>
      <c r="M6403" t="s">
        <v>146</v>
      </c>
      <c r="N6403" t="s">
        <v>86</v>
      </c>
      <c r="O6403" t="s">
        <v>25882</v>
      </c>
      <c r="X6403" t="s">
        <v>78</v>
      </c>
      <c r="AA6403" s="1"/>
      <c r="AC6403">
        <v>2018</v>
      </c>
      <c r="AD6403">
        <v>11</v>
      </c>
      <c r="AE6403">
        <v>8</v>
      </c>
      <c r="AF6403" s="2">
        <f>DATE(emdat_data[[#This Row],[Start Year]],emdat_data[[#This Row],[Start Month]],emdat_data[[#This Row],[Start Day]])</f>
        <v>43412</v>
      </c>
      <c r="AG6403">
        <v>2018</v>
      </c>
      <c r="AH6403">
        <v>11</v>
      </c>
      <c r="AI6403">
        <v>21</v>
      </c>
      <c r="AJ6403" s="2">
        <f>DATE(emdat_data[[#This Row],[End Year]],emdat_data[[#This Row],[End Month]],emdat_data[[#This Row],[End Day]])</f>
        <v>43425</v>
      </c>
      <c r="AK6403">
        <v>2</v>
      </c>
      <c r="AL6403">
        <v>3</v>
      </c>
      <c r="AO6403">
        <v>3</v>
      </c>
      <c r="AR6403">
        <v>4000000</v>
      </c>
      <c r="AS6403">
        <v>4661840</v>
      </c>
      <c r="AT6403">
        <v>5200000</v>
      </c>
      <c r="AU6403">
        <v>6060392</v>
      </c>
      <c r="AV6403">
        <v>85.803026057265399</v>
      </c>
      <c r="AX6403" t="s">
        <v>25883</v>
      </c>
      <c r="AY6403" t="s">
        <v>25884</v>
      </c>
    </row>
    <row r="6404" spans="1:51" hidden="1" x14ac:dyDescent="0.25">
      <c r="A6404" t="s">
        <v>23241</v>
      </c>
      <c r="B6404">
        <v>2018</v>
      </c>
      <c r="C6404">
        <v>415</v>
      </c>
      <c r="E6404" t="s">
        <v>50</v>
      </c>
      <c r="F6404" t="s">
        <v>71</v>
      </c>
      <c r="G6404" t="s">
        <v>217</v>
      </c>
      <c r="H6404" t="s">
        <v>217</v>
      </c>
      <c r="K6404" t="s">
        <v>335</v>
      </c>
      <c r="L6404" t="s">
        <v>336</v>
      </c>
      <c r="M6404" t="s">
        <v>85</v>
      </c>
      <c r="N6404" t="s">
        <v>86</v>
      </c>
      <c r="O6404" t="s">
        <v>23242</v>
      </c>
      <c r="P6404" t="s">
        <v>642</v>
      </c>
      <c r="AA6404" s="1"/>
      <c r="AC6404">
        <v>2018</v>
      </c>
      <c r="AD6404">
        <v>11</v>
      </c>
      <c r="AE6404">
        <v>10</v>
      </c>
      <c r="AF6404" s="2">
        <f>DATE(emdat_data[[#This Row],[Start Year]],emdat_data[[#This Row],[Start Month]],emdat_data[[#This Row],[Start Day]])</f>
        <v>43414</v>
      </c>
      <c r="AG6404">
        <v>2018</v>
      </c>
      <c r="AH6404">
        <v>11</v>
      </c>
      <c r="AI6404">
        <v>10</v>
      </c>
      <c r="AJ6404" s="2">
        <f>DATE(emdat_data[[#This Row],[End Year]],emdat_data[[#This Row],[End Month]],emdat_data[[#This Row],[End Day]])</f>
        <v>43414</v>
      </c>
      <c r="AK6404">
        <v>15</v>
      </c>
      <c r="AN6404">
        <v>300</v>
      </c>
      <c r="AO6404">
        <v>300</v>
      </c>
      <c r="AV6404">
        <v>85.803026057265399</v>
      </c>
      <c r="AX6404" t="s">
        <v>23243</v>
      </c>
      <c r="AY6404" t="s">
        <v>23244</v>
      </c>
    </row>
    <row r="6405" spans="1:51" hidden="1" x14ac:dyDescent="0.25">
      <c r="A6405" t="s">
        <v>23106</v>
      </c>
      <c r="B6405">
        <v>2018</v>
      </c>
      <c r="C6405">
        <v>439</v>
      </c>
      <c r="E6405" t="s">
        <v>50</v>
      </c>
      <c r="F6405" t="s">
        <v>71</v>
      </c>
      <c r="G6405" t="s">
        <v>72</v>
      </c>
      <c r="H6405" t="s">
        <v>170</v>
      </c>
      <c r="K6405" t="s">
        <v>83</v>
      </c>
      <c r="L6405" t="s">
        <v>84</v>
      </c>
      <c r="M6405" t="s">
        <v>85</v>
      </c>
      <c r="N6405" t="s">
        <v>86</v>
      </c>
      <c r="O6405" t="s">
        <v>23107</v>
      </c>
      <c r="P6405" t="s">
        <v>642</v>
      </c>
      <c r="Q6405" t="s">
        <v>82</v>
      </c>
      <c r="X6405" t="s">
        <v>78</v>
      </c>
      <c r="AA6405" s="1"/>
      <c r="AC6405">
        <v>2018</v>
      </c>
      <c r="AD6405">
        <v>11</v>
      </c>
      <c r="AE6405">
        <v>12</v>
      </c>
      <c r="AF6405" s="2">
        <f>DATE(emdat_data[[#This Row],[Start Year]],emdat_data[[#This Row],[Start Month]],emdat_data[[#This Row],[Start Day]])</f>
        <v>43416</v>
      </c>
      <c r="AG6405">
        <v>2018</v>
      </c>
      <c r="AH6405">
        <v>11</v>
      </c>
      <c r="AI6405">
        <v>12</v>
      </c>
      <c r="AJ6405" s="2">
        <f>DATE(emdat_data[[#This Row],[End Year]],emdat_data[[#This Row],[End Month]],emdat_data[[#This Row],[End Day]])</f>
        <v>43416</v>
      </c>
      <c r="AM6405">
        <v>1420</v>
      </c>
      <c r="AO6405">
        <v>1420</v>
      </c>
      <c r="AV6405">
        <v>85.803026057265399</v>
      </c>
      <c r="AX6405" t="s">
        <v>23108</v>
      </c>
      <c r="AY6405" t="s">
        <v>23109</v>
      </c>
    </row>
    <row r="6406" spans="1:51" hidden="1" x14ac:dyDescent="0.25">
      <c r="A6406" t="s">
        <v>24729</v>
      </c>
      <c r="B6406">
        <v>2018</v>
      </c>
      <c r="C6406">
        <v>431</v>
      </c>
      <c r="D6406" t="s">
        <v>24730</v>
      </c>
      <c r="E6406" t="s">
        <v>50</v>
      </c>
      <c r="F6406" t="s">
        <v>63</v>
      </c>
      <c r="G6406" t="s">
        <v>82</v>
      </c>
      <c r="H6406" t="s">
        <v>98</v>
      </c>
      <c r="J6406" t="s">
        <v>24731</v>
      </c>
      <c r="K6406" t="s">
        <v>226</v>
      </c>
      <c r="L6406" t="s">
        <v>227</v>
      </c>
      <c r="M6406" t="s">
        <v>56</v>
      </c>
      <c r="N6406" t="s">
        <v>57</v>
      </c>
      <c r="O6406" t="s">
        <v>24732</v>
      </c>
      <c r="W6406">
        <v>120</v>
      </c>
      <c r="X6406" t="s">
        <v>88</v>
      </c>
      <c r="AA6406" s="1"/>
      <c r="AC6406">
        <v>2018</v>
      </c>
      <c r="AD6406">
        <v>11</v>
      </c>
      <c r="AE6406">
        <v>16</v>
      </c>
      <c r="AF6406" s="2">
        <f>DATE(emdat_data[[#This Row],[Start Year]],emdat_data[[#This Row],[Start Month]],emdat_data[[#This Row],[Start Day]])</f>
        <v>43420</v>
      </c>
      <c r="AG6406">
        <v>2018</v>
      </c>
      <c r="AH6406">
        <v>11</v>
      </c>
      <c r="AI6406">
        <v>16</v>
      </c>
      <c r="AJ6406" s="2">
        <f>DATE(emdat_data[[#This Row],[End Year]],emdat_data[[#This Row],[End Month]],emdat_data[[#This Row],[End Day]])</f>
        <v>43420</v>
      </c>
      <c r="AK6406">
        <v>45</v>
      </c>
      <c r="AM6406">
        <v>500000</v>
      </c>
      <c r="AO6406">
        <v>500000</v>
      </c>
      <c r="AT6406">
        <v>775000</v>
      </c>
      <c r="AU6406">
        <v>903232</v>
      </c>
      <c r="AV6406">
        <v>85.803026057265399</v>
      </c>
      <c r="AX6406" t="s">
        <v>24733</v>
      </c>
      <c r="AY6406" t="s">
        <v>24734</v>
      </c>
    </row>
    <row r="6407" spans="1:51" hidden="1" x14ac:dyDescent="0.25">
      <c r="A6407" t="s">
        <v>25898</v>
      </c>
      <c r="B6407">
        <v>2018</v>
      </c>
      <c r="C6407">
        <v>484</v>
      </c>
      <c r="E6407" t="s">
        <v>50</v>
      </c>
      <c r="F6407" t="s">
        <v>63</v>
      </c>
      <c r="G6407" t="s">
        <v>82</v>
      </c>
      <c r="H6407" t="s">
        <v>98</v>
      </c>
      <c r="J6407" t="s">
        <v>25899</v>
      </c>
      <c r="K6407" t="s">
        <v>3068</v>
      </c>
      <c r="L6407" t="s">
        <v>3069</v>
      </c>
      <c r="M6407" t="s">
        <v>173</v>
      </c>
      <c r="N6407" t="s">
        <v>57</v>
      </c>
      <c r="O6407" t="s">
        <v>25900</v>
      </c>
      <c r="X6407" t="s">
        <v>88</v>
      </c>
      <c r="AA6407" s="1"/>
      <c r="AC6407">
        <v>2018</v>
      </c>
      <c r="AD6407">
        <v>11</v>
      </c>
      <c r="AE6407">
        <v>17</v>
      </c>
      <c r="AF6407" s="2">
        <f>DATE(emdat_data[[#This Row],[Start Year]],emdat_data[[#This Row],[Start Month]],emdat_data[[#This Row],[Start Day]])</f>
        <v>43421</v>
      </c>
      <c r="AG6407">
        <v>2018</v>
      </c>
      <c r="AH6407">
        <v>11</v>
      </c>
      <c r="AI6407">
        <v>18</v>
      </c>
      <c r="AJ6407" s="2">
        <f>DATE(emdat_data[[#This Row],[End Year]],emdat_data[[#This Row],[End Month]],emdat_data[[#This Row],[End Day]])</f>
        <v>43422</v>
      </c>
      <c r="AK6407">
        <v>19</v>
      </c>
      <c r="AL6407">
        <v>28</v>
      </c>
      <c r="AM6407">
        <v>10000</v>
      </c>
      <c r="AO6407">
        <v>10028</v>
      </c>
      <c r="AT6407">
        <v>17200</v>
      </c>
      <c r="AU6407">
        <v>20046</v>
      </c>
      <c r="AV6407">
        <v>85.803026057265399</v>
      </c>
      <c r="AW6407" t="s">
        <v>25901</v>
      </c>
      <c r="AY6407" t="s">
        <v>25902</v>
      </c>
    </row>
    <row r="6408" spans="1:51" hidden="1" x14ac:dyDescent="0.25">
      <c r="A6408" t="s">
        <v>24772</v>
      </c>
      <c r="B6408">
        <v>2018</v>
      </c>
      <c r="C6408">
        <v>427</v>
      </c>
      <c r="E6408" t="s">
        <v>50</v>
      </c>
      <c r="F6408" t="s">
        <v>71</v>
      </c>
      <c r="G6408" t="s">
        <v>72</v>
      </c>
      <c r="H6408" t="s">
        <v>170</v>
      </c>
      <c r="K6408" t="s">
        <v>4722</v>
      </c>
      <c r="L6408" t="s">
        <v>4723</v>
      </c>
      <c r="M6408" t="s">
        <v>392</v>
      </c>
      <c r="N6408" t="s">
        <v>57</v>
      </c>
      <c r="O6408" t="s">
        <v>24773</v>
      </c>
      <c r="P6408" t="s">
        <v>642</v>
      </c>
      <c r="X6408" t="s">
        <v>78</v>
      </c>
      <c r="AA6408" s="1"/>
      <c r="AC6408">
        <v>2018</v>
      </c>
      <c r="AD6408">
        <v>11</v>
      </c>
      <c r="AE6408">
        <v>22</v>
      </c>
      <c r="AF6408" s="2">
        <f>DATE(emdat_data[[#This Row],[Start Year]],emdat_data[[#This Row],[Start Month]],emdat_data[[#This Row],[Start Day]])</f>
        <v>43426</v>
      </c>
      <c r="AG6408">
        <v>2018</v>
      </c>
      <c r="AH6408">
        <v>11</v>
      </c>
      <c r="AI6408">
        <v>23</v>
      </c>
      <c r="AJ6408" s="2">
        <f>DATE(emdat_data[[#This Row],[End Year]],emdat_data[[#This Row],[End Month]],emdat_data[[#This Row],[End Day]])</f>
        <v>43427</v>
      </c>
      <c r="AK6408">
        <v>21</v>
      </c>
      <c r="AM6408">
        <v>25000</v>
      </c>
      <c r="AO6408">
        <v>25000</v>
      </c>
      <c r="AV6408">
        <v>85.803026057265399</v>
      </c>
      <c r="AW6408" t="s">
        <v>24774</v>
      </c>
      <c r="AY6408" t="s">
        <v>24775</v>
      </c>
    </row>
    <row r="6409" spans="1:51" hidden="1" x14ac:dyDescent="0.25">
      <c r="A6409" t="s">
        <v>24767</v>
      </c>
      <c r="B6409">
        <v>2018</v>
      </c>
      <c r="C6409">
        <v>426</v>
      </c>
      <c r="D6409" t="s">
        <v>24768</v>
      </c>
      <c r="E6409" t="s">
        <v>50</v>
      </c>
      <c r="F6409" t="s">
        <v>51</v>
      </c>
      <c r="G6409" t="s">
        <v>52</v>
      </c>
      <c r="H6409" t="s">
        <v>53</v>
      </c>
      <c r="K6409" t="s">
        <v>1447</v>
      </c>
      <c r="L6409" t="s">
        <v>1448</v>
      </c>
      <c r="M6409" t="s">
        <v>56</v>
      </c>
      <c r="N6409" t="s">
        <v>57</v>
      </c>
      <c r="O6409" t="s">
        <v>24769</v>
      </c>
      <c r="W6409">
        <v>6</v>
      </c>
      <c r="X6409" t="s">
        <v>59</v>
      </c>
      <c r="Y6409">
        <v>34304</v>
      </c>
      <c r="Z6409">
        <v>4574</v>
      </c>
      <c r="AA6409" s="1">
        <v>0.83819444444444446</v>
      </c>
      <c r="AC6409">
        <v>2018</v>
      </c>
      <c r="AD6409">
        <v>11</v>
      </c>
      <c r="AE6409">
        <v>25</v>
      </c>
      <c r="AF6409" s="2">
        <f>DATE(emdat_data[[#This Row],[Start Year]],emdat_data[[#This Row],[Start Month]],emdat_data[[#This Row],[Start Day]])</f>
        <v>43429</v>
      </c>
      <c r="AG6409">
        <v>2018</v>
      </c>
      <c r="AH6409">
        <v>11</v>
      </c>
      <c r="AI6409">
        <v>25</v>
      </c>
      <c r="AJ6409" s="2">
        <f>DATE(emdat_data[[#This Row],[End Year]],emdat_data[[#This Row],[End Month]],emdat_data[[#This Row],[End Day]])</f>
        <v>43429</v>
      </c>
      <c r="AL6409">
        <v>716</v>
      </c>
      <c r="AO6409">
        <v>716</v>
      </c>
      <c r="AT6409">
        <v>10000</v>
      </c>
      <c r="AU6409">
        <v>11655</v>
      </c>
      <c r="AV6409">
        <v>85.803026057265399</v>
      </c>
      <c r="AX6409" t="s">
        <v>24770</v>
      </c>
      <c r="AY6409" t="s">
        <v>24771</v>
      </c>
    </row>
    <row r="6410" spans="1:51" hidden="1" x14ac:dyDescent="0.25">
      <c r="A6410" t="s">
        <v>24536</v>
      </c>
      <c r="B6410">
        <v>2018</v>
      </c>
      <c r="C6410">
        <v>471</v>
      </c>
      <c r="E6410" t="s">
        <v>50</v>
      </c>
      <c r="F6410" t="s">
        <v>71</v>
      </c>
      <c r="G6410" t="s">
        <v>72</v>
      </c>
      <c r="H6410" t="s">
        <v>170</v>
      </c>
      <c r="K6410" t="s">
        <v>171</v>
      </c>
      <c r="L6410" t="s">
        <v>172</v>
      </c>
      <c r="M6410" t="s">
        <v>173</v>
      </c>
      <c r="N6410" t="s">
        <v>57</v>
      </c>
      <c r="O6410" t="s">
        <v>24537</v>
      </c>
      <c r="P6410" t="s">
        <v>642</v>
      </c>
      <c r="Q6410" t="s">
        <v>176</v>
      </c>
      <c r="X6410" t="s">
        <v>78</v>
      </c>
      <c r="AA6410" s="1"/>
      <c r="AC6410">
        <v>2018</v>
      </c>
      <c r="AD6410">
        <v>11</v>
      </c>
      <c r="AE6410">
        <v>26</v>
      </c>
      <c r="AF6410" s="2">
        <f>DATE(emdat_data[[#This Row],[Start Year]],emdat_data[[#This Row],[Start Month]],emdat_data[[#This Row],[Start Day]])</f>
        <v>43430</v>
      </c>
      <c r="AG6410">
        <v>2018</v>
      </c>
      <c r="AH6410">
        <v>12</v>
      </c>
      <c r="AI6410">
        <v>4</v>
      </c>
      <c r="AJ6410" s="2">
        <f>DATE(emdat_data[[#This Row],[End Year]],emdat_data[[#This Row],[End Month]],emdat_data[[#This Row],[End Day]])</f>
        <v>43438</v>
      </c>
      <c r="AK6410">
        <v>13</v>
      </c>
      <c r="AM6410">
        <v>3000</v>
      </c>
      <c r="AO6410">
        <v>3000</v>
      </c>
      <c r="AV6410">
        <v>85.803026057265399</v>
      </c>
    </row>
    <row r="6411" spans="1:51" hidden="1" x14ac:dyDescent="0.25">
      <c r="A6411" t="s">
        <v>23204</v>
      </c>
      <c r="B6411">
        <v>2018</v>
      </c>
      <c r="C6411">
        <v>459</v>
      </c>
      <c r="E6411" t="s">
        <v>50</v>
      </c>
      <c r="F6411" t="s">
        <v>63</v>
      </c>
      <c r="G6411" t="s">
        <v>64</v>
      </c>
      <c r="H6411" t="s">
        <v>1766</v>
      </c>
      <c r="K6411" t="s">
        <v>93</v>
      </c>
      <c r="L6411" t="s">
        <v>94</v>
      </c>
      <c r="M6411" t="s">
        <v>95</v>
      </c>
      <c r="N6411" t="s">
        <v>96</v>
      </c>
      <c r="W6411">
        <v>49</v>
      </c>
      <c r="X6411" t="s">
        <v>67</v>
      </c>
      <c r="AA6411" s="1"/>
      <c r="AC6411">
        <v>2018</v>
      </c>
      <c r="AD6411">
        <v>12</v>
      </c>
      <c r="AF6411" s="2">
        <f>DATE(emdat_data[[#This Row],[Start Year]],emdat_data[[#This Row],[Start Month]],emdat_data[[#This Row],[Start Day]])</f>
        <v>43434</v>
      </c>
      <c r="AG6411">
        <v>2019</v>
      </c>
      <c r="AH6411">
        <v>1</v>
      </c>
      <c r="AJ6411" s="2">
        <f>DATE(emdat_data[[#This Row],[End Year]],emdat_data[[#This Row],[End Month]],emdat_data[[#This Row],[End Day]])</f>
        <v>43465</v>
      </c>
      <c r="AV6411">
        <v>85.803026057265399</v>
      </c>
    </row>
    <row r="6412" spans="1:51" hidden="1" x14ac:dyDescent="0.25">
      <c r="A6412" t="s">
        <v>26221</v>
      </c>
      <c r="B6412">
        <v>2018</v>
      </c>
      <c r="C6412">
        <v>490</v>
      </c>
      <c r="E6412" t="s">
        <v>50</v>
      </c>
      <c r="F6412" t="s">
        <v>63</v>
      </c>
      <c r="G6412" t="s">
        <v>64</v>
      </c>
      <c r="H6412" t="s">
        <v>65</v>
      </c>
      <c r="K6412" t="s">
        <v>209</v>
      </c>
      <c r="L6412" t="s">
        <v>210</v>
      </c>
      <c r="M6412" t="s">
        <v>211</v>
      </c>
      <c r="N6412" t="s">
        <v>190</v>
      </c>
      <c r="X6412" t="s">
        <v>67</v>
      </c>
      <c r="AA6412" s="1"/>
      <c r="AC6412">
        <v>2018</v>
      </c>
      <c r="AD6412">
        <v>12</v>
      </c>
      <c r="AF6412" s="2">
        <f>DATE(emdat_data[[#This Row],[Start Year]],emdat_data[[#This Row],[Start Month]],emdat_data[[#This Row],[Start Day]])</f>
        <v>43434</v>
      </c>
      <c r="AG6412">
        <v>2019</v>
      </c>
      <c r="AH6412">
        <v>2</v>
      </c>
      <c r="AJ6412" s="2">
        <f>DATE(emdat_data[[#This Row],[End Year]],emdat_data[[#This Row],[End Month]],emdat_data[[#This Row],[End Day]])</f>
        <v>43496</v>
      </c>
      <c r="AK6412">
        <v>179</v>
      </c>
      <c r="AV6412">
        <v>85.803026057265399</v>
      </c>
    </row>
    <row r="6413" spans="1:51" hidden="1" x14ac:dyDescent="0.25">
      <c r="A6413" t="s">
        <v>26117</v>
      </c>
      <c r="B6413">
        <v>2019</v>
      </c>
      <c r="C6413">
        <v>9666</v>
      </c>
      <c r="D6413" t="s">
        <v>26118</v>
      </c>
      <c r="E6413" t="s">
        <v>50</v>
      </c>
      <c r="F6413" t="s">
        <v>350</v>
      </c>
      <c r="G6413" t="s">
        <v>351</v>
      </c>
      <c r="H6413" t="s">
        <v>351</v>
      </c>
      <c r="K6413" t="s">
        <v>83</v>
      </c>
      <c r="L6413" t="s">
        <v>84</v>
      </c>
      <c r="M6413" t="s">
        <v>85</v>
      </c>
      <c r="N6413" t="s">
        <v>86</v>
      </c>
      <c r="O6413" t="s">
        <v>26119</v>
      </c>
      <c r="U6413" t="s">
        <v>127</v>
      </c>
      <c r="X6413" t="s">
        <v>78</v>
      </c>
      <c r="AA6413" s="1"/>
      <c r="AC6413">
        <v>2019</v>
      </c>
      <c r="AF6413" s="2">
        <f>DATE(emdat_data[[#This Row],[Start Year]],emdat_data[[#This Row],[Start Month]],emdat_data[[#This Row],[Start Day]])</f>
        <v>43434</v>
      </c>
      <c r="AG6413">
        <v>2021</v>
      </c>
      <c r="AH6413">
        <v>12</v>
      </c>
      <c r="AJ6413" s="2">
        <f>DATE(emdat_data[[#This Row],[End Year]],emdat_data[[#This Row],[End Month]],emdat_data[[#This Row],[End Day]])</f>
        <v>44530</v>
      </c>
      <c r="AK6413">
        <v>8</v>
      </c>
      <c r="AL6413">
        <v>32</v>
      </c>
      <c r="AM6413">
        <v>35000</v>
      </c>
      <c r="AO6413">
        <v>35032</v>
      </c>
      <c r="AV6413">
        <v>87.358006773884696</v>
      </c>
      <c r="AX6413" t="s">
        <v>26120</v>
      </c>
      <c r="AY6413" t="s">
        <v>26121</v>
      </c>
    </row>
    <row r="6414" spans="1:51" hidden="1" x14ac:dyDescent="0.25">
      <c r="A6414" t="s">
        <v>26698</v>
      </c>
      <c r="B6414">
        <v>2019</v>
      </c>
      <c r="C6414">
        <v>9667</v>
      </c>
      <c r="D6414" t="s">
        <v>26699</v>
      </c>
      <c r="E6414" t="s">
        <v>50</v>
      </c>
      <c r="F6414" t="s">
        <v>350</v>
      </c>
      <c r="G6414" t="s">
        <v>351</v>
      </c>
      <c r="H6414" t="s">
        <v>351</v>
      </c>
      <c r="K6414" t="s">
        <v>434</v>
      </c>
      <c r="L6414" t="s">
        <v>435</v>
      </c>
      <c r="M6414" t="s">
        <v>260</v>
      </c>
      <c r="N6414" t="s">
        <v>76</v>
      </c>
      <c r="O6414" t="s">
        <v>26700</v>
      </c>
      <c r="Q6414" t="s">
        <v>1023</v>
      </c>
      <c r="X6414" t="s">
        <v>78</v>
      </c>
      <c r="AA6414" s="1"/>
      <c r="AC6414">
        <v>2019</v>
      </c>
      <c r="AF6414" s="2">
        <f>DATE(emdat_data[[#This Row],[Start Year]],emdat_data[[#This Row],[Start Month]],emdat_data[[#This Row],[Start Day]])</f>
        <v>43434</v>
      </c>
      <c r="AG6414">
        <v>2020</v>
      </c>
      <c r="AH6414">
        <v>12</v>
      </c>
      <c r="AJ6414" s="2">
        <f>DATE(emdat_data[[#This Row],[End Year]],emdat_data[[#This Row],[End Month]],emdat_data[[#This Row],[End Day]])</f>
        <v>44165</v>
      </c>
      <c r="AM6414">
        <v>1430000</v>
      </c>
      <c r="AO6414">
        <v>1430000</v>
      </c>
      <c r="AV6414">
        <v>87.358006773884696</v>
      </c>
    </row>
    <row r="6415" spans="1:51" x14ac:dyDescent="0.25">
      <c r="A6415" t="s">
        <v>26871</v>
      </c>
      <c r="B6415">
        <v>2019</v>
      </c>
      <c r="C6415">
        <v>667</v>
      </c>
      <c r="E6415" t="s">
        <v>50</v>
      </c>
      <c r="F6415" t="s">
        <v>119</v>
      </c>
      <c r="G6415" t="s">
        <v>120</v>
      </c>
      <c r="J6415" t="s">
        <v>26872</v>
      </c>
      <c r="K6415" t="s">
        <v>2855</v>
      </c>
      <c r="L6415" t="s">
        <v>2856</v>
      </c>
      <c r="M6415" t="s">
        <v>995</v>
      </c>
      <c r="N6415" t="s">
        <v>76</v>
      </c>
      <c r="X6415" t="s">
        <v>129</v>
      </c>
      <c r="AA6415" s="1"/>
      <c r="AC6415">
        <v>2019</v>
      </c>
      <c r="AF6415" s="2">
        <f>DATE(emdat_data[[#This Row],[Start Year]],emdat_data[[#This Row],[Start Month]],emdat_data[[#This Row],[Start Day]])</f>
        <v>43434</v>
      </c>
      <c r="AG6415">
        <v>2019</v>
      </c>
      <c r="AH6415">
        <v>12</v>
      </c>
      <c r="AJ6415" s="2">
        <f>DATE(emdat_data[[#This Row],[End Year]],emdat_data[[#This Row],[End Month]],emdat_data[[#This Row],[End Day]])</f>
        <v>43799</v>
      </c>
      <c r="AK6415">
        <v>29</v>
      </c>
      <c r="AL6415">
        <v>2098</v>
      </c>
      <c r="AO6415">
        <v>2098</v>
      </c>
      <c r="AV6415">
        <v>87.358006773884696</v>
      </c>
    </row>
    <row r="6416" spans="1:51" hidden="1" x14ac:dyDescent="0.25">
      <c r="A6416" t="s">
        <v>24542</v>
      </c>
      <c r="B6416">
        <v>2018</v>
      </c>
      <c r="C6416">
        <v>472</v>
      </c>
      <c r="E6416" t="s">
        <v>50</v>
      </c>
      <c r="F6416" t="s">
        <v>71</v>
      </c>
      <c r="G6416" t="s">
        <v>72</v>
      </c>
      <c r="K6416" t="s">
        <v>171</v>
      </c>
      <c r="L6416" t="s">
        <v>172</v>
      </c>
      <c r="M6416" t="s">
        <v>173</v>
      </c>
      <c r="N6416" t="s">
        <v>57</v>
      </c>
      <c r="O6416" t="s">
        <v>24543</v>
      </c>
      <c r="Q6416" t="s">
        <v>176</v>
      </c>
      <c r="X6416" t="s">
        <v>78</v>
      </c>
      <c r="AA6416" s="1"/>
      <c r="AC6416">
        <v>2018</v>
      </c>
      <c r="AD6416">
        <v>12</v>
      </c>
      <c r="AE6416">
        <v>6</v>
      </c>
      <c r="AF6416" s="2">
        <f>DATE(emdat_data[[#This Row],[Start Year]],emdat_data[[#This Row],[Start Month]],emdat_data[[#This Row],[Start Day]])</f>
        <v>43440</v>
      </c>
      <c r="AG6416">
        <v>2018</v>
      </c>
      <c r="AH6416">
        <v>12</v>
      </c>
      <c r="AI6416">
        <v>10</v>
      </c>
      <c r="AJ6416" s="2">
        <f>DATE(emdat_data[[#This Row],[End Year]],emdat_data[[#This Row],[End Month]],emdat_data[[#This Row],[End Day]])</f>
        <v>43444</v>
      </c>
      <c r="AK6416">
        <v>9</v>
      </c>
      <c r="AM6416">
        <v>5463</v>
      </c>
      <c r="AO6416">
        <v>5463</v>
      </c>
      <c r="AV6416">
        <v>85.803026057265399</v>
      </c>
      <c r="AW6416" t="s">
        <v>24544</v>
      </c>
      <c r="AX6416" t="s">
        <v>5220</v>
      </c>
      <c r="AY6416" t="s">
        <v>24545</v>
      </c>
    </row>
    <row r="6417" spans="1:51" hidden="1" x14ac:dyDescent="0.25">
      <c r="A6417" t="s">
        <v>25894</v>
      </c>
      <c r="B6417">
        <v>2018</v>
      </c>
      <c r="C6417">
        <v>448</v>
      </c>
      <c r="E6417" t="s">
        <v>50</v>
      </c>
      <c r="F6417" t="s">
        <v>71</v>
      </c>
      <c r="G6417" t="s">
        <v>72</v>
      </c>
      <c r="H6417" t="s">
        <v>170</v>
      </c>
      <c r="K6417" t="s">
        <v>3068</v>
      </c>
      <c r="L6417" t="s">
        <v>3069</v>
      </c>
      <c r="M6417" t="s">
        <v>173</v>
      </c>
      <c r="N6417" t="s">
        <v>57</v>
      </c>
      <c r="O6417" t="s">
        <v>25895</v>
      </c>
      <c r="P6417" t="s">
        <v>642</v>
      </c>
      <c r="X6417" t="s">
        <v>78</v>
      </c>
      <c r="AA6417" s="1"/>
      <c r="AC6417">
        <v>2018</v>
      </c>
      <c r="AD6417">
        <v>12</v>
      </c>
      <c r="AE6417">
        <v>8</v>
      </c>
      <c r="AF6417" s="2">
        <f>DATE(emdat_data[[#This Row],[Start Year]],emdat_data[[#This Row],[Start Month]],emdat_data[[#This Row],[Start Day]])</f>
        <v>43442</v>
      </c>
      <c r="AG6417">
        <v>2018</v>
      </c>
      <c r="AH6417">
        <v>12</v>
      </c>
      <c r="AI6417">
        <v>10</v>
      </c>
      <c r="AJ6417" s="2">
        <f>DATE(emdat_data[[#This Row],[End Year]],emdat_data[[#This Row],[End Month]],emdat_data[[#This Row],[End Day]])</f>
        <v>43444</v>
      </c>
      <c r="AK6417">
        <v>14</v>
      </c>
      <c r="AM6417">
        <v>105000</v>
      </c>
      <c r="AO6417">
        <v>105000</v>
      </c>
      <c r="AT6417">
        <v>25000</v>
      </c>
      <c r="AU6417">
        <v>29137</v>
      </c>
      <c r="AV6417">
        <v>85.803026057265399</v>
      </c>
      <c r="AW6417" t="s">
        <v>25896</v>
      </c>
      <c r="AY6417" t="s">
        <v>25897</v>
      </c>
    </row>
    <row r="6418" spans="1:51" hidden="1" x14ac:dyDescent="0.25">
      <c r="A6418" t="s">
        <v>24735</v>
      </c>
      <c r="B6418">
        <v>2018</v>
      </c>
      <c r="C6418">
        <v>473</v>
      </c>
      <c r="E6418" t="s">
        <v>50</v>
      </c>
      <c r="F6418" t="s">
        <v>63</v>
      </c>
      <c r="G6418" t="s">
        <v>82</v>
      </c>
      <c r="H6418" t="s">
        <v>98</v>
      </c>
      <c r="J6418" t="s">
        <v>24736</v>
      </c>
      <c r="K6418" t="s">
        <v>226</v>
      </c>
      <c r="L6418" t="s">
        <v>227</v>
      </c>
      <c r="M6418" t="s">
        <v>56</v>
      </c>
      <c r="N6418" t="s">
        <v>57</v>
      </c>
      <c r="O6418" t="s">
        <v>24737</v>
      </c>
      <c r="W6418">
        <v>100</v>
      </c>
      <c r="X6418" t="s">
        <v>88</v>
      </c>
      <c r="AA6418" s="1"/>
      <c r="AC6418">
        <v>2018</v>
      </c>
      <c r="AD6418">
        <v>12</v>
      </c>
      <c r="AE6418">
        <v>17</v>
      </c>
      <c r="AF6418" s="2">
        <f>DATE(emdat_data[[#This Row],[Start Year]],emdat_data[[#This Row],[Start Month]],emdat_data[[#This Row],[Start Day]])</f>
        <v>43451</v>
      </c>
      <c r="AG6418">
        <v>2018</v>
      </c>
      <c r="AH6418">
        <v>12</v>
      </c>
      <c r="AI6418">
        <v>19</v>
      </c>
      <c r="AJ6418" s="2">
        <f>DATE(emdat_data[[#This Row],[End Year]],emdat_data[[#This Row],[End Month]],emdat_data[[#This Row],[End Day]])</f>
        <v>43453</v>
      </c>
      <c r="AK6418">
        <v>8</v>
      </c>
      <c r="AM6418">
        <v>10000</v>
      </c>
      <c r="AO6418">
        <v>10000</v>
      </c>
      <c r="AT6418">
        <v>100000</v>
      </c>
      <c r="AU6418">
        <v>116546</v>
      </c>
      <c r="AV6418">
        <v>85.803026057265399</v>
      </c>
      <c r="AW6418" t="s">
        <v>7490</v>
      </c>
      <c r="AY6418" t="s">
        <v>7491</v>
      </c>
    </row>
    <row r="6419" spans="1:51" hidden="1" x14ac:dyDescent="0.25">
      <c r="A6419" t="s">
        <v>24617</v>
      </c>
      <c r="B6419">
        <v>2018</v>
      </c>
      <c r="C6419">
        <v>458</v>
      </c>
      <c r="E6419" t="s">
        <v>50</v>
      </c>
      <c r="F6419" t="s">
        <v>51</v>
      </c>
      <c r="G6419" t="s">
        <v>1213</v>
      </c>
      <c r="J6419" t="s">
        <v>24618</v>
      </c>
      <c r="K6419" t="s">
        <v>171</v>
      </c>
      <c r="L6419" t="s">
        <v>172</v>
      </c>
      <c r="M6419" t="s">
        <v>173</v>
      </c>
      <c r="N6419" t="s">
        <v>57</v>
      </c>
      <c r="O6419" t="s">
        <v>24619</v>
      </c>
      <c r="Q6419" t="s">
        <v>1619</v>
      </c>
      <c r="AA6419" s="1"/>
      <c r="AC6419">
        <v>2018</v>
      </c>
      <c r="AD6419">
        <v>12</v>
      </c>
      <c r="AE6419">
        <v>22</v>
      </c>
      <c r="AF6419" s="2">
        <f>DATE(emdat_data[[#This Row],[Start Year]],emdat_data[[#This Row],[Start Month]],emdat_data[[#This Row],[Start Day]])</f>
        <v>43456</v>
      </c>
      <c r="AG6419">
        <v>2018</v>
      </c>
      <c r="AH6419">
        <v>12</v>
      </c>
      <c r="AI6419">
        <v>22</v>
      </c>
      <c r="AJ6419" s="2">
        <f>DATE(emdat_data[[#This Row],[End Year]],emdat_data[[#This Row],[End Month]],emdat_data[[#This Row],[End Day]])</f>
        <v>43456</v>
      </c>
      <c r="AK6419">
        <v>453</v>
      </c>
      <c r="AL6419">
        <v>14059</v>
      </c>
      <c r="AM6419">
        <v>33719</v>
      </c>
      <c r="AO6419">
        <v>47778</v>
      </c>
      <c r="AT6419">
        <v>250000</v>
      </c>
      <c r="AU6419">
        <v>291365</v>
      </c>
      <c r="AV6419">
        <v>85.803026057265399</v>
      </c>
      <c r="AX6419" t="s">
        <v>24620</v>
      </c>
      <c r="AY6419" t="s">
        <v>24621</v>
      </c>
    </row>
    <row r="6420" spans="1:51" hidden="1" x14ac:dyDescent="0.25">
      <c r="A6420" t="s">
        <v>24812</v>
      </c>
      <c r="B6420">
        <v>2018</v>
      </c>
      <c r="C6420">
        <v>467</v>
      </c>
      <c r="E6420" t="s">
        <v>50</v>
      </c>
      <c r="F6420" t="s">
        <v>71</v>
      </c>
      <c r="G6420" t="s">
        <v>72</v>
      </c>
      <c r="H6420" t="s">
        <v>170</v>
      </c>
      <c r="K6420" t="s">
        <v>274</v>
      </c>
      <c r="L6420" t="s">
        <v>275</v>
      </c>
      <c r="M6420" t="s">
        <v>56</v>
      </c>
      <c r="N6420" t="s">
        <v>57</v>
      </c>
      <c r="O6420" t="s">
        <v>24813</v>
      </c>
      <c r="P6420" t="s">
        <v>642</v>
      </c>
      <c r="X6420" t="s">
        <v>78</v>
      </c>
      <c r="AA6420" s="1"/>
      <c r="AC6420">
        <v>2018</v>
      </c>
      <c r="AD6420">
        <v>12</v>
      </c>
      <c r="AE6420">
        <v>22</v>
      </c>
      <c r="AF6420" s="2">
        <f>DATE(emdat_data[[#This Row],[Start Year]],emdat_data[[#This Row],[Start Month]],emdat_data[[#This Row],[Start Day]])</f>
        <v>43456</v>
      </c>
      <c r="AG6420">
        <v>2018</v>
      </c>
      <c r="AH6420">
        <v>12</v>
      </c>
      <c r="AI6420">
        <v>25</v>
      </c>
      <c r="AJ6420" s="2">
        <f>DATE(emdat_data[[#This Row],[End Year]],emdat_data[[#This Row],[End Month]],emdat_data[[#This Row],[End Day]])</f>
        <v>43459</v>
      </c>
      <c r="AK6420">
        <v>2</v>
      </c>
      <c r="AM6420">
        <v>75000</v>
      </c>
      <c r="AO6420">
        <v>75000</v>
      </c>
      <c r="AV6420">
        <v>85.803026057265399</v>
      </c>
      <c r="AX6420" t="s">
        <v>24814</v>
      </c>
      <c r="AY6420" t="s">
        <v>24815</v>
      </c>
    </row>
    <row r="6421" spans="1:51" hidden="1" x14ac:dyDescent="0.25">
      <c r="A6421" t="s">
        <v>24622</v>
      </c>
      <c r="B6421">
        <v>2018</v>
      </c>
      <c r="C6421">
        <v>461</v>
      </c>
      <c r="E6421" t="s">
        <v>50</v>
      </c>
      <c r="F6421" t="s">
        <v>51</v>
      </c>
      <c r="G6421" t="s">
        <v>1213</v>
      </c>
      <c r="J6421" t="s">
        <v>24623</v>
      </c>
      <c r="K6421" t="s">
        <v>239</v>
      </c>
      <c r="L6421" t="s">
        <v>240</v>
      </c>
      <c r="M6421" t="s">
        <v>197</v>
      </c>
      <c r="N6421" t="s">
        <v>190</v>
      </c>
      <c r="O6421" t="s">
        <v>24624</v>
      </c>
      <c r="Q6421" t="s">
        <v>52</v>
      </c>
      <c r="W6421">
        <v>5</v>
      </c>
      <c r="AA6421" s="1"/>
      <c r="AC6421">
        <v>2018</v>
      </c>
      <c r="AD6421">
        <v>12</v>
      </c>
      <c r="AE6421">
        <v>24</v>
      </c>
      <c r="AF6421" s="2">
        <f>DATE(emdat_data[[#This Row],[Start Year]],emdat_data[[#This Row],[Start Month]],emdat_data[[#This Row],[Start Day]])</f>
        <v>43458</v>
      </c>
      <c r="AG6421">
        <v>2018</v>
      </c>
      <c r="AH6421">
        <v>12</v>
      </c>
      <c r="AI6421">
        <v>26</v>
      </c>
      <c r="AJ6421" s="2">
        <f>DATE(emdat_data[[#This Row],[End Year]],emdat_data[[#This Row],[End Month]],emdat_data[[#This Row],[End Day]])</f>
        <v>43460</v>
      </c>
      <c r="AL6421">
        <v>28</v>
      </c>
      <c r="AM6421">
        <v>300</v>
      </c>
      <c r="AO6421">
        <v>328</v>
      </c>
      <c r="AT6421">
        <v>115000</v>
      </c>
      <c r="AU6421">
        <v>134028</v>
      </c>
      <c r="AV6421">
        <v>85.803026057265399</v>
      </c>
      <c r="AW6421" t="s">
        <v>24625</v>
      </c>
      <c r="AY6421" t="s">
        <v>24626</v>
      </c>
    </row>
    <row r="6422" spans="1:51" hidden="1" x14ac:dyDescent="0.25">
      <c r="A6422" t="s">
        <v>25765</v>
      </c>
      <c r="B6422">
        <v>2018</v>
      </c>
      <c r="C6422">
        <v>457</v>
      </c>
      <c r="E6422" t="s">
        <v>50</v>
      </c>
      <c r="F6422" t="s">
        <v>63</v>
      </c>
      <c r="G6422" t="s">
        <v>82</v>
      </c>
      <c r="H6422" t="s">
        <v>157</v>
      </c>
      <c r="I6422" t="s">
        <v>158</v>
      </c>
      <c r="K6422" t="s">
        <v>357</v>
      </c>
      <c r="L6422" t="s">
        <v>358</v>
      </c>
      <c r="M6422" t="s">
        <v>146</v>
      </c>
      <c r="N6422" t="s">
        <v>86</v>
      </c>
      <c r="O6422" t="s">
        <v>25766</v>
      </c>
      <c r="Q6422" t="s">
        <v>72</v>
      </c>
      <c r="X6422" t="s">
        <v>88</v>
      </c>
      <c r="AA6422" s="1"/>
      <c r="AC6422">
        <v>2018</v>
      </c>
      <c r="AD6422">
        <v>12</v>
      </c>
      <c r="AE6422">
        <v>26</v>
      </c>
      <c r="AF6422" s="2">
        <f>DATE(emdat_data[[#This Row],[Start Year]],emdat_data[[#This Row],[Start Month]],emdat_data[[#This Row],[Start Day]])</f>
        <v>43460</v>
      </c>
      <c r="AG6422">
        <v>2018</v>
      </c>
      <c r="AH6422">
        <v>12</v>
      </c>
      <c r="AI6422">
        <v>28</v>
      </c>
      <c r="AJ6422" s="2">
        <f>DATE(emdat_data[[#This Row],[End Year]],emdat_data[[#This Row],[End Month]],emdat_data[[#This Row],[End Day]])</f>
        <v>43462</v>
      </c>
      <c r="AK6422">
        <v>2</v>
      </c>
      <c r="AT6422">
        <v>150000</v>
      </c>
      <c r="AU6422">
        <v>174819</v>
      </c>
      <c r="AV6422">
        <v>85.803026057265399</v>
      </c>
      <c r="AW6422" t="s">
        <v>25767</v>
      </c>
      <c r="AY6422" t="s">
        <v>25768</v>
      </c>
    </row>
    <row r="6423" spans="1:51" hidden="1" x14ac:dyDescent="0.25">
      <c r="A6423" t="s">
        <v>23269</v>
      </c>
      <c r="B6423">
        <v>2018</v>
      </c>
      <c r="C6423">
        <v>474</v>
      </c>
      <c r="E6423" t="s">
        <v>50</v>
      </c>
      <c r="F6423" t="s">
        <v>63</v>
      </c>
      <c r="G6423" t="s">
        <v>82</v>
      </c>
      <c r="H6423" t="s">
        <v>157</v>
      </c>
      <c r="I6423" t="s">
        <v>158</v>
      </c>
      <c r="K6423" t="s">
        <v>159</v>
      </c>
      <c r="L6423" t="s">
        <v>160</v>
      </c>
      <c r="M6423" t="s">
        <v>161</v>
      </c>
      <c r="N6423" t="s">
        <v>57</v>
      </c>
      <c r="O6423" t="s">
        <v>23270</v>
      </c>
      <c r="X6423" t="s">
        <v>88</v>
      </c>
      <c r="AA6423" s="1"/>
      <c r="AC6423">
        <v>2018</v>
      </c>
      <c r="AD6423">
        <v>12</v>
      </c>
      <c r="AE6423">
        <v>27</v>
      </c>
      <c r="AF6423" s="2">
        <f>DATE(emdat_data[[#This Row],[Start Year]],emdat_data[[#This Row],[Start Month]],emdat_data[[#This Row],[Start Day]])</f>
        <v>43461</v>
      </c>
      <c r="AG6423">
        <v>2018</v>
      </c>
      <c r="AH6423">
        <v>12</v>
      </c>
      <c r="AI6423">
        <v>31</v>
      </c>
      <c r="AJ6423" s="2">
        <f>DATE(emdat_data[[#This Row],[End Year]],emdat_data[[#This Row],[End Month]],emdat_data[[#This Row],[End Day]])</f>
        <v>43465</v>
      </c>
      <c r="AM6423">
        <v>1800000</v>
      </c>
      <c r="AO6423">
        <v>1800000</v>
      </c>
      <c r="AT6423">
        <v>119300</v>
      </c>
      <c r="AU6423">
        <v>139039</v>
      </c>
      <c r="AV6423">
        <v>85.803026057265399</v>
      </c>
      <c r="AW6423" t="s">
        <v>23271</v>
      </c>
      <c r="AY6423" t="s">
        <v>23272</v>
      </c>
    </row>
    <row r="6424" spans="1:51" hidden="1" x14ac:dyDescent="0.25">
      <c r="A6424" t="s">
        <v>24503</v>
      </c>
      <c r="B6424">
        <v>2018</v>
      </c>
      <c r="C6424">
        <v>455</v>
      </c>
      <c r="D6424" t="s">
        <v>24504</v>
      </c>
      <c r="E6424" t="s">
        <v>50</v>
      </c>
      <c r="F6424" t="s">
        <v>63</v>
      </c>
      <c r="G6424" t="s">
        <v>82</v>
      </c>
      <c r="H6424" t="s">
        <v>98</v>
      </c>
      <c r="J6424" t="s">
        <v>24505</v>
      </c>
      <c r="K6424" t="s">
        <v>364</v>
      </c>
      <c r="L6424" t="s">
        <v>365</v>
      </c>
      <c r="M6424" t="s">
        <v>173</v>
      </c>
      <c r="N6424" t="s">
        <v>57</v>
      </c>
      <c r="O6424" t="s">
        <v>24506</v>
      </c>
      <c r="Q6424" t="s">
        <v>72</v>
      </c>
      <c r="R6424" t="s">
        <v>176</v>
      </c>
      <c r="U6424" t="s">
        <v>127</v>
      </c>
      <c r="X6424" t="s">
        <v>88</v>
      </c>
      <c r="AA6424" s="1"/>
      <c r="AC6424">
        <v>2018</v>
      </c>
      <c r="AD6424">
        <v>12</v>
      </c>
      <c r="AE6424">
        <v>28</v>
      </c>
      <c r="AF6424" s="2">
        <f>DATE(emdat_data[[#This Row],[Start Year]],emdat_data[[#This Row],[Start Month]],emdat_data[[#This Row],[Start Day]])</f>
        <v>43462</v>
      </c>
      <c r="AG6424">
        <v>2018</v>
      </c>
      <c r="AH6424">
        <v>12</v>
      </c>
      <c r="AI6424">
        <v>31</v>
      </c>
      <c r="AJ6424" s="2">
        <f>DATE(emdat_data[[#This Row],[End Year]],emdat_data[[#This Row],[End Month]],emdat_data[[#This Row],[End Day]])</f>
        <v>43465</v>
      </c>
      <c r="AK6424">
        <v>182</v>
      </c>
      <c r="AL6424">
        <v>105</v>
      </c>
      <c r="AM6424">
        <v>1015958</v>
      </c>
      <c r="AO6424">
        <v>1016063</v>
      </c>
      <c r="AT6424">
        <v>106753</v>
      </c>
      <c r="AU6424">
        <v>124416</v>
      </c>
      <c r="AV6424">
        <v>85.803026057265399</v>
      </c>
      <c r="AW6424" t="s">
        <v>24507</v>
      </c>
      <c r="AY6424" t="s">
        <v>24508</v>
      </c>
    </row>
    <row r="6425" spans="1:51" hidden="1" x14ac:dyDescent="0.25">
      <c r="A6425" t="s">
        <v>24703</v>
      </c>
      <c r="B6425">
        <v>2018</v>
      </c>
      <c r="C6425">
        <v>454</v>
      </c>
      <c r="E6425" t="s">
        <v>50</v>
      </c>
      <c r="F6425" t="s">
        <v>71</v>
      </c>
      <c r="G6425" t="s">
        <v>217</v>
      </c>
      <c r="H6425" t="s">
        <v>217</v>
      </c>
      <c r="K6425" t="s">
        <v>171</v>
      </c>
      <c r="L6425" t="s">
        <v>172</v>
      </c>
      <c r="M6425" t="s">
        <v>173</v>
      </c>
      <c r="N6425" t="s">
        <v>57</v>
      </c>
      <c r="O6425" t="s">
        <v>24704</v>
      </c>
      <c r="P6425" t="s">
        <v>642</v>
      </c>
      <c r="AA6425" s="1"/>
      <c r="AC6425">
        <v>2018</v>
      </c>
      <c r="AD6425">
        <v>12</v>
      </c>
      <c r="AE6425">
        <v>31</v>
      </c>
      <c r="AF6425" s="2">
        <f>DATE(emdat_data[[#This Row],[Start Year]],emdat_data[[#This Row],[Start Month]],emdat_data[[#This Row],[Start Day]])</f>
        <v>43465</v>
      </c>
      <c r="AG6425">
        <v>2019</v>
      </c>
      <c r="AH6425">
        <v>1</v>
      </c>
      <c r="AI6425">
        <v>1</v>
      </c>
      <c r="AJ6425" s="2">
        <f>DATE(emdat_data[[#This Row],[End Year]],emdat_data[[#This Row],[End Month]],emdat_data[[#This Row],[End Day]])</f>
        <v>43466</v>
      </c>
      <c r="AK6425">
        <v>33</v>
      </c>
      <c r="AV6425">
        <v>85.803026057265399</v>
      </c>
      <c r="AX6425" t="s">
        <v>21237</v>
      </c>
      <c r="AY6425" t="s">
        <v>21238</v>
      </c>
    </row>
    <row r="6426" spans="1:51" x14ac:dyDescent="0.25">
      <c r="A6426" t="s">
        <v>23554</v>
      </c>
      <c r="B6426">
        <v>2019</v>
      </c>
      <c r="C6426">
        <v>211</v>
      </c>
      <c r="E6426" t="s">
        <v>50</v>
      </c>
      <c r="F6426" t="s">
        <v>119</v>
      </c>
      <c r="G6426" t="s">
        <v>120</v>
      </c>
      <c r="H6426" t="s">
        <v>121</v>
      </c>
      <c r="J6426" t="s">
        <v>294</v>
      </c>
      <c r="K6426" t="s">
        <v>1155</v>
      </c>
      <c r="L6426" t="s">
        <v>1156</v>
      </c>
      <c r="M6426" t="s">
        <v>75</v>
      </c>
      <c r="N6426" t="s">
        <v>76</v>
      </c>
      <c r="O6426" t="s">
        <v>23555</v>
      </c>
      <c r="W6426">
        <v>350000</v>
      </c>
      <c r="X6426" t="s">
        <v>129</v>
      </c>
      <c r="AA6426" s="1"/>
      <c r="AC6426">
        <v>2019</v>
      </c>
      <c r="AD6426">
        <v>1</v>
      </c>
      <c r="AF6426" s="2">
        <f>DATE(emdat_data[[#This Row],[Start Year]],emdat_data[[#This Row],[Start Month]],emdat_data[[#This Row],[Start Day]])</f>
        <v>43465</v>
      </c>
      <c r="AG6426">
        <v>2019</v>
      </c>
      <c r="AH6426">
        <v>6</v>
      </c>
      <c r="AJ6426" s="2">
        <f>DATE(emdat_data[[#This Row],[End Year]],emdat_data[[#This Row],[End Month]],emdat_data[[#This Row],[End Day]])</f>
        <v>43616</v>
      </c>
      <c r="AK6426">
        <v>260</v>
      </c>
      <c r="AL6426">
        <v>12000</v>
      </c>
      <c r="AO6426">
        <v>12000</v>
      </c>
      <c r="AV6426">
        <v>87.358006773884696</v>
      </c>
    </row>
    <row r="6427" spans="1:51" x14ac:dyDescent="0.25">
      <c r="A6427" t="s">
        <v>23556</v>
      </c>
      <c r="B6427">
        <v>2019</v>
      </c>
      <c r="C6427">
        <v>79</v>
      </c>
      <c r="E6427" t="s">
        <v>50</v>
      </c>
      <c r="F6427" t="s">
        <v>119</v>
      </c>
      <c r="G6427" t="s">
        <v>120</v>
      </c>
      <c r="H6427" t="s">
        <v>301</v>
      </c>
      <c r="J6427" t="s">
        <v>11013</v>
      </c>
      <c r="K6427" t="s">
        <v>1155</v>
      </c>
      <c r="L6427" t="s">
        <v>1156</v>
      </c>
      <c r="M6427" t="s">
        <v>75</v>
      </c>
      <c r="N6427" t="s">
        <v>76</v>
      </c>
      <c r="O6427" t="s">
        <v>23557</v>
      </c>
      <c r="X6427" t="s">
        <v>129</v>
      </c>
      <c r="AA6427" s="1"/>
      <c r="AC6427">
        <v>2019</v>
      </c>
      <c r="AD6427">
        <v>1</v>
      </c>
      <c r="AF6427" s="2">
        <f>DATE(emdat_data[[#This Row],[Start Year]],emdat_data[[#This Row],[Start Month]],emdat_data[[#This Row],[Start Day]])</f>
        <v>43465</v>
      </c>
      <c r="AG6427">
        <v>2019</v>
      </c>
      <c r="AH6427">
        <v>2</v>
      </c>
      <c r="AJ6427" s="2">
        <f>DATE(emdat_data[[#This Row],[End Year]],emdat_data[[#This Row],[End Month]],emdat_data[[#This Row],[End Day]])</f>
        <v>43496</v>
      </c>
      <c r="AM6427">
        <v>16246</v>
      </c>
      <c r="AO6427">
        <v>16246</v>
      </c>
      <c r="AV6427">
        <v>87.358006773884696</v>
      </c>
    </row>
    <row r="6428" spans="1:51" x14ac:dyDescent="0.25">
      <c r="A6428" t="s">
        <v>23558</v>
      </c>
      <c r="B6428">
        <v>2019</v>
      </c>
      <c r="C6428">
        <v>212</v>
      </c>
      <c r="E6428" t="s">
        <v>50</v>
      </c>
      <c r="F6428" t="s">
        <v>119</v>
      </c>
      <c r="G6428" t="s">
        <v>120</v>
      </c>
      <c r="H6428" t="s">
        <v>301</v>
      </c>
      <c r="J6428" t="s">
        <v>11013</v>
      </c>
      <c r="K6428" t="s">
        <v>1155</v>
      </c>
      <c r="L6428" t="s">
        <v>1156</v>
      </c>
      <c r="M6428" t="s">
        <v>75</v>
      </c>
      <c r="N6428" t="s">
        <v>76</v>
      </c>
      <c r="O6428" t="s">
        <v>23559</v>
      </c>
      <c r="U6428" t="s">
        <v>127</v>
      </c>
      <c r="X6428" t="s">
        <v>129</v>
      </c>
      <c r="AA6428" s="1"/>
      <c r="AC6428">
        <v>2019</v>
      </c>
      <c r="AD6428">
        <v>1</v>
      </c>
      <c r="AF6428" s="2">
        <f>DATE(emdat_data[[#This Row],[Start Year]],emdat_data[[#This Row],[Start Month]],emdat_data[[#This Row],[Start Day]])</f>
        <v>43465</v>
      </c>
      <c r="AG6428">
        <v>2019</v>
      </c>
      <c r="AH6428">
        <v>9</v>
      </c>
      <c r="AJ6428" s="2">
        <f>DATE(emdat_data[[#This Row],[End Year]],emdat_data[[#This Row],[End Month]],emdat_data[[#This Row],[End Day]])</f>
        <v>43708</v>
      </c>
      <c r="AK6428">
        <v>3559</v>
      </c>
      <c r="AL6428">
        <v>180000</v>
      </c>
      <c r="AO6428">
        <v>180000</v>
      </c>
      <c r="AV6428">
        <v>87.358006773884696</v>
      </c>
    </row>
    <row r="6429" spans="1:51" hidden="1" x14ac:dyDescent="0.25">
      <c r="A6429" t="s">
        <v>25053</v>
      </c>
      <c r="B6429">
        <v>2019</v>
      </c>
      <c r="C6429">
        <v>9145</v>
      </c>
      <c r="D6429" t="s">
        <v>25054</v>
      </c>
      <c r="E6429" t="s">
        <v>50</v>
      </c>
      <c r="F6429" t="s">
        <v>350</v>
      </c>
      <c r="G6429" t="s">
        <v>351</v>
      </c>
      <c r="H6429" t="s">
        <v>351</v>
      </c>
      <c r="K6429" t="s">
        <v>258</v>
      </c>
      <c r="L6429" t="s">
        <v>259</v>
      </c>
      <c r="M6429" t="s">
        <v>260</v>
      </c>
      <c r="N6429" t="s">
        <v>76</v>
      </c>
      <c r="O6429" t="s">
        <v>25055</v>
      </c>
      <c r="P6429" t="s">
        <v>25056</v>
      </c>
      <c r="Q6429" t="s">
        <v>1023</v>
      </c>
      <c r="S6429" t="s">
        <v>127</v>
      </c>
      <c r="X6429" t="s">
        <v>78</v>
      </c>
      <c r="AA6429" s="1"/>
      <c r="AC6429">
        <v>2019</v>
      </c>
      <c r="AD6429">
        <v>1</v>
      </c>
      <c r="AF6429" s="2">
        <f>DATE(emdat_data[[#This Row],[Start Year]],emdat_data[[#This Row],[Start Month]],emdat_data[[#This Row],[Start Day]])</f>
        <v>43465</v>
      </c>
      <c r="AG6429">
        <v>2019</v>
      </c>
      <c r="AH6429">
        <v>9</v>
      </c>
      <c r="AJ6429" s="2">
        <f>DATE(emdat_data[[#This Row],[End Year]],emdat_data[[#This Row],[End Month]],emdat_data[[#This Row],[End Day]])</f>
        <v>43708</v>
      </c>
      <c r="AM6429">
        <v>2600000</v>
      </c>
      <c r="AO6429">
        <v>2600000</v>
      </c>
      <c r="AV6429">
        <v>87.358006773884696</v>
      </c>
      <c r="AX6429" t="s">
        <v>25057</v>
      </c>
      <c r="AY6429" t="s">
        <v>25058</v>
      </c>
    </row>
    <row r="6430" spans="1:51" hidden="1" x14ac:dyDescent="0.25">
      <c r="A6430" t="s">
        <v>25059</v>
      </c>
      <c r="B6430">
        <v>2019</v>
      </c>
      <c r="C6430">
        <v>9023</v>
      </c>
      <c r="D6430" t="s">
        <v>25060</v>
      </c>
      <c r="E6430" t="s">
        <v>50</v>
      </c>
      <c r="F6430" t="s">
        <v>350</v>
      </c>
      <c r="G6430" t="s">
        <v>351</v>
      </c>
      <c r="K6430" t="s">
        <v>307</v>
      </c>
      <c r="L6430" t="s">
        <v>308</v>
      </c>
      <c r="M6430" t="s">
        <v>56</v>
      </c>
      <c r="N6430" t="s">
        <v>57</v>
      </c>
      <c r="O6430" t="s">
        <v>25061</v>
      </c>
      <c r="P6430" t="s">
        <v>25062</v>
      </c>
      <c r="Q6430" t="s">
        <v>1023</v>
      </c>
      <c r="S6430" t="s">
        <v>127</v>
      </c>
      <c r="X6430" t="s">
        <v>78</v>
      </c>
      <c r="AA6430" s="1"/>
      <c r="AC6430">
        <v>2019</v>
      </c>
      <c r="AD6430">
        <v>1</v>
      </c>
      <c r="AF6430" s="2">
        <f>DATE(emdat_data[[#This Row],[Start Year]],emdat_data[[#This Row],[Start Month]],emdat_data[[#This Row],[Start Day]])</f>
        <v>43465</v>
      </c>
      <c r="AG6430">
        <v>2019</v>
      </c>
      <c r="AH6430">
        <v>12</v>
      </c>
      <c r="AJ6430" s="2">
        <f>DATE(emdat_data[[#This Row],[End Year]],emdat_data[[#This Row],[End Month]],emdat_data[[#This Row],[End Day]])</f>
        <v>43799</v>
      </c>
      <c r="AK6430">
        <v>77</v>
      </c>
      <c r="AM6430">
        <v>4680912</v>
      </c>
      <c r="AO6430">
        <v>4680912</v>
      </c>
      <c r="AV6430">
        <v>87.358006773884696</v>
      </c>
      <c r="AX6430" t="s">
        <v>25063</v>
      </c>
      <c r="AY6430" t="s">
        <v>25064</v>
      </c>
    </row>
    <row r="6431" spans="1:51" hidden="1" x14ac:dyDescent="0.25">
      <c r="A6431" t="s">
        <v>25065</v>
      </c>
      <c r="B6431">
        <v>2019</v>
      </c>
      <c r="C6431">
        <v>9076</v>
      </c>
      <c r="D6431" t="s">
        <v>25066</v>
      </c>
      <c r="E6431" t="s">
        <v>50</v>
      </c>
      <c r="F6431" t="s">
        <v>350</v>
      </c>
      <c r="G6431" t="s">
        <v>351</v>
      </c>
      <c r="H6431" t="s">
        <v>351</v>
      </c>
      <c r="K6431" t="s">
        <v>2595</v>
      </c>
      <c r="L6431" t="s">
        <v>2596</v>
      </c>
      <c r="M6431" t="s">
        <v>161</v>
      </c>
      <c r="N6431" t="s">
        <v>57</v>
      </c>
      <c r="P6431" t="s">
        <v>25067</v>
      </c>
      <c r="Q6431" t="s">
        <v>1023</v>
      </c>
      <c r="U6431" t="s">
        <v>127</v>
      </c>
      <c r="X6431" t="s">
        <v>78</v>
      </c>
      <c r="AA6431" s="1"/>
      <c r="AC6431">
        <v>2019</v>
      </c>
      <c r="AD6431">
        <v>1</v>
      </c>
      <c r="AF6431" s="2">
        <f>DATE(emdat_data[[#This Row],[Start Year]],emdat_data[[#This Row],[Start Month]],emdat_data[[#This Row],[Start Day]])</f>
        <v>43465</v>
      </c>
      <c r="AG6431">
        <v>2019</v>
      </c>
      <c r="AH6431">
        <v>2</v>
      </c>
      <c r="AJ6431" s="2">
        <f>DATE(emdat_data[[#This Row],[End Year]],emdat_data[[#This Row],[End Month]],emdat_data[[#This Row],[End Day]])</f>
        <v>43496</v>
      </c>
      <c r="AM6431">
        <v>10100000</v>
      </c>
      <c r="AO6431">
        <v>10100000</v>
      </c>
      <c r="AV6431">
        <v>87.358006773884696</v>
      </c>
    </row>
    <row r="6432" spans="1:51" x14ac:dyDescent="0.25">
      <c r="A6432" t="s">
        <v>25134</v>
      </c>
      <c r="B6432">
        <v>2019</v>
      </c>
      <c r="C6432">
        <v>192</v>
      </c>
      <c r="E6432" t="s">
        <v>50</v>
      </c>
      <c r="F6432" t="s">
        <v>119</v>
      </c>
      <c r="G6432" t="s">
        <v>120</v>
      </c>
      <c r="H6432" t="s">
        <v>121</v>
      </c>
      <c r="J6432" t="s">
        <v>294</v>
      </c>
      <c r="K6432" t="s">
        <v>258</v>
      </c>
      <c r="L6432" t="s">
        <v>259</v>
      </c>
      <c r="M6432" t="s">
        <v>260</v>
      </c>
      <c r="N6432" t="s">
        <v>76</v>
      </c>
      <c r="O6432" t="s">
        <v>25135</v>
      </c>
      <c r="X6432" t="s">
        <v>129</v>
      </c>
      <c r="AA6432" s="1"/>
      <c r="AC6432">
        <v>2019</v>
      </c>
      <c r="AD6432">
        <v>1</v>
      </c>
      <c r="AF6432" s="2">
        <f>DATE(emdat_data[[#This Row],[Start Year]],emdat_data[[#This Row],[Start Month]],emdat_data[[#This Row],[Start Day]])</f>
        <v>43465</v>
      </c>
      <c r="AG6432">
        <v>2019</v>
      </c>
      <c r="AH6432">
        <v>5</v>
      </c>
      <c r="AI6432">
        <v>2</v>
      </c>
      <c r="AJ6432" s="2">
        <f>DATE(emdat_data[[#This Row],[End Year]],emdat_data[[#This Row],[End Month]],emdat_data[[#This Row],[End Day]])</f>
        <v>43587</v>
      </c>
      <c r="AK6432">
        <v>26</v>
      </c>
      <c r="AL6432">
        <v>3847</v>
      </c>
      <c r="AO6432">
        <v>3847</v>
      </c>
      <c r="AV6432">
        <v>87.358006773884696</v>
      </c>
      <c r="AX6432" t="s">
        <v>25136</v>
      </c>
      <c r="AY6432" t="s">
        <v>25137</v>
      </c>
    </row>
    <row r="6433" spans="1:51" x14ac:dyDescent="0.25">
      <c r="A6433" t="s">
        <v>25144</v>
      </c>
      <c r="B6433">
        <v>2019</v>
      </c>
      <c r="C6433">
        <v>221</v>
      </c>
      <c r="E6433" t="s">
        <v>50</v>
      </c>
      <c r="F6433" t="s">
        <v>119</v>
      </c>
      <c r="G6433" t="s">
        <v>120</v>
      </c>
      <c r="H6433" t="s">
        <v>301</v>
      </c>
      <c r="J6433" t="s">
        <v>843</v>
      </c>
      <c r="K6433" t="s">
        <v>274</v>
      </c>
      <c r="L6433" t="s">
        <v>275</v>
      </c>
      <c r="M6433" t="s">
        <v>56</v>
      </c>
      <c r="N6433" t="s">
        <v>57</v>
      </c>
      <c r="O6433" t="s">
        <v>25145</v>
      </c>
      <c r="X6433" t="s">
        <v>129</v>
      </c>
      <c r="AA6433" s="1"/>
      <c r="AC6433">
        <v>2019</v>
      </c>
      <c r="AD6433">
        <v>1</v>
      </c>
      <c r="AF6433" s="2">
        <f>DATE(emdat_data[[#This Row],[Start Year]],emdat_data[[#This Row],[Start Month]],emdat_data[[#This Row],[Start Day]])</f>
        <v>43465</v>
      </c>
      <c r="AG6433">
        <v>2019</v>
      </c>
      <c r="AH6433">
        <v>5</v>
      </c>
      <c r="AJ6433" s="2">
        <f>DATE(emdat_data[[#This Row],[End Year]],emdat_data[[#This Row],[End Month]],emdat_data[[#This Row],[End Day]])</f>
        <v>43585</v>
      </c>
      <c r="AK6433">
        <v>28</v>
      </c>
      <c r="AL6433">
        <v>18760</v>
      </c>
      <c r="AO6433">
        <v>18760</v>
      </c>
      <c r="AV6433">
        <v>87.358006773884696</v>
      </c>
    </row>
    <row r="6434" spans="1:51" x14ac:dyDescent="0.25">
      <c r="A6434" t="s">
        <v>25185</v>
      </c>
      <c r="B6434">
        <v>2019</v>
      </c>
      <c r="C6434">
        <v>115</v>
      </c>
      <c r="E6434" t="s">
        <v>50</v>
      </c>
      <c r="F6434" t="s">
        <v>119</v>
      </c>
      <c r="G6434" t="s">
        <v>120</v>
      </c>
      <c r="H6434" t="s">
        <v>301</v>
      </c>
      <c r="J6434" t="s">
        <v>11013</v>
      </c>
      <c r="K6434" t="s">
        <v>297</v>
      </c>
      <c r="L6434" t="s">
        <v>298</v>
      </c>
      <c r="M6434" t="s">
        <v>125</v>
      </c>
      <c r="N6434" t="s">
        <v>76</v>
      </c>
      <c r="O6434" t="s">
        <v>25186</v>
      </c>
      <c r="X6434" t="s">
        <v>129</v>
      </c>
      <c r="AA6434" s="1"/>
      <c r="AC6434">
        <v>2019</v>
      </c>
      <c r="AD6434">
        <v>1</v>
      </c>
      <c r="AF6434" s="2">
        <f>DATE(emdat_data[[#This Row],[Start Year]],emdat_data[[#This Row],[Start Month]],emdat_data[[#This Row],[Start Day]])</f>
        <v>43465</v>
      </c>
      <c r="AG6434">
        <v>2019</v>
      </c>
      <c r="AH6434">
        <v>5</v>
      </c>
      <c r="AJ6434" s="2">
        <f>DATE(emdat_data[[#This Row],[End Year]],emdat_data[[#This Row],[End Month]],emdat_data[[#This Row],[End Day]])</f>
        <v>43585</v>
      </c>
      <c r="AK6434">
        <v>72</v>
      </c>
      <c r="AL6434">
        <v>22000</v>
      </c>
      <c r="AO6434">
        <v>22000</v>
      </c>
      <c r="AV6434">
        <v>87.358006773884696</v>
      </c>
    </row>
    <row r="6435" spans="1:51" hidden="1" x14ac:dyDescent="0.25">
      <c r="A6435" t="s">
        <v>26147</v>
      </c>
      <c r="B6435">
        <v>2019</v>
      </c>
      <c r="C6435">
        <v>428</v>
      </c>
      <c r="E6435" t="s">
        <v>50</v>
      </c>
      <c r="F6435" t="s">
        <v>350</v>
      </c>
      <c r="G6435" t="s">
        <v>477</v>
      </c>
      <c r="H6435" t="s">
        <v>478</v>
      </c>
      <c r="K6435" t="s">
        <v>335</v>
      </c>
      <c r="L6435" t="s">
        <v>336</v>
      </c>
      <c r="M6435" t="s">
        <v>85</v>
      </c>
      <c r="N6435" t="s">
        <v>86</v>
      </c>
      <c r="O6435" t="s">
        <v>26148</v>
      </c>
      <c r="S6435" t="s">
        <v>127</v>
      </c>
      <c r="X6435" t="s">
        <v>78</v>
      </c>
      <c r="AA6435" s="1"/>
      <c r="AC6435">
        <v>2019</v>
      </c>
      <c r="AD6435">
        <v>1</v>
      </c>
      <c r="AF6435" s="2">
        <f>DATE(emdat_data[[#This Row],[Start Year]],emdat_data[[#This Row],[Start Month]],emdat_data[[#This Row],[Start Day]])</f>
        <v>43465</v>
      </c>
      <c r="AG6435">
        <v>2019</v>
      </c>
      <c r="AH6435">
        <v>8</v>
      </c>
      <c r="AJ6435" s="2">
        <f>DATE(emdat_data[[#This Row],[End Year]],emdat_data[[#This Row],[End Month]],emdat_data[[#This Row],[End Day]])</f>
        <v>43677</v>
      </c>
      <c r="AL6435">
        <v>2195</v>
      </c>
      <c r="AM6435">
        <v>10000000</v>
      </c>
      <c r="AO6435">
        <v>10002195</v>
      </c>
      <c r="AV6435">
        <v>87.358006773884696</v>
      </c>
    </row>
    <row r="6436" spans="1:51" x14ac:dyDescent="0.25">
      <c r="A6436" t="s">
        <v>26195</v>
      </c>
      <c r="B6436">
        <v>2019</v>
      </c>
      <c r="C6436">
        <v>455</v>
      </c>
      <c r="D6436" t="s">
        <v>26196</v>
      </c>
      <c r="E6436" t="s">
        <v>50</v>
      </c>
      <c r="F6436" t="s">
        <v>119</v>
      </c>
      <c r="G6436" t="s">
        <v>120</v>
      </c>
      <c r="H6436" t="s">
        <v>301</v>
      </c>
      <c r="J6436" t="s">
        <v>843</v>
      </c>
      <c r="K6436" t="s">
        <v>1159</v>
      </c>
      <c r="L6436" t="s">
        <v>1160</v>
      </c>
      <c r="M6436" t="s">
        <v>85</v>
      </c>
      <c r="N6436" t="s">
        <v>86</v>
      </c>
      <c r="O6436" t="s">
        <v>26197</v>
      </c>
      <c r="X6436" t="s">
        <v>129</v>
      </c>
      <c r="AA6436" s="1"/>
      <c r="AC6436">
        <v>2019</v>
      </c>
      <c r="AD6436">
        <v>1</v>
      </c>
      <c r="AF6436" s="2">
        <f>DATE(emdat_data[[#This Row],[Start Year]],emdat_data[[#This Row],[Start Month]],emdat_data[[#This Row],[Start Day]])</f>
        <v>43465</v>
      </c>
      <c r="AG6436">
        <v>2019</v>
      </c>
      <c r="AH6436">
        <v>8</v>
      </c>
      <c r="AI6436">
        <v>31</v>
      </c>
      <c r="AJ6436" s="2">
        <f>DATE(emdat_data[[#This Row],[End Year]],emdat_data[[#This Row],[End Month]],emdat_data[[#This Row],[End Day]])</f>
        <v>43708</v>
      </c>
      <c r="AK6436">
        <v>169</v>
      </c>
      <c r="AL6436">
        <v>79639</v>
      </c>
      <c r="AO6436">
        <v>79639</v>
      </c>
      <c r="AV6436">
        <v>87.358006773884696</v>
      </c>
    </row>
    <row r="6437" spans="1:51" x14ac:dyDescent="0.25">
      <c r="A6437" t="s">
        <v>26211</v>
      </c>
      <c r="B6437">
        <v>2019</v>
      </c>
      <c r="C6437">
        <v>338</v>
      </c>
      <c r="E6437" t="s">
        <v>50</v>
      </c>
      <c r="F6437" t="s">
        <v>119</v>
      </c>
      <c r="G6437" t="s">
        <v>120</v>
      </c>
      <c r="H6437" t="s">
        <v>301</v>
      </c>
      <c r="J6437" t="s">
        <v>843</v>
      </c>
      <c r="K6437" t="s">
        <v>1185</v>
      </c>
      <c r="L6437" t="s">
        <v>1186</v>
      </c>
      <c r="M6437" t="s">
        <v>204</v>
      </c>
      <c r="N6437" t="s">
        <v>86</v>
      </c>
      <c r="O6437" t="s">
        <v>26212</v>
      </c>
      <c r="X6437" t="s">
        <v>129</v>
      </c>
      <c r="AA6437" s="1"/>
      <c r="AC6437">
        <v>2019</v>
      </c>
      <c r="AD6437">
        <v>1</v>
      </c>
      <c r="AF6437" s="2">
        <f>DATE(emdat_data[[#This Row],[Start Year]],emdat_data[[#This Row],[Start Month]],emdat_data[[#This Row],[Start Day]])</f>
        <v>43465</v>
      </c>
      <c r="AG6437">
        <v>2019</v>
      </c>
      <c r="AH6437">
        <v>8</v>
      </c>
      <c r="AI6437">
        <v>9</v>
      </c>
      <c r="AJ6437" s="2">
        <f>DATE(emdat_data[[#This Row],[End Year]],emdat_data[[#This Row],[End Month]],emdat_data[[#This Row],[End Day]])</f>
        <v>43686</v>
      </c>
      <c r="AL6437">
        <v>4852</v>
      </c>
      <c r="AO6437">
        <v>4852</v>
      </c>
      <c r="AV6437">
        <v>87.358006773884696</v>
      </c>
    </row>
    <row r="6438" spans="1:51" x14ac:dyDescent="0.25">
      <c r="A6438" t="s">
        <v>26559</v>
      </c>
      <c r="B6438">
        <v>2019</v>
      </c>
      <c r="C6438">
        <v>454</v>
      </c>
      <c r="E6438" t="s">
        <v>50</v>
      </c>
      <c r="F6438" t="s">
        <v>119</v>
      </c>
      <c r="G6438" t="s">
        <v>120</v>
      </c>
      <c r="H6438" t="s">
        <v>301</v>
      </c>
      <c r="J6438" t="s">
        <v>1145</v>
      </c>
      <c r="K6438" t="s">
        <v>297</v>
      </c>
      <c r="L6438" t="s">
        <v>298</v>
      </c>
      <c r="M6438" t="s">
        <v>125</v>
      </c>
      <c r="N6438" t="s">
        <v>76</v>
      </c>
      <c r="O6438" t="s">
        <v>26560</v>
      </c>
      <c r="X6438" t="s">
        <v>129</v>
      </c>
      <c r="AA6438" s="1"/>
      <c r="AC6438">
        <v>2019</v>
      </c>
      <c r="AD6438">
        <v>1</v>
      </c>
      <c r="AF6438" s="2">
        <f>DATE(emdat_data[[#This Row],[Start Year]],emdat_data[[#This Row],[Start Month]],emdat_data[[#This Row],[Start Day]])</f>
        <v>43465</v>
      </c>
      <c r="AG6438">
        <v>2019</v>
      </c>
      <c r="AH6438">
        <v>9</v>
      </c>
      <c r="AI6438">
        <v>30</v>
      </c>
      <c r="AJ6438" s="2">
        <f>DATE(emdat_data[[#This Row],[End Year]],emdat_data[[#This Row],[End Month]],emdat_data[[#This Row],[End Day]])</f>
        <v>43738</v>
      </c>
      <c r="AK6438">
        <v>22</v>
      </c>
      <c r="AL6438">
        <v>169</v>
      </c>
      <c r="AO6438">
        <v>169</v>
      </c>
      <c r="AV6438">
        <v>87.358006773884696</v>
      </c>
    </row>
    <row r="6439" spans="1:51" hidden="1" x14ac:dyDescent="0.25">
      <c r="A6439" t="s">
        <v>26591</v>
      </c>
      <c r="B6439">
        <v>2019</v>
      </c>
      <c r="C6439">
        <v>428</v>
      </c>
      <c r="E6439" t="s">
        <v>50</v>
      </c>
      <c r="F6439" t="s">
        <v>350</v>
      </c>
      <c r="G6439" t="s">
        <v>477</v>
      </c>
      <c r="H6439" t="s">
        <v>478</v>
      </c>
      <c r="K6439" t="s">
        <v>2573</v>
      </c>
      <c r="L6439" t="s">
        <v>2574</v>
      </c>
      <c r="M6439" t="s">
        <v>85</v>
      </c>
      <c r="N6439" t="s">
        <v>86</v>
      </c>
      <c r="X6439" t="s">
        <v>78</v>
      </c>
      <c r="AA6439" s="1"/>
      <c r="AC6439">
        <v>2019</v>
      </c>
      <c r="AD6439">
        <v>1</v>
      </c>
      <c r="AF6439" s="2">
        <f>DATE(emdat_data[[#This Row],[Start Year]],emdat_data[[#This Row],[Start Month]],emdat_data[[#This Row],[Start Day]])</f>
        <v>43465</v>
      </c>
      <c r="AG6439">
        <v>2019</v>
      </c>
      <c r="AH6439">
        <v>8</v>
      </c>
      <c r="AJ6439" s="2">
        <f>DATE(emdat_data[[#This Row],[End Year]],emdat_data[[#This Row],[End Month]],emdat_data[[#This Row],[End Day]])</f>
        <v>43677</v>
      </c>
      <c r="AV6439">
        <v>87.358006773884696</v>
      </c>
    </row>
    <row r="6440" spans="1:51" x14ac:dyDescent="0.25">
      <c r="A6440" t="s">
        <v>26773</v>
      </c>
      <c r="B6440">
        <v>2019</v>
      </c>
      <c r="C6440">
        <v>338</v>
      </c>
      <c r="E6440" t="s">
        <v>50</v>
      </c>
      <c r="F6440" t="s">
        <v>119</v>
      </c>
      <c r="G6440" t="s">
        <v>120</v>
      </c>
      <c r="H6440" t="s">
        <v>301</v>
      </c>
      <c r="J6440" t="s">
        <v>843</v>
      </c>
      <c r="K6440" t="s">
        <v>325</v>
      </c>
      <c r="L6440" t="s">
        <v>326</v>
      </c>
      <c r="M6440" t="s">
        <v>204</v>
      </c>
      <c r="N6440" t="s">
        <v>86</v>
      </c>
      <c r="O6440" t="s">
        <v>26774</v>
      </c>
      <c r="X6440" t="s">
        <v>129</v>
      </c>
      <c r="AA6440" s="1"/>
      <c r="AC6440">
        <v>2019</v>
      </c>
      <c r="AD6440">
        <v>1</v>
      </c>
      <c r="AF6440" s="2">
        <f>DATE(emdat_data[[#This Row],[Start Year]],emdat_data[[#This Row],[Start Month]],emdat_data[[#This Row],[Start Day]])</f>
        <v>43465</v>
      </c>
      <c r="AG6440">
        <v>2019</v>
      </c>
      <c r="AH6440">
        <v>9</v>
      </c>
      <c r="AI6440">
        <v>18</v>
      </c>
      <c r="AJ6440" s="2">
        <f>DATE(emdat_data[[#This Row],[End Year]],emdat_data[[#This Row],[End Month]],emdat_data[[#This Row],[End Day]])</f>
        <v>43726</v>
      </c>
      <c r="AK6440">
        <v>5</v>
      </c>
      <c r="AL6440">
        <v>16573</v>
      </c>
      <c r="AO6440">
        <v>16573</v>
      </c>
      <c r="AV6440">
        <v>87.358006773884696</v>
      </c>
    </row>
    <row r="6441" spans="1:51" x14ac:dyDescent="0.25">
      <c r="A6441" t="s">
        <v>26851</v>
      </c>
      <c r="B6441">
        <v>2019</v>
      </c>
      <c r="C6441">
        <v>644</v>
      </c>
      <c r="D6441" t="s">
        <v>26852</v>
      </c>
      <c r="E6441" t="s">
        <v>50</v>
      </c>
      <c r="F6441" t="s">
        <v>119</v>
      </c>
      <c r="G6441" t="s">
        <v>120</v>
      </c>
      <c r="H6441" t="s">
        <v>301</v>
      </c>
      <c r="J6441" t="s">
        <v>843</v>
      </c>
      <c r="K6441" t="s">
        <v>3101</v>
      </c>
      <c r="L6441" t="s">
        <v>3102</v>
      </c>
      <c r="M6441" t="s">
        <v>392</v>
      </c>
      <c r="N6441" t="s">
        <v>57</v>
      </c>
      <c r="O6441" t="s">
        <v>26853</v>
      </c>
      <c r="X6441" t="s">
        <v>129</v>
      </c>
      <c r="AA6441" s="1"/>
      <c r="AC6441">
        <v>2019</v>
      </c>
      <c r="AD6441">
        <v>1</v>
      </c>
      <c r="AF6441" s="2">
        <f>DATE(emdat_data[[#This Row],[Start Year]],emdat_data[[#This Row],[Start Month]],emdat_data[[#This Row],[Start Day]])</f>
        <v>43465</v>
      </c>
      <c r="AG6441">
        <v>2019</v>
      </c>
      <c r="AH6441">
        <v>12</v>
      </c>
      <c r="AJ6441" s="2">
        <f>DATE(emdat_data[[#This Row],[End Year]],emdat_data[[#This Row],[End Month]],emdat_data[[#This Row],[End Day]])</f>
        <v>43799</v>
      </c>
      <c r="AK6441">
        <v>219</v>
      </c>
      <c r="AL6441">
        <v>59486</v>
      </c>
      <c r="AO6441">
        <v>59486</v>
      </c>
      <c r="AV6441">
        <v>87.358006773884696</v>
      </c>
    </row>
    <row r="6442" spans="1:51" x14ac:dyDescent="0.25">
      <c r="A6442" t="s">
        <v>26868</v>
      </c>
      <c r="B6442">
        <v>2019</v>
      </c>
      <c r="C6442">
        <v>615</v>
      </c>
      <c r="E6442" t="s">
        <v>50</v>
      </c>
      <c r="F6442" t="s">
        <v>119</v>
      </c>
      <c r="G6442" t="s">
        <v>120</v>
      </c>
      <c r="H6442" t="s">
        <v>121</v>
      </c>
      <c r="J6442" t="s">
        <v>294</v>
      </c>
      <c r="K6442" t="s">
        <v>3130</v>
      </c>
      <c r="L6442" t="s">
        <v>3131</v>
      </c>
      <c r="M6442" t="s">
        <v>75</v>
      </c>
      <c r="N6442" t="s">
        <v>76</v>
      </c>
      <c r="X6442" t="s">
        <v>129</v>
      </c>
      <c r="AA6442" s="1"/>
      <c r="AC6442">
        <v>2019</v>
      </c>
      <c r="AD6442">
        <v>1</v>
      </c>
      <c r="AF6442" s="2">
        <f>DATE(emdat_data[[#This Row],[Start Year]],emdat_data[[#This Row],[Start Month]],emdat_data[[#This Row],[Start Day]])</f>
        <v>43465</v>
      </c>
      <c r="AG6442">
        <v>2019</v>
      </c>
      <c r="AH6442">
        <v>12</v>
      </c>
      <c r="AJ6442" s="2">
        <f>DATE(emdat_data[[#This Row],[End Year]],emdat_data[[#This Row],[End Month]],emdat_data[[#This Row],[End Day]])</f>
        <v>43799</v>
      </c>
      <c r="AK6442">
        <v>472</v>
      </c>
      <c r="AL6442">
        <v>27000</v>
      </c>
      <c r="AO6442">
        <v>27000</v>
      </c>
      <c r="AV6442">
        <v>87.358006773884696</v>
      </c>
    </row>
    <row r="6443" spans="1:51" x14ac:dyDescent="0.25">
      <c r="A6443" t="s">
        <v>26869</v>
      </c>
      <c r="B6443">
        <v>2019</v>
      </c>
      <c r="C6443">
        <v>614</v>
      </c>
      <c r="D6443" t="s">
        <v>26870</v>
      </c>
      <c r="E6443" t="s">
        <v>50</v>
      </c>
      <c r="F6443" t="s">
        <v>119</v>
      </c>
      <c r="G6443" t="s">
        <v>120</v>
      </c>
      <c r="H6443" t="s">
        <v>301</v>
      </c>
      <c r="J6443" t="s">
        <v>11013</v>
      </c>
      <c r="K6443" t="s">
        <v>3130</v>
      </c>
      <c r="L6443" t="s">
        <v>3131</v>
      </c>
      <c r="M6443" t="s">
        <v>75</v>
      </c>
      <c r="N6443" t="s">
        <v>76</v>
      </c>
      <c r="U6443" t="s">
        <v>127</v>
      </c>
      <c r="X6443" t="s">
        <v>129</v>
      </c>
      <c r="AA6443" s="1"/>
      <c r="AC6443">
        <v>2019</v>
      </c>
      <c r="AD6443">
        <v>1</v>
      </c>
      <c r="AF6443" s="2">
        <f>DATE(emdat_data[[#This Row],[Start Year]],emdat_data[[#This Row],[Start Month]],emdat_data[[#This Row],[Start Day]])</f>
        <v>43465</v>
      </c>
      <c r="AG6443">
        <v>2019</v>
      </c>
      <c r="AH6443">
        <v>12</v>
      </c>
      <c r="AJ6443" s="2">
        <f>DATE(emdat_data[[#This Row],[End Year]],emdat_data[[#This Row],[End Month]],emdat_data[[#This Row],[End Day]])</f>
        <v>43799</v>
      </c>
      <c r="AK6443">
        <v>3667</v>
      </c>
      <c r="AM6443">
        <v>183837</v>
      </c>
      <c r="AO6443">
        <v>183837</v>
      </c>
      <c r="AV6443">
        <v>87.358006773884696</v>
      </c>
    </row>
    <row r="6444" spans="1:51" x14ac:dyDescent="0.25">
      <c r="A6444" t="s">
        <v>25112</v>
      </c>
      <c r="B6444">
        <v>2019</v>
      </c>
      <c r="C6444">
        <v>218</v>
      </c>
      <c r="E6444" t="s">
        <v>50</v>
      </c>
      <c r="F6444" t="s">
        <v>119</v>
      </c>
      <c r="G6444" t="s">
        <v>120</v>
      </c>
      <c r="H6444" t="s">
        <v>301</v>
      </c>
      <c r="J6444" t="s">
        <v>25113</v>
      </c>
      <c r="K6444" t="s">
        <v>226</v>
      </c>
      <c r="L6444" t="s">
        <v>227</v>
      </c>
      <c r="M6444" t="s">
        <v>56</v>
      </c>
      <c r="N6444" t="s">
        <v>57</v>
      </c>
      <c r="O6444" t="s">
        <v>25114</v>
      </c>
      <c r="X6444" t="s">
        <v>129</v>
      </c>
      <c r="AA6444" s="1"/>
      <c r="AC6444">
        <v>2019</v>
      </c>
      <c r="AD6444">
        <v>1</v>
      </c>
      <c r="AE6444">
        <v>1</v>
      </c>
      <c r="AF6444" s="2">
        <f>DATE(emdat_data[[#This Row],[Start Year]],emdat_data[[#This Row],[Start Month]],emdat_data[[#This Row],[Start Day]])</f>
        <v>43466</v>
      </c>
      <c r="AG6444">
        <v>2019</v>
      </c>
      <c r="AH6444">
        <v>6</v>
      </c>
      <c r="AI6444">
        <v>17</v>
      </c>
      <c r="AJ6444" s="2">
        <f>DATE(emdat_data[[#This Row],[End Year]],emdat_data[[#This Row],[End Month]],emdat_data[[#This Row],[End Day]])</f>
        <v>43633</v>
      </c>
      <c r="AK6444">
        <v>121</v>
      </c>
      <c r="AL6444">
        <v>418</v>
      </c>
      <c r="AO6444">
        <v>418</v>
      </c>
      <c r="AV6444">
        <v>87.358006773884696</v>
      </c>
    </row>
    <row r="6445" spans="1:51" hidden="1" x14ac:dyDescent="0.25">
      <c r="A6445" t="s">
        <v>25163</v>
      </c>
      <c r="B6445">
        <v>2019</v>
      </c>
      <c r="C6445">
        <v>48</v>
      </c>
      <c r="E6445" t="s">
        <v>50</v>
      </c>
      <c r="F6445" t="s">
        <v>71</v>
      </c>
      <c r="G6445" t="s">
        <v>72</v>
      </c>
      <c r="K6445" t="s">
        <v>280</v>
      </c>
      <c r="L6445" t="s">
        <v>281</v>
      </c>
      <c r="M6445" t="s">
        <v>260</v>
      </c>
      <c r="N6445" t="s">
        <v>76</v>
      </c>
      <c r="O6445" t="s">
        <v>25164</v>
      </c>
      <c r="P6445" t="s">
        <v>11186</v>
      </c>
      <c r="X6445" t="s">
        <v>78</v>
      </c>
      <c r="AA6445" s="1"/>
      <c r="AC6445">
        <v>2019</v>
      </c>
      <c r="AD6445">
        <v>1</v>
      </c>
      <c r="AE6445">
        <v>1</v>
      </c>
      <c r="AF6445" s="2">
        <f>DATE(emdat_data[[#This Row],[Start Year]],emdat_data[[#This Row],[Start Month]],emdat_data[[#This Row],[Start Day]])</f>
        <v>43466</v>
      </c>
      <c r="AG6445">
        <v>2019</v>
      </c>
      <c r="AH6445">
        <v>1</v>
      </c>
      <c r="AI6445">
        <v>31</v>
      </c>
      <c r="AJ6445" s="2">
        <f>DATE(emdat_data[[#This Row],[End Year]],emdat_data[[#This Row],[End Month]],emdat_data[[#This Row],[End Day]])</f>
        <v>43496</v>
      </c>
      <c r="AK6445">
        <v>18</v>
      </c>
      <c r="AV6445">
        <v>87.358006773884696</v>
      </c>
      <c r="AW6445" t="s">
        <v>25165</v>
      </c>
      <c r="AY6445" t="s">
        <v>25166</v>
      </c>
    </row>
    <row r="6446" spans="1:51" hidden="1" x14ac:dyDescent="0.25">
      <c r="A6446" t="s">
        <v>25174</v>
      </c>
      <c r="B6446">
        <v>2019</v>
      </c>
      <c r="C6446">
        <v>48</v>
      </c>
      <c r="E6446" t="s">
        <v>50</v>
      </c>
      <c r="F6446" t="s">
        <v>71</v>
      </c>
      <c r="G6446" t="s">
        <v>72</v>
      </c>
      <c r="K6446" t="s">
        <v>287</v>
      </c>
      <c r="L6446" t="s">
        <v>288</v>
      </c>
      <c r="M6446" t="s">
        <v>260</v>
      </c>
      <c r="N6446" t="s">
        <v>76</v>
      </c>
      <c r="O6446" t="s">
        <v>25175</v>
      </c>
      <c r="X6446" t="s">
        <v>78</v>
      </c>
      <c r="AA6446" s="1"/>
      <c r="AC6446">
        <v>2019</v>
      </c>
      <c r="AD6446">
        <v>1</v>
      </c>
      <c r="AE6446">
        <v>1</v>
      </c>
      <c r="AF6446" s="2">
        <f>DATE(emdat_data[[#This Row],[Start Year]],emdat_data[[#This Row],[Start Month]],emdat_data[[#This Row],[Start Day]])</f>
        <v>43466</v>
      </c>
      <c r="AG6446">
        <v>2019</v>
      </c>
      <c r="AH6446">
        <v>1</v>
      </c>
      <c r="AI6446">
        <v>31</v>
      </c>
      <c r="AJ6446" s="2">
        <f>DATE(emdat_data[[#This Row],[End Year]],emdat_data[[#This Row],[End Month]],emdat_data[[#This Row],[End Day]])</f>
        <v>43496</v>
      </c>
      <c r="AM6446">
        <v>15974</v>
      </c>
      <c r="AO6446">
        <v>15974</v>
      </c>
      <c r="AV6446">
        <v>87.358006773884696</v>
      </c>
      <c r="AX6446" t="s">
        <v>2631</v>
      </c>
      <c r="AY6446" t="s">
        <v>2632</v>
      </c>
    </row>
    <row r="6447" spans="1:51" x14ac:dyDescent="0.25">
      <c r="A6447" t="s">
        <v>25216</v>
      </c>
      <c r="B6447">
        <v>2019</v>
      </c>
      <c r="C6447">
        <v>80</v>
      </c>
      <c r="D6447" t="s">
        <v>25217</v>
      </c>
      <c r="E6447" t="s">
        <v>50</v>
      </c>
      <c r="F6447" t="s">
        <v>119</v>
      </c>
      <c r="G6447" t="s">
        <v>120</v>
      </c>
      <c r="H6447" t="s">
        <v>301</v>
      </c>
      <c r="J6447" t="s">
        <v>11013</v>
      </c>
      <c r="K6447" t="s">
        <v>364</v>
      </c>
      <c r="L6447" t="s">
        <v>365</v>
      </c>
      <c r="M6447" t="s">
        <v>173</v>
      </c>
      <c r="N6447" t="s">
        <v>57</v>
      </c>
      <c r="O6447" t="s">
        <v>25218</v>
      </c>
      <c r="U6447" t="s">
        <v>127</v>
      </c>
      <c r="X6447" t="s">
        <v>129</v>
      </c>
      <c r="AA6447" s="1"/>
      <c r="AC6447">
        <v>2019</v>
      </c>
      <c r="AD6447">
        <v>1</v>
      </c>
      <c r="AE6447">
        <v>1</v>
      </c>
      <c r="AF6447" s="2">
        <f>DATE(emdat_data[[#This Row],[Start Year]],emdat_data[[#This Row],[Start Month]],emdat_data[[#This Row],[Start Day]])</f>
        <v>43466</v>
      </c>
      <c r="AG6447">
        <v>2019</v>
      </c>
      <c r="AH6447">
        <v>4</v>
      </c>
      <c r="AI6447">
        <v>27</v>
      </c>
      <c r="AJ6447" s="2">
        <f>DATE(emdat_data[[#This Row],[End Year]],emdat_data[[#This Row],[End Month]],emdat_data[[#This Row],[End Day]])</f>
        <v>43582</v>
      </c>
      <c r="AK6447">
        <v>333</v>
      </c>
      <c r="AL6447">
        <v>22967</v>
      </c>
      <c r="AO6447">
        <v>22967</v>
      </c>
      <c r="AV6447">
        <v>87.358006773884696</v>
      </c>
    </row>
    <row r="6448" spans="1:51" x14ac:dyDescent="0.25">
      <c r="A6448" t="s">
        <v>26082</v>
      </c>
      <c r="B6448">
        <v>2019</v>
      </c>
      <c r="C6448">
        <v>122</v>
      </c>
      <c r="E6448" t="s">
        <v>50</v>
      </c>
      <c r="F6448" t="s">
        <v>119</v>
      </c>
      <c r="G6448" t="s">
        <v>120</v>
      </c>
      <c r="H6448" t="s">
        <v>121</v>
      </c>
      <c r="J6448" t="s">
        <v>294</v>
      </c>
      <c r="K6448" t="s">
        <v>3101</v>
      </c>
      <c r="L6448" t="s">
        <v>3102</v>
      </c>
      <c r="M6448" t="s">
        <v>392</v>
      </c>
      <c r="N6448" t="s">
        <v>57</v>
      </c>
      <c r="O6448" t="s">
        <v>26083</v>
      </c>
      <c r="X6448" t="s">
        <v>129</v>
      </c>
      <c r="AA6448" s="1"/>
      <c r="AC6448">
        <v>2019</v>
      </c>
      <c r="AD6448">
        <v>1</v>
      </c>
      <c r="AE6448">
        <v>1</v>
      </c>
      <c r="AF6448" s="2">
        <f>DATE(emdat_data[[#This Row],[Start Year]],emdat_data[[#This Row],[Start Month]],emdat_data[[#This Row],[Start Day]])</f>
        <v>43466</v>
      </c>
      <c r="AG6448">
        <v>2019</v>
      </c>
      <c r="AH6448">
        <v>7</v>
      </c>
      <c r="AI6448">
        <v>5</v>
      </c>
      <c r="AJ6448" s="2">
        <f>DATE(emdat_data[[#This Row],[End Year]],emdat_data[[#This Row],[End Month]],emdat_data[[#This Row],[End Day]])</f>
        <v>43651</v>
      </c>
      <c r="AK6448">
        <v>713</v>
      </c>
      <c r="AL6448">
        <v>461542</v>
      </c>
      <c r="AO6448">
        <v>461542</v>
      </c>
      <c r="AV6448">
        <v>87.358006773884696</v>
      </c>
    </row>
    <row r="6449" spans="1:51" hidden="1" x14ac:dyDescent="0.25">
      <c r="A6449" t="s">
        <v>26089</v>
      </c>
      <c r="B6449">
        <v>2019</v>
      </c>
      <c r="C6449">
        <v>48</v>
      </c>
      <c r="E6449" t="s">
        <v>50</v>
      </c>
      <c r="F6449" t="s">
        <v>71</v>
      </c>
      <c r="G6449" t="s">
        <v>72</v>
      </c>
      <c r="K6449" t="s">
        <v>434</v>
      </c>
      <c r="L6449" t="s">
        <v>435</v>
      </c>
      <c r="M6449" t="s">
        <v>260</v>
      </c>
      <c r="N6449" t="s">
        <v>76</v>
      </c>
      <c r="O6449" t="s">
        <v>26090</v>
      </c>
      <c r="P6449" t="s">
        <v>11186</v>
      </c>
      <c r="X6449" t="s">
        <v>78</v>
      </c>
      <c r="AA6449" s="1"/>
      <c r="AC6449">
        <v>2019</v>
      </c>
      <c r="AD6449">
        <v>1</v>
      </c>
      <c r="AE6449">
        <v>1</v>
      </c>
      <c r="AF6449" s="2">
        <f>DATE(emdat_data[[#This Row],[Start Year]],emdat_data[[#This Row],[Start Month]],emdat_data[[#This Row],[Start Day]])</f>
        <v>43466</v>
      </c>
      <c r="AG6449">
        <v>2019</v>
      </c>
      <c r="AH6449">
        <v>1</v>
      </c>
      <c r="AI6449">
        <v>31</v>
      </c>
      <c r="AJ6449" s="2">
        <f>DATE(emdat_data[[#This Row],[End Year]],emdat_data[[#This Row],[End Month]],emdat_data[[#This Row],[End Day]])</f>
        <v>43496</v>
      </c>
      <c r="AK6449">
        <v>4</v>
      </c>
      <c r="AV6449">
        <v>87.358006773884696</v>
      </c>
      <c r="AX6449" t="s">
        <v>26091</v>
      </c>
      <c r="AY6449" t="s">
        <v>26092</v>
      </c>
    </row>
    <row r="6450" spans="1:51" x14ac:dyDescent="0.25">
      <c r="A6450" t="s">
        <v>26149</v>
      </c>
      <c r="B6450">
        <v>2019</v>
      </c>
      <c r="C6450">
        <v>660</v>
      </c>
      <c r="E6450" t="s">
        <v>50</v>
      </c>
      <c r="F6450" t="s">
        <v>119</v>
      </c>
      <c r="G6450" t="s">
        <v>120</v>
      </c>
      <c r="H6450" t="s">
        <v>301</v>
      </c>
      <c r="J6450" t="s">
        <v>11013</v>
      </c>
      <c r="K6450" t="s">
        <v>138</v>
      </c>
      <c r="L6450" t="s">
        <v>139</v>
      </c>
      <c r="M6450" t="s">
        <v>75</v>
      </c>
      <c r="N6450" t="s">
        <v>76</v>
      </c>
      <c r="O6450" t="s">
        <v>26150</v>
      </c>
      <c r="U6450" t="s">
        <v>127</v>
      </c>
      <c r="X6450" t="s">
        <v>129</v>
      </c>
      <c r="AA6450" s="1"/>
      <c r="AC6450">
        <v>2019</v>
      </c>
      <c r="AD6450">
        <v>1</v>
      </c>
      <c r="AE6450">
        <v>1</v>
      </c>
      <c r="AF6450" s="2">
        <f>DATE(emdat_data[[#This Row],[Start Year]],emdat_data[[#This Row],[Start Month]],emdat_data[[#This Row],[Start Day]])</f>
        <v>43466</v>
      </c>
      <c r="AG6450">
        <v>2020</v>
      </c>
      <c r="AH6450">
        <v>2</v>
      </c>
      <c r="AI6450">
        <v>2</v>
      </c>
      <c r="AJ6450" s="2">
        <f>DATE(emdat_data[[#This Row],[End Year]],emdat_data[[#This Row],[End Month]],emdat_data[[#This Row],[End Day]])</f>
        <v>43863</v>
      </c>
      <c r="AK6450">
        <v>53</v>
      </c>
      <c r="AL6450">
        <v>3600</v>
      </c>
      <c r="AO6450">
        <v>3600</v>
      </c>
      <c r="AV6450">
        <v>87.358006773884696</v>
      </c>
    </row>
    <row r="6451" spans="1:51" x14ac:dyDescent="0.25">
      <c r="A6451" t="s">
        <v>26579</v>
      </c>
      <c r="B6451">
        <v>2019</v>
      </c>
      <c r="C6451">
        <v>659</v>
      </c>
      <c r="D6451" t="s">
        <v>26580</v>
      </c>
      <c r="E6451" t="s">
        <v>50</v>
      </c>
      <c r="F6451" t="s">
        <v>119</v>
      </c>
      <c r="G6451" t="s">
        <v>120</v>
      </c>
      <c r="H6451" t="s">
        <v>301</v>
      </c>
      <c r="J6451" t="s">
        <v>843</v>
      </c>
      <c r="K6451" t="s">
        <v>307</v>
      </c>
      <c r="L6451" t="s">
        <v>308</v>
      </c>
      <c r="M6451" t="s">
        <v>56</v>
      </c>
      <c r="N6451" t="s">
        <v>57</v>
      </c>
      <c r="O6451" t="s">
        <v>26581</v>
      </c>
      <c r="X6451" t="s">
        <v>129</v>
      </c>
      <c r="AA6451" s="1"/>
      <c r="AC6451">
        <v>2019</v>
      </c>
      <c r="AD6451">
        <v>1</v>
      </c>
      <c r="AE6451">
        <v>1</v>
      </c>
      <c r="AF6451" s="2">
        <f>DATE(emdat_data[[#This Row],[Start Year]],emdat_data[[#This Row],[Start Month]],emdat_data[[#This Row],[Start Day]])</f>
        <v>43466</v>
      </c>
      <c r="AG6451">
        <v>2020</v>
      </c>
      <c r="AH6451">
        <v>12</v>
      </c>
      <c r="AI6451">
        <v>21</v>
      </c>
      <c r="AJ6451" s="2">
        <f>DATE(emdat_data[[#This Row],[End Year]],emdat_data[[#This Row],[End Month]],emdat_data[[#This Row],[End Day]])</f>
        <v>44186</v>
      </c>
      <c r="AK6451">
        <v>95</v>
      </c>
      <c r="AL6451">
        <v>53834</v>
      </c>
      <c r="AO6451">
        <v>53834</v>
      </c>
      <c r="AV6451">
        <v>87.358006773884696</v>
      </c>
    </row>
    <row r="6452" spans="1:51" x14ac:dyDescent="0.25">
      <c r="A6452" t="s">
        <v>26725</v>
      </c>
      <c r="B6452">
        <v>2019</v>
      </c>
      <c r="C6452">
        <v>355</v>
      </c>
      <c r="D6452" t="s">
        <v>26726</v>
      </c>
      <c r="E6452" t="s">
        <v>50</v>
      </c>
      <c r="F6452" t="s">
        <v>119</v>
      </c>
      <c r="G6452" t="s">
        <v>120</v>
      </c>
      <c r="H6452" t="s">
        <v>301</v>
      </c>
      <c r="J6452" t="s">
        <v>843</v>
      </c>
      <c r="K6452" t="s">
        <v>364</v>
      </c>
      <c r="L6452" t="s">
        <v>365</v>
      </c>
      <c r="M6452" t="s">
        <v>173</v>
      </c>
      <c r="N6452" t="s">
        <v>57</v>
      </c>
      <c r="O6452" t="s">
        <v>26727</v>
      </c>
      <c r="X6452" t="s">
        <v>129</v>
      </c>
      <c r="AA6452" s="1"/>
      <c r="AC6452">
        <v>2019</v>
      </c>
      <c r="AD6452">
        <v>1</v>
      </c>
      <c r="AE6452">
        <v>1</v>
      </c>
      <c r="AF6452" s="2">
        <f>DATE(emdat_data[[#This Row],[Start Year]],emdat_data[[#This Row],[Start Month]],emdat_data[[#This Row],[Start Day]])</f>
        <v>43466</v>
      </c>
      <c r="AG6452">
        <v>2019</v>
      </c>
      <c r="AH6452">
        <v>6</v>
      </c>
      <c r="AI6452">
        <v>29</v>
      </c>
      <c r="AJ6452" s="2">
        <f>DATE(emdat_data[[#This Row],[End Year]],emdat_data[[#This Row],[End Month]],emdat_data[[#This Row],[End Day]])</f>
        <v>43645</v>
      </c>
      <c r="AK6452">
        <v>492</v>
      </c>
      <c r="AL6452">
        <v>106630</v>
      </c>
      <c r="AO6452">
        <v>106630</v>
      </c>
      <c r="AV6452">
        <v>87.358006773884696</v>
      </c>
    </row>
    <row r="6453" spans="1:51" hidden="1" x14ac:dyDescent="0.25">
      <c r="A6453" t="s">
        <v>26856</v>
      </c>
      <c r="B6453">
        <v>2019</v>
      </c>
      <c r="C6453">
        <v>9598</v>
      </c>
      <c r="E6453" t="s">
        <v>50</v>
      </c>
      <c r="F6453" t="s">
        <v>350</v>
      </c>
      <c r="G6453" t="s">
        <v>351</v>
      </c>
      <c r="H6453" t="s">
        <v>351</v>
      </c>
      <c r="K6453" t="s">
        <v>427</v>
      </c>
      <c r="L6453" t="s">
        <v>428</v>
      </c>
      <c r="M6453" t="s">
        <v>429</v>
      </c>
      <c r="N6453" t="s">
        <v>76</v>
      </c>
      <c r="X6453" t="s">
        <v>78</v>
      </c>
      <c r="AA6453" s="1"/>
      <c r="AC6453">
        <v>2019</v>
      </c>
      <c r="AD6453">
        <v>1</v>
      </c>
      <c r="AE6453">
        <v>1</v>
      </c>
      <c r="AF6453" s="2">
        <f>DATE(emdat_data[[#This Row],[Start Year]],emdat_data[[#This Row],[Start Month]],emdat_data[[#This Row],[Start Day]])</f>
        <v>43466</v>
      </c>
      <c r="AG6453">
        <v>2019</v>
      </c>
      <c r="AH6453">
        <v>12</v>
      </c>
      <c r="AI6453">
        <v>31</v>
      </c>
      <c r="AJ6453" s="2">
        <f>DATE(emdat_data[[#This Row],[End Year]],emdat_data[[#This Row],[End Month]],emdat_data[[#This Row],[End Day]])</f>
        <v>43830</v>
      </c>
      <c r="AM6453">
        <v>750000</v>
      </c>
      <c r="AO6453">
        <v>750000</v>
      </c>
      <c r="AT6453">
        <v>135000</v>
      </c>
      <c r="AU6453">
        <v>154536</v>
      </c>
      <c r="AV6453">
        <v>87.358006773884696</v>
      </c>
    </row>
    <row r="6454" spans="1:51" hidden="1" x14ac:dyDescent="0.25">
      <c r="A6454" t="s">
        <v>26035</v>
      </c>
      <c r="B6454">
        <v>2019</v>
      </c>
      <c r="C6454">
        <v>9</v>
      </c>
      <c r="E6454" t="s">
        <v>50</v>
      </c>
      <c r="F6454" t="s">
        <v>63</v>
      </c>
      <c r="G6454" t="s">
        <v>82</v>
      </c>
      <c r="H6454" t="s">
        <v>98</v>
      </c>
      <c r="J6454" t="s">
        <v>26036</v>
      </c>
      <c r="K6454" t="s">
        <v>2562</v>
      </c>
      <c r="L6454" t="s">
        <v>2563</v>
      </c>
      <c r="M6454" t="s">
        <v>173</v>
      </c>
      <c r="N6454" t="s">
        <v>57</v>
      </c>
      <c r="O6454" t="s">
        <v>26037</v>
      </c>
      <c r="X6454" t="s">
        <v>88</v>
      </c>
      <c r="AA6454" s="1"/>
      <c r="AC6454">
        <v>2019</v>
      </c>
      <c r="AD6454">
        <v>1</v>
      </c>
      <c r="AE6454">
        <v>4</v>
      </c>
      <c r="AF6454" s="2">
        <f>DATE(emdat_data[[#This Row],[Start Year]],emdat_data[[#This Row],[Start Month]],emdat_data[[#This Row],[Start Day]])</f>
        <v>43469</v>
      </c>
      <c r="AG6454">
        <v>2019</v>
      </c>
      <c r="AH6454">
        <v>1</v>
      </c>
      <c r="AI6454">
        <v>4</v>
      </c>
      <c r="AJ6454" s="2">
        <f>DATE(emdat_data[[#This Row],[End Year]],emdat_data[[#This Row],[End Month]],emdat_data[[#This Row],[End Day]])</f>
        <v>43469</v>
      </c>
      <c r="AK6454">
        <v>7</v>
      </c>
      <c r="AM6454">
        <v>720885</v>
      </c>
      <c r="AO6454">
        <v>720885</v>
      </c>
      <c r="AV6454">
        <v>87.358006773884696</v>
      </c>
      <c r="AW6454" t="s">
        <v>26038</v>
      </c>
      <c r="AY6454" t="s">
        <v>26039</v>
      </c>
    </row>
    <row r="6455" spans="1:51" hidden="1" x14ac:dyDescent="0.25">
      <c r="A6455" t="s">
        <v>23573</v>
      </c>
      <c r="B6455">
        <v>2019</v>
      </c>
      <c r="C6455">
        <v>1</v>
      </c>
      <c r="E6455" t="s">
        <v>50</v>
      </c>
      <c r="F6455" t="s">
        <v>63</v>
      </c>
      <c r="G6455" t="s">
        <v>82</v>
      </c>
      <c r="H6455" t="s">
        <v>157</v>
      </c>
      <c r="I6455" t="s">
        <v>158</v>
      </c>
      <c r="K6455" t="s">
        <v>1200</v>
      </c>
      <c r="L6455" t="s">
        <v>1201</v>
      </c>
      <c r="M6455" t="s">
        <v>189</v>
      </c>
      <c r="N6455" t="s">
        <v>190</v>
      </c>
      <c r="O6455" t="s">
        <v>23574</v>
      </c>
      <c r="X6455" t="s">
        <v>88</v>
      </c>
      <c r="AA6455" s="1"/>
      <c r="AC6455">
        <v>2019</v>
      </c>
      <c r="AD6455">
        <v>1</v>
      </c>
      <c r="AE6455">
        <v>5</v>
      </c>
      <c r="AF6455" s="2">
        <f>DATE(emdat_data[[#This Row],[Start Year]],emdat_data[[#This Row],[Start Month]],emdat_data[[#This Row],[Start Day]])</f>
        <v>43470</v>
      </c>
      <c r="AG6455">
        <v>2019</v>
      </c>
      <c r="AH6455">
        <v>1</v>
      </c>
      <c r="AI6455">
        <v>17</v>
      </c>
      <c r="AJ6455" s="2">
        <f>DATE(emdat_data[[#This Row],[End Year]],emdat_data[[#This Row],[End Month]],emdat_data[[#This Row],[End Day]])</f>
        <v>43482</v>
      </c>
      <c r="AK6455">
        <v>1</v>
      </c>
      <c r="AV6455">
        <v>87.358006773884696</v>
      </c>
      <c r="AW6455" t="s">
        <v>1203</v>
      </c>
      <c r="AY6455" t="s">
        <v>1204</v>
      </c>
    </row>
    <row r="6456" spans="1:51" hidden="1" x14ac:dyDescent="0.25">
      <c r="A6456" t="s">
        <v>23403</v>
      </c>
      <c r="B6456">
        <v>2019</v>
      </c>
      <c r="C6456">
        <v>50</v>
      </c>
      <c r="E6456" t="s">
        <v>50</v>
      </c>
      <c r="F6456" t="s">
        <v>71</v>
      </c>
      <c r="G6456" t="s">
        <v>72</v>
      </c>
      <c r="H6456" t="s">
        <v>170</v>
      </c>
      <c r="K6456" t="s">
        <v>54</v>
      </c>
      <c r="L6456" t="s">
        <v>55</v>
      </c>
      <c r="M6456" t="s">
        <v>56</v>
      </c>
      <c r="N6456" t="s">
        <v>57</v>
      </c>
      <c r="O6456" t="s">
        <v>23404</v>
      </c>
      <c r="Q6456" t="s">
        <v>15683</v>
      </c>
      <c r="R6456" t="s">
        <v>176</v>
      </c>
      <c r="X6456" t="s">
        <v>78</v>
      </c>
      <c r="AA6456" s="1"/>
      <c r="AC6456">
        <v>2019</v>
      </c>
      <c r="AD6456">
        <v>1</v>
      </c>
      <c r="AE6456">
        <v>6</v>
      </c>
      <c r="AF6456" s="2">
        <f>DATE(emdat_data[[#This Row],[Start Year]],emdat_data[[#This Row],[Start Month]],emdat_data[[#This Row],[Start Day]])</f>
        <v>43471</v>
      </c>
      <c r="AG6456">
        <v>2019</v>
      </c>
      <c r="AH6456">
        <v>1</v>
      </c>
      <c r="AI6456">
        <v>6</v>
      </c>
      <c r="AJ6456" s="2">
        <f>DATE(emdat_data[[#This Row],[End Year]],emdat_data[[#This Row],[End Month]],emdat_data[[#This Row],[End Day]])</f>
        <v>43471</v>
      </c>
      <c r="AK6456">
        <v>30</v>
      </c>
      <c r="AV6456">
        <v>87.358006773884696</v>
      </c>
      <c r="AX6456" t="s">
        <v>7787</v>
      </c>
      <c r="AY6456" t="s">
        <v>7788</v>
      </c>
    </row>
    <row r="6457" spans="1:51" x14ac:dyDescent="0.25">
      <c r="A6457" t="s">
        <v>26129</v>
      </c>
      <c r="B6457">
        <v>2019</v>
      </c>
      <c r="C6457">
        <v>663</v>
      </c>
      <c r="E6457" t="s">
        <v>50</v>
      </c>
      <c r="F6457" t="s">
        <v>119</v>
      </c>
      <c r="G6457" t="s">
        <v>120</v>
      </c>
      <c r="H6457" t="s">
        <v>301</v>
      </c>
      <c r="J6457" t="s">
        <v>10992</v>
      </c>
      <c r="K6457" t="s">
        <v>512</v>
      </c>
      <c r="L6457" t="s">
        <v>513</v>
      </c>
      <c r="M6457" t="s">
        <v>125</v>
      </c>
      <c r="N6457" t="s">
        <v>76</v>
      </c>
      <c r="O6457" t="s">
        <v>26130</v>
      </c>
      <c r="X6457" t="s">
        <v>129</v>
      </c>
      <c r="AA6457" s="1"/>
      <c r="AC6457">
        <v>2019</v>
      </c>
      <c r="AD6457">
        <v>1</v>
      </c>
      <c r="AE6457">
        <v>6</v>
      </c>
      <c r="AF6457" s="2">
        <f>DATE(emdat_data[[#This Row],[Start Year]],emdat_data[[#This Row],[Start Month]],emdat_data[[#This Row],[Start Day]])</f>
        <v>43471</v>
      </c>
      <c r="AG6457">
        <v>2020</v>
      </c>
      <c r="AH6457">
        <v>1</v>
      </c>
      <c r="AI6457">
        <v>22</v>
      </c>
      <c r="AJ6457" s="2">
        <f>DATE(emdat_data[[#This Row],[End Year]],emdat_data[[#This Row],[End Month]],emdat_data[[#This Row],[End Day]])</f>
        <v>43852</v>
      </c>
      <c r="AK6457">
        <v>13</v>
      </c>
      <c r="AL6457">
        <v>24</v>
      </c>
      <c r="AO6457">
        <v>24</v>
      </c>
      <c r="AV6457">
        <v>87.358006773884696</v>
      </c>
    </row>
    <row r="6458" spans="1:51" hidden="1" x14ac:dyDescent="0.25">
      <c r="A6458" t="s">
        <v>23436</v>
      </c>
      <c r="B6458">
        <v>2019</v>
      </c>
      <c r="C6458">
        <v>8</v>
      </c>
      <c r="D6458" t="s">
        <v>23437</v>
      </c>
      <c r="E6458" t="s">
        <v>50</v>
      </c>
      <c r="F6458" t="s">
        <v>71</v>
      </c>
      <c r="G6458" t="s">
        <v>72</v>
      </c>
      <c r="K6458" t="s">
        <v>83</v>
      </c>
      <c r="L6458" t="s">
        <v>84</v>
      </c>
      <c r="M6458" t="s">
        <v>85</v>
      </c>
      <c r="N6458" t="s">
        <v>86</v>
      </c>
      <c r="O6458" t="s">
        <v>23438</v>
      </c>
      <c r="P6458" t="s">
        <v>134</v>
      </c>
      <c r="Q6458" t="s">
        <v>82</v>
      </c>
      <c r="X6458" t="s">
        <v>78</v>
      </c>
      <c r="AA6458" s="1"/>
      <c r="AC6458">
        <v>2019</v>
      </c>
      <c r="AD6458">
        <v>1</v>
      </c>
      <c r="AE6458">
        <v>11</v>
      </c>
      <c r="AF6458" s="2">
        <f>DATE(emdat_data[[#This Row],[Start Year]],emdat_data[[#This Row],[Start Month]],emdat_data[[#This Row],[Start Day]])</f>
        <v>43476</v>
      </c>
      <c r="AG6458">
        <v>2019</v>
      </c>
      <c r="AH6458">
        <v>1</v>
      </c>
      <c r="AI6458">
        <v>17</v>
      </c>
      <c r="AJ6458" s="2">
        <f>DATE(emdat_data[[#This Row],[End Year]],emdat_data[[#This Row],[End Month]],emdat_data[[#This Row],[End Day]])</f>
        <v>43482</v>
      </c>
      <c r="AK6458">
        <v>4</v>
      </c>
      <c r="AM6458">
        <v>31451</v>
      </c>
      <c r="AO6458">
        <v>31451</v>
      </c>
      <c r="AV6458">
        <v>87.358006773884696</v>
      </c>
      <c r="AW6458" t="s">
        <v>23439</v>
      </c>
      <c r="AY6458" t="s">
        <v>23440</v>
      </c>
    </row>
    <row r="6459" spans="1:51" hidden="1" x14ac:dyDescent="0.25">
      <c r="A6459" t="s">
        <v>23441</v>
      </c>
      <c r="B6459">
        <v>2019</v>
      </c>
      <c r="C6459">
        <v>8</v>
      </c>
      <c r="D6459" t="s">
        <v>23437</v>
      </c>
      <c r="E6459" t="s">
        <v>50</v>
      </c>
      <c r="F6459" t="s">
        <v>71</v>
      </c>
      <c r="G6459" t="s">
        <v>72</v>
      </c>
      <c r="K6459" t="s">
        <v>335</v>
      </c>
      <c r="L6459" t="s">
        <v>336</v>
      </c>
      <c r="M6459" t="s">
        <v>85</v>
      </c>
      <c r="N6459" t="s">
        <v>86</v>
      </c>
      <c r="O6459" t="s">
        <v>23442</v>
      </c>
      <c r="Q6459" t="s">
        <v>82</v>
      </c>
      <c r="U6459" t="s">
        <v>127</v>
      </c>
      <c r="X6459" t="s">
        <v>78</v>
      </c>
      <c r="AA6459" s="1"/>
      <c r="AC6459">
        <v>2019</v>
      </c>
      <c r="AD6459">
        <v>1</v>
      </c>
      <c r="AE6459">
        <v>11</v>
      </c>
      <c r="AF6459" s="2">
        <f>DATE(emdat_data[[#This Row],[Start Year]],emdat_data[[#This Row],[Start Month]],emdat_data[[#This Row],[Start Day]])</f>
        <v>43476</v>
      </c>
      <c r="AG6459">
        <v>2019</v>
      </c>
      <c r="AH6459">
        <v>1</v>
      </c>
      <c r="AI6459">
        <v>11</v>
      </c>
      <c r="AJ6459" s="2">
        <f>DATE(emdat_data[[#This Row],[End Year]],emdat_data[[#This Row],[End Month]],emdat_data[[#This Row],[End Day]])</f>
        <v>43476</v>
      </c>
      <c r="AK6459">
        <v>4</v>
      </c>
      <c r="AM6459">
        <v>10000</v>
      </c>
      <c r="AO6459">
        <v>10000</v>
      </c>
      <c r="AV6459">
        <v>87.358006773884696</v>
      </c>
      <c r="AW6459" t="s">
        <v>4470</v>
      </c>
      <c r="AY6459" t="s">
        <v>4471</v>
      </c>
    </row>
    <row r="6460" spans="1:51" hidden="1" x14ac:dyDescent="0.25">
      <c r="A6460" t="s">
        <v>23460</v>
      </c>
      <c r="B6460">
        <v>2019</v>
      </c>
      <c r="C6460">
        <v>44</v>
      </c>
      <c r="D6460" t="s">
        <v>23461</v>
      </c>
      <c r="E6460" t="s">
        <v>50</v>
      </c>
      <c r="F6460" t="s">
        <v>63</v>
      </c>
      <c r="G6460" t="s">
        <v>64</v>
      </c>
      <c r="H6460" t="s">
        <v>65</v>
      </c>
      <c r="K6460" t="s">
        <v>993</v>
      </c>
      <c r="L6460" t="s">
        <v>994</v>
      </c>
      <c r="M6460" t="s">
        <v>995</v>
      </c>
      <c r="N6460" t="s">
        <v>76</v>
      </c>
      <c r="O6460" t="s">
        <v>23462</v>
      </c>
      <c r="Q6460" t="s">
        <v>2546</v>
      </c>
      <c r="X6460" t="s">
        <v>67</v>
      </c>
      <c r="AA6460" s="1"/>
      <c r="AC6460">
        <v>2019</v>
      </c>
      <c r="AD6460">
        <v>1</v>
      </c>
      <c r="AE6460">
        <v>11</v>
      </c>
      <c r="AF6460" s="2">
        <f>DATE(emdat_data[[#This Row],[Start Year]],emdat_data[[#This Row],[Start Month]],emdat_data[[#This Row],[Start Day]])</f>
        <v>43476</v>
      </c>
      <c r="AG6460">
        <v>2019</v>
      </c>
      <c r="AH6460">
        <v>3</v>
      </c>
      <c r="AI6460">
        <v>22</v>
      </c>
      <c r="AJ6460" s="2">
        <f>DATE(emdat_data[[#This Row],[End Year]],emdat_data[[#This Row],[End Month]],emdat_data[[#This Row],[End Day]])</f>
        <v>43546</v>
      </c>
      <c r="AK6460">
        <v>8</v>
      </c>
      <c r="AL6460">
        <v>25</v>
      </c>
      <c r="AM6460">
        <v>125000</v>
      </c>
      <c r="AO6460">
        <v>125025</v>
      </c>
      <c r="AV6460">
        <v>87.358006773884696</v>
      </c>
      <c r="AW6460" t="s">
        <v>23463</v>
      </c>
      <c r="AY6460" t="s">
        <v>23464</v>
      </c>
    </row>
    <row r="6461" spans="1:51" hidden="1" x14ac:dyDescent="0.25">
      <c r="A6461" t="s">
        <v>26016</v>
      </c>
      <c r="B6461">
        <v>2019</v>
      </c>
      <c r="C6461">
        <v>7</v>
      </c>
      <c r="E6461" t="s">
        <v>50</v>
      </c>
      <c r="F6461" t="s">
        <v>63</v>
      </c>
      <c r="G6461" t="s">
        <v>82</v>
      </c>
      <c r="H6461" t="s">
        <v>157</v>
      </c>
      <c r="I6461" t="s">
        <v>158</v>
      </c>
      <c r="K6461" t="s">
        <v>357</v>
      </c>
      <c r="L6461" t="s">
        <v>358</v>
      </c>
      <c r="M6461" t="s">
        <v>146</v>
      </c>
      <c r="N6461" t="s">
        <v>86</v>
      </c>
      <c r="O6461" t="s">
        <v>26017</v>
      </c>
      <c r="Q6461" t="s">
        <v>2546</v>
      </c>
      <c r="U6461" t="s">
        <v>127</v>
      </c>
      <c r="X6461" t="s">
        <v>88</v>
      </c>
      <c r="AA6461" s="1"/>
      <c r="AC6461">
        <v>2019</v>
      </c>
      <c r="AD6461">
        <v>1</v>
      </c>
      <c r="AE6461">
        <v>11</v>
      </c>
      <c r="AF6461" s="2">
        <f>DATE(emdat_data[[#This Row],[Start Year]],emdat_data[[#This Row],[Start Month]],emdat_data[[#This Row],[Start Day]])</f>
        <v>43476</v>
      </c>
      <c r="AG6461">
        <v>2019</v>
      </c>
      <c r="AH6461">
        <v>1</v>
      </c>
      <c r="AI6461">
        <v>15</v>
      </c>
      <c r="AJ6461" s="2">
        <f>DATE(emdat_data[[#This Row],[End Year]],emdat_data[[#This Row],[End Month]],emdat_data[[#This Row],[End Day]])</f>
        <v>43480</v>
      </c>
      <c r="AK6461">
        <v>13</v>
      </c>
      <c r="AL6461">
        <v>57</v>
      </c>
      <c r="AO6461">
        <v>57</v>
      </c>
      <c r="AV6461">
        <v>87.358006773884696</v>
      </c>
      <c r="AW6461" t="s">
        <v>26018</v>
      </c>
      <c r="AY6461" t="s">
        <v>26019</v>
      </c>
    </row>
    <row r="6462" spans="1:51" hidden="1" x14ac:dyDescent="0.25">
      <c r="A6462" t="s">
        <v>23458</v>
      </c>
      <c r="B6462">
        <v>2019</v>
      </c>
      <c r="C6462">
        <v>1</v>
      </c>
      <c r="E6462" t="s">
        <v>50</v>
      </c>
      <c r="F6462" t="s">
        <v>63</v>
      </c>
      <c r="G6462" t="s">
        <v>82</v>
      </c>
      <c r="H6462" t="s">
        <v>157</v>
      </c>
      <c r="I6462" t="s">
        <v>158</v>
      </c>
      <c r="K6462" t="s">
        <v>596</v>
      </c>
      <c r="L6462" t="s">
        <v>597</v>
      </c>
      <c r="M6462" t="s">
        <v>189</v>
      </c>
      <c r="N6462" t="s">
        <v>190</v>
      </c>
      <c r="O6462" t="s">
        <v>23459</v>
      </c>
      <c r="Q6462" t="s">
        <v>4156</v>
      </c>
      <c r="X6462" t="s">
        <v>88</v>
      </c>
      <c r="AA6462" s="1"/>
      <c r="AC6462">
        <v>2019</v>
      </c>
      <c r="AD6462">
        <v>1</v>
      </c>
      <c r="AE6462">
        <v>13</v>
      </c>
      <c r="AF6462" s="2">
        <f>DATE(emdat_data[[#This Row],[Start Year]],emdat_data[[#This Row],[Start Month]],emdat_data[[#This Row],[Start Day]])</f>
        <v>43478</v>
      </c>
      <c r="AG6462">
        <v>2019</v>
      </c>
      <c r="AH6462">
        <v>1</v>
      </c>
      <c r="AI6462">
        <v>15</v>
      </c>
      <c r="AJ6462" s="2">
        <f>DATE(emdat_data[[#This Row],[End Year]],emdat_data[[#This Row],[End Month]],emdat_data[[#This Row],[End Day]])</f>
        <v>43480</v>
      </c>
      <c r="AK6462">
        <v>4</v>
      </c>
      <c r="AV6462">
        <v>87.358006773884696</v>
      </c>
      <c r="AW6462" t="s">
        <v>7918</v>
      </c>
      <c r="AY6462" t="s">
        <v>7919</v>
      </c>
    </row>
    <row r="6463" spans="1:51" hidden="1" x14ac:dyDescent="0.25">
      <c r="A6463" t="s">
        <v>23522</v>
      </c>
      <c r="B6463">
        <v>2019</v>
      </c>
      <c r="C6463">
        <v>37</v>
      </c>
      <c r="E6463" t="s">
        <v>50</v>
      </c>
      <c r="F6463" t="s">
        <v>71</v>
      </c>
      <c r="G6463" t="s">
        <v>72</v>
      </c>
      <c r="K6463" t="s">
        <v>131</v>
      </c>
      <c r="L6463" t="s">
        <v>132</v>
      </c>
      <c r="M6463" t="s">
        <v>85</v>
      </c>
      <c r="N6463" t="s">
        <v>86</v>
      </c>
      <c r="O6463" t="s">
        <v>23523</v>
      </c>
      <c r="P6463" t="s">
        <v>642</v>
      </c>
      <c r="U6463" t="s">
        <v>127</v>
      </c>
      <c r="X6463" t="s">
        <v>78</v>
      </c>
      <c r="AA6463" s="1"/>
      <c r="AC6463">
        <v>2019</v>
      </c>
      <c r="AD6463">
        <v>1</v>
      </c>
      <c r="AE6463">
        <v>16</v>
      </c>
      <c r="AF6463" s="2">
        <f>DATE(emdat_data[[#This Row],[Start Year]],emdat_data[[#This Row],[Start Month]],emdat_data[[#This Row],[Start Day]])</f>
        <v>43481</v>
      </c>
      <c r="AG6463">
        <v>2019</v>
      </c>
      <c r="AH6463">
        <v>1</v>
      </c>
      <c r="AI6463">
        <v>16</v>
      </c>
      <c r="AJ6463" s="2">
        <f>DATE(emdat_data[[#This Row],[End Year]],emdat_data[[#This Row],[End Month]],emdat_data[[#This Row],[End Day]])</f>
        <v>43481</v>
      </c>
      <c r="AM6463">
        <v>14000</v>
      </c>
      <c r="AO6463">
        <v>14000</v>
      </c>
      <c r="AV6463">
        <v>87.358006773884696</v>
      </c>
      <c r="AW6463" t="s">
        <v>23524</v>
      </c>
      <c r="AY6463" t="s">
        <v>23525</v>
      </c>
    </row>
    <row r="6464" spans="1:51" hidden="1" x14ac:dyDescent="0.25">
      <c r="A6464" t="s">
        <v>23503</v>
      </c>
      <c r="B6464">
        <v>2019</v>
      </c>
      <c r="C6464">
        <v>49</v>
      </c>
      <c r="E6464" t="s">
        <v>50</v>
      </c>
      <c r="F6464" t="s">
        <v>71</v>
      </c>
      <c r="G6464" t="s">
        <v>72</v>
      </c>
      <c r="K6464" t="s">
        <v>761</v>
      </c>
      <c r="L6464" t="s">
        <v>762</v>
      </c>
      <c r="M6464" t="s">
        <v>260</v>
      </c>
      <c r="N6464" t="s">
        <v>76</v>
      </c>
      <c r="O6464" t="s">
        <v>23504</v>
      </c>
      <c r="P6464" t="s">
        <v>642</v>
      </c>
      <c r="X6464" t="s">
        <v>78</v>
      </c>
      <c r="AA6464" s="1"/>
      <c r="AC6464">
        <v>2019</v>
      </c>
      <c r="AD6464">
        <v>1</v>
      </c>
      <c r="AE6464">
        <v>17</v>
      </c>
      <c r="AF6464" s="2">
        <f>DATE(emdat_data[[#This Row],[Start Year]],emdat_data[[#This Row],[Start Month]],emdat_data[[#This Row],[Start Day]])</f>
        <v>43482</v>
      </c>
      <c r="AG6464">
        <v>2019</v>
      </c>
      <c r="AH6464">
        <v>1</v>
      </c>
      <c r="AI6464">
        <v>21</v>
      </c>
      <c r="AJ6464" s="2">
        <f>DATE(emdat_data[[#This Row],[End Year]],emdat_data[[#This Row],[End Month]],emdat_data[[#This Row],[End Day]])</f>
        <v>43486</v>
      </c>
      <c r="AK6464">
        <v>10</v>
      </c>
      <c r="AV6464">
        <v>87.358006773884696</v>
      </c>
      <c r="AX6464" t="s">
        <v>23505</v>
      </c>
      <c r="AY6464" t="s">
        <v>23506</v>
      </c>
    </row>
    <row r="6465" spans="1:51" hidden="1" x14ac:dyDescent="0.25">
      <c r="A6465" t="s">
        <v>24987</v>
      </c>
      <c r="B6465">
        <v>2019</v>
      </c>
      <c r="C6465">
        <v>22</v>
      </c>
      <c r="E6465" t="s">
        <v>50</v>
      </c>
      <c r="F6465" t="s">
        <v>71</v>
      </c>
      <c r="G6465" t="s">
        <v>72</v>
      </c>
      <c r="K6465" t="s">
        <v>171</v>
      </c>
      <c r="L6465" t="s">
        <v>172</v>
      </c>
      <c r="M6465" t="s">
        <v>173</v>
      </c>
      <c r="N6465" t="s">
        <v>57</v>
      </c>
      <c r="O6465" t="s">
        <v>24988</v>
      </c>
      <c r="P6465" t="s">
        <v>642</v>
      </c>
      <c r="Q6465" t="s">
        <v>176</v>
      </c>
      <c r="X6465" t="s">
        <v>78</v>
      </c>
      <c r="AA6465" s="1"/>
      <c r="AC6465">
        <v>2019</v>
      </c>
      <c r="AD6465">
        <v>1</v>
      </c>
      <c r="AE6465">
        <v>17</v>
      </c>
      <c r="AF6465" s="2">
        <f>DATE(emdat_data[[#This Row],[Start Year]],emdat_data[[#This Row],[Start Month]],emdat_data[[#This Row],[Start Day]])</f>
        <v>43482</v>
      </c>
      <c r="AG6465">
        <v>2019</v>
      </c>
      <c r="AH6465">
        <v>1</v>
      </c>
      <c r="AI6465">
        <v>17</v>
      </c>
      <c r="AJ6465" s="2">
        <f>DATE(emdat_data[[#This Row],[End Year]],emdat_data[[#This Row],[End Month]],emdat_data[[#This Row],[End Day]])</f>
        <v>43482</v>
      </c>
      <c r="AK6465">
        <v>2</v>
      </c>
      <c r="AM6465">
        <v>2650</v>
      </c>
      <c r="AO6465">
        <v>2650</v>
      </c>
      <c r="AV6465">
        <v>87.358006773884696</v>
      </c>
      <c r="AX6465" t="s">
        <v>24989</v>
      </c>
      <c r="AY6465" t="s">
        <v>24990</v>
      </c>
    </row>
    <row r="6466" spans="1:51" hidden="1" x14ac:dyDescent="0.25">
      <c r="A6466" t="s">
        <v>25210</v>
      </c>
      <c r="B6466">
        <v>2019</v>
      </c>
      <c r="C6466">
        <v>21</v>
      </c>
      <c r="D6466" t="s">
        <v>25211</v>
      </c>
      <c r="E6466" t="s">
        <v>50</v>
      </c>
      <c r="F6466" t="s">
        <v>63</v>
      </c>
      <c r="G6466" t="s">
        <v>82</v>
      </c>
      <c r="H6466" t="s">
        <v>98</v>
      </c>
      <c r="J6466" t="s">
        <v>25212</v>
      </c>
      <c r="K6466" t="s">
        <v>364</v>
      </c>
      <c r="L6466" t="s">
        <v>365</v>
      </c>
      <c r="M6466" t="s">
        <v>173</v>
      </c>
      <c r="N6466" t="s">
        <v>57</v>
      </c>
      <c r="O6466" t="s">
        <v>25213</v>
      </c>
      <c r="X6466" t="s">
        <v>88</v>
      </c>
      <c r="AA6466" s="1"/>
      <c r="AC6466">
        <v>2019</v>
      </c>
      <c r="AD6466">
        <v>1</v>
      </c>
      <c r="AE6466">
        <v>18</v>
      </c>
      <c r="AF6466" s="2">
        <f>DATE(emdat_data[[#This Row],[Start Year]],emdat_data[[#This Row],[Start Month]],emdat_data[[#This Row],[Start Day]])</f>
        <v>43483</v>
      </c>
      <c r="AG6466">
        <v>2019</v>
      </c>
      <c r="AH6466">
        <v>1</v>
      </c>
      <c r="AI6466">
        <v>25</v>
      </c>
      <c r="AJ6466" s="2">
        <f>DATE(emdat_data[[#This Row],[End Year]],emdat_data[[#This Row],[End Month]],emdat_data[[#This Row],[End Day]])</f>
        <v>43490</v>
      </c>
      <c r="AM6466">
        <v>13160</v>
      </c>
      <c r="AO6466">
        <v>13160</v>
      </c>
      <c r="AV6466">
        <v>87.358006773884696</v>
      </c>
      <c r="AX6466" t="s">
        <v>25214</v>
      </c>
      <c r="AY6466" t="s">
        <v>25215</v>
      </c>
    </row>
    <row r="6467" spans="1:51" hidden="1" x14ac:dyDescent="0.25">
      <c r="A6467" t="s">
        <v>25940</v>
      </c>
      <c r="B6467">
        <v>2019</v>
      </c>
      <c r="C6467">
        <v>45</v>
      </c>
      <c r="E6467" t="s">
        <v>50</v>
      </c>
      <c r="F6467" t="s">
        <v>63</v>
      </c>
      <c r="G6467" t="s">
        <v>82</v>
      </c>
      <c r="H6467" t="s">
        <v>157</v>
      </c>
      <c r="I6467" t="s">
        <v>389</v>
      </c>
      <c r="K6467" t="s">
        <v>357</v>
      </c>
      <c r="L6467" t="s">
        <v>358</v>
      </c>
      <c r="M6467" t="s">
        <v>146</v>
      </c>
      <c r="N6467" t="s">
        <v>86</v>
      </c>
      <c r="O6467" t="s">
        <v>25941</v>
      </c>
      <c r="Q6467" t="s">
        <v>2546</v>
      </c>
      <c r="R6467" t="s">
        <v>12510</v>
      </c>
      <c r="X6467" t="s">
        <v>88</v>
      </c>
      <c r="AA6467" s="1"/>
      <c r="AC6467">
        <v>2019</v>
      </c>
      <c r="AD6467">
        <v>1</v>
      </c>
      <c r="AE6467">
        <v>18</v>
      </c>
      <c r="AF6467" s="2">
        <f>DATE(emdat_data[[#This Row],[Start Year]],emdat_data[[#This Row],[Start Month]],emdat_data[[#This Row],[Start Day]])</f>
        <v>43483</v>
      </c>
      <c r="AG6467">
        <v>2019</v>
      </c>
      <c r="AH6467">
        <v>1</v>
      </c>
      <c r="AI6467">
        <v>21</v>
      </c>
      <c r="AJ6467" s="2">
        <f>DATE(emdat_data[[#This Row],[End Year]],emdat_data[[#This Row],[End Month]],emdat_data[[#This Row],[End Day]])</f>
        <v>43486</v>
      </c>
      <c r="AK6467">
        <v>10</v>
      </c>
      <c r="AT6467">
        <v>100000</v>
      </c>
      <c r="AU6467">
        <v>114471</v>
      </c>
      <c r="AV6467">
        <v>87.358006773884696</v>
      </c>
      <c r="AW6467" t="s">
        <v>25942</v>
      </c>
      <c r="AY6467" t="s">
        <v>25943</v>
      </c>
    </row>
    <row r="6468" spans="1:51" hidden="1" x14ac:dyDescent="0.25">
      <c r="A6468" t="s">
        <v>23528</v>
      </c>
      <c r="B6468">
        <v>2019</v>
      </c>
      <c r="C6468">
        <v>23</v>
      </c>
      <c r="E6468" t="s">
        <v>50</v>
      </c>
      <c r="F6468" t="s">
        <v>51</v>
      </c>
      <c r="G6468" t="s">
        <v>52</v>
      </c>
      <c r="H6468" t="s">
        <v>53</v>
      </c>
      <c r="K6468" t="s">
        <v>151</v>
      </c>
      <c r="L6468" t="s">
        <v>152</v>
      </c>
      <c r="M6468" t="s">
        <v>85</v>
      </c>
      <c r="N6468" t="s">
        <v>86</v>
      </c>
      <c r="O6468" t="s">
        <v>23529</v>
      </c>
      <c r="W6468">
        <v>7</v>
      </c>
      <c r="X6468" t="s">
        <v>59</v>
      </c>
      <c r="Y6468">
        <v>-30074</v>
      </c>
      <c r="Z6468">
        <v>-71423</v>
      </c>
      <c r="AA6468" s="1">
        <v>0.89722222222222225</v>
      </c>
      <c r="AC6468">
        <v>2019</v>
      </c>
      <c r="AD6468">
        <v>1</v>
      </c>
      <c r="AE6468">
        <v>19</v>
      </c>
      <c r="AF6468" s="2">
        <f>DATE(emdat_data[[#This Row],[Start Year]],emdat_data[[#This Row],[Start Month]],emdat_data[[#This Row],[Start Day]])</f>
        <v>43484</v>
      </c>
      <c r="AG6468">
        <v>2019</v>
      </c>
      <c r="AH6468">
        <v>1</v>
      </c>
      <c r="AI6468">
        <v>19</v>
      </c>
      <c r="AJ6468" s="2">
        <f>DATE(emdat_data[[#This Row],[End Year]],emdat_data[[#This Row],[End Month]],emdat_data[[#This Row],[End Day]])</f>
        <v>43484</v>
      </c>
      <c r="AK6468">
        <v>2</v>
      </c>
      <c r="AM6468">
        <v>780</v>
      </c>
      <c r="AO6468">
        <v>780</v>
      </c>
      <c r="AV6468">
        <v>87.358006773884696</v>
      </c>
      <c r="AW6468" t="s">
        <v>897</v>
      </c>
      <c r="AY6468" t="s">
        <v>898</v>
      </c>
    </row>
    <row r="6469" spans="1:51" hidden="1" x14ac:dyDescent="0.25">
      <c r="A6469" t="s">
        <v>24964</v>
      </c>
      <c r="B6469">
        <v>2019</v>
      </c>
      <c r="C6469">
        <v>20</v>
      </c>
      <c r="E6469" t="s">
        <v>50</v>
      </c>
      <c r="F6469" t="s">
        <v>71</v>
      </c>
      <c r="G6469" t="s">
        <v>72</v>
      </c>
      <c r="K6469" t="s">
        <v>1697</v>
      </c>
      <c r="L6469" t="s">
        <v>1698</v>
      </c>
      <c r="M6469" t="s">
        <v>260</v>
      </c>
      <c r="N6469" t="s">
        <v>76</v>
      </c>
      <c r="O6469" t="s">
        <v>24965</v>
      </c>
      <c r="P6469" t="s">
        <v>642</v>
      </c>
      <c r="Q6469" t="s">
        <v>1016</v>
      </c>
      <c r="R6469" t="s">
        <v>176</v>
      </c>
      <c r="X6469" t="s">
        <v>78</v>
      </c>
      <c r="AA6469" s="1"/>
      <c r="AC6469">
        <v>2019</v>
      </c>
      <c r="AD6469">
        <v>1</v>
      </c>
      <c r="AE6469">
        <v>19</v>
      </c>
      <c r="AF6469" s="2">
        <f>DATE(emdat_data[[#This Row],[Start Year]],emdat_data[[#This Row],[Start Month]],emdat_data[[#This Row],[Start Day]])</f>
        <v>43484</v>
      </c>
      <c r="AG6469">
        <v>2019</v>
      </c>
      <c r="AH6469">
        <v>1</v>
      </c>
      <c r="AI6469">
        <v>20</v>
      </c>
      <c r="AJ6469" s="2">
        <f>DATE(emdat_data[[#This Row],[End Year]],emdat_data[[#This Row],[End Month]],emdat_data[[#This Row],[End Day]])</f>
        <v>43485</v>
      </c>
      <c r="AK6469">
        <v>9</v>
      </c>
      <c r="AV6469">
        <v>87.358006773884696</v>
      </c>
      <c r="AX6469" t="s">
        <v>2499</v>
      </c>
      <c r="AY6469" t="s">
        <v>9883</v>
      </c>
    </row>
    <row r="6470" spans="1:51" hidden="1" x14ac:dyDescent="0.25">
      <c r="A6470" t="s">
        <v>25044</v>
      </c>
      <c r="B6470">
        <v>2019</v>
      </c>
      <c r="C6470">
        <v>13</v>
      </c>
      <c r="D6470" t="s">
        <v>25045</v>
      </c>
      <c r="E6470" t="s">
        <v>50</v>
      </c>
      <c r="F6470" t="s">
        <v>71</v>
      </c>
      <c r="G6470" t="s">
        <v>217</v>
      </c>
      <c r="H6470" t="s">
        <v>217</v>
      </c>
      <c r="K6470" t="s">
        <v>171</v>
      </c>
      <c r="L6470" t="s">
        <v>172</v>
      </c>
      <c r="M6470" t="s">
        <v>173</v>
      </c>
      <c r="N6470" t="s">
        <v>57</v>
      </c>
      <c r="O6470" t="s">
        <v>25046</v>
      </c>
      <c r="P6470" t="s">
        <v>642</v>
      </c>
      <c r="Q6470" t="s">
        <v>72</v>
      </c>
      <c r="AA6470" s="1"/>
      <c r="AC6470">
        <v>2019</v>
      </c>
      <c r="AD6470">
        <v>1</v>
      </c>
      <c r="AE6470">
        <v>21</v>
      </c>
      <c r="AF6470" s="2">
        <f>DATE(emdat_data[[#This Row],[Start Year]],emdat_data[[#This Row],[Start Month]],emdat_data[[#This Row],[Start Day]])</f>
        <v>43486</v>
      </c>
      <c r="AG6470">
        <v>2019</v>
      </c>
      <c r="AH6470">
        <v>1</v>
      </c>
      <c r="AI6470">
        <v>23</v>
      </c>
      <c r="AJ6470" s="2">
        <f>DATE(emdat_data[[#This Row],[End Year]],emdat_data[[#This Row],[End Month]],emdat_data[[#This Row],[End Day]])</f>
        <v>43488</v>
      </c>
      <c r="AK6470">
        <v>84</v>
      </c>
      <c r="AL6470">
        <v>47</v>
      </c>
      <c r="AM6470">
        <v>6596</v>
      </c>
      <c r="AO6470">
        <v>6643</v>
      </c>
      <c r="AV6470">
        <v>87.358006773884696</v>
      </c>
      <c r="AX6470" t="s">
        <v>25047</v>
      </c>
      <c r="AY6470" t="s">
        <v>25048</v>
      </c>
    </row>
    <row r="6471" spans="1:51" hidden="1" x14ac:dyDescent="0.25">
      <c r="A6471" t="s">
        <v>23425</v>
      </c>
      <c r="B6471">
        <v>2019</v>
      </c>
      <c r="C6471">
        <v>15</v>
      </c>
      <c r="E6471" t="s">
        <v>50</v>
      </c>
      <c r="F6471" t="s">
        <v>71</v>
      </c>
      <c r="G6471" t="s">
        <v>72</v>
      </c>
      <c r="H6471" t="s">
        <v>102</v>
      </c>
      <c r="K6471" t="s">
        <v>1231</v>
      </c>
      <c r="L6471" t="s">
        <v>1232</v>
      </c>
      <c r="M6471" t="s">
        <v>197</v>
      </c>
      <c r="N6471" t="s">
        <v>190</v>
      </c>
      <c r="O6471" t="s">
        <v>23426</v>
      </c>
      <c r="P6471" t="s">
        <v>642</v>
      </c>
      <c r="Q6471" t="s">
        <v>176</v>
      </c>
      <c r="W6471">
        <v>6802</v>
      </c>
      <c r="X6471" t="s">
        <v>78</v>
      </c>
      <c r="Y6471">
        <v>43284</v>
      </c>
      <c r="Z6471">
        <v>-6225</v>
      </c>
      <c r="AA6471" s="1"/>
      <c r="AB6471" t="s">
        <v>23427</v>
      </c>
      <c r="AC6471">
        <v>2019</v>
      </c>
      <c r="AD6471">
        <v>1</v>
      </c>
      <c r="AE6471">
        <v>22</v>
      </c>
      <c r="AF6471" s="2">
        <f>DATE(emdat_data[[#This Row],[Start Year]],emdat_data[[#This Row],[Start Month]],emdat_data[[#This Row],[Start Day]])</f>
        <v>43487</v>
      </c>
      <c r="AG6471">
        <v>2019</v>
      </c>
      <c r="AH6471">
        <v>1</v>
      </c>
      <c r="AI6471">
        <v>25</v>
      </c>
      <c r="AJ6471" s="2">
        <f>DATE(emdat_data[[#This Row],[End Year]],emdat_data[[#This Row],[End Month]],emdat_data[[#This Row],[End Day]])</f>
        <v>43490</v>
      </c>
      <c r="AK6471">
        <v>4</v>
      </c>
      <c r="AR6471">
        <v>29000</v>
      </c>
      <c r="AS6471">
        <v>33197</v>
      </c>
      <c r="AT6471">
        <v>58000</v>
      </c>
      <c r="AU6471">
        <v>66393</v>
      </c>
      <c r="AV6471">
        <v>87.358006773884696</v>
      </c>
      <c r="AW6471" t="s">
        <v>23428</v>
      </c>
      <c r="AY6471" t="s">
        <v>23429</v>
      </c>
    </row>
    <row r="6472" spans="1:51" hidden="1" x14ac:dyDescent="0.25">
      <c r="A6472" t="s">
        <v>25203</v>
      </c>
      <c r="B6472">
        <v>2019</v>
      </c>
      <c r="C6472">
        <v>27</v>
      </c>
      <c r="E6472" t="s">
        <v>50</v>
      </c>
      <c r="F6472" t="s">
        <v>71</v>
      </c>
      <c r="G6472" t="s">
        <v>217</v>
      </c>
      <c r="H6472" t="s">
        <v>647</v>
      </c>
      <c r="K6472" t="s">
        <v>2573</v>
      </c>
      <c r="L6472" t="s">
        <v>2574</v>
      </c>
      <c r="M6472" t="s">
        <v>85</v>
      </c>
      <c r="N6472" t="s">
        <v>86</v>
      </c>
      <c r="O6472" t="s">
        <v>25204</v>
      </c>
      <c r="P6472" t="s">
        <v>642</v>
      </c>
      <c r="AA6472" s="1"/>
      <c r="AC6472">
        <v>2019</v>
      </c>
      <c r="AD6472">
        <v>1</v>
      </c>
      <c r="AE6472">
        <v>25</v>
      </c>
      <c r="AF6472" s="2">
        <f>DATE(emdat_data[[#This Row],[Start Year]],emdat_data[[#This Row],[Start Month]],emdat_data[[#This Row],[Start Day]])</f>
        <v>43490</v>
      </c>
      <c r="AG6472">
        <v>2019</v>
      </c>
      <c r="AH6472">
        <v>1</v>
      </c>
      <c r="AI6472">
        <v>26</v>
      </c>
      <c r="AJ6472" s="2">
        <f>DATE(emdat_data[[#This Row],[End Year]],emdat_data[[#This Row],[End Month]],emdat_data[[#This Row],[End Day]])</f>
        <v>43491</v>
      </c>
      <c r="AK6472">
        <v>15</v>
      </c>
      <c r="AL6472">
        <v>28</v>
      </c>
      <c r="AO6472">
        <v>28</v>
      </c>
      <c r="AV6472">
        <v>87.358006773884696</v>
      </c>
      <c r="AW6472" t="s">
        <v>25205</v>
      </c>
      <c r="AY6472" t="s">
        <v>25206</v>
      </c>
    </row>
    <row r="6473" spans="1:51" hidden="1" x14ac:dyDescent="0.25">
      <c r="A6473" t="s">
        <v>23498</v>
      </c>
      <c r="B6473">
        <v>2019</v>
      </c>
      <c r="C6473">
        <v>28</v>
      </c>
      <c r="E6473" t="s">
        <v>50</v>
      </c>
      <c r="F6473" t="s">
        <v>71</v>
      </c>
      <c r="G6473" t="s">
        <v>72</v>
      </c>
      <c r="H6473" t="s">
        <v>102</v>
      </c>
      <c r="K6473" t="s">
        <v>93</v>
      </c>
      <c r="L6473" t="s">
        <v>94</v>
      </c>
      <c r="M6473" t="s">
        <v>95</v>
      </c>
      <c r="N6473" t="s">
        <v>96</v>
      </c>
      <c r="O6473" t="s">
        <v>23499</v>
      </c>
      <c r="P6473" t="s">
        <v>642</v>
      </c>
      <c r="U6473" t="s">
        <v>127</v>
      </c>
      <c r="X6473" t="s">
        <v>78</v>
      </c>
      <c r="AA6473" s="1"/>
      <c r="AB6473" t="s">
        <v>23500</v>
      </c>
      <c r="AC6473">
        <v>2019</v>
      </c>
      <c r="AD6473">
        <v>1</v>
      </c>
      <c r="AE6473">
        <v>27</v>
      </c>
      <c r="AF6473" s="2">
        <f>DATE(emdat_data[[#This Row],[Start Year]],emdat_data[[#This Row],[Start Month]],emdat_data[[#This Row],[Start Day]])</f>
        <v>43492</v>
      </c>
      <c r="AG6473">
        <v>2019</v>
      </c>
      <c r="AH6473">
        <v>2</v>
      </c>
      <c r="AI6473">
        <v>9</v>
      </c>
      <c r="AJ6473" s="2">
        <f>DATE(emdat_data[[#This Row],[End Year]],emdat_data[[#This Row],[End Month]],emdat_data[[#This Row],[End Day]])</f>
        <v>43505</v>
      </c>
      <c r="AK6473">
        <v>3</v>
      </c>
      <c r="AM6473">
        <v>9900</v>
      </c>
      <c r="AO6473">
        <v>9900</v>
      </c>
      <c r="AR6473">
        <v>635000</v>
      </c>
      <c r="AS6473">
        <v>726894</v>
      </c>
      <c r="AT6473">
        <v>2000000</v>
      </c>
      <c r="AU6473">
        <v>2289430</v>
      </c>
      <c r="AV6473">
        <v>87.358006773884696</v>
      </c>
      <c r="AX6473" t="s">
        <v>23501</v>
      </c>
      <c r="AY6473" t="s">
        <v>23502</v>
      </c>
    </row>
    <row r="6474" spans="1:51" hidden="1" x14ac:dyDescent="0.25">
      <c r="A6474" t="s">
        <v>23569</v>
      </c>
      <c r="B6474">
        <v>2019</v>
      </c>
      <c r="C6474">
        <v>25</v>
      </c>
      <c r="E6474" t="s">
        <v>50</v>
      </c>
      <c r="F6474" t="s">
        <v>63</v>
      </c>
      <c r="G6474" t="s">
        <v>82</v>
      </c>
      <c r="H6474" t="s">
        <v>157</v>
      </c>
      <c r="I6474" t="s">
        <v>418</v>
      </c>
      <c r="K6474" t="s">
        <v>1192</v>
      </c>
      <c r="L6474" t="s">
        <v>1193</v>
      </c>
      <c r="M6474" t="s">
        <v>1194</v>
      </c>
      <c r="N6474" t="s">
        <v>86</v>
      </c>
      <c r="O6474" t="s">
        <v>23570</v>
      </c>
      <c r="W6474">
        <v>300</v>
      </c>
      <c r="X6474" t="s">
        <v>88</v>
      </c>
      <c r="AA6474" s="1"/>
      <c r="AC6474">
        <v>2019</v>
      </c>
      <c r="AD6474">
        <v>1</v>
      </c>
      <c r="AE6474">
        <v>27</v>
      </c>
      <c r="AF6474" s="2">
        <f>DATE(emdat_data[[#This Row],[Start Year]],emdat_data[[#This Row],[Start Month]],emdat_data[[#This Row],[Start Day]])</f>
        <v>43492</v>
      </c>
      <c r="AG6474">
        <v>2019</v>
      </c>
      <c r="AH6474">
        <v>1</v>
      </c>
      <c r="AI6474">
        <v>28</v>
      </c>
      <c r="AJ6474" s="2">
        <f>DATE(emdat_data[[#This Row],[End Year]],emdat_data[[#This Row],[End Month]],emdat_data[[#This Row],[End Day]])</f>
        <v>43493</v>
      </c>
      <c r="AK6474">
        <v>6</v>
      </c>
      <c r="AL6474">
        <v>195</v>
      </c>
      <c r="AM6474">
        <v>9916</v>
      </c>
      <c r="AO6474">
        <v>10111</v>
      </c>
      <c r="AV6474">
        <v>87.358006773884696</v>
      </c>
      <c r="AX6474" t="s">
        <v>23571</v>
      </c>
      <c r="AY6474" t="s">
        <v>23572</v>
      </c>
    </row>
    <row r="6475" spans="1:51" hidden="1" x14ac:dyDescent="0.25">
      <c r="A6475" t="s">
        <v>26020</v>
      </c>
      <c r="B6475">
        <v>2019</v>
      </c>
      <c r="C6475">
        <v>33</v>
      </c>
      <c r="E6475" t="s">
        <v>50</v>
      </c>
      <c r="F6475" t="s">
        <v>71</v>
      </c>
      <c r="G6475" t="s">
        <v>72</v>
      </c>
      <c r="K6475" t="s">
        <v>2852</v>
      </c>
      <c r="L6475" t="s">
        <v>2853</v>
      </c>
      <c r="M6475" t="s">
        <v>392</v>
      </c>
      <c r="N6475" t="s">
        <v>57</v>
      </c>
      <c r="O6475" t="s">
        <v>26021</v>
      </c>
      <c r="P6475" t="s">
        <v>642</v>
      </c>
      <c r="W6475">
        <v>632316</v>
      </c>
      <c r="X6475" t="s">
        <v>78</v>
      </c>
      <c r="Y6475">
        <v>26674</v>
      </c>
      <c r="Z6475">
        <v>41295</v>
      </c>
      <c r="AA6475" s="1"/>
      <c r="AC6475">
        <v>2019</v>
      </c>
      <c r="AD6475">
        <v>1</v>
      </c>
      <c r="AE6475">
        <v>27</v>
      </c>
      <c r="AF6475" s="2">
        <f>DATE(emdat_data[[#This Row],[Start Year]],emdat_data[[#This Row],[Start Month]],emdat_data[[#This Row],[Start Day]])</f>
        <v>43492</v>
      </c>
      <c r="AG6475">
        <v>2019</v>
      </c>
      <c r="AH6475">
        <v>1</v>
      </c>
      <c r="AI6475">
        <v>30</v>
      </c>
      <c r="AJ6475" s="2">
        <f>DATE(emdat_data[[#This Row],[End Year]],emdat_data[[#This Row],[End Month]],emdat_data[[#This Row],[End Day]])</f>
        <v>43495</v>
      </c>
      <c r="AK6475">
        <v>12</v>
      </c>
      <c r="AM6475">
        <v>271</v>
      </c>
      <c r="AO6475">
        <v>271</v>
      </c>
      <c r="AV6475">
        <v>87.358006773884696</v>
      </c>
      <c r="AW6475" t="s">
        <v>26022</v>
      </c>
      <c r="AY6475" t="s">
        <v>26023</v>
      </c>
    </row>
    <row r="6476" spans="1:51" hidden="1" x14ac:dyDescent="0.25">
      <c r="A6476" t="s">
        <v>25998</v>
      </c>
      <c r="B6476">
        <v>2019</v>
      </c>
      <c r="C6476">
        <v>46</v>
      </c>
      <c r="E6476" t="s">
        <v>50</v>
      </c>
      <c r="F6476" t="s">
        <v>63</v>
      </c>
      <c r="G6476" t="s">
        <v>82</v>
      </c>
      <c r="H6476" t="s">
        <v>157</v>
      </c>
      <c r="I6476" t="s">
        <v>158</v>
      </c>
      <c r="K6476" t="s">
        <v>357</v>
      </c>
      <c r="L6476" t="s">
        <v>358</v>
      </c>
      <c r="M6476" t="s">
        <v>146</v>
      </c>
      <c r="N6476" t="s">
        <v>86</v>
      </c>
      <c r="O6476" t="s">
        <v>25999</v>
      </c>
      <c r="Q6476" t="s">
        <v>65</v>
      </c>
      <c r="X6476" t="s">
        <v>88</v>
      </c>
      <c r="AA6476" s="1"/>
      <c r="AC6476">
        <v>2019</v>
      </c>
      <c r="AD6476">
        <v>1</v>
      </c>
      <c r="AE6476">
        <v>29</v>
      </c>
      <c r="AF6476" s="2">
        <f>DATE(emdat_data[[#This Row],[Start Year]],emdat_data[[#This Row],[Start Month]],emdat_data[[#This Row],[Start Day]])</f>
        <v>43494</v>
      </c>
      <c r="AG6476">
        <v>2019</v>
      </c>
      <c r="AH6476">
        <v>1</v>
      </c>
      <c r="AI6476">
        <v>31</v>
      </c>
      <c r="AJ6476" s="2">
        <f>DATE(emdat_data[[#This Row],[End Year]],emdat_data[[#This Row],[End Month]],emdat_data[[#This Row],[End Day]])</f>
        <v>43496</v>
      </c>
      <c r="AK6476">
        <v>22</v>
      </c>
      <c r="AV6476">
        <v>87.358006773884696</v>
      </c>
      <c r="AW6476" t="s">
        <v>26000</v>
      </c>
      <c r="AY6476" t="s">
        <v>26001</v>
      </c>
    </row>
    <row r="6477" spans="1:51" hidden="1" x14ac:dyDescent="0.25">
      <c r="A6477" t="s">
        <v>26014</v>
      </c>
      <c r="B6477">
        <v>2019</v>
      </c>
      <c r="C6477">
        <v>9109</v>
      </c>
      <c r="E6477" t="s">
        <v>50</v>
      </c>
      <c r="F6477" t="s">
        <v>350</v>
      </c>
      <c r="G6477" t="s">
        <v>351</v>
      </c>
      <c r="H6477" t="s">
        <v>351</v>
      </c>
      <c r="K6477" t="s">
        <v>2875</v>
      </c>
      <c r="L6477" t="s">
        <v>2876</v>
      </c>
      <c r="M6477" t="s">
        <v>260</v>
      </c>
      <c r="N6477" t="s">
        <v>76</v>
      </c>
      <c r="O6477" t="s">
        <v>26015</v>
      </c>
      <c r="P6477" t="s">
        <v>14030</v>
      </c>
      <c r="Q6477" t="s">
        <v>1023</v>
      </c>
      <c r="X6477" t="s">
        <v>78</v>
      </c>
      <c r="AA6477" s="1"/>
      <c r="AC6477">
        <v>2019</v>
      </c>
      <c r="AD6477">
        <v>2</v>
      </c>
      <c r="AF6477" s="2">
        <f>DATE(emdat_data[[#This Row],[Start Year]],emdat_data[[#This Row],[Start Month]],emdat_data[[#This Row],[Start Day]])</f>
        <v>43496</v>
      </c>
      <c r="AG6477">
        <v>2019</v>
      </c>
      <c r="AH6477">
        <v>10</v>
      </c>
      <c r="AJ6477" s="2">
        <f>DATE(emdat_data[[#This Row],[End Year]],emdat_data[[#This Row],[End Month]],emdat_data[[#This Row],[End Day]])</f>
        <v>43738</v>
      </c>
      <c r="AM6477">
        <v>1500000</v>
      </c>
      <c r="AO6477">
        <v>1500000</v>
      </c>
      <c r="AV6477">
        <v>87.358006773884696</v>
      </c>
      <c r="AW6477" t="s">
        <v>15514</v>
      </c>
      <c r="AY6477" t="s">
        <v>15515</v>
      </c>
    </row>
    <row r="6478" spans="1:51" hidden="1" x14ac:dyDescent="0.25">
      <c r="A6478" t="s">
        <v>26324</v>
      </c>
      <c r="B6478">
        <v>2019</v>
      </c>
      <c r="C6478">
        <v>646</v>
      </c>
      <c r="E6478" t="s">
        <v>50</v>
      </c>
      <c r="F6478" t="s">
        <v>350</v>
      </c>
      <c r="G6478" t="s">
        <v>477</v>
      </c>
      <c r="K6478" t="s">
        <v>171</v>
      </c>
      <c r="L6478" t="s">
        <v>172</v>
      </c>
      <c r="M6478" t="s">
        <v>173</v>
      </c>
      <c r="N6478" t="s">
        <v>57</v>
      </c>
      <c r="O6478" t="s">
        <v>26325</v>
      </c>
      <c r="Q6478" t="s">
        <v>4393</v>
      </c>
      <c r="U6478" t="s">
        <v>127</v>
      </c>
      <c r="X6478" t="s">
        <v>78</v>
      </c>
      <c r="AA6478" s="1"/>
      <c r="AC6478">
        <v>2019</v>
      </c>
      <c r="AD6478">
        <v>2</v>
      </c>
      <c r="AF6478" s="2">
        <f>DATE(emdat_data[[#This Row],[Start Year]],emdat_data[[#This Row],[Start Month]],emdat_data[[#This Row],[Start Day]])</f>
        <v>43496</v>
      </c>
      <c r="AG6478">
        <v>2019</v>
      </c>
      <c r="AH6478">
        <v>9</v>
      </c>
      <c r="AJ6478" s="2">
        <f>DATE(emdat_data[[#This Row],[End Year]],emdat_data[[#This Row],[End Month]],emdat_data[[#This Row],[End Day]])</f>
        <v>43708</v>
      </c>
      <c r="AV6478">
        <v>87.358006773884696</v>
      </c>
      <c r="AW6478" t="s">
        <v>26326</v>
      </c>
      <c r="AY6478" t="s">
        <v>26327</v>
      </c>
    </row>
    <row r="6479" spans="1:51" hidden="1" x14ac:dyDescent="0.25">
      <c r="A6479" t="s">
        <v>23530</v>
      </c>
      <c r="B6479">
        <v>2019</v>
      </c>
      <c r="C6479">
        <v>91</v>
      </c>
      <c r="E6479" t="s">
        <v>50</v>
      </c>
      <c r="F6479" t="s">
        <v>71</v>
      </c>
      <c r="G6479" t="s">
        <v>72</v>
      </c>
      <c r="K6479" t="s">
        <v>151</v>
      </c>
      <c r="L6479" t="s">
        <v>152</v>
      </c>
      <c r="M6479" t="s">
        <v>85</v>
      </c>
      <c r="N6479" t="s">
        <v>86</v>
      </c>
      <c r="O6479" t="s">
        <v>23531</v>
      </c>
      <c r="P6479" t="s">
        <v>2496</v>
      </c>
      <c r="W6479">
        <v>272110</v>
      </c>
      <c r="X6479" t="s">
        <v>78</v>
      </c>
      <c r="Y6479">
        <v>-21965</v>
      </c>
      <c r="Z6479">
        <v>-69245</v>
      </c>
      <c r="AA6479" s="1"/>
      <c r="AC6479">
        <v>2019</v>
      </c>
      <c r="AD6479">
        <v>2</v>
      </c>
      <c r="AE6479">
        <v>1</v>
      </c>
      <c r="AF6479" s="2">
        <f>DATE(emdat_data[[#This Row],[Start Year]],emdat_data[[#This Row],[Start Month]],emdat_data[[#This Row],[Start Day]])</f>
        <v>43497</v>
      </c>
      <c r="AG6479">
        <v>2019</v>
      </c>
      <c r="AH6479">
        <v>2</v>
      </c>
      <c r="AI6479">
        <v>10</v>
      </c>
      <c r="AJ6479" s="2">
        <f>DATE(emdat_data[[#This Row],[End Year]],emdat_data[[#This Row],[End Month]],emdat_data[[#This Row],[End Day]])</f>
        <v>43506</v>
      </c>
      <c r="AK6479">
        <v>6</v>
      </c>
      <c r="AM6479">
        <v>600</v>
      </c>
      <c r="AO6479">
        <v>600</v>
      </c>
      <c r="AV6479">
        <v>87.358006773884696</v>
      </c>
      <c r="AW6479" t="s">
        <v>23532</v>
      </c>
      <c r="AY6479" t="s">
        <v>23533</v>
      </c>
    </row>
    <row r="6480" spans="1:51" hidden="1" x14ac:dyDescent="0.25">
      <c r="A6480" t="s">
        <v>23518</v>
      </c>
      <c r="B6480">
        <v>2019</v>
      </c>
      <c r="C6480">
        <v>92</v>
      </c>
      <c r="E6480" t="s">
        <v>50</v>
      </c>
      <c r="F6480" t="s">
        <v>71</v>
      </c>
      <c r="G6480" t="s">
        <v>217</v>
      </c>
      <c r="H6480" t="s">
        <v>647</v>
      </c>
      <c r="K6480" t="s">
        <v>131</v>
      </c>
      <c r="L6480" t="s">
        <v>132</v>
      </c>
      <c r="M6480" t="s">
        <v>85</v>
      </c>
      <c r="N6480" t="s">
        <v>86</v>
      </c>
      <c r="O6480" t="s">
        <v>23519</v>
      </c>
      <c r="P6480" t="s">
        <v>2496</v>
      </c>
      <c r="AA6480" s="1"/>
      <c r="AC6480">
        <v>2019</v>
      </c>
      <c r="AD6480">
        <v>2</v>
      </c>
      <c r="AE6480">
        <v>2</v>
      </c>
      <c r="AF6480" s="2">
        <f>DATE(emdat_data[[#This Row],[Start Year]],emdat_data[[#This Row],[Start Month]],emdat_data[[#This Row],[Start Day]])</f>
        <v>43498</v>
      </c>
      <c r="AG6480">
        <v>2019</v>
      </c>
      <c r="AH6480">
        <v>2</v>
      </c>
      <c r="AI6480">
        <v>4</v>
      </c>
      <c r="AJ6480" s="2">
        <f>DATE(emdat_data[[#This Row],[End Year]],emdat_data[[#This Row],[End Month]],emdat_data[[#This Row],[End Day]])</f>
        <v>43500</v>
      </c>
      <c r="AK6480">
        <v>23</v>
      </c>
      <c r="AV6480">
        <v>87.358006773884696</v>
      </c>
      <c r="AW6480" t="s">
        <v>23520</v>
      </c>
      <c r="AY6480" t="s">
        <v>23521</v>
      </c>
    </row>
    <row r="6481" spans="1:51" hidden="1" x14ac:dyDescent="0.25">
      <c r="A6481" t="s">
        <v>25028</v>
      </c>
      <c r="B6481">
        <v>2019</v>
      </c>
      <c r="C6481">
        <v>93</v>
      </c>
      <c r="E6481" t="s">
        <v>50</v>
      </c>
      <c r="F6481" t="s">
        <v>71</v>
      </c>
      <c r="G6481" t="s">
        <v>72</v>
      </c>
      <c r="K6481" t="s">
        <v>2573</v>
      </c>
      <c r="L6481" t="s">
        <v>2574</v>
      </c>
      <c r="M6481" t="s">
        <v>85</v>
      </c>
      <c r="N6481" t="s">
        <v>86</v>
      </c>
      <c r="O6481" t="s">
        <v>25029</v>
      </c>
      <c r="P6481" t="s">
        <v>642</v>
      </c>
      <c r="Q6481" t="s">
        <v>176</v>
      </c>
      <c r="X6481" t="s">
        <v>78</v>
      </c>
      <c r="AA6481" s="1"/>
      <c r="AC6481">
        <v>2019</v>
      </c>
      <c r="AD6481">
        <v>2</v>
      </c>
      <c r="AE6481">
        <v>7</v>
      </c>
      <c r="AF6481" s="2">
        <f>DATE(emdat_data[[#This Row],[Start Year]],emdat_data[[#This Row],[Start Month]],emdat_data[[#This Row],[Start Day]])</f>
        <v>43503</v>
      </c>
      <c r="AG6481">
        <v>2019</v>
      </c>
      <c r="AH6481">
        <v>2</v>
      </c>
      <c r="AI6481">
        <v>7</v>
      </c>
      <c r="AJ6481" s="2">
        <f>DATE(emdat_data[[#This Row],[End Year]],emdat_data[[#This Row],[End Month]],emdat_data[[#This Row],[End Day]])</f>
        <v>43503</v>
      </c>
      <c r="AK6481">
        <v>10</v>
      </c>
      <c r="AV6481">
        <v>87.358006773884696</v>
      </c>
      <c r="AW6481" t="s">
        <v>25030</v>
      </c>
      <c r="AY6481" t="s">
        <v>25031</v>
      </c>
    </row>
    <row r="6482" spans="1:51" hidden="1" x14ac:dyDescent="0.25">
      <c r="A6482" t="s">
        <v>25032</v>
      </c>
      <c r="B6482">
        <v>2019</v>
      </c>
      <c r="C6482">
        <v>98</v>
      </c>
      <c r="E6482" t="s">
        <v>50</v>
      </c>
      <c r="F6482" t="s">
        <v>71</v>
      </c>
      <c r="G6482" t="s">
        <v>72</v>
      </c>
      <c r="H6482" t="s">
        <v>170</v>
      </c>
      <c r="K6482" t="s">
        <v>2556</v>
      </c>
      <c r="L6482" t="s">
        <v>2557</v>
      </c>
      <c r="M6482" t="s">
        <v>1262</v>
      </c>
      <c r="N6482" t="s">
        <v>96</v>
      </c>
      <c r="O6482" t="s">
        <v>25033</v>
      </c>
      <c r="P6482" t="s">
        <v>642</v>
      </c>
      <c r="Q6482" t="s">
        <v>176</v>
      </c>
      <c r="X6482" t="s">
        <v>78</v>
      </c>
      <c r="AA6482" s="1"/>
      <c r="AC6482">
        <v>2019</v>
      </c>
      <c r="AD6482">
        <v>2</v>
      </c>
      <c r="AE6482">
        <v>11</v>
      </c>
      <c r="AF6482" s="2">
        <f>DATE(emdat_data[[#This Row],[Start Year]],emdat_data[[#This Row],[Start Month]],emdat_data[[#This Row],[Start Day]])</f>
        <v>43507</v>
      </c>
      <c r="AG6482">
        <v>2019</v>
      </c>
      <c r="AH6482">
        <v>2</v>
      </c>
      <c r="AI6482">
        <v>25</v>
      </c>
      <c r="AJ6482" s="2">
        <f>DATE(emdat_data[[#This Row],[End Year]],emdat_data[[#This Row],[End Month]],emdat_data[[#This Row],[End Day]])</f>
        <v>43521</v>
      </c>
      <c r="AK6482">
        <v>2</v>
      </c>
      <c r="AN6482">
        <v>350</v>
      </c>
      <c r="AO6482">
        <v>350</v>
      </c>
      <c r="AV6482">
        <v>87.358006773884696</v>
      </c>
      <c r="AW6482" t="s">
        <v>25034</v>
      </c>
      <c r="AY6482" t="s">
        <v>25035</v>
      </c>
    </row>
    <row r="6483" spans="1:51" hidden="1" x14ac:dyDescent="0.25">
      <c r="A6483" t="s">
        <v>26093</v>
      </c>
      <c r="B6483">
        <v>2019</v>
      </c>
      <c r="C6483">
        <v>94</v>
      </c>
      <c r="E6483" t="s">
        <v>50</v>
      </c>
      <c r="F6483" t="s">
        <v>71</v>
      </c>
      <c r="G6483" t="s">
        <v>72</v>
      </c>
      <c r="H6483" t="s">
        <v>170</v>
      </c>
      <c r="K6483" t="s">
        <v>440</v>
      </c>
      <c r="L6483" t="s">
        <v>441</v>
      </c>
      <c r="M6483" t="s">
        <v>260</v>
      </c>
      <c r="N6483" t="s">
        <v>76</v>
      </c>
      <c r="O6483" t="s">
        <v>26094</v>
      </c>
      <c r="P6483" t="s">
        <v>134</v>
      </c>
      <c r="U6483" t="s">
        <v>127</v>
      </c>
      <c r="W6483">
        <v>154678</v>
      </c>
      <c r="X6483" t="s">
        <v>78</v>
      </c>
      <c r="Y6483">
        <v>-19041</v>
      </c>
      <c r="Z6483">
        <v>30804</v>
      </c>
      <c r="AA6483" s="1"/>
      <c r="AC6483">
        <v>2019</v>
      </c>
      <c r="AD6483">
        <v>2</v>
      </c>
      <c r="AE6483">
        <v>11</v>
      </c>
      <c r="AF6483" s="2">
        <f>DATE(emdat_data[[#This Row],[Start Year]],emdat_data[[#This Row],[Start Month]],emdat_data[[#This Row],[Start Day]])</f>
        <v>43507</v>
      </c>
      <c r="AG6483">
        <v>2019</v>
      </c>
      <c r="AH6483">
        <v>2</v>
      </c>
      <c r="AI6483">
        <v>18</v>
      </c>
      <c r="AJ6483" s="2">
        <f>DATE(emdat_data[[#This Row],[End Year]],emdat_data[[#This Row],[End Month]],emdat_data[[#This Row],[End Day]])</f>
        <v>43514</v>
      </c>
      <c r="AK6483">
        <v>26</v>
      </c>
      <c r="AV6483">
        <v>87.358006773884696</v>
      </c>
      <c r="AW6483" t="s">
        <v>26095</v>
      </c>
      <c r="AY6483" t="s">
        <v>26096</v>
      </c>
    </row>
    <row r="6484" spans="1:51" hidden="1" x14ac:dyDescent="0.25">
      <c r="A6484" t="s">
        <v>23478</v>
      </c>
      <c r="B6484">
        <v>2019</v>
      </c>
      <c r="C6484">
        <v>70</v>
      </c>
      <c r="E6484" t="s">
        <v>50</v>
      </c>
      <c r="F6484" t="s">
        <v>71</v>
      </c>
      <c r="G6484" t="s">
        <v>72</v>
      </c>
      <c r="H6484" t="s">
        <v>170</v>
      </c>
      <c r="K6484" t="s">
        <v>73</v>
      </c>
      <c r="L6484" t="s">
        <v>74</v>
      </c>
      <c r="M6484" t="s">
        <v>75</v>
      </c>
      <c r="N6484" t="s">
        <v>76</v>
      </c>
      <c r="O6484" t="s">
        <v>23479</v>
      </c>
      <c r="P6484" t="s">
        <v>642</v>
      </c>
      <c r="X6484" t="s">
        <v>78</v>
      </c>
      <c r="AA6484" s="1"/>
      <c r="AC6484">
        <v>2019</v>
      </c>
      <c r="AD6484">
        <v>2</v>
      </c>
      <c r="AE6484">
        <v>20</v>
      </c>
      <c r="AF6484" s="2">
        <f>DATE(emdat_data[[#This Row],[Start Year]],emdat_data[[#This Row],[Start Month]],emdat_data[[#This Row],[Start Day]])</f>
        <v>43516</v>
      </c>
      <c r="AG6484">
        <v>2019</v>
      </c>
      <c r="AH6484">
        <v>2</v>
      </c>
      <c r="AI6484">
        <v>28</v>
      </c>
      <c r="AJ6484" s="2">
        <f>DATE(emdat_data[[#This Row],[End Year]],emdat_data[[#This Row],[End Month]],emdat_data[[#This Row],[End Day]])</f>
        <v>43524</v>
      </c>
      <c r="AK6484">
        <v>11</v>
      </c>
      <c r="AN6484">
        <v>4255</v>
      </c>
      <c r="AO6484">
        <v>4255</v>
      </c>
      <c r="AV6484">
        <v>87.358006773884696</v>
      </c>
      <c r="AX6484" t="s">
        <v>23480</v>
      </c>
      <c r="AY6484" t="s">
        <v>23481</v>
      </c>
    </row>
    <row r="6485" spans="1:51" hidden="1" x14ac:dyDescent="0.25">
      <c r="A6485" t="s">
        <v>23560</v>
      </c>
      <c r="B6485">
        <v>2019</v>
      </c>
      <c r="C6485">
        <v>75</v>
      </c>
      <c r="E6485" t="s">
        <v>50</v>
      </c>
      <c r="F6485" t="s">
        <v>71</v>
      </c>
      <c r="G6485" t="s">
        <v>72</v>
      </c>
      <c r="K6485" t="s">
        <v>1159</v>
      </c>
      <c r="L6485" t="s">
        <v>1160</v>
      </c>
      <c r="M6485" t="s">
        <v>85</v>
      </c>
      <c r="N6485" t="s">
        <v>86</v>
      </c>
      <c r="O6485" t="s">
        <v>23561</v>
      </c>
      <c r="P6485" t="s">
        <v>642</v>
      </c>
      <c r="X6485" t="s">
        <v>78</v>
      </c>
      <c r="AA6485" s="1"/>
      <c r="AB6485" t="s">
        <v>23562</v>
      </c>
      <c r="AC6485">
        <v>2019</v>
      </c>
      <c r="AD6485">
        <v>2</v>
      </c>
      <c r="AE6485">
        <v>20</v>
      </c>
      <c r="AF6485" s="2">
        <f>DATE(emdat_data[[#This Row],[Start Year]],emdat_data[[#This Row],[Start Month]],emdat_data[[#This Row],[Start Day]])</f>
        <v>43516</v>
      </c>
      <c r="AG6485">
        <v>2019</v>
      </c>
      <c r="AH6485">
        <v>2</v>
      </c>
      <c r="AI6485">
        <v>26</v>
      </c>
      <c r="AJ6485" s="2">
        <f>DATE(emdat_data[[#This Row],[End Year]],emdat_data[[#This Row],[End Month]],emdat_data[[#This Row],[End Day]])</f>
        <v>43522</v>
      </c>
      <c r="AM6485">
        <v>9000</v>
      </c>
      <c r="AO6485">
        <v>9000</v>
      </c>
      <c r="AV6485">
        <v>87.358006773884696</v>
      </c>
      <c r="AX6485" t="s">
        <v>23563</v>
      </c>
      <c r="AY6485" t="s">
        <v>23564</v>
      </c>
    </row>
    <row r="6486" spans="1:51" hidden="1" x14ac:dyDescent="0.25">
      <c r="A6486" t="s">
        <v>25024</v>
      </c>
      <c r="B6486">
        <v>2019</v>
      </c>
      <c r="C6486">
        <v>82</v>
      </c>
      <c r="E6486" t="s">
        <v>50</v>
      </c>
      <c r="F6486" t="s">
        <v>71</v>
      </c>
      <c r="G6486" t="s">
        <v>72</v>
      </c>
      <c r="K6486" t="s">
        <v>307</v>
      </c>
      <c r="L6486" t="s">
        <v>308</v>
      </c>
      <c r="M6486" t="s">
        <v>56</v>
      </c>
      <c r="N6486" t="s">
        <v>57</v>
      </c>
      <c r="O6486" t="s">
        <v>25025</v>
      </c>
      <c r="P6486" t="s">
        <v>2496</v>
      </c>
      <c r="Q6486" t="s">
        <v>176</v>
      </c>
      <c r="U6486" t="s">
        <v>127</v>
      </c>
      <c r="X6486" t="s">
        <v>78</v>
      </c>
      <c r="AA6486" s="1"/>
      <c r="AC6486">
        <v>2019</v>
      </c>
      <c r="AD6486">
        <v>2</v>
      </c>
      <c r="AE6486">
        <v>20</v>
      </c>
      <c r="AF6486" s="2">
        <f>DATE(emdat_data[[#This Row],[Start Year]],emdat_data[[#This Row],[Start Month]],emdat_data[[#This Row],[Start Day]])</f>
        <v>43516</v>
      </c>
      <c r="AG6486">
        <v>2019</v>
      </c>
      <c r="AH6486">
        <v>3</v>
      </c>
      <c r="AJ6486" s="2">
        <f>DATE(emdat_data[[#This Row],[End Year]],emdat_data[[#This Row],[End Month]],emdat_data[[#This Row],[End Day]])</f>
        <v>43524</v>
      </c>
      <c r="AK6486">
        <v>25</v>
      </c>
      <c r="AL6486">
        <v>22</v>
      </c>
      <c r="AO6486">
        <v>22</v>
      </c>
      <c r="AV6486">
        <v>87.358006773884696</v>
      </c>
      <c r="AX6486" t="s">
        <v>25026</v>
      </c>
      <c r="AY6486" t="s">
        <v>25027</v>
      </c>
    </row>
    <row r="6487" spans="1:51" hidden="1" x14ac:dyDescent="0.25">
      <c r="A6487" t="s">
        <v>23580</v>
      </c>
      <c r="B6487">
        <v>2019</v>
      </c>
      <c r="C6487">
        <v>78</v>
      </c>
      <c r="E6487" t="s">
        <v>50</v>
      </c>
      <c r="F6487" t="s">
        <v>71</v>
      </c>
      <c r="G6487" t="s">
        <v>72</v>
      </c>
      <c r="K6487" t="s">
        <v>1216</v>
      </c>
      <c r="L6487" t="s">
        <v>1217</v>
      </c>
      <c r="M6487" t="s">
        <v>85</v>
      </c>
      <c r="N6487" t="s">
        <v>86</v>
      </c>
      <c r="O6487" t="s">
        <v>23581</v>
      </c>
      <c r="P6487" t="s">
        <v>642</v>
      </c>
      <c r="X6487" t="s">
        <v>78</v>
      </c>
      <c r="AA6487" s="1"/>
      <c r="AB6487" t="s">
        <v>23582</v>
      </c>
      <c r="AC6487">
        <v>2019</v>
      </c>
      <c r="AD6487">
        <v>2</v>
      </c>
      <c r="AE6487">
        <v>21</v>
      </c>
      <c r="AF6487" s="2">
        <f>DATE(emdat_data[[#This Row],[Start Year]],emdat_data[[#This Row],[Start Month]],emdat_data[[#This Row],[Start Day]])</f>
        <v>43517</v>
      </c>
      <c r="AG6487">
        <v>2019</v>
      </c>
      <c r="AH6487">
        <v>3</v>
      </c>
      <c r="AI6487">
        <v>5</v>
      </c>
      <c r="AJ6487" s="2">
        <f>DATE(emdat_data[[#This Row],[End Year]],emdat_data[[#This Row],[End Month]],emdat_data[[#This Row],[End Day]])</f>
        <v>43529</v>
      </c>
      <c r="AK6487">
        <v>14</v>
      </c>
      <c r="AM6487">
        <v>3000</v>
      </c>
      <c r="AO6487">
        <v>3000</v>
      </c>
      <c r="AV6487">
        <v>87.358006773884696</v>
      </c>
      <c r="AW6487" t="s">
        <v>23583</v>
      </c>
      <c r="AY6487" t="s">
        <v>23584</v>
      </c>
    </row>
    <row r="6488" spans="1:51" hidden="1" x14ac:dyDescent="0.25">
      <c r="A6488" t="s">
        <v>24966</v>
      </c>
      <c r="B6488">
        <v>2019</v>
      </c>
      <c r="C6488">
        <v>72</v>
      </c>
      <c r="E6488" t="s">
        <v>50</v>
      </c>
      <c r="F6488" t="s">
        <v>71</v>
      </c>
      <c r="G6488" t="s">
        <v>72</v>
      </c>
      <c r="K6488" t="s">
        <v>2573</v>
      </c>
      <c r="L6488" t="s">
        <v>2574</v>
      </c>
      <c r="M6488" t="s">
        <v>85</v>
      </c>
      <c r="N6488" t="s">
        <v>86</v>
      </c>
      <c r="O6488" t="s">
        <v>24967</v>
      </c>
      <c r="Q6488" t="s">
        <v>82</v>
      </c>
      <c r="R6488" t="s">
        <v>176</v>
      </c>
      <c r="X6488" t="s">
        <v>78</v>
      </c>
      <c r="AA6488" s="1"/>
      <c r="AC6488">
        <v>2019</v>
      </c>
      <c r="AD6488">
        <v>2</v>
      </c>
      <c r="AE6488">
        <v>21</v>
      </c>
      <c r="AF6488" s="2">
        <f>DATE(emdat_data[[#This Row],[Start Year]],emdat_data[[#This Row],[Start Month]],emdat_data[[#This Row],[Start Day]])</f>
        <v>43517</v>
      </c>
      <c r="AG6488">
        <v>2019</v>
      </c>
      <c r="AH6488">
        <v>2</v>
      </c>
      <c r="AI6488">
        <v>28</v>
      </c>
      <c r="AJ6488" s="2">
        <f>DATE(emdat_data[[#This Row],[End Year]],emdat_data[[#This Row],[End Month]],emdat_data[[#This Row],[End Day]])</f>
        <v>43524</v>
      </c>
      <c r="AK6488">
        <v>51</v>
      </c>
      <c r="AL6488">
        <v>79</v>
      </c>
      <c r="AM6488">
        <v>8300</v>
      </c>
      <c r="AO6488">
        <v>8379</v>
      </c>
      <c r="AV6488">
        <v>87.358006773884696</v>
      </c>
      <c r="AW6488" t="s">
        <v>24968</v>
      </c>
      <c r="AY6488" t="s">
        <v>24969</v>
      </c>
    </row>
    <row r="6489" spans="1:51" hidden="1" x14ac:dyDescent="0.25">
      <c r="A6489" t="s">
        <v>26217</v>
      </c>
      <c r="B6489">
        <v>2019</v>
      </c>
      <c r="C6489">
        <v>475</v>
      </c>
      <c r="E6489" t="s">
        <v>50</v>
      </c>
      <c r="F6489" t="s">
        <v>51</v>
      </c>
      <c r="G6489" t="s">
        <v>52</v>
      </c>
      <c r="H6489" t="s">
        <v>53</v>
      </c>
      <c r="K6489" t="s">
        <v>1216</v>
      </c>
      <c r="L6489" t="s">
        <v>1217</v>
      </c>
      <c r="M6489" t="s">
        <v>85</v>
      </c>
      <c r="N6489" t="s">
        <v>86</v>
      </c>
      <c r="O6489" t="s">
        <v>26218</v>
      </c>
      <c r="W6489">
        <v>8</v>
      </c>
      <c r="X6489" t="s">
        <v>59</v>
      </c>
      <c r="Y6489">
        <v>-2199</v>
      </c>
      <c r="Z6489">
        <v>-77023</v>
      </c>
      <c r="AA6489" s="1">
        <v>0.22013888888888888</v>
      </c>
      <c r="AC6489">
        <v>2019</v>
      </c>
      <c r="AD6489">
        <v>2</v>
      </c>
      <c r="AE6489">
        <v>22</v>
      </c>
      <c r="AF6489" s="2">
        <f>DATE(emdat_data[[#This Row],[Start Year]],emdat_data[[#This Row],[Start Month]],emdat_data[[#This Row],[Start Day]])</f>
        <v>43518</v>
      </c>
      <c r="AG6489">
        <v>2019</v>
      </c>
      <c r="AH6489">
        <v>2</v>
      </c>
      <c r="AI6489">
        <v>22</v>
      </c>
      <c r="AJ6489" s="2">
        <f>DATE(emdat_data[[#This Row],[End Year]],emdat_data[[#This Row],[End Month]],emdat_data[[#This Row],[End Day]])</f>
        <v>43518</v>
      </c>
      <c r="AL6489">
        <v>9</v>
      </c>
      <c r="AM6489">
        <v>225</v>
      </c>
      <c r="AN6489">
        <v>15</v>
      </c>
      <c r="AO6489">
        <v>249</v>
      </c>
      <c r="AV6489">
        <v>87.358006773884696</v>
      </c>
      <c r="AW6489" t="s">
        <v>26219</v>
      </c>
      <c r="AY6489" t="s">
        <v>26220</v>
      </c>
    </row>
    <row r="6490" spans="1:51" hidden="1" x14ac:dyDescent="0.25">
      <c r="A6490" t="s">
        <v>25925</v>
      </c>
      <c r="B6490">
        <v>2019</v>
      </c>
      <c r="C6490">
        <v>89</v>
      </c>
      <c r="E6490" t="s">
        <v>50</v>
      </c>
      <c r="F6490" t="s">
        <v>63</v>
      </c>
      <c r="G6490" t="s">
        <v>82</v>
      </c>
      <c r="H6490" t="s">
        <v>157</v>
      </c>
      <c r="I6490" t="s">
        <v>572</v>
      </c>
      <c r="K6490" t="s">
        <v>357</v>
      </c>
      <c r="L6490" t="s">
        <v>358</v>
      </c>
      <c r="M6490" t="s">
        <v>146</v>
      </c>
      <c r="N6490" t="s">
        <v>86</v>
      </c>
      <c r="O6490" t="s">
        <v>25926</v>
      </c>
      <c r="Q6490" t="s">
        <v>900</v>
      </c>
      <c r="R6490" t="s">
        <v>72</v>
      </c>
      <c r="X6490" t="s">
        <v>88</v>
      </c>
      <c r="AA6490" s="1"/>
      <c r="AC6490">
        <v>2019</v>
      </c>
      <c r="AD6490">
        <v>2</v>
      </c>
      <c r="AE6490">
        <v>23</v>
      </c>
      <c r="AF6490" s="2">
        <f>DATE(emdat_data[[#This Row],[Start Year]],emdat_data[[#This Row],[Start Month]],emdat_data[[#This Row],[Start Day]])</f>
        <v>43519</v>
      </c>
      <c r="AG6490">
        <v>2019</v>
      </c>
      <c r="AH6490">
        <v>2</v>
      </c>
      <c r="AI6490">
        <v>25</v>
      </c>
      <c r="AJ6490" s="2">
        <f>DATE(emdat_data[[#This Row],[End Year]],emdat_data[[#This Row],[End Month]],emdat_data[[#This Row],[End Day]])</f>
        <v>43521</v>
      </c>
      <c r="AK6490">
        <v>2</v>
      </c>
      <c r="AL6490">
        <v>12</v>
      </c>
      <c r="AO6490">
        <v>12</v>
      </c>
      <c r="AT6490">
        <v>1200000</v>
      </c>
      <c r="AU6490">
        <v>1373658</v>
      </c>
      <c r="AV6490">
        <v>87.358006773884696</v>
      </c>
      <c r="AW6490" t="s">
        <v>25927</v>
      </c>
      <c r="AY6490" t="s">
        <v>25928</v>
      </c>
    </row>
    <row r="6491" spans="1:51" hidden="1" x14ac:dyDescent="0.25">
      <c r="A6491" t="s">
        <v>23398</v>
      </c>
      <c r="B6491">
        <v>2019</v>
      </c>
      <c r="C6491">
        <v>73</v>
      </c>
      <c r="E6491" t="s">
        <v>50</v>
      </c>
      <c r="F6491" t="s">
        <v>71</v>
      </c>
      <c r="G6491" t="s">
        <v>72</v>
      </c>
      <c r="K6491" t="s">
        <v>131</v>
      </c>
      <c r="L6491" t="s">
        <v>132</v>
      </c>
      <c r="M6491" t="s">
        <v>85</v>
      </c>
      <c r="N6491" t="s">
        <v>86</v>
      </c>
      <c r="O6491" t="s">
        <v>23399</v>
      </c>
      <c r="P6491" t="s">
        <v>23400</v>
      </c>
      <c r="Q6491" t="s">
        <v>82</v>
      </c>
      <c r="R6491" t="s">
        <v>176</v>
      </c>
      <c r="U6491" t="s">
        <v>127</v>
      </c>
      <c r="X6491" t="s">
        <v>78</v>
      </c>
      <c r="AA6491" s="1"/>
      <c r="AC6491">
        <v>2019</v>
      </c>
      <c r="AD6491">
        <v>2</v>
      </c>
      <c r="AE6491">
        <v>24</v>
      </c>
      <c r="AF6491" s="2">
        <f>DATE(emdat_data[[#This Row],[Start Year]],emdat_data[[#This Row],[Start Month]],emdat_data[[#This Row],[Start Day]])</f>
        <v>43520</v>
      </c>
      <c r="AG6491">
        <v>2019</v>
      </c>
      <c r="AH6491">
        <v>4</v>
      </c>
      <c r="AI6491">
        <v>10</v>
      </c>
      <c r="AJ6491" s="2">
        <f>DATE(emdat_data[[#This Row],[End Year]],emdat_data[[#This Row],[End Month]],emdat_data[[#This Row],[End Day]])</f>
        <v>43565</v>
      </c>
      <c r="AK6491">
        <v>60</v>
      </c>
      <c r="AM6491">
        <v>335540</v>
      </c>
      <c r="AO6491">
        <v>335540</v>
      </c>
      <c r="AV6491">
        <v>87.358006773884696</v>
      </c>
      <c r="AW6491" t="s">
        <v>23401</v>
      </c>
      <c r="AY6491" t="s">
        <v>23402</v>
      </c>
    </row>
    <row r="6492" spans="1:51" hidden="1" x14ac:dyDescent="0.25">
      <c r="A6492" t="s">
        <v>23538</v>
      </c>
      <c r="B6492">
        <v>2019</v>
      </c>
      <c r="C6492">
        <v>96</v>
      </c>
      <c r="E6492" t="s">
        <v>50</v>
      </c>
      <c r="F6492" t="s">
        <v>51</v>
      </c>
      <c r="G6492" t="s">
        <v>52</v>
      </c>
      <c r="H6492" t="s">
        <v>53</v>
      </c>
      <c r="K6492" t="s">
        <v>159</v>
      </c>
      <c r="L6492" t="s">
        <v>160</v>
      </c>
      <c r="M6492" t="s">
        <v>161</v>
      </c>
      <c r="N6492" t="s">
        <v>57</v>
      </c>
      <c r="O6492" t="s">
        <v>23539</v>
      </c>
      <c r="W6492">
        <v>5</v>
      </c>
      <c r="X6492" t="s">
        <v>59</v>
      </c>
      <c r="Y6492">
        <v>29498</v>
      </c>
      <c r="Z6492">
        <v>104632</v>
      </c>
      <c r="AA6492" s="1">
        <v>0.55208333333333337</v>
      </c>
      <c r="AC6492">
        <v>2019</v>
      </c>
      <c r="AD6492">
        <v>2</v>
      </c>
      <c r="AE6492">
        <v>25</v>
      </c>
      <c r="AF6492" s="2">
        <f>DATE(emdat_data[[#This Row],[Start Year]],emdat_data[[#This Row],[Start Month]],emdat_data[[#This Row],[Start Day]])</f>
        <v>43521</v>
      </c>
      <c r="AG6492">
        <v>2019</v>
      </c>
      <c r="AH6492">
        <v>2</v>
      </c>
      <c r="AI6492">
        <v>25</v>
      </c>
      <c r="AJ6492" s="2">
        <f>DATE(emdat_data[[#This Row],[End Year]],emdat_data[[#This Row],[End Month]],emdat_data[[#This Row],[End Day]])</f>
        <v>43521</v>
      </c>
      <c r="AK6492">
        <v>2</v>
      </c>
      <c r="AL6492">
        <v>12</v>
      </c>
      <c r="AM6492">
        <v>32733</v>
      </c>
      <c r="AN6492">
        <v>27</v>
      </c>
      <c r="AO6492">
        <v>32772</v>
      </c>
      <c r="AT6492">
        <v>2000</v>
      </c>
      <c r="AU6492">
        <v>2289</v>
      </c>
      <c r="AV6492">
        <v>87.358006773884696</v>
      </c>
      <c r="AW6492" t="s">
        <v>11082</v>
      </c>
      <c r="AY6492" t="s">
        <v>11083</v>
      </c>
    </row>
    <row r="6493" spans="1:51" hidden="1" x14ac:dyDescent="0.25">
      <c r="A6493" t="s">
        <v>25910</v>
      </c>
      <c r="B6493">
        <v>2019</v>
      </c>
      <c r="C6493">
        <v>86</v>
      </c>
      <c r="E6493" t="s">
        <v>50</v>
      </c>
      <c r="F6493" t="s">
        <v>71</v>
      </c>
      <c r="G6493" t="s">
        <v>72</v>
      </c>
      <c r="K6493" t="s">
        <v>357</v>
      </c>
      <c r="L6493" t="s">
        <v>358</v>
      </c>
      <c r="M6493" t="s">
        <v>146</v>
      </c>
      <c r="N6493" t="s">
        <v>86</v>
      </c>
      <c r="O6493" t="s">
        <v>25911</v>
      </c>
      <c r="P6493" t="s">
        <v>134</v>
      </c>
      <c r="Q6493" t="s">
        <v>82</v>
      </c>
      <c r="R6493" t="s">
        <v>176</v>
      </c>
      <c r="U6493" t="s">
        <v>127</v>
      </c>
      <c r="X6493" t="s">
        <v>78</v>
      </c>
      <c r="AA6493" s="1"/>
      <c r="AC6493">
        <v>2019</v>
      </c>
      <c r="AD6493">
        <v>2</v>
      </c>
      <c r="AE6493">
        <v>25</v>
      </c>
      <c r="AF6493" s="2">
        <f>DATE(emdat_data[[#This Row],[Start Year]],emdat_data[[#This Row],[Start Month]],emdat_data[[#This Row],[Start Day]])</f>
        <v>43521</v>
      </c>
      <c r="AG6493">
        <v>2019</v>
      </c>
      <c r="AH6493">
        <v>3</v>
      </c>
      <c r="AI6493">
        <v>1</v>
      </c>
      <c r="AJ6493" s="2">
        <f>DATE(emdat_data[[#This Row],[End Year]],emdat_data[[#This Row],[End Month]],emdat_data[[#This Row],[End Day]])</f>
        <v>43525</v>
      </c>
      <c r="AK6493">
        <v>1</v>
      </c>
      <c r="AM6493">
        <v>6000</v>
      </c>
      <c r="AO6493">
        <v>6000</v>
      </c>
      <c r="AV6493">
        <v>87.358006773884696</v>
      </c>
      <c r="AX6493" t="s">
        <v>25912</v>
      </c>
      <c r="AY6493" t="s">
        <v>25913</v>
      </c>
    </row>
    <row r="6494" spans="1:51" hidden="1" x14ac:dyDescent="0.25">
      <c r="A6494" t="s">
        <v>25952</v>
      </c>
      <c r="B6494">
        <v>2019</v>
      </c>
      <c r="C6494">
        <v>90</v>
      </c>
      <c r="E6494" t="s">
        <v>50</v>
      </c>
      <c r="F6494" t="s">
        <v>71</v>
      </c>
      <c r="G6494" t="s">
        <v>72</v>
      </c>
      <c r="K6494" t="s">
        <v>357</v>
      </c>
      <c r="L6494" t="s">
        <v>358</v>
      </c>
      <c r="M6494" t="s">
        <v>146</v>
      </c>
      <c r="N6494" t="s">
        <v>86</v>
      </c>
      <c r="O6494" t="s">
        <v>25953</v>
      </c>
      <c r="Q6494" t="s">
        <v>176</v>
      </c>
      <c r="X6494" t="s">
        <v>78</v>
      </c>
      <c r="AA6494" s="1"/>
      <c r="AC6494">
        <v>2019</v>
      </c>
      <c r="AD6494">
        <v>2</v>
      </c>
      <c r="AE6494">
        <v>26</v>
      </c>
      <c r="AF6494" s="2">
        <f>DATE(emdat_data[[#This Row],[Start Year]],emdat_data[[#This Row],[Start Month]],emdat_data[[#This Row],[Start Day]])</f>
        <v>43522</v>
      </c>
      <c r="AG6494">
        <v>2019</v>
      </c>
      <c r="AH6494">
        <v>3</v>
      </c>
      <c r="AI6494">
        <v>4</v>
      </c>
      <c r="AJ6494" s="2">
        <f>DATE(emdat_data[[#This Row],[End Year]],emdat_data[[#This Row],[End Month]],emdat_data[[#This Row],[End Day]])</f>
        <v>43528</v>
      </c>
      <c r="AK6494">
        <v>1</v>
      </c>
      <c r="AM6494">
        <v>8000</v>
      </c>
      <c r="AO6494">
        <v>8000</v>
      </c>
      <c r="AV6494">
        <v>87.358006773884696</v>
      </c>
      <c r="AW6494" t="s">
        <v>9759</v>
      </c>
      <c r="AY6494" t="s">
        <v>9760</v>
      </c>
    </row>
    <row r="6495" spans="1:51" hidden="1" x14ac:dyDescent="0.25">
      <c r="A6495" t="s">
        <v>25073</v>
      </c>
      <c r="B6495">
        <v>2019</v>
      </c>
      <c r="C6495">
        <v>85</v>
      </c>
      <c r="E6495" t="s">
        <v>50</v>
      </c>
      <c r="F6495" t="s">
        <v>51</v>
      </c>
      <c r="G6495" t="s">
        <v>52</v>
      </c>
      <c r="H6495" t="s">
        <v>53</v>
      </c>
      <c r="K6495" t="s">
        <v>171</v>
      </c>
      <c r="L6495" t="s">
        <v>172</v>
      </c>
      <c r="M6495" t="s">
        <v>173</v>
      </c>
      <c r="N6495" t="s">
        <v>57</v>
      </c>
      <c r="O6495" t="s">
        <v>25074</v>
      </c>
      <c r="W6495">
        <v>5</v>
      </c>
      <c r="X6495" t="s">
        <v>59</v>
      </c>
      <c r="Y6495">
        <v>-1301</v>
      </c>
      <c r="Z6495">
        <v>101601</v>
      </c>
      <c r="AA6495" s="1"/>
      <c r="AC6495">
        <v>2019</v>
      </c>
      <c r="AD6495">
        <v>2</v>
      </c>
      <c r="AE6495">
        <v>28</v>
      </c>
      <c r="AF6495" s="2">
        <f>DATE(emdat_data[[#This Row],[Start Year]],emdat_data[[#This Row],[Start Month]],emdat_data[[#This Row],[Start Day]])</f>
        <v>43524</v>
      </c>
      <c r="AG6495">
        <v>2019</v>
      </c>
      <c r="AH6495">
        <v>2</v>
      </c>
      <c r="AI6495">
        <v>28</v>
      </c>
      <c r="AJ6495" s="2">
        <f>DATE(emdat_data[[#This Row],[End Year]],emdat_data[[#This Row],[End Month]],emdat_data[[#This Row],[End Day]])</f>
        <v>43524</v>
      </c>
      <c r="AL6495">
        <v>48</v>
      </c>
      <c r="AM6495">
        <v>1715</v>
      </c>
      <c r="AO6495">
        <v>1763</v>
      </c>
      <c r="AV6495">
        <v>87.358006773884696</v>
      </c>
      <c r="AW6495" t="s">
        <v>25075</v>
      </c>
      <c r="AY6495" t="s">
        <v>25076</v>
      </c>
    </row>
    <row r="6496" spans="1:51" hidden="1" x14ac:dyDescent="0.25">
      <c r="A6496" t="s">
        <v>23322</v>
      </c>
      <c r="B6496">
        <v>2018</v>
      </c>
      <c r="C6496">
        <v>9277</v>
      </c>
      <c r="E6496" t="s">
        <v>50</v>
      </c>
      <c r="F6496" t="s">
        <v>350</v>
      </c>
      <c r="G6496" t="s">
        <v>351</v>
      </c>
      <c r="H6496" t="s">
        <v>351</v>
      </c>
      <c r="K6496" t="s">
        <v>1185</v>
      </c>
      <c r="L6496" t="s">
        <v>1186</v>
      </c>
      <c r="M6496" t="s">
        <v>204</v>
      </c>
      <c r="N6496" t="s">
        <v>86</v>
      </c>
      <c r="P6496" t="s">
        <v>20091</v>
      </c>
      <c r="X6496" t="s">
        <v>78</v>
      </c>
      <c r="AA6496" s="1"/>
      <c r="AC6496">
        <v>2019</v>
      </c>
      <c r="AD6496">
        <v>3</v>
      </c>
      <c r="AF6496" s="2">
        <f>DATE(emdat_data[[#This Row],[Start Year]],emdat_data[[#This Row],[Start Month]],emdat_data[[#This Row],[Start Day]])</f>
        <v>43524</v>
      </c>
      <c r="AG6496">
        <v>2019</v>
      </c>
      <c r="AH6496">
        <v>3</v>
      </c>
      <c r="AJ6496" s="2">
        <f>DATE(emdat_data[[#This Row],[End Year]],emdat_data[[#This Row],[End Month]],emdat_data[[#This Row],[End Day]])</f>
        <v>43524</v>
      </c>
      <c r="AV6496">
        <v>85.803026057265399</v>
      </c>
      <c r="AW6496" t="s">
        <v>23323</v>
      </c>
      <c r="AY6496" t="s">
        <v>23324</v>
      </c>
    </row>
    <row r="6497" spans="1:51" x14ac:dyDescent="0.25">
      <c r="A6497" t="s">
        <v>25160</v>
      </c>
      <c r="B6497">
        <v>2019</v>
      </c>
      <c r="C6497">
        <v>131</v>
      </c>
      <c r="E6497" t="s">
        <v>50</v>
      </c>
      <c r="F6497" t="s">
        <v>119</v>
      </c>
      <c r="G6497" t="s">
        <v>120</v>
      </c>
      <c r="H6497" t="s">
        <v>121</v>
      </c>
      <c r="J6497" t="s">
        <v>25161</v>
      </c>
      <c r="K6497" t="s">
        <v>280</v>
      </c>
      <c r="L6497" t="s">
        <v>281</v>
      </c>
      <c r="M6497" t="s">
        <v>260</v>
      </c>
      <c r="N6497" t="s">
        <v>76</v>
      </c>
      <c r="O6497" t="s">
        <v>25162</v>
      </c>
      <c r="W6497">
        <v>745609</v>
      </c>
      <c r="X6497" t="s">
        <v>129</v>
      </c>
      <c r="AA6497" s="1"/>
      <c r="AC6497">
        <v>2019</v>
      </c>
      <c r="AD6497">
        <v>3</v>
      </c>
      <c r="AF6497" s="2">
        <f>DATE(emdat_data[[#This Row],[Start Year]],emdat_data[[#This Row],[Start Month]],emdat_data[[#This Row],[Start Day]])</f>
        <v>43524</v>
      </c>
      <c r="AG6497">
        <v>2019</v>
      </c>
      <c r="AH6497">
        <v>4</v>
      </c>
      <c r="AI6497">
        <v>18</v>
      </c>
      <c r="AJ6497" s="2">
        <f>DATE(emdat_data[[#This Row],[End Year]],emdat_data[[#This Row],[End Month]],emdat_data[[#This Row],[End Day]])</f>
        <v>43573</v>
      </c>
      <c r="AL6497">
        <v>3577</v>
      </c>
      <c r="AO6497">
        <v>3577</v>
      </c>
      <c r="AV6497">
        <v>87.358006773884696</v>
      </c>
    </row>
    <row r="6498" spans="1:51" hidden="1" x14ac:dyDescent="0.25">
      <c r="A6498" t="s">
        <v>25219</v>
      </c>
      <c r="B6498">
        <v>2019</v>
      </c>
      <c r="C6498">
        <v>9137</v>
      </c>
      <c r="E6498" t="s">
        <v>50</v>
      </c>
      <c r="F6498" t="s">
        <v>350</v>
      </c>
      <c r="G6498" t="s">
        <v>351</v>
      </c>
      <c r="H6498" t="s">
        <v>351</v>
      </c>
      <c r="K6498" t="s">
        <v>364</v>
      </c>
      <c r="L6498" t="s">
        <v>365</v>
      </c>
      <c r="M6498" t="s">
        <v>173</v>
      </c>
      <c r="N6498" t="s">
        <v>57</v>
      </c>
      <c r="O6498" t="s">
        <v>25220</v>
      </c>
      <c r="P6498" t="s">
        <v>679</v>
      </c>
      <c r="U6498" t="s">
        <v>127</v>
      </c>
      <c r="X6498" t="s">
        <v>78</v>
      </c>
      <c r="AA6498" s="1"/>
      <c r="AC6498">
        <v>2019</v>
      </c>
      <c r="AD6498">
        <v>3</v>
      </c>
      <c r="AF6498" s="2">
        <f>DATE(emdat_data[[#This Row],[Start Year]],emdat_data[[#This Row],[Start Month]],emdat_data[[#This Row],[Start Day]])</f>
        <v>43524</v>
      </c>
      <c r="AG6498">
        <v>2019</v>
      </c>
      <c r="AH6498">
        <v>4</v>
      </c>
      <c r="AJ6498" s="2">
        <f>DATE(emdat_data[[#This Row],[End Year]],emdat_data[[#This Row],[End Month]],emdat_data[[#This Row],[End Day]])</f>
        <v>43555</v>
      </c>
      <c r="AM6498">
        <v>16000</v>
      </c>
      <c r="AO6498">
        <v>16000</v>
      </c>
      <c r="AV6498">
        <v>87.358006773884696</v>
      </c>
      <c r="AW6498" t="s">
        <v>25221</v>
      </c>
      <c r="AX6498" t="s">
        <v>25222</v>
      </c>
      <c r="AY6498" t="s">
        <v>25223</v>
      </c>
    </row>
    <row r="6499" spans="1:51" hidden="1" x14ac:dyDescent="0.25">
      <c r="A6499" t="s">
        <v>26104</v>
      </c>
      <c r="B6499">
        <v>2019</v>
      </c>
      <c r="C6499">
        <v>666</v>
      </c>
      <c r="E6499" t="s">
        <v>50</v>
      </c>
      <c r="F6499" t="s">
        <v>71</v>
      </c>
      <c r="G6499" t="s">
        <v>72</v>
      </c>
      <c r="H6499" t="s">
        <v>170</v>
      </c>
      <c r="K6499" t="s">
        <v>73</v>
      </c>
      <c r="L6499" t="s">
        <v>74</v>
      </c>
      <c r="M6499" t="s">
        <v>75</v>
      </c>
      <c r="N6499" t="s">
        <v>76</v>
      </c>
      <c r="O6499" t="s">
        <v>26105</v>
      </c>
      <c r="X6499" t="s">
        <v>78</v>
      </c>
      <c r="AA6499" s="1"/>
      <c r="AC6499">
        <v>2019</v>
      </c>
      <c r="AD6499">
        <v>3</v>
      </c>
      <c r="AF6499" s="2">
        <f>DATE(emdat_data[[#This Row],[Start Year]],emdat_data[[#This Row],[Start Month]],emdat_data[[#This Row],[Start Day]])</f>
        <v>43524</v>
      </c>
      <c r="AG6499">
        <v>2020</v>
      </c>
      <c r="AH6499">
        <v>1</v>
      </c>
      <c r="AI6499">
        <v>10</v>
      </c>
      <c r="AJ6499" s="2">
        <f>DATE(emdat_data[[#This Row],[End Year]],emdat_data[[#This Row],[End Month]],emdat_data[[#This Row],[End Day]])</f>
        <v>43840</v>
      </c>
      <c r="AK6499">
        <v>41</v>
      </c>
      <c r="AM6499">
        <v>11190</v>
      </c>
      <c r="AO6499">
        <v>11190</v>
      </c>
      <c r="AV6499">
        <v>87.358006773884696</v>
      </c>
      <c r="AW6499" t="s">
        <v>26106</v>
      </c>
      <c r="AY6499" t="s">
        <v>26107</v>
      </c>
    </row>
    <row r="6500" spans="1:51" hidden="1" x14ac:dyDescent="0.25">
      <c r="A6500" t="s">
        <v>23448</v>
      </c>
      <c r="B6500">
        <v>2019</v>
      </c>
      <c r="C6500">
        <v>84</v>
      </c>
      <c r="E6500" t="s">
        <v>50</v>
      </c>
      <c r="F6500" t="s">
        <v>350</v>
      </c>
      <c r="G6500" t="s">
        <v>477</v>
      </c>
      <c r="H6500" t="s">
        <v>503</v>
      </c>
      <c r="K6500" t="s">
        <v>93</v>
      </c>
      <c r="L6500" t="s">
        <v>94</v>
      </c>
      <c r="M6500" t="s">
        <v>95</v>
      </c>
      <c r="N6500" t="s">
        <v>96</v>
      </c>
      <c r="O6500" t="s">
        <v>23449</v>
      </c>
      <c r="P6500" t="s">
        <v>23450</v>
      </c>
      <c r="Q6500" t="s">
        <v>1766</v>
      </c>
      <c r="X6500" t="s">
        <v>78</v>
      </c>
      <c r="AA6500" s="1"/>
      <c r="AC6500">
        <v>2019</v>
      </c>
      <c r="AD6500">
        <v>3</v>
      </c>
      <c r="AE6500">
        <v>1</v>
      </c>
      <c r="AF6500" s="2">
        <f>DATE(emdat_data[[#This Row],[Start Year]],emdat_data[[#This Row],[Start Month]],emdat_data[[#This Row],[Start Day]])</f>
        <v>43525</v>
      </c>
      <c r="AG6500">
        <v>2019</v>
      </c>
      <c r="AH6500">
        <v>3</v>
      </c>
      <c r="AI6500">
        <v>20</v>
      </c>
      <c r="AJ6500" s="2">
        <f>DATE(emdat_data[[#This Row],[End Year]],emdat_data[[#This Row],[End Month]],emdat_data[[#This Row],[End Day]])</f>
        <v>43544</v>
      </c>
      <c r="AM6500">
        <v>600</v>
      </c>
      <c r="AN6500">
        <v>27</v>
      </c>
      <c r="AO6500">
        <v>627</v>
      </c>
      <c r="AV6500">
        <v>87.358006773884696</v>
      </c>
      <c r="AX6500" t="s">
        <v>23451</v>
      </c>
      <c r="AY6500" t="s">
        <v>23452</v>
      </c>
    </row>
    <row r="6501" spans="1:51" hidden="1" x14ac:dyDescent="0.25">
      <c r="A6501" t="s">
        <v>23409</v>
      </c>
      <c r="B6501">
        <v>2019</v>
      </c>
      <c r="C6501">
        <v>82</v>
      </c>
      <c r="E6501" t="s">
        <v>50</v>
      </c>
      <c r="F6501" t="s">
        <v>71</v>
      </c>
      <c r="G6501" t="s">
        <v>72</v>
      </c>
      <c r="K6501" t="s">
        <v>54</v>
      </c>
      <c r="L6501" t="s">
        <v>55</v>
      </c>
      <c r="M6501" t="s">
        <v>56</v>
      </c>
      <c r="N6501" t="s">
        <v>57</v>
      </c>
      <c r="O6501" t="s">
        <v>23410</v>
      </c>
      <c r="Q6501" t="s">
        <v>176</v>
      </c>
      <c r="W6501">
        <v>441236</v>
      </c>
      <c r="X6501" t="s">
        <v>78</v>
      </c>
      <c r="Y6501">
        <v>31991</v>
      </c>
      <c r="Z6501">
        <v>67078</v>
      </c>
      <c r="AA6501" s="1"/>
      <c r="AC6501">
        <v>2019</v>
      </c>
      <c r="AD6501">
        <v>3</v>
      </c>
      <c r="AE6501">
        <v>2</v>
      </c>
      <c r="AF6501" s="2">
        <f>DATE(emdat_data[[#This Row],[Start Year]],emdat_data[[#This Row],[Start Month]],emdat_data[[#This Row],[Start Day]])</f>
        <v>43526</v>
      </c>
      <c r="AG6501">
        <v>2019</v>
      </c>
      <c r="AH6501">
        <v>3</v>
      </c>
      <c r="AJ6501" s="2">
        <f>DATE(emdat_data[[#This Row],[End Year]],emdat_data[[#This Row],[End Month]],emdat_data[[#This Row],[End Day]])</f>
        <v>43524</v>
      </c>
      <c r="AK6501">
        <v>63</v>
      </c>
      <c r="AM6501">
        <v>122600</v>
      </c>
      <c r="AN6501">
        <v>6500</v>
      </c>
      <c r="AO6501">
        <v>129100</v>
      </c>
      <c r="AV6501">
        <v>87.358006773884696</v>
      </c>
      <c r="AW6501" t="s">
        <v>23411</v>
      </c>
      <c r="AY6501" t="s">
        <v>23412</v>
      </c>
    </row>
    <row r="6502" spans="1:51" hidden="1" x14ac:dyDescent="0.25">
      <c r="A6502" t="s">
        <v>26065</v>
      </c>
      <c r="B6502">
        <v>2019</v>
      </c>
      <c r="C6502">
        <v>81</v>
      </c>
      <c r="E6502" t="s">
        <v>50</v>
      </c>
      <c r="F6502" t="s">
        <v>63</v>
      </c>
      <c r="G6502" t="s">
        <v>82</v>
      </c>
      <c r="H6502" t="s">
        <v>157</v>
      </c>
      <c r="I6502" t="s">
        <v>418</v>
      </c>
      <c r="K6502" t="s">
        <v>357</v>
      </c>
      <c r="L6502" t="s">
        <v>358</v>
      </c>
      <c r="M6502" t="s">
        <v>146</v>
      </c>
      <c r="N6502" t="s">
        <v>86</v>
      </c>
      <c r="O6502" t="s">
        <v>26066</v>
      </c>
      <c r="X6502" t="s">
        <v>88</v>
      </c>
      <c r="AA6502" s="1"/>
      <c r="AC6502">
        <v>2019</v>
      </c>
      <c r="AD6502">
        <v>3</v>
      </c>
      <c r="AE6502">
        <v>3</v>
      </c>
      <c r="AF6502" s="2">
        <f>DATE(emdat_data[[#This Row],[Start Year]],emdat_data[[#This Row],[Start Month]],emdat_data[[#This Row],[Start Day]])</f>
        <v>43527</v>
      </c>
      <c r="AG6502">
        <v>2019</v>
      </c>
      <c r="AH6502">
        <v>3</v>
      </c>
      <c r="AI6502">
        <v>4</v>
      </c>
      <c r="AJ6502" s="2">
        <f>DATE(emdat_data[[#This Row],[End Year]],emdat_data[[#This Row],[End Month]],emdat_data[[#This Row],[End Day]])</f>
        <v>43528</v>
      </c>
      <c r="AK6502">
        <v>28</v>
      </c>
      <c r="AL6502">
        <v>90</v>
      </c>
      <c r="AO6502">
        <v>90</v>
      </c>
      <c r="AR6502">
        <v>140000</v>
      </c>
      <c r="AS6502">
        <v>160260</v>
      </c>
      <c r="AT6502">
        <v>190000</v>
      </c>
      <c r="AU6502">
        <v>217496</v>
      </c>
      <c r="AV6502">
        <v>87.358006773884696</v>
      </c>
      <c r="AW6502" t="s">
        <v>26067</v>
      </c>
      <c r="AY6502" t="s">
        <v>26068</v>
      </c>
    </row>
    <row r="6503" spans="1:51" hidden="1" x14ac:dyDescent="0.25">
      <c r="A6503" t="s">
        <v>25176</v>
      </c>
      <c r="B6503">
        <v>2019</v>
      </c>
      <c r="C6503">
        <v>101</v>
      </c>
      <c r="E6503" t="s">
        <v>50</v>
      </c>
      <c r="F6503" t="s">
        <v>71</v>
      </c>
      <c r="G6503" t="s">
        <v>72</v>
      </c>
      <c r="K6503" t="s">
        <v>287</v>
      </c>
      <c r="L6503" t="s">
        <v>288</v>
      </c>
      <c r="M6503" t="s">
        <v>260</v>
      </c>
      <c r="N6503" t="s">
        <v>76</v>
      </c>
      <c r="O6503" t="s">
        <v>25177</v>
      </c>
      <c r="P6503" t="s">
        <v>25178</v>
      </c>
      <c r="S6503" t="s">
        <v>127</v>
      </c>
      <c r="W6503">
        <v>77813</v>
      </c>
      <c r="X6503" t="s">
        <v>78</v>
      </c>
      <c r="Y6503">
        <v>-1453</v>
      </c>
      <c r="Z6503">
        <v>34317</v>
      </c>
      <c r="AA6503" s="1"/>
      <c r="AC6503">
        <v>2019</v>
      </c>
      <c r="AD6503">
        <v>3</v>
      </c>
      <c r="AE6503">
        <v>4</v>
      </c>
      <c r="AF6503" s="2">
        <f>DATE(emdat_data[[#This Row],[Start Year]],emdat_data[[#This Row],[Start Month]],emdat_data[[#This Row],[Start Day]])</f>
        <v>43528</v>
      </c>
      <c r="AG6503">
        <v>2019</v>
      </c>
      <c r="AH6503">
        <v>3</v>
      </c>
      <c r="AI6503">
        <v>10</v>
      </c>
      <c r="AJ6503" s="2">
        <f>DATE(emdat_data[[#This Row],[End Year]],emdat_data[[#This Row],[End Month]],emdat_data[[#This Row],[End Day]])</f>
        <v>43534</v>
      </c>
      <c r="AK6503">
        <v>60</v>
      </c>
      <c r="AL6503">
        <v>672</v>
      </c>
      <c r="AM6503">
        <v>975000</v>
      </c>
      <c r="AO6503">
        <v>975672</v>
      </c>
      <c r="AV6503">
        <v>87.358006773884696</v>
      </c>
      <c r="AX6503" t="s">
        <v>25179</v>
      </c>
      <c r="AY6503" t="s">
        <v>25180</v>
      </c>
    </row>
    <row r="6504" spans="1:51" hidden="1" x14ac:dyDescent="0.25">
      <c r="A6504" t="s">
        <v>24991</v>
      </c>
      <c r="B6504">
        <v>2019</v>
      </c>
      <c r="C6504">
        <v>107</v>
      </c>
      <c r="E6504" t="s">
        <v>50</v>
      </c>
      <c r="F6504" t="s">
        <v>71</v>
      </c>
      <c r="G6504" t="s">
        <v>72</v>
      </c>
      <c r="K6504" t="s">
        <v>171</v>
      </c>
      <c r="L6504" t="s">
        <v>172</v>
      </c>
      <c r="M6504" t="s">
        <v>173</v>
      </c>
      <c r="N6504" t="s">
        <v>57</v>
      </c>
      <c r="O6504" t="s">
        <v>24992</v>
      </c>
      <c r="P6504" t="s">
        <v>642</v>
      </c>
      <c r="Q6504" t="s">
        <v>176</v>
      </c>
      <c r="X6504" t="s">
        <v>78</v>
      </c>
      <c r="AA6504" s="1"/>
      <c r="AC6504">
        <v>2019</v>
      </c>
      <c r="AD6504">
        <v>3</v>
      </c>
      <c r="AE6504">
        <v>6</v>
      </c>
      <c r="AF6504" s="2">
        <f>DATE(emdat_data[[#This Row],[Start Year]],emdat_data[[#This Row],[Start Month]],emdat_data[[#This Row],[Start Day]])</f>
        <v>43530</v>
      </c>
      <c r="AG6504">
        <v>2019</v>
      </c>
      <c r="AH6504">
        <v>3</v>
      </c>
      <c r="AI6504">
        <v>8</v>
      </c>
      <c r="AJ6504" s="2">
        <f>DATE(emdat_data[[#This Row],[End Year]],emdat_data[[#This Row],[End Month]],emdat_data[[#This Row],[End Day]])</f>
        <v>43532</v>
      </c>
      <c r="AK6504">
        <v>9</v>
      </c>
      <c r="AL6504">
        <v>4</v>
      </c>
      <c r="AM6504">
        <v>168393</v>
      </c>
      <c r="AO6504">
        <v>168397</v>
      </c>
      <c r="AV6504">
        <v>87.358006773884696</v>
      </c>
      <c r="AW6504" t="s">
        <v>24993</v>
      </c>
      <c r="AY6504" t="s">
        <v>24994</v>
      </c>
    </row>
    <row r="6505" spans="1:51" hidden="1" x14ac:dyDescent="0.25">
      <c r="A6505" t="s">
        <v>25993</v>
      </c>
      <c r="B6505">
        <v>2019</v>
      </c>
      <c r="C6505">
        <v>106</v>
      </c>
      <c r="E6505" t="s">
        <v>50</v>
      </c>
      <c r="F6505" t="s">
        <v>71</v>
      </c>
      <c r="G6505" t="s">
        <v>72</v>
      </c>
      <c r="K6505" t="s">
        <v>427</v>
      </c>
      <c r="L6505" t="s">
        <v>428</v>
      </c>
      <c r="M6505" t="s">
        <v>429</v>
      </c>
      <c r="N6505" t="s">
        <v>76</v>
      </c>
      <c r="O6505" t="s">
        <v>25994</v>
      </c>
      <c r="P6505" t="s">
        <v>642</v>
      </c>
      <c r="Q6505" t="s">
        <v>82</v>
      </c>
      <c r="X6505" t="s">
        <v>78</v>
      </c>
      <c r="AA6505" s="1"/>
      <c r="AC6505">
        <v>2019</v>
      </c>
      <c r="AD6505">
        <v>3</v>
      </c>
      <c r="AE6505">
        <v>8</v>
      </c>
      <c r="AF6505" s="2">
        <f>DATE(emdat_data[[#This Row],[Start Year]],emdat_data[[#This Row],[Start Month]],emdat_data[[#This Row],[Start Day]])</f>
        <v>43532</v>
      </c>
      <c r="AG6505">
        <v>2019</v>
      </c>
      <c r="AH6505">
        <v>3</v>
      </c>
      <c r="AI6505">
        <v>12</v>
      </c>
      <c r="AJ6505" s="2">
        <f>DATE(emdat_data[[#This Row],[End Year]],emdat_data[[#This Row],[End Month]],emdat_data[[#This Row],[End Day]])</f>
        <v>43536</v>
      </c>
      <c r="AK6505">
        <v>10</v>
      </c>
      <c r="AV6505">
        <v>87.358006773884696</v>
      </c>
      <c r="AX6505" t="s">
        <v>12932</v>
      </c>
      <c r="AY6505" t="s">
        <v>12933</v>
      </c>
    </row>
    <row r="6506" spans="1:51" hidden="1" x14ac:dyDescent="0.25">
      <c r="A6506" t="s">
        <v>25117</v>
      </c>
      <c r="B6506">
        <v>2019</v>
      </c>
      <c r="C6506">
        <v>82</v>
      </c>
      <c r="E6506" t="s">
        <v>50</v>
      </c>
      <c r="F6506" t="s">
        <v>71</v>
      </c>
      <c r="G6506" t="s">
        <v>72</v>
      </c>
      <c r="K6506" t="s">
        <v>1447</v>
      </c>
      <c r="L6506" t="s">
        <v>1448</v>
      </c>
      <c r="M6506" t="s">
        <v>56</v>
      </c>
      <c r="N6506" t="s">
        <v>57</v>
      </c>
      <c r="O6506" t="s">
        <v>25118</v>
      </c>
      <c r="X6506" t="s">
        <v>78</v>
      </c>
      <c r="AA6506" s="1"/>
      <c r="AC6506">
        <v>2019</v>
      </c>
      <c r="AD6506">
        <v>3</v>
      </c>
      <c r="AE6506">
        <v>9</v>
      </c>
      <c r="AF6506" s="2">
        <f>DATE(emdat_data[[#This Row],[Start Year]],emdat_data[[#This Row],[Start Month]],emdat_data[[#This Row],[Start Day]])</f>
        <v>43533</v>
      </c>
      <c r="AG6506">
        <v>2019</v>
      </c>
      <c r="AH6506">
        <v>3</v>
      </c>
      <c r="AI6506">
        <v>10</v>
      </c>
      <c r="AJ6506" s="2">
        <f>DATE(emdat_data[[#This Row],[End Year]],emdat_data[[#This Row],[End Month]],emdat_data[[#This Row],[End Day]])</f>
        <v>43534</v>
      </c>
      <c r="AK6506">
        <v>5</v>
      </c>
      <c r="AL6506">
        <v>20</v>
      </c>
      <c r="AO6506">
        <v>20</v>
      </c>
      <c r="AT6506">
        <v>80000</v>
      </c>
      <c r="AU6506">
        <v>91577</v>
      </c>
      <c r="AV6506">
        <v>87.358006773884696</v>
      </c>
      <c r="AW6506" t="s">
        <v>25119</v>
      </c>
      <c r="AY6506" t="s">
        <v>25120</v>
      </c>
    </row>
    <row r="6507" spans="1:51" hidden="1" x14ac:dyDescent="0.25">
      <c r="A6507" t="s">
        <v>25167</v>
      </c>
      <c r="B6507">
        <v>2019</v>
      </c>
      <c r="C6507">
        <v>99</v>
      </c>
      <c r="E6507" t="s">
        <v>50</v>
      </c>
      <c r="F6507" t="s">
        <v>71</v>
      </c>
      <c r="G6507" t="s">
        <v>72</v>
      </c>
      <c r="K6507" t="s">
        <v>280</v>
      </c>
      <c r="L6507" t="s">
        <v>281</v>
      </c>
      <c r="M6507" t="s">
        <v>260</v>
      </c>
      <c r="N6507" t="s">
        <v>76</v>
      </c>
      <c r="O6507" t="s">
        <v>25168</v>
      </c>
      <c r="P6507" t="s">
        <v>642</v>
      </c>
      <c r="X6507" t="s">
        <v>78</v>
      </c>
      <c r="AA6507" s="1"/>
      <c r="AC6507">
        <v>2019</v>
      </c>
      <c r="AD6507">
        <v>3</v>
      </c>
      <c r="AE6507">
        <v>9</v>
      </c>
      <c r="AF6507" s="2">
        <f>DATE(emdat_data[[#This Row],[Start Year]],emdat_data[[#This Row],[Start Month]],emdat_data[[#This Row],[Start Day]])</f>
        <v>43533</v>
      </c>
      <c r="AG6507">
        <v>2019</v>
      </c>
      <c r="AH6507">
        <v>3</v>
      </c>
      <c r="AI6507">
        <v>11</v>
      </c>
      <c r="AJ6507" s="2">
        <f>DATE(emdat_data[[#This Row],[End Year]],emdat_data[[#This Row],[End Month]],emdat_data[[#This Row],[End Day]])</f>
        <v>43535</v>
      </c>
      <c r="AK6507">
        <v>10</v>
      </c>
      <c r="AM6507">
        <v>63000</v>
      </c>
      <c r="AO6507">
        <v>63000</v>
      </c>
      <c r="AV6507">
        <v>87.358006773884696</v>
      </c>
      <c r="AW6507" t="s">
        <v>15808</v>
      </c>
      <c r="AY6507" t="s">
        <v>25169</v>
      </c>
    </row>
    <row r="6508" spans="1:51" hidden="1" x14ac:dyDescent="0.25">
      <c r="A6508" t="s">
        <v>23413</v>
      </c>
      <c r="B6508">
        <v>2019</v>
      </c>
      <c r="C6508">
        <v>100</v>
      </c>
      <c r="E6508" t="s">
        <v>50</v>
      </c>
      <c r="F6508" t="s">
        <v>71</v>
      </c>
      <c r="G6508" t="s">
        <v>72</v>
      </c>
      <c r="K6508" t="s">
        <v>335</v>
      </c>
      <c r="L6508" t="s">
        <v>336</v>
      </c>
      <c r="M6508" t="s">
        <v>85</v>
      </c>
      <c r="N6508" t="s">
        <v>86</v>
      </c>
      <c r="O6508" t="s">
        <v>23414</v>
      </c>
      <c r="P6508" t="s">
        <v>2496</v>
      </c>
      <c r="Q6508" t="s">
        <v>176</v>
      </c>
      <c r="W6508">
        <v>20310</v>
      </c>
      <c r="X6508" t="s">
        <v>78</v>
      </c>
      <c r="Y6508">
        <v>-23539</v>
      </c>
      <c r="Z6508">
        <v>-46124</v>
      </c>
      <c r="AA6508" s="1"/>
      <c r="AC6508">
        <v>2019</v>
      </c>
      <c r="AD6508">
        <v>3</v>
      </c>
      <c r="AE6508">
        <v>10</v>
      </c>
      <c r="AF6508" s="2">
        <f>DATE(emdat_data[[#This Row],[Start Year]],emdat_data[[#This Row],[Start Month]],emdat_data[[#This Row],[Start Day]])</f>
        <v>43534</v>
      </c>
      <c r="AG6508">
        <v>2019</v>
      </c>
      <c r="AH6508">
        <v>3</v>
      </c>
      <c r="AI6508">
        <v>11</v>
      </c>
      <c r="AJ6508" s="2">
        <f>DATE(emdat_data[[#This Row],[End Year]],emdat_data[[#This Row],[End Month]],emdat_data[[#This Row],[End Day]])</f>
        <v>43535</v>
      </c>
      <c r="AK6508">
        <v>12</v>
      </c>
      <c r="AL6508">
        <v>6</v>
      </c>
      <c r="AM6508">
        <v>1300</v>
      </c>
      <c r="AO6508">
        <v>1306</v>
      </c>
      <c r="AV6508">
        <v>87.358006773884696</v>
      </c>
      <c r="AX6508" t="s">
        <v>23415</v>
      </c>
      <c r="AY6508" t="s">
        <v>23416</v>
      </c>
    </row>
    <row r="6509" spans="1:51" hidden="1" x14ac:dyDescent="0.25">
      <c r="A6509" t="s">
        <v>25012</v>
      </c>
      <c r="B6509">
        <v>2019</v>
      </c>
      <c r="C6509">
        <v>110</v>
      </c>
      <c r="D6509" t="s">
        <v>25013</v>
      </c>
      <c r="E6509" t="s">
        <v>50</v>
      </c>
      <c r="F6509" t="s">
        <v>63</v>
      </c>
      <c r="G6509" t="s">
        <v>82</v>
      </c>
      <c r="H6509" t="s">
        <v>98</v>
      </c>
      <c r="J6509" t="s">
        <v>25014</v>
      </c>
      <c r="K6509" t="s">
        <v>280</v>
      </c>
      <c r="L6509" t="s">
        <v>281</v>
      </c>
      <c r="M6509" t="s">
        <v>260</v>
      </c>
      <c r="N6509" t="s">
        <v>76</v>
      </c>
      <c r="O6509" t="s">
        <v>25015</v>
      </c>
      <c r="Q6509" t="s">
        <v>176</v>
      </c>
      <c r="S6509" t="s">
        <v>127</v>
      </c>
      <c r="U6509" t="s">
        <v>127</v>
      </c>
      <c r="W6509">
        <v>140</v>
      </c>
      <c r="X6509" t="s">
        <v>88</v>
      </c>
      <c r="AA6509" s="1"/>
      <c r="AC6509">
        <v>2019</v>
      </c>
      <c r="AD6509">
        <v>3</v>
      </c>
      <c r="AE6509">
        <v>14</v>
      </c>
      <c r="AF6509" s="2">
        <f>DATE(emdat_data[[#This Row],[Start Year]],emdat_data[[#This Row],[Start Month]],emdat_data[[#This Row],[Start Day]])</f>
        <v>43538</v>
      </c>
      <c r="AG6509">
        <v>2019</v>
      </c>
      <c r="AH6509">
        <v>3</v>
      </c>
      <c r="AI6509">
        <v>15</v>
      </c>
      <c r="AJ6509" s="2">
        <f>DATE(emdat_data[[#This Row],[End Year]],emdat_data[[#This Row],[End Month]],emdat_data[[#This Row],[End Day]])</f>
        <v>43539</v>
      </c>
      <c r="AK6509">
        <v>603</v>
      </c>
      <c r="AL6509">
        <v>1500</v>
      </c>
      <c r="AM6509">
        <v>1500000</v>
      </c>
      <c r="AO6509">
        <v>1501500</v>
      </c>
      <c r="AR6509">
        <v>150000</v>
      </c>
      <c r="AS6509">
        <v>171707</v>
      </c>
      <c r="AT6509">
        <v>2000000</v>
      </c>
      <c r="AU6509">
        <v>2289430</v>
      </c>
      <c r="AV6509">
        <v>87.358006773884696</v>
      </c>
      <c r="AW6509" t="s">
        <v>25016</v>
      </c>
      <c r="AX6509" t="s">
        <v>2360</v>
      </c>
      <c r="AY6509" t="s">
        <v>25017</v>
      </c>
    </row>
    <row r="6510" spans="1:51" hidden="1" x14ac:dyDescent="0.25">
      <c r="A6510" t="s">
        <v>25988</v>
      </c>
      <c r="B6510">
        <v>2019</v>
      </c>
      <c r="C6510">
        <v>116</v>
      </c>
      <c r="E6510" t="s">
        <v>50</v>
      </c>
      <c r="F6510" t="s">
        <v>71</v>
      </c>
      <c r="G6510" t="s">
        <v>72</v>
      </c>
      <c r="H6510" t="s">
        <v>102</v>
      </c>
      <c r="K6510" t="s">
        <v>357</v>
      </c>
      <c r="L6510" t="s">
        <v>358</v>
      </c>
      <c r="M6510" t="s">
        <v>146</v>
      </c>
      <c r="N6510" t="s">
        <v>86</v>
      </c>
      <c r="O6510" t="s">
        <v>25989</v>
      </c>
      <c r="P6510" t="s">
        <v>25990</v>
      </c>
      <c r="Q6510" t="s">
        <v>82</v>
      </c>
      <c r="X6510" t="s">
        <v>78</v>
      </c>
      <c r="AA6510" s="1"/>
      <c r="AC6510">
        <v>2019</v>
      </c>
      <c r="AD6510">
        <v>3</v>
      </c>
      <c r="AE6510">
        <v>14</v>
      </c>
      <c r="AF6510" s="2">
        <f>DATE(emdat_data[[#This Row],[Start Year]],emdat_data[[#This Row],[Start Month]],emdat_data[[#This Row],[Start Day]])</f>
        <v>43538</v>
      </c>
      <c r="AG6510">
        <v>2019</v>
      </c>
      <c r="AH6510">
        <v>3</v>
      </c>
      <c r="AI6510">
        <v>31</v>
      </c>
      <c r="AJ6510" s="2">
        <f>DATE(emdat_data[[#This Row],[End Year]],emdat_data[[#This Row],[End Month]],emdat_data[[#This Row],[End Day]])</f>
        <v>43555</v>
      </c>
      <c r="AK6510">
        <v>5</v>
      </c>
      <c r="AM6510">
        <v>2000</v>
      </c>
      <c r="AO6510">
        <v>2000</v>
      </c>
      <c r="AR6510">
        <v>2500000</v>
      </c>
      <c r="AS6510">
        <v>2861787</v>
      </c>
      <c r="AT6510">
        <v>10000000</v>
      </c>
      <c r="AU6510">
        <v>11447148</v>
      </c>
      <c r="AV6510">
        <v>87.358006773884696</v>
      </c>
      <c r="AW6510" t="s">
        <v>25991</v>
      </c>
      <c r="AY6510" t="s">
        <v>25992</v>
      </c>
    </row>
    <row r="6511" spans="1:51" hidden="1" x14ac:dyDescent="0.25">
      <c r="A6511" t="s">
        <v>26006</v>
      </c>
      <c r="B6511">
        <v>2019</v>
      </c>
      <c r="C6511">
        <v>110</v>
      </c>
      <c r="D6511" t="s">
        <v>25013</v>
      </c>
      <c r="E6511" t="s">
        <v>50</v>
      </c>
      <c r="F6511" t="s">
        <v>63</v>
      </c>
      <c r="G6511" t="s">
        <v>82</v>
      </c>
      <c r="H6511" t="s">
        <v>98</v>
      </c>
      <c r="J6511" t="s">
        <v>25014</v>
      </c>
      <c r="K6511" t="s">
        <v>440</v>
      </c>
      <c r="L6511" t="s">
        <v>441</v>
      </c>
      <c r="M6511" t="s">
        <v>260</v>
      </c>
      <c r="N6511" t="s">
        <v>76</v>
      </c>
      <c r="O6511" t="s">
        <v>26007</v>
      </c>
      <c r="Q6511" t="s">
        <v>72</v>
      </c>
      <c r="S6511" t="s">
        <v>127</v>
      </c>
      <c r="U6511" t="s">
        <v>127</v>
      </c>
      <c r="X6511" t="s">
        <v>88</v>
      </c>
      <c r="AA6511" s="1"/>
      <c r="AC6511">
        <v>2019</v>
      </c>
      <c r="AD6511">
        <v>3</v>
      </c>
      <c r="AE6511">
        <v>14</v>
      </c>
      <c r="AF6511" s="2">
        <f>DATE(emdat_data[[#This Row],[Start Year]],emdat_data[[#This Row],[Start Month]],emdat_data[[#This Row],[Start Day]])</f>
        <v>43538</v>
      </c>
      <c r="AG6511">
        <v>2019</v>
      </c>
      <c r="AH6511">
        <v>3</v>
      </c>
      <c r="AI6511">
        <v>14</v>
      </c>
      <c r="AJ6511" s="2">
        <f>DATE(emdat_data[[#This Row],[End Year]],emdat_data[[#This Row],[End Month]],emdat_data[[#This Row],[End Day]])</f>
        <v>43538</v>
      </c>
      <c r="AK6511">
        <v>628</v>
      </c>
      <c r="AL6511">
        <v>186</v>
      </c>
      <c r="AM6511">
        <v>270000</v>
      </c>
      <c r="AO6511">
        <v>270186</v>
      </c>
      <c r="AV6511">
        <v>87.358006773884696</v>
      </c>
      <c r="AX6511" t="s">
        <v>26008</v>
      </c>
      <c r="AY6511" t="s">
        <v>26009</v>
      </c>
    </row>
    <row r="6512" spans="1:51" hidden="1" x14ac:dyDescent="0.25">
      <c r="A6512" t="s">
        <v>25146</v>
      </c>
      <c r="B6512">
        <v>2019</v>
      </c>
      <c r="C6512">
        <v>110</v>
      </c>
      <c r="D6512" t="s">
        <v>25013</v>
      </c>
      <c r="E6512" t="s">
        <v>50</v>
      </c>
      <c r="F6512" t="s">
        <v>63</v>
      </c>
      <c r="G6512" t="s">
        <v>82</v>
      </c>
      <c r="H6512" t="s">
        <v>98</v>
      </c>
      <c r="J6512" t="s">
        <v>25014</v>
      </c>
      <c r="K6512" t="s">
        <v>1697</v>
      </c>
      <c r="L6512" t="s">
        <v>1698</v>
      </c>
      <c r="M6512" t="s">
        <v>260</v>
      </c>
      <c r="N6512" t="s">
        <v>76</v>
      </c>
      <c r="O6512" t="s">
        <v>25147</v>
      </c>
      <c r="X6512" t="s">
        <v>88</v>
      </c>
      <c r="AA6512" s="1"/>
      <c r="AC6512">
        <v>2019</v>
      </c>
      <c r="AD6512">
        <v>3</v>
      </c>
      <c r="AE6512">
        <v>15</v>
      </c>
      <c r="AF6512" s="2">
        <f>DATE(emdat_data[[#This Row],[Start Year]],emdat_data[[#This Row],[Start Month]],emdat_data[[#This Row],[Start Day]])</f>
        <v>43539</v>
      </c>
      <c r="AG6512">
        <v>2019</v>
      </c>
      <c r="AH6512">
        <v>3</v>
      </c>
      <c r="AI6512">
        <v>15</v>
      </c>
      <c r="AJ6512" s="2">
        <f>DATE(emdat_data[[#This Row],[End Year]],emdat_data[[#This Row],[End Month]],emdat_data[[#This Row],[End Day]])</f>
        <v>43539</v>
      </c>
      <c r="AK6512">
        <v>3</v>
      </c>
      <c r="AM6512">
        <v>1100</v>
      </c>
      <c r="AO6512">
        <v>1100</v>
      </c>
      <c r="AV6512">
        <v>87.358006773884696</v>
      </c>
      <c r="AX6512" t="s">
        <v>25148</v>
      </c>
      <c r="AY6512" t="s">
        <v>25149</v>
      </c>
    </row>
    <row r="6513" spans="1:51" hidden="1" x14ac:dyDescent="0.25">
      <c r="A6513" t="s">
        <v>23482</v>
      </c>
      <c r="B6513">
        <v>2019</v>
      </c>
      <c r="C6513">
        <v>123</v>
      </c>
      <c r="E6513" t="s">
        <v>50</v>
      </c>
      <c r="F6513" t="s">
        <v>71</v>
      </c>
      <c r="G6513" t="s">
        <v>72</v>
      </c>
      <c r="K6513" t="s">
        <v>73</v>
      </c>
      <c r="L6513" t="s">
        <v>74</v>
      </c>
      <c r="M6513" t="s">
        <v>75</v>
      </c>
      <c r="N6513" t="s">
        <v>76</v>
      </c>
      <c r="O6513" t="s">
        <v>23483</v>
      </c>
      <c r="P6513" t="s">
        <v>642</v>
      </c>
      <c r="X6513" t="s">
        <v>78</v>
      </c>
      <c r="AA6513" s="1"/>
      <c r="AC6513">
        <v>2019</v>
      </c>
      <c r="AD6513">
        <v>3</v>
      </c>
      <c r="AE6513">
        <v>16</v>
      </c>
      <c r="AF6513" s="2">
        <f>DATE(emdat_data[[#This Row],[Start Year]],emdat_data[[#This Row],[Start Month]],emdat_data[[#This Row],[Start Day]])</f>
        <v>43540</v>
      </c>
      <c r="AG6513">
        <v>2019</v>
      </c>
      <c r="AH6513">
        <v>3</v>
      </c>
      <c r="AI6513">
        <v>22</v>
      </c>
      <c r="AJ6513" s="2">
        <f>DATE(emdat_data[[#This Row],[End Year]],emdat_data[[#This Row],[End Month]],emdat_data[[#This Row],[End Day]])</f>
        <v>43546</v>
      </c>
      <c r="AK6513">
        <v>19</v>
      </c>
      <c r="AM6513">
        <v>795</v>
      </c>
      <c r="AN6513">
        <v>280</v>
      </c>
      <c r="AO6513">
        <v>1075</v>
      </c>
      <c r="AV6513">
        <v>87.358006773884696</v>
      </c>
      <c r="AW6513" t="s">
        <v>23484</v>
      </c>
      <c r="AY6513" t="s">
        <v>23485</v>
      </c>
    </row>
    <row r="6514" spans="1:51" hidden="1" x14ac:dyDescent="0.25">
      <c r="A6514" t="s">
        <v>25079</v>
      </c>
      <c r="B6514">
        <v>2019</v>
      </c>
      <c r="C6514">
        <v>111</v>
      </c>
      <c r="E6514" t="s">
        <v>50</v>
      </c>
      <c r="F6514" t="s">
        <v>71</v>
      </c>
      <c r="G6514" t="s">
        <v>72</v>
      </c>
      <c r="H6514" t="s">
        <v>170</v>
      </c>
      <c r="K6514" t="s">
        <v>171</v>
      </c>
      <c r="L6514" t="s">
        <v>172</v>
      </c>
      <c r="M6514" t="s">
        <v>173</v>
      </c>
      <c r="N6514" t="s">
        <v>57</v>
      </c>
      <c r="O6514" t="s">
        <v>25080</v>
      </c>
      <c r="P6514" t="s">
        <v>642</v>
      </c>
      <c r="X6514" t="s">
        <v>78</v>
      </c>
      <c r="AA6514" s="1"/>
      <c r="AC6514">
        <v>2019</v>
      </c>
      <c r="AD6514">
        <v>3</v>
      </c>
      <c r="AE6514">
        <v>16</v>
      </c>
      <c r="AF6514" s="2">
        <f>DATE(emdat_data[[#This Row],[Start Year]],emdat_data[[#This Row],[Start Month]],emdat_data[[#This Row],[Start Day]])</f>
        <v>43540</v>
      </c>
      <c r="AG6514">
        <v>2019</v>
      </c>
      <c r="AH6514">
        <v>3</v>
      </c>
      <c r="AI6514">
        <v>18</v>
      </c>
      <c r="AJ6514" s="2">
        <f>DATE(emdat_data[[#This Row],[End Year]],emdat_data[[#This Row],[End Month]],emdat_data[[#This Row],[End Day]])</f>
        <v>43542</v>
      </c>
      <c r="AK6514">
        <v>206</v>
      </c>
      <c r="AL6514">
        <v>915</v>
      </c>
      <c r="AM6514">
        <v>58625</v>
      </c>
      <c r="AO6514">
        <v>59540</v>
      </c>
      <c r="AT6514">
        <v>103000</v>
      </c>
      <c r="AU6514">
        <v>117906</v>
      </c>
      <c r="AV6514">
        <v>87.358006773884696</v>
      </c>
      <c r="AW6514" t="s">
        <v>25081</v>
      </c>
      <c r="AY6514" t="s">
        <v>25082</v>
      </c>
    </row>
    <row r="6515" spans="1:51" hidden="1" x14ac:dyDescent="0.25">
      <c r="A6515" t="s">
        <v>25077</v>
      </c>
      <c r="B6515">
        <v>2019</v>
      </c>
      <c r="C6515">
        <v>109</v>
      </c>
      <c r="E6515" t="s">
        <v>50</v>
      </c>
      <c r="F6515" t="s">
        <v>51</v>
      </c>
      <c r="G6515" t="s">
        <v>52</v>
      </c>
      <c r="H6515" t="s">
        <v>53</v>
      </c>
      <c r="K6515" t="s">
        <v>171</v>
      </c>
      <c r="L6515" t="s">
        <v>172</v>
      </c>
      <c r="M6515" t="s">
        <v>173</v>
      </c>
      <c r="N6515" t="s">
        <v>57</v>
      </c>
      <c r="O6515" t="s">
        <v>25078</v>
      </c>
      <c r="W6515">
        <v>6</v>
      </c>
      <c r="X6515" t="s">
        <v>59</v>
      </c>
      <c r="Y6515">
        <v>-8418</v>
      </c>
      <c r="Z6515">
        <v>11652</v>
      </c>
      <c r="AA6515" s="1">
        <v>0.62986111111111109</v>
      </c>
      <c r="AC6515">
        <v>2019</v>
      </c>
      <c r="AD6515">
        <v>3</v>
      </c>
      <c r="AE6515">
        <v>17</v>
      </c>
      <c r="AF6515" s="2">
        <f>DATE(emdat_data[[#This Row],[Start Year]],emdat_data[[#This Row],[Start Month]],emdat_data[[#This Row],[Start Day]])</f>
        <v>43541</v>
      </c>
      <c r="AG6515">
        <v>2019</v>
      </c>
      <c r="AH6515">
        <v>3</v>
      </c>
      <c r="AI6515">
        <v>17</v>
      </c>
      <c r="AJ6515" s="2">
        <f>DATE(emdat_data[[#This Row],[End Year]],emdat_data[[#This Row],[End Month]],emdat_data[[#This Row],[End Day]])</f>
        <v>43541</v>
      </c>
      <c r="AK6515">
        <v>9</v>
      </c>
      <c r="AL6515">
        <v>45</v>
      </c>
      <c r="AM6515">
        <v>1250</v>
      </c>
      <c r="AO6515">
        <v>1295</v>
      </c>
      <c r="AV6515">
        <v>87.358006773884696</v>
      </c>
      <c r="AX6515" t="s">
        <v>24698</v>
      </c>
      <c r="AY6515" t="s">
        <v>24699</v>
      </c>
    </row>
    <row r="6516" spans="1:51" hidden="1" x14ac:dyDescent="0.25">
      <c r="A6516" t="s">
        <v>23469</v>
      </c>
      <c r="B6516">
        <v>2019</v>
      </c>
      <c r="C6516">
        <v>125</v>
      </c>
      <c r="E6516" t="s">
        <v>50</v>
      </c>
      <c r="F6516" t="s">
        <v>71</v>
      </c>
      <c r="G6516" t="s">
        <v>72</v>
      </c>
      <c r="K6516" t="s">
        <v>54</v>
      </c>
      <c r="L6516" t="s">
        <v>55</v>
      </c>
      <c r="M6516" t="s">
        <v>56</v>
      </c>
      <c r="N6516" t="s">
        <v>57</v>
      </c>
      <c r="O6516" t="s">
        <v>23470</v>
      </c>
      <c r="P6516" t="s">
        <v>642</v>
      </c>
      <c r="X6516" t="s">
        <v>78</v>
      </c>
      <c r="AA6516" s="1"/>
      <c r="AC6516">
        <v>2019</v>
      </c>
      <c r="AD6516">
        <v>3</v>
      </c>
      <c r="AE6516">
        <v>18</v>
      </c>
      <c r="AF6516" s="2">
        <f>DATE(emdat_data[[#This Row],[Start Year]],emdat_data[[#This Row],[Start Month]],emdat_data[[#This Row],[Start Day]])</f>
        <v>43542</v>
      </c>
      <c r="AG6516">
        <v>2019</v>
      </c>
      <c r="AH6516">
        <v>3</v>
      </c>
      <c r="AI6516">
        <v>26</v>
      </c>
      <c r="AJ6516" s="2">
        <f>DATE(emdat_data[[#This Row],[End Year]],emdat_data[[#This Row],[End Month]],emdat_data[[#This Row],[End Day]])</f>
        <v>43550</v>
      </c>
      <c r="AK6516">
        <v>35</v>
      </c>
      <c r="AV6516">
        <v>87.358006773884696</v>
      </c>
      <c r="AW6516" t="s">
        <v>23471</v>
      </c>
      <c r="AX6516" t="s">
        <v>23472</v>
      </c>
      <c r="AY6516" t="s">
        <v>23473</v>
      </c>
    </row>
    <row r="6517" spans="1:51" hidden="1" x14ac:dyDescent="0.25">
      <c r="A6517" t="s">
        <v>25004</v>
      </c>
      <c r="B6517">
        <v>2019</v>
      </c>
      <c r="C6517">
        <v>125</v>
      </c>
      <c r="E6517" t="s">
        <v>50</v>
      </c>
      <c r="F6517" t="s">
        <v>71</v>
      </c>
      <c r="G6517" t="s">
        <v>72</v>
      </c>
      <c r="K6517" t="s">
        <v>1447</v>
      </c>
      <c r="L6517" t="s">
        <v>1448</v>
      </c>
      <c r="M6517" t="s">
        <v>56</v>
      </c>
      <c r="N6517" t="s">
        <v>57</v>
      </c>
      <c r="O6517" t="s">
        <v>25005</v>
      </c>
      <c r="P6517" t="s">
        <v>642</v>
      </c>
      <c r="Q6517" t="s">
        <v>176</v>
      </c>
      <c r="X6517" t="s">
        <v>78</v>
      </c>
      <c r="AA6517" s="1"/>
      <c r="AC6517">
        <v>2019</v>
      </c>
      <c r="AD6517">
        <v>3</v>
      </c>
      <c r="AE6517">
        <v>19</v>
      </c>
      <c r="AF6517" s="2">
        <f>DATE(emdat_data[[#This Row],[Start Year]],emdat_data[[#This Row],[Start Month]],emdat_data[[#This Row],[Start Day]])</f>
        <v>43543</v>
      </c>
      <c r="AG6517">
        <v>2019</v>
      </c>
      <c r="AH6517">
        <v>4</v>
      </c>
      <c r="AI6517">
        <v>10</v>
      </c>
      <c r="AJ6517" s="2">
        <f>DATE(emdat_data[[#This Row],[End Year]],emdat_data[[#This Row],[End Month]],emdat_data[[#This Row],[End Day]])</f>
        <v>43565</v>
      </c>
      <c r="AK6517">
        <v>70</v>
      </c>
      <c r="AL6517">
        <v>1076</v>
      </c>
      <c r="AM6517">
        <v>10000000</v>
      </c>
      <c r="AO6517">
        <v>10001076</v>
      </c>
      <c r="AR6517">
        <v>200000</v>
      </c>
      <c r="AS6517">
        <v>228943</v>
      </c>
      <c r="AT6517">
        <v>2500000</v>
      </c>
      <c r="AU6517">
        <v>2861787</v>
      </c>
      <c r="AV6517">
        <v>87.358006773884696</v>
      </c>
      <c r="AW6517" t="s">
        <v>25006</v>
      </c>
      <c r="AX6517" t="s">
        <v>24561</v>
      </c>
      <c r="AY6517" t="s">
        <v>25007</v>
      </c>
    </row>
    <row r="6518" spans="1:51" hidden="1" x14ac:dyDescent="0.25">
      <c r="A6518" t="s">
        <v>25083</v>
      </c>
      <c r="B6518">
        <v>2019</v>
      </c>
      <c r="C6518">
        <v>117</v>
      </c>
      <c r="E6518" t="s">
        <v>50</v>
      </c>
      <c r="F6518" t="s">
        <v>71</v>
      </c>
      <c r="G6518" t="s">
        <v>217</v>
      </c>
      <c r="H6518" t="s">
        <v>217</v>
      </c>
      <c r="K6518" t="s">
        <v>171</v>
      </c>
      <c r="L6518" t="s">
        <v>172</v>
      </c>
      <c r="M6518" t="s">
        <v>173</v>
      </c>
      <c r="N6518" t="s">
        <v>57</v>
      </c>
      <c r="O6518" t="s">
        <v>25084</v>
      </c>
      <c r="P6518" t="s">
        <v>642</v>
      </c>
      <c r="AA6518" s="1"/>
      <c r="AC6518">
        <v>2019</v>
      </c>
      <c r="AD6518">
        <v>3</v>
      </c>
      <c r="AE6518">
        <v>20</v>
      </c>
      <c r="AF6518" s="2">
        <f>DATE(emdat_data[[#This Row],[Start Year]],emdat_data[[#This Row],[Start Month]],emdat_data[[#This Row],[Start Day]])</f>
        <v>43544</v>
      </c>
      <c r="AG6518">
        <v>2019</v>
      </c>
      <c r="AH6518">
        <v>3</v>
      </c>
      <c r="AI6518">
        <v>20</v>
      </c>
      <c r="AJ6518" s="2">
        <f>DATE(emdat_data[[#This Row],[End Year]],emdat_data[[#This Row],[End Month]],emdat_data[[#This Row],[End Day]])</f>
        <v>43544</v>
      </c>
      <c r="AK6518">
        <v>5</v>
      </c>
      <c r="AM6518">
        <v>860</v>
      </c>
      <c r="AO6518">
        <v>860</v>
      </c>
      <c r="AV6518">
        <v>87.358006773884696</v>
      </c>
      <c r="AW6518" t="s">
        <v>25085</v>
      </c>
      <c r="AY6518" t="s">
        <v>25086</v>
      </c>
    </row>
    <row r="6519" spans="1:51" hidden="1" x14ac:dyDescent="0.25">
      <c r="A6519" t="s">
        <v>24983</v>
      </c>
      <c r="B6519">
        <v>2019</v>
      </c>
      <c r="C6519">
        <v>141</v>
      </c>
      <c r="E6519" t="s">
        <v>50</v>
      </c>
      <c r="F6519" t="s">
        <v>71</v>
      </c>
      <c r="G6519" t="s">
        <v>72</v>
      </c>
      <c r="K6519" t="s">
        <v>4722</v>
      </c>
      <c r="L6519" t="s">
        <v>4723</v>
      </c>
      <c r="M6519" t="s">
        <v>392</v>
      </c>
      <c r="N6519" t="s">
        <v>57</v>
      </c>
      <c r="O6519" t="s">
        <v>24984</v>
      </c>
      <c r="R6519" t="s">
        <v>82</v>
      </c>
      <c r="X6519" t="s">
        <v>78</v>
      </c>
      <c r="AA6519" s="1"/>
      <c r="AC6519">
        <v>2019</v>
      </c>
      <c r="AD6519">
        <v>3</v>
      </c>
      <c r="AE6519">
        <v>24</v>
      </c>
      <c r="AF6519" s="2">
        <f>DATE(emdat_data[[#This Row],[Start Year]],emdat_data[[#This Row],[Start Month]],emdat_data[[#This Row],[Start Day]])</f>
        <v>43548</v>
      </c>
      <c r="AG6519">
        <v>2019</v>
      </c>
      <c r="AH6519">
        <v>4</v>
      </c>
      <c r="AI6519">
        <v>2</v>
      </c>
      <c r="AJ6519" s="2">
        <f>DATE(emdat_data[[#This Row],[End Year]],emdat_data[[#This Row],[End Month]],emdat_data[[#This Row],[End Day]])</f>
        <v>43557</v>
      </c>
      <c r="AK6519">
        <v>10</v>
      </c>
      <c r="AM6519">
        <v>5865</v>
      </c>
      <c r="AO6519">
        <v>5865</v>
      </c>
      <c r="AV6519">
        <v>87.358006773884696</v>
      </c>
      <c r="AW6519" t="s">
        <v>24985</v>
      </c>
      <c r="AY6519" t="s">
        <v>24986</v>
      </c>
    </row>
    <row r="6520" spans="1:51" hidden="1" x14ac:dyDescent="0.25">
      <c r="A6520" t="s">
        <v>23474</v>
      </c>
      <c r="B6520">
        <v>2019</v>
      </c>
      <c r="C6520">
        <v>143</v>
      </c>
      <c r="E6520" t="s">
        <v>50</v>
      </c>
      <c r="F6520" t="s">
        <v>71</v>
      </c>
      <c r="G6520" t="s">
        <v>72</v>
      </c>
      <c r="K6520" t="s">
        <v>54</v>
      </c>
      <c r="L6520" t="s">
        <v>55</v>
      </c>
      <c r="M6520" t="s">
        <v>56</v>
      </c>
      <c r="N6520" t="s">
        <v>57</v>
      </c>
      <c r="O6520" t="s">
        <v>23475</v>
      </c>
      <c r="X6520" t="s">
        <v>78</v>
      </c>
      <c r="AA6520" s="1"/>
      <c r="AC6520">
        <v>2019</v>
      </c>
      <c r="AD6520">
        <v>3</v>
      </c>
      <c r="AE6520">
        <v>30</v>
      </c>
      <c r="AF6520" s="2">
        <f>DATE(emdat_data[[#This Row],[Start Year]],emdat_data[[#This Row],[Start Month]],emdat_data[[#This Row],[Start Day]])</f>
        <v>43554</v>
      </c>
      <c r="AG6520">
        <v>2019</v>
      </c>
      <c r="AH6520">
        <v>4</v>
      </c>
      <c r="AI6520">
        <v>15</v>
      </c>
      <c r="AJ6520" s="2">
        <f>DATE(emdat_data[[#This Row],[End Year]],emdat_data[[#This Row],[End Month]],emdat_data[[#This Row],[End Day]])</f>
        <v>43570</v>
      </c>
      <c r="AK6520">
        <v>16</v>
      </c>
      <c r="AL6520">
        <v>6</v>
      </c>
      <c r="AN6520">
        <v>1275</v>
      </c>
      <c r="AO6520">
        <v>1281</v>
      </c>
      <c r="AV6520">
        <v>87.358006773884696</v>
      </c>
      <c r="AX6520" t="s">
        <v>23476</v>
      </c>
      <c r="AY6520" t="s">
        <v>23477</v>
      </c>
    </row>
    <row r="6521" spans="1:51" hidden="1" x14ac:dyDescent="0.25">
      <c r="A6521" t="s">
        <v>25187</v>
      </c>
      <c r="B6521">
        <v>2019</v>
      </c>
      <c r="C6521">
        <v>135</v>
      </c>
      <c r="E6521" t="s">
        <v>50</v>
      </c>
      <c r="F6521" t="s">
        <v>63</v>
      </c>
      <c r="G6521" t="s">
        <v>82</v>
      </c>
      <c r="H6521" t="s">
        <v>157</v>
      </c>
      <c r="I6521" t="s">
        <v>493</v>
      </c>
      <c r="K6521" t="s">
        <v>303</v>
      </c>
      <c r="L6521" t="s">
        <v>304</v>
      </c>
      <c r="M6521" t="s">
        <v>56</v>
      </c>
      <c r="N6521" t="s">
        <v>57</v>
      </c>
      <c r="O6521" t="s">
        <v>25188</v>
      </c>
      <c r="X6521" t="s">
        <v>88</v>
      </c>
      <c r="AA6521" s="1"/>
      <c r="AC6521">
        <v>2019</v>
      </c>
      <c r="AD6521">
        <v>3</v>
      </c>
      <c r="AE6521">
        <v>30</v>
      </c>
      <c r="AF6521" s="2">
        <f>DATE(emdat_data[[#This Row],[Start Year]],emdat_data[[#This Row],[Start Month]],emdat_data[[#This Row],[Start Day]])</f>
        <v>43554</v>
      </c>
      <c r="AG6521">
        <v>2019</v>
      </c>
      <c r="AH6521">
        <v>3</v>
      </c>
      <c r="AI6521">
        <v>31</v>
      </c>
      <c r="AJ6521" s="2">
        <f>DATE(emdat_data[[#This Row],[End Year]],emdat_data[[#This Row],[End Month]],emdat_data[[#This Row],[End Day]])</f>
        <v>43555</v>
      </c>
      <c r="AK6521">
        <v>28</v>
      </c>
      <c r="AL6521">
        <v>612</v>
      </c>
      <c r="AM6521">
        <v>14242</v>
      </c>
      <c r="AO6521">
        <v>14854</v>
      </c>
      <c r="AV6521">
        <v>87.358006773884696</v>
      </c>
      <c r="AX6521" t="s">
        <v>25189</v>
      </c>
      <c r="AY6521" t="s">
        <v>25190</v>
      </c>
    </row>
    <row r="6522" spans="1:51" hidden="1" x14ac:dyDescent="0.25">
      <c r="A6522" t="s">
        <v>26030</v>
      </c>
      <c r="B6522">
        <v>2019</v>
      </c>
      <c r="C6522">
        <v>137</v>
      </c>
      <c r="D6522" t="s">
        <v>26031</v>
      </c>
      <c r="E6522" t="s">
        <v>50</v>
      </c>
      <c r="F6522" t="s">
        <v>71</v>
      </c>
      <c r="G6522" t="s">
        <v>72</v>
      </c>
      <c r="K6522" t="s">
        <v>390</v>
      </c>
      <c r="L6522" t="s">
        <v>391</v>
      </c>
      <c r="M6522" t="s">
        <v>392</v>
      </c>
      <c r="N6522" t="s">
        <v>57</v>
      </c>
      <c r="O6522" t="s">
        <v>26032</v>
      </c>
      <c r="P6522" t="s">
        <v>2496</v>
      </c>
      <c r="X6522" t="s">
        <v>78</v>
      </c>
      <c r="AA6522" s="1"/>
      <c r="AC6522">
        <v>2019</v>
      </c>
      <c r="AD6522">
        <v>3</v>
      </c>
      <c r="AE6522">
        <v>30</v>
      </c>
      <c r="AF6522" s="2">
        <f>DATE(emdat_data[[#This Row],[Start Year]],emdat_data[[#This Row],[Start Month]],emdat_data[[#This Row],[Start Day]])</f>
        <v>43554</v>
      </c>
      <c r="AG6522">
        <v>2019</v>
      </c>
      <c r="AH6522">
        <v>4</v>
      </c>
      <c r="AI6522">
        <v>3</v>
      </c>
      <c r="AJ6522" s="2">
        <f>DATE(emdat_data[[#This Row],[End Year]],emdat_data[[#This Row],[End Month]],emdat_data[[#This Row],[End Day]])</f>
        <v>43558</v>
      </c>
      <c r="AK6522">
        <v>2</v>
      </c>
      <c r="AM6522">
        <v>235000</v>
      </c>
      <c r="AO6522">
        <v>235000</v>
      </c>
      <c r="AV6522">
        <v>87.358006773884696</v>
      </c>
      <c r="AW6522" t="s">
        <v>26033</v>
      </c>
      <c r="AY6522" t="s">
        <v>26034</v>
      </c>
    </row>
    <row r="6523" spans="1:51" hidden="1" x14ac:dyDescent="0.25">
      <c r="A6523" t="s">
        <v>23508</v>
      </c>
      <c r="B6523">
        <v>2019</v>
      </c>
      <c r="C6523">
        <v>144</v>
      </c>
      <c r="E6523" t="s">
        <v>50</v>
      </c>
      <c r="F6523" t="s">
        <v>63</v>
      </c>
      <c r="G6523" t="s">
        <v>82</v>
      </c>
      <c r="H6523" t="s">
        <v>157</v>
      </c>
      <c r="I6523" t="s">
        <v>572</v>
      </c>
      <c r="K6523" t="s">
        <v>527</v>
      </c>
      <c r="L6523" t="s">
        <v>528</v>
      </c>
      <c r="M6523" t="s">
        <v>56</v>
      </c>
      <c r="N6523" t="s">
        <v>57</v>
      </c>
      <c r="O6523" t="s">
        <v>23509</v>
      </c>
      <c r="X6523" t="s">
        <v>88</v>
      </c>
      <c r="AA6523" s="1"/>
      <c r="AC6523">
        <v>2019</v>
      </c>
      <c r="AD6523">
        <v>3</v>
      </c>
      <c r="AE6523">
        <v>31</v>
      </c>
      <c r="AF6523" s="2">
        <f>DATE(emdat_data[[#This Row],[Start Year]],emdat_data[[#This Row],[Start Month]],emdat_data[[#This Row],[Start Day]])</f>
        <v>43555</v>
      </c>
      <c r="AG6523">
        <v>2019</v>
      </c>
      <c r="AH6523">
        <v>3</v>
      </c>
      <c r="AI6523">
        <v>31</v>
      </c>
      <c r="AJ6523" s="2">
        <f>DATE(emdat_data[[#This Row],[End Year]],emdat_data[[#This Row],[End Month]],emdat_data[[#This Row],[End Day]])</f>
        <v>43555</v>
      </c>
      <c r="AK6523">
        <v>15</v>
      </c>
      <c r="AV6523">
        <v>87.358006773884696</v>
      </c>
      <c r="AW6523" t="s">
        <v>4465</v>
      </c>
      <c r="AY6523" t="s">
        <v>4466</v>
      </c>
    </row>
    <row r="6524" spans="1:51" x14ac:dyDescent="0.25">
      <c r="A6524" t="s">
        <v>26048</v>
      </c>
      <c r="B6524">
        <v>2019</v>
      </c>
      <c r="C6524">
        <v>193</v>
      </c>
      <c r="E6524" t="s">
        <v>50</v>
      </c>
      <c r="F6524" t="s">
        <v>119</v>
      </c>
      <c r="G6524" t="s">
        <v>120</v>
      </c>
      <c r="H6524" t="s">
        <v>121</v>
      </c>
      <c r="J6524" t="s">
        <v>294</v>
      </c>
      <c r="K6524" t="s">
        <v>397</v>
      </c>
      <c r="L6524" t="s">
        <v>398</v>
      </c>
      <c r="M6524" t="s">
        <v>260</v>
      </c>
      <c r="N6524" t="s">
        <v>76</v>
      </c>
      <c r="O6524" t="s">
        <v>26049</v>
      </c>
      <c r="X6524" t="s">
        <v>129</v>
      </c>
      <c r="AA6524" s="1"/>
      <c r="AC6524">
        <v>2019</v>
      </c>
      <c r="AD6524">
        <v>4</v>
      </c>
      <c r="AF6524" s="2">
        <f>DATE(emdat_data[[#This Row],[Start Year]],emdat_data[[#This Row],[Start Month]],emdat_data[[#This Row],[Start Day]])</f>
        <v>43555</v>
      </c>
      <c r="AG6524">
        <v>2019</v>
      </c>
      <c r="AH6524">
        <v>5</v>
      </c>
      <c r="AI6524">
        <v>2</v>
      </c>
      <c r="AJ6524" s="2">
        <f>DATE(emdat_data[[#This Row],[End Year]],emdat_data[[#This Row],[End Month]],emdat_data[[#This Row],[End Day]])</f>
        <v>43587</v>
      </c>
      <c r="AK6524">
        <v>3</v>
      </c>
      <c r="AL6524">
        <v>216</v>
      </c>
      <c r="AO6524">
        <v>216</v>
      </c>
      <c r="AV6524">
        <v>87.358006773884696</v>
      </c>
      <c r="AX6524" t="s">
        <v>26050</v>
      </c>
      <c r="AY6524" t="s">
        <v>26051</v>
      </c>
    </row>
    <row r="6525" spans="1:51" x14ac:dyDescent="0.25">
      <c r="A6525" t="s">
        <v>26429</v>
      </c>
      <c r="B6525">
        <v>2019</v>
      </c>
      <c r="C6525">
        <v>338</v>
      </c>
      <c r="E6525" t="s">
        <v>50</v>
      </c>
      <c r="F6525" t="s">
        <v>119</v>
      </c>
      <c r="G6525" t="s">
        <v>120</v>
      </c>
      <c r="H6525" t="s">
        <v>301</v>
      </c>
      <c r="J6525" t="s">
        <v>843</v>
      </c>
      <c r="K6525" t="s">
        <v>1020</v>
      </c>
      <c r="L6525" t="s">
        <v>1021</v>
      </c>
      <c r="M6525" t="s">
        <v>204</v>
      </c>
      <c r="N6525" t="s">
        <v>86</v>
      </c>
      <c r="O6525" t="s">
        <v>26430</v>
      </c>
      <c r="U6525" t="s">
        <v>127</v>
      </c>
      <c r="X6525" t="s">
        <v>129</v>
      </c>
      <c r="AA6525" s="1"/>
      <c r="AC6525">
        <v>2019</v>
      </c>
      <c r="AD6525">
        <v>4</v>
      </c>
      <c r="AF6525" s="2">
        <f>DATE(emdat_data[[#This Row],[Start Year]],emdat_data[[#This Row],[Start Month]],emdat_data[[#This Row],[Start Day]])</f>
        <v>43555</v>
      </c>
      <c r="AG6525">
        <v>2019</v>
      </c>
      <c r="AH6525">
        <v>8</v>
      </c>
      <c r="AI6525">
        <v>9</v>
      </c>
      <c r="AJ6525" s="2">
        <f>DATE(emdat_data[[#This Row],[End Year]],emdat_data[[#This Row],[End Month]],emdat_data[[#This Row],[End Day]])</f>
        <v>43686</v>
      </c>
      <c r="AK6525">
        <v>128</v>
      </c>
      <c r="AM6525">
        <v>71216</v>
      </c>
      <c r="AO6525">
        <v>71216</v>
      </c>
      <c r="AV6525">
        <v>87.358006773884696</v>
      </c>
    </row>
    <row r="6526" spans="1:51" x14ac:dyDescent="0.25">
      <c r="A6526" t="s">
        <v>26570</v>
      </c>
      <c r="B6526">
        <v>2019</v>
      </c>
      <c r="C6526">
        <v>338</v>
      </c>
      <c r="E6526" t="s">
        <v>50</v>
      </c>
      <c r="F6526" t="s">
        <v>119</v>
      </c>
      <c r="G6526" t="s">
        <v>120</v>
      </c>
      <c r="H6526" t="s">
        <v>301</v>
      </c>
      <c r="J6526" t="s">
        <v>843</v>
      </c>
      <c r="K6526" t="s">
        <v>2612</v>
      </c>
      <c r="L6526" t="s">
        <v>2613</v>
      </c>
      <c r="M6526" t="s">
        <v>204</v>
      </c>
      <c r="N6526" t="s">
        <v>86</v>
      </c>
      <c r="O6526" t="s">
        <v>26571</v>
      </c>
      <c r="X6526" t="s">
        <v>129</v>
      </c>
      <c r="AA6526" s="1"/>
      <c r="AC6526">
        <v>2019</v>
      </c>
      <c r="AD6526">
        <v>4</v>
      </c>
      <c r="AF6526" s="2">
        <f>DATE(emdat_data[[#This Row],[Start Year]],emdat_data[[#This Row],[Start Month]],emdat_data[[#This Row],[Start Day]])</f>
        <v>43555</v>
      </c>
      <c r="AG6526">
        <v>2019</v>
      </c>
      <c r="AH6526">
        <v>8</v>
      </c>
      <c r="AI6526">
        <v>2</v>
      </c>
      <c r="AJ6526" s="2">
        <f>DATE(emdat_data[[#This Row],[End Year]],emdat_data[[#This Row],[End Month]],emdat_data[[#This Row],[End Day]])</f>
        <v>43679</v>
      </c>
      <c r="AK6526">
        <v>15</v>
      </c>
      <c r="AL6526">
        <v>94513</v>
      </c>
      <c r="AO6526">
        <v>94513</v>
      </c>
      <c r="AV6526">
        <v>87.358006773884696</v>
      </c>
    </row>
    <row r="6527" spans="1:51" hidden="1" x14ac:dyDescent="0.25">
      <c r="A6527" t="s">
        <v>23542</v>
      </c>
      <c r="B6527">
        <v>2019</v>
      </c>
      <c r="C6527">
        <v>134</v>
      </c>
      <c r="E6527" t="s">
        <v>50</v>
      </c>
      <c r="F6527" t="s">
        <v>350</v>
      </c>
      <c r="G6527" t="s">
        <v>477</v>
      </c>
      <c r="H6527" t="s">
        <v>478</v>
      </c>
      <c r="K6527" t="s">
        <v>159</v>
      </c>
      <c r="L6527" t="s">
        <v>160</v>
      </c>
      <c r="M6527" t="s">
        <v>161</v>
      </c>
      <c r="N6527" t="s">
        <v>57</v>
      </c>
      <c r="O6527" t="s">
        <v>23543</v>
      </c>
      <c r="X6527" t="s">
        <v>78</v>
      </c>
      <c r="AA6527" s="1"/>
      <c r="AC6527">
        <v>2019</v>
      </c>
      <c r="AD6527">
        <v>4</v>
      </c>
      <c r="AE6527">
        <v>1</v>
      </c>
      <c r="AF6527" s="2">
        <f>DATE(emdat_data[[#This Row],[Start Year]],emdat_data[[#This Row],[Start Month]],emdat_data[[#This Row],[Start Day]])</f>
        <v>43556</v>
      </c>
      <c r="AG6527">
        <v>2019</v>
      </c>
      <c r="AH6527">
        <v>4</v>
      </c>
      <c r="AI6527">
        <v>1</v>
      </c>
      <c r="AJ6527" s="2">
        <f>DATE(emdat_data[[#This Row],[End Year]],emdat_data[[#This Row],[End Month]],emdat_data[[#This Row],[End Day]])</f>
        <v>43556</v>
      </c>
      <c r="AK6527">
        <v>30</v>
      </c>
      <c r="AV6527">
        <v>87.358006773884696</v>
      </c>
      <c r="AX6527" t="s">
        <v>11115</v>
      </c>
      <c r="AY6527" t="s">
        <v>11116</v>
      </c>
    </row>
    <row r="6528" spans="1:51" hidden="1" x14ac:dyDescent="0.25">
      <c r="A6528" t="s">
        <v>25138</v>
      </c>
      <c r="B6528">
        <v>2019</v>
      </c>
      <c r="C6528">
        <v>149</v>
      </c>
      <c r="E6528" t="s">
        <v>50</v>
      </c>
      <c r="F6528" t="s">
        <v>350</v>
      </c>
      <c r="G6528" t="s">
        <v>477</v>
      </c>
      <c r="H6528" t="s">
        <v>478</v>
      </c>
      <c r="K6528" t="s">
        <v>268</v>
      </c>
      <c r="L6528" t="s">
        <v>269</v>
      </c>
      <c r="M6528" t="s">
        <v>161</v>
      </c>
      <c r="N6528" t="s">
        <v>57</v>
      </c>
      <c r="O6528" t="s">
        <v>25139</v>
      </c>
      <c r="U6528" t="s">
        <v>127</v>
      </c>
      <c r="X6528" t="s">
        <v>78</v>
      </c>
      <c r="AA6528" s="1"/>
      <c r="AC6528">
        <v>2019</v>
      </c>
      <c r="AD6528">
        <v>4</v>
      </c>
      <c r="AE6528">
        <v>4</v>
      </c>
      <c r="AF6528" s="2">
        <f>DATE(emdat_data[[#This Row],[Start Year]],emdat_data[[#This Row],[Start Month]],emdat_data[[#This Row],[Start Day]])</f>
        <v>43559</v>
      </c>
      <c r="AG6528">
        <v>2019</v>
      </c>
      <c r="AH6528">
        <v>4</v>
      </c>
      <c r="AI6528">
        <v>5</v>
      </c>
      <c r="AJ6528" s="2">
        <f>DATE(emdat_data[[#This Row],[End Year]],emdat_data[[#This Row],[End Month]],emdat_data[[#This Row],[End Day]])</f>
        <v>43560</v>
      </c>
      <c r="AK6528">
        <v>1</v>
      </c>
      <c r="AL6528">
        <v>35</v>
      </c>
      <c r="AM6528">
        <v>3000</v>
      </c>
      <c r="AO6528">
        <v>3035</v>
      </c>
      <c r="AV6528">
        <v>87.358006773884696</v>
      </c>
      <c r="AW6528" t="s">
        <v>5313</v>
      </c>
      <c r="AY6528" t="s">
        <v>5314</v>
      </c>
    </row>
    <row r="6529" spans="1:51" hidden="1" x14ac:dyDescent="0.25">
      <c r="A6529" t="s">
        <v>23421</v>
      </c>
      <c r="B6529">
        <v>2019</v>
      </c>
      <c r="C6529">
        <v>159</v>
      </c>
      <c r="E6529" t="s">
        <v>50</v>
      </c>
      <c r="F6529" t="s">
        <v>71</v>
      </c>
      <c r="G6529" t="s">
        <v>72</v>
      </c>
      <c r="K6529" t="s">
        <v>1159</v>
      </c>
      <c r="L6529" t="s">
        <v>1160</v>
      </c>
      <c r="M6529" t="s">
        <v>85</v>
      </c>
      <c r="N6529" t="s">
        <v>86</v>
      </c>
      <c r="O6529" t="s">
        <v>23422</v>
      </c>
      <c r="P6529" t="s">
        <v>642</v>
      </c>
      <c r="Q6529" t="s">
        <v>176</v>
      </c>
      <c r="X6529" t="s">
        <v>78</v>
      </c>
      <c r="AA6529" s="1"/>
      <c r="AC6529">
        <v>2019</v>
      </c>
      <c r="AD6529">
        <v>4</v>
      </c>
      <c r="AE6529">
        <v>7</v>
      </c>
      <c r="AF6529" s="2">
        <f>DATE(emdat_data[[#This Row],[Start Year]],emdat_data[[#This Row],[Start Month]],emdat_data[[#This Row],[Start Day]])</f>
        <v>43562</v>
      </c>
      <c r="AG6529">
        <v>2019</v>
      </c>
      <c r="AH6529">
        <v>4</v>
      </c>
      <c r="AI6529">
        <v>15</v>
      </c>
      <c r="AJ6529" s="2">
        <f>DATE(emdat_data[[#This Row],[End Year]],emdat_data[[#This Row],[End Month]],emdat_data[[#This Row],[End Day]])</f>
        <v>43570</v>
      </c>
      <c r="AK6529">
        <v>14</v>
      </c>
      <c r="AM6529">
        <v>1647</v>
      </c>
      <c r="AO6529">
        <v>1647</v>
      </c>
      <c r="AV6529">
        <v>87.358006773884696</v>
      </c>
      <c r="AW6529" t="s">
        <v>23423</v>
      </c>
      <c r="AY6529" t="s">
        <v>23424</v>
      </c>
    </row>
    <row r="6530" spans="1:51" hidden="1" x14ac:dyDescent="0.25">
      <c r="A6530" t="s">
        <v>23417</v>
      </c>
      <c r="B6530">
        <v>2019</v>
      </c>
      <c r="C6530">
        <v>146</v>
      </c>
      <c r="E6530" t="s">
        <v>50</v>
      </c>
      <c r="F6530" t="s">
        <v>71</v>
      </c>
      <c r="G6530" t="s">
        <v>72</v>
      </c>
      <c r="K6530" t="s">
        <v>335</v>
      </c>
      <c r="L6530" t="s">
        <v>336</v>
      </c>
      <c r="M6530" t="s">
        <v>85</v>
      </c>
      <c r="N6530" t="s">
        <v>86</v>
      </c>
      <c r="O6530" t="s">
        <v>23418</v>
      </c>
      <c r="P6530" t="s">
        <v>642</v>
      </c>
      <c r="Q6530" t="s">
        <v>176</v>
      </c>
      <c r="U6530" t="s">
        <v>127</v>
      </c>
      <c r="X6530" t="s">
        <v>78</v>
      </c>
      <c r="AA6530" s="1"/>
      <c r="AC6530">
        <v>2019</v>
      </c>
      <c r="AD6530">
        <v>4</v>
      </c>
      <c r="AE6530">
        <v>8</v>
      </c>
      <c r="AF6530" s="2">
        <f>DATE(emdat_data[[#This Row],[Start Year]],emdat_data[[#This Row],[Start Month]],emdat_data[[#This Row],[Start Day]])</f>
        <v>43563</v>
      </c>
      <c r="AG6530">
        <v>2019</v>
      </c>
      <c r="AH6530">
        <v>4</v>
      </c>
      <c r="AI6530">
        <v>9</v>
      </c>
      <c r="AJ6530" s="2">
        <f>DATE(emdat_data[[#This Row],[End Year]],emdat_data[[#This Row],[End Month]],emdat_data[[#This Row],[End Day]])</f>
        <v>43564</v>
      </c>
      <c r="AK6530">
        <v>10</v>
      </c>
      <c r="AM6530">
        <v>4500</v>
      </c>
      <c r="AO6530">
        <v>4500</v>
      </c>
      <c r="AV6530">
        <v>87.358006773884696</v>
      </c>
      <c r="AW6530" t="s">
        <v>23419</v>
      </c>
      <c r="AY6530" t="s">
        <v>23420</v>
      </c>
    </row>
    <row r="6531" spans="1:51" hidden="1" x14ac:dyDescent="0.25">
      <c r="A6531" t="s">
        <v>23544</v>
      </c>
      <c r="B6531">
        <v>2019</v>
      </c>
      <c r="C6531">
        <v>161</v>
      </c>
      <c r="E6531" t="s">
        <v>50</v>
      </c>
      <c r="F6531" t="s">
        <v>71</v>
      </c>
      <c r="G6531" t="s">
        <v>72</v>
      </c>
      <c r="K6531" t="s">
        <v>159</v>
      </c>
      <c r="L6531" t="s">
        <v>160</v>
      </c>
      <c r="M6531" t="s">
        <v>161</v>
      </c>
      <c r="N6531" t="s">
        <v>57</v>
      </c>
      <c r="O6531" t="s">
        <v>23545</v>
      </c>
      <c r="P6531" t="s">
        <v>642</v>
      </c>
      <c r="X6531" t="s">
        <v>78</v>
      </c>
      <c r="AA6531" s="1"/>
      <c r="AC6531">
        <v>2019</v>
      </c>
      <c r="AD6531">
        <v>4</v>
      </c>
      <c r="AE6531">
        <v>11</v>
      </c>
      <c r="AF6531" s="2">
        <f>DATE(emdat_data[[#This Row],[Start Year]],emdat_data[[#This Row],[Start Month]],emdat_data[[#This Row],[Start Day]])</f>
        <v>43566</v>
      </c>
      <c r="AG6531">
        <v>2019</v>
      </c>
      <c r="AH6531">
        <v>4</v>
      </c>
      <c r="AI6531">
        <v>12</v>
      </c>
      <c r="AJ6531" s="2">
        <f>DATE(emdat_data[[#This Row],[End Year]],emdat_data[[#This Row],[End Month]],emdat_data[[#This Row],[End Day]])</f>
        <v>43567</v>
      </c>
      <c r="AK6531">
        <v>11</v>
      </c>
      <c r="AV6531">
        <v>87.358006773884696</v>
      </c>
      <c r="AX6531" t="s">
        <v>23294</v>
      </c>
      <c r="AY6531" t="s">
        <v>23295</v>
      </c>
    </row>
    <row r="6532" spans="1:51" hidden="1" x14ac:dyDescent="0.25">
      <c r="A6532" t="s">
        <v>25191</v>
      </c>
      <c r="B6532">
        <v>2019</v>
      </c>
      <c r="C6532">
        <v>201</v>
      </c>
      <c r="E6532" t="s">
        <v>50</v>
      </c>
      <c r="F6532" t="s">
        <v>71</v>
      </c>
      <c r="G6532" t="s">
        <v>72</v>
      </c>
      <c r="H6532" t="s">
        <v>170</v>
      </c>
      <c r="K6532" t="s">
        <v>307</v>
      </c>
      <c r="L6532" t="s">
        <v>308</v>
      </c>
      <c r="M6532" t="s">
        <v>56</v>
      </c>
      <c r="N6532" t="s">
        <v>57</v>
      </c>
      <c r="O6532" t="s">
        <v>25192</v>
      </c>
      <c r="X6532" t="s">
        <v>78</v>
      </c>
      <c r="AA6532" s="1"/>
      <c r="AC6532">
        <v>2019</v>
      </c>
      <c r="AD6532">
        <v>4</v>
      </c>
      <c r="AE6532">
        <v>13</v>
      </c>
      <c r="AF6532" s="2">
        <f>DATE(emdat_data[[#This Row],[Start Year]],emdat_data[[#This Row],[Start Month]],emdat_data[[#This Row],[Start Day]])</f>
        <v>43568</v>
      </c>
      <c r="AG6532">
        <v>2019</v>
      </c>
      <c r="AH6532">
        <v>4</v>
      </c>
      <c r="AI6532">
        <v>14</v>
      </c>
      <c r="AJ6532" s="2">
        <f>DATE(emdat_data[[#This Row],[End Year]],emdat_data[[#This Row],[End Month]],emdat_data[[#This Row],[End Day]])</f>
        <v>43569</v>
      </c>
      <c r="AK6532">
        <v>20</v>
      </c>
      <c r="AV6532">
        <v>87.358006773884696</v>
      </c>
      <c r="AW6532" t="s">
        <v>314</v>
      </c>
      <c r="AX6532" t="s">
        <v>25193</v>
      </c>
      <c r="AY6532" t="s">
        <v>25194</v>
      </c>
    </row>
    <row r="6533" spans="1:51" hidden="1" x14ac:dyDescent="0.25">
      <c r="A6533" t="s">
        <v>25979</v>
      </c>
      <c r="B6533">
        <v>2019</v>
      </c>
      <c r="C6533">
        <v>160</v>
      </c>
      <c r="E6533" t="s">
        <v>50</v>
      </c>
      <c r="F6533" t="s">
        <v>63</v>
      </c>
      <c r="G6533" t="s">
        <v>82</v>
      </c>
      <c r="H6533" t="s">
        <v>157</v>
      </c>
      <c r="I6533" t="s">
        <v>418</v>
      </c>
      <c r="K6533" t="s">
        <v>357</v>
      </c>
      <c r="L6533" t="s">
        <v>358</v>
      </c>
      <c r="M6533" t="s">
        <v>146</v>
      </c>
      <c r="N6533" t="s">
        <v>86</v>
      </c>
      <c r="O6533" t="s">
        <v>25980</v>
      </c>
      <c r="Q6533" t="s">
        <v>900</v>
      </c>
      <c r="W6533">
        <v>160</v>
      </c>
      <c r="X6533" t="s">
        <v>88</v>
      </c>
      <c r="AA6533" s="1"/>
      <c r="AC6533">
        <v>2019</v>
      </c>
      <c r="AD6533">
        <v>4</v>
      </c>
      <c r="AE6533">
        <v>13</v>
      </c>
      <c r="AF6533" s="2">
        <f>DATE(emdat_data[[#This Row],[Start Year]],emdat_data[[#This Row],[Start Month]],emdat_data[[#This Row],[Start Day]])</f>
        <v>43568</v>
      </c>
      <c r="AG6533">
        <v>2019</v>
      </c>
      <c r="AH6533">
        <v>4</v>
      </c>
      <c r="AI6533">
        <v>14</v>
      </c>
      <c r="AJ6533" s="2">
        <f>DATE(emdat_data[[#This Row],[End Year]],emdat_data[[#This Row],[End Month]],emdat_data[[#This Row],[End Day]])</f>
        <v>43569</v>
      </c>
      <c r="AK6533">
        <v>8</v>
      </c>
      <c r="AL6533">
        <v>12</v>
      </c>
      <c r="AN6533">
        <v>165</v>
      </c>
      <c r="AO6533">
        <v>177</v>
      </c>
      <c r="AT6533">
        <v>1300000</v>
      </c>
      <c r="AU6533">
        <v>1488129</v>
      </c>
      <c r="AV6533">
        <v>87.358006773884696</v>
      </c>
      <c r="AW6533" t="s">
        <v>25981</v>
      </c>
      <c r="AX6533" t="s">
        <v>25982</v>
      </c>
      <c r="AY6533" t="s">
        <v>25983</v>
      </c>
    </row>
    <row r="6534" spans="1:51" hidden="1" x14ac:dyDescent="0.25">
      <c r="A6534" t="s">
        <v>25195</v>
      </c>
      <c r="B6534">
        <v>2019</v>
      </c>
      <c r="C6534">
        <v>155</v>
      </c>
      <c r="E6534" t="s">
        <v>50</v>
      </c>
      <c r="F6534" t="s">
        <v>63</v>
      </c>
      <c r="G6534" t="s">
        <v>82</v>
      </c>
      <c r="H6534" t="s">
        <v>157</v>
      </c>
      <c r="K6534" t="s">
        <v>307</v>
      </c>
      <c r="L6534" t="s">
        <v>308</v>
      </c>
      <c r="M6534" t="s">
        <v>56</v>
      </c>
      <c r="N6534" t="s">
        <v>57</v>
      </c>
      <c r="O6534" t="s">
        <v>25196</v>
      </c>
      <c r="X6534" t="s">
        <v>88</v>
      </c>
      <c r="AA6534" s="1"/>
      <c r="AC6534">
        <v>2019</v>
      </c>
      <c r="AD6534">
        <v>4</v>
      </c>
      <c r="AE6534">
        <v>15</v>
      </c>
      <c r="AF6534" s="2">
        <f>DATE(emdat_data[[#This Row],[Start Year]],emdat_data[[#This Row],[Start Month]],emdat_data[[#This Row],[Start Day]])</f>
        <v>43570</v>
      </c>
      <c r="AG6534">
        <v>2019</v>
      </c>
      <c r="AH6534">
        <v>4</v>
      </c>
      <c r="AI6534">
        <v>18</v>
      </c>
      <c r="AJ6534" s="2">
        <f>DATE(emdat_data[[#This Row],[End Year]],emdat_data[[#This Row],[End Month]],emdat_data[[#This Row],[End Day]])</f>
        <v>43573</v>
      </c>
      <c r="AK6534">
        <v>39</v>
      </c>
      <c r="AL6534">
        <v>135</v>
      </c>
      <c r="AO6534">
        <v>135</v>
      </c>
      <c r="AV6534">
        <v>87.358006773884696</v>
      </c>
      <c r="AW6534" t="s">
        <v>25197</v>
      </c>
      <c r="AY6534" t="s">
        <v>25198</v>
      </c>
    </row>
    <row r="6535" spans="1:51" hidden="1" x14ac:dyDescent="0.25">
      <c r="A6535" t="s">
        <v>25237</v>
      </c>
      <c r="B6535">
        <v>2019</v>
      </c>
      <c r="C6535">
        <v>158</v>
      </c>
      <c r="E6535" t="s">
        <v>50</v>
      </c>
      <c r="F6535" t="s">
        <v>71</v>
      </c>
      <c r="G6535" t="s">
        <v>217</v>
      </c>
      <c r="H6535" t="s">
        <v>217</v>
      </c>
      <c r="K6535" t="s">
        <v>2556</v>
      </c>
      <c r="L6535" t="s">
        <v>2557</v>
      </c>
      <c r="M6535" t="s">
        <v>1262</v>
      </c>
      <c r="N6535" t="s">
        <v>96</v>
      </c>
      <c r="O6535" t="s">
        <v>25238</v>
      </c>
      <c r="P6535" t="s">
        <v>642</v>
      </c>
      <c r="AA6535" s="1"/>
      <c r="AC6535">
        <v>2019</v>
      </c>
      <c r="AD6535">
        <v>4</v>
      </c>
      <c r="AE6535">
        <v>15</v>
      </c>
      <c r="AF6535" s="2">
        <f>DATE(emdat_data[[#This Row],[Start Year]],emdat_data[[#This Row],[Start Month]],emdat_data[[#This Row],[Start Day]])</f>
        <v>43570</v>
      </c>
      <c r="AG6535">
        <v>2019</v>
      </c>
      <c r="AH6535">
        <v>4</v>
      </c>
      <c r="AI6535">
        <v>15</v>
      </c>
      <c r="AJ6535" s="2">
        <f>DATE(emdat_data[[#This Row],[End Year]],emdat_data[[#This Row],[End Month]],emdat_data[[#This Row],[End Day]])</f>
        <v>43570</v>
      </c>
      <c r="AK6535">
        <v>10</v>
      </c>
      <c r="AV6535">
        <v>87.358006773884696</v>
      </c>
      <c r="AX6535" t="s">
        <v>25239</v>
      </c>
      <c r="AY6535" t="s">
        <v>25240</v>
      </c>
    </row>
    <row r="6536" spans="1:51" hidden="1" x14ac:dyDescent="0.25">
      <c r="A6536" t="s">
        <v>25049</v>
      </c>
      <c r="B6536">
        <v>2019</v>
      </c>
      <c r="C6536">
        <v>155</v>
      </c>
      <c r="E6536" t="s">
        <v>50</v>
      </c>
      <c r="F6536" t="s">
        <v>63</v>
      </c>
      <c r="G6536" t="s">
        <v>82</v>
      </c>
      <c r="H6536" t="s">
        <v>157</v>
      </c>
      <c r="K6536" t="s">
        <v>226</v>
      </c>
      <c r="L6536" t="s">
        <v>227</v>
      </c>
      <c r="M6536" t="s">
        <v>56</v>
      </c>
      <c r="N6536" t="s">
        <v>57</v>
      </c>
      <c r="O6536" t="s">
        <v>25050</v>
      </c>
      <c r="Q6536" t="s">
        <v>72</v>
      </c>
      <c r="X6536" t="s">
        <v>88</v>
      </c>
      <c r="AA6536" s="1"/>
      <c r="AC6536">
        <v>2019</v>
      </c>
      <c r="AD6536">
        <v>4</v>
      </c>
      <c r="AE6536">
        <v>16</v>
      </c>
      <c r="AF6536" s="2">
        <f>DATE(emdat_data[[#This Row],[Start Year]],emdat_data[[#This Row],[Start Month]],emdat_data[[#This Row],[Start Day]])</f>
        <v>43571</v>
      </c>
      <c r="AG6536">
        <v>2019</v>
      </c>
      <c r="AH6536">
        <v>4</v>
      </c>
      <c r="AI6536">
        <v>17</v>
      </c>
      <c r="AJ6536" s="2">
        <f>DATE(emdat_data[[#This Row],[End Year]],emdat_data[[#This Row],[End Month]],emdat_data[[#This Row],[End Day]])</f>
        <v>43572</v>
      </c>
      <c r="AK6536">
        <v>50</v>
      </c>
      <c r="AV6536">
        <v>87.358006773884696</v>
      </c>
      <c r="AW6536" t="s">
        <v>25051</v>
      </c>
      <c r="AY6536" t="s">
        <v>25052</v>
      </c>
    </row>
    <row r="6537" spans="1:51" hidden="1" x14ac:dyDescent="0.25">
      <c r="A6537" t="s">
        <v>23455</v>
      </c>
      <c r="B6537">
        <v>2019</v>
      </c>
      <c r="C6537">
        <v>186</v>
      </c>
      <c r="E6537" t="s">
        <v>50</v>
      </c>
      <c r="F6537" t="s">
        <v>63</v>
      </c>
      <c r="G6537" t="s">
        <v>82</v>
      </c>
      <c r="H6537" t="s">
        <v>157</v>
      </c>
      <c r="I6537" t="s">
        <v>493</v>
      </c>
      <c r="K6537" t="s">
        <v>1231</v>
      </c>
      <c r="L6537" t="s">
        <v>1232</v>
      </c>
      <c r="M6537" t="s">
        <v>197</v>
      </c>
      <c r="N6537" t="s">
        <v>190</v>
      </c>
      <c r="O6537" t="s">
        <v>23456</v>
      </c>
      <c r="Q6537" t="s">
        <v>72</v>
      </c>
      <c r="W6537">
        <v>100</v>
      </c>
      <c r="X6537" t="s">
        <v>88</v>
      </c>
      <c r="AA6537" s="1"/>
      <c r="AC6537">
        <v>2019</v>
      </c>
      <c r="AD6537">
        <v>4</v>
      </c>
      <c r="AE6537">
        <v>18</v>
      </c>
      <c r="AF6537" s="2">
        <f>DATE(emdat_data[[#This Row],[Start Year]],emdat_data[[#This Row],[Start Month]],emdat_data[[#This Row],[Start Day]])</f>
        <v>43573</v>
      </c>
      <c r="AG6537">
        <v>2019</v>
      </c>
      <c r="AH6537">
        <v>4</v>
      </c>
      <c r="AI6537">
        <v>22</v>
      </c>
      <c r="AJ6537" s="2">
        <f>DATE(emdat_data[[#This Row],[End Year]],emdat_data[[#This Row],[End Month]],emdat_data[[#This Row],[End Day]])</f>
        <v>43577</v>
      </c>
      <c r="AM6537">
        <v>320</v>
      </c>
      <c r="AO6537">
        <v>320</v>
      </c>
      <c r="AV6537">
        <v>87.358006773884696</v>
      </c>
      <c r="AX6537" t="s">
        <v>10437</v>
      </c>
      <c r="AY6537" t="s">
        <v>23457</v>
      </c>
    </row>
    <row r="6538" spans="1:51" hidden="1" x14ac:dyDescent="0.25">
      <c r="A6538" t="s">
        <v>25170</v>
      </c>
      <c r="B6538">
        <v>2019</v>
      </c>
      <c r="C6538">
        <v>187</v>
      </c>
      <c r="E6538" t="s">
        <v>50</v>
      </c>
      <c r="F6538" t="s">
        <v>71</v>
      </c>
      <c r="G6538" t="s">
        <v>217</v>
      </c>
      <c r="H6538" t="s">
        <v>217</v>
      </c>
      <c r="K6538" t="s">
        <v>287</v>
      </c>
      <c r="L6538" t="s">
        <v>288</v>
      </c>
      <c r="M6538" t="s">
        <v>260</v>
      </c>
      <c r="N6538" t="s">
        <v>76</v>
      </c>
      <c r="O6538" t="s">
        <v>25171</v>
      </c>
      <c r="P6538" t="s">
        <v>642</v>
      </c>
      <c r="AA6538" s="1"/>
      <c r="AC6538">
        <v>2019</v>
      </c>
      <c r="AD6538">
        <v>4</v>
      </c>
      <c r="AE6538">
        <v>20</v>
      </c>
      <c r="AF6538" s="2">
        <f>DATE(emdat_data[[#This Row],[Start Year]],emdat_data[[#This Row],[Start Month]],emdat_data[[#This Row],[Start Day]])</f>
        <v>43575</v>
      </c>
      <c r="AG6538">
        <v>2019</v>
      </c>
      <c r="AH6538">
        <v>4</v>
      </c>
      <c r="AI6538">
        <v>20</v>
      </c>
      <c r="AJ6538" s="2">
        <f>DATE(emdat_data[[#This Row],[End Year]],emdat_data[[#This Row],[End Month]],emdat_data[[#This Row],[End Day]])</f>
        <v>43575</v>
      </c>
      <c r="AK6538">
        <v>8</v>
      </c>
      <c r="AL6538">
        <v>9</v>
      </c>
      <c r="AM6538">
        <v>100</v>
      </c>
      <c r="AO6538">
        <v>109</v>
      </c>
      <c r="AV6538">
        <v>87.358006773884696</v>
      </c>
      <c r="AX6538" t="s">
        <v>25172</v>
      </c>
      <c r="AY6538" t="s">
        <v>25173</v>
      </c>
    </row>
    <row r="6539" spans="1:51" hidden="1" x14ac:dyDescent="0.25">
      <c r="A6539" t="s">
        <v>23565</v>
      </c>
      <c r="B6539">
        <v>2019</v>
      </c>
      <c r="C6539">
        <v>175</v>
      </c>
      <c r="E6539" t="s">
        <v>50</v>
      </c>
      <c r="F6539" t="s">
        <v>71</v>
      </c>
      <c r="G6539" t="s">
        <v>217</v>
      </c>
      <c r="K6539" t="s">
        <v>1159</v>
      </c>
      <c r="L6539" t="s">
        <v>1160</v>
      </c>
      <c r="M6539" t="s">
        <v>85</v>
      </c>
      <c r="N6539" t="s">
        <v>86</v>
      </c>
      <c r="O6539" t="s">
        <v>23566</v>
      </c>
      <c r="P6539" t="s">
        <v>642</v>
      </c>
      <c r="AA6539" s="1"/>
      <c r="AC6539">
        <v>2019</v>
      </c>
      <c r="AD6539">
        <v>4</v>
      </c>
      <c r="AE6539">
        <v>21</v>
      </c>
      <c r="AF6539" s="2">
        <f>DATE(emdat_data[[#This Row],[Start Year]],emdat_data[[#This Row],[Start Month]],emdat_data[[#This Row],[Start Day]])</f>
        <v>43576</v>
      </c>
      <c r="AG6539">
        <v>2019</v>
      </c>
      <c r="AH6539">
        <v>4</v>
      </c>
      <c r="AI6539">
        <v>21</v>
      </c>
      <c r="AJ6539" s="2">
        <f>DATE(emdat_data[[#This Row],[End Year]],emdat_data[[#This Row],[End Month]],emdat_data[[#This Row],[End Day]])</f>
        <v>43576</v>
      </c>
      <c r="AK6539">
        <v>32</v>
      </c>
      <c r="AV6539">
        <v>87.358006773884696</v>
      </c>
      <c r="AX6539" t="s">
        <v>23567</v>
      </c>
      <c r="AY6539" t="s">
        <v>23568</v>
      </c>
    </row>
    <row r="6540" spans="1:51" hidden="1" x14ac:dyDescent="0.25">
      <c r="A6540" t="s">
        <v>25958</v>
      </c>
      <c r="B6540">
        <v>2019</v>
      </c>
      <c r="C6540">
        <v>176</v>
      </c>
      <c r="E6540" t="s">
        <v>50</v>
      </c>
      <c r="F6540" t="s">
        <v>71</v>
      </c>
      <c r="G6540" t="s">
        <v>72</v>
      </c>
      <c r="K6540" t="s">
        <v>427</v>
      </c>
      <c r="L6540" t="s">
        <v>428</v>
      </c>
      <c r="M6540" t="s">
        <v>429</v>
      </c>
      <c r="N6540" t="s">
        <v>76</v>
      </c>
      <c r="O6540" t="s">
        <v>25959</v>
      </c>
      <c r="P6540" t="s">
        <v>642</v>
      </c>
      <c r="Q6540" t="s">
        <v>176</v>
      </c>
      <c r="X6540" t="s">
        <v>78</v>
      </c>
      <c r="AA6540" s="1"/>
      <c r="AC6540">
        <v>2019</v>
      </c>
      <c r="AD6540">
        <v>4</v>
      </c>
      <c r="AE6540">
        <v>21</v>
      </c>
      <c r="AF6540" s="2">
        <f>DATE(emdat_data[[#This Row],[Start Year]],emdat_data[[#This Row],[Start Month]],emdat_data[[#This Row],[Start Day]])</f>
        <v>43576</v>
      </c>
      <c r="AG6540">
        <v>2019</v>
      </c>
      <c r="AH6540">
        <v>4</v>
      </c>
      <c r="AI6540">
        <v>25</v>
      </c>
      <c r="AJ6540" s="2">
        <f>DATE(emdat_data[[#This Row],[End Year]],emdat_data[[#This Row],[End Month]],emdat_data[[#This Row],[End Day]])</f>
        <v>43580</v>
      </c>
      <c r="AK6540">
        <v>73</v>
      </c>
      <c r="AM6540">
        <v>1000</v>
      </c>
      <c r="AO6540">
        <v>1000</v>
      </c>
      <c r="AT6540">
        <v>50000</v>
      </c>
      <c r="AU6540">
        <v>57236</v>
      </c>
      <c r="AV6540">
        <v>87.358006773884696</v>
      </c>
      <c r="AW6540" t="s">
        <v>25960</v>
      </c>
      <c r="AY6540" t="s">
        <v>25961</v>
      </c>
    </row>
    <row r="6541" spans="1:51" hidden="1" x14ac:dyDescent="0.25">
      <c r="A6541" t="s">
        <v>25207</v>
      </c>
      <c r="B6541">
        <v>2019</v>
      </c>
      <c r="C6541">
        <v>162</v>
      </c>
      <c r="D6541" t="s">
        <v>25208</v>
      </c>
      <c r="E6541" t="s">
        <v>50</v>
      </c>
      <c r="F6541" t="s">
        <v>51</v>
      </c>
      <c r="G6541" t="s">
        <v>52</v>
      </c>
      <c r="H6541" t="s">
        <v>53</v>
      </c>
      <c r="K6541" t="s">
        <v>364</v>
      </c>
      <c r="L6541" t="s">
        <v>365</v>
      </c>
      <c r="M6541" t="s">
        <v>173</v>
      </c>
      <c r="N6541" t="s">
        <v>57</v>
      </c>
      <c r="O6541" t="s">
        <v>25209</v>
      </c>
      <c r="W6541">
        <v>6</v>
      </c>
      <c r="X6541" t="s">
        <v>59</v>
      </c>
      <c r="Y6541">
        <v>1499</v>
      </c>
      <c r="Z6541">
        <v>12035</v>
      </c>
      <c r="AA6541" s="1">
        <v>0.71597222222222223</v>
      </c>
      <c r="AC6541">
        <v>2019</v>
      </c>
      <c r="AD6541">
        <v>4</v>
      </c>
      <c r="AE6541">
        <v>22</v>
      </c>
      <c r="AF6541" s="2">
        <f>DATE(emdat_data[[#This Row],[Start Year]],emdat_data[[#This Row],[Start Month]],emdat_data[[#This Row],[Start Day]])</f>
        <v>43577</v>
      </c>
      <c r="AG6541">
        <v>2019</v>
      </c>
      <c r="AH6541">
        <v>4</v>
      </c>
      <c r="AI6541">
        <v>22</v>
      </c>
      <c r="AJ6541" s="2">
        <f>DATE(emdat_data[[#This Row],[End Year]],emdat_data[[#This Row],[End Month]],emdat_data[[#This Row],[End Day]])</f>
        <v>43577</v>
      </c>
      <c r="AK6541">
        <v>25</v>
      </c>
      <c r="AL6541">
        <v>282</v>
      </c>
      <c r="AM6541">
        <v>15273</v>
      </c>
      <c r="AO6541">
        <v>15555</v>
      </c>
      <c r="AT6541">
        <v>50000</v>
      </c>
      <c r="AU6541">
        <v>57236</v>
      </c>
      <c r="AV6541">
        <v>87.358006773884696</v>
      </c>
      <c r="AX6541" t="s">
        <v>15891</v>
      </c>
      <c r="AY6541" t="s">
        <v>15892</v>
      </c>
    </row>
    <row r="6542" spans="1:51" hidden="1" x14ac:dyDescent="0.25">
      <c r="A6542" t="s">
        <v>26057</v>
      </c>
      <c r="B6542">
        <v>2019</v>
      </c>
      <c r="C6542">
        <v>179</v>
      </c>
      <c r="E6542" t="s">
        <v>50</v>
      </c>
      <c r="F6542" t="s">
        <v>71</v>
      </c>
      <c r="G6542" t="s">
        <v>72</v>
      </c>
      <c r="H6542" t="s">
        <v>170</v>
      </c>
      <c r="K6542" t="s">
        <v>2972</v>
      </c>
      <c r="L6542" t="s">
        <v>2973</v>
      </c>
      <c r="M6542" t="s">
        <v>260</v>
      </c>
      <c r="N6542" t="s">
        <v>76</v>
      </c>
      <c r="O6542" t="s">
        <v>26058</v>
      </c>
      <c r="P6542" t="s">
        <v>642</v>
      </c>
      <c r="X6542" t="s">
        <v>78</v>
      </c>
      <c r="AA6542" s="1"/>
      <c r="AC6542">
        <v>2019</v>
      </c>
      <c r="AD6542">
        <v>4</v>
      </c>
      <c r="AE6542">
        <v>22</v>
      </c>
      <c r="AF6542" s="2">
        <f>DATE(emdat_data[[#This Row],[Start Year]],emdat_data[[#This Row],[Start Month]],emdat_data[[#This Row],[Start Day]])</f>
        <v>43577</v>
      </c>
      <c r="AG6542">
        <v>2019</v>
      </c>
      <c r="AH6542">
        <v>4</v>
      </c>
      <c r="AI6542">
        <v>23</v>
      </c>
      <c r="AJ6542" s="2">
        <f>DATE(emdat_data[[#This Row],[End Year]],emdat_data[[#This Row],[End Month]],emdat_data[[#This Row],[End Day]])</f>
        <v>43578</v>
      </c>
      <c r="AK6542">
        <v>15</v>
      </c>
      <c r="AM6542">
        <v>100</v>
      </c>
      <c r="AO6542">
        <v>100</v>
      </c>
      <c r="AV6542">
        <v>87.358006773884696</v>
      </c>
      <c r="AW6542" t="s">
        <v>26059</v>
      </c>
      <c r="AY6542" t="s">
        <v>26060</v>
      </c>
    </row>
    <row r="6543" spans="1:51" hidden="1" x14ac:dyDescent="0.25">
      <c r="A6543" t="s">
        <v>23489</v>
      </c>
      <c r="B6543">
        <v>2019</v>
      </c>
      <c r="C6543">
        <v>185</v>
      </c>
      <c r="E6543" t="s">
        <v>50</v>
      </c>
      <c r="F6543" t="s">
        <v>71</v>
      </c>
      <c r="G6543" t="s">
        <v>72</v>
      </c>
      <c r="K6543" t="s">
        <v>83</v>
      </c>
      <c r="L6543" t="s">
        <v>84</v>
      </c>
      <c r="M6543" t="s">
        <v>85</v>
      </c>
      <c r="N6543" t="s">
        <v>86</v>
      </c>
      <c r="O6543" t="s">
        <v>23490</v>
      </c>
      <c r="P6543" t="s">
        <v>642</v>
      </c>
      <c r="X6543" t="s">
        <v>78</v>
      </c>
      <c r="AA6543" s="1"/>
      <c r="AC6543">
        <v>2019</v>
      </c>
      <c r="AD6543">
        <v>4</v>
      </c>
      <c r="AE6543">
        <v>23</v>
      </c>
      <c r="AF6543" s="2">
        <f>DATE(emdat_data[[#This Row],[Start Year]],emdat_data[[#This Row],[Start Month]],emdat_data[[#This Row],[Start Day]])</f>
        <v>43578</v>
      </c>
      <c r="AG6543">
        <v>2019</v>
      </c>
      <c r="AH6543">
        <v>4</v>
      </c>
      <c r="AI6543">
        <v>23</v>
      </c>
      <c r="AJ6543" s="2">
        <f>DATE(emdat_data[[#This Row],[End Year]],emdat_data[[#This Row],[End Month]],emdat_data[[#This Row],[End Day]])</f>
        <v>43578</v>
      </c>
      <c r="AK6543">
        <v>2</v>
      </c>
      <c r="AM6543">
        <v>1800</v>
      </c>
      <c r="AO6543">
        <v>1800</v>
      </c>
      <c r="AV6543">
        <v>87.358006773884696</v>
      </c>
      <c r="AW6543" t="s">
        <v>23491</v>
      </c>
      <c r="AY6543" t="s">
        <v>23492</v>
      </c>
    </row>
    <row r="6544" spans="1:51" hidden="1" x14ac:dyDescent="0.25">
      <c r="A6544" t="s">
        <v>26002</v>
      </c>
      <c r="B6544">
        <v>2019</v>
      </c>
      <c r="C6544">
        <v>184</v>
      </c>
      <c r="E6544" t="s">
        <v>50</v>
      </c>
      <c r="F6544" t="s">
        <v>63</v>
      </c>
      <c r="G6544" t="s">
        <v>82</v>
      </c>
      <c r="H6544" t="s">
        <v>157</v>
      </c>
      <c r="I6544" t="s">
        <v>572</v>
      </c>
      <c r="K6544" t="s">
        <v>357</v>
      </c>
      <c r="L6544" t="s">
        <v>358</v>
      </c>
      <c r="M6544" t="s">
        <v>146</v>
      </c>
      <c r="N6544" t="s">
        <v>86</v>
      </c>
      <c r="O6544" t="s">
        <v>26003</v>
      </c>
      <c r="Q6544" t="s">
        <v>72</v>
      </c>
      <c r="U6544" t="s">
        <v>127</v>
      </c>
      <c r="X6544" t="s">
        <v>88</v>
      </c>
      <c r="AA6544" s="1"/>
      <c r="AC6544">
        <v>2019</v>
      </c>
      <c r="AD6544">
        <v>4</v>
      </c>
      <c r="AE6544">
        <v>24</v>
      </c>
      <c r="AF6544" s="2">
        <f>DATE(emdat_data[[#This Row],[Start Year]],emdat_data[[#This Row],[Start Month]],emdat_data[[#This Row],[Start Day]])</f>
        <v>43579</v>
      </c>
      <c r="AG6544">
        <v>2019</v>
      </c>
      <c r="AH6544">
        <v>4</v>
      </c>
      <c r="AI6544">
        <v>26</v>
      </c>
      <c r="AJ6544" s="2">
        <f>DATE(emdat_data[[#This Row],[End Year]],emdat_data[[#This Row],[End Month]],emdat_data[[#This Row],[End Day]])</f>
        <v>43581</v>
      </c>
      <c r="AK6544">
        <v>5</v>
      </c>
      <c r="AV6544">
        <v>87.358006773884696</v>
      </c>
      <c r="AW6544" t="s">
        <v>26004</v>
      </c>
      <c r="AY6544" t="s">
        <v>26005</v>
      </c>
    </row>
    <row r="6545" spans="1:51" hidden="1" x14ac:dyDescent="0.25">
      <c r="A6545" t="s">
        <v>24995</v>
      </c>
      <c r="B6545">
        <v>2019</v>
      </c>
      <c r="C6545">
        <v>168</v>
      </c>
      <c r="E6545" t="s">
        <v>50</v>
      </c>
      <c r="F6545" t="s">
        <v>71</v>
      </c>
      <c r="G6545" t="s">
        <v>72</v>
      </c>
      <c r="K6545" t="s">
        <v>171</v>
      </c>
      <c r="L6545" t="s">
        <v>172</v>
      </c>
      <c r="M6545" t="s">
        <v>173</v>
      </c>
      <c r="N6545" t="s">
        <v>57</v>
      </c>
      <c r="O6545" t="s">
        <v>24996</v>
      </c>
      <c r="P6545" t="s">
        <v>642</v>
      </c>
      <c r="Q6545" t="s">
        <v>176</v>
      </c>
      <c r="X6545" t="s">
        <v>78</v>
      </c>
      <c r="AA6545" s="1"/>
      <c r="AC6545">
        <v>2019</v>
      </c>
      <c r="AD6545">
        <v>4</v>
      </c>
      <c r="AE6545">
        <v>25</v>
      </c>
      <c r="AF6545" s="2">
        <f>DATE(emdat_data[[#This Row],[Start Year]],emdat_data[[#This Row],[Start Month]],emdat_data[[#This Row],[Start Day]])</f>
        <v>43580</v>
      </c>
      <c r="AG6545">
        <v>2019</v>
      </c>
      <c r="AH6545">
        <v>5</v>
      </c>
      <c r="AI6545">
        <v>27</v>
      </c>
      <c r="AJ6545" s="2">
        <f>DATE(emdat_data[[#This Row],[End Year]],emdat_data[[#This Row],[End Month]],emdat_data[[#This Row],[End Day]])</f>
        <v>43612</v>
      </c>
      <c r="AK6545">
        <v>18</v>
      </c>
      <c r="AL6545">
        <v>2</v>
      </c>
      <c r="AM6545">
        <v>13000</v>
      </c>
      <c r="AO6545">
        <v>13002</v>
      </c>
      <c r="AT6545">
        <v>15000</v>
      </c>
      <c r="AU6545">
        <v>17171</v>
      </c>
      <c r="AV6545">
        <v>87.358006773884696</v>
      </c>
      <c r="AX6545" t="s">
        <v>24997</v>
      </c>
      <c r="AY6545" t="s">
        <v>24998</v>
      </c>
    </row>
    <row r="6546" spans="1:51" hidden="1" x14ac:dyDescent="0.25">
      <c r="A6546" t="s">
        <v>25087</v>
      </c>
      <c r="B6546">
        <v>2019</v>
      </c>
      <c r="C6546">
        <v>167</v>
      </c>
      <c r="E6546" t="s">
        <v>50</v>
      </c>
      <c r="F6546" t="s">
        <v>71</v>
      </c>
      <c r="G6546" t="s">
        <v>72</v>
      </c>
      <c r="K6546" t="s">
        <v>171</v>
      </c>
      <c r="L6546" t="s">
        <v>172</v>
      </c>
      <c r="M6546" t="s">
        <v>173</v>
      </c>
      <c r="N6546" t="s">
        <v>57</v>
      </c>
      <c r="O6546" t="s">
        <v>25088</v>
      </c>
      <c r="P6546" t="s">
        <v>642</v>
      </c>
      <c r="X6546" t="s">
        <v>78</v>
      </c>
      <c r="AA6546" s="1"/>
      <c r="AB6546" t="s">
        <v>25089</v>
      </c>
      <c r="AC6546">
        <v>2019</v>
      </c>
      <c r="AD6546">
        <v>4</v>
      </c>
      <c r="AE6546">
        <v>25</v>
      </c>
      <c r="AF6546" s="2">
        <f>DATE(emdat_data[[#This Row],[Start Year]],emdat_data[[#This Row],[Start Month]],emdat_data[[#This Row],[Start Day]])</f>
        <v>43580</v>
      </c>
      <c r="AG6546">
        <v>2019</v>
      </c>
      <c r="AH6546">
        <v>4</v>
      </c>
      <c r="AI6546">
        <v>26</v>
      </c>
      <c r="AJ6546" s="2">
        <f>DATE(emdat_data[[#This Row],[End Year]],emdat_data[[#This Row],[End Month]],emdat_data[[#This Row],[End Day]])</f>
        <v>43581</v>
      </c>
      <c r="AK6546">
        <v>2</v>
      </c>
      <c r="AM6546">
        <v>2258</v>
      </c>
      <c r="AO6546">
        <v>2258</v>
      </c>
      <c r="AV6546">
        <v>87.358006773884696</v>
      </c>
      <c r="AX6546" t="s">
        <v>25090</v>
      </c>
      <c r="AY6546" t="s">
        <v>25091</v>
      </c>
    </row>
    <row r="6547" spans="1:51" hidden="1" x14ac:dyDescent="0.25">
      <c r="A6547" t="s">
        <v>25157</v>
      </c>
      <c r="B6547">
        <v>2019</v>
      </c>
      <c r="C6547">
        <v>165</v>
      </c>
      <c r="E6547" t="s">
        <v>50</v>
      </c>
      <c r="F6547" t="s">
        <v>63</v>
      </c>
      <c r="G6547" t="s">
        <v>82</v>
      </c>
      <c r="H6547" t="s">
        <v>98</v>
      </c>
      <c r="J6547" t="s">
        <v>25158</v>
      </c>
      <c r="K6547" t="s">
        <v>280</v>
      </c>
      <c r="L6547" t="s">
        <v>281</v>
      </c>
      <c r="M6547" t="s">
        <v>260</v>
      </c>
      <c r="N6547" t="s">
        <v>76</v>
      </c>
      <c r="O6547" t="s">
        <v>25159</v>
      </c>
      <c r="S6547" t="s">
        <v>127</v>
      </c>
      <c r="W6547">
        <v>300</v>
      </c>
      <c r="X6547" t="s">
        <v>88</v>
      </c>
      <c r="AA6547" s="1"/>
      <c r="AC6547">
        <v>2019</v>
      </c>
      <c r="AD6547">
        <v>4</v>
      </c>
      <c r="AE6547">
        <v>25</v>
      </c>
      <c r="AF6547" s="2">
        <f>DATE(emdat_data[[#This Row],[Start Year]],emdat_data[[#This Row],[Start Month]],emdat_data[[#This Row],[Start Day]])</f>
        <v>43580</v>
      </c>
      <c r="AG6547">
        <v>2019</v>
      </c>
      <c r="AH6547">
        <v>4</v>
      </c>
      <c r="AI6547">
        <v>25</v>
      </c>
      <c r="AJ6547" s="2">
        <f>DATE(emdat_data[[#This Row],[End Year]],emdat_data[[#This Row],[End Month]],emdat_data[[#This Row],[End Day]])</f>
        <v>43580</v>
      </c>
      <c r="AK6547">
        <v>45</v>
      </c>
      <c r="AL6547">
        <v>94</v>
      </c>
      <c r="AM6547">
        <v>400000</v>
      </c>
      <c r="AO6547">
        <v>400094</v>
      </c>
      <c r="AT6547">
        <v>230000</v>
      </c>
      <c r="AU6547">
        <v>263284</v>
      </c>
      <c r="AV6547">
        <v>87.358006773884696</v>
      </c>
      <c r="AW6547" t="s">
        <v>21835</v>
      </c>
      <c r="AY6547" t="s">
        <v>21836</v>
      </c>
    </row>
    <row r="6548" spans="1:51" x14ac:dyDescent="0.25">
      <c r="A6548" t="s">
        <v>26385</v>
      </c>
      <c r="B6548">
        <v>2019</v>
      </c>
      <c r="C6548">
        <v>352</v>
      </c>
      <c r="D6548" t="s">
        <v>26386</v>
      </c>
      <c r="E6548" t="s">
        <v>50</v>
      </c>
      <c r="F6548" t="s">
        <v>119</v>
      </c>
      <c r="G6548" t="s">
        <v>120</v>
      </c>
      <c r="H6548" t="s">
        <v>121</v>
      </c>
      <c r="J6548" t="s">
        <v>294</v>
      </c>
      <c r="K6548" t="s">
        <v>1240</v>
      </c>
      <c r="L6548" t="s">
        <v>1241</v>
      </c>
      <c r="M6548" t="s">
        <v>260</v>
      </c>
      <c r="N6548" t="s">
        <v>76</v>
      </c>
      <c r="O6548" t="s">
        <v>26387</v>
      </c>
      <c r="X6548" t="s">
        <v>129</v>
      </c>
      <c r="AA6548" s="1"/>
      <c r="AC6548">
        <v>2019</v>
      </c>
      <c r="AD6548">
        <v>4</v>
      </c>
      <c r="AE6548">
        <v>25</v>
      </c>
      <c r="AF6548" s="2">
        <f>DATE(emdat_data[[#This Row],[Start Year]],emdat_data[[#This Row],[Start Month]],emdat_data[[#This Row],[Start Day]])</f>
        <v>43580</v>
      </c>
      <c r="AG6548">
        <v>2019</v>
      </c>
      <c r="AH6548">
        <v>6</v>
      </c>
      <c r="AI6548">
        <v>23</v>
      </c>
      <c r="AJ6548" s="2">
        <f>DATE(emdat_data[[#This Row],[End Year]],emdat_data[[#This Row],[End Month]],emdat_data[[#This Row],[End Day]])</f>
        <v>43639</v>
      </c>
      <c r="AK6548">
        <v>15</v>
      </c>
      <c r="AM6548">
        <v>871</v>
      </c>
      <c r="AO6548">
        <v>871</v>
      </c>
      <c r="AV6548">
        <v>87.358006773884696</v>
      </c>
    </row>
    <row r="6549" spans="1:51" hidden="1" x14ac:dyDescent="0.25">
      <c r="A6549" t="s">
        <v>26044</v>
      </c>
      <c r="B6549">
        <v>2019</v>
      </c>
      <c r="C6549">
        <v>165</v>
      </c>
      <c r="E6549" t="s">
        <v>50</v>
      </c>
      <c r="F6549" t="s">
        <v>63</v>
      </c>
      <c r="G6549" t="s">
        <v>82</v>
      </c>
      <c r="H6549" t="s">
        <v>98</v>
      </c>
      <c r="J6549" t="s">
        <v>25158</v>
      </c>
      <c r="K6549" t="s">
        <v>397</v>
      </c>
      <c r="L6549" t="s">
        <v>398</v>
      </c>
      <c r="M6549" t="s">
        <v>260</v>
      </c>
      <c r="N6549" t="s">
        <v>76</v>
      </c>
      <c r="O6549" t="s">
        <v>26045</v>
      </c>
      <c r="X6549" t="s">
        <v>88</v>
      </c>
      <c r="AA6549" s="1"/>
      <c r="AC6549">
        <v>2019</v>
      </c>
      <c r="AD6549">
        <v>4</v>
      </c>
      <c r="AE6549">
        <v>26</v>
      </c>
      <c r="AF6549" s="2">
        <f>DATE(emdat_data[[#This Row],[Start Year]],emdat_data[[#This Row],[Start Month]],emdat_data[[#This Row],[Start Day]])</f>
        <v>43581</v>
      </c>
      <c r="AG6549">
        <v>2019</v>
      </c>
      <c r="AH6549">
        <v>4</v>
      </c>
      <c r="AI6549">
        <v>26</v>
      </c>
      <c r="AJ6549" s="2">
        <f>DATE(emdat_data[[#This Row],[End Year]],emdat_data[[#This Row],[End Month]],emdat_data[[#This Row],[End Day]])</f>
        <v>43581</v>
      </c>
      <c r="AM6549">
        <v>2000000</v>
      </c>
      <c r="AO6549">
        <v>2000000</v>
      </c>
      <c r="AV6549">
        <v>87.358006773884696</v>
      </c>
      <c r="AW6549" t="s">
        <v>26046</v>
      </c>
      <c r="AY6549" t="s">
        <v>26047</v>
      </c>
    </row>
    <row r="6550" spans="1:51" hidden="1" x14ac:dyDescent="0.25">
      <c r="A6550" t="s">
        <v>26087</v>
      </c>
      <c r="B6550">
        <v>2019</v>
      </c>
      <c r="C6550">
        <v>170</v>
      </c>
      <c r="E6550" t="s">
        <v>50</v>
      </c>
      <c r="F6550" t="s">
        <v>71</v>
      </c>
      <c r="G6550" t="s">
        <v>217</v>
      </c>
      <c r="H6550" t="s">
        <v>217</v>
      </c>
      <c r="K6550" t="s">
        <v>3130</v>
      </c>
      <c r="L6550" t="s">
        <v>3131</v>
      </c>
      <c r="M6550" t="s">
        <v>75</v>
      </c>
      <c r="N6550" t="s">
        <v>76</v>
      </c>
      <c r="O6550" t="s">
        <v>26088</v>
      </c>
      <c r="P6550" t="s">
        <v>642</v>
      </c>
      <c r="AA6550" s="1"/>
      <c r="AC6550">
        <v>2019</v>
      </c>
      <c r="AD6550">
        <v>4</v>
      </c>
      <c r="AE6550">
        <v>26</v>
      </c>
      <c r="AF6550" s="2">
        <f>DATE(emdat_data[[#This Row],[Start Year]],emdat_data[[#This Row],[Start Month]],emdat_data[[#This Row],[Start Day]])</f>
        <v>43581</v>
      </c>
      <c r="AG6550">
        <v>2019</v>
      </c>
      <c r="AH6550">
        <v>4</v>
      </c>
      <c r="AI6550">
        <v>29</v>
      </c>
      <c r="AJ6550" s="2">
        <f>DATE(emdat_data[[#This Row],[End Year]],emdat_data[[#This Row],[End Month]],emdat_data[[#This Row],[End Day]])</f>
        <v>43584</v>
      </c>
      <c r="AK6550">
        <v>13</v>
      </c>
      <c r="AN6550">
        <v>450</v>
      </c>
      <c r="AO6550">
        <v>450</v>
      </c>
      <c r="AV6550">
        <v>87.358006773884696</v>
      </c>
      <c r="AW6550" t="s">
        <v>3145</v>
      </c>
      <c r="AY6550" t="s">
        <v>3146</v>
      </c>
    </row>
    <row r="6551" spans="1:51" hidden="1" x14ac:dyDescent="0.25">
      <c r="A6551" t="s">
        <v>23430</v>
      </c>
      <c r="B6551">
        <v>2019</v>
      </c>
      <c r="C6551">
        <v>171</v>
      </c>
      <c r="E6551" t="s">
        <v>50</v>
      </c>
      <c r="F6551" t="s">
        <v>71</v>
      </c>
      <c r="G6551" t="s">
        <v>72</v>
      </c>
      <c r="K6551" t="s">
        <v>144</v>
      </c>
      <c r="L6551" t="s">
        <v>145</v>
      </c>
      <c r="M6551" t="s">
        <v>146</v>
      </c>
      <c r="N6551" t="s">
        <v>86</v>
      </c>
      <c r="O6551" t="s">
        <v>23431</v>
      </c>
      <c r="P6551" t="s">
        <v>23432</v>
      </c>
      <c r="Q6551" t="s">
        <v>653</v>
      </c>
      <c r="X6551" t="s">
        <v>78</v>
      </c>
      <c r="AA6551" s="1"/>
      <c r="AB6551" t="s">
        <v>23433</v>
      </c>
      <c r="AC6551">
        <v>2019</v>
      </c>
      <c r="AD6551">
        <v>4</v>
      </c>
      <c r="AE6551">
        <v>27</v>
      </c>
      <c r="AF6551" s="2">
        <f>DATE(emdat_data[[#This Row],[Start Year]],emdat_data[[#This Row],[Start Month]],emdat_data[[#This Row],[Start Day]])</f>
        <v>43582</v>
      </c>
      <c r="AG6551">
        <v>2019</v>
      </c>
      <c r="AH6551">
        <v>5</v>
      </c>
      <c r="AI6551">
        <v>5</v>
      </c>
      <c r="AJ6551" s="2">
        <f>DATE(emdat_data[[#This Row],[End Year]],emdat_data[[#This Row],[End Month]],emdat_data[[#This Row],[End Day]])</f>
        <v>43590</v>
      </c>
      <c r="AK6551">
        <v>1</v>
      </c>
      <c r="AM6551">
        <v>19500</v>
      </c>
      <c r="AO6551">
        <v>19500</v>
      </c>
      <c r="AR6551">
        <v>210000</v>
      </c>
      <c r="AS6551">
        <v>240390</v>
      </c>
      <c r="AT6551">
        <v>800000</v>
      </c>
      <c r="AU6551">
        <v>915772</v>
      </c>
      <c r="AV6551">
        <v>87.358006773884696</v>
      </c>
      <c r="AW6551" t="s">
        <v>23434</v>
      </c>
      <c r="AY6551" t="s">
        <v>23435</v>
      </c>
    </row>
    <row r="6552" spans="1:51" hidden="1" x14ac:dyDescent="0.25">
      <c r="A6552" t="s">
        <v>26085</v>
      </c>
      <c r="B6552">
        <v>2019</v>
      </c>
      <c r="C6552">
        <v>182</v>
      </c>
      <c r="E6552" t="s">
        <v>50</v>
      </c>
      <c r="F6552" t="s">
        <v>71</v>
      </c>
      <c r="G6552" t="s">
        <v>72</v>
      </c>
      <c r="K6552" t="s">
        <v>427</v>
      </c>
      <c r="L6552" t="s">
        <v>428</v>
      </c>
      <c r="M6552" t="s">
        <v>429</v>
      </c>
      <c r="N6552" t="s">
        <v>76</v>
      </c>
      <c r="O6552" t="s">
        <v>26086</v>
      </c>
      <c r="P6552" t="s">
        <v>642</v>
      </c>
      <c r="X6552" t="s">
        <v>78</v>
      </c>
      <c r="AA6552" s="1"/>
      <c r="AC6552">
        <v>2019</v>
      </c>
      <c r="AD6552">
        <v>5</v>
      </c>
      <c r="AE6552">
        <v>2</v>
      </c>
      <c r="AF6552" s="2">
        <f>DATE(emdat_data[[#This Row],[Start Year]],emdat_data[[#This Row],[Start Month]],emdat_data[[#This Row],[Start Day]])</f>
        <v>43587</v>
      </c>
      <c r="AG6552">
        <v>2019</v>
      </c>
      <c r="AH6552">
        <v>5</v>
      </c>
      <c r="AI6552">
        <v>2</v>
      </c>
      <c r="AJ6552" s="2">
        <f>DATE(emdat_data[[#This Row],[End Year]],emdat_data[[#This Row],[End Month]],emdat_data[[#This Row],[End Day]])</f>
        <v>43587</v>
      </c>
      <c r="AK6552">
        <v>13</v>
      </c>
      <c r="AV6552">
        <v>87.358006773884696</v>
      </c>
      <c r="AW6552" t="s">
        <v>3828</v>
      </c>
      <c r="AY6552" t="s">
        <v>3829</v>
      </c>
    </row>
    <row r="6553" spans="1:51" hidden="1" x14ac:dyDescent="0.25">
      <c r="A6553" t="s">
        <v>25103</v>
      </c>
      <c r="B6553">
        <v>2019</v>
      </c>
      <c r="C6553">
        <v>164</v>
      </c>
      <c r="D6553" t="s">
        <v>23513</v>
      </c>
      <c r="E6553" t="s">
        <v>50</v>
      </c>
      <c r="F6553" t="s">
        <v>63</v>
      </c>
      <c r="G6553" t="s">
        <v>82</v>
      </c>
      <c r="H6553" t="s">
        <v>98</v>
      </c>
      <c r="J6553" t="s">
        <v>23514</v>
      </c>
      <c r="K6553" t="s">
        <v>226</v>
      </c>
      <c r="L6553" t="s">
        <v>227</v>
      </c>
      <c r="M6553" t="s">
        <v>56</v>
      </c>
      <c r="N6553" t="s">
        <v>57</v>
      </c>
      <c r="O6553" t="s">
        <v>20678</v>
      </c>
      <c r="X6553" t="s">
        <v>88</v>
      </c>
      <c r="AA6553" s="1"/>
      <c r="AC6553">
        <v>2019</v>
      </c>
      <c r="AD6553">
        <v>5</v>
      </c>
      <c r="AE6553">
        <v>3</v>
      </c>
      <c r="AF6553" s="2">
        <f>DATE(emdat_data[[#This Row],[Start Year]],emdat_data[[#This Row],[Start Month]],emdat_data[[#This Row],[Start Day]])</f>
        <v>43588</v>
      </c>
      <c r="AG6553">
        <v>2019</v>
      </c>
      <c r="AH6553">
        <v>5</v>
      </c>
      <c r="AI6553">
        <v>3</v>
      </c>
      <c r="AJ6553" s="2">
        <f>DATE(emdat_data[[#This Row],[End Year]],emdat_data[[#This Row],[End Month]],emdat_data[[#This Row],[End Day]])</f>
        <v>43588</v>
      </c>
      <c r="AK6553">
        <v>50</v>
      </c>
      <c r="AM6553">
        <v>20000000</v>
      </c>
      <c r="AO6553">
        <v>20000000</v>
      </c>
      <c r="AT6553">
        <v>1810000</v>
      </c>
      <c r="AU6553">
        <v>2071934</v>
      </c>
      <c r="AV6553">
        <v>87.358006773884696</v>
      </c>
      <c r="AW6553" t="s">
        <v>2102</v>
      </c>
      <c r="AY6553" t="s">
        <v>2103</v>
      </c>
    </row>
    <row r="6554" spans="1:51" hidden="1" x14ac:dyDescent="0.25">
      <c r="A6554" t="s">
        <v>23512</v>
      </c>
      <c r="B6554">
        <v>2019</v>
      </c>
      <c r="C6554">
        <v>164</v>
      </c>
      <c r="D6554" t="s">
        <v>23513</v>
      </c>
      <c r="E6554" t="s">
        <v>50</v>
      </c>
      <c r="F6554" t="s">
        <v>63</v>
      </c>
      <c r="G6554" t="s">
        <v>82</v>
      </c>
      <c r="H6554" t="s">
        <v>98</v>
      </c>
      <c r="J6554" t="s">
        <v>23514</v>
      </c>
      <c r="K6554" t="s">
        <v>527</v>
      </c>
      <c r="L6554" t="s">
        <v>528</v>
      </c>
      <c r="M6554" t="s">
        <v>56</v>
      </c>
      <c r="N6554" t="s">
        <v>57</v>
      </c>
      <c r="O6554" t="s">
        <v>23515</v>
      </c>
      <c r="W6554">
        <v>200</v>
      </c>
      <c r="X6554" t="s">
        <v>88</v>
      </c>
      <c r="AA6554" s="1"/>
      <c r="AC6554">
        <v>2019</v>
      </c>
      <c r="AD6554">
        <v>5</v>
      </c>
      <c r="AE6554">
        <v>4</v>
      </c>
      <c r="AF6554" s="2">
        <f>DATE(emdat_data[[#This Row],[Start Year]],emdat_data[[#This Row],[Start Month]],emdat_data[[#This Row],[Start Day]])</f>
        <v>43589</v>
      </c>
      <c r="AG6554">
        <v>2019</v>
      </c>
      <c r="AH6554">
        <v>5</v>
      </c>
      <c r="AI6554">
        <v>4</v>
      </c>
      <c r="AJ6554" s="2">
        <f>DATE(emdat_data[[#This Row],[End Year]],emdat_data[[#This Row],[End Month]],emdat_data[[#This Row],[End Day]])</f>
        <v>43589</v>
      </c>
      <c r="AK6554">
        <v>39</v>
      </c>
      <c r="AL6554">
        <v>45</v>
      </c>
      <c r="AN6554">
        <v>10000</v>
      </c>
      <c r="AO6554">
        <v>10045</v>
      </c>
      <c r="AV6554">
        <v>87.358006773884696</v>
      </c>
      <c r="AX6554" t="s">
        <v>23516</v>
      </c>
      <c r="AY6554" t="s">
        <v>23517</v>
      </c>
    </row>
    <row r="6555" spans="1:51" hidden="1" x14ac:dyDescent="0.25">
      <c r="A6555" t="s">
        <v>23493</v>
      </c>
      <c r="B6555">
        <v>2019</v>
      </c>
      <c r="C6555">
        <v>206</v>
      </c>
      <c r="E6555" t="s">
        <v>50</v>
      </c>
      <c r="F6555" t="s">
        <v>71</v>
      </c>
      <c r="G6555" t="s">
        <v>72</v>
      </c>
      <c r="K6555" t="s">
        <v>83</v>
      </c>
      <c r="L6555" t="s">
        <v>84</v>
      </c>
      <c r="M6555" t="s">
        <v>85</v>
      </c>
      <c r="N6555" t="s">
        <v>86</v>
      </c>
      <c r="O6555" t="s">
        <v>23494</v>
      </c>
      <c r="P6555" t="s">
        <v>23495</v>
      </c>
      <c r="X6555" t="s">
        <v>78</v>
      </c>
      <c r="AA6555" s="1"/>
      <c r="AC6555">
        <v>2019</v>
      </c>
      <c r="AD6555">
        <v>5</v>
      </c>
      <c r="AE6555">
        <v>10</v>
      </c>
      <c r="AF6555" s="2">
        <f>DATE(emdat_data[[#This Row],[Start Year]],emdat_data[[#This Row],[Start Month]],emdat_data[[#This Row],[Start Day]])</f>
        <v>43595</v>
      </c>
      <c r="AG6555">
        <v>2019</v>
      </c>
      <c r="AH6555">
        <v>5</v>
      </c>
      <c r="AI6555">
        <v>20</v>
      </c>
      <c r="AJ6555" s="2">
        <f>DATE(emdat_data[[#This Row],[End Year]],emdat_data[[#This Row],[End Month]],emdat_data[[#This Row],[End Day]])</f>
        <v>43605</v>
      </c>
      <c r="AM6555">
        <v>2100</v>
      </c>
      <c r="AO6555">
        <v>2100</v>
      </c>
      <c r="AV6555">
        <v>87.358006773884696</v>
      </c>
      <c r="AX6555" t="s">
        <v>23496</v>
      </c>
      <c r="AY6555" t="s">
        <v>23497</v>
      </c>
    </row>
    <row r="6556" spans="1:51" hidden="1" x14ac:dyDescent="0.25">
      <c r="A6556" t="s">
        <v>26052</v>
      </c>
      <c r="B6556">
        <v>2019</v>
      </c>
      <c r="C6556">
        <v>203</v>
      </c>
      <c r="D6556" t="s">
        <v>26053</v>
      </c>
      <c r="E6556" t="s">
        <v>50</v>
      </c>
      <c r="F6556" t="s">
        <v>71</v>
      </c>
      <c r="G6556" t="s">
        <v>72</v>
      </c>
      <c r="K6556" t="s">
        <v>397</v>
      </c>
      <c r="L6556" t="s">
        <v>398</v>
      </c>
      <c r="M6556" t="s">
        <v>260</v>
      </c>
      <c r="N6556" t="s">
        <v>76</v>
      </c>
      <c r="O6556" t="s">
        <v>26054</v>
      </c>
      <c r="X6556" t="s">
        <v>78</v>
      </c>
      <c r="AA6556" s="1"/>
      <c r="AC6556">
        <v>2019</v>
      </c>
      <c r="AD6556">
        <v>5</v>
      </c>
      <c r="AE6556">
        <v>13</v>
      </c>
      <c r="AF6556" s="2">
        <f>DATE(emdat_data[[#This Row],[Start Year]],emdat_data[[#This Row],[Start Month]],emdat_data[[#This Row],[Start Day]])</f>
        <v>43598</v>
      </c>
      <c r="AG6556">
        <v>2019</v>
      </c>
      <c r="AH6556">
        <v>5</v>
      </c>
      <c r="AI6556">
        <v>17</v>
      </c>
      <c r="AJ6556" s="2">
        <f>DATE(emdat_data[[#This Row],[End Year]],emdat_data[[#This Row],[End Month]],emdat_data[[#This Row],[End Day]])</f>
        <v>43602</v>
      </c>
      <c r="AK6556">
        <v>5</v>
      </c>
      <c r="AM6556">
        <v>5000</v>
      </c>
      <c r="AO6556">
        <v>5000</v>
      </c>
      <c r="AV6556">
        <v>87.358006773884696</v>
      </c>
      <c r="AX6556" t="s">
        <v>26055</v>
      </c>
      <c r="AY6556" t="s">
        <v>26056</v>
      </c>
    </row>
    <row r="6557" spans="1:51" hidden="1" x14ac:dyDescent="0.25">
      <c r="A6557" t="s">
        <v>25228</v>
      </c>
      <c r="B6557">
        <v>2019</v>
      </c>
      <c r="C6557">
        <v>271</v>
      </c>
      <c r="E6557" t="s">
        <v>50</v>
      </c>
      <c r="F6557" t="s">
        <v>51</v>
      </c>
      <c r="G6557" t="s">
        <v>52</v>
      </c>
      <c r="H6557" t="s">
        <v>53</v>
      </c>
      <c r="K6557" t="s">
        <v>2556</v>
      </c>
      <c r="L6557" t="s">
        <v>2557</v>
      </c>
      <c r="M6557" t="s">
        <v>1262</v>
      </c>
      <c r="N6557" t="s">
        <v>96</v>
      </c>
      <c r="O6557" t="s">
        <v>25229</v>
      </c>
      <c r="W6557">
        <v>8</v>
      </c>
      <c r="X6557" t="s">
        <v>59</v>
      </c>
      <c r="Y6557">
        <v>-4051</v>
      </c>
      <c r="Z6557">
        <v>1526</v>
      </c>
      <c r="AA6557" s="1"/>
      <c r="AC6557">
        <v>2019</v>
      </c>
      <c r="AD6557">
        <v>5</v>
      </c>
      <c r="AE6557">
        <v>14</v>
      </c>
      <c r="AF6557" s="2">
        <f>DATE(emdat_data[[#This Row],[Start Year]],emdat_data[[#This Row],[Start Month]],emdat_data[[#This Row],[Start Day]])</f>
        <v>43599</v>
      </c>
      <c r="AG6557">
        <v>2019</v>
      </c>
      <c r="AH6557">
        <v>5</v>
      </c>
      <c r="AI6557">
        <v>14</v>
      </c>
      <c r="AJ6557" s="2">
        <f>DATE(emdat_data[[#This Row],[End Year]],emdat_data[[#This Row],[End Month]],emdat_data[[#This Row],[End Day]])</f>
        <v>43599</v>
      </c>
      <c r="AL6557">
        <v>1</v>
      </c>
      <c r="AM6557">
        <v>650</v>
      </c>
      <c r="AO6557">
        <v>651</v>
      </c>
      <c r="AV6557">
        <v>87.358006773884696</v>
      </c>
      <c r="AW6557" t="s">
        <v>25230</v>
      </c>
      <c r="AY6557" t="s">
        <v>25231</v>
      </c>
    </row>
    <row r="6558" spans="1:51" hidden="1" x14ac:dyDescent="0.25">
      <c r="A6558" t="s">
        <v>25125</v>
      </c>
      <c r="B6558">
        <v>2019</v>
      </c>
      <c r="C6558">
        <v>195</v>
      </c>
      <c r="E6558" t="s">
        <v>50</v>
      </c>
      <c r="F6558" t="s">
        <v>71</v>
      </c>
      <c r="G6558" t="s">
        <v>72</v>
      </c>
      <c r="K6558" t="s">
        <v>239</v>
      </c>
      <c r="L6558" t="s">
        <v>240</v>
      </c>
      <c r="M6558" t="s">
        <v>197</v>
      </c>
      <c r="N6558" t="s">
        <v>190</v>
      </c>
      <c r="O6558" t="s">
        <v>25126</v>
      </c>
      <c r="P6558" t="s">
        <v>642</v>
      </c>
      <c r="X6558" t="s">
        <v>78</v>
      </c>
      <c r="AA6558" s="1"/>
      <c r="AC6558">
        <v>2019</v>
      </c>
      <c r="AD6558">
        <v>5</v>
      </c>
      <c r="AE6558">
        <v>15</v>
      </c>
      <c r="AF6558" s="2">
        <f>DATE(emdat_data[[#This Row],[Start Year]],emdat_data[[#This Row],[Start Month]],emdat_data[[#This Row],[Start Day]])</f>
        <v>43600</v>
      </c>
      <c r="AG6558">
        <v>2019</v>
      </c>
      <c r="AH6558">
        <v>5</v>
      </c>
      <c r="AI6558">
        <v>15</v>
      </c>
      <c r="AJ6558" s="2">
        <f>DATE(emdat_data[[#This Row],[End Year]],emdat_data[[#This Row],[End Month]],emdat_data[[#This Row],[End Day]])</f>
        <v>43600</v>
      </c>
      <c r="AM6558">
        <v>1200</v>
      </c>
      <c r="AO6558">
        <v>1200</v>
      </c>
      <c r="AV6558">
        <v>87.358006773884696</v>
      </c>
      <c r="AX6558" t="s">
        <v>25127</v>
      </c>
      <c r="AY6558" t="s">
        <v>25128</v>
      </c>
    </row>
    <row r="6559" spans="1:51" hidden="1" x14ac:dyDescent="0.25">
      <c r="A6559" t="s">
        <v>25153</v>
      </c>
      <c r="B6559">
        <v>2019</v>
      </c>
      <c r="C6559">
        <v>200</v>
      </c>
      <c r="E6559" t="s">
        <v>50</v>
      </c>
      <c r="F6559" t="s">
        <v>71</v>
      </c>
      <c r="G6559" t="s">
        <v>72</v>
      </c>
      <c r="K6559" t="s">
        <v>1037</v>
      </c>
      <c r="L6559" t="s">
        <v>1038</v>
      </c>
      <c r="M6559" t="s">
        <v>125</v>
      </c>
      <c r="N6559" t="s">
        <v>76</v>
      </c>
      <c r="O6559" t="s">
        <v>25154</v>
      </c>
      <c r="P6559" t="s">
        <v>642</v>
      </c>
      <c r="X6559" t="s">
        <v>78</v>
      </c>
      <c r="AA6559" s="1"/>
      <c r="AC6559">
        <v>2019</v>
      </c>
      <c r="AD6559">
        <v>5</v>
      </c>
      <c r="AE6559">
        <v>16</v>
      </c>
      <c r="AF6559" s="2">
        <f>DATE(emdat_data[[#This Row],[Start Year]],emdat_data[[#This Row],[Start Month]],emdat_data[[#This Row],[Start Day]])</f>
        <v>43601</v>
      </c>
      <c r="AG6559">
        <v>2019</v>
      </c>
      <c r="AH6559">
        <v>5</v>
      </c>
      <c r="AI6559">
        <v>16</v>
      </c>
      <c r="AJ6559" s="2">
        <f>DATE(emdat_data[[#This Row],[End Year]],emdat_data[[#This Row],[End Month]],emdat_data[[#This Row],[End Day]])</f>
        <v>43601</v>
      </c>
      <c r="AK6559">
        <v>15</v>
      </c>
      <c r="AL6559">
        <v>2</v>
      </c>
      <c r="AM6559">
        <v>505</v>
      </c>
      <c r="AO6559">
        <v>507</v>
      </c>
      <c r="AV6559">
        <v>87.358006773884696</v>
      </c>
      <c r="AW6559" t="s">
        <v>25155</v>
      </c>
      <c r="AY6559" t="s">
        <v>25156</v>
      </c>
    </row>
    <row r="6560" spans="1:51" hidden="1" x14ac:dyDescent="0.25">
      <c r="A6560" t="s">
        <v>26084</v>
      </c>
      <c r="B6560">
        <v>2019</v>
      </c>
      <c r="C6560">
        <v>252</v>
      </c>
      <c r="E6560" t="s">
        <v>50</v>
      </c>
      <c r="F6560" t="s">
        <v>71</v>
      </c>
      <c r="G6560" t="s">
        <v>72</v>
      </c>
      <c r="K6560" t="s">
        <v>3101</v>
      </c>
      <c r="L6560" t="s">
        <v>3102</v>
      </c>
      <c r="M6560" t="s">
        <v>392</v>
      </c>
      <c r="N6560" t="s">
        <v>57</v>
      </c>
      <c r="O6560" t="s">
        <v>25663</v>
      </c>
      <c r="X6560" t="s">
        <v>78</v>
      </c>
      <c r="AA6560" s="1"/>
      <c r="AC6560">
        <v>2019</v>
      </c>
      <c r="AD6560">
        <v>5</v>
      </c>
      <c r="AE6560">
        <v>17</v>
      </c>
      <c r="AF6560" s="2">
        <f>DATE(emdat_data[[#This Row],[Start Year]],emdat_data[[#This Row],[Start Month]],emdat_data[[#This Row],[Start Day]])</f>
        <v>43602</v>
      </c>
      <c r="AG6560">
        <v>2019</v>
      </c>
      <c r="AH6560">
        <v>5</v>
      </c>
      <c r="AI6560">
        <v>27</v>
      </c>
      <c r="AJ6560" s="2">
        <f>DATE(emdat_data[[#This Row],[End Year]],emdat_data[[#This Row],[End Month]],emdat_data[[#This Row],[End Day]])</f>
        <v>43612</v>
      </c>
      <c r="AK6560">
        <v>6</v>
      </c>
      <c r="AV6560">
        <v>87.358006773884696</v>
      </c>
      <c r="AW6560" t="s">
        <v>12187</v>
      </c>
      <c r="AY6560" t="s">
        <v>12188</v>
      </c>
    </row>
    <row r="6561" spans="1:51" hidden="1" x14ac:dyDescent="0.25">
      <c r="A6561" t="s">
        <v>23465</v>
      </c>
      <c r="B6561">
        <v>2019</v>
      </c>
      <c r="C6561">
        <v>255</v>
      </c>
      <c r="E6561" t="s">
        <v>50</v>
      </c>
      <c r="F6561" t="s">
        <v>71</v>
      </c>
      <c r="G6561" t="s">
        <v>72</v>
      </c>
      <c r="H6561" t="s">
        <v>170</v>
      </c>
      <c r="K6561" t="s">
        <v>54</v>
      </c>
      <c r="L6561" t="s">
        <v>55</v>
      </c>
      <c r="M6561" t="s">
        <v>56</v>
      </c>
      <c r="N6561" t="s">
        <v>57</v>
      </c>
      <c r="O6561" t="s">
        <v>23466</v>
      </c>
      <c r="P6561" t="s">
        <v>642</v>
      </c>
      <c r="W6561">
        <v>133360</v>
      </c>
      <c r="X6561" t="s">
        <v>78</v>
      </c>
      <c r="Y6561">
        <v>34668</v>
      </c>
      <c r="Z6561">
        <v>67894</v>
      </c>
      <c r="AA6561" s="1"/>
      <c r="AC6561">
        <v>2019</v>
      </c>
      <c r="AD6561">
        <v>5</v>
      </c>
      <c r="AE6561">
        <v>22</v>
      </c>
      <c r="AF6561" s="2">
        <f>DATE(emdat_data[[#This Row],[Start Year]],emdat_data[[#This Row],[Start Month]],emdat_data[[#This Row],[Start Day]])</f>
        <v>43607</v>
      </c>
      <c r="AG6561">
        <v>2019</v>
      </c>
      <c r="AH6561">
        <v>5</v>
      </c>
      <c r="AI6561">
        <v>27</v>
      </c>
      <c r="AJ6561" s="2">
        <f>DATE(emdat_data[[#This Row],[End Year]],emdat_data[[#This Row],[End Month]],emdat_data[[#This Row],[End Day]])</f>
        <v>43612</v>
      </c>
      <c r="AK6561">
        <v>24</v>
      </c>
      <c r="AL6561">
        <v>11</v>
      </c>
      <c r="AM6561">
        <v>550</v>
      </c>
      <c r="AO6561">
        <v>561</v>
      </c>
      <c r="AV6561">
        <v>87.358006773884696</v>
      </c>
      <c r="AW6561" t="s">
        <v>23467</v>
      </c>
      <c r="AY6561" t="s">
        <v>23468</v>
      </c>
    </row>
    <row r="6562" spans="1:51" hidden="1" x14ac:dyDescent="0.25">
      <c r="A6562" t="s">
        <v>26024</v>
      </c>
      <c r="B6562">
        <v>2019</v>
      </c>
      <c r="C6562">
        <v>252</v>
      </c>
      <c r="E6562" t="s">
        <v>50</v>
      </c>
      <c r="F6562" t="s">
        <v>71</v>
      </c>
      <c r="G6562" t="s">
        <v>72</v>
      </c>
      <c r="K6562" t="s">
        <v>2852</v>
      </c>
      <c r="L6562" t="s">
        <v>2853</v>
      </c>
      <c r="M6562" t="s">
        <v>392</v>
      </c>
      <c r="N6562" t="s">
        <v>57</v>
      </c>
      <c r="O6562" t="s">
        <v>26025</v>
      </c>
      <c r="W6562">
        <v>238157</v>
      </c>
      <c r="X6562" t="s">
        <v>78</v>
      </c>
      <c r="Y6562">
        <v>1854</v>
      </c>
      <c r="Z6562">
        <v>45254</v>
      </c>
      <c r="AA6562" s="1"/>
      <c r="AC6562">
        <v>2019</v>
      </c>
      <c r="AD6562">
        <v>5</v>
      </c>
      <c r="AE6562">
        <v>22</v>
      </c>
      <c r="AF6562" s="2">
        <f>DATE(emdat_data[[#This Row],[Start Year]],emdat_data[[#This Row],[Start Month]],emdat_data[[#This Row],[Start Day]])</f>
        <v>43607</v>
      </c>
      <c r="AG6562">
        <v>2019</v>
      </c>
      <c r="AH6562">
        <v>5</v>
      </c>
      <c r="AI6562">
        <v>27</v>
      </c>
      <c r="AJ6562" s="2">
        <f>DATE(emdat_data[[#This Row],[End Year]],emdat_data[[#This Row],[End Month]],emdat_data[[#This Row],[End Day]])</f>
        <v>43612</v>
      </c>
      <c r="AK6562">
        <v>1</v>
      </c>
      <c r="AM6562">
        <v>36</v>
      </c>
      <c r="AO6562">
        <v>36</v>
      </c>
      <c r="AV6562">
        <v>87.358006773884696</v>
      </c>
      <c r="AW6562" t="s">
        <v>3539</v>
      </c>
      <c r="AY6562" t="s">
        <v>3540</v>
      </c>
    </row>
    <row r="6563" spans="1:51" hidden="1" x14ac:dyDescent="0.25">
      <c r="A6563" t="s">
        <v>25984</v>
      </c>
      <c r="B6563">
        <v>2019</v>
      </c>
      <c r="C6563">
        <v>250</v>
      </c>
      <c r="E6563" t="s">
        <v>50</v>
      </c>
      <c r="F6563" t="s">
        <v>63</v>
      </c>
      <c r="G6563" t="s">
        <v>82</v>
      </c>
      <c r="H6563" t="s">
        <v>157</v>
      </c>
      <c r="I6563" t="s">
        <v>418</v>
      </c>
      <c r="K6563" t="s">
        <v>357</v>
      </c>
      <c r="L6563" t="s">
        <v>358</v>
      </c>
      <c r="M6563" t="s">
        <v>146</v>
      </c>
      <c r="N6563" t="s">
        <v>86</v>
      </c>
      <c r="O6563" t="s">
        <v>25985</v>
      </c>
      <c r="Q6563" t="s">
        <v>900</v>
      </c>
      <c r="W6563">
        <v>150</v>
      </c>
      <c r="X6563" t="s">
        <v>88</v>
      </c>
      <c r="AA6563" s="1"/>
      <c r="AC6563">
        <v>2019</v>
      </c>
      <c r="AD6563">
        <v>5</v>
      </c>
      <c r="AE6563">
        <v>23</v>
      </c>
      <c r="AF6563" s="2">
        <f>DATE(emdat_data[[#This Row],[Start Year]],emdat_data[[#This Row],[Start Month]],emdat_data[[#This Row],[Start Day]])</f>
        <v>43608</v>
      </c>
      <c r="AG6563">
        <v>2019</v>
      </c>
      <c r="AH6563">
        <v>5</v>
      </c>
      <c r="AI6563">
        <v>31</v>
      </c>
      <c r="AJ6563" s="2">
        <f>DATE(emdat_data[[#This Row],[End Year]],emdat_data[[#This Row],[End Month]],emdat_data[[#This Row],[End Day]])</f>
        <v>43616</v>
      </c>
      <c r="AK6563">
        <v>3</v>
      </c>
      <c r="AL6563">
        <v>150</v>
      </c>
      <c r="AO6563">
        <v>150</v>
      </c>
      <c r="AV6563">
        <v>87.358006773884696</v>
      </c>
      <c r="AX6563" t="s">
        <v>25986</v>
      </c>
      <c r="AY6563" t="s">
        <v>25987</v>
      </c>
    </row>
    <row r="6564" spans="1:51" hidden="1" x14ac:dyDescent="0.25">
      <c r="A6564" t="s">
        <v>23576</v>
      </c>
      <c r="B6564">
        <v>2019</v>
      </c>
      <c r="C6564">
        <v>243</v>
      </c>
      <c r="E6564" t="s">
        <v>50</v>
      </c>
      <c r="F6564" t="s">
        <v>51</v>
      </c>
      <c r="G6564" t="s">
        <v>52</v>
      </c>
      <c r="H6564" t="s">
        <v>53</v>
      </c>
      <c r="K6564" t="s">
        <v>1216</v>
      </c>
      <c r="L6564" t="s">
        <v>1217</v>
      </c>
      <c r="M6564" t="s">
        <v>85</v>
      </c>
      <c r="N6564" t="s">
        <v>86</v>
      </c>
      <c r="O6564" t="s">
        <v>23577</v>
      </c>
      <c r="W6564">
        <v>8</v>
      </c>
      <c r="X6564" t="s">
        <v>59</v>
      </c>
      <c r="Y6564">
        <v>-5812</v>
      </c>
      <c r="Z6564">
        <v>-7527</v>
      </c>
      <c r="AA6564" s="1">
        <v>0.11180555555555556</v>
      </c>
      <c r="AC6564">
        <v>2019</v>
      </c>
      <c r="AD6564">
        <v>5</v>
      </c>
      <c r="AE6564">
        <v>26</v>
      </c>
      <c r="AF6564" s="2">
        <f>DATE(emdat_data[[#This Row],[Start Year]],emdat_data[[#This Row],[Start Month]],emdat_data[[#This Row],[Start Day]])</f>
        <v>43611</v>
      </c>
      <c r="AG6564">
        <v>2019</v>
      </c>
      <c r="AH6564">
        <v>5</v>
      </c>
      <c r="AI6564">
        <v>26</v>
      </c>
      <c r="AJ6564" s="2">
        <f>DATE(emdat_data[[#This Row],[End Year]],emdat_data[[#This Row],[End Month]],emdat_data[[#This Row],[End Day]])</f>
        <v>43611</v>
      </c>
      <c r="AL6564">
        <v>15</v>
      </c>
      <c r="AO6564">
        <v>15</v>
      </c>
      <c r="AV6564">
        <v>87.358006773884696</v>
      </c>
      <c r="AW6564" t="s">
        <v>23578</v>
      </c>
      <c r="AY6564" t="s">
        <v>23579</v>
      </c>
    </row>
    <row r="6565" spans="1:51" hidden="1" x14ac:dyDescent="0.25">
      <c r="A6565" t="s">
        <v>25199</v>
      </c>
      <c r="B6565">
        <v>2019</v>
      </c>
      <c r="C6565">
        <v>243</v>
      </c>
      <c r="E6565" t="s">
        <v>50</v>
      </c>
      <c r="F6565" t="s">
        <v>51</v>
      </c>
      <c r="G6565" t="s">
        <v>52</v>
      </c>
      <c r="H6565" t="s">
        <v>53</v>
      </c>
      <c r="K6565" t="s">
        <v>2573</v>
      </c>
      <c r="L6565" t="s">
        <v>2574</v>
      </c>
      <c r="M6565" t="s">
        <v>85</v>
      </c>
      <c r="N6565" t="s">
        <v>86</v>
      </c>
      <c r="O6565" t="s">
        <v>25200</v>
      </c>
      <c r="U6565" t="s">
        <v>127</v>
      </c>
      <c r="W6565">
        <v>8</v>
      </c>
      <c r="X6565" t="s">
        <v>59</v>
      </c>
      <c r="Y6565">
        <v>-5812</v>
      </c>
      <c r="Z6565">
        <v>-7527</v>
      </c>
      <c r="AA6565" s="1">
        <v>0.11180555555555556</v>
      </c>
      <c r="AC6565">
        <v>2019</v>
      </c>
      <c r="AD6565">
        <v>5</v>
      </c>
      <c r="AE6565">
        <v>26</v>
      </c>
      <c r="AF6565" s="2">
        <f>DATE(emdat_data[[#This Row],[Start Year]],emdat_data[[#This Row],[Start Month]],emdat_data[[#This Row],[Start Day]])</f>
        <v>43611</v>
      </c>
      <c r="AG6565">
        <v>2019</v>
      </c>
      <c r="AH6565">
        <v>5</v>
      </c>
      <c r="AI6565">
        <v>26</v>
      </c>
      <c r="AJ6565" s="2">
        <f>DATE(emdat_data[[#This Row],[End Year]],emdat_data[[#This Row],[End Month]],emdat_data[[#This Row],[End Day]])</f>
        <v>43611</v>
      </c>
      <c r="AK6565">
        <v>2</v>
      </c>
      <c r="AL6565">
        <v>15</v>
      </c>
      <c r="AM6565">
        <v>4257</v>
      </c>
      <c r="AO6565">
        <v>4272</v>
      </c>
      <c r="AV6565">
        <v>87.358006773884696</v>
      </c>
      <c r="AW6565" t="s">
        <v>25201</v>
      </c>
      <c r="AY6565" t="s">
        <v>25202</v>
      </c>
    </row>
    <row r="6566" spans="1:51" hidden="1" x14ac:dyDescent="0.25">
      <c r="A6566" t="s">
        <v>26061</v>
      </c>
      <c r="B6566">
        <v>2019</v>
      </c>
      <c r="C6566">
        <v>254</v>
      </c>
      <c r="E6566" t="s">
        <v>50</v>
      </c>
      <c r="F6566" t="s">
        <v>71</v>
      </c>
      <c r="G6566" t="s">
        <v>72</v>
      </c>
      <c r="H6566" t="s">
        <v>170</v>
      </c>
      <c r="K6566" t="s">
        <v>2972</v>
      </c>
      <c r="L6566" t="s">
        <v>2973</v>
      </c>
      <c r="M6566" t="s">
        <v>260</v>
      </c>
      <c r="N6566" t="s">
        <v>76</v>
      </c>
      <c r="O6566" t="s">
        <v>26062</v>
      </c>
      <c r="X6566" t="s">
        <v>78</v>
      </c>
      <c r="AA6566" s="1"/>
      <c r="AC6566">
        <v>2019</v>
      </c>
      <c r="AD6566">
        <v>5</v>
      </c>
      <c r="AE6566">
        <v>26</v>
      </c>
      <c r="AF6566" s="2">
        <f>DATE(emdat_data[[#This Row],[Start Year]],emdat_data[[#This Row],[Start Month]],emdat_data[[#This Row],[Start Day]])</f>
        <v>43611</v>
      </c>
      <c r="AG6566">
        <v>2019</v>
      </c>
      <c r="AH6566">
        <v>5</v>
      </c>
      <c r="AI6566">
        <v>29</v>
      </c>
      <c r="AJ6566" s="2">
        <f>DATE(emdat_data[[#This Row],[End Year]],emdat_data[[#This Row],[End Month]],emdat_data[[#This Row],[End Day]])</f>
        <v>43614</v>
      </c>
      <c r="AK6566">
        <v>8</v>
      </c>
      <c r="AM6566">
        <v>2500</v>
      </c>
      <c r="AO6566">
        <v>2500</v>
      </c>
      <c r="AV6566">
        <v>87.358006773884696</v>
      </c>
      <c r="AX6566" t="s">
        <v>26063</v>
      </c>
      <c r="AY6566" t="s">
        <v>26064</v>
      </c>
    </row>
    <row r="6567" spans="1:51" hidden="1" x14ac:dyDescent="0.25">
      <c r="A6567" t="s">
        <v>25954</v>
      </c>
      <c r="B6567">
        <v>2019</v>
      </c>
      <c r="C6567">
        <v>265</v>
      </c>
      <c r="E6567" t="s">
        <v>50</v>
      </c>
      <c r="F6567" t="s">
        <v>71</v>
      </c>
      <c r="G6567" t="s">
        <v>72</v>
      </c>
      <c r="K6567" t="s">
        <v>3068</v>
      </c>
      <c r="L6567" t="s">
        <v>3069</v>
      </c>
      <c r="M6567" t="s">
        <v>173</v>
      </c>
      <c r="N6567" t="s">
        <v>57</v>
      </c>
      <c r="O6567" t="s">
        <v>25955</v>
      </c>
      <c r="P6567" t="s">
        <v>642</v>
      </c>
      <c r="Q6567" t="s">
        <v>176</v>
      </c>
      <c r="X6567" t="s">
        <v>78</v>
      </c>
      <c r="AA6567" s="1"/>
      <c r="AC6567">
        <v>2019</v>
      </c>
      <c r="AD6567">
        <v>5</v>
      </c>
      <c r="AE6567">
        <v>27</v>
      </c>
      <c r="AF6567" s="2">
        <f>DATE(emdat_data[[#This Row],[Start Year]],emdat_data[[#This Row],[Start Month]],emdat_data[[#This Row],[Start Day]])</f>
        <v>43612</v>
      </c>
      <c r="AG6567">
        <v>2019</v>
      </c>
      <c r="AH6567">
        <v>5</v>
      </c>
      <c r="AI6567">
        <v>30</v>
      </c>
      <c r="AJ6567" s="2">
        <f>DATE(emdat_data[[#This Row],[End Year]],emdat_data[[#This Row],[End Month]],emdat_data[[#This Row],[End Day]])</f>
        <v>43615</v>
      </c>
      <c r="AK6567">
        <v>3</v>
      </c>
      <c r="AN6567">
        <v>265</v>
      </c>
      <c r="AO6567">
        <v>265</v>
      </c>
      <c r="AV6567">
        <v>87.358006773884696</v>
      </c>
      <c r="AW6567" t="s">
        <v>25956</v>
      </c>
      <c r="AY6567" t="s">
        <v>25957</v>
      </c>
    </row>
    <row r="6568" spans="1:51" hidden="1" x14ac:dyDescent="0.25">
      <c r="A6568" t="s">
        <v>25140</v>
      </c>
      <c r="B6568">
        <v>2019</v>
      </c>
      <c r="C6568">
        <v>224</v>
      </c>
      <c r="E6568" t="s">
        <v>50</v>
      </c>
      <c r="F6568" t="s">
        <v>71</v>
      </c>
      <c r="G6568" t="s">
        <v>72</v>
      </c>
      <c r="K6568" t="s">
        <v>18575</v>
      </c>
      <c r="L6568" t="s">
        <v>18576</v>
      </c>
      <c r="M6568" t="s">
        <v>995</v>
      </c>
      <c r="N6568" t="s">
        <v>76</v>
      </c>
      <c r="O6568" t="s">
        <v>25141</v>
      </c>
      <c r="W6568">
        <v>151027</v>
      </c>
      <c r="X6568" t="s">
        <v>78</v>
      </c>
      <c r="Y6568">
        <v>24555</v>
      </c>
      <c r="Z6568">
        <v>12691</v>
      </c>
      <c r="AA6568" s="1"/>
      <c r="AC6568">
        <v>2019</v>
      </c>
      <c r="AD6568">
        <v>5</v>
      </c>
      <c r="AE6568">
        <v>28</v>
      </c>
      <c r="AF6568" s="2">
        <f>DATE(emdat_data[[#This Row],[Start Year]],emdat_data[[#This Row],[Start Month]],emdat_data[[#This Row],[Start Day]])</f>
        <v>43613</v>
      </c>
      <c r="AG6568">
        <v>2019</v>
      </c>
      <c r="AH6568">
        <v>6</v>
      </c>
      <c r="AI6568">
        <v>5</v>
      </c>
      <c r="AJ6568" s="2">
        <f>DATE(emdat_data[[#This Row],[End Year]],emdat_data[[#This Row],[End Month]],emdat_data[[#This Row],[End Day]])</f>
        <v>43621</v>
      </c>
      <c r="AK6568">
        <v>4</v>
      </c>
      <c r="AL6568">
        <v>30</v>
      </c>
      <c r="AM6568">
        <v>20000</v>
      </c>
      <c r="AO6568">
        <v>20030</v>
      </c>
      <c r="AT6568">
        <v>7100</v>
      </c>
      <c r="AU6568">
        <v>8127</v>
      </c>
      <c r="AV6568">
        <v>87.358006773884696</v>
      </c>
      <c r="AW6568" t="s">
        <v>25142</v>
      </c>
      <c r="AY6568" t="s">
        <v>25143</v>
      </c>
    </row>
    <row r="6569" spans="1:51" hidden="1" x14ac:dyDescent="0.25">
      <c r="A6569" t="s">
        <v>25944</v>
      </c>
      <c r="B6569">
        <v>2019</v>
      </c>
      <c r="C6569">
        <v>233</v>
      </c>
      <c r="E6569" t="s">
        <v>50</v>
      </c>
      <c r="F6569" t="s">
        <v>51</v>
      </c>
      <c r="G6569" t="s">
        <v>52</v>
      </c>
      <c r="H6569" t="s">
        <v>53</v>
      </c>
      <c r="K6569" t="s">
        <v>325</v>
      </c>
      <c r="L6569" t="s">
        <v>326</v>
      </c>
      <c r="M6569" t="s">
        <v>204</v>
      </c>
      <c r="N6569" t="s">
        <v>86</v>
      </c>
      <c r="O6569" t="s">
        <v>25945</v>
      </c>
      <c r="Q6569" t="s">
        <v>176</v>
      </c>
      <c r="W6569">
        <v>7</v>
      </c>
      <c r="X6569" t="s">
        <v>59</v>
      </c>
      <c r="Y6569">
        <v>13243</v>
      </c>
      <c r="Z6569">
        <v>-89272</v>
      </c>
      <c r="AA6569" s="1"/>
      <c r="AC6569">
        <v>2019</v>
      </c>
      <c r="AD6569">
        <v>5</v>
      </c>
      <c r="AE6569">
        <v>30</v>
      </c>
      <c r="AF6569" s="2">
        <f>DATE(emdat_data[[#This Row],[Start Year]],emdat_data[[#This Row],[Start Month]],emdat_data[[#This Row],[Start Day]])</f>
        <v>43615</v>
      </c>
      <c r="AG6569">
        <v>2019</v>
      </c>
      <c r="AH6569">
        <v>5</v>
      </c>
      <c r="AI6569">
        <v>30</v>
      </c>
      <c r="AJ6569" s="2">
        <f>DATE(emdat_data[[#This Row],[End Year]],emdat_data[[#This Row],[End Month]],emdat_data[[#This Row],[End Day]])</f>
        <v>43615</v>
      </c>
      <c r="AK6569">
        <v>1</v>
      </c>
      <c r="AM6569">
        <v>160</v>
      </c>
      <c r="AO6569">
        <v>160</v>
      </c>
      <c r="AV6569">
        <v>87.358006773884696</v>
      </c>
      <c r="AX6569" t="s">
        <v>25946</v>
      </c>
      <c r="AY6569" t="s">
        <v>25947</v>
      </c>
    </row>
    <row r="6570" spans="1:51" hidden="1" x14ac:dyDescent="0.25">
      <c r="A6570" t="s">
        <v>24979</v>
      </c>
      <c r="B6570">
        <v>2019</v>
      </c>
      <c r="C6570">
        <v>222</v>
      </c>
      <c r="E6570" t="s">
        <v>50</v>
      </c>
      <c r="F6570" t="s">
        <v>71</v>
      </c>
      <c r="G6570" t="s">
        <v>72</v>
      </c>
      <c r="K6570" t="s">
        <v>376</v>
      </c>
      <c r="L6570" t="s">
        <v>377</v>
      </c>
      <c r="M6570" t="s">
        <v>211</v>
      </c>
      <c r="N6570" t="s">
        <v>190</v>
      </c>
      <c r="O6570" t="s">
        <v>24980</v>
      </c>
      <c r="Q6570" t="s">
        <v>900</v>
      </c>
      <c r="R6570" t="s">
        <v>82</v>
      </c>
      <c r="W6570">
        <v>88755</v>
      </c>
      <c r="X6570" t="s">
        <v>78</v>
      </c>
      <c r="Y6570">
        <v>45624</v>
      </c>
      <c r="Z6570">
        <v>26653</v>
      </c>
      <c r="AA6570" s="1"/>
      <c r="AC6570">
        <v>2019</v>
      </c>
      <c r="AD6570">
        <v>5</v>
      </c>
      <c r="AE6570">
        <v>31</v>
      </c>
      <c r="AF6570" s="2">
        <f>DATE(emdat_data[[#This Row],[Start Year]],emdat_data[[#This Row],[Start Month]],emdat_data[[#This Row],[Start Day]])</f>
        <v>43616</v>
      </c>
      <c r="AG6570">
        <v>2019</v>
      </c>
      <c r="AH6570">
        <v>6</v>
      </c>
      <c r="AI6570">
        <v>7</v>
      </c>
      <c r="AJ6570" s="2">
        <f>DATE(emdat_data[[#This Row],[End Year]],emdat_data[[#This Row],[End Month]],emdat_data[[#This Row],[End Day]])</f>
        <v>43623</v>
      </c>
      <c r="AK6570">
        <v>4</v>
      </c>
      <c r="AM6570">
        <v>362</v>
      </c>
      <c r="AO6570">
        <v>362</v>
      </c>
      <c r="AV6570">
        <v>87.358006773884696</v>
      </c>
      <c r="AW6570" t="s">
        <v>24981</v>
      </c>
      <c r="AY6570" t="s">
        <v>24982</v>
      </c>
    </row>
    <row r="6571" spans="1:51" hidden="1" x14ac:dyDescent="0.25">
      <c r="A6571" t="s">
        <v>25104</v>
      </c>
      <c r="B6571">
        <v>2019</v>
      </c>
      <c r="C6571">
        <v>217</v>
      </c>
      <c r="E6571" t="s">
        <v>50</v>
      </c>
      <c r="F6571" t="s">
        <v>63</v>
      </c>
      <c r="G6571" t="s">
        <v>64</v>
      </c>
      <c r="H6571" t="s">
        <v>1766</v>
      </c>
      <c r="K6571" t="s">
        <v>226</v>
      </c>
      <c r="L6571" t="s">
        <v>227</v>
      </c>
      <c r="M6571" t="s">
        <v>56</v>
      </c>
      <c r="N6571" t="s">
        <v>57</v>
      </c>
      <c r="O6571" t="s">
        <v>25105</v>
      </c>
      <c r="W6571">
        <v>42</v>
      </c>
      <c r="X6571" t="s">
        <v>67</v>
      </c>
      <c r="AA6571" s="1"/>
      <c r="AC6571">
        <v>2019</v>
      </c>
      <c r="AD6571">
        <v>6</v>
      </c>
      <c r="AF6571" s="2">
        <f>DATE(emdat_data[[#This Row],[Start Year]],emdat_data[[#This Row],[Start Month]],emdat_data[[#This Row],[Start Day]])</f>
        <v>43616</v>
      </c>
      <c r="AG6571">
        <v>2019</v>
      </c>
      <c r="AH6571">
        <v>6</v>
      </c>
      <c r="AJ6571" s="2">
        <f>DATE(emdat_data[[#This Row],[End Year]],emdat_data[[#This Row],[End Month]],emdat_data[[#This Row],[End Day]])</f>
        <v>43616</v>
      </c>
      <c r="AK6571">
        <v>90</v>
      </c>
      <c r="AV6571">
        <v>87.358006773884696</v>
      </c>
      <c r="AX6571" t="s">
        <v>25106</v>
      </c>
      <c r="AY6571" t="s">
        <v>25107</v>
      </c>
    </row>
    <row r="6572" spans="1:51" hidden="1" x14ac:dyDescent="0.25">
      <c r="A6572" t="s">
        <v>25108</v>
      </c>
      <c r="B6572">
        <v>2019</v>
      </c>
      <c r="C6572">
        <v>223</v>
      </c>
      <c r="E6572" t="s">
        <v>50</v>
      </c>
      <c r="F6572" t="s">
        <v>63</v>
      </c>
      <c r="G6572" t="s">
        <v>64</v>
      </c>
      <c r="H6572" t="s">
        <v>1766</v>
      </c>
      <c r="K6572" t="s">
        <v>226</v>
      </c>
      <c r="L6572" t="s">
        <v>227</v>
      </c>
      <c r="M6572" t="s">
        <v>56</v>
      </c>
      <c r="N6572" t="s">
        <v>57</v>
      </c>
      <c r="O6572" t="s">
        <v>25109</v>
      </c>
      <c r="X6572" t="s">
        <v>67</v>
      </c>
      <c r="AA6572" s="1"/>
      <c r="AC6572">
        <v>2019</v>
      </c>
      <c r="AD6572">
        <v>6</v>
      </c>
      <c r="AF6572" s="2">
        <f>DATE(emdat_data[[#This Row],[Start Year]],emdat_data[[#This Row],[Start Month]],emdat_data[[#This Row],[Start Day]])</f>
        <v>43616</v>
      </c>
      <c r="AG6572">
        <v>2019</v>
      </c>
      <c r="AH6572">
        <v>6</v>
      </c>
      <c r="AJ6572" s="2">
        <f>DATE(emdat_data[[#This Row],[End Year]],emdat_data[[#This Row],[End Month]],emdat_data[[#This Row],[End Day]])</f>
        <v>43616</v>
      </c>
      <c r="AK6572">
        <v>22</v>
      </c>
      <c r="AL6572">
        <v>450</v>
      </c>
      <c r="AO6572">
        <v>450</v>
      </c>
      <c r="AV6572">
        <v>87.358006773884696</v>
      </c>
      <c r="AW6572" t="s">
        <v>25110</v>
      </c>
      <c r="AY6572" t="s">
        <v>25111</v>
      </c>
    </row>
    <row r="6573" spans="1:51" hidden="1" x14ac:dyDescent="0.25">
      <c r="A6573" t="s">
        <v>25929</v>
      </c>
      <c r="B6573">
        <v>2019</v>
      </c>
      <c r="C6573">
        <v>337</v>
      </c>
      <c r="D6573" t="s">
        <v>25930</v>
      </c>
      <c r="E6573" t="s">
        <v>50</v>
      </c>
      <c r="F6573" t="s">
        <v>71</v>
      </c>
      <c r="G6573" t="s">
        <v>72</v>
      </c>
      <c r="K6573" t="s">
        <v>527</v>
      </c>
      <c r="L6573" t="s">
        <v>528</v>
      </c>
      <c r="M6573" t="s">
        <v>56</v>
      </c>
      <c r="N6573" t="s">
        <v>57</v>
      </c>
      <c r="O6573" t="s">
        <v>25931</v>
      </c>
      <c r="P6573" t="s">
        <v>3243</v>
      </c>
      <c r="Q6573" t="s">
        <v>176</v>
      </c>
      <c r="R6573" t="s">
        <v>12510</v>
      </c>
      <c r="S6573" t="s">
        <v>127</v>
      </c>
      <c r="X6573" t="s">
        <v>78</v>
      </c>
      <c r="AA6573" s="1"/>
      <c r="AB6573" t="s">
        <v>25932</v>
      </c>
      <c r="AC6573">
        <v>2019</v>
      </c>
      <c r="AD6573">
        <v>6</v>
      </c>
      <c r="AF6573" s="2">
        <f>DATE(emdat_data[[#This Row],[Start Year]],emdat_data[[#This Row],[Start Month]],emdat_data[[#This Row],[Start Day]])</f>
        <v>43616</v>
      </c>
      <c r="AG6573">
        <v>2019</v>
      </c>
      <c r="AH6573">
        <v>7</v>
      </c>
      <c r="AI6573">
        <v>28</v>
      </c>
      <c r="AJ6573" s="2">
        <f>DATE(emdat_data[[#This Row],[End Year]],emdat_data[[#This Row],[End Month]],emdat_data[[#This Row],[End Day]])</f>
        <v>43674</v>
      </c>
      <c r="AK6573">
        <v>114</v>
      </c>
      <c r="AM6573">
        <v>7600000</v>
      </c>
      <c r="AO6573">
        <v>7600000</v>
      </c>
      <c r="AT6573">
        <v>75000</v>
      </c>
      <c r="AU6573">
        <v>85854</v>
      </c>
      <c r="AV6573">
        <v>87.358006773884696</v>
      </c>
      <c r="AX6573" t="s">
        <v>25933</v>
      </c>
      <c r="AY6573" t="s">
        <v>25934</v>
      </c>
    </row>
    <row r="6574" spans="1:51" hidden="1" x14ac:dyDescent="0.25">
      <c r="A6574" t="s">
        <v>23486</v>
      </c>
      <c r="B6574">
        <v>2019</v>
      </c>
      <c r="C6574">
        <v>232</v>
      </c>
      <c r="E6574" t="s">
        <v>50</v>
      </c>
      <c r="F6574" t="s">
        <v>51</v>
      </c>
      <c r="G6574" t="s">
        <v>52</v>
      </c>
      <c r="H6574" t="s">
        <v>53</v>
      </c>
      <c r="K6574" t="s">
        <v>668</v>
      </c>
      <c r="L6574" t="s">
        <v>669</v>
      </c>
      <c r="M6574" t="s">
        <v>197</v>
      </c>
      <c r="N6574" t="s">
        <v>190</v>
      </c>
      <c r="O6574" t="s">
        <v>23487</v>
      </c>
      <c r="W6574">
        <v>5</v>
      </c>
      <c r="X6574" t="s">
        <v>59</v>
      </c>
      <c r="Y6574">
        <v>40501</v>
      </c>
      <c r="Z6574">
        <v>20722</v>
      </c>
      <c r="AA6574" s="1">
        <v>0.26805555555555555</v>
      </c>
      <c r="AC6574">
        <v>2019</v>
      </c>
      <c r="AD6574">
        <v>6</v>
      </c>
      <c r="AE6574">
        <v>1</v>
      </c>
      <c r="AF6574" s="2">
        <f>DATE(emdat_data[[#This Row],[Start Year]],emdat_data[[#This Row],[Start Month]],emdat_data[[#This Row],[Start Day]])</f>
        <v>43617</v>
      </c>
      <c r="AG6574">
        <v>2019</v>
      </c>
      <c r="AH6574">
        <v>6</v>
      </c>
      <c r="AI6574">
        <v>1</v>
      </c>
      <c r="AJ6574" s="2">
        <f>DATE(emdat_data[[#This Row],[End Year]],emdat_data[[#This Row],[End Month]],emdat_data[[#This Row],[End Day]])</f>
        <v>43617</v>
      </c>
      <c r="AL6574">
        <v>4</v>
      </c>
      <c r="AM6574">
        <v>300</v>
      </c>
      <c r="AO6574">
        <v>304</v>
      </c>
      <c r="AV6574">
        <v>87.358006773884696</v>
      </c>
      <c r="AW6574" t="s">
        <v>22639</v>
      </c>
      <c r="AY6574" t="s">
        <v>23488</v>
      </c>
    </row>
    <row r="6575" spans="1:51" hidden="1" x14ac:dyDescent="0.25">
      <c r="A6575" t="s">
        <v>25100</v>
      </c>
      <c r="B6575">
        <v>2019</v>
      </c>
      <c r="C6575">
        <v>311</v>
      </c>
      <c r="E6575" t="s">
        <v>50</v>
      </c>
      <c r="F6575" t="s">
        <v>63</v>
      </c>
      <c r="G6575" t="s">
        <v>82</v>
      </c>
      <c r="H6575" t="s">
        <v>157</v>
      </c>
      <c r="I6575" t="s">
        <v>572</v>
      </c>
      <c r="K6575" t="s">
        <v>226</v>
      </c>
      <c r="L6575" t="s">
        <v>227</v>
      </c>
      <c r="M6575" t="s">
        <v>56</v>
      </c>
      <c r="N6575" t="s">
        <v>57</v>
      </c>
      <c r="O6575" t="s">
        <v>25101</v>
      </c>
      <c r="X6575" t="s">
        <v>88</v>
      </c>
      <c r="AA6575" s="1"/>
      <c r="AC6575">
        <v>2019</v>
      </c>
      <c r="AD6575">
        <v>6</v>
      </c>
      <c r="AE6575">
        <v>1</v>
      </c>
      <c r="AF6575" s="2">
        <f>DATE(emdat_data[[#This Row],[Start Year]],emdat_data[[#This Row],[Start Month]],emdat_data[[#This Row],[Start Day]])</f>
        <v>43617</v>
      </c>
      <c r="AG6575">
        <v>2019</v>
      </c>
      <c r="AH6575">
        <v>6</v>
      </c>
      <c r="AI6575">
        <v>3</v>
      </c>
      <c r="AJ6575" s="2">
        <f>DATE(emdat_data[[#This Row],[End Year]],emdat_data[[#This Row],[End Month]],emdat_data[[#This Row],[End Day]])</f>
        <v>43619</v>
      </c>
      <c r="AK6575">
        <v>10</v>
      </c>
      <c r="AV6575">
        <v>87.358006773884696</v>
      </c>
      <c r="AW6575" t="s">
        <v>2102</v>
      </c>
      <c r="AX6575" t="s">
        <v>20449</v>
      </c>
      <c r="AY6575" t="s">
        <v>25102</v>
      </c>
    </row>
    <row r="6576" spans="1:51" hidden="1" x14ac:dyDescent="0.25">
      <c r="A6576" t="s">
        <v>25948</v>
      </c>
      <c r="B6576">
        <v>2019</v>
      </c>
      <c r="C6576">
        <v>216</v>
      </c>
      <c r="E6576" t="s">
        <v>50</v>
      </c>
      <c r="F6576" t="s">
        <v>71</v>
      </c>
      <c r="G6576" t="s">
        <v>72</v>
      </c>
      <c r="H6576" t="s">
        <v>170</v>
      </c>
      <c r="K6576" t="s">
        <v>2910</v>
      </c>
      <c r="L6576" t="s">
        <v>2911</v>
      </c>
      <c r="M6576" t="s">
        <v>253</v>
      </c>
      <c r="N6576" t="s">
        <v>57</v>
      </c>
      <c r="O6576" t="s">
        <v>25949</v>
      </c>
      <c r="P6576" t="s">
        <v>642</v>
      </c>
      <c r="Q6576" t="s">
        <v>176</v>
      </c>
      <c r="W6576">
        <v>106546</v>
      </c>
      <c r="X6576" t="s">
        <v>78</v>
      </c>
      <c r="Y6576">
        <v>3742</v>
      </c>
      <c r="Z6576">
        <v>69354</v>
      </c>
      <c r="AA6576" s="1"/>
      <c r="AC6576">
        <v>2019</v>
      </c>
      <c r="AD6576">
        <v>6</v>
      </c>
      <c r="AE6576">
        <v>1</v>
      </c>
      <c r="AF6576" s="2">
        <f>DATE(emdat_data[[#This Row],[Start Year]],emdat_data[[#This Row],[Start Month]],emdat_data[[#This Row],[Start Day]])</f>
        <v>43617</v>
      </c>
      <c r="AG6576">
        <v>2019</v>
      </c>
      <c r="AH6576">
        <v>6</v>
      </c>
      <c r="AI6576">
        <v>7</v>
      </c>
      <c r="AJ6576" s="2">
        <f>DATE(emdat_data[[#This Row],[End Year]],emdat_data[[#This Row],[End Month]],emdat_data[[#This Row],[End Day]])</f>
        <v>43623</v>
      </c>
      <c r="AK6576">
        <v>4</v>
      </c>
      <c r="AM6576">
        <v>6750</v>
      </c>
      <c r="AO6576">
        <v>6750</v>
      </c>
      <c r="AV6576">
        <v>87.358006773884696</v>
      </c>
      <c r="AX6576" t="s">
        <v>25950</v>
      </c>
      <c r="AY6576" t="s">
        <v>25951</v>
      </c>
    </row>
    <row r="6577" spans="1:51" hidden="1" x14ac:dyDescent="0.25">
      <c r="A6577" t="s">
        <v>24974</v>
      </c>
      <c r="B6577">
        <v>2019</v>
      </c>
      <c r="C6577">
        <v>225</v>
      </c>
      <c r="E6577" t="s">
        <v>50</v>
      </c>
      <c r="F6577" t="s">
        <v>71</v>
      </c>
      <c r="G6577" t="s">
        <v>72</v>
      </c>
      <c r="K6577" t="s">
        <v>1548</v>
      </c>
      <c r="L6577" t="s">
        <v>1549</v>
      </c>
      <c r="M6577" t="s">
        <v>204</v>
      </c>
      <c r="N6577" t="s">
        <v>86</v>
      </c>
      <c r="O6577" t="s">
        <v>24975</v>
      </c>
      <c r="P6577" t="s">
        <v>642</v>
      </c>
      <c r="Q6577" t="s">
        <v>176</v>
      </c>
      <c r="R6577" t="s">
        <v>82</v>
      </c>
      <c r="W6577">
        <v>34620</v>
      </c>
      <c r="X6577" t="s">
        <v>78</v>
      </c>
      <c r="Y6577">
        <v>20176</v>
      </c>
      <c r="Z6577">
        <v>-103182</v>
      </c>
      <c r="AA6577" s="1"/>
      <c r="AB6577" t="s">
        <v>24976</v>
      </c>
      <c r="AC6577">
        <v>2019</v>
      </c>
      <c r="AD6577">
        <v>6</v>
      </c>
      <c r="AE6577">
        <v>2</v>
      </c>
      <c r="AF6577" s="2">
        <f>DATE(emdat_data[[#This Row],[Start Year]],emdat_data[[#This Row],[Start Month]],emdat_data[[#This Row],[Start Day]])</f>
        <v>43618</v>
      </c>
      <c r="AG6577">
        <v>2019</v>
      </c>
      <c r="AH6577">
        <v>6</v>
      </c>
      <c r="AI6577">
        <v>6</v>
      </c>
      <c r="AJ6577" s="2">
        <f>DATE(emdat_data[[#This Row],[End Year]],emdat_data[[#This Row],[End Month]],emdat_data[[#This Row],[End Day]])</f>
        <v>43622</v>
      </c>
      <c r="AK6577">
        <v>7</v>
      </c>
      <c r="AN6577">
        <v>3000</v>
      </c>
      <c r="AO6577">
        <v>3000</v>
      </c>
      <c r="AV6577">
        <v>87.358006773884696</v>
      </c>
      <c r="AX6577" t="s">
        <v>24977</v>
      </c>
      <c r="AY6577" t="s">
        <v>24978</v>
      </c>
    </row>
    <row r="6578" spans="1:51" hidden="1" x14ac:dyDescent="0.25">
      <c r="A6578" t="s">
        <v>25181</v>
      </c>
      <c r="B6578">
        <v>2019</v>
      </c>
      <c r="C6578">
        <v>226</v>
      </c>
      <c r="E6578" t="s">
        <v>50</v>
      </c>
      <c r="F6578" t="s">
        <v>71</v>
      </c>
      <c r="G6578" t="s">
        <v>72</v>
      </c>
      <c r="K6578" t="s">
        <v>2634</v>
      </c>
      <c r="L6578" t="s">
        <v>2635</v>
      </c>
      <c r="M6578" t="s">
        <v>173</v>
      </c>
      <c r="N6578" t="s">
        <v>57</v>
      </c>
      <c r="O6578" t="s">
        <v>25182</v>
      </c>
      <c r="P6578" t="s">
        <v>642</v>
      </c>
      <c r="X6578" t="s">
        <v>78</v>
      </c>
      <c r="AA6578" s="1"/>
      <c r="AC6578">
        <v>2019</v>
      </c>
      <c r="AD6578">
        <v>6</v>
      </c>
      <c r="AE6578">
        <v>2</v>
      </c>
      <c r="AF6578" s="2">
        <f>DATE(emdat_data[[#This Row],[Start Year]],emdat_data[[#This Row],[Start Month]],emdat_data[[#This Row],[Start Day]])</f>
        <v>43618</v>
      </c>
      <c r="AG6578">
        <v>2019</v>
      </c>
      <c r="AH6578">
        <v>6</v>
      </c>
      <c r="AI6578">
        <v>6</v>
      </c>
      <c r="AJ6578" s="2">
        <f>DATE(emdat_data[[#This Row],[End Year]],emdat_data[[#This Row],[End Month]],emdat_data[[#This Row],[End Day]])</f>
        <v>43622</v>
      </c>
      <c r="AM6578">
        <v>1000</v>
      </c>
      <c r="AO6578">
        <v>1000</v>
      </c>
      <c r="AV6578">
        <v>87.358006773884696</v>
      </c>
      <c r="AX6578" t="s">
        <v>25183</v>
      </c>
      <c r="AY6578" t="s">
        <v>25184</v>
      </c>
    </row>
    <row r="6579" spans="1:51" hidden="1" x14ac:dyDescent="0.25">
      <c r="A6579" t="s">
        <v>26097</v>
      </c>
      <c r="B6579">
        <v>2019</v>
      </c>
      <c r="C6579">
        <v>275</v>
      </c>
      <c r="D6579" t="s">
        <v>26098</v>
      </c>
      <c r="E6579" t="s">
        <v>50</v>
      </c>
      <c r="F6579" t="s">
        <v>71</v>
      </c>
      <c r="G6579" t="s">
        <v>72</v>
      </c>
      <c r="K6579" t="s">
        <v>13110</v>
      </c>
      <c r="L6579" t="s">
        <v>13111</v>
      </c>
      <c r="M6579" t="s">
        <v>197</v>
      </c>
      <c r="N6579" t="s">
        <v>190</v>
      </c>
      <c r="O6579" t="s">
        <v>26099</v>
      </c>
      <c r="U6579" t="s">
        <v>127</v>
      </c>
      <c r="X6579" t="s">
        <v>78</v>
      </c>
      <c r="AA6579" s="1"/>
      <c r="AC6579">
        <v>2019</v>
      </c>
      <c r="AD6579">
        <v>6</v>
      </c>
      <c r="AE6579">
        <v>2</v>
      </c>
      <c r="AF6579" s="2">
        <f>DATE(emdat_data[[#This Row],[Start Year]],emdat_data[[#This Row],[Start Month]],emdat_data[[#This Row],[Start Day]])</f>
        <v>43618</v>
      </c>
      <c r="AG6579">
        <v>2019</v>
      </c>
      <c r="AH6579">
        <v>6</v>
      </c>
      <c r="AI6579">
        <v>7</v>
      </c>
      <c r="AJ6579" s="2">
        <f>DATE(emdat_data[[#This Row],[End Year]],emdat_data[[#This Row],[End Month]],emdat_data[[#This Row],[End Day]])</f>
        <v>43623</v>
      </c>
      <c r="AM6579">
        <v>11650</v>
      </c>
      <c r="AO6579">
        <v>11650</v>
      </c>
      <c r="AV6579">
        <v>87.358006773884696</v>
      </c>
      <c r="AW6579" t="s">
        <v>26100</v>
      </c>
      <c r="AY6579" t="s">
        <v>26101</v>
      </c>
    </row>
    <row r="6580" spans="1:51" hidden="1" x14ac:dyDescent="0.25">
      <c r="A6580" t="s">
        <v>25068</v>
      </c>
      <c r="B6580">
        <v>2019</v>
      </c>
      <c r="C6580">
        <v>215</v>
      </c>
      <c r="E6580" t="s">
        <v>50</v>
      </c>
      <c r="F6580" t="s">
        <v>71</v>
      </c>
      <c r="G6580" t="s">
        <v>72</v>
      </c>
      <c r="K6580" t="s">
        <v>1342</v>
      </c>
      <c r="L6580" t="s">
        <v>1343</v>
      </c>
      <c r="M6580" t="s">
        <v>1194</v>
      </c>
      <c r="N6580" t="s">
        <v>86</v>
      </c>
      <c r="O6580" t="s">
        <v>25069</v>
      </c>
      <c r="P6580" t="s">
        <v>642</v>
      </c>
      <c r="X6580" t="s">
        <v>78</v>
      </c>
      <c r="AA6580" s="1"/>
      <c r="AC6580">
        <v>2019</v>
      </c>
      <c r="AD6580">
        <v>6</v>
      </c>
      <c r="AE6580">
        <v>3</v>
      </c>
      <c r="AF6580" s="2">
        <f>DATE(emdat_data[[#This Row],[Start Year]],emdat_data[[#This Row],[Start Month]],emdat_data[[#This Row],[Start Day]])</f>
        <v>43619</v>
      </c>
      <c r="AG6580">
        <v>2019</v>
      </c>
      <c r="AH6580">
        <v>6</v>
      </c>
      <c r="AI6580">
        <v>6</v>
      </c>
      <c r="AJ6580" s="2">
        <f>DATE(emdat_data[[#This Row],[End Year]],emdat_data[[#This Row],[End Month]],emdat_data[[#This Row],[End Day]])</f>
        <v>43622</v>
      </c>
      <c r="AK6580">
        <v>8</v>
      </c>
      <c r="AL6580">
        <v>3</v>
      </c>
      <c r="AM6580">
        <v>3105</v>
      </c>
      <c r="AO6580">
        <v>3108</v>
      </c>
      <c r="AV6580">
        <v>87.358006773884696</v>
      </c>
      <c r="AW6580" t="s">
        <v>13216</v>
      </c>
      <c r="AY6580" t="s">
        <v>13217</v>
      </c>
    </row>
    <row r="6581" spans="1:51" hidden="1" x14ac:dyDescent="0.25">
      <c r="A6581" t="s">
        <v>25096</v>
      </c>
      <c r="B6581">
        <v>2019</v>
      </c>
      <c r="C6581">
        <v>281</v>
      </c>
      <c r="E6581" t="s">
        <v>50</v>
      </c>
      <c r="F6581" t="s">
        <v>71</v>
      </c>
      <c r="G6581" t="s">
        <v>72</v>
      </c>
      <c r="K6581" t="s">
        <v>171</v>
      </c>
      <c r="L6581" t="s">
        <v>172</v>
      </c>
      <c r="M6581" t="s">
        <v>173</v>
      </c>
      <c r="N6581" t="s">
        <v>57</v>
      </c>
      <c r="O6581" t="s">
        <v>25097</v>
      </c>
      <c r="P6581" t="s">
        <v>134</v>
      </c>
      <c r="U6581" t="s">
        <v>127</v>
      </c>
      <c r="X6581" t="s">
        <v>78</v>
      </c>
      <c r="AA6581" s="1"/>
      <c r="AC6581">
        <v>2019</v>
      </c>
      <c r="AD6581">
        <v>6</v>
      </c>
      <c r="AE6581">
        <v>3</v>
      </c>
      <c r="AF6581" s="2">
        <f>DATE(emdat_data[[#This Row],[Start Year]],emdat_data[[#This Row],[Start Month]],emdat_data[[#This Row],[Start Day]])</f>
        <v>43619</v>
      </c>
      <c r="AG6581">
        <v>2019</v>
      </c>
      <c r="AH6581">
        <v>6</v>
      </c>
      <c r="AI6581">
        <v>9</v>
      </c>
      <c r="AJ6581" s="2">
        <f>DATE(emdat_data[[#This Row],[End Year]],emdat_data[[#This Row],[End Month]],emdat_data[[#This Row],[End Day]])</f>
        <v>43625</v>
      </c>
      <c r="AK6581">
        <v>2</v>
      </c>
      <c r="AM6581">
        <v>55495</v>
      </c>
      <c r="AO6581">
        <v>55495</v>
      </c>
      <c r="AV6581">
        <v>87.358006773884696</v>
      </c>
      <c r="AW6581" t="s">
        <v>25098</v>
      </c>
      <c r="AY6581" t="s">
        <v>25099</v>
      </c>
    </row>
    <row r="6582" spans="1:51" hidden="1" x14ac:dyDescent="0.25">
      <c r="A6582" t="s">
        <v>25224</v>
      </c>
      <c r="B6582">
        <v>2019</v>
      </c>
      <c r="C6582">
        <v>264</v>
      </c>
      <c r="E6582" t="s">
        <v>50</v>
      </c>
      <c r="F6582" t="s">
        <v>71</v>
      </c>
      <c r="G6582" t="s">
        <v>72</v>
      </c>
      <c r="K6582" t="s">
        <v>364</v>
      </c>
      <c r="L6582" t="s">
        <v>365</v>
      </c>
      <c r="M6582" t="s">
        <v>173</v>
      </c>
      <c r="N6582" t="s">
        <v>57</v>
      </c>
      <c r="O6582" t="s">
        <v>25225</v>
      </c>
      <c r="P6582" t="s">
        <v>642</v>
      </c>
      <c r="W6582">
        <v>5390</v>
      </c>
      <c r="X6582" t="s">
        <v>78</v>
      </c>
      <c r="Y6582">
        <v>8223</v>
      </c>
      <c r="Z6582">
        <v>123493</v>
      </c>
      <c r="AA6582" s="1"/>
      <c r="AC6582">
        <v>2019</v>
      </c>
      <c r="AD6582">
        <v>6</v>
      </c>
      <c r="AE6582">
        <v>3</v>
      </c>
      <c r="AF6582" s="2">
        <f>DATE(emdat_data[[#This Row],[Start Year]],emdat_data[[#This Row],[Start Month]],emdat_data[[#This Row],[Start Day]])</f>
        <v>43619</v>
      </c>
      <c r="AG6582">
        <v>2019</v>
      </c>
      <c r="AH6582">
        <v>6</v>
      </c>
      <c r="AI6582">
        <v>23</v>
      </c>
      <c r="AJ6582" s="2">
        <f>DATE(emdat_data[[#This Row],[End Year]],emdat_data[[#This Row],[End Month]],emdat_data[[#This Row],[End Day]])</f>
        <v>43639</v>
      </c>
      <c r="AM6582">
        <v>45000</v>
      </c>
      <c r="AO6582">
        <v>45000</v>
      </c>
      <c r="AV6582">
        <v>87.358006773884696</v>
      </c>
      <c r="AX6582" t="s">
        <v>25226</v>
      </c>
      <c r="AY6582" t="s">
        <v>25227</v>
      </c>
    </row>
    <row r="6583" spans="1:51" hidden="1" x14ac:dyDescent="0.25">
      <c r="A6583" t="s">
        <v>23597</v>
      </c>
      <c r="B6583">
        <v>2019</v>
      </c>
      <c r="C6583">
        <v>228</v>
      </c>
      <c r="E6583" t="s">
        <v>50</v>
      </c>
      <c r="F6583" t="s">
        <v>71</v>
      </c>
      <c r="G6583" t="s">
        <v>72</v>
      </c>
      <c r="H6583" t="s">
        <v>170</v>
      </c>
      <c r="K6583" t="s">
        <v>1306</v>
      </c>
      <c r="L6583" t="s">
        <v>1307</v>
      </c>
      <c r="M6583" t="s">
        <v>125</v>
      </c>
      <c r="N6583" t="s">
        <v>76</v>
      </c>
      <c r="O6583" t="s">
        <v>23598</v>
      </c>
      <c r="P6583" t="s">
        <v>642</v>
      </c>
      <c r="X6583" t="s">
        <v>78</v>
      </c>
      <c r="AA6583" s="1"/>
      <c r="AC6583">
        <v>2019</v>
      </c>
      <c r="AD6583">
        <v>6</v>
      </c>
      <c r="AE6583">
        <v>4</v>
      </c>
      <c r="AF6583" s="2">
        <f>DATE(emdat_data[[#This Row],[Start Year]],emdat_data[[#This Row],[Start Month]],emdat_data[[#This Row],[Start Day]])</f>
        <v>43620</v>
      </c>
      <c r="AG6583">
        <v>2019</v>
      </c>
      <c r="AH6583">
        <v>6</v>
      </c>
      <c r="AI6583">
        <v>4</v>
      </c>
      <c r="AJ6583" s="2">
        <f>DATE(emdat_data[[#This Row],[End Year]],emdat_data[[#This Row],[End Month]],emdat_data[[#This Row],[End Day]])</f>
        <v>43620</v>
      </c>
      <c r="AK6583">
        <v>13</v>
      </c>
      <c r="AV6583">
        <v>87.358006773884696</v>
      </c>
      <c r="AX6583" t="s">
        <v>23599</v>
      </c>
      <c r="AY6583" t="s">
        <v>23600</v>
      </c>
    </row>
    <row r="6584" spans="1:51" hidden="1" x14ac:dyDescent="0.25">
      <c r="A6584" t="s">
        <v>25935</v>
      </c>
      <c r="B6584">
        <v>2019</v>
      </c>
      <c r="C6584">
        <v>227</v>
      </c>
      <c r="E6584" t="s">
        <v>50</v>
      </c>
      <c r="F6584" t="s">
        <v>71</v>
      </c>
      <c r="G6584" t="s">
        <v>217</v>
      </c>
      <c r="H6584" t="s">
        <v>217</v>
      </c>
      <c r="K6584" t="s">
        <v>2972</v>
      </c>
      <c r="L6584" t="s">
        <v>2973</v>
      </c>
      <c r="M6584" t="s">
        <v>260</v>
      </c>
      <c r="N6584" t="s">
        <v>76</v>
      </c>
      <c r="O6584" t="s">
        <v>25936</v>
      </c>
      <c r="P6584" t="s">
        <v>642</v>
      </c>
      <c r="Q6584" t="s">
        <v>72</v>
      </c>
      <c r="R6584" t="s">
        <v>12510</v>
      </c>
      <c r="AA6584" s="1"/>
      <c r="AC6584">
        <v>2019</v>
      </c>
      <c r="AD6584">
        <v>6</v>
      </c>
      <c r="AE6584">
        <v>4</v>
      </c>
      <c r="AF6584" s="2">
        <f>DATE(emdat_data[[#This Row],[Start Year]],emdat_data[[#This Row],[Start Month]],emdat_data[[#This Row],[Start Day]])</f>
        <v>43620</v>
      </c>
      <c r="AG6584">
        <v>2019</v>
      </c>
      <c r="AH6584">
        <v>6</v>
      </c>
      <c r="AI6584">
        <v>8</v>
      </c>
      <c r="AJ6584" s="2">
        <f>DATE(emdat_data[[#This Row],[End Year]],emdat_data[[#This Row],[End Month]],emdat_data[[#This Row],[End Day]])</f>
        <v>43624</v>
      </c>
      <c r="AK6584">
        <v>61</v>
      </c>
      <c r="AL6584">
        <v>25</v>
      </c>
      <c r="AM6584">
        <v>129928</v>
      </c>
      <c r="AO6584">
        <v>129953</v>
      </c>
      <c r="AV6584">
        <v>87.358006773884696</v>
      </c>
      <c r="AW6584" t="s">
        <v>25937</v>
      </c>
      <c r="AX6584" t="s">
        <v>25938</v>
      </c>
      <c r="AY6584" t="s">
        <v>25939</v>
      </c>
    </row>
    <row r="6585" spans="1:51" hidden="1" x14ac:dyDescent="0.25">
      <c r="A6585" t="s">
        <v>24970</v>
      </c>
      <c r="B6585">
        <v>2019</v>
      </c>
      <c r="C6585">
        <v>321</v>
      </c>
      <c r="E6585" t="s">
        <v>50</v>
      </c>
      <c r="F6585" t="s">
        <v>63</v>
      </c>
      <c r="G6585" t="s">
        <v>82</v>
      </c>
      <c r="H6585" t="s">
        <v>157</v>
      </c>
      <c r="I6585" t="s">
        <v>572</v>
      </c>
      <c r="K6585" t="s">
        <v>226</v>
      </c>
      <c r="L6585" t="s">
        <v>227</v>
      </c>
      <c r="M6585" t="s">
        <v>56</v>
      </c>
      <c r="N6585" t="s">
        <v>57</v>
      </c>
      <c r="O6585" t="s">
        <v>24971</v>
      </c>
      <c r="Q6585" t="s">
        <v>72</v>
      </c>
      <c r="R6585" t="s">
        <v>900</v>
      </c>
      <c r="X6585" t="s">
        <v>88</v>
      </c>
      <c r="AA6585" s="1"/>
      <c r="AC6585">
        <v>2019</v>
      </c>
      <c r="AD6585">
        <v>6</v>
      </c>
      <c r="AE6585">
        <v>6</v>
      </c>
      <c r="AF6585" s="2">
        <f>DATE(emdat_data[[#This Row],[Start Year]],emdat_data[[#This Row],[Start Month]],emdat_data[[#This Row],[Start Day]])</f>
        <v>43622</v>
      </c>
      <c r="AG6585">
        <v>2019</v>
      </c>
      <c r="AH6585">
        <v>6</v>
      </c>
      <c r="AI6585">
        <v>14</v>
      </c>
      <c r="AJ6585" s="2">
        <f>DATE(emdat_data[[#This Row],[End Year]],emdat_data[[#This Row],[End Month]],emdat_data[[#This Row],[End Day]])</f>
        <v>43630</v>
      </c>
      <c r="AK6585">
        <v>50</v>
      </c>
      <c r="AV6585">
        <v>87.358006773884696</v>
      </c>
      <c r="AW6585" t="s">
        <v>24972</v>
      </c>
      <c r="AY6585" t="s">
        <v>24973</v>
      </c>
    </row>
    <row r="6586" spans="1:51" hidden="1" x14ac:dyDescent="0.25">
      <c r="A6586" t="s">
        <v>26073</v>
      </c>
      <c r="B6586">
        <v>2019</v>
      </c>
      <c r="C6586">
        <v>307</v>
      </c>
      <c r="E6586" t="s">
        <v>50</v>
      </c>
      <c r="F6586" t="s">
        <v>71</v>
      </c>
      <c r="G6586" t="s">
        <v>72</v>
      </c>
      <c r="K6586" t="s">
        <v>357</v>
      </c>
      <c r="L6586" t="s">
        <v>358</v>
      </c>
      <c r="M6586" t="s">
        <v>146</v>
      </c>
      <c r="N6586" t="s">
        <v>86</v>
      </c>
      <c r="O6586" t="s">
        <v>26074</v>
      </c>
      <c r="P6586" t="s">
        <v>642</v>
      </c>
      <c r="U6586" t="s">
        <v>127</v>
      </c>
      <c r="X6586" t="s">
        <v>78</v>
      </c>
      <c r="AA6586" s="1"/>
      <c r="AB6586" t="s">
        <v>26075</v>
      </c>
      <c r="AC6586">
        <v>2019</v>
      </c>
      <c r="AD6586">
        <v>6</v>
      </c>
      <c r="AE6586">
        <v>6</v>
      </c>
      <c r="AF6586" s="2">
        <f>DATE(emdat_data[[#This Row],[Start Year]],emdat_data[[#This Row],[Start Month]],emdat_data[[#This Row],[Start Day]])</f>
        <v>43622</v>
      </c>
      <c r="AG6586">
        <v>2019</v>
      </c>
      <c r="AH6586">
        <v>6</v>
      </c>
      <c r="AI6586">
        <v>9</v>
      </c>
      <c r="AJ6586" s="2">
        <f>DATE(emdat_data[[#This Row],[End Year]],emdat_data[[#This Row],[End Month]],emdat_data[[#This Row],[End Day]])</f>
        <v>43625</v>
      </c>
      <c r="AK6586">
        <v>3</v>
      </c>
      <c r="AM6586">
        <v>600</v>
      </c>
      <c r="AO6586">
        <v>600</v>
      </c>
      <c r="AV6586">
        <v>87.358006773884696</v>
      </c>
      <c r="AX6586" t="s">
        <v>26076</v>
      </c>
      <c r="AY6586" t="s">
        <v>3725</v>
      </c>
    </row>
    <row r="6587" spans="1:51" hidden="1" x14ac:dyDescent="0.25">
      <c r="A6587" t="s">
        <v>26026</v>
      </c>
      <c r="B6587">
        <v>2019</v>
      </c>
      <c r="C6587">
        <v>280</v>
      </c>
      <c r="E6587" t="s">
        <v>50</v>
      </c>
      <c r="F6587" t="s">
        <v>71</v>
      </c>
      <c r="G6587" t="s">
        <v>72</v>
      </c>
      <c r="K6587" t="s">
        <v>2855</v>
      </c>
      <c r="L6587" t="s">
        <v>2856</v>
      </c>
      <c r="M6587" t="s">
        <v>995</v>
      </c>
      <c r="N6587" t="s">
        <v>76</v>
      </c>
      <c r="O6587" t="s">
        <v>26027</v>
      </c>
      <c r="P6587" t="s">
        <v>642</v>
      </c>
      <c r="X6587" t="s">
        <v>78</v>
      </c>
      <c r="AA6587" s="1"/>
      <c r="AC6587">
        <v>2019</v>
      </c>
      <c r="AD6587">
        <v>6</v>
      </c>
      <c r="AE6587">
        <v>8</v>
      </c>
      <c r="AF6587" s="2">
        <f>DATE(emdat_data[[#This Row],[Start Year]],emdat_data[[#This Row],[Start Month]],emdat_data[[#This Row],[Start Day]])</f>
        <v>43624</v>
      </c>
      <c r="AG6587">
        <v>2019</v>
      </c>
      <c r="AH6587">
        <v>6</v>
      </c>
      <c r="AI6587">
        <v>18</v>
      </c>
      <c r="AJ6587" s="2">
        <f>DATE(emdat_data[[#This Row],[End Year]],emdat_data[[#This Row],[End Month]],emdat_data[[#This Row],[End Day]])</f>
        <v>43634</v>
      </c>
      <c r="AM6587">
        <v>6198</v>
      </c>
      <c r="AO6587">
        <v>6198</v>
      </c>
      <c r="AV6587">
        <v>87.358006773884696</v>
      </c>
      <c r="AW6587" t="s">
        <v>26028</v>
      </c>
      <c r="AY6587" t="s">
        <v>26029</v>
      </c>
    </row>
    <row r="6588" spans="1:51" hidden="1" x14ac:dyDescent="0.25">
      <c r="A6588" t="s">
        <v>25092</v>
      </c>
      <c r="B6588">
        <v>2019</v>
      </c>
      <c r="C6588">
        <v>210</v>
      </c>
      <c r="E6588" t="s">
        <v>50</v>
      </c>
      <c r="F6588" t="s">
        <v>71</v>
      </c>
      <c r="G6588" t="s">
        <v>72</v>
      </c>
      <c r="K6588" t="s">
        <v>171</v>
      </c>
      <c r="L6588" t="s">
        <v>172</v>
      </c>
      <c r="M6588" t="s">
        <v>173</v>
      </c>
      <c r="N6588" t="s">
        <v>57</v>
      </c>
      <c r="O6588" t="s">
        <v>25093</v>
      </c>
      <c r="P6588" t="s">
        <v>642</v>
      </c>
      <c r="X6588" t="s">
        <v>78</v>
      </c>
      <c r="AA6588" s="1"/>
      <c r="AC6588">
        <v>2019</v>
      </c>
      <c r="AD6588">
        <v>6</v>
      </c>
      <c r="AE6588">
        <v>9</v>
      </c>
      <c r="AF6588" s="2">
        <f>DATE(emdat_data[[#This Row],[Start Year]],emdat_data[[#This Row],[Start Month]],emdat_data[[#This Row],[Start Day]])</f>
        <v>43625</v>
      </c>
      <c r="AG6588">
        <v>2019</v>
      </c>
      <c r="AH6588">
        <v>6</v>
      </c>
      <c r="AI6588">
        <v>14</v>
      </c>
      <c r="AJ6588" s="2">
        <f>DATE(emdat_data[[#This Row],[End Year]],emdat_data[[#This Row],[End Month]],emdat_data[[#This Row],[End Day]])</f>
        <v>43630</v>
      </c>
      <c r="AK6588">
        <v>1</v>
      </c>
      <c r="AM6588">
        <v>52000</v>
      </c>
      <c r="AO6588">
        <v>52000</v>
      </c>
      <c r="AV6588">
        <v>87.358006773884696</v>
      </c>
      <c r="AX6588" t="s">
        <v>25094</v>
      </c>
      <c r="AY6588" t="s">
        <v>25095</v>
      </c>
    </row>
    <row r="6589" spans="1:51" hidden="1" x14ac:dyDescent="0.25">
      <c r="A6589" t="s">
        <v>23405</v>
      </c>
      <c r="B6589">
        <v>2019</v>
      </c>
      <c r="C6589">
        <v>216</v>
      </c>
      <c r="E6589" t="s">
        <v>50</v>
      </c>
      <c r="F6589" t="s">
        <v>71</v>
      </c>
      <c r="G6589" t="s">
        <v>72</v>
      </c>
      <c r="H6589" t="s">
        <v>170</v>
      </c>
      <c r="K6589" t="s">
        <v>54</v>
      </c>
      <c r="L6589" t="s">
        <v>55</v>
      </c>
      <c r="M6589" t="s">
        <v>56</v>
      </c>
      <c r="N6589" t="s">
        <v>57</v>
      </c>
      <c r="O6589" t="s">
        <v>23406</v>
      </c>
      <c r="P6589" t="s">
        <v>642</v>
      </c>
      <c r="Q6589" t="s">
        <v>176</v>
      </c>
      <c r="X6589" t="s">
        <v>78</v>
      </c>
      <c r="AA6589" s="1"/>
      <c r="AC6589">
        <v>2019</v>
      </c>
      <c r="AD6589">
        <v>6</v>
      </c>
      <c r="AE6589">
        <v>11</v>
      </c>
      <c r="AF6589" s="2">
        <f>DATE(emdat_data[[#This Row],[Start Year]],emdat_data[[#This Row],[Start Month]],emdat_data[[#This Row],[Start Day]])</f>
        <v>43627</v>
      </c>
      <c r="AG6589">
        <v>2019</v>
      </c>
      <c r="AH6589">
        <v>6</v>
      </c>
      <c r="AI6589">
        <v>11</v>
      </c>
      <c r="AJ6589" s="2">
        <f>DATE(emdat_data[[#This Row],[End Year]],emdat_data[[#This Row],[End Month]],emdat_data[[#This Row],[End Day]])</f>
        <v>43627</v>
      </c>
      <c r="AK6589">
        <v>3</v>
      </c>
      <c r="AV6589">
        <v>87.358006773884696</v>
      </c>
      <c r="AX6589" t="s">
        <v>23407</v>
      </c>
      <c r="AY6589" t="s">
        <v>23408</v>
      </c>
    </row>
    <row r="6590" spans="1:51" hidden="1" x14ac:dyDescent="0.25">
      <c r="A6590" t="s">
        <v>26077</v>
      </c>
      <c r="B6590">
        <v>2019</v>
      </c>
      <c r="C6590">
        <v>213</v>
      </c>
      <c r="D6590" t="s">
        <v>26078</v>
      </c>
      <c r="E6590" t="s">
        <v>50</v>
      </c>
      <c r="F6590" t="s">
        <v>71</v>
      </c>
      <c r="G6590" t="s">
        <v>72</v>
      </c>
      <c r="H6590" t="s">
        <v>170</v>
      </c>
      <c r="K6590" t="s">
        <v>3101</v>
      </c>
      <c r="L6590" t="s">
        <v>3102</v>
      </c>
      <c r="M6590" t="s">
        <v>392</v>
      </c>
      <c r="N6590" t="s">
        <v>57</v>
      </c>
      <c r="O6590" t="s">
        <v>26079</v>
      </c>
      <c r="P6590" t="s">
        <v>2496</v>
      </c>
      <c r="X6590" t="s">
        <v>78</v>
      </c>
      <c r="AA6590" s="1"/>
      <c r="AC6590">
        <v>2019</v>
      </c>
      <c r="AD6590">
        <v>6</v>
      </c>
      <c r="AE6590">
        <v>11</v>
      </c>
      <c r="AF6590" s="2">
        <f>DATE(emdat_data[[#This Row],[Start Year]],emdat_data[[#This Row],[Start Month]],emdat_data[[#This Row],[Start Day]])</f>
        <v>43627</v>
      </c>
      <c r="AG6590">
        <v>2019</v>
      </c>
      <c r="AH6590">
        <v>6</v>
      </c>
      <c r="AI6590">
        <v>14</v>
      </c>
      <c r="AJ6590" s="2">
        <f>DATE(emdat_data[[#This Row],[End Year]],emdat_data[[#This Row],[End Month]],emdat_data[[#This Row],[End Day]])</f>
        <v>43630</v>
      </c>
      <c r="AK6590">
        <v>8</v>
      </c>
      <c r="AM6590">
        <v>80000</v>
      </c>
      <c r="AO6590">
        <v>80000</v>
      </c>
      <c r="AV6590">
        <v>87.358006773884696</v>
      </c>
      <c r="AW6590" t="s">
        <v>26080</v>
      </c>
      <c r="AY6590" t="s">
        <v>26081</v>
      </c>
    </row>
    <row r="6591" spans="1:51" hidden="1" x14ac:dyDescent="0.25">
      <c r="A6591" t="s">
        <v>23526</v>
      </c>
      <c r="B6591">
        <v>2019</v>
      </c>
      <c r="C6591">
        <v>309</v>
      </c>
      <c r="E6591" t="s">
        <v>50</v>
      </c>
      <c r="F6591" t="s">
        <v>71</v>
      </c>
      <c r="G6591" t="s">
        <v>72</v>
      </c>
      <c r="H6591" t="s">
        <v>170</v>
      </c>
      <c r="K6591" t="s">
        <v>335</v>
      </c>
      <c r="L6591" t="s">
        <v>336</v>
      </c>
      <c r="M6591" t="s">
        <v>85</v>
      </c>
      <c r="N6591" t="s">
        <v>86</v>
      </c>
      <c r="O6591" t="s">
        <v>23527</v>
      </c>
      <c r="P6591" t="s">
        <v>642</v>
      </c>
      <c r="X6591" t="s">
        <v>78</v>
      </c>
      <c r="AA6591" s="1"/>
      <c r="AC6591">
        <v>2019</v>
      </c>
      <c r="AD6591">
        <v>6</v>
      </c>
      <c r="AE6591">
        <v>13</v>
      </c>
      <c r="AF6591" s="2">
        <f>DATE(emdat_data[[#This Row],[Start Year]],emdat_data[[#This Row],[Start Month]],emdat_data[[#This Row],[Start Day]])</f>
        <v>43629</v>
      </c>
      <c r="AG6591">
        <v>2019</v>
      </c>
      <c r="AH6591">
        <v>6</v>
      </c>
      <c r="AI6591">
        <v>13</v>
      </c>
      <c r="AJ6591" s="2">
        <f>DATE(emdat_data[[#This Row],[End Year]],emdat_data[[#This Row],[End Month]],emdat_data[[#This Row],[End Day]])</f>
        <v>43629</v>
      </c>
      <c r="AK6591">
        <v>7</v>
      </c>
      <c r="AM6591">
        <v>30000</v>
      </c>
      <c r="AO6591">
        <v>30000</v>
      </c>
      <c r="AV6591">
        <v>87.358006773884696</v>
      </c>
      <c r="AW6591" t="s">
        <v>583</v>
      </c>
      <c r="AY6591" t="s">
        <v>584</v>
      </c>
    </row>
    <row r="6592" spans="1:51" hidden="1" x14ac:dyDescent="0.25">
      <c r="A6592" t="s">
        <v>23546</v>
      </c>
      <c r="B6592">
        <v>2019</v>
      </c>
      <c r="C6592">
        <v>209</v>
      </c>
      <c r="E6592" t="s">
        <v>50</v>
      </c>
      <c r="F6592" t="s">
        <v>71</v>
      </c>
      <c r="G6592" t="s">
        <v>72</v>
      </c>
      <c r="K6592" t="s">
        <v>159</v>
      </c>
      <c r="L6592" t="s">
        <v>160</v>
      </c>
      <c r="M6592" t="s">
        <v>161</v>
      </c>
      <c r="N6592" t="s">
        <v>57</v>
      </c>
      <c r="O6592" t="s">
        <v>23547</v>
      </c>
      <c r="P6592" t="s">
        <v>642</v>
      </c>
      <c r="X6592" t="s">
        <v>78</v>
      </c>
      <c r="AA6592" s="1"/>
      <c r="AC6592">
        <v>2019</v>
      </c>
      <c r="AD6592">
        <v>6</v>
      </c>
      <c r="AE6592">
        <v>13</v>
      </c>
      <c r="AF6592" s="2">
        <f>DATE(emdat_data[[#This Row],[Start Year]],emdat_data[[#This Row],[Start Month]],emdat_data[[#This Row],[Start Day]])</f>
        <v>43629</v>
      </c>
      <c r="AG6592">
        <v>2019</v>
      </c>
      <c r="AH6592">
        <v>7</v>
      </c>
      <c r="AI6592">
        <v>1</v>
      </c>
      <c r="AJ6592" s="2">
        <f>DATE(emdat_data[[#This Row],[End Year]],emdat_data[[#This Row],[End Month]],emdat_data[[#This Row],[End Day]])</f>
        <v>43647</v>
      </c>
      <c r="AK6592">
        <v>300</v>
      </c>
      <c r="AM6592">
        <v>4500000</v>
      </c>
      <c r="AO6592">
        <v>4500000</v>
      </c>
      <c r="AR6592">
        <v>700000</v>
      </c>
      <c r="AS6592">
        <v>801300</v>
      </c>
      <c r="AT6592">
        <v>6200000</v>
      </c>
      <c r="AU6592">
        <v>7097232</v>
      </c>
      <c r="AV6592">
        <v>87.358006773884696</v>
      </c>
      <c r="AW6592" t="s">
        <v>23548</v>
      </c>
      <c r="AY6592" t="s">
        <v>23549</v>
      </c>
    </row>
    <row r="6593" spans="1:51" hidden="1" x14ac:dyDescent="0.25">
      <c r="A6593" t="s">
        <v>23540</v>
      </c>
      <c r="B6593">
        <v>2019</v>
      </c>
      <c r="C6593">
        <v>259</v>
      </c>
      <c r="E6593" t="s">
        <v>50</v>
      </c>
      <c r="F6593" t="s">
        <v>51</v>
      </c>
      <c r="G6593" t="s">
        <v>52</v>
      </c>
      <c r="H6593" t="s">
        <v>53</v>
      </c>
      <c r="K6593" t="s">
        <v>159</v>
      </c>
      <c r="L6593" t="s">
        <v>160</v>
      </c>
      <c r="M6593" t="s">
        <v>161</v>
      </c>
      <c r="N6593" t="s">
        <v>57</v>
      </c>
      <c r="O6593" t="s">
        <v>23541</v>
      </c>
      <c r="W6593">
        <v>6</v>
      </c>
      <c r="X6593" t="s">
        <v>59</v>
      </c>
      <c r="Y6593">
        <v>28405</v>
      </c>
      <c r="Z6593">
        <v>104957</v>
      </c>
      <c r="AA6593" s="1">
        <v>0.95486111111111116</v>
      </c>
      <c r="AC6593">
        <v>2019</v>
      </c>
      <c r="AD6593">
        <v>6</v>
      </c>
      <c r="AE6593">
        <v>17</v>
      </c>
      <c r="AF6593" s="2">
        <f>DATE(emdat_data[[#This Row],[Start Year]],emdat_data[[#This Row],[Start Month]],emdat_data[[#This Row],[Start Day]])</f>
        <v>43633</v>
      </c>
      <c r="AG6593">
        <v>2019</v>
      </c>
      <c r="AH6593">
        <v>6</v>
      </c>
      <c r="AI6593">
        <v>17</v>
      </c>
      <c r="AJ6593" s="2">
        <f>DATE(emdat_data[[#This Row],[End Year]],emdat_data[[#This Row],[End Month]],emdat_data[[#This Row],[End Day]])</f>
        <v>43633</v>
      </c>
      <c r="AK6593">
        <v>13</v>
      </c>
      <c r="AL6593">
        <v>220</v>
      </c>
      <c r="AM6593">
        <v>244000</v>
      </c>
      <c r="AO6593">
        <v>244220</v>
      </c>
      <c r="AT6593">
        <v>1300000</v>
      </c>
      <c r="AU6593">
        <v>1488129</v>
      </c>
      <c r="AV6593">
        <v>87.358006773884696</v>
      </c>
      <c r="AX6593" t="s">
        <v>4750</v>
      </c>
      <c r="AY6593" t="s">
        <v>13203</v>
      </c>
    </row>
    <row r="6594" spans="1:51" hidden="1" x14ac:dyDescent="0.25">
      <c r="A6594" t="s">
        <v>25008</v>
      </c>
      <c r="B6594">
        <v>2019</v>
      </c>
      <c r="C6594">
        <v>322</v>
      </c>
      <c r="E6594" t="s">
        <v>50</v>
      </c>
      <c r="F6594" t="s">
        <v>51</v>
      </c>
      <c r="G6594" t="s">
        <v>52</v>
      </c>
      <c r="H6594" t="s">
        <v>53</v>
      </c>
      <c r="K6594" t="s">
        <v>245</v>
      </c>
      <c r="L6594" t="s">
        <v>246</v>
      </c>
      <c r="M6594" t="s">
        <v>161</v>
      </c>
      <c r="N6594" t="s">
        <v>57</v>
      </c>
      <c r="O6594" t="s">
        <v>25009</v>
      </c>
      <c r="Q6594" t="s">
        <v>176</v>
      </c>
      <c r="W6594">
        <v>6</v>
      </c>
      <c r="X6594" t="s">
        <v>59</v>
      </c>
      <c r="Y6594">
        <v>38637</v>
      </c>
      <c r="Z6594">
        <v>13948</v>
      </c>
      <c r="AA6594" s="1"/>
      <c r="AC6594">
        <v>2019</v>
      </c>
      <c r="AD6594">
        <v>6</v>
      </c>
      <c r="AE6594">
        <v>18</v>
      </c>
      <c r="AF6594" s="2">
        <f>DATE(emdat_data[[#This Row],[Start Year]],emdat_data[[#This Row],[Start Month]],emdat_data[[#This Row],[Start Day]])</f>
        <v>43634</v>
      </c>
      <c r="AG6594">
        <v>2019</v>
      </c>
      <c r="AH6594">
        <v>6</v>
      </c>
      <c r="AI6594">
        <v>18</v>
      </c>
      <c r="AJ6594" s="2">
        <f>DATE(emdat_data[[#This Row],[End Year]],emdat_data[[#This Row],[End Month]],emdat_data[[#This Row],[End Day]])</f>
        <v>43634</v>
      </c>
      <c r="AL6594">
        <v>28</v>
      </c>
      <c r="AM6594">
        <v>432</v>
      </c>
      <c r="AO6594">
        <v>460</v>
      </c>
      <c r="AV6594">
        <v>87.358006773884696</v>
      </c>
      <c r="AW6594" t="s">
        <v>25010</v>
      </c>
      <c r="AY6594" t="s">
        <v>25011</v>
      </c>
    </row>
    <row r="6595" spans="1:51" hidden="1" x14ac:dyDescent="0.25">
      <c r="A6595" t="s">
        <v>26040</v>
      </c>
      <c r="B6595">
        <v>2019</v>
      </c>
      <c r="C6595">
        <v>274</v>
      </c>
      <c r="E6595" t="s">
        <v>50</v>
      </c>
      <c r="F6595" t="s">
        <v>71</v>
      </c>
      <c r="G6595" t="s">
        <v>72</v>
      </c>
      <c r="H6595" t="s">
        <v>170</v>
      </c>
      <c r="K6595" t="s">
        <v>2924</v>
      </c>
      <c r="L6595" t="s">
        <v>2925</v>
      </c>
      <c r="M6595" t="s">
        <v>392</v>
      </c>
      <c r="N6595" t="s">
        <v>57</v>
      </c>
      <c r="O6595" t="s">
        <v>26041</v>
      </c>
      <c r="P6595" t="s">
        <v>642</v>
      </c>
      <c r="W6595">
        <v>12361</v>
      </c>
      <c r="X6595" t="s">
        <v>78</v>
      </c>
      <c r="Y6595">
        <v>40706</v>
      </c>
      <c r="Z6595">
        <v>41047</v>
      </c>
      <c r="AA6595" s="1"/>
      <c r="AC6595">
        <v>2019</v>
      </c>
      <c r="AD6595">
        <v>6</v>
      </c>
      <c r="AE6595">
        <v>18</v>
      </c>
      <c r="AF6595" s="2">
        <f>DATE(emdat_data[[#This Row],[Start Year]],emdat_data[[#This Row],[Start Month]],emdat_data[[#This Row],[Start Day]])</f>
        <v>43634</v>
      </c>
      <c r="AG6595">
        <v>2019</v>
      </c>
      <c r="AH6595">
        <v>6</v>
      </c>
      <c r="AI6595">
        <v>20</v>
      </c>
      <c r="AJ6595" s="2">
        <f>DATE(emdat_data[[#This Row],[End Year]],emdat_data[[#This Row],[End Month]],emdat_data[[#This Row],[End Day]])</f>
        <v>43636</v>
      </c>
      <c r="AK6595">
        <v>10</v>
      </c>
      <c r="AM6595">
        <v>70</v>
      </c>
      <c r="AO6595">
        <v>70</v>
      </c>
      <c r="AV6595">
        <v>87.358006773884696</v>
      </c>
      <c r="AX6595" t="s">
        <v>26042</v>
      </c>
      <c r="AY6595" t="s">
        <v>26043</v>
      </c>
    </row>
    <row r="6596" spans="1:51" hidden="1" x14ac:dyDescent="0.25">
      <c r="A6596" t="s">
        <v>23507</v>
      </c>
      <c r="B6596">
        <v>2019</v>
      </c>
      <c r="C6596">
        <v>296</v>
      </c>
      <c r="E6596" t="s">
        <v>50</v>
      </c>
      <c r="F6596" t="s">
        <v>63</v>
      </c>
      <c r="G6596" t="s">
        <v>64</v>
      </c>
      <c r="H6596" t="s">
        <v>1766</v>
      </c>
      <c r="K6596" t="s">
        <v>778</v>
      </c>
      <c r="L6596" t="s">
        <v>779</v>
      </c>
      <c r="M6596" t="s">
        <v>189</v>
      </c>
      <c r="N6596" t="s">
        <v>190</v>
      </c>
      <c r="W6596">
        <v>35</v>
      </c>
      <c r="X6596" t="s">
        <v>67</v>
      </c>
      <c r="AA6596" s="1"/>
      <c r="AC6596">
        <v>2019</v>
      </c>
      <c r="AD6596">
        <v>6</v>
      </c>
      <c r="AE6596">
        <v>21</v>
      </c>
      <c r="AF6596" s="2">
        <f>DATE(emdat_data[[#This Row],[Start Year]],emdat_data[[#This Row],[Start Month]],emdat_data[[#This Row],[Start Day]])</f>
        <v>43637</v>
      </c>
      <c r="AG6596">
        <v>2020</v>
      </c>
      <c r="AH6596">
        <v>7</v>
      </c>
      <c r="AI6596">
        <v>1</v>
      </c>
      <c r="AJ6596" s="2">
        <f>DATE(emdat_data[[#This Row],[End Year]],emdat_data[[#This Row],[End Month]],emdat_data[[#This Row],[End Day]])</f>
        <v>44013</v>
      </c>
      <c r="AK6596">
        <v>128</v>
      </c>
      <c r="AV6596">
        <v>87.358006773884696</v>
      </c>
      <c r="AW6596" t="s">
        <v>3918</v>
      </c>
      <c r="AY6596" t="s">
        <v>3919</v>
      </c>
    </row>
    <row r="6597" spans="1:51" hidden="1" x14ac:dyDescent="0.25">
      <c r="A6597" t="s">
        <v>23453</v>
      </c>
      <c r="B6597">
        <v>2019</v>
      </c>
      <c r="C6597">
        <v>283</v>
      </c>
      <c r="E6597" t="s">
        <v>50</v>
      </c>
      <c r="F6597" t="s">
        <v>71</v>
      </c>
      <c r="G6597" t="s">
        <v>217</v>
      </c>
      <c r="H6597" t="s">
        <v>217</v>
      </c>
      <c r="K6597" t="s">
        <v>1216</v>
      </c>
      <c r="L6597" t="s">
        <v>1217</v>
      </c>
      <c r="M6597" t="s">
        <v>85</v>
      </c>
      <c r="N6597" t="s">
        <v>86</v>
      </c>
      <c r="O6597" t="s">
        <v>23454</v>
      </c>
      <c r="P6597" t="s">
        <v>642</v>
      </c>
      <c r="Q6597" t="s">
        <v>72</v>
      </c>
      <c r="AA6597" s="1"/>
      <c r="AC6597">
        <v>2019</v>
      </c>
      <c r="AD6597">
        <v>6</v>
      </c>
      <c r="AE6597">
        <v>22</v>
      </c>
      <c r="AF6597" s="2">
        <f>DATE(emdat_data[[#This Row],[Start Year]],emdat_data[[#This Row],[Start Month]],emdat_data[[#This Row],[Start Day]])</f>
        <v>43638</v>
      </c>
      <c r="AG6597">
        <v>2019</v>
      </c>
      <c r="AH6597">
        <v>6</v>
      </c>
      <c r="AI6597">
        <v>22</v>
      </c>
      <c r="AJ6597" s="2">
        <f>DATE(emdat_data[[#This Row],[End Year]],emdat_data[[#This Row],[End Month]],emdat_data[[#This Row],[End Day]])</f>
        <v>43638</v>
      </c>
      <c r="AK6597">
        <v>2</v>
      </c>
      <c r="AM6597">
        <v>145</v>
      </c>
      <c r="AO6597">
        <v>145</v>
      </c>
      <c r="AV6597">
        <v>87.358006773884696</v>
      </c>
      <c r="AX6597" t="s">
        <v>1897</v>
      </c>
      <c r="AY6597" t="s">
        <v>1898</v>
      </c>
    </row>
    <row r="6598" spans="1:51" hidden="1" x14ac:dyDescent="0.25">
      <c r="A6598" t="s">
        <v>23575</v>
      </c>
      <c r="B6598">
        <v>2019</v>
      </c>
      <c r="C6598">
        <v>296</v>
      </c>
      <c r="E6598" t="s">
        <v>50</v>
      </c>
      <c r="F6598" t="s">
        <v>63</v>
      </c>
      <c r="G6598" t="s">
        <v>64</v>
      </c>
      <c r="H6598" t="s">
        <v>1766</v>
      </c>
      <c r="K6598" t="s">
        <v>1200</v>
      </c>
      <c r="L6598" t="s">
        <v>1201</v>
      </c>
      <c r="M6598" t="s">
        <v>189</v>
      </c>
      <c r="N6598" t="s">
        <v>190</v>
      </c>
      <c r="W6598">
        <v>39</v>
      </c>
      <c r="X6598" t="s">
        <v>67</v>
      </c>
      <c r="AA6598" s="1"/>
      <c r="AC6598">
        <v>2019</v>
      </c>
      <c r="AD6598">
        <v>6</v>
      </c>
      <c r="AE6598">
        <v>24</v>
      </c>
      <c r="AF6598" s="2">
        <f>DATE(emdat_data[[#This Row],[Start Year]],emdat_data[[#This Row],[Start Month]],emdat_data[[#This Row],[Start Day]])</f>
        <v>43640</v>
      </c>
      <c r="AG6598">
        <v>2019</v>
      </c>
      <c r="AH6598">
        <v>6</v>
      </c>
      <c r="AI6598">
        <v>30</v>
      </c>
      <c r="AJ6598" s="2">
        <f>DATE(emdat_data[[#This Row],[End Year]],emdat_data[[#This Row],[End Month]],emdat_data[[#This Row],[End Day]])</f>
        <v>43646</v>
      </c>
      <c r="AK6598">
        <v>4</v>
      </c>
      <c r="AV6598">
        <v>87.358006773884696</v>
      </c>
      <c r="AW6598" t="s">
        <v>7699</v>
      </c>
      <c r="AY6598" t="s">
        <v>7700</v>
      </c>
    </row>
    <row r="6599" spans="1:51" hidden="1" x14ac:dyDescent="0.25">
      <c r="A6599" t="s">
        <v>23589</v>
      </c>
      <c r="B6599">
        <v>2019</v>
      </c>
      <c r="C6599">
        <v>296</v>
      </c>
      <c r="E6599" t="s">
        <v>50</v>
      </c>
      <c r="F6599" t="s">
        <v>63</v>
      </c>
      <c r="G6599" t="s">
        <v>64</v>
      </c>
      <c r="H6599" t="s">
        <v>1766</v>
      </c>
      <c r="K6599" t="s">
        <v>187</v>
      </c>
      <c r="L6599" t="s">
        <v>188</v>
      </c>
      <c r="M6599" t="s">
        <v>189</v>
      </c>
      <c r="N6599" t="s">
        <v>190</v>
      </c>
      <c r="O6599" t="s">
        <v>23590</v>
      </c>
      <c r="W6599">
        <v>46</v>
      </c>
      <c r="X6599" t="s">
        <v>67</v>
      </c>
      <c r="AA6599" s="1"/>
      <c r="AC6599">
        <v>2019</v>
      </c>
      <c r="AD6599">
        <v>6</v>
      </c>
      <c r="AE6599">
        <v>24</v>
      </c>
      <c r="AF6599" s="2">
        <f>DATE(emdat_data[[#This Row],[Start Year]],emdat_data[[#This Row],[Start Month]],emdat_data[[#This Row],[Start Day]])</f>
        <v>43640</v>
      </c>
      <c r="AG6599">
        <v>2019</v>
      </c>
      <c r="AH6599">
        <v>7</v>
      </c>
      <c r="AI6599">
        <v>7</v>
      </c>
      <c r="AJ6599" s="2">
        <f>DATE(emdat_data[[#This Row],[End Year]],emdat_data[[#This Row],[End Month]],emdat_data[[#This Row],[End Day]])</f>
        <v>43653</v>
      </c>
      <c r="AK6599">
        <v>567</v>
      </c>
      <c r="AV6599">
        <v>87.358006773884696</v>
      </c>
      <c r="AX6599" t="s">
        <v>23591</v>
      </c>
      <c r="AY6599" t="s">
        <v>23592</v>
      </c>
    </row>
    <row r="6600" spans="1:51" hidden="1" x14ac:dyDescent="0.25">
      <c r="A6600" t="s">
        <v>23585</v>
      </c>
      <c r="B6600">
        <v>2019</v>
      </c>
      <c r="C6600">
        <v>296</v>
      </c>
      <c r="E6600" t="s">
        <v>50</v>
      </c>
      <c r="F6600" t="s">
        <v>63</v>
      </c>
      <c r="G6600" t="s">
        <v>64</v>
      </c>
      <c r="H6600" t="s">
        <v>1766</v>
      </c>
      <c r="K6600" t="s">
        <v>1231</v>
      </c>
      <c r="L6600" t="s">
        <v>1232</v>
      </c>
      <c r="M6600" t="s">
        <v>197</v>
      </c>
      <c r="N6600" t="s">
        <v>190</v>
      </c>
      <c r="O6600" t="s">
        <v>23586</v>
      </c>
      <c r="X6600" t="s">
        <v>67</v>
      </c>
      <c r="AA6600" s="1"/>
      <c r="AC6600">
        <v>2019</v>
      </c>
      <c r="AD6600">
        <v>6</v>
      </c>
      <c r="AE6600">
        <v>26</v>
      </c>
      <c r="AF6600" s="2">
        <f>DATE(emdat_data[[#This Row],[Start Year]],emdat_data[[#This Row],[Start Month]],emdat_data[[#This Row],[Start Day]])</f>
        <v>43642</v>
      </c>
      <c r="AG6600">
        <v>2019</v>
      </c>
      <c r="AH6600">
        <v>6</v>
      </c>
      <c r="AI6600">
        <v>30</v>
      </c>
      <c r="AJ6600" s="2">
        <f>DATE(emdat_data[[#This Row],[End Year]],emdat_data[[#This Row],[End Month]],emdat_data[[#This Row],[End Day]])</f>
        <v>43646</v>
      </c>
      <c r="AK6600">
        <v>2</v>
      </c>
      <c r="AV6600">
        <v>87.358006773884696</v>
      </c>
      <c r="AX6600" t="s">
        <v>23587</v>
      </c>
      <c r="AY6600" t="s">
        <v>23588</v>
      </c>
    </row>
    <row r="6601" spans="1:51" hidden="1" x14ac:dyDescent="0.25">
      <c r="A6601" t="s">
        <v>23593</v>
      </c>
      <c r="B6601">
        <v>2019</v>
      </c>
      <c r="C6601">
        <v>296</v>
      </c>
      <c r="E6601" t="s">
        <v>50</v>
      </c>
      <c r="F6601" t="s">
        <v>63</v>
      </c>
      <c r="G6601" t="s">
        <v>64</v>
      </c>
      <c r="H6601" t="s">
        <v>1766</v>
      </c>
      <c r="K6601" t="s">
        <v>1292</v>
      </c>
      <c r="L6601" t="s">
        <v>1293</v>
      </c>
      <c r="M6601" t="s">
        <v>1294</v>
      </c>
      <c r="N6601" t="s">
        <v>190</v>
      </c>
      <c r="O6601" t="s">
        <v>23594</v>
      </c>
      <c r="X6601" t="s">
        <v>67</v>
      </c>
      <c r="AA6601" s="1"/>
      <c r="AC6601">
        <v>2019</v>
      </c>
      <c r="AD6601">
        <v>6</v>
      </c>
      <c r="AE6601">
        <v>26</v>
      </c>
      <c r="AF6601" s="2">
        <f>DATE(emdat_data[[#This Row],[Start Year]],emdat_data[[#This Row],[Start Month]],emdat_data[[#This Row],[Start Day]])</f>
        <v>43642</v>
      </c>
      <c r="AG6601">
        <v>2019</v>
      </c>
      <c r="AH6601">
        <v>6</v>
      </c>
      <c r="AI6601">
        <v>30</v>
      </c>
      <c r="AJ6601" s="2">
        <f>DATE(emdat_data[[#This Row],[End Year]],emdat_data[[#This Row],[End Month]],emdat_data[[#This Row],[End Day]])</f>
        <v>43646</v>
      </c>
      <c r="AK6601">
        <v>5</v>
      </c>
      <c r="AV6601">
        <v>87.358006773884696</v>
      </c>
      <c r="AX6601" t="s">
        <v>23595</v>
      </c>
      <c r="AY6601" t="s">
        <v>23596</v>
      </c>
    </row>
    <row r="6602" spans="1:51" hidden="1" x14ac:dyDescent="0.25">
      <c r="A6602" t="s">
        <v>25121</v>
      </c>
      <c r="B6602">
        <v>2019</v>
      </c>
      <c r="C6602">
        <v>296</v>
      </c>
      <c r="E6602" t="s">
        <v>50</v>
      </c>
      <c r="F6602" t="s">
        <v>63</v>
      </c>
      <c r="G6602" t="s">
        <v>64</v>
      </c>
      <c r="H6602" t="s">
        <v>1766</v>
      </c>
      <c r="K6602" t="s">
        <v>239</v>
      </c>
      <c r="L6602" t="s">
        <v>240</v>
      </c>
      <c r="M6602" t="s">
        <v>197</v>
      </c>
      <c r="N6602" t="s">
        <v>190</v>
      </c>
      <c r="O6602" t="s">
        <v>25122</v>
      </c>
      <c r="X6602" t="s">
        <v>67</v>
      </c>
      <c r="AA6602" s="1"/>
      <c r="AC6602">
        <v>2019</v>
      </c>
      <c r="AD6602">
        <v>6</v>
      </c>
      <c r="AE6602">
        <v>26</v>
      </c>
      <c r="AF6602" s="2">
        <f>DATE(emdat_data[[#This Row],[Start Year]],emdat_data[[#This Row],[Start Month]],emdat_data[[#This Row],[Start Day]])</f>
        <v>43642</v>
      </c>
      <c r="AG6602">
        <v>2019</v>
      </c>
      <c r="AH6602">
        <v>6</v>
      </c>
      <c r="AI6602">
        <v>30</v>
      </c>
      <c r="AJ6602" s="2">
        <f>DATE(emdat_data[[#This Row],[End Year]],emdat_data[[#This Row],[End Month]],emdat_data[[#This Row],[End Day]])</f>
        <v>43646</v>
      </c>
      <c r="AK6602">
        <v>3</v>
      </c>
      <c r="AV6602">
        <v>87.358006773884696</v>
      </c>
      <c r="AW6602" t="s">
        <v>25123</v>
      </c>
      <c r="AX6602" t="s">
        <v>13556</v>
      </c>
      <c r="AY6602" t="s">
        <v>25124</v>
      </c>
    </row>
    <row r="6603" spans="1:51" hidden="1" x14ac:dyDescent="0.25">
      <c r="A6603" t="s">
        <v>25070</v>
      </c>
      <c r="B6603">
        <v>2019</v>
      </c>
      <c r="C6603">
        <v>318</v>
      </c>
      <c r="D6603" t="s">
        <v>25071</v>
      </c>
      <c r="E6603" t="s">
        <v>50</v>
      </c>
      <c r="F6603" t="s">
        <v>63</v>
      </c>
      <c r="G6603" t="s">
        <v>82</v>
      </c>
      <c r="H6603" t="s">
        <v>157</v>
      </c>
      <c r="K6603" t="s">
        <v>209</v>
      </c>
      <c r="L6603" t="s">
        <v>210</v>
      </c>
      <c r="M6603" t="s">
        <v>211</v>
      </c>
      <c r="N6603" t="s">
        <v>190</v>
      </c>
      <c r="O6603" t="s">
        <v>25072</v>
      </c>
      <c r="X6603" t="s">
        <v>88</v>
      </c>
      <c r="AA6603" s="1"/>
      <c r="AC6603">
        <v>2019</v>
      </c>
      <c r="AD6603">
        <v>6</v>
      </c>
      <c r="AE6603">
        <v>27</v>
      </c>
      <c r="AF6603" s="2">
        <f>DATE(emdat_data[[#This Row],[Start Year]],emdat_data[[#This Row],[Start Month]],emdat_data[[#This Row],[Start Day]])</f>
        <v>43643</v>
      </c>
      <c r="AG6603">
        <v>2019</v>
      </c>
      <c r="AH6603">
        <v>6</v>
      </c>
      <c r="AI6603">
        <v>27</v>
      </c>
      <c r="AJ6603" s="2">
        <f>DATE(emdat_data[[#This Row],[End Year]],emdat_data[[#This Row],[End Month]],emdat_data[[#This Row],[End Day]])</f>
        <v>43643</v>
      </c>
      <c r="AM6603">
        <v>150000</v>
      </c>
      <c r="AO6603">
        <v>150000</v>
      </c>
      <c r="AV6603">
        <v>87.358006773884696</v>
      </c>
      <c r="AW6603" t="s">
        <v>214</v>
      </c>
      <c r="AY6603" t="s">
        <v>215</v>
      </c>
    </row>
    <row r="6604" spans="1:51" hidden="1" x14ac:dyDescent="0.25">
      <c r="A6604" t="s">
        <v>25040</v>
      </c>
      <c r="B6604">
        <v>2019</v>
      </c>
      <c r="C6604">
        <v>288</v>
      </c>
      <c r="E6604" t="s">
        <v>50</v>
      </c>
      <c r="F6604" t="s">
        <v>71</v>
      </c>
      <c r="G6604" t="s">
        <v>72</v>
      </c>
      <c r="K6604" t="s">
        <v>226</v>
      </c>
      <c r="L6604" t="s">
        <v>227</v>
      </c>
      <c r="M6604" t="s">
        <v>56</v>
      </c>
      <c r="N6604" t="s">
        <v>57</v>
      </c>
      <c r="O6604" t="s">
        <v>25041</v>
      </c>
      <c r="P6604" t="s">
        <v>6373</v>
      </c>
      <c r="Q6604" t="s">
        <v>653</v>
      </c>
      <c r="X6604" t="s">
        <v>78</v>
      </c>
      <c r="AA6604" s="1"/>
      <c r="AC6604">
        <v>2019</v>
      </c>
      <c r="AD6604">
        <v>6</v>
      </c>
      <c r="AE6604">
        <v>28</v>
      </c>
      <c r="AF6604" s="2">
        <f>DATE(emdat_data[[#This Row],[Start Year]],emdat_data[[#This Row],[Start Month]],emdat_data[[#This Row],[Start Day]])</f>
        <v>43644</v>
      </c>
      <c r="AG6604">
        <v>2019</v>
      </c>
      <c r="AH6604">
        <v>7</v>
      </c>
      <c r="AI6604">
        <v>4</v>
      </c>
      <c r="AJ6604" s="2">
        <f>DATE(emdat_data[[#This Row],[End Year]],emdat_data[[#This Row],[End Month]],emdat_data[[#This Row],[End Day]])</f>
        <v>43650</v>
      </c>
      <c r="AK6604">
        <v>52</v>
      </c>
      <c r="AL6604">
        <v>60</v>
      </c>
      <c r="AO6604">
        <v>60</v>
      </c>
      <c r="AV6604">
        <v>87.358006773884696</v>
      </c>
      <c r="AX6604" t="s">
        <v>25042</v>
      </c>
      <c r="AY6604" t="s">
        <v>25043</v>
      </c>
    </row>
    <row r="6605" spans="1:51" hidden="1" x14ac:dyDescent="0.25">
      <c r="A6605" t="s">
        <v>25150</v>
      </c>
      <c r="B6605">
        <v>2019</v>
      </c>
      <c r="C6605">
        <v>297</v>
      </c>
      <c r="E6605" t="s">
        <v>50</v>
      </c>
      <c r="F6605" t="s">
        <v>71</v>
      </c>
      <c r="G6605" t="s">
        <v>72</v>
      </c>
      <c r="K6605" t="s">
        <v>1548</v>
      </c>
      <c r="L6605" t="s">
        <v>1549</v>
      </c>
      <c r="M6605" t="s">
        <v>204</v>
      </c>
      <c r="N6605" t="s">
        <v>86</v>
      </c>
      <c r="O6605" t="s">
        <v>25151</v>
      </c>
      <c r="P6605" t="s">
        <v>642</v>
      </c>
      <c r="X6605" t="s">
        <v>78</v>
      </c>
      <c r="AA6605" s="1"/>
      <c r="AC6605">
        <v>2019</v>
      </c>
      <c r="AD6605">
        <v>6</v>
      </c>
      <c r="AE6605">
        <v>28</v>
      </c>
      <c r="AF6605" s="2">
        <f>DATE(emdat_data[[#This Row],[Start Year]],emdat_data[[#This Row],[Start Month]],emdat_data[[#This Row],[Start Day]])</f>
        <v>43644</v>
      </c>
      <c r="AG6605">
        <v>2019</v>
      </c>
      <c r="AH6605">
        <v>6</v>
      </c>
      <c r="AI6605">
        <v>28</v>
      </c>
      <c r="AJ6605" s="2">
        <f>DATE(emdat_data[[#This Row],[End Year]],emdat_data[[#This Row],[End Month]],emdat_data[[#This Row],[End Day]])</f>
        <v>43644</v>
      </c>
      <c r="AK6605">
        <v>2</v>
      </c>
      <c r="AM6605">
        <v>142</v>
      </c>
      <c r="AO6605">
        <v>142</v>
      </c>
      <c r="AV6605">
        <v>87.358006773884696</v>
      </c>
      <c r="AX6605" t="s">
        <v>25152</v>
      </c>
      <c r="AY6605" t="s">
        <v>16618</v>
      </c>
    </row>
    <row r="6606" spans="1:51" hidden="1" x14ac:dyDescent="0.25">
      <c r="A6606" t="s">
        <v>25232</v>
      </c>
      <c r="B6606">
        <v>2019</v>
      </c>
      <c r="C6606">
        <v>298</v>
      </c>
      <c r="E6606" t="s">
        <v>50</v>
      </c>
      <c r="F6606" t="s">
        <v>51</v>
      </c>
      <c r="G6606" t="s">
        <v>1213</v>
      </c>
      <c r="H6606" t="s">
        <v>1214</v>
      </c>
      <c r="J6606" t="s">
        <v>25233</v>
      </c>
      <c r="K6606" t="s">
        <v>2556</v>
      </c>
      <c r="L6606" t="s">
        <v>2557</v>
      </c>
      <c r="M6606" t="s">
        <v>1262</v>
      </c>
      <c r="N6606" t="s">
        <v>96</v>
      </c>
      <c r="O6606" t="s">
        <v>25234</v>
      </c>
      <c r="AA6606" s="1"/>
      <c r="AC6606">
        <v>2019</v>
      </c>
      <c r="AD6606">
        <v>6</v>
      </c>
      <c r="AE6606">
        <v>28</v>
      </c>
      <c r="AF6606" s="2">
        <f>DATE(emdat_data[[#This Row],[Start Year]],emdat_data[[#This Row],[Start Month]],emdat_data[[#This Row],[Start Day]])</f>
        <v>43644</v>
      </c>
      <c r="AG6606">
        <v>2019</v>
      </c>
      <c r="AH6606">
        <v>6</v>
      </c>
      <c r="AI6606">
        <v>28</v>
      </c>
      <c r="AJ6606" s="2">
        <f>DATE(emdat_data[[#This Row],[End Year]],emdat_data[[#This Row],[End Month]],emdat_data[[#This Row],[End Day]])</f>
        <v>43644</v>
      </c>
      <c r="AM6606">
        <v>15800</v>
      </c>
      <c r="AO6606">
        <v>15800</v>
      </c>
      <c r="AV6606">
        <v>87.358006773884696</v>
      </c>
      <c r="AW6606" t="s">
        <v>25235</v>
      </c>
      <c r="AY6606" t="s">
        <v>25236</v>
      </c>
    </row>
    <row r="6607" spans="1:51" hidden="1" x14ac:dyDescent="0.25">
      <c r="A6607" t="s">
        <v>25241</v>
      </c>
      <c r="B6607">
        <v>2019</v>
      </c>
      <c r="C6607">
        <v>294</v>
      </c>
      <c r="E6607" t="s">
        <v>50</v>
      </c>
      <c r="F6607" t="s">
        <v>71</v>
      </c>
      <c r="G6607" t="s">
        <v>72</v>
      </c>
      <c r="K6607" t="s">
        <v>383</v>
      </c>
      <c r="L6607" t="s">
        <v>384</v>
      </c>
      <c r="M6607" t="s">
        <v>211</v>
      </c>
      <c r="N6607" t="s">
        <v>190</v>
      </c>
      <c r="O6607" t="s">
        <v>25242</v>
      </c>
      <c r="P6607" t="s">
        <v>642</v>
      </c>
      <c r="W6607">
        <v>413323</v>
      </c>
      <c r="X6607" t="s">
        <v>78</v>
      </c>
      <c r="Y6607">
        <v>58911</v>
      </c>
      <c r="Z6607">
        <v>102485</v>
      </c>
      <c r="AA6607" s="1"/>
      <c r="AC6607">
        <v>2019</v>
      </c>
      <c r="AD6607">
        <v>6</v>
      </c>
      <c r="AE6607">
        <v>28</v>
      </c>
      <c r="AF6607" s="2">
        <f>DATE(emdat_data[[#This Row],[Start Year]],emdat_data[[#This Row],[Start Month]],emdat_data[[#This Row],[Start Day]])</f>
        <v>43644</v>
      </c>
      <c r="AG6607">
        <v>2019</v>
      </c>
      <c r="AH6607">
        <v>7</v>
      </c>
      <c r="AI6607">
        <v>3</v>
      </c>
      <c r="AJ6607" s="2">
        <f>DATE(emdat_data[[#This Row],[End Year]],emdat_data[[#This Row],[End Month]],emdat_data[[#This Row],[End Day]])</f>
        <v>43649</v>
      </c>
      <c r="AK6607">
        <v>31</v>
      </c>
      <c r="AL6607">
        <v>190</v>
      </c>
      <c r="AM6607">
        <v>33000</v>
      </c>
      <c r="AO6607">
        <v>33190</v>
      </c>
      <c r="AT6607">
        <v>460000</v>
      </c>
      <c r="AU6607">
        <v>526569</v>
      </c>
      <c r="AV6607">
        <v>87.358006773884696</v>
      </c>
      <c r="AW6607" t="s">
        <v>25243</v>
      </c>
      <c r="AY6607" t="s">
        <v>25244</v>
      </c>
    </row>
    <row r="6608" spans="1:51" hidden="1" x14ac:dyDescent="0.25">
      <c r="A6608" t="s">
        <v>25129</v>
      </c>
      <c r="B6608">
        <v>2019</v>
      </c>
      <c r="C6608">
        <v>289</v>
      </c>
      <c r="E6608" t="s">
        <v>50</v>
      </c>
      <c r="F6608" t="s">
        <v>71</v>
      </c>
      <c r="G6608" t="s">
        <v>72</v>
      </c>
      <c r="K6608" t="s">
        <v>245</v>
      </c>
      <c r="L6608" t="s">
        <v>246</v>
      </c>
      <c r="M6608" t="s">
        <v>161</v>
      </c>
      <c r="N6608" t="s">
        <v>57</v>
      </c>
      <c r="O6608" t="s">
        <v>25130</v>
      </c>
      <c r="P6608" t="s">
        <v>25131</v>
      </c>
      <c r="W6608">
        <v>32382</v>
      </c>
      <c r="X6608" t="s">
        <v>78</v>
      </c>
      <c r="Y6608">
        <v>32591</v>
      </c>
      <c r="Z6608">
        <v>130866</v>
      </c>
      <c r="AA6608" s="1"/>
      <c r="AC6608">
        <v>2019</v>
      </c>
      <c r="AD6608">
        <v>6</v>
      </c>
      <c r="AE6608">
        <v>29</v>
      </c>
      <c r="AF6608" s="2">
        <f>DATE(emdat_data[[#This Row],[Start Year]],emdat_data[[#This Row],[Start Month]],emdat_data[[#This Row],[Start Day]])</f>
        <v>43645</v>
      </c>
      <c r="AG6608">
        <v>2019</v>
      </c>
      <c r="AH6608">
        <v>7</v>
      </c>
      <c r="AI6608">
        <v>4</v>
      </c>
      <c r="AJ6608" s="2">
        <f>DATE(emdat_data[[#This Row],[End Year]],emdat_data[[#This Row],[End Month]],emdat_data[[#This Row],[End Day]])</f>
        <v>43650</v>
      </c>
      <c r="AK6608">
        <v>2</v>
      </c>
      <c r="AM6608">
        <v>600</v>
      </c>
      <c r="AO6608">
        <v>600</v>
      </c>
      <c r="AV6608">
        <v>87.358006773884696</v>
      </c>
      <c r="AW6608" t="s">
        <v>25132</v>
      </c>
      <c r="AY6608" t="s">
        <v>25133</v>
      </c>
    </row>
    <row r="6609" spans="1:51" x14ac:dyDescent="0.25">
      <c r="A6609" t="s">
        <v>26427</v>
      </c>
      <c r="B6609">
        <v>2019</v>
      </c>
      <c r="C6609">
        <v>360</v>
      </c>
      <c r="E6609" t="s">
        <v>50</v>
      </c>
      <c r="F6609" t="s">
        <v>119</v>
      </c>
      <c r="G6609" t="s">
        <v>120</v>
      </c>
      <c r="H6609" t="s">
        <v>301</v>
      </c>
      <c r="J6609" t="s">
        <v>843</v>
      </c>
      <c r="K6609" t="s">
        <v>202</v>
      </c>
      <c r="L6609" t="s">
        <v>203</v>
      </c>
      <c r="M6609" t="s">
        <v>204</v>
      </c>
      <c r="N6609" t="s">
        <v>86</v>
      </c>
      <c r="O6609" t="s">
        <v>26428</v>
      </c>
      <c r="X6609" t="s">
        <v>129</v>
      </c>
      <c r="AA6609" s="1"/>
      <c r="AC6609">
        <v>2019</v>
      </c>
      <c r="AD6609">
        <v>6</v>
      </c>
      <c r="AE6609">
        <v>29</v>
      </c>
      <c r="AF6609" s="2">
        <f>DATE(emdat_data[[#This Row],[Start Year]],emdat_data[[#This Row],[Start Month]],emdat_data[[#This Row],[Start Day]])</f>
        <v>43645</v>
      </c>
      <c r="AG6609">
        <v>2019</v>
      </c>
      <c r="AH6609">
        <v>8</v>
      </c>
      <c r="AI6609">
        <v>8</v>
      </c>
      <c r="AJ6609" s="2">
        <f>DATE(emdat_data[[#This Row],[End Year]],emdat_data[[#This Row],[End Month]],emdat_data[[#This Row],[End Day]])</f>
        <v>43685</v>
      </c>
      <c r="AK6609">
        <v>17</v>
      </c>
      <c r="AL6609">
        <v>6264</v>
      </c>
      <c r="AO6609">
        <v>6264</v>
      </c>
      <c r="AV6609">
        <v>87.358006773884696</v>
      </c>
    </row>
    <row r="6610" spans="1:51" hidden="1" x14ac:dyDescent="0.25">
      <c r="A6610" t="s">
        <v>26737</v>
      </c>
      <c r="B6610">
        <v>2019</v>
      </c>
      <c r="C6610">
        <v>378</v>
      </c>
      <c r="E6610" t="s">
        <v>50</v>
      </c>
      <c r="F6610" t="s">
        <v>350</v>
      </c>
      <c r="G6610" t="s">
        <v>477</v>
      </c>
      <c r="H6610" t="s">
        <v>478</v>
      </c>
      <c r="K6610" t="s">
        <v>383</v>
      </c>
      <c r="L6610" t="s">
        <v>384</v>
      </c>
      <c r="M6610" t="s">
        <v>211</v>
      </c>
      <c r="N6610" t="s">
        <v>190</v>
      </c>
      <c r="O6610" t="s">
        <v>26738</v>
      </c>
      <c r="X6610" t="s">
        <v>78</v>
      </c>
      <c r="AA6610" s="1"/>
      <c r="AC6610">
        <v>2019</v>
      </c>
      <c r="AD6610">
        <v>7</v>
      </c>
      <c r="AF6610" s="2">
        <f>DATE(emdat_data[[#This Row],[Start Year]],emdat_data[[#This Row],[Start Month]],emdat_data[[#This Row],[Start Day]])</f>
        <v>43646</v>
      </c>
      <c r="AG6610">
        <v>2019</v>
      </c>
      <c r="AH6610">
        <v>8</v>
      </c>
      <c r="AJ6610" s="2">
        <f>DATE(emdat_data[[#This Row],[End Year]],emdat_data[[#This Row],[End Month]],emdat_data[[#This Row],[End Day]])</f>
        <v>43677</v>
      </c>
      <c r="AT6610">
        <v>106000</v>
      </c>
      <c r="AU6610">
        <v>121340</v>
      </c>
      <c r="AV6610">
        <v>87.358006773884696</v>
      </c>
      <c r="AW6610" t="s">
        <v>26739</v>
      </c>
      <c r="AY6610" t="s">
        <v>26740</v>
      </c>
    </row>
    <row r="6611" spans="1:51" hidden="1" x14ac:dyDescent="0.25">
      <c r="A6611" t="s">
        <v>26759</v>
      </c>
      <c r="B6611">
        <v>2019</v>
      </c>
      <c r="C6611">
        <v>392</v>
      </c>
      <c r="E6611" t="s">
        <v>50</v>
      </c>
      <c r="F6611" t="s">
        <v>71</v>
      </c>
      <c r="G6611" t="s">
        <v>72</v>
      </c>
      <c r="H6611" t="s">
        <v>170</v>
      </c>
      <c r="K6611" t="s">
        <v>2855</v>
      </c>
      <c r="L6611" t="s">
        <v>2856</v>
      </c>
      <c r="M6611" t="s">
        <v>995</v>
      </c>
      <c r="N6611" t="s">
        <v>76</v>
      </c>
      <c r="O6611" t="s">
        <v>26760</v>
      </c>
      <c r="P6611" t="s">
        <v>642</v>
      </c>
      <c r="W6611">
        <v>228504</v>
      </c>
      <c r="X6611" t="s">
        <v>78</v>
      </c>
      <c r="Y6611">
        <v>14826</v>
      </c>
      <c r="Z6611">
        <v>33921</v>
      </c>
      <c r="AA6611" s="1"/>
      <c r="AC6611">
        <v>2019</v>
      </c>
      <c r="AD6611">
        <v>7</v>
      </c>
      <c r="AF6611" s="2">
        <f>DATE(emdat_data[[#This Row],[Start Year]],emdat_data[[#This Row],[Start Month]],emdat_data[[#This Row],[Start Day]])</f>
        <v>43646</v>
      </c>
      <c r="AG6611">
        <v>2019</v>
      </c>
      <c r="AH6611">
        <v>9</v>
      </c>
      <c r="AI6611">
        <v>6</v>
      </c>
      <c r="AJ6611" s="2">
        <f>DATE(emdat_data[[#This Row],[End Year]],emdat_data[[#This Row],[End Month]],emdat_data[[#This Row],[End Day]])</f>
        <v>43714</v>
      </c>
      <c r="AK6611">
        <v>78</v>
      </c>
      <c r="AM6611">
        <v>346300</v>
      </c>
      <c r="AO6611">
        <v>346300</v>
      </c>
      <c r="AV6611">
        <v>87.358006773884696</v>
      </c>
      <c r="AW6611" t="s">
        <v>26761</v>
      </c>
      <c r="AY6611" t="s">
        <v>26762</v>
      </c>
    </row>
    <row r="6612" spans="1:51" hidden="1" x14ac:dyDescent="0.25">
      <c r="A6612" t="s">
        <v>26784</v>
      </c>
      <c r="B6612">
        <v>2019</v>
      </c>
      <c r="C6612">
        <v>9359</v>
      </c>
      <c r="D6612" t="s">
        <v>26785</v>
      </c>
      <c r="E6612" t="s">
        <v>50</v>
      </c>
      <c r="F6612" t="s">
        <v>350</v>
      </c>
      <c r="G6612" t="s">
        <v>351</v>
      </c>
      <c r="H6612" t="s">
        <v>351</v>
      </c>
      <c r="K6612" t="s">
        <v>2562</v>
      </c>
      <c r="L6612" t="s">
        <v>2563</v>
      </c>
      <c r="M6612" t="s">
        <v>173</v>
      </c>
      <c r="N6612" t="s">
        <v>57</v>
      </c>
      <c r="O6612" t="s">
        <v>26786</v>
      </c>
      <c r="U6612" t="s">
        <v>127</v>
      </c>
      <c r="X6612" t="s">
        <v>78</v>
      </c>
      <c r="AA6612" s="1"/>
      <c r="AC6612">
        <v>2019</v>
      </c>
      <c r="AD6612">
        <v>7</v>
      </c>
      <c r="AF6612" s="2">
        <f>DATE(emdat_data[[#This Row],[Start Year]],emdat_data[[#This Row],[Start Month]],emdat_data[[#This Row],[Start Day]])</f>
        <v>43646</v>
      </c>
      <c r="AG6612">
        <v>2020</v>
      </c>
      <c r="AH6612">
        <v>2</v>
      </c>
      <c r="AJ6612" s="2">
        <f>DATE(emdat_data[[#This Row],[End Year]],emdat_data[[#This Row],[End Month]],emdat_data[[#This Row],[End Day]])</f>
        <v>43861</v>
      </c>
      <c r="AV6612">
        <v>87.358006773884696</v>
      </c>
    </row>
    <row r="6613" spans="1:51" hidden="1" x14ac:dyDescent="0.25">
      <c r="A6613" t="s">
        <v>26839</v>
      </c>
      <c r="B6613">
        <v>2019</v>
      </c>
      <c r="C6613">
        <v>9359</v>
      </c>
      <c r="D6613" t="s">
        <v>26785</v>
      </c>
      <c r="E6613" t="s">
        <v>50</v>
      </c>
      <c r="F6613" t="s">
        <v>350</v>
      </c>
      <c r="G6613" t="s">
        <v>351</v>
      </c>
      <c r="H6613" t="s">
        <v>351</v>
      </c>
      <c r="K6613" t="s">
        <v>3068</v>
      </c>
      <c r="L6613" t="s">
        <v>3069</v>
      </c>
      <c r="M6613" t="s">
        <v>173</v>
      </c>
      <c r="N6613" t="s">
        <v>57</v>
      </c>
      <c r="O6613" t="s">
        <v>26840</v>
      </c>
      <c r="X6613" t="s">
        <v>78</v>
      </c>
      <c r="AA6613" s="1"/>
      <c r="AC6613">
        <v>2019</v>
      </c>
      <c r="AD6613">
        <v>7</v>
      </c>
      <c r="AF6613" s="2">
        <f>DATE(emdat_data[[#This Row],[Start Year]],emdat_data[[#This Row],[Start Month]],emdat_data[[#This Row],[Start Day]])</f>
        <v>43646</v>
      </c>
      <c r="AG6613">
        <v>2020</v>
      </c>
      <c r="AH6613">
        <v>2</v>
      </c>
      <c r="AJ6613" s="2">
        <f>DATE(emdat_data[[#This Row],[End Year]],emdat_data[[#This Row],[End Month]],emdat_data[[#This Row],[End Day]])</f>
        <v>43861</v>
      </c>
      <c r="AM6613">
        <v>685558</v>
      </c>
      <c r="AO6613">
        <v>685558</v>
      </c>
      <c r="AV6613">
        <v>87.358006773884696</v>
      </c>
      <c r="AW6613" t="s">
        <v>26841</v>
      </c>
      <c r="AY6613" t="s">
        <v>26842</v>
      </c>
    </row>
    <row r="6614" spans="1:51" hidden="1" x14ac:dyDescent="0.25">
      <c r="A6614" t="s">
        <v>23510</v>
      </c>
      <c r="B6614">
        <v>2019</v>
      </c>
      <c r="C6614">
        <v>304</v>
      </c>
      <c r="E6614" t="s">
        <v>50</v>
      </c>
      <c r="F6614" t="s">
        <v>71</v>
      </c>
      <c r="G6614" t="s">
        <v>217</v>
      </c>
      <c r="H6614" t="s">
        <v>217</v>
      </c>
      <c r="K6614" t="s">
        <v>527</v>
      </c>
      <c r="L6614" t="s">
        <v>528</v>
      </c>
      <c r="M6614" t="s">
        <v>56</v>
      </c>
      <c r="N6614" t="s">
        <v>57</v>
      </c>
      <c r="O6614" t="s">
        <v>23511</v>
      </c>
      <c r="P6614" t="s">
        <v>7178</v>
      </c>
      <c r="AA6614" s="1"/>
      <c r="AC6614">
        <v>2019</v>
      </c>
      <c r="AD6614">
        <v>7</v>
      </c>
      <c r="AE6614">
        <v>2</v>
      </c>
      <c r="AF6614" s="2">
        <f>DATE(emdat_data[[#This Row],[Start Year]],emdat_data[[#This Row],[Start Month]],emdat_data[[#This Row],[Start Day]])</f>
        <v>43648</v>
      </c>
      <c r="AG6614">
        <v>2019</v>
      </c>
      <c r="AH6614">
        <v>7</v>
      </c>
      <c r="AI6614">
        <v>8</v>
      </c>
      <c r="AJ6614" s="2">
        <f>DATE(emdat_data[[#This Row],[End Year]],emdat_data[[#This Row],[End Month]],emdat_data[[#This Row],[End Day]])</f>
        <v>43654</v>
      </c>
      <c r="AK6614">
        <v>2</v>
      </c>
      <c r="AL6614">
        <v>16</v>
      </c>
      <c r="AM6614">
        <v>18000</v>
      </c>
      <c r="AO6614">
        <v>18016</v>
      </c>
      <c r="AV6614">
        <v>87.358006773884696</v>
      </c>
      <c r="AX6614" t="s">
        <v>824</v>
      </c>
      <c r="AY6614" t="s">
        <v>825</v>
      </c>
    </row>
    <row r="6615" spans="1:51" hidden="1" x14ac:dyDescent="0.25">
      <c r="A6615" t="s">
        <v>23534</v>
      </c>
      <c r="B6615">
        <v>2019</v>
      </c>
      <c r="C6615">
        <v>291</v>
      </c>
      <c r="E6615" t="s">
        <v>50</v>
      </c>
      <c r="F6615" t="s">
        <v>63</v>
      </c>
      <c r="G6615" t="s">
        <v>82</v>
      </c>
      <c r="H6615" t="s">
        <v>157</v>
      </c>
      <c r="I6615" t="s">
        <v>418</v>
      </c>
      <c r="K6615" t="s">
        <v>159</v>
      </c>
      <c r="L6615" t="s">
        <v>160</v>
      </c>
      <c r="M6615" t="s">
        <v>161</v>
      </c>
      <c r="N6615" t="s">
        <v>57</v>
      </c>
      <c r="O6615" t="s">
        <v>23535</v>
      </c>
      <c r="X6615" t="s">
        <v>88</v>
      </c>
      <c r="AA6615" s="1"/>
      <c r="AC6615">
        <v>2019</v>
      </c>
      <c r="AD6615">
        <v>7</v>
      </c>
      <c r="AE6615">
        <v>3</v>
      </c>
      <c r="AF6615" s="2">
        <f>DATE(emdat_data[[#This Row],[Start Year]],emdat_data[[#This Row],[Start Month]],emdat_data[[#This Row],[Start Day]])</f>
        <v>43649</v>
      </c>
      <c r="AG6615">
        <v>2019</v>
      </c>
      <c r="AH6615">
        <v>7</v>
      </c>
      <c r="AI6615">
        <v>3</v>
      </c>
      <c r="AJ6615" s="2">
        <f>DATE(emdat_data[[#This Row],[End Year]],emdat_data[[#This Row],[End Month]],emdat_data[[#This Row],[End Day]])</f>
        <v>43649</v>
      </c>
      <c r="AK6615">
        <v>6</v>
      </c>
      <c r="AL6615">
        <v>120</v>
      </c>
      <c r="AM6615">
        <v>45000</v>
      </c>
      <c r="AO6615">
        <v>45120</v>
      </c>
      <c r="AT6615">
        <v>145000</v>
      </c>
      <c r="AU6615">
        <v>165984</v>
      </c>
      <c r="AV6615">
        <v>87.358006773884696</v>
      </c>
      <c r="AX6615" t="s">
        <v>23536</v>
      </c>
      <c r="AY6615" t="s">
        <v>23537</v>
      </c>
    </row>
    <row r="6616" spans="1:51" hidden="1" x14ac:dyDescent="0.25">
      <c r="A6616" t="s">
        <v>26069</v>
      </c>
      <c r="B6616">
        <v>2019</v>
      </c>
      <c r="C6616">
        <v>306</v>
      </c>
      <c r="E6616" t="s">
        <v>50</v>
      </c>
      <c r="F6616" t="s">
        <v>51</v>
      </c>
      <c r="G6616" t="s">
        <v>52</v>
      </c>
      <c r="H6616" t="s">
        <v>53</v>
      </c>
      <c r="K6616" t="s">
        <v>357</v>
      </c>
      <c r="L6616" t="s">
        <v>358</v>
      </c>
      <c r="M6616" t="s">
        <v>146</v>
      </c>
      <c r="N6616" t="s">
        <v>86</v>
      </c>
      <c r="O6616" t="s">
        <v>26070</v>
      </c>
      <c r="U6616" t="s">
        <v>127</v>
      </c>
      <c r="W6616">
        <v>7</v>
      </c>
      <c r="X6616" t="s">
        <v>59</v>
      </c>
      <c r="Y6616">
        <v>3577</v>
      </c>
      <c r="Z6616">
        <v>-117599</v>
      </c>
      <c r="AA6616" s="1">
        <v>0.84652777777777777</v>
      </c>
      <c r="AC6616">
        <v>2019</v>
      </c>
      <c r="AD6616">
        <v>7</v>
      </c>
      <c r="AE6616">
        <v>5</v>
      </c>
      <c r="AF6616" s="2">
        <f>DATE(emdat_data[[#This Row],[Start Year]],emdat_data[[#This Row],[Start Month]],emdat_data[[#This Row],[Start Day]])</f>
        <v>43651</v>
      </c>
      <c r="AG6616">
        <v>2019</v>
      </c>
      <c r="AH6616">
        <v>7</v>
      </c>
      <c r="AI6616">
        <v>5</v>
      </c>
      <c r="AJ6616" s="2">
        <f>DATE(emdat_data[[#This Row],[End Year]],emdat_data[[#This Row],[End Month]],emdat_data[[#This Row],[End Day]])</f>
        <v>43651</v>
      </c>
      <c r="AM6616">
        <v>150</v>
      </c>
      <c r="AO6616">
        <v>150</v>
      </c>
      <c r="AR6616">
        <v>50000</v>
      </c>
      <c r="AS6616">
        <v>57236</v>
      </c>
      <c r="AT6616">
        <v>200000</v>
      </c>
      <c r="AU6616">
        <v>228943</v>
      </c>
      <c r="AV6616">
        <v>87.358006773884696</v>
      </c>
      <c r="AX6616" t="s">
        <v>26071</v>
      </c>
      <c r="AY6616" t="s">
        <v>26072</v>
      </c>
    </row>
    <row r="6617" spans="1:51" hidden="1" x14ac:dyDescent="0.25">
      <c r="A6617" t="s">
        <v>23443</v>
      </c>
      <c r="B6617">
        <v>2019</v>
      </c>
      <c r="C6617">
        <v>301</v>
      </c>
      <c r="E6617" t="s">
        <v>50</v>
      </c>
      <c r="F6617" t="s">
        <v>71</v>
      </c>
      <c r="G6617" t="s">
        <v>72</v>
      </c>
      <c r="H6617" t="s">
        <v>170</v>
      </c>
      <c r="K6617" t="s">
        <v>1231</v>
      </c>
      <c r="L6617" t="s">
        <v>1232</v>
      </c>
      <c r="M6617" t="s">
        <v>197</v>
      </c>
      <c r="N6617" t="s">
        <v>190</v>
      </c>
      <c r="O6617" t="s">
        <v>23444</v>
      </c>
      <c r="P6617" t="s">
        <v>642</v>
      </c>
      <c r="Q6617" t="s">
        <v>82</v>
      </c>
      <c r="U6617" t="s">
        <v>127</v>
      </c>
      <c r="X6617" t="s">
        <v>78</v>
      </c>
      <c r="AA6617" s="1"/>
      <c r="AB6617" t="s">
        <v>23445</v>
      </c>
      <c r="AC6617">
        <v>2019</v>
      </c>
      <c r="AD6617">
        <v>7</v>
      </c>
      <c r="AE6617">
        <v>8</v>
      </c>
      <c r="AF6617" s="2">
        <f>DATE(emdat_data[[#This Row],[Start Year]],emdat_data[[#This Row],[Start Month]],emdat_data[[#This Row],[Start Day]])</f>
        <v>43654</v>
      </c>
      <c r="AG6617">
        <v>2019</v>
      </c>
      <c r="AH6617">
        <v>7</v>
      </c>
      <c r="AI6617">
        <v>8</v>
      </c>
      <c r="AJ6617" s="2">
        <f>DATE(emdat_data[[#This Row],[End Year]],emdat_data[[#This Row],[End Month]],emdat_data[[#This Row],[End Day]])</f>
        <v>43654</v>
      </c>
      <c r="AK6617">
        <v>1</v>
      </c>
      <c r="AV6617">
        <v>87.358006773884696</v>
      </c>
      <c r="AW6617" t="s">
        <v>23446</v>
      </c>
      <c r="AY6617" t="s">
        <v>23447</v>
      </c>
    </row>
    <row r="6618" spans="1:51" hidden="1" x14ac:dyDescent="0.25">
      <c r="A6618" t="s">
        <v>25018</v>
      </c>
      <c r="B6618">
        <v>2019</v>
      </c>
      <c r="C6618">
        <v>332</v>
      </c>
      <c r="D6618" t="s">
        <v>25019</v>
      </c>
      <c r="E6618" t="s">
        <v>50</v>
      </c>
      <c r="F6618" t="s">
        <v>71</v>
      </c>
      <c r="G6618" t="s">
        <v>72</v>
      </c>
      <c r="K6618" t="s">
        <v>303</v>
      </c>
      <c r="L6618" t="s">
        <v>304</v>
      </c>
      <c r="M6618" t="s">
        <v>56</v>
      </c>
      <c r="N6618" t="s">
        <v>57</v>
      </c>
      <c r="O6618" t="s">
        <v>25020</v>
      </c>
      <c r="P6618" t="s">
        <v>1309</v>
      </c>
      <c r="Q6618" t="s">
        <v>176</v>
      </c>
      <c r="X6618" t="s">
        <v>78</v>
      </c>
      <c r="AA6618" s="1"/>
      <c r="AB6618" t="s">
        <v>25021</v>
      </c>
      <c r="AC6618">
        <v>2019</v>
      </c>
      <c r="AD6618">
        <v>7</v>
      </c>
      <c r="AE6618">
        <v>8</v>
      </c>
      <c r="AF6618" s="2">
        <f>DATE(emdat_data[[#This Row],[Start Year]],emdat_data[[#This Row],[Start Month]],emdat_data[[#This Row],[Start Day]])</f>
        <v>43654</v>
      </c>
      <c r="AG6618">
        <v>2019</v>
      </c>
      <c r="AH6618">
        <v>7</v>
      </c>
      <c r="AI6618">
        <v>29</v>
      </c>
      <c r="AJ6618" s="2">
        <f>DATE(emdat_data[[#This Row],[End Year]],emdat_data[[#This Row],[End Month]],emdat_data[[#This Row],[End Day]])</f>
        <v>43675</v>
      </c>
      <c r="AK6618">
        <v>119</v>
      </c>
      <c r="AL6618">
        <v>41</v>
      </c>
      <c r="AM6618">
        <v>82500</v>
      </c>
      <c r="AO6618">
        <v>82541</v>
      </c>
      <c r="AT6618">
        <v>204000</v>
      </c>
      <c r="AU6618">
        <v>233522</v>
      </c>
      <c r="AV6618">
        <v>87.358006773884696</v>
      </c>
      <c r="AX6618" t="s">
        <v>25022</v>
      </c>
      <c r="AY6618" t="s">
        <v>25023</v>
      </c>
    </row>
    <row r="6619" spans="1:51" hidden="1" x14ac:dyDescent="0.25">
      <c r="A6619" t="s">
        <v>25115</v>
      </c>
      <c r="B6619">
        <v>2019</v>
      </c>
      <c r="C6619">
        <v>299</v>
      </c>
      <c r="E6619" t="s">
        <v>50</v>
      </c>
      <c r="F6619" t="s">
        <v>51</v>
      </c>
      <c r="G6619" t="s">
        <v>52</v>
      </c>
      <c r="H6619" t="s">
        <v>53</v>
      </c>
      <c r="K6619" t="s">
        <v>1447</v>
      </c>
      <c r="L6619" t="s">
        <v>1448</v>
      </c>
      <c r="M6619" t="s">
        <v>56</v>
      </c>
      <c r="N6619" t="s">
        <v>57</v>
      </c>
      <c r="O6619" t="s">
        <v>25116</v>
      </c>
      <c r="W6619">
        <v>6</v>
      </c>
      <c r="X6619" t="s">
        <v>59</v>
      </c>
      <c r="Y6619">
        <v>31775</v>
      </c>
      <c r="Z6619">
        <v>49542</v>
      </c>
      <c r="AA6619" s="1"/>
      <c r="AC6619">
        <v>2019</v>
      </c>
      <c r="AD6619">
        <v>7</v>
      </c>
      <c r="AE6619">
        <v>8</v>
      </c>
      <c r="AF6619" s="2">
        <f>DATE(emdat_data[[#This Row],[Start Year]],emdat_data[[#This Row],[Start Month]],emdat_data[[#This Row],[Start Day]])</f>
        <v>43654</v>
      </c>
      <c r="AG6619">
        <v>2019</v>
      </c>
      <c r="AH6619">
        <v>7</v>
      </c>
      <c r="AI6619">
        <v>8</v>
      </c>
      <c r="AJ6619" s="2">
        <f>DATE(emdat_data[[#This Row],[End Year]],emdat_data[[#This Row],[End Month]],emdat_data[[#This Row],[End Day]])</f>
        <v>43654</v>
      </c>
      <c r="AK6619">
        <v>1</v>
      </c>
      <c r="AL6619">
        <v>100</v>
      </c>
      <c r="AN6619">
        <v>2000</v>
      </c>
      <c r="AO6619">
        <v>2100</v>
      </c>
      <c r="AV6619">
        <v>87.358006773884696</v>
      </c>
      <c r="AX6619" t="s">
        <v>2187</v>
      </c>
      <c r="AY6619" t="s">
        <v>2188</v>
      </c>
    </row>
    <row r="6620" spans="1:51" hidden="1" x14ac:dyDescent="0.25">
      <c r="A6620" t="s">
        <v>23601</v>
      </c>
      <c r="B6620">
        <v>2019</v>
      </c>
      <c r="C6620">
        <v>315</v>
      </c>
      <c r="E6620" t="s">
        <v>50</v>
      </c>
      <c r="F6620" t="s">
        <v>63</v>
      </c>
      <c r="G6620" t="s">
        <v>82</v>
      </c>
      <c r="H6620" t="s">
        <v>157</v>
      </c>
      <c r="I6620" t="s">
        <v>418</v>
      </c>
      <c r="K6620" t="s">
        <v>195</v>
      </c>
      <c r="L6620" t="s">
        <v>196</v>
      </c>
      <c r="M6620" t="s">
        <v>197</v>
      </c>
      <c r="N6620" t="s">
        <v>190</v>
      </c>
      <c r="O6620" t="s">
        <v>23602</v>
      </c>
      <c r="X6620" t="s">
        <v>88</v>
      </c>
      <c r="AA6620" s="1"/>
      <c r="AC6620">
        <v>2019</v>
      </c>
      <c r="AD6620">
        <v>7</v>
      </c>
      <c r="AE6620">
        <v>10</v>
      </c>
      <c r="AF6620" s="2">
        <f>DATE(emdat_data[[#This Row],[Start Year]],emdat_data[[#This Row],[Start Month]],emdat_data[[#This Row],[Start Day]])</f>
        <v>43656</v>
      </c>
      <c r="AG6620">
        <v>2019</v>
      </c>
      <c r="AH6620">
        <v>7</v>
      </c>
      <c r="AI6620">
        <v>10</v>
      </c>
      <c r="AJ6620" s="2">
        <f>DATE(emdat_data[[#This Row],[End Year]],emdat_data[[#This Row],[End Month]],emdat_data[[#This Row],[End Day]])</f>
        <v>43656</v>
      </c>
      <c r="AK6620">
        <v>7</v>
      </c>
      <c r="AL6620">
        <v>123</v>
      </c>
      <c r="AO6620">
        <v>123</v>
      </c>
      <c r="AV6620">
        <v>87.358006773884696</v>
      </c>
      <c r="AX6620" t="s">
        <v>23603</v>
      </c>
      <c r="AY6620" t="s">
        <v>23604</v>
      </c>
    </row>
    <row r="6621" spans="1:51" hidden="1" x14ac:dyDescent="0.25">
      <c r="A6621" t="s">
        <v>26592</v>
      </c>
      <c r="B6621">
        <v>2019</v>
      </c>
      <c r="C6621">
        <v>356</v>
      </c>
      <c r="E6621" t="s">
        <v>50</v>
      </c>
      <c r="F6621" t="s">
        <v>51</v>
      </c>
      <c r="G6621" t="s">
        <v>52</v>
      </c>
      <c r="H6621" t="s">
        <v>53</v>
      </c>
      <c r="K6621" t="s">
        <v>364</v>
      </c>
      <c r="L6621" t="s">
        <v>365</v>
      </c>
      <c r="M6621" t="s">
        <v>173</v>
      </c>
      <c r="N6621" t="s">
        <v>57</v>
      </c>
      <c r="O6621" t="s">
        <v>26593</v>
      </c>
      <c r="W6621">
        <v>6</v>
      </c>
      <c r="X6621" t="s">
        <v>59</v>
      </c>
      <c r="Y6621">
        <v>932</v>
      </c>
      <c r="Z6621">
        <v>12599</v>
      </c>
      <c r="AA6621" s="1">
        <v>0.19583333333333333</v>
      </c>
      <c r="AC6621">
        <v>2019</v>
      </c>
      <c r="AD6621">
        <v>7</v>
      </c>
      <c r="AE6621">
        <v>13</v>
      </c>
      <c r="AF6621" s="2">
        <f>DATE(emdat_data[[#This Row],[Start Year]],emdat_data[[#This Row],[Start Month]],emdat_data[[#This Row],[Start Day]])</f>
        <v>43659</v>
      </c>
      <c r="AG6621">
        <v>2019</v>
      </c>
      <c r="AH6621">
        <v>7</v>
      </c>
      <c r="AI6621">
        <v>13</v>
      </c>
      <c r="AJ6621" s="2">
        <f>DATE(emdat_data[[#This Row],[End Year]],emdat_data[[#This Row],[End Month]],emdat_data[[#This Row],[End Day]])</f>
        <v>43659</v>
      </c>
      <c r="AL6621">
        <v>52</v>
      </c>
      <c r="AM6621">
        <v>9525</v>
      </c>
      <c r="AO6621">
        <v>9577</v>
      </c>
      <c r="AV6621">
        <v>87.358006773884696</v>
      </c>
      <c r="AX6621" t="s">
        <v>26594</v>
      </c>
      <c r="AY6621" t="s">
        <v>26595</v>
      </c>
    </row>
    <row r="6622" spans="1:51" hidden="1" x14ac:dyDescent="0.25">
      <c r="A6622" t="s">
        <v>26822</v>
      </c>
      <c r="B6622">
        <v>2019</v>
      </c>
      <c r="C6622">
        <v>335</v>
      </c>
      <c r="E6622" t="s">
        <v>50</v>
      </c>
      <c r="F6622" t="s">
        <v>63</v>
      </c>
      <c r="G6622" t="s">
        <v>82</v>
      </c>
      <c r="H6622" t="s">
        <v>98</v>
      </c>
      <c r="J6622" t="s">
        <v>26823</v>
      </c>
      <c r="K6622" t="s">
        <v>357</v>
      </c>
      <c r="L6622" t="s">
        <v>358</v>
      </c>
      <c r="M6622" t="s">
        <v>146</v>
      </c>
      <c r="N6622" t="s">
        <v>86</v>
      </c>
      <c r="O6622" t="s">
        <v>26824</v>
      </c>
      <c r="X6622" t="s">
        <v>88</v>
      </c>
      <c r="AA6622" s="1"/>
      <c r="AC6622">
        <v>2019</v>
      </c>
      <c r="AD6622">
        <v>7</v>
      </c>
      <c r="AE6622">
        <v>13</v>
      </c>
      <c r="AF6622" s="2">
        <f>DATE(emdat_data[[#This Row],[Start Year]],emdat_data[[#This Row],[Start Month]],emdat_data[[#This Row],[Start Day]])</f>
        <v>43659</v>
      </c>
      <c r="AG6622">
        <v>2019</v>
      </c>
      <c r="AH6622">
        <v>7</v>
      </c>
      <c r="AI6622">
        <v>15</v>
      </c>
      <c r="AJ6622" s="2">
        <f>DATE(emdat_data[[#This Row],[End Year]],emdat_data[[#This Row],[End Month]],emdat_data[[#This Row],[End Day]])</f>
        <v>43661</v>
      </c>
      <c r="AK6622">
        <v>1</v>
      </c>
      <c r="AR6622">
        <v>300000</v>
      </c>
      <c r="AS6622">
        <v>343414</v>
      </c>
      <c r="AT6622">
        <v>600000</v>
      </c>
      <c r="AU6622">
        <v>686829</v>
      </c>
      <c r="AV6622">
        <v>87.358006773884696</v>
      </c>
      <c r="AW6622" t="s">
        <v>26825</v>
      </c>
      <c r="AY6622" t="s">
        <v>26826</v>
      </c>
    </row>
    <row r="6623" spans="1:51" hidden="1" x14ac:dyDescent="0.25">
      <c r="A6623" t="s">
        <v>24999</v>
      </c>
      <c r="B6623">
        <v>2019</v>
      </c>
      <c r="C6623">
        <v>331</v>
      </c>
      <c r="E6623" t="s">
        <v>50</v>
      </c>
      <c r="F6623" t="s">
        <v>71</v>
      </c>
      <c r="G6623" t="s">
        <v>72</v>
      </c>
      <c r="K6623" t="s">
        <v>226</v>
      </c>
      <c r="L6623" t="s">
        <v>227</v>
      </c>
      <c r="M6623" t="s">
        <v>56</v>
      </c>
      <c r="N6623" t="s">
        <v>57</v>
      </c>
      <c r="O6623" t="s">
        <v>25000</v>
      </c>
      <c r="P6623" t="s">
        <v>4377</v>
      </c>
      <c r="Q6623" t="s">
        <v>176</v>
      </c>
      <c r="X6623" t="s">
        <v>78</v>
      </c>
      <c r="AA6623" s="1"/>
      <c r="AC6623">
        <v>2019</v>
      </c>
      <c r="AD6623">
        <v>7</v>
      </c>
      <c r="AE6623">
        <v>14</v>
      </c>
      <c r="AF6623" s="2">
        <f>DATE(emdat_data[[#This Row],[Start Year]],emdat_data[[#This Row],[Start Month]],emdat_data[[#This Row],[Start Day]])</f>
        <v>43660</v>
      </c>
      <c r="AG6623">
        <v>2019</v>
      </c>
      <c r="AH6623">
        <v>9</v>
      </c>
      <c r="AI6623">
        <v>30</v>
      </c>
      <c r="AJ6623" s="2">
        <f>DATE(emdat_data[[#This Row],[End Year]],emdat_data[[#This Row],[End Month]],emdat_data[[#This Row],[End Day]])</f>
        <v>43738</v>
      </c>
      <c r="AK6623">
        <v>1900</v>
      </c>
      <c r="AM6623">
        <v>3000000</v>
      </c>
      <c r="AO6623">
        <v>3000000</v>
      </c>
      <c r="AR6623">
        <v>200000</v>
      </c>
      <c r="AS6623">
        <v>228943</v>
      </c>
      <c r="AT6623">
        <v>10000000</v>
      </c>
      <c r="AU6623">
        <v>11447148</v>
      </c>
      <c r="AV6623">
        <v>87.358006773884696</v>
      </c>
      <c r="AW6623" t="s">
        <v>25001</v>
      </c>
      <c r="AX6623" t="s">
        <v>25002</v>
      </c>
      <c r="AY6623" t="s">
        <v>25003</v>
      </c>
    </row>
    <row r="6624" spans="1:51" hidden="1" x14ac:dyDescent="0.25">
      <c r="A6624" t="s">
        <v>25036</v>
      </c>
      <c r="B6624">
        <v>2019</v>
      </c>
      <c r="C6624">
        <v>334</v>
      </c>
      <c r="E6624" t="s">
        <v>50</v>
      </c>
      <c r="F6624" t="s">
        <v>51</v>
      </c>
      <c r="G6624" t="s">
        <v>52</v>
      </c>
      <c r="H6624" t="s">
        <v>53</v>
      </c>
      <c r="K6624" t="s">
        <v>171</v>
      </c>
      <c r="L6624" t="s">
        <v>172</v>
      </c>
      <c r="M6624" t="s">
        <v>173</v>
      </c>
      <c r="N6624" t="s">
        <v>57</v>
      </c>
      <c r="O6624" t="s">
        <v>25037</v>
      </c>
      <c r="Q6624" t="s">
        <v>1619</v>
      </c>
      <c r="U6624" t="s">
        <v>127</v>
      </c>
      <c r="W6624">
        <v>7</v>
      </c>
      <c r="X6624" t="s">
        <v>59</v>
      </c>
      <c r="Y6624">
        <v>-586</v>
      </c>
      <c r="Z6624">
        <v>128034</v>
      </c>
      <c r="AA6624" s="1"/>
      <c r="AC6624">
        <v>2019</v>
      </c>
      <c r="AD6624">
        <v>7</v>
      </c>
      <c r="AE6624">
        <v>14</v>
      </c>
      <c r="AF6624" s="2">
        <f>DATE(emdat_data[[#This Row],[Start Year]],emdat_data[[#This Row],[Start Month]],emdat_data[[#This Row],[Start Day]])</f>
        <v>43660</v>
      </c>
      <c r="AG6624">
        <v>2019</v>
      </c>
      <c r="AH6624">
        <v>7</v>
      </c>
      <c r="AI6624">
        <v>14</v>
      </c>
      <c r="AJ6624" s="2">
        <f>DATE(emdat_data[[#This Row],[End Year]],emdat_data[[#This Row],[End Month]],emdat_data[[#This Row],[End Day]])</f>
        <v>43660</v>
      </c>
      <c r="AK6624">
        <v>8</v>
      </c>
      <c r="AL6624">
        <v>134</v>
      </c>
      <c r="AM6624">
        <v>5790</v>
      </c>
      <c r="AN6624">
        <v>5880</v>
      </c>
      <c r="AO6624">
        <v>11804</v>
      </c>
      <c r="AV6624">
        <v>87.358006773884696</v>
      </c>
      <c r="AW6624" t="s">
        <v>25038</v>
      </c>
      <c r="AY6624" t="s">
        <v>25039</v>
      </c>
    </row>
    <row r="6625" spans="1:51" hidden="1" x14ac:dyDescent="0.25">
      <c r="A6625" t="s">
        <v>26529</v>
      </c>
      <c r="B6625">
        <v>2019</v>
      </c>
      <c r="C6625">
        <v>347</v>
      </c>
      <c r="E6625" t="s">
        <v>50</v>
      </c>
      <c r="F6625" t="s">
        <v>71</v>
      </c>
      <c r="G6625" t="s">
        <v>72</v>
      </c>
      <c r="K6625" t="s">
        <v>1583</v>
      </c>
      <c r="L6625" t="s">
        <v>1584</v>
      </c>
      <c r="M6625" t="s">
        <v>173</v>
      </c>
      <c r="N6625" t="s">
        <v>57</v>
      </c>
      <c r="O6625" t="s">
        <v>26530</v>
      </c>
      <c r="P6625" t="s">
        <v>642</v>
      </c>
      <c r="X6625" t="s">
        <v>78</v>
      </c>
      <c r="AA6625" s="1"/>
      <c r="AC6625">
        <v>2019</v>
      </c>
      <c r="AD6625">
        <v>7</v>
      </c>
      <c r="AE6625">
        <v>14</v>
      </c>
      <c r="AF6625" s="2">
        <f>DATE(emdat_data[[#This Row],[Start Year]],emdat_data[[#This Row],[Start Month]],emdat_data[[#This Row],[Start Day]])</f>
        <v>43660</v>
      </c>
      <c r="AG6625">
        <v>2019</v>
      </c>
      <c r="AH6625">
        <v>7</v>
      </c>
      <c r="AI6625">
        <v>14</v>
      </c>
      <c r="AJ6625" s="2">
        <f>DATE(emdat_data[[#This Row],[End Year]],emdat_data[[#This Row],[End Month]],emdat_data[[#This Row],[End Day]])</f>
        <v>43660</v>
      </c>
      <c r="AM6625">
        <v>6200</v>
      </c>
      <c r="AO6625">
        <v>6200</v>
      </c>
      <c r="AV6625">
        <v>87.358006773884696</v>
      </c>
      <c r="AW6625" t="s">
        <v>26531</v>
      </c>
      <c r="AY6625" t="s">
        <v>26532</v>
      </c>
    </row>
    <row r="6626" spans="1:51" hidden="1" x14ac:dyDescent="0.25">
      <c r="A6626" t="s">
        <v>23550</v>
      </c>
      <c r="B6626">
        <v>2019</v>
      </c>
      <c r="C6626">
        <v>333</v>
      </c>
      <c r="E6626" t="s">
        <v>50</v>
      </c>
      <c r="F6626" t="s">
        <v>71</v>
      </c>
      <c r="G6626" t="s">
        <v>72</v>
      </c>
      <c r="K6626" t="s">
        <v>159</v>
      </c>
      <c r="L6626" t="s">
        <v>160</v>
      </c>
      <c r="M6626" t="s">
        <v>161</v>
      </c>
      <c r="N6626" t="s">
        <v>57</v>
      </c>
      <c r="O6626" t="s">
        <v>23551</v>
      </c>
      <c r="X6626" t="s">
        <v>78</v>
      </c>
      <c r="AA6626" s="1"/>
      <c r="AC6626">
        <v>2019</v>
      </c>
      <c r="AD6626">
        <v>7</v>
      </c>
      <c r="AE6626">
        <v>15</v>
      </c>
      <c r="AF6626" s="2">
        <f>DATE(emdat_data[[#This Row],[Start Year]],emdat_data[[#This Row],[Start Month]],emdat_data[[#This Row],[Start Day]])</f>
        <v>43661</v>
      </c>
      <c r="AG6626">
        <v>2019</v>
      </c>
      <c r="AH6626">
        <v>7</v>
      </c>
      <c r="AI6626">
        <v>15</v>
      </c>
      <c r="AJ6626" s="2">
        <f>DATE(emdat_data[[#This Row],[End Year]],emdat_data[[#This Row],[End Month]],emdat_data[[#This Row],[End Day]])</f>
        <v>43661</v>
      </c>
      <c r="AK6626">
        <v>17</v>
      </c>
      <c r="AM6626">
        <v>360000</v>
      </c>
      <c r="AO6626">
        <v>360000</v>
      </c>
      <c r="AV6626">
        <v>87.358006773884696</v>
      </c>
      <c r="AW6626" t="s">
        <v>23552</v>
      </c>
      <c r="AY6626" t="s">
        <v>23553</v>
      </c>
    </row>
    <row r="6627" spans="1:51" hidden="1" x14ac:dyDescent="0.25">
      <c r="A6627" t="s">
        <v>26312</v>
      </c>
      <c r="B6627">
        <v>2019</v>
      </c>
      <c r="C6627">
        <v>470</v>
      </c>
      <c r="E6627" t="s">
        <v>50</v>
      </c>
      <c r="F6627" t="s">
        <v>71</v>
      </c>
      <c r="G6627" t="s">
        <v>72</v>
      </c>
      <c r="H6627" t="s">
        <v>170</v>
      </c>
      <c r="K6627" t="s">
        <v>307</v>
      </c>
      <c r="L6627" t="s">
        <v>308</v>
      </c>
      <c r="M6627" t="s">
        <v>56</v>
      </c>
      <c r="N6627" t="s">
        <v>57</v>
      </c>
      <c r="O6627" t="s">
        <v>26313</v>
      </c>
      <c r="P6627" t="s">
        <v>26314</v>
      </c>
      <c r="Q6627" t="s">
        <v>176</v>
      </c>
      <c r="X6627" t="s">
        <v>78</v>
      </c>
      <c r="AA6627" s="1"/>
      <c r="AC6627">
        <v>2019</v>
      </c>
      <c r="AD6627">
        <v>7</v>
      </c>
      <c r="AE6627">
        <v>15</v>
      </c>
      <c r="AF6627" s="2">
        <f>DATE(emdat_data[[#This Row],[Start Year]],emdat_data[[#This Row],[Start Month]],emdat_data[[#This Row],[Start Day]])</f>
        <v>43661</v>
      </c>
      <c r="AG6627">
        <v>2019</v>
      </c>
      <c r="AH6627">
        <v>7</v>
      </c>
      <c r="AI6627">
        <v>15</v>
      </c>
      <c r="AJ6627" s="2">
        <f>DATE(emdat_data[[#This Row],[End Year]],emdat_data[[#This Row],[End Month]],emdat_data[[#This Row],[End Day]])</f>
        <v>43661</v>
      </c>
      <c r="AK6627">
        <v>28</v>
      </c>
      <c r="AV6627">
        <v>87.358006773884696</v>
      </c>
      <c r="AX6627" t="s">
        <v>18122</v>
      </c>
      <c r="AY6627" t="s">
        <v>2481</v>
      </c>
    </row>
    <row r="6628" spans="1:51" hidden="1" x14ac:dyDescent="0.25">
      <c r="A6628" t="s">
        <v>26308</v>
      </c>
      <c r="B6628">
        <v>2019</v>
      </c>
      <c r="C6628">
        <v>346</v>
      </c>
      <c r="E6628" t="s">
        <v>50</v>
      </c>
      <c r="F6628" t="s">
        <v>71</v>
      </c>
      <c r="G6628" t="s">
        <v>72</v>
      </c>
      <c r="H6628" t="s">
        <v>170</v>
      </c>
      <c r="K6628" t="s">
        <v>307</v>
      </c>
      <c r="L6628" t="s">
        <v>308</v>
      </c>
      <c r="M6628" t="s">
        <v>56</v>
      </c>
      <c r="N6628" t="s">
        <v>57</v>
      </c>
      <c r="O6628" t="s">
        <v>26309</v>
      </c>
      <c r="Q6628" t="s">
        <v>176</v>
      </c>
      <c r="X6628" t="s">
        <v>78</v>
      </c>
      <c r="AA6628" s="1"/>
      <c r="AC6628">
        <v>2019</v>
      </c>
      <c r="AD6628">
        <v>7</v>
      </c>
      <c r="AE6628">
        <v>16</v>
      </c>
      <c r="AF6628" s="2">
        <f>DATE(emdat_data[[#This Row],[Start Year]],emdat_data[[#This Row],[Start Month]],emdat_data[[#This Row],[Start Day]])</f>
        <v>43662</v>
      </c>
      <c r="AG6628">
        <v>2019</v>
      </c>
      <c r="AH6628">
        <v>7</v>
      </c>
      <c r="AI6628">
        <v>28</v>
      </c>
      <c r="AJ6628" s="2">
        <f>DATE(emdat_data[[#This Row],[End Year]],emdat_data[[#This Row],[End Month]],emdat_data[[#This Row],[End Day]])</f>
        <v>43674</v>
      </c>
      <c r="AK6628">
        <v>64</v>
      </c>
      <c r="AL6628">
        <v>71</v>
      </c>
      <c r="AM6628">
        <v>800</v>
      </c>
      <c r="AO6628">
        <v>871</v>
      </c>
      <c r="AV6628">
        <v>87.358006773884696</v>
      </c>
      <c r="AW6628" t="s">
        <v>26310</v>
      </c>
      <c r="AX6628" t="s">
        <v>21466</v>
      </c>
      <c r="AY6628" t="s">
        <v>26311</v>
      </c>
    </row>
    <row r="6629" spans="1:51" hidden="1" x14ac:dyDescent="0.25">
      <c r="A6629" t="s">
        <v>26642</v>
      </c>
      <c r="B6629">
        <v>2019</v>
      </c>
      <c r="C6629">
        <v>357</v>
      </c>
      <c r="E6629" t="s">
        <v>50</v>
      </c>
      <c r="F6629" t="s">
        <v>71</v>
      </c>
      <c r="G6629" t="s">
        <v>72</v>
      </c>
      <c r="H6629" t="s">
        <v>170</v>
      </c>
      <c r="K6629" t="s">
        <v>2924</v>
      </c>
      <c r="L6629" t="s">
        <v>2925</v>
      </c>
      <c r="M6629" t="s">
        <v>392</v>
      </c>
      <c r="N6629" t="s">
        <v>57</v>
      </c>
      <c r="O6629" t="s">
        <v>26643</v>
      </c>
      <c r="Q6629" t="s">
        <v>176</v>
      </c>
      <c r="X6629" t="s">
        <v>78</v>
      </c>
      <c r="AA6629" s="1"/>
      <c r="AC6629">
        <v>2019</v>
      </c>
      <c r="AD6629">
        <v>7</v>
      </c>
      <c r="AE6629">
        <v>17</v>
      </c>
      <c r="AF6629" s="2">
        <f>DATE(emdat_data[[#This Row],[Start Year]],emdat_data[[#This Row],[Start Month]],emdat_data[[#This Row],[Start Day]])</f>
        <v>43663</v>
      </c>
      <c r="AG6629">
        <v>2019</v>
      </c>
      <c r="AH6629">
        <v>7</v>
      </c>
      <c r="AI6629">
        <v>18</v>
      </c>
      <c r="AJ6629" s="2">
        <f>DATE(emdat_data[[#This Row],[End Year]],emdat_data[[#This Row],[End Month]],emdat_data[[#This Row],[End Day]])</f>
        <v>43664</v>
      </c>
      <c r="AK6629">
        <v>7</v>
      </c>
      <c r="AM6629">
        <v>220</v>
      </c>
      <c r="AO6629">
        <v>220</v>
      </c>
      <c r="AV6629">
        <v>87.358006773884696</v>
      </c>
      <c r="AX6629" t="s">
        <v>26644</v>
      </c>
      <c r="AY6629" t="s">
        <v>26645</v>
      </c>
    </row>
    <row r="6630" spans="1:51" hidden="1" x14ac:dyDescent="0.25">
      <c r="A6630" t="s">
        <v>26709</v>
      </c>
      <c r="B6630">
        <v>2019</v>
      </c>
      <c r="C6630">
        <v>349</v>
      </c>
      <c r="E6630" t="s">
        <v>50</v>
      </c>
      <c r="F6630" t="s">
        <v>63</v>
      </c>
      <c r="G6630" t="s">
        <v>82</v>
      </c>
      <c r="H6630" t="s">
        <v>98</v>
      </c>
      <c r="J6630" t="s">
        <v>26710</v>
      </c>
      <c r="K6630" t="s">
        <v>364</v>
      </c>
      <c r="L6630" t="s">
        <v>365</v>
      </c>
      <c r="M6630" t="s">
        <v>173</v>
      </c>
      <c r="N6630" t="s">
        <v>57</v>
      </c>
      <c r="O6630" t="s">
        <v>26711</v>
      </c>
      <c r="X6630" t="s">
        <v>88</v>
      </c>
      <c r="AA6630" s="1"/>
      <c r="AC6630">
        <v>2019</v>
      </c>
      <c r="AD6630">
        <v>7</v>
      </c>
      <c r="AE6630">
        <v>18</v>
      </c>
      <c r="AF6630" s="2">
        <f>DATE(emdat_data[[#This Row],[Start Year]],emdat_data[[#This Row],[Start Month]],emdat_data[[#This Row],[Start Day]])</f>
        <v>43664</v>
      </c>
      <c r="AG6630">
        <v>2019</v>
      </c>
      <c r="AH6630">
        <v>7</v>
      </c>
      <c r="AI6630">
        <v>18</v>
      </c>
      <c r="AJ6630" s="2">
        <f>DATE(emdat_data[[#This Row],[End Year]],emdat_data[[#This Row],[End Month]],emdat_data[[#This Row],[End Day]])</f>
        <v>43664</v>
      </c>
      <c r="AK6630">
        <v>4</v>
      </c>
      <c r="AM6630">
        <v>2000</v>
      </c>
      <c r="AO6630">
        <v>2000</v>
      </c>
      <c r="AT6630">
        <v>377440</v>
      </c>
      <c r="AU6630">
        <v>432061</v>
      </c>
      <c r="AV6630">
        <v>87.358006773884696</v>
      </c>
      <c r="AW6630" t="s">
        <v>2765</v>
      </c>
      <c r="AY6630" t="s">
        <v>2766</v>
      </c>
    </row>
    <row r="6631" spans="1:51" hidden="1" x14ac:dyDescent="0.25">
      <c r="A6631" t="s">
        <v>26127</v>
      </c>
      <c r="B6631">
        <v>2019</v>
      </c>
      <c r="C6631">
        <v>366</v>
      </c>
      <c r="E6631" t="s">
        <v>50</v>
      </c>
      <c r="F6631" t="s">
        <v>63</v>
      </c>
      <c r="G6631" t="s">
        <v>64</v>
      </c>
      <c r="H6631" t="s">
        <v>1766</v>
      </c>
      <c r="K6631" t="s">
        <v>778</v>
      </c>
      <c r="L6631" t="s">
        <v>779</v>
      </c>
      <c r="M6631" t="s">
        <v>189</v>
      </c>
      <c r="N6631" t="s">
        <v>190</v>
      </c>
      <c r="W6631">
        <v>41</v>
      </c>
      <c r="X6631" t="s">
        <v>67</v>
      </c>
      <c r="AA6631" s="1"/>
      <c r="AC6631">
        <v>2019</v>
      </c>
      <c r="AD6631">
        <v>7</v>
      </c>
      <c r="AE6631">
        <v>19</v>
      </c>
      <c r="AF6631" s="2">
        <f>DATE(emdat_data[[#This Row],[Start Year]],emdat_data[[#This Row],[Start Month]],emdat_data[[#This Row],[Start Day]])</f>
        <v>43665</v>
      </c>
      <c r="AG6631">
        <v>2019</v>
      </c>
      <c r="AH6631">
        <v>7</v>
      </c>
      <c r="AI6631">
        <v>27</v>
      </c>
      <c r="AJ6631" s="2">
        <f>DATE(emdat_data[[#This Row],[End Year]],emdat_data[[#This Row],[End Month]],emdat_data[[#This Row],[End Day]])</f>
        <v>43673</v>
      </c>
      <c r="AK6631">
        <v>400</v>
      </c>
      <c r="AV6631">
        <v>87.358006773884696</v>
      </c>
    </row>
    <row r="6632" spans="1:51" hidden="1" x14ac:dyDescent="0.25">
      <c r="A6632" t="s">
        <v>26141</v>
      </c>
      <c r="B6632">
        <v>2019</v>
      </c>
      <c r="C6632">
        <v>358</v>
      </c>
      <c r="E6632" t="s">
        <v>50</v>
      </c>
      <c r="F6632" t="s">
        <v>51</v>
      </c>
      <c r="G6632" t="s">
        <v>1213</v>
      </c>
      <c r="H6632" t="s">
        <v>1214</v>
      </c>
      <c r="J6632" t="s">
        <v>9467</v>
      </c>
      <c r="K6632" t="s">
        <v>131</v>
      </c>
      <c r="L6632" t="s">
        <v>132</v>
      </c>
      <c r="M6632" t="s">
        <v>85</v>
      </c>
      <c r="N6632" t="s">
        <v>86</v>
      </c>
      <c r="O6632" t="s">
        <v>26142</v>
      </c>
      <c r="AA6632" s="1"/>
      <c r="AC6632">
        <v>2019</v>
      </c>
      <c r="AD6632">
        <v>7</v>
      </c>
      <c r="AE6632">
        <v>19</v>
      </c>
      <c r="AF6632" s="2">
        <f>DATE(emdat_data[[#This Row],[Start Year]],emdat_data[[#This Row],[Start Month]],emdat_data[[#This Row],[Start Day]])</f>
        <v>43665</v>
      </c>
      <c r="AG6632">
        <v>2019</v>
      </c>
      <c r="AH6632">
        <v>7</v>
      </c>
      <c r="AI6632">
        <v>23</v>
      </c>
      <c r="AJ6632" s="2">
        <f>DATE(emdat_data[[#This Row],[End Year]],emdat_data[[#This Row],[End Month]],emdat_data[[#This Row],[End Day]])</f>
        <v>43669</v>
      </c>
      <c r="AM6632">
        <v>3000</v>
      </c>
      <c r="AO6632">
        <v>3000</v>
      </c>
      <c r="AV6632">
        <v>87.358006773884696</v>
      </c>
      <c r="AW6632" t="s">
        <v>10219</v>
      </c>
      <c r="AY6632" t="s">
        <v>10220</v>
      </c>
    </row>
    <row r="6633" spans="1:51" hidden="1" x14ac:dyDescent="0.25">
      <c r="A6633" t="s">
        <v>26587</v>
      </c>
      <c r="B6633">
        <v>2019</v>
      </c>
      <c r="C6633">
        <v>358</v>
      </c>
      <c r="E6633" t="s">
        <v>50</v>
      </c>
      <c r="F6633" t="s">
        <v>51</v>
      </c>
      <c r="G6633" t="s">
        <v>1213</v>
      </c>
      <c r="H6633" t="s">
        <v>1214</v>
      </c>
      <c r="J6633" t="s">
        <v>9467</v>
      </c>
      <c r="K6633" t="s">
        <v>2573</v>
      </c>
      <c r="L6633" t="s">
        <v>2574</v>
      </c>
      <c r="M6633" t="s">
        <v>85</v>
      </c>
      <c r="N6633" t="s">
        <v>86</v>
      </c>
      <c r="O6633" t="s">
        <v>26588</v>
      </c>
      <c r="U6633" t="s">
        <v>127</v>
      </c>
      <c r="AA6633" s="1"/>
      <c r="AC6633">
        <v>2019</v>
      </c>
      <c r="AD6633">
        <v>7</v>
      </c>
      <c r="AE6633">
        <v>19</v>
      </c>
      <c r="AF6633" s="2">
        <f>DATE(emdat_data[[#This Row],[Start Year]],emdat_data[[#This Row],[Start Month]],emdat_data[[#This Row],[Start Day]])</f>
        <v>43665</v>
      </c>
      <c r="AG6633">
        <v>2019</v>
      </c>
      <c r="AH6633">
        <v>7</v>
      </c>
      <c r="AI6633">
        <v>22</v>
      </c>
      <c r="AJ6633" s="2">
        <f>DATE(emdat_data[[#This Row],[End Year]],emdat_data[[#This Row],[End Month]],emdat_data[[#This Row],[End Day]])</f>
        <v>43668</v>
      </c>
      <c r="AM6633">
        <v>30000</v>
      </c>
      <c r="AO6633">
        <v>30000</v>
      </c>
      <c r="AV6633">
        <v>87.358006773884696</v>
      </c>
      <c r="AW6633" t="s">
        <v>26589</v>
      </c>
      <c r="AY6633" t="s">
        <v>26590</v>
      </c>
    </row>
    <row r="6634" spans="1:51" hidden="1" x14ac:dyDescent="0.25">
      <c r="A6634" t="s">
        <v>26411</v>
      </c>
      <c r="B6634">
        <v>2019</v>
      </c>
      <c r="C6634">
        <v>366</v>
      </c>
      <c r="E6634" t="s">
        <v>50</v>
      </c>
      <c r="F6634" t="s">
        <v>63</v>
      </c>
      <c r="G6634" t="s">
        <v>64</v>
      </c>
      <c r="H6634" t="s">
        <v>1766</v>
      </c>
      <c r="K6634" t="s">
        <v>187</v>
      </c>
      <c r="L6634" t="s">
        <v>188</v>
      </c>
      <c r="M6634" t="s">
        <v>189</v>
      </c>
      <c r="N6634" t="s">
        <v>190</v>
      </c>
      <c r="O6634" t="s">
        <v>26412</v>
      </c>
      <c r="W6634">
        <v>44</v>
      </c>
      <c r="X6634" t="s">
        <v>67</v>
      </c>
      <c r="AA6634" s="1"/>
      <c r="AC6634">
        <v>2019</v>
      </c>
      <c r="AD6634">
        <v>7</v>
      </c>
      <c r="AE6634">
        <v>21</v>
      </c>
      <c r="AF6634" s="2">
        <f>DATE(emdat_data[[#This Row],[Start Year]],emdat_data[[#This Row],[Start Month]],emdat_data[[#This Row],[Start Day]])</f>
        <v>43667</v>
      </c>
      <c r="AG6634">
        <v>2019</v>
      </c>
      <c r="AH6634">
        <v>7</v>
      </c>
      <c r="AI6634">
        <v>27</v>
      </c>
      <c r="AJ6634" s="2">
        <f>DATE(emdat_data[[#This Row],[End Year]],emdat_data[[#This Row],[End Month]],emdat_data[[#This Row],[End Day]])</f>
        <v>43673</v>
      </c>
      <c r="AK6634">
        <v>868</v>
      </c>
      <c r="AV6634">
        <v>87.358006773884696</v>
      </c>
    </row>
    <row r="6635" spans="1:51" hidden="1" x14ac:dyDescent="0.25">
      <c r="A6635" t="s">
        <v>26417</v>
      </c>
      <c r="B6635">
        <v>2019</v>
      </c>
      <c r="C6635">
        <v>650</v>
      </c>
      <c r="E6635" t="s">
        <v>50</v>
      </c>
      <c r="F6635" t="s">
        <v>63</v>
      </c>
      <c r="G6635" t="s">
        <v>64</v>
      </c>
      <c r="H6635" t="s">
        <v>1766</v>
      </c>
      <c r="K6635" t="s">
        <v>1292</v>
      </c>
      <c r="L6635" t="s">
        <v>1293</v>
      </c>
      <c r="M6635" t="s">
        <v>1294</v>
      </c>
      <c r="N6635" t="s">
        <v>190</v>
      </c>
      <c r="W6635">
        <v>39</v>
      </c>
      <c r="X6635" t="s">
        <v>67</v>
      </c>
      <c r="AA6635" s="1"/>
      <c r="AC6635">
        <v>2019</v>
      </c>
      <c r="AD6635">
        <v>7</v>
      </c>
      <c r="AE6635">
        <v>21</v>
      </c>
      <c r="AF6635" s="2">
        <f>DATE(emdat_data[[#This Row],[Start Year]],emdat_data[[#This Row],[Start Month]],emdat_data[[#This Row],[Start Day]])</f>
        <v>43667</v>
      </c>
      <c r="AG6635">
        <v>2019</v>
      </c>
      <c r="AH6635">
        <v>8</v>
      </c>
      <c r="AI6635">
        <v>28</v>
      </c>
      <c r="AJ6635" s="2">
        <f>DATE(emdat_data[[#This Row],[End Year]],emdat_data[[#This Row],[End Month]],emdat_data[[#This Row],[End Day]])</f>
        <v>43705</v>
      </c>
      <c r="AK6635">
        <v>161</v>
      </c>
      <c r="AV6635">
        <v>87.358006773884696</v>
      </c>
    </row>
    <row r="6636" spans="1:51" hidden="1" x14ac:dyDescent="0.25">
      <c r="A6636" t="s">
        <v>26487</v>
      </c>
      <c r="B6636">
        <v>2019</v>
      </c>
      <c r="C6636">
        <v>467</v>
      </c>
      <c r="E6636" t="s">
        <v>50</v>
      </c>
      <c r="F6636" t="s">
        <v>63</v>
      </c>
      <c r="G6636" t="s">
        <v>64</v>
      </c>
      <c r="H6636" t="s">
        <v>1766</v>
      </c>
      <c r="K6636" t="s">
        <v>245</v>
      </c>
      <c r="L6636" t="s">
        <v>246</v>
      </c>
      <c r="M6636" t="s">
        <v>161</v>
      </c>
      <c r="N6636" t="s">
        <v>57</v>
      </c>
      <c r="X6636" t="s">
        <v>67</v>
      </c>
      <c r="AA6636" s="1"/>
      <c r="AC6636">
        <v>2019</v>
      </c>
      <c r="AD6636">
        <v>7</v>
      </c>
      <c r="AE6636">
        <v>22</v>
      </c>
      <c r="AF6636" s="2">
        <f>DATE(emdat_data[[#This Row],[Start Year]],emdat_data[[#This Row],[Start Month]],emdat_data[[#This Row],[Start Day]])</f>
        <v>43668</v>
      </c>
      <c r="AG6636">
        <v>2019</v>
      </c>
      <c r="AH6636">
        <v>7</v>
      </c>
      <c r="AI6636">
        <v>30</v>
      </c>
      <c r="AJ6636" s="2">
        <f>DATE(emdat_data[[#This Row],[End Year]],emdat_data[[#This Row],[End Month]],emdat_data[[#This Row],[End Day]])</f>
        <v>43676</v>
      </c>
      <c r="AK6636">
        <v>11</v>
      </c>
      <c r="AL6636">
        <v>5600</v>
      </c>
      <c r="AO6636">
        <v>5600</v>
      </c>
      <c r="AV6636">
        <v>87.358006773884696</v>
      </c>
    </row>
    <row r="6637" spans="1:51" hidden="1" x14ac:dyDescent="0.25">
      <c r="A6637" t="s">
        <v>25965</v>
      </c>
      <c r="B6637">
        <v>2019</v>
      </c>
      <c r="C6637">
        <v>368</v>
      </c>
      <c r="E6637" t="s">
        <v>50</v>
      </c>
      <c r="F6637" t="s">
        <v>71</v>
      </c>
      <c r="G6637" t="s">
        <v>72</v>
      </c>
      <c r="K6637" t="s">
        <v>335</v>
      </c>
      <c r="L6637" t="s">
        <v>336</v>
      </c>
      <c r="M6637" t="s">
        <v>85</v>
      </c>
      <c r="N6637" t="s">
        <v>86</v>
      </c>
      <c r="O6637" t="s">
        <v>25966</v>
      </c>
      <c r="Q6637" t="s">
        <v>176</v>
      </c>
      <c r="X6637" t="s">
        <v>78</v>
      </c>
      <c r="AA6637" s="1"/>
      <c r="AC6637">
        <v>2019</v>
      </c>
      <c r="AD6637">
        <v>7</v>
      </c>
      <c r="AE6637">
        <v>23</v>
      </c>
      <c r="AF6637" s="2">
        <f>DATE(emdat_data[[#This Row],[Start Year]],emdat_data[[#This Row],[Start Month]],emdat_data[[#This Row],[Start Day]])</f>
        <v>43669</v>
      </c>
      <c r="AG6637">
        <v>2019</v>
      </c>
      <c r="AH6637">
        <v>7</v>
      </c>
      <c r="AI6637">
        <v>24</v>
      </c>
      <c r="AJ6637" s="2">
        <f>DATE(emdat_data[[#This Row],[End Year]],emdat_data[[#This Row],[End Month]],emdat_data[[#This Row],[End Day]])</f>
        <v>43670</v>
      </c>
      <c r="AK6637">
        <v>12</v>
      </c>
      <c r="AV6637">
        <v>87.358006773884696</v>
      </c>
      <c r="AX6637" t="s">
        <v>25967</v>
      </c>
      <c r="AY6637" t="s">
        <v>25968</v>
      </c>
    </row>
    <row r="6638" spans="1:51" hidden="1" x14ac:dyDescent="0.25">
      <c r="A6638" t="s">
        <v>26170</v>
      </c>
      <c r="B6638">
        <v>2019</v>
      </c>
      <c r="C6638">
        <v>367</v>
      </c>
      <c r="E6638" t="s">
        <v>50</v>
      </c>
      <c r="F6638" t="s">
        <v>71</v>
      </c>
      <c r="G6638" t="s">
        <v>217</v>
      </c>
      <c r="H6638" t="s">
        <v>217</v>
      </c>
      <c r="K6638" t="s">
        <v>159</v>
      </c>
      <c r="L6638" t="s">
        <v>160</v>
      </c>
      <c r="M6638" t="s">
        <v>161</v>
      </c>
      <c r="N6638" t="s">
        <v>57</v>
      </c>
      <c r="O6638" t="s">
        <v>26171</v>
      </c>
      <c r="P6638" t="s">
        <v>642</v>
      </c>
      <c r="AA6638" s="1"/>
      <c r="AC6638">
        <v>2019</v>
      </c>
      <c r="AD6638">
        <v>7</v>
      </c>
      <c r="AE6638">
        <v>23</v>
      </c>
      <c r="AF6638" s="2">
        <f>DATE(emdat_data[[#This Row],[Start Year]],emdat_data[[#This Row],[Start Month]],emdat_data[[#This Row],[Start Day]])</f>
        <v>43669</v>
      </c>
      <c r="AG6638">
        <v>2019</v>
      </c>
      <c r="AH6638">
        <v>7</v>
      </c>
      <c r="AI6638">
        <v>23</v>
      </c>
      <c r="AJ6638" s="2">
        <f>DATE(emdat_data[[#This Row],[End Year]],emdat_data[[#This Row],[End Month]],emdat_data[[#This Row],[End Day]])</f>
        <v>43669</v>
      </c>
      <c r="AK6638">
        <v>51</v>
      </c>
      <c r="AM6638">
        <v>40</v>
      </c>
      <c r="AO6638">
        <v>40</v>
      </c>
      <c r="AV6638">
        <v>87.358006773884696</v>
      </c>
      <c r="AX6638" t="s">
        <v>5075</v>
      </c>
      <c r="AY6638" t="s">
        <v>5076</v>
      </c>
    </row>
    <row r="6639" spans="1:51" hidden="1" x14ac:dyDescent="0.25">
      <c r="A6639" t="s">
        <v>26213</v>
      </c>
      <c r="B6639">
        <v>2019</v>
      </c>
      <c r="C6639">
        <v>366</v>
      </c>
      <c r="E6639" t="s">
        <v>50</v>
      </c>
      <c r="F6639" t="s">
        <v>63</v>
      </c>
      <c r="G6639" t="s">
        <v>64</v>
      </c>
      <c r="H6639" t="s">
        <v>1766</v>
      </c>
      <c r="K6639" t="s">
        <v>1200</v>
      </c>
      <c r="L6639" t="s">
        <v>1201</v>
      </c>
      <c r="M6639" t="s">
        <v>189</v>
      </c>
      <c r="N6639" t="s">
        <v>190</v>
      </c>
      <c r="W6639">
        <v>42</v>
      </c>
      <c r="X6639" t="s">
        <v>67</v>
      </c>
      <c r="AA6639" s="1"/>
      <c r="AC6639">
        <v>2019</v>
      </c>
      <c r="AD6639">
        <v>7</v>
      </c>
      <c r="AE6639">
        <v>24</v>
      </c>
      <c r="AF6639" s="2">
        <f>DATE(emdat_data[[#This Row],[Start Year]],emdat_data[[#This Row],[Start Month]],emdat_data[[#This Row],[Start Day]])</f>
        <v>43670</v>
      </c>
      <c r="AG6639">
        <v>2019</v>
      </c>
      <c r="AH6639">
        <v>7</v>
      </c>
      <c r="AI6639">
        <v>25</v>
      </c>
      <c r="AJ6639" s="2">
        <f>DATE(emdat_data[[#This Row],[End Year]],emdat_data[[#This Row],[End Month]],emdat_data[[#This Row],[End Day]])</f>
        <v>43671</v>
      </c>
      <c r="AV6639">
        <v>87.358006773884696</v>
      </c>
    </row>
    <row r="6640" spans="1:51" hidden="1" x14ac:dyDescent="0.25">
      <c r="A6640" t="s">
        <v>26231</v>
      </c>
      <c r="B6640">
        <v>2019</v>
      </c>
      <c r="C6640">
        <v>370</v>
      </c>
      <c r="E6640" t="s">
        <v>50</v>
      </c>
      <c r="F6640" t="s">
        <v>71</v>
      </c>
      <c r="G6640" t="s">
        <v>217</v>
      </c>
      <c r="H6640" t="s">
        <v>217</v>
      </c>
      <c r="K6640" t="s">
        <v>1541</v>
      </c>
      <c r="L6640" t="s">
        <v>1542</v>
      </c>
      <c r="M6640" t="s">
        <v>995</v>
      </c>
      <c r="N6640" t="s">
        <v>76</v>
      </c>
      <c r="O6640" t="s">
        <v>26232</v>
      </c>
      <c r="P6640" t="s">
        <v>642</v>
      </c>
      <c r="Q6640" t="s">
        <v>360</v>
      </c>
      <c r="R6640" t="s">
        <v>176</v>
      </c>
      <c r="AA6640" s="1"/>
      <c r="AC6640">
        <v>2019</v>
      </c>
      <c r="AD6640">
        <v>7</v>
      </c>
      <c r="AE6640">
        <v>24</v>
      </c>
      <c r="AF6640" s="2">
        <f>DATE(emdat_data[[#This Row],[Start Year]],emdat_data[[#This Row],[Start Month]],emdat_data[[#This Row],[Start Day]])</f>
        <v>43670</v>
      </c>
      <c r="AG6640">
        <v>2019</v>
      </c>
      <c r="AH6640">
        <v>7</v>
      </c>
      <c r="AI6640">
        <v>24</v>
      </c>
      <c r="AJ6640" s="2">
        <f>DATE(emdat_data[[#This Row],[End Year]],emdat_data[[#This Row],[End Month]],emdat_data[[#This Row],[End Day]])</f>
        <v>43670</v>
      </c>
      <c r="AK6640">
        <v>15</v>
      </c>
      <c r="AV6640">
        <v>87.358006773884696</v>
      </c>
      <c r="AX6640" t="s">
        <v>26233</v>
      </c>
      <c r="AY6640" t="s">
        <v>26234</v>
      </c>
    </row>
    <row r="6641" spans="1:51" hidden="1" x14ac:dyDescent="0.25">
      <c r="A6641" t="s">
        <v>26743</v>
      </c>
      <c r="B6641">
        <v>2019</v>
      </c>
      <c r="C6641">
        <v>468</v>
      </c>
      <c r="E6641" t="s">
        <v>50</v>
      </c>
      <c r="F6641" t="s">
        <v>71</v>
      </c>
      <c r="G6641" t="s">
        <v>72</v>
      </c>
      <c r="K6641" t="s">
        <v>383</v>
      </c>
      <c r="L6641" t="s">
        <v>384</v>
      </c>
      <c r="M6641" t="s">
        <v>211</v>
      </c>
      <c r="N6641" t="s">
        <v>190</v>
      </c>
      <c r="O6641" t="s">
        <v>26744</v>
      </c>
      <c r="X6641" t="s">
        <v>78</v>
      </c>
      <c r="AA6641" s="1"/>
      <c r="AC6641">
        <v>2019</v>
      </c>
      <c r="AD6641">
        <v>7</v>
      </c>
      <c r="AE6641">
        <v>25</v>
      </c>
      <c r="AF6641" s="2">
        <f>DATE(emdat_data[[#This Row],[Start Year]],emdat_data[[#This Row],[Start Month]],emdat_data[[#This Row],[Start Day]])</f>
        <v>43671</v>
      </c>
      <c r="AG6641">
        <v>2019</v>
      </c>
      <c r="AH6641">
        <v>7</v>
      </c>
      <c r="AI6641">
        <v>31</v>
      </c>
      <c r="AJ6641" s="2">
        <f>DATE(emdat_data[[#This Row],[End Year]],emdat_data[[#This Row],[End Month]],emdat_data[[#This Row],[End Day]])</f>
        <v>43677</v>
      </c>
      <c r="AM6641">
        <v>7000</v>
      </c>
      <c r="AO6641">
        <v>7000</v>
      </c>
      <c r="AT6641">
        <v>8000</v>
      </c>
      <c r="AU6641">
        <v>9158</v>
      </c>
      <c r="AV6641">
        <v>87.358006773884696</v>
      </c>
      <c r="AW6641" t="s">
        <v>26745</v>
      </c>
      <c r="AY6641" t="s">
        <v>26746</v>
      </c>
    </row>
    <row r="6642" spans="1:51" hidden="1" x14ac:dyDescent="0.25">
      <c r="A6642" t="s">
        <v>26596</v>
      </c>
      <c r="B6642">
        <v>2019</v>
      </c>
      <c r="C6642">
        <v>362</v>
      </c>
      <c r="D6642" t="s">
        <v>26597</v>
      </c>
      <c r="E6642" t="s">
        <v>50</v>
      </c>
      <c r="F6642" t="s">
        <v>51</v>
      </c>
      <c r="G6642" t="s">
        <v>52</v>
      </c>
      <c r="H6642" t="s">
        <v>53</v>
      </c>
      <c r="K6642" t="s">
        <v>364</v>
      </c>
      <c r="L6642" t="s">
        <v>365</v>
      </c>
      <c r="M6642" t="s">
        <v>173</v>
      </c>
      <c r="N6642" t="s">
        <v>57</v>
      </c>
      <c r="O6642" t="s">
        <v>26598</v>
      </c>
      <c r="W6642">
        <v>6</v>
      </c>
      <c r="X6642" t="s">
        <v>59</v>
      </c>
      <c r="Y6642">
        <v>20807</v>
      </c>
      <c r="Z6642">
        <v>121986</v>
      </c>
      <c r="AA6642" s="1">
        <v>0.17777777777777778</v>
      </c>
      <c r="AC6642">
        <v>2019</v>
      </c>
      <c r="AD6642">
        <v>7</v>
      </c>
      <c r="AE6642">
        <v>27</v>
      </c>
      <c r="AF6642" s="2">
        <f>DATE(emdat_data[[#This Row],[Start Year]],emdat_data[[#This Row],[Start Month]],emdat_data[[#This Row],[Start Day]])</f>
        <v>43673</v>
      </c>
      <c r="AG6642">
        <v>2019</v>
      </c>
      <c r="AH6642">
        <v>7</v>
      </c>
      <c r="AI6642">
        <v>27</v>
      </c>
      <c r="AJ6642" s="2">
        <f>DATE(emdat_data[[#This Row],[End Year]],emdat_data[[#This Row],[End Month]],emdat_data[[#This Row],[End Day]])</f>
        <v>43673</v>
      </c>
      <c r="AK6642">
        <v>9</v>
      </c>
      <c r="AL6642">
        <v>64</v>
      </c>
      <c r="AM6642">
        <v>2963</v>
      </c>
      <c r="AO6642">
        <v>3027</v>
      </c>
      <c r="AT6642">
        <v>5258</v>
      </c>
      <c r="AU6642">
        <v>6019</v>
      </c>
      <c r="AV6642">
        <v>87.358006773884696</v>
      </c>
      <c r="AX6642" t="s">
        <v>26599</v>
      </c>
      <c r="AY6642" t="s">
        <v>26600</v>
      </c>
    </row>
    <row r="6643" spans="1:51" hidden="1" x14ac:dyDescent="0.25">
      <c r="A6643" t="s">
        <v>26365</v>
      </c>
      <c r="B6643">
        <v>2019</v>
      </c>
      <c r="C6643">
        <v>369</v>
      </c>
      <c r="E6643" t="s">
        <v>50</v>
      </c>
      <c r="F6643" t="s">
        <v>71</v>
      </c>
      <c r="G6643" t="s">
        <v>217</v>
      </c>
      <c r="H6643" t="s">
        <v>217</v>
      </c>
      <c r="K6643" t="s">
        <v>1583</v>
      </c>
      <c r="L6643" t="s">
        <v>1584</v>
      </c>
      <c r="M6643" t="s">
        <v>173</v>
      </c>
      <c r="N6643" t="s">
        <v>57</v>
      </c>
      <c r="O6643" t="s">
        <v>26366</v>
      </c>
      <c r="P6643" t="s">
        <v>642</v>
      </c>
      <c r="Q6643" t="s">
        <v>15683</v>
      </c>
      <c r="AA6643" s="1"/>
      <c r="AC6643">
        <v>2019</v>
      </c>
      <c r="AD6643">
        <v>7</v>
      </c>
      <c r="AE6643">
        <v>28</v>
      </c>
      <c r="AF6643" s="2">
        <f>DATE(emdat_data[[#This Row],[Start Year]],emdat_data[[#This Row],[Start Month]],emdat_data[[#This Row],[Start Day]])</f>
        <v>43674</v>
      </c>
      <c r="AG6643">
        <v>2019</v>
      </c>
      <c r="AH6643">
        <v>7</v>
      </c>
      <c r="AI6643">
        <v>28</v>
      </c>
      <c r="AJ6643" s="2">
        <f>DATE(emdat_data[[#This Row],[End Year]],emdat_data[[#This Row],[End Month]],emdat_data[[#This Row],[End Day]])</f>
        <v>43674</v>
      </c>
      <c r="AK6643">
        <v>13</v>
      </c>
      <c r="AV6643">
        <v>87.358006773884696</v>
      </c>
      <c r="AX6643" t="s">
        <v>26367</v>
      </c>
      <c r="AY6643" t="s">
        <v>26368</v>
      </c>
    </row>
    <row r="6644" spans="1:51" hidden="1" x14ac:dyDescent="0.25">
      <c r="A6644" t="s">
        <v>26165</v>
      </c>
      <c r="B6644">
        <v>2019</v>
      </c>
      <c r="C6644">
        <v>469</v>
      </c>
      <c r="E6644" t="s">
        <v>50</v>
      </c>
      <c r="F6644" t="s">
        <v>71</v>
      </c>
      <c r="G6644" t="s">
        <v>72</v>
      </c>
      <c r="H6644" t="s">
        <v>102</v>
      </c>
      <c r="K6644" t="s">
        <v>159</v>
      </c>
      <c r="L6644" t="s">
        <v>160</v>
      </c>
      <c r="M6644" t="s">
        <v>161</v>
      </c>
      <c r="N6644" t="s">
        <v>57</v>
      </c>
      <c r="O6644" t="s">
        <v>26166</v>
      </c>
      <c r="P6644" t="s">
        <v>642</v>
      </c>
      <c r="X6644" t="s">
        <v>78</v>
      </c>
      <c r="AA6644" s="1"/>
      <c r="AB6644" t="s">
        <v>26167</v>
      </c>
      <c r="AC6644">
        <v>2019</v>
      </c>
      <c r="AD6644">
        <v>7</v>
      </c>
      <c r="AE6644">
        <v>29</v>
      </c>
      <c r="AF6644" s="2">
        <f>DATE(emdat_data[[#This Row],[Start Year]],emdat_data[[#This Row],[Start Month]],emdat_data[[#This Row],[Start Day]])</f>
        <v>43675</v>
      </c>
      <c r="AG6644">
        <v>2019</v>
      </c>
      <c r="AH6644">
        <v>8</v>
      </c>
      <c r="AI6644">
        <v>1</v>
      </c>
      <c r="AJ6644" s="2">
        <f>DATE(emdat_data[[#This Row],[End Year]],emdat_data[[#This Row],[End Month]],emdat_data[[#This Row],[End Day]])</f>
        <v>43678</v>
      </c>
      <c r="AM6644">
        <v>11400</v>
      </c>
      <c r="AO6644">
        <v>11400</v>
      </c>
      <c r="AT6644">
        <v>315000</v>
      </c>
      <c r="AU6644">
        <v>360585</v>
      </c>
      <c r="AV6644">
        <v>87.358006773884696</v>
      </c>
      <c r="AW6644" t="s">
        <v>26168</v>
      </c>
      <c r="AY6644" t="s">
        <v>26169</v>
      </c>
    </row>
    <row r="6645" spans="1:51" hidden="1" x14ac:dyDescent="0.25">
      <c r="A6645" t="s">
        <v>26486</v>
      </c>
      <c r="B6645">
        <v>2019</v>
      </c>
      <c r="C6645">
        <v>463</v>
      </c>
      <c r="E6645" t="s">
        <v>50</v>
      </c>
      <c r="F6645" t="s">
        <v>63</v>
      </c>
      <c r="G6645" t="s">
        <v>64</v>
      </c>
      <c r="H6645" t="s">
        <v>1766</v>
      </c>
      <c r="K6645" t="s">
        <v>245</v>
      </c>
      <c r="L6645" t="s">
        <v>246</v>
      </c>
      <c r="M6645" t="s">
        <v>161</v>
      </c>
      <c r="N6645" t="s">
        <v>57</v>
      </c>
      <c r="W6645">
        <v>30</v>
      </c>
      <c r="X6645" t="s">
        <v>67</v>
      </c>
      <c r="AA6645" s="1"/>
      <c r="AC6645">
        <v>2019</v>
      </c>
      <c r="AD6645">
        <v>7</v>
      </c>
      <c r="AE6645">
        <v>29</v>
      </c>
      <c r="AF6645" s="2">
        <f>DATE(emdat_data[[#This Row],[Start Year]],emdat_data[[#This Row],[Start Month]],emdat_data[[#This Row],[Start Day]])</f>
        <v>43675</v>
      </c>
      <c r="AG6645">
        <v>2019</v>
      </c>
      <c r="AH6645">
        <v>8</v>
      </c>
      <c r="AI6645">
        <v>8</v>
      </c>
      <c r="AJ6645" s="2">
        <f>DATE(emdat_data[[#This Row],[End Year]],emdat_data[[#This Row],[End Month]],emdat_data[[#This Row],[End Day]])</f>
        <v>43685</v>
      </c>
      <c r="AK6645">
        <v>162</v>
      </c>
      <c r="AL6645">
        <v>18347</v>
      </c>
      <c r="AO6645">
        <v>18347</v>
      </c>
      <c r="AV6645">
        <v>87.358006773884696</v>
      </c>
    </row>
    <row r="6646" spans="1:51" hidden="1" x14ac:dyDescent="0.25">
      <c r="A6646" t="s">
        <v>26582</v>
      </c>
      <c r="B6646">
        <v>2019</v>
      </c>
      <c r="C6646">
        <v>372</v>
      </c>
      <c r="E6646" t="s">
        <v>50</v>
      </c>
      <c r="F6646" t="s">
        <v>71</v>
      </c>
      <c r="G6646" t="s">
        <v>72</v>
      </c>
      <c r="K6646" t="s">
        <v>307</v>
      </c>
      <c r="L6646" t="s">
        <v>308</v>
      </c>
      <c r="M6646" t="s">
        <v>56</v>
      </c>
      <c r="N6646" t="s">
        <v>57</v>
      </c>
      <c r="O6646" t="s">
        <v>24912</v>
      </c>
      <c r="P6646" t="s">
        <v>4377</v>
      </c>
      <c r="X6646" t="s">
        <v>78</v>
      </c>
      <c r="AA6646" s="1"/>
      <c r="AC6646">
        <v>2019</v>
      </c>
      <c r="AD6646">
        <v>7</v>
      </c>
      <c r="AE6646">
        <v>29</v>
      </c>
      <c r="AF6646" s="2">
        <f>DATE(emdat_data[[#This Row],[Start Year]],emdat_data[[#This Row],[Start Month]],emdat_data[[#This Row],[Start Day]])</f>
        <v>43675</v>
      </c>
      <c r="AG6646">
        <v>2019</v>
      </c>
      <c r="AH6646">
        <v>7</v>
      </c>
      <c r="AI6646">
        <v>31</v>
      </c>
      <c r="AJ6646" s="2">
        <f>DATE(emdat_data[[#This Row],[End Year]],emdat_data[[#This Row],[End Month]],emdat_data[[#This Row],[End Day]])</f>
        <v>43677</v>
      </c>
      <c r="AK6646">
        <v>16</v>
      </c>
      <c r="AV6646">
        <v>87.358006773884696</v>
      </c>
      <c r="AX6646" t="s">
        <v>9450</v>
      </c>
      <c r="AY6646" t="s">
        <v>9451</v>
      </c>
    </row>
    <row r="6647" spans="1:51" hidden="1" x14ac:dyDescent="0.25">
      <c r="A6647" t="s">
        <v>26664</v>
      </c>
      <c r="B6647">
        <v>2019</v>
      </c>
      <c r="C6647">
        <v>461</v>
      </c>
      <c r="E6647" t="s">
        <v>50</v>
      </c>
      <c r="F6647" t="s">
        <v>71</v>
      </c>
      <c r="G6647" t="s">
        <v>72</v>
      </c>
      <c r="K6647" t="s">
        <v>3101</v>
      </c>
      <c r="L6647" t="s">
        <v>3102</v>
      </c>
      <c r="M6647" t="s">
        <v>392</v>
      </c>
      <c r="N6647" t="s">
        <v>57</v>
      </c>
      <c r="O6647" t="s">
        <v>26665</v>
      </c>
      <c r="P6647" t="s">
        <v>642</v>
      </c>
      <c r="Q6647" t="s">
        <v>176</v>
      </c>
      <c r="W6647">
        <v>30369</v>
      </c>
      <c r="X6647" t="s">
        <v>78</v>
      </c>
      <c r="Y6647">
        <v>43571</v>
      </c>
      <c r="Z6647">
        <v>15118</v>
      </c>
      <c r="AA6647" s="1"/>
      <c r="AC6647">
        <v>2019</v>
      </c>
      <c r="AD6647">
        <v>7</v>
      </c>
      <c r="AE6647">
        <v>31</v>
      </c>
      <c r="AF6647" s="2">
        <f>DATE(emdat_data[[#This Row],[Start Year]],emdat_data[[#This Row],[Start Month]],emdat_data[[#This Row],[Start Day]])</f>
        <v>43677</v>
      </c>
      <c r="AG6647">
        <v>2019</v>
      </c>
      <c r="AH6647">
        <v>8</v>
      </c>
      <c r="AI6647">
        <v>6</v>
      </c>
      <c r="AJ6647" s="2">
        <f>DATE(emdat_data[[#This Row],[End Year]],emdat_data[[#This Row],[End Month]],emdat_data[[#This Row],[End Day]])</f>
        <v>43683</v>
      </c>
      <c r="AK6647">
        <v>12</v>
      </c>
      <c r="AM6647">
        <v>500</v>
      </c>
      <c r="AO6647">
        <v>500</v>
      </c>
      <c r="AV6647">
        <v>87.358006773884696</v>
      </c>
      <c r="AW6647" t="s">
        <v>26666</v>
      </c>
      <c r="AY6647" t="s">
        <v>26667</v>
      </c>
    </row>
    <row r="6648" spans="1:51" hidden="1" x14ac:dyDescent="0.25">
      <c r="A6648" t="s">
        <v>26143</v>
      </c>
      <c r="B6648">
        <v>2019</v>
      </c>
      <c r="C6648">
        <v>428</v>
      </c>
      <c r="E6648" t="s">
        <v>50</v>
      </c>
      <c r="F6648" t="s">
        <v>350</v>
      </c>
      <c r="G6648" t="s">
        <v>477</v>
      </c>
      <c r="H6648" t="s">
        <v>478</v>
      </c>
      <c r="K6648" t="s">
        <v>131</v>
      </c>
      <c r="L6648" t="s">
        <v>132</v>
      </c>
      <c r="M6648" t="s">
        <v>85</v>
      </c>
      <c r="N6648" t="s">
        <v>86</v>
      </c>
      <c r="O6648" t="s">
        <v>26144</v>
      </c>
      <c r="S6648" t="s">
        <v>127</v>
      </c>
      <c r="X6648" t="s">
        <v>78</v>
      </c>
      <c r="AA6648" s="1"/>
      <c r="AC6648">
        <v>2019</v>
      </c>
      <c r="AD6648">
        <v>8</v>
      </c>
      <c r="AF6648" s="2">
        <f>DATE(emdat_data[[#This Row],[Start Year]],emdat_data[[#This Row],[Start Month]],emdat_data[[#This Row],[Start Day]])</f>
        <v>43677</v>
      </c>
      <c r="AG6648">
        <v>2019</v>
      </c>
      <c r="AH6648">
        <v>9</v>
      </c>
      <c r="AJ6648" s="2">
        <f>DATE(emdat_data[[#This Row],[End Year]],emdat_data[[#This Row],[End Month]],emdat_data[[#This Row],[End Day]])</f>
        <v>43708</v>
      </c>
      <c r="AM6648">
        <v>36000</v>
      </c>
      <c r="AO6648">
        <v>36000</v>
      </c>
      <c r="AV6648">
        <v>87.358006773884696</v>
      </c>
      <c r="AW6648" t="s">
        <v>26145</v>
      </c>
      <c r="AY6648" t="s">
        <v>26146</v>
      </c>
    </row>
    <row r="6649" spans="1:51" hidden="1" x14ac:dyDescent="0.25">
      <c r="A6649" t="s">
        <v>26499</v>
      </c>
      <c r="B6649">
        <v>2019</v>
      </c>
      <c r="C6649">
        <v>9389</v>
      </c>
      <c r="E6649" t="s">
        <v>50</v>
      </c>
      <c r="F6649" t="s">
        <v>350</v>
      </c>
      <c r="G6649" t="s">
        <v>351</v>
      </c>
      <c r="H6649" t="s">
        <v>351</v>
      </c>
      <c r="K6649" t="s">
        <v>274</v>
      </c>
      <c r="L6649" t="s">
        <v>275</v>
      </c>
      <c r="M6649" t="s">
        <v>56</v>
      </c>
      <c r="N6649" t="s">
        <v>57</v>
      </c>
      <c r="O6649" t="s">
        <v>26500</v>
      </c>
      <c r="X6649" t="s">
        <v>78</v>
      </c>
      <c r="AA6649" s="1"/>
      <c r="AC6649">
        <v>2019</v>
      </c>
      <c r="AD6649">
        <v>8</v>
      </c>
      <c r="AF6649" s="2">
        <f>DATE(emdat_data[[#This Row],[Start Year]],emdat_data[[#This Row],[Start Month]],emdat_data[[#This Row],[Start Day]])</f>
        <v>43677</v>
      </c>
      <c r="AG6649">
        <v>2020</v>
      </c>
      <c r="AH6649">
        <v>3</v>
      </c>
      <c r="AJ6649" s="2">
        <f>DATE(emdat_data[[#This Row],[End Year]],emdat_data[[#This Row],[End Month]],emdat_data[[#This Row],[End Day]])</f>
        <v>43890</v>
      </c>
      <c r="AM6649">
        <v>222091</v>
      </c>
      <c r="AO6649">
        <v>222091</v>
      </c>
      <c r="AV6649">
        <v>87.358006773884696</v>
      </c>
      <c r="AW6649" t="s">
        <v>26501</v>
      </c>
      <c r="AY6649" t="s">
        <v>26502</v>
      </c>
    </row>
    <row r="6650" spans="1:51" x14ac:dyDescent="0.25">
      <c r="A6650" t="s">
        <v>26557</v>
      </c>
      <c r="B6650">
        <v>2019</v>
      </c>
      <c r="C6650">
        <v>397</v>
      </c>
      <c r="E6650" t="s">
        <v>50</v>
      </c>
      <c r="F6650" t="s">
        <v>119</v>
      </c>
      <c r="G6650" t="s">
        <v>120</v>
      </c>
      <c r="H6650" t="s">
        <v>121</v>
      </c>
      <c r="J6650" t="s">
        <v>294</v>
      </c>
      <c r="K6650" t="s">
        <v>297</v>
      </c>
      <c r="L6650" t="s">
        <v>298</v>
      </c>
      <c r="M6650" t="s">
        <v>125</v>
      </c>
      <c r="N6650" t="s">
        <v>76</v>
      </c>
      <c r="O6650" t="s">
        <v>26558</v>
      </c>
      <c r="X6650" t="s">
        <v>129</v>
      </c>
      <c r="AA6650" s="1"/>
      <c r="AC6650">
        <v>2019</v>
      </c>
      <c r="AD6650">
        <v>8</v>
      </c>
      <c r="AF6650" s="2">
        <f>DATE(emdat_data[[#This Row],[Start Year]],emdat_data[[#This Row],[Start Month]],emdat_data[[#This Row],[Start Day]])</f>
        <v>43677</v>
      </c>
      <c r="AG6650">
        <v>2019</v>
      </c>
      <c r="AH6650">
        <v>8</v>
      </c>
      <c r="AI6650">
        <v>21</v>
      </c>
      <c r="AJ6650" s="2">
        <f>DATE(emdat_data[[#This Row],[End Year]],emdat_data[[#This Row],[End Month]],emdat_data[[#This Row],[End Day]])</f>
        <v>43698</v>
      </c>
      <c r="AK6650">
        <v>4</v>
      </c>
      <c r="AL6650">
        <v>665</v>
      </c>
      <c r="AO6650">
        <v>665</v>
      </c>
      <c r="AV6650">
        <v>87.358006773884696</v>
      </c>
    </row>
    <row r="6651" spans="1:51" hidden="1" x14ac:dyDescent="0.25">
      <c r="A6651" t="s">
        <v>26771</v>
      </c>
      <c r="B6651">
        <v>2019</v>
      </c>
      <c r="C6651">
        <v>389</v>
      </c>
      <c r="E6651" t="s">
        <v>50</v>
      </c>
      <c r="F6651" t="s">
        <v>71</v>
      </c>
      <c r="G6651" t="s">
        <v>72</v>
      </c>
      <c r="K6651" t="s">
        <v>2862</v>
      </c>
      <c r="L6651" t="s">
        <v>2863</v>
      </c>
      <c r="M6651" t="s">
        <v>125</v>
      </c>
      <c r="N6651" t="s">
        <v>76</v>
      </c>
      <c r="O6651" t="s">
        <v>26772</v>
      </c>
      <c r="P6651" t="s">
        <v>2496</v>
      </c>
      <c r="X6651" t="s">
        <v>78</v>
      </c>
      <c r="AA6651" s="1"/>
      <c r="AC6651">
        <v>2019</v>
      </c>
      <c r="AD6651">
        <v>8</v>
      </c>
      <c r="AF6651" s="2">
        <f>DATE(emdat_data[[#This Row],[Start Year]],emdat_data[[#This Row],[Start Month]],emdat_data[[#This Row],[Start Day]])</f>
        <v>43677</v>
      </c>
      <c r="AG6651">
        <v>2019</v>
      </c>
      <c r="AH6651">
        <v>8</v>
      </c>
      <c r="AJ6651" s="2">
        <f>DATE(emdat_data[[#This Row],[End Year]],emdat_data[[#This Row],[End Month]],emdat_data[[#This Row],[End Day]])</f>
        <v>43677</v>
      </c>
      <c r="AM6651">
        <v>5381</v>
      </c>
      <c r="AO6651">
        <v>5381</v>
      </c>
      <c r="AV6651">
        <v>87.358006773884696</v>
      </c>
      <c r="AX6651" t="s">
        <v>12052</v>
      </c>
      <c r="AY6651" t="s">
        <v>12053</v>
      </c>
    </row>
    <row r="6652" spans="1:51" hidden="1" x14ac:dyDescent="0.25">
      <c r="A6652" t="s">
        <v>26435</v>
      </c>
      <c r="B6652">
        <v>2019</v>
      </c>
      <c r="C6652">
        <v>377</v>
      </c>
      <c r="E6652" t="s">
        <v>50</v>
      </c>
      <c r="F6652" t="s">
        <v>51</v>
      </c>
      <c r="G6652" t="s">
        <v>52</v>
      </c>
      <c r="H6652" t="s">
        <v>53</v>
      </c>
      <c r="K6652" t="s">
        <v>171</v>
      </c>
      <c r="L6652" t="s">
        <v>172</v>
      </c>
      <c r="M6652" t="s">
        <v>173</v>
      </c>
      <c r="N6652" t="s">
        <v>57</v>
      </c>
      <c r="O6652" t="s">
        <v>26436</v>
      </c>
      <c r="W6652">
        <v>7</v>
      </c>
      <c r="X6652" t="s">
        <v>59</v>
      </c>
      <c r="Y6652">
        <v>-7282</v>
      </c>
      <c r="Z6652">
        <v>104791</v>
      </c>
      <c r="AA6652" s="1">
        <v>0.79374999999999996</v>
      </c>
      <c r="AB6652" t="s">
        <v>26437</v>
      </c>
      <c r="AC6652">
        <v>2019</v>
      </c>
      <c r="AD6652">
        <v>8</v>
      </c>
      <c r="AE6652">
        <v>2</v>
      </c>
      <c r="AF6652" s="2">
        <f>DATE(emdat_data[[#This Row],[Start Year]],emdat_data[[#This Row],[Start Month]],emdat_data[[#This Row],[Start Day]])</f>
        <v>43679</v>
      </c>
      <c r="AG6652">
        <v>2019</v>
      </c>
      <c r="AH6652">
        <v>8</v>
      </c>
      <c r="AI6652">
        <v>2</v>
      </c>
      <c r="AJ6652" s="2">
        <f>DATE(emdat_data[[#This Row],[End Year]],emdat_data[[#This Row],[End Month]],emdat_data[[#This Row],[End Day]])</f>
        <v>43679</v>
      </c>
      <c r="AK6652">
        <v>6</v>
      </c>
      <c r="AL6652">
        <v>4</v>
      </c>
      <c r="AM6652">
        <v>2100</v>
      </c>
      <c r="AO6652">
        <v>2104</v>
      </c>
      <c r="AV6652">
        <v>87.358006773884696</v>
      </c>
      <c r="AX6652" t="s">
        <v>26438</v>
      </c>
      <c r="AY6652" t="s">
        <v>26439</v>
      </c>
    </row>
    <row r="6653" spans="1:51" hidden="1" x14ac:dyDescent="0.25">
      <c r="A6653" t="s">
        <v>26640</v>
      </c>
      <c r="B6653">
        <v>2019</v>
      </c>
      <c r="C6653">
        <v>382</v>
      </c>
      <c r="E6653" t="s">
        <v>50</v>
      </c>
      <c r="F6653" t="s">
        <v>71</v>
      </c>
      <c r="G6653" t="s">
        <v>72</v>
      </c>
      <c r="H6653" t="s">
        <v>170</v>
      </c>
      <c r="K6653" t="s">
        <v>2862</v>
      </c>
      <c r="L6653" t="s">
        <v>2863</v>
      </c>
      <c r="M6653" t="s">
        <v>125</v>
      </c>
      <c r="N6653" t="s">
        <v>76</v>
      </c>
      <c r="O6653" t="s">
        <v>26641</v>
      </c>
      <c r="P6653" t="s">
        <v>966</v>
      </c>
      <c r="Q6653" t="s">
        <v>176</v>
      </c>
      <c r="X6653" t="s">
        <v>78</v>
      </c>
      <c r="AA6653" s="1"/>
      <c r="AC6653">
        <v>2019</v>
      </c>
      <c r="AD6653">
        <v>8</v>
      </c>
      <c r="AE6653">
        <v>2</v>
      </c>
      <c r="AF6653" s="2">
        <f>DATE(emdat_data[[#This Row],[Start Year]],emdat_data[[#This Row],[Start Month]],emdat_data[[#This Row],[Start Day]])</f>
        <v>43679</v>
      </c>
      <c r="AG6653">
        <v>2019</v>
      </c>
      <c r="AH6653">
        <v>8</v>
      </c>
      <c r="AI6653">
        <v>3</v>
      </c>
      <c r="AJ6653" s="2">
        <f>DATE(emdat_data[[#This Row],[End Year]],emdat_data[[#This Row],[End Month]],emdat_data[[#This Row],[End Day]])</f>
        <v>43680</v>
      </c>
      <c r="AK6653">
        <v>7</v>
      </c>
      <c r="AM6653">
        <v>5000</v>
      </c>
      <c r="AO6653">
        <v>5000</v>
      </c>
      <c r="AV6653">
        <v>87.358006773884696</v>
      </c>
      <c r="AX6653" t="s">
        <v>25457</v>
      </c>
      <c r="AY6653" t="s">
        <v>25458</v>
      </c>
    </row>
    <row r="6654" spans="1:51" hidden="1" x14ac:dyDescent="0.25">
      <c r="A6654" t="s">
        <v>26163</v>
      </c>
      <c r="B6654">
        <v>2019</v>
      </c>
      <c r="C6654">
        <v>381</v>
      </c>
      <c r="E6654" t="s">
        <v>50</v>
      </c>
      <c r="F6654" t="s">
        <v>71</v>
      </c>
      <c r="G6654" t="s">
        <v>72</v>
      </c>
      <c r="H6654" t="s">
        <v>170</v>
      </c>
      <c r="K6654" t="s">
        <v>159</v>
      </c>
      <c r="L6654" t="s">
        <v>160</v>
      </c>
      <c r="M6654" t="s">
        <v>161</v>
      </c>
      <c r="N6654" t="s">
        <v>57</v>
      </c>
      <c r="O6654" t="s">
        <v>26164</v>
      </c>
      <c r="P6654" t="s">
        <v>642</v>
      </c>
      <c r="X6654" t="s">
        <v>78</v>
      </c>
      <c r="AA6654" s="1"/>
      <c r="AC6654">
        <v>2019</v>
      </c>
      <c r="AD6654">
        <v>8</v>
      </c>
      <c r="AE6654">
        <v>4</v>
      </c>
      <c r="AF6654" s="2">
        <f>DATE(emdat_data[[#This Row],[Start Year]],emdat_data[[#This Row],[Start Month]],emdat_data[[#This Row],[Start Day]])</f>
        <v>43681</v>
      </c>
      <c r="AG6654">
        <v>2019</v>
      </c>
      <c r="AH6654">
        <v>8</v>
      </c>
      <c r="AI6654">
        <v>5</v>
      </c>
      <c r="AJ6654" s="2">
        <f>DATE(emdat_data[[#This Row],[End Year]],emdat_data[[#This Row],[End Month]],emdat_data[[#This Row],[End Day]])</f>
        <v>43682</v>
      </c>
      <c r="AK6654">
        <v>13</v>
      </c>
      <c r="AL6654">
        <v>61</v>
      </c>
      <c r="AM6654">
        <v>15800</v>
      </c>
      <c r="AO6654">
        <v>15861</v>
      </c>
      <c r="AV6654">
        <v>87.358006773884696</v>
      </c>
      <c r="AW6654" t="s">
        <v>7291</v>
      </c>
      <c r="AY6654" t="s">
        <v>7934</v>
      </c>
    </row>
    <row r="6655" spans="1:51" hidden="1" x14ac:dyDescent="0.25">
      <c r="A6655" t="s">
        <v>26655</v>
      </c>
      <c r="B6655">
        <v>2019</v>
      </c>
      <c r="C6655">
        <v>380</v>
      </c>
      <c r="E6655" t="s">
        <v>50</v>
      </c>
      <c r="F6655" t="s">
        <v>71</v>
      </c>
      <c r="G6655" t="s">
        <v>72</v>
      </c>
      <c r="H6655" t="s">
        <v>170</v>
      </c>
      <c r="K6655" t="s">
        <v>3068</v>
      </c>
      <c r="L6655" t="s">
        <v>3069</v>
      </c>
      <c r="M6655" t="s">
        <v>173</v>
      </c>
      <c r="N6655" t="s">
        <v>57</v>
      </c>
      <c r="O6655" t="s">
        <v>26656</v>
      </c>
      <c r="P6655" t="s">
        <v>26657</v>
      </c>
      <c r="Q6655" t="s">
        <v>176</v>
      </c>
      <c r="X6655" t="s">
        <v>78</v>
      </c>
      <c r="AA6655" s="1"/>
      <c r="AC6655">
        <v>2019</v>
      </c>
      <c r="AD6655">
        <v>8</v>
      </c>
      <c r="AE6655">
        <v>5</v>
      </c>
      <c r="AF6655" s="2">
        <f>DATE(emdat_data[[#This Row],[Start Year]],emdat_data[[#This Row],[Start Month]],emdat_data[[#This Row],[Start Day]])</f>
        <v>43682</v>
      </c>
      <c r="AG6655">
        <v>2019</v>
      </c>
      <c r="AH6655">
        <v>8</v>
      </c>
      <c r="AI6655">
        <v>5</v>
      </c>
      <c r="AJ6655" s="2">
        <f>DATE(emdat_data[[#This Row],[End Year]],emdat_data[[#This Row],[End Month]],emdat_data[[#This Row],[End Day]])</f>
        <v>43682</v>
      </c>
      <c r="AK6655">
        <v>27</v>
      </c>
      <c r="AN6655">
        <v>500</v>
      </c>
      <c r="AO6655">
        <v>500</v>
      </c>
      <c r="AT6655">
        <v>45000</v>
      </c>
      <c r="AU6655">
        <v>51512</v>
      </c>
      <c r="AV6655">
        <v>87.358006773884696</v>
      </c>
      <c r="AW6655" t="s">
        <v>26658</v>
      </c>
      <c r="AY6655" t="s">
        <v>26659</v>
      </c>
    </row>
    <row r="6656" spans="1:51" hidden="1" x14ac:dyDescent="0.25">
      <c r="A6656" t="s">
        <v>26304</v>
      </c>
      <c r="B6656">
        <v>2019</v>
      </c>
      <c r="C6656">
        <v>385</v>
      </c>
      <c r="E6656" t="s">
        <v>50</v>
      </c>
      <c r="F6656" t="s">
        <v>71</v>
      </c>
      <c r="G6656" t="s">
        <v>72</v>
      </c>
      <c r="K6656" t="s">
        <v>1583</v>
      </c>
      <c r="L6656" t="s">
        <v>1584</v>
      </c>
      <c r="M6656" t="s">
        <v>173</v>
      </c>
      <c r="N6656" t="s">
        <v>57</v>
      </c>
      <c r="O6656" t="s">
        <v>26305</v>
      </c>
      <c r="P6656" t="s">
        <v>4377</v>
      </c>
      <c r="Q6656" t="s">
        <v>176</v>
      </c>
      <c r="X6656" t="s">
        <v>78</v>
      </c>
      <c r="AA6656" s="1"/>
      <c r="AC6656">
        <v>2019</v>
      </c>
      <c r="AD6656">
        <v>8</v>
      </c>
      <c r="AE6656">
        <v>8</v>
      </c>
      <c r="AF6656" s="2">
        <f>DATE(emdat_data[[#This Row],[Start Year]],emdat_data[[#This Row],[Start Month]],emdat_data[[#This Row],[Start Day]])</f>
        <v>43685</v>
      </c>
      <c r="AG6656">
        <v>2019</v>
      </c>
      <c r="AH6656">
        <v>8</v>
      </c>
      <c r="AI6656">
        <v>16</v>
      </c>
      <c r="AJ6656" s="2">
        <f>DATE(emdat_data[[#This Row],[End Year]],emdat_data[[#This Row],[End Month]],emdat_data[[#This Row],[End Day]])</f>
        <v>43693</v>
      </c>
      <c r="AK6656">
        <v>115</v>
      </c>
      <c r="AN6656">
        <v>1875</v>
      </c>
      <c r="AO6656">
        <v>1875</v>
      </c>
      <c r="AV6656">
        <v>87.358006773884696</v>
      </c>
      <c r="AX6656" t="s">
        <v>26306</v>
      </c>
      <c r="AY6656" t="s">
        <v>26307</v>
      </c>
    </row>
    <row r="6657" spans="1:51" hidden="1" x14ac:dyDescent="0.25">
      <c r="A6657" t="s">
        <v>26843</v>
      </c>
      <c r="B6657">
        <v>2019</v>
      </c>
      <c r="C6657">
        <v>393</v>
      </c>
      <c r="E6657" t="s">
        <v>50</v>
      </c>
      <c r="F6657" t="s">
        <v>71</v>
      </c>
      <c r="G6657" t="s">
        <v>72</v>
      </c>
      <c r="K6657" t="s">
        <v>3068</v>
      </c>
      <c r="L6657" t="s">
        <v>3069</v>
      </c>
      <c r="M6657" t="s">
        <v>173</v>
      </c>
      <c r="N6657" t="s">
        <v>57</v>
      </c>
      <c r="O6657" t="s">
        <v>26844</v>
      </c>
      <c r="P6657" t="s">
        <v>2496</v>
      </c>
      <c r="X6657" t="s">
        <v>78</v>
      </c>
      <c r="AA6657" s="1"/>
      <c r="AC6657">
        <v>2019</v>
      </c>
      <c r="AD6657">
        <v>8</v>
      </c>
      <c r="AE6657">
        <v>8</v>
      </c>
      <c r="AF6657" s="2">
        <f>DATE(emdat_data[[#This Row],[Start Year]],emdat_data[[#This Row],[Start Month]],emdat_data[[#This Row],[Start Day]])</f>
        <v>43685</v>
      </c>
      <c r="AG6657">
        <v>2019</v>
      </c>
      <c r="AH6657">
        <v>8</v>
      </c>
      <c r="AI6657">
        <v>10</v>
      </c>
      <c r="AJ6657" s="2">
        <f>DATE(emdat_data[[#This Row],[End Year]],emdat_data[[#This Row],[End Month]],emdat_data[[#This Row],[End Day]])</f>
        <v>43687</v>
      </c>
      <c r="AK6657">
        <v>12</v>
      </c>
      <c r="AL6657">
        <v>5</v>
      </c>
      <c r="AM6657">
        <v>61535</v>
      </c>
      <c r="AO6657">
        <v>61540</v>
      </c>
      <c r="AV6657">
        <v>87.358006773884696</v>
      </c>
      <c r="AW6657" t="s">
        <v>26845</v>
      </c>
      <c r="AY6657" t="s">
        <v>26846</v>
      </c>
    </row>
    <row r="6658" spans="1:51" hidden="1" x14ac:dyDescent="0.25">
      <c r="A6658" t="s">
        <v>26315</v>
      </c>
      <c r="B6658">
        <v>2019</v>
      </c>
      <c r="C6658">
        <v>386</v>
      </c>
      <c r="E6658" t="s">
        <v>50</v>
      </c>
      <c r="F6658" t="s">
        <v>71</v>
      </c>
      <c r="G6658" t="s">
        <v>72</v>
      </c>
      <c r="K6658" t="s">
        <v>307</v>
      </c>
      <c r="L6658" t="s">
        <v>308</v>
      </c>
      <c r="M6658" t="s">
        <v>56</v>
      </c>
      <c r="N6658" t="s">
        <v>57</v>
      </c>
      <c r="O6658" t="s">
        <v>26316</v>
      </c>
      <c r="P6658" t="s">
        <v>4377</v>
      </c>
      <c r="Q6658" t="s">
        <v>176</v>
      </c>
      <c r="X6658" t="s">
        <v>78</v>
      </c>
      <c r="AA6658" s="1"/>
      <c r="AC6658">
        <v>2019</v>
      </c>
      <c r="AD6658">
        <v>8</v>
      </c>
      <c r="AE6658">
        <v>9</v>
      </c>
      <c r="AF6658" s="2">
        <f>DATE(emdat_data[[#This Row],[Start Year]],emdat_data[[#This Row],[Start Month]],emdat_data[[#This Row],[Start Day]])</f>
        <v>43686</v>
      </c>
      <c r="AG6658">
        <v>2019</v>
      </c>
      <c r="AH6658">
        <v>8</v>
      </c>
      <c r="AI6658">
        <v>12</v>
      </c>
      <c r="AJ6658" s="2">
        <f>DATE(emdat_data[[#This Row],[End Year]],emdat_data[[#This Row],[End Month]],emdat_data[[#This Row],[End Day]])</f>
        <v>43689</v>
      </c>
      <c r="AK6658">
        <v>26</v>
      </c>
      <c r="AL6658">
        <v>4</v>
      </c>
      <c r="AO6658">
        <v>4</v>
      </c>
      <c r="AV6658">
        <v>87.358006773884696</v>
      </c>
      <c r="AW6658" t="s">
        <v>9454</v>
      </c>
      <c r="AX6658" t="s">
        <v>21466</v>
      </c>
      <c r="AY6658" t="s">
        <v>26317</v>
      </c>
    </row>
    <row r="6659" spans="1:51" hidden="1" x14ac:dyDescent="0.25">
      <c r="A6659" t="s">
        <v>26399</v>
      </c>
      <c r="B6659">
        <v>2019</v>
      </c>
      <c r="C6659">
        <v>388</v>
      </c>
      <c r="E6659" t="s">
        <v>50</v>
      </c>
      <c r="F6659" t="s">
        <v>63</v>
      </c>
      <c r="G6659" t="s">
        <v>82</v>
      </c>
      <c r="H6659" t="s">
        <v>157</v>
      </c>
      <c r="I6659" t="s">
        <v>418</v>
      </c>
      <c r="K6659" t="s">
        <v>187</v>
      </c>
      <c r="L6659" t="s">
        <v>188</v>
      </c>
      <c r="M6659" t="s">
        <v>189</v>
      </c>
      <c r="N6659" t="s">
        <v>190</v>
      </c>
      <c r="O6659" t="s">
        <v>26400</v>
      </c>
      <c r="X6659" t="s">
        <v>88</v>
      </c>
      <c r="AA6659" s="1"/>
      <c r="AC6659">
        <v>2019</v>
      </c>
      <c r="AD6659">
        <v>8</v>
      </c>
      <c r="AE6659">
        <v>9</v>
      </c>
      <c r="AF6659" s="2">
        <f>DATE(emdat_data[[#This Row],[Start Year]],emdat_data[[#This Row],[Start Month]],emdat_data[[#This Row],[Start Day]])</f>
        <v>43686</v>
      </c>
      <c r="AG6659">
        <v>2019</v>
      </c>
      <c r="AH6659">
        <v>8</v>
      </c>
      <c r="AI6659">
        <v>9</v>
      </c>
      <c r="AJ6659" s="2">
        <f>DATE(emdat_data[[#This Row],[End Year]],emdat_data[[#This Row],[End Month]],emdat_data[[#This Row],[End Day]])</f>
        <v>43686</v>
      </c>
      <c r="AM6659">
        <v>90</v>
      </c>
      <c r="AO6659">
        <v>90</v>
      </c>
      <c r="AV6659">
        <v>87.358006773884696</v>
      </c>
      <c r="AX6659" t="s">
        <v>26401</v>
      </c>
      <c r="AY6659" t="s">
        <v>26402</v>
      </c>
    </row>
    <row r="6660" spans="1:51" hidden="1" x14ac:dyDescent="0.25">
      <c r="A6660" t="s">
        <v>25920</v>
      </c>
      <c r="B6660">
        <v>2019</v>
      </c>
      <c r="C6660">
        <v>387</v>
      </c>
      <c r="E6660" t="s">
        <v>50</v>
      </c>
      <c r="F6660" t="s">
        <v>63</v>
      </c>
      <c r="G6660" t="s">
        <v>82</v>
      </c>
      <c r="H6660" t="s">
        <v>98</v>
      </c>
      <c r="J6660" t="s">
        <v>25921</v>
      </c>
      <c r="K6660" t="s">
        <v>159</v>
      </c>
      <c r="L6660" t="s">
        <v>160</v>
      </c>
      <c r="M6660" t="s">
        <v>161</v>
      </c>
      <c r="N6660" t="s">
        <v>57</v>
      </c>
      <c r="O6660" t="s">
        <v>25922</v>
      </c>
      <c r="Q6660" t="s">
        <v>176</v>
      </c>
      <c r="R6660" t="s">
        <v>72</v>
      </c>
      <c r="W6660">
        <v>175</v>
      </c>
      <c r="X6660" t="s">
        <v>88</v>
      </c>
      <c r="AA6660" s="1"/>
      <c r="AC6660">
        <v>2019</v>
      </c>
      <c r="AD6660">
        <v>8</v>
      </c>
      <c r="AE6660">
        <v>10</v>
      </c>
      <c r="AF6660" s="2">
        <f>DATE(emdat_data[[#This Row],[Start Year]],emdat_data[[#This Row],[Start Month]],emdat_data[[#This Row],[Start Day]])</f>
        <v>43687</v>
      </c>
      <c r="AG6660">
        <v>2019</v>
      </c>
      <c r="AH6660">
        <v>8</v>
      </c>
      <c r="AI6660">
        <v>12</v>
      </c>
      <c r="AJ6660" s="2">
        <f>DATE(emdat_data[[#This Row],[End Year]],emdat_data[[#This Row],[End Month]],emdat_data[[#This Row],[End Day]])</f>
        <v>43689</v>
      </c>
      <c r="AK6660">
        <v>72</v>
      </c>
      <c r="AM6660">
        <v>108000</v>
      </c>
      <c r="AO6660">
        <v>108000</v>
      </c>
      <c r="AT6660">
        <v>10000000</v>
      </c>
      <c r="AU6660">
        <v>11447148</v>
      </c>
      <c r="AV6660">
        <v>87.358006773884696</v>
      </c>
      <c r="AW6660" t="s">
        <v>25923</v>
      </c>
      <c r="AY6660" t="s">
        <v>25924</v>
      </c>
    </row>
    <row r="6661" spans="1:51" hidden="1" x14ac:dyDescent="0.25">
      <c r="A6661" t="s">
        <v>26796</v>
      </c>
      <c r="B6661">
        <v>2019</v>
      </c>
      <c r="C6661">
        <v>387</v>
      </c>
      <c r="E6661" t="s">
        <v>50</v>
      </c>
      <c r="F6661" t="s">
        <v>63</v>
      </c>
      <c r="G6661" t="s">
        <v>82</v>
      </c>
      <c r="H6661" t="s">
        <v>98</v>
      </c>
      <c r="J6661" t="s">
        <v>25921</v>
      </c>
      <c r="K6661" t="s">
        <v>2539</v>
      </c>
      <c r="L6661" t="s">
        <v>2540</v>
      </c>
      <c r="M6661" t="s">
        <v>161</v>
      </c>
      <c r="N6661" t="s">
        <v>57</v>
      </c>
      <c r="W6661">
        <v>175</v>
      </c>
      <c r="X6661" t="s">
        <v>88</v>
      </c>
      <c r="AA6661" s="1"/>
      <c r="AC6661">
        <v>2019</v>
      </c>
      <c r="AD6661">
        <v>8</v>
      </c>
      <c r="AE6661">
        <v>10</v>
      </c>
      <c r="AF6661" s="2">
        <f>DATE(emdat_data[[#This Row],[Start Year]],emdat_data[[#This Row],[Start Month]],emdat_data[[#This Row],[Start Day]])</f>
        <v>43687</v>
      </c>
      <c r="AG6661">
        <v>2019</v>
      </c>
      <c r="AH6661">
        <v>8</v>
      </c>
      <c r="AI6661">
        <v>10</v>
      </c>
      <c r="AJ6661" s="2">
        <f>DATE(emdat_data[[#This Row],[End Year]],emdat_data[[#This Row],[End Month]],emdat_data[[#This Row],[End Day]])</f>
        <v>43687</v>
      </c>
      <c r="AK6661">
        <v>2</v>
      </c>
      <c r="AV6661">
        <v>87.358006773884696</v>
      </c>
      <c r="AW6661" t="s">
        <v>2542</v>
      </c>
      <c r="AY6661" t="s">
        <v>2543</v>
      </c>
    </row>
    <row r="6662" spans="1:51" hidden="1" x14ac:dyDescent="0.25">
      <c r="A6662" t="s">
        <v>26456</v>
      </c>
      <c r="B6662">
        <v>2019</v>
      </c>
      <c r="C6662">
        <v>383</v>
      </c>
      <c r="E6662" t="s">
        <v>50</v>
      </c>
      <c r="F6662" t="s">
        <v>71</v>
      </c>
      <c r="G6662" t="s">
        <v>72</v>
      </c>
      <c r="K6662" t="s">
        <v>226</v>
      </c>
      <c r="L6662" t="s">
        <v>227</v>
      </c>
      <c r="M6662" t="s">
        <v>56</v>
      </c>
      <c r="N6662" t="s">
        <v>57</v>
      </c>
      <c r="O6662" t="s">
        <v>26457</v>
      </c>
      <c r="P6662" t="s">
        <v>4377</v>
      </c>
      <c r="X6662" t="s">
        <v>78</v>
      </c>
      <c r="AA6662" s="1"/>
      <c r="AC6662">
        <v>2019</v>
      </c>
      <c r="AD6662">
        <v>8</v>
      </c>
      <c r="AE6662">
        <v>12</v>
      </c>
      <c r="AF6662" s="2">
        <f>DATE(emdat_data[[#This Row],[Start Year]],emdat_data[[#This Row],[Start Month]],emdat_data[[#This Row],[Start Day]])</f>
        <v>43689</v>
      </c>
      <c r="AG6662">
        <v>2019</v>
      </c>
      <c r="AH6662">
        <v>8</v>
      </c>
      <c r="AI6662">
        <v>15</v>
      </c>
      <c r="AJ6662" s="2">
        <f>DATE(emdat_data[[#This Row],[End Year]],emdat_data[[#This Row],[End Month]],emdat_data[[#This Row],[End Day]])</f>
        <v>43692</v>
      </c>
      <c r="AK6662">
        <v>32</v>
      </c>
      <c r="AM6662">
        <v>17500</v>
      </c>
      <c r="AO6662">
        <v>17500</v>
      </c>
      <c r="AV6662">
        <v>87.358006773884696</v>
      </c>
      <c r="AW6662" t="s">
        <v>26458</v>
      </c>
      <c r="AY6662" t="s">
        <v>26459</v>
      </c>
    </row>
    <row r="6663" spans="1:51" hidden="1" x14ac:dyDescent="0.25">
      <c r="A6663" t="s">
        <v>26318</v>
      </c>
      <c r="B6663">
        <v>2019</v>
      </c>
      <c r="C6663">
        <v>464</v>
      </c>
      <c r="E6663" t="s">
        <v>50</v>
      </c>
      <c r="F6663" t="s">
        <v>71</v>
      </c>
      <c r="G6663" t="s">
        <v>72</v>
      </c>
      <c r="K6663" t="s">
        <v>307</v>
      </c>
      <c r="L6663" t="s">
        <v>308</v>
      </c>
      <c r="M6663" t="s">
        <v>56</v>
      </c>
      <c r="N6663" t="s">
        <v>57</v>
      </c>
      <c r="O6663" t="s">
        <v>26319</v>
      </c>
      <c r="Q6663" t="s">
        <v>176</v>
      </c>
      <c r="X6663" t="s">
        <v>78</v>
      </c>
      <c r="AA6663" s="1"/>
      <c r="AC6663">
        <v>2019</v>
      </c>
      <c r="AD6663">
        <v>8</v>
      </c>
      <c r="AE6663">
        <v>16</v>
      </c>
      <c r="AF6663" s="2">
        <f>DATE(emdat_data[[#This Row],[Start Year]],emdat_data[[#This Row],[Start Month]],emdat_data[[#This Row],[Start Day]])</f>
        <v>43693</v>
      </c>
      <c r="AG6663">
        <v>2019</v>
      </c>
      <c r="AH6663">
        <v>8</v>
      </c>
      <c r="AI6663">
        <v>20</v>
      </c>
      <c r="AJ6663" s="2">
        <f>DATE(emdat_data[[#This Row],[End Year]],emdat_data[[#This Row],[End Month]],emdat_data[[#This Row],[End Day]])</f>
        <v>43697</v>
      </c>
      <c r="AK6663">
        <v>16</v>
      </c>
      <c r="AV6663">
        <v>87.358006773884696</v>
      </c>
      <c r="AW6663" t="s">
        <v>24069</v>
      </c>
      <c r="AY6663" t="s">
        <v>7655</v>
      </c>
    </row>
    <row r="6664" spans="1:51" hidden="1" x14ac:dyDescent="0.25">
      <c r="A6664" t="s">
        <v>26253</v>
      </c>
      <c r="B6664">
        <v>2019</v>
      </c>
      <c r="C6664">
        <v>395</v>
      </c>
      <c r="E6664" t="s">
        <v>50</v>
      </c>
      <c r="F6664" t="s">
        <v>63</v>
      </c>
      <c r="G6664" t="s">
        <v>82</v>
      </c>
      <c r="H6664" t="s">
        <v>157</v>
      </c>
      <c r="I6664" t="s">
        <v>493</v>
      </c>
      <c r="K6664" t="s">
        <v>202</v>
      </c>
      <c r="L6664" t="s">
        <v>203</v>
      </c>
      <c r="M6664" t="s">
        <v>204</v>
      </c>
      <c r="N6664" t="s">
        <v>86</v>
      </c>
      <c r="O6664" t="s">
        <v>26254</v>
      </c>
      <c r="Q6664" t="s">
        <v>12510</v>
      </c>
      <c r="R6664" t="s">
        <v>72</v>
      </c>
      <c r="X6664" t="s">
        <v>88</v>
      </c>
      <c r="AA6664" s="1"/>
      <c r="AC6664">
        <v>2019</v>
      </c>
      <c r="AD6664">
        <v>8</v>
      </c>
      <c r="AE6664">
        <v>17</v>
      </c>
      <c r="AF6664" s="2">
        <f>DATE(emdat_data[[#This Row],[Start Year]],emdat_data[[#This Row],[Start Month]],emdat_data[[#This Row],[Start Day]])</f>
        <v>43694</v>
      </c>
      <c r="AG6664">
        <v>2019</v>
      </c>
      <c r="AH6664">
        <v>8</v>
      </c>
      <c r="AI6664">
        <v>23</v>
      </c>
      <c r="AJ6664" s="2">
        <f>DATE(emdat_data[[#This Row],[End Year]],emdat_data[[#This Row],[End Month]],emdat_data[[#This Row],[End Day]])</f>
        <v>43700</v>
      </c>
      <c r="AK6664">
        <v>2</v>
      </c>
      <c r="AL6664">
        <v>104</v>
      </c>
      <c r="AM6664">
        <v>63349</v>
      </c>
      <c r="AO6664">
        <v>63453</v>
      </c>
      <c r="AV6664">
        <v>87.358006773884696</v>
      </c>
      <c r="AW6664" t="s">
        <v>26255</v>
      </c>
      <c r="AY6664" t="s">
        <v>26256</v>
      </c>
    </row>
    <row r="6665" spans="1:51" hidden="1" x14ac:dyDescent="0.25">
      <c r="A6665" t="s">
        <v>26792</v>
      </c>
      <c r="B6665">
        <v>2019</v>
      </c>
      <c r="C6665">
        <v>462</v>
      </c>
      <c r="E6665" t="s">
        <v>50</v>
      </c>
      <c r="F6665" t="s">
        <v>71</v>
      </c>
      <c r="G6665" t="s">
        <v>72</v>
      </c>
      <c r="H6665" t="s">
        <v>170</v>
      </c>
      <c r="K6665" t="s">
        <v>2924</v>
      </c>
      <c r="L6665" t="s">
        <v>2925</v>
      </c>
      <c r="M6665" t="s">
        <v>392</v>
      </c>
      <c r="N6665" t="s">
        <v>57</v>
      </c>
      <c r="O6665" t="s">
        <v>26793</v>
      </c>
      <c r="X6665" t="s">
        <v>78</v>
      </c>
      <c r="AA6665" s="1"/>
      <c r="AC6665">
        <v>2019</v>
      </c>
      <c r="AD6665">
        <v>8</v>
      </c>
      <c r="AE6665">
        <v>17</v>
      </c>
      <c r="AF6665" s="2">
        <f>DATE(emdat_data[[#This Row],[Start Year]],emdat_data[[#This Row],[Start Month]],emdat_data[[#This Row],[Start Day]])</f>
        <v>43694</v>
      </c>
      <c r="AG6665">
        <v>2019</v>
      </c>
      <c r="AH6665">
        <v>8</v>
      </c>
      <c r="AI6665">
        <v>17</v>
      </c>
      <c r="AJ6665" s="2">
        <f>DATE(emdat_data[[#This Row],[End Year]],emdat_data[[#This Row],[End Month]],emdat_data[[#This Row],[End Day]])</f>
        <v>43694</v>
      </c>
      <c r="AK6665">
        <v>1</v>
      </c>
      <c r="AM6665">
        <v>15000</v>
      </c>
      <c r="AO6665">
        <v>15000</v>
      </c>
      <c r="AR6665">
        <v>10000</v>
      </c>
      <c r="AS6665">
        <v>11447</v>
      </c>
      <c r="AV6665">
        <v>87.358006773884696</v>
      </c>
      <c r="AX6665" t="s">
        <v>26794</v>
      </c>
      <c r="AY6665" t="s">
        <v>26795</v>
      </c>
    </row>
    <row r="6666" spans="1:51" hidden="1" x14ac:dyDescent="0.25">
      <c r="A6666" t="s">
        <v>26180</v>
      </c>
      <c r="B6666">
        <v>2019</v>
      </c>
      <c r="C6666">
        <v>400</v>
      </c>
      <c r="E6666" t="s">
        <v>50</v>
      </c>
      <c r="F6666" t="s">
        <v>71</v>
      </c>
      <c r="G6666" t="s">
        <v>217</v>
      </c>
      <c r="H6666" t="s">
        <v>647</v>
      </c>
      <c r="K6666" t="s">
        <v>159</v>
      </c>
      <c r="L6666" t="s">
        <v>160</v>
      </c>
      <c r="M6666" t="s">
        <v>161</v>
      </c>
      <c r="N6666" t="s">
        <v>57</v>
      </c>
      <c r="O6666" t="s">
        <v>26181</v>
      </c>
      <c r="P6666" t="s">
        <v>642</v>
      </c>
      <c r="AA6666" s="1"/>
      <c r="AC6666">
        <v>2019</v>
      </c>
      <c r="AD6666">
        <v>8</v>
      </c>
      <c r="AE6666">
        <v>19</v>
      </c>
      <c r="AF6666" s="2">
        <f>DATE(emdat_data[[#This Row],[Start Year]],emdat_data[[#This Row],[Start Month]],emdat_data[[#This Row],[Start Day]])</f>
        <v>43696</v>
      </c>
      <c r="AG6666">
        <v>2019</v>
      </c>
      <c r="AH6666">
        <v>8</v>
      </c>
      <c r="AI6666">
        <v>20</v>
      </c>
      <c r="AJ6666" s="2">
        <f>DATE(emdat_data[[#This Row],[End Year]],emdat_data[[#This Row],[End Month]],emdat_data[[#This Row],[End Day]])</f>
        <v>43697</v>
      </c>
      <c r="AK6666">
        <v>38</v>
      </c>
      <c r="AL6666">
        <v>6</v>
      </c>
      <c r="AM6666">
        <v>6600</v>
      </c>
      <c r="AO6666">
        <v>6606</v>
      </c>
      <c r="AT6666">
        <v>200000</v>
      </c>
      <c r="AU6666">
        <v>228943</v>
      </c>
      <c r="AV6666">
        <v>87.358006773884696</v>
      </c>
      <c r="AX6666" t="s">
        <v>13976</v>
      </c>
      <c r="AY6666" t="s">
        <v>13977</v>
      </c>
    </row>
    <row r="6667" spans="1:51" hidden="1" x14ac:dyDescent="0.25">
      <c r="A6667" t="s">
        <v>26566</v>
      </c>
      <c r="B6667">
        <v>2019</v>
      </c>
      <c r="C6667">
        <v>435</v>
      </c>
      <c r="E6667" t="s">
        <v>50</v>
      </c>
      <c r="F6667" t="s">
        <v>71</v>
      </c>
      <c r="G6667" t="s">
        <v>72</v>
      </c>
      <c r="K6667" t="s">
        <v>297</v>
      </c>
      <c r="L6667" t="s">
        <v>298</v>
      </c>
      <c r="M6667" t="s">
        <v>125</v>
      </c>
      <c r="N6667" t="s">
        <v>76</v>
      </c>
      <c r="O6667" t="s">
        <v>26567</v>
      </c>
      <c r="P6667" t="s">
        <v>642</v>
      </c>
      <c r="X6667" t="s">
        <v>78</v>
      </c>
      <c r="AA6667" s="1"/>
      <c r="AC6667">
        <v>2019</v>
      </c>
      <c r="AD6667">
        <v>8</v>
      </c>
      <c r="AE6667">
        <v>20</v>
      </c>
      <c r="AF6667" s="2">
        <f>DATE(emdat_data[[#This Row],[Start Year]],emdat_data[[#This Row],[Start Month]],emdat_data[[#This Row],[Start Day]])</f>
        <v>43697</v>
      </c>
      <c r="AG6667">
        <v>2019</v>
      </c>
      <c r="AH6667">
        <v>8</v>
      </c>
      <c r="AI6667">
        <v>25</v>
      </c>
      <c r="AJ6667" s="2">
        <f>DATE(emdat_data[[#This Row],[End Year]],emdat_data[[#This Row],[End Month]],emdat_data[[#This Row],[End Day]])</f>
        <v>43702</v>
      </c>
      <c r="AK6667">
        <v>12</v>
      </c>
      <c r="AM6667">
        <v>52500</v>
      </c>
      <c r="AO6667">
        <v>52500</v>
      </c>
      <c r="AV6667">
        <v>87.358006773884696</v>
      </c>
      <c r="AW6667" t="s">
        <v>26568</v>
      </c>
      <c r="AY6667" t="s">
        <v>26569</v>
      </c>
    </row>
    <row r="6668" spans="1:51" hidden="1" x14ac:dyDescent="0.25">
      <c r="A6668" t="s">
        <v>26701</v>
      </c>
      <c r="B6668">
        <v>2019</v>
      </c>
      <c r="C6668">
        <v>396</v>
      </c>
      <c r="E6668" t="s">
        <v>50</v>
      </c>
      <c r="F6668" t="s">
        <v>63</v>
      </c>
      <c r="G6668" t="s">
        <v>82</v>
      </c>
      <c r="H6668" t="s">
        <v>157</v>
      </c>
      <c r="I6668" t="s">
        <v>493</v>
      </c>
      <c r="K6668" t="s">
        <v>2770</v>
      </c>
      <c r="L6668" t="s">
        <v>2771</v>
      </c>
      <c r="M6668" t="s">
        <v>211</v>
      </c>
      <c r="N6668" t="s">
        <v>190</v>
      </c>
      <c r="O6668" t="s">
        <v>26702</v>
      </c>
      <c r="Q6668" t="s">
        <v>12510</v>
      </c>
      <c r="X6668" t="s">
        <v>88</v>
      </c>
      <c r="AA6668" s="1"/>
      <c r="AC6668">
        <v>2019</v>
      </c>
      <c r="AD6668">
        <v>8</v>
      </c>
      <c r="AE6668">
        <v>22</v>
      </c>
      <c r="AF6668" s="2">
        <f>DATE(emdat_data[[#This Row],[Start Year]],emdat_data[[#This Row],[Start Month]],emdat_data[[#This Row],[Start Day]])</f>
        <v>43699</v>
      </c>
      <c r="AG6668">
        <v>2019</v>
      </c>
      <c r="AH6668">
        <v>8</v>
      </c>
      <c r="AI6668">
        <v>22</v>
      </c>
      <c r="AJ6668" s="2">
        <f>DATE(emdat_data[[#This Row],[End Year]],emdat_data[[#This Row],[End Month]],emdat_data[[#This Row],[End Day]])</f>
        <v>43699</v>
      </c>
      <c r="AK6668">
        <v>4</v>
      </c>
      <c r="AL6668">
        <v>157</v>
      </c>
      <c r="AO6668">
        <v>157</v>
      </c>
      <c r="AV6668">
        <v>87.358006773884696</v>
      </c>
      <c r="AX6668" t="s">
        <v>26703</v>
      </c>
      <c r="AY6668" t="s">
        <v>26704</v>
      </c>
    </row>
    <row r="6669" spans="1:51" hidden="1" x14ac:dyDescent="0.25">
      <c r="A6669" t="s">
        <v>26128</v>
      </c>
      <c r="B6669">
        <v>2019</v>
      </c>
      <c r="C6669">
        <v>650</v>
      </c>
      <c r="E6669" t="s">
        <v>50</v>
      </c>
      <c r="F6669" t="s">
        <v>63</v>
      </c>
      <c r="G6669" t="s">
        <v>64</v>
      </c>
      <c r="H6669" t="s">
        <v>1766</v>
      </c>
      <c r="K6669" t="s">
        <v>778</v>
      </c>
      <c r="L6669" t="s">
        <v>779</v>
      </c>
      <c r="M6669" t="s">
        <v>189</v>
      </c>
      <c r="N6669" t="s">
        <v>190</v>
      </c>
      <c r="W6669">
        <v>35</v>
      </c>
      <c r="X6669" t="s">
        <v>67</v>
      </c>
      <c r="AA6669" s="1"/>
      <c r="AC6669">
        <v>2019</v>
      </c>
      <c r="AD6669">
        <v>8</v>
      </c>
      <c r="AE6669">
        <v>23</v>
      </c>
      <c r="AF6669" s="2">
        <f>DATE(emdat_data[[#This Row],[Start Year]],emdat_data[[#This Row],[Start Month]],emdat_data[[#This Row],[Start Day]])</f>
        <v>43700</v>
      </c>
      <c r="AG6669">
        <v>2019</v>
      </c>
      <c r="AH6669">
        <v>8</v>
      </c>
      <c r="AI6669">
        <v>29</v>
      </c>
      <c r="AJ6669" s="2">
        <f>DATE(emdat_data[[#This Row],[End Year]],emdat_data[[#This Row],[End Month]],emdat_data[[#This Row],[End Day]])</f>
        <v>43706</v>
      </c>
      <c r="AK6669">
        <v>188</v>
      </c>
      <c r="AV6669">
        <v>87.358006773884696</v>
      </c>
    </row>
    <row r="6670" spans="1:51" hidden="1" x14ac:dyDescent="0.25">
      <c r="A6670" t="s">
        <v>26524</v>
      </c>
      <c r="B6670">
        <v>2019</v>
      </c>
      <c r="C6670">
        <v>420</v>
      </c>
      <c r="D6670" t="s">
        <v>26525</v>
      </c>
      <c r="E6670" t="s">
        <v>50</v>
      </c>
      <c r="F6670" t="s">
        <v>71</v>
      </c>
      <c r="G6670" t="s">
        <v>72</v>
      </c>
      <c r="K6670" t="s">
        <v>1037</v>
      </c>
      <c r="L6670" t="s">
        <v>1038</v>
      </c>
      <c r="M6670" t="s">
        <v>125</v>
      </c>
      <c r="N6670" t="s">
        <v>76</v>
      </c>
      <c r="O6670" t="s">
        <v>26526</v>
      </c>
      <c r="P6670" t="s">
        <v>642</v>
      </c>
      <c r="X6670" t="s">
        <v>78</v>
      </c>
      <c r="AA6670" s="1"/>
      <c r="AC6670">
        <v>2019</v>
      </c>
      <c r="AD6670">
        <v>8</v>
      </c>
      <c r="AE6670">
        <v>24</v>
      </c>
      <c r="AF6670" s="2">
        <f>DATE(emdat_data[[#This Row],[Start Year]],emdat_data[[#This Row],[Start Month]],emdat_data[[#This Row],[Start Day]])</f>
        <v>43701</v>
      </c>
      <c r="AG6670">
        <v>2019</v>
      </c>
      <c r="AH6670">
        <v>9</v>
      </c>
      <c r="AI6670">
        <v>12</v>
      </c>
      <c r="AJ6670" s="2">
        <f>DATE(emdat_data[[#This Row],[End Year]],emdat_data[[#This Row],[End Month]],emdat_data[[#This Row],[End Day]])</f>
        <v>43720</v>
      </c>
      <c r="AM6670">
        <v>6474</v>
      </c>
      <c r="AO6670">
        <v>6474</v>
      </c>
      <c r="AV6670">
        <v>87.358006773884696</v>
      </c>
      <c r="AW6670" t="s">
        <v>26527</v>
      </c>
      <c r="AX6670" t="s">
        <v>21405</v>
      </c>
      <c r="AY6670" t="s">
        <v>26528</v>
      </c>
    </row>
    <row r="6671" spans="1:51" hidden="1" x14ac:dyDescent="0.25">
      <c r="A6671" t="s">
        <v>26533</v>
      </c>
      <c r="B6671">
        <v>2019</v>
      </c>
      <c r="C6671">
        <v>433</v>
      </c>
      <c r="E6671" t="s">
        <v>50</v>
      </c>
      <c r="F6671" t="s">
        <v>71</v>
      </c>
      <c r="G6671" t="s">
        <v>72</v>
      </c>
      <c r="K6671" t="s">
        <v>1027</v>
      </c>
      <c r="L6671" t="s">
        <v>1028</v>
      </c>
      <c r="M6671" t="s">
        <v>125</v>
      </c>
      <c r="N6671" t="s">
        <v>76</v>
      </c>
      <c r="O6671" t="s">
        <v>26534</v>
      </c>
      <c r="P6671" t="s">
        <v>642</v>
      </c>
      <c r="X6671" t="s">
        <v>78</v>
      </c>
      <c r="AA6671" s="1"/>
      <c r="AC6671">
        <v>2019</v>
      </c>
      <c r="AD6671">
        <v>8</v>
      </c>
      <c r="AE6671">
        <v>26</v>
      </c>
      <c r="AF6671" s="2">
        <f>DATE(emdat_data[[#This Row],[Start Year]],emdat_data[[#This Row],[Start Month]],emdat_data[[#This Row],[Start Day]])</f>
        <v>43703</v>
      </c>
      <c r="AG6671">
        <v>2019</v>
      </c>
      <c r="AH6671">
        <v>8</v>
      </c>
      <c r="AI6671">
        <v>27</v>
      </c>
      <c r="AJ6671" s="2">
        <f>DATE(emdat_data[[#This Row],[End Year]],emdat_data[[#This Row],[End Month]],emdat_data[[#This Row],[End Day]])</f>
        <v>43704</v>
      </c>
      <c r="AK6671">
        <v>3</v>
      </c>
      <c r="AM6671">
        <v>33600</v>
      </c>
      <c r="AO6671">
        <v>33600</v>
      </c>
      <c r="AV6671">
        <v>87.358006773884696</v>
      </c>
      <c r="AX6671" t="s">
        <v>26535</v>
      </c>
      <c r="AY6671" t="s">
        <v>26536</v>
      </c>
    </row>
    <row r="6672" spans="1:51" hidden="1" x14ac:dyDescent="0.25">
      <c r="A6672" t="s">
        <v>26277</v>
      </c>
      <c r="B6672">
        <v>2019</v>
      </c>
      <c r="C6672">
        <v>409</v>
      </c>
      <c r="E6672" t="s">
        <v>50</v>
      </c>
      <c r="F6672" t="s">
        <v>71</v>
      </c>
      <c r="G6672" t="s">
        <v>72</v>
      </c>
      <c r="K6672" t="s">
        <v>245</v>
      </c>
      <c r="L6672" t="s">
        <v>246</v>
      </c>
      <c r="M6672" t="s">
        <v>161</v>
      </c>
      <c r="N6672" t="s">
        <v>57</v>
      </c>
      <c r="O6672" t="s">
        <v>26278</v>
      </c>
      <c r="P6672" t="s">
        <v>642</v>
      </c>
      <c r="Q6672" t="s">
        <v>176</v>
      </c>
      <c r="W6672">
        <v>10883</v>
      </c>
      <c r="X6672" t="s">
        <v>78</v>
      </c>
      <c r="Y6672">
        <v>32951</v>
      </c>
      <c r="Z6672">
        <v>130545</v>
      </c>
      <c r="AA6672" s="1"/>
      <c r="AC6672">
        <v>2019</v>
      </c>
      <c r="AD6672">
        <v>8</v>
      </c>
      <c r="AE6672">
        <v>27</v>
      </c>
      <c r="AF6672" s="2">
        <f>DATE(emdat_data[[#This Row],[Start Year]],emdat_data[[#This Row],[Start Month]],emdat_data[[#This Row],[Start Day]])</f>
        <v>43704</v>
      </c>
      <c r="AG6672">
        <v>2019</v>
      </c>
      <c r="AH6672">
        <v>8</v>
      </c>
      <c r="AI6672">
        <v>29</v>
      </c>
      <c r="AJ6672" s="2">
        <f>DATE(emdat_data[[#This Row],[End Year]],emdat_data[[#This Row],[End Month]],emdat_data[[#This Row],[End Day]])</f>
        <v>43706</v>
      </c>
      <c r="AK6672">
        <v>1</v>
      </c>
      <c r="AL6672">
        <v>2</v>
      </c>
      <c r="AM6672">
        <v>300</v>
      </c>
      <c r="AO6672">
        <v>302</v>
      </c>
      <c r="AT6672">
        <v>100000</v>
      </c>
      <c r="AU6672">
        <v>114471</v>
      </c>
      <c r="AV6672">
        <v>87.358006773884696</v>
      </c>
      <c r="AW6672" t="s">
        <v>26279</v>
      </c>
      <c r="AX6672" t="s">
        <v>26280</v>
      </c>
      <c r="AY6672" t="s">
        <v>26281</v>
      </c>
    </row>
    <row r="6673" spans="1:51" hidden="1" x14ac:dyDescent="0.25">
      <c r="A6673" t="s">
        <v>26712</v>
      </c>
      <c r="B6673">
        <v>2019</v>
      </c>
      <c r="C6673">
        <v>434</v>
      </c>
      <c r="E6673" t="s">
        <v>50</v>
      </c>
      <c r="F6673" t="s">
        <v>63</v>
      </c>
      <c r="G6673" t="s">
        <v>82</v>
      </c>
      <c r="H6673" t="s">
        <v>98</v>
      </c>
      <c r="J6673" t="s">
        <v>26713</v>
      </c>
      <c r="K6673" t="s">
        <v>364</v>
      </c>
      <c r="L6673" t="s">
        <v>365</v>
      </c>
      <c r="M6673" t="s">
        <v>173</v>
      </c>
      <c r="N6673" t="s">
        <v>57</v>
      </c>
      <c r="O6673" t="s">
        <v>26714</v>
      </c>
      <c r="X6673" t="s">
        <v>88</v>
      </c>
      <c r="AA6673" s="1"/>
      <c r="AC6673">
        <v>2019</v>
      </c>
      <c r="AD6673">
        <v>8</v>
      </c>
      <c r="AE6673">
        <v>27</v>
      </c>
      <c r="AF6673" s="2">
        <f>DATE(emdat_data[[#This Row],[Start Year]],emdat_data[[#This Row],[Start Month]],emdat_data[[#This Row],[Start Day]])</f>
        <v>43704</v>
      </c>
      <c r="AG6673">
        <v>2019</v>
      </c>
      <c r="AH6673">
        <v>8</v>
      </c>
      <c r="AI6673">
        <v>28</v>
      </c>
      <c r="AJ6673" s="2">
        <f>DATE(emdat_data[[#This Row],[End Year]],emdat_data[[#This Row],[End Month]],emdat_data[[#This Row],[End Day]])</f>
        <v>43705</v>
      </c>
      <c r="AK6673">
        <v>2</v>
      </c>
      <c r="AL6673">
        <v>2</v>
      </c>
      <c r="AM6673">
        <v>61500</v>
      </c>
      <c r="AO6673">
        <v>61502</v>
      </c>
      <c r="AV6673">
        <v>87.358006773884696</v>
      </c>
      <c r="AX6673" t="s">
        <v>6000</v>
      </c>
      <c r="AY6673" t="s">
        <v>6001</v>
      </c>
    </row>
    <row r="6674" spans="1:51" hidden="1" x14ac:dyDescent="0.25">
      <c r="A6674" t="s">
        <v>26513</v>
      </c>
      <c r="B6674">
        <v>2019</v>
      </c>
      <c r="C6674">
        <v>427</v>
      </c>
      <c r="E6674" t="s">
        <v>50</v>
      </c>
      <c r="F6674" t="s">
        <v>71</v>
      </c>
      <c r="G6674" t="s">
        <v>72</v>
      </c>
      <c r="H6674" t="s">
        <v>170</v>
      </c>
      <c r="K6674" t="s">
        <v>1541</v>
      </c>
      <c r="L6674" t="s">
        <v>1542</v>
      </c>
      <c r="M6674" t="s">
        <v>995</v>
      </c>
      <c r="N6674" t="s">
        <v>76</v>
      </c>
      <c r="O6674" t="s">
        <v>26514</v>
      </c>
      <c r="X6674" t="s">
        <v>78</v>
      </c>
      <c r="AA6674" s="1"/>
      <c r="AC6674">
        <v>2019</v>
      </c>
      <c r="AD6674">
        <v>8</v>
      </c>
      <c r="AE6674">
        <v>28</v>
      </c>
      <c r="AF6674" s="2">
        <f>DATE(emdat_data[[#This Row],[Start Year]],emdat_data[[#This Row],[Start Month]],emdat_data[[#This Row],[Start Day]])</f>
        <v>43705</v>
      </c>
      <c r="AG6674">
        <v>2019</v>
      </c>
      <c r="AH6674">
        <v>8</v>
      </c>
      <c r="AI6674">
        <v>28</v>
      </c>
      <c r="AJ6674" s="2">
        <f>DATE(emdat_data[[#This Row],[End Year]],emdat_data[[#This Row],[End Month]],emdat_data[[#This Row],[End Day]])</f>
        <v>43705</v>
      </c>
      <c r="AK6674">
        <v>7</v>
      </c>
      <c r="AM6674">
        <v>200</v>
      </c>
      <c r="AO6674">
        <v>200</v>
      </c>
      <c r="AV6674">
        <v>87.358006773884696</v>
      </c>
      <c r="AX6674" t="s">
        <v>26515</v>
      </c>
      <c r="AY6674" t="s">
        <v>26516</v>
      </c>
    </row>
    <row r="6675" spans="1:51" hidden="1" x14ac:dyDescent="0.25">
      <c r="A6675" t="s">
        <v>26684</v>
      </c>
      <c r="B6675">
        <v>2019</v>
      </c>
      <c r="C6675">
        <v>412</v>
      </c>
      <c r="D6675" t="s">
        <v>26685</v>
      </c>
      <c r="E6675" t="s">
        <v>50</v>
      </c>
      <c r="F6675" t="s">
        <v>63</v>
      </c>
      <c r="G6675" t="s">
        <v>82</v>
      </c>
      <c r="H6675" t="s">
        <v>98</v>
      </c>
      <c r="J6675" t="s">
        <v>26686</v>
      </c>
      <c r="K6675" t="s">
        <v>357</v>
      </c>
      <c r="L6675" t="s">
        <v>358</v>
      </c>
      <c r="M6675" t="s">
        <v>146</v>
      </c>
      <c r="N6675" t="s">
        <v>86</v>
      </c>
      <c r="O6675" t="s">
        <v>26687</v>
      </c>
      <c r="Q6675" t="s">
        <v>72</v>
      </c>
      <c r="W6675">
        <v>150</v>
      </c>
      <c r="X6675" t="s">
        <v>88</v>
      </c>
      <c r="AA6675" s="1"/>
      <c r="AC6675">
        <v>2019</v>
      </c>
      <c r="AD6675">
        <v>8</v>
      </c>
      <c r="AE6675">
        <v>28</v>
      </c>
      <c r="AF6675" s="2">
        <f>DATE(emdat_data[[#This Row],[Start Year]],emdat_data[[#This Row],[Start Month]],emdat_data[[#This Row],[Start Day]])</f>
        <v>43705</v>
      </c>
      <c r="AG6675">
        <v>2019</v>
      </c>
      <c r="AH6675">
        <v>9</v>
      </c>
      <c r="AI6675">
        <v>6</v>
      </c>
      <c r="AJ6675" s="2">
        <f>DATE(emdat_data[[#This Row],[End Year]],emdat_data[[#This Row],[End Month]],emdat_data[[#This Row],[End Day]])</f>
        <v>43714</v>
      </c>
      <c r="AK6675">
        <v>10</v>
      </c>
      <c r="AT6675">
        <v>1600000</v>
      </c>
      <c r="AU6675">
        <v>1831544</v>
      </c>
      <c r="AV6675">
        <v>87.358006773884696</v>
      </c>
      <c r="AW6675" t="s">
        <v>25298</v>
      </c>
      <c r="AY6675" t="s">
        <v>25299</v>
      </c>
    </row>
    <row r="6676" spans="1:51" hidden="1" x14ac:dyDescent="0.25">
      <c r="A6676" t="s">
        <v>26741</v>
      </c>
      <c r="B6676">
        <v>2019</v>
      </c>
      <c r="C6676">
        <v>432</v>
      </c>
      <c r="E6676" t="s">
        <v>50</v>
      </c>
      <c r="F6676" t="s">
        <v>71</v>
      </c>
      <c r="G6676" t="s">
        <v>72</v>
      </c>
      <c r="K6676" t="s">
        <v>383</v>
      </c>
      <c r="L6676" t="s">
        <v>384</v>
      </c>
      <c r="M6676" t="s">
        <v>211</v>
      </c>
      <c r="N6676" t="s">
        <v>190</v>
      </c>
      <c r="O6676" t="s">
        <v>26742</v>
      </c>
      <c r="P6676" t="s">
        <v>642</v>
      </c>
      <c r="U6676" t="s">
        <v>127</v>
      </c>
      <c r="X6676" t="s">
        <v>78</v>
      </c>
      <c r="AA6676" s="1"/>
      <c r="AC6676">
        <v>2019</v>
      </c>
      <c r="AD6676">
        <v>8</v>
      </c>
      <c r="AE6676">
        <v>28</v>
      </c>
      <c r="AF6676" s="2">
        <f>DATE(emdat_data[[#This Row],[Start Year]],emdat_data[[#This Row],[Start Month]],emdat_data[[#This Row],[Start Day]])</f>
        <v>43705</v>
      </c>
      <c r="AG6676">
        <v>2019</v>
      </c>
      <c r="AH6676">
        <v>8</v>
      </c>
      <c r="AI6676">
        <v>31</v>
      </c>
      <c r="AJ6676" s="2">
        <f>DATE(emdat_data[[#This Row],[End Year]],emdat_data[[#This Row],[End Month]],emdat_data[[#This Row],[End Day]])</f>
        <v>43708</v>
      </c>
      <c r="AM6676">
        <v>10000</v>
      </c>
      <c r="AO6676">
        <v>10000</v>
      </c>
      <c r="AT6676">
        <v>18000</v>
      </c>
      <c r="AU6676">
        <v>20605</v>
      </c>
      <c r="AV6676">
        <v>87.358006773884696</v>
      </c>
      <c r="AW6676" t="s">
        <v>2821</v>
      </c>
      <c r="AY6676" t="s">
        <v>2822</v>
      </c>
    </row>
    <row r="6677" spans="1:51" x14ac:dyDescent="0.25">
      <c r="A6677" t="s">
        <v>26763</v>
      </c>
      <c r="B6677">
        <v>2019</v>
      </c>
      <c r="C6677">
        <v>525</v>
      </c>
      <c r="D6677" t="s">
        <v>26764</v>
      </c>
      <c r="E6677" t="s">
        <v>50</v>
      </c>
      <c r="F6677" t="s">
        <v>119</v>
      </c>
      <c r="G6677" t="s">
        <v>120</v>
      </c>
      <c r="H6677" t="s">
        <v>121</v>
      </c>
      <c r="J6677" t="s">
        <v>294</v>
      </c>
      <c r="K6677" t="s">
        <v>2855</v>
      </c>
      <c r="L6677" t="s">
        <v>2856</v>
      </c>
      <c r="M6677" t="s">
        <v>995</v>
      </c>
      <c r="N6677" t="s">
        <v>76</v>
      </c>
      <c r="O6677" t="s">
        <v>26765</v>
      </c>
      <c r="X6677" t="s">
        <v>129</v>
      </c>
      <c r="AA6677" s="1"/>
      <c r="AC6677">
        <v>2019</v>
      </c>
      <c r="AD6677">
        <v>8</v>
      </c>
      <c r="AE6677">
        <v>29</v>
      </c>
      <c r="AF6677" s="2">
        <f>DATE(emdat_data[[#This Row],[Start Year]],emdat_data[[#This Row],[Start Month]],emdat_data[[#This Row],[Start Day]])</f>
        <v>43706</v>
      </c>
      <c r="AG6677">
        <v>2019</v>
      </c>
      <c r="AH6677">
        <v>12</v>
      </c>
      <c r="AI6677">
        <v>5</v>
      </c>
      <c r="AJ6677" s="2">
        <f>DATE(emdat_data[[#This Row],[End Year]],emdat_data[[#This Row],[End Month]],emdat_data[[#This Row],[End Day]])</f>
        <v>43804</v>
      </c>
      <c r="AK6677">
        <v>24</v>
      </c>
      <c r="AM6677">
        <v>510</v>
      </c>
      <c r="AO6677">
        <v>510</v>
      </c>
      <c r="AV6677">
        <v>87.358006773884696</v>
      </c>
    </row>
    <row r="6678" spans="1:51" hidden="1" x14ac:dyDescent="0.25">
      <c r="A6678" t="s">
        <v>26680</v>
      </c>
      <c r="B6678">
        <v>2019</v>
      </c>
      <c r="C6678">
        <v>430</v>
      </c>
      <c r="E6678" t="s">
        <v>50</v>
      </c>
      <c r="F6678" t="s">
        <v>71</v>
      </c>
      <c r="G6678" t="s">
        <v>217</v>
      </c>
      <c r="H6678" t="s">
        <v>217</v>
      </c>
      <c r="K6678" t="s">
        <v>2972</v>
      </c>
      <c r="L6678" t="s">
        <v>2973</v>
      </c>
      <c r="M6678" t="s">
        <v>260</v>
      </c>
      <c r="N6678" t="s">
        <v>76</v>
      </c>
      <c r="O6678" t="s">
        <v>26681</v>
      </c>
      <c r="P6678" t="s">
        <v>642</v>
      </c>
      <c r="Q6678" t="s">
        <v>72</v>
      </c>
      <c r="AA6678" s="1"/>
      <c r="AC6678">
        <v>2019</v>
      </c>
      <c r="AD6678">
        <v>8</v>
      </c>
      <c r="AE6678">
        <v>31</v>
      </c>
      <c r="AF6678" s="2">
        <f>DATE(emdat_data[[#This Row],[Start Year]],emdat_data[[#This Row],[Start Month]],emdat_data[[#This Row],[Start Day]])</f>
        <v>43708</v>
      </c>
      <c r="AG6678">
        <v>2019</v>
      </c>
      <c r="AH6678">
        <v>9</v>
      </c>
      <c r="AI6678">
        <v>3</v>
      </c>
      <c r="AJ6678" s="2">
        <f>DATE(emdat_data[[#This Row],[End Year]],emdat_data[[#This Row],[End Month]],emdat_data[[#This Row],[End Day]])</f>
        <v>43711</v>
      </c>
      <c r="AK6678">
        <v>20</v>
      </c>
      <c r="AV6678">
        <v>87.358006773884696</v>
      </c>
      <c r="AW6678" t="s">
        <v>26682</v>
      </c>
      <c r="AY6678" t="s">
        <v>26683</v>
      </c>
    </row>
    <row r="6679" spans="1:51" hidden="1" x14ac:dyDescent="0.25">
      <c r="A6679" t="s">
        <v>26151</v>
      </c>
      <c r="B6679">
        <v>2019</v>
      </c>
      <c r="C6679">
        <v>524</v>
      </c>
      <c r="E6679" t="s">
        <v>50</v>
      </c>
      <c r="F6679" t="s">
        <v>71</v>
      </c>
      <c r="G6679" t="s">
        <v>72</v>
      </c>
      <c r="K6679" t="s">
        <v>138</v>
      </c>
      <c r="L6679" t="s">
        <v>139</v>
      </c>
      <c r="M6679" t="s">
        <v>75</v>
      </c>
      <c r="N6679" t="s">
        <v>76</v>
      </c>
      <c r="O6679" t="s">
        <v>859</v>
      </c>
      <c r="P6679" t="s">
        <v>26152</v>
      </c>
      <c r="T6679" t="s">
        <v>127</v>
      </c>
      <c r="U6679" t="s">
        <v>127</v>
      </c>
      <c r="X6679" t="s">
        <v>78</v>
      </c>
      <c r="AA6679" s="1"/>
      <c r="AB6679" t="s">
        <v>26153</v>
      </c>
      <c r="AC6679">
        <v>2019</v>
      </c>
      <c r="AD6679">
        <v>9</v>
      </c>
      <c r="AF6679" s="2">
        <f>DATE(emdat_data[[#This Row],[Start Year]],emdat_data[[#This Row],[Start Month]],emdat_data[[#This Row],[Start Day]])</f>
        <v>43708</v>
      </c>
      <c r="AG6679">
        <v>2019</v>
      </c>
      <c r="AH6679">
        <v>11</v>
      </c>
      <c r="AI6679">
        <v>13</v>
      </c>
      <c r="AJ6679" s="2">
        <f>DATE(emdat_data[[#This Row],[End Year]],emdat_data[[#This Row],[End Month]],emdat_data[[#This Row],[End Day]])</f>
        <v>43782</v>
      </c>
      <c r="AM6679">
        <v>44918</v>
      </c>
      <c r="AO6679">
        <v>44918</v>
      </c>
      <c r="AV6679">
        <v>87.358006773884696</v>
      </c>
      <c r="AW6679" t="s">
        <v>26154</v>
      </c>
      <c r="AY6679" t="s">
        <v>26155</v>
      </c>
    </row>
    <row r="6680" spans="1:51" hidden="1" x14ac:dyDescent="0.25">
      <c r="A6680" t="s">
        <v>26780</v>
      </c>
      <c r="B6680">
        <v>2019</v>
      </c>
      <c r="C6680">
        <v>415</v>
      </c>
      <c r="E6680" t="s">
        <v>50</v>
      </c>
      <c r="F6680" t="s">
        <v>71</v>
      </c>
      <c r="G6680" t="s">
        <v>72</v>
      </c>
      <c r="K6680" t="s">
        <v>2618</v>
      </c>
      <c r="L6680" t="s">
        <v>2619</v>
      </c>
      <c r="M6680" t="s">
        <v>75</v>
      </c>
      <c r="N6680" t="s">
        <v>76</v>
      </c>
      <c r="O6680" t="s">
        <v>26781</v>
      </c>
      <c r="X6680" t="s">
        <v>78</v>
      </c>
      <c r="AA6680" s="1"/>
      <c r="AC6680">
        <v>2019</v>
      </c>
      <c r="AD6680">
        <v>9</v>
      </c>
      <c r="AF6680" s="2">
        <f>DATE(emdat_data[[#This Row],[Start Year]],emdat_data[[#This Row],[Start Month]],emdat_data[[#This Row],[Start Day]])</f>
        <v>43708</v>
      </c>
      <c r="AG6680">
        <v>2019</v>
      </c>
      <c r="AH6680">
        <v>9</v>
      </c>
      <c r="AJ6680" s="2">
        <f>DATE(emdat_data[[#This Row],[End Year]],emdat_data[[#This Row],[End Month]],emdat_data[[#This Row],[End Day]])</f>
        <v>43708</v>
      </c>
      <c r="AM6680">
        <v>423</v>
      </c>
      <c r="AO6680">
        <v>423</v>
      </c>
      <c r="AV6680">
        <v>87.358006773884696</v>
      </c>
      <c r="AW6680" t="s">
        <v>26782</v>
      </c>
      <c r="AY6680" t="s">
        <v>26783</v>
      </c>
    </row>
    <row r="6681" spans="1:51" hidden="1" x14ac:dyDescent="0.25">
      <c r="A6681" t="s">
        <v>25914</v>
      </c>
      <c r="B6681">
        <v>2019</v>
      </c>
      <c r="C6681">
        <v>545</v>
      </c>
      <c r="D6681" t="s">
        <v>25915</v>
      </c>
      <c r="E6681" t="s">
        <v>50</v>
      </c>
      <c r="F6681" t="s">
        <v>350</v>
      </c>
      <c r="G6681" t="s">
        <v>477</v>
      </c>
      <c r="H6681" t="s">
        <v>503</v>
      </c>
      <c r="J6681" t="s">
        <v>25916</v>
      </c>
      <c r="K6681" t="s">
        <v>93</v>
      </c>
      <c r="L6681" t="s">
        <v>94</v>
      </c>
      <c r="M6681" t="s">
        <v>95</v>
      </c>
      <c r="N6681" t="s">
        <v>96</v>
      </c>
      <c r="O6681" t="s">
        <v>25917</v>
      </c>
      <c r="P6681" t="s">
        <v>10279</v>
      </c>
      <c r="Q6681" t="s">
        <v>4393</v>
      </c>
      <c r="R6681" t="s">
        <v>1766</v>
      </c>
      <c r="U6681" t="s">
        <v>127</v>
      </c>
      <c r="W6681">
        <v>169967</v>
      </c>
      <c r="X6681" t="s">
        <v>78</v>
      </c>
      <c r="AA6681" s="1"/>
      <c r="AC6681">
        <v>2019</v>
      </c>
      <c r="AD6681">
        <v>9</v>
      </c>
      <c r="AE6681">
        <v>1</v>
      </c>
      <c r="AF6681" s="2">
        <f>DATE(emdat_data[[#This Row],[Start Year]],emdat_data[[#This Row],[Start Month]],emdat_data[[#This Row],[Start Day]])</f>
        <v>43709</v>
      </c>
      <c r="AG6681">
        <v>2020</v>
      </c>
      <c r="AH6681">
        <v>2</v>
      </c>
      <c r="AJ6681" s="2">
        <f>DATE(emdat_data[[#This Row],[End Year]],emdat_data[[#This Row],[End Month]],emdat_data[[#This Row],[End Day]])</f>
        <v>43861</v>
      </c>
      <c r="AK6681">
        <v>32</v>
      </c>
      <c r="AL6681">
        <v>24</v>
      </c>
      <c r="AM6681">
        <v>1959</v>
      </c>
      <c r="AN6681">
        <v>6900</v>
      </c>
      <c r="AO6681">
        <v>8883</v>
      </c>
      <c r="AT6681">
        <v>2000000</v>
      </c>
      <c r="AU6681">
        <v>2289430</v>
      </c>
      <c r="AV6681">
        <v>87.358006773884696</v>
      </c>
      <c r="AW6681" t="s">
        <v>25918</v>
      </c>
      <c r="AY6681" t="s">
        <v>25919</v>
      </c>
    </row>
    <row r="6682" spans="1:51" hidden="1" x14ac:dyDescent="0.25">
      <c r="A6682" t="s">
        <v>26551</v>
      </c>
      <c r="B6682">
        <v>2019</v>
      </c>
      <c r="C6682">
        <v>415</v>
      </c>
      <c r="E6682" t="s">
        <v>50</v>
      </c>
      <c r="F6682" t="s">
        <v>71</v>
      </c>
      <c r="G6682" t="s">
        <v>72</v>
      </c>
      <c r="K6682" t="s">
        <v>2624</v>
      </c>
      <c r="L6682" t="s">
        <v>2625</v>
      </c>
      <c r="M6682" t="s">
        <v>125</v>
      </c>
      <c r="N6682" t="s">
        <v>76</v>
      </c>
      <c r="O6682" t="s">
        <v>26552</v>
      </c>
      <c r="P6682" t="s">
        <v>642</v>
      </c>
      <c r="X6682" t="s">
        <v>78</v>
      </c>
      <c r="AA6682" s="1"/>
      <c r="AC6682">
        <v>2019</v>
      </c>
      <c r="AD6682">
        <v>9</v>
      </c>
      <c r="AE6682">
        <v>1</v>
      </c>
      <c r="AF6682" s="2">
        <f>DATE(emdat_data[[#This Row],[Start Year]],emdat_data[[#This Row],[Start Month]],emdat_data[[#This Row],[Start Day]])</f>
        <v>43709</v>
      </c>
      <c r="AG6682">
        <v>2019</v>
      </c>
      <c r="AH6682">
        <v>9</v>
      </c>
      <c r="AI6682">
        <v>15</v>
      </c>
      <c r="AJ6682" s="2">
        <f>DATE(emdat_data[[#This Row],[End Year]],emdat_data[[#This Row],[End Month]],emdat_data[[#This Row],[End Day]])</f>
        <v>43723</v>
      </c>
      <c r="AK6682">
        <v>52</v>
      </c>
      <c r="AM6682">
        <v>200000</v>
      </c>
      <c r="AO6682">
        <v>200000</v>
      </c>
      <c r="AV6682">
        <v>87.358006773884696</v>
      </c>
      <c r="AW6682" t="s">
        <v>26553</v>
      </c>
      <c r="AY6682" t="s">
        <v>26554</v>
      </c>
    </row>
    <row r="6683" spans="1:51" hidden="1" x14ac:dyDescent="0.25">
      <c r="A6683" t="s">
        <v>26172</v>
      </c>
      <c r="B6683">
        <v>2019</v>
      </c>
      <c r="C6683">
        <v>424</v>
      </c>
      <c r="D6683" t="s">
        <v>26173</v>
      </c>
      <c r="E6683" t="s">
        <v>50</v>
      </c>
      <c r="F6683" t="s">
        <v>63</v>
      </c>
      <c r="G6683" t="s">
        <v>82</v>
      </c>
      <c r="H6683" t="s">
        <v>98</v>
      </c>
      <c r="J6683" t="s">
        <v>26174</v>
      </c>
      <c r="K6683" t="s">
        <v>159</v>
      </c>
      <c r="L6683" t="s">
        <v>160</v>
      </c>
      <c r="M6683" t="s">
        <v>161</v>
      </c>
      <c r="N6683" t="s">
        <v>57</v>
      </c>
      <c r="X6683" t="s">
        <v>88</v>
      </c>
      <c r="AA6683" s="1"/>
      <c r="AC6683">
        <v>2019</v>
      </c>
      <c r="AD6683">
        <v>9</v>
      </c>
      <c r="AE6683">
        <v>5</v>
      </c>
      <c r="AF6683" s="2">
        <f>DATE(emdat_data[[#This Row],[Start Year]],emdat_data[[#This Row],[Start Month]],emdat_data[[#This Row],[Start Day]])</f>
        <v>43713</v>
      </c>
      <c r="AG6683">
        <v>2019</v>
      </c>
      <c r="AH6683">
        <v>9</v>
      </c>
      <c r="AI6683">
        <v>8</v>
      </c>
      <c r="AJ6683" s="2">
        <f>DATE(emdat_data[[#This Row],[End Year]],emdat_data[[#This Row],[End Month]],emdat_data[[#This Row],[End Day]])</f>
        <v>43716</v>
      </c>
      <c r="AT6683">
        <v>131000</v>
      </c>
      <c r="AU6683">
        <v>149958</v>
      </c>
      <c r="AV6683">
        <v>87.358006773884696</v>
      </c>
    </row>
    <row r="6684" spans="1:51" hidden="1" x14ac:dyDescent="0.25">
      <c r="A6684" t="s">
        <v>26357</v>
      </c>
      <c r="B6684">
        <v>2019</v>
      </c>
      <c r="C6684">
        <v>519</v>
      </c>
      <c r="E6684" t="s">
        <v>50</v>
      </c>
      <c r="F6684" t="s">
        <v>63</v>
      </c>
      <c r="G6684" t="s">
        <v>82</v>
      </c>
      <c r="H6684" t="s">
        <v>98</v>
      </c>
      <c r="J6684" t="s">
        <v>26358</v>
      </c>
      <c r="K6684" t="s">
        <v>1548</v>
      </c>
      <c r="L6684" t="s">
        <v>1549</v>
      </c>
      <c r="M6684" t="s">
        <v>204</v>
      </c>
      <c r="N6684" t="s">
        <v>86</v>
      </c>
      <c r="O6684" t="s">
        <v>26359</v>
      </c>
      <c r="Q6684" t="s">
        <v>72</v>
      </c>
      <c r="X6684" t="s">
        <v>88</v>
      </c>
      <c r="AA6684" s="1"/>
      <c r="AC6684">
        <v>2019</v>
      </c>
      <c r="AD6684">
        <v>9</v>
      </c>
      <c r="AE6684">
        <v>5</v>
      </c>
      <c r="AF6684" s="2">
        <f>DATE(emdat_data[[#This Row],[Start Year]],emdat_data[[#This Row],[Start Month]],emdat_data[[#This Row],[Start Day]])</f>
        <v>43713</v>
      </c>
      <c r="AG6684">
        <v>2019</v>
      </c>
      <c r="AH6684">
        <v>9</v>
      </c>
      <c r="AI6684">
        <v>6</v>
      </c>
      <c r="AJ6684" s="2">
        <f>DATE(emdat_data[[#This Row],[End Year]],emdat_data[[#This Row],[End Month]],emdat_data[[#This Row],[End Day]])</f>
        <v>43714</v>
      </c>
      <c r="AK6684">
        <v>1</v>
      </c>
      <c r="AR6684">
        <v>25000</v>
      </c>
      <c r="AS6684">
        <v>28618</v>
      </c>
      <c r="AT6684">
        <v>383000</v>
      </c>
      <c r="AU6684">
        <v>438426</v>
      </c>
      <c r="AV6684">
        <v>87.358006773884696</v>
      </c>
      <c r="AW6684" t="s">
        <v>26360</v>
      </c>
      <c r="AY6684" t="s">
        <v>26361</v>
      </c>
    </row>
    <row r="6685" spans="1:51" hidden="1" x14ac:dyDescent="0.25">
      <c r="A6685" t="s">
        <v>26472</v>
      </c>
      <c r="B6685">
        <v>2019</v>
      </c>
      <c r="C6685">
        <v>424</v>
      </c>
      <c r="D6685" t="s">
        <v>26173</v>
      </c>
      <c r="E6685" t="s">
        <v>50</v>
      </c>
      <c r="F6685" t="s">
        <v>63</v>
      </c>
      <c r="G6685" t="s">
        <v>82</v>
      </c>
      <c r="H6685" t="s">
        <v>98</v>
      </c>
      <c r="J6685" t="s">
        <v>26174</v>
      </c>
      <c r="K6685" t="s">
        <v>245</v>
      </c>
      <c r="L6685" t="s">
        <v>246</v>
      </c>
      <c r="M6685" t="s">
        <v>161</v>
      </c>
      <c r="N6685" t="s">
        <v>57</v>
      </c>
      <c r="O6685" t="s">
        <v>26473</v>
      </c>
      <c r="X6685" t="s">
        <v>88</v>
      </c>
      <c r="AA6685" s="1"/>
      <c r="AC6685">
        <v>2019</v>
      </c>
      <c r="AD6685">
        <v>9</v>
      </c>
      <c r="AE6685">
        <v>5</v>
      </c>
      <c r="AF6685" s="2">
        <f>DATE(emdat_data[[#This Row],[Start Year]],emdat_data[[#This Row],[Start Month]],emdat_data[[#This Row],[Start Day]])</f>
        <v>43713</v>
      </c>
      <c r="AG6685">
        <v>2019</v>
      </c>
      <c r="AH6685">
        <v>9</v>
      </c>
      <c r="AI6685">
        <v>8</v>
      </c>
      <c r="AJ6685" s="2">
        <f>DATE(emdat_data[[#This Row],[End Year]],emdat_data[[#This Row],[End Month]],emdat_data[[#This Row],[End Day]])</f>
        <v>43716</v>
      </c>
      <c r="AT6685">
        <v>10000</v>
      </c>
      <c r="AU6685">
        <v>11447</v>
      </c>
      <c r="AV6685">
        <v>87.358006773884696</v>
      </c>
      <c r="AW6685" t="s">
        <v>26474</v>
      </c>
      <c r="AY6685" t="s">
        <v>26475</v>
      </c>
    </row>
    <row r="6686" spans="1:51" hidden="1" x14ac:dyDescent="0.25">
      <c r="A6686" t="s">
        <v>26491</v>
      </c>
      <c r="B6686">
        <v>2019</v>
      </c>
      <c r="C6686">
        <v>424</v>
      </c>
      <c r="D6686" t="s">
        <v>26173</v>
      </c>
      <c r="E6686" t="s">
        <v>50</v>
      </c>
      <c r="F6686" t="s">
        <v>63</v>
      </c>
      <c r="G6686" t="s">
        <v>82</v>
      </c>
      <c r="H6686" t="s">
        <v>98</v>
      </c>
      <c r="J6686" t="s">
        <v>26174</v>
      </c>
      <c r="K6686" t="s">
        <v>268</v>
      </c>
      <c r="L6686" t="s">
        <v>269</v>
      </c>
      <c r="M6686" t="s">
        <v>161</v>
      </c>
      <c r="N6686" t="s">
        <v>57</v>
      </c>
      <c r="O6686" t="s">
        <v>26492</v>
      </c>
      <c r="X6686" t="s">
        <v>88</v>
      </c>
      <c r="AA6686" s="1"/>
      <c r="AC6686">
        <v>2019</v>
      </c>
      <c r="AD6686">
        <v>9</v>
      </c>
      <c r="AE6686">
        <v>6</v>
      </c>
      <c r="AF6686" s="2">
        <f>DATE(emdat_data[[#This Row],[Start Year]],emdat_data[[#This Row],[Start Month]],emdat_data[[#This Row],[Start Day]])</f>
        <v>43714</v>
      </c>
      <c r="AG6686">
        <v>2019</v>
      </c>
      <c r="AH6686">
        <v>9</v>
      </c>
      <c r="AI6686">
        <v>7</v>
      </c>
      <c r="AJ6686" s="2">
        <f>DATE(emdat_data[[#This Row],[End Year]],emdat_data[[#This Row],[End Month]],emdat_data[[#This Row],[End Day]])</f>
        <v>43715</v>
      </c>
      <c r="AK6686">
        <v>3</v>
      </c>
      <c r="AL6686">
        <v>33</v>
      </c>
      <c r="AM6686">
        <v>38</v>
      </c>
      <c r="AO6686">
        <v>71</v>
      </c>
      <c r="AV6686">
        <v>87.358006773884696</v>
      </c>
      <c r="AW6686" t="s">
        <v>5308</v>
      </c>
      <c r="AY6686" t="s">
        <v>5309</v>
      </c>
    </row>
    <row r="6687" spans="1:51" hidden="1" x14ac:dyDescent="0.25">
      <c r="A6687" t="s">
        <v>26728</v>
      </c>
      <c r="B6687">
        <v>2019</v>
      </c>
      <c r="C6687">
        <v>424</v>
      </c>
      <c r="D6687" t="s">
        <v>26173</v>
      </c>
      <c r="E6687" t="s">
        <v>50</v>
      </c>
      <c r="F6687" t="s">
        <v>63</v>
      </c>
      <c r="G6687" t="s">
        <v>82</v>
      </c>
      <c r="H6687" t="s">
        <v>98</v>
      </c>
      <c r="J6687" t="s">
        <v>26174</v>
      </c>
      <c r="K6687" t="s">
        <v>2595</v>
      </c>
      <c r="L6687" t="s">
        <v>2596</v>
      </c>
      <c r="M6687" t="s">
        <v>161</v>
      </c>
      <c r="N6687" t="s">
        <v>57</v>
      </c>
      <c r="O6687" t="s">
        <v>26729</v>
      </c>
      <c r="X6687" t="s">
        <v>88</v>
      </c>
      <c r="AA6687" s="1"/>
      <c r="AC6687">
        <v>2019</v>
      </c>
      <c r="AD6687">
        <v>9</v>
      </c>
      <c r="AE6687">
        <v>6</v>
      </c>
      <c r="AF6687" s="2">
        <f>DATE(emdat_data[[#This Row],[Start Year]],emdat_data[[#This Row],[Start Month]],emdat_data[[#This Row],[Start Day]])</f>
        <v>43714</v>
      </c>
      <c r="AG6687">
        <v>2019</v>
      </c>
      <c r="AH6687">
        <v>9</v>
      </c>
      <c r="AI6687">
        <v>7</v>
      </c>
      <c r="AJ6687" s="2">
        <f>DATE(emdat_data[[#This Row],[End Year]],emdat_data[[#This Row],[End Month]],emdat_data[[#This Row],[End Day]])</f>
        <v>43715</v>
      </c>
      <c r="AK6687">
        <v>5</v>
      </c>
      <c r="AM6687">
        <v>5300000</v>
      </c>
      <c r="AO6687">
        <v>5300000</v>
      </c>
      <c r="AT6687">
        <v>24000</v>
      </c>
      <c r="AU6687">
        <v>27473</v>
      </c>
      <c r="AV6687">
        <v>87.358006773884696</v>
      </c>
      <c r="AX6687" t="s">
        <v>26730</v>
      </c>
      <c r="AY6687" t="s">
        <v>26731</v>
      </c>
    </row>
    <row r="6688" spans="1:51" hidden="1" x14ac:dyDescent="0.25">
      <c r="A6688" t="s">
        <v>26160</v>
      </c>
      <c r="B6688">
        <v>2019</v>
      </c>
      <c r="C6688">
        <v>520</v>
      </c>
      <c r="E6688" t="s">
        <v>50</v>
      </c>
      <c r="F6688" t="s">
        <v>51</v>
      </c>
      <c r="G6688" t="s">
        <v>52</v>
      </c>
      <c r="H6688" t="s">
        <v>53</v>
      </c>
      <c r="K6688" t="s">
        <v>159</v>
      </c>
      <c r="L6688" t="s">
        <v>160</v>
      </c>
      <c r="M6688" t="s">
        <v>161</v>
      </c>
      <c r="N6688" t="s">
        <v>57</v>
      </c>
      <c r="O6688" t="s">
        <v>26161</v>
      </c>
      <c r="W6688">
        <v>5</v>
      </c>
      <c r="X6688" t="s">
        <v>59</v>
      </c>
      <c r="Y6688">
        <v>29573</v>
      </c>
      <c r="Z6688">
        <v>105064</v>
      </c>
      <c r="AA6688" s="1">
        <v>0.27916666666666667</v>
      </c>
      <c r="AC6688">
        <v>2019</v>
      </c>
      <c r="AD6688">
        <v>9</v>
      </c>
      <c r="AE6688">
        <v>8</v>
      </c>
      <c r="AF6688" s="2">
        <f>DATE(emdat_data[[#This Row],[Start Year]],emdat_data[[#This Row],[Start Month]],emdat_data[[#This Row],[Start Day]])</f>
        <v>43716</v>
      </c>
      <c r="AG6688">
        <v>2019</v>
      </c>
      <c r="AH6688">
        <v>9</v>
      </c>
      <c r="AI6688">
        <v>8</v>
      </c>
      <c r="AJ6688" s="2">
        <f>DATE(emdat_data[[#This Row],[End Year]],emdat_data[[#This Row],[End Month]],emdat_data[[#This Row],[End Day]])</f>
        <v>43716</v>
      </c>
      <c r="AK6688">
        <v>1</v>
      </c>
      <c r="AL6688">
        <v>63</v>
      </c>
      <c r="AM6688">
        <v>15123</v>
      </c>
      <c r="AN6688">
        <v>396</v>
      </c>
      <c r="AO6688">
        <v>15582</v>
      </c>
      <c r="AV6688">
        <v>87.358006773884696</v>
      </c>
      <c r="AX6688" t="s">
        <v>26162</v>
      </c>
      <c r="AY6688" t="s">
        <v>1076</v>
      </c>
    </row>
    <row r="6689" spans="1:51" hidden="1" x14ac:dyDescent="0.25">
      <c r="A6689" t="s">
        <v>26369</v>
      </c>
      <c r="B6689">
        <v>2019</v>
      </c>
      <c r="C6689">
        <v>426</v>
      </c>
      <c r="E6689" t="s">
        <v>50</v>
      </c>
      <c r="F6689" t="s">
        <v>71</v>
      </c>
      <c r="G6689" t="s">
        <v>72</v>
      </c>
      <c r="K6689" t="s">
        <v>1541</v>
      </c>
      <c r="L6689" t="s">
        <v>1542</v>
      </c>
      <c r="M6689" t="s">
        <v>995</v>
      </c>
      <c r="N6689" t="s">
        <v>76</v>
      </c>
      <c r="O6689" t="s">
        <v>26370</v>
      </c>
      <c r="P6689" t="s">
        <v>642</v>
      </c>
      <c r="Q6689" t="s">
        <v>360</v>
      </c>
      <c r="X6689" t="s">
        <v>78</v>
      </c>
      <c r="AA6689" s="1"/>
      <c r="AC6689">
        <v>2019</v>
      </c>
      <c r="AD6689">
        <v>9</v>
      </c>
      <c r="AE6689">
        <v>8</v>
      </c>
      <c r="AF6689" s="2">
        <f>DATE(emdat_data[[#This Row],[Start Year]],emdat_data[[#This Row],[Start Month]],emdat_data[[#This Row],[Start Day]])</f>
        <v>43716</v>
      </c>
      <c r="AG6689">
        <v>2019</v>
      </c>
      <c r="AH6689">
        <v>9</v>
      </c>
      <c r="AI6689">
        <v>9</v>
      </c>
      <c r="AJ6689" s="2">
        <f>DATE(emdat_data[[#This Row],[End Year]],emdat_data[[#This Row],[End Month]],emdat_data[[#This Row],[End Day]])</f>
        <v>43717</v>
      </c>
      <c r="AK6689">
        <v>17</v>
      </c>
      <c r="AL6689">
        <v>29</v>
      </c>
      <c r="AO6689">
        <v>29</v>
      </c>
      <c r="AV6689">
        <v>87.358006773884696</v>
      </c>
      <c r="AX6689" t="s">
        <v>9336</v>
      </c>
      <c r="AY6689" t="s">
        <v>9337</v>
      </c>
    </row>
    <row r="6690" spans="1:51" hidden="1" x14ac:dyDescent="0.25">
      <c r="A6690" t="s">
        <v>26766</v>
      </c>
      <c r="B6690">
        <v>2019</v>
      </c>
      <c r="C6690">
        <v>526</v>
      </c>
      <c r="D6690" t="s">
        <v>26767</v>
      </c>
      <c r="E6690" t="s">
        <v>50</v>
      </c>
      <c r="F6690" t="s">
        <v>71</v>
      </c>
      <c r="G6690" t="s">
        <v>72</v>
      </c>
      <c r="K6690" t="s">
        <v>3235</v>
      </c>
      <c r="L6690" t="s">
        <v>3236</v>
      </c>
      <c r="M6690" t="s">
        <v>125</v>
      </c>
      <c r="N6690" t="s">
        <v>76</v>
      </c>
      <c r="O6690" t="s">
        <v>26768</v>
      </c>
      <c r="W6690">
        <v>60942</v>
      </c>
      <c r="X6690" t="s">
        <v>78</v>
      </c>
      <c r="Y6690">
        <v>1552</v>
      </c>
      <c r="Z6690">
        <v>-15516</v>
      </c>
      <c r="AA6690" s="1"/>
      <c r="AC6690">
        <v>2019</v>
      </c>
      <c r="AD6690">
        <v>9</v>
      </c>
      <c r="AE6690">
        <v>10</v>
      </c>
      <c r="AF6690" s="2">
        <f>DATE(emdat_data[[#This Row],[Start Year]],emdat_data[[#This Row],[Start Month]],emdat_data[[#This Row],[Start Day]])</f>
        <v>43718</v>
      </c>
      <c r="AG6690">
        <v>2019</v>
      </c>
      <c r="AH6690">
        <v>9</v>
      </c>
      <c r="AI6690">
        <v>20</v>
      </c>
      <c r="AJ6690" s="2">
        <f>DATE(emdat_data[[#This Row],[End Year]],emdat_data[[#This Row],[End Month]],emdat_data[[#This Row],[End Day]])</f>
        <v>43728</v>
      </c>
      <c r="AK6690">
        <v>6</v>
      </c>
      <c r="AL6690">
        <v>49</v>
      </c>
      <c r="AM6690">
        <v>8919</v>
      </c>
      <c r="AO6690">
        <v>8968</v>
      </c>
      <c r="AV6690">
        <v>87.358006773884696</v>
      </c>
      <c r="AW6690" t="s">
        <v>26769</v>
      </c>
      <c r="AY6690" t="s">
        <v>26770</v>
      </c>
    </row>
    <row r="6691" spans="1:51" hidden="1" x14ac:dyDescent="0.25">
      <c r="A6691" t="s">
        <v>26328</v>
      </c>
      <c r="B6691">
        <v>2019</v>
      </c>
      <c r="C6691">
        <v>413</v>
      </c>
      <c r="E6691" t="s">
        <v>50</v>
      </c>
      <c r="F6691" t="s">
        <v>71</v>
      </c>
      <c r="G6691" t="s">
        <v>72</v>
      </c>
      <c r="K6691" t="s">
        <v>1231</v>
      </c>
      <c r="L6691" t="s">
        <v>1232</v>
      </c>
      <c r="M6691" t="s">
        <v>197</v>
      </c>
      <c r="N6691" t="s">
        <v>190</v>
      </c>
      <c r="O6691" t="s">
        <v>26329</v>
      </c>
      <c r="Q6691" t="s">
        <v>82</v>
      </c>
      <c r="U6691" t="s">
        <v>127</v>
      </c>
      <c r="W6691">
        <v>9115</v>
      </c>
      <c r="X6691" t="s">
        <v>78</v>
      </c>
      <c r="Y6691">
        <v>3805</v>
      </c>
      <c r="Z6691">
        <v>-1091</v>
      </c>
      <c r="AA6691" s="1"/>
      <c r="AC6691">
        <v>2019</v>
      </c>
      <c r="AD6691">
        <v>9</v>
      </c>
      <c r="AE6691">
        <v>11</v>
      </c>
      <c r="AF6691" s="2">
        <f>DATE(emdat_data[[#This Row],[Start Year]],emdat_data[[#This Row],[Start Month]],emdat_data[[#This Row],[Start Day]])</f>
        <v>43719</v>
      </c>
      <c r="AG6691">
        <v>2019</v>
      </c>
      <c r="AH6691">
        <v>9</v>
      </c>
      <c r="AI6691">
        <v>16</v>
      </c>
      <c r="AJ6691" s="2">
        <f>DATE(emdat_data[[#This Row],[End Year]],emdat_data[[#This Row],[End Month]],emdat_data[[#This Row],[End Day]])</f>
        <v>43724</v>
      </c>
      <c r="AK6691">
        <v>7</v>
      </c>
      <c r="AM6691">
        <v>3500</v>
      </c>
      <c r="AO6691">
        <v>3500</v>
      </c>
      <c r="AR6691">
        <v>655000</v>
      </c>
      <c r="AS6691">
        <v>749788</v>
      </c>
      <c r="AT6691">
        <v>2500000</v>
      </c>
      <c r="AU6691">
        <v>2861787</v>
      </c>
      <c r="AV6691">
        <v>87.358006773884696</v>
      </c>
      <c r="AW6691" t="s">
        <v>26330</v>
      </c>
      <c r="AX6691" t="s">
        <v>26331</v>
      </c>
      <c r="AY6691" t="s">
        <v>26332</v>
      </c>
    </row>
    <row r="6692" spans="1:51" hidden="1" x14ac:dyDescent="0.25">
      <c r="A6692" t="s">
        <v>26488</v>
      </c>
      <c r="B6692">
        <v>2019</v>
      </c>
      <c r="C6692">
        <v>419</v>
      </c>
      <c r="E6692" t="s">
        <v>50</v>
      </c>
      <c r="F6692" t="s">
        <v>71</v>
      </c>
      <c r="G6692" t="s">
        <v>72</v>
      </c>
      <c r="K6692" t="s">
        <v>1515</v>
      </c>
      <c r="L6692" t="s">
        <v>1516</v>
      </c>
      <c r="M6692" t="s">
        <v>173</v>
      </c>
      <c r="N6692" t="s">
        <v>57</v>
      </c>
      <c r="O6692" t="s">
        <v>26489</v>
      </c>
      <c r="P6692" t="s">
        <v>26490</v>
      </c>
      <c r="X6692" t="s">
        <v>78</v>
      </c>
      <c r="AA6692" s="1"/>
      <c r="AB6692" t="s">
        <v>17648</v>
      </c>
      <c r="AC6692">
        <v>2019</v>
      </c>
      <c r="AD6692">
        <v>9</v>
      </c>
      <c r="AE6692">
        <v>11</v>
      </c>
      <c r="AF6692" s="2">
        <f>DATE(emdat_data[[#This Row],[Start Year]],emdat_data[[#This Row],[Start Month]],emdat_data[[#This Row],[Start Day]])</f>
        <v>43719</v>
      </c>
      <c r="AG6692">
        <v>2019</v>
      </c>
      <c r="AH6692">
        <v>9</v>
      </c>
      <c r="AI6692">
        <v>20</v>
      </c>
      <c r="AJ6692" s="2">
        <f>DATE(emdat_data[[#This Row],[End Year]],emdat_data[[#This Row],[End Month]],emdat_data[[#This Row],[End Day]])</f>
        <v>43728</v>
      </c>
      <c r="AK6692">
        <v>12</v>
      </c>
      <c r="AM6692">
        <v>435000</v>
      </c>
      <c r="AO6692">
        <v>435000</v>
      </c>
      <c r="AV6692">
        <v>87.358006773884696</v>
      </c>
      <c r="AW6692" t="s">
        <v>1519</v>
      </c>
      <c r="AY6692" t="s">
        <v>1520</v>
      </c>
    </row>
    <row r="6693" spans="1:51" hidden="1" x14ac:dyDescent="0.25">
      <c r="A6693" t="s">
        <v>26787</v>
      </c>
      <c r="B6693">
        <v>2019</v>
      </c>
      <c r="C6693">
        <v>419</v>
      </c>
      <c r="E6693" t="s">
        <v>50</v>
      </c>
      <c r="F6693" t="s">
        <v>71</v>
      </c>
      <c r="G6693" t="s">
        <v>72</v>
      </c>
      <c r="K6693" t="s">
        <v>2562</v>
      </c>
      <c r="L6693" t="s">
        <v>2563</v>
      </c>
      <c r="M6693" t="s">
        <v>173</v>
      </c>
      <c r="N6693" t="s">
        <v>57</v>
      </c>
      <c r="O6693" t="s">
        <v>26788</v>
      </c>
      <c r="P6693" t="s">
        <v>26490</v>
      </c>
      <c r="X6693" t="s">
        <v>78</v>
      </c>
      <c r="AA6693" s="1"/>
      <c r="AC6693">
        <v>2019</v>
      </c>
      <c r="AD6693">
        <v>9</v>
      </c>
      <c r="AE6693">
        <v>11</v>
      </c>
      <c r="AF6693" s="2">
        <f>DATE(emdat_data[[#This Row],[Start Year]],emdat_data[[#This Row],[Start Month]],emdat_data[[#This Row],[Start Day]])</f>
        <v>43719</v>
      </c>
      <c r="AG6693">
        <v>2019</v>
      </c>
      <c r="AH6693">
        <v>9</v>
      </c>
      <c r="AI6693">
        <v>11</v>
      </c>
      <c r="AJ6693" s="2">
        <f>DATE(emdat_data[[#This Row],[End Year]],emdat_data[[#This Row],[End Month]],emdat_data[[#This Row],[End Day]])</f>
        <v>43719</v>
      </c>
      <c r="AK6693">
        <v>19</v>
      </c>
      <c r="AM6693">
        <v>158000</v>
      </c>
      <c r="AO6693">
        <v>158000</v>
      </c>
      <c r="AV6693">
        <v>87.358006773884696</v>
      </c>
      <c r="AW6693" t="s">
        <v>26789</v>
      </c>
      <c r="AY6693" t="s">
        <v>26790</v>
      </c>
    </row>
    <row r="6694" spans="1:51" hidden="1" x14ac:dyDescent="0.25">
      <c r="A6694" t="s">
        <v>26847</v>
      </c>
      <c r="B6694">
        <v>2019</v>
      </c>
      <c r="C6694">
        <v>419</v>
      </c>
      <c r="E6694" t="s">
        <v>50</v>
      </c>
      <c r="F6694" t="s">
        <v>71</v>
      </c>
      <c r="G6694" t="s">
        <v>72</v>
      </c>
      <c r="K6694" t="s">
        <v>3068</v>
      </c>
      <c r="L6694" t="s">
        <v>3069</v>
      </c>
      <c r="M6694" t="s">
        <v>173</v>
      </c>
      <c r="N6694" t="s">
        <v>57</v>
      </c>
      <c r="O6694" t="s">
        <v>26848</v>
      </c>
      <c r="P6694" t="s">
        <v>26490</v>
      </c>
      <c r="X6694" t="s">
        <v>78</v>
      </c>
      <c r="AA6694" s="1"/>
      <c r="AC6694">
        <v>2019</v>
      </c>
      <c r="AD6694">
        <v>9</v>
      </c>
      <c r="AE6694">
        <v>11</v>
      </c>
      <c r="AF6694" s="2">
        <f>DATE(emdat_data[[#This Row],[Start Year]],emdat_data[[#This Row],[Start Month]],emdat_data[[#This Row],[Start Day]])</f>
        <v>43719</v>
      </c>
      <c r="AG6694">
        <v>2019</v>
      </c>
      <c r="AH6694">
        <v>9</v>
      </c>
      <c r="AI6694">
        <v>11</v>
      </c>
      <c r="AJ6694" s="2">
        <f>DATE(emdat_data[[#This Row],[End Year]],emdat_data[[#This Row],[End Month]],emdat_data[[#This Row],[End Day]])</f>
        <v>43719</v>
      </c>
      <c r="AK6694">
        <v>10</v>
      </c>
      <c r="AM6694">
        <v>36450</v>
      </c>
      <c r="AO6694">
        <v>36450</v>
      </c>
      <c r="AV6694">
        <v>87.358006773884696</v>
      </c>
      <c r="AW6694" t="s">
        <v>26849</v>
      </c>
      <c r="AY6694" t="s">
        <v>26850</v>
      </c>
    </row>
    <row r="6695" spans="1:51" hidden="1" x14ac:dyDescent="0.25">
      <c r="A6695" t="s">
        <v>26688</v>
      </c>
      <c r="B6695">
        <v>2019</v>
      </c>
      <c r="C6695">
        <v>417</v>
      </c>
      <c r="E6695" t="s">
        <v>50</v>
      </c>
      <c r="F6695" t="s">
        <v>63</v>
      </c>
      <c r="G6695" t="s">
        <v>82</v>
      </c>
      <c r="H6695" t="s">
        <v>98</v>
      </c>
      <c r="J6695" t="s">
        <v>26689</v>
      </c>
      <c r="K6695" t="s">
        <v>357</v>
      </c>
      <c r="L6695" t="s">
        <v>358</v>
      </c>
      <c r="M6695" t="s">
        <v>146</v>
      </c>
      <c r="N6695" t="s">
        <v>86</v>
      </c>
      <c r="O6695" t="s">
        <v>26690</v>
      </c>
      <c r="Q6695" t="s">
        <v>72</v>
      </c>
      <c r="W6695">
        <v>65</v>
      </c>
      <c r="X6695" t="s">
        <v>88</v>
      </c>
      <c r="AA6695" s="1"/>
      <c r="AC6695">
        <v>2019</v>
      </c>
      <c r="AD6695">
        <v>9</v>
      </c>
      <c r="AE6695">
        <v>17</v>
      </c>
      <c r="AF6695" s="2">
        <f>DATE(emdat_data[[#This Row],[Start Year]],emdat_data[[#This Row],[Start Month]],emdat_data[[#This Row],[Start Day]])</f>
        <v>43725</v>
      </c>
      <c r="AG6695">
        <v>2019</v>
      </c>
      <c r="AH6695">
        <v>9</v>
      </c>
      <c r="AI6695">
        <v>21</v>
      </c>
      <c r="AJ6695" s="2">
        <f>DATE(emdat_data[[#This Row],[End Year]],emdat_data[[#This Row],[End Month]],emdat_data[[#This Row],[End Day]])</f>
        <v>43729</v>
      </c>
      <c r="AK6695">
        <v>5</v>
      </c>
      <c r="AM6695">
        <v>1000</v>
      </c>
      <c r="AO6695">
        <v>1000</v>
      </c>
      <c r="AR6695">
        <v>1200000</v>
      </c>
      <c r="AS6695">
        <v>1373658</v>
      </c>
      <c r="AT6695">
        <v>3500000</v>
      </c>
      <c r="AU6695">
        <v>4006502</v>
      </c>
      <c r="AV6695">
        <v>87.358006773884696</v>
      </c>
      <c r="AW6695" t="s">
        <v>3041</v>
      </c>
      <c r="AY6695" t="s">
        <v>3042</v>
      </c>
    </row>
    <row r="6696" spans="1:51" hidden="1" x14ac:dyDescent="0.25">
      <c r="A6696" t="s">
        <v>26431</v>
      </c>
      <c r="B6696">
        <v>2019</v>
      </c>
      <c r="C6696">
        <v>445</v>
      </c>
      <c r="E6696" t="s">
        <v>50</v>
      </c>
      <c r="F6696" t="s">
        <v>71</v>
      </c>
      <c r="G6696" t="s">
        <v>72</v>
      </c>
      <c r="H6696" t="s">
        <v>170</v>
      </c>
      <c r="K6696" t="s">
        <v>1342</v>
      </c>
      <c r="L6696" t="s">
        <v>1343</v>
      </c>
      <c r="M6696" t="s">
        <v>1194</v>
      </c>
      <c r="N6696" t="s">
        <v>86</v>
      </c>
      <c r="O6696" t="s">
        <v>26432</v>
      </c>
      <c r="P6696" t="s">
        <v>642</v>
      </c>
      <c r="X6696" t="s">
        <v>78</v>
      </c>
      <c r="AA6696" s="1"/>
      <c r="AC6696">
        <v>2019</v>
      </c>
      <c r="AD6696">
        <v>9</v>
      </c>
      <c r="AE6696">
        <v>18</v>
      </c>
      <c r="AF6696" s="2">
        <f>DATE(emdat_data[[#This Row],[Start Year]],emdat_data[[#This Row],[Start Month]],emdat_data[[#This Row],[Start Day]])</f>
        <v>43726</v>
      </c>
      <c r="AG6696">
        <v>2019</v>
      </c>
      <c r="AH6696">
        <v>9</v>
      </c>
      <c r="AI6696">
        <v>21</v>
      </c>
      <c r="AJ6696" s="2">
        <f>DATE(emdat_data[[#This Row],[End Year]],emdat_data[[#This Row],[End Month]],emdat_data[[#This Row],[End Day]])</f>
        <v>43729</v>
      </c>
      <c r="AK6696">
        <v>6</v>
      </c>
      <c r="AM6696">
        <v>1175</v>
      </c>
      <c r="AN6696">
        <v>150</v>
      </c>
      <c r="AO6696">
        <v>1325</v>
      </c>
      <c r="AV6696">
        <v>87.358006773884696</v>
      </c>
      <c r="AX6696" t="s">
        <v>26433</v>
      </c>
      <c r="AY6696" t="s">
        <v>26434</v>
      </c>
    </row>
    <row r="6697" spans="1:51" hidden="1" x14ac:dyDescent="0.25">
      <c r="A6697" t="s">
        <v>26352</v>
      </c>
      <c r="B6697">
        <v>2019</v>
      </c>
      <c r="C6697">
        <v>418</v>
      </c>
      <c r="E6697" t="s">
        <v>50</v>
      </c>
      <c r="F6697" t="s">
        <v>63</v>
      </c>
      <c r="G6697" t="s">
        <v>82</v>
      </c>
      <c r="H6697" t="s">
        <v>98</v>
      </c>
      <c r="J6697" t="s">
        <v>26353</v>
      </c>
      <c r="K6697" t="s">
        <v>1548</v>
      </c>
      <c r="L6697" t="s">
        <v>1549</v>
      </c>
      <c r="M6697" t="s">
        <v>204</v>
      </c>
      <c r="N6697" t="s">
        <v>86</v>
      </c>
      <c r="O6697" t="s">
        <v>26354</v>
      </c>
      <c r="Q6697" t="s">
        <v>72</v>
      </c>
      <c r="W6697">
        <v>130</v>
      </c>
      <c r="X6697" t="s">
        <v>88</v>
      </c>
      <c r="AA6697" s="1"/>
      <c r="AC6697">
        <v>2019</v>
      </c>
      <c r="AD6697">
        <v>9</v>
      </c>
      <c r="AE6697">
        <v>20</v>
      </c>
      <c r="AF6697" s="2">
        <f>DATE(emdat_data[[#This Row],[Start Year]],emdat_data[[#This Row],[Start Month]],emdat_data[[#This Row],[Start Day]])</f>
        <v>43728</v>
      </c>
      <c r="AG6697">
        <v>2019</v>
      </c>
      <c r="AH6697">
        <v>9</v>
      </c>
      <c r="AI6697">
        <v>20</v>
      </c>
      <c r="AJ6697" s="2">
        <f>DATE(emdat_data[[#This Row],[End Year]],emdat_data[[#This Row],[End Month]],emdat_data[[#This Row],[End Day]])</f>
        <v>43728</v>
      </c>
      <c r="AK6697">
        <v>1</v>
      </c>
      <c r="AM6697">
        <v>200</v>
      </c>
      <c r="AO6697">
        <v>200</v>
      </c>
      <c r="AV6697">
        <v>87.358006773884696</v>
      </c>
      <c r="AW6697" t="s">
        <v>26355</v>
      </c>
      <c r="AY6697" t="s">
        <v>26356</v>
      </c>
    </row>
    <row r="6698" spans="1:51" hidden="1" x14ac:dyDescent="0.25">
      <c r="A6698" t="s">
        <v>26108</v>
      </c>
      <c r="B6698">
        <v>2019</v>
      </c>
      <c r="C6698">
        <v>444</v>
      </c>
      <c r="E6698" t="s">
        <v>50</v>
      </c>
      <c r="F6698" t="s">
        <v>51</v>
      </c>
      <c r="G6698" t="s">
        <v>52</v>
      </c>
      <c r="H6698" t="s">
        <v>53</v>
      </c>
      <c r="K6698" t="s">
        <v>668</v>
      </c>
      <c r="L6698" t="s">
        <v>669</v>
      </c>
      <c r="M6698" t="s">
        <v>197</v>
      </c>
      <c r="N6698" t="s">
        <v>190</v>
      </c>
      <c r="O6698" t="s">
        <v>26109</v>
      </c>
      <c r="W6698">
        <v>6</v>
      </c>
      <c r="X6698" t="s">
        <v>59</v>
      </c>
      <c r="Y6698">
        <v>41381</v>
      </c>
      <c r="Z6698">
        <v>19454</v>
      </c>
      <c r="AA6698" s="1">
        <v>0.6694444444444444</v>
      </c>
      <c r="AC6698">
        <v>2019</v>
      </c>
      <c r="AD6698">
        <v>9</v>
      </c>
      <c r="AE6698">
        <v>21</v>
      </c>
      <c r="AF6698" s="2">
        <f>DATE(emdat_data[[#This Row],[Start Year]],emdat_data[[#This Row],[Start Month]],emdat_data[[#This Row],[Start Day]])</f>
        <v>43729</v>
      </c>
      <c r="AG6698">
        <v>2019</v>
      </c>
      <c r="AH6698">
        <v>9</v>
      </c>
      <c r="AI6698">
        <v>21</v>
      </c>
      <c r="AJ6698" s="2">
        <f>DATE(emdat_data[[#This Row],[End Year]],emdat_data[[#This Row],[End Month]],emdat_data[[#This Row],[End Day]])</f>
        <v>43729</v>
      </c>
      <c r="AL6698">
        <v>108</v>
      </c>
      <c r="AM6698">
        <v>4500</v>
      </c>
      <c r="AO6698">
        <v>4608</v>
      </c>
      <c r="AT6698">
        <v>45000</v>
      </c>
      <c r="AU6698">
        <v>51512</v>
      </c>
      <c r="AV6698">
        <v>87.358006773884696</v>
      </c>
      <c r="AW6698" t="s">
        <v>26110</v>
      </c>
      <c r="AY6698" t="s">
        <v>26111</v>
      </c>
    </row>
    <row r="6699" spans="1:51" hidden="1" x14ac:dyDescent="0.25">
      <c r="A6699" t="s">
        <v>26561</v>
      </c>
      <c r="B6699">
        <v>2019</v>
      </c>
      <c r="C6699">
        <v>415</v>
      </c>
      <c r="E6699" t="s">
        <v>50</v>
      </c>
      <c r="F6699" t="s">
        <v>71</v>
      </c>
      <c r="G6699" t="s">
        <v>72</v>
      </c>
      <c r="K6699" t="s">
        <v>297</v>
      </c>
      <c r="L6699" t="s">
        <v>298</v>
      </c>
      <c r="M6699" t="s">
        <v>125</v>
      </c>
      <c r="N6699" t="s">
        <v>76</v>
      </c>
      <c r="O6699" t="s">
        <v>26562</v>
      </c>
      <c r="X6699" t="s">
        <v>78</v>
      </c>
      <c r="AA6699" s="1"/>
      <c r="AB6699" t="s">
        <v>26563</v>
      </c>
      <c r="AC6699">
        <v>2019</v>
      </c>
      <c r="AD6699">
        <v>9</v>
      </c>
      <c r="AE6699">
        <v>21</v>
      </c>
      <c r="AF6699" s="2">
        <f>DATE(emdat_data[[#This Row],[Start Year]],emdat_data[[#This Row],[Start Month]],emdat_data[[#This Row],[Start Day]])</f>
        <v>43729</v>
      </c>
      <c r="AG6699">
        <v>2019</v>
      </c>
      <c r="AH6699">
        <v>9</v>
      </c>
      <c r="AI6699">
        <v>27</v>
      </c>
      <c r="AJ6699" s="2">
        <f>DATE(emdat_data[[#This Row],[End Year]],emdat_data[[#This Row],[End Month]],emdat_data[[#This Row],[End Day]])</f>
        <v>43735</v>
      </c>
      <c r="AK6699">
        <v>12</v>
      </c>
      <c r="AM6699">
        <v>18640</v>
      </c>
      <c r="AO6699">
        <v>18640</v>
      </c>
      <c r="AV6699">
        <v>87.358006773884696</v>
      </c>
      <c r="AW6699" t="s">
        <v>26564</v>
      </c>
      <c r="AY6699" t="s">
        <v>26565</v>
      </c>
    </row>
    <row r="6700" spans="1:51" hidden="1" x14ac:dyDescent="0.25">
      <c r="A6700" t="s">
        <v>26292</v>
      </c>
      <c r="B6700">
        <v>2019</v>
      </c>
      <c r="C6700">
        <v>452</v>
      </c>
      <c r="E6700" t="s">
        <v>50</v>
      </c>
      <c r="F6700" t="s">
        <v>71</v>
      </c>
      <c r="G6700" t="s">
        <v>72</v>
      </c>
      <c r="H6700" t="s">
        <v>170</v>
      </c>
      <c r="K6700" t="s">
        <v>274</v>
      </c>
      <c r="L6700" t="s">
        <v>275</v>
      </c>
      <c r="M6700" t="s">
        <v>56</v>
      </c>
      <c r="N6700" t="s">
        <v>57</v>
      </c>
      <c r="O6700" t="s">
        <v>26293</v>
      </c>
      <c r="Q6700" t="s">
        <v>176</v>
      </c>
      <c r="X6700" t="s">
        <v>78</v>
      </c>
      <c r="AA6700" s="1"/>
      <c r="AC6700">
        <v>2019</v>
      </c>
      <c r="AD6700">
        <v>9</v>
      </c>
      <c r="AE6700">
        <v>23</v>
      </c>
      <c r="AF6700" s="2">
        <f>DATE(emdat_data[[#This Row],[Start Year]],emdat_data[[#This Row],[Start Month]],emdat_data[[#This Row],[Start Day]])</f>
        <v>43731</v>
      </c>
      <c r="AG6700">
        <v>2019</v>
      </c>
      <c r="AH6700">
        <v>9</v>
      </c>
      <c r="AI6700">
        <v>27</v>
      </c>
      <c r="AJ6700" s="2">
        <f>DATE(emdat_data[[#This Row],[End Year]],emdat_data[[#This Row],[End Month]],emdat_data[[#This Row],[End Day]])</f>
        <v>43735</v>
      </c>
      <c r="AK6700">
        <v>1</v>
      </c>
      <c r="AM6700">
        <v>136607</v>
      </c>
      <c r="AO6700">
        <v>136607</v>
      </c>
      <c r="AV6700">
        <v>87.358006773884696</v>
      </c>
      <c r="AX6700" t="s">
        <v>26294</v>
      </c>
      <c r="AY6700" t="s">
        <v>26295</v>
      </c>
    </row>
    <row r="6701" spans="1:51" hidden="1" x14ac:dyDescent="0.25">
      <c r="A6701" t="s">
        <v>26476</v>
      </c>
      <c r="B6701">
        <v>2019</v>
      </c>
      <c r="C6701">
        <v>443</v>
      </c>
      <c r="E6701" t="s">
        <v>50</v>
      </c>
      <c r="F6701" t="s">
        <v>63</v>
      </c>
      <c r="G6701" t="s">
        <v>82</v>
      </c>
      <c r="H6701" t="s">
        <v>98</v>
      </c>
      <c r="J6701" t="s">
        <v>26477</v>
      </c>
      <c r="K6701" t="s">
        <v>245</v>
      </c>
      <c r="L6701" t="s">
        <v>246</v>
      </c>
      <c r="M6701" t="s">
        <v>161</v>
      </c>
      <c r="N6701" t="s">
        <v>57</v>
      </c>
      <c r="O6701" t="s">
        <v>26478</v>
      </c>
      <c r="X6701" t="s">
        <v>88</v>
      </c>
      <c r="AA6701" s="1"/>
      <c r="AC6701">
        <v>2019</v>
      </c>
      <c r="AD6701">
        <v>9</v>
      </c>
      <c r="AE6701">
        <v>24</v>
      </c>
      <c r="AF6701" s="2">
        <f>DATE(emdat_data[[#This Row],[Start Year]],emdat_data[[#This Row],[Start Month]],emdat_data[[#This Row],[Start Day]])</f>
        <v>43732</v>
      </c>
      <c r="AG6701">
        <v>2019</v>
      </c>
      <c r="AH6701">
        <v>9</v>
      </c>
      <c r="AI6701">
        <v>24</v>
      </c>
      <c r="AJ6701" s="2">
        <f>DATE(emdat_data[[#This Row],[End Year]],emdat_data[[#This Row],[End Month]],emdat_data[[#This Row],[End Day]])</f>
        <v>43732</v>
      </c>
      <c r="AL6701">
        <v>21</v>
      </c>
      <c r="AM6701">
        <v>2000</v>
      </c>
      <c r="AO6701">
        <v>2021</v>
      </c>
      <c r="AV6701">
        <v>87.358006773884696</v>
      </c>
      <c r="AW6701" t="s">
        <v>26479</v>
      </c>
      <c r="AY6701" t="s">
        <v>26480</v>
      </c>
    </row>
    <row r="6702" spans="1:51" hidden="1" x14ac:dyDescent="0.25">
      <c r="A6702" t="s">
        <v>26493</v>
      </c>
      <c r="B6702">
        <v>2019</v>
      </c>
      <c r="C6702">
        <v>443</v>
      </c>
      <c r="E6702" t="s">
        <v>50</v>
      </c>
      <c r="F6702" t="s">
        <v>63</v>
      </c>
      <c r="G6702" t="s">
        <v>82</v>
      </c>
      <c r="H6702" t="s">
        <v>98</v>
      </c>
      <c r="J6702" t="s">
        <v>26477</v>
      </c>
      <c r="K6702" t="s">
        <v>268</v>
      </c>
      <c r="L6702" t="s">
        <v>269</v>
      </c>
      <c r="M6702" t="s">
        <v>161</v>
      </c>
      <c r="N6702" t="s">
        <v>57</v>
      </c>
      <c r="O6702" t="s">
        <v>26494</v>
      </c>
      <c r="X6702" t="s">
        <v>88</v>
      </c>
      <c r="AA6702" s="1"/>
      <c r="AC6702">
        <v>2019</v>
      </c>
      <c r="AD6702">
        <v>9</v>
      </c>
      <c r="AE6702">
        <v>24</v>
      </c>
      <c r="AF6702" s="2">
        <f>DATE(emdat_data[[#This Row],[Start Year]],emdat_data[[#This Row],[Start Month]],emdat_data[[#This Row],[Start Day]])</f>
        <v>43732</v>
      </c>
      <c r="AG6702">
        <v>2019</v>
      </c>
      <c r="AH6702">
        <v>9</v>
      </c>
      <c r="AI6702">
        <v>24</v>
      </c>
      <c r="AJ6702" s="2">
        <f>DATE(emdat_data[[#This Row],[End Year]],emdat_data[[#This Row],[End Month]],emdat_data[[#This Row],[End Day]])</f>
        <v>43732</v>
      </c>
      <c r="AK6702">
        <v>2</v>
      </c>
      <c r="AM6702">
        <v>83370</v>
      </c>
      <c r="AO6702">
        <v>83370</v>
      </c>
      <c r="AV6702">
        <v>87.358006773884696</v>
      </c>
      <c r="AW6702" t="s">
        <v>5308</v>
      </c>
      <c r="AY6702" t="s">
        <v>5309</v>
      </c>
    </row>
    <row r="6703" spans="1:51" hidden="1" x14ac:dyDescent="0.25">
      <c r="A6703" t="s">
        <v>26575</v>
      </c>
      <c r="B6703">
        <v>2019</v>
      </c>
      <c r="C6703">
        <v>460</v>
      </c>
      <c r="D6703" t="s">
        <v>26576</v>
      </c>
      <c r="E6703" t="s">
        <v>50</v>
      </c>
      <c r="F6703" t="s">
        <v>51</v>
      </c>
      <c r="G6703" t="s">
        <v>52</v>
      </c>
      <c r="H6703" t="s">
        <v>53</v>
      </c>
      <c r="K6703" t="s">
        <v>307</v>
      </c>
      <c r="L6703" t="s">
        <v>308</v>
      </c>
      <c r="M6703" t="s">
        <v>56</v>
      </c>
      <c r="N6703" t="s">
        <v>57</v>
      </c>
      <c r="O6703" t="s">
        <v>26577</v>
      </c>
      <c r="W6703">
        <v>6</v>
      </c>
      <c r="X6703" t="s">
        <v>59</v>
      </c>
      <c r="Y6703">
        <v>33106</v>
      </c>
      <c r="Z6703">
        <v>73766</v>
      </c>
      <c r="AA6703" s="1">
        <v>0.66736111111111107</v>
      </c>
      <c r="AC6703">
        <v>2019</v>
      </c>
      <c r="AD6703">
        <v>9</v>
      </c>
      <c r="AE6703">
        <v>24</v>
      </c>
      <c r="AF6703" s="2">
        <f>DATE(emdat_data[[#This Row],[Start Year]],emdat_data[[#This Row],[Start Month]],emdat_data[[#This Row],[Start Day]])</f>
        <v>43732</v>
      </c>
      <c r="AG6703">
        <v>2019</v>
      </c>
      <c r="AH6703">
        <v>9</v>
      </c>
      <c r="AI6703">
        <v>24</v>
      </c>
      <c r="AJ6703" s="2">
        <f>DATE(emdat_data[[#This Row],[End Year]],emdat_data[[#This Row],[End Month]],emdat_data[[#This Row],[End Day]])</f>
        <v>43732</v>
      </c>
      <c r="AK6703">
        <v>39</v>
      </c>
      <c r="AL6703">
        <v>746</v>
      </c>
      <c r="AM6703">
        <v>129652</v>
      </c>
      <c r="AO6703">
        <v>130398</v>
      </c>
      <c r="AT6703">
        <v>17000</v>
      </c>
      <c r="AU6703">
        <v>19460</v>
      </c>
      <c r="AV6703">
        <v>87.358006773884696</v>
      </c>
      <c r="AX6703" t="s">
        <v>26578</v>
      </c>
      <c r="AY6703" t="s">
        <v>2481</v>
      </c>
    </row>
    <row r="6704" spans="1:51" hidden="1" x14ac:dyDescent="0.25">
      <c r="A6704" t="s">
        <v>26440</v>
      </c>
      <c r="B6704">
        <v>2019</v>
      </c>
      <c r="C6704">
        <v>451</v>
      </c>
      <c r="E6704" t="s">
        <v>50</v>
      </c>
      <c r="F6704" t="s">
        <v>51</v>
      </c>
      <c r="G6704" t="s">
        <v>52</v>
      </c>
      <c r="H6704" t="s">
        <v>53</v>
      </c>
      <c r="K6704" t="s">
        <v>171</v>
      </c>
      <c r="L6704" t="s">
        <v>172</v>
      </c>
      <c r="M6704" t="s">
        <v>173</v>
      </c>
      <c r="N6704" t="s">
        <v>57</v>
      </c>
      <c r="O6704" t="s">
        <v>26441</v>
      </c>
      <c r="U6704" t="s">
        <v>127</v>
      </c>
      <c r="W6704">
        <v>7</v>
      </c>
      <c r="X6704" t="s">
        <v>59</v>
      </c>
      <c r="Y6704">
        <v>-345</v>
      </c>
      <c r="Z6704">
        <v>128347</v>
      </c>
      <c r="AA6704" s="1">
        <v>0.36527777777777776</v>
      </c>
      <c r="AC6704">
        <v>2019</v>
      </c>
      <c r="AD6704">
        <v>9</v>
      </c>
      <c r="AE6704">
        <v>26</v>
      </c>
      <c r="AF6704" s="2">
        <f>DATE(emdat_data[[#This Row],[Start Year]],emdat_data[[#This Row],[Start Month]],emdat_data[[#This Row],[Start Day]])</f>
        <v>43734</v>
      </c>
      <c r="AG6704">
        <v>2019</v>
      </c>
      <c r="AH6704">
        <v>9</v>
      </c>
      <c r="AI6704">
        <v>26</v>
      </c>
      <c r="AJ6704" s="2">
        <f>DATE(emdat_data[[#This Row],[End Year]],emdat_data[[#This Row],[End Month]],emdat_data[[#This Row],[End Day]])</f>
        <v>43734</v>
      </c>
      <c r="AK6704">
        <v>31</v>
      </c>
      <c r="AL6704">
        <v>179</v>
      </c>
      <c r="AM6704">
        <v>247239</v>
      </c>
      <c r="AO6704">
        <v>247418</v>
      </c>
      <c r="AV6704">
        <v>87.358006773884696</v>
      </c>
      <c r="AW6704" t="s">
        <v>26442</v>
      </c>
      <c r="AY6704" t="s">
        <v>26443</v>
      </c>
    </row>
    <row r="6705" spans="1:51" hidden="1" x14ac:dyDescent="0.25">
      <c r="A6705" t="s">
        <v>26791</v>
      </c>
      <c r="B6705">
        <v>2019</v>
      </c>
      <c r="C6705">
        <v>479</v>
      </c>
      <c r="E6705" t="s">
        <v>50</v>
      </c>
      <c r="F6705" t="s">
        <v>51</v>
      </c>
      <c r="G6705" t="s">
        <v>52</v>
      </c>
      <c r="H6705" t="s">
        <v>53</v>
      </c>
      <c r="K6705" t="s">
        <v>2924</v>
      </c>
      <c r="L6705" t="s">
        <v>2925</v>
      </c>
      <c r="M6705" t="s">
        <v>392</v>
      </c>
      <c r="N6705" t="s">
        <v>57</v>
      </c>
      <c r="O6705" t="s">
        <v>25432</v>
      </c>
      <c r="W6705">
        <v>6</v>
      </c>
      <c r="X6705" t="s">
        <v>59</v>
      </c>
      <c r="Y6705">
        <v>4089</v>
      </c>
      <c r="Z6705">
        <v>28173</v>
      </c>
      <c r="AA6705" s="1">
        <v>0.58263888888888893</v>
      </c>
      <c r="AC6705">
        <v>2019</v>
      </c>
      <c r="AD6705">
        <v>9</v>
      </c>
      <c r="AE6705">
        <v>26</v>
      </c>
      <c r="AF6705" s="2">
        <f>DATE(emdat_data[[#This Row],[Start Year]],emdat_data[[#This Row],[Start Month]],emdat_data[[#This Row],[Start Day]])</f>
        <v>43734</v>
      </c>
      <c r="AG6705">
        <v>2019</v>
      </c>
      <c r="AH6705">
        <v>9</v>
      </c>
      <c r="AI6705">
        <v>26</v>
      </c>
      <c r="AJ6705" s="2">
        <f>DATE(emdat_data[[#This Row],[End Year]],emdat_data[[#This Row],[End Month]],emdat_data[[#This Row],[End Day]])</f>
        <v>43734</v>
      </c>
      <c r="AK6705">
        <v>1</v>
      </c>
      <c r="AL6705">
        <v>34</v>
      </c>
      <c r="AM6705">
        <v>1419</v>
      </c>
      <c r="AO6705">
        <v>1453</v>
      </c>
      <c r="AV6705">
        <v>87.358006773884696</v>
      </c>
      <c r="AW6705" t="s">
        <v>25433</v>
      </c>
      <c r="AY6705" t="s">
        <v>25434</v>
      </c>
    </row>
    <row r="6706" spans="1:51" hidden="1" x14ac:dyDescent="0.25">
      <c r="A6706" t="s">
        <v>26668</v>
      </c>
      <c r="B6706">
        <v>2019</v>
      </c>
      <c r="C6706">
        <v>453</v>
      </c>
      <c r="E6706" t="s">
        <v>50</v>
      </c>
      <c r="F6706" t="s">
        <v>71</v>
      </c>
      <c r="G6706" t="s">
        <v>217</v>
      </c>
      <c r="H6706" t="s">
        <v>217</v>
      </c>
      <c r="K6706" t="s">
        <v>2618</v>
      </c>
      <c r="L6706" t="s">
        <v>2619</v>
      </c>
      <c r="M6706" t="s">
        <v>75</v>
      </c>
      <c r="N6706" t="s">
        <v>76</v>
      </c>
      <c r="O6706" t="s">
        <v>26669</v>
      </c>
      <c r="Q6706" t="s">
        <v>1016</v>
      </c>
      <c r="AA6706" s="1"/>
      <c r="AC6706">
        <v>2019</v>
      </c>
      <c r="AD6706">
        <v>9</v>
      </c>
      <c r="AE6706">
        <v>27</v>
      </c>
      <c r="AF6706" s="2">
        <f>DATE(emdat_data[[#This Row],[Start Year]],emdat_data[[#This Row],[Start Month]],emdat_data[[#This Row],[Start Day]])</f>
        <v>43735</v>
      </c>
      <c r="AG6706">
        <v>2019</v>
      </c>
      <c r="AH6706">
        <v>9</v>
      </c>
      <c r="AI6706">
        <v>27</v>
      </c>
      <c r="AJ6706" s="2">
        <f>DATE(emdat_data[[#This Row],[End Year]],emdat_data[[#This Row],[End Month]],emdat_data[[#This Row],[End Day]])</f>
        <v>43735</v>
      </c>
      <c r="AK6706">
        <v>52</v>
      </c>
      <c r="AL6706">
        <v>37</v>
      </c>
      <c r="AO6706">
        <v>37</v>
      </c>
      <c r="AV6706">
        <v>87.358006773884696</v>
      </c>
      <c r="AW6706" t="s">
        <v>26670</v>
      </c>
      <c r="AY6706" t="s">
        <v>26671</v>
      </c>
    </row>
    <row r="6707" spans="1:51" x14ac:dyDescent="0.25">
      <c r="A6707" t="s">
        <v>26214</v>
      </c>
      <c r="B6707">
        <v>2019</v>
      </c>
      <c r="C6707">
        <v>456</v>
      </c>
      <c r="D6707" t="s">
        <v>26215</v>
      </c>
      <c r="E6707" t="s">
        <v>50</v>
      </c>
      <c r="F6707" t="s">
        <v>119</v>
      </c>
      <c r="G6707" t="s">
        <v>120</v>
      </c>
      <c r="H6707" t="s">
        <v>301</v>
      </c>
      <c r="J6707" t="s">
        <v>843</v>
      </c>
      <c r="K6707" t="s">
        <v>1207</v>
      </c>
      <c r="L6707" t="s">
        <v>1208</v>
      </c>
      <c r="M6707" t="s">
        <v>1194</v>
      </c>
      <c r="N6707" t="s">
        <v>86</v>
      </c>
      <c r="O6707" t="s">
        <v>26216</v>
      </c>
      <c r="U6707" t="s">
        <v>127</v>
      </c>
      <c r="X6707" t="s">
        <v>129</v>
      </c>
      <c r="AA6707" s="1"/>
      <c r="AC6707">
        <v>2019</v>
      </c>
      <c r="AD6707">
        <v>9</v>
      </c>
      <c r="AE6707">
        <v>30</v>
      </c>
      <c r="AF6707" s="2">
        <f>DATE(emdat_data[[#This Row],[Start Year]],emdat_data[[#This Row],[Start Month]],emdat_data[[#This Row],[Start Day]])</f>
        <v>43738</v>
      </c>
      <c r="AG6707">
        <v>2019</v>
      </c>
      <c r="AH6707">
        <v>9</v>
      </c>
      <c r="AI6707">
        <v>30</v>
      </c>
      <c r="AJ6707" s="2">
        <f>DATE(emdat_data[[#This Row],[End Year]],emdat_data[[#This Row],[End Month]],emdat_data[[#This Row],[End Day]])</f>
        <v>43738</v>
      </c>
      <c r="AK6707">
        <v>34</v>
      </c>
      <c r="AL6707">
        <v>16907</v>
      </c>
      <c r="AO6707">
        <v>16907</v>
      </c>
      <c r="AV6707">
        <v>87.358006773884696</v>
      </c>
    </row>
    <row r="6708" spans="1:51" hidden="1" x14ac:dyDescent="0.25">
      <c r="A6708" t="s">
        <v>26517</v>
      </c>
      <c r="B6708">
        <v>2019</v>
      </c>
      <c r="C6708">
        <v>450</v>
      </c>
      <c r="E6708" t="s">
        <v>50</v>
      </c>
      <c r="F6708" t="s">
        <v>63</v>
      </c>
      <c r="G6708" t="s">
        <v>82</v>
      </c>
      <c r="H6708" t="s">
        <v>98</v>
      </c>
      <c r="J6708" t="s">
        <v>26518</v>
      </c>
      <c r="K6708" t="s">
        <v>1548</v>
      </c>
      <c r="L6708" t="s">
        <v>1549</v>
      </c>
      <c r="M6708" t="s">
        <v>204</v>
      </c>
      <c r="N6708" t="s">
        <v>86</v>
      </c>
      <c r="O6708" t="s">
        <v>26519</v>
      </c>
      <c r="W6708">
        <v>55</v>
      </c>
      <c r="X6708" t="s">
        <v>88</v>
      </c>
      <c r="AA6708" s="1"/>
      <c r="AC6708">
        <v>2019</v>
      </c>
      <c r="AD6708">
        <v>9</v>
      </c>
      <c r="AE6708">
        <v>30</v>
      </c>
      <c r="AF6708" s="2">
        <f>DATE(emdat_data[[#This Row],[Start Year]],emdat_data[[#This Row],[Start Month]],emdat_data[[#This Row],[Start Day]])</f>
        <v>43738</v>
      </c>
      <c r="AG6708">
        <v>2019</v>
      </c>
      <c r="AH6708">
        <v>9</v>
      </c>
      <c r="AI6708">
        <v>30</v>
      </c>
      <c r="AJ6708" s="2">
        <f>DATE(emdat_data[[#This Row],[End Year]],emdat_data[[#This Row],[End Month]],emdat_data[[#This Row],[End Day]])</f>
        <v>43738</v>
      </c>
      <c r="AK6708">
        <v>2</v>
      </c>
      <c r="AM6708">
        <v>1000</v>
      </c>
      <c r="AO6708">
        <v>1000</v>
      </c>
      <c r="AV6708">
        <v>87.358006773884696</v>
      </c>
      <c r="AW6708" t="s">
        <v>1565</v>
      </c>
      <c r="AY6708" t="s">
        <v>1566</v>
      </c>
    </row>
    <row r="6709" spans="1:51" hidden="1" x14ac:dyDescent="0.25">
      <c r="A6709" t="s">
        <v>26583</v>
      </c>
      <c r="B6709">
        <v>2019</v>
      </c>
      <c r="C6709">
        <v>471</v>
      </c>
      <c r="E6709" t="s">
        <v>50</v>
      </c>
      <c r="F6709" t="s">
        <v>71</v>
      </c>
      <c r="G6709" t="s">
        <v>72</v>
      </c>
      <c r="K6709" t="s">
        <v>307</v>
      </c>
      <c r="L6709" t="s">
        <v>308</v>
      </c>
      <c r="M6709" t="s">
        <v>56</v>
      </c>
      <c r="N6709" t="s">
        <v>57</v>
      </c>
      <c r="O6709" t="s">
        <v>26584</v>
      </c>
      <c r="P6709" t="s">
        <v>642</v>
      </c>
      <c r="X6709" t="s">
        <v>78</v>
      </c>
      <c r="AA6709" s="1"/>
      <c r="AC6709">
        <v>2019</v>
      </c>
      <c r="AD6709">
        <v>9</v>
      </c>
      <c r="AE6709">
        <v>30</v>
      </c>
      <c r="AF6709" s="2">
        <f>DATE(emdat_data[[#This Row],[Start Year]],emdat_data[[#This Row],[Start Month]],emdat_data[[#This Row],[Start Day]])</f>
        <v>43738</v>
      </c>
      <c r="AG6709">
        <v>2019</v>
      </c>
      <c r="AH6709">
        <v>10</v>
      </c>
      <c r="AI6709">
        <v>3</v>
      </c>
      <c r="AJ6709" s="2">
        <f>DATE(emdat_data[[#This Row],[End Year]],emdat_data[[#This Row],[End Month]],emdat_data[[#This Row],[End Day]])</f>
        <v>43741</v>
      </c>
      <c r="AK6709">
        <v>11</v>
      </c>
      <c r="AV6709">
        <v>87.358006773884696</v>
      </c>
      <c r="AX6709" t="s">
        <v>26585</v>
      </c>
      <c r="AY6709" t="s">
        <v>26586</v>
      </c>
    </row>
    <row r="6710" spans="1:51" x14ac:dyDescent="0.25">
      <c r="A6710" t="s">
        <v>26454</v>
      </c>
      <c r="B6710">
        <v>2019</v>
      </c>
      <c r="C6710">
        <v>480</v>
      </c>
      <c r="E6710" t="s">
        <v>50</v>
      </c>
      <c r="F6710" t="s">
        <v>119</v>
      </c>
      <c r="G6710" t="s">
        <v>120</v>
      </c>
      <c r="H6710" t="s">
        <v>301</v>
      </c>
      <c r="J6710" t="s">
        <v>843</v>
      </c>
      <c r="K6710" t="s">
        <v>226</v>
      </c>
      <c r="L6710" t="s">
        <v>227</v>
      </c>
      <c r="M6710" t="s">
        <v>56</v>
      </c>
      <c r="N6710" t="s">
        <v>57</v>
      </c>
      <c r="O6710" t="s">
        <v>26455</v>
      </c>
      <c r="X6710" t="s">
        <v>129</v>
      </c>
      <c r="AA6710" s="1"/>
      <c r="AC6710">
        <v>2019</v>
      </c>
      <c r="AD6710">
        <v>10</v>
      </c>
      <c r="AF6710" s="2">
        <f>DATE(emdat_data[[#This Row],[Start Year]],emdat_data[[#This Row],[Start Month]],emdat_data[[#This Row],[Start Day]])</f>
        <v>43738</v>
      </c>
      <c r="AG6710">
        <v>2019</v>
      </c>
      <c r="AH6710">
        <v>10</v>
      </c>
      <c r="AJ6710" s="2">
        <f>DATE(emdat_data[[#This Row],[End Year]],emdat_data[[#This Row],[End Month]],emdat_data[[#This Row],[End Day]])</f>
        <v>43738</v>
      </c>
      <c r="AL6710">
        <v>900</v>
      </c>
      <c r="AO6710">
        <v>900</v>
      </c>
      <c r="AV6710">
        <v>87.358006773884696</v>
      </c>
    </row>
    <row r="6711" spans="1:51" hidden="1" x14ac:dyDescent="0.25">
      <c r="A6711" t="s">
        <v>26775</v>
      </c>
      <c r="B6711">
        <v>2019</v>
      </c>
      <c r="C6711">
        <v>500</v>
      </c>
      <c r="D6711" t="s">
        <v>26288</v>
      </c>
      <c r="E6711" t="s">
        <v>50</v>
      </c>
      <c r="F6711" t="s">
        <v>71</v>
      </c>
      <c r="G6711" t="s">
        <v>72</v>
      </c>
      <c r="H6711" t="s">
        <v>170</v>
      </c>
      <c r="K6711" t="s">
        <v>2875</v>
      </c>
      <c r="L6711" t="s">
        <v>2876</v>
      </c>
      <c r="M6711" t="s">
        <v>260</v>
      </c>
      <c r="N6711" t="s">
        <v>76</v>
      </c>
      <c r="O6711" t="s">
        <v>26776</v>
      </c>
      <c r="X6711" t="s">
        <v>78</v>
      </c>
      <c r="AA6711" s="1"/>
      <c r="AB6711" t="s">
        <v>26777</v>
      </c>
      <c r="AC6711">
        <v>2019</v>
      </c>
      <c r="AD6711">
        <v>10</v>
      </c>
      <c r="AF6711" s="2">
        <f>DATE(emdat_data[[#This Row],[Start Year]],emdat_data[[#This Row],[Start Month]],emdat_data[[#This Row],[Start Day]])</f>
        <v>43738</v>
      </c>
      <c r="AG6711">
        <v>2019</v>
      </c>
      <c r="AH6711">
        <v>10</v>
      </c>
      <c r="AJ6711" s="2">
        <f>DATE(emdat_data[[#This Row],[End Year]],emdat_data[[#This Row],[End Month]],emdat_data[[#This Row],[End Day]])</f>
        <v>43738</v>
      </c>
      <c r="AK6711">
        <v>17</v>
      </c>
      <c r="AM6711">
        <v>500000</v>
      </c>
      <c r="AO6711">
        <v>500000</v>
      </c>
      <c r="AV6711">
        <v>87.358006773884696</v>
      </c>
      <c r="AW6711" t="s">
        <v>26778</v>
      </c>
      <c r="AY6711" t="s">
        <v>26779</v>
      </c>
    </row>
    <row r="6712" spans="1:51" hidden="1" x14ac:dyDescent="0.25">
      <c r="A6712" t="s">
        <v>26379</v>
      </c>
      <c r="B6712">
        <v>2019</v>
      </c>
      <c r="C6712">
        <v>500</v>
      </c>
      <c r="D6712" t="s">
        <v>26288</v>
      </c>
      <c r="E6712" t="s">
        <v>50</v>
      </c>
      <c r="F6712" t="s">
        <v>71</v>
      </c>
      <c r="G6712" t="s">
        <v>72</v>
      </c>
      <c r="H6712" t="s">
        <v>170</v>
      </c>
      <c r="K6712" t="s">
        <v>1240</v>
      </c>
      <c r="L6712" t="s">
        <v>1241</v>
      </c>
      <c r="M6712" t="s">
        <v>260</v>
      </c>
      <c r="N6712" t="s">
        <v>76</v>
      </c>
      <c r="O6712" t="s">
        <v>26380</v>
      </c>
      <c r="X6712" t="s">
        <v>78</v>
      </c>
      <c r="AA6712" s="1"/>
      <c r="AC6712">
        <v>2019</v>
      </c>
      <c r="AD6712">
        <v>10</v>
      </c>
      <c r="AE6712">
        <v>1</v>
      </c>
      <c r="AF6712" s="2">
        <f>DATE(emdat_data[[#This Row],[Start Year]],emdat_data[[#This Row],[Start Month]],emdat_data[[#This Row],[Start Day]])</f>
        <v>43739</v>
      </c>
      <c r="AG6712">
        <v>2019</v>
      </c>
      <c r="AH6712">
        <v>10</v>
      </c>
      <c r="AI6712">
        <v>13</v>
      </c>
      <c r="AJ6712" s="2">
        <f>DATE(emdat_data[[#This Row],[End Year]],emdat_data[[#This Row],[End Month]],emdat_data[[#This Row],[End Day]])</f>
        <v>43751</v>
      </c>
      <c r="AM6712">
        <v>200000</v>
      </c>
      <c r="AO6712">
        <v>200000</v>
      </c>
      <c r="AV6712">
        <v>87.358006773884696</v>
      </c>
      <c r="AW6712" t="s">
        <v>4610</v>
      </c>
      <c r="AY6712" t="s">
        <v>4611</v>
      </c>
    </row>
    <row r="6713" spans="1:51" hidden="1" x14ac:dyDescent="0.25">
      <c r="A6713" t="s">
        <v>26175</v>
      </c>
      <c r="B6713">
        <v>2019</v>
      </c>
      <c r="C6713">
        <v>472</v>
      </c>
      <c r="E6713" t="s">
        <v>50</v>
      </c>
      <c r="F6713" t="s">
        <v>63</v>
      </c>
      <c r="G6713" t="s">
        <v>82</v>
      </c>
      <c r="H6713" t="s">
        <v>98</v>
      </c>
      <c r="J6713" t="s">
        <v>26176</v>
      </c>
      <c r="K6713" t="s">
        <v>159</v>
      </c>
      <c r="L6713" t="s">
        <v>160</v>
      </c>
      <c r="M6713" t="s">
        <v>161</v>
      </c>
      <c r="N6713" t="s">
        <v>57</v>
      </c>
      <c r="O6713" t="s">
        <v>26177</v>
      </c>
      <c r="X6713" t="s">
        <v>88</v>
      </c>
      <c r="AA6713" s="1"/>
      <c r="AC6713">
        <v>2019</v>
      </c>
      <c r="AD6713">
        <v>10</v>
      </c>
      <c r="AE6713">
        <v>2</v>
      </c>
      <c r="AF6713" s="2">
        <f>DATE(emdat_data[[#This Row],[Start Year]],emdat_data[[#This Row],[Start Month]],emdat_data[[#This Row],[Start Day]])</f>
        <v>43740</v>
      </c>
      <c r="AG6713">
        <v>2019</v>
      </c>
      <c r="AH6713">
        <v>10</v>
      </c>
      <c r="AI6713">
        <v>2</v>
      </c>
      <c r="AJ6713" s="2">
        <f>DATE(emdat_data[[#This Row],[End Year]],emdat_data[[#This Row],[End Month]],emdat_data[[#This Row],[End Day]])</f>
        <v>43740</v>
      </c>
      <c r="AK6713">
        <v>3</v>
      </c>
      <c r="AT6713">
        <v>263000</v>
      </c>
      <c r="AU6713">
        <v>301060</v>
      </c>
      <c r="AV6713">
        <v>87.358006773884696</v>
      </c>
      <c r="AX6713" t="s">
        <v>26178</v>
      </c>
      <c r="AY6713" t="s">
        <v>26179</v>
      </c>
    </row>
    <row r="6714" spans="1:51" hidden="1" x14ac:dyDescent="0.25">
      <c r="A6714" t="s">
        <v>26495</v>
      </c>
      <c r="B6714">
        <v>2019</v>
      </c>
      <c r="C6714">
        <v>472</v>
      </c>
      <c r="E6714" t="s">
        <v>50</v>
      </c>
      <c r="F6714" t="s">
        <v>63</v>
      </c>
      <c r="G6714" t="s">
        <v>82</v>
      </c>
      <c r="H6714" t="s">
        <v>98</v>
      </c>
      <c r="J6714" t="s">
        <v>26176</v>
      </c>
      <c r="K6714" t="s">
        <v>268</v>
      </c>
      <c r="L6714" t="s">
        <v>269</v>
      </c>
      <c r="M6714" t="s">
        <v>161</v>
      </c>
      <c r="N6714" t="s">
        <v>57</v>
      </c>
      <c r="O6714" t="s">
        <v>26496</v>
      </c>
      <c r="W6714">
        <v>75</v>
      </c>
      <c r="X6714" t="s">
        <v>88</v>
      </c>
      <c r="AA6714" s="1"/>
      <c r="AC6714">
        <v>2019</v>
      </c>
      <c r="AD6714">
        <v>10</v>
      </c>
      <c r="AE6714">
        <v>2</v>
      </c>
      <c r="AF6714" s="2">
        <f>DATE(emdat_data[[#This Row],[Start Year]],emdat_data[[#This Row],[Start Month]],emdat_data[[#This Row],[Start Day]])</f>
        <v>43740</v>
      </c>
      <c r="AG6714">
        <v>2019</v>
      </c>
      <c r="AH6714">
        <v>10</v>
      </c>
      <c r="AI6714">
        <v>2</v>
      </c>
      <c r="AJ6714" s="2">
        <f>DATE(emdat_data[[#This Row],[End Year]],emdat_data[[#This Row],[End Month]],emdat_data[[#This Row],[End Day]])</f>
        <v>43740</v>
      </c>
      <c r="AK6714">
        <v>15</v>
      </c>
      <c r="AL6714">
        <v>11</v>
      </c>
      <c r="AM6714">
        <v>1400</v>
      </c>
      <c r="AO6714">
        <v>1411</v>
      </c>
      <c r="AT6714">
        <v>553000</v>
      </c>
      <c r="AU6714">
        <v>633027</v>
      </c>
      <c r="AV6714">
        <v>87.358006773884696</v>
      </c>
      <c r="AW6714" t="s">
        <v>26497</v>
      </c>
      <c r="AY6714" t="s">
        <v>26498</v>
      </c>
    </row>
    <row r="6715" spans="1:51" hidden="1" x14ac:dyDescent="0.25">
      <c r="A6715" t="s">
        <v>26802</v>
      </c>
      <c r="B6715">
        <v>2019</v>
      </c>
      <c r="C6715">
        <v>496</v>
      </c>
      <c r="E6715" t="s">
        <v>50</v>
      </c>
      <c r="F6715" t="s">
        <v>71</v>
      </c>
      <c r="G6715" t="s">
        <v>72</v>
      </c>
      <c r="K6715" t="s">
        <v>397</v>
      </c>
      <c r="L6715" t="s">
        <v>398</v>
      </c>
      <c r="M6715" t="s">
        <v>260</v>
      </c>
      <c r="N6715" t="s">
        <v>76</v>
      </c>
      <c r="O6715" t="s">
        <v>26803</v>
      </c>
      <c r="P6715" t="s">
        <v>642</v>
      </c>
      <c r="X6715" t="s">
        <v>78</v>
      </c>
      <c r="AA6715" s="1"/>
      <c r="AC6715">
        <v>2019</v>
      </c>
      <c r="AD6715">
        <v>10</v>
      </c>
      <c r="AE6715">
        <v>2</v>
      </c>
      <c r="AF6715" s="2">
        <f>DATE(emdat_data[[#This Row],[Start Year]],emdat_data[[#This Row],[Start Month]],emdat_data[[#This Row],[Start Day]])</f>
        <v>43740</v>
      </c>
      <c r="AG6715">
        <v>2019</v>
      </c>
      <c r="AH6715">
        <v>10</v>
      </c>
      <c r="AI6715">
        <v>16</v>
      </c>
      <c r="AJ6715" s="2">
        <f>DATE(emdat_data[[#This Row],[End Year]],emdat_data[[#This Row],[End Month]],emdat_data[[#This Row],[End Day]])</f>
        <v>43754</v>
      </c>
      <c r="AK6715">
        <v>18</v>
      </c>
      <c r="AV6715">
        <v>87.358006773884696</v>
      </c>
      <c r="AW6715" t="s">
        <v>26804</v>
      </c>
      <c r="AY6715" t="s">
        <v>26805</v>
      </c>
    </row>
    <row r="6716" spans="1:51" hidden="1" x14ac:dyDescent="0.25">
      <c r="A6716" t="s">
        <v>26837</v>
      </c>
      <c r="B6716">
        <v>2019</v>
      </c>
      <c r="C6716">
        <v>609</v>
      </c>
      <c r="E6716" t="s">
        <v>50</v>
      </c>
      <c r="F6716" t="s">
        <v>71</v>
      </c>
      <c r="G6716" t="s">
        <v>72</v>
      </c>
      <c r="K6716" t="s">
        <v>3768</v>
      </c>
      <c r="L6716" t="s">
        <v>3769</v>
      </c>
      <c r="M6716" t="s">
        <v>85</v>
      </c>
      <c r="N6716" t="s">
        <v>86</v>
      </c>
      <c r="O6716" t="s">
        <v>26838</v>
      </c>
      <c r="P6716" t="s">
        <v>642</v>
      </c>
      <c r="W6716">
        <v>24681</v>
      </c>
      <c r="X6716" t="s">
        <v>78</v>
      </c>
      <c r="Y6716">
        <v>9772</v>
      </c>
      <c r="Z6716">
        <v>-72228</v>
      </c>
      <c r="AA6716" s="1"/>
      <c r="AC6716">
        <v>2019</v>
      </c>
      <c r="AD6716">
        <v>10</v>
      </c>
      <c r="AE6716">
        <v>5</v>
      </c>
      <c r="AF6716" s="2">
        <f>DATE(emdat_data[[#This Row],[Start Year]],emdat_data[[#This Row],[Start Month]],emdat_data[[#This Row],[Start Day]])</f>
        <v>43743</v>
      </c>
      <c r="AG6716">
        <v>2019</v>
      </c>
      <c r="AH6716">
        <v>10</v>
      </c>
      <c r="AI6716">
        <v>15</v>
      </c>
      <c r="AJ6716" s="2">
        <f>DATE(emdat_data[[#This Row],[End Year]],emdat_data[[#This Row],[End Month]],emdat_data[[#This Row],[End Day]])</f>
        <v>43753</v>
      </c>
      <c r="AK6716">
        <v>6</v>
      </c>
      <c r="AM6716">
        <v>2000</v>
      </c>
      <c r="AO6716">
        <v>2000</v>
      </c>
      <c r="AV6716">
        <v>87.358006773884696</v>
      </c>
      <c r="AW6716" t="s">
        <v>5933</v>
      </c>
      <c r="AY6716" t="s">
        <v>5934</v>
      </c>
    </row>
    <row r="6717" spans="1:51" hidden="1" x14ac:dyDescent="0.25">
      <c r="A6717" t="s">
        <v>26422</v>
      </c>
      <c r="B6717">
        <v>2019</v>
      </c>
      <c r="C6717">
        <v>488</v>
      </c>
      <c r="D6717" t="s">
        <v>26423</v>
      </c>
      <c r="E6717" t="s">
        <v>50</v>
      </c>
      <c r="F6717" t="s">
        <v>71</v>
      </c>
      <c r="G6717" t="s">
        <v>72</v>
      </c>
      <c r="K6717" t="s">
        <v>1306</v>
      </c>
      <c r="L6717" t="s">
        <v>1307</v>
      </c>
      <c r="M6717" t="s">
        <v>125</v>
      </c>
      <c r="N6717" t="s">
        <v>76</v>
      </c>
      <c r="O6717" t="s">
        <v>26424</v>
      </c>
      <c r="P6717" t="s">
        <v>642</v>
      </c>
      <c r="X6717" t="s">
        <v>78</v>
      </c>
      <c r="AA6717" s="1"/>
      <c r="AC6717">
        <v>2019</v>
      </c>
      <c r="AD6717">
        <v>10</v>
      </c>
      <c r="AE6717">
        <v>6</v>
      </c>
      <c r="AF6717" s="2">
        <f>DATE(emdat_data[[#This Row],[Start Year]],emdat_data[[#This Row],[Start Month]],emdat_data[[#This Row],[Start Day]])</f>
        <v>43744</v>
      </c>
      <c r="AG6717">
        <v>2019</v>
      </c>
      <c r="AH6717">
        <v>10</v>
      </c>
      <c r="AI6717">
        <v>9</v>
      </c>
      <c r="AJ6717" s="2">
        <f>DATE(emdat_data[[#This Row],[End Year]],emdat_data[[#This Row],[End Month]],emdat_data[[#This Row],[End Day]])</f>
        <v>43747</v>
      </c>
      <c r="AK6717">
        <v>19</v>
      </c>
      <c r="AL6717">
        <v>19</v>
      </c>
      <c r="AM6717">
        <v>26083</v>
      </c>
      <c r="AO6717">
        <v>26102</v>
      </c>
      <c r="AV6717">
        <v>87.358006773884696</v>
      </c>
      <c r="AW6717" t="s">
        <v>26425</v>
      </c>
      <c r="AY6717" t="s">
        <v>26426</v>
      </c>
    </row>
    <row r="6718" spans="1:51" hidden="1" x14ac:dyDescent="0.25">
      <c r="A6718" t="s">
        <v>26481</v>
      </c>
      <c r="B6718">
        <v>2019</v>
      </c>
      <c r="C6718">
        <v>521</v>
      </c>
      <c r="E6718" t="s">
        <v>50</v>
      </c>
      <c r="F6718" t="s">
        <v>63</v>
      </c>
      <c r="G6718" t="s">
        <v>82</v>
      </c>
      <c r="H6718" t="s">
        <v>98</v>
      </c>
      <c r="J6718" t="s">
        <v>26482</v>
      </c>
      <c r="K6718" t="s">
        <v>245</v>
      </c>
      <c r="L6718" t="s">
        <v>246</v>
      </c>
      <c r="M6718" t="s">
        <v>161</v>
      </c>
      <c r="N6718" t="s">
        <v>57</v>
      </c>
      <c r="O6718" t="s">
        <v>26483</v>
      </c>
      <c r="W6718">
        <v>170</v>
      </c>
      <c r="X6718" t="s">
        <v>88</v>
      </c>
      <c r="AA6718" s="1"/>
      <c r="AC6718">
        <v>2019</v>
      </c>
      <c r="AD6718">
        <v>10</v>
      </c>
      <c r="AE6718">
        <v>8</v>
      </c>
      <c r="AF6718" s="2">
        <f>DATE(emdat_data[[#This Row],[Start Year]],emdat_data[[#This Row],[Start Month]],emdat_data[[#This Row],[Start Day]])</f>
        <v>43746</v>
      </c>
      <c r="AG6718">
        <v>2019</v>
      </c>
      <c r="AH6718">
        <v>10</v>
      </c>
      <c r="AI6718">
        <v>8</v>
      </c>
      <c r="AJ6718" s="2">
        <f>DATE(emdat_data[[#This Row],[End Year]],emdat_data[[#This Row],[End Month]],emdat_data[[#This Row],[End Day]])</f>
        <v>43746</v>
      </c>
      <c r="AK6718">
        <v>3</v>
      </c>
      <c r="AL6718">
        <v>150</v>
      </c>
      <c r="AM6718">
        <v>120000</v>
      </c>
      <c r="AO6718">
        <v>120150</v>
      </c>
      <c r="AR6718">
        <v>7000000</v>
      </c>
      <c r="AS6718">
        <v>8013003</v>
      </c>
      <c r="AT6718">
        <v>9100000</v>
      </c>
      <c r="AU6718">
        <v>10416904</v>
      </c>
      <c r="AV6718">
        <v>87.358006773884696</v>
      </c>
      <c r="AW6718" t="s">
        <v>26484</v>
      </c>
      <c r="AY6718" t="s">
        <v>26485</v>
      </c>
    </row>
    <row r="6719" spans="1:51" hidden="1" x14ac:dyDescent="0.25">
      <c r="A6719" t="s">
        <v>26287</v>
      </c>
      <c r="B6719">
        <v>2019</v>
      </c>
      <c r="C6719">
        <v>500</v>
      </c>
      <c r="D6719" t="s">
        <v>26288</v>
      </c>
      <c r="E6719" t="s">
        <v>50</v>
      </c>
      <c r="F6719" t="s">
        <v>71</v>
      </c>
      <c r="G6719" t="s">
        <v>72</v>
      </c>
      <c r="H6719" t="s">
        <v>170</v>
      </c>
      <c r="K6719" t="s">
        <v>258</v>
      </c>
      <c r="L6719" t="s">
        <v>259</v>
      </c>
      <c r="M6719" t="s">
        <v>260</v>
      </c>
      <c r="N6719" t="s">
        <v>76</v>
      </c>
      <c r="O6719" t="s">
        <v>26289</v>
      </c>
      <c r="Q6719" t="s">
        <v>176</v>
      </c>
      <c r="W6719">
        <v>232028</v>
      </c>
      <c r="X6719" t="s">
        <v>78</v>
      </c>
      <c r="Y6719">
        <v>728</v>
      </c>
      <c r="Z6719">
        <v>39414</v>
      </c>
      <c r="AA6719" s="1"/>
      <c r="AC6719">
        <v>2019</v>
      </c>
      <c r="AD6719">
        <v>10</v>
      </c>
      <c r="AE6719">
        <v>10</v>
      </c>
      <c r="AF6719" s="2">
        <f>DATE(emdat_data[[#This Row],[Start Year]],emdat_data[[#This Row],[Start Month]],emdat_data[[#This Row],[Start Day]])</f>
        <v>43748</v>
      </c>
      <c r="AG6719">
        <v>2019</v>
      </c>
      <c r="AH6719">
        <v>12</v>
      </c>
      <c r="AI6719">
        <v>13</v>
      </c>
      <c r="AJ6719" s="2">
        <f>DATE(emdat_data[[#This Row],[End Year]],emdat_data[[#This Row],[End Month]],emdat_data[[#This Row],[End Day]])</f>
        <v>43812</v>
      </c>
      <c r="AK6719">
        <v>90</v>
      </c>
      <c r="AM6719">
        <v>233339</v>
      </c>
      <c r="AO6719">
        <v>233339</v>
      </c>
      <c r="AV6719">
        <v>87.358006773884696</v>
      </c>
      <c r="AX6719" t="s">
        <v>26290</v>
      </c>
      <c r="AY6719" t="s">
        <v>26291</v>
      </c>
    </row>
    <row r="6720" spans="1:51" hidden="1" x14ac:dyDescent="0.25">
      <c r="A6720" t="s">
        <v>26827</v>
      </c>
      <c r="B6720">
        <v>2019</v>
      </c>
      <c r="C6720">
        <v>513</v>
      </c>
      <c r="E6720" t="s">
        <v>50</v>
      </c>
      <c r="F6720" t="s">
        <v>350</v>
      </c>
      <c r="G6720" t="s">
        <v>477</v>
      </c>
      <c r="H6720" t="s">
        <v>478</v>
      </c>
      <c r="J6720" t="s">
        <v>26828</v>
      </c>
      <c r="K6720" t="s">
        <v>357</v>
      </c>
      <c r="L6720" t="s">
        <v>358</v>
      </c>
      <c r="M6720" t="s">
        <v>146</v>
      </c>
      <c r="N6720" t="s">
        <v>86</v>
      </c>
      <c r="O6720" t="s">
        <v>26829</v>
      </c>
      <c r="X6720" t="s">
        <v>78</v>
      </c>
      <c r="AA6720" s="1"/>
      <c r="AC6720">
        <v>2019</v>
      </c>
      <c r="AD6720">
        <v>10</v>
      </c>
      <c r="AE6720">
        <v>10</v>
      </c>
      <c r="AF6720" s="2">
        <f>DATE(emdat_data[[#This Row],[Start Year]],emdat_data[[#This Row],[Start Month]],emdat_data[[#This Row],[Start Day]])</f>
        <v>43748</v>
      </c>
      <c r="AG6720">
        <v>2019</v>
      </c>
      <c r="AH6720">
        <v>10</v>
      </c>
      <c r="AI6720">
        <v>17</v>
      </c>
      <c r="AJ6720" s="2">
        <f>DATE(emdat_data[[#This Row],[End Year]],emdat_data[[#This Row],[End Month]],emdat_data[[#This Row],[End Day]])</f>
        <v>43755</v>
      </c>
      <c r="AK6720">
        <v>3</v>
      </c>
      <c r="AL6720">
        <v>12</v>
      </c>
      <c r="AM6720">
        <v>312</v>
      </c>
      <c r="AN6720">
        <v>279</v>
      </c>
      <c r="AO6720">
        <v>603</v>
      </c>
      <c r="AT6720">
        <v>325000</v>
      </c>
      <c r="AU6720">
        <v>372032</v>
      </c>
      <c r="AV6720">
        <v>87.358006773884696</v>
      </c>
      <c r="AX6720" t="s">
        <v>26830</v>
      </c>
      <c r="AY6720" t="s">
        <v>26831</v>
      </c>
    </row>
    <row r="6721" spans="1:51" hidden="1" x14ac:dyDescent="0.25">
      <c r="A6721" t="s">
        <v>25995</v>
      </c>
      <c r="B6721">
        <v>2019</v>
      </c>
      <c r="C6721">
        <v>514</v>
      </c>
      <c r="E6721" t="s">
        <v>50</v>
      </c>
      <c r="F6721" t="s">
        <v>71</v>
      </c>
      <c r="G6721" t="s">
        <v>72</v>
      </c>
      <c r="J6721" t="s">
        <v>25996</v>
      </c>
      <c r="K6721" t="s">
        <v>1141</v>
      </c>
      <c r="L6721" t="s">
        <v>1142</v>
      </c>
      <c r="M6721" t="s">
        <v>125</v>
      </c>
      <c r="N6721" t="s">
        <v>76</v>
      </c>
      <c r="O6721" t="s">
        <v>25997</v>
      </c>
      <c r="Q6721" t="s">
        <v>82</v>
      </c>
      <c r="X6721" t="s">
        <v>78</v>
      </c>
      <c r="AA6721" s="1"/>
      <c r="AC6721">
        <v>2019</v>
      </c>
      <c r="AD6721">
        <v>10</v>
      </c>
      <c r="AE6721">
        <v>11</v>
      </c>
      <c r="AF6721" s="2">
        <f>DATE(emdat_data[[#This Row],[Start Year]],emdat_data[[#This Row],[Start Month]],emdat_data[[#This Row],[Start Day]])</f>
        <v>43749</v>
      </c>
      <c r="AG6721">
        <v>2019</v>
      </c>
      <c r="AH6721">
        <v>10</v>
      </c>
      <c r="AI6721">
        <v>13</v>
      </c>
      <c r="AJ6721" s="2">
        <f>DATE(emdat_data[[#This Row],[End Year]],emdat_data[[#This Row],[End Month]],emdat_data[[#This Row],[End Day]])</f>
        <v>43751</v>
      </c>
      <c r="AK6721">
        <v>12</v>
      </c>
      <c r="AL6721">
        <v>32</v>
      </c>
      <c r="AM6721">
        <v>14002</v>
      </c>
      <c r="AN6721">
        <v>612</v>
      </c>
      <c r="AO6721">
        <v>14646</v>
      </c>
      <c r="AV6721">
        <v>87.358006773884696</v>
      </c>
      <c r="AW6721" t="s">
        <v>23318</v>
      </c>
      <c r="AY6721" t="s">
        <v>23319</v>
      </c>
    </row>
    <row r="6722" spans="1:51" hidden="1" x14ac:dyDescent="0.25">
      <c r="A6722" t="s">
        <v>26345</v>
      </c>
      <c r="B6722">
        <v>2019</v>
      </c>
      <c r="C6722">
        <v>492</v>
      </c>
      <c r="E6722" t="s">
        <v>50</v>
      </c>
      <c r="F6722" t="s">
        <v>63</v>
      </c>
      <c r="G6722" t="s">
        <v>82</v>
      </c>
      <c r="H6722" t="s">
        <v>98</v>
      </c>
      <c r="J6722" t="s">
        <v>26346</v>
      </c>
      <c r="K6722" t="s">
        <v>245</v>
      </c>
      <c r="L6722" t="s">
        <v>246</v>
      </c>
      <c r="M6722" t="s">
        <v>161</v>
      </c>
      <c r="N6722" t="s">
        <v>57</v>
      </c>
      <c r="O6722" t="s">
        <v>26347</v>
      </c>
      <c r="Q6722" t="s">
        <v>72</v>
      </c>
      <c r="W6722">
        <v>160</v>
      </c>
      <c r="X6722" t="s">
        <v>88</v>
      </c>
      <c r="AA6722" s="1"/>
      <c r="AC6722">
        <v>2019</v>
      </c>
      <c r="AD6722">
        <v>10</v>
      </c>
      <c r="AE6722">
        <v>12</v>
      </c>
      <c r="AF6722" s="2">
        <f>DATE(emdat_data[[#This Row],[Start Year]],emdat_data[[#This Row],[Start Month]],emdat_data[[#This Row],[Start Day]])</f>
        <v>43750</v>
      </c>
      <c r="AG6722">
        <v>2019</v>
      </c>
      <c r="AH6722">
        <v>10</v>
      </c>
      <c r="AI6722">
        <v>17</v>
      </c>
      <c r="AJ6722" s="2">
        <f>DATE(emdat_data[[#This Row],[End Year]],emdat_data[[#This Row],[End Month]],emdat_data[[#This Row],[End Day]])</f>
        <v>43755</v>
      </c>
      <c r="AK6722">
        <v>99</v>
      </c>
      <c r="AL6722">
        <v>470</v>
      </c>
      <c r="AM6722">
        <v>390000</v>
      </c>
      <c r="AO6722">
        <v>390470</v>
      </c>
      <c r="AR6722">
        <v>10000000</v>
      </c>
      <c r="AS6722">
        <v>11447148</v>
      </c>
      <c r="AT6722">
        <v>17000000</v>
      </c>
      <c r="AU6722">
        <v>19460151</v>
      </c>
      <c r="AV6722">
        <v>87.358006773884696</v>
      </c>
      <c r="AW6722" t="s">
        <v>26348</v>
      </c>
      <c r="AY6722" t="s">
        <v>26349</v>
      </c>
    </row>
    <row r="6723" spans="1:51" hidden="1" x14ac:dyDescent="0.25">
      <c r="A6723" t="s">
        <v>26468</v>
      </c>
      <c r="B6723">
        <v>2019</v>
      </c>
      <c r="C6723">
        <v>495</v>
      </c>
      <c r="E6723" t="s">
        <v>50</v>
      </c>
      <c r="F6723" t="s">
        <v>71</v>
      </c>
      <c r="G6723" t="s">
        <v>72</v>
      </c>
      <c r="K6723" t="s">
        <v>1447</v>
      </c>
      <c r="L6723" t="s">
        <v>1448</v>
      </c>
      <c r="M6723" t="s">
        <v>56</v>
      </c>
      <c r="N6723" t="s">
        <v>57</v>
      </c>
      <c r="O6723" t="s">
        <v>26469</v>
      </c>
      <c r="P6723" t="s">
        <v>642</v>
      </c>
      <c r="X6723" t="s">
        <v>78</v>
      </c>
      <c r="AA6723" s="1"/>
      <c r="AC6723">
        <v>2019</v>
      </c>
      <c r="AD6723">
        <v>10</v>
      </c>
      <c r="AE6723">
        <v>12</v>
      </c>
      <c r="AF6723" s="2">
        <f>DATE(emdat_data[[#This Row],[Start Year]],emdat_data[[#This Row],[Start Month]],emdat_data[[#This Row],[Start Day]])</f>
        <v>43750</v>
      </c>
      <c r="AG6723">
        <v>2019</v>
      </c>
      <c r="AH6723">
        <v>10</v>
      </c>
      <c r="AI6723">
        <v>14</v>
      </c>
      <c r="AJ6723" s="2">
        <f>DATE(emdat_data[[#This Row],[End Year]],emdat_data[[#This Row],[End Month]],emdat_data[[#This Row],[End Day]])</f>
        <v>43752</v>
      </c>
      <c r="AK6723">
        <v>1</v>
      </c>
      <c r="AL6723">
        <v>6</v>
      </c>
      <c r="AM6723">
        <v>100</v>
      </c>
      <c r="AO6723">
        <v>106</v>
      </c>
      <c r="AV6723">
        <v>87.358006773884696</v>
      </c>
      <c r="AW6723" t="s">
        <v>26470</v>
      </c>
      <c r="AY6723" t="s">
        <v>26471</v>
      </c>
    </row>
    <row r="6724" spans="1:51" hidden="1" x14ac:dyDescent="0.25">
      <c r="A6724" t="s">
        <v>25975</v>
      </c>
      <c r="B6724">
        <v>2019</v>
      </c>
      <c r="C6724">
        <v>611</v>
      </c>
      <c r="E6724" t="s">
        <v>50</v>
      </c>
      <c r="F6724" t="s">
        <v>71</v>
      </c>
      <c r="G6724" t="s">
        <v>72</v>
      </c>
      <c r="K6724" t="s">
        <v>159</v>
      </c>
      <c r="L6724" t="s">
        <v>160</v>
      </c>
      <c r="M6724" t="s">
        <v>161</v>
      </c>
      <c r="N6724" t="s">
        <v>57</v>
      </c>
      <c r="O6724" t="s">
        <v>25976</v>
      </c>
      <c r="P6724" t="s">
        <v>642</v>
      </c>
      <c r="Q6724" t="s">
        <v>176</v>
      </c>
      <c r="X6724" t="s">
        <v>78</v>
      </c>
      <c r="AA6724" s="1"/>
      <c r="AC6724">
        <v>2019</v>
      </c>
      <c r="AD6724">
        <v>10</v>
      </c>
      <c r="AE6724">
        <v>15</v>
      </c>
      <c r="AF6724" s="2">
        <f>DATE(emdat_data[[#This Row],[Start Year]],emdat_data[[#This Row],[Start Month]],emdat_data[[#This Row],[Start Day]])</f>
        <v>43753</v>
      </c>
      <c r="AG6724">
        <v>2019</v>
      </c>
      <c r="AH6724">
        <v>10</v>
      </c>
      <c r="AI6724">
        <v>25</v>
      </c>
      <c r="AJ6724" s="2">
        <f>DATE(emdat_data[[#This Row],[End Year]],emdat_data[[#This Row],[End Month]],emdat_data[[#This Row],[End Day]])</f>
        <v>43763</v>
      </c>
      <c r="AK6724">
        <v>14</v>
      </c>
      <c r="AT6724">
        <v>90000</v>
      </c>
      <c r="AU6724">
        <v>103024</v>
      </c>
      <c r="AV6724">
        <v>87.358006773884696</v>
      </c>
      <c r="AW6724" t="s">
        <v>25977</v>
      </c>
      <c r="AY6724" t="s">
        <v>25978</v>
      </c>
    </row>
    <row r="6725" spans="1:51" hidden="1" x14ac:dyDescent="0.25">
      <c r="A6725" t="s">
        <v>26381</v>
      </c>
      <c r="B6725">
        <v>2019</v>
      </c>
      <c r="C6725">
        <v>494</v>
      </c>
      <c r="E6725" t="s">
        <v>50</v>
      </c>
      <c r="F6725" t="s">
        <v>71</v>
      </c>
      <c r="G6725" t="s">
        <v>217</v>
      </c>
      <c r="H6725" t="s">
        <v>217</v>
      </c>
      <c r="K6725" t="s">
        <v>1240</v>
      </c>
      <c r="L6725" t="s">
        <v>1241</v>
      </c>
      <c r="M6725" t="s">
        <v>260</v>
      </c>
      <c r="N6725" t="s">
        <v>76</v>
      </c>
      <c r="O6725" t="s">
        <v>26382</v>
      </c>
      <c r="P6725" t="s">
        <v>642</v>
      </c>
      <c r="AA6725" s="1"/>
      <c r="AC6725">
        <v>2019</v>
      </c>
      <c r="AD6725">
        <v>10</v>
      </c>
      <c r="AE6725">
        <v>15</v>
      </c>
      <c r="AF6725" s="2">
        <f>DATE(emdat_data[[#This Row],[Start Year]],emdat_data[[#This Row],[Start Month]],emdat_data[[#This Row],[Start Day]])</f>
        <v>43753</v>
      </c>
      <c r="AG6725">
        <v>2019</v>
      </c>
      <c r="AH6725">
        <v>10</v>
      </c>
      <c r="AI6725">
        <v>15</v>
      </c>
      <c r="AJ6725" s="2">
        <f>DATE(emdat_data[[#This Row],[End Year]],emdat_data[[#This Row],[End Month]],emdat_data[[#This Row],[End Day]])</f>
        <v>43753</v>
      </c>
      <c r="AK6725">
        <v>23</v>
      </c>
      <c r="AV6725">
        <v>87.358006773884696</v>
      </c>
      <c r="AX6725" t="s">
        <v>26383</v>
      </c>
      <c r="AY6725" t="s">
        <v>26384</v>
      </c>
    </row>
    <row r="6726" spans="1:51" hidden="1" x14ac:dyDescent="0.25">
      <c r="A6726" t="s">
        <v>26660</v>
      </c>
      <c r="B6726">
        <v>2019</v>
      </c>
      <c r="C6726">
        <v>482</v>
      </c>
      <c r="E6726" t="s">
        <v>50</v>
      </c>
      <c r="F6726" t="s">
        <v>71</v>
      </c>
      <c r="G6726" t="s">
        <v>72</v>
      </c>
      <c r="K6726" t="s">
        <v>3068</v>
      </c>
      <c r="L6726" t="s">
        <v>3069</v>
      </c>
      <c r="M6726" t="s">
        <v>173</v>
      </c>
      <c r="N6726" t="s">
        <v>57</v>
      </c>
      <c r="O6726" t="s">
        <v>26661</v>
      </c>
      <c r="P6726" t="s">
        <v>642</v>
      </c>
      <c r="Q6726" t="s">
        <v>176</v>
      </c>
      <c r="X6726" t="s">
        <v>78</v>
      </c>
      <c r="AA6726" s="1"/>
      <c r="AC6726">
        <v>2019</v>
      </c>
      <c r="AD6726">
        <v>10</v>
      </c>
      <c r="AE6726">
        <v>15</v>
      </c>
      <c r="AF6726" s="2">
        <f>DATE(emdat_data[[#This Row],[Start Year]],emdat_data[[#This Row],[Start Month]],emdat_data[[#This Row],[Start Day]])</f>
        <v>43753</v>
      </c>
      <c r="AG6726">
        <v>2019</v>
      </c>
      <c r="AH6726">
        <v>10</v>
      </c>
      <c r="AI6726">
        <v>22</v>
      </c>
      <c r="AJ6726" s="2">
        <f>DATE(emdat_data[[#This Row],[End Year]],emdat_data[[#This Row],[End Month]],emdat_data[[#This Row],[End Day]])</f>
        <v>43760</v>
      </c>
      <c r="AK6726">
        <v>3</v>
      </c>
      <c r="AL6726">
        <v>5</v>
      </c>
      <c r="AM6726">
        <v>26250</v>
      </c>
      <c r="AO6726">
        <v>26255</v>
      </c>
      <c r="AV6726">
        <v>87.358006773884696</v>
      </c>
      <c r="AW6726" t="s">
        <v>26662</v>
      </c>
      <c r="AY6726" t="s">
        <v>26663</v>
      </c>
    </row>
    <row r="6727" spans="1:51" hidden="1" x14ac:dyDescent="0.25">
      <c r="A6727" t="s">
        <v>26806</v>
      </c>
      <c r="B6727">
        <v>2019</v>
      </c>
      <c r="C6727">
        <v>515</v>
      </c>
      <c r="E6727" t="s">
        <v>50</v>
      </c>
      <c r="F6727" t="s">
        <v>71</v>
      </c>
      <c r="G6727" t="s">
        <v>72</v>
      </c>
      <c r="K6727" t="s">
        <v>397</v>
      </c>
      <c r="L6727" t="s">
        <v>398</v>
      </c>
      <c r="M6727" t="s">
        <v>260</v>
      </c>
      <c r="N6727" t="s">
        <v>76</v>
      </c>
      <c r="O6727" t="s">
        <v>26807</v>
      </c>
      <c r="X6727" t="s">
        <v>78</v>
      </c>
      <c r="AA6727" s="1"/>
      <c r="AC6727">
        <v>2019</v>
      </c>
      <c r="AD6727">
        <v>10</v>
      </c>
      <c r="AE6727">
        <v>15</v>
      </c>
      <c r="AF6727" s="2">
        <f>DATE(emdat_data[[#This Row],[Start Year]],emdat_data[[#This Row],[Start Month]],emdat_data[[#This Row],[Start Day]])</f>
        <v>43753</v>
      </c>
      <c r="AG6727">
        <v>2019</v>
      </c>
      <c r="AH6727">
        <v>10</v>
      </c>
      <c r="AI6727">
        <v>28</v>
      </c>
      <c r="AJ6727" s="2">
        <f>DATE(emdat_data[[#This Row],[End Year]],emdat_data[[#This Row],[End Month]],emdat_data[[#This Row],[End Day]])</f>
        <v>43766</v>
      </c>
      <c r="AK6727">
        <v>14</v>
      </c>
      <c r="AV6727">
        <v>87.358006773884696</v>
      </c>
      <c r="AX6727" t="s">
        <v>26808</v>
      </c>
      <c r="AY6727" t="s">
        <v>26809</v>
      </c>
    </row>
    <row r="6728" spans="1:51" hidden="1" x14ac:dyDescent="0.25">
      <c r="A6728" t="s">
        <v>26814</v>
      </c>
      <c r="B6728">
        <v>2019</v>
      </c>
      <c r="C6728">
        <v>540</v>
      </c>
      <c r="E6728" t="s">
        <v>50</v>
      </c>
      <c r="F6728" t="s">
        <v>71</v>
      </c>
      <c r="G6728" t="s">
        <v>72</v>
      </c>
      <c r="K6728" t="s">
        <v>2972</v>
      </c>
      <c r="L6728" t="s">
        <v>2973</v>
      </c>
      <c r="M6728" t="s">
        <v>260</v>
      </c>
      <c r="N6728" t="s">
        <v>76</v>
      </c>
      <c r="O6728" t="s">
        <v>26815</v>
      </c>
      <c r="X6728" t="s">
        <v>78</v>
      </c>
      <c r="AA6728" s="1"/>
      <c r="AC6728">
        <v>2019</v>
      </c>
      <c r="AD6728">
        <v>10</v>
      </c>
      <c r="AE6728">
        <v>15</v>
      </c>
      <c r="AF6728" s="2">
        <f>DATE(emdat_data[[#This Row],[Start Year]],emdat_data[[#This Row],[Start Month]],emdat_data[[#This Row],[Start Day]])</f>
        <v>43753</v>
      </c>
      <c r="AG6728">
        <v>2019</v>
      </c>
      <c r="AH6728">
        <v>11</v>
      </c>
      <c r="AI6728">
        <v>6</v>
      </c>
      <c r="AJ6728" s="2">
        <f>DATE(emdat_data[[#This Row],[End Year]],emdat_data[[#This Row],[End Month]],emdat_data[[#This Row],[End Day]])</f>
        <v>43775</v>
      </c>
      <c r="AK6728">
        <v>3</v>
      </c>
      <c r="AM6728">
        <v>4750</v>
      </c>
      <c r="AO6728">
        <v>4750</v>
      </c>
      <c r="AV6728">
        <v>87.358006773884696</v>
      </c>
      <c r="AW6728" t="s">
        <v>26816</v>
      </c>
      <c r="AY6728" t="s">
        <v>26817</v>
      </c>
    </row>
    <row r="6729" spans="1:51" hidden="1" x14ac:dyDescent="0.25">
      <c r="A6729" t="s">
        <v>26239</v>
      </c>
      <c r="B6729">
        <v>2019</v>
      </c>
      <c r="C6729">
        <v>490</v>
      </c>
      <c r="E6729" t="s">
        <v>50</v>
      </c>
      <c r="F6729" t="s">
        <v>63</v>
      </c>
      <c r="G6729" t="s">
        <v>82</v>
      </c>
      <c r="H6729" t="s">
        <v>157</v>
      </c>
      <c r="I6729" t="s">
        <v>493</v>
      </c>
      <c r="K6729" t="s">
        <v>202</v>
      </c>
      <c r="L6729" t="s">
        <v>203</v>
      </c>
      <c r="M6729" t="s">
        <v>204</v>
      </c>
      <c r="N6729" t="s">
        <v>86</v>
      </c>
      <c r="O6729" t="s">
        <v>26240</v>
      </c>
      <c r="Q6729" t="s">
        <v>176</v>
      </c>
      <c r="R6729" t="s">
        <v>72</v>
      </c>
      <c r="X6729" t="s">
        <v>88</v>
      </c>
      <c r="AA6729" s="1"/>
      <c r="AC6729">
        <v>2019</v>
      </c>
      <c r="AD6729">
        <v>10</v>
      </c>
      <c r="AE6729">
        <v>16</v>
      </c>
      <c r="AF6729" s="2">
        <f>DATE(emdat_data[[#This Row],[Start Year]],emdat_data[[#This Row],[Start Month]],emdat_data[[#This Row],[Start Day]])</f>
        <v>43754</v>
      </c>
      <c r="AG6729">
        <v>2019</v>
      </c>
      <c r="AH6729">
        <v>10</v>
      </c>
      <c r="AI6729">
        <v>17</v>
      </c>
      <c r="AJ6729" s="2">
        <f>DATE(emdat_data[[#This Row],[End Year]],emdat_data[[#This Row],[End Month]],emdat_data[[#This Row],[End Day]])</f>
        <v>43755</v>
      </c>
      <c r="AK6729">
        <v>2</v>
      </c>
      <c r="AM6729">
        <v>15000</v>
      </c>
      <c r="AO6729">
        <v>15000</v>
      </c>
      <c r="AV6729">
        <v>87.358006773884696</v>
      </c>
      <c r="AX6729" t="s">
        <v>26241</v>
      </c>
      <c r="AY6729" t="s">
        <v>26242</v>
      </c>
    </row>
    <row r="6730" spans="1:51" hidden="1" x14ac:dyDescent="0.25">
      <c r="A6730" t="s">
        <v>26601</v>
      </c>
      <c r="B6730">
        <v>2019</v>
      </c>
      <c r="C6730">
        <v>489</v>
      </c>
      <c r="E6730" t="s">
        <v>50</v>
      </c>
      <c r="F6730" t="s">
        <v>51</v>
      </c>
      <c r="G6730" t="s">
        <v>52</v>
      </c>
      <c r="H6730" t="s">
        <v>53</v>
      </c>
      <c r="K6730" t="s">
        <v>364</v>
      </c>
      <c r="L6730" t="s">
        <v>365</v>
      </c>
      <c r="M6730" t="s">
        <v>173</v>
      </c>
      <c r="N6730" t="s">
        <v>57</v>
      </c>
      <c r="O6730" t="s">
        <v>26602</v>
      </c>
      <c r="W6730">
        <v>6</v>
      </c>
      <c r="X6730" t="s">
        <v>59</v>
      </c>
      <c r="Y6730">
        <v>6714</v>
      </c>
      <c r="Z6730">
        <v>125009</v>
      </c>
      <c r="AA6730" s="1">
        <v>0.81736111111111109</v>
      </c>
      <c r="AC6730">
        <v>2019</v>
      </c>
      <c r="AD6730">
        <v>10</v>
      </c>
      <c r="AE6730">
        <v>16</v>
      </c>
      <c r="AF6730" s="2">
        <f>DATE(emdat_data[[#This Row],[Start Year]],emdat_data[[#This Row],[Start Month]],emdat_data[[#This Row],[Start Day]])</f>
        <v>43754</v>
      </c>
      <c r="AG6730">
        <v>2019</v>
      </c>
      <c r="AH6730">
        <v>10</v>
      </c>
      <c r="AI6730">
        <v>16</v>
      </c>
      <c r="AJ6730" s="2">
        <f>DATE(emdat_data[[#This Row],[End Year]],emdat_data[[#This Row],[End Month]],emdat_data[[#This Row],[End Day]])</f>
        <v>43754</v>
      </c>
      <c r="AK6730">
        <v>7</v>
      </c>
      <c r="AL6730">
        <v>215</v>
      </c>
      <c r="AM6730">
        <v>3068</v>
      </c>
      <c r="AO6730">
        <v>3283</v>
      </c>
      <c r="AV6730">
        <v>87.358006773884696</v>
      </c>
      <c r="AX6730" t="s">
        <v>6369</v>
      </c>
      <c r="AY6730" t="s">
        <v>6370</v>
      </c>
    </row>
    <row r="6731" spans="1:51" hidden="1" x14ac:dyDescent="0.25">
      <c r="A6731" t="s">
        <v>26273</v>
      </c>
      <c r="B6731">
        <v>2019</v>
      </c>
      <c r="C6731">
        <v>499</v>
      </c>
      <c r="E6731" t="s">
        <v>50</v>
      </c>
      <c r="F6731" t="s">
        <v>71</v>
      </c>
      <c r="G6731" t="s">
        <v>72</v>
      </c>
      <c r="K6731" t="s">
        <v>226</v>
      </c>
      <c r="L6731" t="s">
        <v>227</v>
      </c>
      <c r="M6731" t="s">
        <v>56</v>
      </c>
      <c r="N6731" t="s">
        <v>57</v>
      </c>
      <c r="O6731" t="s">
        <v>26274</v>
      </c>
      <c r="P6731" t="s">
        <v>4377</v>
      </c>
      <c r="Q6731" t="s">
        <v>176</v>
      </c>
      <c r="X6731" t="s">
        <v>78</v>
      </c>
      <c r="AA6731" s="1"/>
      <c r="AC6731">
        <v>2019</v>
      </c>
      <c r="AD6731">
        <v>10</v>
      </c>
      <c r="AE6731">
        <v>19</v>
      </c>
      <c r="AF6731" s="2">
        <f>DATE(emdat_data[[#This Row],[Start Year]],emdat_data[[#This Row],[Start Month]],emdat_data[[#This Row],[Start Day]])</f>
        <v>43757</v>
      </c>
      <c r="AG6731">
        <v>2019</v>
      </c>
      <c r="AH6731">
        <v>10</v>
      </c>
      <c r="AI6731">
        <v>23</v>
      </c>
      <c r="AJ6731" s="2">
        <f>DATE(emdat_data[[#This Row],[End Year]],emdat_data[[#This Row],[End Month]],emdat_data[[#This Row],[End Day]])</f>
        <v>43761</v>
      </c>
      <c r="AK6731">
        <v>12</v>
      </c>
      <c r="AM6731">
        <v>27500</v>
      </c>
      <c r="AO6731">
        <v>27500</v>
      </c>
      <c r="AV6731">
        <v>87.358006773884696</v>
      </c>
      <c r="AW6731" t="s">
        <v>26275</v>
      </c>
      <c r="AY6731" t="s">
        <v>26276</v>
      </c>
    </row>
    <row r="6732" spans="1:51" hidden="1" x14ac:dyDescent="0.25">
      <c r="A6732" t="s">
        <v>26636</v>
      </c>
      <c r="B6732">
        <v>2019</v>
      </c>
      <c r="C6732">
        <v>487</v>
      </c>
      <c r="E6732" t="s">
        <v>50</v>
      </c>
      <c r="F6732" t="s">
        <v>71</v>
      </c>
      <c r="G6732" t="s">
        <v>72</v>
      </c>
      <c r="K6732" t="s">
        <v>383</v>
      </c>
      <c r="L6732" t="s">
        <v>384</v>
      </c>
      <c r="M6732" t="s">
        <v>211</v>
      </c>
      <c r="N6732" t="s">
        <v>190</v>
      </c>
      <c r="O6732" t="s">
        <v>26637</v>
      </c>
      <c r="Q6732" t="s">
        <v>653</v>
      </c>
      <c r="R6732" t="s">
        <v>1016</v>
      </c>
      <c r="X6732" t="s">
        <v>78</v>
      </c>
      <c r="AA6732" s="1"/>
      <c r="AC6732">
        <v>2019</v>
      </c>
      <c r="AD6732">
        <v>10</v>
      </c>
      <c r="AE6732">
        <v>19</v>
      </c>
      <c r="AF6732" s="2">
        <f>DATE(emdat_data[[#This Row],[Start Year]],emdat_data[[#This Row],[Start Month]],emdat_data[[#This Row],[Start Day]])</f>
        <v>43757</v>
      </c>
      <c r="AG6732">
        <v>2019</v>
      </c>
      <c r="AH6732">
        <v>10</v>
      </c>
      <c r="AI6732">
        <v>19</v>
      </c>
      <c r="AJ6732" s="2">
        <f>DATE(emdat_data[[#This Row],[End Year]],emdat_data[[#This Row],[End Month]],emdat_data[[#This Row],[End Day]])</f>
        <v>43757</v>
      </c>
      <c r="AK6732">
        <v>28</v>
      </c>
      <c r="AL6732">
        <v>14</v>
      </c>
      <c r="AO6732">
        <v>14</v>
      </c>
      <c r="AV6732">
        <v>87.358006773884696</v>
      </c>
      <c r="AW6732" t="s">
        <v>26638</v>
      </c>
      <c r="AY6732" t="s">
        <v>26639</v>
      </c>
    </row>
    <row r="6733" spans="1:51" hidden="1" x14ac:dyDescent="0.25">
      <c r="A6733" t="s">
        <v>26818</v>
      </c>
      <c r="B6733">
        <v>2019</v>
      </c>
      <c r="C6733">
        <v>484</v>
      </c>
      <c r="E6733" t="s">
        <v>50</v>
      </c>
      <c r="F6733" t="s">
        <v>63</v>
      </c>
      <c r="G6733" t="s">
        <v>82</v>
      </c>
      <c r="H6733" t="s">
        <v>157</v>
      </c>
      <c r="I6733" t="s">
        <v>493</v>
      </c>
      <c r="K6733" t="s">
        <v>357</v>
      </c>
      <c r="L6733" t="s">
        <v>358</v>
      </c>
      <c r="M6733" t="s">
        <v>146</v>
      </c>
      <c r="N6733" t="s">
        <v>86</v>
      </c>
      <c r="O6733" t="s">
        <v>26819</v>
      </c>
      <c r="U6733" t="s">
        <v>127</v>
      </c>
      <c r="W6733">
        <v>220</v>
      </c>
      <c r="X6733" t="s">
        <v>88</v>
      </c>
      <c r="AA6733" s="1"/>
      <c r="AC6733">
        <v>2019</v>
      </c>
      <c r="AD6733">
        <v>10</v>
      </c>
      <c r="AE6733">
        <v>20</v>
      </c>
      <c r="AF6733" s="2">
        <f>DATE(emdat_data[[#This Row],[Start Year]],emdat_data[[#This Row],[Start Month]],emdat_data[[#This Row],[Start Day]])</f>
        <v>43758</v>
      </c>
      <c r="AG6733">
        <v>2019</v>
      </c>
      <c r="AH6733">
        <v>10</v>
      </c>
      <c r="AI6733">
        <v>21</v>
      </c>
      <c r="AJ6733" s="2">
        <f>DATE(emdat_data[[#This Row],[End Year]],emdat_data[[#This Row],[End Month]],emdat_data[[#This Row],[End Day]])</f>
        <v>43759</v>
      </c>
      <c r="AK6733">
        <v>4</v>
      </c>
      <c r="AR6733">
        <v>2000000</v>
      </c>
      <c r="AS6733">
        <v>2289430</v>
      </c>
      <c r="AT6733">
        <v>2600000</v>
      </c>
      <c r="AU6733">
        <v>2976258</v>
      </c>
      <c r="AV6733">
        <v>87.358006773884696</v>
      </c>
      <c r="AW6733" t="s">
        <v>26820</v>
      </c>
      <c r="AY6733" t="s">
        <v>26821</v>
      </c>
    </row>
    <row r="6734" spans="1:51" hidden="1" x14ac:dyDescent="0.25">
      <c r="A6734" t="s">
        <v>26413</v>
      </c>
      <c r="B6734">
        <v>2019</v>
      </c>
      <c r="C6734">
        <v>505</v>
      </c>
      <c r="E6734" t="s">
        <v>50</v>
      </c>
      <c r="F6734" t="s">
        <v>71</v>
      </c>
      <c r="G6734" t="s">
        <v>72</v>
      </c>
      <c r="K6734" t="s">
        <v>187</v>
      </c>
      <c r="L6734" t="s">
        <v>188</v>
      </c>
      <c r="M6734" t="s">
        <v>189</v>
      </c>
      <c r="N6734" t="s">
        <v>190</v>
      </c>
      <c r="O6734" t="s">
        <v>26414</v>
      </c>
      <c r="X6734" t="s">
        <v>78</v>
      </c>
      <c r="AA6734" s="1"/>
      <c r="AC6734">
        <v>2019</v>
      </c>
      <c r="AD6734">
        <v>10</v>
      </c>
      <c r="AE6734">
        <v>21</v>
      </c>
      <c r="AF6734" s="2">
        <f>DATE(emdat_data[[#This Row],[Start Year]],emdat_data[[#This Row],[Start Month]],emdat_data[[#This Row],[Start Day]])</f>
        <v>43759</v>
      </c>
      <c r="AG6734">
        <v>2019</v>
      </c>
      <c r="AH6734">
        <v>10</v>
      </c>
      <c r="AI6734">
        <v>24</v>
      </c>
      <c r="AJ6734" s="2">
        <f>DATE(emdat_data[[#This Row],[End Year]],emdat_data[[#This Row],[End Month]],emdat_data[[#This Row],[End Day]])</f>
        <v>43762</v>
      </c>
      <c r="AK6734">
        <v>3</v>
      </c>
      <c r="AM6734">
        <v>1000</v>
      </c>
      <c r="AO6734">
        <v>1000</v>
      </c>
      <c r="AV6734">
        <v>87.358006773884696</v>
      </c>
      <c r="AX6734" t="s">
        <v>26415</v>
      </c>
      <c r="AY6734" t="s">
        <v>26416</v>
      </c>
    </row>
    <row r="6735" spans="1:51" hidden="1" x14ac:dyDescent="0.25">
      <c r="A6735" t="s">
        <v>26257</v>
      </c>
      <c r="B6735">
        <v>2019</v>
      </c>
      <c r="C6735">
        <v>497</v>
      </c>
      <c r="E6735" t="s">
        <v>50</v>
      </c>
      <c r="F6735" t="s">
        <v>71</v>
      </c>
      <c r="G6735" t="s">
        <v>72</v>
      </c>
      <c r="K6735" t="s">
        <v>1231</v>
      </c>
      <c r="L6735" t="s">
        <v>1232</v>
      </c>
      <c r="M6735" t="s">
        <v>197</v>
      </c>
      <c r="N6735" t="s">
        <v>190</v>
      </c>
      <c r="O6735" t="s">
        <v>26258</v>
      </c>
      <c r="P6735" t="s">
        <v>642</v>
      </c>
      <c r="Q6735" t="s">
        <v>176</v>
      </c>
      <c r="X6735" t="s">
        <v>78</v>
      </c>
      <c r="AA6735" s="1"/>
      <c r="AC6735">
        <v>2019</v>
      </c>
      <c r="AD6735">
        <v>10</v>
      </c>
      <c r="AE6735">
        <v>22</v>
      </c>
      <c r="AF6735" s="2">
        <f>DATE(emdat_data[[#This Row],[Start Year]],emdat_data[[#This Row],[Start Month]],emdat_data[[#This Row],[Start Day]])</f>
        <v>43760</v>
      </c>
      <c r="AG6735">
        <v>2019</v>
      </c>
      <c r="AH6735">
        <v>10</v>
      </c>
      <c r="AI6735">
        <v>23</v>
      </c>
      <c r="AJ6735" s="2">
        <f>DATE(emdat_data[[#This Row],[End Year]],emdat_data[[#This Row],[End Month]],emdat_data[[#This Row],[End Day]])</f>
        <v>43761</v>
      </c>
      <c r="AK6735">
        <v>5</v>
      </c>
      <c r="AL6735">
        <v>3</v>
      </c>
      <c r="AO6735">
        <v>3</v>
      </c>
      <c r="AV6735">
        <v>87.358006773884696</v>
      </c>
      <c r="AX6735" t="s">
        <v>26259</v>
      </c>
      <c r="AY6735" t="s">
        <v>26260</v>
      </c>
    </row>
    <row r="6736" spans="1:51" hidden="1" x14ac:dyDescent="0.25">
      <c r="A6736" t="s">
        <v>26296</v>
      </c>
      <c r="B6736">
        <v>2019</v>
      </c>
      <c r="C6736">
        <v>499</v>
      </c>
      <c r="E6736" t="s">
        <v>50</v>
      </c>
      <c r="F6736" t="s">
        <v>71</v>
      </c>
      <c r="G6736" t="s">
        <v>72</v>
      </c>
      <c r="K6736" t="s">
        <v>274</v>
      </c>
      <c r="L6736" t="s">
        <v>275</v>
      </c>
      <c r="M6736" t="s">
        <v>56</v>
      </c>
      <c r="N6736" t="s">
        <v>57</v>
      </c>
      <c r="O6736" t="s">
        <v>26297</v>
      </c>
      <c r="P6736" t="s">
        <v>4377</v>
      </c>
      <c r="Q6736" t="s">
        <v>176</v>
      </c>
      <c r="X6736" t="s">
        <v>78</v>
      </c>
      <c r="AA6736" s="1"/>
      <c r="AC6736">
        <v>2019</v>
      </c>
      <c r="AD6736">
        <v>10</v>
      </c>
      <c r="AE6736">
        <v>24</v>
      </c>
      <c r="AF6736" s="2">
        <f>DATE(emdat_data[[#This Row],[Start Year]],emdat_data[[#This Row],[Start Month]],emdat_data[[#This Row],[Start Day]])</f>
        <v>43762</v>
      </c>
      <c r="AG6736">
        <v>2019</v>
      </c>
      <c r="AH6736">
        <v>10</v>
      </c>
      <c r="AI6736">
        <v>24</v>
      </c>
      <c r="AJ6736" s="2">
        <f>DATE(emdat_data[[#This Row],[End Year]],emdat_data[[#This Row],[End Month]],emdat_data[[#This Row],[End Day]])</f>
        <v>43762</v>
      </c>
      <c r="AK6736">
        <v>5</v>
      </c>
      <c r="AM6736">
        <v>8200</v>
      </c>
      <c r="AO6736">
        <v>8200</v>
      </c>
      <c r="AV6736">
        <v>87.358006773884696</v>
      </c>
      <c r="AW6736" t="s">
        <v>26298</v>
      </c>
      <c r="AY6736" t="s">
        <v>9960</v>
      </c>
    </row>
    <row r="6737" spans="1:51" hidden="1" x14ac:dyDescent="0.25">
      <c r="A6737" t="s">
        <v>26555</v>
      </c>
      <c r="B6737">
        <v>2019</v>
      </c>
      <c r="C6737">
        <v>504</v>
      </c>
      <c r="E6737" t="s">
        <v>50</v>
      </c>
      <c r="F6737" t="s">
        <v>71</v>
      </c>
      <c r="G6737" t="s">
        <v>72</v>
      </c>
      <c r="K6737" t="s">
        <v>2624</v>
      </c>
      <c r="L6737" t="s">
        <v>2625</v>
      </c>
      <c r="M6737" t="s">
        <v>125</v>
      </c>
      <c r="N6737" t="s">
        <v>76</v>
      </c>
      <c r="O6737" t="s">
        <v>26556</v>
      </c>
      <c r="X6737" t="s">
        <v>78</v>
      </c>
      <c r="AA6737" s="1"/>
      <c r="AB6737" t="s">
        <v>18642</v>
      </c>
      <c r="AC6737">
        <v>2019</v>
      </c>
      <c r="AD6737">
        <v>10</v>
      </c>
      <c r="AE6737">
        <v>24</v>
      </c>
      <c r="AF6737" s="2">
        <f>DATE(emdat_data[[#This Row],[Start Year]],emdat_data[[#This Row],[Start Month]],emdat_data[[#This Row],[Start Day]])</f>
        <v>43762</v>
      </c>
      <c r="AG6737">
        <v>2019</v>
      </c>
      <c r="AH6737">
        <v>10</v>
      </c>
      <c r="AI6737">
        <v>24</v>
      </c>
      <c r="AJ6737" s="2">
        <f>DATE(emdat_data[[#This Row],[End Year]],emdat_data[[#This Row],[End Month]],emdat_data[[#This Row],[End Day]])</f>
        <v>43762</v>
      </c>
      <c r="AM6737">
        <v>23000</v>
      </c>
      <c r="AO6737">
        <v>23000</v>
      </c>
      <c r="AV6737">
        <v>87.358006773884696</v>
      </c>
      <c r="AW6737" t="s">
        <v>2654</v>
      </c>
      <c r="AY6737" t="s">
        <v>2655</v>
      </c>
    </row>
    <row r="6738" spans="1:51" hidden="1" x14ac:dyDescent="0.25">
      <c r="A6738" t="s">
        <v>26282</v>
      </c>
      <c r="B6738">
        <v>2019</v>
      </c>
      <c r="C6738">
        <v>516</v>
      </c>
      <c r="E6738" t="s">
        <v>50</v>
      </c>
      <c r="F6738" t="s">
        <v>71</v>
      </c>
      <c r="G6738" t="s">
        <v>72</v>
      </c>
      <c r="K6738" t="s">
        <v>245</v>
      </c>
      <c r="L6738" t="s">
        <v>246</v>
      </c>
      <c r="M6738" t="s">
        <v>161</v>
      </c>
      <c r="N6738" t="s">
        <v>57</v>
      </c>
      <c r="O6738" t="s">
        <v>26283</v>
      </c>
      <c r="P6738" t="s">
        <v>26284</v>
      </c>
      <c r="Q6738" t="s">
        <v>176</v>
      </c>
      <c r="W6738">
        <v>23764</v>
      </c>
      <c r="X6738" t="s">
        <v>78</v>
      </c>
      <c r="Y6738">
        <v>36739</v>
      </c>
      <c r="Z6738">
        <v>140269</v>
      </c>
      <c r="AA6738" s="1"/>
      <c r="AC6738">
        <v>2019</v>
      </c>
      <c r="AD6738">
        <v>10</v>
      </c>
      <c r="AE6738">
        <v>25</v>
      </c>
      <c r="AF6738" s="2">
        <f>DATE(emdat_data[[#This Row],[Start Year]],emdat_data[[#This Row],[Start Month]],emdat_data[[#This Row],[Start Day]])</f>
        <v>43763</v>
      </c>
      <c r="AG6738">
        <v>2019</v>
      </c>
      <c r="AH6738">
        <v>10</v>
      </c>
      <c r="AI6738">
        <v>26</v>
      </c>
      <c r="AJ6738" s="2">
        <f>DATE(emdat_data[[#This Row],[End Year]],emdat_data[[#This Row],[End Month]],emdat_data[[#This Row],[End Day]])</f>
        <v>43764</v>
      </c>
      <c r="AK6738">
        <v>10</v>
      </c>
      <c r="AM6738">
        <v>270</v>
      </c>
      <c r="AO6738">
        <v>270</v>
      </c>
      <c r="AV6738">
        <v>87.358006773884696</v>
      </c>
      <c r="AW6738" t="s">
        <v>26285</v>
      </c>
      <c r="AY6738" t="s">
        <v>26286</v>
      </c>
    </row>
    <row r="6739" spans="1:51" hidden="1" x14ac:dyDescent="0.25">
      <c r="A6739" t="s">
        <v>26448</v>
      </c>
      <c r="B6739">
        <v>2019</v>
      </c>
      <c r="C6739">
        <v>523</v>
      </c>
      <c r="E6739" t="s">
        <v>50</v>
      </c>
      <c r="F6739" t="s">
        <v>71</v>
      </c>
      <c r="G6739" t="s">
        <v>72</v>
      </c>
      <c r="K6739" t="s">
        <v>171</v>
      </c>
      <c r="L6739" t="s">
        <v>172</v>
      </c>
      <c r="M6739" t="s">
        <v>173</v>
      </c>
      <c r="N6739" t="s">
        <v>57</v>
      </c>
      <c r="O6739" t="s">
        <v>26449</v>
      </c>
      <c r="X6739" t="s">
        <v>78</v>
      </c>
      <c r="AA6739" s="1"/>
      <c r="AC6739">
        <v>2019</v>
      </c>
      <c r="AD6739">
        <v>10</v>
      </c>
      <c r="AE6739">
        <v>26</v>
      </c>
      <c r="AF6739" s="2">
        <f>DATE(emdat_data[[#This Row],[Start Year]],emdat_data[[#This Row],[Start Month]],emdat_data[[#This Row],[Start Day]])</f>
        <v>43764</v>
      </c>
      <c r="AG6739">
        <v>2019</v>
      </c>
      <c r="AH6739">
        <v>10</v>
      </c>
      <c r="AI6739">
        <v>27</v>
      </c>
      <c r="AJ6739" s="2">
        <f>DATE(emdat_data[[#This Row],[End Year]],emdat_data[[#This Row],[End Month]],emdat_data[[#This Row],[End Day]])</f>
        <v>43765</v>
      </c>
      <c r="AM6739">
        <v>9435</v>
      </c>
      <c r="AO6739">
        <v>9435</v>
      </c>
      <c r="AV6739">
        <v>87.358006773884696</v>
      </c>
      <c r="AW6739" t="s">
        <v>4904</v>
      </c>
      <c r="AY6739" t="s">
        <v>4905</v>
      </c>
    </row>
    <row r="6740" spans="1:51" hidden="1" x14ac:dyDescent="0.25">
      <c r="A6740" t="s">
        <v>26537</v>
      </c>
      <c r="B6740">
        <v>2019</v>
      </c>
      <c r="C6740">
        <v>523</v>
      </c>
      <c r="E6740" t="s">
        <v>50</v>
      </c>
      <c r="F6740" t="s">
        <v>71</v>
      </c>
      <c r="G6740" t="s">
        <v>72</v>
      </c>
      <c r="K6740" t="s">
        <v>2634</v>
      </c>
      <c r="L6740" t="s">
        <v>2635</v>
      </c>
      <c r="M6740" t="s">
        <v>173</v>
      </c>
      <c r="N6740" t="s">
        <v>57</v>
      </c>
      <c r="O6740" t="s">
        <v>26538</v>
      </c>
      <c r="X6740" t="s">
        <v>78</v>
      </c>
      <c r="AA6740" s="1"/>
      <c r="AC6740">
        <v>2019</v>
      </c>
      <c r="AD6740">
        <v>10</v>
      </c>
      <c r="AE6740">
        <v>26</v>
      </c>
      <c r="AF6740" s="2">
        <f>DATE(emdat_data[[#This Row],[Start Year]],emdat_data[[#This Row],[Start Month]],emdat_data[[#This Row],[Start Day]])</f>
        <v>43764</v>
      </c>
      <c r="AG6740">
        <v>2019</v>
      </c>
      <c r="AH6740">
        <v>10</v>
      </c>
      <c r="AI6740">
        <v>27</v>
      </c>
      <c r="AJ6740" s="2">
        <f>DATE(emdat_data[[#This Row],[End Year]],emdat_data[[#This Row],[End Month]],emdat_data[[#This Row],[End Day]])</f>
        <v>43765</v>
      </c>
      <c r="AM6740">
        <v>2412</v>
      </c>
      <c r="AO6740">
        <v>2412</v>
      </c>
      <c r="AV6740">
        <v>87.358006773884696</v>
      </c>
      <c r="AW6740" t="s">
        <v>26539</v>
      </c>
      <c r="AY6740" t="s">
        <v>26540</v>
      </c>
    </row>
    <row r="6741" spans="1:51" hidden="1" x14ac:dyDescent="0.25">
      <c r="A6741" t="s">
        <v>26832</v>
      </c>
      <c r="B6741">
        <v>2019</v>
      </c>
      <c r="C6741">
        <v>517</v>
      </c>
      <c r="E6741" t="s">
        <v>50</v>
      </c>
      <c r="F6741" t="s">
        <v>350</v>
      </c>
      <c r="G6741" t="s">
        <v>477</v>
      </c>
      <c r="H6741" t="s">
        <v>478</v>
      </c>
      <c r="J6741" t="s">
        <v>26833</v>
      </c>
      <c r="K6741" t="s">
        <v>357</v>
      </c>
      <c r="L6741" t="s">
        <v>358</v>
      </c>
      <c r="M6741" t="s">
        <v>146</v>
      </c>
      <c r="N6741" t="s">
        <v>86</v>
      </c>
      <c r="O6741" t="s">
        <v>26834</v>
      </c>
      <c r="U6741" t="s">
        <v>127</v>
      </c>
      <c r="X6741" t="s">
        <v>78</v>
      </c>
      <c r="AA6741" s="1"/>
      <c r="AC6741">
        <v>2019</v>
      </c>
      <c r="AD6741">
        <v>10</v>
      </c>
      <c r="AE6741">
        <v>26</v>
      </c>
      <c r="AF6741" s="2">
        <f>DATE(emdat_data[[#This Row],[Start Year]],emdat_data[[#This Row],[Start Month]],emdat_data[[#This Row],[Start Day]])</f>
        <v>43764</v>
      </c>
      <c r="AG6741">
        <v>2019</v>
      </c>
      <c r="AH6741">
        <v>10</v>
      </c>
      <c r="AI6741">
        <v>31</v>
      </c>
      <c r="AJ6741" s="2">
        <f>DATE(emdat_data[[#This Row],[End Year]],emdat_data[[#This Row],[End Month]],emdat_data[[#This Row],[End Day]])</f>
        <v>43769</v>
      </c>
      <c r="AL6741">
        <v>2</v>
      </c>
      <c r="AM6741">
        <v>660</v>
      </c>
      <c r="AO6741">
        <v>662</v>
      </c>
      <c r="AR6741">
        <v>800000</v>
      </c>
      <c r="AS6741">
        <v>915772</v>
      </c>
      <c r="AT6741">
        <v>1300000</v>
      </c>
      <c r="AU6741">
        <v>1488129</v>
      </c>
      <c r="AV6741">
        <v>87.358006773884696</v>
      </c>
      <c r="AX6741" t="s">
        <v>26835</v>
      </c>
      <c r="AY6741" t="s">
        <v>26836</v>
      </c>
    </row>
    <row r="6742" spans="1:51" hidden="1" x14ac:dyDescent="0.25">
      <c r="A6742" t="s">
        <v>26198</v>
      </c>
      <c r="B6742">
        <v>2019</v>
      </c>
      <c r="C6742">
        <v>595</v>
      </c>
      <c r="E6742" t="s">
        <v>50</v>
      </c>
      <c r="F6742" t="s">
        <v>71</v>
      </c>
      <c r="G6742" t="s">
        <v>72</v>
      </c>
      <c r="K6742" t="s">
        <v>1159</v>
      </c>
      <c r="L6742" t="s">
        <v>1160</v>
      </c>
      <c r="M6742" t="s">
        <v>85</v>
      </c>
      <c r="N6742" t="s">
        <v>86</v>
      </c>
      <c r="O6742" t="s">
        <v>26199</v>
      </c>
      <c r="X6742" t="s">
        <v>78</v>
      </c>
      <c r="AA6742" s="1"/>
      <c r="AC6742">
        <v>2019</v>
      </c>
      <c r="AD6742">
        <v>10</v>
      </c>
      <c r="AE6742">
        <v>27</v>
      </c>
      <c r="AF6742" s="2">
        <f>DATE(emdat_data[[#This Row],[Start Year]],emdat_data[[#This Row],[Start Month]],emdat_data[[#This Row],[Start Day]])</f>
        <v>43765</v>
      </c>
      <c r="AG6742">
        <v>2019</v>
      </c>
      <c r="AH6742">
        <v>11</v>
      </c>
      <c r="AI6742">
        <v>17</v>
      </c>
      <c r="AJ6742" s="2">
        <f>DATE(emdat_data[[#This Row],[End Year]],emdat_data[[#This Row],[End Month]],emdat_data[[#This Row],[End Day]])</f>
        <v>43786</v>
      </c>
      <c r="AK6742">
        <v>20</v>
      </c>
      <c r="AM6742">
        <v>23035</v>
      </c>
      <c r="AN6742">
        <v>215</v>
      </c>
      <c r="AO6742">
        <v>23250</v>
      </c>
      <c r="AV6742">
        <v>87.358006773884696</v>
      </c>
      <c r="AW6742" t="s">
        <v>26200</v>
      </c>
      <c r="AY6742" t="s">
        <v>26201</v>
      </c>
    </row>
    <row r="6743" spans="1:51" hidden="1" x14ac:dyDescent="0.25">
      <c r="A6743" t="s">
        <v>26182</v>
      </c>
      <c r="B6743">
        <v>2019</v>
      </c>
      <c r="C6743">
        <v>527</v>
      </c>
      <c r="E6743" t="s">
        <v>50</v>
      </c>
      <c r="F6743" t="s">
        <v>71</v>
      </c>
      <c r="G6743" t="s">
        <v>217</v>
      </c>
      <c r="H6743" t="s">
        <v>217</v>
      </c>
      <c r="K6743" t="s">
        <v>183</v>
      </c>
      <c r="L6743" t="s">
        <v>184</v>
      </c>
      <c r="M6743" t="s">
        <v>75</v>
      </c>
      <c r="N6743" t="s">
        <v>76</v>
      </c>
      <c r="O6743" t="s">
        <v>26183</v>
      </c>
      <c r="P6743" t="s">
        <v>642</v>
      </c>
      <c r="AA6743" s="1"/>
      <c r="AC6743">
        <v>2019</v>
      </c>
      <c r="AD6743">
        <v>10</v>
      </c>
      <c r="AE6743">
        <v>28</v>
      </c>
      <c r="AF6743" s="2">
        <f>DATE(emdat_data[[#This Row],[Start Year]],emdat_data[[#This Row],[Start Month]],emdat_data[[#This Row],[Start Day]])</f>
        <v>43766</v>
      </c>
      <c r="AG6743">
        <v>2019</v>
      </c>
      <c r="AH6743">
        <v>10</v>
      </c>
      <c r="AI6743">
        <v>28</v>
      </c>
      <c r="AJ6743" s="2">
        <f>DATE(emdat_data[[#This Row],[End Year]],emdat_data[[#This Row],[End Month]],emdat_data[[#This Row],[End Day]])</f>
        <v>43766</v>
      </c>
      <c r="AK6743">
        <v>54</v>
      </c>
      <c r="AV6743">
        <v>87.358006773884696</v>
      </c>
      <c r="AX6743" t="s">
        <v>26184</v>
      </c>
      <c r="AY6743" t="s">
        <v>26185</v>
      </c>
    </row>
    <row r="6744" spans="1:51" hidden="1" x14ac:dyDescent="0.25">
      <c r="A6744" t="s">
        <v>26235</v>
      </c>
      <c r="B6744">
        <v>2019</v>
      </c>
      <c r="C6744">
        <v>533</v>
      </c>
      <c r="E6744" t="s">
        <v>50</v>
      </c>
      <c r="F6744" t="s">
        <v>63</v>
      </c>
      <c r="G6744" t="s">
        <v>82</v>
      </c>
      <c r="H6744" t="s">
        <v>789</v>
      </c>
      <c r="J6744" t="s">
        <v>26223</v>
      </c>
      <c r="K6744" t="s">
        <v>187</v>
      </c>
      <c r="L6744" t="s">
        <v>188</v>
      </c>
      <c r="M6744" t="s">
        <v>189</v>
      </c>
      <c r="N6744" t="s">
        <v>190</v>
      </c>
      <c r="O6744" t="s">
        <v>26236</v>
      </c>
      <c r="Q6744" t="s">
        <v>176</v>
      </c>
      <c r="R6744" t="s">
        <v>72</v>
      </c>
      <c r="W6744">
        <v>163</v>
      </c>
      <c r="X6744" t="s">
        <v>88</v>
      </c>
      <c r="AA6744" s="1"/>
      <c r="AC6744">
        <v>2019</v>
      </c>
      <c r="AD6744">
        <v>10</v>
      </c>
      <c r="AE6744">
        <v>28</v>
      </c>
      <c r="AF6744" s="2">
        <f>DATE(emdat_data[[#This Row],[Start Year]],emdat_data[[#This Row],[Start Month]],emdat_data[[#This Row],[Start Day]])</f>
        <v>43766</v>
      </c>
      <c r="AG6744">
        <v>2019</v>
      </c>
      <c r="AH6744">
        <v>11</v>
      </c>
      <c r="AI6744">
        <v>3</v>
      </c>
      <c r="AJ6744" s="2">
        <f>DATE(emdat_data[[#This Row],[End Year]],emdat_data[[#This Row],[End Month]],emdat_data[[#This Row],[End Day]])</f>
        <v>43772</v>
      </c>
      <c r="AK6744">
        <v>1</v>
      </c>
      <c r="AL6744">
        <v>4</v>
      </c>
      <c r="AM6744">
        <v>50</v>
      </c>
      <c r="AO6744">
        <v>54</v>
      </c>
      <c r="AV6744">
        <v>87.358006773884696</v>
      </c>
      <c r="AW6744" t="s">
        <v>26237</v>
      </c>
      <c r="AX6744" t="s">
        <v>16911</v>
      </c>
      <c r="AY6744" t="s">
        <v>26238</v>
      </c>
    </row>
    <row r="6745" spans="1:51" hidden="1" x14ac:dyDescent="0.25">
      <c r="A6745" t="s">
        <v>26371</v>
      </c>
      <c r="B6745">
        <v>2019</v>
      </c>
      <c r="C6745">
        <v>533</v>
      </c>
      <c r="E6745" t="s">
        <v>50</v>
      </c>
      <c r="F6745" t="s">
        <v>63</v>
      </c>
      <c r="G6745" t="s">
        <v>82</v>
      </c>
      <c r="H6745" t="s">
        <v>789</v>
      </c>
      <c r="J6745" t="s">
        <v>26223</v>
      </c>
      <c r="K6745" t="s">
        <v>1231</v>
      </c>
      <c r="L6745" t="s">
        <v>1232</v>
      </c>
      <c r="M6745" t="s">
        <v>197</v>
      </c>
      <c r="N6745" t="s">
        <v>190</v>
      </c>
      <c r="O6745" t="s">
        <v>26372</v>
      </c>
      <c r="X6745" t="s">
        <v>88</v>
      </c>
      <c r="AA6745" s="1"/>
      <c r="AC6745">
        <v>2019</v>
      </c>
      <c r="AD6745">
        <v>10</v>
      </c>
      <c r="AE6745">
        <v>28</v>
      </c>
      <c r="AF6745" s="2">
        <f>DATE(emdat_data[[#This Row],[Start Year]],emdat_data[[#This Row],[Start Month]],emdat_data[[#This Row],[Start Day]])</f>
        <v>43766</v>
      </c>
      <c r="AG6745">
        <v>2019</v>
      </c>
      <c r="AH6745">
        <v>11</v>
      </c>
      <c r="AI6745">
        <v>3</v>
      </c>
      <c r="AJ6745" s="2">
        <f>DATE(emdat_data[[#This Row],[End Year]],emdat_data[[#This Row],[End Month]],emdat_data[[#This Row],[End Day]])</f>
        <v>43772</v>
      </c>
      <c r="AK6745">
        <v>1</v>
      </c>
      <c r="AV6745">
        <v>87.358006773884696</v>
      </c>
      <c r="AW6745" t="s">
        <v>10436</v>
      </c>
      <c r="AY6745" t="s">
        <v>26373</v>
      </c>
    </row>
    <row r="6746" spans="1:51" hidden="1" x14ac:dyDescent="0.25">
      <c r="A6746" t="s">
        <v>26755</v>
      </c>
      <c r="B6746">
        <v>2019</v>
      </c>
      <c r="C6746">
        <v>518</v>
      </c>
      <c r="E6746" t="s">
        <v>50</v>
      </c>
      <c r="F6746" t="s">
        <v>71</v>
      </c>
      <c r="G6746" t="s">
        <v>72</v>
      </c>
      <c r="K6746" t="s">
        <v>2852</v>
      </c>
      <c r="L6746" t="s">
        <v>2853</v>
      </c>
      <c r="M6746" t="s">
        <v>392</v>
      </c>
      <c r="N6746" t="s">
        <v>57</v>
      </c>
      <c r="O6746" t="s">
        <v>26756</v>
      </c>
      <c r="P6746" t="s">
        <v>2496</v>
      </c>
      <c r="X6746" t="s">
        <v>78</v>
      </c>
      <c r="AA6746" s="1"/>
      <c r="AC6746">
        <v>2019</v>
      </c>
      <c r="AD6746">
        <v>10</v>
      </c>
      <c r="AE6746">
        <v>28</v>
      </c>
      <c r="AF6746" s="2">
        <f>DATE(emdat_data[[#This Row],[Start Year]],emdat_data[[#This Row],[Start Month]],emdat_data[[#This Row],[Start Day]])</f>
        <v>43766</v>
      </c>
      <c r="AG6746">
        <v>2019</v>
      </c>
      <c r="AH6746">
        <v>10</v>
      </c>
      <c r="AI6746">
        <v>28</v>
      </c>
      <c r="AJ6746" s="2">
        <f>DATE(emdat_data[[#This Row],[End Year]],emdat_data[[#This Row],[End Month]],emdat_data[[#This Row],[End Day]])</f>
        <v>43766</v>
      </c>
      <c r="AK6746">
        <v>7</v>
      </c>
      <c r="AL6746">
        <v>11</v>
      </c>
      <c r="AM6746">
        <v>1100</v>
      </c>
      <c r="AO6746">
        <v>1111</v>
      </c>
      <c r="AV6746">
        <v>87.358006773884696</v>
      </c>
      <c r="AW6746" t="s">
        <v>26757</v>
      </c>
      <c r="AY6746" t="s">
        <v>26758</v>
      </c>
    </row>
    <row r="6747" spans="1:51" hidden="1" x14ac:dyDescent="0.25">
      <c r="A6747" t="s">
        <v>26603</v>
      </c>
      <c r="B6747">
        <v>2019</v>
      </c>
      <c r="C6747">
        <v>522</v>
      </c>
      <c r="D6747" t="s">
        <v>26604</v>
      </c>
      <c r="E6747" t="s">
        <v>50</v>
      </c>
      <c r="F6747" t="s">
        <v>51</v>
      </c>
      <c r="G6747" t="s">
        <v>52</v>
      </c>
      <c r="H6747" t="s">
        <v>53</v>
      </c>
      <c r="K6747" t="s">
        <v>364</v>
      </c>
      <c r="L6747" t="s">
        <v>365</v>
      </c>
      <c r="M6747" t="s">
        <v>173</v>
      </c>
      <c r="N6747" t="s">
        <v>57</v>
      </c>
      <c r="O6747" t="s">
        <v>26605</v>
      </c>
      <c r="W6747">
        <v>7</v>
      </c>
      <c r="X6747" t="s">
        <v>59</v>
      </c>
      <c r="Y6747">
        <v>6754</v>
      </c>
      <c r="Z6747">
        <v>124985</v>
      </c>
      <c r="AA6747" s="1">
        <v>0.37777777777777777</v>
      </c>
      <c r="AC6747">
        <v>2019</v>
      </c>
      <c r="AD6747">
        <v>10</v>
      </c>
      <c r="AE6747">
        <v>29</v>
      </c>
      <c r="AF6747" s="2">
        <f>DATE(emdat_data[[#This Row],[Start Year]],emdat_data[[#This Row],[Start Month]],emdat_data[[#This Row],[Start Day]])</f>
        <v>43767</v>
      </c>
      <c r="AG6747">
        <v>2019</v>
      </c>
      <c r="AH6747">
        <v>10</v>
      </c>
      <c r="AI6747">
        <v>29</v>
      </c>
      <c r="AJ6747" s="2">
        <f>DATE(emdat_data[[#This Row],[End Year]],emdat_data[[#This Row],[End Month]],emdat_data[[#This Row],[End Day]])</f>
        <v>43767</v>
      </c>
      <c r="AK6747">
        <v>10</v>
      </c>
      <c r="AL6747">
        <v>395</v>
      </c>
      <c r="AM6747">
        <v>25630</v>
      </c>
      <c r="AO6747">
        <v>26025</v>
      </c>
      <c r="AV6747">
        <v>87.358006773884696</v>
      </c>
      <c r="AX6747" t="s">
        <v>26606</v>
      </c>
      <c r="AY6747" t="s">
        <v>26607</v>
      </c>
    </row>
    <row r="6748" spans="1:51" hidden="1" x14ac:dyDescent="0.25">
      <c r="A6748" t="s">
        <v>26010</v>
      </c>
      <c r="B6748">
        <v>2019</v>
      </c>
      <c r="C6748">
        <v>532</v>
      </c>
      <c r="E6748" t="s">
        <v>50</v>
      </c>
      <c r="F6748" t="s">
        <v>63</v>
      </c>
      <c r="G6748" t="s">
        <v>82</v>
      </c>
      <c r="H6748" t="s">
        <v>157</v>
      </c>
      <c r="I6748" t="s">
        <v>493</v>
      </c>
      <c r="K6748" t="s">
        <v>144</v>
      </c>
      <c r="L6748" t="s">
        <v>145</v>
      </c>
      <c r="M6748" t="s">
        <v>146</v>
      </c>
      <c r="N6748" t="s">
        <v>86</v>
      </c>
      <c r="O6748" t="s">
        <v>26011</v>
      </c>
      <c r="Q6748" t="s">
        <v>72</v>
      </c>
      <c r="W6748">
        <v>100</v>
      </c>
      <c r="X6748" t="s">
        <v>88</v>
      </c>
      <c r="AA6748" s="1"/>
      <c r="AC6748">
        <v>2019</v>
      </c>
      <c r="AD6748">
        <v>10</v>
      </c>
      <c r="AE6748">
        <v>31</v>
      </c>
      <c r="AF6748" s="2">
        <f>DATE(emdat_data[[#This Row],[Start Year]],emdat_data[[#This Row],[Start Month]],emdat_data[[#This Row],[Start Day]])</f>
        <v>43769</v>
      </c>
      <c r="AG6748">
        <v>2019</v>
      </c>
      <c r="AH6748">
        <v>11</v>
      </c>
      <c r="AI6748">
        <v>2</v>
      </c>
      <c r="AJ6748" s="2">
        <f>DATE(emdat_data[[#This Row],[End Year]],emdat_data[[#This Row],[End Month]],emdat_data[[#This Row],[End Day]])</f>
        <v>43771</v>
      </c>
      <c r="AK6748">
        <v>1</v>
      </c>
      <c r="AT6748">
        <v>275000</v>
      </c>
      <c r="AU6748">
        <v>314797</v>
      </c>
      <c r="AV6748">
        <v>87.358006773884696</v>
      </c>
      <c r="AW6748" t="s">
        <v>4499</v>
      </c>
      <c r="AX6748" t="s">
        <v>26012</v>
      </c>
      <c r="AY6748" t="s">
        <v>26013</v>
      </c>
    </row>
    <row r="6749" spans="1:51" hidden="1" x14ac:dyDescent="0.25">
      <c r="A6749" t="s">
        <v>26705</v>
      </c>
      <c r="B6749">
        <v>2019</v>
      </c>
      <c r="C6749">
        <v>529</v>
      </c>
      <c r="D6749" t="s">
        <v>26604</v>
      </c>
      <c r="E6749" t="s">
        <v>50</v>
      </c>
      <c r="F6749" t="s">
        <v>51</v>
      </c>
      <c r="G6749" t="s">
        <v>52</v>
      </c>
      <c r="H6749" t="s">
        <v>53</v>
      </c>
      <c r="K6749" t="s">
        <v>364</v>
      </c>
      <c r="L6749" t="s">
        <v>365</v>
      </c>
      <c r="M6749" t="s">
        <v>173</v>
      </c>
      <c r="N6749" t="s">
        <v>57</v>
      </c>
      <c r="O6749" t="s">
        <v>26706</v>
      </c>
      <c r="W6749">
        <v>7</v>
      </c>
      <c r="X6749" t="s">
        <v>59</v>
      </c>
      <c r="Y6749">
        <v>6905</v>
      </c>
      <c r="Z6749">
        <v>125187</v>
      </c>
      <c r="AA6749" s="1">
        <v>0.38263888888888886</v>
      </c>
      <c r="AC6749">
        <v>2019</v>
      </c>
      <c r="AD6749">
        <v>10</v>
      </c>
      <c r="AE6749">
        <v>31</v>
      </c>
      <c r="AF6749" s="2">
        <f>DATE(emdat_data[[#This Row],[Start Year]],emdat_data[[#This Row],[Start Month]],emdat_data[[#This Row],[Start Day]])</f>
        <v>43769</v>
      </c>
      <c r="AG6749">
        <v>2019</v>
      </c>
      <c r="AH6749">
        <v>10</v>
      </c>
      <c r="AI6749">
        <v>31</v>
      </c>
      <c r="AJ6749" s="2">
        <f>DATE(emdat_data[[#This Row],[End Year]],emdat_data[[#This Row],[End Month]],emdat_data[[#This Row],[End Day]])</f>
        <v>43769</v>
      </c>
      <c r="AK6749">
        <v>23</v>
      </c>
      <c r="AL6749">
        <v>417</v>
      </c>
      <c r="AM6749">
        <v>260286</v>
      </c>
      <c r="AO6749">
        <v>260703</v>
      </c>
      <c r="AV6749">
        <v>87.358006773884696</v>
      </c>
      <c r="AX6749" t="s">
        <v>6369</v>
      </c>
      <c r="AY6749" t="s">
        <v>6370</v>
      </c>
    </row>
    <row r="6750" spans="1:51" hidden="1" x14ac:dyDescent="0.25">
      <c r="A6750" t="s">
        <v>26137</v>
      </c>
      <c r="B6750">
        <v>2019</v>
      </c>
      <c r="C6750">
        <v>655</v>
      </c>
      <c r="E6750" t="s">
        <v>50</v>
      </c>
      <c r="F6750" t="s">
        <v>63</v>
      </c>
      <c r="G6750" t="s">
        <v>64</v>
      </c>
      <c r="H6750" t="s">
        <v>65</v>
      </c>
      <c r="K6750" t="s">
        <v>527</v>
      </c>
      <c r="L6750" t="s">
        <v>528</v>
      </c>
      <c r="M6750" t="s">
        <v>56</v>
      </c>
      <c r="N6750" t="s">
        <v>57</v>
      </c>
      <c r="O6750" t="s">
        <v>26138</v>
      </c>
      <c r="W6750">
        <v>8</v>
      </c>
      <c r="X6750" t="s">
        <v>67</v>
      </c>
      <c r="AA6750" s="1"/>
      <c r="AC6750">
        <v>2019</v>
      </c>
      <c r="AD6750">
        <v>11</v>
      </c>
      <c r="AF6750" s="2">
        <f>DATE(emdat_data[[#This Row],[Start Year]],emdat_data[[#This Row],[Start Month]],emdat_data[[#This Row],[Start Day]])</f>
        <v>43769</v>
      </c>
      <c r="AG6750">
        <v>2019</v>
      </c>
      <c r="AH6750">
        <v>12</v>
      </c>
      <c r="AJ6750" s="2">
        <f>DATE(emdat_data[[#This Row],[End Year]],emdat_data[[#This Row],[End Month]],emdat_data[[#This Row],[End Day]])</f>
        <v>43799</v>
      </c>
      <c r="AK6750">
        <v>50</v>
      </c>
      <c r="AL6750">
        <v>4500</v>
      </c>
      <c r="AO6750">
        <v>4500</v>
      </c>
      <c r="AV6750">
        <v>87.358006773884696</v>
      </c>
      <c r="AX6750" t="s">
        <v>26139</v>
      </c>
      <c r="AY6750" t="s">
        <v>26140</v>
      </c>
    </row>
    <row r="6751" spans="1:51" x14ac:dyDescent="0.25">
      <c r="A6751" t="s">
        <v>26362</v>
      </c>
      <c r="B6751">
        <v>2019</v>
      </c>
      <c r="C6751">
        <v>630</v>
      </c>
      <c r="E6751" t="s">
        <v>50</v>
      </c>
      <c r="F6751" t="s">
        <v>119</v>
      </c>
      <c r="G6751" t="s">
        <v>1116</v>
      </c>
      <c r="H6751" t="s">
        <v>1117</v>
      </c>
      <c r="K6751" t="s">
        <v>1240</v>
      </c>
      <c r="L6751" t="s">
        <v>1241</v>
      </c>
      <c r="M6751" t="s">
        <v>260</v>
      </c>
      <c r="N6751" t="s">
        <v>76</v>
      </c>
      <c r="O6751" t="s">
        <v>26363</v>
      </c>
      <c r="Q6751" t="s">
        <v>1023</v>
      </c>
      <c r="AA6751" s="1"/>
      <c r="AC6751">
        <v>2019</v>
      </c>
      <c r="AD6751">
        <v>11</v>
      </c>
      <c r="AF6751" s="2">
        <f>DATE(emdat_data[[#This Row],[Start Year]],emdat_data[[#This Row],[Start Month]],emdat_data[[#This Row],[Start Day]])</f>
        <v>43769</v>
      </c>
      <c r="AG6751">
        <v>2020</v>
      </c>
      <c r="AH6751">
        <v>2</v>
      </c>
      <c r="AJ6751" s="2">
        <f>DATE(emdat_data[[#This Row],[End Year]],emdat_data[[#This Row],[End Month]],emdat_data[[#This Row],[End Day]])</f>
        <v>43861</v>
      </c>
      <c r="AV6751">
        <v>87.358006773884696</v>
      </c>
    </row>
    <row r="6752" spans="1:51" x14ac:dyDescent="0.25">
      <c r="A6752" t="s">
        <v>26396</v>
      </c>
      <c r="B6752">
        <v>2019</v>
      </c>
      <c r="C6752">
        <v>531</v>
      </c>
      <c r="D6752" t="s">
        <v>26397</v>
      </c>
      <c r="E6752" t="s">
        <v>50</v>
      </c>
      <c r="F6752" t="s">
        <v>119</v>
      </c>
      <c r="G6752" t="s">
        <v>120</v>
      </c>
      <c r="H6752" t="s">
        <v>301</v>
      </c>
      <c r="J6752" t="s">
        <v>11013</v>
      </c>
      <c r="K6752" t="s">
        <v>1260</v>
      </c>
      <c r="L6752" t="s">
        <v>1261</v>
      </c>
      <c r="M6752" t="s">
        <v>1262</v>
      </c>
      <c r="N6752" t="s">
        <v>96</v>
      </c>
      <c r="O6752" t="s">
        <v>26398</v>
      </c>
      <c r="X6752" t="s">
        <v>129</v>
      </c>
      <c r="AA6752" s="1"/>
      <c r="AC6752">
        <v>2019</v>
      </c>
      <c r="AD6752">
        <v>11</v>
      </c>
      <c r="AF6752" s="2">
        <f>DATE(emdat_data[[#This Row],[Start Year]],emdat_data[[#This Row],[Start Month]],emdat_data[[#This Row],[Start Day]])</f>
        <v>43769</v>
      </c>
      <c r="AG6752">
        <v>2019</v>
      </c>
      <c r="AH6752">
        <v>11</v>
      </c>
      <c r="AJ6752" s="2">
        <f>DATE(emdat_data[[#This Row],[End Year]],emdat_data[[#This Row],[End Month]],emdat_data[[#This Row],[End Day]])</f>
        <v>43769</v>
      </c>
      <c r="AL6752">
        <v>14</v>
      </c>
      <c r="AO6752">
        <v>14</v>
      </c>
      <c r="AV6752">
        <v>87.358006773884696</v>
      </c>
    </row>
    <row r="6753" spans="1:51" x14ac:dyDescent="0.25">
      <c r="A6753" t="s">
        <v>26695</v>
      </c>
      <c r="B6753">
        <v>2019</v>
      </c>
      <c r="C6753">
        <v>630</v>
      </c>
      <c r="E6753" t="s">
        <v>50</v>
      </c>
      <c r="F6753" t="s">
        <v>119</v>
      </c>
      <c r="G6753" t="s">
        <v>1116</v>
      </c>
      <c r="H6753" t="s">
        <v>1117</v>
      </c>
      <c r="K6753" t="s">
        <v>2875</v>
      </c>
      <c r="L6753" t="s">
        <v>2876</v>
      </c>
      <c r="M6753" t="s">
        <v>260</v>
      </c>
      <c r="N6753" t="s">
        <v>76</v>
      </c>
      <c r="O6753" t="s">
        <v>26696</v>
      </c>
      <c r="Q6753" t="s">
        <v>1023</v>
      </c>
      <c r="AA6753" s="1"/>
      <c r="AC6753">
        <v>2019</v>
      </c>
      <c r="AD6753">
        <v>11</v>
      </c>
      <c r="AF6753" s="2">
        <f>DATE(emdat_data[[#This Row],[Start Year]],emdat_data[[#This Row],[Start Month]],emdat_data[[#This Row],[Start Day]])</f>
        <v>43769</v>
      </c>
      <c r="AG6753">
        <v>2020</v>
      </c>
      <c r="AH6753">
        <v>2</v>
      </c>
      <c r="AJ6753" s="2">
        <f>DATE(emdat_data[[#This Row],[End Year]],emdat_data[[#This Row],[End Month]],emdat_data[[#This Row],[End Day]])</f>
        <v>43861</v>
      </c>
      <c r="AV6753">
        <v>87.358006773884696</v>
      </c>
    </row>
    <row r="6754" spans="1:51" hidden="1" x14ac:dyDescent="0.25">
      <c r="A6754" t="s">
        <v>26747</v>
      </c>
      <c r="B6754">
        <v>2019</v>
      </c>
      <c r="C6754">
        <v>643</v>
      </c>
      <c r="D6754" t="s">
        <v>26748</v>
      </c>
      <c r="E6754" t="s">
        <v>50</v>
      </c>
      <c r="F6754" t="s">
        <v>71</v>
      </c>
      <c r="G6754" t="s">
        <v>72</v>
      </c>
      <c r="K6754" t="s">
        <v>2842</v>
      </c>
      <c r="L6754" t="s">
        <v>2843</v>
      </c>
      <c r="M6754" t="s">
        <v>260</v>
      </c>
      <c r="N6754" t="s">
        <v>76</v>
      </c>
      <c r="O6754" t="s">
        <v>26749</v>
      </c>
      <c r="P6754" t="s">
        <v>642</v>
      </c>
      <c r="X6754" t="s">
        <v>78</v>
      </c>
      <c r="AA6754" s="1"/>
      <c r="AC6754">
        <v>2019</v>
      </c>
      <c r="AD6754">
        <v>11</v>
      </c>
      <c r="AF6754" s="2">
        <f>DATE(emdat_data[[#This Row],[Start Year]],emdat_data[[#This Row],[Start Month]],emdat_data[[#This Row],[Start Day]])</f>
        <v>43769</v>
      </c>
      <c r="AG6754">
        <v>2019</v>
      </c>
      <c r="AH6754">
        <v>12</v>
      </c>
      <c r="AJ6754" s="2">
        <f>DATE(emdat_data[[#This Row],[End Year]],emdat_data[[#This Row],[End Month]],emdat_data[[#This Row],[End Day]])</f>
        <v>43799</v>
      </c>
      <c r="AK6754">
        <v>16</v>
      </c>
      <c r="AL6754">
        <v>33</v>
      </c>
      <c r="AM6754">
        <v>5360</v>
      </c>
      <c r="AO6754">
        <v>5393</v>
      </c>
      <c r="AV6754">
        <v>87.358006773884696</v>
      </c>
      <c r="AX6754" t="s">
        <v>26750</v>
      </c>
      <c r="AY6754" t="s">
        <v>26751</v>
      </c>
    </row>
    <row r="6755" spans="1:51" hidden="1" x14ac:dyDescent="0.25">
      <c r="A6755" t="s">
        <v>26222</v>
      </c>
      <c r="B6755">
        <v>2019</v>
      </c>
      <c r="C6755">
        <v>533</v>
      </c>
      <c r="E6755" t="s">
        <v>50</v>
      </c>
      <c r="F6755" t="s">
        <v>63</v>
      </c>
      <c r="G6755" t="s">
        <v>82</v>
      </c>
      <c r="H6755" t="s">
        <v>789</v>
      </c>
      <c r="J6755" t="s">
        <v>26223</v>
      </c>
      <c r="K6755" t="s">
        <v>239</v>
      </c>
      <c r="L6755" t="s">
        <v>240</v>
      </c>
      <c r="M6755" t="s">
        <v>197</v>
      </c>
      <c r="N6755" t="s">
        <v>190</v>
      </c>
      <c r="O6755" t="s">
        <v>26224</v>
      </c>
      <c r="Q6755" t="s">
        <v>72</v>
      </c>
      <c r="R6755" t="s">
        <v>176</v>
      </c>
      <c r="X6755" t="s">
        <v>88</v>
      </c>
      <c r="AA6755" s="1"/>
      <c r="AC6755">
        <v>2019</v>
      </c>
      <c r="AD6755">
        <v>11</v>
      </c>
      <c r="AE6755">
        <v>3</v>
      </c>
      <c r="AF6755" s="2">
        <f>DATE(emdat_data[[#This Row],[Start Year]],emdat_data[[#This Row],[Start Month]],emdat_data[[#This Row],[Start Day]])</f>
        <v>43772</v>
      </c>
      <c r="AG6755">
        <v>2019</v>
      </c>
      <c r="AH6755">
        <v>11</v>
      </c>
      <c r="AI6755">
        <v>3</v>
      </c>
      <c r="AJ6755" s="2">
        <f>DATE(emdat_data[[#This Row],[End Year]],emdat_data[[#This Row],[End Month]],emdat_data[[#This Row],[End Day]])</f>
        <v>43772</v>
      </c>
      <c r="AM6755">
        <v>12</v>
      </c>
      <c r="AO6755">
        <v>12</v>
      </c>
      <c r="AV6755">
        <v>87.358006773884696</v>
      </c>
      <c r="AW6755" t="s">
        <v>26225</v>
      </c>
      <c r="AY6755" t="s">
        <v>26226</v>
      </c>
    </row>
    <row r="6756" spans="1:51" hidden="1" x14ac:dyDescent="0.25">
      <c r="A6756" t="s">
        <v>26631</v>
      </c>
      <c r="B6756">
        <v>2019</v>
      </c>
      <c r="C6756">
        <v>534</v>
      </c>
      <c r="E6756" t="s">
        <v>50</v>
      </c>
      <c r="F6756" t="s">
        <v>63</v>
      </c>
      <c r="G6756" t="s">
        <v>82</v>
      </c>
      <c r="H6756" t="s">
        <v>98</v>
      </c>
      <c r="J6756" t="s">
        <v>26632</v>
      </c>
      <c r="K6756" t="s">
        <v>3068</v>
      </c>
      <c r="L6756" t="s">
        <v>3069</v>
      </c>
      <c r="M6756" t="s">
        <v>173</v>
      </c>
      <c r="N6756" t="s">
        <v>57</v>
      </c>
      <c r="O6756" t="s">
        <v>26633</v>
      </c>
      <c r="Q6756" t="s">
        <v>72</v>
      </c>
      <c r="R6756" t="s">
        <v>176</v>
      </c>
      <c r="X6756" t="s">
        <v>88</v>
      </c>
      <c r="AA6756" s="1"/>
      <c r="AC6756">
        <v>2019</v>
      </c>
      <c r="AD6756">
        <v>11</v>
      </c>
      <c r="AE6756">
        <v>3</v>
      </c>
      <c r="AF6756" s="2">
        <f>DATE(emdat_data[[#This Row],[Start Year]],emdat_data[[#This Row],[Start Month]],emdat_data[[#This Row],[Start Day]])</f>
        <v>43772</v>
      </c>
      <c r="AG6756">
        <v>2019</v>
      </c>
      <c r="AH6756">
        <v>11</v>
      </c>
      <c r="AI6756">
        <v>3</v>
      </c>
      <c r="AJ6756" s="2">
        <f>DATE(emdat_data[[#This Row],[End Year]],emdat_data[[#This Row],[End Month]],emdat_data[[#This Row],[End Day]])</f>
        <v>43772</v>
      </c>
      <c r="AK6756">
        <v>1</v>
      </c>
      <c r="AL6756">
        <v>14</v>
      </c>
      <c r="AM6756">
        <v>20000</v>
      </c>
      <c r="AO6756">
        <v>20014</v>
      </c>
      <c r="AV6756">
        <v>87.358006773884696</v>
      </c>
      <c r="AW6756" t="s">
        <v>26634</v>
      </c>
      <c r="AY6756" t="s">
        <v>26635</v>
      </c>
    </row>
    <row r="6757" spans="1:51" hidden="1" x14ac:dyDescent="0.25">
      <c r="A6757" t="s">
        <v>26418</v>
      </c>
      <c r="B6757">
        <v>2019</v>
      </c>
      <c r="C6757">
        <v>568</v>
      </c>
      <c r="E6757" t="s">
        <v>50</v>
      </c>
      <c r="F6757" t="s">
        <v>71</v>
      </c>
      <c r="G6757" t="s">
        <v>72</v>
      </c>
      <c r="K6757" t="s">
        <v>1292</v>
      </c>
      <c r="L6757" t="s">
        <v>1293</v>
      </c>
      <c r="M6757" t="s">
        <v>1294</v>
      </c>
      <c r="N6757" t="s">
        <v>190</v>
      </c>
      <c r="O6757" t="s">
        <v>26419</v>
      </c>
      <c r="X6757" t="s">
        <v>78</v>
      </c>
      <c r="AA6757" s="1"/>
      <c r="AC6757">
        <v>2019</v>
      </c>
      <c r="AD6757">
        <v>11</v>
      </c>
      <c r="AE6757">
        <v>7</v>
      </c>
      <c r="AF6757" s="2">
        <f>DATE(emdat_data[[#This Row],[Start Year]],emdat_data[[#This Row],[Start Month]],emdat_data[[#This Row],[Start Day]])</f>
        <v>43776</v>
      </c>
      <c r="AG6757">
        <v>2019</v>
      </c>
      <c r="AH6757">
        <v>11</v>
      </c>
      <c r="AI6757">
        <v>8</v>
      </c>
      <c r="AJ6757" s="2">
        <f>DATE(emdat_data[[#This Row],[End Year]],emdat_data[[#This Row],[End Month]],emdat_data[[#This Row],[End Day]])</f>
        <v>43777</v>
      </c>
      <c r="AK6757">
        <v>1</v>
      </c>
      <c r="AM6757">
        <v>100</v>
      </c>
      <c r="AO6757">
        <v>100</v>
      </c>
      <c r="AR6757">
        <v>142000</v>
      </c>
      <c r="AS6757">
        <v>162549</v>
      </c>
      <c r="AV6757">
        <v>87.358006773884696</v>
      </c>
      <c r="AX6757" t="s">
        <v>26420</v>
      </c>
      <c r="AY6757" t="s">
        <v>26421</v>
      </c>
    </row>
    <row r="6758" spans="1:51" hidden="1" x14ac:dyDescent="0.25">
      <c r="A6758" t="s">
        <v>26464</v>
      </c>
      <c r="B6758">
        <v>2019</v>
      </c>
      <c r="C6758">
        <v>553</v>
      </c>
      <c r="E6758" t="s">
        <v>50</v>
      </c>
      <c r="F6758" t="s">
        <v>51</v>
      </c>
      <c r="G6758" t="s">
        <v>52</v>
      </c>
      <c r="H6758" t="s">
        <v>53</v>
      </c>
      <c r="K6758" t="s">
        <v>1447</v>
      </c>
      <c r="L6758" t="s">
        <v>1448</v>
      </c>
      <c r="M6758" t="s">
        <v>56</v>
      </c>
      <c r="N6758" t="s">
        <v>57</v>
      </c>
      <c r="O6758" t="s">
        <v>26465</v>
      </c>
      <c r="W6758">
        <v>6</v>
      </c>
      <c r="X6758" t="s">
        <v>59</v>
      </c>
      <c r="Y6758">
        <v>37808</v>
      </c>
      <c r="Z6758">
        <v>47558</v>
      </c>
      <c r="AA6758" s="1">
        <v>9.5138888888888884E-2</v>
      </c>
      <c r="AC6758">
        <v>2019</v>
      </c>
      <c r="AD6758">
        <v>11</v>
      </c>
      <c r="AE6758">
        <v>8</v>
      </c>
      <c r="AF6758" s="2">
        <f>DATE(emdat_data[[#This Row],[Start Year]],emdat_data[[#This Row],[Start Month]],emdat_data[[#This Row],[Start Day]])</f>
        <v>43777</v>
      </c>
      <c r="AG6758">
        <v>2019</v>
      </c>
      <c r="AH6758">
        <v>11</v>
      </c>
      <c r="AI6758">
        <v>8</v>
      </c>
      <c r="AJ6758" s="2">
        <f>DATE(emdat_data[[#This Row],[End Year]],emdat_data[[#This Row],[End Month]],emdat_data[[#This Row],[End Day]])</f>
        <v>43777</v>
      </c>
      <c r="AK6758">
        <v>6</v>
      </c>
      <c r="AL6758">
        <v>584</v>
      </c>
      <c r="AM6758">
        <v>22500</v>
      </c>
      <c r="AO6758">
        <v>23084</v>
      </c>
      <c r="AT6758">
        <v>90000</v>
      </c>
      <c r="AU6758">
        <v>103024</v>
      </c>
      <c r="AV6758">
        <v>87.358006773884696</v>
      </c>
      <c r="AX6758" t="s">
        <v>26466</v>
      </c>
      <c r="AY6758" t="s">
        <v>26467</v>
      </c>
    </row>
    <row r="6759" spans="1:51" hidden="1" x14ac:dyDescent="0.25">
      <c r="A6759" t="s">
        <v>26131</v>
      </c>
      <c r="B6759">
        <v>2019</v>
      </c>
      <c r="C6759">
        <v>550</v>
      </c>
      <c r="D6759" t="s">
        <v>26132</v>
      </c>
      <c r="E6759" t="s">
        <v>50</v>
      </c>
      <c r="F6759" t="s">
        <v>63</v>
      </c>
      <c r="G6759" t="s">
        <v>82</v>
      </c>
      <c r="H6759" t="s">
        <v>98</v>
      </c>
      <c r="J6759" t="s">
        <v>26133</v>
      </c>
      <c r="K6759" t="s">
        <v>527</v>
      </c>
      <c r="L6759" t="s">
        <v>528</v>
      </c>
      <c r="M6759" t="s">
        <v>56</v>
      </c>
      <c r="N6759" t="s">
        <v>57</v>
      </c>
      <c r="O6759" t="s">
        <v>26134</v>
      </c>
      <c r="W6759">
        <v>130</v>
      </c>
      <c r="X6759" t="s">
        <v>88</v>
      </c>
      <c r="AA6759" s="1"/>
      <c r="AC6759">
        <v>2019</v>
      </c>
      <c r="AD6759">
        <v>11</v>
      </c>
      <c r="AE6759">
        <v>9</v>
      </c>
      <c r="AF6759" s="2">
        <f>DATE(emdat_data[[#This Row],[Start Year]],emdat_data[[#This Row],[Start Month]],emdat_data[[#This Row],[Start Day]])</f>
        <v>43778</v>
      </c>
      <c r="AG6759">
        <v>2019</v>
      </c>
      <c r="AH6759">
        <v>11</v>
      </c>
      <c r="AI6759">
        <v>10</v>
      </c>
      <c r="AJ6759" s="2">
        <f>DATE(emdat_data[[#This Row],[End Year]],emdat_data[[#This Row],[End Month]],emdat_data[[#This Row],[End Day]])</f>
        <v>43779</v>
      </c>
      <c r="AK6759">
        <v>40</v>
      </c>
      <c r="AL6759">
        <v>71</v>
      </c>
      <c r="AM6759">
        <v>251435</v>
      </c>
      <c r="AO6759">
        <v>251506</v>
      </c>
      <c r="AT6759">
        <v>5785</v>
      </c>
      <c r="AU6759">
        <v>6622</v>
      </c>
      <c r="AV6759">
        <v>87.358006773884696</v>
      </c>
      <c r="AX6759" t="s">
        <v>26135</v>
      </c>
      <c r="AY6759" t="s">
        <v>26136</v>
      </c>
    </row>
    <row r="6760" spans="1:51" hidden="1" x14ac:dyDescent="0.25">
      <c r="A6760" t="s">
        <v>26450</v>
      </c>
      <c r="B6760">
        <v>2019</v>
      </c>
      <c r="C6760">
        <v>550</v>
      </c>
      <c r="D6760" t="s">
        <v>26132</v>
      </c>
      <c r="E6760" t="s">
        <v>50</v>
      </c>
      <c r="F6760" t="s">
        <v>63</v>
      </c>
      <c r="G6760" t="s">
        <v>82</v>
      </c>
      <c r="H6760" t="s">
        <v>98</v>
      </c>
      <c r="J6760" t="s">
        <v>26133</v>
      </c>
      <c r="K6760" t="s">
        <v>226</v>
      </c>
      <c r="L6760" t="s">
        <v>227</v>
      </c>
      <c r="M6760" t="s">
        <v>56</v>
      </c>
      <c r="N6760" t="s">
        <v>57</v>
      </c>
      <c r="O6760" t="s">
        <v>26451</v>
      </c>
      <c r="X6760" t="s">
        <v>88</v>
      </c>
      <c r="AA6760" s="1"/>
      <c r="AC6760">
        <v>2019</v>
      </c>
      <c r="AD6760">
        <v>11</v>
      </c>
      <c r="AE6760">
        <v>9</v>
      </c>
      <c r="AF6760" s="2">
        <f>DATE(emdat_data[[#This Row],[Start Year]],emdat_data[[#This Row],[Start Month]],emdat_data[[#This Row],[Start Day]])</f>
        <v>43778</v>
      </c>
      <c r="AG6760">
        <v>2019</v>
      </c>
      <c r="AH6760">
        <v>11</v>
      </c>
      <c r="AI6760">
        <v>10</v>
      </c>
      <c r="AJ6760" s="2">
        <f>DATE(emdat_data[[#This Row],[End Year]],emdat_data[[#This Row],[End Month]],emdat_data[[#This Row],[End Day]])</f>
        <v>43779</v>
      </c>
      <c r="AK6760">
        <v>12</v>
      </c>
      <c r="AM6760">
        <v>130000</v>
      </c>
      <c r="AO6760">
        <v>130000</v>
      </c>
      <c r="AV6760">
        <v>87.358006773884696</v>
      </c>
      <c r="AW6760" t="s">
        <v>26452</v>
      </c>
      <c r="AY6760" t="s">
        <v>26453</v>
      </c>
    </row>
    <row r="6761" spans="1:51" hidden="1" x14ac:dyDescent="0.25">
      <c r="A6761" t="s">
        <v>26715</v>
      </c>
      <c r="B6761">
        <v>2019</v>
      </c>
      <c r="C6761">
        <v>549</v>
      </c>
      <c r="E6761" t="s">
        <v>50</v>
      </c>
      <c r="F6761" t="s">
        <v>63</v>
      </c>
      <c r="G6761" t="s">
        <v>82</v>
      </c>
      <c r="H6761" t="s">
        <v>98</v>
      </c>
      <c r="J6761" t="s">
        <v>26692</v>
      </c>
      <c r="K6761" t="s">
        <v>364</v>
      </c>
      <c r="L6761" t="s">
        <v>365</v>
      </c>
      <c r="M6761" t="s">
        <v>173</v>
      </c>
      <c r="N6761" t="s">
        <v>57</v>
      </c>
      <c r="O6761" t="s">
        <v>26716</v>
      </c>
      <c r="X6761" t="s">
        <v>88</v>
      </c>
      <c r="AA6761" s="1"/>
      <c r="AC6761">
        <v>2019</v>
      </c>
      <c r="AD6761">
        <v>11</v>
      </c>
      <c r="AE6761">
        <v>10</v>
      </c>
      <c r="AF6761" s="2">
        <f>DATE(emdat_data[[#This Row],[Start Year]],emdat_data[[#This Row],[Start Month]],emdat_data[[#This Row],[Start Day]])</f>
        <v>43779</v>
      </c>
      <c r="AG6761">
        <v>2019</v>
      </c>
      <c r="AH6761">
        <v>11</v>
      </c>
      <c r="AI6761">
        <v>10</v>
      </c>
      <c r="AJ6761" s="2">
        <f>DATE(emdat_data[[#This Row],[End Year]],emdat_data[[#This Row],[End Month]],emdat_data[[#This Row],[End Day]])</f>
        <v>43779</v>
      </c>
      <c r="AK6761">
        <v>19</v>
      </c>
      <c r="AL6761">
        <v>3</v>
      </c>
      <c r="AM6761">
        <v>670</v>
      </c>
      <c r="AO6761">
        <v>673</v>
      </c>
      <c r="AT6761">
        <v>36000</v>
      </c>
      <c r="AU6761">
        <v>41210</v>
      </c>
      <c r="AV6761">
        <v>87.358006773884696</v>
      </c>
      <c r="AX6761" t="s">
        <v>26717</v>
      </c>
      <c r="AY6761" t="s">
        <v>26718</v>
      </c>
    </row>
    <row r="6762" spans="1:51" hidden="1" x14ac:dyDescent="0.25">
      <c r="A6762" t="s">
        <v>26403</v>
      </c>
      <c r="B6762">
        <v>2019</v>
      </c>
      <c r="C6762">
        <v>551</v>
      </c>
      <c r="E6762" t="s">
        <v>50</v>
      </c>
      <c r="F6762" t="s">
        <v>51</v>
      </c>
      <c r="G6762" t="s">
        <v>52</v>
      </c>
      <c r="H6762" t="s">
        <v>53</v>
      </c>
      <c r="K6762" t="s">
        <v>187</v>
      </c>
      <c r="L6762" t="s">
        <v>188</v>
      </c>
      <c r="M6762" t="s">
        <v>189</v>
      </c>
      <c r="N6762" t="s">
        <v>190</v>
      </c>
      <c r="O6762" t="s">
        <v>26404</v>
      </c>
      <c r="W6762">
        <v>5</v>
      </c>
      <c r="X6762" t="s">
        <v>59</v>
      </c>
      <c r="AA6762" s="1"/>
      <c r="AC6762">
        <v>2019</v>
      </c>
      <c r="AD6762">
        <v>11</v>
      </c>
      <c r="AE6762">
        <v>11</v>
      </c>
      <c r="AF6762" s="2">
        <f>DATE(emdat_data[[#This Row],[Start Year]],emdat_data[[#This Row],[Start Month]],emdat_data[[#This Row],[Start Day]])</f>
        <v>43780</v>
      </c>
      <c r="AG6762">
        <v>2019</v>
      </c>
      <c r="AH6762">
        <v>11</v>
      </c>
      <c r="AI6762">
        <v>11</v>
      </c>
      <c r="AJ6762" s="2">
        <f>DATE(emdat_data[[#This Row],[End Year]],emdat_data[[#This Row],[End Month]],emdat_data[[#This Row],[End Day]])</f>
        <v>43780</v>
      </c>
      <c r="AL6762">
        <v>4</v>
      </c>
      <c r="AM6762">
        <v>750</v>
      </c>
      <c r="AO6762">
        <v>754</v>
      </c>
      <c r="AV6762">
        <v>87.358006773884696</v>
      </c>
      <c r="AW6762" t="s">
        <v>26405</v>
      </c>
      <c r="AY6762" t="s">
        <v>26406</v>
      </c>
    </row>
    <row r="6763" spans="1:51" hidden="1" x14ac:dyDescent="0.25">
      <c r="A6763" t="s">
        <v>26854</v>
      </c>
      <c r="B6763">
        <v>2019</v>
      </c>
      <c r="C6763">
        <v>548</v>
      </c>
      <c r="E6763" t="s">
        <v>50</v>
      </c>
      <c r="F6763" t="s">
        <v>63</v>
      </c>
      <c r="G6763" t="s">
        <v>82</v>
      </c>
      <c r="H6763" t="s">
        <v>157</v>
      </c>
      <c r="I6763" t="s">
        <v>493</v>
      </c>
      <c r="K6763" t="s">
        <v>427</v>
      </c>
      <c r="L6763" t="s">
        <v>428</v>
      </c>
      <c r="M6763" t="s">
        <v>429</v>
      </c>
      <c r="N6763" t="s">
        <v>76</v>
      </c>
      <c r="O6763" t="s">
        <v>26855</v>
      </c>
      <c r="X6763" t="s">
        <v>88</v>
      </c>
      <c r="AA6763" s="1"/>
      <c r="AC6763">
        <v>2019</v>
      </c>
      <c r="AD6763">
        <v>11</v>
      </c>
      <c r="AE6763">
        <v>11</v>
      </c>
      <c r="AF6763" s="2">
        <f>DATE(emdat_data[[#This Row],[Start Year]],emdat_data[[#This Row],[Start Month]],emdat_data[[#This Row],[Start Day]])</f>
        <v>43780</v>
      </c>
      <c r="AG6763">
        <v>2019</v>
      </c>
      <c r="AH6763">
        <v>11</v>
      </c>
      <c r="AI6763">
        <v>12</v>
      </c>
      <c r="AJ6763" s="2">
        <f>DATE(emdat_data[[#This Row],[End Year]],emdat_data[[#This Row],[End Month]],emdat_data[[#This Row],[End Day]])</f>
        <v>43781</v>
      </c>
      <c r="AK6763">
        <v>4</v>
      </c>
      <c r="AL6763">
        <v>20</v>
      </c>
      <c r="AO6763">
        <v>20</v>
      </c>
      <c r="AV6763">
        <v>87.358006773884696</v>
      </c>
      <c r="AW6763" t="s">
        <v>431</v>
      </c>
      <c r="AY6763" t="s">
        <v>432</v>
      </c>
    </row>
    <row r="6764" spans="1:51" hidden="1" x14ac:dyDescent="0.25">
      <c r="A6764" t="s">
        <v>26243</v>
      </c>
      <c r="B6764">
        <v>2019</v>
      </c>
      <c r="C6764">
        <v>543</v>
      </c>
      <c r="E6764" t="s">
        <v>50</v>
      </c>
      <c r="F6764" t="s">
        <v>63</v>
      </c>
      <c r="G6764" t="s">
        <v>82</v>
      </c>
      <c r="H6764" t="s">
        <v>157</v>
      </c>
      <c r="I6764" t="s">
        <v>493</v>
      </c>
      <c r="K6764" t="s">
        <v>239</v>
      </c>
      <c r="L6764" t="s">
        <v>240</v>
      </c>
      <c r="M6764" t="s">
        <v>197</v>
      </c>
      <c r="N6764" t="s">
        <v>190</v>
      </c>
      <c r="O6764" t="s">
        <v>26244</v>
      </c>
      <c r="Q6764" t="s">
        <v>176</v>
      </c>
      <c r="R6764" t="s">
        <v>72</v>
      </c>
      <c r="U6764" t="s">
        <v>127</v>
      </c>
      <c r="X6764" t="s">
        <v>88</v>
      </c>
      <c r="AA6764" s="1"/>
      <c r="AC6764">
        <v>2019</v>
      </c>
      <c r="AD6764">
        <v>11</v>
      </c>
      <c r="AE6764">
        <v>12</v>
      </c>
      <c r="AF6764" s="2">
        <f>DATE(emdat_data[[#This Row],[Start Year]],emdat_data[[#This Row],[Start Month]],emdat_data[[#This Row],[Start Day]])</f>
        <v>43781</v>
      </c>
      <c r="AG6764">
        <v>2019</v>
      </c>
      <c r="AH6764">
        <v>11</v>
      </c>
      <c r="AI6764">
        <v>18</v>
      </c>
      <c r="AJ6764" s="2">
        <f>DATE(emdat_data[[#This Row],[End Year]],emdat_data[[#This Row],[End Month]],emdat_data[[#This Row],[End Day]])</f>
        <v>43787</v>
      </c>
      <c r="AK6764">
        <v>2</v>
      </c>
      <c r="AM6764">
        <v>200</v>
      </c>
      <c r="AO6764">
        <v>200</v>
      </c>
      <c r="AV6764">
        <v>87.358006773884696</v>
      </c>
      <c r="AW6764" t="s">
        <v>26245</v>
      </c>
      <c r="AY6764" t="s">
        <v>26246</v>
      </c>
    </row>
    <row r="6765" spans="1:51" hidden="1" x14ac:dyDescent="0.25">
      <c r="A6765" t="s">
        <v>26691</v>
      </c>
      <c r="B6765">
        <v>2019</v>
      </c>
      <c r="C6765">
        <v>549</v>
      </c>
      <c r="E6765" t="s">
        <v>50</v>
      </c>
      <c r="F6765" t="s">
        <v>63</v>
      </c>
      <c r="G6765" t="s">
        <v>82</v>
      </c>
      <c r="H6765" t="s">
        <v>98</v>
      </c>
      <c r="J6765" t="s">
        <v>26692</v>
      </c>
      <c r="K6765" t="s">
        <v>3068</v>
      </c>
      <c r="L6765" t="s">
        <v>3069</v>
      </c>
      <c r="M6765" t="s">
        <v>173</v>
      </c>
      <c r="N6765" t="s">
        <v>57</v>
      </c>
      <c r="O6765" t="s">
        <v>26693</v>
      </c>
      <c r="Q6765" t="s">
        <v>72</v>
      </c>
      <c r="X6765" t="s">
        <v>88</v>
      </c>
      <c r="AA6765" s="1"/>
      <c r="AC6765">
        <v>2019</v>
      </c>
      <c r="AD6765">
        <v>11</v>
      </c>
      <c r="AE6765">
        <v>12</v>
      </c>
      <c r="AF6765" s="2">
        <f>DATE(emdat_data[[#This Row],[Start Year]],emdat_data[[#This Row],[Start Month]],emdat_data[[#This Row],[Start Day]])</f>
        <v>43781</v>
      </c>
      <c r="AG6765">
        <v>2019</v>
      </c>
      <c r="AH6765">
        <v>11</v>
      </c>
      <c r="AI6765">
        <v>13</v>
      </c>
      <c r="AJ6765" s="2">
        <f>DATE(emdat_data[[#This Row],[End Year]],emdat_data[[#This Row],[End Month]],emdat_data[[#This Row],[End Day]])</f>
        <v>43782</v>
      </c>
      <c r="AK6765">
        <v>3</v>
      </c>
      <c r="AM6765">
        <v>2150</v>
      </c>
      <c r="AO6765">
        <v>2150</v>
      </c>
      <c r="AT6765">
        <v>4000</v>
      </c>
      <c r="AU6765">
        <v>4579</v>
      </c>
      <c r="AV6765">
        <v>87.358006773884696</v>
      </c>
      <c r="AW6765" t="s">
        <v>22083</v>
      </c>
      <c r="AY6765" t="s">
        <v>22084</v>
      </c>
    </row>
    <row r="6766" spans="1:51" hidden="1" x14ac:dyDescent="0.25">
      <c r="A6766" t="s">
        <v>25969</v>
      </c>
      <c r="B6766">
        <v>2019</v>
      </c>
      <c r="C6766">
        <v>542</v>
      </c>
      <c r="E6766" t="s">
        <v>50</v>
      </c>
      <c r="F6766" t="s">
        <v>71</v>
      </c>
      <c r="G6766" t="s">
        <v>72</v>
      </c>
      <c r="K6766" t="s">
        <v>335</v>
      </c>
      <c r="L6766" t="s">
        <v>336</v>
      </c>
      <c r="M6766" t="s">
        <v>85</v>
      </c>
      <c r="N6766" t="s">
        <v>86</v>
      </c>
      <c r="O6766" t="s">
        <v>25970</v>
      </c>
      <c r="Q6766" t="s">
        <v>176</v>
      </c>
      <c r="X6766" t="s">
        <v>78</v>
      </c>
      <c r="AA6766" s="1"/>
      <c r="AC6766">
        <v>2019</v>
      </c>
      <c r="AD6766">
        <v>11</v>
      </c>
      <c r="AE6766">
        <v>16</v>
      </c>
      <c r="AF6766" s="2">
        <f>DATE(emdat_data[[#This Row],[Start Year]],emdat_data[[#This Row],[Start Month]],emdat_data[[#This Row],[Start Day]])</f>
        <v>43785</v>
      </c>
      <c r="AG6766">
        <v>2019</v>
      </c>
      <c r="AH6766">
        <v>11</v>
      </c>
      <c r="AI6766">
        <v>17</v>
      </c>
      <c r="AJ6766" s="2">
        <f>DATE(emdat_data[[#This Row],[End Year]],emdat_data[[#This Row],[End Month]],emdat_data[[#This Row],[End Day]])</f>
        <v>43786</v>
      </c>
      <c r="AK6766">
        <v>2</v>
      </c>
      <c r="AL6766">
        <v>12</v>
      </c>
      <c r="AM6766">
        <v>660</v>
      </c>
      <c r="AO6766">
        <v>672</v>
      </c>
      <c r="AV6766">
        <v>87.358006773884696</v>
      </c>
      <c r="AX6766" t="s">
        <v>25971</v>
      </c>
      <c r="AY6766" t="s">
        <v>25972</v>
      </c>
    </row>
    <row r="6767" spans="1:51" hidden="1" x14ac:dyDescent="0.25">
      <c r="A6767" t="s">
        <v>26615</v>
      </c>
      <c r="B6767">
        <v>2019</v>
      </c>
      <c r="C6767">
        <v>541</v>
      </c>
      <c r="E6767" t="s">
        <v>50</v>
      </c>
      <c r="F6767" t="s">
        <v>63</v>
      </c>
      <c r="G6767" t="s">
        <v>82</v>
      </c>
      <c r="H6767" t="s">
        <v>98</v>
      </c>
      <c r="J6767" t="s">
        <v>26616</v>
      </c>
      <c r="K6767" t="s">
        <v>364</v>
      </c>
      <c r="L6767" t="s">
        <v>365</v>
      </c>
      <c r="M6767" t="s">
        <v>173</v>
      </c>
      <c r="N6767" t="s">
        <v>57</v>
      </c>
      <c r="O6767" t="s">
        <v>26617</v>
      </c>
      <c r="Q6767" t="s">
        <v>72</v>
      </c>
      <c r="R6767" t="s">
        <v>176</v>
      </c>
      <c r="W6767">
        <v>110</v>
      </c>
      <c r="X6767" t="s">
        <v>88</v>
      </c>
      <c r="AA6767" s="1"/>
      <c r="AC6767">
        <v>2019</v>
      </c>
      <c r="AD6767">
        <v>11</v>
      </c>
      <c r="AE6767">
        <v>17</v>
      </c>
      <c r="AF6767" s="2">
        <f>DATE(emdat_data[[#This Row],[Start Year]],emdat_data[[#This Row],[Start Month]],emdat_data[[#This Row],[Start Day]])</f>
        <v>43786</v>
      </c>
      <c r="AG6767">
        <v>2019</v>
      </c>
      <c r="AH6767">
        <v>11</v>
      </c>
      <c r="AI6767">
        <v>17</v>
      </c>
      <c r="AJ6767" s="2">
        <f>DATE(emdat_data[[#This Row],[End Year]],emdat_data[[#This Row],[End Month]],emdat_data[[#This Row],[End Day]])</f>
        <v>43786</v>
      </c>
      <c r="AM6767">
        <v>3000</v>
      </c>
      <c r="AO6767">
        <v>3000</v>
      </c>
      <c r="AV6767">
        <v>87.358006773884696</v>
      </c>
      <c r="AX6767" t="s">
        <v>26618</v>
      </c>
      <c r="AY6767" t="s">
        <v>26619</v>
      </c>
    </row>
    <row r="6768" spans="1:51" hidden="1" x14ac:dyDescent="0.25">
      <c r="A6768" t="s">
        <v>26861</v>
      </c>
      <c r="B6768">
        <v>2019</v>
      </c>
      <c r="C6768">
        <v>561</v>
      </c>
      <c r="E6768" t="s">
        <v>50</v>
      </c>
      <c r="F6768" t="s">
        <v>71</v>
      </c>
      <c r="G6768" t="s">
        <v>72</v>
      </c>
      <c r="H6768" t="s">
        <v>102</v>
      </c>
      <c r="K6768" t="s">
        <v>3130</v>
      </c>
      <c r="L6768" t="s">
        <v>3131</v>
      </c>
      <c r="M6768" t="s">
        <v>75</v>
      </c>
      <c r="N6768" t="s">
        <v>76</v>
      </c>
      <c r="O6768" t="s">
        <v>26862</v>
      </c>
      <c r="X6768" t="s">
        <v>78</v>
      </c>
      <c r="AA6768" s="1"/>
      <c r="AB6768" t="s">
        <v>26863</v>
      </c>
      <c r="AC6768">
        <v>2019</v>
      </c>
      <c r="AD6768">
        <v>11</v>
      </c>
      <c r="AE6768">
        <v>19</v>
      </c>
      <c r="AF6768" s="2">
        <f>DATE(emdat_data[[#This Row],[Start Year]],emdat_data[[#This Row],[Start Month]],emdat_data[[#This Row],[Start Day]])</f>
        <v>43788</v>
      </c>
      <c r="AG6768">
        <v>2019</v>
      </c>
      <c r="AH6768">
        <v>11</v>
      </c>
      <c r="AI6768">
        <v>26</v>
      </c>
      <c r="AJ6768" s="2">
        <f>DATE(emdat_data[[#This Row],[End Year]],emdat_data[[#This Row],[End Month]],emdat_data[[#This Row],[End Day]])</f>
        <v>43795</v>
      </c>
      <c r="AK6768">
        <v>43</v>
      </c>
      <c r="AL6768">
        <v>54</v>
      </c>
      <c r="AM6768">
        <v>399840</v>
      </c>
      <c r="AO6768">
        <v>399894</v>
      </c>
      <c r="AV6768">
        <v>87.358006773884696</v>
      </c>
      <c r="AX6768" t="s">
        <v>26864</v>
      </c>
      <c r="AY6768" t="s">
        <v>26865</v>
      </c>
    </row>
    <row r="6769" spans="1:51" hidden="1" x14ac:dyDescent="0.25">
      <c r="A6769" t="s">
        <v>26186</v>
      </c>
      <c r="B6769">
        <v>2019</v>
      </c>
      <c r="C6769">
        <v>561</v>
      </c>
      <c r="E6769" t="s">
        <v>50</v>
      </c>
      <c r="F6769" t="s">
        <v>71</v>
      </c>
      <c r="G6769" t="s">
        <v>72</v>
      </c>
      <c r="H6769" t="s">
        <v>102</v>
      </c>
      <c r="K6769" t="s">
        <v>1155</v>
      </c>
      <c r="L6769" t="s">
        <v>1156</v>
      </c>
      <c r="M6769" t="s">
        <v>75</v>
      </c>
      <c r="N6769" t="s">
        <v>76</v>
      </c>
      <c r="O6769" t="s">
        <v>26187</v>
      </c>
      <c r="U6769" t="s">
        <v>127</v>
      </c>
      <c r="X6769" t="s">
        <v>78</v>
      </c>
      <c r="AA6769" s="1"/>
      <c r="AC6769">
        <v>2019</v>
      </c>
      <c r="AD6769">
        <v>11</v>
      </c>
      <c r="AE6769">
        <v>20</v>
      </c>
      <c r="AF6769" s="2">
        <f>DATE(emdat_data[[#This Row],[Start Year]],emdat_data[[#This Row],[Start Month]],emdat_data[[#This Row],[Start Day]])</f>
        <v>43789</v>
      </c>
      <c r="AG6769">
        <v>2019</v>
      </c>
      <c r="AH6769">
        <v>11</v>
      </c>
      <c r="AI6769">
        <v>25</v>
      </c>
      <c r="AJ6769" s="2">
        <f>DATE(emdat_data[[#This Row],[End Year]],emdat_data[[#This Row],[End Month]],emdat_data[[#This Row],[End Day]])</f>
        <v>43794</v>
      </c>
      <c r="AV6769">
        <v>87.358006773884696</v>
      </c>
      <c r="AW6769" t="s">
        <v>26188</v>
      </c>
      <c r="AY6769" t="s">
        <v>26189</v>
      </c>
    </row>
    <row r="6770" spans="1:51" hidden="1" x14ac:dyDescent="0.25">
      <c r="A6770" t="s">
        <v>26797</v>
      </c>
      <c r="B6770">
        <v>2019</v>
      </c>
      <c r="C6770">
        <v>562</v>
      </c>
      <c r="E6770" t="s">
        <v>50</v>
      </c>
      <c r="F6770" t="s">
        <v>71</v>
      </c>
      <c r="G6770" t="s">
        <v>72</v>
      </c>
      <c r="H6770" t="s">
        <v>102</v>
      </c>
      <c r="K6770" t="s">
        <v>397</v>
      </c>
      <c r="L6770" t="s">
        <v>398</v>
      </c>
      <c r="M6770" t="s">
        <v>260</v>
      </c>
      <c r="N6770" t="s">
        <v>76</v>
      </c>
      <c r="O6770" t="s">
        <v>26798</v>
      </c>
      <c r="X6770" t="s">
        <v>78</v>
      </c>
      <c r="AA6770" s="1"/>
      <c r="AC6770">
        <v>2019</v>
      </c>
      <c r="AD6770">
        <v>11</v>
      </c>
      <c r="AE6770">
        <v>20</v>
      </c>
      <c r="AF6770" s="2">
        <f>DATE(emdat_data[[#This Row],[Start Year]],emdat_data[[#This Row],[Start Month]],emdat_data[[#This Row],[Start Day]])</f>
        <v>43789</v>
      </c>
      <c r="AG6770">
        <v>2019</v>
      </c>
      <c r="AH6770">
        <v>11</v>
      </c>
      <c r="AI6770">
        <v>25</v>
      </c>
      <c r="AJ6770" s="2">
        <f>DATE(emdat_data[[#This Row],[End Year]],emdat_data[[#This Row],[End Month]],emdat_data[[#This Row],[End Day]])</f>
        <v>43794</v>
      </c>
      <c r="AK6770">
        <v>10</v>
      </c>
      <c r="AV6770">
        <v>87.358006773884696</v>
      </c>
      <c r="AW6770" t="s">
        <v>26799</v>
      </c>
      <c r="AY6770" t="s">
        <v>26800</v>
      </c>
    </row>
    <row r="6771" spans="1:51" hidden="1" x14ac:dyDescent="0.25">
      <c r="A6771" t="s">
        <v>26227</v>
      </c>
      <c r="B6771">
        <v>2019</v>
      </c>
      <c r="C6771">
        <v>558</v>
      </c>
      <c r="E6771" t="s">
        <v>50</v>
      </c>
      <c r="F6771" t="s">
        <v>63</v>
      </c>
      <c r="G6771" t="s">
        <v>82</v>
      </c>
      <c r="H6771" t="s">
        <v>157</v>
      </c>
      <c r="I6771" t="s">
        <v>493</v>
      </c>
      <c r="K6771" t="s">
        <v>239</v>
      </c>
      <c r="L6771" t="s">
        <v>240</v>
      </c>
      <c r="M6771" t="s">
        <v>197</v>
      </c>
      <c r="N6771" t="s">
        <v>190</v>
      </c>
      <c r="O6771" t="s">
        <v>26228</v>
      </c>
      <c r="Q6771" t="s">
        <v>2375</v>
      </c>
      <c r="R6771" t="s">
        <v>176</v>
      </c>
      <c r="X6771" t="s">
        <v>88</v>
      </c>
      <c r="AA6771" s="1"/>
      <c r="AC6771">
        <v>2019</v>
      </c>
      <c r="AD6771">
        <v>11</v>
      </c>
      <c r="AE6771">
        <v>23</v>
      </c>
      <c r="AF6771" s="2">
        <f>DATE(emdat_data[[#This Row],[Start Year]],emdat_data[[#This Row],[Start Month]],emdat_data[[#This Row],[Start Day]])</f>
        <v>43792</v>
      </c>
      <c r="AG6771">
        <v>2019</v>
      </c>
      <c r="AH6771">
        <v>11</v>
      </c>
      <c r="AI6771">
        <v>24</v>
      </c>
      <c r="AJ6771" s="2">
        <f>DATE(emdat_data[[#This Row],[End Year]],emdat_data[[#This Row],[End Month]],emdat_data[[#This Row],[End Day]])</f>
        <v>43793</v>
      </c>
      <c r="AV6771">
        <v>87.358006773884696</v>
      </c>
      <c r="AW6771" t="s">
        <v>26229</v>
      </c>
      <c r="AY6771" t="s">
        <v>26230</v>
      </c>
    </row>
    <row r="6772" spans="1:51" hidden="1" x14ac:dyDescent="0.25">
      <c r="A6772" t="s">
        <v>26337</v>
      </c>
      <c r="B6772">
        <v>2019</v>
      </c>
      <c r="C6772">
        <v>558</v>
      </c>
      <c r="E6772" t="s">
        <v>50</v>
      </c>
      <c r="F6772" t="s">
        <v>63</v>
      </c>
      <c r="G6772" t="s">
        <v>82</v>
      </c>
      <c r="H6772" t="s">
        <v>157</v>
      </c>
      <c r="I6772" t="s">
        <v>493</v>
      </c>
      <c r="K6772" t="s">
        <v>187</v>
      </c>
      <c r="L6772" t="s">
        <v>188</v>
      </c>
      <c r="M6772" t="s">
        <v>189</v>
      </c>
      <c r="N6772" t="s">
        <v>190</v>
      </c>
      <c r="O6772" t="s">
        <v>26338</v>
      </c>
      <c r="Q6772" t="s">
        <v>72</v>
      </c>
      <c r="X6772" t="s">
        <v>88</v>
      </c>
      <c r="AA6772" s="1"/>
      <c r="AC6772">
        <v>2019</v>
      </c>
      <c r="AD6772">
        <v>11</v>
      </c>
      <c r="AE6772">
        <v>23</v>
      </c>
      <c r="AF6772" s="2">
        <f>DATE(emdat_data[[#This Row],[Start Year]],emdat_data[[#This Row],[Start Month]],emdat_data[[#This Row],[Start Day]])</f>
        <v>43792</v>
      </c>
      <c r="AG6772">
        <v>2019</v>
      </c>
      <c r="AH6772">
        <v>11</v>
      </c>
      <c r="AI6772">
        <v>24</v>
      </c>
      <c r="AJ6772" s="2">
        <f>DATE(emdat_data[[#This Row],[End Year]],emdat_data[[#This Row],[End Month]],emdat_data[[#This Row],[End Day]])</f>
        <v>43793</v>
      </c>
      <c r="AK6772">
        <v>5</v>
      </c>
      <c r="AM6772">
        <v>625</v>
      </c>
      <c r="AO6772">
        <v>625</v>
      </c>
      <c r="AT6772">
        <v>315000</v>
      </c>
      <c r="AU6772">
        <v>360585</v>
      </c>
      <c r="AV6772">
        <v>87.358006773884696</v>
      </c>
      <c r="AX6772" t="s">
        <v>26339</v>
      </c>
      <c r="AY6772" t="s">
        <v>26340</v>
      </c>
    </row>
    <row r="6773" spans="1:51" hidden="1" x14ac:dyDescent="0.25">
      <c r="A6773" t="s">
        <v>26350</v>
      </c>
      <c r="B6773">
        <v>2019</v>
      </c>
      <c r="C6773">
        <v>557</v>
      </c>
      <c r="E6773" t="s">
        <v>50</v>
      </c>
      <c r="F6773" t="s">
        <v>71</v>
      </c>
      <c r="G6773" t="s">
        <v>217</v>
      </c>
      <c r="H6773" t="s">
        <v>217</v>
      </c>
      <c r="K6773" t="s">
        <v>258</v>
      </c>
      <c r="L6773" t="s">
        <v>259</v>
      </c>
      <c r="M6773" t="s">
        <v>260</v>
      </c>
      <c r="N6773" t="s">
        <v>76</v>
      </c>
      <c r="O6773" t="s">
        <v>26351</v>
      </c>
      <c r="P6773" t="s">
        <v>642</v>
      </c>
      <c r="Q6773" t="s">
        <v>72</v>
      </c>
      <c r="AA6773" s="1"/>
      <c r="AC6773">
        <v>2019</v>
      </c>
      <c r="AD6773">
        <v>11</v>
      </c>
      <c r="AE6773">
        <v>23</v>
      </c>
      <c r="AF6773" s="2">
        <f>DATE(emdat_data[[#This Row],[Start Year]],emdat_data[[#This Row],[Start Month]],emdat_data[[#This Row],[Start Day]])</f>
        <v>43792</v>
      </c>
      <c r="AG6773">
        <v>2019</v>
      </c>
      <c r="AH6773">
        <v>11</v>
      </c>
      <c r="AI6773">
        <v>23</v>
      </c>
      <c r="AJ6773" s="2">
        <f>DATE(emdat_data[[#This Row],[End Year]],emdat_data[[#This Row],[End Month]],emdat_data[[#This Row],[End Day]])</f>
        <v>43792</v>
      </c>
      <c r="AK6773">
        <v>97</v>
      </c>
      <c r="AN6773">
        <v>120</v>
      </c>
      <c r="AO6773">
        <v>120</v>
      </c>
      <c r="AV6773">
        <v>87.358006773884696</v>
      </c>
      <c r="AX6773" t="s">
        <v>12576</v>
      </c>
      <c r="AY6773" t="s">
        <v>12577</v>
      </c>
    </row>
    <row r="6774" spans="1:51" hidden="1" x14ac:dyDescent="0.25">
      <c r="A6774" t="s">
        <v>25973</v>
      </c>
      <c r="B6774">
        <v>2019</v>
      </c>
      <c r="C6774">
        <v>580</v>
      </c>
      <c r="E6774" t="s">
        <v>50</v>
      </c>
      <c r="F6774" t="s">
        <v>71</v>
      </c>
      <c r="G6774" t="s">
        <v>72</v>
      </c>
      <c r="K6774" t="s">
        <v>335</v>
      </c>
      <c r="L6774" t="s">
        <v>336</v>
      </c>
      <c r="M6774" t="s">
        <v>85</v>
      </c>
      <c r="N6774" t="s">
        <v>86</v>
      </c>
      <c r="O6774" t="s">
        <v>25974</v>
      </c>
      <c r="P6774" t="s">
        <v>642</v>
      </c>
      <c r="Q6774" t="s">
        <v>176</v>
      </c>
      <c r="W6774">
        <v>173355</v>
      </c>
      <c r="X6774" t="s">
        <v>78</v>
      </c>
      <c r="Y6774">
        <v>-3927</v>
      </c>
      <c r="Z6774">
        <v>-12906</v>
      </c>
      <c r="AA6774" s="1"/>
      <c r="AC6774">
        <v>2019</v>
      </c>
      <c r="AD6774">
        <v>11</v>
      </c>
      <c r="AE6774">
        <v>25</v>
      </c>
      <c r="AF6774" s="2">
        <f>DATE(emdat_data[[#This Row],[Start Year]],emdat_data[[#This Row],[Start Month]],emdat_data[[#This Row],[Start Day]])</f>
        <v>43794</v>
      </c>
      <c r="AG6774">
        <v>2019</v>
      </c>
      <c r="AH6774">
        <v>11</v>
      </c>
      <c r="AI6774">
        <v>27</v>
      </c>
      <c r="AJ6774" s="2">
        <f>DATE(emdat_data[[#This Row],[End Year]],emdat_data[[#This Row],[End Month]],emdat_data[[#This Row],[End Day]])</f>
        <v>43796</v>
      </c>
      <c r="AM6774">
        <v>300</v>
      </c>
      <c r="AO6774">
        <v>300</v>
      </c>
      <c r="AV6774">
        <v>87.358006773884696</v>
      </c>
      <c r="AX6774" t="s">
        <v>19928</v>
      </c>
      <c r="AY6774" t="s">
        <v>19929</v>
      </c>
    </row>
    <row r="6775" spans="1:51" hidden="1" x14ac:dyDescent="0.25">
      <c r="A6775" t="s">
        <v>26112</v>
      </c>
      <c r="B6775">
        <v>2019</v>
      </c>
      <c r="C6775">
        <v>572</v>
      </c>
      <c r="D6775" t="s">
        <v>26113</v>
      </c>
      <c r="E6775" t="s">
        <v>50</v>
      </c>
      <c r="F6775" t="s">
        <v>51</v>
      </c>
      <c r="G6775" t="s">
        <v>52</v>
      </c>
      <c r="H6775" t="s">
        <v>53</v>
      </c>
      <c r="K6775" t="s">
        <v>668</v>
      </c>
      <c r="L6775" t="s">
        <v>669</v>
      </c>
      <c r="M6775" t="s">
        <v>197</v>
      </c>
      <c r="N6775" t="s">
        <v>190</v>
      </c>
      <c r="O6775" t="s">
        <v>26114</v>
      </c>
      <c r="W6775">
        <v>6</v>
      </c>
      <c r="X6775" t="s">
        <v>59</v>
      </c>
      <c r="Y6775">
        <v>41511</v>
      </c>
      <c r="Z6775">
        <v>19522</v>
      </c>
      <c r="AA6775" s="1">
        <v>0.16250000000000001</v>
      </c>
      <c r="AC6775">
        <v>2019</v>
      </c>
      <c r="AD6775">
        <v>11</v>
      </c>
      <c r="AE6775">
        <v>26</v>
      </c>
      <c r="AF6775" s="2">
        <f>DATE(emdat_data[[#This Row],[Start Year]],emdat_data[[#This Row],[Start Month]],emdat_data[[#This Row],[Start Day]])</f>
        <v>43795</v>
      </c>
      <c r="AG6775">
        <v>2019</v>
      </c>
      <c r="AH6775">
        <v>11</v>
      </c>
      <c r="AI6775">
        <v>26</v>
      </c>
      <c r="AJ6775" s="2">
        <f>DATE(emdat_data[[#This Row],[End Year]],emdat_data[[#This Row],[End Month]],emdat_data[[#This Row],[End Day]])</f>
        <v>43795</v>
      </c>
      <c r="AK6775">
        <v>51</v>
      </c>
      <c r="AL6775">
        <v>913</v>
      </c>
      <c r="AM6775">
        <v>202000</v>
      </c>
      <c r="AO6775">
        <v>202913</v>
      </c>
      <c r="AT6775">
        <v>700000</v>
      </c>
      <c r="AU6775">
        <v>801300</v>
      </c>
      <c r="AV6775">
        <v>87.358006773884696</v>
      </c>
      <c r="AW6775" t="s">
        <v>26115</v>
      </c>
      <c r="AY6775" t="s">
        <v>26116</v>
      </c>
    </row>
    <row r="6776" spans="1:51" hidden="1" x14ac:dyDescent="0.25">
      <c r="A6776" t="s">
        <v>26520</v>
      </c>
      <c r="B6776">
        <v>2019</v>
      </c>
      <c r="C6776">
        <v>596</v>
      </c>
      <c r="E6776" t="s">
        <v>50</v>
      </c>
      <c r="F6776" t="s">
        <v>71</v>
      </c>
      <c r="G6776" t="s">
        <v>72</v>
      </c>
      <c r="K6776" t="s">
        <v>1548</v>
      </c>
      <c r="L6776" t="s">
        <v>1549</v>
      </c>
      <c r="M6776" t="s">
        <v>204</v>
      </c>
      <c r="N6776" t="s">
        <v>86</v>
      </c>
      <c r="O6776" t="s">
        <v>26521</v>
      </c>
      <c r="P6776" t="s">
        <v>2496</v>
      </c>
      <c r="W6776">
        <v>397450</v>
      </c>
      <c r="X6776" t="s">
        <v>78</v>
      </c>
      <c r="Y6776">
        <v>28484</v>
      </c>
      <c r="Z6776">
        <v>-107661</v>
      </c>
      <c r="AA6776" s="1"/>
      <c r="AC6776">
        <v>2019</v>
      </c>
      <c r="AD6776">
        <v>11</v>
      </c>
      <c r="AE6776">
        <v>27</v>
      </c>
      <c r="AF6776" s="2">
        <f>DATE(emdat_data[[#This Row],[Start Year]],emdat_data[[#This Row],[Start Month]],emdat_data[[#This Row],[Start Day]])</f>
        <v>43796</v>
      </c>
      <c r="AG6776">
        <v>2019</v>
      </c>
      <c r="AH6776">
        <v>12</v>
      </c>
      <c r="AI6776">
        <v>4</v>
      </c>
      <c r="AJ6776" s="2">
        <f>DATE(emdat_data[[#This Row],[End Year]],emdat_data[[#This Row],[End Month]],emdat_data[[#This Row],[End Day]])</f>
        <v>43803</v>
      </c>
      <c r="AK6776">
        <v>3</v>
      </c>
      <c r="AM6776">
        <v>500</v>
      </c>
      <c r="AO6776">
        <v>500</v>
      </c>
      <c r="AV6776">
        <v>87.358006773884696</v>
      </c>
      <c r="AW6776" t="s">
        <v>26522</v>
      </c>
      <c r="AY6776" t="s">
        <v>26523</v>
      </c>
    </row>
    <row r="6777" spans="1:51" hidden="1" x14ac:dyDescent="0.25">
      <c r="A6777" t="s">
        <v>26676</v>
      </c>
      <c r="B6777">
        <v>2019</v>
      </c>
      <c r="C6777">
        <v>593</v>
      </c>
      <c r="E6777" t="s">
        <v>50</v>
      </c>
      <c r="F6777" t="s">
        <v>63</v>
      </c>
      <c r="G6777" t="s">
        <v>82</v>
      </c>
      <c r="H6777" t="s">
        <v>157</v>
      </c>
      <c r="I6777" t="s">
        <v>158</v>
      </c>
      <c r="K6777" t="s">
        <v>357</v>
      </c>
      <c r="L6777" t="s">
        <v>358</v>
      </c>
      <c r="M6777" t="s">
        <v>146</v>
      </c>
      <c r="N6777" t="s">
        <v>86</v>
      </c>
      <c r="O6777" t="s">
        <v>26677</v>
      </c>
      <c r="Q6777" t="s">
        <v>65</v>
      </c>
      <c r="X6777" t="s">
        <v>88</v>
      </c>
      <c r="AA6777" s="1"/>
      <c r="AC6777">
        <v>2019</v>
      </c>
      <c r="AD6777">
        <v>11</v>
      </c>
      <c r="AE6777">
        <v>27</v>
      </c>
      <c r="AF6777" s="2">
        <f>DATE(emdat_data[[#This Row],[Start Year]],emdat_data[[#This Row],[Start Month]],emdat_data[[#This Row],[Start Day]])</f>
        <v>43796</v>
      </c>
      <c r="AG6777">
        <v>2019</v>
      </c>
      <c r="AH6777">
        <v>12</v>
      </c>
      <c r="AI6777">
        <v>3</v>
      </c>
      <c r="AJ6777" s="2">
        <f>DATE(emdat_data[[#This Row],[End Year]],emdat_data[[#This Row],[End Month]],emdat_data[[#This Row],[End Day]])</f>
        <v>43802</v>
      </c>
      <c r="AK6777">
        <v>10</v>
      </c>
      <c r="AV6777">
        <v>87.358006773884696</v>
      </c>
      <c r="AW6777" t="s">
        <v>26678</v>
      </c>
      <c r="AY6777" t="s">
        <v>26679</v>
      </c>
    </row>
    <row r="6778" spans="1:51" hidden="1" x14ac:dyDescent="0.25">
      <c r="A6778" t="s">
        <v>26299</v>
      </c>
      <c r="B6778">
        <v>2019</v>
      </c>
      <c r="C6778">
        <v>577</v>
      </c>
      <c r="E6778" t="s">
        <v>50</v>
      </c>
      <c r="F6778" t="s">
        <v>71</v>
      </c>
      <c r="G6778" t="s">
        <v>72</v>
      </c>
      <c r="K6778" t="s">
        <v>274</v>
      </c>
      <c r="L6778" t="s">
        <v>275</v>
      </c>
      <c r="M6778" t="s">
        <v>56</v>
      </c>
      <c r="N6778" t="s">
        <v>57</v>
      </c>
      <c r="O6778" t="s">
        <v>26300</v>
      </c>
      <c r="P6778" t="s">
        <v>19907</v>
      </c>
      <c r="Q6778" t="s">
        <v>176</v>
      </c>
      <c r="X6778" t="s">
        <v>78</v>
      </c>
      <c r="AA6778" s="1"/>
      <c r="AC6778">
        <v>2019</v>
      </c>
      <c r="AD6778">
        <v>11</v>
      </c>
      <c r="AE6778">
        <v>29</v>
      </c>
      <c r="AF6778" s="2">
        <f>DATE(emdat_data[[#This Row],[Start Year]],emdat_data[[#This Row],[Start Month]],emdat_data[[#This Row],[Start Day]])</f>
        <v>43798</v>
      </c>
      <c r="AG6778">
        <v>2019</v>
      </c>
      <c r="AH6778">
        <v>12</v>
      </c>
      <c r="AI6778">
        <v>10</v>
      </c>
      <c r="AJ6778" s="2">
        <f>DATE(emdat_data[[#This Row],[End Year]],emdat_data[[#This Row],[End Month]],emdat_data[[#This Row],[End Day]])</f>
        <v>43809</v>
      </c>
      <c r="AK6778">
        <v>12</v>
      </c>
      <c r="AL6778">
        <v>9</v>
      </c>
      <c r="AM6778">
        <v>155000</v>
      </c>
      <c r="AO6778">
        <v>155009</v>
      </c>
      <c r="AV6778">
        <v>87.358006773884696</v>
      </c>
      <c r="AW6778" t="s">
        <v>26301</v>
      </c>
      <c r="AX6778" t="s">
        <v>26302</v>
      </c>
      <c r="AY6778" t="s">
        <v>26303</v>
      </c>
    </row>
    <row r="6779" spans="1:51" hidden="1" x14ac:dyDescent="0.25">
      <c r="A6779" t="s">
        <v>26460</v>
      </c>
      <c r="B6779">
        <v>2019</v>
      </c>
      <c r="C6779">
        <v>574</v>
      </c>
      <c r="E6779" t="s">
        <v>50</v>
      </c>
      <c r="F6779" t="s">
        <v>71</v>
      </c>
      <c r="G6779" t="s">
        <v>72</v>
      </c>
      <c r="K6779" t="s">
        <v>226</v>
      </c>
      <c r="L6779" t="s">
        <v>227</v>
      </c>
      <c r="M6779" t="s">
        <v>56</v>
      </c>
      <c r="N6779" t="s">
        <v>57</v>
      </c>
      <c r="O6779" t="s">
        <v>26461</v>
      </c>
      <c r="P6779" t="s">
        <v>642</v>
      </c>
      <c r="X6779" t="s">
        <v>78</v>
      </c>
      <c r="AA6779" s="1"/>
      <c r="AC6779">
        <v>2019</v>
      </c>
      <c r="AD6779">
        <v>11</v>
      </c>
      <c r="AE6779">
        <v>29</v>
      </c>
      <c r="AF6779" s="2">
        <f>DATE(emdat_data[[#This Row],[Start Year]],emdat_data[[#This Row],[Start Month]],emdat_data[[#This Row],[Start Day]])</f>
        <v>43798</v>
      </c>
      <c r="AG6779">
        <v>2019</v>
      </c>
      <c r="AH6779">
        <v>12</v>
      </c>
      <c r="AI6779">
        <v>4</v>
      </c>
      <c r="AJ6779" s="2">
        <f>DATE(emdat_data[[#This Row],[End Year]],emdat_data[[#This Row],[End Month]],emdat_data[[#This Row],[End Day]])</f>
        <v>43803</v>
      </c>
      <c r="AK6779">
        <v>27</v>
      </c>
      <c r="AM6779">
        <v>25000</v>
      </c>
      <c r="AO6779">
        <v>25000</v>
      </c>
      <c r="AV6779">
        <v>87.358006773884696</v>
      </c>
      <c r="AW6779" t="s">
        <v>21305</v>
      </c>
      <c r="AX6779" t="s">
        <v>26462</v>
      </c>
      <c r="AY6779" t="s">
        <v>26463</v>
      </c>
    </row>
    <row r="6780" spans="1:51" hidden="1" x14ac:dyDescent="0.25">
      <c r="A6780" t="s">
        <v>26646</v>
      </c>
      <c r="B6780">
        <v>2019</v>
      </c>
      <c r="C6780">
        <v>599</v>
      </c>
      <c r="D6780" t="s">
        <v>26647</v>
      </c>
      <c r="E6780" t="s">
        <v>50</v>
      </c>
      <c r="F6780" t="s">
        <v>71</v>
      </c>
      <c r="G6780" t="s">
        <v>72</v>
      </c>
      <c r="H6780" t="s">
        <v>170</v>
      </c>
      <c r="K6780" t="s">
        <v>2972</v>
      </c>
      <c r="L6780" t="s">
        <v>2973</v>
      </c>
      <c r="M6780" t="s">
        <v>260</v>
      </c>
      <c r="N6780" t="s">
        <v>76</v>
      </c>
      <c r="O6780" t="s">
        <v>26648</v>
      </c>
      <c r="P6780" t="s">
        <v>642</v>
      </c>
      <c r="Q6780" t="s">
        <v>176</v>
      </c>
      <c r="X6780" t="s">
        <v>78</v>
      </c>
      <c r="AA6780" s="1"/>
      <c r="AC6780">
        <v>2019</v>
      </c>
      <c r="AD6780">
        <v>11</v>
      </c>
      <c r="AE6780">
        <v>29</v>
      </c>
      <c r="AF6780" s="2">
        <f>DATE(emdat_data[[#This Row],[Start Year]],emdat_data[[#This Row],[Start Month]],emdat_data[[#This Row],[Start Day]])</f>
        <v>43798</v>
      </c>
      <c r="AG6780">
        <v>2019</v>
      </c>
      <c r="AH6780">
        <v>12</v>
      </c>
      <c r="AI6780">
        <v>7</v>
      </c>
      <c r="AJ6780" s="2">
        <f>DATE(emdat_data[[#This Row],[End Year]],emdat_data[[#This Row],[End Month]],emdat_data[[#This Row],[End Day]])</f>
        <v>43806</v>
      </c>
      <c r="AK6780">
        <v>36</v>
      </c>
      <c r="AM6780">
        <v>6000</v>
      </c>
      <c r="AO6780">
        <v>6000</v>
      </c>
      <c r="AV6780">
        <v>87.358006773884696</v>
      </c>
      <c r="AW6780" t="s">
        <v>26649</v>
      </c>
      <c r="AY6780" t="s">
        <v>26650</v>
      </c>
    </row>
    <row r="6781" spans="1:51" hidden="1" x14ac:dyDescent="0.25">
      <c r="A6781" t="s">
        <v>26261</v>
      </c>
      <c r="B6781">
        <v>2019</v>
      </c>
      <c r="C6781">
        <v>576</v>
      </c>
      <c r="E6781" t="s">
        <v>50</v>
      </c>
      <c r="F6781" t="s">
        <v>71</v>
      </c>
      <c r="G6781" t="s">
        <v>72</v>
      </c>
      <c r="K6781" t="s">
        <v>187</v>
      </c>
      <c r="L6781" t="s">
        <v>188</v>
      </c>
      <c r="M6781" t="s">
        <v>189</v>
      </c>
      <c r="N6781" t="s">
        <v>190</v>
      </c>
      <c r="O6781" t="s">
        <v>26262</v>
      </c>
      <c r="Q6781" t="s">
        <v>176</v>
      </c>
      <c r="X6781" t="s">
        <v>78</v>
      </c>
      <c r="AA6781" s="1"/>
      <c r="AC6781">
        <v>2019</v>
      </c>
      <c r="AD6781">
        <v>11</v>
      </c>
      <c r="AE6781">
        <v>30</v>
      </c>
      <c r="AF6781" s="2">
        <f>DATE(emdat_data[[#This Row],[Start Year]],emdat_data[[#This Row],[Start Month]],emdat_data[[#This Row],[Start Day]])</f>
        <v>43799</v>
      </c>
      <c r="AG6781">
        <v>2019</v>
      </c>
      <c r="AH6781">
        <v>12</v>
      </c>
      <c r="AI6781">
        <v>2</v>
      </c>
      <c r="AJ6781" s="2">
        <f>DATE(emdat_data[[#This Row],[End Year]],emdat_data[[#This Row],[End Month]],emdat_data[[#This Row],[End Day]])</f>
        <v>43801</v>
      </c>
      <c r="AK6781">
        <v>5</v>
      </c>
      <c r="AL6781">
        <v>2</v>
      </c>
      <c r="AM6781">
        <v>100</v>
      </c>
      <c r="AO6781">
        <v>102</v>
      </c>
      <c r="AV6781">
        <v>87.358006773884696</v>
      </c>
      <c r="AX6781" t="s">
        <v>16255</v>
      </c>
      <c r="AY6781" t="s">
        <v>16256</v>
      </c>
    </row>
    <row r="6782" spans="1:51" hidden="1" x14ac:dyDescent="0.25">
      <c r="A6782" t="s">
        <v>26541</v>
      </c>
      <c r="B6782">
        <v>2019</v>
      </c>
      <c r="C6782">
        <v>578</v>
      </c>
      <c r="D6782" t="s">
        <v>26542</v>
      </c>
      <c r="E6782" t="s">
        <v>50</v>
      </c>
      <c r="F6782" t="s">
        <v>71</v>
      </c>
      <c r="G6782" t="s">
        <v>72</v>
      </c>
      <c r="K6782" t="s">
        <v>2634</v>
      </c>
      <c r="L6782" t="s">
        <v>2635</v>
      </c>
      <c r="M6782" t="s">
        <v>173</v>
      </c>
      <c r="N6782" t="s">
        <v>57</v>
      </c>
      <c r="O6782" t="s">
        <v>26543</v>
      </c>
      <c r="P6782" t="s">
        <v>642</v>
      </c>
      <c r="W6782">
        <v>38171</v>
      </c>
      <c r="X6782" t="s">
        <v>78</v>
      </c>
      <c r="Y6782">
        <v>4415</v>
      </c>
      <c r="Z6782">
        <v>102584</v>
      </c>
      <c r="AA6782" s="1"/>
      <c r="AC6782">
        <v>2019</v>
      </c>
      <c r="AD6782">
        <v>11</v>
      </c>
      <c r="AE6782">
        <v>30</v>
      </c>
      <c r="AF6782" s="2">
        <f>DATE(emdat_data[[#This Row],[Start Year]],emdat_data[[#This Row],[Start Month]],emdat_data[[#This Row],[Start Day]])</f>
        <v>43799</v>
      </c>
      <c r="AG6782">
        <v>2019</v>
      </c>
      <c r="AH6782">
        <v>12</v>
      </c>
      <c r="AI6782">
        <v>6</v>
      </c>
      <c r="AJ6782" s="2">
        <f>DATE(emdat_data[[#This Row],[End Year]],emdat_data[[#This Row],[End Month]],emdat_data[[#This Row],[End Day]])</f>
        <v>43805</v>
      </c>
      <c r="AK6782">
        <v>2</v>
      </c>
      <c r="AM6782">
        <v>15000</v>
      </c>
      <c r="AO6782">
        <v>15000</v>
      </c>
      <c r="AV6782">
        <v>87.358006773884696</v>
      </c>
      <c r="AW6782" t="s">
        <v>26544</v>
      </c>
      <c r="AX6782" t="s">
        <v>26545</v>
      </c>
      <c r="AY6782" t="s">
        <v>26546</v>
      </c>
    </row>
    <row r="6783" spans="1:51" hidden="1" x14ac:dyDescent="0.25">
      <c r="A6783" t="s">
        <v>26190</v>
      </c>
      <c r="B6783">
        <v>2019</v>
      </c>
      <c r="C6783">
        <v>664</v>
      </c>
      <c r="E6783" t="s">
        <v>50</v>
      </c>
      <c r="F6783" t="s">
        <v>71</v>
      </c>
      <c r="G6783" t="s">
        <v>72</v>
      </c>
      <c r="K6783" t="s">
        <v>1155</v>
      </c>
      <c r="L6783" t="s">
        <v>1156</v>
      </c>
      <c r="M6783" t="s">
        <v>75</v>
      </c>
      <c r="N6783" t="s">
        <v>76</v>
      </c>
      <c r="O6783" t="s">
        <v>26191</v>
      </c>
      <c r="P6783" t="s">
        <v>642</v>
      </c>
      <c r="U6783" t="s">
        <v>127</v>
      </c>
      <c r="W6783">
        <v>585146</v>
      </c>
      <c r="X6783" t="s">
        <v>78</v>
      </c>
      <c r="Y6783">
        <v>-112</v>
      </c>
      <c r="Z6783">
        <v>1816</v>
      </c>
      <c r="AA6783" s="1"/>
      <c r="AB6783" t="s">
        <v>26192</v>
      </c>
      <c r="AC6783">
        <v>2019</v>
      </c>
      <c r="AD6783">
        <v>12</v>
      </c>
      <c r="AF6783" s="2">
        <f>DATE(emdat_data[[#This Row],[Start Year]],emdat_data[[#This Row],[Start Month]],emdat_data[[#This Row],[Start Day]])</f>
        <v>43799</v>
      </c>
      <c r="AG6783">
        <v>2020</v>
      </c>
      <c r="AH6783">
        <v>3</v>
      </c>
      <c r="AJ6783" s="2">
        <f>DATE(emdat_data[[#This Row],[End Year]],emdat_data[[#This Row],[End Month]],emdat_data[[#This Row],[End Day]])</f>
        <v>43890</v>
      </c>
      <c r="AM6783">
        <v>213000</v>
      </c>
      <c r="AO6783">
        <v>213000</v>
      </c>
      <c r="AV6783">
        <v>87.358006773884696</v>
      </c>
      <c r="AW6783" t="s">
        <v>26193</v>
      </c>
      <c r="AY6783" t="s">
        <v>26194</v>
      </c>
    </row>
    <row r="6784" spans="1:51" x14ac:dyDescent="0.25">
      <c r="A6784" t="s">
        <v>26388</v>
      </c>
      <c r="B6784">
        <v>2019</v>
      </c>
      <c r="C6784">
        <v>658</v>
      </c>
      <c r="D6784" t="s">
        <v>26386</v>
      </c>
      <c r="E6784" t="s">
        <v>50</v>
      </c>
      <c r="F6784" t="s">
        <v>119</v>
      </c>
      <c r="G6784" t="s">
        <v>120</v>
      </c>
      <c r="H6784" t="s">
        <v>121</v>
      </c>
      <c r="J6784" t="s">
        <v>294</v>
      </c>
      <c r="K6784" t="s">
        <v>1240</v>
      </c>
      <c r="L6784" t="s">
        <v>1241</v>
      </c>
      <c r="M6784" t="s">
        <v>260</v>
      </c>
      <c r="N6784" t="s">
        <v>76</v>
      </c>
      <c r="O6784" t="s">
        <v>26389</v>
      </c>
      <c r="X6784" t="s">
        <v>129</v>
      </c>
      <c r="AA6784" s="1"/>
      <c r="AC6784">
        <v>2019</v>
      </c>
      <c r="AD6784">
        <v>12</v>
      </c>
      <c r="AF6784" s="2">
        <f>DATE(emdat_data[[#This Row],[Start Year]],emdat_data[[#This Row],[Start Month]],emdat_data[[#This Row],[Start Day]])</f>
        <v>43799</v>
      </c>
      <c r="AG6784">
        <v>2020</v>
      </c>
      <c r="AH6784">
        <v>1</v>
      </c>
      <c r="AI6784">
        <v>22</v>
      </c>
      <c r="AJ6784" s="2">
        <f>DATE(emdat_data[[#This Row],[End Year]],emdat_data[[#This Row],[End Month]],emdat_data[[#This Row],[End Day]])</f>
        <v>43852</v>
      </c>
      <c r="AK6784">
        <v>55</v>
      </c>
      <c r="AL6784">
        <v>930</v>
      </c>
      <c r="AO6784">
        <v>930</v>
      </c>
      <c r="AV6784">
        <v>87.358006773884696</v>
      </c>
    </row>
    <row r="6785" spans="1:51" hidden="1" x14ac:dyDescent="0.25">
      <c r="A6785" t="s">
        <v>26508</v>
      </c>
      <c r="B6785">
        <v>2019</v>
      </c>
      <c r="C6785">
        <v>656</v>
      </c>
      <c r="E6785" t="s">
        <v>50</v>
      </c>
      <c r="F6785" t="s">
        <v>71</v>
      </c>
      <c r="G6785" t="s">
        <v>72</v>
      </c>
      <c r="K6785" t="s">
        <v>274</v>
      </c>
      <c r="L6785" t="s">
        <v>275</v>
      </c>
      <c r="M6785" t="s">
        <v>56</v>
      </c>
      <c r="N6785" t="s">
        <v>57</v>
      </c>
      <c r="O6785" t="s">
        <v>26509</v>
      </c>
      <c r="P6785" t="s">
        <v>6373</v>
      </c>
      <c r="X6785" t="s">
        <v>78</v>
      </c>
      <c r="AA6785" s="1"/>
      <c r="AC6785">
        <v>2019</v>
      </c>
      <c r="AD6785">
        <v>12</v>
      </c>
      <c r="AE6785">
        <v>2</v>
      </c>
      <c r="AF6785" s="2">
        <f>DATE(emdat_data[[#This Row],[Start Year]],emdat_data[[#This Row],[Start Month]],emdat_data[[#This Row],[Start Day]])</f>
        <v>43801</v>
      </c>
      <c r="AG6785">
        <v>2019</v>
      </c>
      <c r="AH6785">
        <v>12</v>
      </c>
      <c r="AI6785">
        <v>7</v>
      </c>
      <c r="AJ6785" s="2">
        <f>DATE(emdat_data[[#This Row],[End Year]],emdat_data[[#This Row],[End Month]],emdat_data[[#This Row],[End Day]])</f>
        <v>43806</v>
      </c>
      <c r="AK6785">
        <v>9</v>
      </c>
      <c r="AM6785">
        <v>167436</v>
      </c>
      <c r="AO6785">
        <v>167436</v>
      </c>
      <c r="AV6785">
        <v>87.358006773884696</v>
      </c>
      <c r="AW6785" t="s">
        <v>26510</v>
      </c>
      <c r="AX6785" t="s">
        <v>26511</v>
      </c>
      <c r="AY6785" t="s">
        <v>26512</v>
      </c>
    </row>
    <row r="6786" spans="1:51" hidden="1" x14ac:dyDescent="0.25">
      <c r="A6786" t="s">
        <v>26719</v>
      </c>
      <c r="B6786">
        <v>2019</v>
      </c>
      <c r="C6786">
        <v>573</v>
      </c>
      <c r="D6786" t="s">
        <v>26720</v>
      </c>
      <c r="E6786" t="s">
        <v>50</v>
      </c>
      <c r="F6786" t="s">
        <v>63</v>
      </c>
      <c r="G6786" t="s">
        <v>82</v>
      </c>
      <c r="H6786" t="s">
        <v>98</v>
      </c>
      <c r="J6786" t="s">
        <v>26721</v>
      </c>
      <c r="K6786" t="s">
        <v>364</v>
      </c>
      <c r="L6786" t="s">
        <v>365</v>
      </c>
      <c r="M6786" t="s">
        <v>173</v>
      </c>
      <c r="N6786" t="s">
        <v>57</v>
      </c>
      <c r="O6786" t="s">
        <v>26722</v>
      </c>
      <c r="U6786" t="s">
        <v>127</v>
      </c>
      <c r="W6786">
        <v>210</v>
      </c>
      <c r="X6786" t="s">
        <v>88</v>
      </c>
      <c r="AA6786" s="1"/>
      <c r="AC6786">
        <v>2019</v>
      </c>
      <c r="AD6786">
        <v>12</v>
      </c>
      <c r="AE6786">
        <v>2</v>
      </c>
      <c r="AF6786" s="2">
        <f>DATE(emdat_data[[#This Row],[Start Year]],emdat_data[[#This Row],[Start Month]],emdat_data[[#This Row],[Start Day]])</f>
        <v>43801</v>
      </c>
      <c r="AG6786">
        <v>2019</v>
      </c>
      <c r="AH6786">
        <v>12</v>
      </c>
      <c r="AI6786">
        <v>3</v>
      </c>
      <c r="AJ6786" s="2">
        <f>DATE(emdat_data[[#This Row],[End Year]],emdat_data[[#This Row],[End Month]],emdat_data[[#This Row],[End Day]])</f>
        <v>43802</v>
      </c>
      <c r="AK6786">
        <v>4</v>
      </c>
      <c r="AL6786">
        <v>318</v>
      </c>
      <c r="AM6786">
        <v>2305075</v>
      </c>
      <c r="AN6786">
        <v>342165</v>
      </c>
      <c r="AO6786">
        <v>2647558</v>
      </c>
      <c r="AT6786">
        <v>109151</v>
      </c>
      <c r="AU6786">
        <v>124947</v>
      </c>
      <c r="AV6786">
        <v>87.358006773884696</v>
      </c>
      <c r="AX6786" t="s">
        <v>26723</v>
      </c>
      <c r="AY6786" t="s">
        <v>26724</v>
      </c>
    </row>
    <row r="6787" spans="1:51" hidden="1" x14ac:dyDescent="0.25">
      <c r="A6787" t="s">
        <v>26857</v>
      </c>
      <c r="B6787">
        <v>2019</v>
      </c>
      <c r="C6787">
        <v>607</v>
      </c>
      <c r="E6787" t="s">
        <v>50</v>
      </c>
      <c r="F6787" t="s">
        <v>71</v>
      </c>
      <c r="G6787" t="s">
        <v>72</v>
      </c>
      <c r="K6787" t="s">
        <v>427</v>
      </c>
      <c r="L6787" t="s">
        <v>428</v>
      </c>
      <c r="M6787" t="s">
        <v>429</v>
      </c>
      <c r="N6787" t="s">
        <v>76</v>
      </c>
      <c r="O6787" t="s">
        <v>26858</v>
      </c>
      <c r="P6787" t="s">
        <v>642</v>
      </c>
      <c r="X6787" t="s">
        <v>78</v>
      </c>
      <c r="AA6787" s="1"/>
      <c r="AC6787">
        <v>2019</v>
      </c>
      <c r="AD6787">
        <v>12</v>
      </c>
      <c r="AE6787">
        <v>2</v>
      </c>
      <c r="AF6787" s="2">
        <f>DATE(emdat_data[[#This Row],[Start Year]],emdat_data[[#This Row],[Start Month]],emdat_data[[#This Row],[Start Day]])</f>
        <v>43801</v>
      </c>
      <c r="AG6787">
        <v>2019</v>
      </c>
      <c r="AH6787">
        <v>12</v>
      </c>
      <c r="AI6787">
        <v>11</v>
      </c>
      <c r="AJ6787" s="2">
        <f>DATE(emdat_data[[#This Row],[End Year]],emdat_data[[#This Row],[End Month]],emdat_data[[#This Row],[End Day]])</f>
        <v>43810</v>
      </c>
      <c r="AK6787">
        <v>2</v>
      </c>
      <c r="AM6787">
        <v>3500</v>
      </c>
      <c r="AO6787">
        <v>3500</v>
      </c>
      <c r="AV6787">
        <v>87.358006773884696</v>
      </c>
      <c r="AW6787" t="s">
        <v>26859</v>
      </c>
      <c r="AY6787" t="s">
        <v>26860</v>
      </c>
    </row>
    <row r="6788" spans="1:51" hidden="1" x14ac:dyDescent="0.25">
      <c r="A6788" t="s">
        <v>26122</v>
      </c>
      <c r="B6788">
        <v>2019</v>
      </c>
      <c r="C6788">
        <v>585</v>
      </c>
      <c r="D6788" t="s">
        <v>26123</v>
      </c>
      <c r="E6788" t="s">
        <v>50</v>
      </c>
      <c r="F6788" t="s">
        <v>71</v>
      </c>
      <c r="G6788" t="s">
        <v>217</v>
      </c>
      <c r="H6788" t="s">
        <v>217</v>
      </c>
      <c r="K6788" t="s">
        <v>761</v>
      </c>
      <c r="L6788" t="s">
        <v>762</v>
      </c>
      <c r="M6788" t="s">
        <v>260</v>
      </c>
      <c r="N6788" t="s">
        <v>76</v>
      </c>
      <c r="O6788" t="s">
        <v>26124</v>
      </c>
      <c r="P6788" t="s">
        <v>642</v>
      </c>
      <c r="AA6788" s="1"/>
      <c r="AC6788">
        <v>2019</v>
      </c>
      <c r="AD6788">
        <v>12</v>
      </c>
      <c r="AE6788">
        <v>5</v>
      </c>
      <c r="AF6788" s="2">
        <f>DATE(emdat_data[[#This Row],[Start Year]],emdat_data[[#This Row],[Start Month]],emdat_data[[#This Row],[Start Day]])</f>
        <v>43804</v>
      </c>
      <c r="AG6788">
        <v>2019</v>
      </c>
      <c r="AH6788">
        <v>12</v>
      </c>
      <c r="AI6788">
        <v>5</v>
      </c>
      <c r="AJ6788" s="2">
        <f>DATE(emdat_data[[#This Row],[End Year]],emdat_data[[#This Row],[End Month]],emdat_data[[#This Row],[End Day]])</f>
        <v>43804</v>
      </c>
      <c r="AK6788">
        <v>37</v>
      </c>
      <c r="AL6788">
        <v>7</v>
      </c>
      <c r="AM6788">
        <v>9935</v>
      </c>
      <c r="AO6788">
        <v>9942</v>
      </c>
      <c r="AV6788">
        <v>87.358006773884696</v>
      </c>
      <c r="AW6788" t="s">
        <v>26125</v>
      </c>
      <c r="AY6788" t="s">
        <v>26126</v>
      </c>
    </row>
    <row r="6789" spans="1:51" hidden="1" x14ac:dyDescent="0.25">
      <c r="A6789" t="s">
        <v>26202</v>
      </c>
      <c r="B6789">
        <v>2019</v>
      </c>
      <c r="C6789">
        <v>606</v>
      </c>
      <c r="E6789" t="s">
        <v>50</v>
      </c>
      <c r="F6789" t="s">
        <v>71</v>
      </c>
      <c r="G6789" t="s">
        <v>72</v>
      </c>
      <c r="K6789" t="s">
        <v>1159</v>
      </c>
      <c r="L6789" t="s">
        <v>1160</v>
      </c>
      <c r="M6789" t="s">
        <v>85</v>
      </c>
      <c r="N6789" t="s">
        <v>86</v>
      </c>
      <c r="O6789" t="s">
        <v>26203</v>
      </c>
      <c r="P6789" t="s">
        <v>642</v>
      </c>
      <c r="X6789" t="s">
        <v>78</v>
      </c>
      <c r="AA6789" s="1"/>
      <c r="AB6789" t="s">
        <v>26204</v>
      </c>
      <c r="AC6789">
        <v>2019</v>
      </c>
      <c r="AD6789">
        <v>12</v>
      </c>
      <c r="AE6789">
        <v>6</v>
      </c>
      <c r="AF6789" s="2">
        <f>DATE(emdat_data[[#This Row],[Start Year]],emdat_data[[#This Row],[Start Month]],emdat_data[[#This Row],[Start Day]])</f>
        <v>43805</v>
      </c>
      <c r="AG6789">
        <v>2019</v>
      </c>
      <c r="AH6789">
        <v>12</v>
      </c>
      <c r="AI6789">
        <v>11</v>
      </c>
      <c r="AJ6789" s="2">
        <f>DATE(emdat_data[[#This Row],[End Year]],emdat_data[[#This Row],[End Month]],emdat_data[[#This Row],[End Day]])</f>
        <v>43810</v>
      </c>
      <c r="AM6789">
        <v>6000</v>
      </c>
      <c r="AO6789">
        <v>6000</v>
      </c>
      <c r="AV6789">
        <v>87.358006773884696</v>
      </c>
      <c r="AW6789" t="s">
        <v>26205</v>
      </c>
      <c r="AY6789" t="s">
        <v>26206</v>
      </c>
    </row>
    <row r="6790" spans="1:51" hidden="1" x14ac:dyDescent="0.25">
      <c r="A6790" t="s">
        <v>26626</v>
      </c>
      <c r="B6790">
        <v>2019</v>
      </c>
      <c r="C6790">
        <v>600</v>
      </c>
      <c r="E6790" t="s">
        <v>50</v>
      </c>
      <c r="F6790" t="s">
        <v>63</v>
      </c>
      <c r="G6790" t="s">
        <v>82</v>
      </c>
      <c r="H6790" t="s">
        <v>98</v>
      </c>
      <c r="J6790" t="s">
        <v>26627</v>
      </c>
      <c r="K6790" t="s">
        <v>2875</v>
      </c>
      <c r="L6790" t="s">
        <v>2876</v>
      </c>
      <c r="M6790" t="s">
        <v>260</v>
      </c>
      <c r="N6790" t="s">
        <v>76</v>
      </c>
      <c r="O6790" t="s">
        <v>26628</v>
      </c>
      <c r="P6790" t="s">
        <v>642</v>
      </c>
      <c r="Q6790" t="s">
        <v>72</v>
      </c>
      <c r="R6790" t="s">
        <v>176</v>
      </c>
      <c r="X6790" t="s">
        <v>88</v>
      </c>
      <c r="AA6790" s="1"/>
      <c r="AC6790">
        <v>2019</v>
      </c>
      <c r="AD6790">
        <v>12</v>
      </c>
      <c r="AE6790">
        <v>7</v>
      </c>
      <c r="AF6790" s="2">
        <f>DATE(emdat_data[[#This Row],[Start Year]],emdat_data[[#This Row],[Start Month]],emdat_data[[#This Row],[Start Day]])</f>
        <v>43806</v>
      </c>
      <c r="AG6790">
        <v>2019</v>
      </c>
      <c r="AH6790">
        <v>12</v>
      </c>
      <c r="AI6790">
        <v>10</v>
      </c>
      <c r="AJ6790" s="2">
        <f>DATE(emdat_data[[#This Row],[End Year]],emdat_data[[#This Row],[End Month]],emdat_data[[#This Row],[End Day]])</f>
        <v>43809</v>
      </c>
      <c r="AK6790">
        <v>6</v>
      </c>
      <c r="AM6790">
        <v>30000</v>
      </c>
      <c r="AO6790">
        <v>30000</v>
      </c>
      <c r="AV6790">
        <v>87.358006773884696</v>
      </c>
      <c r="AX6790" t="s">
        <v>26629</v>
      </c>
      <c r="AY6790" t="s">
        <v>26630</v>
      </c>
    </row>
    <row r="6791" spans="1:51" hidden="1" x14ac:dyDescent="0.25">
      <c r="A6791" t="s">
        <v>26247</v>
      </c>
      <c r="B6791">
        <v>2019</v>
      </c>
      <c r="C6791">
        <v>601</v>
      </c>
      <c r="D6791" t="s">
        <v>26248</v>
      </c>
      <c r="E6791" t="s">
        <v>50</v>
      </c>
      <c r="F6791" t="s">
        <v>63</v>
      </c>
      <c r="G6791" t="s">
        <v>82</v>
      </c>
      <c r="H6791" t="s">
        <v>98</v>
      </c>
      <c r="J6791" t="s">
        <v>26249</v>
      </c>
      <c r="K6791" t="s">
        <v>1697</v>
      </c>
      <c r="L6791" t="s">
        <v>1698</v>
      </c>
      <c r="M6791" t="s">
        <v>260</v>
      </c>
      <c r="N6791" t="s">
        <v>76</v>
      </c>
      <c r="O6791" t="s">
        <v>26250</v>
      </c>
      <c r="Q6791" t="s">
        <v>653</v>
      </c>
      <c r="R6791" t="s">
        <v>72</v>
      </c>
      <c r="W6791">
        <v>180</v>
      </c>
      <c r="X6791" t="s">
        <v>88</v>
      </c>
      <c r="AA6791" s="1"/>
      <c r="AC6791">
        <v>2019</v>
      </c>
      <c r="AD6791">
        <v>12</v>
      </c>
      <c r="AE6791">
        <v>9</v>
      </c>
      <c r="AF6791" s="2">
        <f>DATE(emdat_data[[#This Row],[Start Year]],emdat_data[[#This Row],[Start Month]],emdat_data[[#This Row],[Start Day]])</f>
        <v>43808</v>
      </c>
      <c r="AG6791">
        <v>2019</v>
      </c>
      <c r="AH6791">
        <v>12</v>
      </c>
      <c r="AI6791">
        <v>10</v>
      </c>
      <c r="AJ6791" s="2">
        <f>DATE(emdat_data[[#This Row],[End Year]],emdat_data[[#This Row],[End Month]],emdat_data[[#This Row],[End Day]])</f>
        <v>43809</v>
      </c>
      <c r="AK6791">
        <v>5</v>
      </c>
      <c r="AL6791">
        <v>6293</v>
      </c>
      <c r="AM6791">
        <v>14000</v>
      </c>
      <c r="AO6791">
        <v>20293</v>
      </c>
      <c r="AT6791">
        <v>25000</v>
      </c>
      <c r="AU6791">
        <v>28618</v>
      </c>
      <c r="AV6791">
        <v>87.358006773884696</v>
      </c>
      <c r="AW6791" t="s">
        <v>26251</v>
      </c>
      <c r="AY6791" t="s">
        <v>26252</v>
      </c>
    </row>
    <row r="6792" spans="1:51" hidden="1" x14ac:dyDescent="0.25">
      <c r="A6792" t="s">
        <v>26572</v>
      </c>
      <c r="B6792">
        <v>2019</v>
      </c>
      <c r="C6792">
        <v>598</v>
      </c>
      <c r="E6792" t="s">
        <v>50</v>
      </c>
      <c r="F6792" t="s">
        <v>51</v>
      </c>
      <c r="G6792" t="s">
        <v>1213</v>
      </c>
      <c r="H6792" t="s">
        <v>1214</v>
      </c>
      <c r="J6792" t="s">
        <v>26573</v>
      </c>
      <c r="K6792" t="s">
        <v>2601</v>
      </c>
      <c r="L6792" t="s">
        <v>2602</v>
      </c>
      <c r="M6792" t="s">
        <v>95</v>
      </c>
      <c r="N6792" t="s">
        <v>96</v>
      </c>
      <c r="O6792" t="s">
        <v>26574</v>
      </c>
      <c r="AA6792" s="1"/>
      <c r="AC6792">
        <v>2019</v>
      </c>
      <c r="AD6792">
        <v>12</v>
      </c>
      <c r="AE6792">
        <v>9</v>
      </c>
      <c r="AF6792" s="2">
        <f>DATE(emdat_data[[#This Row],[Start Year]],emdat_data[[#This Row],[Start Month]],emdat_data[[#This Row],[Start Day]])</f>
        <v>43808</v>
      </c>
      <c r="AG6792">
        <v>2019</v>
      </c>
      <c r="AH6792">
        <v>12</v>
      </c>
      <c r="AI6792">
        <v>9</v>
      </c>
      <c r="AJ6792" s="2">
        <f>DATE(emdat_data[[#This Row],[End Year]],emdat_data[[#This Row],[End Month]],emdat_data[[#This Row],[End Day]])</f>
        <v>43808</v>
      </c>
      <c r="AK6792">
        <v>21</v>
      </c>
      <c r="AL6792">
        <v>23</v>
      </c>
      <c r="AO6792">
        <v>23</v>
      </c>
      <c r="AV6792">
        <v>87.358006773884696</v>
      </c>
      <c r="AW6792" t="s">
        <v>6087</v>
      </c>
      <c r="AY6792" t="s">
        <v>6088</v>
      </c>
    </row>
    <row r="6793" spans="1:51" hidden="1" x14ac:dyDescent="0.25">
      <c r="A6793" t="s">
        <v>26102</v>
      </c>
      <c r="B6793">
        <v>2019</v>
      </c>
      <c r="C6793">
        <v>613</v>
      </c>
      <c r="E6793" t="s">
        <v>50</v>
      </c>
      <c r="F6793" t="s">
        <v>71</v>
      </c>
      <c r="G6793" t="s">
        <v>217</v>
      </c>
      <c r="H6793" t="s">
        <v>217</v>
      </c>
      <c r="K6793" t="s">
        <v>54</v>
      </c>
      <c r="L6793" t="s">
        <v>55</v>
      </c>
      <c r="M6793" t="s">
        <v>56</v>
      </c>
      <c r="N6793" t="s">
        <v>57</v>
      </c>
      <c r="O6793" t="s">
        <v>26103</v>
      </c>
      <c r="AA6793" s="1"/>
      <c r="AC6793">
        <v>2019</v>
      </c>
      <c r="AD6793">
        <v>12</v>
      </c>
      <c r="AE6793">
        <v>11</v>
      </c>
      <c r="AF6793" s="2">
        <f>DATE(emdat_data[[#This Row],[Start Year]],emdat_data[[#This Row],[Start Month]],emdat_data[[#This Row],[Start Day]])</f>
        <v>43810</v>
      </c>
      <c r="AG6793">
        <v>2019</v>
      </c>
      <c r="AH6793">
        <v>12</v>
      </c>
      <c r="AI6793">
        <v>11</v>
      </c>
      <c r="AJ6793" s="2">
        <f>DATE(emdat_data[[#This Row],[End Year]],emdat_data[[#This Row],[End Month]],emdat_data[[#This Row],[End Day]])</f>
        <v>43810</v>
      </c>
      <c r="AK6793">
        <v>40</v>
      </c>
      <c r="AV6793">
        <v>87.358006773884696</v>
      </c>
      <c r="AW6793" t="s">
        <v>6808</v>
      </c>
      <c r="AY6793" t="s">
        <v>6841</v>
      </c>
    </row>
    <row r="6794" spans="1:51" hidden="1" x14ac:dyDescent="0.25">
      <c r="A6794" t="s">
        <v>26341</v>
      </c>
      <c r="B6794">
        <v>2019</v>
      </c>
      <c r="C6794">
        <v>621</v>
      </c>
      <c r="E6794" t="s">
        <v>50</v>
      </c>
      <c r="F6794" t="s">
        <v>63</v>
      </c>
      <c r="G6794" t="s">
        <v>82</v>
      </c>
      <c r="K6794" t="s">
        <v>187</v>
      </c>
      <c r="L6794" t="s">
        <v>188</v>
      </c>
      <c r="M6794" t="s">
        <v>189</v>
      </c>
      <c r="N6794" t="s">
        <v>190</v>
      </c>
      <c r="O6794" t="s">
        <v>26342</v>
      </c>
      <c r="Q6794" t="s">
        <v>72</v>
      </c>
      <c r="X6794" t="s">
        <v>88</v>
      </c>
      <c r="AA6794" s="1"/>
      <c r="AC6794">
        <v>2019</v>
      </c>
      <c r="AD6794">
        <v>12</v>
      </c>
      <c r="AE6794">
        <v>12</v>
      </c>
      <c r="AF6794" s="2">
        <f>DATE(emdat_data[[#This Row],[Start Year]],emdat_data[[#This Row],[Start Month]],emdat_data[[#This Row],[Start Day]])</f>
        <v>43811</v>
      </c>
      <c r="AG6794">
        <v>2019</v>
      </c>
      <c r="AH6794">
        <v>12</v>
      </c>
      <c r="AI6794">
        <v>17</v>
      </c>
      <c r="AJ6794" s="2">
        <f>DATE(emdat_data[[#This Row],[End Year]],emdat_data[[#This Row],[End Month]],emdat_data[[#This Row],[End Day]])</f>
        <v>43816</v>
      </c>
      <c r="AK6794">
        <v>2</v>
      </c>
      <c r="AL6794">
        <v>13</v>
      </c>
      <c r="AM6794">
        <v>600</v>
      </c>
      <c r="AO6794">
        <v>613</v>
      </c>
      <c r="AT6794">
        <v>100000</v>
      </c>
      <c r="AU6794">
        <v>114471</v>
      </c>
      <c r="AV6794">
        <v>87.358006773884696</v>
      </c>
      <c r="AX6794" t="s">
        <v>26343</v>
      </c>
      <c r="AY6794" t="s">
        <v>26344</v>
      </c>
    </row>
    <row r="6795" spans="1:51" hidden="1" x14ac:dyDescent="0.25">
      <c r="A6795" t="s">
        <v>26444</v>
      </c>
      <c r="B6795">
        <v>2019</v>
      </c>
      <c r="C6795">
        <v>620</v>
      </c>
      <c r="E6795" t="s">
        <v>50</v>
      </c>
      <c r="F6795" t="s">
        <v>71</v>
      </c>
      <c r="G6795" t="s">
        <v>72</v>
      </c>
      <c r="H6795" t="s">
        <v>170</v>
      </c>
      <c r="K6795" t="s">
        <v>171</v>
      </c>
      <c r="L6795" t="s">
        <v>172</v>
      </c>
      <c r="M6795" t="s">
        <v>173</v>
      </c>
      <c r="N6795" t="s">
        <v>57</v>
      </c>
      <c r="O6795" t="s">
        <v>26445</v>
      </c>
      <c r="X6795" t="s">
        <v>78</v>
      </c>
      <c r="AA6795" s="1"/>
      <c r="AC6795">
        <v>2019</v>
      </c>
      <c r="AD6795">
        <v>12</v>
      </c>
      <c r="AE6795">
        <v>12</v>
      </c>
      <c r="AF6795" s="2">
        <f>DATE(emdat_data[[#This Row],[Start Year]],emdat_data[[#This Row],[Start Month]],emdat_data[[#This Row],[Start Day]])</f>
        <v>43811</v>
      </c>
      <c r="AG6795">
        <v>2019</v>
      </c>
      <c r="AH6795">
        <v>12</v>
      </c>
      <c r="AI6795">
        <v>17</v>
      </c>
      <c r="AJ6795" s="2">
        <f>DATE(emdat_data[[#This Row],[End Year]],emdat_data[[#This Row],[End Month]],emdat_data[[#This Row],[End Day]])</f>
        <v>43816</v>
      </c>
      <c r="AK6795">
        <v>14</v>
      </c>
      <c r="AM6795">
        <v>5000</v>
      </c>
      <c r="AO6795">
        <v>5000</v>
      </c>
      <c r="AV6795">
        <v>87.358006773884696</v>
      </c>
      <c r="AX6795" t="s">
        <v>26446</v>
      </c>
      <c r="AY6795" t="s">
        <v>26447</v>
      </c>
    </row>
    <row r="6796" spans="1:51" hidden="1" x14ac:dyDescent="0.25">
      <c r="A6796" t="s">
        <v>26810</v>
      </c>
      <c r="B6796">
        <v>2019</v>
      </c>
      <c r="C6796">
        <v>623</v>
      </c>
      <c r="E6796" t="s">
        <v>50</v>
      </c>
      <c r="F6796" t="s">
        <v>71</v>
      </c>
      <c r="G6796" t="s">
        <v>217</v>
      </c>
      <c r="H6796" t="s">
        <v>217</v>
      </c>
      <c r="K6796" t="s">
        <v>2972</v>
      </c>
      <c r="L6796" t="s">
        <v>2973</v>
      </c>
      <c r="M6796" t="s">
        <v>260</v>
      </c>
      <c r="N6796" t="s">
        <v>76</v>
      </c>
      <c r="O6796" t="s">
        <v>26811</v>
      </c>
      <c r="P6796" t="s">
        <v>642</v>
      </c>
      <c r="AA6796" s="1"/>
      <c r="AC6796">
        <v>2019</v>
      </c>
      <c r="AD6796">
        <v>12</v>
      </c>
      <c r="AE6796">
        <v>13</v>
      </c>
      <c r="AF6796" s="2">
        <f>DATE(emdat_data[[#This Row],[Start Year]],emdat_data[[#This Row],[Start Month]],emdat_data[[#This Row],[Start Day]])</f>
        <v>43812</v>
      </c>
      <c r="AG6796">
        <v>2019</v>
      </c>
      <c r="AH6796">
        <v>12</v>
      </c>
      <c r="AI6796">
        <v>14</v>
      </c>
      <c r="AJ6796" s="2">
        <f>DATE(emdat_data[[#This Row],[End Year]],emdat_data[[#This Row],[End Month]],emdat_data[[#This Row],[End Day]])</f>
        <v>43813</v>
      </c>
      <c r="AK6796">
        <v>7</v>
      </c>
      <c r="AM6796">
        <v>1000</v>
      </c>
      <c r="AO6796">
        <v>1000</v>
      </c>
      <c r="AV6796">
        <v>87.358006773884696</v>
      </c>
      <c r="AW6796" t="s">
        <v>26812</v>
      </c>
      <c r="AY6796" t="s">
        <v>26813</v>
      </c>
    </row>
    <row r="6797" spans="1:51" hidden="1" x14ac:dyDescent="0.25">
      <c r="A6797" t="s">
        <v>26866</v>
      </c>
      <c r="B6797">
        <v>2019</v>
      </c>
      <c r="C6797">
        <v>623</v>
      </c>
      <c r="E6797" t="s">
        <v>50</v>
      </c>
      <c r="F6797" t="s">
        <v>71</v>
      </c>
      <c r="G6797" t="s">
        <v>217</v>
      </c>
      <c r="H6797" t="s">
        <v>217</v>
      </c>
      <c r="K6797" t="s">
        <v>3130</v>
      </c>
      <c r="L6797" t="s">
        <v>3131</v>
      </c>
      <c r="M6797" t="s">
        <v>75</v>
      </c>
      <c r="N6797" t="s">
        <v>76</v>
      </c>
      <c r="O6797" t="s">
        <v>26867</v>
      </c>
      <c r="P6797" t="s">
        <v>642</v>
      </c>
      <c r="AA6797" s="1"/>
      <c r="AC6797">
        <v>2019</v>
      </c>
      <c r="AD6797">
        <v>12</v>
      </c>
      <c r="AE6797">
        <v>13</v>
      </c>
      <c r="AF6797" s="2">
        <f>DATE(emdat_data[[#This Row],[Start Year]],emdat_data[[#This Row],[Start Month]],emdat_data[[#This Row],[Start Day]])</f>
        <v>43812</v>
      </c>
      <c r="AG6797">
        <v>2019</v>
      </c>
      <c r="AH6797">
        <v>12</v>
      </c>
      <c r="AI6797">
        <v>14</v>
      </c>
      <c r="AJ6797" s="2">
        <f>DATE(emdat_data[[#This Row],[End Year]],emdat_data[[#This Row],[End Month]],emdat_data[[#This Row],[End Day]])</f>
        <v>43813</v>
      </c>
      <c r="AK6797">
        <v>24</v>
      </c>
      <c r="AV6797">
        <v>87.358006773884696</v>
      </c>
      <c r="AX6797" t="s">
        <v>25685</v>
      </c>
      <c r="AY6797" t="s">
        <v>25686</v>
      </c>
    </row>
    <row r="6798" spans="1:51" hidden="1" x14ac:dyDescent="0.25">
      <c r="A6798" t="s">
        <v>26320</v>
      </c>
      <c r="B6798">
        <v>2019</v>
      </c>
      <c r="C6798">
        <v>647</v>
      </c>
      <c r="E6798" t="s">
        <v>50</v>
      </c>
      <c r="F6798" t="s">
        <v>71</v>
      </c>
      <c r="G6798" t="s">
        <v>72</v>
      </c>
      <c r="K6798" t="s">
        <v>2573</v>
      </c>
      <c r="L6798" t="s">
        <v>2574</v>
      </c>
      <c r="M6798" t="s">
        <v>85</v>
      </c>
      <c r="N6798" t="s">
        <v>86</v>
      </c>
      <c r="O6798" t="s">
        <v>26321</v>
      </c>
      <c r="Q6798" t="s">
        <v>176</v>
      </c>
      <c r="W6798">
        <v>322183</v>
      </c>
      <c r="X6798" t="s">
        <v>78</v>
      </c>
      <c r="Y6798">
        <v>-5921</v>
      </c>
      <c r="Z6798">
        <v>-76979</v>
      </c>
      <c r="AA6798" s="1"/>
      <c r="AC6798">
        <v>2019</v>
      </c>
      <c r="AD6798">
        <v>12</v>
      </c>
      <c r="AE6798">
        <v>15</v>
      </c>
      <c r="AF6798" s="2">
        <f>DATE(emdat_data[[#This Row],[Start Year]],emdat_data[[#This Row],[Start Month]],emdat_data[[#This Row],[Start Day]])</f>
        <v>43814</v>
      </c>
      <c r="AG6798">
        <v>2020</v>
      </c>
      <c r="AH6798">
        <v>1</v>
      </c>
      <c r="AI6798">
        <v>10</v>
      </c>
      <c r="AJ6798" s="2">
        <f>DATE(emdat_data[[#This Row],[End Year]],emdat_data[[#This Row],[End Month]],emdat_data[[#This Row],[End Day]])</f>
        <v>43840</v>
      </c>
      <c r="AM6798">
        <v>900</v>
      </c>
      <c r="AO6798">
        <v>900</v>
      </c>
      <c r="AV6798">
        <v>87.358006773884696</v>
      </c>
      <c r="AW6798" t="s">
        <v>26322</v>
      </c>
      <c r="AY6798" t="s">
        <v>26323</v>
      </c>
    </row>
    <row r="6799" spans="1:51" hidden="1" x14ac:dyDescent="0.25">
      <c r="A6799" t="s">
        <v>26707</v>
      </c>
      <c r="B6799">
        <v>2019</v>
      </c>
      <c r="C6799">
        <v>619</v>
      </c>
      <c r="E6799" t="s">
        <v>50</v>
      </c>
      <c r="F6799" t="s">
        <v>51</v>
      </c>
      <c r="G6799" t="s">
        <v>52</v>
      </c>
      <c r="H6799" t="s">
        <v>53</v>
      </c>
      <c r="K6799" t="s">
        <v>364</v>
      </c>
      <c r="L6799" t="s">
        <v>365</v>
      </c>
      <c r="M6799" t="s">
        <v>173</v>
      </c>
      <c r="N6799" t="s">
        <v>57</v>
      </c>
      <c r="O6799" t="s">
        <v>26708</v>
      </c>
      <c r="W6799">
        <v>7</v>
      </c>
      <c r="X6799" t="s">
        <v>59</v>
      </c>
      <c r="Y6799">
        <v>6708</v>
      </c>
      <c r="Z6799">
        <v>125188</v>
      </c>
      <c r="AA6799" s="1">
        <v>0.59097222222222223</v>
      </c>
      <c r="AC6799">
        <v>2019</v>
      </c>
      <c r="AD6799">
        <v>12</v>
      </c>
      <c r="AE6799">
        <v>15</v>
      </c>
      <c r="AF6799" s="2">
        <f>DATE(emdat_data[[#This Row],[Start Year]],emdat_data[[#This Row],[Start Month]],emdat_data[[#This Row],[Start Day]])</f>
        <v>43814</v>
      </c>
      <c r="AG6799">
        <v>2019</v>
      </c>
      <c r="AH6799">
        <v>12</v>
      </c>
      <c r="AI6799">
        <v>15</v>
      </c>
      <c r="AJ6799" s="2">
        <f>DATE(emdat_data[[#This Row],[End Year]],emdat_data[[#This Row],[End Month]],emdat_data[[#This Row],[End Day]])</f>
        <v>43814</v>
      </c>
      <c r="AK6799">
        <v>14</v>
      </c>
      <c r="AL6799">
        <v>210</v>
      </c>
      <c r="AM6799">
        <v>394355</v>
      </c>
      <c r="AO6799">
        <v>394565</v>
      </c>
      <c r="AV6799">
        <v>87.358006773884696</v>
      </c>
      <c r="AX6799" t="s">
        <v>12707</v>
      </c>
      <c r="AY6799" t="s">
        <v>12708</v>
      </c>
    </row>
    <row r="6800" spans="1:51" hidden="1" x14ac:dyDescent="0.25">
      <c r="A6800" t="s">
        <v>26672</v>
      </c>
      <c r="B6800">
        <v>2019</v>
      </c>
      <c r="C6800">
        <v>624</v>
      </c>
      <c r="E6800" t="s">
        <v>50</v>
      </c>
      <c r="F6800" t="s">
        <v>63</v>
      </c>
      <c r="G6800" t="s">
        <v>82</v>
      </c>
      <c r="H6800" t="s">
        <v>157</v>
      </c>
      <c r="I6800" t="s">
        <v>493</v>
      </c>
      <c r="K6800" t="s">
        <v>357</v>
      </c>
      <c r="L6800" t="s">
        <v>358</v>
      </c>
      <c r="M6800" t="s">
        <v>146</v>
      </c>
      <c r="N6800" t="s">
        <v>86</v>
      </c>
      <c r="O6800" t="s">
        <v>26673</v>
      </c>
      <c r="Q6800" t="s">
        <v>900</v>
      </c>
      <c r="W6800">
        <v>260</v>
      </c>
      <c r="X6800" t="s">
        <v>88</v>
      </c>
      <c r="AA6800" s="1"/>
      <c r="AC6800">
        <v>2019</v>
      </c>
      <c r="AD6800">
        <v>12</v>
      </c>
      <c r="AE6800">
        <v>16</v>
      </c>
      <c r="AF6800" s="2">
        <f>DATE(emdat_data[[#This Row],[Start Year]],emdat_data[[#This Row],[Start Month]],emdat_data[[#This Row],[Start Day]])</f>
        <v>43815</v>
      </c>
      <c r="AG6800">
        <v>2019</v>
      </c>
      <c r="AH6800">
        <v>12</v>
      </c>
      <c r="AI6800">
        <v>18</v>
      </c>
      <c r="AJ6800" s="2">
        <f>DATE(emdat_data[[#This Row],[End Year]],emdat_data[[#This Row],[End Month]],emdat_data[[#This Row],[End Day]])</f>
        <v>43817</v>
      </c>
      <c r="AK6800">
        <v>18</v>
      </c>
      <c r="AR6800">
        <v>175000</v>
      </c>
      <c r="AS6800">
        <v>200325</v>
      </c>
      <c r="AT6800">
        <v>235000</v>
      </c>
      <c r="AU6800">
        <v>269008</v>
      </c>
      <c r="AV6800">
        <v>87.358006773884696</v>
      </c>
      <c r="AW6800" t="s">
        <v>26674</v>
      </c>
      <c r="AY6800" t="s">
        <v>26675</v>
      </c>
    </row>
    <row r="6801" spans="1:51" hidden="1" x14ac:dyDescent="0.25">
      <c r="A6801" t="s">
        <v>26503</v>
      </c>
      <c r="B6801">
        <v>2019</v>
      </c>
      <c r="C6801">
        <v>629</v>
      </c>
      <c r="D6801" t="s">
        <v>26504</v>
      </c>
      <c r="E6801" t="s">
        <v>50</v>
      </c>
      <c r="F6801" t="s">
        <v>71</v>
      </c>
      <c r="G6801" t="s">
        <v>72</v>
      </c>
      <c r="K6801" t="s">
        <v>274</v>
      </c>
      <c r="L6801" t="s">
        <v>275</v>
      </c>
      <c r="M6801" t="s">
        <v>56</v>
      </c>
      <c r="N6801" t="s">
        <v>57</v>
      </c>
      <c r="O6801" t="s">
        <v>26505</v>
      </c>
      <c r="P6801" t="s">
        <v>642</v>
      </c>
      <c r="W6801">
        <v>44782</v>
      </c>
      <c r="X6801" t="s">
        <v>78</v>
      </c>
      <c r="Y6801">
        <v>7922</v>
      </c>
      <c r="Z6801">
        <v>80835</v>
      </c>
      <c r="AA6801" s="1"/>
      <c r="AC6801">
        <v>2019</v>
      </c>
      <c r="AD6801">
        <v>12</v>
      </c>
      <c r="AE6801">
        <v>18</v>
      </c>
      <c r="AF6801" s="2">
        <f>DATE(emdat_data[[#This Row],[Start Year]],emdat_data[[#This Row],[Start Month]],emdat_data[[#This Row],[Start Day]])</f>
        <v>43817</v>
      </c>
      <c r="AG6801">
        <v>2019</v>
      </c>
      <c r="AH6801">
        <v>12</v>
      </c>
      <c r="AI6801">
        <v>23</v>
      </c>
      <c r="AJ6801" s="2">
        <f>DATE(emdat_data[[#This Row],[End Year]],emdat_data[[#This Row],[End Month]],emdat_data[[#This Row],[End Day]])</f>
        <v>43822</v>
      </c>
      <c r="AK6801">
        <v>3</v>
      </c>
      <c r="AL6801">
        <v>6</v>
      </c>
      <c r="AM6801">
        <v>65316</v>
      </c>
      <c r="AO6801">
        <v>65322</v>
      </c>
      <c r="AV6801">
        <v>87.358006773884696</v>
      </c>
      <c r="AX6801" t="s">
        <v>26506</v>
      </c>
      <c r="AY6801" t="s">
        <v>26507</v>
      </c>
    </row>
    <row r="6802" spans="1:51" hidden="1" x14ac:dyDescent="0.25">
      <c r="A6802" t="s">
        <v>26547</v>
      </c>
      <c r="B6802">
        <v>2019</v>
      </c>
      <c r="C6802">
        <v>631</v>
      </c>
      <c r="E6802" t="s">
        <v>50</v>
      </c>
      <c r="F6802" t="s">
        <v>71</v>
      </c>
      <c r="G6802" t="s">
        <v>72</v>
      </c>
      <c r="K6802" t="s">
        <v>2634</v>
      </c>
      <c r="L6802" t="s">
        <v>2635</v>
      </c>
      <c r="M6802" t="s">
        <v>173</v>
      </c>
      <c r="N6802" t="s">
        <v>57</v>
      </c>
      <c r="O6802" t="s">
        <v>26548</v>
      </c>
      <c r="P6802" t="s">
        <v>642</v>
      </c>
      <c r="X6802" t="s">
        <v>78</v>
      </c>
      <c r="AA6802" s="1"/>
      <c r="AB6802" t="s">
        <v>26549</v>
      </c>
      <c r="AC6802">
        <v>2019</v>
      </c>
      <c r="AD6802">
        <v>12</v>
      </c>
      <c r="AE6802">
        <v>18</v>
      </c>
      <c r="AF6802" s="2">
        <f>DATE(emdat_data[[#This Row],[Start Year]],emdat_data[[#This Row],[Start Month]],emdat_data[[#This Row],[Start Day]])</f>
        <v>43817</v>
      </c>
      <c r="AG6802">
        <v>2019</v>
      </c>
      <c r="AH6802">
        <v>12</v>
      </c>
      <c r="AI6802">
        <v>19</v>
      </c>
      <c r="AJ6802" s="2">
        <f>DATE(emdat_data[[#This Row],[End Year]],emdat_data[[#This Row],[End Month]],emdat_data[[#This Row],[End Day]])</f>
        <v>43818</v>
      </c>
      <c r="AM6802">
        <v>4065</v>
      </c>
      <c r="AO6802">
        <v>4065</v>
      </c>
      <c r="AV6802">
        <v>87.358006773884696</v>
      </c>
      <c r="AW6802" t="s">
        <v>12314</v>
      </c>
      <c r="AY6802" t="s">
        <v>26550</v>
      </c>
    </row>
    <row r="6803" spans="1:51" hidden="1" x14ac:dyDescent="0.25">
      <c r="A6803" t="s">
        <v>26651</v>
      </c>
      <c r="B6803">
        <v>2019</v>
      </c>
      <c r="C6803">
        <v>625</v>
      </c>
      <c r="E6803" t="s">
        <v>50</v>
      </c>
      <c r="F6803" t="s">
        <v>71</v>
      </c>
      <c r="G6803" t="s">
        <v>72</v>
      </c>
      <c r="K6803" t="s">
        <v>2972</v>
      </c>
      <c r="L6803" t="s">
        <v>2973</v>
      </c>
      <c r="M6803" t="s">
        <v>260</v>
      </c>
      <c r="N6803" t="s">
        <v>76</v>
      </c>
      <c r="O6803" t="s">
        <v>26652</v>
      </c>
      <c r="Q6803" t="s">
        <v>176</v>
      </c>
      <c r="X6803" t="s">
        <v>78</v>
      </c>
      <c r="AA6803" s="1"/>
      <c r="AC6803">
        <v>2019</v>
      </c>
      <c r="AD6803">
        <v>12</v>
      </c>
      <c r="AE6803">
        <v>18</v>
      </c>
      <c r="AF6803" s="2">
        <f>DATE(emdat_data[[#This Row],[Start Year]],emdat_data[[#This Row],[Start Month]],emdat_data[[#This Row],[Start Day]])</f>
        <v>43817</v>
      </c>
      <c r="AG6803">
        <v>2019</v>
      </c>
      <c r="AH6803">
        <v>12</v>
      </c>
      <c r="AI6803">
        <v>18</v>
      </c>
      <c r="AJ6803" s="2">
        <f>DATE(emdat_data[[#This Row],[End Year]],emdat_data[[#This Row],[End Month]],emdat_data[[#This Row],[End Day]])</f>
        <v>43817</v>
      </c>
      <c r="AK6803">
        <v>65</v>
      </c>
      <c r="AM6803">
        <v>65250</v>
      </c>
      <c r="AO6803">
        <v>65250</v>
      </c>
      <c r="AV6803">
        <v>87.358006773884696</v>
      </c>
      <c r="AW6803" t="s">
        <v>26653</v>
      </c>
      <c r="AY6803" t="s">
        <v>26654</v>
      </c>
    </row>
    <row r="6804" spans="1:51" hidden="1" x14ac:dyDescent="0.25">
      <c r="A6804" t="s">
        <v>26269</v>
      </c>
      <c r="B6804">
        <v>2019</v>
      </c>
      <c r="C6804">
        <v>657</v>
      </c>
      <c r="E6804" t="s">
        <v>50</v>
      </c>
      <c r="F6804" t="s">
        <v>71</v>
      </c>
      <c r="G6804" t="s">
        <v>72</v>
      </c>
      <c r="K6804" t="s">
        <v>171</v>
      </c>
      <c r="L6804" t="s">
        <v>172</v>
      </c>
      <c r="M6804" t="s">
        <v>173</v>
      </c>
      <c r="N6804" t="s">
        <v>57</v>
      </c>
      <c r="O6804" t="s">
        <v>26270</v>
      </c>
      <c r="Q6804" t="s">
        <v>176</v>
      </c>
      <c r="U6804" t="s">
        <v>127</v>
      </c>
      <c r="X6804" t="s">
        <v>78</v>
      </c>
      <c r="AA6804" s="1"/>
      <c r="AC6804">
        <v>2019</v>
      </c>
      <c r="AD6804">
        <v>12</v>
      </c>
      <c r="AE6804">
        <v>19</v>
      </c>
      <c r="AF6804" s="2">
        <f>DATE(emdat_data[[#This Row],[Start Year]],emdat_data[[#This Row],[Start Month]],emdat_data[[#This Row],[Start Day]])</f>
        <v>43818</v>
      </c>
      <c r="AG6804">
        <v>2019</v>
      </c>
      <c r="AH6804">
        <v>12</v>
      </c>
      <c r="AI6804">
        <v>21</v>
      </c>
      <c r="AJ6804" s="2">
        <f>DATE(emdat_data[[#This Row],[End Year]],emdat_data[[#This Row],[End Month]],emdat_data[[#This Row],[End Day]])</f>
        <v>43820</v>
      </c>
      <c r="AK6804">
        <v>6</v>
      </c>
      <c r="AM6804">
        <v>60000</v>
      </c>
      <c r="AO6804">
        <v>60000</v>
      </c>
      <c r="AV6804">
        <v>87.358006773884696</v>
      </c>
      <c r="AX6804" t="s">
        <v>26271</v>
      </c>
      <c r="AY6804" t="s">
        <v>26272</v>
      </c>
    </row>
    <row r="6805" spans="1:51" hidden="1" x14ac:dyDescent="0.25">
      <c r="A6805" t="s">
        <v>26374</v>
      </c>
      <c r="B6805">
        <v>2019</v>
      </c>
      <c r="C6805">
        <v>626</v>
      </c>
      <c r="E6805" t="s">
        <v>50</v>
      </c>
      <c r="F6805" t="s">
        <v>63</v>
      </c>
      <c r="G6805" t="s">
        <v>82</v>
      </c>
      <c r="H6805" t="s">
        <v>789</v>
      </c>
      <c r="J6805" t="s">
        <v>26375</v>
      </c>
      <c r="K6805" t="s">
        <v>1231</v>
      </c>
      <c r="L6805" t="s">
        <v>1232</v>
      </c>
      <c r="M6805" t="s">
        <v>197</v>
      </c>
      <c r="N6805" t="s">
        <v>190</v>
      </c>
      <c r="O6805" t="s">
        <v>26376</v>
      </c>
      <c r="X6805" t="s">
        <v>88</v>
      </c>
      <c r="AA6805" s="1"/>
      <c r="AC6805">
        <v>2019</v>
      </c>
      <c r="AD6805">
        <v>12</v>
      </c>
      <c r="AE6805">
        <v>19</v>
      </c>
      <c r="AF6805" s="2">
        <f>DATE(emdat_data[[#This Row],[Start Year]],emdat_data[[#This Row],[Start Month]],emdat_data[[#This Row],[Start Day]])</f>
        <v>43818</v>
      </c>
      <c r="AG6805">
        <v>2019</v>
      </c>
      <c r="AH6805">
        <v>12</v>
      </c>
      <c r="AI6805">
        <v>22</v>
      </c>
      <c r="AJ6805" s="2">
        <f>DATE(emdat_data[[#This Row],[End Year]],emdat_data[[#This Row],[End Month]],emdat_data[[#This Row],[End Day]])</f>
        <v>43821</v>
      </c>
      <c r="AK6805">
        <v>7</v>
      </c>
      <c r="AV6805">
        <v>87.358006773884696</v>
      </c>
      <c r="AW6805" t="s">
        <v>26377</v>
      </c>
      <c r="AY6805" t="s">
        <v>26378</v>
      </c>
    </row>
    <row r="6806" spans="1:51" hidden="1" x14ac:dyDescent="0.25">
      <c r="A6806" t="s">
        <v>26407</v>
      </c>
      <c r="B6806">
        <v>2019</v>
      </c>
      <c r="C6806">
        <v>626</v>
      </c>
      <c r="E6806" t="s">
        <v>50</v>
      </c>
      <c r="F6806" t="s">
        <v>63</v>
      </c>
      <c r="G6806" t="s">
        <v>82</v>
      </c>
      <c r="H6806" t="s">
        <v>789</v>
      </c>
      <c r="J6806" t="s">
        <v>26375</v>
      </c>
      <c r="K6806" t="s">
        <v>187</v>
      </c>
      <c r="L6806" t="s">
        <v>188</v>
      </c>
      <c r="M6806" t="s">
        <v>189</v>
      </c>
      <c r="N6806" t="s">
        <v>190</v>
      </c>
      <c r="O6806" t="s">
        <v>26408</v>
      </c>
      <c r="W6806">
        <v>206</v>
      </c>
      <c r="X6806" t="s">
        <v>88</v>
      </c>
      <c r="AA6806" s="1"/>
      <c r="AC6806">
        <v>2019</v>
      </c>
      <c r="AD6806">
        <v>12</v>
      </c>
      <c r="AE6806">
        <v>19</v>
      </c>
      <c r="AF6806" s="2">
        <f>DATE(emdat_data[[#This Row],[Start Year]],emdat_data[[#This Row],[Start Month]],emdat_data[[#This Row],[Start Day]])</f>
        <v>43818</v>
      </c>
      <c r="AG6806">
        <v>2019</v>
      </c>
      <c r="AH6806">
        <v>12</v>
      </c>
      <c r="AI6806">
        <v>22</v>
      </c>
      <c r="AJ6806" s="2">
        <f>DATE(emdat_data[[#This Row],[End Year]],emdat_data[[#This Row],[End Month]],emdat_data[[#This Row],[End Day]])</f>
        <v>43821</v>
      </c>
      <c r="AL6806">
        <v>4</v>
      </c>
      <c r="AO6806">
        <v>4</v>
      </c>
      <c r="AV6806">
        <v>87.358006773884696</v>
      </c>
      <c r="AW6806" t="s">
        <v>13456</v>
      </c>
      <c r="AX6806" t="s">
        <v>26409</v>
      </c>
      <c r="AY6806" t="s">
        <v>26410</v>
      </c>
    </row>
    <row r="6807" spans="1:51" hidden="1" x14ac:dyDescent="0.25">
      <c r="A6807" t="s">
        <v>26732</v>
      </c>
      <c r="B6807">
        <v>2019</v>
      </c>
      <c r="C6807">
        <v>626</v>
      </c>
      <c r="E6807" t="s">
        <v>50</v>
      </c>
      <c r="F6807" t="s">
        <v>63</v>
      </c>
      <c r="G6807" t="s">
        <v>82</v>
      </c>
      <c r="H6807" t="s">
        <v>789</v>
      </c>
      <c r="J6807" t="s">
        <v>26375</v>
      </c>
      <c r="K6807" t="s">
        <v>318</v>
      </c>
      <c r="L6807" t="s">
        <v>319</v>
      </c>
      <c r="M6807" t="s">
        <v>197</v>
      </c>
      <c r="N6807" t="s">
        <v>190</v>
      </c>
      <c r="O6807" t="s">
        <v>26733</v>
      </c>
      <c r="X6807" t="s">
        <v>88</v>
      </c>
      <c r="AA6807" s="1"/>
      <c r="AC6807">
        <v>2019</v>
      </c>
      <c r="AD6807">
        <v>12</v>
      </c>
      <c r="AE6807">
        <v>19</v>
      </c>
      <c r="AF6807" s="2">
        <f>DATE(emdat_data[[#This Row],[Start Year]],emdat_data[[#This Row],[Start Month]],emdat_data[[#This Row],[Start Day]])</f>
        <v>43818</v>
      </c>
      <c r="AG6807">
        <v>2019</v>
      </c>
      <c r="AH6807">
        <v>12</v>
      </c>
      <c r="AI6807">
        <v>22</v>
      </c>
      <c r="AJ6807" s="2">
        <f>DATE(emdat_data[[#This Row],[End Year]],emdat_data[[#This Row],[End Month]],emdat_data[[#This Row],[End Day]])</f>
        <v>43821</v>
      </c>
      <c r="AK6807">
        <v>2</v>
      </c>
      <c r="AV6807">
        <v>87.358006773884696</v>
      </c>
      <c r="AW6807" t="s">
        <v>26734</v>
      </c>
      <c r="AX6807" t="s">
        <v>26735</v>
      </c>
      <c r="AY6807" t="s">
        <v>26736</v>
      </c>
    </row>
    <row r="6808" spans="1:51" hidden="1" x14ac:dyDescent="0.25">
      <c r="A6808" t="s">
        <v>25962</v>
      </c>
      <c r="B6808">
        <v>2019</v>
      </c>
      <c r="C6808">
        <v>645</v>
      </c>
      <c r="E6808" t="s">
        <v>50</v>
      </c>
      <c r="F6808" t="s">
        <v>71</v>
      </c>
      <c r="G6808" t="s">
        <v>72</v>
      </c>
      <c r="K6808" t="s">
        <v>761</v>
      </c>
      <c r="L6808" t="s">
        <v>762</v>
      </c>
      <c r="M6808" t="s">
        <v>260</v>
      </c>
      <c r="N6808" t="s">
        <v>76</v>
      </c>
      <c r="O6808" t="s">
        <v>25963</v>
      </c>
      <c r="Q6808" t="s">
        <v>176</v>
      </c>
      <c r="X6808" t="s">
        <v>78</v>
      </c>
      <c r="AA6808" s="1"/>
      <c r="AC6808">
        <v>2019</v>
      </c>
      <c r="AD6808">
        <v>12</v>
      </c>
      <c r="AE6808">
        <v>21</v>
      </c>
      <c r="AF6808" s="2">
        <f>DATE(emdat_data[[#This Row],[Start Year]],emdat_data[[#This Row],[Start Month]],emdat_data[[#This Row],[Start Day]])</f>
        <v>43820</v>
      </c>
      <c r="AG6808">
        <v>2019</v>
      </c>
      <c r="AH6808">
        <v>12</v>
      </c>
      <c r="AI6808">
        <v>28</v>
      </c>
      <c r="AJ6808" s="2">
        <f>DATE(emdat_data[[#This Row],[End Year]],emdat_data[[#This Row],[End Month]],emdat_data[[#This Row],[End Day]])</f>
        <v>43827</v>
      </c>
      <c r="AK6808">
        <v>14</v>
      </c>
      <c r="AL6808">
        <v>33</v>
      </c>
      <c r="AM6808">
        <v>3740</v>
      </c>
      <c r="AO6808">
        <v>3773</v>
      </c>
      <c r="AV6808">
        <v>87.358006773884696</v>
      </c>
      <c r="AW6808" t="s">
        <v>22732</v>
      </c>
      <c r="AY6808" t="s">
        <v>25964</v>
      </c>
    </row>
    <row r="6809" spans="1:51" hidden="1" x14ac:dyDescent="0.25">
      <c r="A6809" t="s">
        <v>26156</v>
      </c>
      <c r="B6809">
        <v>2019</v>
      </c>
      <c r="C6809">
        <v>640</v>
      </c>
      <c r="E6809" t="s">
        <v>50</v>
      </c>
      <c r="F6809" t="s">
        <v>350</v>
      </c>
      <c r="G6809" t="s">
        <v>477</v>
      </c>
      <c r="H6809" t="s">
        <v>503</v>
      </c>
      <c r="K6809" t="s">
        <v>151</v>
      </c>
      <c r="L6809" t="s">
        <v>152</v>
      </c>
      <c r="M6809" t="s">
        <v>85</v>
      </c>
      <c r="N6809" t="s">
        <v>86</v>
      </c>
      <c r="O6809" t="s">
        <v>26157</v>
      </c>
      <c r="U6809" t="s">
        <v>127</v>
      </c>
      <c r="X6809" t="s">
        <v>78</v>
      </c>
      <c r="AA6809" s="1"/>
      <c r="AC6809">
        <v>2019</v>
      </c>
      <c r="AD6809">
        <v>12</v>
      </c>
      <c r="AE6809">
        <v>24</v>
      </c>
      <c r="AF6809" s="2">
        <f>DATE(emdat_data[[#This Row],[Start Year]],emdat_data[[#This Row],[Start Month]],emdat_data[[#This Row],[Start Day]])</f>
        <v>43823</v>
      </c>
      <c r="AG6809">
        <v>2019</v>
      </c>
      <c r="AH6809">
        <v>12</v>
      </c>
      <c r="AI6809">
        <v>26</v>
      </c>
      <c r="AJ6809" s="2">
        <f>DATE(emdat_data[[#This Row],[End Year]],emdat_data[[#This Row],[End Month]],emdat_data[[#This Row],[End Day]])</f>
        <v>43825</v>
      </c>
      <c r="AL6809">
        <v>12</v>
      </c>
      <c r="AN6809">
        <v>735</v>
      </c>
      <c r="AO6809">
        <v>747</v>
      </c>
      <c r="AV6809">
        <v>87.358006773884696</v>
      </c>
      <c r="AX6809" t="s">
        <v>26158</v>
      </c>
      <c r="AY6809" t="s">
        <v>26159</v>
      </c>
    </row>
    <row r="6810" spans="1:51" hidden="1" x14ac:dyDescent="0.25">
      <c r="A6810" t="s">
        <v>26620</v>
      </c>
      <c r="B6810">
        <v>2019</v>
      </c>
      <c r="C6810">
        <v>634</v>
      </c>
      <c r="D6810" t="s">
        <v>26621</v>
      </c>
      <c r="E6810" t="s">
        <v>50</v>
      </c>
      <c r="F6810" t="s">
        <v>63</v>
      </c>
      <c r="G6810" t="s">
        <v>82</v>
      </c>
      <c r="H6810" t="s">
        <v>98</v>
      </c>
      <c r="J6810" t="s">
        <v>26622</v>
      </c>
      <c r="K6810" t="s">
        <v>364</v>
      </c>
      <c r="L6810" t="s">
        <v>365</v>
      </c>
      <c r="M6810" t="s">
        <v>173</v>
      </c>
      <c r="N6810" t="s">
        <v>57</v>
      </c>
      <c r="O6810" t="s">
        <v>26623</v>
      </c>
      <c r="Q6810" t="s">
        <v>72</v>
      </c>
      <c r="R6810" t="s">
        <v>176</v>
      </c>
      <c r="W6810">
        <v>150</v>
      </c>
      <c r="X6810" t="s">
        <v>88</v>
      </c>
      <c r="AA6810" s="1"/>
      <c r="AC6810">
        <v>2019</v>
      </c>
      <c r="AD6810">
        <v>12</v>
      </c>
      <c r="AE6810">
        <v>24</v>
      </c>
      <c r="AF6810" s="2">
        <f>DATE(emdat_data[[#This Row],[Start Year]],emdat_data[[#This Row],[Start Month]],emdat_data[[#This Row],[Start Day]])</f>
        <v>43823</v>
      </c>
      <c r="AG6810">
        <v>2019</v>
      </c>
      <c r="AH6810">
        <v>12</v>
      </c>
      <c r="AI6810">
        <v>28</v>
      </c>
      <c r="AJ6810" s="2">
        <f>DATE(emdat_data[[#This Row],[End Year]],emdat_data[[#This Row],[End Month]],emdat_data[[#This Row],[End Day]])</f>
        <v>43827</v>
      </c>
      <c r="AK6810">
        <v>63</v>
      </c>
      <c r="AL6810">
        <v>369</v>
      </c>
      <c r="AM6810">
        <v>3296877</v>
      </c>
      <c r="AO6810">
        <v>3297246</v>
      </c>
      <c r="AT6810">
        <v>15722</v>
      </c>
      <c r="AU6810">
        <v>17997</v>
      </c>
      <c r="AV6810">
        <v>87.358006773884696</v>
      </c>
      <c r="AW6810" t="s">
        <v>20997</v>
      </c>
      <c r="AX6810" t="s">
        <v>26624</v>
      </c>
      <c r="AY6810" t="s">
        <v>26625</v>
      </c>
    </row>
    <row r="6811" spans="1:51" hidden="1" x14ac:dyDescent="0.25">
      <c r="A6811" t="s">
        <v>26752</v>
      </c>
      <c r="B6811">
        <v>2019</v>
      </c>
      <c r="C6811">
        <v>654</v>
      </c>
      <c r="E6811" t="s">
        <v>50</v>
      </c>
      <c r="F6811" t="s">
        <v>71</v>
      </c>
      <c r="G6811" t="s">
        <v>72</v>
      </c>
      <c r="K6811" t="s">
        <v>2842</v>
      </c>
      <c r="L6811" t="s">
        <v>2843</v>
      </c>
      <c r="M6811" t="s">
        <v>260</v>
      </c>
      <c r="N6811" t="s">
        <v>76</v>
      </c>
      <c r="O6811" t="s">
        <v>26753</v>
      </c>
      <c r="P6811" t="s">
        <v>642</v>
      </c>
      <c r="X6811" t="s">
        <v>78</v>
      </c>
      <c r="AA6811" s="1"/>
      <c r="AC6811">
        <v>2019</v>
      </c>
      <c r="AD6811">
        <v>12</v>
      </c>
      <c r="AE6811">
        <v>25</v>
      </c>
      <c r="AF6811" s="2">
        <f>DATE(emdat_data[[#This Row],[Start Year]],emdat_data[[#This Row],[Start Month]],emdat_data[[#This Row],[Start Day]])</f>
        <v>43824</v>
      </c>
      <c r="AG6811">
        <v>2019</v>
      </c>
      <c r="AH6811">
        <v>12</v>
      </c>
      <c r="AI6811">
        <v>25</v>
      </c>
      <c r="AJ6811" s="2">
        <f>DATE(emdat_data[[#This Row],[End Year]],emdat_data[[#This Row],[End Month]],emdat_data[[#This Row],[End Day]])</f>
        <v>43824</v>
      </c>
      <c r="AK6811">
        <v>12</v>
      </c>
      <c r="AN6811">
        <v>565</v>
      </c>
      <c r="AO6811">
        <v>565</v>
      </c>
      <c r="AV6811">
        <v>87.358006773884696</v>
      </c>
      <c r="AW6811" t="s">
        <v>3205</v>
      </c>
      <c r="AY6811" t="s">
        <v>26754</v>
      </c>
    </row>
    <row r="6812" spans="1:51" hidden="1" x14ac:dyDescent="0.25">
      <c r="A6812" t="s">
        <v>26207</v>
      </c>
      <c r="B6812">
        <v>2019</v>
      </c>
      <c r="C6812">
        <v>653</v>
      </c>
      <c r="E6812" t="s">
        <v>50</v>
      </c>
      <c r="F6812" t="s">
        <v>71</v>
      </c>
      <c r="G6812" t="s">
        <v>72</v>
      </c>
      <c r="K6812" t="s">
        <v>1159</v>
      </c>
      <c r="L6812" t="s">
        <v>1160</v>
      </c>
      <c r="M6812" t="s">
        <v>85</v>
      </c>
      <c r="N6812" t="s">
        <v>86</v>
      </c>
      <c r="O6812" t="s">
        <v>26208</v>
      </c>
      <c r="P6812" t="s">
        <v>642</v>
      </c>
      <c r="X6812" t="s">
        <v>78</v>
      </c>
      <c r="AA6812" s="1"/>
      <c r="AC6812">
        <v>2019</v>
      </c>
      <c r="AD6812">
        <v>12</v>
      </c>
      <c r="AE6812">
        <v>26</v>
      </c>
      <c r="AF6812" s="2">
        <f>DATE(emdat_data[[#This Row],[Start Year]],emdat_data[[#This Row],[Start Month]],emdat_data[[#This Row],[Start Day]])</f>
        <v>43825</v>
      </c>
      <c r="AG6812">
        <v>2019</v>
      </c>
      <c r="AH6812">
        <v>12</v>
      </c>
      <c r="AI6812">
        <v>26</v>
      </c>
      <c r="AJ6812" s="2">
        <f>DATE(emdat_data[[#This Row],[End Year]],emdat_data[[#This Row],[End Month]],emdat_data[[#This Row],[End Day]])</f>
        <v>43825</v>
      </c>
      <c r="AK6812">
        <v>18</v>
      </c>
      <c r="AV6812">
        <v>87.358006773884696</v>
      </c>
      <c r="AX6812" t="s">
        <v>26209</v>
      </c>
      <c r="AY6812" t="s">
        <v>26210</v>
      </c>
    </row>
    <row r="6813" spans="1:51" hidden="1" x14ac:dyDescent="0.25">
      <c r="A6813" t="s">
        <v>26390</v>
      </c>
      <c r="B6813">
        <v>2019</v>
      </c>
      <c r="C6813">
        <v>642</v>
      </c>
      <c r="D6813" t="s">
        <v>26391</v>
      </c>
      <c r="E6813" t="s">
        <v>50</v>
      </c>
      <c r="F6813" t="s">
        <v>63</v>
      </c>
      <c r="G6813" t="s">
        <v>82</v>
      </c>
      <c r="H6813" t="s">
        <v>98</v>
      </c>
      <c r="J6813" t="s">
        <v>26392</v>
      </c>
      <c r="K6813" t="s">
        <v>1260</v>
      </c>
      <c r="L6813" t="s">
        <v>1261</v>
      </c>
      <c r="M6813" t="s">
        <v>1262</v>
      </c>
      <c r="N6813" t="s">
        <v>96</v>
      </c>
      <c r="O6813" t="s">
        <v>26393</v>
      </c>
      <c r="X6813" t="s">
        <v>88</v>
      </c>
      <c r="AA6813" s="1"/>
      <c r="AC6813">
        <v>2019</v>
      </c>
      <c r="AD6813">
        <v>12</v>
      </c>
      <c r="AE6813">
        <v>26</v>
      </c>
      <c r="AF6813" s="2">
        <f>DATE(emdat_data[[#This Row],[Start Year]],emdat_data[[#This Row],[Start Month]],emdat_data[[#This Row],[Start Day]])</f>
        <v>43825</v>
      </c>
      <c r="AG6813">
        <v>2019</v>
      </c>
      <c r="AH6813">
        <v>12</v>
      </c>
      <c r="AI6813">
        <v>26</v>
      </c>
      <c r="AJ6813" s="2">
        <f>DATE(emdat_data[[#This Row],[End Year]],emdat_data[[#This Row],[End Month]],emdat_data[[#This Row],[End Day]])</f>
        <v>43825</v>
      </c>
      <c r="AK6813">
        <v>1</v>
      </c>
      <c r="AM6813">
        <v>7780</v>
      </c>
      <c r="AO6813">
        <v>7780</v>
      </c>
      <c r="AV6813">
        <v>87.358006773884696</v>
      </c>
      <c r="AX6813" t="s">
        <v>26394</v>
      </c>
      <c r="AY6813" t="s">
        <v>26395</v>
      </c>
    </row>
    <row r="6814" spans="1:51" hidden="1" x14ac:dyDescent="0.25">
      <c r="A6814" t="s">
        <v>26333</v>
      </c>
      <c r="B6814">
        <v>2019</v>
      </c>
      <c r="C6814">
        <v>633</v>
      </c>
      <c r="E6814" t="s">
        <v>50</v>
      </c>
      <c r="F6814" t="s">
        <v>71</v>
      </c>
      <c r="G6814" t="s">
        <v>72</v>
      </c>
      <c r="K6814" t="s">
        <v>280</v>
      </c>
      <c r="L6814" t="s">
        <v>281</v>
      </c>
      <c r="M6814" t="s">
        <v>260</v>
      </c>
      <c r="N6814" t="s">
        <v>76</v>
      </c>
      <c r="O6814" t="s">
        <v>26334</v>
      </c>
      <c r="Q6814" t="s">
        <v>82</v>
      </c>
      <c r="W6814">
        <v>401250</v>
      </c>
      <c r="X6814" t="s">
        <v>78</v>
      </c>
      <c r="Y6814">
        <v>-16223</v>
      </c>
      <c r="Z6814">
        <v>36866</v>
      </c>
      <c r="AA6814" s="1"/>
      <c r="AC6814">
        <v>2019</v>
      </c>
      <c r="AD6814">
        <v>12</v>
      </c>
      <c r="AE6814">
        <v>27</v>
      </c>
      <c r="AF6814" s="2">
        <f>DATE(emdat_data[[#This Row],[Start Year]],emdat_data[[#This Row],[Start Month]],emdat_data[[#This Row],[Start Day]])</f>
        <v>43826</v>
      </c>
      <c r="AG6814">
        <v>2020</v>
      </c>
      <c r="AH6814">
        <v>1</v>
      </c>
      <c r="AI6814">
        <v>23</v>
      </c>
      <c r="AJ6814" s="2">
        <f>DATE(emdat_data[[#This Row],[End Year]],emdat_data[[#This Row],[End Month]],emdat_data[[#This Row],[End Day]])</f>
        <v>43853</v>
      </c>
      <c r="AK6814">
        <v>28</v>
      </c>
      <c r="AL6814">
        <v>66</v>
      </c>
      <c r="AM6814">
        <v>58000</v>
      </c>
      <c r="AO6814">
        <v>58066</v>
      </c>
      <c r="AV6814">
        <v>87.358006773884696</v>
      </c>
      <c r="AW6814" t="s">
        <v>26335</v>
      </c>
      <c r="AY6814" t="s">
        <v>26336</v>
      </c>
    </row>
    <row r="6815" spans="1:51" hidden="1" x14ac:dyDescent="0.25">
      <c r="A6815" t="s">
        <v>26263</v>
      </c>
      <c r="B6815">
        <v>2019</v>
      </c>
      <c r="C6815">
        <v>632</v>
      </c>
      <c r="D6815" t="s">
        <v>26264</v>
      </c>
      <c r="E6815" t="s">
        <v>50</v>
      </c>
      <c r="F6815" t="s">
        <v>71</v>
      </c>
      <c r="G6815" t="s">
        <v>72</v>
      </c>
      <c r="H6815" t="s">
        <v>170</v>
      </c>
      <c r="K6815" t="s">
        <v>171</v>
      </c>
      <c r="L6815" t="s">
        <v>172</v>
      </c>
      <c r="M6815" t="s">
        <v>173</v>
      </c>
      <c r="N6815" t="s">
        <v>57</v>
      </c>
      <c r="O6815" t="s">
        <v>26265</v>
      </c>
      <c r="Q6815" t="s">
        <v>176</v>
      </c>
      <c r="W6815">
        <v>24987</v>
      </c>
      <c r="X6815" t="s">
        <v>78</v>
      </c>
      <c r="Y6815">
        <v>-6533</v>
      </c>
      <c r="Z6815">
        <v>107508</v>
      </c>
      <c r="AA6815" s="1"/>
      <c r="AC6815">
        <v>2019</v>
      </c>
      <c r="AD6815">
        <v>12</v>
      </c>
      <c r="AE6815">
        <v>31</v>
      </c>
      <c r="AF6815" s="2">
        <f>DATE(emdat_data[[#This Row],[Start Year]],emdat_data[[#This Row],[Start Month]],emdat_data[[#This Row],[Start Day]])</f>
        <v>43830</v>
      </c>
      <c r="AG6815">
        <v>2020</v>
      </c>
      <c r="AH6815">
        <v>1</v>
      </c>
      <c r="AI6815">
        <v>3</v>
      </c>
      <c r="AJ6815" s="2">
        <f>DATE(emdat_data[[#This Row],[End Year]],emdat_data[[#This Row],[End Month]],emdat_data[[#This Row],[End Day]])</f>
        <v>43833</v>
      </c>
      <c r="AK6815">
        <v>66</v>
      </c>
      <c r="AL6815">
        <v>110</v>
      </c>
      <c r="AM6815">
        <v>501000</v>
      </c>
      <c r="AO6815">
        <v>501110</v>
      </c>
      <c r="AT6815">
        <v>1200000</v>
      </c>
      <c r="AU6815">
        <v>1373658</v>
      </c>
      <c r="AV6815">
        <v>87.358006773884696</v>
      </c>
      <c r="AW6815" t="s">
        <v>26266</v>
      </c>
      <c r="AX6815" t="s">
        <v>26267</v>
      </c>
      <c r="AY6815" t="s">
        <v>26268</v>
      </c>
    </row>
    <row r="6816" spans="1:51" hidden="1" x14ac:dyDescent="0.25">
      <c r="A6816" t="s">
        <v>26801</v>
      </c>
      <c r="B6816">
        <v>2019</v>
      </c>
      <c r="C6816">
        <v>630</v>
      </c>
      <c r="E6816" t="s">
        <v>50</v>
      </c>
      <c r="F6816" t="s">
        <v>119</v>
      </c>
      <c r="G6816" t="s">
        <v>1116</v>
      </c>
      <c r="H6816" t="s">
        <v>1117</v>
      </c>
      <c r="K6816" t="s">
        <v>397</v>
      </c>
      <c r="L6816" t="s">
        <v>398</v>
      </c>
      <c r="M6816" t="s">
        <v>260</v>
      </c>
      <c r="N6816" t="s">
        <v>76</v>
      </c>
      <c r="AA6816" s="1"/>
      <c r="AC6816">
        <v>2020</v>
      </c>
      <c r="AD6816">
        <v>2</v>
      </c>
      <c r="AE6816">
        <v>3</v>
      </c>
      <c r="AF6816" s="2">
        <f>DATE(emdat_data[[#This Row],[Start Year]],emdat_data[[#This Row],[Start Month]],emdat_data[[#This Row],[Start Day]])</f>
        <v>43864</v>
      </c>
      <c r="AG6816">
        <v>2020</v>
      </c>
      <c r="AH6816">
        <v>2</v>
      </c>
      <c r="AJ6816" s="2">
        <f>DATE(emdat_data[[#This Row],[End Year]],emdat_data[[#This Row],[End Month]],emdat_data[[#This Row],[End Day]])</f>
        <v>43861</v>
      </c>
      <c r="AV6816">
        <v>87.358006773884696</v>
      </c>
    </row>
    <row r="6817" spans="1:48" hidden="1" x14ac:dyDescent="0.25">
      <c r="A6817" t="s">
        <v>26364</v>
      </c>
      <c r="B6817">
        <v>2019</v>
      </c>
      <c r="C6817">
        <v>630</v>
      </c>
      <c r="E6817" t="s">
        <v>50</v>
      </c>
      <c r="F6817" t="s">
        <v>119</v>
      </c>
      <c r="G6817" t="s">
        <v>1116</v>
      </c>
      <c r="H6817" t="s">
        <v>1117</v>
      </c>
      <c r="K6817" t="s">
        <v>258</v>
      </c>
      <c r="L6817" t="s">
        <v>259</v>
      </c>
      <c r="M6817" t="s">
        <v>260</v>
      </c>
      <c r="N6817" t="s">
        <v>76</v>
      </c>
      <c r="Q6817" t="s">
        <v>1023</v>
      </c>
      <c r="AA6817" s="1"/>
      <c r="AC6817">
        <v>2020</v>
      </c>
      <c r="AD6817">
        <v>2</v>
      </c>
      <c r="AF6817" s="2">
        <f>DATE(emdat_data[[#This Row],[Start Year]],emdat_data[[#This Row],[Start Month]],emdat_data[[#This Row],[Start Day]])</f>
        <v>43861</v>
      </c>
      <c r="AG6817">
        <v>2020</v>
      </c>
      <c r="AH6817">
        <v>2</v>
      </c>
      <c r="AJ6817" s="2">
        <f>DATE(emdat_data[[#This Row],[End Year]],emdat_data[[#This Row],[End Month]],emdat_data[[#This Row],[End Day]])</f>
        <v>43861</v>
      </c>
      <c r="AV6817">
        <v>87.358006773884696</v>
      </c>
    </row>
    <row r="6818" spans="1:48" hidden="1" x14ac:dyDescent="0.25">
      <c r="A6818" t="s">
        <v>26694</v>
      </c>
      <c r="B6818">
        <v>2019</v>
      </c>
      <c r="C6818">
        <v>630</v>
      </c>
      <c r="E6818" t="s">
        <v>50</v>
      </c>
      <c r="F6818" t="s">
        <v>119</v>
      </c>
      <c r="G6818" t="s">
        <v>1116</v>
      </c>
      <c r="H6818" t="s">
        <v>1117</v>
      </c>
      <c r="K6818" t="s">
        <v>2855</v>
      </c>
      <c r="L6818" t="s">
        <v>2856</v>
      </c>
      <c r="M6818" t="s">
        <v>995</v>
      </c>
      <c r="N6818" t="s">
        <v>76</v>
      </c>
      <c r="Q6818" t="s">
        <v>1023</v>
      </c>
      <c r="AA6818" s="1"/>
      <c r="AC6818">
        <v>2020</v>
      </c>
      <c r="AD6818">
        <v>2</v>
      </c>
      <c r="AF6818" s="2">
        <f>DATE(emdat_data[[#This Row],[Start Year]],emdat_data[[#This Row],[Start Month]],emdat_data[[#This Row],[Start Day]])</f>
        <v>43861</v>
      </c>
      <c r="AG6818">
        <v>2020</v>
      </c>
      <c r="AH6818">
        <v>2</v>
      </c>
      <c r="AJ6818" s="2">
        <f>DATE(emdat_data[[#This Row],[End Year]],emdat_data[[#This Row],[End Month]],emdat_data[[#This Row],[End Day]])</f>
        <v>43861</v>
      </c>
      <c r="AV6818">
        <v>87.358006773884696</v>
      </c>
    </row>
    <row r="6819" spans="1:48" hidden="1" x14ac:dyDescent="0.25">
      <c r="A6819" t="s">
        <v>26697</v>
      </c>
      <c r="B6819">
        <v>2019</v>
      </c>
      <c r="C6819">
        <v>630</v>
      </c>
      <c r="E6819" t="s">
        <v>50</v>
      </c>
      <c r="F6819" t="s">
        <v>119</v>
      </c>
      <c r="G6819" t="s">
        <v>1116</v>
      </c>
      <c r="H6819" t="s">
        <v>1117</v>
      </c>
      <c r="K6819" t="s">
        <v>2972</v>
      </c>
      <c r="L6819" t="s">
        <v>2973</v>
      </c>
      <c r="M6819" t="s">
        <v>260</v>
      </c>
      <c r="N6819" t="s">
        <v>76</v>
      </c>
      <c r="Q6819" t="s">
        <v>1023</v>
      </c>
      <c r="AA6819" s="1"/>
      <c r="AC6819">
        <v>2020</v>
      </c>
      <c r="AD6819">
        <v>2</v>
      </c>
      <c r="AF6819" s="2">
        <f>DATE(emdat_data[[#This Row],[Start Year]],emdat_data[[#This Row],[Start Month]],emdat_data[[#This Row],[Start Day]])</f>
        <v>43861</v>
      </c>
      <c r="AG6819">
        <v>2020</v>
      </c>
      <c r="AH6819">
        <v>2</v>
      </c>
      <c r="AJ6819" s="2">
        <f>DATE(emdat_data[[#This Row],[End Year]],emdat_data[[#This Row],[End Month]],emdat_data[[#This Row],[End Day]])</f>
        <v>43861</v>
      </c>
      <c r="AV6819">
        <v>87.358006773884696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64ED-EFA9-4466-BFC7-50DD73DCA563}">
  <dimension ref="A1:I1942"/>
  <sheetViews>
    <sheetView workbookViewId="0"/>
  </sheetViews>
  <sheetFormatPr defaultRowHeight="15" x14ac:dyDescent="0.25"/>
  <cols>
    <col min="1" max="5" width="10.7109375" bestFit="1" customWidth="1"/>
    <col min="9" max="9" width="10.7109375" bestFit="1" customWidth="1"/>
  </cols>
  <sheetData>
    <row r="1" spans="1:9" x14ac:dyDescent="0.25">
      <c r="A1" t="s">
        <v>26875</v>
      </c>
      <c r="B1" t="s">
        <v>26876</v>
      </c>
      <c r="C1" t="s">
        <v>26877</v>
      </c>
      <c r="D1" t="s">
        <v>26878</v>
      </c>
      <c r="E1" t="s">
        <v>26879</v>
      </c>
    </row>
    <row r="2" spans="1:9" x14ac:dyDescent="0.25">
      <c r="A2" s="3">
        <v>36932</v>
      </c>
      <c r="B2" s="2">
        <f>Table2[[#This Row],[t0]]+1</f>
        <v>36933</v>
      </c>
      <c r="C2" s="2">
        <f>Table2[[#This Row],[t0]]+2</f>
        <v>36934</v>
      </c>
      <c r="D2" s="2">
        <f>Table2[[#This Row],[t0]]+3</f>
        <v>36935</v>
      </c>
      <c r="E2" s="2">
        <f>Table2[[#This Row],[t0]]+4</f>
        <v>36936</v>
      </c>
      <c r="I2" s="5"/>
    </row>
    <row r="3" spans="1:9" x14ac:dyDescent="0.25">
      <c r="A3" s="4">
        <v>36939</v>
      </c>
      <c r="B3" s="2">
        <f>Table2[[#This Row],[t0]]+1</f>
        <v>36940</v>
      </c>
      <c r="C3" s="2">
        <f>Table2[[#This Row],[t0]]+2</f>
        <v>36941</v>
      </c>
      <c r="D3" s="2">
        <f>Table2[[#This Row],[t0]]+3</f>
        <v>36942</v>
      </c>
      <c r="E3" s="2">
        <f>Table2[[#This Row],[t0]]+4</f>
        <v>36943</v>
      </c>
      <c r="I3" s="2"/>
    </row>
    <row r="4" spans="1:9" x14ac:dyDescent="0.25">
      <c r="A4" s="3">
        <v>36943</v>
      </c>
      <c r="B4" s="2">
        <f>Table2[[#This Row],[t0]]+1</f>
        <v>36944</v>
      </c>
      <c r="C4" s="2">
        <f>Table2[[#This Row],[t0]]+2</f>
        <v>36945</v>
      </c>
      <c r="D4" s="2">
        <f>Table2[[#This Row],[t0]]+3</f>
        <v>36946</v>
      </c>
      <c r="E4" s="2">
        <f>Table2[[#This Row],[t0]]+4</f>
        <v>36947</v>
      </c>
    </row>
    <row r="5" spans="1:9" x14ac:dyDescent="0.25">
      <c r="A5" s="4">
        <v>36944</v>
      </c>
      <c r="B5" s="2">
        <f>Table2[[#This Row],[t0]]+1</f>
        <v>36945</v>
      </c>
      <c r="C5" s="2">
        <f>Table2[[#This Row],[t0]]+2</f>
        <v>36946</v>
      </c>
      <c r="D5" s="2">
        <f>Table2[[#This Row],[t0]]+3</f>
        <v>36947</v>
      </c>
      <c r="E5" s="2">
        <f>Table2[[#This Row],[t0]]+4</f>
        <v>36948</v>
      </c>
    </row>
    <row r="6" spans="1:9" x14ac:dyDescent="0.25">
      <c r="A6" s="3">
        <v>36946</v>
      </c>
      <c r="B6" s="2">
        <f>Table2[[#This Row],[t0]]+1</f>
        <v>36947</v>
      </c>
      <c r="C6" s="2">
        <f>Table2[[#This Row],[t0]]+2</f>
        <v>36948</v>
      </c>
      <c r="D6" s="2">
        <f>Table2[[#This Row],[t0]]+3</f>
        <v>36949</v>
      </c>
      <c r="E6" s="2">
        <f>Table2[[#This Row],[t0]]+4</f>
        <v>36950</v>
      </c>
    </row>
    <row r="7" spans="1:9" x14ac:dyDescent="0.25">
      <c r="A7" s="4">
        <v>36950</v>
      </c>
      <c r="B7" s="2">
        <f>Table2[[#This Row],[t0]]+1</f>
        <v>36951</v>
      </c>
      <c r="C7" s="2">
        <f>Table2[[#This Row],[t0]]+2</f>
        <v>36952</v>
      </c>
      <c r="D7" s="2">
        <f>Table2[[#This Row],[t0]]+3</f>
        <v>36953</v>
      </c>
      <c r="E7" s="2">
        <f>Table2[[#This Row],[t0]]+4</f>
        <v>36954</v>
      </c>
    </row>
    <row r="8" spans="1:9" x14ac:dyDescent="0.25">
      <c r="A8" s="3">
        <v>36951</v>
      </c>
      <c r="B8" s="2">
        <f>Table2[[#This Row],[t0]]+1</f>
        <v>36952</v>
      </c>
      <c r="C8" s="2">
        <f>Table2[[#This Row],[t0]]+2</f>
        <v>36953</v>
      </c>
      <c r="D8" s="2">
        <f>Table2[[#This Row],[t0]]+3</f>
        <v>36954</v>
      </c>
      <c r="E8" s="2">
        <f>Table2[[#This Row],[t0]]+4</f>
        <v>36955</v>
      </c>
    </row>
    <row r="9" spans="1:9" x14ac:dyDescent="0.25">
      <c r="A9" s="4">
        <v>36953</v>
      </c>
      <c r="B9" s="2">
        <f>Table2[[#This Row],[t0]]+1</f>
        <v>36954</v>
      </c>
      <c r="C9" s="2">
        <f>Table2[[#This Row],[t0]]+2</f>
        <v>36955</v>
      </c>
      <c r="D9" s="2">
        <f>Table2[[#This Row],[t0]]+3</f>
        <v>36956</v>
      </c>
      <c r="E9" s="2">
        <f>Table2[[#This Row],[t0]]+4</f>
        <v>36957</v>
      </c>
    </row>
    <row r="10" spans="1:9" x14ac:dyDescent="0.25">
      <c r="A10" s="3">
        <v>36970</v>
      </c>
      <c r="B10" s="2">
        <f>Table2[[#This Row],[t0]]+1</f>
        <v>36971</v>
      </c>
      <c r="C10" s="2">
        <f>Table2[[#This Row],[t0]]+2</f>
        <v>36972</v>
      </c>
      <c r="D10" s="2">
        <f>Table2[[#This Row],[t0]]+3</f>
        <v>36973</v>
      </c>
      <c r="E10" s="2">
        <f>Table2[[#This Row],[t0]]+4</f>
        <v>36974</v>
      </c>
    </row>
    <row r="11" spans="1:9" x14ac:dyDescent="0.25">
      <c r="A11" s="4">
        <v>36975</v>
      </c>
      <c r="B11" s="2">
        <f>Table2[[#This Row],[t0]]+1</f>
        <v>36976</v>
      </c>
      <c r="C11" s="2">
        <f>Table2[[#This Row],[t0]]+2</f>
        <v>36977</v>
      </c>
      <c r="D11" s="2">
        <f>Table2[[#This Row],[t0]]+3</f>
        <v>36978</v>
      </c>
      <c r="E11" s="2">
        <f>Table2[[#This Row],[t0]]+4</f>
        <v>36979</v>
      </c>
    </row>
    <row r="12" spans="1:9" x14ac:dyDescent="0.25">
      <c r="A12" s="3">
        <v>36978</v>
      </c>
      <c r="B12" s="2">
        <f>Table2[[#This Row],[t0]]+1</f>
        <v>36979</v>
      </c>
      <c r="C12" s="2">
        <f>Table2[[#This Row],[t0]]+2</f>
        <v>36980</v>
      </c>
      <c r="D12" s="2">
        <f>Table2[[#This Row],[t0]]+3</f>
        <v>36981</v>
      </c>
      <c r="E12" s="2">
        <f>Table2[[#This Row],[t0]]+4</f>
        <v>36982</v>
      </c>
    </row>
    <row r="13" spans="1:9" x14ac:dyDescent="0.25">
      <c r="A13" s="4">
        <v>36979</v>
      </c>
      <c r="B13" s="2">
        <f>Table2[[#This Row],[t0]]+1</f>
        <v>36980</v>
      </c>
      <c r="C13" s="2">
        <f>Table2[[#This Row],[t0]]+2</f>
        <v>36981</v>
      </c>
      <c r="D13" s="2">
        <f>Table2[[#This Row],[t0]]+3</f>
        <v>36982</v>
      </c>
      <c r="E13" s="2">
        <f>Table2[[#This Row],[t0]]+4</f>
        <v>36983</v>
      </c>
    </row>
    <row r="14" spans="1:9" x14ac:dyDescent="0.25">
      <c r="A14" s="3">
        <v>36982</v>
      </c>
      <c r="B14" s="2">
        <f>Table2[[#This Row],[t0]]+1</f>
        <v>36983</v>
      </c>
      <c r="C14" s="2">
        <f>Table2[[#This Row],[t0]]+2</f>
        <v>36984</v>
      </c>
      <c r="D14" s="2">
        <f>Table2[[#This Row],[t0]]+3</f>
        <v>36985</v>
      </c>
      <c r="E14" s="2">
        <f>Table2[[#This Row],[t0]]+4</f>
        <v>36986</v>
      </c>
    </row>
    <row r="15" spans="1:9" x14ac:dyDescent="0.25">
      <c r="A15" s="4">
        <v>36986</v>
      </c>
      <c r="B15" s="2">
        <f>Table2[[#This Row],[t0]]+1</f>
        <v>36987</v>
      </c>
      <c r="C15" s="2">
        <f>Table2[[#This Row],[t0]]+2</f>
        <v>36988</v>
      </c>
      <c r="D15" s="2">
        <f>Table2[[#This Row],[t0]]+3</f>
        <v>36989</v>
      </c>
      <c r="E15" s="2">
        <f>Table2[[#This Row],[t0]]+4</f>
        <v>36990</v>
      </c>
    </row>
    <row r="16" spans="1:9" x14ac:dyDescent="0.25">
      <c r="A16" s="3">
        <v>36991</v>
      </c>
      <c r="B16" s="2">
        <f>Table2[[#This Row],[t0]]+1</f>
        <v>36992</v>
      </c>
      <c r="C16" s="2">
        <f>Table2[[#This Row],[t0]]+2</f>
        <v>36993</v>
      </c>
      <c r="D16" s="2">
        <f>Table2[[#This Row],[t0]]+3</f>
        <v>36994</v>
      </c>
      <c r="E16" s="2">
        <f>Table2[[#This Row],[t0]]+4</f>
        <v>36995</v>
      </c>
    </row>
    <row r="17" spans="1:5" x14ac:dyDescent="0.25">
      <c r="A17" s="4">
        <v>37002</v>
      </c>
      <c r="B17" s="2">
        <f>Table2[[#This Row],[t0]]+1</f>
        <v>37003</v>
      </c>
      <c r="C17" s="2">
        <f>Table2[[#This Row],[t0]]+2</f>
        <v>37004</v>
      </c>
      <c r="D17" s="2">
        <f>Table2[[#This Row],[t0]]+3</f>
        <v>37005</v>
      </c>
      <c r="E17" s="2">
        <f>Table2[[#This Row],[t0]]+4</f>
        <v>37006</v>
      </c>
    </row>
    <row r="18" spans="1:5" x14ac:dyDescent="0.25">
      <c r="A18" s="3">
        <v>37007</v>
      </c>
      <c r="B18" s="2">
        <f>Table2[[#This Row],[t0]]+1</f>
        <v>37008</v>
      </c>
      <c r="C18" s="2">
        <f>Table2[[#This Row],[t0]]+2</f>
        <v>37009</v>
      </c>
      <c r="D18" s="2">
        <f>Table2[[#This Row],[t0]]+3</f>
        <v>37010</v>
      </c>
      <c r="E18" s="2">
        <f>Table2[[#This Row],[t0]]+4</f>
        <v>37011</v>
      </c>
    </row>
    <row r="19" spans="1:5" x14ac:dyDescent="0.25">
      <c r="A19" s="4">
        <v>37009</v>
      </c>
      <c r="B19" s="2">
        <f>Table2[[#This Row],[t0]]+1</f>
        <v>37010</v>
      </c>
      <c r="C19" s="2">
        <f>Table2[[#This Row],[t0]]+2</f>
        <v>37011</v>
      </c>
      <c r="D19" s="2">
        <f>Table2[[#This Row],[t0]]+3</f>
        <v>37012</v>
      </c>
      <c r="E19" s="2">
        <f>Table2[[#This Row],[t0]]+4</f>
        <v>37013</v>
      </c>
    </row>
    <row r="20" spans="1:5" x14ac:dyDescent="0.25">
      <c r="A20" s="3">
        <v>37022</v>
      </c>
      <c r="B20" s="2">
        <f>Table2[[#This Row],[t0]]+1</f>
        <v>37023</v>
      </c>
      <c r="C20" s="2">
        <f>Table2[[#This Row],[t0]]+2</f>
        <v>37024</v>
      </c>
      <c r="D20" s="2">
        <f>Table2[[#This Row],[t0]]+3</f>
        <v>37025</v>
      </c>
      <c r="E20" s="2">
        <f>Table2[[#This Row],[t0]]+4</f>
        <v>37026</v>
      </c>
    </row>
    <row r="21" spans="1:5" x14ac:dyDescent="0.25">
      <c r="A21" s="4">
        <v>37026</v>
      </c>
      <c r="B21" s="2">
        <f>Table2[[#This Row],[t0]]+1</f>
        <v>37027</v>
      </c>
      <c r="C21" s="2">
        <f>Table2[[#This Row],[t0]]+2</f>
        <v>37028</v>
      </c>
      <c r="D21" s="2">
        <f>Table2[[#This Row],[t0]]+3</f>
        <v>37029</v>
      </c>
      <c r="E21" s="2">
        <f>Table2[[#This Row],[t0]]+4</f>
        <v>37030</v>
      </c>
    </row>
    <row r="22" spans="1:5" x14ac:dyDescent="0.25">
      <c r="A22" s="3">
        <v>37035</v>
      </c>
      <c r="B22" s="2">
        <f>Table2[[#This Row],[t0]]+1</f>
        <v>37036</v>
      </c>
      <c r="C22" s="2">
        <f>Table2[[#This Row],[t0]]+2</f>
        <v>37037</v>
      </c>
      <c r="D22" s="2">
        <f>Table2[[#This Row],[t0]]+3</f>
        <v>37038</v>
      </c>
      <c r="E22" s="2">
        <f>Table2[[#This Row],[t0]]+4</f>
        <v>37039</v>
      </c>
    </row>
    <row r="23" spans="1:5" x14ac:dyDescent="0.25">
      <c r="A23" s="4">
        <v>37039</v>
      </c>
      <c r="B23" s="2">
        <f>Table2[[#This Row],[t0]]+1</f>
        <v>37040</v>
      </c>
      <c r="C23" s="2">
        <f>Table2[[#This Row],[t0]]+2</f>
        <v>37041</v>
      </c>
      <c r="D23" s="2">
        <f>Table2[[#This Row],[t0]]+3</f>
        <v>37042</v>
      </c>
      <c r="E23" s="2">
        <f>Table2[[#This Row],[t0]]+4</f>
        <v>37043</v>
      </c>
    </row>
    <row r="24" spans="1:5" x14ac:dyDescent="0.25">
      <c r="A24" s="3">
        <v>37040</v>
      </c>
      <c r="B24" s="2">
        <f>Table2[[#This Row],[t0]]+1</f>
        <v>37041</v>
      </c>
      <c r="C24" s="2">
        <f>Table2[[#This Row],[t0]]+2</f>
        <v>37042</v>
      </c>
      <c r="D24" s="2">
        <f>Table2[[#This Row],[t0]]+3</f>
        <v>37043</v>
      </c>
      <c r="E24" s="2">
        <f>Table2[[#This Row],[t0]]+4</f>
        <v>37044</v>
      </c>
    </row>
    <row r="25" spans="1:5" x14ac:dyDescent="0.25">
      <c r="A25" s="4">
        <v>37043</v>
      </c>
      <c r="B25" s="2">
        <f>Table2[[#This Row],[t0]]+1</f>
        <v>37044</v>
      </c>
      <c r="C25" s="2">
        <f>Table2[[#This Row],[t0]]+2</f>
        <v>37045</v>
      </c>
      <c r="D25" s="2">
        <f>Table2[[#This Row],[t0]]+3</f>
        <v>37046</v>
      </c>
      <c r="E25" s="2">
        <f>Table2[[#This Row],[t0]]+4</f>
        <v>37047</v>
      </c>
    </row>
    <row r="26" spans="1:5" x14ac:dyDescent="0.25">
      <c r="A26" s="3">
        <v>37047</v>
      </c>
      <c r="B26" s="2">
        <f>Table2[[#This Row],[t0]]+1</f>
        <v>37048</v>
      </c>
      <c r="C26" s="2">
        <f>Table2[[#This Row],[t0]]+2</f>
        <v>37049</v>
      </c>
      <c r="D26" s="2">
        <f>Table2[[#This Row],[t0]]+3</f>
        <v>37050</v>
      </c>
      <c r="E26" s="2">
        <f>Table2[[#This Row],[t0]]+4</f>
        <v>37051</v>
      </c>
    </row>
    <row r="27" spans="1:5" x14ac:dyDescent="0.25">
      <c r="A27" s="4">
        <v>37051</v>
      </c>
      <c r="B27" s="2">
        <f>Table2[[#This Row],[t0]]+1</f>
        <v>37052</v>
      </c>
      <c r="C27" s="2">
        <f>Table2[[#This Row],[t0]]+2</f>
        <v>37053</v>
      </c>
      <c r="D27" s="2">
        <f>Table2[[#This Row],[t0]]+3</f>
        <v>37054</v>
      </c>
      <c r="E27" s="2">
        <f>Table2[[#This Row],[t0]]+4</f>
        <v>37055</v>
      </c>
    </row>
    <row r="28" spans="1:5" x14ac:dyDescent="0.25">
      <c r="A28" s="3">
        <v>37055</v>
      </c>
      <c r="B28" s="2">
        <f>Table2[[#This Row],[t0]]+1</f>
        <v>37056</v>
      </c>
      <c r="C28" s="2">
        <f>Table2[[#This Row],[t0]]+2</f>
        <v>37057</v>
      </c>
      <c r="D28" s="2">
        <f>Table2[[#This Row],[t0]]+3</f>
        <v>37058</v>
      </c>
      <c r="E28" s="2">
        <f>Table2[[#This Row],[t0]]+4</f>
        <v>37059</v>
      </c>
    </row>
    <row r="29" spans="1:5" x14ac:dyDescent="0.25">
      <c r="A29" s="4">
        <v>37056</v>
      </c>
      <c r="B29" s="2">
        <f>Table2[[#This Row],[t0]]+1</f>
        <v>37057</v>
      </c>
      <c r="C29" s="2">
        <f>Table2[[#This Row],[t0]]+2</f>
        <v>37058</v>
      </c>
      <c r="D29" s="2">
        <f>Table2[[#This Row],[t0]]+3</f>
        <v>37059</v>
      </c>
      <c r="E29" s="2">
        <f>Table2[[#This Row],[t0]]+4</f>
        <v>37060</v>
      </c>
    </row>
    <row r="30" spans="1:5" x14ac:dyDescent="0.25">
      <c r="A30" s="3">
        <v>37058</v>
      </c>
      <c r="B30" s="2">
        <f>Table2[[#This Row],[t0]]+1</f>
        <v>37059</v>
      </c>
      <c r="C30" s="2">
        <f>Table2[[#This Row],[t0]]+2</f>
        <v>37060</v>
      </c>
      <c r="D30" s="2">
        <f>Table2[[#This Row],[t0]]+3</f>
        <v>37061</v>
      </c>
      <c r="E30" s="2">
        <f>Table2[[#This Row],[t0]]+4</f>
        <v>37062</v>
      </c>
    </row>
    <row r="31" spans="1:5" x14ac:dyDescent="0.25">
      <c r="A31" s="4">
        <v>37060</v>
      </c>
      <c r="B31" s="2">
        <f>Table2[[#This Row],[t0]]+1</f>
        <v>37061</v>
      </c>
      <c r="C31" s="2">
        <f>Table2[[#This Row],[t0]]+2</f>
        <v>37062</v>
      </c>
      <c r="D31" s="2">
        <f>Table2[[#This Row],[t0]]+3</f>
        <v>37063</v>
      </c>
      <c r="E31" s="2">
        <f>Table2[[#This Row],[t0]]+4</f>
        <v>37064</v>
      </c>
    </row>
    <row r="32" spans="1:5" x14ac:dyDescent="0.25">
      <c r="A32" s="3">
        <v>37061</v>
      </c>
      <c r="B32" s="2">
        <f>Table2[[#This Row],[t0]]+1</f>
        <v>37062</v>
      </c>
      <c r="C32" s="2">
        <f>Table2[[#This Row],[t0]]+2</f>
        <v>37063</v>
      </c>
      <c r="D32" s="2">
        <f>Table2[[#This Row],[t0]]+3</f>
        <v>37064</v>
      </c>
      <c r="E32" s="2">
        <f>Table2[[#This Row],[t0]]+4</f>
        <v>37065</v>
      </c>
    </row>
    <row r="33" spans="1:5" x14ac:dyDescent="0.25">
      <c r="A33" s="4">
        <v>37062</v>
      </c>
      <c r="B33" s="2">
        <f>Table2[[#This Row],[t0]]+1</f>
        <v>37063</v>
      </c>
      <c r="C33" s="2">
        <f>Table2[[#This Row],[t0]]+2</f>
        <v>37064</v>
      </c>
      <c r="D33" s="2">
        <f>Table2[[#This Row],[t0]]+3</f>
        <v>37065</v>
      </c>
      <c r="E33" s="2">
        <f>Table2[[#This Row],[t0]]+4</f>
        <v>37066</v>
      </c>
    </row>
    <row r="34" spans="1:5" x14ac:dyDescent="0.25">
      <c r="A34" s="3">
        <v>37063</v>
      </c>
      <c r="B34" s="2">
        <f>Table2[[#This Row],[t0]]+1</f>
        <v>37064</v>
      </c>
      <c r="C34" s="2">
        <f>Table2[[#This Row],[t0]]+2</f>
        <v>37065</v>
      </c>
      <c r="D34" s="2">
        <f>Table2[[#This Row],[t0]]+3</f>
        <v>37066</v>
      </c>
      <c r="E34" s="2">
        <f>Table2[[#This Row],[t0]]+4</f>
        <v>37067</v>
      </c>
    </row>
    <row r="35" spans="1:5" x14ac:dyDescent="0.25">
      <c r="A35" s="4">
        <v>37065</v>
      </c>
      <c r="B35" s="2">
        <f>Table2[[#This Row],[t0]]+1</f>
        <v>37066</v>
      </c>
      <c r="C35" s="2">
        <f>Table2[[#This Row],[t0]]+2</f>
        <v>37067</v>
      </c>
      <c r="D35" s="2">
        <f>Table2[[#This Row],[t0]]+3</f>
        <v>37068</v>
      </c>
      <c r="E35" s="2">
        <f>Table2[[#This Row],[t0]]+4</f>
        <v>37069</v>
      </c>
    </row>
    <row r="36" spans="1:5" x14ac:dyDescent="0.25">
      <c r="A36" s="3">
        <v>37066</v>
      </c>
      <c r="B36" s="2">
        <f>Table2[[#This Row],[t0]]+1</f>
        <v>37067</v>
      </c>
      <c r="C36" s="2">
        <f>Table2[[#This Row],[t0]]+2</f>
        <v>37068</v>
      </c>
      <c r="D36" s="2">
        <f>Table2[[#This Row],[t0]]+3</f>
        <v>37069</v>
      </c>
      <c r="E36" s="2">
        <f>Table2[[#This Row],[t0]]+4</f>
        <v>37070</v>
      </c>
    </row>
    <row r="37" spans="1:5" x14ac:dyDescent="0.25">
      <c r="A37" s="4">
        <v>37069</v>
      </c>
      <c r="B37" s="2">
        <f>Table2[[#This Row],[t0]]+1</f>
        <v>37070</v>
      </c>
      <c r="C37" s="2">
        <f>Table2[[#This Row],[t0]]+2</f>
        <v>37071</v>
      </c>
      <c r="D37" s="2">
        <f>Table2[[#This Row],[t0]]+3</f>
        <v>37072</v>
      </c>
      <c r="E37" s="2">
        <f>Table2[[#This Row],[t0]]+4</f>
        <v>37073</v>
      </c>
    </row>
    <row r="38" spans="1:5" x14ac:dyDescent="0.25">
      <c r="A38" s="3">
        <v>37072</v>
      </c>
      <c r="B38" s="2">
        <f>Table2[[#This Row],[t0]]+1</f>
        <v>37073</v>
      </c>
      <c r="C38" s="2">
        <f>Table2[[#This Row],[t0]]+2</f>
        <v>37074</v>
      </c>
      <c r="D38" s="2">
        <f>Table2[[#This Row],[t0]]+3</f>
        <v>37075</v>
      </c>
      <c r="E38" s="2">
        <f>Table2[[#This Row],[t0]]+4</f>
        <v>37076</v>
      </c>
    </row>
    <row r="39" spans="1:5" x14ac:dyDescent="0.25">
      <c r="A39" s="4">
        <v>37072</v>
      </c>
      <c r="B39" s="2">
        <f>Table2[[#This Row],[t0]]+1</f>
        <v>37073</v>
      </c>
      <c r="C39" s="2">
        <f>Table2[[#This Row],[t0]]+2</f>
        <v>37074</v>
      </c>
      <c r="D39" s="2">
        <f>Table2[[#This Row],[t0]]+3</f>
        <v>37075</v>
      </c>
      <c r="E39" s="2">
        <f>Table2[[#This Row],[t0]]+4</f>
        <v>37076</v>
      </c>
    </row>
    <row r="40" spans="1:5" x14ac:dyDescent="0.25">
      <c r="A40" s="3">
        <v>37072</v>
      </c>
      <c r="B40" s="2">
        <f>Table2[[#This Row],[t0]]+1</f>
        <v>37073</v>
      </c>
      <c r="C40" s="2">
        <f>Table2[[#This Row],[t0]]+2</f>
        <v>37074</v>
      </c>
      <c r="D40" s="2">
        <f>Table2[[#This Row],[t0]]+3</f>
        <v>37075</v>
      </c>
      <c r="E40" s="2">
        <f>Table2[[#This Row],[t0]]+4</f>
        <v>37076</v>
      </c>
    </row>
    <row r="41" spans="1:5" x14ac:dyDescent="0.25">
      <c r="A41" s="4">
        <v>37072</v>
      </c>
      <c r="B41" s="2">
        <f>Table2[[#This Row],[t0]]+1</f>
        <v>37073</v>
      </c>
      <c r="C41" s="2">
        <f>Table2[[#This Row],[t0]]+2</f>
        <v>37074</v>
      </c>
      <c r="D41" s="2">
        <f>Table2[[#This Row],[t0]]+3</f>
        <v>37075</v>
      </c>
      <c r="E41" s="2">
        <f>Table2[[#This Row],[t0]]+4</f>
        <v>37076</v>
      </c>
    </row>
    <row r="42" spans="1:5" x14ac:dyDescent="0.25">
      <c r="A42" s="3">
        <v>37073</v>
      </c>
      <c r="B42" s="2">
        <f>Table2[[#This Row],[t0]]+1</f>
        <v>37074</v>
      </c>
      <c r="C42" s="2">
        <f>Table2[[#This Row],[t0]]+2</f>
        <v>37075</v>
      </c>
      <c r="D42" s="2">
        <f>Table2[[#This Row],[t0]]+3</f>
        <v>37076</v>
      </c>
      <c r="E42" s="2">
        <f>Table2[[#This Row],[t0]]+4</f>
        <v>37077</v>
      </c>
    </row>
    <row r="43" spans="1:5" x14ac:dyDescent="0.25">
      <c r="A43" s="4">
        <v>37076</v>
      </c>
      <c r="B43" s="2">
        <f>Table2[[#This Row],[t0]]+1</f>
        <v>37077</v>
      </c>
      <c r="C43" s="2">
        <f>Table2[[#This Row],[t0]]+2</f>
        <v>37078</v>
      </c>
      <c r="D43" s="2">
        <f>Table2[[#This Row],[t0]]+3</f>
        <v>37079</v>
      </c>
      <c r="E43" s="2">
        <f>Table2[[#This Row],[t0]]+4</f>
        <v>37080</v>
      </c>
    </row>
    <row r="44" spans="1:5" x14ac:dyDescent="0.25">
      <c r="A44" s="3">
        <v>37078</v>
      </c>
      <c r="B44" s="2">
        <f>Table2[[#This Row],[t0]]+1</f>
        <v>37079</v>
      </c>
      <c r="C44" s="2">
        <f>Table2[[#This Row],[t0]]+2</f>
        <v>37080</v>
      </c>
      <c r="D44" s="2">
        <f>Table2[[#This Row],[t0]]+3</f>
        <v>37081</v>
      </c>
      <c r="E44" s="2">
        <f>Table2[[#This Row],[t0]]+4</f>
        <v>37082</v>
      </c>
    </row>
    <row r="45" spans="1:5" x14ac:dyDescent="0.25">
      <c r="A45" s="4">
        <v>37078</v>
      </c>
      <c r="B45" s="2">
        <f>Table2[[#This Row],[t0]]+1</f>
        <v>37079</v>
      </c>
      <c r="C45" s="2">
        <f>Table2[[#This Row],[t0]]+2</f>
        <v>37080</v>
      </c>
      <c r="D45" s="2">
        <f>Table2[[#This Row],[t0]]+3</f>
        <v>37081</v>
      </c>
      <c r="E45" s="2">
        <f>Table2[[#This Row],[t0]]+4</f>
        <v>37082</v>
      </c>
    </row>
    <row r="46" spans="1:5" x14ac:dyDescent="0.25">
      <c r="A46" s="3">
        <v>37078</v>
      </c>
      <c r="B46" s="2">
        <f>Table2[[#This Row],[t0]]+1</f>
        <v>37079</v>
      </c>
      <c r="C46" s="2">
        <f>Table2[[#This Row],[t0]]+2</f>
        <v>37080</v>
      </c>
      <c r="D46" s="2">
        <f>Table2[[#This Row],[t0]]+3</f>
        <v>37081</v>
      </c>
      <c r="E46" s="2">
        <f>Table2[[#This Row],[t0]]+4</f>
        <v>37082</v>
      </c>
    </row>
    <row r="47" spans="1:5" x14ac:dyDescent="0.25">
      <c r="A47" s="4">
        <v>37078</v>
      </c>
      <c r="B47" s="2">
        <f>Table2[[#This Row],[t0]]+1</f>
        <v>37079</v>
      </c>
      <c r="C47" s="2">
        <f>Table2[[#This Row],[t0]]+2</f>
        <v>37080</v>
      </c>
      <c r="D47" s="2">
        <f>Table2[[#This Row],[t0]]+3</f>
        <v>37081</v>
      </c>
      <c r="E47" s="2">
        <f>Table2[[#This Row],[t0]]+4</f>
        <v>37082</v>
      </c>
    </row>
    <row r="48" spans="1:5" x14ac:dyDescent="0.25">
      <c r="A48" s="3">
        <v>37079</v>
      </c>
      <c r="B48" s="2">
        <f>Table2[[#This Row],[t0]]+1</f>
        <v>37080</v>
      </c>
      <c r="C48" s="2">
        <f>Table2[[#This Row],[t0]]+2</f>
        <v>37081</v>
      </c>
      <c r="D48" s="2">
        <f>Table2[[#This Row],[t0]]+3</f>
        <v>37082</v>
      </c>
      <c r="E48" s="2">
        <f>Table2[[#This Row],[t0]]+4</f>
        <v>37083</v>
      </c>
    </row>
    <row r="49" spans="1:5" x14ac:dyDescent="0.25">
      <c r="A49" s="4">
        <v>37083</v>
      </c>
      <c r="B49" s="2">
        <f>Table2[[#This Row],[t0]]+1</f>
        <v>37084</v>
      </c>
      <c r="C49" s="2">
        <f>Table2[[#This Row],[t0]]+2</f>
        <v>37085</v>
      </c>
      <c r="D49" s="2">
        <f>Table2[[#This Row],[t0]]+3</f>
        <v>37086</v>
      </c>
      <c r="E49" s="2">
        <f>Table2[[#This Row],[t0]]+4</f>
        <v>37087</v>
      </c>
    </row>
    <row r="50" spans="1:5" x14ac:dyDescent="0.25">
      <c r="A50" s="3">
        <v>37096</v>
      </c>
      <c r="B50" s="2">
        <f>Table2[[#This Row],[t0]]+1</f>
        <v>37097</v>
      </c>
      <c r="C50" s="2">
        <f>Table2[[#This Row],[t0]]+2</f>
        <v>37098</v>
      </c>
      <c r="D50" s="2">
        <f>Table2[[#This Row],[t0]]+3</f>
        <v>37099</v>
      </c>
      <c r="E50" s="2">
        <f>Table2[[#This Row],[t0]]+4</f>
        <v>37100</v>
      </c>
    </row>
    <row r="51" spans="1:5" x14ac:dyDescent="0.25">
      <c r="A51" s="4">
        <v>37097</v>
      </c>
      <c r="B51" s="2">
        <f>Table2[[#This Row],[t0]]+1</f>
        <v>37098</v>
      </c>
      <c r="C51" s="2">
        <f>Table2[[#This Row],[t0]]+2</f>
        <v>37099</v>
      </c>
      <c r="D51" s="2">
        <f>Table2[[#This Row],[t0]]+3</f>
        <v>37100</v>
      </c>
      <c r="E51" s="2">
        <f>Table2[[#This Row],[t0]]+4</f>
        <v>37101</v>
      </c>
    </row>
    <row r="52" spans="1:5" x14ac:dyDescent="0.25">
      <c r="A52" s="3">
        <v>37097</v>
      </c>
      <c r="B52" s="2">
        <f>Table2[[#This Row],[t0]]+1</f>
        <v>37098</v>
      </c>
      <c r="C52" s="2">
        <f>Table2[[#This Row],[t0]]+2</f>
        <v>37099</v>
      </c>
      <c r="D52" s="2">
        <f>Table2[[#This Row],[t0]]+3</f>
        <v>37100</v>
      </c>
      <c r="E52" s="2">
        <f>Table2[[#This Row],[t0]]+4</f>
        <v>37101</v>
      </c>
    </row>
    <row r="53" spans="1:5" x14ac:dyDescent="0.25">
      <c r="A53" s="4">
        <v>37102</v>
      </c>
      <c r="B53" s="2">
        <f>Table2[[#This Row],[t0]]+1</f>
        <v>37103</v>
      </c>
      <c r="C53" s="2">
        <f>Table2[[#This Row],[t0]]+2</f>
        <v>37104</v>
      </c>
      <c r="D53" s="2">
        <f>Table2[[#This Row],[t0]]+3</f>
        <v>37105</v>
      </c>
      <c r="E53" s="2">
        <f>Table2[[#This Row],[t0]]+4</f>
        <v>37106</v>
      </c>
    </row>
    <row r="54" spans="1:5" x14ac:dyDescent="0.25">
      <c r="A54" s="3">
        <v>37103</v>
      </c>
      <c r="B54" s="2">
        <f>Table2[[#This Row],[t0]]+1</f>
        <v>37104</v>
      </c>
      <c r="C54" s="2">
        <f>Table2[[#This Row],[t0]]+2</f>
        <v>37105</v>
      </c>
      <c r="D54" s="2">
        <f>Table2[[#This Row],[t0]]+3</f>
        <v>37106</v>
      </c>
      <c r="E54" s="2">
        <f>Table2[[#This Row],[t0]]+4</f>
        <v>37107</v>
      </c>
    </row>
    <row r="55" spans="1:5" x14ac:dyDescent="0.25">
      <c r="A55" s="4">
        <v>37103</v>
      </c>
      <c r="B55" s="2">
        <f>Table2[[#This Row],[t0]]+1</f>
        <v>37104</v>
      </c>
      <c r="C55" s="2">
        <f>Table2[[#This Row],[t0]]+2</f>
        <v>37105</v>
      </c>
      <c r="D55" s="2">
        <f>Table2[[#This Row],[t0]]+3</f>
        <v>37106</v>
      </c>
      <c r="E55" s="2">
        <f>Table2[[#This Row],[t0]]+4</f>
        <v>37107</v>
      </c>
    </row>
    <row r="56" spans="1:5" x14ac:dyDescent="0.25">
      <c r="A56" s="3">
        <v>37114</v>
      </c>
      <c r="B56" s="2">
        <f>Table2[[#This Row],[t0]]+1</f>
        <v>37115</v>
      </c>
      <c r="C56" s="2">
        <f>Table2[[#This Row],[t0]]+2</f>
        <v>37116</v>
      </c>
      <c r="D56" s="2">
        <f>Table2[[#This Row],[t0]]+3</f>
        <v>37117</v>
      </c>
      <c r="E56" s="2">
        <f>Table2[[#This Row],[t0]]+4</f>
        <v>37118</v>
      </c>
    </row>
    <row r="57" spans="1:5" x14ac:dyDescent="0.25">
      <c r="A57" s="4">
        <v>37115</v>
      </c>
      <c r="B57" s="2">
        <f>Table2[[#This Row],[t0]]+1</f>
        <v>37116</v>
      </c>
      <c r="C57" s="2">
        <f>Table2[[#This Row],[t0]]+2</f>
        <v>37117</v>
      </c>
      <c r="D57" s="2">
        <f>Table2[[#This Row],[t0]]+3</f>
        <v>37118</v>
      </c>
      <c r="E57" s="2">
        <f>Table2[[#This Row],[t0]]+4</f>
        <v>37119</v>
      </c>
    </row>
    <row r="58" spans="1:5" x14ac:dyDescent="0.25">
      <c r="A58" s="3">
        <v>37120</v>
      </c>
      <c r="B58" s="2">
        <f>Table2[[#This Row],[t0]]+1</f>
        <v>37121</v>
      </c>
      <c r="C58" s="2">
        <f>Table2[[#This Row],[t0]]+2</f>
        <v>37122</v>
      </c>
      <c r="D58" s="2">
        <f>Table2[[#This Row],[t0]]+3</f>
        <v>37123</v>
      </c>
      <c r="E58" s="2">
        <f>Table2[[#This Row],[t0]]+4</f>
        <v>37124</v>
      </c>
    </row>
    <row r="59" spans="1:5" x14ac:dyDescent="0.25">
      <c r="A59" s="4">
        <v>37120</v>
      </c>
      <c r="B59" s="2">
        <f>Table2[[#This Row],[t0]]+1</f>
        <v>37121</v>
      </c>
      <c r="C59" s="2">
        <f>Table2[[#This Row],[t0]]+2</f>
        <v>37122</v>
      </c>
      <c r="D59" s="2">
        <f>Table2[[#This Row],[t0]]+3</f>
        <v>37123</v>
      </c>
      <c r="E59" s="2">
        <f>Table2[[#This Row],[t0]]+4</f>
        <v>37124</v>
      </c>
    </row>
    <row r="60" spans="1:5" x14ac:dyDescent="0.25">
      <c r="A60" s="3">
        <v>37124</v>
      </c>
      <c r="B60" s="2">
        <f>Table2[[#This Row],[t0]]+1</f>
        <v>37125</v>
      </c>
      <c r="C60" s="2">
        <f>Table2[[#This Row],[t0]]+2</f>
        <v>37126</v>
      </c>
      <c r="D60" s="2">
        <f>Table2[[#This Row],[t0]]+3</f>
        <v>37127</v>
      </c>
      <c r="E60" s="2">
        <f>Table2[[#This Row],[t0]]+4</f>
        <v>37128</v>
      </c>
    </row>
    <row r="61" spans="1:5" x14ac:dyDescent="0.25">
      <c r="A61" s="4">
        <v>37124</v>
      </c>
      <c r="B61" s="2">
        <f>Table2[[#This Row],[t0]]+1</f>
        <v>37125</v>
      </c>
      <c r="C61" s="2">
        <f>Table2[[#This Row],[t0]]+2</f>
        <v>37126</v>
      </c>
      <c r="D61" s="2">
        <f>Table2[[#This Row],[t0]]+3</f>
        <v>37127</v>
      </c>
      <c r="E61" s="2">
        <f>Table2[[#This Row],[t0]]+4</f>
        <v>37128</v>
      </c>
    </row>
    <row r="62" spans="1:5" x14ac:dyDescent="0.25">
      <c r="A62" s="3">
        <v>37131</v>
      </c>
      <c r="B62" s="2">
        <f>Table2[[#This Row],[t0]]+1</f>
        <v>37132</v>
      </c>
      <c r="C62" s="2">
        <f>Table2[[#This Row],[t0]]+2</f>
        <v>37133</v>
      </c>
      <c r="D62" s="2">
        <f>Table2[[#This Row],[t0]]+3</f>
        <v>37134</v>
      </c>
      <c r="E62" s="2">
        <f>Table2[[#This Row],[t0]]+4</f>
        <v>37135</v>
      </c>
    </row>
    <row r="63" spans="1:5" x14ac:dyDescent="0.25">
      <c r="A63" s="4">
        <v>37135</v>
      </c>
      <c r="B63" s="2">
        <f>Table2[[#This Row],[t0]]+1</f>
        <v>37136</v>
      </c>
      <c r="C63" s="2">
        <f>Table2[[#This Row],[t0]]+2</f>
        <v>37137</v>
      </c>
      <c r="D63" s="2">
        <f>Table2[[#This Row],[t0]]+3</f>
        <v>37138</v>
      </c>
      <c r="E63" s="2">
        <f>Table2[[#This Row],[t0]]+4</f>
        <v>37139</v>
      </c>
    </row>
    <row r="64" spans="1:5" x14ac:dyDescent="0.25">
      <c r="A64" s="3">
        <v>37144</v>
      </c>
      <c r="B64" s="2">
        <f>Table2[[#This Row],[t0]]+1</f>
        <v>37145</v>
      </c>
      <c r="C64" s="2">
        <f>Table2[[#This Row],[t0]]+2</f>
        <v>37146</v>
      </c>
      <c r="D64" s="2">
        <f>Table2[[#This Row],[t0]]+3</f>
        <v>37147</v>
      </c>
      <c r="E64" s="2">
        <f>Table2[[#This Row],[t0]]+4</f>
        <v>37148</v>
      </c>
    </row>
    <row r="65" spans="1:5" x14ac:dyDescent="0.25">
      <c r="A65" s="4">
        <v>37148</v>
      </c>
      <c r="B65" s="2">
        <f>Table2[[#This Row],[t0]]+1</f>
        <v>37149</v>
      </c>
      <c r="C65" s="2">
        <f>Table2[[#This Row],[t0]]+2</f>
        <v>37150</v>
      </c>
      <c r="D65" s="2">
        <f>Table2[[#This Row],[t0]]+3</f>
        <v>37151</v>
      </c>
      <c r="E65" s="2">
        <f>Table2[[#This Row],[t0]]+4</f>
        <v>37152</v>
      </c>
    </row>
    <row r="66" spans="1:5" x14ac:dyDescent="0.25">
      <c r="A66" s="3">
        <v>37150</v>
      </c>
      <c r="B66" s="2">
        <f>Table2[[#This Row],[t0]]+1</f>
        <v>37151</v>
      </c>
      <c r="C66" s="2">
        <f>Table2[[#This Row],[t0]]+2</f>
        <v>37152</v>
      </c>
      <c r="D66" s="2">
        <f>Table2[[#This Row],[t0]]+3</f>
        <v>37153</v>
      </c>
      <c r="E66" s="2">
        <f>Table2[[#This Row],[t0]]+4</f>
        <v>37154</v>
      </c>
    </row>
    <row r="67" spans="1:5" x14ac:dyDescent="0.25">
      <c r="A67" s="4">
        <v>37156</v>
      </c>
      <c r="B67" s="2">
        <f>Table2[[#This Row],[t0]]+1</f>
        <v>37157</v>
      </c>
      <c r="C67" s="2">
        <f>Table2[[#This Row],[t0]]+2</f>
        <v>37158</v>
      </c>
      <c r="D67" s="2">
        <f>Table2[[#This Row],[t0]]+3</f>
        <v>37159</v>
      </c>
      <c r="E67" s="2">
        <f>Table2[[#This Row],[t0]]+4</f>
        <v>37160</v>
      </c>
    </row>
    <row r="68" spans="1:5" x14ac:dyDescent="0.25">
      <c r="A68" s="3">
        <v>37158</v>
      </c>
      <c r="B68" s="2">
        <f>Table2[[#This Row],[t0]]+1</f>
        <v>37159</v>
      </c>
      <c r="C68" s="2">
        <f>Table2[[#This Row],[t0]]+2</f>
        <v>37160</v>
      </c>
      <c r="D68" s="2">
        <f>Table2[[#This Row],[t0]]+3</f>
        <v>37161</v>
      </c>
      <c r="E68" s="2">
        <f>Table2[[#This Row],[t0]]+4</f>
        <v>37162</v>
      </c>
    </row>
    <row r="69" spans="1:5" x14ac:dyDescent="0.25">
      <c r="A69" s="4">
        <v>37158</v>
      </c>
      <c r="B69" s="2">
        <f>Table2[[#This Row],[t0]]+1</f>
        <v>37159</v>
      </c>
      <c r="C69" s="2">
        <f>Table2[[#This Row],[t0]]+2</f>
        <v>37160</v>
      </c>
      <c r="D69" s="2">
        <f>Table2[[#This Row],[t0]]+3</f>
        <v>37161</v>
      </c>
      <c r="E69" s="2">
        <f>Table2[[#This Row],[t0]]+4</f>
        <v>37162</v>
      </c>
    </row>
    <row r="70" spans="1:5" x14ac:dyDescent="0.25">
      <c r="A70" s="3">
        <v>37163</v>
      </c>
      <c r="B70" s="2">
        <f>Table2[[#This Row],[t0]]+1</f>
        <v>37164</v>
      </c>
      <c r="C70" s="2">
        <f>Table2[[#This Row],[t0]]+2</f>
        <v>37165</v>
      </c>
      <c r="D70" s="2">
        <f>Table2[[#This Row],[t0]]+3</f>
        <v>37166</v>
      </c>
      <c r="E70" s="2">
        <f>Table2[[#This Row],[t0]]+4</f>
        <v>37167</v>
      </c>
    </row>
    <row r="71" spans="1:5" x14ac:dyDescent="0.25">
      <c r="A71" s="4">
        <v>37164</v>
      </c>
      <c r="B71" s="2">
        <f>Table2[[#This Row],[t0]]+1</f>
        <v>37165</v>
      </c>
      <c r="C71" s="2">
        <f>Table2[[#This Row],[t0]]+2</f>
        <v>37166</v>
      </c>
      <c r="D71" s="2">
        <f>Table2[[#This Row],[t0]]+3</f>
        <v>37167</v>
      </c>
      <c r="E71" s="2">
        <f>Table2[[#This Row],[t0]]+4</f>
        <v>37168</v>
      </c>
    </row>
    <row r="72" spans="1:5" x14ac:dyDescent="0.25">
      <c r="A72" s="3">
        <v>37164</v>
      </c>
      <c r="B72" s="2">
        <f>Table2[[#This Row],[t0]]+1</f>
        <v>37165</v>
      </c>
      <c r="C72" s="2">
        <f>Table2[[#This Row],[t0]]+2</f>
        <v>37166</v>
      </c>
      <c r="D72" s="2">
        <f>Table2[[#This Row],[t0]]+3</f>
        <v>37167</v>
      </c>
      <c r="E72" s="2">
        <f>Table2[[#This Row],[t0]]+4</f>
        <v>37168</v>
      </c>
    </row>
    <row r="73" spans="1:5" x14ac:dyDescent="0.25">
      <c r="A73" s="4">
        <v>37167</v>
      </c>
      <c r="B73" s="2">
        <f>Table2[[#This Row],[t0]]+1</f>
        <v>37168</v>
      </c>
      <c r="C73" s="2">
        <f>Table2[[#This Row],[t0]]+2</f>
        <v>37169</v>
      </c>
      <c r="D73" s="2">
        <f>Table2[[#This Row],[t0]]+3</f>
        <v>37170</v>
      </c>
      <c r="E73" s="2">
        <f>Table2[[#This Row],[t0]]+4</f>
        <v>37171</v>
      </c>
    </row>
    <row r="74" spans="1:5" x14ac:dyDescent="0.25">
      <c r="A74" s="3">
        <v>37168</v>
      </c>
      <c r="B74" s="2">
        <f>Table2[[#This Row],[t0]]+1</f>
        <v>37169</v>
      </c>
      <c r="C74" s="2">
        <f>Table2[[#This Row],[t0]]+2</f>
        <v>37170</v>
      </c>
      <c r="D74" s="2">
        <f>Table2[[#This Row],[t0]]+3</f>
        <v>37171</v>
      </c>
      <c r="E74" s="2">
        <f>Table2[[#This Row],[t0]]+4</f>
        <v>37172</v>
      </c>
    </row>
    <row r="75" spans="1:5" x14ac:dyDescent="0.25">
      <c r="A75" s="4">
        <v>37168</v>
      </c>
      <c r="B75" s="2">
        <f>Table2[[#This Row],[t0]]+1</f>
        <v>37169</v>
      </c>
      <c r="C75" s="2">
        <f>Table2[[#This Row],[t0]]+2</f>
        <v>37170</v>
      </c>
      <c r="D75" s="2">
        <f>Table2[[#This Row],[t0]]+3</f>
        <v>37171</v>
      </c>
      <c r="E75" s="2">
        <f>Table2[[#This Row],[t0]]+4</f>
        <v>37172</v>
      </c>
    </row>
    <row r="76" spans="1:5" x14ac:dyDescent="0.25">
      <c r="A76" s="3">
        <v>37169</v>
      </c>
      <c r="B76" s="2">
        <f>Table2[[#This Row],[t0]]+1</f>
        <v>37170</v>
      </c>
      <c r="C76" s="2">
        <f>Table2[[#This Row],[t0]]+2</f>
        <v>37171</v>
      </c>
      <c r="D76" s="2">
        <f>Table2[[#This Row],[t0]]+3</f>
        <v>37172</v>
      </c>
      <c r="E76" s="2">
        <f>Table2[[#This Row],[t0]]+4</f>
        <v>37173</v>
      </c>
    </row>
    <row r="77" spans="1:5" x14ac:dyDescent="0.25">
      <c r="A77" s="4">
        <v>37172</v>
      </c>
      <c r="B77" s="2">
        <f>Table2[[#This Row],[t0]]+1</f>
        <v>37173</v>
      </c>
      <c r="C77" s="2">
        <f>Table2[[#This Row],[t0]]+2</f>
        <v>37174</v>
      </c>
      <c r="D77" s="2">
        <f>Table2[[#This Row],[t0]]+3</f>
        <v>37175</v>
      </c>
      <c r="E77" s="2">
        <f>Table2[[#This Row],[t0]]+4</f>
        <v>37176</v>
      </c>
    </row>
    <row r="78" spans="1:5" x14ac:dyDescent="0.25">
      <c r="A78" s="3">
        <v>37174</v>
      </c>
      <c r="B78" s="2">
        <f>Table2[[#This Row],[t0]]+1</f>
        <v>37175</v>
      </c>
      <c r="C78" s="2">
        <f>Table2[[#This Row],[t0]]+2</f>
        <v>37176</v>
      </c>
      <c r="D78" s="2">
        <f>Table2[[#This Row],[t0]]+3</f>
        <v>37177</v>
      </c>
      <c r="E78" s="2">
        <f>Table2[[#This Row],[t0]]+4</f>
        <v>37178</v>
      </c>
    </row>
    <row r="79" spans="1:5" x14ac:dyDescent="0.25">
      <c r="A79" s="4">
        <v>37174</v>
      </c>
      <c r="B79" s="2">
        <f>Table2[[#This Row],[t0]]+1</f>
        <v>37175</v>
      </c>
      <c r="C79" s="2">
        <f>Table2[[#This Row],[t0]]+2</f>
        <v>37176</v>
      </c>
      <c r="D79" s="2">
        <f>Table2[[#This Row],[t0]]+3</f>
        <v>37177</v>
      </c>
      <c r="E79" s="2">
        <f>Table2[[#This Row],[t0]]+4</f>
        <v>37178</v>
      </c>
    </row>
    <row r="80" spans="1:5" x14ac:dyDescent="0.25">
      <c r="A80" s="3">
        <v>37175</v>
      </c>
      <c r="B80" s="2">
        <f>Table2[[#This Row],[t0]]+1</f>
        <v>37176</v>
      </c>
      <c r="C80" s="2">
        <f>Table2[[#This Row],[t0]]+2</f>
        <v>37177</v>
      </c>
      <c r="D80" s="2">
        <f>Table2[[#This Row],[t0]]+3</f>
        <v>37178</v>
      </c>
      <c r="E80" s="2">
        <f>Table2[[#This Row],[t0]]+4</f>
        <v>37179</v>
      </c>
    </row>
    <row r="81" spans="1:5" x14ac:dyDescent="0.25">
      <c r="A81" s="4">
        <v>37176</v>
      </c>
      <c r="B81" s="2">
        <f>Table2[[#This Row],[t0]]+1</f>
        <v>37177</v>
      </c>
      <c r="C81" s="2">
        <f>Table2[[#This Row],[t0]]+2</f>
        <v>37178</v>
      </c>
      <c r="D81" s="2">
        <f>Table2[[#This Row],[t0]]+3</f>
        <v>37179</v>
      </c>
      <c r="E81" s="2">
        <f>Table2[[#This Row],[t0]]+4</f>
        <v>37180</v>
      </c>
    </row>
    <row r="82" spans="1:5" x14ac:dyDescent="0.25">
      <c r="A82" s="3">
        <v>37184</v>
      </c>
      <c r="B82" s="2">
        <f>Table2[[#This Row],[t0]]+1</f>
        <v>37185</v>
      </c>
      <c r="C82" s="2">
        <f>Table2[[#This Row],[t0]]+2</f>
        <v>37186</v>
      </c>
      <c r="D82" s="2">
        <f>Table2[[#This Row],[t0]]+3</f>
        <v>37187</v>
      </c>
      <c r="E82" s="2">
        <f>Table2[[#This Row],[t0]]+4</f>
        <v>37188</v>
      </c>
    </row>
    <row r="83" spans="1:5" x14ac:dyDescent="0.25">
      <c r="A83" s="4">
        <v>37194</v>
      </c>
      <c r="B83" s="2">
        <f>Table2[[#This Row],[t0]]+1</f>
        <v>37195</v>
      </c>
      <c r="C83" s="2">
        <f>Table2[[#This Row],[t0]]+2</f>
        <v>37196</v>
      </c>
      <c r="D83" s="2">
        <f>Table2[[#This Row],[t0]]+3</f>
        <v>37197</v>
      </c>
      <c r="E83" s="2">
        <f>Table2[[#This Row],[t0]]+4</f>
        <v>37198</v>
      </c>
    </row>
    <row r="84" spans="1:5" x14ac:dyDescent="0.25">
      <c r="A84" s="3">
        <v>37194</v>
      </c>
      <c r="B84" s="2">
        <f>Table2[[#This Row],[t0]]+1</f>
        <v>37195</v>
      </c>
      <c r="C84" s="2">
        <f>Table2[[#This Row],[t0]]+2</f>
        <v>37196</v>
      </c>
      <c r="D84" s="2">
        <f>Table2[[#This Row],[t0]]+3</f>
        <v>37197</v>
      </c>
      <c r="E84" s="2">
        <f>Table2[[#This Row],[t0]]+4</f>
        <v>37198</v>
      </c>
    </row>
    <row r="85" spans="1:5" x14ac:dyDescent="0.25">
      <c r="A85" s="4">
        <v>37195</v>
      </c>
      <c r="B85" s="2">
        <f>Table2[[#This Row],[t0]]+1</f>
        <v>37196</v>
      </c>
      <c r="C85" s="2">
        <f>Table2[[#This Row],[t0]]+2</f>
        <v>37197</v>
      </c>
      <c r="D85" s="2">
        <f>Table2[[#This Row],[t0]]+3</f>
        <v>37198</v>
      </c>
      <c r="E85" s="2">
        <f>Table2[[#This Row],[t0]]+4</f>
        <v>37199</v>
      </c>
    </row>
    <row r="86" spans="1:5" x14ac:dyDescent="0.25">
      <c r="A86" s="3">
        <v>37195</v>
      </c>
      <c r="B86" s="2">
        <f>Table2[[#This Row],[t0]]+1</f>
        <v>37196</v>
      </c>
      <c r="C86" s="2">
        <f>Table2[[#This Row],[t0]]+2</f>
        <v>37197</v>
      </c>
      <c r="D86" s="2">
        <f>Table2[[#This Row],[t0]]+3</f>
        <v>37198</v>
      </c>
      <c r="E86" s="2">
        <f>Table2[[#This Row],[t0]]+4</f>
        <v>37199</v>
      </c>
    </row>
    <row r="87" spans="1:5" x14ac:dyDescent="0.25">
      <c r="A87" s="4">
        <v>37196</v>
      </c>
      <c r="B87" s="2">
        <f>Table2[[#This Row],[t0]]+1</f>
        <v>37197</v>
      </c>
      <c r="C87" s="2">
        <f>Table2[[#This Row],[t0]]+2</f>
        <v>37198</v>
      </c>
      <c r="D87" s="2">
        <f>Table2[[#This Row],[t0]]+3</f>
        <v>37199</v>
      </c>
      <c r="E87" s="2">
        <f>Table2[[#This Row],[t0]]+4</f>
        <v>37200</v>
      </c>
    </row>
    <row r="88" spans="1:5" x14ac:dyDescent="0.25">
      <c r="A88" s="3">
        <v>37199</v>
      </c>
      <c r="B88" s="2">
        <f>Table2[[#This Row],[t0]]+1</f>
        <v>37200</v>
      </c>
      <c r="C88" s="2">
        <f>Table2[[#This Row],[t0]]+2</f>
        <v>37201</v>
      </c>
      <c r="D88" s="2">
        <f>Table2[[#This Row],[t0]]+3</f>
        <v>37202</v>
      </c>
      <c r="E88" s="2">
        <f>Table2[[#This Row],[t0]]+4</f>
        <v>37203</v>
      </c>
    </row>
    <row r="89" spans="1:5" x14ac:dyDescent="0.25">
      <c r="A89" s="4">
        <v>37203</v>
      </c>
      <c r="B89" s="2">
        <f>Table2[[#This Row],[t0]]+1</f>
        <v>37204</v>
      </c>
      <c r="C89" s="2">
        <f>Table2[[#This Row],[t0]]+2</f>
        <v>37205</v>
      </c>
      <c r="D89" s="2">
        <f>Table2[[#This Row],[t0]]+3</f>
        <v>37206</v>
      </c>
      <c r="E89" s="2">
        <f>Table2[[#This Row],[t0]]+4</f>
        <v>37207</v>
      </c>
    </row>
    <row r="90" spans="1:5" x14ac:dyDescent="0.25">
      <c r="A90" s="3">
        <v>37205</v>
      </c>
      <c r="B90" s="2">
        <f>Table2[[#This Row],[t0]]+1</f>
        <v>37206</v>
      </c>
      <c r="C90" s="2">
        <f>Table2[[#This Row],[t0]]+2</f>
        <v>37207</v>
      </c>
      <c r="D90" s="2">
        <f>Table2[[#This Row],[t0]]+3</f>
        <v>37208</v>
      </c>
      <c r="E90" s="2">
        <f>Table2[[#This Row],[t0]]+4</f>
        <v>37209</v>
      </c>
    </row>
    <row r="91" spans="1:5" x14ac:dyDescent="0.25">
      <c r="A91" s="4">
        <v>37207</v>
      </c>
      <c r="B91" s="2">
        <f>Table2[[#This Row],[t0]]+1</f>
        <v>37208</v>
      </c>
      <c r="C91" s="2">
        <f>Table2[[#This Row],[t0]]+2</f>
        <v>37209</v>
      </c>
      <c r="D91" s="2">
        <f>Table2[[#This Row],[t0]]+3</f>
        <v>37210</v>
      </c>
      <c r="E91" s="2">
        <f>Table2[[#This Row],[t0]]+4</f>
        <v>37211</v>
      </c>
    </row>
    <row r="92" spans="1:5" x14ac:dyDescent="0.25">
      <c r="A92" s="3">
        <v>37225</v>
      </c>
      <c r="B92" s="2">
        <f>Table2[[#This Row],[t0]]+1</f>
        <v>37226</v>
      </c>
      <c r="C92" s="2">
        <f>Table2[[#This Row],[t0]]+2</f>
        <v>37227</v>
      </c>
      <c r="D92" s="2">
        <f>Table2[[#This Row],[t0]]+3</f>
        <v>37228</v>
      </c>
      <c r="E92" s="2">
        <f>Table2[[#This Row],[t0]]+4</f>
        <v>37229</v>
      </c>
    </row>
    <row r="93" spans="1:5" x14ac:dyDescent="0.25">
      <c r="A93" s="4">
        <v>37225</v>
      </c>
      <c r="B93" s="2">
        <f>Table2[[#This Row],[t0]]+1</f>
        <v>37226</v>
      </c>
      <c r="C93" s="2">
        <f>Table2[[#This Row],[t0]]+2</f>
        <v>37227</v>
      </c>
      <c r="D93" s="2">
        <f>Table2[[#This Row],[t0]]+3</f>
        <v>37228</v>
      </c>
      <c r="E93" s="2">
        <f>Table2[[#This Row],[t0]]+4</f>
        <v>37229</v>
      </c>
    </row>
    <row r="94" spans="1:5" x14ac:dyDescent="0.25">
      <c r="A94" s="3">
        <v>37225</v>
      </c>
      <c r="B94" s="2">
        <f>Table2[[#This Row],[t0]]+1</f>
        <v>37226</v>
      </c>
      <c r="C94" s="2">
        <f>Table2[[#This Row],[t0]]+2</f>
        <v>37227</v>
      </c>
      <c r="D94" s="2">
        <f>Table2[[#This Row],[t0]]+3</f>
        <v>37228</v>
      </c>
      <c r="E94" s="2">
        <f>Table2[[#This Row],[t0]]+4</f>
        <v>37229</v>
      </c>
    </row>
    <row r="95" spans="1:5" x14ac:dyDescent="0.25">
      <c r="A95" s="4">
        <v>37226</v>
      </c>
      <c r="B95" s="2">
        <f>Table2[[#This Row],[t0]]+1</f>
        <v>37227</v>
      </c>
      <c r="C95" s="2">
        <f>Table2[[#This Row],[t0]]+2</f>
        <v>37228</v>
      </c>
      <c r="D95" s="2">
        <f>Table2[[#This Row],[t0]]+3</f>
        <v>37229</v>
      </c>
      <c r="E95" s="2">
        <f>Table2[[#This Row],[t0]]+4</f>
        <v>37230</v>
      </c>
    </row>
    <row r="96" spans="1:5" x14ac:dyDescent="0.25">
      <c r="A96" s="3">
        <v>37230</v>
      </c>
      <c r="B96" s="2">
        <f>Table2[[#This Row],[t0]]+1</f>
        <v>37231</v>
      </c>
      <c r="C96" s="2">
        <f>Table2[[#This Row],[t0]]+2</f>
        <v>37232</v>
      </c>
      <c r="D96" s="2">
        <f>Table2[[#This Row],[t0]]+3</f>
        <v>37233</v>
      </c>
      <c r="E96" s="2">
        <f>Table2[[#This Row],[t0]]+4</f>
        <v>37234</v>
      </c>
    </row>
    <row r="97" spans="1:5" x14ac:dyDescent="0.25">
      <c r="A97" s="4">
        <v>37238</v>
      </c>
      <c r="B97" s="2">
        <f>Table2[[#This Row],[t0]]+1</f>
        <v>37239</v>
      </c>
      <c r="C97" s="2">
        <f>Table2[[#This Row],[t0]]+2</f>
        <v>37240</v>
      </c>
      <c r="D97" s="2">
        <f>Table2[[#This Row],[t0]]+3</f>
        <v>37241</v>
      </c>
      <c r="E97" s="2">
        <f>Table2[[#This Row],[t0]]+4</f>
        <v>37242</v>
      </c>
    </row>
    <row r="98" spans="1:5" x14ac:dyDescent="0.25">
      <c r="A98" s="3">
        <v>37242</v>
      </c>
      <c r="B98" s="2">
        <f>Table2[[#This Row],[t0]]+1</f>
        <v>37243</v>
      </c>
      <c r="C98" s="2">
        <f>Table2[[#This Row],[t0]]+2</f>
        <v>37244</v>
      </c>
      <c r="D98" s="2">
        <f>Table2[[#This Row],[t0]]+3</f>
        <v>37245</v>
      </c>
      <c r="E98" s="2">
        <f>Table2[[#This Row],[t0]]+4</f>
        <v>37246</v>
      </c>
    </row>
    <row r="99" spans="1:5" x14ac:dyDescent="0.25">
      <c r="A99" s="4">
        <v>37249</v>
      </c>
      <c r="B99" s="2">
        <f>Table2[[#This Row],[t0]]+1</f>
        <v>37250</v>
      </c>
      <c r="C99" s="2">
        <f>Table2[[#This Row],[t0]]+2</f>
        <v>37251</v>
      </c>
      <c r="D99" s="2">
        <f>Table2[[#This Row],[t0]]+3</f>
        <v>37252</v>
      </c>
      <c r="E99" s="2">
        <f>Table2[[#This Row],[t0]]+4</f>
        <v>37253</v>
      </c>
    </row>
    <row r="100" spans="1:5" x14ac:dyDescent="0.25">
      <c r="A100" s="3">
        <v>37256</v>
      </c>
      <c r="B100" s="2">
        <f>Table2[[#This Row],[t0]]+1</f>
        <v>37257</v>
      </c>
      <c r="C100" s="2">
        <f>Table2[[#This Row],[t0]]+2</f>
        <v>37258</v>
      </c>
      <c r="D100" s="2">
        <f>Table2[[#This Row],[t0]]+3</f>
        <v>37259</v>
      </c>
      <c r="E100" s="2">
        <f>Table2[[#This Row],[t0]]+4</f>
        <v>37260</v>
      </c>
    </row>
    <row r="101" spans="1:5" x14ac:dyDescent="0.25">
      <c r="A101" s="4">
        <v>37258</v>
      </c>
      <c r="B101" s="2">
        <f>Table2[[#This Row],[t0]]+1</f>
        <v>37259</v>
      </c>
      <c r="C101" s="2">
        <f>Table2[[#This Row],[t0]]+2</f>
        <v>37260</v>
      </c>
      <c r="D101" s="2">
        <f>Table2[[#This Row],[t0]]+3</f>
        <v>37261</v>
      </c>
      <c r="E101" s="2">
        <f>Table2[[#This Row],[t0]]+4</f>
        <v>37262</v>
      </c>
    </row>
    <row r="102" spans="1:5" x14ac:dyDescent="0.25">
      <c r="A102" s="3">
        <v>37260</v>
      </c>
      <c r="B102" s="2">
        <f>Table2[[#This Row],[t0]]+1</f>
        <v>37261</v>
      </c>
      <c r="C102" s="2">
        <f>Table2[[#This Row],[t0]]+2</f>
        <v>37262</v>
      </c>
      <c r="D102" s="2">
        <f>Table2[[#This Row],[t0]]+3</f>
        <v>37263</v>
      </c>
      <c r="E102" s="2">
        <f>Table2[[#This Row],[t0]]+4</f>
        <v>37264</v>
      </c>
    </row>
    <row r="103" spans="1:5" x14ac:dyDescent="0.25">
      <c r="A103" s="4">
        <v>37261</v>
      </c>
      <c r="B103" s="2">
        <f>Table2[[#This Row],[t0]]+1</f>
        <v>37262</v>
      </c>
      <c r="C103" s="2">
        <f>Table2[[#This Row],[t0]]+2</f>
        <v>37263</v>
      </c>
      <c r="D103" s="2">
        <f>Table2[[#This Row],[t0]]+3</f>
        <v>37264</v>
      </c>
      <c r="E103" s="2">
        <f>Table2[[#This Row],[t0]]+4</f>
        <v>37265</v>
      </c>
    </row>
    <row r="104" spans="1:5" x14ac:dyDescent="0.25">
      <c r="A104" s="3">
        <v>37264</v>
      </c>
      <c r="B104" s="2">
        <f>Table2[[#This Row],[t0]]+1</f>
        <v>37265</v>
      </c>
      <c r="C104" s="2">
        <f>Table2[[#This Row],[t0]]+2</f>
        <v>37266</v>
      </c>
      <c r="D104" s="2">
        <f>Table2[[#This Row],[t0]]+3</f>
        <v>37267</v>
      </c>
      <c r="E104" s="2">
        <f>Table2[[#This Row],[t0]]+4</f>
        <v>37268</v>
      </c>
    </row>
    <row r="105" spans="1:5" x14ac:dyDescent="0.25">
      <c r="A105" s="4">
        <v>37264</v>
      </c>
      <c r="B105" s="2">
        <f>Table2[[#This Row],[t0]]+1</f>
        <v>37265</v>
      </c>
      <c r="C105" s="2">
        <f>Table2[[#This Row],[t0]]+2</f>
        <v>37266</v>
      </c>
      <c r="D105" s="2">
        <f>Table2[[#This Row],[t0]]+3</f>
        <v>37267</v>
      </c>
      <c r="E105" s="2">
        <f>Table2[[#This Row],[t0]]+4</f>
        <v>37268</v>
      </c>
    </row>
    <row r="106" spans="1:5" x14ac:dyDescent="0.25">
      <c r="A106" s="3">
        <v>37268</v>
      </c>
      <c r="B106" s="2">
        <f>Table2[[#This Row],[t0]]+1</f>
        <v>37269</v>
      </c>
      <c r="C106" s="2">
        <f>Table2[[#This Row],[t0]]+2</f>
        <v>37270</v>
      </c>
      <c r="D106" s="2">
        <f>Table2[[#This Row],[t0]]+3</f>
        <v>37271</v>
      </c>
      <c r="E106" s="2">
        <f>Table2[[#This Row],[t0]]+4</f>
        <v>37272</v>
      </c>
    </row>
    <row r="107" spans="1:5" x14ac:dyDescent="0.25">
      <c r="A107" s="4">
        <v>37284</v>
      </c>
      <c r="B107" s="2">
        <f>Table2[[#This Row],[t0]]+1</f>
        <v>37285</v>
      </c>
      <c r="C107" s="2">
        <f>Table2[[#This Row],[t0]]+2</f>
        <v>37286</v>
      </c>
      <c r="D107" s="2">
        <f>Table2[[#This Row],[t0]]+3</f>
        <v>37287</v>
      </c>
      <c r="E107" s="2">
        <f>Table2[[#This Row],[t0]]+4</f>
        <v>37288</v>
      </c>
    </row>
    <row r="108" spans="1:5" x14ac:dyDescent="0.25">
      <c r="A108" s="3">
        <v>37284</v>
      </c>
      <c r="B108" s="2">
        <f>Table2[[#This Row],[t0]]+1</f>
        <v>37285</v>
      </c>
      <c r="C108" s="2">
        <f>Table2[[#This Row],[t0]]+2</f>
        <v>37286</v>
      </c>
      <c r="D108" s="2">
        <f>Table2[[#This Row],[t0]]+3</f>
        <v>37287</v>
      </c>
      <c r="E108" s="2">
        <f>Table2[[#This Row],[t0]]+4</f>
        <v>37288</v>
      </c>
    </row>
    <row r="109" spans="1:5" x14ac:dyDescent="0.25">
      <c r="A109" s="4">
        <v>37284</v>
      </c>
      <c r="B109" s="2">
        <f>Table2[[#This Row],[t0]]+1</f>
        <v>37285</v>
      </c>
      <c r="C109" s="2">
        <f>Table2[[#This Row],[t0]]+2</f>
        <v>37286</v>
      </c>
      <c r="D109" s="2">
        <f>Table2[[#This Row],[t0]]+3</f>
        <v>37287</v>
      </c>
      <c r="E109" s="2">
        <f>Table2[[#This Row],[t0]]+4</f>
        <v>37288</v>
      </c>
    </row>
    <row r="110" spans="1:5" x14ac:dyDescent="0.25">
      <c r="A110" s="3">
        <v>37285</v>
      </c>
      <c r="B110" s="2">
        <f>Table2[[#This Row],[t0]]+1</f>
        <v>37286</v>
      </c>
      <c r="C110" s="2">
        <f>Table2[[#This Row],[t0]]+2</f>
        <v>37287</v>
      </c>
      <c r="D110" s="2">
        <f>Table2[[#This Row],[t0]]+3</f>
        <v>37288</v>
      </c>
      <c r="E110" s="2">
        <f>Table2[[#This Row],[t0]]+4</f>
        <v>37289</v>
      </c>
    </row>
    <row r="111" spans="1:5" x14ac:dyDescent="0.25">
      <c r="A111" s="4">
        <v>37286</v>
      </c>
      <c r="B111" s="2">
        <f>Table2[[#This Row],[t0]]+1</f>
        <v>37287</v>
      </c>
      <c r="C111" s="2">
        <f>Table2[[#This Row],[t0]]+2</f>
        <v>37288</v>
      </c>
      <c r="D111" s="2">
        <f>Table2[[#This Row],[t0]]+3</f>
        <v>37289</v>
      </c>
      <c r="E111" s="2">
        <f>Table2[[#This Row],[t0]]+4</f>
        <v>37290</v>
      </c>
    </row>
    <row r="112" spans="1:5" x14ac:dyDescent="0.25">
      <c r="A112" s="3">
        <v>37303</v>
      </c>
      <c r="B112" s="2">
        <f>Table2[[#This Row],[t0]]+1</f>
        <v>37304</v>
      </c>
      <c r="C112" s="2">
        <f>Table2[[#This Row],[t0]]+2</f>
        <v>37305</v>
      </c>
      <c r="D112" s="2">
        <f>Table2[[#This Row],[t0]]+3</f>
        <v>37306</v>
      </c>
      <c r="E112" s="2">
        <f>Table2[[#This Row],[t0]]+4</f>
        <v>37307</v>
      </c>
    </row>
    <row r="113" spans="1:5" x14ac:dyDescent="0.25">
      <c r="A113" s="4">
        <v>37315</v>
      </c>
      <c r="B113" s="2">
        <f>Table2[[#This Row],[t0]]+1</f>
        <v>37316</v>
      </c>
      <c r="C113" s="2">
        <f>Table2[[#This Row],[t0]]+2</f>
        <v>37317</v>
      </c>
      <c r="D113" s="2">
        <f>Table2[[#This Row],[t0]]+3</f>
        <v>37318</v>
      </c>
      <c r="E113" s="2">
        <f>Table2[[#This Row],[t0]]+4</f>
        <v>37319</v>
      </c>
    </row>
    <row r="114" spans="1:5" x14ac:dyDescent="0.25">
      <c r="A114" s="3">
        <v>37324</v>
      </c>
      <c r="B114" s="2">
        <f>Table2[[#This Row],[t0]]+1</f>
        <v>37325</v>
      </c>
      <c r="C114" s="2">
        <f>Table2[[#This Row],[t0]]+2</f>
        <v>37326</v>
      </c>
      <c r="D114" s="2">
        <f>Table2[[#This Row],[t0]]+3</f>
        <v>37327</v>
      </c>
      <c r="E114" s="2">
        <f>Table2[[#This Row],[t0]]+4</f>
        <v>37328</v>
      </c>
    </row>
    <row r="115" spans="1:5" x14ac:dyDescent="0.25">
      <c r="A115" s="4">
        <v>37329</v>
      </c>
      <c r="B115" s="2">
        <f>Table2[[#This Row],[t0]]+1</f>
        <v>37330</v>
      </c>
      <c r="C115" s="2">
        <f>Table2[[#This Row],[t0]]+2</f>
        <v>37331</v>
      </c>
      <c r="D115" s="2">
        <f>Table2[[#This Row],[t0]]+3</f>
        <v>37332</v>
      </c>
      <c r="E115" s="2">
        <f>Table2[[#This Row],[t0]]+4</f>
        <v>37333</v>
      </c>
    </row>
    <row r="116" spans="1:5" x14ac:dyDescent="0.25">
      <c r="A116" s="3">
        <v>37334</v>
      </c>
      <c r="B116" s="2">
        <f>Table2[[#This Row],[t0]]+1</f>
        <v>37335</v>
      </c>
      <c r="C116" s="2">
        <f>Table2[[#This Row],[t0]]+2</f>
        <v>37336</v>
      </c>
      <c r="D116" s="2">
        <f>Table2[[#This Row],[t0]]+3</f>
        <v>37337</v>
      </c>
      <c r="E116" s="2">
        <f>Table2[[#This Row],[t0]]+4</f>
        <v>37338</v>
      </c>
    </row>
    <row r="117" spans="1:5" x14ac:dyDescent="0.25">
      <c r="A117" s="4">
        <v>37335</v>
      </c>
      <c r="B117" s="2">
        <f>Table2[[#This Row],[t0]]+1</f>
        <v>37336</v>
      </c>
      <c r="C117" s="2">
        <f>Table2[[#This Row],[t0]]+2</f>
        <v>37337</v>
      </c>
      <c r="D117" s="2">
        <f>Table2[[#This Row],[t0]]+3</f>
        <v>37338</v>
      </c>
      <c r="E117" s="2">
        <f>Table2[[#This Row],[t0]]+4</f>
        <v>37339</v>
      </c>
    </row>
    <row r="118" spans="1:5" x14ac:dyDescent="0.25">
      <c r="A118" s="3">
        <v>37340</v>
      </c>
      <c r="B118" s="2">
        <f>Table2[[#This Row],[t0]]+1</f>
        <v>37341</v>
      </c>
      <c r="C118" s="2">
        <f>Table2[[#This Row],[t0]]+2</f>
        <v>37342</v>
      </c>
      <c r="D118" s="2">
        <f>Table2[[#This Row],[t0]]+3</f>
        <v>37343</v>
      </c>
      <c r="E118" s="2">
        <f>Table2[[#This Row],[t0]]+4</f>
        <v>37344</v>
      </c>
    </row>
    <row r="119" spans="1:5" x14ac:dyDescent="0.25">
      <c r="A119" s="4">
        <v>37345</v>
      </c>
      <c r="B119" s="2">
        <f>Table2[[#This Row],[t0]]+1</f>
        <v>37346</v>
      </c>
      <c r="C119" s="2">
        <f>Table2[[#This Row],[t0]]+2</f>
        <v>37347</v>
      </c>
      <c r="D119" s="2">
        <f>Table2[[#This Row],[t0]]+3</f>
        <v>37348</v>
      </c>
      <c r="E119" s="2">
        <f>Table2[[#This Row],[t0]]+4</f>
        <v>37349</v>
      </c>
    </row>
    <row r="120" spans="1:5" x14ac:dyDescent="0.25">
      <c r="A120" s="3">
        <v>37349</v>
      </c>
      <c r="B120" s="2">
        <f>Table2[[#This Row],[t0]]+1</f>
        <v>37350</v>
      </c>
      <c r="C120" s="2">
        <f>Table2[[#This Row],[t0]]+2</f>
        <v>37351</v>
      </c>
      <c r="D120" s="2">
        <f>Table2[[#This Row],[t0]]+3</f>
        <v>37352</v>
      </c>
      <c r="E120" s="2">
        <f>Table2[[#This Row],[t0]]+4</f>
        <v>37353</v>
      </c>
    </row>
    <row r="121" spans="1:5" x14ac:dyDescent="0.25">
      <c r="A121" s="4">
        <v>37357</v>
      </c>
      <c r="B121" s="2">
        <f>Table2[[#This Row],[t0]]+1</f>
        <v>37358</v>
      </c>
      <c r="C121" s="2">
        <f>Table2[[#This Row],[t0]]+2</f>
        <v>37359</v>
      </c>
      <c r="D121" s="2">
        <f>Table2[[#This Row],[t0]]+3</f>
        <v>37360</v>
      </c>
      <c r="E121" s="2">
        <f>Table2[[#This Row],[t0]]+4</f>
        <v>37361</v>
      </c>
    </row>
    <row r="122" spans="1:5" x14ac:dyDescent="0.25">
      <c r="A122" s="3">
        <v>37357</v>
      </c>
      <c r="B122" s="2">
        <f>Table2[[#This Row],[t0]]+1</f>
        <v>37358</v>
      </c>
      <c r="C122" s="2">
        <f>Table2[[#This Row],[t0]]+2</f>
        <v>37359</v>
      </c>
      <c r="D122" s="2">
        <f>Table2[[#This Row],[t0]]+3</f>
        <v>37360</v>
      </c>
      <c r="E122" s="2">
        <f>Table2[[#This Row],[t0]]+4</f>
        <v>37361</v>
      </c>
    </row>
    <row r="123" spans="1:5" x14ac:dyDescent="0.25">
      <c r="A123" s="4">
        <v>37367</v>
      </c>
      <c r="B123" s="2">
        <f>Table2[[#This Row],[t0]]+1</f>
        <v>37368</v>
      </c>
      <c r="C123" s="2">
        <f>Table2[[#This Row],[t0]]+2</f>
        <v>37369</v>
      </c>
      <c r="D123" s="2">
        <f>Table2[[#This Row],[t0]]+3</f>
        <v>37370</v>
      </c>
      <c r="E123" s="2">
        <f>Table2[[#This Row],[t0]]+4</f>
        <v>37371</v>
      </c>
    </row>
    <row r="124" spans="1:5" x14ac:dyDescent="0.25">
      <c r="A124" s="3">
        <v>37368</v>
      </c>
      <c r="B124" s="2">
        <f>Table2[[#This Row],[t0]]+1</f>
        <v>37369</v>
      </c>
      <c r="C124" s="2">
        <f>Table2[[#This Row],[t0]]+2</f>
        <v>37370</v>
      </c>
      <c r="D124" s="2">
        <f>Table2[[#This Row],[t0]]+3</f>
        <v>37371</v>
      </c>
      <c r="E124" s="2">
        <f>Table2[[#This Row],[t0]]+4</f>
        <v>37372</v>
      </c>
    </row>
    <row r="125" spans="1:5" x14ac:dyDescent="0.25">
      <c r="A125" s="4">
        <v>37369</v>
      </c>
      <c r="B125" s="2">
        <f>Table2[[#This Row],[t0]]+1</f>
        <v>37370</v>
      </c>
      <c r="C125" s="2">
        <f>Table2[[#This Row],[t0]]+2</f>
        <v>37371</v>
      </c>
      <c r="D125" s="2">
        <f>Table2[[#This Row],[t0]]+3</f>
        <v>37372</v>
      </c>
      <c r="E125" s="2">
        <f>Table2[[#This Row],[t0]]+4</f>
        <v>37373</v>
      </c>
    </row>
    <row r="126" spans="1:5" x14ac:dyDescent="0.25">
      <c r="A126" s="3">
        <v>37373</v>
      </c>
      <c r="B126" s="2">
        <f>Table2[[#This Row],[t0]]+1</f>
        <v>37374</v>
      </c>
      <c r="C126" s="2">
        <f>Table2[[#This Row],[t0]]+2</f>
        <v>37375</v>
      </c>
      <c r="D126" s="2">
        <f>Table2[[#This Row],[t0]]+3</f>
        <v>37376</v>
      </c>
      <c r="E126" s="2">
        <f>Table2[[#This Row],[t0]]+4</f>
        <v>37377</v>
      </c>
    </row>
    <row r="127" spans="1:5" x14ac:dyDescent="0.25">
      <c r="A127" s="4">
        <v>37373</v>
      </c>
      <c r="B127" s="2">
        <f>Table2[[#This Row],[t0]]+1</f>
        <v>37374</v>
      </c>
      <c r="C127" s="2">
        <f>Table2[[#This Row],[t0]]+2</f>
        <v>37375</v>
      </c>
      <c r="D127" s="2">
        <f>Table2[[#This Row],[t0]]+3</f>
        <v>37376</v>
      </c>
      <c r="E127" s="2">
        <f>Table2[[#This Row],[t0]]+4</f>
        <v>37377</v>
      </c>
    </row>
    <row r="128" spans="1:5" x14ac:dyDescent="0.25">
      <c r="A128" s="3">
        <v>37376</v>
      </c>
      <c r="B128" s="2">
        <f>Table2[[#This Row],[t0]]+1</f>
        <v>37377</v>
      </c>
      <c r="C128" s="2">
        <f>Table2[[#This Row],[t0]]+2</f>
        <v>37378</v>
      </c>
      <c r="D128" s="2">
        <f>Table2[[#This Row],[t0]]+3</f>
        <v>37379</v>
      </c>
      <c r="E128" s="2">
        <f>Table2[[#This Row],[t0]]+4</f>
        <v>37380</v>
      </c>
    </row>
    <row r="129" spans="1:5" x14ac:dyDescent="0.25">
      <c r="A129" s="4">
        <v>37381</v>
      </c>
      <c r="B129" s="2">
        <f>Table2[[#This Row],[t0]]+1</f>
        <v>37382</v>
      </c>
      <c r="C129" s="2">
        <f>Table2[[#This Row],[t0]]+2</f>
        <v>37383</v>
      </c>
      <c r="D129" s="2">
        <f>Table2[[#This Row],[t0]]+3</f>
        <v>37384</v>
      </c>
      <c r="E129" s="2">
        <f>Table2[[#This Row],[t0]]+4</f>
        <v>37385</v>
      </c>
    </row>
    <row r="130" spans="1:5" x14ac:dyDescent="0.25">
      <c r="A130" s="3">
        <v>37385</v>
      </c>
      <c r="B130" s="2">
        <f>Table2[[#This Row],[t0]]+1</f>
        <v>37386</v>
      </c>
      <c r="C130" s="2">
        <f>Table2[[#This Row],[t0]]+2</f>
        <v>37387</v>
      </c>
      <c r="D130" s="2">
        <f>Table2[[#This Row],[t0]]+3</f>
        <v>37388</v>
      </c>
      <c r="E130" s="2">
        <f>Table2[[#This Row],[t0]]+4</f>
        <v>37389</v>
      </c>
    </row>
    <row r="131" spans="1:5" x14ac:dyDescent="0.25">
      <c r="A131" s="4">
        <v>37386</v>
      </c>
      <c r="B131" s="2">
        <f>Table2[[#This Row],[t0]]+1</f>
        <v>37387</v>
      </c>
      <c r="C131" s="2">
        <f>Table2[[#This Row],[t0]]+2</f>
        <v>37388</v>
      </c>
      <c r="D131" s="2">
        <f>Table2[[#This Row],[t0]]+3</f>
        <v>37389</v>
      </c>
      <c r="E131" s="2">
        <f>Table2[[#This Row],[t0]]+4</f>
        <v>37390</v>
      </c>
    </row>
    <row r="132" spans="1:5" x14ac:dyDescent="0.25">
      <c r="A132" s="3">
        <v>37403</v>
      </c>
      <c r="B132" s="2">
        <f>Table2[[#This Row],[t0]]+1</f>
        <v>37404</v>
      </c>
      <c r="C132" s="2">
        <f>Table2[[#This Row],[t0]]+2</f>
        <v>37405</v>
      </c>
      <c r="D132" s="2">
        <f>Table2[[#This Row],[t0]]+3</f>
        <v>37406</v>
      </c>
      <c r="E132" s="2">
        <f>Table2[[#This Row],[t0]]+4</f>
        <v>37407</v>
      </c>
    </row>
    <row r="133" spans="1:5" x14ac:dyDescent="0.25">
      <c r="A133" s="4">
        <v>37406</v>
      </c>
      <c r="B133" s="2">
        <f>Table2[[#This Row],[t0]]+1</f>
        <v>37407</v>
      </c>
      <c r="C133" s="2">
        <f>Table2[[#This Row],[t0]]+2</f>
        <v>37408</v>
      </c>
      <c r="D133" s="2">
        <f>Table2[[#This Row],[t0]]+3</f>
        <v>37409</v>
      </c>
      <c r="E133" s="2">
        <f>Table2[[#This Row],[t0]]+4</f>
        <v>37410</v>
      </c>
    </row>
    <row r="134" spans="1:5" x14ac:dyDescent="0.25">
      <c r="A134" s="3">
        <v>37407</v>
      </c>
      <c r="B134" s="2">
        <f>Table2[[#This Row],[t0]]+1</f>
        <v>37408</v>
      </c>
      <c r="C134" s="2">
        <f>Table2[[#This Row],[t0]]+2</f>
        <v>37409</v>
      </c>
      <c r="D134" s="2">
        <f>Table2[[#This Row],[t0]]+3</f>
        <v>37410</v>
      </c>
      <c r="E134" s="2">
        <f>Table2[[#This Row],[t0]]+4</f>
        <v>37411</v>
      </c>
    </row>
    <row r="135" spans="1:5" x14ac:dyDescent="0.25">
      <c r="A135" s="4">
        <v>37407</v>
      </c>
      <c r="B135" s="2">
        <f>Table2[[#This Row],[t0]]+1</f>
        <v>37408</v>
      </c>
      <c r="C135" s="2">
        <f>Table2[[#This Row],[t0]]+2</f>
        <v>37409</v>
      </c>
      <c r="D135" s="2">
        <f>Table2[[#This Row],[t0]]+3</f>
        <v>37410</v>
      </c>
      <c r="E135" s="2">
        <f>Table2[[#This Row],[t0]]+4</f>
        <v>37411</v>
      </c>
    </row>
    <row r="136" spans="1:5" x14ac:dyDescent="0.25">
      <c r="A136" s="3">
        <v>37407</v>
      </c>
      <c r="B136" s="2">
        <f>Table2[[#This Row],[t0]]+1</f>
        <v>37408</v>
      </c>
      <c r="C136" s="2">
        <f>Table2[[#This Row],[t0]]+2</f>
        <v>37409</v>
      </c>
      <c r="D136" s="2">
        <f>Table2[[#This Row],[t0]]+3</f>
        <v>37410</v>
      </c>
      <c r="E136" s="2">
        <f>Table2[[#This Row],[t0]]+4</f>
        <v>37411</v>
      </c>
    </row>
    <row r="137" spans="1:5" x14ac:dyDescent="0.25">
      <c r="A137" s="4">
        <v>37435</v>
      </c>
      <c r="B137" s="2">
        <f>Table2[[#This Row],[t0]]+1</f>
        <v>37436</v>
      </c>
      <c r="C137" s="2">
        <f>Table2[[#This Row],[t0]]+2</f>
        <v>37437</v>
      </c>
      <c r="D137" s="2">
        <f>Table2[[#This Row],[t0]]+3</f>
        <v>37438</v>
      </c>
      <c r="E137" s="2">
        <f>Table2[[#This Row],[t0]]+4</f>
        <v>37439</v>
      </c>
    </row>
    <row r="138" spans="1:5" x14ac:dyDescent="0.25">
      <c r="A138" s="3">
        <v>37437</v>
      </c>
      <c r="B138" s="2">
        <f>Table2[[#This Row],[t0]]+1</f>
        <v>37438</v>
      </c>
      <c r="C138" s="2">
        <f>Table2[[#This Row],[t0]]+2</f>
        <v>37439</v>
      </c>
      <c r="D138" s="2">
        <f>Table2[[#This Row],[t0]]+3</f>
        <v>37440</v>
      </c>
      <c r="E138" s="2">
        <f>Table2[[#This Row],[t0]]+4</f>
        <v>37441</v>
      </c>
    </row>
    <row r="139" spans="1:5" x14ac:dyDescent="0.25">
      <c r="A139" s="4">
        <v>37437</v>
      </c>
      <c r="B139" s="2">
        <f>Table2[[#This Row],[t0]]+1</f>
        <v>37438</v>
      </c>
      <c r="C139" s="2">
        <f>Table2[[#This Row],[t0]]+2</f>
        <v>37439</v>
      </c>
      <c r="D139" s="2">
        <f>Table2[[#This Row],[t0]]+3</f>
        <v>37440</v>
      </c>
      <c r="E139" s="2">
        <f>Table2[[#This Row],[t0]]+4</f>
        <v>37441</v>
      </c>
    </row>
    <row r="140" spans="1:5" x14ac:dyDescent="0.25">
      <c r="A140" s="3">
        <v>37437</v>
      </c>
      <c r="B140" s="2">
        <f>Table2[[#This Row],[t0]]+1</f>
        <v>37438</v>
      </c>
      <c r="C140" s="2">
        <f>Table2[[#This Row],[t0]]+2</f>
        <v>37439</v>
      </c>
      <c r="D140" s="2">
        <f>Table2[[#This Row],[t0]]+3</f>
        <v>37440</v>
      </c>
      <c r="E140" s="2">
        <f>Table2[[#This Row],[t0]]+4</f>
        <v>37441</v>
      </c>
    </row>
    <row r="141" spans="1:5" x14ac:dyDescent="0.25">
      <c r="A141" s="4">
        <v>37437</v>
      </c>
      <c r="B141" s="2">
        <f>Table2[[#This Row],[t0]]+1</f>
        <v>37438</v>
      </c>
      <c r="C141" s="2">
        <f>Table2[[#This Row],[t0]]+2</f>
        <v>37439</v>
      </c>
      <c r="D141" s="2">
        <f>Table2[[#This Row],[t0]]+3</f>
        <v>37440</v>
      </c>
      <c r="E141" s="2">
        <f>Table2[[#This Row],[t0]]+4</f>
        <v>37441</v>
      </c>
    </row>
    <row r="142" spans="1:5" x14ac:dyDescent="0.25">
      <c r="A142" s="3">
        <v>37442</v>
      </c>
      <c r="B142" s="2">
        <f>Table2[[#This Row],[t0]]+1</f>
        <v>37443</v>
      </c>
      <c r="C142" s="2">
        <f>Table2[[#This Row],[t0]]+2</f>
        <v>37444</v>
      </c>
      <c r="D142" s="2">
        <f>Table2[[#This Row],[t0]]+3</f>
        <v>37445</v>
      </c>
      <c r="E142" s="2">
        <f>Table2[[#This Row],[t0]]+4</f>
        <v>37446</v>
      </c>
    </row>
    <row r="143" spans="1:5" x14ac:dyDescent="0.25">
      <c r="A143" s="4">
        <v>37442</v>
      </c>
      <c r="B143" s="2">
        <f>Table2[[#This Row],[t0]]+1</f>
        <v>37443</v>
      </c>
      <c r="C143" s="2">
        <f>Table2[[#This Row],[t0]]+2</f>
        <v>37444</v>
      </c>
      <c r="D143" s="2">
        <f>Table2[[#This Row],[t0]]+3</f>
        <v>37445</v>
      </c>
      <c r="E143" s="2">
        <f>Table2[[#This Row],[t0]]+4</f>
        <v>37446</v>
      </c>
    </row>
    <row r="144" spans="1:5" x14ac:dyDescent="0.25">
      <c r="A144" s="3">
        <v>37442</v>
      </c>
      <c r="B144" s="2">
        <f>Table2[[#This Row],[t0]]+1</f>
        <v>37443</v>
      </c>
      <c r="C144" s="2">
        <f>Table2[[#This Row],[t0]]+2</f>
        <v>37444</v>
      </c>
      <c r="D144" s="2">
        <f>Table2[[#This Row],[t0]]+3</f>
        <v>37445</v>
      </c>
      <c r="E144" s="2">
        <f>Table2[[#This Row],[t0]]+4</f>
        <v>37446</v>
      </c>
    </row>
    <row r="145" spans="1:5" x14ac:dyDescent="0.25">
      <c r="A145" s="4">
        <v>37442</v>
      </c>
      <c r="B145" s="2">
        <f>Table2[[#This Row],[t0]]+1</f>
        <v>37443</v>
      </c>
      <c r="C145" s="2">
        <f>Table2[[#This Row],[t0]]+2</f>
        <v>37444</v>
      </c>
      <c r="D145" s="2">
        <f>Table2[[#This Row],[t0]]+3</f>
        <v>37445</v>
      </c>
      <c r="E145" s="2">
        <f>Table2[[#This Row],[t0]]+4</f>
        <v>37446</v>
      </c>
    </row>
    <row r="146" spans="1:5" x14ac:dyDescent="0.25">
      <c r="A146" s="3">
        <v>37444</v>
      </c>
      <c r="B146" s="2">
        <f>Table2[[#This Row],[t0]]+1</f>
        <v>37445</v>
      </c>
      <c r="C146" s="2">
        <f>Table2[[#This Row],[t0]]+2</f>
        <v>37446</v>
      </c>
      <c r="D146" s="2">
        <f>Table2[[#This Row],[t0]]+3</f>
        <v>37447</v>
      </c>
      <c r="E146" s="2">
        <f>Table2[[#This Row],[t0]]+4</f>
        <v>37448</v>
      </c>
    </row>
    <row r="147" spans="1:5" x14ac:dyDescent="0.25">
      <c r="A147" s="4">
        <v>37446</v>
      </c>
      <c r="B147" s="2">
        <f>Table2[[#This Row],[t0]]+1</f>
        <v>37447</v>
      </c>
      <c r="C147" s="2">
        <f>Table2[[#This Row],[t0]]+2</f>
        <v>37448</v>
      </c>
      <c r="D147" s="2">
        <f>Table2[[#This Row],[t0]]+3</f>
        <v>37449</v>
      </c>
      <c r="E147" s="2">
        <f>Table2[[#This Row],[t0]]+4</f>
        <v>37450</v>
      </c>
    </row>
    <row r="148" spans="1:5" x14ac:dyDescent="0.25">
      <c r="A148" s="3">
        <v>37447</v>
      </c>
      <c r="B148" s="2">
        <f>Table2[[#This Row],[t0]]+1</f>
        <v>37448</v>
      </c>
      <c r="C148" s="2">
        <f>Table2[[#This Row],[t0]]+2</f>
        <v>37449</v>
      </c>
      <c r="D148" s="2">
        <f>Table2[[#This Row],[t0]]+3</f>
        <v>37450</v>
      </c>
      <c r="E148" s="2">
        <f>Table2[[#This Row],[t0]]+4</f>
        <v>37451</v>
      </c>
    </row>
    <row r="149" spans="1:5" x14ac:dyDescent="0.25">
      <c r="A149" s="4">
        <v>37450</v>
      </c>
      <c r="B149" s="2">
        <f>Table2[[#This Row],[t0]]+1</f>
        <v>37451</v>
      </c>
      <c r="C149" s="2">
        <f>Table2[[#This Row],[t0]]+2</f>
        <v>37452</v>
      </c>
      <c r="D149" s="2">
        <f>Table2[[#This Row],[t0]]+3</f>
        <v>37453</v>
      </c>
      <c r="E149" s="2">
        <f>Table2[[#This Row],[t0]]+4</f>
        <v>37454</v>
      </c>
    </row>
    <row r="150" spans="1:5" x14ac:dyDescent="0.25">
      <c r="A150" s="3">
        <v>37450</v>
      </c>
      <c r="B150" s="2">
        <f>Table2[[#This Row],[t0]]+1</f>
        <v>37451</v>
      </c>
      <c r="C150" s="2">
        <f>Table2[[#This Row],[t0]]+2</f>
        <v>37452</v>
      </c>
      <c r="D150" s="2">
        <f>Table2[[#This Row],[t0]]+3</f>
        <v>37453</v>
      </c>
      <c r="E150" s="2">
        <f>Table2[[#This Row],[t0]]+4</f>
        <v>37454</v>
      </c>
    </row>
    <row r="151" spans="1:5" x14ac:dyDescent="0.25">
      <c r="A151" s="4">
        <v>37451</v>
      </c>
      <c r="B151" s="2">
        <f>Table2[[#This Row],[t0]]+1</f>
        <v>37452</v>
      </c>
      <c r="C151" s="2">
        <f>Table2[[#This Row],[t0]]+2</f>
        <v>37453</v>
      </c>
      <c r="D151" s="2">
        <f>Table2[[#This Row],[t0]]+3</f>
        <v>37454</v>
      </c>
      <c r="E151" s="2">
        <f>Table2[[#This Row],[t0]]+4</f>
        <v>37455</v>
      </c>
    </row>
    <row r="152" spans="1:5" x14ac:dyDescent="0.25">
      <c r="A152" s="3">
        <v>37452</v>
      </c>
      <c r="B152" s="2">
        <f>Table2[[#This Row],[t0]]+1</f>
        <v>37453</v>
      </c>
      <c r="C152" s="2">
        <f>Table2[[#This Row],[t0]]+2</f>
        <v>37454</v>
      </c>
      <c r="D152" s="2">
        <f>Table2[[#This Row],[t0]]+3</f>
        <v>37455</v>
      </c>
      <c r="E152" s="2">
        <f>Table2[[#This Row],[t0]]+4</f>
        <v>37456</v>
      </c>
    </row>
    <row r="153" spans="1:5" x14ac:dyDescent="0.25">
      <c r="A153" s="4">
        <v>37452</v>
      </c>
      <c r="B153" s="2">
        <f>Table2[[#This Row],[t0]]+1</f>
        <v>37453</v>
      </c>
      <c r="C153" s="2">
        <f>Table2[[#This Row],[t0]]+2</f>
        <v>37454</v>
      </c>
      <c r="D153" s="2">
        <f>Table2[[#This Row],[t0]]+3</f>
        <v>37455</v>
      </c>
      <c r="E153" s="2">
        <f>Table2[[#This Row],[t0]]+4</f>
        <v>37456</v>
      </c>
    </row>
    <row r="154" spans="1:5" x14ac:dyDescent="0.25">
      <c r="A154" s="3">
        <v>37452</v>
      </c>
      <c r="B154" s="2">
        <f>Table2[[#This Row],[t0]]+1</f>
        <v>37453</v>
      </c>
      <c r="C154" s="2">
        <f>Table2[[#This Row],[t0]]+2</f>
        <v>37454</v>
      </c>
      <c r="D154" s="2">
        <f>Table2[[#This Row],[t0]]+3</f>
        <v>37455</v>
      </c>
      <c r="E154" s="2">
        <f>Table2[[#This Row],[t0]]+4</f>
        <v>37456</v>
      </c>
    </row>
    <row r="155" spans="1:5" x14ac:dyDescent="0.25">
      <c r="A155" s="4">
        <v>37456</v>
      </c>
      <c r="B155" s="2">
        <f>Table2[[#This Row],[t0]]+1</f>
        <v>37457</v>
      </c>
      <c r="C155" s="2">
        <f>Table2[[#This Row],[t0]]+2</f>
        <v>37458</v>
      </c>
      <c r="D155" s="2">
        <f>Table2[[#This Row],[t0]]+3</f>
        <v>37459</v>
      </c>
      <c r="E155" s="2">
        <f>Table2[[#This Row],[t0]]+4</f>
        <v>37460</v>
      </c>
    </row>
    <row r="156" spans="1:5" x14ac:dyDescent="0.25">
      <c r="A156" s="3">
        <v>37479</v>
      </c>
      <c r="B156" s="2">
        <f>Table2[[#This Row],[t0]]+1</f>
        <v>37480</v>
      </c>
      <c r="C156" s="2">
        <f>Table2[[#This Row],[t0]]+2</f>
        <v>37481</v>
      </c>
      <c r="D156" s="2">
        <f>Table2[[#This Row],[t0]]+3</f>
        <v>37482</v>
      </c>
      <c r="E156" s="2">
        <f>Table2[[#This Row],[t0]]+4</f>
        <v>37483</v>
      </c>
    </row>
    <row r="157" spans="1:5" x14ac:dyDescent="0.25">
      <c r="A157" s="4">
        <v>37480</v>
      </c>
      <c r="B157" s="2">
        <f>Table2[[#This Row],[t0]]+1</f>
        <v>37481</v>
      </c>
      <c r="C157" s="2">
        <f>Table2[[#This Row],[t0]]+2</f>
        <v>37482</v>
      </c>
      <c r="D157" s="2">
        <f>Table2[[#This Row],[t0]]+3</f>
        <v>37483</v>
      </c>
      <c r="E157" s="2">
        <f>Table2[[#This Row],[t0]]+4</f>
        <v>37484</v>
      </c>
    </row>
    <row r="158" spans="1:5" x14ac:dyDescent="0.25">
      <c r="A158" s="3">
        <v>37499</v>
      </c>
      <c r="B158" s="2">
        <f>Table2[[#This Row],[t0]]+1</f>
        <v>37500</v>
      </c>
      <c r="C158" s="2">
        <f>Table2[[#This Row],[t0]]+2</f>
        <v>37501</v>
      </c>
      <c r="D158" s="2">
        <f>Table2[[#This Row],[t0]]+3</f>
        <v>37502</v>
      </c>
      <c r="E158" s="2">
        <f>Table2[[#This Row],[t0]]+4</f>
        <v>37503</v>
      </c>
    </row>
    <row r="159" spans="1:5" x14ac:dyDescent="0.25">
      <c r="A159" s="4">
        <v>37499</v>
      </c>
      <c r="B159" s="2">
        <f>Table2[[#This Row],[t0]]+1</f>
        <v>37500</v>
      </c>
      <c r="C159" s="2">
        <f>Table2[[#This Row],[t0]]+2</f>
        <v>37501</v>
      </c>
      <c r="D159" s="2">
        <f>Table2[[#This Row],[t0]]+3</f>
        <v>37502</v>
      </c>
      <c r="E159" s="2">
        <f>Table2[[#This Row],[t0]]+4</f>
        <v>37503</v>
      </c>
    </row>
    <row r="160" spans="1:5" x14ac:dyDescent="0.25">
      <c r="A160" s="3">
        <v>37503</v>
      </c>
      <c r="B160" s="2">
        <f>Table2[[#This Row],[t0]]+1</f>
        <v>37504</v>
      </c>
      <c r="C160" s="2">
        <f>Table2[[#This Row],[t0]]+2</f>
        <v>37505</v>
      </c>
      <c r="D160" s="2">
        <f>Table2[[#This Row],[t0]]+3</f>
        <v>37506</v>
      </c>
      <c r="E160" s="2">
        <f>Table2[[#This Row],[t0]]+4</f>
        <v>37507</v>
      </c>
    </row>
    <row r="161" spans="1:5" x14ac:dyDescent="0.25">
      <c r="A161" s="4">
        <v>37503</v>
      </c>
      <c r="B161" s="2">
        <f>Table2[[#This Row],[t0]]+1</f>
        <v>37504</v>
      </c>
      <c r="C161" s="2">
        <f>Table2[[#This Row],[t0]]+2</f>
        <v>37505</v>
      </c>
      <c r="D161" s="2">
        <f>Table2[[#This Row],[t0]]+3</f>
        <v>37506</v>
      </c>
      <c r="E161" s="2">
        <f>Table2[[#This Row],[t0]]+4</f>
        <v>37507</v>
      </c>
    </row>
    <row r="162" spans="1:5" x14ac:dyDescent="0.25">
      <c r="A162" s="3">
        <v>37504</v>
      </c>
      <c r="B162" s="2">
        <f>Table2[[#This Row],[t0]]+1</f>
        <v>37505</v>
      </c>
      <c r="C162" s="2">
        <f>Table2[[#This Row],[t0]]+2</f>
        <v>37506</v>
      </c>
      <c r="D162" s="2">
        <f>Table2[[#This Row],[t0]]+3</f>
        <v>37507</v>
      </c>
      <c r="E162" s="2">
        <f>Table2[[#This Row],[t0]]+4</f>
        <v>37508</v>
      </c>
    </row>
    <row r="163" spans="1:5" x14ac:dyDescent="0.25">
      <c r="A163" s="4">
        <v>37506</v>
      </c>
      <c r="B163" s="2">
        <f>Table2[[#This Row],[t0]]+1</f>
        <v>37507</v>
      </c>
      <c r="C163" s="2">
        <f>Table2[[#This Row],[t0]]+2</f>
        <v>37508</v>
      </c>
      <c r="D163" s="2">
        <f>Table2[[#This Row],[t0]]+3</f>
        <v>37509</v>
      </c>
      <c r="E163" s="2">
        <f>Table2[[#This Row],[t0]]+4</f>
        <v>37510</v>
      </c>
    </row>
    <row r="164" spans="1:5" x14ac:dyDescent="0.25">
      <c r="A164" s="3">
        <v>37508</v>
      </c>
      <c r="B164" s="2">
        <f>Table2[[#This Row],[t0]]+1</f>
        <v>37509</v>
      </c>
      <c r="C164" s="2">
        <f>Table2[[#This Row],[t0]]+2</f>
        <v>37510</v>
      </c>
      <c r="D164" s="2">
        <f>Table2[[#This Row],[t0]]+3</f>
        <v>37511</v>
      </c>
      <c r="E164" s="2">
        <f>Table2[[#This Row],[t0]]+4</f>
        <v>37512</v>
      </c>
    </row>
    <row r="165" spans="1:5" x14ac:dyDescent="0.25">
      <c r="A165" s="4">
        <v>37512</v>
      </c>
      <c r="B165" s="2">
        <f>Table2[[#This Row],[t0]]+1</f>
        <v>37513</v>
      </c>
      <c r="C165" s="2">
        <f>Table2[[#This Row],[t0]]+2</f>
        <v>37514</v>
      </c>
      <c r="D165" s="2">
        <f>Table2[[#This Row],[t0]]+3</f>
        <v>37515</v>
      </c>
      <c r="E165" s="2">
        <f>Table2[[#This Row],[t0]]+4</f>
        <v>37516</v>
      </c>
    </row>
    <row r="166" spans="1:5" x14ac:dyDescent="0.25">
      <c r="A166" s="3">
        <v>37517</v>
      </c>
      <c r="B166" s="2">
        <f>Table2[[#This Row],[t0]]+1</f>
        <v>37518</v>
      </c>
      <c r="C166" s="2">
        <f>Table2[[#This Row],[t0]]+2</f>
        <v>37519</v>
      </c>
      <c r="D166" s="2">
        <f>Table2[[#This Row],[t0]]+3</f>
        <v>37520</v>
      </c>
      <c r="E166" s="2">
        <f>Table2[[#This Row],[t0]]+4</f>
        <v>37521</v>
      </c>
    </row>
    <row r="167" spans="1:5" x14ac:dyDescent="0.25">
      <c r="A167" s="4">
        <v>37518</v>
      </c>
      <c r="B167" s="2">
        <f>Table2[[#This Row],[t0]]+1</f>
        <v>37519</v>
      </c>
      <c r="C167" s="2">
        <f>Table2[[#This Row],[t0]]+2</f>
        <v>37520</v>
      </c>
      <c r="D167" s="2">
        <f>Table2[[#This Row],[t0]]+3</f>
        <v>37521</v>
      </c>
      <c r="E167" s="2">
        <f>Table2[[#This Row],[t0]]+4</f>
        <v>37522</v>
      </c>
    </row>
    <row r="168" spans="1:5" x14ac:dyDescent="0.25">
      <c r="A168" s="3">
        <v>37519</v>
      </c>
      <c r="B168" s="2">
        <f>Table2[[#This Row],[t0]]+1</f>
        <v>37520</v>
      </c>
      <c r="C168" s="2">
        <f>Table2[[#This Row],[t0]]+2</f>
        <v>37521</v>
      </c>
      <c r="D168" s="2">
        <f>Table2[[#This Row],[t0]]+3</f>
        <v>37522</v>
      </c>
      <c r="E168" s="2">
        <f>Table2[[#This Row],[t0]]+4</f>
        <v>37523</v>
      </c>
    </row>
    <row r="169" spans="1:5" x14ac:dyDescent="0.25">
      <c r="A169" s="4">
        <v>37519</v>
      </c>
      <c r="B169" s="2">
        <f>Table2[[#This Row],[t0]]+1</f>
        <v>37520</v>
      </c>
      <c r="C169" s="2">
        <f>Table2[[#This Row],[t0]]+2</f>
        <v>37521</v>
      </c>
      <c r="D169" s="2">
        <f>Table2[[#This Row],[t0]]+3</f>
        <v>37522</v>
      </c>
      <c r="E169" s="2">
        <f>Table2[[#This Row],[t0]]+4</f>
        <v>37523</v>
      </c>
    </row>
    <row r="170" spans="1:5" x14ac:dyDescent="0.25">
      <c r="A170" s="3">
        <v>37520</v>
      </c>
      <c r="B170" s="2">
        <f>Table2[[#This Row],[t0]]+1</f>
        <v>37521</v>
      </c>
      <c r="C170" s="2">
        <f>Table2[[#This Row],[t0]]+2</f>
        <v>37522</v>
      </c>
      <c r="D170" s="2">
        <f>Table2[[#This Row],[t0]]+3</f>
        <v>37523</v>
      </c>
      <c r="E170" s="2">
        <f>Table2[[#This Row],[t0]]+4</f>
        <v>37524</v>
      </c>
    </row>
    <row r="171" spans="1:5" x14ac:dyDescent="0.25">
      <c r="A171" s="4">
        <v>37521</v>
      </c>
      <c r="B171" s="2">
        <f>Table2[[#This Row],[t0]]+1</f>
        <v>37522</v>
      </c>
      <c r="C171" s="2">
        <f>Table2[[#This Row],[t0]]+2</f>
        <v>37523</v>
      </c>
      <c r="D171" s="2">
        <f>Table2[[#This Row],[t0]]+3</f>
        <v>37524</v>
      </c>
      <c r="E171" s="2">
        <f>Table2[[#This Row],[t0]]+4</f>
        <v>37525</v>
      </c>
    </row>
    <row r="172" spans="1:5" x14ac:dyDescent="0.25">
      <c r="A172" s="3">
        <v>37524</v>
      </c>
      <c r="B172" s="2">
        <f>Table2[[#This Row],[t0]]+1</f>
        <v>37525</v>
      </c>
      <c r="C172" s="2">
        <f>Table2[[#This Row],[t0]]+2</f>
        <v>37526</v>
      </c>
      <c r="D172" s="2">
        <f>Table2[[#This Row],[t0]]+3</f>
        <v>37527</v>
      </c>
      <c r="E172" s="2">
        <f>Table2[[#This Row],[t0]]+4</f>
        <v>37528</v>
      </c>
    </row>
    <row r="173" spans="1:5" x14ac:dyDescent="0.25">
      <c r="A173" s="4">
        <v>37525</v>
      </c>
      <c r="B173" s="2">
        <f>Table2[[#This Row],[t0]]+1</f>
        <v>37526</v>
      </c>
      <c r="C173" s="2">
        <f>Table2[[#This Row],[t0]]+2</f>
        <v>37527</v>
      </c>
      <c r="D173" s="2">
        <f>Table2[[#This Row],[t0]]+3</f>
        <v>37528</v>
      </c>
      <c r="E173" s="2">
        <f>Table2[[#This Row],[t0]]+4</f>
        <v>37529</v>
      </c>
    </row>
    <row r="174" spans="1:5" x14ac:dyDescent="0.25">
      <c r="A174" s="3">
        <v>37526</v>
      </c>
      <c r="B174" s="2">
        <f>Table2[[#This Row],[t0]]+1</f>
        <v>37527</v>
      </c>
      <c r="C174" s="2">
        <f>Table2[[#This Row],[t0]]+2</f>
        <v>37528</v>
      </c>
      <c r="D174" s="2">
        <f>Table2[[#This Row],[t0]]+3</f>
        <v>37529</v>
      </c>
      <c r="E174" s="2">
        <f>Table2[[#This Row],[t0]]+4</f>
        <v>37530</v>
      </c>
    </row>
    <row r="175" spans="1:5" x14ac:dyDescent="0.25">
      <c r="A175" s="4">
        <v>37529</v>
      </c>
      <c r="B175" s="2">
        <f>Table2[[#This Row],[t0]]+1</f>
        <v>37530</v>
      </c>
      <c r="C175" s="2">
        <f>Table2[[#This Row],[t0]]+2</f>
        <v>37531</v>
      </c>
      <c r="D175" s="2">
        <f>Table2[[#This Row],[t0]]+3</f>
        <v>37532</v>
      </c>
      <c r="E175" s="2">
        <f>Table2[[#This Row],[t0]]+4</f>
        <v>37533</v>
      </c>
    </row>
    <row r="176" spans="1:5" x14ac:dyDescent="0.25">
      <c r="A176" s="3">
        <v>37529</v>
      </c>
      <c r="B176" s="2">
        <f>Table2[[#This Row],[t0]]+1</f>
        <v>37530</v>
      </c>
      <c r="C176" s="2">
        <f>Table2[[#This Row],[t0]]+2</f>
        <v>37531</v>
      </c>
      <c r="D176" s="2">
        <f>Table2[[#This Row],[t0]]+3</f>
        <v>37532</v>
      </c>
      <c r="E176" s="2">
        <f>Table2[[#This Row],[t0]]+4</f>
        <v>37533</v>
      </c>
    </row>
    <row r="177" spans="1:5" x14ac:dyDescent="0.25">
      <c r="A177" s="4">
        <v>37529</v>
      </c>
      <c r="B177" s="2">
        <f>Table2[[#This Row],[t0]]+1</f>
        <v>37530</v>
      </c>
      <c r="C177" s="2">
        <f>Table2[[#This Row],[t0]]+2</f>
        <v>37531</v>
      </c>
      <c r="D177" s="2">
        <f>Table2[[#This Row],[t0]]+3</f>
        <v>37532</v>
      </c>
      <c r="E177" s="2">
        <f>Table2[[#This Row],[t0]]+4</f>
        <v>37533</v>
      </c>
    </row>
    <row r="178" spans="1:5" x14ac:dyDescent="0.25">
      <c r="A178" s="3">
        <v>37529</v>
      </c>
      <c r="B178" s="2">
        <f>Table2[[#This Row],[t0]]+1</f>
        <v>37530</v>
      </c>
      <c r="C178" s="2">
        <f>Table2[[#This Row],[t0]]+2</f>
        <v>37531</v>
      </c>
      <c r="D178" s="2">
        <f>Table2[[#This Row],[t0]]+3</f>
        <v>37532</v>
      </c>
      <c r="E178" s="2">
        <f>Table2[[#This Row],[t0]]+4</f>
        <v>37533</v>
      </c>
    </row>
    <row r="179" spans="1:5" x14ac:dyDescent="0.25">
      <c r="A179" s="4">
        <v>37530</v>
      </c>
      <c r="B179" s="2">
        <f>Table2[[#This Row],[t0]]+1</f>
        <v>37531</v>
      </c>
      <c r="C179" s="2">
        <f>Table2[[#This Row],[t0]]+2</f>
        <v>37532</v>
      </c>
      <c r="D179" s="2">
        <f>Table2[[#This Row],[t0]]+3</f>
        <v>37533</v>
      </c>
      <c r="E179" s="2">
        <f>Table2[[#This Row],[t0]]+4</f>
        <v>37534</v>
      </c>
    </row>
    <row r="180" spans="1:5" x14ac:dyDescent="0.25">
      <c r="A180" s="3">
        <v>37531</v>
      </c>
      <c r="B180" s="2">
        <f>Table2[[#This Row],[t0]]+1</f>
        <v>37532</v>
      </c>
      <c r="C180" s="2">
        <f>Table2[[#This Row],[t0]]+2</f>
        <v>37533</v>
      </c>
      <c r="D180" s="2">
        <f>Table2[[#This Row],[t0]]+3</f>
        <v>37534</v>
      </c>
      <c r="E180" s="2">
        <f>Table2[[#This Row],[t0]]+4</f>
        <v>37535</v>
      </c>
    </row>
    <row r="181" spans="1:5" x14ac:dyDescent="0.25">
      <c r="A181" s="4">
        <v>37532</v>
      </c>
      <c r="B181" s="2">
        <f>Table2[[#This Row],[t0]]+1</f>
        <v>37533</v>
      </c>
      <c r="C181" s="2">
        <f>Table2[[#This Row],[t0]]+2</f>
        <v>37534</v>
      </c>
      <c r="D181" s="2">
        <f>Table2[[#This Row],[t0]]+3</f>
        <v>37535</v>
      </c>
      <c r="E181" s="2">
        <f>Table2[[#This Row],[t0]]+4</f>
        <v>37536</v>
      </c>
    </row>
    <row r="182" spans="1:5" x14ac:dyDescent="0.25">
      <c r="A182" s="3">
        <v>37551</v>
      </c>
      <c r="B182" s="2">
        <f>Table2[[#This Row],[t0]]+1</f>
        <v>37552</v>
      </c>
      <c r="C182" s="2">
        <f>Table2[[#This Row],[t0]]+2</f>
        <v>37553</v>
      </c>
      <c r="D182" s="2">
        <f>Table2[[#This Row],[t0]]+3</f>
        <v>37554</v>
      </c>
      <c r="E182" s="2">
        <f>Table2[[#This Row],[t0]]+4</f>
        <v>37555</v>
      </c>
    </row>
    <row r="183" spans="1:5" x14ac:dyDescent="0.25">
      <c r="A183" s="4">
        <v>37554</v>
      </c>
      <c r="B183" s="2">
        <f>Table2[[#This Row],[t0]]+1</f>
        <v>37555</v>
      </c>
      <c r="C183" s="2">
        <f>Table2[[#This Row],[t0]]+2</f>
        <v>37556</v>
      </c>
      <c r="D183" s="2">
        <f>Table2[[#This Row],[t0]]+3</f>
        <v>37557</v>
      </c>
      <c r="E183" s="2">
        <f>Table2[[#This Row],[t0]]+4</f>
        <v>37558</v>
      </c>
    </row>
    <row r="184" spans="1:5" x14ac:dyDescent="0.25">
      <c r="A184" s="3">
        <v>37554</v>
      </c>
      <c r="B184" s="2">
        <f>Table2[[#This Row],[t0]]+1</f>
        <v>37555</v>
      </c>
      <c r="C184" s="2">
        <f>Table2[[#This Row],[t0]]+2</f>
        <v>37556</v>
      </c>
      <c r="D184" s="2">
        <f>Table2[[#This Row],[t0]]+3</f>
        <v>37557</v>
      </c>
      <c r="E184" s="2">
        <f>Table2[[#This Row],[t0]]+4</f>
        <v>37558</v>
      </c>
    </row>
    <row r="185" spans="1:5" x14ac:dyDescent="0.25">
      <c r="A185" s="4">
        <v>37555</v>
      </c>
      <c r="B185" s="2">
        <f>Table2[[#This Row],[t0]]+1</f>
        <v>37556</v>
      </c>
      <c r="C185" s="2">
        <f>Table2[[#This Row],[t0]]+2</f>
        <v>37557</v>
      </c>
      <c r="D185" s="2">
        <f>Table2[[#This Row],[t0]]+3</f>
        <v>37558</v>
      </c>
      <c r="E185" s="2">
        <f>Table2[[#This Row],[t0]]+4</f>
        <v>37559</v>
      </c>
    </row>
    <row r="186" spans="1:5" x14ac:dyDescent="0.25">
      <c r="A186" s="3">
        <v>37555</v>
      </c>
      <c r="B186" s="2">
        <f>Table2[[#This Row],[t0]]+1</f>
        <v>37556</v>
      </c>
      <c r="C186" s="2">
        <f>Table2[[#This Row],[t0]]+2</f>
        <v>37557</v>
      </c>
      <c r="D186" s="2">
        <f>Table2[[#This Row],[t0]]+3</f>
        <v>37558</v>
      </c>
      <c r="E186" s="2">
        <f>Table2[[#This Row],[t0]]+4</f>
        <v>37559</v>
      </c>
    </row>
    <row r="187" spans="1:5" x14ac:dyDescent="0.25">
      <c r="A187" s="4">
        <v>37555</v>
      </c>
      <c r="B187" s="2">
        <f>Table2[[#This Row],[t0]]+1</f>
        <v>37556</v>
      </c>
      <c r="C187" s="2">
        <f>Table2[[#This Row],[t0]]+2</f>
        <v>37557</v>
      </c>
      <c r="D187" s="2">
        <f>Table2[[#This Row],[t0]]+3</f>
        <v>37558</v>
      </c>
      <c r="E187" s="2">
        <f>Table2[[#This Row],[t0]]+4</f>
        <v>37559</v>
      </c>
    </row>
    <row r="188" spans="1:5" x14ac:dyDescent="0.25">
      <c r="A188" s="3">
        <v>37556</v>
      </c>
      <c r="B188" s="2">
        <f>Table2[[#This Row],[t0]]+1</f>
        <v>37557</v>
      </c>
      <c r="C188" s="2">
        <f>Table2[[#This Row],[t0]]+2</f>
        <v>37558</v>
      </c>
      <c r="D188" s="2">
        <f>Table2[[#This Row],[t0]]+3</f>
        <v>37559</v>
      </c>
      <c r="E188" s="2">
        <f>Table2[[#This Row],[t0]]+4</f>
        <v>37560</v>
      </c>
    </row>
    <row r="189" spans="1:5" x14ac:dyDescent="0.25">
      <c r="A189" s="4">
        <v>37556</v>
      </c>
      <c r="B189" s="2">
        <f>Table2[[#This Row],[t0]]+1</f>
        <v>37557</v>
      </c>
      <c r="C189" s="2">
        <f>Table2[[#This Row],[t0]]+2</f>
        <v>37558</v>
      </c>
      <c r="D189" s="2">
        <f>Table2[[#This Row],[t0]]+3</f>
        <v>37559</v>
      </c>
      <c r="E189" s="2">
        <f>Table2[[#This Row],[t0]]+4</f>
        <v>37560</v>
      </c>
    </row>
    <row r="190" spans="1:5" x14ac:dyDescent="0.25">
      <c r="A190" s="3">
        <v>37556</v>
      </c>
      <c r="B190" s="2">
        <f>Table2[[#This Row],[t0]]+1</f>
        <v>37557</v>
      </c>
      <c r="C190" s="2">
        <f>Table2[[#This Row],[t0]]+2</f>
        <v>37558</v>
      </c>
      <c r="D190" s="2">
        <f>Table2[[#This Row],[t0]]+3</f>
        <v>37559</v>
      </c>
      <c r="E190" s="2">
        <f>Table2[[#This Row],[t0]]+4</f>
        <v>37560</v>
      </c>
    </row>
    <row r="191" spans="1:5" x14ac:dyDescent="0.25">
      <c r="A191" s="4">
        <v>37565</v>
      </c>
      <c r="B191" s="2">
        <f>Table2[[#This Row],[t0]]+1</f>
        <v>37566</v>
      </c>
      <c r="C191" s="2">
        <f>Table2[[#This Row],[t0]]+2</f>
        <v>37567</v>
      </c>
      <c r="D191" s="2">
        <f>Table2[[#This Row],[t0]]+3</f>
        <v>37568</v>
      </c>
      <c r="E191" s="2">
        <f>Table2[[#This Row],[t0]]+4</f>
        <v>37569</v>
      </c>
    </row>
    <row r="192" spans="1:5" x14ac:dyDescent="0.25">
      <c r="A192" s="3">
        <v>37573</v>
      </c>
      <c r="B192" s="2">
        <f>Table2[[#This Row],[t0]]+1</f>
        <v>37574</v>
      </c>
      <c r="C192" s="2">
        <f>Table2[[#This Row],[t0]]+2</f>
        <v>37575</v>
      </c>
      <c r="D192" s="2">
        <f>Table2[[#This Row],[t0]]+3</f>
        <v>37576</v>
      </c>
      <c r="E192" s="2">
        <f>Table2[[#This Row],[t0]]+4</f>
        <v>37577</v>
      </c>
    </row>
    <row r="193" spans="1:5" x14ac:dyDescent="0.25">
      <c r="A193" s="4">
        <v>37574</v>
      </c>
      <c r="B193" s="2">
        <f>Table2[[#This Row],[t0]]+1</f>
        <v>37575</v>
      </c>
      <c r="C193" s="2">
        <f>Table2[[#This Row],[t0]]+2</f>
        <v>37576</v>
      </c>
      <c r="D193" s="2">
        <f>Table2[[#This Row],[t0]]+3</f>
        <v>37577</v>
      </c>
      <c r="E193" s="2">
        <f>Table2[[#This Row],[t0]]+4</f>
        <v>37578</v>
      </c>
    </row>
    <row r="194" spans="1:5" x14ac:dyDescent="0.25">
      <c r="A194" s="3">
        <v>37578</v>
      </c>
      <c r="B194" s="2">
        <f>Table2[[#This Row],[t0]]+1</f>
        <v>37579</v>
      </c>
      <c r="C194" s="2">
        <f>Table2[[#This Row],[t0]]+2</f>
        <v>37580</v>
      </c>
      <c r="D194" s="2">
        <f>Table2[[#This Row],[t0]]+3</f>
        <v>37581</v>
      </c>
      <c r="E194" s="2">
        <f>Table2[[#This Row],[t0]]+4</f>
        <v>37582</v>
      </c>
    </row>
    <row r="195" spans="1:5" x14ac:dyDescent="0.25">
      <c r="A195" s="4">
        <v>37590</v>
      </c>
      <c r="B195" s="2">
        <f>Table2[[#This Row],[t0]]+1</f>
        <v>37591</v>
      </c>
      <c r="C195" s="2">
        <f>Table2[[#This Row],[t0]]+2</f>
        <v>37592</v>
      </c>
      <c r="D195" s="2">
        <f>Table2[[#This Row],[t0]]+3</f>
        <v>37593</v>
      </c>
      <c r="E195" s="2">
        <f>Table2[[#This Row],[t0]]+4</f>
        <v>37594</v>
      </c>
    </row>
    <row r="196" spans="1:5" x14ac:dyDescent="0.25">
      <c r="A196" s="3">
        <v>37590</v>
      </c>
      <c r="B196" s="2">
        <f>Table2[[#This Row],[t0]]+1</f>
        <v>37591</v>
      </c>
      <c r="C196" s="2">
        <f>Table2[[#This Row],[t0]]+2</f>
        <v>37592</v>
      </c>
      <c r="D196" s="2">
        <f>Table2[[#This Row],[t0]]+3</f>
        <v>37593</v>
      </c>
      <c r="E196" s="2">
        <f>Table2[[#This Row],[t0]]+4</f>
        <v>37594</v>
      </c>
    </row>
    <row r="197" spans="1:5" x14ac:dyDescent="0.25">
      <c r="A197" s="4">
        <v>37590</v>
      </c>
      <c r="B197" s="2">
        <f>Table2[[#This Row],[t0]]+1</f>
        <v>37591</v>
      </c>
      <c r="C197" s="2">
        <f>Table2[[#This Row],[t0]]+2</f>
        <v>37592</v>
      </c>
      <c r="D197" s="2">
        <f>Table2[[#This Row],[t0]]+3</f>
        <v>37593</v>
      </c>
      <c r="E197" s="2">
        <f>Table2[[#This Row],[t0]]+4</f>
        <v>37594</v>
      </c>
    </row>
    <row r="198" spans="1:5" x14ac:dyDescent="0.25">
      <c r="A198" s="3">
        <v>37594</v>
      </c>
      <c r="B198" s="2">
        <f>Table2[[#This Row],[t0]]+1</f>
        <v>37595</v>
      </c>
      <c r="C198" s="2">
        <f>Table2[[#This Row],[t0]]+2</f>
        <v>37596</v>
      </c>
      <c r="D198" s="2">
        <f>Table2[[#This Row],[t0]]+3</f>
        <v>37597</v>
      </c>
      <c r="E198" s="2">
        <f>Table2[[#This Row],[t0]]+4</f>
        <v>37598</v>
      </c>
    </row>
    <row r="199" spans="1:5" x14ac:dyDescent="0.25">
      <c r="A199" s="4">
        <v>37595</v>
      </c>
      <c r="B199" s="2">
        <f>Table2[[#This Row],[t0]]+1</f>
        <v>37596</v>
      </c>
      <c r="C199" s="2">
        <f>Table2[[#This Row],[t0]]+2</f>
        <v>37597</v>
      </c>
      <c r="D199" s="2">
        <f>Table2[[#This Row],[t0]]+3</f>
        <v>37598</v>
      </c>
      <c r="E199" s="2">
        <f>Table2[[#This Row],[t0]]+4</f>
        <v>37599</v>
      </c>
    </row>
    <row r="200" spans="1:5" x14ac:dyDescent="0.25">
      <c r="A200" s="3">
        <v>37597</v>
      </c>
      <c r="B200" s="2">
        <f>Table2[[#This Row],[t0]]+1</f>
        <v>37598</v>
      </c>
      <c r="C200" s="2">
        <f>Table2[[#This Row],[t0]]+2</f>
        <v>37599</v>
      </c>
      <c r="D200" s="2">
        <f>Table2[[#This Row],[t0]]+3</f>
        <v>37600</v>
      </c>
      <c r="E200" s="2">
        <f>Table2[[#This Row],[t0]]+4</f>
        <v>37601</v>
      </c>
    </row>
    <row r="201" spans="1:5" x14ac:dyDescent="0.25">
      <c r="A201" s="4">
        <v>37599</v>
      </c>
      <c r="B201" s="2">
        <f>Table2[[#This Row],[t0]]+1</f>
        <v>37600</v>
      </c>
      <c r="C201" s="2">
        <f>Table2[[#This Row],[t0]]+2</f>
        <v>37601</v>
      </c>
      <c r="D201" s="2">
        <f>Table2[[#This Row],[t0]]+3</f>
        <v>37602</v>
      </c>
      <c r="E201" s="2">
        <f>Table2[[#This Row],[t0]]+4</f>
        <v>37603</v>
      </c>
    </row>
    <row r="202" spans="1:5" x14ac:dyDescent="0.25">
      <c r="A202" s="3">
        <v>37605</v>
      </c>
      <c r="B202" s="2">
        <f>Table2[[#This Row],[t0]]+1</f>
        <v>37606</v>
      </c>
      <c r="C202" s="2">
        <f>Table2[[#This Row],[t0]]+2</f>
        <v>37607</v>
      </c>
      <c r="D202" s="2">
        <f>Table2[[#This Row],[t0]]+3</f>
        <v>37608</v>
      </c>
      <c r="E202" s="2">
        <f>Table2[[#This Row],[t0]]+4</f>
        <v>37609</v>
      </c>
    </row>
    <row r="203" spans="1:5" x14ac:dyDescent="0.25">
      <c r="A203" s="4">
        <v>37609</v>
      </c>
      <c r="B203" s="2">
        <f>Table2[[#This Row],[t0]]+1</f>
        <v>37610</v>
      </c>
      <c r="C203" s="2">
        <f>Table2[[#This Row],[t0]]+2</f>
        <v>37611</v>
      </c>
      <c r="D203" s="2">
        <f>Table2[[#This Row],[t0]]+3</f>
        <v>37612</v>
      </c>
      <c r="E203" s="2">
        <f>Table2[[#This Row],[t0]]+4</f>
        <v>37613</v>
      </c>
    </row>
    <row r="204" spans="1:5" x14ac:dyDescent="0.25">
      <c r="A204" s="3">
        <v>37610</v>
      </c>
      <c r="B204" s="2">
        <f>Table2[[#This Row],[t0]]+1</f>
        <v>37611</v>
      </c>
      <c r="C204" s="2">
        <f>Table2[[#This Row],[t0]]+2</f>
        <v>37612</v>
      </c>
      <c r="D204" s="2">
        <f>Table2[[#This Row],[t0]]+3</f>
        <v>37613</v>
      </c>
      <c r="E204" s="2">
        <f>Table2[[#This Row],[t0]]+4</f>
        <v>37614</v>
      </c>
    </row>
    <row r="205" spans="1:5" x14ac:dyDescent="0.25">
      <c r="A205" s="4">
        <v>37613</v>
      </c>
      <c r="B205" s="2">
        <f>Table2[[#This Row],[t0]]+1</f>
        <v>37614</v>
      </c>
      <c r="C205" s="2">
        <f>Table2[[#This Row],[t0]]+2</f>
        <v>37615</v>
      </c>
      <c r="D205" s="2">
        <f>Table2[[#This Row],[t0]]+3</f>
        <v>37616</v>
      </c>
      <c r="E205" s="2">
        <f>Table2[[#This Row],[t0]]+4</f>
        <v>37617</v>
      </c>
    </row>
    <row r="206" spans="1:5" x14ac:dyDescent="0.25">
      <c r="A206" s="3">
        <v>37614</v>
      </c>
      <c r="B206" s="2">
        <f>Table2[[#This Row],[t0]]+1</f>
        <v>37615</v>
      </c>
      <c r="C206" s="2">
        <f>Table2[[#This Row],[t0]]+2</f>
        <v>37616</v>
      </c>
      <c r="D206" s="2">
        <f>Table2[[#This Row],[t0]]+3</f>
        <v>37617</v>
      </c>
      <c r="E206" s="2">
        <f>Table2[[#This Row],[t0]]+4</f>
        <v>37618</v>
      </c>
    </row>
    <row r="207" spans="1:5" x14ac:dyDescent="0.25">
      <c r="A207" s="4">
        <v>37615</v>
      </c>
      <c r="B207" s="2">
        <f>Table2[[#This Row],[t0]]+1</f>
        <v>37616</v>
      </c>
      <c r="C207" s="2">
        <f>Table2[[#This Row],[t0]]+2</f>
        <v>37617</v>
      </c>
      <c r="D207" s="2">
        <f>Table2[[#This Row],[t0]]+3</f>
        <v>37618</v>
      </c>
      <c r="E207" s="2">
        <f>Table2[[#This Row],[t0]]+4</f>
        <v>37619</v>
      </c>
    </row>
    <row r="208" spans="1:5" x14ac:dyDescent="0.25">
      <c r="A208" s="3">
        <v>37623</v>
      </c>
      <c r="B208" s="2">
        <f>Table2[[#This Row],[t0]]+1</f>
        <v>37624</v>
      </c>
      <c r="C208" s="2">
        <f>Table2[[#This Row],[t0]]+2</f>
        <v>37625</v>
      </c>
      <c r="D208" s="2">
        <f>Table2[[#This Row],[t0]]+3</f>
        <v>37626</v>
      </c>
      <c r="E208" s="2">
        <f>Table2[[#This Row],[t0]]+4</f>
        <v>37627</v>
      </c>
    </row>
    <row r="209" spans="1:5" x14ac:dyDescent="0.25">
      <c r="A209" s="4">
        <v>37623</v>
      </c>
      <c r="B209" s="2">
        <f>Table2[[#This Row],[t0]]+1</f>
        <v>37624</v>
      </c>
      <c r="C209" s="2">
        <f>Table2[[#This Row],[t0]]+2</f>
        <v>37625</v>
      </c>
      <c r="D209" s="2">
        <f>Table2[[#This Row],[t0]]+3</f>
        <v>37626</v>
      </c>
      <c r="E209" s="2">
        <f>Table2[[#This Row],[t0]]+4</f>
        <v>37627</v>
      </c>
    </row>
    <row r="210" spans="1:5" x14ac:dyDescent="0.25">
      <c r="A210" s="3">
        <v>37623</v>
      </c>
      <c r="B210" s="2">
        <f>Table2[[#This Row],[t0]]+1</f>
        <v>37624</v>
      </c>
      <c r="C210" s="2">
        <f>Table2[[#This Row],[t0]]+2</f>
        <v>37625</v>
      </c>
      <c r="D210" s="2">
        <f>Table2[[#This Row],[t0]]+3</f>
        <v>37626</v>
      </c>
      <c r="E210" s="2">
        <f>Table2[[#This Row],[t0]]+4</f>
        <v>37627</v>
      </c>
    </row>
    <row r="211" spans="1:5" x14ac:dyDescent="0.25">
      <c r="A211" s="4">
        <v>37630</v>
      </c>
      <c r="B211" s="2">
        <f>Table2[[#This Row],[t0]]+1</f>
        <v>37631</v>
      </c>
      <c r="C211" s="2">
        <f>Table2[[#This Row],[t0]]+2</f>
        <v>37632</v>
      </c>
      <c r="D211" s="2">
        <f>Table2[[#This Row],[t0]]+3</f>
        <v>37633</v>
      </c>
      <c r="E211" s="2">
        <f>Table2[[#This Row],[t0]]+4</f>
        <v>37634</v>
      </c>
    </row>
    <row r="212" spans="1:5" x14ac:dyDescent="0.25">
      <c r="A212" s="3">
        <v>37635</v>
      </c>
      <c r="B212" s="2">
        <f>Table2[[#This Row],[t0]]+1</f>
        <v>37636</v>
      </c>
      <c r="C212" s="2">
        <f>Table2[[#This Row],[t0]]+2</f>
        <v>37637</v>
      </c>
      <c r="D212" s="2">
        <f>Table2[[#This Row],[t0]]+3</f>
        <v>37638</v>
      </c>
      <c r="E212" s="2">
        <f>Table2[[#This Row],[t0]]+4</f>
        <v>37639</v>
      </c>
    </row>
    <row r="213" spans="1:5" x14ac:dyDescent="0.25">
      <c r="A213" s="4">
        <v>37650</v>
      </c>
      <c r="B213" s="2">
        <f>Table2[[#This Row],[t0]]+1</f>
        <v>37651</v>
      </c>
      <c r="C213" s="2">
        <f>Table2[[#This Row],[t0]]+2</f>
        <v>37652</v>
      </c>
      <c r="D213" s="2">
        <f>Table2[[#This Row],[t0]]+3</f>
        <v>37653</v>
      </c>
      <c r="E213" s="2">
        <f>Table2[[#This Row],[t0]]+4</f>
        <v>37654</v>
      </c>
    </row>
    <row r="214" spans="1:5" x14ac:dyDescent="0.25">
      <c r="A214" s="3">
        <v>37652</v>
      </c>
      <c r="B214" s="2">
        <f>Table2[[#This Row],[t0]]+1</f>
        <v>37653</v>
      </c>
      <c r="C214" s="2">
        <f>Table2[[#This Row],[t0]]+2</f>
        <v>37654</v>
      </c>
      <c r="D214" s="2">
        <f>Table2[[#This Row],[t0]]+3</f>
        <v>37655</v>
      </c>
      <c r="E214" s="2">
        <f>Table2[[#This Row],[t0]]+4</f>
        <v>37656</v>
      </c>
    </row>
    <row r="215" spans="1:5" x14ac:dyDescent="0.25">
      <c r="A215" s="4">
        <v>37653</v>
      </c>
      <c r="B215" s="2">
        <f>Table2[[#This Row],[t0]]+1</f>
        <v>37654</v>
      </c>
      <c r="C215" s="2">
        <f>Table2[[#This Row],[t0]]+2</f>
        <v>37655</v>
      </c>
      <c r="D215" s="2">
        <f>Table2[[#This Row],[t0]]+3</f>
        <v>37656</v>
      </c>
      <c r="E215" s="2">
        <f>Table2[[#This Row],[t0]]+4</f>
        <v>37657</v>
      </c>
    </row>
    <row r="216" spans="1:5" x14ac:dyDescent="0.25">
      <c r="A216" s="3">
        <v>37654</v>
      </c>
      <c r="B216" s="2">
        <f>Table2[[#This Row],[t0]]+1</f>
        <v>37655</v>
      </c>
      <c r="C216" s="2">
        <f>Table2[[#This Row],[t0]]+2</f>
        <v>37656</v>
      </c>
      <c r="D216" s="2">
        <f>Table2[[#This Row],[t0]]+3</f>
        <v>37657</v>
      </c>
      <c r="E216" s="2">
        <f>Table2[[#This Row],[t0]]+4</f>
        <v>37658</v>
      </c>
    </row>
    <row r="217" spans="1:5" x14ac:dyDescent="0.25">
      <c r="A217" s="4">
        <v>37666</v>
      </c>
      <c r="B217" s="2">
        <f>Table2[[#This Row],[t0]]+1</f>
        <v>37667</v>
      </c>
      <c r="C217" s="2">
        <f>Table2[[#This Row],[t0]]+2</f>
        <v>37668</v>
      </c>
      <c r="D217" s="2">
        <f>Table2[[#This Row],[t0]]+3</f>
        <v>37669</v>
      </c>
      <c r="E217" s="2">
        <f>Table2[[#This Row],[t0]]+4</f>
        <v>37670</v>
      </c>
    </row>
    <row r="218" spans="1:5" x14ac:dyDescent="0.25">
      <c r="A218" s="3">
        <v>37667</v>
      </c>
      <c r="B218" s="2">
        <f>Table2[[#This Row],[t0]]+1</f>
        <v>37668</v>
      </c>
      <c r="C218" s="2">
        <f>Table2[[#This Row],[t0]]+2</f>
        <v>37669</v>
      </c>
      <c r="D218" s="2">
        <f>Table2[[#This Row],[t0]]+3</f>
        <v>37670</v>
      </c>
      <c r="E218" s="2">
        <f>Table2[[#This Row],[t0]]+4</f>
        <v>37671</v>
      </c>
    </row>
    <row r="219" spans="1:5" x14ac:dyDescent="0.25">
      <c r="A219" s="4">
        <v>37668</v>
      </c>
      <c r="B219" s="2">
        <f>Table2[[#This Row],[t0]]+1</f>
        <v>37669</v>
      </c>
      <c r="C219" s="2">
        <f>Table2[[#This Row],[t0]]+2</f>
        <v>37670</v>
      </c>
      <c r="D219" s="2">
        <f>Table2[[#This Row],[t0]]+3</f>
        <v>37671</v>
      </c>
      <c r="E219" s="2">
        <f>Table2[[#This Row],[t0]]+4</f>
        <v>37672</v>
      </c>
    </row>
    <row r="220" spans="1:5" x14ac:dyDescent="0.25">
      <c r="A220" s="3">
        <v>37669</v>
      </c>
      <c r="B220" s="2">
        <f>Table2[[#This Row],[t0]]+1</f>
        <v>37670</v>
      </c>
      <c r="C220" s="2">
        <f>Table2[[#This Row],[t0]]+2</f>
        <v>37671</v>
      </c>
      <c r="D220" s="2">
        <f>Table2[[#This Row],[t0]]+3</f>
        <v>37672</v>
      </c>
      <c r="E220" s="2">
        <f>Table2[[#This Row],[t0]]+4</f>
        <v>37673</v>
      </c>
    </row>
    <row r="221" spans="1:5" x14ac:dyDescent="0.25">
      <c r="A221" s="4">
        <v>37670</v>
      </c>
      <c r="B221" s="2">
        <f>Table2[[#This Row],[t0]]+1</f>
        <v>37671</v>
      </c>
      <c r="C221" s="2">
        <f>Table2[[#This Row],[t0]]+2</f>
        <v>37672</v>
      </c>
      <c r="D221" s="2">
        <f>Table2[[#This Row],[t0]]+3</f>
        <v>37673</v>
      </c>
      <c r="E221" s="2">
        <f>Table2[[#This Row],[t0]]+4</f>
        <v>37674</v>
      </c>
    </row>
    <row r="222" spans="1:5" x14ac:dyDescent="0.25">
      <c r="A222" s="3">
        <v>37671</v>
      </c>
      <c r="B222" s="2">
        <f>Table2[[#This Row],[t0]]+1</f>
        <v>37672</v>
      </c>
      <c r="C222" s="2">
        <f>Table2[[#This Row],[t0]]+2</f>
        <v>37673</v>
      </c>
      <c r="D222" s="2">
        <f>Table2[[#This Row],[t0]]+3</f>
        <v>37674</v>
      </c>
      <c r="E222" s="2">
        <f>Table2[[#This Row],[t0]]+4</f>
        <v>37675</v>
      </c>
    </row>
    <row r="223" spans="1:5" x14ac:dyDescent="0.25">
      <c r="A223" s="4">
        <v>37678</v>
      </c>
      <c r="B223" s="2">
        <f>Table2[[#This Row],[t0]]+1</f>
        <v>37679</v>
      </c>
      <c r="C223" s="2">
        <f>Table2[[#This Row],[t0]]+2</f>
        <v>37680</v>
      </c>
      <c r="D223" s="2">
        <f>Table2[[#This Row],[t0]]+3</f>
        <v>37681</v>
      </c>
      <c r="E223" s="2">
        <f>Table2[[#This Row],[t0]]+4</f>
        <v>37682</v>
      </c>
    </row>
    <row r="224" spans="1:5" x14ac:dyDescent="0.25">
      <c r="A224" s="3">
        <v>37683</v>
      </c>
      <c r="B224" s="2">
        <f>Table2[[#This Row],[t0]]+1</f>
        <v>37684</v>
      </c>
      <c r="C224" s="2">
        <f>Table2[[#This Row],[t0]]+2</f>
        <v>37685</v>
      </c>
      <c r="D224" s="2">
        <f>Table2[[#This Row],[t0]]+3</f>
        <v>37686</v>
      </c>
      <c r="E224" s="2">
        <f>Table2[[#This Row],[t0]]+4</f>
        <v>37687</v>
      </c>
    </row>
    <row r="225" spans="1:5" x14ac:dyDescent="0.25">
      <c r="A225" s="4">
        <v>37687</v>
      </c>
      <c r="B225" s="2">
        <f>Table2[[#This Row],[t0]]+1</f>
        <v>37688</v>
      </c>
      <c r="C225" s="2">
        <f>Table2[[#This Row],[t0]]+2</f>
        <v>37689</v>
      </c>
      <c r="D225" s="2">
        <f>Table2[[#This Row],[t0]]+3</f>
        <v>37690</v>
      </c>
      <c r="E225" s="2">
        <f>Table2[[#This Row],[t0]]+4</f>
        <v>37691</v>
      </c>
    </row>
    <row r="226" spans="1:5" x14ac:dyDescent="0.25">
      <c r="A226" s="3">
        <v>37692</v>
      </c>
      <c r="B226" s="2">
        <f>Table2[[#This Row],[t0]]+1</f>
        <v>37693</v>
      </c>
      <c r="C226" s="2">
        <f>Table2[[#This Row],[t0]]+2</f>
        <v>37694</v>
      </c>
      <c r="D226" s="2">
        <f>Table2[[#This Row],[t0]]+3</f>
        <v>37695</v>
      </c>
      <c r="E226" s="2">
        <f>Table2[[#This Row],[t0]]+4</f>
        <v>37696</v>
      </c>
    </row>
    <row r="227" spans="1:5" x14ac:dyDescent="0.25">
      <c r="A227" s="4">
        <v>37698</v>
      </c>
      <c r="B227" s="2">
        <f>Table2[[#This Row],[t0]]+1</f>
        <v>37699</v>
      </c>
      <c r="C227" s="2">
        <f>Table2[[#This Row],[t0]]+2</f>
        <v>37700</v>
      </c>
      <c r="D227" s="2">
        <f>Table2[[#This Row],[t0]]+3</f>
        <v>37701</v>
      </c>
      <c r="E227" s="2">
        <f>Table2[[#This Row],[t0]]+4</f>
        <v>37702</v>
      </c>
    </row>
    <row r="228" spans="1:5" x14ac:dyDescent="0.25">
      <c r="A228" s="3">
        <v>37700</v>
      </c>
      <c r="B228" s="2">
        <f>Table2[[#This Row],[t0]]+1</f>
        <v>37701</v>
      </c>
      <c r="C228" s="2">
        <f>Table2[[#This Row],[t0]]+2</f>
        <v>37702</v>
      </c>
      <c r="D228" s="2">
        <f>Table2[[#This Row],[t0]]+3</f>
        <v>37703</v>
      </c>
      <c r="E228" s="2">
        <f>Table2[[#This Row],[t0]]+4</f>
        <v>37704</v>
      </c>
    </row>
    <row r="229" spans="1:5" x14ac:dyDescent="0.25">
      <c r="A229" s="4">
        <v>37715</v>
      </c>
      <c r="B229" s="2">
        <f>Table2[[#This Row],[t0]]+1</f>
        <v>37716</v>
      </c>
      <c r="C229" s="2">
        <f>Table2[[#This Row],[t0]]+2</f>
        <v>37717</v>
      </c>
      <c r="D229" s="2">
        <f>Table2[[#This Row],[t0]]+3</f>
        <v>37718</v>
      </c>
      <c r="E229" s="2">
        <f>Table2[[#This Row],[t0]]+4</f>
        <v>37719</v>
      </c>
    </row>
    <row r="230" spans="1:5" x14ac:dyDescent="0.25">
      <c r="A230" s="3">
        <v>37722</v>
      </c>
      <c r="B230" s="2">
        <f>Table2[[#This Row],[t0]]+1</f>
        <v>37723</v>
      </c>
      <c r="C230" s="2">
        <f>Table2[[#This Row],[t0]]+2</f>
        <v>37724</v>
      </c>
      <c r="D230" s="2">
        <f>Table2[[#This Row],[t0]]+3</f>
        <v>37725</v>
      </c>
      <c r="E230" s="2">
        <f>Table2[[#This Row],[t0]]+4</f>
        <v>37726</v>
      </c>
    </row>
    <row r="231" spans="1:5" x14ac:dyDescent="0.25">
      <c r="A231" s="4">
        <v>37723</v>
      </c>
      <c r="B231" s="2">
        <f>Table2[[#This Row],[t0]]+1</f>
        <v>37724</v>
      </c>
      <c r="C231" s="2">
        <f>Table2[[#This Row],[t0]]+2</f>
        <v>37725</v>
      </c>
      <c r="D231" s="2">
        <f>Table2[[#This Row],[t0]]+3</f>
        <v>37726</v>
      </c>
      <c r="E231" s="2">
        <f>Table2[[#This Row],[t0]]+4</f>
        <v>37727</v>
      </c>
    </row>
    <row r="232" spans="1:5" x14ac:dyDescent="0.25">
      <c r="A232" s="3">
        <v>37725</v>
      </c>
      <c r="B232" s="2">
        <f>Table2[[#This Row],[t0]]+1</f>
        <v>37726</v>
      </c>
      <c r="C232" s="2">
        <f>Table2[[#This Row],[t0]]+2</f>
        <v>37727</v>
      </c>
      <c r="D232" s="2">
        <f>Table2[[#This Row],[t0]]+3</f>
        <v>37728</v>
      </c>
      <c r="E232" s="2">
        <f>Table2[[#This Row],[t0]]+4</f>
        <v>37729</v>
      </c>
    </row>
    <row r="233" spans="1:5" x14ac:dyDescent="0.25">
      <c r="A233" s="4">
        <v>37727</v>
      </c>
      <c r="B233" s="2">
        <f>Table2[[#This Row],[t0]]+1</f>
        <v>37728</v>
      </c>
      <c r="C233" s="2">
        <f>Table2[[#This Row],[t0]]+2</f>
        <v>37729</v>
      </c>
      <c r="D233" s="2">
        <f>Table2[[#This Row],[t0]]+3</f>
        <v>37730</v>
      </c>
      <c r="E233" s="2">
        <f>Table2[[#This Row],[t0]]+4</f>
        <v>37731</v>
      </c>
    </row>
    <row r="234" spans="1:5" x14ac:dyDescent="0.25">
      <c r="A234" s="3">
        <v>37733</v>
      </c>
      <c r="B234" s="2">
        <f>Table2[[#This Row],[t0]]+1</f>
        <v>37734</v>
      </c>
      <c r="C234" s="2">
        <f>Table2[[#This Row],[t0]]+2</f>
        <v>37735</v>
      </c>
      <c r="D234" s="2">
        <f>Table2[[#This Row],[t0]]+3</f>
        <v>37736</v>
      </c>
      <c r="E234" s="2">
        <f>Table2[[#This Row],[t0]]+4</f>
        <v>37737</v>
      </c>
    </row>
    <row r="235" spans="1:5" x14ac:dyDescent="0.25">
      <c r="A235" s="4">
        <v>37742</v>
      </c>
      <c r="B235" s="2">
        <f>Table2[[#This Row],[t0]]+1</f>
        <v>37743</v>
      </c>
      <c r="C235" s="2">
        <f>Table2[[#This Row],[t0]]+2</f>
        <v>37744</v>
      </c>
      <c r="D235" s="2">
        <f>Table2[[#This Row],[t0]]+3</f>
        <v>37745</v>
      </c>
      <c r="E235" s="2">
        <f>Table2[[#This Row],[t0]]+4</f>
        <v>37746</v>
      </c>
    </row>
    <row r="236" spans="1:5" x14ac:dyDescent="0.25">
      <c r="A236" s="3">
        <v>37745</v>
      </c>
      <c r="B236" s="2">
        <f>Table2[[#This Row],[t0]]+1</f>
        <v>37746</v>
      </c>
      <c r="C236" s="2">
        <f>Table2[[#This Row],[t0]]+2</f>
        <v>37747</v>
      </c>
      <c r="D236" s="2">
        <f>Table2[[#This Row],[t0]]+3</f>
        <v>37748</v>
      </c>
      <c r="E236" s="2">
        <f>Table2[[#This Row],[t0]]+4</f>
        <v>37749</v>
      </c>
    </row>
    <row r="237" spans="1:5" x14ac:dyDescent="0.25">
      <c r="A237" s="4">
        <v>37745</v>
      </c>
      <c r="B237" s="2">
        <f>Table2[[#This Row],[t0]]+1</f>
        <v>37746</v>
      </c>
      <c r="C237" s="2">
        <f>Table2[[#This Row],[t0]]+2</f>
        <v>37747</v>
      </c>
      <c r="D237" s="2">
        <f>Table2[[#This Row],[t0]]+3</f>
        <v>37748</v>
      </c>
      <c r="E237" s="2">
        <f>Table2[[#This Row],[t0]]+4</f>
        <v>37749</v>
      </c>
    </row>
    <row r="238" spans="1:5" x14ac:dyDescent="0.25">
      <c r="A238" s="3">
        <v>37749</v>
      </c>
      <c r="B238" s="2">
        <f>Table2[[#This Row],[t0]]+1</f>
        <v>37750</v>
      </c>
      <c r="C238" s="2">
        <f>Table2[[#This Row],[t0]]+2</f>
        <v>37751</v>
      </c>
      <c r="D238" s="2">
        <f>Table2[[#This Row],[t0]]+3</f>
        <v>37752</v>
      </c>
      <c r="E238" s="2">
        <f>Table2[[#This Row],[t0]]+4</f>
        <v>37753</v>
      </c>
    </row>
    <row r="239" spans="1:5" x14ac:dyDescent="0.25">
      <c r="A239" s="4">
        <v>37751</v>
      </c>
      <c r="B239" s="2">
        <f>Table2[[#This Row],[t0]]+1</f>
        <v>37752</v>
      </c>
      <c r="C239" s="2">
        <f>Table2[[#This Row],[t0]]+2</f>
        <v>37753</v>
      </c>
      <c r="D239" s="2">
        <f>Table2[[#This Row],[t0]]+3</f>
        <v>37754</v>
      </c>
      <c r="E239" s="2">
        <f>Table2[[#This Row],[t0]]+4</f>
        <v>37755</v>
      </c>
    </row>
    <row r="240" spans="1:5" x14ac:dyDescent="0.25">
      <c r="A240" s="3">
        <v>37755</v>
      </c>
      <c r="B240" s="2">
        <f>Table2[[#This Row],[t0]]+1</f>
        <v>37756</v>
      </c>
      <c r="C240" s="2">
        <f>Table2[[#This Row],[t0]]+2</f>
        <v>37757</v>
      </c>
      <c r="D240" s="2">
        <f>Table2[[#This Row],[t0]]+3</f>
        <v>37758</v>
      </c>
      <c r="E240" s="2">
        <f>Table2[[#This Row],[t0]]+4</f>
        <v>37759</v>
      </c>
    </row>
    <row r="241" spans="1:5" x14ac:dyDescent="0.25">
      <c r="A241" s="4">
        <v>37759</v>
      </c>
      <c r="B241" s="2">
        <f>Table2[[#This Row],[t0]]+1</f>
        <v>37760</v>
      </c>
      <c r="C241" s="2">
        <f>Table2[[#This Row],[t0]]+2</f>
        <v>37761</v>
      </c>
      <c r="D241" s="2">
        <f>Table2[[#This Row],[t0]]+3</f>
        <v>37762</v>
      </c>
      <c r="E241" s="2">
        <f>Table2[[#This Row],[t0]]+4</f>
        <v>37763</v>
      </c>
    </row>
    <row r="242" spans="1:5" x14ac:dyDescent="0.25">
      <c r="A242" s="3">
        <v>37767</v>
      </c>
      <c r="B242" s="2">
        <f>Table2[[#This Row],[t0]]+1</f>
        <v>37768</v>
      </c>
      <c r="C242" s="2">
        <f>Table2[[#This Row],[t0]]+2</f>
        <v>37769</v>
      </c>
      <c r="D242" s="2">
        <f>Table2[[#This Row],[t0]]+3</f>
        <v>37770</v>
      </c>
      <c r="E242" s="2">
        <f>Table2[[#This Row],[t0]]+4</f>
        <v>37771</v>
      </c>
    </row>
    <row r="243" spans="1:5" x14ac:dyDescent="0.25">
      <c r="A243" s="4">
        <v>37771</v>
      </c>
      <c r="B243" s="2">
        <f>Table2[[#This Row],[t0]]+1</f>
        <v>37772</v>
      </c>
      <c r="C243" s="2">
        <f>Table2[[#This Row],[t0]]+2</f>
        <v>37773</v>
      </c>
      <c r="D243" s="2">
        <f>Table2[[#This Row],[t0]]+3</f>
        <v>37774</v>
      </c>
      <c r="E243" s="2">
        <f>Table2[[#This Row],[t0]]+4</f>
        <v>37775</v>
      </c>
    </row>
    <row r="244" spans="1:5" x14ac:dyDescent="0.25">
      <c r="A244" s="3">
        <v>37779</v>
      </c>
      <c r="B244" s="2">
        <f>Table2[[#This Row],[t0]]+1</f>
        <v>37780</v>
      </c>
      <c r="C244" s="2">
        <f>Table2[[#This Row],[t0]]+2</f>
        <v>37781</v>
      </c>
      <c r="D244" s="2">
        <f>Table2[[#This Row],[t0]]+3</f>
        <v>37782</v>
      </c>
      <c r="E244" s="2">
        <f>Table2[[#This Row],[t0]]+4</f>
        <v>37783</v>
      </c>
    </row>
    <row r="245" spans="1:5" x14ac:dyDescent="0.25">
      <c r="A245" s="4">
        <v>37787</v>
      </c>
      <c r="B245" s="2">
        <f>Table2[[#This Row],[t0]]+1</f>
        <v>37788</v>
      </c>
      <c r="C245" s="2">
        <f>Table2[[#This Row],[t0]]+2</f>
        <v>37789</v>
      </c>
      <c r="D245" s="2">
        <f>Table2[[#This Row],[t0]]+3</f>
        <v>37790</v>
      </c>
      <c r="E245" s="2">
        <f>Table2[[#This Row],[t0]]+4</f>
        <v>37791</v>
      </c>
    </row>
    <row r="246" spans="1:5" x14ac:dyDescent="0.25">
      <c r="A246" s="3">
        <v>37793</v>
      </c>
      <c r="B246" s="2">
        <f>Table2[[#This Row],[t0]]+1</f>
        <v>37794</v>
      </c>
      <c r="C246" s="2">
        <f>Table2[[#This Row],[t0]]+2</f>
        <v>37795</v>
      </c>
      <c r="D246" s="2">
        <f>Table2[[#This Row],[t0]]+3</f>
        <v>37796</v>
      </c>
      <c r="E246" s="2">
        <f>Table2[[#This Row],[t0]]+4</f>
        <v>37797</v>
      </c>
    </row>
    <row r="247" spans="1:5" x14ac:dyDescent="0.25">
      <c r="A247" s="4">
        <v>37802</v>
      </c>
      <c r="B247" s="2">
        <f>Table2[[#This Row],[t0]]+1</f>
        <v>37803</v>
      </c>
      <c r="C247" s="2">
        <f>Table2[[#This Row],[t0]]+2</f>
        <v>37804</v>
      </c>
      <c r="D247" s="2">
        <f>Table2[[#This Row],[t0]]+3</f>
        <v>37805</v>
      </c>
      <c r="E247" s="2">
        <f>Table2[[#This Row],[t0]]+4</f>
        <v>37806</v>
      </c>
    </row>
    <row r="248" spans="1:5" x14ac:dyDescent="0.25">
      <c r="A248" s="3">
        <v>37802</v>
      </c>
      <c r="B248" s="2">
        <f>Table2[[#This Row],[t0]]+1</f>
        <v>37803</v>
      </c>
      <c r="C248" s="2">
        <f>Table2[[#This Row],[t0]]+2</f>
        <v>37804</v>
      </c>
      <c r="D248" s="2">
        <f>Table2[[#This Row],[t0]]+3</f>
        <v>37805</v>
      </c>
      <c r="E248" s="2">
        <f>Table2[[#This Row],[t0]]+4</f>
        <v>37806</v>
      </c>
    </row>
    <row r="249" spans="1:5" x14ac:dyDescent="0.25">
      <c r="A249" s="4">
        <v>37802</v>
      </c>
      <c r="B249" s="2">
        <f>Table2[[#This Row],[t0]]+1</f>
        <v>37803</v>
      </c>
      <c r="C249" s="2">
        <f>Table2[[#This Row],[t0]]+2</f>
        <v>37804</v>
      </c>
      <c r="D249" s="2">
        <f>Table2[[#This Row],[t0]]+3</f>
        <v>37805</v>
      </c>
      <c r="E249" s="2">
        <f>Table2[[#This Row],[t0]]+4</f>
        <v>37806</v>
      </c>
    </row>
    <row r="250" spans="1:5" x14ac:dyDescent="0.25">
      <c r="A250" s="3">
        <v>37809</v>
      </c>
      <c r="B250" s="2">
        <f>Table2[[#This Row],[t0]]+1</f>
        <v>37810</v>
      </c>
      <c r="C250" s="2">
        <f>Table2[[#This Row],[t0]]+2</f>
        <v>37811</v>
      </c>
      <c r="D250" s="2">
        <f>Table2[[#This Row],[t0]]+3</f>
        <v>37812</v>
      </c>
      <c r="E250" s="2">
        <f>Table2[[#This Row],[t0]]+4</f>
        <v>37813</v>
      </c>
    </row>
    <row r="251" spans="1:5" x14ac:dyDescent="0.25">
      <c r="A251" s="4">
        <v>37817</v>
      </c>
      <c r="B251" s="2">
        <f>Table2[[#This Row],[t0]]+1</f>
        <v>37818</v>
      </c>
      <c r="C251" s="2">
        <f>Table2[[#This Row],[t0]]+2</f>
        <v>37819</v>
      </c>
      <c r="D251" s="2">
        <f>Table2[[#This Row],[t0]]+3</f>
        <v>37820</v>
      </c>
      <c r="E251" s="2">
        <f>Table2[[#This Row],[t0]]+4</f>
        <v>37821</v>
      </c>
    </row>
    <row r="252" spans="1:5" x14ac:dyDescent="0.25">
      <c r="A252" s="3">
        <v>37817</v>
      </c>
      <c r="B252" s="2">
        <f>Table2[[#This Row],[t0]]+1</f>
        <v>37818</v>
      </c>
      <c r="C252" s="2">
        <f>Table2[[#This Row],[t0]]+2</f>
        <v>37819</v>
      </c>
      <c r="D252" s="2">
        <f>Table2[[#This Row],[t0]]+3</f>
        <v>37820</v>
      </c>
      <c r="E252" s="2">
        <f>Table2[[#This Row],[t0]]+4</f>
        <v>37821</v>
      </c>
    </row>
    <row r="253" spans="1:5" x14ac:dyDescent="0.25">
      <c r="A253" s="4">
        <v>37818</v>
      </c>
      <c r="B253" s="2">
        <f>Table2[[#This Row],[t0]]+1</f>
        <v>37819</v>
      </c>
      <c r="C253" s="2">
        <f>Table2[[#This Row],[t0]]+2</f>
        <v>37820</v>
      </c>
      <c r="D253" s="2">
        <f>Table2[[#This Row],[t0]]+3</f>
        <v>37821</v>
      </c>
      <c r="E253" s="2">
        <f>Table2[[#This Row],[t0]]+4</f>
        <v>37822</v>
      </c>
    </row>
    <row r="254" spans="1:5" x14ac:dyDescent="0.25">
      <c r="A254" s="3">
        <v>37821</v>
      </c>
      <c r="B254" s="2">
        <f>Table2[[#This Row],[t0]]+1</f>
        <v>37822</v>
      </c>
      <c r="C254" s="2">
        <f>Table2[[#This Row],[t0]]+2</f>
        <v>37823</v>
      </c>
      <c r="D254" s="2">
        <f>Table2[[#This Row],[t0]]+3</f>
        <v>37824</v>
      </c>
      <c r="E254" s="2">
        <f>Table2[[#This Row],[t0]]+4</f>
        <v>37825</v>
      </c>
    </row>
    <row r="255" spans="1:5" x14ac:dyDescent="0.25">
      <c r="A255" s="4">
        <v>37821</v>
      </c>
      <c r="B255" s="2">
        <f>Table2[[#This Row],[t0]]+1</f>
        <v>37822</v>
      </c>
      <c r="C255" s="2">
        <f>Table2[[#This Row],[t0]]+2</f>
        <v>37823</v>
      </c>
      <c r="D255" s="2">
        <f>Table2[[#This Row],[t0]]+3</f>
        <v>37824</v>
      </c>
      <c r="E255" s="2">
        <f>Table2[[#This Row],[t0]]+4</f>
        <v>37825</v>
      </c>
    </row>
    <row r="256" spans="1:5" x14ac:dyDescent="0.25">
      <c r="A256" s="3">
        <v>37825</v>
      </c>
      <c r="B256" s="2">
        <f>Table2[[#This Row],[t0]]+1</f>
        <v>37826</v>
      </c>
      <c r="C256" s="2">
        <f>Table2[[#This Row],[t0]]+2</f>
        <v>37827</v>
      </c>
      <c r="D256" s="2">
        <f>Table2[[#This Row],[t0]]+3</f>
        <v>37828</v>
      </c>
      <c r="E256" s="2">
        <f>Table2[[#This Row],[t0]]+4</f>
        <v>37829</v>
      </c>
    </row>
    <row r="257" spans="1:5" x14ac:dyDescent="0.25">
      <c r="A257" s="4">
        <v>37826</v>
      </c>
      <c r="B257" s="2">
        <f>Table2[[#This Row],[t0]]+1</f>
        <v>37827</v>
      </c>
      <c r="C257" s="2">
        <f>Table2[[#This Row],[t0]]+2</f>
        <v>37828</v>
      </c>
      <c r="D257" s="2">
        <f>Table2[[#This Row],[t0]]+3</f>
        <v>37829</v>
      </c>
      <c r="E257" s="2">
        <f>Table2[[#This Row],[t0]]+4</f>
        <v>37830</v>
      </c>
    </row>
    <row r="258" spans="1:5" x14ac:dyDescent="0.25">
      <c r="A258" s="3">
        <v>37832</v>
      </c>
      <c r="B258" s="2">
        <f>Table2[[#This Row],[t0]]+1</f>
        <v>37833</v>
      </c>
      <c r="C258" s="2">
        <f>Table2[[#This Row],[t0]]+2</f>
        <v>37834</v>
      </c>
      <c r="D258" s="2">
        <f>Table2[[#This Row],[t0]]+3</f>
        <v>37835</v>
      </c>
      <c r="E258" s="2">
        <f>Table2[[#This Row],[t0]]+4</f>
        <v>37836</v>
      </c>
    </row>
    <row r="259" spans="1:5" x14ac:dyDescent="0.25">
      <c r="A259" s="4">
        <v>37832</v>
      </c>
      <c r="B259" s="2">
        <f>Table2[[#This Row],[t0]]+1</f>
        <v>37833</v>
      </c>
      <c r="C259" s="2">
        <f>Table2[[#This Row],[t0]]+2</f>
        <v>37834</v>
      </c>
      <c r="D259" s="2">
        <f>Table2[[#This Row],[t0]]+3</f>
        <v>37835</v>
      </c>
      <c r="E259" s="2">
        <f>Table2[[#This Row],[t0]]+4</f>
        <v>37836</v>
      </c>
    </row>
    <row r="260" spans="1:5" x14ac:dyDescent="0.25">
      <c r="A260" s="3">
        <v>37833</v>
      </c>
      <c r="B260" s="2">
        <f>Table2[[#This Row],[t0]]+1</f>
        <v>37834</v>
      </c>
      <c r="C260" s="2">
        <f>Table2[[#This Row],[t0]]+2</f>
        <v>37835</v>
      </c>
      <c r="D260" s="2">
        <f>Table2[[#This Row],[t0]]+3</f>
        <v>37836</v>
      </c>
      <c r="E260" s="2">
        <f>Table2[[#This Row],[t0]]+4</f>
        <v>37837</v>
      </c>
    </row>
    <row r="261" spans="1:5" x14ac:dyDescent="0.25">
      <c r="A261" s="4">
        <v>37834</v>
      </c>
      <c r="B261" s="2">
        <f>Table2[[#This Row],[t0]]+1</f>
        <v>37835</v>
      </c>
      <c r="C261" s="2">
        <f>Table2[[#This Row],[t0]]+2</f>
        <v>37836</v>
      </c>
      <c r="D261" s="2">
        <f>Table2[[#This Row],[t0]]+3</f>
        <v>37837</v>
      </c>
      <c r="E261" s="2">
        <f>Table2[[#This Row],[t0]]+4</f>
        <v>37838</v>
      </c>
    </row>
    <row r="262" spans="1:5" x14ac:dyDescent="0.25">
      <c r="A262" s="3">
        <v>37834</v>
      </c>
      <c r="B262" s="2">
        <f>Table2[[#This Row],[t0]]+1</f>
        <v>37835</v>
      </c>
      <c r="C262" s="2">
        <f>Table2[[#This Row],[t0]]+2</f>
        <v>37836</v>
      </c>
      <c r="D262" s="2">
        <f>Table2[[#This Row],[t0]]+3</f>
        <v>37837</v>
      </c>
      <c r="E262" s="2">
        <f>Table2[[#This Row],[t0]]+4</f>
        <v>37838</v>
      </c>
    </row>
    <row r="263" spans="1:5" x14ac:dyDescent="0.25">
      <c r="A263" s="4">
        <v>37834</v>
      </c>
      <c r="B263" s="2">
        <f>Table2[[#This Row],[t0]]+1</f>
        <v>37835</v>
      </c>
      <c r="C263" s="2">
        <f>Table2[[#This Row],[t0]]+2</f>
        <v>37836</v>
      </c>
      <c r="D263" s="2">
        <f>Table2[[#This Row],[t0]]+3</f>
        <v>37837</v>
      </c>
      <c r="E263" s="2">
        <f>Table2[[#This Row],[t0]]+4</f>
        <v>37838</v>
      </c>
    </row>
    <row r="264" spans="1:5" x14ac:dyDescent="0.25">
      <c r="A264" s="3">
        <v>37837</v>
      </c>
      <c r="B264" s="2">
        <f>Table2[[#This Row],[t0]]+1</f>
        <v>37838</v>
      </c>
      <c r="C264" s="2">
        <f>Table2[[#This Row],[t0]]+2</f>
        <v>37839</v>
      </c>
      <c r="D264" s="2">
        <f>Table2[[#This Row],[t0]]+3</f>
        <v>37840</v>
      </c>
      <c r="E264" s="2">
        <f>Table2[[#This Row],[t0]]+4</f>
        <v>37841</v>
      </c>
    </row>
    <row r="265" spans="1:5" x14ac:dyDescent="0.25">
      <c r="A265" s="4">
        <v>37841</v>
      </c>
      <c r="B265" s="2">
        <f>Table2[[#This Row],[t0]]+1</f>
        <v>37842</v>
      </c>
      <c r="C265" s="2">
        <f>Table2[[#This Row],[t0]]+2</f>
        <v>37843</v>
      </c>
      <c r="D265" s="2">
        <f>Table2[[#This Row],[t0]]+3</f>
        <v>37844</v>
      </c>
      <c r="E265" s="2">
        <f>Table2[[#This Row],[t0]]+4</f>
        <v>37845</v>
      </c>
    </row>
    <row r="266" spans="1:5" x14ac:dyDescent="0.25">
      <c r="A266" s="3">
        <v>37841</v>
      </c>
      <c r="B266" s="2">
        <f>Table2[[#This Row],[t0]]+1</f>
        <v>37842</v>
      </c>
      <c r="C266" s="2">
        <f>Table2[[#This Row],[t0]]+2</f>
        <v>37843</v>
      </c>
      <c r="D266" s="2">
        <f>Table2[[#This Row],[t0]]+3</f>
        <v>37844</v>
      </c>
      <c r="E266" s="2">
        <f>Table2[[#This Row],[t0]]+4</f>
        <v>37845</v>
      </c>
    </row>
    <row r="267" spans="1:5" x14ac:dyDescent="0.25">
      <c r="A267" s="4">
        <v>37841</v>
      </c>
      <c r="B267" s="2">
        <f>Table2[[#This Row],[t0]]+1</f>
        <v>37842</v>
      </c>
      <c r="C267" s="2">
        <f>Table2[[#This Row],[t0]]+2</f>
        <v>37843</v>
      </c>
      <c r="D267" s="2">
        <f>Table2[[#This Row],[t0]]+3</f>
        <v>37844</v>
      </c>
      <c r="E267" s="2">
        <f>Table2[[#This Row],[t0]]+4</f>
        <v>37845</v>
      </c>
    </row>
    <row r="268" spans="1:5" x14ac:dyDescent="0.25">
      <c r="A268" s="3">
        <v>37851</v>
      </c>
      <c r="B268" s="2">
        <f>Table2[[#This Row],[t0]]+1</f>
        <v>37852</v>
      </c>
      <c r="C268" s="2">
        <f>Table2[[#This Row],[t0]]+2</f>
        <v>37853</v>
      </c>
      <c r="D268" s="2">
        <f>Table2[[#This Row],[t0]]+3</f>
        <v>37854</v>
      </c>
      <c r="E268" s="2">
        <f>Table2[[#This Row],[t0]]+4</f>
        <v>37855</v>
      </c>
    </row>
    <row r="269" spans="1:5" x14ac:dyDescent="0.25">
      <c r="A269" s="4">
        <v>37853</v>
      </c>
      <c r="B269" s="2">
        <f>Table2[[#This Row],[t0]]+1</f>
        <v>37854</v>
      </c>
      <c r="C269" s="2">
        <f>Table2[[#This Row],[t0]]+2</f>
        <v>37855</v>
      </c>
      <c r="D269" s="2">
        <f>Table2[[#This Row],[t0]]+3</f>
        <v>37856</v>
      </c>
      <c r="E269" s="2">
        <f>Table2[[#This Row],[t0]]+4</f>
        <v>37857</v>
      </c>
    </row>
    <row r="270" spans="1:5" x14ac:dyDescent="0.25">
      <c r="A270" s="3">
        <v>37857</v>
      </c>
      <c r="B270" s="2">
        <f>Table2[[#This Row],[t0]]+1</f>
        <v>37858</v>
      </c>
      <c r="C270" s="2">
        <f>Table2[[#This Row],[t0]]+2</f>
        <v>37859</v>
      </c>
      <c r="D270" s="2">
        <f>Table2[[#This Row],[t0]]+3</f>
        <v>37860</v>
      </c>
      <c r="E270" s="2">
        <f>Table2[[#This Row],[t0]]+4</f>
        <v>37861</v>
      </c>
    </row>
    <row r="271" spans="1:5" x14ac:dyDescent="0.25">
      <c r="A271" s="4">
        <v>37863</v>
      </c>
      <c r="B271" s="2">
        <f>Table2[[#This Row],[t0]]+1</f>
        <v>37864</v>
      </c>
      <c r="C271" s="2">
        <f>Table2[[#This Row],[t0]]+2</f>
        <v>37865</v>
      </c>
      <c r="D271" s="2">
        <f>Table2[[#This Row],[t0]]+3</f>
        <v>37866</v>
      </c>
      <c r="E271" s="2">
        <f>Table2[[#This Row],[t0]]+4</f>
        <v>37867</v>
      </c>
    </row>
    <row r="272" spans="1:5" x14ac:dyDescent="0.25">
      <c r="A272" s="3">
        <v>37865</v>
      </c>
      <c r="B272" s="2">
        <f>Table2[[#This Row],[t0]]+1</f>
        <v>37866</v>
      </c>
      <c r="C272" s="2">
        <f>Table2[[#This Row],[t0]]+2</f>
        <v>37867</v>
      </c>
      <c r="D272" s="2">
        <f>Table2[[#This Row],[t0]]+3</f>
        <v>37868</v>
      </c>
      <c r="E272" s="2">
        <f>Table2[[#This Row],[t0]]+4</f>
        <v>37869</v>
      </c>
    </row>
    <row r="273" spans="1:5" x14ac:dyDescent="0.25">
      <c r="A273" s="4">
        <v>37866</v>
      </c>
      <c r="B273" s="2">
        <f>Table2[[#This Row],[t0]]+1</f>
        <v>37867</v>
      </c>
      <c r="C273" s="2">
        <f>Table2[[#This Row],[t0]]+2</f>
        <v>37868</v>
      </c>
      <c r="D273" s="2">
        <f>Table2[[#This Row],[t0]]+3</f>
        <v>37869</v>
      </c>
      <c r="E273" s="2">
        <f>Table2[[#This Row],[t0]]+4</f>
        <v>37870</v>
      </c>
    </row>
    <row r="274" spans="1:5" x14ac:dyDescent="0.25">
      <c r="A274" s="3">
        <v>37876</v>
      </c>
      <c r="B274" s="2">
        <f>Table2[[#This Row],[t0]]+1</f>
        <v>37877</v>
      </c>
      <c r="C274" s="2">
        <f>Table2[[#This Row],[t0]]+2</f>
        <v>37878</v>
      </c>
      <c r="D274" s="2">
        <f>Table2[[#This Row],[t0]]+3</f>
        <v>37879</v>
      </c>
      <c r="E274" s="2">
        <f>Table2[[#This Row],[t0]]+4</f>
        <v>37880</v>
      </c>
    </row>
    <row r="275" spans="1:5" x14ac:dyDescent="0.25">
      <c r="A275" s="4">
        <v>37876</v>
      </c>
      <c r="B275" s="2">
        <f>Table2[[#This Row],[t0]]+1</f>
        <v>37877</v>
      </c>
      <c r="C275" s="2">
        <f>Table2[[#This Row],[t0]]+2</f>
        <v>37878</v>
      </c>
      <c r="D275" s="2">
        <f>Table2[[#This Row],[t0]]+3</f>
        <v>37879</v>
      </c>
      <c r="E275" s="2">
        <f>Table2[[#This Row],[t0]]+4</f>
        <v>37880</v>
      </c>
    </row>
    <row r="276" spans="1:5" x14ac:dyDescent="0.25">
      <c r="A276" s="3">
        <v>37882</v>
      </c>
      <c r="B276" s="2">
        <f>Table2[[#This Row],[t0]]+1</f>
        <v>37883</v>
      </c>
      <c r="C276" s="2">
        <f>Table2[[#This Row],[t0]]+2</f>
        <v>37884</v>
      </c>
      <c r="D276" s="2">
        <f>Table2[[#This Row],[t0]]+3</f>
        <v>37885</v>
      </c>
      <c r="E276" s="2">
        <f>Table2[[#This Row],[t0]]+4</f>
        <v>37886</v>
      </c>
    </row>
    <row r="277" spans="1:5" x14ac:dyDescent="0.25">
      <c r="A277" s="4">
        <v>37882</v>
      </c>
      <c r="B277" s="2">
        <f>Table2[[#This Row],[t0]]+1</f>
        <v>37883</v>
      </c>
      <c r="C277" s="2">
        <f>Table2[[#This Row],[t0]]+2</f>
        <v>37884</v>
      </c>
      <c r="D277" s="2">
        <f>Table2[[#This Row],[t0]]+3</f>
        <v>37885</v>
      </c>
      <c r="E277" s="2">
        <f>Table2[[#This Row],[t0]]+4</f>
        <v>37886</v>
      </c>
    </row>
    <row r="278" spans="1:5" x14ac:dyDescent="0.25">
      <c r="A278" s="3">
        <v>37886</v>
      </c>
      <c r="B278" s="2">
        <f>Table2[[#This Row],[t0]]+1</f>
        <v>37887</v>
      </c>
      <c r="C278" s="2">
        <f>Table2[[#This Row],[t0]]+2</f>
        <v>37888</v>
      </c>
      <c r="D278" s="2">
        <f>Table2[[#This Row],[t0]]+3</f>
        <v>37889</v>
      </c>
      <c r="E278" s="2">
        <f>Table2[[#This Row],[t0]]+4</f>
        <v>37890</v>
      </c>
    </row>
    <row r="279" spans="1:5" x14ac:dyDescent="0.25">
      <c r="A279" s="4">
        <v>37892</v>
      </c>
      <c r="B279" s="2">
        <f>Table2[[#This Row],[t0]]+1</f>
        <v>37893</v>
      </c>
      <c r="C279" s="2">
        <f>Table2[[#This Row],[t0]]+2</f>
        <v>37894</v>
      </c>
      <c r="D279" s="2">
        <f>Table2[[#This Row],[t0]]+3</f>
        <v>37895</v>
      </c>
      <c r="E279" s="2">
        <f>Table2[[#This Row],[t0]]+4</f>
        <v>37896</v>
      </c>
    </row>
    <row r="280" spans="1:5" x14ac:dyDescent="0.25">
      <c r="A280" s="3">
        <v>37897</v>
      </c>
      <c r="B280" s="2">
        <f>Table2[[#This Row],[t0]]+1</f>
        <v>37898</v>
      </c>
      <c r="C280" s="2">
        <f>Table2[[#This Row],[t0]]+2</f>
        <v>37899</v>
      </c>
      <c r="D280" s="2">
        <f>Table2[[#This Row],[t0]]+3</f>
        <v>37900</v>
      </c>
      <c r="E280" s="2">
        <f>Table2[[#This Row],[t0]]+4</f>
        <v>37901</v>
      </c>
    </row>
    <row r="281" spans="1:5" x14ac:dyDescent="0.25">
      <c r="A281" s="4">
        <v>37900</v>
      </c>
      <c r="B281" s="2">
        <f>Table2[[#This Row],[t0]]+1</f>
        <v>37901</v>
      </c>
      <c r="C281" s="2">
        <f>Table2[[#This Row],[t0]]+2</f>
        <v>37902</v>
      </c>
      <c r="D281" s="2">
        <f>Table2[[#This Row],[t0]]+3</f>
        <v>37903</v>
      </c>
      <c r="E281" s="2">
        <f>Table2[[#This Row],[t0]]+4</f>
        <v>37904</v>
      </c>
    </row>
    <row r="282" spans="1:5" x14ac:dyDescent="0.25">
      <c r="A282" s="3">
        <v>37903</v>
      </c>
      <c r="B282" s="2">
        <f>Table2[[#This Row],[t0]]+1</f>
        <v>37904</v>
      </c>
      <c r="C282" s="2">
        <f>Table2[[#This Row],[t0]]+2</f>
        <v>37905</v>
      </c>
      <c r="D282" s="2">
        <f>Table2[[#This Row],[t0]]+3</f>
        <v>37906</v>
      </c>
      <c r="E282" s="2">
        <f>Table2[[#This Row],[t0]]+4</f>
        <v>37907</v>
      </c>
    </row>
    <row r="283" spans="1:5" x14ac:dyDescent="0.25">
      <c r="A283" s="4">
        <v>37918</v>
      </c>
      <c r="B283" s="2">
        <f>Table2[[#This Row],[t0]]+1</f>
        <v>37919</v>
      </c>
      <c r="C283" s="2">
        <f>Table2[[#This Row],[t0]]+2</f>
        <v>37920</v>
      </c>
      <c r="D283" s="2">
        <f>Table2[[#This Row],[t0]]+3</f>
        <v>37921</v>
      </c>
      <c r="E283" s="2">
        <f>Table2[[#This Row],[t0]]+4</f>
        <v>37922</v>
      </c>
    </row>
    <row r="284" spans="1:5" x14ac:dyDescent="0.25">
      <c r="A284" s="3">
        <v>37936</v>
      </c>
      <c r="B284" s="2">
        <f>Table2[[#This Row],[t0]]+1</f>
        <v>37937</v>
      </c>
      <c r="C284" s="2">
        <f>Table2[[#This Row],[t0]]+2</f>
        <v>37938</v>
      </c>
      <c r="D284" s="2">
        <f>Table2[[#This Row],[t0]]+3</f>
        <v>37939</v>
      </c>
      <c r="E284" s="2">
        <f>Table2[[#This Row],[t0]]+4</f>
        <v>37940</v>
      </c>
    </row>
    <row r="285" spans="1:5" x14ac:dyDescent="0.25">
      <c r="A285" s="4">
        <v>37943</v>
      </c>
      <c r="B285" s="2">
        <f>Table2[[#This Row],[t0]]+1</f>
        <v>37944</v>
      </c>
      <c r="C285" s="2">
        <f>Table2[[#This Row],[t0]]+2</f>
        <v>37945</v>
      </c>
      <c r="D285" s="2">
        <f>Table2[[#This Row],[t0]]+3</f>
        <v>37946</v>
      </c>
      <c r="E285" s="2">
        <f>Table2[[#This Row],[t0]]+4</f>
        <v>37947</v>
      </c>
    </row>
    <row r="286" spans="1:5" x14ac:dyDescent="0.25">
      <c r="A286" s="3">
        <v>37945</v>
      </c>
      <c r="B286" s="2">
        <f>Table2[[#This Row],[t0]]+1</f>
        <v>37946</v>
      </c>
      <c r="C286" s="2">
        <f>Table2[[#This Row],[t0]]+2</f>
        <v>37947</v>
      </c>
      <c r="D286" s="2">
        <f>Table2[[#This Row],[t0]]+3</f>
        <v>37948</v>
      </c>
      <c r="E286" s="2">
        <f>Table2[[#This Row],[t0]]+4</f>
        <v>37949</v>
      </c>
    </row>
    <row r="287" spans="1:5" x14ac:dyDescent="0.25">
      <c r="A287" s="4">
        <v>37955</v>
      </c>
      <c r="B287" s="2">
        <f>Table2[[#This Row],[t0]]+1</f>
        <v>37956</v>
      </c>
      <c r="C287" s="2">
        <f>Table2[[#This Row],[t0]]+2</f>
        <v>37957</v>
      </c>
      <c r="D287" s="2">
        <f>Table2[[#This Row],[t0]]+3</f>
        <v>37958</v>
      </c>
      <c r="E287" s="2">
        <f>Table2[[#This Row],[t0]]+4</f>
        <v>37959</v>
      </c>
    </row>
    <row r="288" spans="1:5" x14ac:dyDescent="0.25">
      <c r="A288" s="3">
        <v>37958</v>
      </c>
      <c r="B288" s="2">
        <f>Table2[[#This Row],[t0]]+1</f>
        <v>37959</v>
      </c>
      <c r="C288" s="2">
        <f>Table2[[#This Row],[t0]]+2</f>
        <v>37960</v>
      </c>
      <c r="D288" s="2">
        <f>Table2[[#This Row],[t0]]+3</f>
        <v>37961</v>
      </c>
      <c r="E288" s="2">
        <f>Table2[[#This Row],[t0]]+4</f>
        <v>37962</v>
      </c>
    </row>
    <row r="289" spans="1:5" x14ac:dyDescent="0.25">
      <c r="A289" s="4">
        <v>37961</v>
      </c>
      <c r="B289" s="2">
        <f>Table2[[#This Row],[t0]]+1</f>
        <v>37962</v>
      </c>
      <c r="C289" s="2">
        <f>Table2[[#This Row],[t0]]+2</f>
        <v>37963</v>
      </c>
      <c r="D289" s="2">
        <f>Table2[[#This Row],[t0]]+3</f>
        <v>37964</v>
      </c>
      <c r="E289" s="2">
        <f>Table2[[#This Row],[t0]]+4</f>
        <v>37965</v>
      </c>
    </row>
    <row r="290" spans="1:5" x14ac:dyDescent="0.25">
      <c r="A290" s="3">
        <v>37961</v>
      </c>
      <c r="B290" s="2">
        <f>Table2[[#This Row],[t0]]+1</f>
        <v>37962</v>
      </c>
      <c r="C290" s="2">
        <f>Table2[[#This Row],[t0]]+2</f>
        <v>37963</v>
      </c>
      <c r="D290" s="2">
        <f>Table2[[#This Row],[t0]]+3</f>
        <v>37964</v>
      </c>
      <c r="E290" s="2">
        <f>Table2[[#This Row],[t0]]+4</f>
        <v>37965</v>
      </c>
    </row>
    <row r="291" spans="1:5" x14ac:dyDescent="0.25">
      <c r="A291" s="4">
        <v>37964</v>
      </c>
      <c r="B291" s="2">
        <f>Table2[[#This Row],[t0]]+1</f>
        <v>37965</v>
      </c>
      <c r="C291" s="2">
        <f>Table2[[#This Row],[t0]]+2</f>
        <v>37966</v>
      </c>
      <c r="D291" s="2">
        <f>Table2[[#This Row],[t0]]+3</f>
        <v>37967</v>
      </c>
      <c r="E291" s="2">
        <f>Table2[[#This Row],[t0]]+4</f>
        <v>37968</v>
      </c>
    </row>
    <row r="292" spans="1:5" x14ac:dyDescent="0.25">
      <c r="A292" s="3">
        <v>37964</v>
      </c>
      <c r="B292" s="2">
        <f>Table2[[#This Row],[t0]]+1</f>
        <v>37965</v>
      </c>
      <c r="C292" s="2">
        <f>Table2[[#This Row],[t0]]+2</f>
        <v>37966</v>
      </c>
      <c r="D292" s="2">
        <f>Table2[[#This Row],[t0]]+3</f>
        <v>37967</v>
      </c>
      <c r="E292" s="2">
        <f>Table2[[#This Row],[t0]]+4</f>
        <v>37968</v>
      </c>
    </row>
    <row r="293" spans="1:5" x14ac:dyDescent="0.25">
      <c r="A293" s="4">
        <v>37970</v>
      </c>
      <c r="B293" s="2">
        <f>Table2[[#This Row],[t0]]+1</f>
        <v>37971</v>
      </c>
      <c r="C293" s="2">
        <f>Table2[[#This Row],[t0]]+2</f>
        <v>37972</v>
      </c>
      <c r="D293" s="2">
        <f>Table2[[#This Row],[t0]]+3</f>
        <v>37973</v>
      </c>
      <c r="E293" s="2">
        <f>Table2[[#This Row],[t0]]+4</f>
        <v>37974</v>
      </c>
    </row>
    <row r="294" spans="1:5" x14ac:dyDescent="0.25">
      <c r="A294" s="3">
        <v>37970</v>
      </c>
      <c r="B294" s="2">
        <f>Table2[[#This Row],[t0]]+1</f>
        <v>37971</v>
      </c>
      <c r="C294" s="2">
        <f>Table2[[#This Row],[t0]]+2</f>
        <v>37972</v>
      </c>
      <c r="D294" s="2">
        <f>Table2[[#This Row],[t0]]+3</f>
        <v>37973</v>
      </c>
      <c r="E294" s="2">
        <f>Table2[[#This Row],[t0]]+4</f>
        <v>37974</v>
      </c>
    </row>
    <row r="295" spans="1:5" x14ac:dyDescent="0.25">
      <c r="A295" s="4">
        <v>37970</v>
      </c>
      <c r="B295" s="2">
        <f>Table2[[#This Row],[t0]]+1</f>
        <v>37971</v>
      </c>
      <c r="C295" s="2">
        <f>Table2[[#This Row],[t0]]+2</f>
        <v>37972</v>
      </c>
      <c r="D295" s="2">
        <f>Table2[[#This Row],[t0]]+3</f>
        <v>37973</v>
      </c>
      <c r="E295" s="2">
        <f>Table2[[#This Row],[t0]]+4</f>
        <v>37974</v>
      </c>
    </row>
    <row r="296" spans="1:5" x14ac:dyDescent="0.25">
      <c r="A296" s="3">
        <v>37970</v>
      </c>
      <c r="B296" s="2">
        <f>Table2[[#This Row],[t0]]+1</f>
        <v>37971</v>
      </c>
      <c r="C296" s="2">
        <f>Table2[[#This Row],[t0]]+2</f>
        <v>37972</v>
      </c>
      <c r="D296" s="2">
        <f>Table2[[#This Row],[t0]]+3</f>
        <v>37973</v>
      </c>
      <c r="E296" s="2">
        <f>Table2[[#This Row],[t0]]+4</f>
        <v>37974</v>
      </c>
    </row>
    <row r="297" spans="1:5" x14ac:dyDescent="0.25">
      <c r="A297" s="4">
        <v>37972</v>
      </c>
      <c r="B297" s="2">
        <f>Table2[[#This Row],[t0]]+1</f>
        <v>37973</v>
      </c>
      <c r="C297" s="2">
        <f>Table2[[#This Row],[t0]]+2</f>
        <v>37974</v>
      </c>
      <c r="D297" s="2">
        <f>Table2[[#This Row],[t0]]+3</f>
        <v>37975</v>
      </c>
      <c r="E297" s="2">
        <f>Table2[[#This Row],[t0]]+4</f>
        <v>37976</v>
      </c>
    </row>
    <row r="298" spans="1:5" x14ac:dyDescent="0.25">
      <c r="A298" s="3">
        <v>37975</v>
      </c>
      <c r="B298" s="2">
        <f>Table2[[#This Row],[t0]]+1</f>
        <v>37976</v>
      </c>
      <c r="C298" s="2">
        <f>Table2[[#This Row],[t0]]+2</f>
        <v>37977</v>
      </c>
      <c r="D298" s="2">
        <f>Table2[[#This Row],[t0]]+3</f>
        <v>37978</v>
      </c>
      <c r="E298" s="2">
        <f>Table2[[#This Row],[t0]]+4</f>
        <v>37979</v>
      </c>
    </row>
    <row r="299" spans="1:5" x14ac:dyDescent="0.25">
      <c r="A299" s="4">
        <v>37986</v>
      </c>
      <c r="B299" s="2">
        <f>Table2[[#This Row],[t0]]+1</f>
        <v>37987</v>
      </c>
      <c r="C299" s="2">
        <f>Table2[[#This Row],[t0]]+2</f>
        <v>37988</v>
      </c>
      <c r="D299" s="2">
        <f>Table2[[#This Row],[t0]]+3</f>
        <v>37989</v>
      </c>
      <c r="E299" s="2">
        <f>Table2[[#This Row],[t0]]+4</f>
        <v>37990</v>
      </c>
    </row>
    <row r="300" spans="1:5" x14ac:dyDescent="0.25">
      <c r="A300" s="3">
        <v>37990</v>
      </c>
      <c r="B300" s="2">
        <f>Table2[[#This Row],[t0]]+1</f>
        <v>37991</v>
      </c>
      <c r="C300" s="2">
        <f>Table2[[#This Row],[t0]]+2</f>
        <v>37992</v>
      </c>
      <c r="D300" s="2">
        <f>Table2[[#This Row],[t0]]+3</f>
        <v>37993</v>
      </c>
      <c r="E300" s="2">
        <f>Table2[[#This Row],[t0]]+4</f>
        <v>37994</v>
      </c>
    </row>
    <row r="301" spans="1:5" x14ac:dyDescent="0.25">
      <c r="A301" s="4">
        <v>37995</v>
      </c>
      <c r="B301" s="2">
        <f>Table2[[#This Row],[t0]]+1</f>
        <v>37996</v>
      </c>
      <c r="C301" s="2">
        <f>Table2[[#This Row],[t0]]+2</f>
        <v>37997</v>
      </c>
      <c r="D301" s="2">
        <f>Table2[[#This Row],[t0]]+3</f>
        <v>37998</v>
      </c>
      <c r="E301" s="2">
        <f>Table2[[#This Row],[t0]]+4</f>
        <v>37999</v>
      </c>
    </row>
    <row r="302" spans="1:5" x14ac:dyDescent="0.25">
      <c r="A302" s="3">
        <v>37995</v>
      </c>
      <c r="B302" s="2">
        <f>Table2[[#This Row],[t0]]+1</f>
        <v>37996</v>
      </c>
      <c r="C302" s="2">
        <f>Table2[[#This Row],[t0]]+2</f>
        <v>37997</v>
      </c>
      <c r="D302" s="2">
        <f>Table2[[#This Row],[t0]]+3</f>
        <v>37998</v>
      </c>
      <c r="E302" s="2">
        <f>Table2[[#This Row],[t0]]+4</f>
        <v>37999</v>
      </c>
    </row>
    <row r="303" spans="1:5" x14ac:dyDescent="0.25">
      <c r="A303" s="4">
        <v>37998</v>
      </c>
      <c r="B303" s="2">
        <f>Table2[[#This Row],[t0]]+1</f>
        <v>37999</v>
      </c>
      <c r="C303" s="2">
        <f>Table2[[#This Row],[t0]]+2</f>
        <v>38000</v>
      </c>
      <c r="D303" s="2">
        <f>Table2[[#This Row],[t0]]+3</f>
        <v>38001</v>
      </c>
      <c r="E303" s="2">
        <f>Table2[[#This Row],[t0]]+4</f>
        <v>38002</v>
      </c>
    </row>
    <row r="304" spans="1:5" x14ac:dyDescent="0.25">
      <c r="A304" s="3">
        <v>38001</v>
      </c>
      <c r="B304" s="2">
        <f>Table2[[#This Row],[t0]]+1</f>
        <v>38002</v>
      </c>
      <c r="C304" s="2">
        <f>Table2[[#This Row],[t0]]+2</f>
        <v>38003</v>
      </c>
      <c r="D304" s="2">
        <f>Table2[[#This Row],[t0]]+3</f>
        <v>38004</v>
      </c>
      <c r="E304" s="2">
        <f>Table2[[#This Row],[t0]]+4</f>
        <v>38005</v>
      </c>
    </row>
    <row r="305" spans="1:5" x14ac:dyDescent="0.25">
      <c r="A305" s="4">
        <v>38008</v>
      </c>
      <c r="B305" s="2">
        <f>Table2[[#This Row],[t0]]+1</f>
        <v>38009</v>
      </c>
      <c r="C305" s="2">
        <f>Table2[[#This Row],[t0]]+2</f>
        <v>38010</v>
      </c>
      <c r="D305" s="2">
        <f>Table2[[#This Row],[t0]]+3</f>
        <v>38011</v>
      </c>
      <c r="E305" s="2">
        <f>Table2[[#This Row],[t0]]+4</f>
        <v>38012</v>
      </c>
    </row>
    <row r="306" spans="1:5" x14ac:dyDescent="0.25">
      <c r="A306" s="3">
        <v>38008</v>
      </c>
      <c r="B306" s="2">
        <f>Table2[[#This Row],[t0]]+1</f>
        <v>38009</v>
      </c>
      <c r="C306" s="2">
        <f>Table2[[#This Row],[t0]]+2</f>
        <v>38010</v>
      </c>
      <c r="D306" s="2">
        <f>Table2[[#This Row],[t0]]+3</f>
        <v>38011</v>
      </c>
      <c r="E306" s="2">
        <f>Table2[[#This Row],[t0]]+4</f>
        <v>38012</v>
      </c>
    </row>
    <row r="307" spans="1:5" x14ac:dyDescent="0.25">
      <c r="A307" s="4">
        <v>38008</v>
      </c>
      <c r="B307" s="2">
        <f>Table2[[#This Row],[t0]]+1</f>
        <v>38009</v>
      </c>
      <c r="C307" s="2">
        <f>Table2[[#This Row],[t0]]+2</f>
        <v>38010</v>
      </c>
      <c r="D307" s="2">
        <f>Table2[[#This Row],[t0]]+3</f>
        <v>38011</v>
      </c>
      <c r="E307" s="2">
        <f>Table2[[#This Row],[t0]]+4</f>
        <v>38012</v>
      </c>
    </row>
    <row r="308" spans="1:5" x14ac:dyDescent="0.25">
      <c r="A308" s="3">
        <v>38010</v>
      </c>
      <c r="B308" s="2">
        <f>Table2[[#This Row],[t0]]+1</f>
        <v>38011</v>
      </c>
      <c r="C308" s="2">
        <f>Table2[[#This Row],[t0]]+2</f>
        <v>38012</v>
      </c>
      <c r="D308" s="2">
        <f>Table2[[#This Row],[t0]]+3</f>
        <v>38013</v>
      </c>
      <c r="E308" s="2">
        <f>Table2[[#This Row],[t0]]+4</f>
        <v>38014</v>
      </c>
    </row>
    <row r="309" spans="1:5" x14ac:dyDescent="0.25">
      <c r="A309" s="4">
        <v>38012</v>
      </c>
      <c r="B309" s="2">
        <f>Table2[[#This Row],[t0]]+1</f>
        <v>38013</v>
      </c>
      <c r="C309" s="2">
        <f>Table2[[#This Row],[t0]]+2</f>
        <v>38014</v>
      </c>
      <c r="D309" s="2">
        <f>Table2[[#This Row],[t0]]+3</f>
        <v>38015</v>
      </c>
      <c r="E309" s="2">
        <f>Table2[[#This Row],[t0]]+4</f>
        <v>38016</v>
      </c>
    </row>
    <row r="310" spans="1:5" x14ac:dyDescent="0.25">
      <c r="A310" s="3">
        <v>38020</v>
      </c>
      <c r="B310" s="2">
        <f>Table2[[#This Row],[t0]]+1</f>
        <v>38021</v>
      </c>
      <c r="C310" s="2">
        <f>Table2[[#This Row],[t0]]+2</f>
        <v>38022</v>
      </c>
      <c r="D310" s="2">
        <f>Table2[[#This Row],[t0]]+3</f>
        <v>38023</v>
      </c>
      <c r="E310" s="2">
        <f>Table2[[#This Row],[t0]]+4</f>
        <v>38024</v>
      </c>
    </row>
    <row r="311" spans="1:5" x14ac:dyDescent="0.25">
      <c r="A311" s="4">
        <v>38030</v>
      </c>
      <c r="B311" s="2">
        <f>Table2[[#This Row],[t0]]+1</f>
        <v>38031</v>
      </c>
      <c r="C311" s="2">
        <f>Table2[[#This Row],[t0]]+2</f>
        <v>38032</v>
      </c>
      <c r="D311" s="2">
        <f>Table2[[#This Row],[t0]]+3</f>
        <v>38033</v>
      </c>
      <c r="E311" s="2">
        <f>Table2[[#This Row],[t0]]+4</f>
        <v>38034</v>
      </c>
    </row>
    <row r="312" spans="1:5" x14ac:dyDescent="0.25">
      <c r="A312" s="3">
        <v>38032</v>
      </c>
      <c r="B312" s="2">
        <f>Table2[[#This Row],[t0]]+1</f>
        <v>38033</v>
      </c>
      <c r="C312" s="2">
        <f>Table2[[#This Row],[t0]]+2</f>
        <v>38034</v>
      </c>
      <c r="D312" s="2">
        <f>Table2[[#This Row],[t0]]+3</f>
        <v>38035</v>
      </c>
      <c r="E312" s="2">
        <f>Table2[[#This Row],[t0]]+4</f>
        <v>38036</v>
      </c>
    </row>
    <row r="313" spans="1:5" x14ac:dyDescent="0.25">
      <c r="A313" s="4">
        <v>38036</v>
      </c>
      <c r="B313" s="2">
        <f>Table2[[#This Row],[t0]]+1</f>
        <v>38037</v>
      </c>
      <c r="C313" s="2">
        <f>Table2[[#This Row],[t0]]+2</f>
        <v>38038</v>
      </c>
      <c r="D313" s="2">
        <f>Table2[[#This Row],[t0]]+3</f>
        <v>38039</v>
      </c>
      <c r="E313" s="2">
        <f>Table2[[#This Row],[t0]]+4</f>
        <v>38040</v>
      </c>
    </row>
    <row r="314" spans="1:5" x14ac:dyDescent="0.25">
      <c r="A314" s="3">
        <v>38037</v>
      </c>
      <c r="B314" s="2">
        <f>Table2[[#This Row],[t0]]+1</f>
        <v>38038</v>
      </c>
      <c r="C314" s="2">
        <f>Table2[[#This Row],[t0]]+2</f>
        <v>38039</v>
      </c>
      <c r="D314" s="2">
        <f>Table2[[#This Row],[t0]]+3</f>
        <v>38040</v>
      </c>
      <c r="E314" s="2">
        <f>Table2[[#This Row],[t0]]+4</f>
        <v>38041</v>
      </c>
    </row>
    <row r="315" spans="1:5" x14ac:dyDescent="0.25">
      <c r="A315" s="4">
        <v>38039</v>
      </c>
      <c r="B315" s="2">
        <f>Table2[[#This Row],[t0]]+1</f>
        <v>38040</v>
      </c>
      <c r="C315" s="2">
        <f>Table2[[#This Row],[t0]]+2</f>
        <v>38041</v>
      </c>
      <c r="D315" s="2">
        <f>Table2[[#This Row],[t0]]+3</f>
        <v>38042</v>
      </c>
      <c r="E315" s="2">
        <f>Table2[[#This Row],[t0]]+4</f>
        <v>38043</v>
      </c>
    </row>
    <row r="316" spans="1:5" x14ac:dyDescent="0.25">
      <c r="A316" s="3">
        <v>38050</v>
      </c>
      <c r="B316" s="2">
        <f>Table2[[#This Row],[t0]]+1</f>
        <v>38051</v>
      </c>
      <c r="C316" s="2">
        <f>Table2[[#This Row],[t0]]+2</f>
        <v>38052</v>
      </c>
      <c r="D316" s="2">
        <f>Table2[[#This Row],[t0]]+3</f>
        <v>38053</v>
      </c>
      <c r="E316" s="2">
        <f>Table2[[#This Row],[t0]]+4</f>
        <v>38054</v>
      </c>
    </row>
    <row r="317" spans="1:5" x14ac:dyDescent="0.25">
      <c r="A317" s="4">
        <v>38051</v>
      </c>
      <c r="B317" s="2">
        <f>Table2[[#This Row],[t0]]+1</f>
        <v>38052</v>
      </c>
      <c r="C317" s="2">
        <f>Table2[[#This Row],[t0]]+2</f>
        <v>38053</v>
      </c>
      <c r="D317" s="2">
        <f>Table2[[#This Row],[t0]]+3</f>
        <v>38054</v>
      </c>
      <c r="E317" s="2">
        <f>Table2[[#This Row],[t0]]+4</f>
        <v>38055</v>
      </c>
    </row>
    <row r="318" spans="1:5" x14ac:dyDescent="0.25">
      <c r="A318" s="3">
        <v>38053</v>
      </c>
      <c r="B318" s="2">
        <f>Table2[[#This Row],[t0]]+1</f>
        <v>38054</v>
      </c>
      <c r="C318" s="2">
        <f>Table2[[#This Row],[t0]]+2</f>
        <v>38055</v>
      </c>
      <c r="D318" s="2">
        <f>Table2[[#This Row],[t0]]+3</f>
        <v>38056</v>
      </c>
      <c r="E318" s="2">
        <f>Table2[[#This Row],[t0]]+4</f>
        <v>38057</v>
      </c>
    </row>
    <row r="319" spans="1:5" x14ac:dyDescent="0.25">
      <c r="A319" s="4">
        <v>38066</v>
      </c>
      <c r="B319" s="2">
        <f>Table2[[#This Row],[t0]]+1</f>
        <v>38067</v>
      </c>
      <c r="C319" s="2">
        <f>Table2[[#This Row],[t0]]+2</f>
        <v>38068</v>
      </c>
      <c r="D319" s="2">
        <f>Table2[[#This Row],[t0]]+3</f>
        <v>38069</v>
      </c>
      <c r="E319" s="2">
        <f>Table2[[#This Row],[t0]]+4</f>
        <v>38070</v>
      </c>
    </row>
    <row r="320" spans="1:5" x14ac:dyDescent="0.25">
      <c r="A320" s="3">
        <v>38073</v>
      </c>
      <c r="B320" s="2">
        <f>Table2[[#This Row],[t0]]+1</f>
        <v>38074</v>
      </c>
      <c r="C320" s="2">
        <f>Table2[[#This Row],[t0]]+2</f>
        <v>38075</v>
      </c>
      <c r="D320" s="2">
        <f>Table2[[#This Row],[t0]]+3</f>
        <v>38076</v>
      </c>
      <c r="E320" s="2">
        <f>Table2[[#This Row],[t0]]+4</f>
        <v>38077</v>
      </c>
    </row>
    <row r="321" spans="1:5" x14ac:dyDescent="0.25">
      <c r="A321" s="4">
        <v>38076</v>
      </c>
      <c r="B321" s="2">
        <f>Table2[[#This Row],[t0]]+1</f>
        <v>38077</v>
      </c>
      <c r="C321" s="2">
        <f>Table2[[#This Row],[t0]]+2</f>
        <v>38078</v>
      </c>
      <c r="D321" s="2">
        <f>Table2[[#This Row],[t0]]+3</f>
        <v>38079</v>
      </c>
      <c r="E321" s="2">
        <f>Table2[[#This Row],[t0]]+4</f>
        <v>38080</v>
      </c>
    </row>
    <row r="322" spans="1:5" x14ac:dyDescent="0.25">
      <c r="A322" s="3">
        <v>38085</v>
      </c>
      <c r="B322" s="2">
        <f>Table2[[#This Row],[t0]]+1</f>
        <v>38086</v>
      </c>
      <c r="C322" s="2">
        <f>Table2[[#This Row],[t0]]+2</f>
        <v>38087</v>
      </c>
      <c r="D322" s="2">
        <f>Table2[[#This Row],[t0]]+3</f>
        <v>38088</v>
      </c>
      <c r="E322" s="2">
        <f>Table2[[#This Row],[t0]]+4</f>
        <v>38089</v>
      </c>
    </row>
    <row r="323" spans="1:5" x14ac:dyDescent="0.25">
      <c r="A323" s="4">
        <v>38091</v>
      </c>
      <c r="B323" s="2">
        <f>Table2[[#This Row],[t0]]+1</f>
        <v>38092</v>
      </c>
      <c r="C323" s="2">
        <f>Table2[[#This Row],[t0]]+2</f>
        <v>38093</v>
      </c>
      <c r="D323" s="2">
        <f>Table2[[#This Row],[t0]]+3</f>
        <v>38094</v>
      </c>
      <c r="E323" s="2">
        <f>Table2[[#This Row],[t0]]+4</f>
        <v>38095</v>
      </c>
    </row>
    <row r="324" spans="1:5" x14ac:dyDescent="0.25">
      <c r="A324" s="3">
        <v>38098</v>
      </c>
      <c r="B324" s="2">
        <f>Table2[[#This Row],[t0]]+1</f>
        <v>38099</v>
      </c>
      <c r="C324" s="2">
        <f>Table2[[#This Row],[t0]]+2</f>
        <v>38100</v>
      </c>
      <c r="D324" s="2">
        <f>Table2[[#This Row],[t0]]+3</f>
        <v>38101</v>
      </c>
      <c r="E324" s="2">
        <f>Table2[[#This Row],[t0]]+4</f>
        <v>38102</v>
      </c>
    </row>
    <row r="325" spans="1:5" x14ac:dyDescent="0.25">
      <c r="A325" s="4">
        <v>38115</v>
      </c>
      <c r="B325" s="2">
        <f>Table2[[#This Row],[t0]]+1</f>
        <v>38116</v>
      </c>
      <c r="C325" s="2">
        <f>Table2[[#This Row],[t0]]+2</f>
        <v>38117</v>
      </c>
      <c r="D325" s="2">
        <f>Table2[[#This Row],[t0]]+3</f>
        <v>38118</v>
      </c>
      <c r="E325" s="2">
        <f>Table2[[#This Row],[t0]]+4</f>
        <v>38119</v>
      </c>
    </row>
    <row r="326" spans="1:5" x14ac:dyDescent="0.25">
      <c r="A326" s="3">
        <v>38120</v>
      </c>
      <c r="B326" s="2">
        <f>Table2[[#This Row],[t0]]+1</f>
        <v>38121</v>
      </c>
      <c r="C326" s="2">
        <f>Table2[[#This Row],[t0]]+2</f>
        <v>38122</v>
      </c>
      <c r="D326" s="2">
        <f>Table2[[#This Row],[t0]]+3</f>
        <v>38123</v>
      </c>
      <c r="E326" s="2">
        <f>Table2[[#This Row],[t0]]+4</f>
        <v>38124</v>
      </c>
    </row>
    <row r="327" spans="1:5" x14ac:dyDescent="0.25">
      <c r="A327" s="4">
        <v>38120</v>
      </c>
      <c r="B327" s="2">
        <f>Table2[[#This Row],[t0]]+1</f>
        <v>38121</v>
      </c>
      <c r="C327" s="2">
        <f>Table2[[#This Row],[t0]]+2</f>
        <v>38122</v>
      </c>
      <c r="D327" s="2">
        <f>Table2[[#This Row],[t0]]+3</f>
        <v>38123</v>
      </c>
      <c r="E327" s="2">
        <f>Table2[[#This Row],[t0]]+4</f>
        <v>38124</v>
      </c>
    </row>
    <row r="328" spans="1:5" x14ac:dyDescent="0.25">
      <c r="A328" s="3">
        <v>38126</v>
      </c>
      <c r="B328" s="2">
        <f>Table2[[#This Row],[t0]]+1</f>
        <v>38127</v>
      </c>
      <c r="C328" s="2">
        <f>Table2[[#This Row],[t0]]+2</f>
        <v>38128</v>
      </c>
      <c r="D328" s="2">
        <f>Table2[[#This Row],[t0]]+3</f>
        <v>38129</v>
      </c>
      <c r="E328" s="2">
        <f>Table2[[#This Row],[t0]]+4</f>
        <v>38130</v>
      </c>
    </row>
    <row r="329" spans="1:5" x14ac:dyDescent="0.25">
      <c r="A329" s="4">
        <v>38127</v>
      </c>
      <c r="B329" s="2">
        <f>Table2[[#This Row],[t0]]+1</f>
        <v>38128</v>
      </c>
      <c r="C329" s="2">
        <f>Table2[[#This Row],[t0]]+2</f>
        <v>38129</v>
      </c>
      <c r="D329" s="2">
        <f>Table2[[#This Row],[t0]]+3</f>
        <v>38130</v>
      </c>
      <c r="E329" s="2">
        <f>Table2[[#This Row],[t0]]+4</f>
        <v>38131</v>
      </c>
    </row>
    <row r="330" spans="1:5" x14ac:dyDescent="0.25">
      <c r="A330" s="3">
        <v>38128</v>
      </c>
      <c r="B330" s="2">
        <f>Table2[[#This Row],[t0]]+1</f>
        <v>38129</v>
      </c>
      <c r="C330" s="2">
        <f>Table2[[#This Row],[t0]]+2</f>
        <v>38130</v>
      </c>
      <c r="D330" s="2">
        <f>Table2[[#This Row],[t0]]+3</f>
        <v>38131</v>
      </c>
      <c r="E330" s="2">
        <f>Table2[[#This Row],[t0]]+4</f>
        <v>38132</v>
      </c>
    </row>
    <row r="331" spans="1:5" x14ac:dyDescent="0.25">
      <c r="A331" s="4">
        <v>38132</v>
      </c>
      <c r="B331" s="2">
        <f>Table2[[#This Row],[t0]]+1</f>
        <v>38133</v>
      </c>
      <c r="C331" s="2">
        <f>Table2[[#This Row],[t0]]+2</f>
        <v>38134</v>
      </c>
      <c r="D331" s="2">
        <f>Table2[[#This Row],[t0]]+3</f>
        <v>38135</v>
      </c>
      <c r="E331" s="2">
        <f>Table2[[#This Row],[t0]]+4</f>
        <v>38136</v>
      </c>
    </row>
    <row r="332" spans="1:5" x14ac:dyDescent="0.25">
      <c r="A332" s="3">
        <v>38133</v>
      </c>
      <c r="B332" s="2">
        <f>Table2[[#This Row],[t0]]+1</f>
        <v>38134</v>
      </c>
      <c r="C332" s="2">
        <f>Table2[[#This Row],[t0]]+2</f>
        <v>38135</v>
      </c>
      <c r="D332" s="2">
        <f>Table2[[#This Row],[t0]]+3</f>
        <v>38136</v>
      </c>
      <c r="E332" s="2">
        <f>Table2[[#This Row],[t0]]+4</f>
        <v>38137</v>
      </c>
    </row>
    <row r="333" spans="1:5" x14ac:dyDescent="0.25">
      <c r="A333" s="4">
        <v>38136</v>
      </c>
      <c r="B333" s="2">
        <f>Table2[[#This Row],[t0]]+1</f>
        <v>38137</v>
      </c>
      <c r="C333" s="2">
        <f>Table2[[#This Row],[t0]]+2</f>
        <v>38138</v>
      </c>
      <c r="D333" s="2">
        <f>Table2[[#This Row],[t0]]+3</f>
        <v>38139</v>
      </c>
      <c r="E333" s="2">
        <f>Table2[[#This Row],[t0]]+4</f>
        <v>38140</v>
      </c>
    </row>
    <row r="334" spans="1:5" x14ac:dyDescent="0.25">
      <c r="A334" s="3">
        <v>38138</v>
      </c>
      <c r="B334" s="2">
        <f>Table2[[#This Row],[t0]]+1</f>
        <v>38139</v>
      </c>
      <c r="C334" s="2">
        <f>Table2[[#This Row],[t0]]+2</f>
        <v>38140</v>
      </c>
      <c r="D334" s="2">
        <f>Table2[[#This Row],[t0]]+3</f>
        <v>38141</v>
      </c>
      <c r="E334" s="2">
        <f>Table2[[#This Row],[t0]]+4</f>
        <v>38142</v>
      </c>
    </row>
    <row r="335" spans="1:5" x14ac:dyDescent="0.25">
      <c r="A335" s="4">
        <v>38139</v>
      </c>
      <c r="B335" s="2">
        <f>Table2[[#This Row],[t0]]+1</f>
        <v>38140</v>
      </c>
      <c r="C335" s="2">
        <f>Table2[[#This Row],[t0]]+2</f>
        <v>38141</v>
      </c>
      <c r="D335" s="2">
        <f>Table2[[#This Row],[t0]]+3</f>
        <v>38142</v>
      </c>
      <c r="E335" s="2">
        <f>Table2[[#This Row],[t0]]+4</f>
        <v>38143</v>
      </c>
    </row>
    <row r="336" spans="1:5" x14ac:dyDescent="0.25">
      <c r="A336" s="3">
        <v>38142</v>
      </c>
      <c r="B336" s="2">
        <f>Table2[[#This Row],[t0]]+1</f>
        <v>38143</v>
      </c>
      <c r="C336" s="2">
        <f>Table2[[#This Row],[t0]]+2</f>
        <v>38144</v>
      </c>
      <c r="D336" s="2">
        <f>Table2[[#This Row],[t0]]+3</f>
        <v>38145</v>
      </c>
      <c r="E336" s="2">
        <f>Table2[[#This Row],[t0]]+4</f>
        <v>38146</v>
      </c>
    </row>
    <row r="337" spans="1:5" x14ac:dyDescent="0.25">
      <c r="A337" s="4">
        <v>38145</v>
      </c>
      <c r="B337" s="2">
        <f>Table2[[#This Row],[t0]]+1</f>
        <v>38146</v>
      </c>
      <c r="C337" s="2">
        <f>Table2[[#This Row],[t0]]+2</f>
        <v>38147</v>
      </c>
      <c r="D337" s="2">
        <f>Table2[[#This Row],[t0]]+3</f>
        <v>38148</v>
      </c>
      <c r="E337" s="2">
        <f>Table2[[#This Row],[t0]]+4</f>
        <v>38149</v>
      </c>
    </row>
    <row r="338" spans="1:5" x14ac:dyDescent="0.25">
      <c r="A338" s="3">
        <v>38147</v>
      </c>
      <c r="B338" s="2">
        <f>Table2[[#This Row],[t0]]+1</f>
        <v>38148</v>
      </c>
      <c r="C338" s="2">
        <f>Table2[[#This Row],[t0]]+2</f>
        <v>38149</v>
      </c>
      <c r="D338" s="2">
        <f>Table2[[#This Row],[t0]]+3</f>
        <v>38150</v>
      </c>
      <c r="E338" s="2">
        <f>Table2[[#This Row],[t0]]+4</f>
        <v>38151</v>
      </c>
    </row>
    <row r="339" spans="1:5" x14ac:dyDescent="0.25">
      <c r="A339" s="4">
        <v>38148</v>
      </c>
      <c r="B339" s="2">
        <f>Table2[[#This Row],[t0]]+1</f>
        <v>38149</v>
      </c>
      <c r="C339" s="2">
        <f>Table2[[#This Row],[t0]]+2</f>
        <v>38150</v>
      </c>
      <c r="D339" s="2">
        <f>Table2[[#This Row],[t0]]+3</f>
        <v>38151</v>
      </c>
      <c r="E339" s="2">
        <f>Table2[[#This Row],[t0]]+4</f>
        <v>38152</v>
      </c>
    </row>
    <row r="340" spans="1:5" x14ac:dyDescent="0.25">
      <c r="A340" s="3">
        <v>38150</v>
      </c>
      <c r="B340" s="2">
        <f>Table2[[#This Row],[t0]]+1</f>
        <v>38151</v>
      </c>
      <c r="C340" s="2">
        <f>Table2[[#This Row],[t0]]+2</f>
        <v>38152</v>
      </c>
      <c r="D340" s="2">
        <f>Table2[[#This Row],[t0]]+3</f>
        <v>38153</v>
      </c>
      <c r="E340" s="2">
        <f>Table2[[#This Row],[t0]]+4</f>
        <v>38154</v>
      </c>
    </row>
    <row r="341" spans="1:5" x14ac:dyDescent="0.25">
      <c r="A341" s="4">
        <v>38150</v>
      </c>
      <c r="B341" s="2">
        <f>Table2[[#This Row],[t0]]+1</f>
        <v>38151</v>
      </c>
      <c r="C341" s="2">
        <f>Table2[[#This Row],[t0]]+2</f>
        <v>38152</v>
      </c>
      <c r="D341" s="2">
        <f>Table2[[#This Row],[t0]]+3</f>
        <v>38153</v>
      </c>
      <c r="E341" s="2">
        <f>Table2[[#This Row],[t0]]+4</f>
        <v>38154</v>
      </c>
    </row>
    <row r="342" spans="1:5" x14ac:dyDescent="0.25">
      <c r="A342" s="3">
        <v>38151</v>
      </c>
      <c r="B342" s="2">
        <f>Table2[[#This Row],[t0]]+1</f>
        <v>38152</v>
      </c>
      <c r="C342" s="2">
        <f>Table2[[#This Row],[t0]]+2</f>
        <v>38153</v>
      </c>
      <c r="D342" s="2">
        <f>Table2[[#This Row],[t0]]+3</f>
        <v>38154</v>
      </c>
      <c r="E342" s="2">
        <f>Table2[[#This Row],[t0]]+4</f>
        <v>38155</v>
      </c>
    </row>
    <row r="343" spans="1:5" x14ac:dyDescent="0.25">
      <c r="A343" s="4">
        <v>38154</v>
      </c>
      <c r="B343" s="2">
        <f>Table2[[#This Row],[t0]]+1</f>
        <v>38155</v>
      </c>
      <c r="C343" s="2">
        <f>Table2[[#This Row],[t0]]+2</f>
        <v>38156</v>
      </c>
      <c r="D343" s="2">
        <f>Table2[[#This Row],[t0]]+3</f>
        <v>38157</v>
      </c>
      <c r="E343" s="2">
        <f>Table2[[#This Row],[t0]]+4</f>
        <v>38158</v>
      </c>
    </row>
    <row r="344" spans="1:5" x14ac:dyDescent="0.25">
      <c r="A344" s="3">
        <v>38156</v>
      </c>
      <c r="B344" s="2">
        <f>Table2[[#This Row],[t0]]+1</f>
        <v>38157</v>
      </c>
      <c r="C344" s="2">
        <f>Table2[[#This Row],[t0]]+2</f>
        <v>38158</v>
      </c>
      <c r="D344" s="2">
        <f>Table2[[#This Row],[t0]]+3</f>
        <v>38159</v>
      </c>
      <c r="E344" s="2">
        <f>Table2[[#This Row],[t0]]+4</f>
        <v>38160</v>
      </c>
    </row>
    <row r="345" spans="1:5" x14ac:dyDescent="0.25">
      <c r="A345" s="4">
        <v>38157</v>
      </c>
      <c r="B345" s="2">
        <f>Table2[[#This Row],[t0]]+1</f>
        <v>38158</v>
      </c>
      <c r="C345" s="2">
        <f>Table2[[#This Row],[t0]]+2</f>
        <v>38159</v>
      </c>
      <c r="D345" s="2">
        <f>Table2[[#This Row],[t0]]+3</f>
        <v>38160</v>
      </c>
      <c r="E345" s="2">
        <f>Table2[[#This Row],[t0]]+4</f>
        <v>38161</v>
      </c>
    </row>
    <row r="346" spans="1:5" x14ac:dyDescent="0.25">
      <c r="A346" s="3">
        <v>38158</v>
      </c>
      <c r="B346" s="2">
        <f>Table2[[#This Row],[t0]]+1</f>
        <v>38159</v>
      </c>
      <c r="C346" s="2">
        <f>Table2[[#This Row],[t0]]+2</f>
        <v>38160</v>
      </c>
      <c r="D346" s="2">
        <f>Table2[[#This Row],[t0]]+3</f>
        <v>38161</v>
      </c>
      <c r="E346" s="2">
        <f>Table2[[#This Row],[t0]]+4</f>
        <v>38162</v>
      </c>
    </row>
    <row r="347" spans="1:5" x14ac:dyDescent="0.25">
      <c r="A347" s="4">
        <v>38163</v>
      </c>
      <c r="B347" s="2">
        <f>Table2[[#This Row],[t0]]+1</f>
        <v>38164</v>
      </c>
      <c r="C347" s="2">
        <f>Table2[[#This Row],[t0]]+2</f>
        <v>38165</v>
      </c>
      <c r="D347" s="2">
        <f>Table2[[#This Row],[t0]]+3</f>
        <v>38166</v>
      </c>
      <c r="E347" s="2">
        <f>Table2[[#This Row],[t0]]+4</f>
        <v>38167</v>
      </c>
    </row>
    <row r="348" spans="1:5" x14ac:dyDescent="0.25">
      <c r="A348" s="3">
        <v>38166</v>
      </c>
      <c r="B348" s="2">
        <f>Table2[[#This Row],[t0]]+1</f>
        <v>38167</v>
      </c>
      <c r="C348" s="2">
        <f>Table2[[#This Row],[t0]]+2</f>
        <v>38168</v>
      </c>
      <c r="D348" s="2">
        <f>Table2[[#This Row],[t0]]+3</f>
        <v>38169</v>
      </c>
      <c r="E348" s="2">
        <f>Table2[[#This Row],[t0]]+4</f>
        <v>38170</v>
      </c>
    </row>
    <row r="349" spans="1:5" x14ac:dyDescent="0.25">
      <c r="A349" s="4">
        <v>38167</v>
      </c>
      <c r="B349" s="2">
        <f>Table2[[#This Row],[t0]]+1</f>
        <v>38168</v>
      </c>
      <c r="C349" s="2">
        <f>Table2[[#This Row],[t0]]+2</f>
        <v>38169</v>
      </c>
      <c r="D349" s="2">
        <f>Table2[[#This Row],[t0]]+3</f>
        <v>38170</v>
      </c>
      <c r="E349" s="2">
        <f>Table2[[#This Row],[t0]]+4</f>
        <v>38171</v>
      </c>
    </row>
    <row r="350" spans="1:5" x14ac:dyDescent="0.25">
      <c r="A350" s="3">
        <v>38168</v>
      </c>
      <c r="B350" s="2">
        <f>Table2[[#This Row],[t0]]+1</f>
        <v>38169</v>
      </c>
      <c r="C350" s="2">
        <f>Table2[[#This Row],[t0]]+2</f>
        <v>38170</v>
      </c>
      <c r="D350" s="2">
        <f>Table2[[#This Row],[t0]]+3</f>
        <v>38171</v>
      </c>
      <c r="E350" s="2">
        <f>Table2[[#This Row],[t0]]+4</f>
        <v>38172</v>
      </c>
    </row>
    <row r="351" spans="1:5" x14ac:dyDescent="0.25">
      <c r="A351" s="4">
        <v>38168</v>
      </c>
      <c r="B351" s="2">
        <f>Table2[[#This Row],[t0]]+1</f>
        <v>38169</v>
      </c>
      <c r="C351" s="2">
        <f>Table2[[#This Row],[t0]]+2</f>
        <v>38170</v>
      </c>
      <c r="D351" s="2">
        <f>Table2[[#This Row],[t0]]+3</f>
        <v>38171</v>
      </c>
      <c r="E351" s="2">
        <f>Table2[[#This Row],[t0]]+4</f>
        <v>38172</v>
      </c>
    </row>
    <row r="352" spans="1:5" x14ac:dyDescent="0.25">
      <c r="A352" s="3">
        <v>38168</v>
      </c>
      <c r="B352" s="2">
        <f>Table2[[#This Row],[t0]]+1</f>
        <v>38169</v>
      </c>
      <c r="C352" s="2">
        <f>Table2[[#This Row],[t0]]+2</f>
        <v>38170</v>
      </c>
      <c r="D352" s="2">
        <f>Table2[[#This Row],[t0]]+3</f>
        <v>38171</v>
      </c>
      <c r="E352" s="2">
        <f>Table2[[#This Row],[t0]]+4</f>
        <v>38172</v>
      </c>
    </row>
    <row r="353" spans="1:5" x14ac:dyDescent="0.25">
      <c r="A353" s="4">
        <v>38168</v>
      </c>
      <c r="B353" s="2">
        <f>Table2[[#This Row],[t0]]+1</f>
        <v>38169</v>
      </c>
      <c r="C353" s="2">
        <f>Table2[[#This Row],[t0]]+2</f>
        <v>38170</v>
      </c>
      <c r="D353" s="2">
        <f>Table2[[#This Row],[t0]]+3</f>
        <v>38171</v>
      </c>
      <c r="E353" s="2">
        <f>Table2[[#This Row],[t0]]+4</f>
        <v>38172</v>
      </c>
    </row>
    <row r="354" spans="1:5" x14ac:dyDescent="0.25">
      <c r="A354" s="3">
        <v>38169</v>
      </c>
      <c r="B354" s="2">
        <f>Table2[[#This Row],[t0]]+1</f>
        <v>38170</v>
      </c>
      <c r="C354" s="2">
        <f>Table2[[#This Row],[t0]]+2</f>
        <v>38171</v>
      </c>
      <c r="D354" s="2">
        <f>Table2[[#This Row],[t0]]+3</f>
        <v>38172</v>
      </c>
      <c r="E354" s="2">
        <f>Table2[[#This Row],[t0]]+4</f>
        <v>38173</v>
      </c>
    </row>
    <row r="355" spans="1:5" x14ac:dyDescent="0.25">
      <c r="A355" s="4">
        <v>38169</v>
      </c>
      <c r="B355" s="2">
        <f>Table2[[#This Row],[t0]]+1</f>
        <v>38170</v>
      </c>
      <c r="C355" s="2">
        <f>Table2[[#This Row],[t0]]+2</f>
        <v>38171</v>
      </c>
      <c r="D355" s="2">
        <f>Table2[[#This Row],[t0]]+3</f>
        <v>38172</v>
      </c>
      <c r="E355" s="2">
        <f>Table2[[#This Row],[t0]]+4</f>
        <v>38173</v>
      </c>
    </row>
    <row r="356" spans="1:5" x14ac:dyDescent="0.25">
      <c r="A356" s="3">
        <v>38170</v>
      </c>
      <c r="B356" s="2">
        <f>Table2[[#This Row],[t0]]+1</f>
        <v>38171</v>
      </c>
      <c r="C356" s="2">
        <f>Table2[[#This Row],[t0]]+2</f>
        <v>38172</v>
      </c>
      <c r="D356" s="2">
        <f>Table2[[#This Row],[t0]]+3</f>
        <v>38173</v>
      </c>
      <c r="E356" s="2">
        <f>Table2[[#This Row],[t0]]+4</f>
        <v>38174</v>
      </c>
    </row>
    <row r="357" spans="1:5" x14ac:dyDescent="0.25">
      <c r="A357" s="4">
        <v>38178</v>
      </c>
      <c r="B357" s="2">
        <f>Table2[[#This Row],[t0]]+1</f>
        <v>38179</v>
      </c>
      <c r="C357" s="2">
        <f>Table2[[#This Row],[t0]]+2</f>
        <v>38180</v>
      </c>
      <c r="D357" s="2">
        <f>Table2[[#This Row],[t0]]+3</f>
        <v>38181</v>
      </c>
      <c r="E357" s="2">
        <f>Table2[[#This Row],[t0]]+4</f>
        <v>38182</v>
      </c>
    </row>
    <row r="358" spans="1:5" x14ac:dyDescent="0.25">
      <c r="A358" s="3">
        <v>38184</v>
      </c>
      <c r="B358" s="2">
        <f>Table2[[#This Row],[t0]]+1</f>
        <v>38185</v>
      </c>
      <c r="C358" s="2">
        <f>Table2[[#This Row],[t0]]+2</f>
        <v>38186</v>
      </c>
      <c r="D358" s="2">
        <f>Table2[[#This Row],[t0]]+3</f>
        <v>38187</v>
      </c>
      <c r="E358" s="2">
        <f>Table2[[#This Row],[t0]]+4</f>
        <v>38188</v>
      </c>
    </row>
    <row r="359" spans="1:5" x14ac:dyDescent="0.25">
      <c r="A359" s="4">
        <v>38185</v>
      </c>
      <c r="B359" s="2">
        <f>Table2[[#This Row],[t0]]+1</f>
        <v>38186</v>
      </c>
      <c r="C359" s="2">
        <f>Table2[[#This Row],[t0]]+2</f>
        <v>38187</v>
      </c>
      <c r="D359" s="2">
        <f>Table2[[#This Row],[t0]]+3</f>
        <v>38188</v>
      </c>
      <c r="E359" s="2">
        <f>Table2[[#This Row],[t0]]+4</f>
        <v>38189</v>
      </c>
    </row>
    <row r="360" spans="1:5" x14ac:dyDescent="0.25">
      <c r="A360" s="3">
        <v>38185</v>
      </c>
      <c r="B360" s="2">
        <f>Table2[[#This Row],[t0]]+1</f>
        <v>38186</v>
      </c>
      <c r="C360" s="2">
        <f>Table2[[#This Row],[t0]]+2</f>
        <v>38187</v>
      </c>
      <c r="D360" s="2">
        <f>Table2[[#This Row],[t0]]+3</f>
        <v>38188</v>
      </c>
      <c r="E360" s="2">
        <f>Table2[[#This Row],[t0]]+4</f>
        <v>38189</v>
      </c>
    </row>
    <row r="361" spans="1:5" x14ac:dyDescent="0.25">
      <c r="A361" s="4">
        <v>38190</v>
      </c>
      <c r="B361" s="2">
        <f>Table2[[#This Row],[t0]]+1</f>
        <v>38191</v>
      </c>
      <c r="C361" s="2">
        <f>Table2[[#This Row],[t0]]+2</f>
        <v>38192</v>
      </c>
      <c r="D361" s="2">
        <f>Table2[[#This Row],[t0]]+3</f>
        <v>38193</v>
      </c>
      <c r="E361" s="2">
        <f>Table2[[#This Row],[t0]]+4</f>
        <v>38194</v>
      </c>
    </row>
    <row r="362" spans="1:5" x14ac:dyDescent="0.25">
      <c r="A362" s="3">
        <v>38190</v>
      </c>
      <c r="B362" s="2">
        <f>Table2[[#This Row],[t0]]+1</f>
        <v>38191</v>
      </c>
      <c r="C362" s="2">
        <f>Table2[[#This Row],[t0]]+2</f>
        <v>38192</v>
      </c>
      <c r="D362" s="2">
        <f>Table2[[#This Row],[t0]]+3</f>
        <v>38193</v>
      </c>
      <c r="E362" s="2">
        <f>Table2[[#This Row],[t0]]+4</f>
        <v>38194</v>
      </c>
    </row>
    <row r="363" spans="1:5" x14ac:dyDescent="0.25">
      <c r="A363" s="4">
        <v>38194</v>
      </c>
      <c r="B363" s="2">
        <f>Table2[[#This Row],[t0]]+1</f>
        <v>38195</v>
      </c>
      <c r="C363" s="2">
        <f>Table2[[#This Row],[t0]]+2</f>
        <v>38196</v>
      </c>
      <c r="D363" s="2">
        <f>Table2[[#This Row],[t0]]+3</f>
        <v>38197</v>
      </c>
      <c r="E363" s="2">
        <f>Table2[[#This Row],[t0]]+4</f>
        <v>38198</v>
      </c>
    </row>
    <row r="364" spans="1:5" x14ac:dyDescent="0.25">
      <c r="A364" s="3">
        <v>38205</v>
      </c>
      <c r="B364" s="2">
        <f>Table2[[#This Row],[t0]]+1</f>
        <v>38206</v>
      </c>
      <c r="C364" s="2">
        <f>Table2[[#This Row],[t0]]+2</f>
        <v>38207</v>
      </c>
      <c r="D364" s="2">
        <f>Table2[[#This Row],[t0]]+3</f>
        <v>38208</v>
      </c>
      <c r="E364" s="2">
        <f>Table2[[#This Row],[t0]]+4</f>
        <v>38209</v>
      </c>
    </row>
    <row r="365" spans="1:5" x14ac:dyDescent="0.25">
      <c r="A365" s="4">
        <v>38212</v>
      </c>
      <c r="B365" s="2">
        <f>Table2[[#This Row],[t0]]+1</f>
        <v>38213</v>
      </c>
      <c r="C365" s="2">
        <f>Table2[[#This Row],[t0]]+2</f>
        <v>38214</v>
      </c>
      <c r="D365" s="2">
        <f>Table2[[#This Row],[t0]]+3</f>
        <v>38215</v>
      </c>
      <c r="E365" s="2">
        <f>Table2[[#This Row],[t0]]+4</f>
        <v>38216</v>
      </c>
    </row>
    <row r="366" spans="1:5" x14ac:dyDescent="0.25">
      <c r="A366" s="3">
        <v>38213</v>
      </c>
      <c r="B366" s="2">
        <f>Table2[[#This Row],[t0]]+1</f>
        <v>38214</v>
      </c>
      <c r="C366" s="2">
        <f>Table2[[#This Row],[t0]]+2</f>
        <v>38215</v>
      </c>
      <c r="D366" s="2">
        <f>Table2[[#This Row],[t0]]+3</f>
        <v>38216</v>
      </c>
      <c r="E366" s="2">
        <f>Table2[[#This Row],[t0]]+4</f>
        <v>38217</v>
      </c>
    </row>
    <row r="367" spans="1:5" x14ac:dyDescent="0.25">
      <c r="A367" s="4">
        <v>38214</v>
      </c>
      <c r="B367" s="2">
        <f>Table2[[#This Row],[t0]]+1</f>
        <v>38215</v>
      </c>
      <c r="C367" s="2">
        <f>Table2[[#This Row],[t0]]+2</f>
        <v>38216</v>
      </c>
      <c r="D367" s="2">
        <f>Table2[[#This Row],[t0]]+3</f>
        <v>38217</v>
      </c>
      <c r="E367" s="2">
        <f>Table2[[#This Row],[t0]]+4</f>
        <v>38218</v>
      </c>
    </row>
    <row r="368" spans="1:5" x14ac:dyDescent="0.25">
      <c r="A368" s="3">
        <v>38216</v>
      </c>
      <c r="B368" s="2">
        <f>Table2[[#This Row],[t0]]+1</f>
        <v>38217</v>
      </c>
      <c r="C368" s="2">
        <f>Table2[[#This Row],[t0]]+2</f>
        <v>38218</v>
      </c>
      <c r="D368" s="2">
        <f>Table2[[#This Row],[t0]]+3</f>
        <v>38219</v>
      </c>
      <c r="E368" s="2">
        <f>Table2[[#This Row],[t0]]+4</f>
        <v>38220</v>
      </c>
    </row>
    <row r="369" spans="1:5" x14ac:dyDescent="0.25">
      <c r="A369" s="4">
        <v>38216</v>
      </c>
      <c r="B369" s="2">
        <f>Table2[[#This Row],[t0]]+1</f>
        <v>38217</v>
      </c>
      <c r="C369" s="2">
        <f>Table2[[#This Row],[t0]]+2</f>
        <v>38218</v>
      </c>
      <c r="D369" s="2">
        <f>Table2[[#This Row],[t0]]+3</f>
        <v>38219</v>
      </c>
      <c r="E369" s="2">
        <f>Table2[[#This Row],[t0]]+4</f>
        <v>38220</v>
      </c>
    </row>
    <row r="370" spans="1:5" x14ac:dyDescent="0.25">
      <c r="A370" s="3">
        <v>38219</v>
      </c>
      <c r="B370" s="2">
        <f>Table2[[#This Row],[t0]]+1</f>
        <v>38220</v>
      </c>
      <c r="C370" s="2">
        <f>Table2[[#This Row],[t0]]+2</f>
        <v>38221</v>
      </c>
      <c r="D370" s="2">
        <f>Table2[[#This Row],[t0]]+3</f>
        <v>38222</v>
      </c>
      <c r="E370" s="2">
        <f>Table2[[#This Row],[t0]]+4</f>
        <v>38223</v>
      </c>
    </row>
    <row r="371" spans="1:5" x14ac:dyDescent="0.25">
      <c r="A371" s="4">
        <v>38222</v>
      </c>
      <c r="B371" s="2">
        <f>Table2[[#This Row],[t0]]+1</f>
        <v>38223</v>
      </c>
      <c r="C371" s="2">
        <f>Table2[[#This Row],[t0]]+2</f>
        <v>38224</v>
      </c>
      <c r="D371" s="2">
        <f>Table2[[#This Row],[t0]]+3</f>
        <v>38225</v>
      </c>
      <c r="E371" s="2">
        <f>Table2[[#This Row],[t0]]+4</f>
        <v>38226</v>
      </c>
    </row>
    <row r="372" spans="1:5" x14ac:dyDescent="0.25">
      <c r="A372" s="3">
        <v>38223</v>
      </c>
      <c r="B372" s="2">
        <f>Table2[[#This Row],[t0]]+1</f>
        <v>38224</v>
      </c>
      <c r="C372" s="2">
        <f>Table2[[#This Row],[t0]]+2</f>
        <v>38225</v>
      </c>
      <c r="D372" s="2">
        <f>Table2[[#This Row],[t0]]+3</f>
        <v>38226</v>
      </c>
      <c r="E372" s="2">
        <f>Table2[[#This Row],[t0]]+4</f>
        <v>38227</v>
      </c>
    </row>
    <row r="373" spans="1:5" x14ac:dyDescent="0.25">
      <c r="A373" s="4">
        <v>38224</v>
      </c>
      <c r="B373" s="2">
        <f>Table2[[#This Row],[t0]]+1</f>
        <v>38225</v>
      </c>
      <c r="C373" s="2">
        <f>Table2[[#This Row],[t0]]+2</f>
        <v>38226</v>
      </c>
      <c r="D373" s="2">
        <f>Table2[[#This Row],[t0]]+3</f>
        <v>38227</v>
      </c>
      <c r="E373" s="2">
        <f>Table2[[#This Row],[t0]]+4</f>
        <v>38228</v>
      </c>
    </row>
    <row r="374" spans="1:5" x14ac:dyDescent="0.25">
      <c r="A374" s="3">
        <v>38228</v>
      </c>
      <c r="B374" s="2">
        <f>Table2[[#This Row],[t0]]+1</f>
        <v>38229</v>
      </c>
      <c r="C374" s="2">
        <f>Table2[[#This Row],[t0]]+2</f>
        <v>38230</v>
      </c>
      <c r="D374" s="2">
        <f>Table2[[#This Row],[t0]]+3</f>
        <v>38231</v>
      </c>
      <c r="E374" s="2">
        <f>Table2[[#This Row],[t0]]+4</f>
        <v>38232</v>
      </c>
    </row>
    <row r="375" spans="1:5" x14ac:dyDescent="0.25">
      <c r="A375" s="4">
        <v>38229</v>
      </c>
      <c r="B375" s="2">
        <f>Table2[[#This Row],[t0]]+1</f>
        <v>38230</v>
      </c>
      <c r="C375" s="2">
        <f>Table2[[#This Row],[t0]]+2</f>
        <v>38231</v>
      </c>
      <c r="D375" s="2">
        <f>Table2[[#This Row],[t0]]+3</f>
        <v>38232</v>
      </c>
      <c r="E375" s="2">
        <f>Table2[[#This Row],[t0]]+4</f>
        <v>38233</v>
      </c>
    </row>
    <row r="376" spans="1:5" x14ac:dyDescent="0.25">
      <c r="A376" s="3">
        <v>38232</v>
      </c>
      <c r="B376" s="2">
        <f>Table2[[#This Row],[t0]]+1</f>
        <v>38233</v>
      </c>
      <c r="C376" s="2">
        <f>Table2[[#This Row],[t0]]+2</f>
        <v>38234</v>
      </c>
      <c r="D376" s="2">
        <f>Table2[[#This Row],[t0]]+3</f>
        <v>38235</v>
      </c>
      <c r="E376" s="2">
        <f>Table2[[#This Row],[t0]]+4</f>
        <v>38236</v>
      </c>
    </row>
    <row r="377" spans="1:5" x14ac:dyDescent="0.25">
      <c r="A377" s="4">
        <v>38233</v>
      </c>
      <c r="B377" s="2">
        <f>Table2[[#This Row],[t0]]+1</f>
        <v>38234</v>
      </c>
      <c r="C377" s="2">
        <f>Table2[[#This Row],[t0]]+2</f>
        <v>38235</v>
      </c>
      <c r="D377" s="2">
        <f>Table2[[#This Row],[t0]]+3</f>
        <v>38236</v>
      </c>
      <c r="E377" s="2">
        <f>Table2[[#This Row],[t0]]+4</f>
        <v>38237</v>
      </c>
    </row>
    <row r="378" spans="1:5" x14ac:dyDescent="0.25">
      <c r="A378" s="3">
        <v>38235</v>
      </c>
      <c r="B378" s="2">
        <f>Table2[[#This Row],[t0]]+1</f>
        <v>38236</v>
      </c>
      <c r="C378" s="2">
        <f>Table2[[#This Row],[t0]]+2</f>
        <v>38237</v>
      </c>
      <c r="D378" s="2">
        <f>Table2[[#This Row],[t0]]+3</f>
        <v>38238</v>
      </c>
      <c r="E378" s="2">
        <f>Table2[[#This Row],[t0]]+4</f>
        <v>38239</v>
      </c>
    </row>
    <row r="379" spans="1:5" x14ac:dyDescent="0.25">
      <c r="A379" s="4">
        <v>38236</v>
      </c>
      <c r="B379" s="2">
        <f>Table2[[#This Row],[t0]]+1</f>
        <v>38237</v>
      </c>
      <c r="C379" s="2">
        <f>Table2[[#This Row],[t0]]+2</f>
        <v>38238</v>
      </c>
      <c r="D379" s="2">
        <f>Table2[[#This Row],[t0]]+3</f>
        <v>38239</v>
      </c>
      <c r="E379" s="2">
        <f>Table2[[#This Row],[t0]]+4</f>
        <v>38240</v>
      </c>
    </row>
    <row r="380" spans="1:5" x14ac:dyDescent="0.25">
      <c r="A380" s="3">
        <v>38238</v>
      </c>
      <c r="B380" s="2">
        <f>Table2[[#This Row],[t0]]+1</f>
        <v>38239</v>
      </c>
      <c r="C380" s="2">
        <f>Table2[[#This Row],[t0]]+2</f>
        <v>38240</v>
      </c>
      <c r="D380" s="2">
        <f>Table2[[#This Row],[t0]]+3</f>
        <v>38241</v>
      </c>
      <c r="E380" s="2">
        <f>Table2[[#This Row],[t0]]+4</f>
        <v>38242</v>
      </c>
    </row>
    <row r="381" spans="1:5" x14ac:dyDescent="0.25">
      <c r="A381" s="4">
        <v>38238</v>
      </c>
      <c r="B381" s="2">
        <f>Table2[[#This Row],[t0]]+1</f>
        <v>38239</v>
      </c>
      <c r="C381" s="2">
        <f>Table2[[#This Row],[t0]]+2</f>
        <v>38240</v>
      </c>
      <c r="D381" s="2">
        <f>Table2[[#This Row],[t0]]+3</f>
        <v>38241</v>
      </c>
      <c r="E381" s="2">
        <f>Table2[[#This Row],[t0]]+4</f>
        <v>38242</v>
      </c>
    </row>
    <row r="382" spans="1:5" x14ac:dyDescent="0.25">
      <c r="A382" s="3">
        <v>38239</v>
      </c>
      <c r="B382" s="2">
        <f>Table2[[#This Row],[t0]]+1</f>
        <v>38240</v>
      </c>
      <c r="C382" s="2">
        <f>Table2[[#This Row],[t0]]+2</f>
        <v>38241</v>
      </c>
      <c r="D382" s="2">
        <f>Table2[[#This Row],[t0]]+3</f>
        <v>38242</v>
      </c>
      <c r="E382" s="2">
        <f>Table2[[#This Row],[t0]]+4</f>
        <v>38243</v>
      </c>
    </row>
    <row r="383" spans="1:5" x14ac:dyDescent="0.25">
      <c r="A383" s="4">
        <v>38240</v>
      </c>
      <c r="B383" s="2">
        <f>Table2[[#This Row],[t0]]+1</f>
        <v>38241</v>
      </c>
      <c r="C383" s="2">
        <f>Table2[[#This Row],[t0]]+2</f>
        <v>38242</v>
      </c>
      <c r="D383" s="2">
        <f>Table2[[#This Row],[t0]]+3</f>
        <v>38243</v>
      </c>
      <c r="E383" s="2">
        <f>Table2[[#This Row],[t0]]+4</f>
        <v>38244</v>
      </c>
    </row>
    <row r="384" spans="1:5" x14ac:dyDescent="0.25">
      <c r="A384" s="3">
        <v>38242</v>
      </c>
      <c r="B384" s="2">
        <f>Table2[[#This Row],[t0]]+1</f>
        <v>38243</v>
      </c>
      <c r="C384" s="2">
        <f>Table2[[#This Row],[t0]]+2</f>
        <v>38244</v>
      </c>
      <c r="D384" s="2">
        <f>Table2[[#This Row],[t0]]+3</f>
        <v>38245</v>
      </c>
      <c r="E384" s="2">
        <f>Table2[[#This Row],[t0]]+4</f>
        <v>38246</v>
      </c>
    </row>
    <row r="385" spans="1:5" x14ac:dyDescent="0.25">
      <c r="A385" s="4">
        <v>38243</v>
      </c>
      <c r="B385" s="2">
        <f>Table2[[#This Row],[t0]]+1</f>
        <v>38244</v>
      </c>
      <c r="C385" s="2">
        <f>Table2[[#This Row],[t0]]+2</f>
        <v>38245</v>
      </c>
      <c r="D385" s="2">
        <f>Table2[[#This Row],[t0]]+3</f>
        <v>38246</v>
      </c>
      <c r="E385" s="2">
        <f>Table2[[#This Row],[t0]]+4</f>
        <v>38247</v>
      </c>
    </row>
    <row r="386" spans="1:5" x14ac:dyDescent="0.25">
      <c r="A386" s="3">
        <v>38243</v>
      </c>
      <c r="B386" s="2">
        <f>Table2[[#This Row],[t0]]+1</f>
        <v>38244</v>
      </c>
      <c r="C386" s="2">
        <f>Table2[[#This Row],[t0]]+2</f>
        <v>38245</v>
      </c>
      <c r="D386" s="2">
        <f>Table2[[#This Row],[t0]]+3</f>
        <v>38246</v>
      </c>
      <c r="E386" s="2">
        <f>Table2[[#This Row],[t0]]+4</f>
        <v>38247</v>
      </c>
    </row>
    <row r="387" spans="1:5" x14ac:dyDescent="0.25">
      <c r="A387" s="4">
        <v>38245</v>
      </c>
      <c r="B387" s="2">
        <f>Table2[[#This Row],[t0]]+1</f>
        <v>38246</v>
      </c>
      <c r="C387" s="2">
        <f>Table2[[#This Row],[t0]]+2</f>
        <v>38247</v>
      </c>
      <c r="D387" s="2">
        <f>Table2[[#This Row],[t0]]+3</f>
        <v>38248</v>
      </c>
      <c r="E387" s="2">
        <f>Table2[[#This Row],[t0]]+4</f>
        <v>38249</v>
      </c>
    </row>
    <row r="388" spans="1:5" x14ac:dyDescent="0.25">
      <c r="A388" s="3">
        <v>38246</v>
      </c>
      <c r="B388" s="2">
        <f>Table2[[#This Row],[t0]]+1</f>
        <v>38247</v>
      </c>
      <c r="C388" s="2">
        <f>Table2[[#This Row],[t0]]+2</f>
        <v>38248</v>
      </c>
      <c r="D388" s="2">
        <f>Table2[[#This Row],[t0]]+3</f>
        <v>38249</v>
      </c>
      <c r="E388" s="2">
        <f>Table2[[#This Row],[t0]]+4</f>
        <v>38250</v>
      </c>
    </row>
    <row r="389" spans="1:5" x14ac:dyDescent="0.25">
      <c r="A389" s="4">
        <v>38247</v>
      </c>
      <c r="B389" s="2">
        <f>Table2[[#This Row],[t0]]+1</f>
        <v>38248</v>
      </c>
      <c r="C389" s="2">
        <f>Table2[[#This Row],[t0]]+2</f>
        <v>38249</v>
      </c>
      <c r="D389" s="2">
        <f>Table2[[#This Row],[t0]]+3</f>
        <v>38250</v>
      </c>
      <c r="E389" s="2">
        <f>Table2[[#This Row],[t0]]+4</f>
        <v>38251</v>
      </c>
    </row>
    <row r="390" spans="1:5" x14ac:dyDescent="0.25">
      <c r="A390" s="3">
        <v>38253</v>
      </c>
      <c r="B390" s="2">
        <f>Table2[[#This Row],[t0]]+1</f>
        <v>38254</v>
      </c>
      <c r="C390" s="2">
        <f>Table2[[#This Row],[t0]]+2</f>
        <v>38255</v>
      </c>
      <c r="D390" s="2">
        <f>Table2[[#This Row],[t0]]+3</f>
        <v>38256</v>
      </c>
      <c r="E390" s="2">
        <f>Table2[[#This Row],[t0]]+4</f>
        <v>38257</v>
      </c>
    </row>
    <row r="391" spans="1:5" x14ac:dyDescent="0.25">
      <c r="A391" s="4">
        <v>38255</v>
      </c>
      <c r="B391" s="2">
        <f>Table2[[#This Row],[t0]]+1</f>
        <v>38256</v>
      </c>
      <c r="C391" s="2">
        <f>Table2[[#This Row],[t0]]+2</f>
        <v>38257</v>
      </c>
      <c r="D391" s="2">
        <f>Table2[[#This Row],[t0]]+3</f>
        <v>38258</v>
      </c>
      <c r="E391" s="2">
        <f>Table2[[#This Row],[t0]]+4</f>
        <v>38259</v>
      </c>
    </row>
    <row r="392" spans="1:5" x14ac:dyDescent="0.25">
      <c r="A392" s="3">
        <v>38263</v>
      </c>
      <c r="B392" s="2">
        <f>Table2[[#This Row],[t0]]+1</f>
        <v>38264</v>
      </c>
      <c r="C392" s="2">
        <f>Table2[[#This Row],[t0]]+2</f>
        <v>38265</v>
      </c>
      <c r="D392" s="2">
        <f>Table2[[#This Row],[t0]]+3</f>
        <v>38266</v>
      </c>
      <c r="E392" s="2">
        <f>Table2[[#This Row],[t0]]+4</f>
        <v>38267</v>
      </c>
    </row>
    <row r="393" spans="1:5" x14ac:dyDescent="0.25">
      <c r="A393" s="4">
        <v>38275</v>
      </c>
      <c r="B393" s="2">
        <f>Table2[[#This Row],[t0]]+1</f>
        <v>38276</v>
      </c>
      <c r="C393" s="2">
        <f>Table2[[#This Row],[t0]]+2</f>
        <v>38277</v>
      </c>
      <c r="D393" s="2">
        <f>Table2[[#This Row],[t0]]+3</f>
        <v>38278</v>
      </c>
      <c r="E393" s="2">
        <f>Table2[[#This Row],[t0]]+4</f>
        <v>38279</v>
      </c>
    </row>
    <row r="394" spans="1:5" x14ac:dyDescent="0.25">
      <c r="A394" s="3">
        <v>38282</v>
      </c>
      <c r="B394" s="2">
        <f>Table2[[#This Row],[t0]]+1</f>
        <v>38283</v>
      </c>
      <c r="C394" s="2">
        <f>Table2[[#This Row],[t0]]+2</f>
        <v>38284</v>
      </c>
      <c r="D394" s="2">
        <f>Table2[[#This Row],[t0]]+3</f>
        <v>38285</v>
      </c>
      <c r="E394" s="2">
        <f>Table2[[#This Row],[t0]]+4</f>
        <v>38286</v>
      </c>
    </row>
    <row r="395" spans="1:5" x14ac:dyDescent="0.25">
      <c r="A395" s="4">
        <v>38291</v>
      </c>
      <c r="B395" s="2">
        <f>Table2[[#This Row],[t0]]+1</f>
        <v>38292</v>
      </c>
      <c r="C395" s="2">
        <f>Table2[[#This Row],[t0]]+2</f>
        <v>38293</v>
      </c>
      <c r="D395" s="2">
        <f>Table2[[#This Row],[t0]]+3</f>
        <v>38294</v>
      </c>
      <c r="E395" s="2">
        <f>Table2[[#This Row],[t0]]+4</f>
        <v>38295</v>
      </c>
    </row>
    <row r="396" spans="1:5" x14ac:dyDescent="0.25">
      <c r="A396" s="3">
        <v>38297</v>
      </c>
      <c r="B396" s="2">
        <f>Table2[[#This Row],[t0]]+1</f>
        <v>38298</v>
      </c>
      <c r="C396" s="2">
        <f>Table2[[#This Row],[t0]]+2</f>
        <v>38299</v>
      </c>
      <c r="D396" s="2">
        <f>Table2[[#This Row],[t0]]+3</f>
        <v>38300</v>
      </c>
      <c r="E396" s="2">
        <f>Table2[[#This Row],[t0]]+4</f>
        <v>38301</v>
      </c>
    </row>
    <row r="397" spans="1:5" x14ac:dyDescent="0.25">
      <c r="A397" s="4">
        <v>38298</v>
      </c>
      <c r="B397" s="2">
        <f>Table2[[#This Row],[t0]]+1</f>
        <v>38299</v>
      </c>
      <c r="C397" s="2">
        <f>Table2[[#This Row],[t0]]+2</f>
        <v>38300</v>
      </c>
      <c r="D397" s="2">
        <f>Table2[[#This Row],[t0]]+3</f>
        <v>38301</v>
      </c>
      <c r="E397" s="2">
        <f>Table2[[#This Row],[t0]]+4</f>
        <v>38302</v>
      </c>
    </row>
    <row r="398" spans="1:5" x14ac:dyDescent="0.25">
      <c r="A398" s="3">
        <v>38304</v>
      </c>
      <c r="B398" s="2">
        <f>Table2[[#This Row],[t0]]+1</f>
        <v>38305</v>
      </c>
      <c r="C398" s="2">
        <f>Table2[[#This Row],[t0]]+2</f>
        <v>38306</v>
      </c>
      <c r="D398" s="2">
        <f>Table2[[#This Row],[t0]]+3</f>
        <v>38307</v>
      </c>
      <c r="E398" s="2">
        <f>Table2[[#This Row],[t0]]+4</f>
        <v>38308</v>
      </c>
    </row>
    <row r="399" spans="1:5" x14ac:dyDescent="0.25">
      <c r="A399" s="4">
        <v>38305</v>
      </c>
      <c r="B399" s="2">
        <f>Table2[[#This Row],[t0]]+1</f>
        <v>38306</v>
      </c>
      <c r="C399" s="2">
        <f>Table2[[#This Row],[t0]]+2</f>
        <v>38307</v>
      </c>
      <c r="D399" s="2">
        <f>Table2[[#This Row],[t0]]+3</f>
        <v>38308</v>
      </c>
      <c r="E399" s="2">
        <f>Table2[[#This Row],[t0]]+4</f>
        <v>38309</v>
      </c>
    </row>
    <row r="400" spans="1:5" x14ac:dyDescent="0.25">
      <c r="A400" s="3">
        <v>38312</v>
      </c>
      <c r="B400" s="2">
        <f>Table2[[#This Row],[t0]]+1</f>
        <v>38313</v>
      </c>
      <c r="C400" s="2">
        <f>Table2[[#This Row],[t0]]+2</f>
        <v>38314</v>
      </c>
      <c r="D400" s="2">
        <f>Table2[[#This Row],[t0]]+3</f>
        <v>38315</v>
      </c>
      <c r="E400" s="2">
        <f>Table2[[#This Row],[t0]]+4</f>
        <v>38316</v>
      </c>
    </row>
    <row r="401" spans="1:5" x14ac:dyDescent="0.25">
      <c r="A401" s="4">
        <v>38314</v>
      </c>
      <c r="B401" s="2">
        <f>Table2[[#This Row],[t0]]+1</f>
        <v>38315</v>
      </c>
      <c r="C401" s="2">
        <f>Table2[[#This Row],[t0]]+2</f>
        <v>38316</v>
      </c>
      <c r="D401" s="2">
        <f>Table2[[#This Row],[t0]]+3</f>
        <v>38317</v>
      </c>
      <c r="E401" s="2">
        <f>Table2[[#This Row],[t0]]+4</f>
        <v>38318</v>
      </c>
    </row>
    <row r="402" spans="1:5" x14ac:dyDescent="0.25">
      <c r="A402" s="3">
        <v>38317</v>
      </c>
      <c r="B402" s="2">
        <f>Table2[[#This Row],[t0]]+1</f>
        <v>38318</v>
      </c>
      <c r="C402" s="2">
        <f>Table2[[#This Row],[t0]]+2</f>
        <v>38319</v>
      </c>
      <c r="D402" s="2">
        <f>Table2[[#This Row],[t0]]+3</f>
        <v>38320</v>
      </c>
      <c r="E402" s="2">
        <f>Table2[[#This Row],[t0]]+4</f>
        <v>38321</v>
      </c>
    </row>
    <row r="403" spans="1:5" x14ac:dyDescent="0.25">
      <c r="A403" s="4">
        <v>38320</v>
      </c>
      <c r="B403" s="2">
        <f>Table2[[#This Row],[t0]]+1</f>
        <v>38321</v>
      </c>
      <c r="C403" s="2">
        <f>Table2[[#This Row],[t0]]+2</f>
        <v>38322</v>
      </c>
      <c r="D403" s="2">
        <f>Table2[[#This Row],[t0]]+3</f>
        <v>38323</v>
      </c>
      <c r="E403" s="2">
        <f>Table2[[#This Row],[t0]]+4</f>
        <v>38324</v>
      </c>
    </row>
    <row r="404" spans="1:5" x14ac:dyDescent="0.25">
      <c r="A404" s="3">
        <v>38321</v>
      </c>
      <c r="B404" s="2">
        <f>Table2[[#This Row],[t0]]+1</f>
        <v>38322</v>
      </c>
      <c r="C404" s="2">
        <f>Table2[[#This Row],[t0]]+2</f>
        <v>38323</v>
      </c>
      <c r="D404" s="2">
        <f>Table2[[#This Row],[t0]]+3</f>
        <v>38324</v>
      </c>
      <c r="E404" s="2">
        <f>Table2[[#This Row],[t0]]+4</f>
        <v>38325</v>
      </c>
    </row>
    <row r="405" spans="1:5" x14ac:dyDescent="0.25">
      <c r="A405" s="4">
        <v>38325</v>
      </c>
      <c r="B405" s="2">
        <f>Table2[[#This Row],[t0]]+1</f>
        <v>38326</v>
      </c>
      <c r="C405" s="2">
        <f>Table2[[#This Row],[t0]]+2</f>
        <v>38327</v>
      </c>
      <c r="D405" s="2">
        <f>Table2[[#This Row],[t0]]+3</f>
        <v>38328</v>
      </c>
      <c r="E405" s="2">
        <f>Table2[[#This Row],[t0]]+4</f>
        <v>38329</v>
      </c>
    </row>
    <row r="406" spans="1:5" x14ac:dyDescent="0.25">
      <c r="A406" s="3">
        <v>38352</v>
      </c>
      <c r="B406" s="2">
        <f>Table2[[#This Row],[t0]]+1</f>
        <v>38353</v>
      </c>
      <c r="C406" s="2">
        <f>Table2[[#This Row],[t0]]+2</f>
        <v>38354</v>
      </c>
      <c r="D406" s="2">
        <f>Table2[[#This Row],[t0]]+3</f>
        <v>38355</v>
      </c>
      <c r="E406" s="2">
        <f>Table2[[#This Row],[t0]]+4</f>
        <v>38356</v>
      </c>
    </row>
    <row r="407" spans="1:5" x14ac:dyDescent="0.25">
      <c r="A407" s="4">
        <v>38352</v>
      </c>
      <c r="B407" s="2">
        <f>Table2[[#This Row],[t0]]+1</f>
        <v>38353</v>
      </c>
      <c r="C407" s="2">
        <f>Table2[[#This Row],[t0]]+2</f>
        <v>38354</v>
      </c>
      <c r="D407" s="2">
        <f>Table2[[#This Row],[t0]]+3</f>
        <v>38355</v>
      </c>
      <c r="E407" s="2">
        <f>Table2[[#This Row],[t0]]+4</f>
        <v>38356</v>
      </c>
    </row>
    <row r="408" spans="1:5" x14ac:dyDescent="0.25">
      <c r="A408" s="3">
        <v>38352</v>
      </c>
      <c r="B408" s="2">
        <f>Table2[[#This Row],[t0]]+1</f>
        <v>38353</v>
      </c>
      <c r="C408" s="2">
        <f>Table2[[#This Row],[t0]]+2</f>
        <v>38354</v>
      </c>
      <c r="D408" s="2">
        <f>Table2[[#This Row],[t0]]+3</f>
        <v>38355</v>
      </c>
      <c r="E408" s="2">
        <f>Table2[[#This Row],[t0]]+4</f>
        <v>38356</v>
      </c>
    </row>
    <row r="409" spans="1:5" x14ac:dyDescent="0.25">
      <c r="A409" s="4">
        <v>38352</v>
      </c>
      <c r="B409" s="2">
        <f>Table2[[#This Row],[t0]]+1</f>
        <v>38353</v>
      </c>
      <c r="C409" s="2">
        <f>Table2[[#This Row],[t0]]+2</f>
        <v>38354</v>
      </c>
      <c r="D409" s="2">
        <f>Table2[[#This Row],[t0]]+3</f>
        <v>38355</v>
      </c>
      <c r="E409" s="2">
        <f>Table2[[#This Row],[t0]]+4</f>
        <v>38356</v>
      </c>
    </row>
    <row r="410" spans="1:5" x14ac:dyDescent="0.25">
      <c r="A410" s="3">
        <v>38352</v>
      </c>
      <c r="B410" s="2">
        <f>Table2[[#This Row],[t0]]+1</f>
        <v>38353</v>
      </c>
      <c r="C410" s="2">
        <f>Table2[[#This Row],[t0]]+2</f>
        <v>38354</v>
      </c>
      <c r="D410" s="2">
        <f>Table2[[#This Row],[t0]]+3</f>
        <v>38355</v>
      </c>
      <c r="E410" s="2">
        <f>Table2[[#This Row],[t0]]+4</f>
        <v>38356</v>
      </c>
    </row>
    <row r="411" spans="1:5" x14ac:dyDescent="0.25">
      <c r="A411" s="4">
        <v>38353</v>
      </c>
      <c r="B411" s="2">
        <f>Table2[[#This Row],[t0]]+1</f>
        <v>38354</v>
      </c>
      <c r="C411" s="2">
        <f>Table2[[#This Row],[t0]]+2</f>
        <v>38355</v>
      </c>
      <c r="D411" s="2">
        <f>Table2[[#This Row],[t0]]+3</f>
        <v>38356</v>
      </c>
      <c r="E411" s="2">
        <f>Table2[[#This Row],[t0]]+4</f>
        <v>38357</v>
      </c>
    </row>
    <row r="412" spans="1:5" x14ac:dyDescent="0.25">
      <c r="A412" s="3">
        <v>38355</v>
      </c>
      <c r="B412" s="2">
        <f>Table2[[#This Row],[t0]]+1</f>
        <v>38356</v>
      </c>
      <c r="C412" s="2">
        <f>Table2[[#This Row],[t0]]+2</f>
        <v>38357</v>
      </c>
      <c r="D412" s="2">
        <f>Table2[[#This Row],[t0]]+3</f>
        <v>38358</v>
      </c>
      <c r="E412" s="2">
        <f>Table2[[#This Row],[t0]]+4</f>
        <v>38359</v>
      </c>
    </row>
    <row r="413" spans="1:5" x14ac:dyDescent="0.25">
      <c r="A413" s="4">
        <v>38359</v>
      </c>
      <c r="B413" s="2">
        <f>Table2[[#This Row],[t0]]+1</f>
        <v>38360</v>
      </c>
      <c r="C413" s="2">
        <f>Table2[[#This Row],[t0]]+2</f>
        <v>38361</v>
      </c>
      <c r="D413" s="2">
        <f>Table2[[#This Row],[t0]]+3</f>
        <v>38362</v>
      </c>
      <c r="E413" s="2">
        <f>Table2[[#This Row],[t0]]+4</f>
        <v>38363</v>
      </c>
    </row>
    <row r="414" spans="1:5" x14ac:dyDescent="0.25">
      <c r="A414" s="3">
        <v>38359</v>
      </c>
      <c r="B414" s="2">
        <f>Table2[[#This Row],[t0]]+1</f>
        <v>38360</v>
      </c>
      <c r="C414" s="2">
        <f>Table2[[#This Row],[t0]]+2</f>
        <v>38361</v>
      </c>
      <c r="D414" s="2">
        <f>Table2[[#This Row],[t0]]+3</f>
        <v>38362</v>
      </c>
      <c r="E414" s="2">
        <f>Table2[[#This Row],[t0]]+4</f>
        <v>38363</v>
      </c>
    </row>
    <row r="415" spans="1:5" x14ac:dyDescent="0.25">
      <c r="A415" s="4">
        <v>38359</v>
      </c>
      <c r="B415" s="2">
        <f>Table2[[#This Row],[t0]]+1</f>
        <v>38360</v>
      </c>
      <c r="C415" s="2">
        <f>Table2[[#This Row],[t0]]+2</f>
        <v>38361</v>
      </c>
      <c r="D415" s="2">
        <f>Table2[[#This Row],[t0]]+3</f>
        <v>38362</v>
      </c>
      <c r="E415" s="2">
        <f>Table2[[#This Row],[t0]]+4</f>
        <v>38363</v>
      </c>
    </row>
    <row r="416" spans="1:5" x14ac:dyDescent="0.25">
      <c r="A416" s="3">
        <v>38360</v>
      </c>
      <c r="B416" s="2">
        <f>Table2[[#This Row],[t0]]+1</f>
        <v>38361</v>
      </c>
      <c r="C416" s="2">
        <f>Table2[[#This Row],[t0]]+2</f>
        <v>38362</v>
      </c>
      <c r="D416" s="2">
        <f>Table2[[#This Row],[t0]]+3</f>
        <v>38363</v>
      </c>
      <c r="E416" s="2">
        <f>Table2[[#This Row],[t0]]+4</f>
        <v>38364</v>
      </c>
    </row>
    <row r="417" spans="1:5" x14ac:dyDescent="0.25">
      <c r="A417" s="4">
        <v>38363</v>
      </c>
      <c r="B417" s="2">
        <f>Table2[[#This Row],[t0]]+1</f>
        <v>38364</v>
      </c>
      <c r="C417" s="2">
        <f>Table2[[#This Row],[t0]]+2</f>
        <v>38365</v>
      </c>
      <c r="D417" s="2">
        <f>Table2[[#This Row],[t0]]+3</f>
        <v>38366</v>
      </c>
      <c r="E417" s="2">
        <f>Table2[[#This Row],[t0]]+4</f>
        <v>38367</v>
      </c>
    </row>
    <row r="418" spans="1:5" x14ac:dyDescent="0.25">
      <c r="A418" s="3">
        <v>38373</v>
      </c>
      <c r="B418" s="2">
        <f>Table2[[#This Row],[t0]]+1</f>
        <v>38374</v>
      </c>
      <c r="C418" s="2">
        <f>Table2[[#This Row],[t0]]+2</f>
        <v>38375</v>
      </c>
      <c r="D418" s="2">
        <f>Table2[[#This Row],[t0]]+3</f>
        <v>38376</v>
      </c>
      <c r="E418" s="2">
        <f>Table2[[#This Row],[t0]]+4</f>
        <v>38377</v>
      </c>
    </row>
    <row r="419" spans="1:5" x14ac:dyDescent="0.25">
      <c r="A419" s="4">
        <v>38374</v>
      </c>
      <c r="B419" s="2">
        <f>Table2[[#This Row],[t0]]+1</f>
        <v>38375</v>
      </c>
      <c r="C419" s="2">
        <f>Table2[[#This Row],[t0]]+2</f>
        <v>38376</v>
      </c>
      <c r="D419" s="2">
        <f>Table2[[#This Row],[t0]]+3</f>
        <v>38377</v>
      </c>
      <c r="E419" s="2">
        <f>Table2[[#This Row],[t0]]+4</f>
        <v>38378</v>
      </c>
    </row>
    <row r="420" spans="1:5" x14ac:dyDescent="0.25">
      <c r="A420" s="3">
        <v>38374</v>
      </c>
      <c r="B420" s="2">
        <f>Table2[[#This Row],[t0]]+1</f>
        <v>38375</v>
      </c>
      <c r="C420" s="2">
        <f>Table2[[#This Row],[t0]]+2</f>
        <v>38376</v>
      </c>
      <c r="D420" s="2">
        <f>Table2[[#This Row],[t0]]+3</f>
        <v>38377</v>
      </c>
      <c r="E420" s="2">
        <f>Table2[[#This Row],[t0]]+4</f>
        <v>38378</v>
      </c>
    </row>
    <row r="421" spans="1:5" x14ac:dyDescent="0.25">
      <c r="A421" s="4">
        <v>38375</v>
      </c>
      <c r="B421" s="2">
        <f>Table2[[#This Row],[t0]]+1</f>
        <v>38376</v>
      </c>
      <c r="C421" s="2">
        <f>Table2[[#This Row],[t0]]+2</f>
        <v>38377</v>
      </c>
      <c r="D421" s="2">
        <f>Table2[[#This Row],[t0]]+3</f>
        <v>38378</v>
      </c>
      <c r="E421" s="2">
        <f>Table2[[#This Row],[t0]]+4</f>
        <v>38379</v>
      </c>
    </row>
    <row r="422" spans="1:5" x14ac:dyDescent="0.25">
      <c r="A422" s="3">
        <v>38382</v>
      </c>
      <c r="B422" s="2">
        <f>Table2[[#This Row],[t0]]+1</f>
        <v>38383</v>
      </c>
      <c r="C422" s="2">
        <f>Table2[[#This Row],[t0]]+2</f>
        <v>38384</v>
      </c>
      <c r="D422" s="2">
        <f>Table2[[#This Row],[t0]]+3</f>
        <v>38385</v>
      </c>
      <c r="E422" s="2">
        <f>Table2[[#This Row],[t0]]+4</f>
        <v>38386</v>
      </c>
    </row>
    <row r="423" spans="1:5" x14ac:dyDescent="0.25">
      <c r="A423" s="4">
        <v>38383</v>
      </c>
      <c r="B423" s="2">
        <f>Table2[[#This Row],[t0]]+1</f>
        <v>38384</v>
      </c>
      <c r="C423" s="2">
        <f>Table2[[#This Row],[t0]]+2</f>
        <v>38385</v>
      </c>
      <c r="D423" s="2">
        <f>Table2[[#This Row],[t0]]+3</f>
        <v>38386</v>
      </c>
      <c r="E423" s="2">
        <f>Table2[[#This Row],[t0]]+4</f>
        <v>38387</v>
      </c>
    </row>
    <row r="424" spans="1:5" x14ac:dyDescent="0.25">
      <c r="A424" s="3">
        <v>38383</v>
      </c>
      <c r="B424" s="2">
        <f>Table2[[#This Row],[t0]]+1</f>
        <v>38384</v>
      </c>
      <c r="C424" s="2">
        <f>Table2[[#This Row],[t0]]+2</f>
        <v>38385</v>
      </c>
      <c r="D424" s="2">
        <f>Table2[[#This Row],[t0]]+3</f>
        <v>38386</v>
      </c>
      <c r="E424" s="2">
        <f>Table2[[#This Row],[t0]]+4</f>
        <v>38387</v>
      </c>
    </row>
    <row r="425" spans="1:5" x14ac:dyDescent="0.25">
      <c r="A425" s="4">
        <v>38383</v>
      </c>
      <c r="B425" s="2">
        <f>Table2[[#This Row],[t0]]+1</f>
        <v>38384</v>
      </c>
      <c r="C425" s="2">
        <f>Table2[[#This Row],[t0]]+2</f>
        <v>38385</v>
      </c>
      <c r="D425" s="2">
        <f>Table2[[#This Row],[t0]]+3</f>
        <v>38386</v>
      </c>
      <c r="E425" s="2">
        <f>Table2[[#This Row],[t0]]+4</f>
        <v>38387</v>
      </c>
    </row>
    <row r="426" spans="1:5" x14ac:dyDescent="0.25">
      <c r="A426" s="3">
        <v>38391</v>
      </c>
      <c r="B426" s="2">
        <f>Table2[[#This Row],[t0]]+1</f>
        <v>38392</v>
      </c>
      <c r="C426" s="2">
        <f>Table2[[#This Row],[t0]]+2</f>
        <v>38393</v>
      </c>
      <c r="D426" s="2">
        <f>Table2[[#This Row],[t0]]+3</f>
        <v>38394</v>
      </c>
      <c r="E426" s="2">
        <f>Table2[[#This Row],[t0]]+4</f>
        <v>38395</v>
      </c>
    </row>
    <row r="427" spans="1:5" x14ac:dyDescent="0.25">
      <c r="A427" s="4">
        <v>38396</v>
      </c>
      <c r="B427" s="2">
        <f>Table2[[#This Row],[t0]]+1</f>
        <v>38397</v>
      </c>
      <c r="C427" s="2">
        <f>Table2[[#This Row],[t0]]+2</f>
        <v>38398</v>
      </c>
      <c r="D427" s="2">
        <f>Table2[[#This Row],[t0]]+3</f>
        <v>38399</v>
      </c>
      <c r="E427" s="2">
        <f>Table2[[#This Row],[t0]]+4</f>
        <v>38400</v>
      </c>
    </row>
    <row r="428" spans="1:5" x14ac:dyDescent="0.25">
      <c r="A428" s="3">
        <v>38411</v>
      </c>
      <c r="B428" s="2">
        <f>Table2[[#This Row],[t0]]+1</f>
        <v>38412</v>
      </c>
      <c r="C428" s="2">
        <f>Table2[[#This Row],[t0]]+2</f>
        <v>38413</v>
      </c>
      <c r="D428" s="2">
        <f>Table2[[#This Row],[t0]]+3</f>
        <v>38414</v>
      </c>
      <c r="E428" s="2">
        <f>Table2[[#This Row],[t0]]+4</f>
        <v>38415</v>
      </c>
    </row>
    <row r="429" spans="1:5" x14ac:dyDescent="0.25">
      <c r="A429" s="4">
        <v>38414</v>
      </c>
      <c r="B429" s="2">
        <f>Table2[[#This Row],[t0]]+1</f>
        <v>38415</v>
      </c>
      <c r="C429" s="2">
        <f>Table2[[#This Row],[t0]]+2</f>
        <v>38416</v>
      </c>
      <c r="D429" s="2">
        <f>Table2[[#This Row],[t0]]+3</f>
        <v>38417</v>
      </c>
      <c r="E429" s="2">
        <f>Table2[[#This Row],[t0]]+4</f>
        <v>38418</v>
      </c>
    </row>
    <row r="430" spans="1:5" x14ac:dyDescent="0.25">
      <c r="A430" s="3">
        <v>38421</v>
      </c>
      <c r="B430" s="2">
        <f>Table2[[#This Row],[t0]]+1</f>
        <v>38422</v>
      </c>
      <c r="C430" s="2">
        <f>Table2[[#This Row],[t0]]+2</f>
        <v>38423</v>
      </c>
      <c r="D430" s="2">
        <f>Table2[[#This Row],[t0]]+3</f>
        <v>38424</v>
      </c>
      <c r="E430" s="2">
        <f>Table2[[#This Row],[t0]]+4</f>
        <v>38425</v>
      </c>
    </row>
    <row r="431" spans="1:5" x14ac:dyDescent="0.25">
      <c r="A431" s="4">
        <v>38426</v>
      </c>
      <c r="B431" s="2">
        <f>Table2[[#This Row],[t0]]+1</f>
        <v>38427</v>
      </c>
      <c r="C431" s="2">
        <f>Table2[[#This Row],[t0]]+2</f>
        <v>38428</v>
      </c>
      <c r="D431" s="2">
        <f>Table2[[#This Row],[t0]]+3</f>
        <v>38429</v>
      </c>
      <c r="E431" s="2">
        <f>Table2[[#This Row],[t0]]+4</f>
        <v>38430</v>
      </c>
    </row>
    <row r="432" spans="1:5" x14ac:dyDescent="0.25">
      <c r="A432" s="3">
        <v>38431</v>
      </c>
      <c r="B432" s="2">
        <f>Table2[[#This Row],[t0]]+1</f>
        <v>38432</v>
      </c>
      <c r="C432" s="2">
        <f>Table2[[#This Row],[t0]]+2</f>
        <v>38433</v>
      </c>
      <c r="D432" s="2">
        <f>Table2[[#This Row],[t0]]+3</f>
        <v>38434</v>
      </c>
      <c r="E432" s="2">
        <f>Table2[[#This Row],[t0]]+4</f>
        <v>38435</v>
      </c>
    </row>
    <row r="433" spans="1:5" x14ac:dyDescent="0.25">
      <c r="A433" s="4">
        <v>38434</v>
      </c>
      <c r="B433" s="2">
        <f>Table2[[#This Row],[t0]]+1</f>
        <v>38435</v>
      </c>
      <c r="C433" s="2">
        <f>Table2[[#This Row],[t0]]+2</f>
        <v>38436</v>
      </c>
      <c r="D433" s="2">
        <f>Table2[[#This Row],[t0]]+3</f>
        <v>38437</v>
      </c>
      <c r="E433" s="2">
        <f>Table2[[#This Row],[t0]]+4</f>
        <v>38438</v>
      </c>
    </row>
    <row r="434" spans="1:5" x14ac:dyDescent="0.25">
      <c r="A434" s="3">
        <v>38442</v>
      </c>
      <c r="B434" s="2">
        <f>Table2[[#This Row],[t0]]+1</f>
        <v>38443</v>
      </c>
      <c r="C434" s="2">
        <f>Table2[[#This Row],[t0]]+2</f>
        <v>38444</v>
      </c>
      <c r="D434" s="2">
        <f>Table2[[#This Row],[t0]]+3</f>
        <v>38445</v>
      </c>
      <c r="E434" s="2">
        <f>Table2[[#This Row],[t0]]+4</f>
        <v>38446</v>
      </c>
    </row>
    <row r="435" spans="1:5" x14ac:dyDescent="0.25">
      <c r="A435" s="4">
        <v>38448</v>
      </c>
      <c r="B435" s="2">
        <f>Table2[[#This Row],[t0]]+1</f>
        <v>38449</v>
      </c>
      <c r="C435" s="2">
        <f>Table2[[#This Row],[t0]]+2</f>
        <v>38450</v>
      </c>
      <c r="D435" s="2">
        <f>Table2[[#This Row],[t0]]+3</f>
        <v>38451</v>
      </c>
      <c r="E435" s="2">
        <f>Table2[[#This Row],[t0]]+4</f>
        <v>38452</v>
      </c>
    </row>
    <row r="436" spans="1:5" x14ac:dyDescent="0.25">
      <c r="A436" s="3">
        <v>38450</v>
      </c>
      <c r="B436" s="2">
        <f>Table2[[#This Row],[t0]]+1</f>
        <v>38451</v>
      </c>
      <c r="C436" s="2">
        <f>Table2[[#This Row],[t0]]+2</f>
        <v>38452</v>
      </c>
      <c r="D436" s="2">
        <f>Table2[[#This Row],[t0]]+3</f>
        <v>38453</v>
      </c>
      <c r="E436" s="2">
        <f>Table2[[#This Row],[t0]]+4</f>
        <v>38454</v>
      </c>
    </row>
    <row r="437" spans="1:5" x14ac:dyDescent="0.25">
      <c r="A437" s="4">
        <v>38451</v>
      </c>
      <c r="B437" s="2">
        <f>Table2[[#This Row],[t0]]+1</f>
        <v>38452</v>
      </c>
      <c r="C437" s="2">
        <f>Table2[[#This Row],[t0]]+2</f>
        <v>38453</v>
      </c>
      <c r="D437" s="2">
        <f>Table2[[#This Row],[t0]]+3</f>
        <v>38454</v>
      </c>
      <c r="E437" s="2">
        <f>Table2[[#This Row],[t0]]+4</f>
        <v>38455</v>
      </c>
    </row>
    <row r="438" spans="1:5" x14ac:dyDescent="0.25">
      <c r="A438" s="3">
        <v>38473</v>
      </c>
      <c r="B438" s="2">
        <f>Table2[[#This Row],[t0]]+1</f>
        <v>38474</v>
      </c>
      <c r="C438" s="2">
        <f>Table2[[#This Row],[t0]]+2</f>
        <v>38475</v>
      </c>
      <c r="D438" s="2">
        <f>Table2[[#This Row],[t0]]+3</f>
        <v>38476</v>
      </c>
      <c r="E438" s="2">
        <f>Table2[[#This Row],[t0]]+4</f>
        <v>38477</v>
      </c>
    </row>
    <row r="439" spans="1:5" x14ac:dyDescent="0.25">
      <c r="A439" s="4">
        <v>38476</v>
      </c>
      <c r="B439" s="2">
        <f>Table2[[#This Row],[t0]]+1</f>
        <v>38477</v>
      </c>
      <c r="C439" s="2">
        <f>Table2[[#This Row],[t0]]+2</f>
        <v>38478</v>
      </c>
      <c r="D439" s="2">
        <f>Table2[[#This Row],[t0]]+3</f>
        <v>38479</v>
      </c>
      <c r="E439" s="2">
        <f>Table2[[#This Row],[t0]]+4</f>
        <v>38480</v>
      </c>
    </row>
    <row r="440" spans="1:5" x14ac:dyDescent="0.25">
      <c r="A440" s="3">
        <v>38478</v>
      </c>
      <c r="B440" s="2">
        <f>Table2[[#This Row],[t0]]+1</f>
        <v>38479</v>
      </c>
      <c r="C440" s="2">
        <f>Table2[[#This Row],[t0]]+2</f>
        <v>38480</v>
      </c>
      <c r="D440" s="2">
        <f>Table2[[#This Row],[t0]]+3</f>
        <v>38481</v>
      </c>
      <c r="E440" s="2">
        <f>Table2[[#This Row],[t0]]+4</f>
        <v>38482</v>
      </c>
    </row>
    <row r="441" spans="1:5" x14ac:dyDescent="0.25">
      <c r="A441" s="4">
        <v>38485</v>
      </c>
      <c r="B441" s="2">
        <f>Table2[[#This Row],[t0]]+1</f>
        <v>38486</v>
      </c>
      <c r="C441" s="2">
        <f>Table2[[#This Row],[t0]]+2</f>
        <v>38487</v>
      </c>
      <c r="D441" s="2">
        <f>Table2[[#This Row],[t0]]+3</f>
        <v>38488</v>
      </c>
      <c r="E441" s="2">
        <f>Table2[[#This Row],[t0]]+4</f>
        <v>38489</v>
      </c>
    </row>
    <row r="442" spans="1:5" x14ac:dyDescent="0.25">
      <c r="A442" s="3">
        <v>38486</v>
      </c>
      <c r="B442" s="2">
        <f>Table2[[#This Row],[t0]]+1</f>
        <v>38487</v>
      </c>
      <c r="C442" s="2">
        <f>Table2[[#This Row],[t0]]+2</f>
        <v>38488</v>
      </c>
      <c r="D442" s="2">
        <f>Table2[[#This Row],[t0]]+3</f>
        <v>38489</v>
      </c>
      <c r="E442" s="2">
        <f>Table2[[#This Row],[t0]]+4</f>
        <v>38490</v>
      </c>
    </row>
    <row r="443" spans="1:5" x14ac:dyDescent="0.25">
      <c r="A443" s="4">
        <v>38490</v>
      </c>
      <c r="B443" s="2">
        <f>Table2[[#This Row],[t0]]+1</f>
        <v>38491</v>
      </c>
      <c r="C443" s="2">
        <f>Table2[[#This Row],[t0]]+2</f>
        <v>38492</v>
      </c>
      <c r="D443" s="2">
        <f>Table2[[#This Row],[t0]]+3</f>
        <v>38493</v>
      </c>
      <c r="E443" s="2">
        <f>Table2[[#This Row],[t0]]+4</f>
        <v>38494</v>
      </c>
    </row>
    <row r="444" spans="1:5" x14ac:dyDescent="0.25">
      <c r="A444" s="3">
        <v>38491</v>
      </c>
      <c r="B444" s="2">
        <f>Table2[[#This Row],[t0]]+1</f>
        <v>38492</v>
      </c>
      <c r="C444" s="2">
        <f>Table2[[#This Row],[t0]]+2</f>
        <v>38493</v>
      </c>
      <c r="D444" s="2">
        <f>Table2[[#This Row],[t0]]+3</f>
        <v>38494</v>
      </c>
      <c r="E444" s="2">
        <f>Table2[[#This Row],[t0]]+4</f>
        <v>38495</v>
      </c>
    </row>
    <row r="445" spans="1:5" x14ac:dyDescent="0.25">
      <c r="A445" s="4">
        <v>38493</v>
      </c>
      <c r="B445" s="2">
        <f>Table2[[#This Row],[t0]]+1</f>
        <v>38494</v>
      </c>
      <c r="C445" s="2">
        <f>Table2[[#This Row],[t0]]+2</f>
        <v>38495</v>
      </c>
      <c r="D445" s="2">
        <f>Table2[[#This Row],[t0]]+3</f>
        <v>38496</v>
      </c>
      <c r="E445" s="2">
        <f>Table2[[#This Row],[t0]]+4</f>
        <v>38497</v>
      </c>
    </row>
    <row r="446" spans="1:5" x14ac:dyDescent="0.25">
      <c r="A446" s="3">
        <v>38493</v>
      </c>
      <c r="B446" s="2">
        <f>Table2[[#This Row],[t0]]+1</f>
        <v>38494</v>
      </c>
      <c r="C446" s="2">
        <f>Table2[[#This Row],[t0]]+2</f>
        <v>38495</v>
      </c>
      <c r="D446" s="2">
        <f>Table2[[#This Row],[t0]]+3</f>
        <v>38496</v>
      </c>
      <c r="E446" s="2">
        <f>Table2[[#This Row],[t0]]+4</f>
        <v>38497</v>
      </c>
    </row>
    <row r="447" spans="1:5" x14ac:dyDescent="0.25">
      <c r="A447" s="4">
        <v>38503</v>
      </c>
      <c r="B447" s="2">
        <f>Table2[[#This Row],[t0]]+1</f>
        <v>38504</v>
      </c>
      <c r="C447" s="2">
        <f>Table2[[#This Row],[t0]]+2</f>
        <v>38505</v>
      </c>
      <c r="D447" s="2">
        <f>Table2[[#This Row],[t0]]+3</f>
        <v>38506</v>
      </c>
      <c r="E447" s="2">
        <f>Table2[[#This Row],[t0]]+4</f>
        <v>38507</v>
      </c>
    </row>
    <row r="448" spans="1:5" x14ac:dyDescent="0.25">
      <c r="A448" s="3">
        <v>38503</v>
      </c>
      <c r="B448" s="2">
        <f>Table2[[#This Row],[t0]]+1</f>
        <v>38504</v>
      </c>
      <c r="C448" s="2">
        <f>Table2[[#This Row],[t0]]+2</f>
        <v>38505</v>
      </c>
      <c r="D448" s="2">
        <f>Table2[[#This Row],[t0]]+3</f>
        <v>38506</v>
      </c>
      <c r="E448" s="2">
        <f>Table2[[#This Row],[t0]]+4</f>
        <v>38507</v>
      </c>
    </row>
    <row r="449" spans="1:5" x14ac:dyDescent="0.25">
      <c r="A449" s="4">
        <v>38503</v>
      </c>
      <c r="B449" s="2">
        <f>Table2[[#This Row],[t0]]+1</f>
        <v>38504</v>
      </c>
      <c r="C449" s="2">
        <f>Table2[[#This Row],[t0]]+2</f>
        <v>38505</v>
      </c>
      <c r="D449" s="2">
        <f>Table2[[#This Row],[t0]]+3</f>
        <v>38506</v>
      </c>
      <c r="E449" s="2">
        <f>Table2[[#This Row],[t0]]+4</f>
        <v>38507</v>
      </c>
    </row>
    <row r="450" spans="1:5" x14ac:dyDescent="0.25">
      <c r="A450" s="3">
        <v>38513</v>
      </c>
      <c r="B450" s="2">
        <f>Table2[[#This Row],[t0]]+1</f>
        <v>38514</v>
      </c>
      <c r="C450" s="2">
        <f>Table2[[#This Row],[t0]]+2</f>
        <v>38515</v>
      </c>
      <c r="D450" s="2">
        <f>Table2[[#This Row],[t0]]+3</f>
        <v>38516</v>
      </c>
      <c r="E450" s="2">
        <f>Table2[[#This Row],[t0]]+4</f>
        <v>38517</v>
      </c>
    </row>
    <row r="451" spans="1:5" x14ac:dyDescent="0.25">
      <c r="A451" s="4">
        <v>38516</v>
      </c>
      <c r="B451" s="2">
        <f>Table2[[#This Row],[t0]]+1</f>
        <v>38517</v>
      </c>
      <c r="C451" s="2">
        <f>Table2[[#This Row],[t0]]+2</f>
        <v>38518</v>
      </c>
      <c r="D451" s="2">
        <f>Table2[[#This Row],[t0]]+3</f>
        <v>38519</v>
      </c>
      <c r="E451" s="2">
        <f>Table2[[#This Row],[t0]]+4</f>
        <v>38520</v>
      </c>
    </row>
    <row r="452" spans="1:5" x14ac:dyDescent="0.25">
      <c r="A452" s="3">
        <v>38516</v>
      </c>
      <c r="B452" s="2">
        <f>Table2[[#This Row],[t0]]+1</f>
        <v>38517</v>
      </c>
      <c r="C452" s="2">
        <f>Table2[[#This Row],[t0]]+2</f>
        <v>38518</v>
      </c>
      <c r="D452" s="2">
        <f>Table2[[#This Row],[t0]]+3</f>
        <v>38519</v>
      </c>
      <c r="E452" s="2">
        <f>Table2[[#This Row],[t0]]+4</f>
        <v>38520</v>
      </c>
    </row>
    <row r="453" spans="1:5" x14ac:dyDescent="0.25">
      <c r="A453" s="4">
        <v>38532</v>
      </c>
      <c r="B453" s="2">
        <f>Table2[[#This Row],[t0]]+1</f>
        <v>38533</v>
      </c>
      <c r="C453" s="2">
        <f>Table2[[#This Row],[t0]]+2</f>
        <v>38534</v>
      </c>
      <c r="D453" s="2">
        <f>Table2[[#This Row],[t0]]+3</f>
        <v>38535</v>
      </c>
      <c r="E453" s="2">
        <f>Table2[[#This Row],[t0]]+4</f>
        <v>38536</v>
      </c>
    </row>
    <row r="454" spans="1:5" x14ac:dyDescent="0.25">
      <c r="A454" s="3">
        <v>38533</v>
      </c>
      <c r="B454" s="2">
        <f>Table2[[#This Row],[t0]]+1</f>
        <v>38534</v>
      </c>
      <c r="C454" s="2">
        <f>Table2[[#This Row],[t0]]+2</f>
        <v>38535</v>
      </c>
      <c r="D454" s="2">
        <f>Table2[[#This Row],[t0]]+3</f>
        <v>38536</v>
      </c>
      <c r="E454" s="2">
        <f>Table2[[#This Row],[t0]]+4</f>
        <v>38537</v>
      </c>
    </row>
    <row r="455" spans="1:5" x14ac:dyDescent="0.25">
      <c r="A455" s="4">
        <v>38533</v>
      </c>
      <c r="B455" s="2">
        <f>Table2[[#This Row],[t0]]+1</f>
        <v>38534</v>
      </c>
      <c r="C455" s="2">
        <f>Table2[[#This Row],[t0]]+2</f>
        <v>38535</v>
      </c>
      <c r="D455" s="2">
        <f>Table2[[#This Row],[t0]]+3</f>
        <v>38536</v>
      </c>
      <c r="E455" s="2">
        <f>Table2[[#This Row],[t0]]+4</f>
        <v>38537</v>
      </c>
    </row>
    <row r="456" spans="1:5" x14ac:dyDescent="0.25">
      <c r="A456" s="3">
        <v>38533</v>
      </c>
      <c r="B456" s="2">
        <f>Table2[[#This Row],[t0]]+1</f>
        <v>38534</v>
      </c>
      <c r="C456" s="2">
        <f>Table2[[#This Row],[t0]]+2</f>
        <v>38535</v>
      </c>
      <c r="D456" s="2">
        <f>Table2[[#This Row],[t0]]+3</f>
        <v>38536</v>
      </c>
      <c r="E456" s="2">
        <f>Table2[[#This Row],[t0]]+4</f>
        <v>38537</v>
      </c>
    </row>
    <row r="457" spans="1:5" x14ac:dyDescent="0.25">
      <c r="A457" s="4">
        <v>38537</v>
      </c>
      <c r="B457" s="2">
        <f>Table2[[#This Row],[t0]]+1</f>
        <v>38538</v>
      </c>
      <c r="C457" s="2">
        <f>Table2[[#This Row],[t0]]+2</f>
        <v>38539</v>
      </c>
      <c r="D457" s="2">
        <f>Table2[[#This Row],[t0]]+3</f>
        <v>38540</v>
      </c>
      <c r="E457" s="2">
        <f>Table2[[#This Row],[t0]]+4</f>
        <v>38541</v>
      </c>
    </row>
    <row r="458" spans="1:5" x14ac:dyDescent="0.25">
      <c r="A458" s="3">
        <v>38540</v>
      </c>
      <c r="B458" s="2">
        <f>Table2[[#This Row],[t0]]+1</f>
        <v>38541</v>
      </c>
      <c r="C458" s="2">
        <f>Table2[[#This Row],[t0]]+2</f>
        <v>38542</v>
      </c>
      <c r="D458" s="2">
        <f>Table2[[#This Row],[t0]]+3</f>
        <v>38543</v>
      </c>
      <c r="E458" s="2">
        <f>Table2[[#This Row],[t0]]+4</f>
        <v>38544</v>
      </c>
    </row>
    <row r="459" spans="1:5" x14ac:dyDescent="0.25">
      <c r="A459" s="4">
        <v>38541</v>
      </c>
      <c r="B459" s="2">
        <f>Table2[[#This Row],[t0]]+1</f>
        <v>38542</v>
      </c>
      <c r="C459" s="2">
        <f>Table2[[#This Row],[t0]]+2</f>
        <v>38543</v>
      </c>
      <c r="D459" s="2">
        <f>Table2[[#This Row],[t0]]+3</f>
        <v>38544</v>
      </c>
      <c r="E459" s="2">
        <f>Table2[[#This Row],[t0]]+4</f>
        <v>38545</v>
      </c>
    </row>
    <row r="460" spans="1:5" x14ac:dyDescent="0.25">
      <c r="A460" s="3">
        <v>38543</v>
      </c>
      <c r="B460" s="2">
        <f>Table2[[#This Row],[t0]]+1</f>
        <v>38544</v>
      </c>
      <c r="C460" s="2">
        <f>Table2[[#This Row],[t0]]+2</f>
        <v>38545</v>
      </c>
      <c r="D460" s="2">
        <f>Table2[[#This Row],[t0]]+3</f>
        <v>38546</v>
      </c>
      <c r="E460" s="2">
        <f>Table2[[#This Row],[t0]]+4</f>
        <v>38547</v>
      </c>
    </row>
    <row r="461" spans="1:5" x14ac:dyDescent="0.25">
      <c r="A461" s="4">
        <v>38548</v>
      </c>
      <c r="B461" s="2">
        <f>Table2[[#This Row],[t0]]+1</f>
        <v>38549</v>
      </c>
      <c r="C461" s="2">
        <f>Table2[[#This Row],[t0]]+2</f>
        <v>38550</v>
      </c>
      <c r="D461" s="2">
        <f>Table2[[#This Row],[t0]]+3</f>
        <v>38551</v>
      </c>
      <c r="E461" s="2">
        <f>Table2[[#This Row],[t0]]+4</f>
        <v>38552</v>
      </c>
    </row>
    <row r="462" spans="1:5" x14ac:dyDescent="0.25">
      <c r="A462" s="3">
        <v>38550</v>
      </c>
      <c r="B462" s="2">
        <f>Table2[[#This Row],[t0]]+1</f>
        <v>38551</v>
      </c>
      <c r="C462" s="2">
        <f>Table2[[#This Row],[t0]]+2</f>
        <v>38552</v>
      </c>
      <c r="D462" s="2">
        <f>Table2[[#This Row],[t0]]+3</f>
        <v>38553</v>
      </c>
      <c r="E462" s="2">
        <f>Table2[[#This Row],[t0]]+4</f>
        <v>38554</v>
      </c>
    </row>
    <row r="463" spans="1:5" x14ac:dyDescent="0.25">
      <c r="A463" s="4">
        <v>38551</v>
      </c>
      <c r="B463" s="2">
        <f>Table2[[#This Row],[t0]]+1</f>
        <v>38552</v>
      </c>
      <c r="C463" s="2">
        <f>Table2[[#This Row],[t0]]+2</f>
        <v>38553</v>
      </c>
      <c r="D463" s="2">
        <f>Table2[[#This Row],[t0]]+3</f>
        <v>38554</v>
      </c>
      <c r="E463" s="2">
        <f>Table2[[#This Row],[t0]]+4</f>
        <v>38555</v>
      </c>
    </row>
    <row r="464" spans="1:5" x14ac:dyDescent="0.25">
      <c r="A464" s="3">
        <v>38551</v>
      </c>
      <c r="B464" s="2">
        <f>Table2[[#This Row],[t0]]+1</f>
        <v>38552</v>
      </c>
      <c r="C464" s="2">
        <f>Table2[[#This Row],[t0]]+2</f>
        <v>38553</v>
      </c>
      <c r="D464" s="2">
        <f>Table2[[#This Row],[t0]]+3</f>
        <v>38554</v>
      </c>
      <c r="E464" s="2">
        <f>Table2[[#This Row],[t0]]+4</f>
        <v>38555</v>
      </c>
    </row>
    <row r="465" spans="1:5" x14ac:dyDescent="0.25">
      <c r="A465" s="4">
        <v>38560</v>
      </c>
      <c r="B465" s="2">
        <f>Table2[[#This Row],[t0]]+1</f>
        <v>38561</v>
      </c>
      <c r="C465" s="2">
        <f>Table2[[#This Row],[t0]]+2</f>
        <v>38562</v>
      </c>
      <c r="D465" s="2">
        <f>Table2[[#This Row],[t0]]+3</f>
        <v>38563</v>
      </c>
      <c r="E465" s="2">
        <f>Table2[[#This Row],[t0]]+4</f>
        <v>38564</v>
      </c>
    </row>
    <row r="466" spans="1:5" x14ac:dyDescent="0.25">
      <c r="A466" s="3">
        <v>38563</v>
      </c>
      <c r="B466" s="2">
        <f>Table2[[#This Row],[t0]]+1</f>
        <v>38564</v>
      </c>
      <c r="C466" s="2">
        <f>Table2[[#This Row],[t0]]+2</f>
        <v>38565</v>
      </c>
      <c r="D466" s="2">
        <f>Table2[[#This Row],[t0]]+3</f>
        <v>38566</v>
      </c>
      <c r="E466" s="2">
        <f>Table2[[#This Row],[t0]]+4</f>
        <v>38567</v>
      </c>
    </row>
    <row r="467" spans="1:5" x14ac:dyDescent="0.25">
      <c r="A467" s="4">
        <v>38563</v>
      </c>
      <c r="B467" s="2">
        <f>Table2[[#This Row],[t0]]+1</f>
        <v>38564</v>
      </c>
      <c r="C467" s="2">
        <f>Table2[[#This Row],[t0]]+2</f>
        <v>38565</v>
      </c>
      <c r="D467" s="2">
        <f>Table2[[#This Row],[t0]]+3</f>
        <v>38566</v>
      </c>
      <c r="E467" s="2">
        <f>Table2[[#This Row],[t0]]+4</f>
        <v>38567</v>
      </c>
    </row>
    <row r="468" spans="1:5" x14ac:dyDescent="0.25">
      <c r="A468" s="3">
        <v>38563</v>
      </c>
      <c r="B468" s="2">
        <f>Table2[[#This Row],[t0]]+1</f>
        <v>38564</v>
      </c>
      <c r="C468" s="2">
        <f>Table2[[#This Row],[t0]]+2</f>
        <v>38565</v>
      </c>
      <c r="D468" s="2">
        <f>Table2[[#This Row],[t0]]+3</f>
        <v>38566</v>
      </c>
      <c r="E468" s="2">
        <f>Table2[[#This Row],[t0]]+4</f>
        <v>38567</v>
      </c>
    </row>
    <row r="469" spans="1:5" x14ac:dyDescent="0.25">
      <c r="A469" s="4">
        <v>38566</v>
      </c>
      <c r="B469" s="2">
        <f>Table2[[#This Row],[t0]]+1</f>
        <v>38567</v>
      </c>
      <c r="C469" s="2">
        <f>Table2[[#This Row],[t0]]+2</f>
        <v>38568</v>
      </c>
      <c r="D469" s="2">
        <f>Table2[[#This Row],[t0]]+3</f>
        <v>38569</v>
      </c>
      <c r="E469" s="2">
        <f>Table2[[#This Row],[t0]]+4</f>
        <v>38570</v>
      </c>
    </row>
    <row r="470" spans="1:5" x14ac:dyDescent="0.25">
      <c r="A470" s="3">
        <v>38577</v>
      </c>
      <c r="B470" s="2">
        <f>Table2[[#This Row],[t0]]+1</f>
        <v>38578</v>
      </c>
      <c r="C470" s="2">
        <f>Table2[[#This Row],[t0]]+2</f>
        <v>38579</v>
      </c>
      <c r="D470" s="2">
        <f>Table2[[#This Row],[t0]]+3</f>
        <v>38580</v>
      </c>
      <c r="E470" s="2">
        <f>Table2[[#This Row],[t0]]+4</f>
        <v>38581</v>
      </c>
    </row>
    <row r="471" spans="1:5" x14ac:dyDescent="0.25">
      <c r="A471" s="4">
        <v>38582</v>
      </c>
      <c r="B471" s="2">
        <f>Table2[[#This Row],[t0]]+1</f>
        <v>38583</v>
      </c>
      <c r="C471" s="2">
        <f>Table2[[#This Row],[t0]]+2</f>
        <v>38584</v>
      </c>
      <c r="D471" s="2">
        <f>Table2[[#This Row],[t0]]+3</f>
        <v>38585</v>
      </c>
      <c r="E471" s="2">
        <f>Table2[[#This Row],[t0]]+4</f>
        <v>38586</v>
      </c>
    </row>
    <row r="472" spans="1:5" x14ac:dyDescent="0.25">
      <c r="A472" s="3">
        <v>38589</v>
      </c>
      <c r="B472" s="2">
        <f>Table2[[#This Row],[t0]]+1</f>
        <v>38590</v>
      </c>
      <c r="C472" s="2">
        <f>Table2[[#This Row],[t0]]+2</f>
        <v>38591</v>
      </c>
      <c r="D472" s="2">
        <f>Table2[[#This Row],[t0]]+3</f>
        <v>38592</v>
      </c>
      <c r="E472" s="2">
        <f>Table2[[#This Row],[t0]]+4</f>
        <v>38593</v>
      </c>
    </row>
    <row r="473" spans="1:5" x14ac:dyDescent="0.25">
      <c r="A473" s="4">
        <v>38593</v>
      </c>
      <c r="B473" s="2">
        <f>Table2[[#This Row],[t0]]+1</f>
        <v>38594</v>
      </c>
      <c r="C473" s="2">
        <f>Table2[[#This Row],[t0]]+2</f>
        <v>38595</v>
      </c>
      <c r="D473" s="2">
        <f>Table2[[#This Row],[t0]]+3</f>
        <v>38596</v>
      </c>
      <c r="E473" s="2">
        <f>Table2[[#This Row],[t0]]+4</f>
        <v>38597</v>
      </c>
    </row>
    <row r="474" spans="1:5" x14ac:dyDescent="0.25">
      <c r="A474" s="3">
        <v>38596</v>
      </c>
      <c r="B474" s="2">
        <f>Table2[[#This Row],[t0]]+1</f>
        <v>38597</v>
      </c>
      <c r="C474" s="2">
        <f>Table2[[#This Row],[t0]]+2</f>
        <v>38598</v>
      </c>
      <c r="D474" s="2">
        <f>Table2[[#This Row],[t0]]+3</f>
        <v>38599</v>
      </c>
      <c r="E474" s="2">
        <f>Table2[[#This Row],[t0]]+4</f>
        <v>38600</v>
      </c>
    </row>
    <row r="475" spans="1:5" x14ac:dyDescent="0.25">
      <c r="A475" s="4">
        <v>38596</v>
      </c>
      <c r="B475" s="2">
        <f>Table2[[#This Row],[t0]]+1</f>
        <v>38597</v>
      </c>
      <c r="C475" s="2">
        <f>Table2[[#This Row],[t0]]+2</f>
        <v>38598</v>
      </c>
      <c r="D475" s="2">
        <f>Table2[[#This Row],[t0]]+3</f>
        <v>38599</v>
      </c>
      <c r="E475" s="2">
        <f>Table2[[#This Row],[t0]]+4</f>
        <v>38600</v>
      </c>
    </row>
    <row r="476" spans="1:5" x14ac:dyDescent="0.25">
      <c r="A476" s="3">
        <v>38597</v>
      </c>
      <c r="B476" s="2">
        <f>Table2[[#This Row],[t0]]+1</f>
        <v>38598</v>
      </c>
      <c r="C476" s="2">
        <f>Table2[[#This Row],[t0]]+2</f>
        <v>38599</v>
      </c>
      <c r="D476" s="2">
        <f>Table2[[#This Row],[t0]]+3</f>
        <v>38600</v>
      </c>
      <c r="E476" s="2">
        <f>Table2[[#This Row],[t0]]+4</f>
        <v>38601</v>
      </c>
    </row>
    <row r="477" spans="1:5" x14ac:dyDescent="0.25">
      <c r="A477" s="4">
        <v>38603</v>
      </c>
      <c r="B477" s="2">
        <f>Table2[[#This Row],[t0]]+1</f>
        <v>38604</v>
      </c>
      <c r="C477" s="2">
        <f>Table2[[#This Row],[t0]]+2</f>
        <v>38605</v>
      </c>
      <c r="D477" s="2">
        <f>Table2[[#This Row],[t0]]+3</f>
        <v>38606</v>
      </c>
      <c r="E477" s="2">
        <f>Table2[[#This Row],[t0]]+4</f>
        <v>38607</v>
      </c>
    </row>
    <row r="478" spans="1:5" x14ac:dyDescent="0.25">
      <c r="A478" s="3">
        <v>38606</v>
      </c>
      <c r="B478" s="2">
        <f>Table2[[#This Row],[t0]]+1</f>
        <v>38607</v>
      </c>
      <c r="C478" s="2">
        <f>Table2[[#This Row],[t0]]+2</f>
        <v>38608</v>
      </c>
      <c r="D478" s="2">
        <f>Table2[[#This Row],[t0]]+3</f>
        <v>38609</v>
      </c>
      <c r="E478" s="2">
        <f>Table2[[#This Row],[t0]]+4</f>
        <v>38610</v>
      </c>
    </row>
    <row r="479" spans="1:5" x14ac:dyDescent="0.25">
      <c r="A479" s="4">
        <v>38610</v>
      </c>
      <c r="B479" s="2">
        <f>Table2[[#This Row],[t0]]+1</f>
        <v>38611</v>
      </c>
      <c r="C479" s="2">
        <f>Table2[[#This Row],[t0]]+2</f>
        <v>38612</v>
      </c>
      <c r="D479" s="2">
        <f>Table2[[#This Row],[t0]]+3</f>
        <v>38613</v>
      </c>
      <c r="E479" s="2">
        <f>Table2[[#This Row],[t0]]+4</f>
        <v>38614</v>
      </c>
    </row>
    <row r="480" spans="1:5" x14ac:dyDescent="0.25">
      <c r="A480" s="3">
        <v>38613</v>
      </c>
      <c r="B480" s="2">
        <f>Table2[[#This Row],[t0]]+1</f>
        <v>38614</v>
      </c>
      <c r="C480" s="2">
        <f>Table2[[#This Row],[t0]]+2</f>
        <v>38615</v>
      </c>
      <c r="D480" s="2">
        <f>Table2[[#This Row],[t0]]+3</f>
        <v>38616</v>
      </c>
      <c r="E480" s="2">
        <f>Table2[[#This Row],[t0]]+4</f>
        <v>38617</v>
      </c>
    </row>
    <row r="481" spans="1:5" x14ac:dyDescent="0.25">
      <c r="A481" s="4">
        <v>38615</v>
      </c>
      <c r="B481" s="2">
        <f>Table2[[#This Row],[t0]]+1</f>
        <v>38616</v>
      </c>
      <c r="C481" s="2">
        <f>Table2[[#This Row],[t0]]+2</f>
        <v>38617</v>
      </c>
      <c r="D481" s="2">
        <f>Table2[[#This Row],[t0]]+3</f>
        <v>38618</v>
      </c>
      <c r="E481" s="2">
        <f>Table2[[#This Row],[t0]]+4</f>
        <v>38619</v>
      </c>
    </row>
    <row r="482" spans="1:5" x14ac:dyDescent="0.25">
      <c r="A482" s="3">
        <v>38615</v>
      </c>
      <c r="B482" s="2">
        <f>Table2[[#This Row],[t0]]+1</f>
        <v>38616</v>
      </c>
      <c r="C482" s="2">
        <f>Table2[[#This Row],[t0]]+2</f>
        <v>38617</v>
      </c>
      <c r="D482" s="2">
        <f>Table2[[#This Row],[t0]]+3</f>
        <v>38618</v>
      </c>
      <c r="E482" s="2">
        <f>Table2[[#This Row],[t0]]+4</f>
        <v>38619</v>
      </c>
    </row>
    <row r="483" spans="1:5" x14ac:dyDescent="0.25">
      <c r="A483" s="4">
        <v>38618</v>
      </c>
      <c r="B483" s="2">
        <f>Table2[[#This Row],[t0]]+1</f>
        <v>38619</v>
      </c>
      <c r="C483" s="2">
        <f>Table2[[#This Row],[t0]]+2</f>
        <v>38620</v>
      </c>
      <c r="D483" s="2">
        <f>Table2[[#This Row],[t0]]+3</f>
        <v>38621</v>
      </c>
      <c r="E483" s="2">
        <f>Table2[[#This Row],[t0]]+4</f>
        <v>38622</v>
      </c>
    </row>
    <row r="484" spans="1:5" x14ac:dyDescent="0.25">
      <c r="A484" s="3">
        <v>38621</v>
      </c>
      <c r="B484" s="2">
        <f>Table2[[#This Row],[t0]]+1</f>
        <v>38622</v>
      </c>
      <c r="C484" s="2">
        <f>Table2[[#This Row],[t0]]+2</f>
        <v>38623</v>
      </c>
      <c r="D484" s="2">
        <f>Table2[[#This Row],[t0]]+3</f>
        <v>38624</v>
      </c>
      <c r="E484" s="2">
        <f>Table2[[#This Row],[t0]]+4</f>
        <v>38625</v>
      </c>
    </row>
    <row r="485" spans="1:5" x14ac:dyDescent="0.25">
      <c r="A485" s="4">
        <v>38621</v>
      </c>
      <c r="B485" s="2">
        <f>Table2[[#This Row],[t0]]+1</f>
        <v>38622</v>
      </c>
      <c r="C485" s="2">
        <f>Table2[[#This Row],[t0]]+2</f>
        <v>38623</v>
      </c>
      <c r="D485" s="2">
        <f>Table2[[#This Row],[t0]]+3</f>
        <v>38624</v>
      </c>
      <c r="E485" s="2">
        <f>Table2[[#This Row],[t0]]+4</f>
        <v>38625</v>
      </c>
    </row>
    <row r="486" spans="1:5" x14ac:dyDescent="0.25">
      <c r="A486" s="3">
        <v>38621</v>
      </c>
      <c r="B486" s="2">
        <f>Table2[[#This Row],[t0]]+1</f>
        <v>38622</v>
      </c>
      <c r="C486" s="2">
        <f>Table2[[#This Row],[t0]]+2</f>
        <v>38623</v>
      </c>
      <c r="D486" s="2">
        <f>Table2[[#This Row],[t0]]+3</f>
        <v>38624</v>
      </c>
      <c r="E486" s="2">
        <f>Table2[[#This Row],[t0]]+4</f>
        <v>38625</v>
      </c>
    </row>
    <row r="487" spans="1:5" x14ac:dyDescent="0.25">
      <c r="A487" s="4">
        <v>38622</v>
      </c>
      <c r="B487" s="2">
        <f>Table2[[#This Row],[t0]]+1</f>
        <v>38623</v>
      </c>
      <c r="C487" s="2">
        <f>Table2[[#This Row],[t0]]+2</f>
        <v>38624</v>
      </c>
      <c r="D487" s="2">
        <f>Table2[[#This Row],[t0]]+3</f>
        <v>38625</v>
      </c>
      <c r="E487" s="2">
        <f>Table2[[#This Row],[t0]]+4</f>
        <v>38626</v>
      </c>
    </row>
    <row r="488" spans="1:5" x14ac:dyDescent="0.25">
      <c r="A488" s="3">
        <v>38623</v>
      </c>
      <c r="B488" s="2">
        <f>Table2[[#This Row],[t0]]+1</f>
        <v>38624</v>
      </c>
      <c r="C488" s="2">
        <f>Table2[[#This Row],[t0]]+2</f>
        <v>38625</v>
      </c>
      <c r="D488" s="2">
        <f>Table2[[#This Row],[t0]]+3</f>
        <v>38626</v>
      </c>
      <c r="E488" s="2">
        <f>Table2[[#This Row],[t0]]+4</f>
        <v>38627</v>
      </c>
    </row>
    <row r="489" spans="1:5" x14ac:dyDescent="0.25">
      <c r="A489" s="4">
        <v>38625</v>
      </c>
      <c r="B489" s="2">
        <f>Table2[[#This Row],[t0]]+1</f>
        <v>38626</v>
      </c>
      <c r="C489" s="2">
        <f>Table2[[#This Row],[t0]]+2</f>
        <v>38627</v>
      </c>
      <c r="D489" s="2">
        <f>Table2[[#This Row],[t0]]+3</f>
        <v>38628</v>
      </c>
      <c r="E489" s="2">
        <f>Table2[[#This Row],[t0]]+4</f>
        <v>38629</v>
      </c>
    </row>
    <row r="490" spans="1:5" x14ac:dyDescent="0.25">
      <c r="A490" s="3">
        <v>38625</v>
      </c>
      <c r="B490" s="2">
        <f>Table2[[#This Row],[t0]]+1</f>
        <v>38626</v>
      </c>
      <c r="C490" s="2">
        <f>Table2[[#This Row],[t0]]+2</f>
        <v>38627</v>
      </c>
      <c r="D490" s="2">
        <f>Table2[[#This Row],[t0]]+3</f>
        <v>38628</v>
      </c>
      <c r="E490" s="2">
        <f>Table2[[#This Row],[t0]]+4</f>
        <v>38629</v>
      </c>
    </row>
    <row r="491" spans="1:5" x14ac:dyDescent="0.25">
      <c r="A491" s="4">
        <v>38626</v>
      </c>
      <c r="B491" s="2">
        <f>Table2[[#This Row],[t0]]+1</f>
        <v>38627</v>
      </c>
      <c r="C491" s="2">
        <f>Table2[[#This Row],[t0]]+2</f>
        <v>38628</v>
      </c>
      <c r="D491" s="2">
        <f>Table2[[#This Row],[t0]]+3</f>
        <v>38629</v>
      </c>
      <c r="E491" s="2">
        <f>Table2[[#This Row],[t0]]+4</f>
        <v>38630</v>
      </c>
    </row>
    <row r="492" spans="1:5" x14ac:dyDescent="0.25">
      <c r="A492" s="3">
        <v>38626</v>
      </c>
      <c r="B492" s="2">
        <f>Table2[[#This Row],[t0]]+1</f>
        <v>38627</v>
      </c>
      <c r="C492" s="2">
        <f>Table2[[#This Row],[t0]]+2</f>
        <v>38628</v>
      </c>
      <c r="D492" s="2">
        <f>Table2[[#This Row],[t0]]+3</f>
        <v>38629</v>
      </c>
      <c r="E492" s="2">
        <f>Table2[[#This Row],[t0]]+4</f>
        <v>38630</v>
      </c>
    </row>
    <row r="493" spans="1:5" x14ac:dyDescent="0.25">
      <c r="A493" s="4">
        <v>38626</v>
      </c>
      <c r="B493" s="2">
        <f>Table2[[#This Row],[t0]]+1</f>
        <v>38627</v>
      </c>
      <c r="C493" s="2">
        <f>Table2[[#This Row],[t0]]+2</f>
        <v>38628</v>
      </c>
      <c r="D493" s="2">
        <f>Table2[[#This Row],[t0]]+3</f>
        <v>38629</v>
      </c>
      <c r="E493" s="2">
        <f>Table2[[#This Row],[t0]]+4</f>
        <v>38630</v>
      </c>
    </row>
    <row r="494" spans="1:5" x14ac:dyDescent="0.25">
      <c r="A494" s="3">
        <v>38626</v>
      </c>
      <c r="B494" s="2">
        <f>Table2[[#This Row],[t0]]+1</f>
        <v>38627</v>
      </c>
      <c r="C494" s="2">
        <f>Table2[[#This Row],[t0]]+2</f>
        <v>38628</v>
      </c>
      <c r="D494" s="2">
        <f>Table2[[#This Row],[t0]]+3</f>
        <v>38629</v>
      </c>
      <c r="E494" s="2">
        <f>Table2[[#This Row],[t0]]+4</f>
        <v>38630</v>
      </c>
    </row>
    <row r="495" spans="1:5" x14ac:dyDescent="0.25">
      <c r="A495" s="4">
        <v>38626</v>
      </c>
      <c r="B495" s="2">
        <f>Table2[[#This Row],[t0]]+1</f>
        <v>38627</v>
      </c>
      <c r="C495" s="2">
        <f>Table2[[#This Row],[t0]]+2</f>
        <v>38628</v>
      </c>
      <c r="D495" s="2">
        <f>Table2[[#This Row],[t0]]+3</f>
        <v>38629</v>
      </c>
      <c r="E495" s="2">
        <f>Table2[[#This Row],[t0]]+4</f>
        <v>38630</v>
      </c>
    </row>
    <row r="496" spans="1:5" x14ac:dyDescent="0.25">
      <c r="A496" s="3">
        <v>38627</v>
      </c>
      <c r="B496" s="2">
        <f>Table2[[#This Row],[t0]]+1</f>
        <v>38628</v>
      </c>
      <c r="C496" s="2">
        <f>Table2[[#This Row],[t0]]+2</f>
        <v>38629</v>
      </c>
      <c r="D496" s="2">
        <f>Table2[[#This Row],[t0]]+3</f>
        <v>38630</v>
      </c>
      <c r="E496" s="2">
        <f>Table2[[#This Row],[t0]]+4</f>
        <v>38631</v>
      </c>
    </row>
    <row r="497" spans="1:5" x14ac:dyDescent="0.25">
      <c r="A497" s="4">
        <v>38627</v>
      </c>
      <c r="B497" s="2">
        <f>Table2[[#This Row],[t0]]+1</f>
        <v>38628</v>
      </c>
      <c r="C497" s="2">
        <f>Table2[[#This Row],[t0]]+2</f>
        <v>38629</v>
      </c>
      <c r="D497" s="2">
        <f>Table2[[#This Row],[t0]]+3</f>
        <v>38630</v>
      </c>
      <c r="E497" s="2">
        <f>Table2[[#This Row],[t0]]+4</f>
        <v>38631</v>
      </c>
    </row>
    <row r="498" spans="1:5" x14ac:dyDescent="0.25">
      <c r="A498" s="3">
        <v>38644</v>
      </c>
      <c r="B498" s="2">
        <f>Table2[[#This Row],[t0]]+1</f>
        <v>38645</v>
      </c>
      <c r="C498" s="2">
        <f>Table2[[#This Row],[t0]]+2</f>
        <v>38646</v>
      </c>
      <c r="D498" s="2">
        <f>Table2[[#This Row],[t0]]+3</f>
        <v>38647</v>
      </c>
      <c r="E498" s="2">
        <f>Table2[[#This Row],[t0]]+4</f>
        <v>38648</v>
      </c>
    </row>
    <row r="499" spans="1:5" x14ac:dyDescent="0.25">
      <c r="A499" s="4">
        <v>38644</v>
      </c>
      <c r="B499" s="2">
        <f>Table2[[#This Row],[t0]]+1</f>
        <v>38645</v>
      </c>
      <c r="C499" s="2">
        <f>Table2[[#This Row],[t0]]+2</f>
        <v>38646</v>
      </c>
      <c r="D499" s="2">
        <f>Table2[[#This Row],[t0]]+3</f>
        <v>38647</v>
      </c>
      <c r="E499" s="2">
        <f>Table2[[#This Row],[t0]]+4</f>
        <v>38648</v>
      </c>
    </row>
    <row r="500" spans="1:5" x14ac:dyDescent="0.25">
      <c r="A500" s="3">
        <v>38644</v>
      </c>
      <c r="B500" s="2">
        <f>Table2[[#This Row],[t0]]+1</f>
        <v>38645</v>
      </c>
      <c r="C500" s="2">
        <f>Table2[[#This Row],[t0]]+2</f>
        <v>38646</v>
      </c>
      <c r="D500" s="2">
        <f>Table2[[#This Row],[t0]]+3</f>
        <v>38647</v>
      </c>
      <c r="E500" s="2">
        <f>Table2[[#This Row],[t0]]+4</f>
        <v>38648</v>
      </c>
    </row>
    <row r="501" spans="1:5" x14ac:dyDescent="0.25">
      <c r="A501" s="4">
        <v>38646</v>
      </c>
      <c r="B501" s="2">
        <f>Table2[[#This Row],[t0]]+1</f>
        <v>38647</v>
      </c>
      <c r="C501" s="2">
        <f>Table2[[#This Row],[t0]]+2</f>
        <v>38648</v>
      </c>
      <c r="D501" s="2">
        <f>Table2[[#This Row],[t0]]+3</f>
        <v>38649</v>
      </c>
      <c r="E501" s="2">
        <f>Table2[[#This Row],[t0]]+4</f>
        <v>38650</v>
      </c>
    </row>
    <row r="502" spans="1:5" x14ac:dyDescent="0.25">
      <c r="A502" s="3">
        <v>38647</v>
      </c>
      <c r="B502" s="2">
        <f>Table2[[#This Row],[t0]]+1</f>
        <v>38648</v>
      </c>
      <c r="C502" s="2">
        <f>Table2[[#This Row],[t0]]+2</f>
        <v>38649</v>
      </c>
      <c r="D502" s="2">
        <f>Table2[[#This Row],[t0]]+3</f>
        <v>38650</v>
      </c>
      <c r="E502" s="2">
        <f>Table2[[#This Row],[t0]]+4</f>
        <v>38651</v>
      </c>
    </row>
    <row r="503" spans="1:5" x14ac:dyDescent="0.25">
      <c r="A503" s="4">
        <v>38647</v>
      </c>
      <c r="B503" s="2">
        <f>Table2[[#This Row],[t0]]+1</f>
        <v>38648</v>
      </c>
      <c r="C503" s="2">
        <f>Table2[[#This Row],[t0]]+2</f>
        <v>38649</v>
      </c>
      <c r="D503" s="2">
        <f>Table2[[#This Row],[t0]]+3</f>
        <v>38650</v>
      </c>
      <c r="E503" s="2">
        <f>Table2[[#This Row],[t0]]+4</f>
        <v>38651</v>
      </c>
    </row>
    <row r="504" spans="1:5" x14ac:dyDescent="0.25">
      <c r="A504" s="3">
        <v>38649</v>
      </c>
      <c r="B504" s="2">
        <f>Table2[[#This Row],[t0]]+1</f>
        <v>38650</v>
      </c>
      <c r="C504" s="2">
        <f>Table2[[#This Row],[t0]]+2</f>
        <v>38651</v>
      </c>
      <c r="D504" s="2">
        <f>Table2[[#This Row],[t0]]+3</f>
        <v>38652</v>
      </c>
      <c r="E504" s="2">
        <f>Table2[[#This Row],[t0]]+4</f>
        <v>38653</v>
      </c>
    </row>
    <row r="505" spans="1:5" x14ac:dyDescent="0.25">
      <c r="A505" s="4">
        <v>38654</v>
      </c>
      <c r="B505" s="2">
        <f>Table2[[#This Row],[t0]]+1</f>
        <v>38655</v>
      </c>
      <c r="C505" s="2">
        <f>Table2[[#This Row],[t0]]+2</f>
        <v>38656</v>
      </c>
      <c r="D505" s="2">
        <f>Table2[[#This Row],[t0]]+3</f>
        <v>38657</v>
      </c>
      <c r="E505" s="2">
        <f>Table2[[#This Row],[t0]]+4</f>
        <v>38658</v>
      </c>
    </row>
    <row r="506" spans="1:5" x14ac:dyDescent="0.25">
      <c r="A506" s="3">
        <v>38655</v>
      </c>
      <c r="B506" s="2">
        <f>Table2[[#This Row],[t0]]+1</f>
        <v>38656</v>
      </c>
      <c r="C506" s="2">
        <f>Table2[[#This Row],[t0]]+2</f>
        <v>38657</v>
      </c>
      <c r="D506" s="2">
        <f>Table2[[#This Row],[t0]]+3</f>
        <v>38658</v>
      </c>
      <c r="E506" s="2">
        <f>Table2[[#This Row],[t0]]+4</f>
        <v>38659</v>
      </c>
    </row>
    <row r="507" spans="1:5" x14ac:dyDescent="0.25">
      <c r="A507" s="4">
        <v>38655</v>
      </c>
      <c r="B507" s="2">
        <f>Table2[[#This Row],[t0]]+1</f>
        <v>38656</v>
      </c>
      <c r="C507" s="2">
        <f>Table2[[#This Row],[t0]]+2</f>
        <v>38657</v>
      </c>
      <c r="D507" s="2">
        <f>Table2[[#This Row],[t0]]+3</f>
        <v>38658</v>
      </c>
      <c r="E507" s="2">
        <f>Table2[[#This Row],[t0]]+4</f>
        <v>38659</v>
      </c>
    </row>
    <row r="508" spans="1:5" x14ac:dyDescent="0.25">
      <c r="A508" s="3">
        <v>38658</v>
      </c>
      <c r="B508" s="2">
        <f>Table2[[#This Row],[t0]]+1</f>
        <v>38659</v>
      </c>
      <c r="C508" s="2">
        <f>Table2[[#This Row],[t0]]+2</f>
        <v>38660</v>
      </c>
      <c r="D508" s="2">
        <f>Table2[[#This Row],[t0]]+3</f>
        <v>38661</v>
      </c>
      <c r="E508" s="2">
        <f>Table2[[#This Row],[t0]]+4</f>
        <v>38662</v>
      </c>
    </row>
    <row r="509" spans="1:5" x14ac:dyDescent="0.25">
      <c r="A509" s="4">
        <v>38674</v>
      </c>
      <c r="B509" s="2">
        <f>Table2[[#This Row],[t0]]+1</f>
        <v>38675</v>
      </c>
      <c r="C509" s="2">
        <f>Table2[[#This Row],[t0]]+2</f>
        <v>38676</v>
      </c>
      <c r="D509" s="2">
        <f>Table2[[#This Row],[t0]]+3</f>
        <v>38677</v>
      </c>
      <c r="E509" s="2">
        <f>Table2[[#This Row],[t0]]+4</f>
        <v>38678</v>
      </c>
    </row>
    <row r="510" spans="1:5" x14ac:dyDescent="0.25">
      <c r="A510" s="3">
        <v>38679</v>
      </c>
      <c r="B510" s="2">
        <f>Table2[[#This Row],[t0]]+1</f>
        <v>38680</v>
      </c>
      <c r="C510" s="2">
        <f>Table2[[#This Row],[t0]]+2</f>
        <v>38681</v>
      </c>
      <c r="D510" s="2">
        <f>Table2[[#This Row],[t0]]+3</f>
        <v>38682</v>
      </c>
      <c r="E510" s="2">
        <f>Table2[[#This Row],[t0]]+4</f>
        <v>38683</v>
      </c>
    </row>
    <row r="511" spans="1:5" x14ac:dyDescent="0.25">
      <c r="A511" s="4">
        <v>38681</v>
      </c>
      <c r="B511" s="2">
        <f>Table2[[#This Row],[t0]]+1</f>
        <v>38682</v>
      </c>
      <c r="C511" s="2">
        <f>Table2[[#This Row],[t0]]+2</f>
        <v>38683</v>
      </c>
      <c r="D511" s="2">
        <f>Table2[[#This Row],[t0]]+3</f>
        <v>38684</v>
      </c>
      <c r="E511" s="2">
        <f>Table2[[#This Row],[t0]]+4</f>
        <v>38685</v>
      </c>
    </row>
    <row r="512" spans="1:5" x14ac:dyDescent="0.25">
      <c r="A512" s="3">
        <v>38681</v>
      </c>
      <c r="B512" s="2">
        <f>Table2[[#This Row],[t0]]+1</f>
        <v>38682</v>
      </c>
      <c r="C512" s="2">
        <f>Table2[[#This Row],[t0]]+2</f>
        <v>38683</v>
      </c>
      <c r="D512" s="2">
        <f>Table2[[#This Row],[t0]]+3</f>
        <v>38684</v>
      </c>
      <c r="E512" s="2">
        <f>Table2[[#This Row],[t0]]+4</f>
        <v>38685</v>
      </c>
    </row>
    <row r="513" spans="1:5" x14ac:dyDescent="0.25">
      <c r="A513" s="4">
        <v>38681</v>
      </c>
      <c r="B513" s="2">
        <f>Table2[[#This Row],[t0]]+1</f>
        <v>38682</v>
      </c>
      <c r="C513" s="2">
        <f>Table2[[#This Row],[t0]]+2</f>
        <v>38683</v>
      </c>
      <c r="D513" s="2">
        <f>Table2[[#This Row],[t0]]+3</f>
        <v>38684</v>
      </c>
      <c r="E513" s="2">
        <f>Table2[[#This Row],[t0]]+4</f>
        <v>38685</v>
      </c>
    </row>
    <row r="514" spans="1:5" x14ac:dyDescent="0.25">
      <c r="A514" s="3">
        <v>38684</v>
      </c>
      <c r="B514" s="2">
        <f>Table2[[#This Row],[t0]]+1</f>
        <v>38685</v>
      </c>
      <c r="C514" s="2">
        <f>Table2[[#This Row],[t0]]+2</f>
        <v>38686</v>
      </c>
      <c r="D514" s="2">
        <f>Table2[[#This Row],[t0]]+3</f>
        <v>38687</v>
      </c>
      <c r="E514" s="2">
        <f>Table2[[#This Row],[t0]]+4</f>
        <v>38688</v>
      </c>
    </row>
    <row r="515" spans="1:5" x14ac:dyDescent="0.25">
      <c r="A515" s="4">
        <v>38686</v>
      </c>
      <c r="B515" s="2">
        <f>Table2[[#This Row],[t0]]+1</f>
        <v>38687</v>
      </c>
      <c r="C515" s="2">
        <f>Table2[[#This Row],[t0]]+2</f>
        <v>38688</v>
      </c>
      <c r="D515" s="2">
        <f>Table2[[#This Row],[t0]]+3</f>
        <v>38689</v>
      </c>
      <c r="E515" s="2">
        <f>Table2[[#This Row],[t0]]+4</f>
        <v>38690</v>
      </c>
    </row>
    <row r="516" spans="1:5" x14ac:dyDescent="0.25">
      <c r="A516" s="3">
        <v>38686</v>
      </c>
      <c r="B516" s="2">
        <f>Table2[[#This Row],[t0]]+1</f>
        <v>38687</v>
      </c>
      <c r="C516" s="2">
        <f>Table2[[#This Row],[t0]]+2</f>
        <v>38688</v>
      </c>
      <c r="D516" s="2">
        <f>Table2[[#This Row],[t0]]+3</f>
        <v>38689</v>
      </c>
      <c r="E516" s="2">
        <f>Table2[[#This Row],[t0]]+4</f>
        <v>38690</v>
      </c>
    </row>
    <row r="517" spans="1:5" x14ac:dyDescent="0.25">
      <c r="A517" s="4">
        <v>38688</v>
      </c>
      <c r="B517" s="2">
        <f>Table2[[#This Row],[t0]]+1</f>
        <v>38689</v>
      </c>
      <c r="C517" s="2">
        <f>Table2[[#This Row],[t0]]+2</f>
        <v>38690</v>
      </c>
      <c r="D517" s="2">
        <f>Table2[[#This Row],[t0]]+3</f>
        <v>38691</v>
      </c>
      <c r="E517" s="2">
        <f>Table2[[#This Row],[t0]]+4</f>
        <v>38692</v>
      </c>
    </row>
    <row r="518" spans="1:5" x14ac:dyDescent="0.25">
      <c r="A518" s="3">
        <v>38694</v>
      </c>
      <c r="B518" s="2">
        <f>Table2[[#This Row],[t0]]+1</f>
        <v>38695</v>
      </c>
      <c r="C518" s="2">
        <f>Table2[[#This Row],[t0]]+2</f>
        <v>38696</v>
      </c>
      <c r="D518" s="2">
        <f>Table2[[#This Row],[t0]]+3</f>
        <v>38697</v>
      </c>
      <c r="E518" s="2">
        <f>Table2[[#This Row],[t0]]+4</f>
        <v>38698</v>
      </c>
    </row>
    <row r="519" spans="1:5" x14ac:dyDescent="0.25">
      <c r="A519" s="4">
        <v>38695</v>
      </c>
      <c r="B519" s="2">
        <f>Table2[[#This Row],[t0]]+1</f>
        <v>38696</v>
      </c>
      <c r="C519" s="2">
        <f>Table2[[#This Row],[t0]]+2</f>
        <v>38697</v>
      </c>
      <c r="D519" s="2">
        <f>Table2[[#This Row],[t0]]+3</f>
        <v>38698</v>
      </c>
      <c r="E519" s="2">
        <f>Table2[[#This Row],[t0]]+4</f>
        <v>38699</v>
      </c>
    </row>
    <row r="520" spans="1:5" x14ac:dyDescent="0.25">
      <c r="A520" s="3">
        <v>38703</v>
      </c>
      <c r="B520" s="2">
        <f>Table2[[#This Row],[t0]]+1</f>
        <v>38704</v>
      </c>
      <c r="C520" s="2">
        <f>Table2[[#This Row],[t0]]+2</f>
        <v>38705</v>
      </c>
      <c r="D520" s="2">
        <f>Table2[[#This Row],[t0]]+3</f>
        <v>38706</v>
      </c>
      <c r="E520" s="2">
        <f>Table2[[#This Row],[t0]]+4</f>
        <v>38707</v>
      </c>
    </row>
    <row r="521" spans="1:5" x14ac:dyDescent="0.25">
      <c r="A521" s="4">
        <v>38708</v>
      </c>
      <c r="B521" s="2">
        <f>Table2[[#This Row],[t0]]+1</f>
        <v>38709</v>
      </c>
      <c r="C521" s="2">
        <f>Table2[[#This Row],[t0]]+2</f>
        <v>38710</v>
      </c>
      <c r="D521" s="2">
        <f>Table2[[#This Row],[t0]]+3</f>
        <v>38711</v>
      </c>
      <c r="E521" s="2">
        <f>Table2[[#This Row],[t0]]+4</f>
        <v>38712</v>
      </c>
    </row>
    <row r="522" spans="1:5" x14ac:dyDescent="0.25">
      <c r="A522" s="3">
        <v>38712</v>
      </c>
      <c r="B522" s="2">
        <f>Table2[[#This Row],[t0]]+1</f>
        <v>38713</v>
      </c>
      <c r="C522" s="2">
        <f>Table2[[#This Row],[t0]]+2</f>
        <v>38714</v>
      </c>
      <c r="D522" s="2">
        <f>Table2[[#This Row],[t0]]+3</f>
        <v>38715</v>
      </c>
      <c r="E522" s="2">
        <f>Table2[[#This Row],[t0]]+4</f>
        <v>38716</v>
      </c>
    </row>
    <row r="523" spans="1:5" x14ac:dyDescent="0.25">
      <c r="A523" s="4">
        <v>38713</v>
      </c>
      <c r="B523" s="2">
        <f>Table2[[#This Row],[t0]]+1</f>
        <v>38714</v>
      </c>
      <c r="C523" s="2">
        <f>Table2[[#This Row],[t0]]+2</f>
        <v>38715</v>
      </c>
      <c r="D523" s="2">
        <f>Table2[[#This Row],[t0]]+3</f>
        <v>38716</v>
      </c>
      <c r="E523" s="2">
        <f>Table2[[#This Row],[t0]]+4</f>
        <v>38717</v>
      </c>
    </row>
    <row r="524" spans="1:5" x14ac:dyDescent="0.25">
      <c r="A524" s="3">
        <v>38713</v>
      </c>
      <c r="B524" s="2">
        <f>Table2[[#This Row],[t0]]+1</f>
        <v>38714</v>
      </c>
      <c r="C524" s="2">
        <f>Table2[[#This Row],[t0]]+2</f>
        <v>38715</v>
      </c>
      <c r="D524" s="2">
        <f>Table2[[#This Row],[t0]]+3</f>
        <v>38716</v>
      </c>
      <c r="E524" s="2">
        <f>Table2[[#This Row],[t0]]+4</f>
        <v>38717</v>
      </c>
    </row>
    <row r="525" spans="1:5" x14ac:dyDescent="0.25">
      <c r="A525" s="4">
        <v>38713</v>
      </c>
      <c r="B525" s="2">
        <f>Table2[[#This Row],[t0]]+1</f>
        <v>38714</v>
      </c>
      <c r="C525" s="2">
        <f>Table2[[#This Row],[t0]]+2</f>
        <v>38715</v>
      </c>
      <c r="D525" s="2">
        <f>Table2[[#This Row],[t0]]+3</f>
        <v>38716</v>
      </c>
      <c r="E525" s="2">
        <f>Table2[[#This Row],[t0]]+4</f>
        <v>38717</v>
      </c>
    </row>
    <row r="526" spans="1:5" x14ac:dyDescent="0.25">
      <c r="A526" s="3">
        <v>38713</v>
      </c>
      <c r="B526" s="2">
        <f>Table2[[#This Row],[t0]]+1</f>
        <v>38714</v>
      </c>
      <c r="C526" s="2">
        <f>Table2[[#This Row],[t0]]+2</f>
        <v>38715</v>
      </c>
      <c r="D526" s="2">
        <f>Table2[[#This Row],[t0]]+3</f>
        <v>38716</v>
      </c>
      <c r="E526" s="2">
        <f>Table2[[#This Row],[t0]]+4</f>
        <v>38717</v>
      </c>
    </row>
    <row r="527" spans="1:5" x14ac:dyDescent="0.25">
      <c r="A527" s="4">
        <v>38713</v>
      </c>
      <c r="B527" s="2">
        <f>Table2[[#This Row],[t0]]+1</f>
        <v>38714</v>
      </c>
      <c r="C527" s="2">
        <f>Table2[[#This Row],[t0]]+2</f>
        <v>38715</v>
      </c>
      <c r="D527" s="2">
        <f>Table2[[#This Row],[t0]]+3</f>
        <v>38716</v>
      </c>
      <c r="E527" s="2">
        <f>Table2[[#This Row],[t0]]+4</f>
        <v>38717</v>
      </c>
    </row>
    <row r="528" spans="1:5" x14ac:dyDescent="0.25">
      <c r="A528" s="3">
        <v>38713</v>
      </c>
      <c r="B528" s="2">
        <f>Table2[[#This Row],[t0]]+1</f>
        <v>38714</v>
      </c>
      <c r="C528" s="2">
        <f>Table2[[#This Row],[t0]]+2</f>
        <v>38715</v>
      </c>
      <c r="D528" s="2">
        <f>Table2[[#This Row],[t0]]+3</f>
        <v>38716</v>
      </c>
      <c r="E528" s="2">
        <f>Table2[[#This Row],[t0]]+4</f>
        <v>38717</v>
      </c>
    </row>
    <row r="529" spans="1:5" x14ac:dyDescent="0.25">
      <c r="A529" s="4">
        <v>38713</v>
      </c>
      <c r="B529" s="2">
        <f>Table2[[#This Row],[t0]]+1</f>
        <v>38714</v>
      </c>
      <c r="C529" s="2">
        <f>Table2[[#This Row],[t0]]+2</f>
        <v>38715</v>
      </c>
      <c r="D529" s="2">
        <f>Table2[[#This Row],[t0]]+3</f>
        <v>38716</v>
      </c>
      <c r="E529" s="2">
        <f>Table2[[#This Row],[t0]]+4</f>
        <v>38717</v>
      </c>
    </row>
    <row r="530" spans="1:5" x14ac:dyDescent="0.25">
      <c r="A530" s="3">
        <v>38717</v>
      </c>
      <c r="B530" s="2">
        <f>Table2[[#This Row],[t0]]+1</f>
        <v>38718</v>
      </c>
      <c r="C530" s="2">
        <f>Table2[[#This Row],[t0]]+2</f>
        <v>38719</v>
      </c>
      <c r="D530" s="2">
        <f>Table2[[#This Row],[t0]]+3</f>
        <v>38720</v>
      </c>
      <c r="E530" s="2">
        <f>Table2[[#This Row],[t0]]+4</f>
        <v>38721</v>
      </c>
    </row>
    <row r="531" spans="1:5" x14ac:dyDescent="0.25">
      <c r="A531" s="4">
        <v>38717</v>
      </c>
      <c r="B531" s="2">
        <f>Table2[[#This Row],[t0]]+1</f>
        <v>38718</v>
      </c>
      <c r="C531" s="2">
        <f>Table2[[#This Row],[t0]]+2</f>
        <v>38719</v>
      </c>
      <c r="D531" s="2">
        <f>Table2[[#This Row],[t0]]+3</f>
        <v>38720</v>
      </c>
      <c r="E531" s="2">
        <f>Table2[[#This Row],[t0]]+4</f>
        <v>38721</v>
      </c>
    </row>
    <row r="532" spans="1:5" x14ac:dyDescent="0.25">
      <c r="A532" s="3">
        <v>38718</v>
      </c>
      <c r="B532" s="2">
        <f>Table2[[#This Row],[t0]]+1</f>
        <v>38719</v>
      </c>
      <c r="C532" s="2">
        <f>Table2[[#This Row],[t0]]+2</f>
        <v>38720</v>
      </c>
      <c r="D532" s="2">
        <f>Table2[[#This Row],[t0]]+3</f>
        <v>38721</v>
      </c>
      <c r="E532" s="2">
        <f>Table2[[#This Row],[t0]]+4</f>
        <v>38722</v>
      </c>
    </row>
    <row r="533" spans="1:5" x14ac:dyDescent="0.25">
      <c r="A533" s="4">
        <v>38723</v>
      </c>
      <c r="B533" s="2">
        <f>Table2[[#This Row],[t0]]+1</f>
        <v>38724</v>
      </c>
      <c r="C533" s="2">
        <f>Table2[[#This Row],[t0]]+2</f>
        <v>38725</v>
      </c>
      <c r="D533" s="2">
        <f>Table2[[#This Row],[t0]]+3</f>
        <v>38726</v>
      </c>
      <c r="E533" s="2">
        <f>Table2[[#This Row],[t0]]+4</f>
        <v>38727</v>
      </c>
    </row>
    <row r="534" spans="1:5" x14ac:dyDescent="0.25">
      <c r="A534" s="3">
        <v>38726</v>
      </c>
      <c r="B534" s="2">
        <f>Table2[[#This Row],[t0]]+1</f>
        <v>38727</v>
      </c>
      <c r="C534" s="2">
        <f>Table2[[#This Row],[t0]]+2</f>
        <v>38728</v>
      </c>
      <c r="D534" s="2">
        <f>Table2[[#This Row],[t0]]+3</f>
        <v>38729</v>
      </c>
      <c r="E534" s="2">
        <f>Table2[[#This Row],[t0]]+4</f>
        <v>38730</v>
      </c>
    </row>
    <row r="535" spans="1:5" x14ac:dyDescent="0.25">
      <c r="A535" s="4">
        <v>38733</v>
      </c>
      <c r="B535" s="2">
        <f>Table2[[#This Row],[t0]]+1</f>
        <v>38734</v>
      </c>
      <c r="C535" s="2">
        <f>Table2[[#This Row],[t0]]+2</f>
        <v>38735</v>
      </c>
      <c r="D535" s="2">
        <f>Table2[[#This Row],[t0]]+3</f>
        <v>38736</v>
      </c>
      <c r="E535" s="2">
        <f>Table2[[#This Row],[t0]]+4</f>
        <v>38737</v>
      </c>
    </row>
    <row r="536" spans="1:5" x14ac:dyDescent="0.25">
      <c r="A536" s="3">
        <v>38737</v>
      </c>
      <c r="B536" s="2">
        <f>Table2[[#This Row],[t0]]+1</f>
        <v>38738</v>
      </c>
      <c r="C536" s="2">
        <f>Table2[[#This Row],[t0]]+2</f>
        <v>38739</v>
      </c>
      <c r="D536" s="2">
        <f>Table2[[#This Row],[t0]]+3</f>
        <v>38740</v>
      </c>
      <c r="E536" s="2">
        <f>Table2[[#This Row],[t0]]+4</f>
        <v>38741</v>
      </c>
    </row>
    <row r="537" spans="1:5" x14ac:dyDescent="0.25">
      <c r="A537" s="4">
        <v>38738</v>
      </c>
      <c r="B537" s="2">
        <f>Table2[[#This Row],[t0]]+1</f>
        <v>38739</v>
      </c>
      <c r="C537" s="2">
        <f>Table2[[#This Row],[t0]]+2</f>
        <v>38740</v>
      </c>
      <c r="D537" s="2">
        <f>Table2[[#This Row],[t0]]+3</f>
        <v>38741</v>
      </c>
      <c r="E537" s="2">
        <f>Table2[[#This Row],[t0]]+4</f>
        <v>38742</v>
      </c>
    </row>
    <row r="538" spans="1:5" x14ac:dyDescent="0.25">
      <c r="A538" s="3">
        <v>38739</v>
      </c>
      <c r="B538" s="2">
        <f>Table2[[#This Row],[t0]]+1</f>
        <v>38740</v>
      </c>
      <c r="C538" s="2">
        <f>Table2[[#This Row],[t0]]+2</f>
        <v>38741</v>
      </c>
      <c r="D538" s="2">
        <f>Table2[[#This Row],[t0]]+3</f>
        <v>38742</v>
      </c>
      <c r="E538" s="2">
        <f>Table2[[#This Row],[t0]]+4</f>
        <v>38743</v>
      </c>
    </row>
    <row r="539" spans="1:5" x14ac:dyDescent="0.25">
      <c r="A539" s="4">
        <v>38739</v>
      </c>
      <c r="B539" s="2">
        <f>Table2[[#This Row],[t0]]+1</f>
        <v>38740</v>
      </c>
      <c r="C539" s="2">
        <f>Table2[[#This Row],[t0]]+2</f>
        <v>38741</v>
      </c>
      <c r="D539" s="2">
        <f>Table2[[#This Row],[t0]]+3</f>
        <v>38742</v>
      </c>
      <c r="E539" s="2">
        <f>Table2[[#This Row],[t0]]+4</f>
        <v>38743</v>
      </c>
    </row>
    <row r="540" spans="1:5" x14ac:dyDescent="0.25">
      <c r="A540" s="3">
        <v>38746</v>
      </c>
      <c r="B540" s="2">
        <f>Table2[[#This Row],[t0]]+1</f>
        <v>38747</v>
      </c>
      <c r="C540" s="2">
        <f>Table2[[#This Row],[t0]]+2</f>
        <v>38748</v>
      </c>
      <c r="D540" s="2">
        <f>Table2[[#This Row],[t0]]+3</f>
        <v>38749</v>
      </c>
      <c r="E540" s="2">
        <f>Table2[[#This Row],[t0]]+4</f>
        <v>38750</v>
      </c>
    </row>
    <row r="541" spans="1:5" x14ac:dyDescent="0.25">
      <c r="A541" s="4">
        <v>38748</v>
      </c>
      <c r="B541" s="2">
        <f>Table2[[#This Row],[t0]]+1</f>
        <v>38749</v>
      </c>
      <c r="C541" s="2">
        <f>Table2[[#This Row],[t0]]+2</f>
        <v>38750</v>
      </c>
      <c r="D541" s="2">
        <f>Table2[[#This Row],[t0]]+3</f>
        <v>38751</v>
      </c>
      <c r="E541" s="2">
        <f>Table2[[#This Row],[t0]]+4</f>
        <v>38752</v>
      </c>
    </row>
    <row r="542" spans="1:5" x14ac:dyDescent="0.25">
      <c r="A542" s="3">
        <v>38748</v>
      </c>
      <c r="B542" s="2">
        <f>Table2[[#This Row],[t0]]+1</f>
        <v>38749</v>
      </c>
      <c r="C542" s="2">
        <f>Table2[[#This Row],[t0]]+2</f>
        <v>38750</v>
      </c>
      <c r="D542" s="2">
        <f>Table2[[#This Row],[t0]]+3</f>
        <v>38751</v>
      </c>
      <c r="E542" s="2">
        <f>Table2[[#This Row],[t0]]+4</f>
        <v>38752</v>
      </c>
    </row>
    <row r="543" spans="1:5" x14ac:dyDescent="0.25">
      <c r="A543" s="4">
        <v>38752</v>
      </c>
      <c r="B543" s="2">
        <f>Table2[[#This Row],[t0]]+1</f>
        <v>38753</v>
      </c>
      <c r="C543" s="2">
        <f>Table2[[#This Row],[t0]]+2</f>
        <v>38754</v>
      </c>
      <c r="D543" s="2">
        <f>Table2[[#This Row],[t0]]+3</f>
        <v>38755</v>
      </c>
      <c r="E543" s="2">
        <f>Table2[[#This Row],[t0]]+4</f>
        <v>38756</v>
      </c>
    </row>
    <row r="544" spans="1:5" x14ac:dyDescent="0.25">
      <c r="A544" s="3">
        <v>38776</v>
      </c>
      <c r="B544" s="2">
        <f>Table2[[#This Row],[t0]]+1</f>
        <v>38777</v>
      </c>
      <c r="C544" s="2">
        <f>Table2[[#This Row],[t0]]+2</f>
        <v>38778</v>
      </c>
      <c r="D544" s="2">
        <f>Table2[[#This Row],[t0]]+3</f>
        <v>38779</v>
      </c>
      <c r="E544" s="2">
        <f>Table2[[#This Row],[t0]]+4</f>
        <v>38780</v>
      </c>
    </row>
    <row r="545" spans="1:5" x14ac:dyDescent="0.25">
      <c r="A545" s="4">
        <v>38776</v>
      </c>
      <c r="B545" s="2">
        <f>Table2[[#This Row],[t0]]+1</f>
        <v>38777</v>
      </c>
      <c r="C545" s="2">
        <f>Table2[[#This Row],[t0]]+2</f>
        <v>38778</v>
      </c>
      <c r="D545" s="2">
        <f>Table2[[#This Row],[t0]]+3</f>
        <v>38779</v>
      </c>
      <c r="E545" s="2">
        <f>Table2[[#This Row],[t0]]+4</f>
        <v>38780</v>
      </c>
    </row>
    <row r="546" spans="1:5" x14ac:dyDescent="0.25">
      <c r="A546" s="3">
        <v>38776</v>
      </c>
      <c r="B546" s="2">
        <f>Table2[[#This Row],[t0]]+1</f>
        <v>38777</v>
      </c>
      <c r="C546" s="2">
        <f>Table2[[#This Row],[t0]]+2</f>
        <v>38778</v>
      </c>
      <c r="D546" s="2">
        <f>Table2[[#This Row],[t0]]+3</f>
        <v>38779</v>
      </c>
      <c r="E546" s="2">
        <f>Table2[[#This Row],[t0]]+4</f>
        <v>38780</v>
      </c>
    </row>
    <row r="547" spans="1:5" x14ac:dyDescent="0.25">
      <c r="A547" s="4">
        <v>38776</v>
      </c>
      <c r="B547" s="2">
        <f>Table2[[#This Row],[t0]]+1</f>
        <v>38777</v>
      </c>
      <c r="C547" s="2">
        <f>Table2[[#This Row],[t0]]+2</f>
        <v>38778</v>
      </c>
      <c r="D547" s="2">
        <f>Table2[[#This Row],[t0]]+3</f>
        <v>38779</v>
      </c>
      <c r="E547" s="2">
        <f>Table2[[#This Row],[t0]]+4</f>
        <v>38780</v>
      </c>
    </row>
    <row r="548" spans="1:5" x14ac:dyDescent="0.25">
      <c r="A548" s="3">
        <v>38780</v>
      </c>
      <c r="B548" s="2">
        <f>Table2[[#This Row],[t0]]+1</f>
        <v>38781</v>
      </c>
      <c r="C548" s="2">
        <f>Table2[[#This Row],[t0]]+2</f>
        <v>38782</v>
      </c>
      <c r="D548" s="2">
        <f>Table2[[#This Row],[t0]]+3</f>
        <v>38783</v>
      </c>
      <c r="E548" s="2">
        <f>Table2[[#This Row],[t0]]+4</f>
        <v>38784</v>
      </c>
    </row>
    <row r="549" spans="1:5" x14ac:dyDescent="0.25">
      <c r="A549" s="4">
        <v>38784</v>
      </c>
      <c r="B549" s="2">
        <f>Table2[[#This Row],[t0]]+1</f>
        <v>38785</v>
      </c>
      <c r="C549" s="2">
        <f>Table2[[#This Row],[t0]]+2</f>
        <v>38786</v>
      </c>
      <c r="D549" s="2">
        <f>Table2[[#This Row],[t0]]+3</f>
        <v>38787</v>
      </c>
      <c r="E549" s="2">
        <f>Table2[[#This Row],[t0]]+4</f>
        <v>38788</v>
      </c>
    </row>
    <row r="550" spans="1:5" x14ac:dyDescent="0.25">
      <c r="A550" s="3">
        <v>38787</v>
      </c>
      <c r="B550" s="2">
        <f>Table2[[#This Row],[t0]]+1</f>
        <v>38788</v>
      </c>
      <c r="C550" s="2">
        <f>Table2[[#This Row],[t0]]+2</f>
        <v>38789</v>
      </c>
      <c r="D550" s="2">
        <f>Table2[[#This Row],[t0]]+3</f>
        <v>38790</v>
      </c>
      <c r="E550" s="2">
        <f>Table2[[#This Row],[t0]]+4</f>
        <v>38791</v>
      </c>
    </row>
    <row r="551" spans="1:5" x14ac:dyDescent="0.25">
      <c r="A551" s="4">
        <v>38796</v>
      </c>
      <c r="B551" s="2">
        <f>Table2[[#This Row],[t0]]+1</f>
        <v>38797</v>
      </c>
      <c r="C551" s="2">
        <f>Table2[[#This Row],[t0]]+2</f>
        <v>38798</v>
      </c>
      <c r="D551" s="2">
        <f>Table2[[#This Row],[t0]]+3</f>
        <v>38799</v>
      </c>
      <c r="E551" s="2">
        <f>Table2[[#This Row],[t0]]+4</f>
        <v>38800</v>
      </c>
    </row>
    <row r="552" spans="1:5" x14ac:dyDescent="0.25">
      <c r="A552" s="3">
        <v>38806</v>
      </c>
      <c r="B552" s="2">
        <f>Table2[[#This Row],[t0]]+1</f>
        <v>38807</v>
      </c>
      <c r="C552" s="2">
        <f>Table2[[#This Row],[t0]]+2</f>
        <v>38808</v>
      </c>
      <c r="D552" s="2">
        <f>Table2[[#This Row],[t0]]+3</f>
        <v>38809</v>
      </c>
      <c r="E552" s="2">
        <f>Table2[[#This Row],[t0]]+4</f>
        <v>38810</v>
      </c>
    </row>
    <row r="553" spans="1:5" x14ac:dyDescent="0.25">
      <c r="A553" s="4">
        <v>38809</v>
      </c>
      <c r="B553" s="2">
        <f>Table2[[#This Row],[t0]]+1</f>
        <v>38810</v>
      </c>
      <c r="C553" s="2">
        <f>Table2[[#This Row],[t0]]+2</f>
        <v>38811</v>
      </c>
      <c r="D553" s="2">
        <f>Table2[[#This Row],[t0]]+3</f>
        <v>38812</v>
      </c>
      <c r="E553" s="2">
        <f>Table2[[#This Row],[t0]]+4</f>
        <v>38813</v>
      </c>
    </row>
    <row r="554" spans="1:5" x14ac:dyDescent="0.25">
      <c r="A554" s="3">
        <v>38812</v>
      </c>
      <c r="B554" s="2">
        <f>Table2[[#This Row],[t0]]+1</f>
        <v>38813</v>
      </c>
      <c r="C554" s="2">
        <f>Table2[[#This Row],[t0]]+2</f>
        <v>38814</v>
      </c>
      <c r="D554" s="2">
        <f>Table2[[#This Row],[t0]]+3</f>
        <v>38815</v>
      </c>
      <c r="E554" s="2">
        <f>Table2[[#This Row],[t0]]+4</f>
        <v>38816</v>
      </c>
    </row>
    <row r="555" spans="1:5" x14ac:dyDescent="0.25">
      <c r="A555" s="4">
        <v>38813</v>
      </c>
      <c r="B555" s="2">
        <f>Table2[[#This Row],[t0]]+1</f>
        <v>38814</v>
      </c>
      <c r="C555" s="2">
        <f>Table2[[#This Row],[t0]]+2</f>
        <v>38815</v>
      </c>
      <c r="D555" s="2">
        <f>Table2[[#This Row],[t0]]+3</f>
        <v>38816</v>
      </c>
      <c r="E555" s="2">
        <f>Table2[[#This Row],[t0]]+4</f>
        <v>38817</v>
      </c>
    </row>
    <row r="556" spans="1:5" x14ac:dyDescent="0.25">
      <c r="A556" s="3">
        <v>38814</v>
      </c>
      <c r="B556" s="2">
        <f>Table2[[#This Row],[t0]]+1</f>
        <v>38815</v>
      </c>
      <c r="C556" s="2">
        <f>Table2[[#This Row],[t0]]+2</f>
        <v>38816</v>
      </c>
      <c r="D556" s="2">
        <f>Table2[[#This Row],[t0]]+3</f>
        <v>38817</v>
      </c>
      <c r="E556" s="2">
        <f>Table2[[#This Row],[t0]]+4</f>
        <v>38818</v>
      </c>
    </row>
    <row r="557" spans="1:5" x14ac:dyDescent="0.25">
      <c r="A557" s="4">
        <v>38815</v>
      </c>
      <c r="B557" s="2">
        <f>Table2[[#This Row],[t0]]+1</f>
        <v>38816</v>
      </c>
      <c r="C557" s="2">
        <f>Table2[[#This Row],[t0]]+2</f>
        <v>38817</v>
      </c>
      <c r="D557" s="2">
        <f>Table2[[#This Row],[t0]]+3</f>
        <v>38818</v>
      </c>
      <c r="E557" s="2">
        <f>Table2[[#This Row],[t0]]+4</f>
        <v>38819</v>
      </c>
    </row>
    <row r="558" spans="1:5" x14ac:dyDescent="0.25">
      <c r="A558" s="3">
        <v>38829</v>
      </c>
      <c r="B558" s="2">
        <f>Table2[[#This Row],[t0]]+1</f>
        <v>38830</v>
      </c>
      <c r="C558" s="2">
        <f>Table2[[#This Row],[t0]]+2</f>
        <v>38831</v>
      </c>
      <c r="D558" s="2">
        <f>Table2[[#This Row],[t0]]+3</f>
        <v>38832</v>
      </c>
      <c r="E558" s="2">
        <f>Table2[[#This Row],[t0]]+4</f>
        <v>38833</v>
      </c>
    </row>
    <row r="559" spans="1:5" x14ac:dyDescent="0.25">
      <c r="A559" s="4">
        <v>38833</v>
      </c>
      <c r="B559" s="2">
        <f>Table2[[#This Row],[t0]]+1</f>
        <v>38834</v>
      </c>
      <c r="C559" s="2">
        <f>Table2[[#This Row],[t0]]+2</f>
        <v>38835</v>
      </c>
      <c r="D559" s="2">
        <f>Table2[[#This Row],[t0]]+3</f>
        <v>38836</v>
      </c>
      <c r="E559" s="2">
        <f>Table2[[#This Row],[t0]]+4</f>
        <v>38837</v>
      </c>
    </row>
    <row r="560" spans="1:5" x14ac:dyDescent="0.25">
      <c r="A560" s="3">
        <v>38836</v>
      </c>
      <c r="B560" s="2">
        <f>Table2[[#This Row],[t0]]+1</f>
        <v>38837</v>
      </c>
      <c r="C560" s="2">
        <f>Table2[[#This Row],[t0]]+2</f>
        <v>38838</v>
      </c>
      <c r="D560" s="2">
        <f>Table2[[#This Row],[t0]]+3</f>
        <v>38839</v>
      </c>
      <c r="E560" s="2">
        <f>Table2[[#This Row],[t0]]+4</f>
        <v>38840</v>
      </c>
    </row>
    <row r="561" spans="1:5" x14ac:dyDescent="0.25">
      <c r="A561" s="4">
        <v>38837</v>
      </c>
      <c r="B561" s="2">
        <f>Table2[[#This Row],[t0]]+1</f>
        <v>38838</v>
      </c>
      <c r="C561" s="2">
        <f>Table2[[#This Row],[t0]]+2</f>
        <v>38839</v>
      </c>
      <c r="D561" s="2">
        <f>Table2[[#This Row],[t0]]+3</f>
        <v>38840</v>
      </c>
      <c r="E561" s="2">
        <f>Table2[[#This Row],[t0]]+4</f>
        <v>38841</v>
      </c>
    </row>
    <row r="562" spans="1:5" x14ac:dyDescent="0.25">
      <c r="A562" s="3">
        <v>38837</v>
      </c>
      <c r="B562" s="2">
        <f>Table2[[#This Row],[t0]]+1</f>
        <v>38838</v>
      </c>
      <c r="C562" s="2">
        <f>Table2[[#This Row],[t0]]+2</f>
        <v>38839</v>
      </c>
      <c r="D562" s="2">
        <f>Table2[[#This Row],[t0]]+3</f>
        <v>38840</v>
      </c>
      <c r="E562" s="2">
        <f>Table2[[#This Row],[t0]]+4</f>
        <v>38841</v>
      </c>
    </row>
    <row r="563" spans="1:5" x14ac:dyDescent="0.25">
      <c r="A563" s="4">
        <v>38838</v>
      </c>
      <c r="B563" s="2">
        <f>Table2[[#This Row],[t0]]+1</f>
        <v>38839</v>
      </c>
      <c r="C563" s="2">
        <f>Table2[[#This Row],[t0]]+2</f>
        <v>38840</v>
      </c>
      <c r="D563" s="2">
        <f>Table2[[#This Row],[t0]]+3</f>
        <v>38841</v>
      </c>
      <c r="E563" s="2">
        <f>Table2[[#This Row],[t0]]+4</f>
        <v>38842</v>
      </c>
    </row>
    <row r="564" spans="1:5" x14ac:dyDescent="0.25">
      <c r="A564" s="3">
        <v>38839</v>
      </c>
      <c r="B564" s="2">
        <f>Table2[[#This Row],[t0]]+1</f>
        <v>38840</v>
      </c>
      <c r="C564" s="2">
        <f>Table2[[#This Row],[t0]]+2</f>
        <v>38841</v>
      </c>
      <c r="D564" s="2">
        <f>Table2[[#This Row],[t0]]+3</f>
        <v>38842</v>
      </c>
      <c r="E564" s="2">
        <f>Table2[[#This Row],[t0]]+4</f>
        <v>38843</v>
      </c>
    </row>
    <row r="565" spans="1:5" x14ac:dyDescent="0.25">
      <c r="A565" s="4">
        <v>38848</v>
      </c>
      <c r="B565" s="2">
        <f>Table2[[#This Row],[t0]]+1</f>
        <v>38849</v>
      </c>
      <c r="C565" s="2">
        <f>Table2[[#This Row],[t0]]+2</f>
        <v>38850</v>
      </c>
      <c r="D565" s="2">
        <f>Table2[[#This Row],[t0]]+3</f>
        <v>38851</v>
      </c>
      <c r="E565" s="2">
        <f>Table2[[#This Row],[t0]]+4</f>
        <v>38852</v>
      </c>
    </row>
    <row r="566" spans="1:5" x14ac:dyDescent="0.25">
      <c r="A566" s="3">
        <v>38854</v>
      </c>
      <c r="B566" s="2">
        <f>Table2[[#This Row],[t0]]+1</f>
        <v>38855</v>
      </c>
      <c r="C566" s="2">
        <f>Table2[[#This Row],[t0]]+2</f>
        <v>38856</v>
      </c>
      <c r="D566" s="2">
        <f>Table2[[#This Row],[t0]]+3</f>
        <v>38857</v>
      </c>
      <c r="E566" s="2">
        <f>Table2[[#This Row],[t0]]+4</f>
        <v>38858</v>
      </c>
    </row>
    <row r="567" spans="1:5" x14ac:dyDescent="0.25">
      <c r="A567" s="4">
        <v>38855</v>
      </c>
      <c r="B567" s="2">
        <f>Table2[[#This Row],[t0]]+1</f>
        <v>38856</v>
      </c>
      <c r="C567" s="2">
        <f>Table2[[#This Row],[t0]]+2</f>
        <v>38857</v>
      </c>
      <c r="D567" s="2">
        <f>Table2[[#This Row],[t0]]+3</f>
        <v>38858</v>
      </c>
      <c r="E567" s="2">
        <f>Table2[[#This Row],[t0]]+4</f>
        <v>38859</v>
      </c>
    </row>
    <row r="568" spans="1:5" x14ac:dyDescent="0.25">
      <c r="A568" s="3">
        <v>38868</v>
      </c>
      <c r="B568" s="2">
        <f>Table2[[#This Row],[t0]]+1</f>
        <v>38869</v>
      </c>
      <c r="C568" s="2">
        <f>Table2[[#This Row],[t0]]+2</f>
        <v>38870</v>
      </c>
      <c r="D568" s="2">
        <f>Table2[[#This Row],[t0]]+3</f>
        <v>38871</v>
      </c>
      <c r="E568" s="2">
        <f>Table2[[#This Row],[t0]]+4</f>
        <v>38872</v>
      </c>
    </row>
    <row r="569" spans="1:5" x14ac:dyDescent="0.25">
      <c r="A569" s="4">
        <v>38879</v>
      </c>
      <c r="B569" s="2">
        <f>Table2[[#This Row],[t0]]+1</f>
        <v>38880</v>
      </c>
      <c r="C569" s="2">
        <f>Table2[[#This Row],[t0]]+2</f>
        <v>38881</v>
      </c>
      <c r="D569" s="2">
        <f>Table2[[#This Row],[t0]]+3</f>
        <v>38882</v>
      </c>
      <c r="E569" s="2">
        <f>Table2[[#This Row],[t0]]+4</f>
        <v>38883</v>
      </c>
    </row>
    <row r="570" spans="1:5" x14ac:dyDescent="0.25">
      <c r="A570" s="3">
        <v>38896</v>
      </c>
      <c r="B570" s="2">
        <f>Table2[[#This Row],[t0]]+1</f>
        <v>38897</v>
      </c>
      <c r="C570" s="2">
        <f>Table2[[#This Row],[t0]]+2</f>
        <v>38898</v>
      </c>
      <c r="D570" s="2">
        <f>Table2[[#This Row],[t0]]+3</f>
        <v>38899</v>
      </c>
      <c r="E570" s="2">
        <f>Table2[[#This Row],[t0]]+4</f>
        <v>38900</v>
      </c>
    </row>
    <row r="571" spans="1:5" x14ac:dyDescent="0.25">
      <c r="A571" s="4">
        <v>38897</v>
      </c>
      <c r="B571" s="2">
        <f>Table2[[#This Row],[t0]]+1</f>
        <v>38898</v>
      </c>
      <c r="C571" s="2">
        <f>Table2[[#This Row],[t0]]+2</f>
        <v>38899</v>
      </c>
      <c r="D571" s="2">
        <f>Table2[[#This Row],[t0]]+3</f>
        <v>38900</v>
      </c>
      <c r="E571" s="2">
        <f>Table2[[#This Row],[t0]]+4</f>
        <v>38901</v>
      </c>
    </row>
    <row r="572" spans="1:5" x14ac:dyDescent="0.25">
      <c r="A572" s="3">
        <v>38898</v>
      </c>
      <c r="B572" s="2">
        <f>Table2[[#This Row],[t0]]+1</f>
        <v>38899</v>
      </c>
      <c r="C572" s="2">
        <f>Table2[[#This Row],[t0]]+2</f>
        <v>38900</v>
      </c>
      <c r="D572" s="2">
        <f>Table2[[#This Row],[t0]]+3</f>
        <v>38901</v>
      </c>
      <c r="E572" s="2">
        <f>Table2[[#This Row],[t0]]+4</f>
        <v>38902</v>
      </c>
    </row>
    <row r="573" spans="1:5" x14ac:dyDescent="0.25">
      <c r="A573" s="4">
        <v>38905</v>
      </c>
      <c r="B573" s="2">
        <f>Table2[[#This Row],[t0]]+1</f>
        <v>38906</v>
      </c>
      <c r="C573" s="2">
        <f>Table2[[#This Row],[t0]]+2</f>
        <v>38907</v>
      </c>
      <c r="D573" s="2">
        <f>Table2[[#This Row],[t0]]+3</f>
        <v>38908</v>
      </c>
      <c r="E573" s="2">
        <f>Table2[[#This Row],[t0]]+4</f>
        <v>38909</v>
      </c>
    </row>
    <row r="574" spans="1:5" x14ac:dyDescent="0.25">
      <c r="A574" s="3">
        <v>38909</v>
      </c>
      <c r="B574" s="2">
        <f>Table2[[#This Row],[t0]]+1</f>
        <v>38910</v>
      </c>
      <c r="C574" s="2">
        <f>Table2[[#This Row],[t0]]+2</f>
        <v>38911</v>
      </c>
      <c r="D574" s="2">
        <f>Table2[[#This Row],[t0]]+3</f>
        <v>38912</v>
      </c>
      <c r="E574" s="2">
        <f>Table2[[#This Row],[t0]]+4</f>
        <v>38913</v>
      </c>
    </row>
    <row r="575" spans="1:5" x14ac:dyDescent="0.25">
      <c r="A575" s="4">
        <v>38909</v>
      </c>
      <c r="B575" s="2">
        <f>Table2[[#This Row],[t0]]+1</f>
        <v>38910</v>
      </c>
      <c r="C575" s="2">
        <f>Table2[[#This Row],[t0]]+2</f>
        <v>38911</v>
      </c>
      <c r="D575" s="2">
        <f>Table2[[#This Row],[t0]]+3</f>
        <v>38912</v>
      </c>
      <c r="E575" s="2">
        <f>Table2[[#This Row],[t0]]+4</f>
        <v>38913</v>
      </c>
    </row>
    <row r="576" spans="1:5" x14ac:dyDescent="0.25">
      <c r="A576" s="3">
        <v>38909</v>
      </c>
      <c r="B576" s="2">
        <f>Table2[[#This Row],[t0]]+1</f>
        <v>38910</v>
      </c>
      <c r="C576" s="2">
        <f>Table2[[#This Row],[t0]]+2</f>
        <v>38911</v>
      </c>
      <c r="D576" s="2">
        <f>Table2[[#This Row],[t0]]+3</f>
        <v>38912</v>
      </c>
      <c r="E576" s="2">
        <f>Table2[[#This Row],[t0]]+4</f>
        <v>38913</v>
      </c>
    </row>
    <row r="577" spans="1:5" x14ac:dyDescent="0.25">
      <c r="A577" s="4">
        <v>38912</v>
      </c>
      <c r="B577" s="2">
        <f>Table2[[#This Row],[t0]]+1</f>
        <v>38913</v>
      </c>
      <c r="C577" s="2">
        <f>Table2[[#This Row],[t0]]+2</f>
        <v>38914</v>
      </c>
      <c r="D577" s="2">
        <f>Table2[[#This Row],[t0]]+3</f>
        <v>38915</v>
      </c>
      <c r="E577" s="2">
        <f>Table2[[#This Row],[t0]]+4</f>
        <v>38916</v>
      </c>
    </row>
    <row r="578" spans="1:5" x14ac:dyDescent="0.25">
      <c r="A578" s="3">
        <v>38913</v>
      </c>
      <c r="B578" s="2">
        <f>Table2[[#This Row],[t0]]+1</f>
        <v>38914</v>
      </c>
      <c r="C578" s="2">
        <f>Table2[[#This Row],[t0]]+2</f>
        <v>38915</v>
      </c>
      <c r="D578" s="2">
        <f>Table2[[#This Row],[t0]]+3</f>
        <v>38916</v>
      </c>
      <c r="E578" s="2">
        <f>Table2[[#This Row],[t0]]+4</f>
        <v>38917</v>
      </c>
    </row>
    <row r="579" spans="1:5" x14ac:dyDescent="0.25">
      <c r="A579" s="4">
        <v>38913</v>
      </c>
      <c r="B579" s="2">
        <f>Table2[[#This Row],[t0]]+1</f>
        <v>38914</v>
      </c>
      <c r="C579" s="2">
        <f>Table2[[#This Row],[t0]]+2</f>
        <v>38915</v>
      </c>
      <c r="D579" s="2">
        <f>Table2[[#This Row],[t0]]+3</f>
        <v>38916</v>
      </c>
      <c r="E579" s="2">
        <f>Table2[[#This Row],[t0]]+4</f>
        <v>38917</v>
      </c>
    </row>
    <row r="580" spans="1:5" x14ac:dyDescent="0.25">
      <c r="A580" s="3">
        <v>38913</v>
      </c>
      <c r="B580" s="2">
        <f>Table2[[#This Row],[t0]]+1</f>
        <v>38914</v>
      </c>
      <c r="C580" s="2">
        <f>Table2[[#This Row],[t0]]+2</f>
        <v>38915</v>
      </c>
      <c r="D580" s="2">
        <f>Table2[[#This Row],[t0]]+3</f>
        <v>38916</v>
      </c>
      <c r="E580" s="2">
        <f>Table2[[#This Row],[t0]]+4</f>
        <v>38917</v>
      </c>
    </row>
    <row r="581" spans="1:5" x14ac:dyDescent="0.25">
      <c r="A581" s="4">
        <v>38914</v>
      </c>
      <c r="B581" s="2">
        <f>Table2[[#This Row],[t0]]+1</f>
        <v>38915</v>
      </c>
      <c r="C581" s="2">
        <f>Table2[[#This Row],[t0]]+2</f>
        <v>38916</v>
      </c>
      <c r="D581" s="2">
        <f>Table2[[#This Row],[t0]]+3</f>
        <v>38917</v>
      </c>
      <c r="E581" s="2">
        <f>Table2[[#This Row],[t0]]+4</f>
        <v>38918</v>
      </c>
    </row>
    <row r="582" spans="1:5" x14ac:dyDescent="0.25">
      <c r="A582" s="3">
        <v>38915</v>
      </c>
      <c r="B582" s="2">
        <f>Table2[[#This Row],[t0]]+1</f>
        <v>38916</v>
      </c>
      <c r="C582" s="2">
        <f>Table2[[#This Row],[t0]]+2</f>
        <v>38917</v>
      </c>
      <c r="D582" s="2">
        <f>Table2[[#This Row],[t0]]+3</f>
        <v>38918</v>
      </c>
      <c r="E582" s="2">
        <f>Table2[[#This Row],[t0]]+4</f>
        <v>38919</v>
      </c>
    </row>
    <row r="583" spans="1:5" x14ac:dyDescent="0.25">
      <c r="A583" s="4">
        <v>38922</v>
      </c>
      <c r="B583" s="2">
        <f>Table2[[#This Row],[t0]]+1</f>
        <v>38923</v>
      </c>
      <c r="C583" s="2">
        <f>Table2[[#This Row],[t0]]+2</f>
        <v>38924</v>
      </c>
      <c r="D583" s="2">
        <f>Table2[[#This Row],[t0]]+3</f>
        <v>38925</v>
      </c>
      <c r="E583" s="2">
        <f>Table2[[#This Row],[t0]]+4</f>
        <v>38926</v>
      </c>
    </row>
    <row r="584" spans="1:5" x14ac:dyDescent="0.25">
      <c r="A584" s="3">
        <v>38922</v>
      </c>
      <c r="B584" s="2">
        <f>Table2[[#This Row],[t0]]+1</f>
        <v>38923</v>
      </c>
      <c r="C584" s="2">
        <f>Table2[[#This Row],[t0]]+2</f>
        <v>38924</v>
      </c>
      <c r="D584" s="2">
        <f>Table2[[#This Row],[t0]]+3</f>
        <v>38925</v>
      </c>
      <c r="E584" s="2">
        <f>Table2[[#This Row],[t0]]+4</f>
        <v>38926</v>
      </c>
    </row>
    <row r="585" spans="1:5" x14ac:dyDescent="0.25">
      <c r="A585" s="4">
        <v>38922</v>
      </c>
      <c r="B585" s="2">
        <f>Table2[[#This Row],[t0]]+1</f>
        <v>38923</v>
      </c>
      <c r="C585" s="2">
        <f>Table2[[#This Row],[t0]]+2</f>
        <v>38924</v>
      </c>
      <c r="D585" s="2">
        <f>Table2[[#This Row],[t0]]+3</f>
        <v>38925</v>
      </c>
      <c r="E585" s="2">
        <f>Table2[[#This Row],[t0]]+4</f>
        <v>38926</v>
      </c>
    </row>
    <row r="586" spans="1:5" x14ac:dyDescent="0.25">
      <c r="A586" s="3">
        <v>38928</v>
      </c>
      <c r="B586" s="2">
        <f>Table2[[#This Row],[t0]]+1</f>
        <v>38929</v>
      </c>
      <c r="C586" s="2">
        <f>Table2[[#This Row],[t0]]+2</f>
        <v>38930</v>
      </c>
      <c r="D586" s="2">
        <f>Table2[[#This Row],[t0]]+3</f>
        <v>38931</v>
      </c>
      <c r="E586" s="2">
        <f>Table2[[#This Row],[t0]]+4</f>
        <v>38932</v>
      </c>
    </row>
    <row r="587" spans="1:5" x14ac:dyDescent="0.25">
      <c r="A587" s="4">
        <v>38931</v>
      </c>
      <c r="B587" s="2">
        <f>Table2[[#This Row],[t0]]+1</f>
        <v>38932</v>
      </c>
      <c r="C587" s="2">
        <f>Table2[[#This Row],[t0]]+2</f>
        <v>38933</v>
      </c>
      <c r="D587" s="2">
        <f>Table2[[#This Row],[t0]]+3</f>
        <v>38934</v>
      </c>
      <c r="E587" s="2">
        <f>Table2[[#This Row],[t0]]+4</f>
        <v>38935</v>
      </c>
    </row>
    <row r="588" spans="1:5" x14ac:dyDescent="0.25">
      <c r="A588" s="3">
        <v>38931</v>
      </c>
      <c r="B588" s="2">
        <f>Table2[[#This Row],[t0]]+1</f>
        <v>38932</v>
      </c>
      <c r="C588" s="2">
        <f>Table2[[#This Row],[t0]]+2</f>
        <v>38933</v>
      </c>
      <c r="D588" s="2">
        <f>Table2[[#This Row],[t0]]+3</f>
        <v>38934</v>
      </c>
      <c r="E588" s="2">
        <f>Table2[[#This Row],[t0]]+4</f>
        <v>38935</v>
      </c>
    </row>
    <row r="589" spans="1:5" x14ac:dyDescent="0.25">
      <c r="A589" s="4">
        <v>38932</v>
      </c>
      <c r="B589" s="2">
        <f>Table2[[#This Row],[t0]]+1</f>
        <v>38933</v>
      </c>
      <c r="C589" s="2">
        <f>Table2[[#This Row],[t0]]+2</f>
        <v>38934</v>
      </c>
      <c r="D589" s="2">
        <f>Table2[[#This Row],[t0]]+3</f>
        <v>38935</v>
      </c>
      <c r="E589" s="2">
        <f>Table2[[#This Row],[t0]]+4</f>
        <v>38936</v>
      </c>
    </row>
    <row r="590" spans="1:5" x14ac:dyDescent="0.25">
      <c r="A590" s="3">
        <v>38935</v>
      </c>
      <c r="B590" s="2">
        <f>Table2[[#This Row],[t0]]+1</f>
        <v>38936</v>
      </c>
      <c r="C590" s="2">
        <f>Table2[[#This Row],[t0]]+2</f>
        <v>38937</v>
      </c>
      <c r="D590" s="2">
        <f>Table2[[#This Row],[t0]]+3</f>
        <v>38938</v>
      </c>
      <c r="E590" s="2">
        <f>Table2[[#This Row],[t0]]+4</f>
        <v>38939</v>
      </c>
    </row>
    <row r="591" spans="1:5" x14ac:dyDescent="0.25">
      <c r="A591" s="4">
        <v>38949</v>
      </c>
      <c r="B591" s="2">
        <f>Table2[[#This Row],[t0]]+1</f>
        <v>38950</v>
      </c>
      <c r="C591" s="2">
        <f>Table2[[#This Row],[t0]]+2</f>
        <v>38951</v>
      </c>
      <c r="D591" s="2">
        <f>Table2[[#This Row],[t0]]+3</f>
        <v>38952</v>
      </c>
      <c r="E591" s="2">
        <f>Table2[[#This Row],[t0]]+4</f>
        <v>38953</v>
      </c>
    </row>
    <row r="592" spans="1:5" x14ac:dyDescent="0.25">
      <c r="A592" s="3">
        <v>38954</v>
      </c>
      <c r="B592" s="2">
        <f>Table2[[#This Row],[t0]]+1</f>
        <v>38955</v>
      </c>
      <c r="C592" s="2">
        <f>Table2[[#This Row],[t0]]+2</f>
        <v>38956</v>
      </c>
      <c r="D592" s="2">
        <f>Table2[[#This Row],[t0]]+3</f>
        <v>38957</v>
      </c>
      <c r="E592" s="2">
        <f>Table2[[#This Row],[t0]]+4</f>
        <v>38958</v>
      </c>
    </row>
    <row r="593" spans="1:5" x14ac:dyDescent="0.25">
      <c r="A593" s="4">
        <v>38962</v>
      </c>
      <c r="B593" s="2">
        <f>Table2[[#This Row],[t0]]+1</f>
        <v>38963</v>
      </c>
      <c r="C593" s="2">
        <f>Table2[[#This Row],[t0]]+2</f>
        <v>38964</v>
      </c>
      <c r="D593" s="2">
        <f>Table2[[#This Row],[t0]]+3</f>
        <v>38965</v>
      </c>
      <c r="E593" s="2">
        <f>Table2[[#This Row],[t0]]+4</f>
        <v>38966</v>
      </c>
    </row>
    <row r="594" spans="1:5" x14ac:dyDescent="0.25">
      <c r="A594" s="3">
        <v>38975</v>
      </c>
      <c r="B594" s="2">
        <f>Table2[[#This Row],[t0]]+1</f>
        <v>38976</v>
      </c>
      <c r="C594" s="2">
        <f>Table2[[#This Row],[t0]]+2</f>
        <v>38977</v>
      </c>
      <c r="D594" s="2">
        <f>Table2[[#This Row],[t0]]+3</f>
        <v>38978</v>
      </c>
      <c r="E594" s="2">
        <f>Table2[[#This Row],[t0]]+4</f>
        <v>38979</v>
      </c>
    </row>
    <row r="595" spans="1:5" x14ac:dyDescent="0.25">
      <c r="A595" s="4">
        <v>38976</v>
      </c>
      <c r="B595" s="2">
        <f>Table2[[#This Row],[t0]]+1</f>
        <v>38977</v>
      </c>
      <c r="C595" s="2">
        <f>Table2[[#This Row],[t0]]+2</f>
        <v>38978</v>
      </c>
      <c r="D595" s="2">
        <f>Table2[[#This Row],[t0]]+3</f>
        <v>38979</v>
      </c>
      <c r="E595" s="2">
        <f>Table2[[#This Row],[t0]]+4</f>
        <v>38980</v>
      </c>
    </row>
    <row r="596" spans="1:5" x14ac:dyDescent="0.25">
      <c r="A596" s="3">
        <v>38978</v>
      </c>
      <c r="B596" s="2">
        <f>Table2[[#This Row],[t0]]+1</f>
        <v>38979</v>
      </c>
      <c r="C596" s="2">
        <f>Table2[[#This Row],[t0]]+2</f>
        <v>38980</v>
      </c>
      <c r="D596" s="2">
        <f>Table2[[#This Row],[t0]]+3</f>
        <v>38981</v>
      </c>
      <c r="E596" s="2">
        <f>Table2[[#This Row],[t0]]+4</f>
        <v>38982</v>
      </c>
    </row>
    <row r="597" spans="1:5" x14ac:dyDescent="0.25">
      <c r="A597" s="4">
        <v>38978</v>
      </c>
      <c r="B597" s="2">
        <f>Table2[[#This Row],[t0]]+1</f>
        <v>38979</v>
      </c>
      <c r="C597" s="2">
        <f>Table2[[#This Row],[t0]]+2</f>
        <v>38980</v>
      </c>
      <c r="D597" s="2">
        <f>Table2[[#This Row],[t0]]+3</f>
        <v>38981</v>
      </c>
      <c r="E597" s="2">
        <f>Table2[[#This Row],[t0]]+4</f>
        <v>38982</v>
      </c>
    </row>
    <row r="598" spans="1:5" x14ac:dyDescent="0.25">
      <c r="A598" s="3">
        <v>38987</v>
      </c>
      <c r="B598" s="2">
        <f>Table2[[#This Row],[t0]]+1</f>
        <v>38988</v>
      </c>
      <c r="C598" s="2">
        <f>Table2[[#This Row],[t0]]+2</f>
        <v>38989</v>
      </c>
      <c r="D598" s="2">
        <f>Table2[[#This Row],[t0]]+3</f>
        <v>38990</v>
      </c>
      <c r="E598" s="2">
        <f>Table2[[#This Row],[t0]]+4</f>
        <v>38991</v>
      </c>
    </row>
    <row r="599" spans="1:5" x14ac:dyDescent="0.25">
      <c r="A599" s="4">
        <v>38987</v>
      </c>
      <c r="B599" s="2">
        <f>Table2[[#This Row],[t0]]+1</f>
        <v>38988</v>
      </c>
      <c r="C599" s="2">
        <f>Table2[[#This Row],[t0]]+2</f>
        <v>38989</v>
      </c>
      <c r="D599" s="2">
        <f>Table2[[#This Row],[t0]]+3</f>
        <v>38990</v>
      </c>
      <c r="E599" s="2">
        <f>Table2[[#This Row],[t0]]+4</f>
        <v>38991</v>
      </c>
    </row>
    <row r="600" spans="1:5" x14ac:dyDescent="0.25">
      <c r="A600" s="3">
        <v>38990</v>
      </c>
      <c r="B600" s="2">
        <f>Table2[[#This Row],[t0]]+1</f>
        <v>38991</v>
      </c>
      <c r="C600" s="2">
        <f>Table2[[#This Row],[t0]]+2</f>
        <v>38992</v>
      </c>
      <c r="D600" s="2">
        <f>Table2[[#This Row],[t0]]+3</f>
        <v>38993</v>
      </c>
      <c r="E600" s="2">
        <f>Table2[[#This Row],[t0]]+4</f>
        <v>38994</v>
      </c>
    </row>
    <row r="601" spans="1:5" x14ac:dyDescent="0.25">
      <c r="A601" s="4">
        <v>39002</v>
      </c>
      <c r="B601" s="2">
        <f>Table2[[#This Row],[t0]]+1</f>
        <v>39003</v>
      </c>
      <c r="C601" s="2">
        <f>Table2[[#This Row],[t0]]+2</f>
        <v>39004</v>
      </c>
      <c r="D601" s="2">
        <f>Table2[[#This Row],[t0]]+3</f>
        <v>39005</v>
      </c>
      <c r="E601" s="2">
        <f>Table2[[#This Row],[t0]]+4</f>
        <v>39006</v>
      </c>
    </row>
    <row r="602" spans="1:5" x14ac:dyDescent="0.25">
      <c r="A602" s="3">
        <v>39007</v>
      </c>
      <c r="B602" s="2">
        <f>Table2[[#This Row],[t0]]+1</f>
        <v>39008</v>
      </c>
      <c r="C602" s="2">
        <f>Table2[[#This Row],[t0]]+2</f>
        <v>39009</v>
      </c>
      <c r="D602" s="2">
        <f>Table2[[#This Row],[t0]]+3</f>
        <v>39010</v>
      </c>
      <c r="E602" s="2">
        <f>Table2[[#This Row],[t0]]+4</f>
        <v>39011</v>
      </c>
    </row>
    <row r="603" spans="1:5" x14ac:dyDescent="0.25">
      <c r="A603" s="4">
        <v>39013</v>
      </c>
      <c r="B603" s="2">
        <f>Table2[[#This Row],[t0]]+1</f>
        <v>39014</v>
      </c>
      <c r="C603" s="2">
        <f>Table2[[#This Row],[t0]]+2</f>
        <v>39015</v>
      </c>
      <c r="D603" s="2">
        <f>Table2[[#This Row],[t0]]+3</f>
        <v>39016</v>
      </c>
      <c r="E603" s="2">
        <f>Table2[[#This Row],[t0]]+4</f>
        <v>39017</v>
      </c>
    </row>
    <row r="604" spans="1:5" x14ac:dyDescent="0.25">
      <c r="A604" s="3">
        <v>39015</v>
      </c>
      <c r="B604" s="2">
        <f>Table2[[#This Row],[t0]]+1</f>
        <v>39016</v>
      </c>
      <c r="C604" s="2">
        <f>Table2[[#This Row],[t0]]+2</f>
        <v>39017</v>
      </c>
      <c r="D604" s="2">
        <f>Table2[[#This Row],[t0]]+3</f>
        <v>39018</v>
      </c>
      <c r="E604" s="2">
        <f>Table2[[#This Row],[t0]]+4</f>
        <v>39019</v>
      </c>
    </row>
    <row r="605" spans="1:5" x14ac:dyDescent="0.25">
      <c r="A605" s="4">
        <v>39020</v>
      </c>
      <c r="B605" s="2">
        <f>Table2[[#This Row],[t0]]+1</f>
        <v>39021</v>
      </c>
      <c r="C605" s="2">
        <f>Table2[[#This Row],[t0]]+2</f>
        <v>39022</v>
      </c>
      <c r="D605" s="2">
        <f>Table2[[#This Row],[t0]]+3</f>
        <v>39023</v>
      </c>
      <c r="E605" s="2">
        <f>Table2[[#This Row],[t0]]+4</f>
        <v>39024</v>
      </c>
    </row>
    <row r="606" spans="1:5" x14ac:dyDescent="0.25">
      <c r="A606" s="3">
        <v>39021</v>
      </c>
      <c r="B606" s="2">
        <f>Table2[[#This Row],[t0]]+1</f>
        <v>39022</v>
      </c>
      <c r="C606" s="2">
        <f>Table2[[#This Row],[t0]]+2</f>
        <v>39023</v>
      </c>
      <c r="D606" s="2">
        <f>Table2[[#This Row],[t0]]+3</f>
        <v>39024</v>
      </c>
      <c r="E606" s="2">
        <f>Table2[[#This Row],[t0]]+4</f>
        <v>39025</v>
      </c>
    </row>
    <row r="607" spans="1:5" x14ac:dyDescent="0.25">
      <c r="A607" s="4">
        <v>39021</v>
      </c>
      <c r="B607" s="2">
        <f>Table2[[#This Row],[t0]]+1</f>
        <v>39022</v>
      </c>
      <c r="C607" s="2">
        <f>Table2[[#This Row],[t0]]+2</f>
        <v>39023</v>
      </c>
      <c r="D607" s="2">
        <f>Table2[[#This Row],[t0]]+3</f>
        <v>39024</v>
      </c>
      <c r="E607" s="2">
        <f>Table2[[#This Row],[t0]]+4</f>
        <v>39025</v>
      </c>
    </row>
    <row r="608" spans="1:5" x14ac:dyDescent="0.25">
      <c r="A608" s="3">
        <v>39021</v>
      </c>
      <c r="B608" s="2">
        <f>Table2[[#This Row],[t0]]+1</f>
        <v>39022</v>
      </c>
      <c r="C608" s="2">
        <f>Table2[[#This Row],[t0]]+2</f>
        <v>39023</v>
      </c>
      <c r="D608" s="2">
        <f>Table2[[#This Row],[t0]]+3</f>
        <v>39024</v>
      </c>
      <c r="E608" s="2">
        <f>Table2[[#This Row],[t0]]+4</f>
        <v>39025</v>
      </c>
    </row>
    <row r="609" spans="1:5" x14ac:dyDescent="0.25">
      <c r="A609" s="4">
        <v>39021</v>
      </c>
      <c r="B609" s="2">
        <f>Table2[[#This Row],[t0]]+1</f>
        <v>39022</v>
      </c>
      <c r="C609" s="2">
        <f>Table2[[#This Row],[t0]]+2</f>
        <v>39023</v>
      </c>
      <c r="D609" s="2">
        <f>Table2[[#This Row],[t0]]+3</f>
        <v>39024</v>
      </c>
      <c r="E609" s="2">
        <f>Table2[[#This Row],[t0]]+4</f>
        <v>39025</v>
      </c>
    </row>
    <row r="610" spans="1:5" x14ac:dyDescent="0.25">
      <c r="A610" s="3">
        <v>39034</v>
      </c>
      <c r="B610" s="2">
        <f>Table2[[#This Row],[t0]]+1</f>
        <v>39035</v>
      </c>
      <c r="C610" s="2">
        <f>Table2[[#This Row],[t0]]+2</f>
        <v>39036</v>
      </c>
      <c r="D610" s="2">
        <f>Table2[[#This Row],[t0]]+3</f>
        <v>39037</v>
      </c>
      <c r="E610" s="2">
        <f>Table2[[#This Row],[t0]]+4</f>
        <v>39038</v>
      </c>
    </row>
    <row r="611" spans="1:5" x14ac:dyDescent="0.25">
      <c r="A611" s="4">
        <v>39036</v>
      </c>
      <c r="B611" s="2">
        <f>Table2[[#This Row],[t0]]+1</f>
        <v>39037</v>
      </c>
      <c r="C611" s="2">
        <f>Table2[[#This Row],[t0]]+2</f>
        <v>39038</v>
      </c>
      <c r="D611" s="2">
        <f>Table2[[#This Row],[t0]]+3</f>
        <v>39039</v>
      </c>
      <c r="E611" s="2">
        <f>Table2[[#This Row],[t0]]+4</f>
        <v>39040</v>
      </c>
    </row>
    <row r="612" spans="1:5" x14ac:dyDescent="0.25">
      <c r="A612" s="3">
        <v>39041</v>
      </c>
      <c r="B612" s="2">
        <f>Table2[[#This Row],[t0]]+1</f>
        <v>39042</v>
      </c>
      <c r="C612" s="2">
        <f>Table2[[#This Row],[t0]]+2</f>
        <v>39043</v>
      </c>
      <c r="D612" s="2">
        <f>Table2[[#This Row],[t0]]+3</f>
        <v>39044</v>
      </c>
      <c r="E612" s="2">
        <f>Table2[[#This Row],[t0]]+4</f>
        <v>39045</v>
      </c>
    </row>
    <row r="613" spans="1:5" x14ac:dyDescent="0.25">
      <c r="A613" s="4">
        <v>39051</v>
      </c>
      <c r="B613" s="2">
        <f>Table2[[#This Row],[t0]]+1</f>
        <v>39052</v>
      </c>
      <c r="C613" s="2">
        <f>Table2[[#This Row],[t0]]+2</f>
        <v>39053</v>
      </c>
      <c r="D613" s="2">
        <f>Table2[[#This Row],[t0]]+3</f>
        <v>39054</v>
      </c>
      <c r="E613" s="2">
        <f>Table2[[#This Row],[t0]]+4</f>
        <v>39055</v>
      </c>
    </row>
    <row r="614" spans="1:5" x14ac:dyDescent="0.25">
      <c r="A614" s="3">
        <v>39051</v>
      </c>
      <c r="B614" s="2">
        <f>Table2[[#This Row],[t0]]+1</f>
        <v>39052</v>
      </c>
      <c r="C614" s="2">
        <f>Table2[[#This Row],[t0]]+2</f>
        <v>39053</v>
      </c>
      <c r="D614" s="2">
        <f>Table2[[#This Row],[t0]]+3</f>
        <v>39054</v>
      </c>
      <c r="E614" s="2">
        <f>Table2[[#This Row],[t0]]+4</f>
        <v>39055</v>
      </c>
    </row>
    <row r="615" spans="1:5" x14ac:dyDescent="0.25">
      <c r="A615" s="4">
        <v>39051</v>
      </c>
      <c r="B615" s="2">
        <f>Table2[[#This Row],[t0]]+1</f>
        <v>39052</v>
      </c>
      <c r="C615" s="2">
        <f>Table2[[#This Row],[t0]]+2</f>
        <v>39053</v>
      </c>
      <c r="D615" s="2">
        <f>Table2[[#This Row],[t0]]+3</f>
        <v>39054</v>
      </c>
      <c r="E615" s="2">
        <f>Table2[[#This Row],[t0]]+4</f>
        <v>39055</v>
      </c>
    </row>
    <row r="616" spans="1:5" x14ac:dyDescent="0.25">
      <c r="A616" s="3">
        <v>39062</v>
      </c>
      <c r="B616" s="2">
        <f>Table2[[#This Row],[t0]]+1</f>
        <v>39063</v>
      </c>
      <c r="C616" s="2">
        <f>Table2[[#This Row],[t0]]+2</f>
        <v>39064</v>
      </c>
      <c r="D616" s="2">
        <f>Table2[[#This Row],[t0]]+3</f>
        <v>39065</v>
      </c>
      <c r="E616" s="2">
        <f>Table2[[#This Row],[t0]]+4</f>
        <v>39066</v>
      </c>
    </row>
    <row r="617" spans="1:5" x14ac:dyDescent="0.25">
      <c r="A617" s="4">
        <v>39065</v>
      </c>
      <c r="B617" s="2">
        <f>Table2[[#This Row],[t0]]+1</f>
        <v>39066</v>
      </c>
      <c r="C617" s="2">
        <f>Table2[[#This Row],[t0]]+2</f>
        <v>39067</v>
      </c>
      <c r="D617" s="2">
        <f>Table2[[#This Row],[t0]]+3</f>
        <v>39068</v>
      </c>
      <c r="E617" s="2">
        <f>Table2[[#This Row],[t0]]+4</f>
        <v>39069</v>
      </c>
    </row>
    <row r="618" spans="1:5" x14ac:dyDescent="0.25">
      <c r="A618" s="3">
        <v>39072</v>
      </c>
      <c r="B618" s="2">
        <f>Table2[[#This Row],[t0]]+1</f>
        <v>39073</v>
      </c>
      <c r="C618" s="2">
        <f>Table2[[#This Row],[t0]]+2</f>
        <v>39074</v>
      </c>
      <c r="D618" s="2">
        <f>Table2[[#This Row],[t0]]+3</f>
        <v>39075</v>
      </c>
      <c r="E618" s="2">
        <f>Table2[[#This Row],[t0]]+4</f>
        <v>39076</v>
      </c>
    </row>
    <row r="619" spans="1:5" x14ac:dyDescent="0.25">
      <c r="A619" s="4">
        <v>39076</v>
      </c>
      <c r="B619" s="2">
        <f>Table2[[#This Row],[t0]]+1</f>
        <v>39077</v>
      </c>
      <c r="C619" s="2">
        <f>Table2[[#This Row],[t0]]+2</f>
        <v>39078</v>
      </c>
      <c r="D619" s="2">
        <f>Table2[[#This Row],[t0]]+3</f>
        <v>39079</v>
      </c>
      <c r="E619" s="2">
        <f>Table2[[#This Row],[t0]]+4</f>
        <v>39080</v>
      </c>
    </row>
    <row r="620" spans="1:5" x14ac:dyDescent="0.25">
      <c r="A620" s="3">
        <v>39076</v>
      </c>
      <c r="B620" s="2">
        <f>Table2[[#This Row],[t0]]+1</f>
        <v>39077</v>
      </c>
      <c r="C620" s="2">
        <f>Table2[[#This Row],[t0]]+2</f>
        <v>39078</v>
      </c>
      <c r="D620" s="2">
        <f>Table2[[#This Row],[t0]]+3</f>
        <v>39079</v>
      </c>
      <c r="E620" s="2">
        <f>Table2[[#This Row],[t0]]+4</f>
        <v>39080</v>
      </c>
    </row>
    <row r="621" spans="1:5" x14ac:dyDescent="0.25">
      <c r="A621" s="4">
        <v>39078</v>
      </c>
      <c r="B621" s="2">
        <f>Table2[[#This Row],[t0]]+1</f>
        <v>39079</v>
      </c>
      <c r="C621" s="2">
        <f>Table2[[#This Row],[t0]]+2</f>
        <v>39080</v>
      </c>
      <c r="D621" s="2">
        <f>Table2[[#This Row],[t0]]+3</f>
        <v>39081</v>
      </c>
      <c r="E621" s="2">
        <f>Table2[[#This Row],[t0]]+4</f>
        <v>39082</v>
      </c>
    </row>
    <row r="622" spans="1:5" x14ac:dyDescent="0.25">
      <c r="A622" s="3">
        <v>39082</v>
      </c>
      <c r="B622" s="2">
        <f>Table2[[#This Row],[t0]]+1</f>
        <v>39083</v>
      </c>
      <c r="C622" s="2">
        <f>Table2[[#This Row],[t0]]+2</f>
        <v>39084</v>
      </c>
      <c r="D622" s="2">
        <f>Table2[[#This Row],[t0]]+3</f>
        <v>39085</v>
      </c>
      <c r="E622" s="2">
        <f>Table2[[#This Row],[t0]]+4</f>
        <v>39086</v>
      </c>
    </row>
    <row r="623" spans="1:5" x14ac:dyDescent="0.25">
      <c r="A623" s="4">
        <v>39085</v>
      </c>
      <c r="B623" s="2">
        <f>Table2[[#This Row],[t0]]+1</f>
        <v>39086</v>
      </c>
      <c r="C623" s="2">
        <f>Table2[[#This Row],[t0]]+2</f>
        <v>39087</v>
      </c>
      <c r="D623" s="2">
        <f>Table2[[#This Row],[t0]]+3</f>
        <v>39088</v>
      </c>
      <c r="E623" s="2">
        <f>Table2[[#This Row],[t0]]+4</f>
        <v>39089</v>
      </c>
    </row>
    <row r="624" spans="1:5" x14ac:dyDescent="0.25">
      <c r="A624" s="3">
        <v>39094</v>
      </c>
      <c r="B624" s="2">
        <f>Table2[[#This Row],[t0]]+1</f>
        <v>39095</v>
      </c>
      <c r="C624" s="2">
        <f>Table2[[#This Row],[t0]]+2</f>
        <v>39096</v>
      </c>
      <c r="D624" s="2">
        <f>Table2[[#This Row],[t0]]+3</f>
        <v>39097</v>
      </c>
      <c r="E624" s="2">
        <f>Table2[[#This Row],[t0]]+4</f>
        <v>39098</v>
      </c>
    </row>
    <row r="625" spans="1:5" x14ac:dyDescent="0.25">
      <c r="A625" s="4">
        <v>39099</v>
      </c>
      <c r="B625" s="2">
        <f>Table2[[#This Row],[t0]]+1</f>
        <v>39100</v>
      </c>
      <c r="C625" s="2">
        <f>Table2[[#This Row],[t0]]+2</f>
        <v>39101</v>
      </c>
      <c r="D625" s="2">
        <f>Table2[[#This Row],[t0]]+3</f>
        <v>39102</v>
      </c>
      <c r="E625" s="2">
        <f>Table2[[#This Row],[t0]]+4</f>
        <v>39103</v>
      </c>
    </row>
    <row r="626" spans="1:5" x14ac:dyDescent="0.25">
      <c r="A626" s="3">
        <v>39099</v>
      </c>
      <c r="B626" s="2">
        <f>Table2[[#This Row],[t0]]+1</f>
        <v>39100</v>
      </c>
      <c r="C626" s="2">
        <f>Table2[[#This Row],[t0]]+2</f>
        <v>39101</v>
      </c>
      <c r="D626" s="2">
        <f>Table2[[#This Row],[t0]]+3</f>
        <v>39102</v>
      </c>
      <c r="E626" s="2">
        <f>Table2[[#This Row],[t0]]+4</f>
        <v>39103</v>
      </c>
    </row>
    <row r="627" spans="1:5" x14ac:dyDescent="0.25">
      <c r="A627" s="4">
        <v>39100</v>
      </c>
      <c r="B627" s="2">
        <f>Table2[[#This Row],[t0]]+1</f>
        <v>39101</v>
      </c>
      <c r="C627" s="2">
        <f>Table2[[#This Row],[t0]]+2</f>
        <v>39102</v>
      </c>
      <c r="D627" s="2">
        <f>Table2[[#This Row],[t0]]+3</f>
        <v>39103</v>
      </c>
      <c r="E627" s="2">
        <f>Table2[[#This Row],[t0]]+4</f>
        <v>39104</v>
      </c>
    </row>
    <row r="628" spans="1:5" x14ac:dyDescent="0.25">
      <c r="A628" s="3">
        <v>39100</v>
      </c>
      <c r="B628" s="2">
        <f>Table2[[#This Row],[t0]]+1</f>
        <v>39101</v>
      </c>
      <c r="C628" s="2">
        <f>Table2[[#This Row],[t0]]+2</f>
        <v>39102</v>
      </c>
      <c r="D628" s="2">
        <f>Table2[[#This Row],[t0]]+3</f>
        <v>39103</v>
      </c>
      <c r="E628" s="2">
        <f>Table2[[#This Row],[t0]]+4</f>
        <v>39104</v>
      </c>
    </row>
    <row r="629" spans="1:5" x14ac:dyDescent="0.25">
      <c r="A629" s="4">
        <v>39100</v>
      </c>
      <c r="B629" s="2">
        <f>Table2[[#This Row],[t0]]+1</f>
        <v>39101</v>
      </c>
      <c r="C629" s="2">
        <f>Table2[[#This Row],[t0]]+2</f>
        <v>39102</v>
      </c>
      <c r="D629" s="2">
        <f>Table2[[#This Row],[t0]]+3</f>
        <v>39103</v>
      </c>
      <c r="E629" s="2">
        <f>Table2[[#This Row],[t0]]+4</f>
        <v>39104</v>
      </c>
    </row>
    <row r="630" spans="1:5" x14ac:dyDescent="0.25">
      <c r="A630" s="3">
        <v>39100</v>
      </c>
      <c r="B630" s="2">
        <f>Table2[[#This Row],[t0]]+1</f>
        <v>39101</v>
      </c>
      <c r="C630" s="2">
        <f>Table2[[#This Row],[t0]]+2</f>
        <v>39102</v>
      </c>
      <c r="D630" s="2">
        <f>Table2[[#This Row],[t0]]+3</f>
        <v>39103</v>
      </c>
      <c r="E630" s="2">
        <f>Table2[[#This Row],[t0]]+4</f>
        <v>39104</v>
      </c>
    </row>
    <row r="631" spans="1:5" x14ac:dyDescent="0.25">
      <c r="A631" s="4">
        <v>39100</v>
      </c>
      <c r="B631" s="2">
        <f>Table2[[#This Row],[t0]]+1</f>
        <v>39101</v>
      </c>
      <c r="C631" s="2">
        <f>Table2[[#This Row],[t0]]+2</f>
        <v>39102</v>
      </c>
      <c r="D631" s="2">
        <f>Table2[[#This Row],[t0]]+3</f>
        <v>39103</v>
      </c>
      <c r="E631" s="2">
        <f>Table2[[#This Row],[t0]]+4</f>
        <v>39104</v>
      </c>
    </row>
    <row r="632" spans="1:5" x14ac:dyDescent="0.25">
      <c r="A632" s="3">
        <v>39101</v>
      </c>
      <c r="B632" s="2">
        <f>Table2[[#This Row],[t0]]+1</f>
        <v>39102</v>
      </c>
      <c r="C632" s="2">
        <f>Table2[[#This Row],[t0]]+2</f>
        <v>39103</v>
      </c>
      <c r="D632" s="2">
        <f>Table2[[#This Row],[t0]]+3</f>
        <v>39104</v>
      </c>
      <c r="E632" s="2">
        <f>Table2[[#This Row],[t0]]+4</f>
        <v>39105</v>
      </c>
    </row>
    <row r="633" spans="1:5" x14ac:dyDescent="0.25">
      <c r="A633" s="4">
        <v>39105</v>
      </c>
      <c r="B633" s="2">
        <f>Table2[[#This Row],[t0]]+1</f>
        <v>39106</v>
      </c>
      <c r="C633" s="2">
        <f>Table2[[#This Row],[t0]]+2</f>
        <v>39107</v>
      </c>
      <c r="D633" s="2">
        <f>Table2[[#This Row],[t0]]+3</f>
        <v>39108</v>
      </c>
      <c r="E633" s="2">
        <f>Table2[[#This Row],[t0]]+4</f>
        <v>39109</v>
      </c>
    </row>
    <row r="634" spans="1:5" x14ac:dyDescent="0.25">
      <c r="A634" s="3">
        <v>39105</v>
      </c>
      <c r="B634" s="2">
        <f>Table2[[#This Row],[t0]]+1</f>
        <v>39106</v>
      </c>
      <c r="C634" s="2">
        <f>Table2[[#This Row],[t0]]+2</f>
        <v>39107</v>
      </c>
      <c r="D634" s="2">
        <f>Table2[[#This Row],[t0]]+3</f>
        <v>39108</v>
      </c>
      <c r="E634" s="2">
        <f>Table2[[#This Row],[t0]]+4</f>
        <v>39109</v>
      </c>
    </row>
    <row r="635" spans="1:5" x14ac:dyDescent="0.25">
      <c r="A635" s="4">
        <v>39105</v>
      </c>
      <c r="B635" s="2">
        <f>Table2[[#This Row],[t0]]+1</f>
        <v>39106</v>
      </c>
      <c r="C635" s="2">
        <f>Table2[[#This Row],[t0]]+2</f>
        <v>39107</v>
      </c>
      <c r="D635" s="2">
        <f>Table2[[#This Row],[t0]]+3</f>
        <v>39108</v>
      </c>
      <c r="E635" s="2">
        <f>Table2[[#This Row],[t0]]+4</f>
        <v>39109</v>
      </c>
    </row>
    <row r="636" spans="1:5" x14ac:dyDescent="0.25">
      <c r="A636" s="3">
        <v>39105</v>
      </c>
      <c r="B636" s="2">
        <f>Table2[[#This Row],[t0]]+1</f>
        <v>39106</v>
      </c>
      <c r="C636" s="2">
        <f>Table2[[#This Row],[t0]]+2</f>
        <v>39107</v>
      </c>
      <c r="D636" s="2">
        <f>Table2[[#This Row],[t0]]+3</f>
        <v>39108</v>
      </c>
      <c r="E636" s="2">
        <f>Table2[[#This Row],[t0]]+4</f>
        <v>39109</v>
      </c>
    </row>
    <row r="637" spans="1:5" x14ac:dyDescent="0.25">
      <c r="A637" s="4">
        <v>39115</v>
      </c>
      <c r="B637" s="2">
        <f>Table2[[#This Row],[t0]]+1</f>
        <v>39116</v>
      </c>
      <c r="C637" s="2">
        <f>Table2[[#This Row],[t0]]+2</f>
        <v>39117</v>
      </c>
      <c r="D637" s="2">
        <f>Table2[[#This Row],[t0]]+3</f>
        <v>39118</v>
      </c>
      <c r="E637" s="2">
        <f>Table2[[#This Row],[t0]]+4</f>
        <v>39119</v>
      </c>
    </row>
    <row r="638" spans="1:5" x14ac:dyDescent="0.25">
      <c r="A638" s="3">
        <v>39127</v>
      </c>
      <c r="B638" s="2">
        <f>Table2[[#This Row],[t0]]+1</f>
        <v>39128</v>
      </c>
      <c r="C638" s="2">
        <f>Table2[[#This Row],[t0]]+2</f>
        <v>39129</v>
      </c>
      <c r="D638" s="2">
        <f>Table2[[#This Row],[t0]]+3</f>
        <v>39130</v>
      </c>
      <c r="E638" s="2">
        <f>Table2[[#This Row],[t0]]+4</f>
        <v>39131</v>
      </c>
    </row>
    <row r="639" spans="1:5" x14ac:dyDescent="0.25">
      <c r="A639" s="4">
        <v>39127</v>
      </c>
      <c r="B639" s="2">
        <f>Table2[[#This Row],[t0]]+1</f>
        <v>39128</v>
      </c>
      <c r="C639" s="2">
        <f>Table2[[#This Row],[t0]]+2</f>
        <v>39129</v>
      </c>
      <c r="D639" s="2">
        <f>Table2[[#This Row],[t0]]+3</f>
        <v>39130</v>
      </c>
      <c r="E639" s="2">
        <f>Table2[[#This Row],[t0]]+4</f>
        <v>39131</v>
      </c>
    </row>
    <row r="640" spans="1:5" x14ac:dyDescent="0.25">
      <c r="A640" s="3">
        <v>39135</v>
      </c>
      <c r="B640" s="2">
        <f>Table2[[#This Row],[t0]]+1</f>
        <v>39136</v>
      </c>
      <c r="C640" s="2">
        <f>Table2[[#This Row],[t0]]+2</f>
        <v>39137</v>
      </c>
      <c r="D640" s="2">
        <f>Table2[[#This Row],[t0]]+3</f>
        <v>39138</v>
      </c>
      <c r="E640" s="2">
        <f>Table2[[#This Row],[t0]]+4</f>
        <v>39139</v>
      </c>
    </row>
    <row r="641" spans="1:5" x14ac:dyDescent="0.25">
      <c r="A641" s="4">
        <v>39136</v>
      </c>
      <c r="B641" s="2">
        <f>Table2[[#This Row],[t0]]+1</f>
        <v>39137</v>
      </c>
      <c r="C641" s="2">
        <f>Table2[[#This Row],[t0]]+2</f>
        <v>39138</v>
      </c>
      <c r="D641" s="2">
        <f>Table2[[#This Row],[t0]]+3</f>
        <v>39139</v>
      </c>
      <c r="E641" s="2">
        <f>Table2[[#This Row],[t0]]+4</f>
        <v>39140</v>
      </c>
    </row>
    <row r="642" spans="1:5" x14ac:dyDescent="0.25">
      <c r="A642" s="3">
        <v>39140</v>
      </c>
      <c r="B642" s="2">
        <f>Table2[[#This Row],[t0]]+1</f>
        <v>39141</v>
      </c>
      <c r="C642" s="2">
        <f>Table2[[#This Row],[t0]]+2</f>
        <v>39142</v>
      </c>
      <c r="D642" s="2">
        <f>Table2[[#This Row],[t0]]+3</f>
        <v>39143</v>
      </c>
      <c r="E642" s="2">
        <f>Table2[[#This Row],[t0]]+4</f>
        <v>39144</v>
      </c>
    </row>
    <row r="643" spans="1:5" x14ac:dyDescent="0.25">
      <c r="A643" s="4">
        <v>39142</v>
      </c>
      <c r="B643" s="2">
        <f>Table2[[#This Row],[t0]]+1</f>
        <v>39143</v>
      </c>
      <c r="C643" s="2">
        <f>Table2[[#This Row],[t0]]+2</f>
        <v>39144</v>
      </c>
      <c r="D643" s="2">
        <f>Table2[[#This Row],[t0]]+3</f>
        <v>39145</v>
      </c>
      <c r="E643" s="2">
        <f>Table2[[#This Row],[t0]]+4</f>
        <v>39146</v>
      </c>
    </row>
    <row r="644" spans="1:5" x14ac:dyDescent="0.25">
      <c r="A644" s="3">
        <v>39143</v>
      </c>
      <c r="B644" s="2">
        <f>Table2[[#This Row],[t0]]+1</f>
        <v>39144</v>
      </c>
      <c r="C644" s="2">
        <f>Table2[[#This Row],[t0]]+2</f>
        <v>39145</v>
      </c>
      <c r="D644" s="2">
        <f>Table2[[#This Row],[t0]]+3</f>
        <v>39146</v>
      </c>
      <c r="E644" s="2">
        <f>Table2[[#This Row],[t0]]+4</f>
        <v>39147</v>
      </c>
    </row>
    <row r="645" spans="1:5" x14ac:dyDescent="0.25">
      <c r="A645" s="4">
        <v>39152</v>
      </c>
      <c r="B645" s="2">
        <f>Table2[[#This Row],[t0]]+1</f>
        <v>39153</v>
      </c>
      <c r="C645" s="2">
        <f>Table2[[#This Row],[t0]]+2</f>
        <v>39154</v>
      </c>
      <c r="D645" s="2">
        <f>Table2[[#This Row],[t0]]+3</f>
        <v>39155</v>
      </c>
      <c r="E645" s="2">
        <f>Table2[[#This Row],[t0]]+4</f>
        <v>39156</v>
      </c>
    </row>
    <row r="646" spans="1:5" x14ac:dyDescent="0.25">
      <c r="A646" s="3">
        <v>39156</v>
      </c>
      <c r="B646" s="2">
        <f>Table2[[#This Row],[t0]]+1</f>
        <v>39157</v>
      </c>
      <c r="C646" s="2">
        <f>Table2[[#This Row],[t0]]+2</f>
        <v>39158</v>
      </c>
      <c r="D646" s="2">
        <f>Table2[[#This Row],[t0]]+3</f>
        <v>39159</v>
      </c>
      <c r="E646" s="2">
        <f>Table2[[#This Row],[t0]]+4</f>
        <v>39160</v>
      </c>
    </row>
    <row r="647" spans="1:5" x14ac:dyDescent="0.25">
      <c r="A647" s="4">
        <v>39170</v>
      </c>
      <c r="B647" s="2">
        <f>Table2[[#This Row],[t0]]+1</f>
        <v>39171</v>
      </c>
      <c r="C647" s="2">
        <f>Table2[[#This Row],[t0]]+2</f>
        <v>39172</v>
      </c>
      <c r="D647" s="2">
        <f>Table2[[#This Row],[t0]]+3</f>
        <v>39173</v>
      </c>
      <c r="E647" s="2">
        <f>Table2[[#This Row],[t0]]+4</f>
        <v>39174</v>
      </c>
    </row>
    <row r="648" spans="1:5" x14ac:dyDescent="0.25">
      <c r="A648" s="3">
        <v>39172</v>
      </c>
      <c r="B648" s="2">
        <f>Table2[[#This Row],[t0]]+1</f>
        <v>39173</v>
      </c>
      <c r="C648" s="2">
        <f>Table2[[#This Row],[t0]]+2</f>
        <v>39174</v>
      </c>
      <c r="D648" s="2">
        <f>Table2[[#This Row],[t0]]+3</f>
        <v>39175</v>
      </c>
      <c r="E648" s="2">
        <f>Table2[[#This Row],[t0]]+4</f>
        <v>39176</v>
      </c>
    </row>
    <row r="649" spans="1:5" x14ac:dyDescent="0.25">
      <c r="A649" s="4">
        <v>39172</v>
      </c>
      <c r="B649" s="2">
        <f>Table2[[#This Row],[t0]]+1</f>
        <v>39173</v>
      </c>
      <c r="C649" s="2">
        <f>Table2[[#This Row],[t0]]+2</f>
        <v>39174</v>
      </c>
      <c r="D649" s="2">
        <f>Table2[[#This Row],[t0]]+3</f>
        <v>39175</v>
      </c>
      <c r="E649" s="2">
        <f>Table2[[#This Row],[t0]]+4</f>
        <v>39176</v>
      </c>
    </row>
    <row r="650" spans="1:5" x14ac:dyDescent="0.25">
      <c r="A650" s="3">
        <v>39173</v>
      </c>
      <c r="B650" s="2">
        <f>Table2[[#This Row],[t0]]+1</f>
        <v>39174</v>
      </c>
      <c r="C650" s="2">
        <f>Table2[[#This Row],[t0]]+2</f>
        <v>39175</v>
      </c>
      <c r="D650" s="2">
        <f>Table2[[#This Row],[t0]]+3</f>
        <v>39176</v>
      </c>
      <c r="E650" s="2">
        <f>Table2[[#This Row],[t0]]+4</f>
        <v>39177</v>
      </c>
    </row>
    <row r="651" spans="1:5" x14ac:dyDescent="0.25">
      <c r="A651" s="4">
        <v>39176</v>
      </c>
      <c r="B651" s="2">
        <f>Table2[[#This Row],[t0]]+1</f>
        <v>39177</v>
      </c>
      <c r="C651" s="2">
        <f>Table2[[#This Row],[t0]]+2</f>
        <v>39178</v>
      </c>
      <c r="D651" s="2">
        <f>Table2[[#This Row],[t0]]+3</f>
        <v>39179</v>
      </c>
      <c r="E651" s="2">
        <f>Table2[[#This Row],[t0]]+4</f>
        <v>39180</v>
      </c>
    </row>
    <row r="652" spans="1:5" x14ac:dyDescent="0.25">
      <c r="A652" s="3">
        <v>39177</v>
      </c>
      <c r="B652" s="2">
        <f>Table2[[#This Row],[t0]]+1</f>
        <v>39178</v>
      </c>
      <c r="C652" s="2">
        <f>Table2[[#This Row],[t0]]+2</f>
        <v>39179</v>
      </c>
      <c r="D652" s="2">
        <f>Table2[[#This Row],[t0]]+3</f>
        <v>39180</v>
      </c>
      <c r="E652" s="2">
        <f>Table2[[#This Row],[t0]]+4</f>
        <v>39181</v>
      </c>
    </row>
    <row r="653" spans="1:5" x14ac:dyDescent="0.25">
      <c r="A653" s="4">
        <v>39185</v>
      </c>
      <c r="B653" s="2">
        <f>Table2[[#This Row],[t0]]+1</f>
        <v>39186</v>
      </c>
      <c r="C653" s="2">
        <f>Table2[[#This Row],[t0]]+2</f>
        <v>39187</v>
      </c>
      <c r="D653" s="2">
        <f>Table2[[#This Row],[t0]]+3</f>
        <v>39188</v>
      </c>
      <c r="E653" s="2">
        <f>Table2[[#This Row],[t0]]+4</f>
        <v>39189</v>
      </c>
    </row>
    <row r="654" spans="1:5" x14ac:dyDescent="0.25">
      <c r="A654" s="3">
        <v>39196</v>
      </c>
      <c r="B654" s="2">
        <f>Table2[[#This Row],[t0]]+1</f>
        <v>39197</v>
      </c>
      <c r="C654" s="2">
        <f>Table2[[#This Row],[t0]]+2</f>
        <v>39198</v>
      </c>
      <c r="D654" s="2">
        <f>Table2[[#This Row],[t0]]+3</f>
        <v>39199</v>
      </c>
      <c r="E654" s="2">
        <f>Table2[[#This Row],[t0]]+4</f>
        <v>39200</v>
      </c>
    </row>
    <row r="655" spans="1:5" x14ac:dyDescent="0.25">
      <c r="A655" s="4">
        <v>39202</v>
      </c>
      <c r="B655" s="2">
        <f>Table2[[#This Row],[t0]]+1</f>
        <v>39203</v>
      </c>
      <c r="C655" s="2">
        <f>Table2[[#This Row],[t0]]+2</f>
        <v>39204</v>
      </c>
      <c r="D655" s="2">
        <f>Table2[[#This Row],[t0]]+3</f>
        <v>39205</v>
      </c>
      <c r="E655" s="2">
        <f>Table2[[#This Row],[t0]]+4</f>
        <v>39206</v>
      </c>
    </row>
    <row r="656" spans="1:5" x14ac:dyDescent="0.25">
      <c r="A656" s="3">
        <v>39206</v>
      </c>
      <c r="B656" s="2">
        <f>Table2[[#This Row],[t0]]+1</f>
        <v>39207</v>
      </c>
      <c r="C656" s="2">
        <f>Table2[[#This Row],[t0]]+2</f>
        <v>39208</v>
      </c>
      <c r="D656" s="2">
        <f>Table2[[#This Row],[t0]]+3</f>
        <v>39209</v>
      </c>
      <c r="E656" s="2">
        <f>Table2[[#This Row],[t0]]+4</f>
        <v>39210</v>
      </c>
    </row>
    <row r="657" spans="1:5" x14ac:dyDescent="0.25">
      <c r="A657" s="4">
        <v>39209</v>
      </c>
      <c r="B657" s="2">
        <f>Table2[[#This Row],[t0]]+1</f>
        <v>39210</v>
      </c>
      <c r="C657" s="2">
        <f>Table2[[#This Row],[t0]]+2</f>
        <v>39211</v>
      </c>
      <c r="D657" s="2">
        <f>Table2[[#This Row],[t0]]+3</f>
        <v>39212</v>
      </c>
      <c r="E657" s="2">
        <f>Table2[[#This Row],[t0]]+4</f>
        <v>39213</v>
      </c>
    </row>
    <row r="658" spans="1:5" x14ac:dyDescent="0.25">
      <c r="A658" s="3">
        <v>39217</v>
      </c>
      <c r="B658" s="2">
        <f>Table2[[#This Row],[t0]]+1</f>
        <v>39218</v>
      </c>
      <c r="C658" s="2">
        <f>Table2[[#This Row],[t0]]+2</f>
        <v>39219</v>
      </c>
      <c r="D658" s="2">
        <f>Table2[[#This Row],[t0]]+3</f>
        <v>39220</v>
      </c>
      <c r="E658" s="2">
        <f>Table2[[#This Row],[t0]]+4</f>
        <v>39221</v>
      </c>
    </row>
    <row r="659" spans="1:5" x14ac:dyDescent="0.25">
      <c r="A659" s="4">
        <v>39223</v>
      </c>
      <c r="B659" s="2">
        <f>Table2[[#This Row],[t0]]+1</f>
        <v>39224</v>
      </c>
      <c r="C659" s="2">
        <f>Table2[[#This Row],[t0]]+2</f>
        <v>39225</v>
      </c>
      <c r="D659" s="2">
        <f>Table2[[#This Row],[t0]]+3</f>
        <v>39226</v>
      </c>
      <c r="E659" s="2">
        <f>Table2[[#This Row],[t0]]+4</f>
        <v>39227</v>
      </c>
    </row>
    <row r="660" spans="1:5" x14ac:dyDescent="0.25">
      <c r="A660" s="3">
        <v>39223</v>
      </c>
      <c r="B660" s="2">
        <f>Table2[[#This Row],[t0]]+1</f>
        <v>39224</v>
      </c>
      <c r="C660" s="2">
        <f>Table2[[#This Row],[t0]]+2</f>
        <v>39225</v>
      </c>
      <c r="D660" s="2">
        <f>Table2[[#This Row],[t0]]+3</f>
        <v>39226</v>
      </c>
      <c r="E660" s="2">
        <f>Table2[[#This Row],[t0]]+4</f>
        <v>39227</v>
      </c>
    </row>
    <row r="661" spans="1:5" x14ac:dyDescent="0.25">
      <c r="A661" s="4">
        <v>39227</v>
      </c>
      <c r="B661" s="2">
        <f>Table2[[#This Row],[t0]]+1</f>
        <v>39228</v>
      </c>
      <c r="C661" s="2">
        <f>Table2[[#This Row],[t0]]+2</f>
        <v>39229</v>
      </c>
      <c r="D661" s="2">
        <f>Table2[[#This Row],[t0]]+3</f>
        <v>39230</v>
      </c>
      <c r="E661" s="2">
        <f>Table2[[#This Row],[t0]]+4</f>
        <v>39231</v>
      </c>
    </row>
    <row r="662" spans="1:5" x14ac:dyDescent="0.25">
      <c r="A662" s="3">
        <v>39233</v>
      </c>
      <c r="B662" s="2">
        <f>Table2[[#This Row],[t0]]+1</f>
        <v>39234</v>
      </c>
      <c r="C662" s="2">
        <f>Table2[[#This Row],[t0]]+2</f>
        <v>39235</v>
      </c>
      <c r="D662" s="2">
        <f>Table2[[#This Row],[t0]]+3</f>
        <v>39236</v>
      </c>
      <c r="E662" s="2">
        <f>Table2[[#This Row],[t0]]+4</f>
        <v>39237</v>
      </c>
    </row>
    <row r="663" spans="1:5" x14ac:dyDescent="0.25">
      <c r="A663" s="4">
        <v>39233</v>
      </c>
      <c r="B663" s="2">
        <f>Table2[[#This Row],[t0]]+1</f>
        <v>39234</v>
      </c>
      <c r="C663" s="2">
        <f>Table2[[#This Row],[t0]]+2</f>
        <v>39235</v>
      </c>
      <c r="D663" s="2">
        <f>Table2[[#This Row],[t0]]+3</f>
        <v>39236</v>
      </c>
      <c r="E663" s="2">
        <f>Table2[[#This Row],[t0]]+4</f>
        <v>39237</v>
      </c>
    </row>
    <row r="664" spans="1:5" x14ac:dyDescent="0.25">
      <c r="A664" s="3">
        <v>39233</v>
      </c>
      <c r="B664" s="2">
        <f>Table2[[#This Row],[t0]]+1</f>
        <v>39234</v>
      </c>
      <c r="C664" s="2">
        <f>Table2[[#This Row],[t0]]+2</f>
        <v>39235</v>
      </c>
      <c r="D664" s="2">
        <f>Table2[[#This Row],[t0]]+3</f>
        <v>39236</v>
      </c>
      <c r="E664" s="2">
        <f>Table2[[#This Row],[t0]]+4</f>
        <v>39237</v>
      </c>
    </row>
    <row r="665" spans="1:5" x14ac:dyDescent="0.25">
      <c r="A665" s="4">
        <v>39233</v>
      </c>
      <c r="B665" s="2">
        <f>Table2[[#This Row],[t0]]+1</f>
        <v>39234</v>
      </c>
      <c r="C665" s="2">
        <f>Table2[[#This Row],[t0]]+2</f>
        <v>39235</v>
      </c>
      <c r="D665" s="2">
        <f>Table2[[#This Row],[t0]]+3</f>
        <v>39236</v>
      </c>
      <c r="E665" s="2">
        <f>Table2[[#This Row],[t0]]+4</f>
        <v>39237</v>
      </c>
    </row>
    <row r="666" spans="1:5" x14ac:dyDescent="0.25">
      <c r="A666" s="3">
        <v>39233</v>
      </c>
      <c r="B666" s="2">
        <f>Table2[[#This Row],[t0]]+1</f>
        <v>39234</v>
      </c>
      <c r="C666" s="2">
        <f>Table2[[#This Row],[t0]]+2</f>
        <v>39235</v>
      </c>
      <c r="D666" s="2">
        <f>Table2[[#This Row],[t0]]+3</f>
        <v>39236</v>
      </c>
      <c r="E666" s="2">
        <f>Table2[[#This Row],[t0]]+4</f>
        <v>39237</v>
      </c>
    </row>
    <row r="667" spans="1:5" x14ac:dyDescent="0.25">
      <c r="A667" s="4">
        <v>39239</v>
      </c>
      <c r="B667" s="2">
        <f>Table2[[#This Row],[t0]]+1</f>
        <v>39240</v>
      </c>
      <c r="C667" s="2">
        <f>Table2[[#This Row],[t0]]+2</f>
        <v>39241</v>
      </c>
      <c r="D667" s="2">
        <f>Table2[[#This Row],[t0]]+3</f>
        <v>39242</v>
      </c>
      <c r="E667" s="2">
        <f>Table2[[#This Row],[t0]]+4</f>
        <v>39243</v>
      </c>
    </row>
    <row r="668" spans="1:5" x14ac:dyDescent="0.25">
      <c r="A668" s="3">
        <v>39259</v>
      </c>
      <c r="B668" s="2">
        <f>Table2[[#This Row],[t0]]+1</f>
        <v>39260</v>
      </c>
      <c r="C668" s="2">
        <f>Table2[[#This Row],[t0]]+2</f>
        <v>39261</v>
      </c>
      <c r="D668" s="2">
        <f>Table2[[#This Row],[t0]]+3</f>
        <v>39262</v>
      </c>
      <c r="E668" s="2">
        <f>Table2[[#This Row],[t0]]+4</f>
        <v>39263</v>
      </c>
    </row>
    <row r="669" spans="1:5" x14ac:dyDescent="0.25">
      <c r="A669" s="4">
        <v>39263</v>
      </c>
      <c r="B669" s="2">
        <f>Table2[[#This Row],[t0]]+1</f>
        <v>39264</v>
      </c>
      <c r="C669" s="2">
        <f>Table2[[#This Row],[t0]]+2</f>
        <v>39265</v>
      </c>
      <c r="D669" s="2">
        <f>Table2[[#This Row],[t0]]+3</f>
        <v>39266</v>
      </c>
      <c r="E669" s="2">
        <f>Table2[[#This Row],[t0]]+4</f>
        <v>39267</v>
      </c>
    </row>
    <row r="670" spans="1:5" x14ac:dyDescent="0.25">
      <c r="A670" s="3">
        <v>39263</v>
      </c>
      <c r="B670" s="2">
        <f>Table2[[#This Row],[t0]]+1</f>
        <v>39264</v>
      </c>
      <c r="C670" s="2">
        <f>Table2[[#This Row],[t0]]+2</f>
        <v>39265</v>
      </c>
      <c r="D670" s="2">
        <f>Table2[[#This Row],[t0]]+3</f>
        <v>39266</v>
      </c>
      <c r="E670" s="2">
        <f>Table2[[#This Row],[t0]]+4</f>
        <v>39267</v>
      </c>
    </row>
    <row r="671" spans="1:5" x14ac:dyDescent="0.25">
      <c r="A671" s="4">
        <v>39263</v>
      </c>
      <c r="B671" s="2">
        <f>Table2[[#This Row],[t0]]+1</f>
        <v>39264</v>
      </c>
      <c r="C671" s="2">
        <f>Table2[[#This Row],[t0]]+2</f>
        <v>39265</v>
      </c>
      <c r="D671" s="2">
        <f>Table2[[#This Row],[t0]]+3</f>
        <v>39266</v>
      </c>
      <c r="E671" s="2">
        <f>Table2[[#This Row],[t0]]+4</f>
        <v>39267</v>
      </c>
    </row>
    <row r="672" spans="1:5" x14ac:dyDescent="0.25">
      <c r="A672" s="3">
        <v>39268</v>
      </c>
      <c r="B672" s="2">
        <f>Table2[[#This Row],[t0]]+1</f>
        <v>39269</v>
      </c>
      <c r="C672" s="2">
        <f>Table2[[#This Row],[t0]]+2</f>
        <v>39270</v>
      </c>
      <c r="D672" s="2">
        <f>Table2[[#This Row],[t0]]+3</f>
        <v>39271</v>
      </c>
      <c r="E672" s="2">
        <f>Table2[[#This Row],[t0]]+4</f>
        <v>39272</v>
      </c>
    </row>
    <row r="673" spans="1:5" x14ac:dyDescent="0.25">
      <c r="A673" s="4">
        <v>39276</v>
      </c>
      <c r="B673" s="2">
        <f>Table2[[#This Row],[t0]]+1</f>
        <v>39277</v>
      </c>
      <c r="C673" s="2">
        <f>Table2[[#This Row],[t0]]+2</f>
        <v>39278</v>
      </c>
      <c r="D673" s="2">
        <f>Table2[[#This Row],[t0]]+3</f>
        <v>39279</v>
      </c>
      <c r="E673" s="2">
        <f>Table2[[#This Row],[t0]]+4</f>
        <v>39280</v>
      </c>
    </row>
    <row r="674" spans="1:5" x14ac:dyDescent="0.25">
      <c r="A674" s="3">
        <v>39278</v>
      </c>
      <c r="B674" s="2">
        <f>Table2[[#This Row],[t0]]+1</f>
        <v>39279</v>
      </c>
      <c r="C674" s="2">
        <f>Table2[[#This Row],[t0]]+2</f>
        <v>39280</v>
      </c>
      <c r="D674" s="2">
        <f>Table2[[#This Row],[t0]]+3</f>
        <v>39281</v>
      </c>
      <c r="E674" s="2">
        <f>Table2[[#This Row],[t0]]+4</f>
        <v>39282</v>
      </c>
    </row>
    <row r="675" spans="1:5" x14ac:dyDescent="0.25">
      <c r="A675" s="4">
        <v>39279</v>
      </c>
      <c r="B675" s="2">
        <f>Table2[[#This Row],[t0]]+1</f>
        <v>39280</v>
      </c>
      <c r="C675" s="2">
        <f>Table2[[#This Row],[t0]]+2</f>
        <v>39281</v>
      </c>
      <c r="D675" s="2">
        <f>Table2[[#This Row],[t0]]+3</f>
        <v>39282</v>
      </c>
      <c r="E675" s="2">
        <f>Table2[[#This Row],[t0]]+4</f>
        <v>39283</v>
      </c>
    </row>
    <row r="676" spans="1:5" x14ac:dyDescent="0.25">
      <c r="A676" s="3">
        <v>39285</v>
      </c>
      <c r="B676" s="2">
        <f>Table2[[#This Row],[t0]]+1</f>
        <v>39286</v>
      </c>
      <c r="C676" s="2">
        <f>Table2[[#This Row],[t0]]+2</f>
        <v>39287</v>
      </c>
      <c r="D676" s="2">
        <f>Table2[[#This Row],[t0]]+3</f>
        <v>39288</v>
      </c>
      <c r="E676" s="2">
        <f>Table2[[#This Row],[t0]]+4</f>
        <v>39289</v>
      </c>
    </row>
    <row r="677" spans="1:5" x14ac:dyDescent="0.25">
      <c r="A677" s="4">
        <v>39294</v>
      </c>
      <c r="B677" s="2">
        <f>Table2[[#This Row],[t0]]+1</f>
        <v>39295</v>
      </c>
      <c r="C677" s="2">
        <f>Table2[[#This Row],[t0]]+2</f>
        <v>39296</v>
      </c>
      <c r="D677" s="2">
        <f>Table2[[#This Row],[t0]]+3</f>
        <v>39297</v>
      </c>
      <c r="E677" s="2">
        <f>Table2[[#This Row],[t0]]+4</f>
        <v>39298</v>
      </c>
    </row>
    <row r="678" spans="1:5" x14ac:dyDescent="0.25">
      <c r="A678" s="3">
        <v>39302</v>
      </c>
      <c r="B678" s="2">
        <f>Table2[[#This Row],[t0]]+1</f>
        <v>39303</v>
      </c>
      <c r="C678" s="2">
        <f>Table2[[#This Row],[t0]]+2</f>
        <v>39304</v>
      </c>
      <c r="D678" s="2">
        <f>Table2[[#This Row],[t0]]+3</f>
        <v>39305</v>
      </c>
      <c r="E678" s="2">
        <f>Table2[[#This Row],[t0]]+4</f>
        <v>39306</v>
      </c>
    </row>
    <row r="679" spans="1:5" x14ac:dyDescent="0.25">
      <c r="A679" s="4">
        <v>39310</v>
      </c>
      <c r="B679" s="2">
        <f>Table2[[#This Row],[t0]]+1</f>
        <v>39311</v>
      </c>
      <c r="C679" s="2">
        <f>Table2[[#This Row],[t0]]+2</f>
        <v>39312</v>
      </c>
      <c r="D679" s="2">
        <f>Table2[[#This Row],[t0]]+3</f>
        <v>39313</v>
      </c>
      <c r="E679" s="2">
        <f>Table2[[#This Row],[t0]]+4</f>
        <v>39314</v>
      </c>
    </row>
    <row r="680" spans="1:5" x14ac:dyDescent="0.25">
      <c r="A680" s="3">
        <v>39311</v>
      </c>
      <c r="B680" s="2">
        <f>Table2[[#This Row],[t0]]+1</f>
        <v>39312</v>
      </c>
      <c r="C680" s="2">
        <f>Table2[[#This Row],[t0]]+2</f>
        <v>39313</v>
      </c>
      <c r="D680" s="2">
        <f>Table2[[#This Row],[t0]]+3</f>
        <v>39314</v>
      </c>
      <c r="E680" s="2">
        <f>Table2[[#This Row],[t0]]+4</f>
        <v>39315</v>
      </c>
    </row>
    <row r="681" spans="1:5" x14ac:dyDescent="0.25">
      <c r="A681" s="4">
        <v>39311</v>
      </c>
      <c r="B681" s="2">
        <f>Table2[[#This Row],[t0]]+1</f>
        <v>39312</v>
      </c>
      <c r="C681" s="2">
        <f>Table2[[#This Row],[t0]]+2</f>
        <v>39313</v>
      </c>
      <c r="D681" s="2">
        <f>Table2[[#This Row],[t0]]+3</f>
        <v>39314</v>
      </c>
      <c r="E681" s="2">
        <f>Table2[[#This Row],[t0]]+4</f>
        <v>39315</v>
      </c>
    </row>
    <row r="682" spans="1:5" x14ac:dyDescent="0.25">
      <c r="A682" s="3">
        <v>39312</v>
      </c>
      <c r="B682" s="2">
        <f>Table2[[#This Row],[t0]]+1</f>
        <v>39313</v>
      </c>
      <c r="C682" s="2">
        <f>Table2[[#This Row],[t0]]+2</f>
        <v>39314</v>
      </c>
      <c r="D682" s="2">
        <f>Table2[[#This Row],[t0]]+3</f>
        <v>39315</v>
      </c>
      <c r="E682" s="2">
        <f>Table2[[#This Row],[t0]]+4</f>
        <v>39316</v>
      </c>
    </row>
    <row r="683" spans="1:5" x14ac:dyDescent="0.25">
      <c r="A683" s="4">
        <v>39312</v>
      </c>
      <c r="B683" s="2">
        <f>Table2[[#This Row],[t0]]+1</f>
        <v>39313</v>
      </c>
      <c r="C683" s="2">
        <f>Table2[[#This Row],[t0]]+2</f>
        <v>39314</v>
      </c>
      <c r="D683" s="2">
        <f>Table2[[#This Row],[t0]]+3</f>
        <v>39315</v>
      </c>
      <c r="E683" s="2">
        <f>Table2[[#This Row],[t0]]+4</f>
        <v>39316</v>
      </c>
    </row>
    <row r="684" spans="1:5" x14ac:dyDescent="0.25">
      <c r="A684" s="3">
        <v>39312</v>
      </c>
      <c r="B684" s="2">
        <f>Table2[[#This Row],[t0]]+1</f>
        <v>39313</v>
      </c>
      <c r="C684" s="2">
        <f>Table2[[#This Row],[t0]]+2</f>
        <v>39314</v>
      </c>
      <c r="D684" s="2">
        <f>Table2[[#This Row],[t0]]+3</f>
        <v>39315</v>
      </c>
      <c r="E684" s="2">
        <f>Table2[[#This Row],[t0]]+4</f>
        <v>39316</v>
      </c>
    </row>
    <row r="685" spans="1:5" x14ac:dyDescent="0.25">
      <c r="A685" s="4">
        <v>39314</v>
      </c>
      <c r="B685" s="2">
        <f>Table2[[#This Row],[t0]]+1</f>
        <v>39315</v>
      </c>
      <c r="C685" s="2">
        <f>Table2[[#This Row],[t0]]+2</f>
        <v>39316</v>
      </c>
      <c r="D685" s="2">
        <f>Table2[[#This Row],[t0]]+3</f>
        <v>39317</v>
      </c>
      <c r="E685" s="2">
        <f>Table2[[#This Row],[t0]]+4</f>
        <v>39318</v>
      </c>
    </row>
    <row r="686" spans="1:5" x14ac:dyDescent="0.25">
      <c r="A686" s="3">
        <v>39315</v>
      </c>
      <c r="B686" s="2">
        <f>Table2[[#This Row],[t0]]+1</f>
        <v>39316</v>
      </c>
      <c r="C686" s="2">
        <f>Table2[[#This Row],[t0]]+2</f>
        <v>39317</v>
      </c>
      <c r="D686" s="2">
        <f>Table2[[#This Row],[t0]]+3</f>
        <v>39318</v>
      </c>
      <c r="E686" s="2">
        <f>Table2[[#This Row],[t0]]+4</f>
        <v>39319</v>
      </c>
    </row>
    <row r="687" spans="1:5" x14ac:dyDescent="0.25">
      <c r="A687" s="4">
        <v>39315</v>
      </c>
      <c r="B687" s="2">
        <f>Table2[[#This Row],[t0]]+1</f>
        <v>39316</v>
      </c>
      <c r="C687" s="2">
        <f>Table2[[#This Row],[t0]]+2</f>
        <v>39317</v>
      </c>
      <c r="D687" s="2">
        <f>Table2[[#This Row],[t0]]+3</f>
        <v>39318</v>
      </c>
      <c r="E687" s="2">
        <f>Table2[[#This Row],[t0]]+4</f>
        <v>39319</v>
      </c>
    </row>
    <row r="688" spans="1:5" x14ac:dyDescent="0.25">
      <c r="A688" s="3">
        <v>39315</v>
      </c>
      <c r="B688" s="2">
        <f>Table2[[#This Row],[t0]]+1</f>
        <v>39316</v>
      </c>
      <c r="C688" s="2">
        <f>Table2[[#This Row],[t0]]+2</f>
        <v>39317</v>
      </c>
      <c r="D688" s="2">
        <f>Table2[[#This Row],[t0]]+3</f>
        <v>39318</v>
      </c>
      <c r="E688" s="2">
        <f>Table2[[#This Row],[t0]]+4</f>
        <v>39319</v>
      </c>
    </row>
    <row r="689" spans="1:5" x14ac:dyDescent="0.25">
      <c r="A689" s="4">
        <v>39322</v>
      </c>
      <c r="B689" s="2">
        <f>Table2[[#This Row],[t0]]+1</f>
        <v>39323</v>
      </c>
      <c r="C689" s="2">
        <f>Table2[[#This Row],[t0]]+2</f>
        <v>39324</v>
      </c>
      <c r="D689" s="2">
        <f>Table2[[#This Row],[t0]]+3</f>
        <v>39325</v>
      </c>
      <c r="E689" s="2">
        <f>Table2[[#This Row],[t0]]+4</f>
        <v>39326</v>
      </c>
    </row>
    <row r="690" spans="1:5" x14ac:dyDescent="0.25">
      <c r="A690" s="3">
        <v>39326</v>
      </c>
      <c r="B690" s="2">
        <f>Table2[[#This Row],[t0]]+1</f>
        <v>39327</v>
      </c>
      <c r="C690" s="2">
        <f>Table2[[#This Row],[t0]]+2</f>
        <v>39328</v>
      </c>
      <c r="D690" s="2">
        <f>Table2[[#This Row],[t0]]+3</f>
        <v>39329</v>
      </c>
      <c r="E690" s="2">
        <f>Table2[[#This Row],[t0]]+4</f>
        <v>39330</v>
      </c>
    </row>
    <row r="691" spans="1:5" x14ac:dyDescent="0.25">
      <c r="A691" s="4">
        <v>39329</v>
      </c>
      <c r="B691" s="2">
        <f>Table2[[#This Row],[t0]]+1</f>
        <v>39330</v>
      </c>
      <c r="C691" s="2">
        <f>Table2[[#This Row],[t0]]+2</f>
        <v>39331</v>
      </c>
      <c r="D691" s="2">
        <f>Table2[[#This Row],[t0]]+3</f>
        <v>39332</v>
      </c>
      <c r="E691" s="2">
        <f>Table2[[#This Row],[t0]]+4</f>
        <v>39333</v>
      </c>
    </row>
    <row r="692" spans="1:5" x14ac:dyDescent="0.25">
      <c r="A692" s="3">
        <v>39329</v>
      </c>
      <c r="B692" s="2">
        <f>Table2[[#This Row],[t0]]+1</f>
        <v>39330</v>
      </c>
      <c r="C692" s="2">
        <f>Table2[[#This Row],[t0]]+2</f>
        <v>39331</v>
      </c>
      <c r="D692" s="2">
        <f>Table2[[#This Row],[t0]]+3</f>
        <v>39332</v>
      </c>
      <c r="E692" s="2">
        <f>Table2[[#This Row],[t0]]+4</f>
        <v>39333</v>
      </c>
    </row>
    <row r="693" spans="1:5" x14ac:dyDescent="0.25">
      <c r="A693" s="4">
        <v>39329</v>
      </c>
      <c r="B693" s="2">
        <f>Table2[[#This Row],[t0]]+1</f>
        <v>39330</v>
      </c>
      <c r="C693" s="2">
        <f>Table2[[#This Row],[t0]]+2</f>
        <v>39331</v>
      </c>
      <c r="D693" s="2">
        <f>Table2[[#This Row],[t0]]+3</f>
        <v>39332</v>
      </c>
      <c r="E693" s="2">
        <f>Table2[[#This Row],[t0]]+4</f>
        <v>39333</v>
      </c>
    </row>
    <row r="694" spans="1:5" x14ac:dyDescent="0.25">
      <c r="A694" s="3">
        <v>39329</v>
      </c>
      <c r="B694" s="2">
        <f>Table2[[#This Row],[t0]]+1</f>
        <v>39330</v>
      </c>
      <c r="C694" s="2">
        <f>Table2[[#This Row],[t0]]+2</f>
        <v>39331</v>
      </c>
      <c r="D694" s="2">
        <f>Table2[[#This Row],[t0]]+3</f>
        <v>39332</v>
      </c>
      <c r="E694" s="2">
        <f>Table2[[#This Row],[t0]]+4</f>
        <v>39333</v>
      </c>
    </row>
    <row r="695" spans="1:5" x14ac:dyDescent="0.25">
      <c r="A695" s="4">
        <v>39329</v>
      </c>
      <c r="B695" s="2">
        <f>Table2[[#This Row],[t0]]+1</f>
        <v>39330</v>
      </c>
      <c r="C695" s="2">
        <f>Table2[[#This Row],[t0]]+2</f>
        <v>39331</v>
      </c>
      <c r="D695" s="2">
        <f>Table2[[#This Row],[t0]]+3</f>
        <v>39332</v>
      </c>
      <c r="E695" s="2">
        <f>Table2[[#This Row],[t0]]+4</f>
        <v>39333</v>
      </c>
    </row>
    <row r="696" spans="1:5" x14ac:dyDescent="0.25">
      <c r="A696" s="3">
        <v>39341</v>
      </c>
      <c r="B696" s="2">
        <f>Table2[[#This Row],[t0]]+1</f>
        <v>39342</v>
      </c>
      <c r="C696" s="2">
        <f>Table2[[#This Row],[t0]]+2</f>
        <v>39343</v>
      </c>
      <c r="D696" s="2">
        <f>Table2[[#This Row],[t0]]+3</f>
        <v>39344</v>
      </c>
      <c r="E696" s="2">
        <f>Table2[[#This Row],[t0]]+4</f>
        <v>39345</v>
      </c>
    </row>
    <row r="697" spans="1:5" x14ac:dyDescent="0.25">
      <c r="A697" s="4">
        <v>39342</v>
      </c>
      <c r="B697" s="2">
        <f>Table2[[#This Row],[t0]]+1</f>
        <v>39343</v>
      </c>
      <c r="C697" s="2">
        <f>Table2[[#This Row],[t0]]+2</f>
        <v>39344</v>
      </c>
      <c r="D697" s="2">
        <f>Table2[[#This Row],[t0]]+3</f>
        <v>39345</v>
      </c>
      <c r="E697" s="2">
        <f>Table2[[#This Row],[t0]]+4</f>
        <v>39346</v>
      </c>
    </row>
    <row r="698" spans="1:5" x14ac:dyDescent="0.25">
      <c r="A698" s="3">
        <v>39342</v>
      </c>
      <c r="B698" s="2">
        <f>Table2[[#This Row],[t0]]+1</f>
        <v>39343</v>
      </c>
      <c r="C698" s="2">
        <f>Table2[[#This Row],[t0]]+2</f>
        <v>39344</v>
      </c>
      <c r="D698" s="2">
        <f>Table2[[#This Row],[t0]]+3</f>
        <v>39345</v>
      </c>
      <c r="E698" s="2">
        <f>Table2[[#This Row],[t0]]+4</f>
        <v>39346</v>
      </c>
    </row>
    <row r="699" spans="1:5" x14ac:dyDescent="0.25">
      <c r="A699" s="4">
        <v>39342</v>
      </c>
      <c r="B699" s="2">
        <f>Table2[[#This Row],[t0]]+1</f>
        <v>39343</v>
      </c>
      <c r="C699" s="2">
        <f>Table2[[#This Row],[t0]]+2</f>
        <v>39344</v>
      </c>
      <c r="D699" s="2">
        <f>Table2[[#This Row],[t0]]+3</f>
        <v>39345</v>
      </c>
      <c r="E699" s="2">
        <f>Table2[[#This Row],[t0]]+4</f>
        <v>39346</v>
      </c>
    </row>
    <row r="700" spans="1:5" x14ac:dyDescent="0.25">
      <c r="A700" s="3">
        <v>39343</v>
      </c>
      <c r="B700" s="2">
        <f>Table2[[#This Row],[t0]]+1</f>
        <v>39344</v>
      </c>
      <c r="C700" s="2">
        <f>Table2[[#This Row],[t0]]+2</f>
        <v>39345</v>
      </c>
      <c r="D700" s="2">
        <f>Table2[[#This Row],[t0]]+3</f>
        <v>39346</v>
      </c>
      <c r="E700" s="2">
        <f>Table2[[#This Row],[t0]]+4</f>
        <v>39347</v>
      </c>
    </row>
    <row r="701" spans="1:5" x14ac:dyDescent="0.25">
      <c r="A701" s="4">
        <v>39345</v>
      </c>
      <c r="B701" s="2">
        <f>Table2[[#This Row],[t0]]+1</f>
        <v>39346</v>
      </c>
      <c r="C701" s="2">
        <f>Table2[[#This Row],[t0]]+2</f>
        <v>39347</v>
      </c>
      <c r="D701" s="2">
        <f>Table2[[#This Row],[t0]]+3</f>
        <v>39348</v>
      </c>
      <c r="E701" s="2">
        <f>Table2[[#This Row],[t0]]+4</f>
        <v>39349</v>
      </c>
    </row>
    <row r="702" spans="1:5" x14ac:dyDescent="0.25">
      <c r="A702" s="3">
        <v>39353</v>
      </c>
      <c r="B702" s="2">
        <f>Table2[[#This Row],[t0]]+1</f>
        <v>39354</v>
      </c>
      <c r="C702" s="2">
        <f>Table2[[#This Row],[t0]]+2</f>
        <v>39355</v>
      </c>
      <c r="D702" s="2">
        <f>Table2[[#This Row],[t0]]+3</f>
        <v>39356</v>
      </c>
      <c r="E702" s="2">
        <f>Table2[[#This Row],[t0]]+4</f>
        <v>39357</v>
      </c>
    </row>
    <row r="703" spans="1:5" x14ac:dyDescent="0.25">
      <c r="A703" s="4">
        <v>39354</v>
      </c>
      <c r="B703" s="2">
        <f>Table2[[#This Row],[t0]]+1</f>
        <v>39355</v>
      </c>
      <c r="C703" s="2">
        <f>Table2[[#This Row],[t0]]+2</f>
        <v>39356</v>
      </c>
      <c r="D703" s="2">
        <f>Table2[[#This Row],[t0]]+3</f>
        <v>39357</v>
      </c>
      <c r="E703" s="2">
        <f>Table2[[#This Row],[t0]]+4</f>
        <v>39358</v>
      </c>
    </row>
    <row r="704" spans="1:5" x14ac:dyDescent="0.25">
      <c r="A704" s="3">
        <v>39354</v>
      </c>
      <c r="B704" s="2">
        <f>Table2[[#This Row],[t0]]+1</f>
        <v>39355</v>
      </c>
      <c r="C704" s="2">
        <f>Table2[[#This Row],[t0]]+2</f>
        <v>39356</v>
      </c>
      <c r="D704" s="2">
        <f>Table2[[#This Row],[t0]]+3</f>
        <v>39357</v>
      </c>
      <c r="E704" s="2">
        <f>Table2[[#This Row],[t0]]+4</f>
        <v>39358</v>
      </c>
    </row>
    <row r="705" spans="1:5" x14ac:dyDescent="0.25">
      <c r="A705" s="4">
        <v>39357</v>
      </c>
      <c r="B705" s="2">
        <f>Table2[[#This Row],[t0]]+1</f>
        <v>39358</v>
      </c>
      <c r="C705" s="2">
        <f>Table2[[#This Row],[t0]]+2</f>
        <v>39359</v>
      </c>
      <c r="D705" s="2">
        <f>Table2[[#This Row],[t0]]+3</f>
        <v>39360</v>
      </c>
      <c r="E705" s="2">
        <f>Table2[[#This Row],[t0]]+4</f>
        <v>39361</v>
      </c>
    </row>
    <row r="706" spans="1:5" x14ac:dyDescent="0.25">
      <c r="A706" s="3">
        <v>39361</v>
      </c>
      <c r="B706" s="2">
        <f>Table2[[#This Row],[t0]]+1</f>
        <v>39362</v>
      </c>
      <c r="C706" s="2">
        <f>Table2[[#This Row],[t0]]+2</f>
        <v>39363</v>
      </c>
      <c r="D706" s="2">
        <f>Table2[[#This Row],[t0]]+3</f>
        <v>39364</v>
      </c>
      <c r="E706" s="2">
        <f>Table2[[#This Row],[t0]]+4</f>
        <v>39365</v>
      </c>
    </row>
    <row r="707" spans="1:5" x14ac:dyDescent="0.25">
      <c r="A707" s="4">
        <v>39383</v>
      </c>
      <c r="B707" s="2">
        <f>Table2[[#This Row],[t0]]+1</f>
        <v>39384</v>
      </c>
      <c r="C707" s="2">
        <f>Table2[[#This Row],[t0]]+2</f>
        <v>39385</v>
      </c>
      <c r="D707" s="2">
        <f>Table2[[#This Row],[t0]]+3</f>
        <v>39386</v>
      </c>
      <c r="E707" s="2">
        <f>Table2[[#This Row],[t0]]+4</f>
        <v>39387</v>
      </c>
    </row>
    <row r="708" spans="1:5" x14ac:dyDescent="0.25">
      <c r="A708" s="3">
        <v>39383</v>
      </c>
      <c r="B708" s="2">
        <f>Table2[[#This Row],[t0]]+1</f>
        <v>39384</v>
      </c>
      <c r="C708" s="2">
        <f>Table2[[#This Row],[t0]]+2</f>
        <v>39385</v>
      </c>
      <c r="D708" s="2">
        <f>Table2[[#This Row],[t0]]+3</f>
        <v>39386</v>
      </c>
      <c r="E708" s="2">
        <f>Table2[[#This Row],[t0]]+4</f>
        <v>39387</v>
      </c>
    </row>
    <row r="709" spans="1:5" x14ac:dyDescent="0.25">
      <c r="A709" s="4">
        <v>39383</v>
      </c>
      <c r="B709" s="2">
        <f>Table2[[#This Row],[t0]]+1</f>
        <v>39384</v>
      </c>
      <c r="C709" s="2">
        <f>Table2[[#This Row],[t0]]+2</f>
        <v>39385</v>
      </c>
      <c r="D709" s="2">
        <f>Table2[[#This Row],[t0]]+3</f>
        <v>39386</v>
      </c>
      <c r="E709" s="2">
        <f>Table2[[#This Row],[t0]]+4</f>
        <v>39387</v>
      </c>
    </row>
    <row r="710" spans="1:5" x14ac:dyDescent="0.25">
      <c r="A710" s="3">
        <v>39390</v>
      </c>
      <c r="B710" s="2">
        <f>Table2[[#This Row],[t0]]+1</f>
        <v>39391</v>
      </c>
      <c r="C710" s="2">
        <f>Table2[[#This Row],[t0]]+2</f>
        <v>39392</v>
      </c>
      <c r="D710" s="2">
        <f>Table2[[#This Row],[t0]]+3</f>
        <v>39393</v>
      </c>
      <c r="E710" s="2">
        <f>Table2[[#This Row],[t0]]+4</f>
        <v>39394</v>
      </c>
    </row>
    <row r="711" spans="1:5" x14ac:dyDescent="0.25">
      <c r="A711" s="4">
        <v>39398</v>
      </c>
      <c r="B711" s="2">
        <f>Table2[[#This Row],[t0]]+1</f>
        <v>39399</v>
      </c>
      <c r="C711" s="2">
        <f>Table2[[#This Row],[t0]]+2</f>
        <v>39400</v>
      </c>
      <c r="D711" s="2">
        <f>Table2[[#This Row],[t0]]+3</f>
        <v>39401</v>
      </c>
      <c r="E711" s="2">
        <f>Table2[[#This Row],[t0]]+4</f>
        <v>39402</v>
      </c>
    </row>
    <row r="712" spans="1:5" x14ac:dyDescent="0.25">
      <c r="A712" s="3">
        <v>39401</v>
      </c>
      <c r="B712" s="2">
        <f>Table2[[#This Row],[t0]]+1</f>
        <v>39402</v>
      </c>
      <c r="C712" s="2">
        <f>Table2[[#This Row],[t0]]+2</f>
        <v>39403</v>
      </c>
      <c r="D712" s="2">
        <f>Table2[[#This Row],[t0]]+3</f>
        <v>39404</v>
      </c>
      <c r="E712" s="2">
        <f>Table2[[#This Row],[t0]]+4</f>
        <v>39405</v>
      </c>
    </row>
    <row r="713" spans="1:5" x14ac:dyDescent="0.25">
      <c r="A713" s="4">
        <v>39401</v>
      </c>
      <c r="B713" s="2">
        <f>Table2[[#This Row],[t0]]+1</f>
        <v>39402</v>
      </c>
      <c r="C713" s="2">
        <f>Table2[[#This Row],[t0]]+2</f>
        <v>39403</v>
      </c>
      <c r="D713" s="2">
        <f>Table2[[#This Row],[t0]]+3</f>
        <v>39404</v>
      </c>
      <c r="E713" s="2">
        <f>Table2[[#This Row],[t0]]+4</f>
        <v>39405</v>
      </c>
    </row>
    <row r="714" spans="1:5" x14ac:dyDescent="0.25">
      <c r="A714" s="3">
        <v>39404</v>
      </c>
      <c r="B714" s="2">
        <f>Table2[[#This Row],[t0]]+1</f>
        <v>39405</v>
      </c>
      <c r="C714" s="2">
        <f>Table2[[#This Row],[t0]]+2</f>
        <v>39406</v>
      </c>
      <c r="D714" s="2">
        <f>Table2[[#This Row],[t0]]+3</f>
        <v>39407</v>
      </c>
      <c r="E714" s="2">
        <f>Table2[[#This Row],[t0]]+4</f>
        <v>39408</v>
      </c>
    </row>
    <row r="715" spans="1:5" x14ac:dyDescent="0.25">
      <c r="A715" s="4">
        <v>39411</v>
      </c>
      <c r="B715" s="2">
        <f>Table2[[#This Row],[t0]]+1</f>
        <v>39412</v>
      </c>
      <c r="C715" s="2">
        <f>Table2[[#This Row],[t0]]+2</f>
        <v>39413</v>
      </c>
      <c r="D715" s="2">
        <f>Table2[[#This Row],[t0]]+3</f>
        <v>39414</v>
      </c>
      <c r="E715" s="2">
        <f>Table2[[#This Row],[t0]]+4</f>
        <v>39415</v>
      </c>
    </row>
    <row r="716" spans="1:5" x14ac:dyDescent="0.25">
      <c r="A716" s="3">
        <v>39416</v>
      </c>
      <c r="B716" s="2">
        <f>Table2[[#This Row],[t0]]+1</f>
        <v>39417</v>
      </c>
      <c r="C716" s="2">
        <f>Table2[[#This Row],[t0]]+2</f>
        <v>39418</v>
      </c>
      <c r="D716" s="2">
        <f>Table2[[#This Row],[t0]]+3</f>
        <v>39419</v>
      </c>
      <c r="E716" s="2">
        <f>Table2[[#This Row],[t0]]+4</f>
        <v>39420</v>
      </c>
    </row>
    <row r="717" spans="1:5" x14ac:dyDescent="0.25">
      <c r="A717" s="4">
        <v>39419</v>
      </c>
      <c r="B717" s="2">
        <f>Table2[[#This Row],[t0]]+1</f>
        <v>39420</v>
      </c>
      <c r="C717" s="2">
        <f>Table2[[#This Row],[t0]]+2</f>
        <v>39421</v>
      </c>
      <c r="D717" s="2">
        <f>Table2[[#This Row],[t0]]+3</f>
        <v>39422</v>
      </c>
      <c r="E717" s="2">
        <f>Table2[[#This Row],[t0]]+4</f>
        <v>39423</v>
      </c>
    </row>
    <row r="718" spans="1:5" x14ac:dyDescent="0.25">
      <c r="A718" s="3">
        <v>39421</v>
      </c>
      <c r="B718" s="2">
        <f>Table2[[#This Row],[t0]]+1</f>
        <v>39422</v>
      </c>
      <c r="C718" s="2">
        <f>Table2[[#This Row],[t0]]+2</f>
        <v>39423</v>
      </c>
      <c r="D718" s="2">
        <f>Table2[[#This Row],[t0]]+3</f>
        <v>39424</v>
      </c>
      <c r="E718" s="2">
        <f>Table2[[#This Row],[t0]]+4</f>
        <v>39425</v>
      </c>
    </row>
    <row r="719" spans="1:5" x14ac:dyDescent="0.25">
      <c r="A719" s="4">
        <v>39425</v>
      </c>
      <c r="B719" s="2">
        <f>Table2[[#This Row],[t0]]+1</f>
        <v>39426</v>
      </c>
      <c r="C719" s="2">
        <f>Table2[[#This Row],[t0]]+2</f>
        <v>39427</v>
      </c>
      <c r="D719" s="2">
        <f>Table2[[#This Row],[t0]]+3</f>
        <v>39428</v>
      </c>
      <c r="E719" s="2">
        <f>Table2[[#This Row],[t0]]+4</f>
        <v>39429</v>
      </c>
    </row>
    <row r="720" spans="1:5" x14ac:dyDescent="0.25">
      <c r="A720" s="3">
        <v>39426</v>
      </c>
      <c r="B720" s="2">
        <f>Table2[[#This Row],[t0]]+1</f>
        <v>39427</v>
      </c>
      <c r="C720" s="2">
        <f>Table2[[#This Row],[t0]]+2</f>
        <v>39428</v>
      </c>
      <c r="D720" s="2">
        <f>Table2[[#This Row],[t0]]+3</f>
        <v>39429</v>
      </c>
      <c r="E720" s="2">
        <f>Table2[[#This Row],[t0]]+4</f>
        <v>39430</v>
      </c>
    </row>
    <row r="721" spans="1:5" x14ac:dyDescent="0.25">
      <c r="A721" s="4">
        <v>39427</v>
      </c>
      <c r="B721" s="2">
        <f>Table2[[#This Row],[t0]]+1</f>
        <v>39428</v>
      </c>
      <c r="C721" s="2">
        <f>Table2[[#This Row],[t0]]+2</f>
        <v>39429</v>
      </c>
      <c r="D721" s="2">
        <f>Table2[[#This Row],[t0]]+3</f>
        <v>39430</v>
      </c>
      <c r="E721" s="2">
        <f>Table2[[#This Row],[t0]]+4</f>
        <v>39431</v>
      </c>
    </row>
    <row r="722" spans="1:5" x14ac:dyDescent="0.25">
      <c r="A722" s="3">
        <v>39427</v>
      </c>
      <c r="B722" s="2">
        <f>Table2[[#This Row],[t0]]+1</f>
        <v>39428</v>
      </c>
      <c r="C722" s="2">
        <f>Table2[[#This Row],[t0]]+2</f>
        <v>39429</v>
      </c>
      <c r="D722" s="2">
        <f>Table2[[#This Row],[t0]]+3</f>
        <v>39430</v>
      </c>
      <c r="E722" s="2">
        <f>Table2[[#This Row],[t0]]+4</f>
        <v>39431</v>
      </c>
    </row>
    <row r="723" spans="1:5" x14ac:dyDescent="0.25">
      <c r="A723" s="4">
        <v>39439</v>
      </c>
      <c r="B723" s="2">
        <f>Table2[[#This Row],[t0]]+1</f>
        <v>39440</v>
      </c>
      <c r="C723" s="2">
        <f>Table2[[#This Row],[t0]]+2</f>
        <v>39441</v>
      </c>
      <c r="D723" s="2">
        <f>Table2[[#This Row],[t0]]+3</f>
        <v>39442</v>
      </c>
      <c r="E723" s="2">
        <f>Table2[[#This Row],[t0]]+4</f>
        <v>39443</v>
      </c>
    </row>
    <row r="724" spans="1:5" x14ac:dyDescent="0.25">
      <c r="A724" s="3">
        <v>39439</v>
      </c>
      <c r="B724" s="2">
        <f>Table2[[#This Row],[t0]]+1</f>
        <v>39440</v>
      </c>
      <c r="C724" s="2">
        <f>Table2[[#This Row],[t0]]+2</f>
        <v>39441</v>
      </c>
      <c r="D724" s="2">
        <f>Table2[[#This Row],[t0]]+3</f>
        <v>39442</v>
      </c>
      <c r="E724" s="2">
        <f>Table2[[#This Row],[t0]]+4</f>
        <v>39443</v>
      </c>
    </row>
    <row r="725" spans="1:5" x14ac:dyDescent="0.25">
      <c r="A725" s="4">
        <v>39447</v>
      </c>
      <c r="B725" s="2">
        <f>Table2[[#This Row],[t0]]+1</f>
        <v>39448</v>
      </c>
      <c r="C725" s="2">
        <f>Table2[[#This Row],[t0]]+2</f>
        <v>39449</v>
      </c>
      <c r="D725" s="2">
        <f>Table2[[#This Row],[t0]]+3</f>
        <v>39450</v>
      </c>
      <c r="E725" s="2">
        <f>Table2[[#This Row],[t0]]+4</f>
        <v>39451</v>
      </c>
    </row>
    <row r="726" spans="1:5" x14ac:dyDescent="0.25">
      <c r="A726" s="3">
        <v>39447</v>
      </c>
      <c r="B726" s="2">
        <f>Table2[[#This Row],[t0]]+1</f>
        <v>39448</v>
      </c>
      <c r="C726" s="2">
        <f>Table2[[#This Row],[t0]]+2</f>
        <v>39449</v>
      </c>
      <c r="D726" s="2">
        <f>Table2[[#This Row],[t0]]+3</f>
        <v>39450</v>
      </c>
      <c r="E726" s="2">
        <f>Table2[[#This Row],[t0]]+4</f>
        <v>39451</v>
      </c>
    </row>
    <row r="727" spans="1:5" x14ac:dyDescent="0.25">
      <c r="A727" s="4">
        <v>39447</v>
      </c>
      <c r="B727" s="2">
        <f>Table2[[#This Row],[t0]]+1</f>
        <v>39448</v>
      </c>
      <c r="C727" s="2">
        <f>Table2[[#This Row],[t0]]+2</f>
        <v>39449</v>
      </c>
      <c r="D727" s="2">
        <f>Table2[[#This Row],[t0]]+3</f>
        <v>39450</v>
      </c>
      <c r="E727" s="2">
        <f>Table2[[#This Row],[t0]]+4</f>
        <v>39451</v>
      </c>
    </row>
    <row r="728" spans="1:5" x14ac:dyDescent="0.25">
      <c r="A728" s="3">
        <v>39447</v>
      </c>
      <c r="B728" s="2">
        <f>Table2[[#This Row],[t0]]+1</f>
        <v>39448</v>
      </c>
      <c r="C728" s="2">
        <f>Table2[[#This Row],[t0]]+2</f>
        <v>39449</v>
      </c>
      <c r="D728" s="2">
        <f>Table2[[#This Row],[t0]]+3</f>
        <v>39450</v>
      </c>
      <c r="E728" s="2">
        <f>Table2[[#This Row],[t0]]+4</f>
        <v>39451</v>
      </c>
    </row>
    <row r="729" spans="1:5" x14ac:dyDescent="0.25">
      <c r="A729" s="4">
        <v>39447</v>
      </c>
      <c r="B729" s="2">
        <f>Table2[[#This Row],[t0]]+1</f>
        <v>39448</v>
      </c>
      <c r="C729" s="2">
        <f>Table2[[#This Row],[t0]]+2</f>
        <v>39449</v>
      </c>
      <c r="D729" s="2">
        <f>Table2[[#This Row],[t0]]+3</f>
        <v>39450</v>
      </c>
      <c r="E729" s="2">
        <f>Table2[[#This Row],[t0]]+4</f>
        <v>39451</v>
      </c>
    </row>
    <row r="730" spans="1:5" x14ac:dyDescent="0.25">
      <c r="A730" s="3">
        <v>39451</v>
      </c>
      <c r="B730" s="2">
        <f>Table2[[#This Row],[t0]]+1</f>
        <v>39452</v>
      </c>
      <c r="C730" s="2">
        <f>Table2[[#This Row],[t0]]+2</f>
        <v>39453</v>
      </c>
      <c r="D730" s="2">
        <f>Table2[[#This Row],[t0]]+3</f>
        <v>39454</v>
      </c>
      <c r="E730" s="2">
        <f>Table2[[#This Row],[t0]]+4</f>
        <v>39455</v>
      </c>
    </row>
    <row r="731" spans="1:5" x14ac:dyDescent="0.25">
      <c r="A731" s="4">
        <v>39452</v>
      </c>
      <c r="B731" s="2">
        <f>Table2[[#This Row],[t0]]+1</f>
        <v>39453</v>
      </c>
      <c r="C731" s="2">
        <f>Table2[[#This Row],[t0]]+2</f>
        <v>39454</v>
      </c>
      <c r="D731" s="2">
        <f>Table2[[#This Row],[t0]]+3</f>
        <v>39455</v>
      </c>
      <c r="E731" s="2">
        <f>Table2[[#This Row],[t0]]+4</f>
        <v>39456</v>
      </c>
    </row>
    <row r="732" spans="1:5" x14ac:dyDescent="0.25">
      <c r="A732" s="3">
        <v>39457</v>
      </c>
      <c r="B732" s="2">
        <f>Table2[[#This Row],[t0]]+1</f>
        <v>39458</v>
      </c>
      <c r="C732" s="2">
        <f>Table2[[#This Row],[t0]]+2</f>
        <v>39459</v>
      </c>
      <c r="D732" s="2">
        <f>Table2[[#This Row],[t0]]+3</f>
        <v>39460</v>
      </c>
      <c r="E732" s="2">
        <f>Table2[[#This Row],[t0]]+4</f>
        <v>39461</v>
      </c>
    </row>
    <row r="733" spans="1:5" x14ac:dyDescent="0.25">
      <c r="A733" s="4">
        <v>39474</v>
      </c>
      <c r="B733" s="2">
        <f>Table2[[#This Row],[t0]]+1</f>
        <v>39475</v>
      </c>
      <c r="C733" s="2">
        <f>Table2[[#This Row],[t0]]+2</f>
        <v>39476</v>
      </c>
      <c r="D733" s="2">
        <f>Table2[[#This Row],[t0]]+3</f>
        <v>39477</v>
      </c>
      <c r="E733" s="2">
        <f>Table2[[#This Row],[t0]]+4</f>
        <v>39478</v>
      </c>
    </row>
    <row r="734" spans="1:5" x14ac:dyDescent="0.25">
      <c r="A734" s="3">
        <v>39475</v>
      </c>
      <c r="B734" s="2">
        <f>Table2[[#This Row],[t0]]+1</f>
        <v>39476</v>
      </c>
      <c r="C734" s="2">
        <f>Table2[[#This Row],[t0]]+2</f>
        <v>39477</v>
      </c>
      <c r="D734" s="2">
        <f>Table2[[#This Row],[t0]]+3</f>
        <v>39478</v>
      </c>
      <c r="E734" s="2">
        <f>Table2[[#This Row],[t0]]+4</f>
        <v>39479</v>
      </c>
    </row>
    <row r="735" spans="1:5" x14ac:dyDescent="0.25">
      <c r="A735" s="4">
        <v>39476</v>
      </c>
      <c r="B735" s="2">
        <f>Table2[[#This Row],[t0]]+1</f>
        <v>39477</v>
      </c>
      <c r="C735" s="2">
        <f>Table2[[#This Row],[t0]]+2</f>
        <v>39478</v>
      </c>
      <c r="D735" s="2">
        <f>Table2[[#This Row],[t0]]+3</f>
        <v>39479</v>
      </c>
      <c r="E735" s="2">
        <f>Table2[[#This Row],[t0]]+4</f>
        <v>39480</v>
      </c>
    </row>
    <row r="736" spans="1:5" x14ac:dyDescent="0.25">
      <c r="A736" s="3">
        <v>39483</v>
      </c>
      <c r="B736" s="2">
        <f>Table2[[#This Row],[t0]]+1</f>
        <v>39484</v>
      </c>
      <c r="C736" s="2">
        <f>Table2[[#This Row],[t0]]+2</f>
        <v>39485</v>
      </c>
      <c r="D736" s="2">
        <f>Table2[[#This Row],[t0]]+3</f>
        <v>39486</v>
      </c>
      <c r="E736" s="2">
        <f>Table2[[#This Row],[t0]]+4</f>
        <v>39487</v>
      </c>
    </row>
    <row r="737" spans="1:5" x14ac:dyDescent="0.25">
      <c r="A737" s="4">
        <v>39492</v>
      </c>
      <c r="B737" s="2">
        <f>Table2[[#This Row],[t0]]+1</f>
        <v>39493</v>
      </c>
      <c r="C737" s="2">
        <f>Table2[[#This Row],[t0]]+2</f>
        <v>39494</v>
      </c>
      <c r="D737" s="2">
        <f>Table2[[#This Row],[t0]]+3</f>
        <v>39495</v>
      </c>
      <c r="E737" s="2">
        <f>Table2[[#This Row],[t0]]+4</f>
        <v>39496</v>
      </c>
    </row>
    <row r="738" spans="1:5" x14ac:dyDescent="0.25">
      <c r="A738" s="3">
        <v>39495</v>
      </c>
      <c r="B738" s="2">
        <f>Table2[[#This Row],[t0]]+1</f>
        <v>39496</v>
      </c>
      <c r="C738" s="2">
        <f>Table2[[#This Row],[t0]]+2</f>
        <v>39497</v>
      </c>
      <c r="D738" s="2">
        <f>Table2[[#This Row],[t0]]+3</f>
        <v>39498</v>
      </c>
      <c r="E738" s="2">
        <f>Table2[[#This Row],[t0]]+4</f>
        <v>39499</v>
      </c>
    </row>
    <row r="739" spans="1:5" x14ac:dyDescent="0.25">
      <c r="A739" s="4">
        <v>39507</v>
      </c>
      <c r="B739" s="2">
        <f>Table2[[#This Row],[t0]]+1</f>
        <v>39508</v>
      </c>
      <c r="C739" s="2">
        <f>Table2[[#This Row],[t0]]+2</f>
        <v>39509</v>
      </c>
      <c r="D739" s="2">
        <f>Table2[[#This Row],[t0]]+3</f>
        <v>39510</v>
      </c>
      <c r="E739" s="2">
        <f>Table2[[#This Row],[t0]]+4</f>
        <v>39511</v>
      </c>
    </row>
    <row r="740" spans="1:5" x14ac:dyDescent="0.25">
      <c r="A740" s="3">
        <v>39507</v>
      </c>
      <c r="B740" s="2">
        <f>Table2[[#This Row],[t0]]+1</f>
        <v>39508</v>
      </c>
      <c r="C740" s="2">
        <f>Table2[[#This Row],[t0]]+2</f>
        <v>39509</v>
      </c>
      <c r="D740" s="2">
        <f>Table2[[#This Row],[t0]]+3</f>
        <v>39510</v>
      </c>
      <c r="E740" s="2">
        <f>Table2[[#This Row],[t0]]+4</f>
        <v>39511</v>
      </c>
    </row>
    <row r="741" spans="1:5" x14ac:dyDescent="0.25">
      <c r="A741" s="4">
        <v>39507</v>
      </c>
      <c r="B741" s="2">
        <f>Table2[[#This Row],[t0]]+1</f>
        <v>39508</v>
      </c>
      <c r="C741" s="2">
        <f>Table2[[#This Row],[t0]]+2</f>
        <v>39509</v>
      </c>
      <c r="D741" s="2">
        <f>Table2[[#This Row],[t0]]+3</f>
        <v>39510</v>
      </c>
      <c r="E741" s="2">
        <f>Table2[[#This Row],[t0]]+4</f>
        <v>39511</v>
      </c>
    </row>
    <row r="742" spans="1:5" x14ac:dyDescent="0.25">
      <c r="A742" s="3">
        <v>39508</v>
      </c>
      <c r="B742" s="2">
        <f>Table2[[#This Row],[t0]]+1</f>
        <v>39509</v>
      </c>
      <c r="C742" s="2">
        <f>Table2[[#This Row],[t0]]+2</f>
        <v>39510</v>
      </c>
      <c r="D742" s="2">
        <f>Table2[[#This Row],[t0]]+3</f>
        <v>39511</v>
      </c>
      <c r="E742" s="2">
        <f>Table2[[#This Row],[t0]]+4</f>
        <v>39512</v>
      </c>
    </row>
    <row r="743" spans="1:5" x14ac:dyDescent="0.25">
      <c r="A743" s="4">
        <v>39512</v>
      </c>
      <c r="B743" s="2">
        <f>Table2[[#This Row],[t0]]+1</f>
        <v>39513</v>
      </c>
      <c r="C743" s="2">
        <f>Table2[[#This Row],[t0]]+2</f>
        <v>39514</v>
      </c>
      <c r="D743" s="2">
        <f>Table2[[#This Row],[t0]]+3</f>
        <v>39515</v>
      </c>
      <c r="E743" s="2">
        <f>Table2[[#This Row],[t0]]+4</f>
        <v>39516</v>
      </c>
    </row>
    <row r="744" spans="1:5" x14ac:dyDescent="0.25">
      <c r="A744" s="3">
        <v>39515</v>
      </c>
      <c r="B744" s="2">
        <f>Table2[[#This Row],[t0]]+1</f>
        <v>39516</v>
      </c>
      <c r="C744" s="2">
        <f>Table2[[#This Row],[t0]]+2</f>
        <v>39517</v>
      </c>
      <c r="D744" s="2">
        <f>Table2[[#This Row],[t0]]+3</f>
        <v>39518</v>
      </c>
      <c r="E744" s="2">
        <f>Table2[[#This Row],[t0]]+4</f>
        <v>39519</v>
      </c>
    </row>
    <row r="745" spans="1:5" x14ac:dyDescent="0.25">
      <c r="A745" s="4">
        <v>39517</v>
      </c>
      <c r="B745" s="2">
        <f>Table2[[#This Row],[t0]]+1</f>
        <v>39518</v>
      </c>
      <c r="C745" s="2">
        <f>Table2[[#This Row],[t0]]+2</f>
        <v>39519</v>
      </c>
      <c r="D745" s="2">
        <f>Table2[[#This Row],[t0]]+3</f>
        <v>39520</v>
      </c>
      <c r="E745" s="2">
        <f>Table2[[#This Row],[t0]]+4</f>
        <v>39521</v>
      </c>
    </row>
    <row r="746" spans="1:5" x14ac:dyDescent="0.25">
      <c r="A746" s="3">
        <v>39517</v>
      </c>
      <c r="B746" s="2">
        <f>Table2[[#This Row],[t0]]+1</f>
        <v>39518</v>
      </c>
      <c r="C746" s="2">
        <f>Table2[[#This Row],[t0]]+2</f>
        <v>39519</v>
      </c>
      <c r="D746" s="2">
        <f>Table2[[#This Row],[t0]]+3</f>
        <v>39520</v>
      </c>
      <c r="E746" s="2">
        <f>Table2[[#This Row],[t0]]+4</f>
        <v>39521</v>
      </c>
    </row>
    <row r="747" spans="1:5" x14ac:dyDescent="0.25">
      <c r="A747" s="4">
        <v>39521</v>
      </c>
      <c r="B747" s="2">
        <f>Table2[[#This Row],[t0]]+1</f>
        <v>39522</v>
      </c>
      <c r="C747" s="2">
        <f>Table2[[#This Row],[t0]]+2</f>
        <v>39523</v>
      </c>
      <c r="D747" s="2">
        <f>Table2[[#This Row],[t0]]+3</f>
        <v>39524</v>
      </c>
      <c r="E747" s="2">
        <f>Table2[[#This Row],[t0]]+4</f>
        <v>39525</v>
      </c>
    </row>
    <row r="748" spans="1:5" x14ac:dyDescent="0.25">
      <c r="A748" s="3">
        <v>39529</v>
      </c>
      <c r="B748" s="2">
        <f>Table2[[#This Row],[t0]]+1</f>
        <v>39530</v>
      </c>
      <c r="C748" s="2">
        <f>Table2[[#This Row],[t0]]+2</f>
        <v>39531</v>
      </c>
      <c r="D748" s="2">
        <f>Table2[[#This Row],[t0]]+3</f>
        <v>39532</v>
      </c>
      <c r="E748" s="2">
        <f>Table2[[#This Row],[t0]]+4</f>
        <v>39533</v>
      </c>
    </row>
    <row r="749" spans="1:5" x14ac:dyDescent="0.25">
      <c r="A749" s="4">
        <v>39547</v>
      </c>
      <c r="B749" s="2">
        <f>Table2[[#This Row],[t0]]+1</f>
        <v>39548</v>
      </c>
      <c r="C749" s="2">
        <f>Table2[[#This Row],[t0]]+2</f>
        <v>39549</v>
      </c>
      <c r="D749" s="2">
        <f>Table2[[#This Row],[t0]]+3</f>
        <v>39550</v>
      </c>
      <c r="E749" s="2">
        <f>Table2[[#This Row],[t0]]+4</f>
        <v>39551</v>
      </c>
    </row>
    <row r="750" spans="1:5" x14ac:dyDescent="0.25">
      <c r="A750" s="3">
        <v>39551</v>
      </c>
      <c r="B750" s="2">
        <f>Table2[[#This Row],[t0]]+1</f>
        <v>39552</v>
      </c>
      <c r="C750" s="2">
        <f>Table2[[#This Row],[t0]]+2</f>
        <v>39553</v>
      </c>
      <c r="D750" s="2">
        <f>Table2[[#This Row],[t0]]+3</f>
        <v>39554</v>
      </c>
      <c r="E750" s="2">
        <f>Table2[[#This Row],[t0]]+4</f>
        <v>39555</v>
      </c>
    </row>
    <row r="751" spans="1:5" x14ac:dyDescent="0.25">
      <c r="A751" s="4">
        <v>39555</v>
      </c>
      <c r="B751" s="2">
        <f>Table2[[#This Row],[t0]]+1</f>
        <v>39556</v>
      </c>
      <c r="C751" s="2">
        <f>Table2[[#This Row],[t0]]+2</f>
        <v>39557</v>
      </c>
      <c r="D751" s="2">
        <f>Table2[[#This Row],[t0]]+3</f>
        <v>39558</v>
      </c>
      <c r="E751" s="2">
        <f>Table2[[#This Row],[t0]]+4</f>
        <v>39559</v>
      </c>
    </row>
    <row r="752" spans="1:5" x14ac:dyDescent="0.25">
      <c r="A752" s="3">
        <v>39557</v>
      </c>
      <c r="B752" s="2">
        <f>Table2[[#This Row],[t0]]+1</f>
        <v>39558</v>
      </c>
      <c r="C752" s="2">
        <f>Table2[[#This Row],[t0]]+2</f>
        <v>39559</v>
      </c>
      <c r="D752" s="2">
        <f>Table2[[#This Row],[t0]]+3</f>
        <v>39560</v>
      </c>
      <c r="E752" s="2">
        <f>Table2[[#This Row],[t0]]+4</f>
        <v>39561</v>
      </c>
    </row>
    <row r="753" spans="1:5" x14ac:dyDescent="0.25">
      <c r="A753" s="4">
        <v>39565</v>
      </c>
      <c r="B753" s="2">
        <f>Table2[[#This Row],[t0]]+1</f>
        <v>39566</v>
      </c>
      <c r="C753" s="2">
        <f>Table2[[#This Row],[t0]]+2</f>
        <v>39567</v>
      </c>
      <c r="D753" s="2">
        <f>Table2[[#This Row],[t0]]+3</f>
        <v>39568</v>
      </c>
      <c r="E753" s="2">
        <f>Table2[[#This Row],[t0]]+4</f>
        <v>39569</v>
      </c>
    </row>
    <row r="754" spans="1:5" x14ac:dyDescent="0.25">
      <c r="A754" s="3">
        <v>39566</v>
      </c>
      <c r="B754" s="2">
        <f>Table2[[#This Row],[t0]]+1</f>
        <v>39567</v>
      </c>
      <c r="C754" s="2">
        <f>Table2[[#This Row],[t0]]+2</f>
        <v>39568</v>
      </c>
      <c r="D754" s="2">
        <f>Table2[[#This Row],[t0]]+3</f>
        <v>39569</v>
      </c>
      <c r="E754" s="2">
        <f>Table2[[#This Row],[t0]]+4</f>
        <v>39570</v>
      </c>
    </row>
    <row r="755" spans="1:5" x14ac:dyDescent="0.25">
      <c r="A755" s="4">
        <v>39570</v>
      </c>
      <c r="B755" s="2">
        <f>Table2[[#This Row],[t0]]+1</f>
        <v>39571</v>
      </c>
      <c r="C755" s="2">
        <f>Table2[[#This Row],[t0]]+2</f>
        <v>39572</v>
      </c>
      <c r="D755" s="2">
        <f>Table2[[#This Row],[t0]]+3</f>
        <v>39573</v>
      </c>
      <c r="E755" s="2">
        <f>Table2[[#This Row],[t0]]+4</f>
        <v>39574</v>
      </c>
    </row>
    <row r="756" spans="1:5" x14ac:dyDescent="0.25">
      <c r="A756" s="3">
        <v>39570</v>
      </c>
      <c r="B756" s="2">
        <f>Table2[[#This Row],[t0]]+1</f>
        <v>39571</v>
      </c>
      <c r="C756" s="2">
        <f>Table2[[#This Row],[t0]]+2</f>
        <v>39572</v>
      </c>
      <c r="D756" s="2">
        <f>Table2[[#This Row],[t0]]+3</f>
        <v>39573</v>
      </c>
      <c r="E756" s="2">
        <f>Table2[[#This Row],[t0]]+4</f>
        <v>39574</v>
      </c>
    </row>
    <row r="757" spans="1:5" x14ac:dyDescent="0.25">
      <c r="A757" s="4">
        <v>39574</v>
      </c>
      <c r="B757" s="2">
        <f>Table2[[#This Row],[t0]]+1</f>
        <v>39575</v>
      </c>
      <c r="C757" s="2">
        <f>Table2[[#This Row],[t0]]+2</f>
        <v>39576</v>
      </c>
      <c r="D757" s="2">
        <f>Table2[[#This Row],[t0]]+3</f>
        <v>39577</v>
      </c>
      <c r="E757" s="2">
        <f>Table2[[#This Row],[t0]]+4</f>
        <v>39578</v>
      </c>
    </row>
    <row r="758" spans="1:5" x14ac:dyDescent="0.25">
      <c r="A758" s="3">
        <v>39578</v>
      </c>
      <c r="B758" s="2">
        <f>Table2[[#This Row],[t0]]+1</f>
        <v>39579</v>
      </c>
      <c r="C758" s="2">
        <f>Table2[[#This Row],[t0]]+2</f>
        <v>39580</v>
      </c>
      <c r="D758" s="2">
        <f>Table2[[#This Row],[t0]]+3</f>
        <v>39581</v>
      </c>
      <c r="E758" s="2">
        <f>Table2[[#This Row],[t0]]+4</f>
        <v>39582</v>
      </c>
    </row>
    <row r="759" spans="1:5" x14ac:dyDescent="0.25">
      <c r="A759" s="4">
        <v>39581</v>
      </c>
      <c r="B759" s="2">
        <f>Table2[[#This Row],[t0]]+1</f>
        <v>39582</v>
      </c>
      <c r="C759" s="2">
        <f>Table2[[#This Row],[t0]]+2</f>
        <v>39583</v>
      </c>
      <c r="D759" s="2">
        <f>Table2[[#This Row],[t0]]+3</f>
        <v>39584</v>
      </c>
      <c r="E759" s="2">
        <f>Table2[[#This Row],[t0]]+4</f>
        <v>39585</v>
      </c>
    </row>
    <row r="760" spans="1:5" x14ac:dyDescent="0.25">
      <c r="A760" s="3">
        <v>39582</v>
      </c>
      <c r="B760" s="2">
        <f>Table2[[#This Row],[t0]]+1</f>
        <v>39583</v>
      </c>
      <c r="C760" s="2">
        <f>Table2[[#This Row],[t0]]+2</f>
        <v>39584</v>
      </c>
      <c r="D760" s="2">
        <f>Table2[[#This Row],[t0]]+3</f>
        <v>39585</v>
      </c>
      <c r="E760" s="2">
        <f>Table2[[#This Row],[t0]]+4</f>
        <v>39586</v>
      </c>
    </row>
    <row r="761" spans="1:5" x14ac:dyDescent="0.25">
      <c r="A761" s="4">
        <v>39586</v>
      </c>
      <c r="B761" s="2">
        <f>Table2[[#This Row],[t0]]+1</f>
        <v>39587</v>
      </c>
      <c r="C761" s="2">
        <f>Table2[[#This Row],[t0]]+2</f>
        <v>39588</v>
      </c>
      <c r="D761" s="2">
        <f>Table2[[#This Row],[t0]]+3</f>
        <v>39589</v>
      </c>
      <c r="E761" s="2">
        <f>Table2[[#This Row],[t0]]+4</f>
        <v>39590</v>
      </c>
    </row>
    <row r="762" spans="1:5" x14ac:dyDescent="0.25">
      <c r="A762" s="3">
        <v>39590</v>
      </c>
      <c r="B762" s="2">
        <f>Table2[[#This Row],[t0]]+1</f>
        <v>39591</v>
      </c>
      <c r="C762" s="2">
        <f>Table2[[#This Row],[t0]]+2</f>
        <v>39592</v>
      </c>
      <c r="D762" s="2">
        <f>Table2[[#This Row],[t0]]+3</f>
        <v>39593</v>
      </c>
      <c r="E762" s="2">
        <f>Table2[[#This Row],[t0]]+4</f>
        <v>39594</v>
      </c>
    </row>
    <row r="763" spans="1:5" x14ac:dyDescent="0.25">
      <c r="A763" s="4">
        <v>39596</v>
      </c>
      <c r="B763" s="2">
        <f>Table2[[#This Row],[t0]]+1</f>
        <v>39597</v>
      </c>
      <c r="C763" s="2">
        <f>Table2[[#This Row],[t0]]+2</f>
        <v>39598</v>
      </c>
      <c r="D763" s="2">
        <f>Table2[[#This Row],[t0]]+3</f>
        <v>39599</v>
      </c>
      <c r="E763" s="2">
        <f>Table2[[#This Row],[t0]]+4</f>
        <v>39600</v>
      </c>
    </row>
    <row r="764" spans="1:5" x14ac:dyDescent="0.25">
      <c r="A764" s="3">
        <v>39596</v>
      </c>
      <c r="B764" s="2">
        <f>Table2[[#This Row],[t0]]+1</f>
        <v>39597</v>
      </c>
      <c r="C764" s="2">
        <f>Table2[[#This Row],[t0]]+2</f>
        <v>39598</v>
      </c>
      <c r="D764" s="2">
        <f>Table2[[#This Row],[t0]]+3</f>
        <v>39599</v>
      </c>
      <c r="E764" s="2">
        <f>Table2[[#This Row],[t0]]+4</f>
        <v>39600</v>
      </c>
    </row>
    <row r="765" spans="1:5" x14ac:dyDescent="0.25">
      <c r="A765" s="4">
        <v>39597</v>
      </c>
      <c r="B765" s="2">
        <f>Table2[[#This Row],[t0]]+1</f>
        <v>39598</v>
      </c>
      <c r="C765" s="2">
        <f>Table2[[#This Row],[t0]]+2</f>
        <v>39599</v>
      </c>
      <c r="D765" s="2">
        <f>Table2[[#This Row],[t0]]+3</f>
        <v>39600</v>
      </c>
      <c r="E765" s="2">
        <f>Table2[[#This Row],[t0]]+4</f>
        <v>39601</v>
      </c>
    </row>
    <row r="766" spans="1:5" x14ac:dyDescent="0.25">
      <c r="A766" s="3">
        <v>39597</v>
      </c>
      <c r="B766" s="2">
        <f>Table2[[#This Row],[t0]]+1</f>
        <v>39598</v>
      </c>
      <c r="C766" s="2">
        <f>Table2[[#This Row],[t0]]+2</f>
        <v>39599</v>
      </c>
      <c r="D766" s="2">
        <f>Table2[[#This Row],[t0]]+3</f>
        <v>39600</v>
      </c>
      <c r="E766" s="2">
        <f>Table2[[#This Row],[t0]]+4</f>
        <v>39601</v>
      </c>
    </row>
    <row r="767" spans="1:5" x14ac:dyDescent="0.25">
      <c r="A767" s="4">
        <v>39602</v>
      </c>
      <c r="B767" s="2">
        <f>Table2[[#This Row],[t0]]+1</f>
        <v>39603</v>
      </c>
      <c r="C767" s="2">
        <f>Table2[[#This Row],[t0]]+2</f>
        <v>39604</v>
      </c>
      <c r="D767" s="2">
        <f>Table2[[#This Row],[t0]]+3</f>
        <v>39605</v>
      </c>
      <c r="E767" s="2">
        <f>Table2[[#This Row],[t0]]+4</f>
        <v>39606</v>
      </c>
    </row>
    <row r="768" spans="1:5" x14ac:dyDescent="0.25">
      <c r="A768" s="3">
        <v>39609</v>
      </c>
      <c r="B768" s="2">
        <f>Table2[[#This Row],[t0]]+1</f>
        <v>39610</v>
      </c>
      <c r="C768" s="2">
        <f>Table2[[#This Row],[t0]]+2</f>
        <v>39611</v>
      </c>
      <c r="D768" s="2">
        <f>Table2[[#This Row],[t0]]+3</f>
        <v>39612</v>
      </c>
      <c r="E768" s="2">
        <f>Table2[[#This Row],[t0]]+4</f>
        <v>39613</v>
      </c>
    </row>
    <row r="769" spans="1:5" x14ac:dyDescent="0.25">
      <c r="A769" s="4">
        <v>39620</v>
      </c>
      <c r="B769" s="2">
        <f>Table2[[#This Row],[t0]]+1</f>
        <v>39621</v>
      </c>
      <c r="C769" s="2">
        <f>Table2[[#This Row],[t0]]+2</f>
        <v>39622</v>
      </c>
      <c r="D769" s="2">
        <f>Table2[[#This Row],[t0]]+3</f>
        <v>39623</v>
      </c>
      <c r="E769" s="2">
        <f>Table2[[#This Row],[t0]]+4</f>
        <v>39624</v>
      </c>
    </row>
    <row r="770" spans="1:5" x14ac:dyDescent="0.25">
      <c r="A770" s="3">
        <v>39623</v>
      </c>
      <c r="B770" s="2">
        <f>Table2[[#This Row],[t0]]+1</f>
        <v>39624</v>
      </c>
      <c r="C770" s="2">
        <f>Table2[[#This Row],[t0]]+2</f>
        <v>39625</v>
      </c>
      <c r="D770" s="2">
        <f>Table2[[#This Row],[t0]]+3</f>
        <v>39626</v>
      </c>
      <c r="E770" s="2">
        <f>Table2[[#This Row],[t0]]+4</f>
        <v>39627</v>
      </c>
    </row>
    <row r="771" spans="1:5" x14ac:dyDescent="0.25">
      <c r="A771" s="4">
        <v>39629</v>
      </c>
      <c r="B771" s="2">
        <f>Table2[[#This Row],[t0]]+1</f>
        <v>39630</v>
      </c>
      <c r="C771" s="2">
        <f>Table2[[#This Row],[t0]]+2</f>
        <v>39631</v>
      </c>
      <c r="D771" s="2">
        <f>Table2[[#This Row],[t0]]+3</f>
        <v>39632</v>
      </c>
      <c r="E771" s="2">
        <f>Table2[[#This Row],[t0]]+4</f>
        <v>39633</v>
      </c>
    </row>
    <row r="772" spans="1:5" x14ac:dyDescent="0.25">
      <c r="A772" s="3">
        <v>39647</v>
      </c>
      <c r="B772" s="2">
        <f>Table2[[#This Row],[t0]]+1</f>
        <v>39648</v>
      </c>
      <c r="C772" s="2">
        <f>Table2[[#This Row],[t0]]+2</f>
        <v>39649</v>
      </c>
      <c r="D772" s="2">
        <f>Table2[[#This Row],[t0]]+3</f>
        <v>39650</v>
      </c>
      <c r="E772" s="2">
        <f>Table2[[#This Row],[t0]]+4</f>
        <v>39651</v>
      </c>
    </row>
    <row r="773" spans="1:5" x14ac:dyDescent="0.25">
      <c r="A773" s="4">
        <v>39647</v>
      </c>
      <c r="B773" s="2">
        <f>Table2[[#This Row],[t0]]+1</f>
        <v>39648</v>
      </c>
      <c r="C773" s="2">
        <f>Table2[[#This Row],[t0]]+2</f>
        <v>39649</v>
      </c>
      <c r="D773" s="2">
        <f>Table2[[#This Row],[t0]]+3</f>
        <v>39650</v>
      </c>
      <c r="E773" s="2">
        <f>Table2[[#This Row],[t0]]+4</f>
        <v>39651</v>
      </c>
    </row>
    <row r="774" spans="1:5" x14ac:dyDescent="0.25">
      <c r="A774" s="3">
        <v>39649</v>
      </c>
      <c r="B774" s="2">
        <f>Table2[[#This Row],[t0]]+1</f>
        <v>39650</v>
      </c>
      <c r="C774" s="2">
        <f>Table2[[#This Row],[t0]]+2</f>
        <v>39651</v>
      </c>
      <c r="D774" s="2">
        <f>Table2[[#This Row],[t0]]+3</f>
        <v>39652</v>
      </c>
      <c r="E774" s="2">
        <f>Table2[[#This Row],[t0]]+4</f>
        <v>39653</v>
      </c>
    </row>
    <row r="775" spans="1:5" x14ac:dyDescent="0.25">
      <c r="A775" s="4">
        <v>39650</v>
      </c>
      <c r="B775" s="2">
        <f>Table2[[#This Row],[t0]]+1</f>
        <v>39651</v>
      </c>
      <c r="C775" s="2">
        <f>Table2[[#This Row],[t0]]+2</f>
        <v>39652</v>
      </c>
      <c r="D775" s="2">
        <f>Table2[[#This Row],[t0]]+3</f>
        <v>39653</v>
      </c>
      <c r="E775" s="2">
        <f>Table2[[#This Row],[t0]]+4</f>
        <v>39654</v>
      </c>
    </row>
    <row r="776" spans="1:5" x14ac:dyDescent="0.25">
      <c r="A776" s="3">
        <v>39652</v>
      </c>
      <c r="B776" s="2">
        <f>Table2[[#This Row],[t0]]+1</f>
        <v>39653</v>
      </c>
      <c r="C776" s="2">
        <f>Table2[[#This Row],[t0]]+2</f>
        <v>39654</v>
      </c>
      <c r="D776" s="2">
        <f>Table2[[#This Row],[t0]]+3</f>
        <v>39655</v>
      </c>
      <c r="E776" s="2">
        <f>Table2[[#This Row],[t0]]+4</f>
        <v>39656</v>
      </c>
    </row>
    <row r="777" spans="1:5" x14ac:dyDescent="0.25">
      <c r="A777" s="4">
        <v>39656</v>
      </c>
      <c r="B777" s="2">
        <f>Table2[[#This Row],[t0]]+1</f>
        <v>39657</v>
      </c>
      <c r="C777" s="2">
        <f>Table2[[#This Row],[t0]]+2</f>
        <v>39658</v>
      </c>
      <c r="D777" s="2">
        <f>Table2[[#This Row],[t0]]+3</f>
        <v>39659</v>
      </c>
      <c r="E777" s="2">
        <f>Table2[[#This Row],[t0]]+4</f>
        <v>39660</v>
      </c>
    </row>
    <row r="778" spans="1:5" x14ac:dyDescent="0.25">
      <c r="A778" s="3">
        <v>39657</v>
      </c>
      <c r="B778" s="2">
        <f>Table2[[#This Row],[t0]]+1</f>
        <v>39658</v>
      </c>
      <c r="C778" s="2">
        <f>Table2[[#This Row],[t0]]+2</f>
        <v>39659</v>
      </c>
      <c r="D778" s="2">
        <f>Table2[[#This Row],[t0]]+3</f>
        <v>39660</v>
      </c>
      <c r="E778" s="2">
        <f>Table2[[#This Row],[t0]]+4</f>
        <v>39661</v>
      </c>
    </row>
    <row r="779" spans="1:5" x14ac:dyDescent="0.25">
      <c r="A779" s="4">
        <v>39657</v>
      </c>
      <c r="B779" s="2">
        <f>Table2[[#This Row],[t0]]+1</f>
        <v>39658</v>
      </c>
      <c r="C779" s="2">
        <f>Table2[[#This Row],[t0]]+2</f>
        <v>39659</v>
      </c>
      <c r="D779" s="2">
        <f>Table2[[#This Row],[t0]]+3</f>
        <v>39660</v>
      </c>
      <c r="E779" s="2">
        <f>Table2[[#This Row],[t0]]+4</f>
        <v>39661</v>
      </c>
    </row>
    <row r="780" spans="1:5" x14ac:dyDescent="0.25">
      <c r="A780" s="3">
        <v>39663</v>
      </c>
      <c r="B780" s="2">
        <f>Table2[[#This Row],[t0]]+1</f>
        <v>39664</v>
      </c>
      <c r="C780" s="2">
        <f>Table2[[#This Row],[t0]]+2</f>
        <v>39665</v>
      </c>
      <c r="D780" s="2">
        <f>Table2[[#This Row],[t0]]+3</f>
        <v>39666</v>
      </c>
      <c r="E780" s="2">
        <f>Table2[[#This Row],[t0]]+4</f>
        <v>39667</v>
      </c>
    </row>
    <row r="781" spans="1:5" x14ac:dyDescent="0.25">
      <c r="A781" s="4">
        <v>39664</v>
      </c>
      <c r="B781" s="2">
        <f>Table2[[#This Row],[t0]]+1</f>
        <v>39665</v>
      </c>
      <c r="C781" s="2">
        <f>Table2[[#This Row],[t0]]+2</f>
        <v>39666</v>
      </c>
      <c r="D781" s="2">
        <f>Table2[[#This Row],[t0]]+3</f>
        <v>39667</v>
      </c>
      <c r="E781" s="2">
        <f>Table2[[#This Row],[t0]]+4</f>
        <v>39668</v>
      </c>
    </row>
    <row r="782" spans="1:5" x14ac:dyDescent="0.25">
      <c r="A782" s="3">
        <v>39668</v>
      </c>
      <c r="B782" s="2">
        <f>Table2[[#This Row],[t0]]+1</f>
        <v>39669</v>
      </c>
      <c r="C782" s="2">
        <f>Table2[[#This Row],[t0]]+2</f>
        <v>39670</v>
      </c>
      <c r="D782" s="2">
        <f>Table2[[#This Row],[t0]]+3</f>
        <v>39671</v>
      </c>
      <c r="E782" s="2">
        <f>Table2[[#This Row],[t0]]+4</f>
        <v>39672</v>
      </c>
    </row>
    <row r="783" spans="1:5" x14ac:dyDescent="0.25">
      <c r="A783" s="4">
        <v>39668</v>
      </c>
      <c r="B783" s="2">
        <f>Table2[[#This Row],[t0]]+1</f>
        <v>39669</v>
      </c>
      <c r="C783" s="2">
        <f>Table2[[#This Row],[t0]]+2</f>
        <v>39670</v>
      </c>
      <c r="D783" s="2">
        <f>Table2[[#This Row],[t0]]+3</f>
        <v>39671</v>
      </c>
      <c r="E783" s="2">
        <f>Table2[[#This Row],[t0]]+4</f>
        <v>39672</v>
      </c>
    </row>
    <row r="784" spans="1:5" x14ac:dyDescent="0.25">
      <c r="A784" s="3">
        <v>39671</v>
      </c>
      <c r="B784" s="2">
        <f>Table2[[#This Row],[t0]]+1</f>
        <v>39672</v>
      </c>
      <c r="C784" s="2">
        <f>Table2[[#This Row],[t0]]+2</f>
        <v>39673</v>
      </c>
      <c r="D784" s="2">
        <f>Table2[[#This Row],[t0]]+3</f>
        <v>39674</v>
      </c>
      <c r="E784" s="2">
        <f>Table2[[#This Row],[t0]]+4</f>
        <v>39675</v>
      </c>
    </row>
    <row r="785" spans="1:5" x14ac:dyDescent="0.25">
      <c r="A785" s="4">
        <v>39678</v>
      </c>
      <c r="B785" s="2">
        <f>Table2[[#This Row],[t0]]+1</f>
        <v>39679</v>
      </c>
      <c r="C785" s="2">
        <f>Table2[[#This Row],[t0]]+2</f>
        <v>39680</v>
      </c>
      <c r="D785" s="2">
        <f>Table2[[#This Row],[t0]]+3</f>
        <v>39681</v>
      </c>
      <c r="E785" s="2">
        <f>Table2[[#This Row],[t0]]+4</f>
        <v>39682</v>
      </c>
    </row>
    <row r="786" spans="1:5" x14ac:dyDescent="0.25">
      <c r="A786" s="3">
        <v>39678</v>
      </c>
      <c r="B786" s="2">
        <f>Table2[[#This Row],[t0]]+1</f>
        <v>39679</v>
      </c>
      <c r="C786" s="2">
        <f>Table2[[#This Row],[t0]]+2</f>
        <v>39680</v>
      </c>
      <c r="D786" s="2">
        <f>Table2[[#This Row],[t0]]+3</f>
        <v>39681</v>
      </c>
      <c r="E786" s="2">
        <f>Table2[[#This Row],[t0]]+4</f>
        <v>39682</v>
      </c>
    </row>
    <row r="787" spans="1:5" x14ac:dyDescent="0.25">
      <c r="A787" s="4">
        <v>39680</v>
      </c>
      <c r="B787" s="2">
        <f>Table2[[#This Row],[t0]]+1</f>
        <v>39681</v>
      </c>
      <c r="C787" s="2">
        <f>Table2[[#This Row],[t0]]+2</f>
        <v>39682</v>
      </c>
      <c r="D787" s="2">
        <f>Table2[[#This Row],[t0]]+3</f>
        <v>39683</v>
      </c>
      <c r="E787" s="2">
        <f>Table2[[#This Row],[t0]]+4</f>
        <v>39684</v>
      </c>
    </row>
    <row r="788" spans="1:5" x14ac:dyDescent="0.25">
      <c r="A788" s="3">
        <v>39680</v>
      </c>
      <c r="B788" s="2">
        <f>Table2[[#This Row],[t0]]+1</f>
        <v>39681</v>
      </c>
      <c r="C788" s="2">
        <f>Table2[[#This Row],[t0]]+2</f>
        <v>39682</v>
      </c>
      <c r="D788" s="2">
        <f>Table2[[#This Row],[t0]]+3</f>
        <v>39683</v>
      </c>
      <c r="E788" s="2">
        <f>Table2[[#This Row],[t0]]+4</f>
        <v>39684</v>
      </c>
    </row>
    <row r="789" spans="1:5" x14ac:dyDescent="0.25">
      <c r="A789" s="4">
        <v>39682</v>
      </c>
      <c r="B789" s="2">
        <f>Table2[[#This Row],[t0]]+1</f>
        <v>39683</v>
      </c>
      <c r="C789" s="2">
        <f>Table2[[#This Row],[t0]]+2</f>
        <v>39684</v>
      </c>
      <c r="D789" s="2">
        <f>Table2[[#This Row],[t0]]+3</f>
        <v>39685</v>
      </c>
      <c r="E789" s="2">
        <f>Table2[[#This Row],[t0]]+4</f>
        <v>39686</v>
      </c>
    </row>
    <row r="790" spans="1:5" x14ac:dyDescent="0.25">
      <c r="A790" s="3">
        <v>39682</v>
      </c>
      <c r="B790" s="2">
        <f>Table2[[#This Row],[t0]]+1</f>
        <v>39683</v>
      </c>
      <c r="C790" s="2">
        <f>Table2[[#This Row],[t0]]+2</f>
        <v>39684</v>
      </c>
      <c r="D790" s="2">
        <f>Table2[[#This Row],[t0]]+3</f>
        <v>39685</v>
      </c>
      <c r="E790" s="2">
        <f>Table2[[#This Row],[t0]]+4</f>
        <v>39686</v>
      </c>
    </row>
    <row r="791" spans="1:5" x14ac:dyDescent="0.25">
      <c r="A791" s="4">
        <v>39686</v>
      </c>
      <c r="B791" s="2">
        <f>Table2[[#This Row],[t0]]+1</f>
        <v>39687</v>
      </c>
      <c r="C791" s="2">
        <f>Table2[[#This Row],[t0]]+2</f>
        <v>39688</v>
      </c>
      <c r="D791" s="2">
        <f>Table2[[#This Row],[t0]]+3</f>
        <v>39689</v>
      </c>
      <c r="E791" s="2">
        <f>Table2[[#This Row],[t0]]+4</f>
        <v>39690</v>
      </c>
    </row>
    <row r="792" spans="1:5" x14ac:dyDescent="0.25">
      <c r="A792" s="3">
        <v>39686</v>
      </c>
      <c r="B792" s="2">
        <f>Table2[[#This Row],[t0]]+1</f>
        <v>39687</v>
      </c>
      <c r="C792" s="2">
        <f>Table2[[#This Row],[t0]]+2</f>
        <v>39688</v>
      </c>
      <c r="D792" s="2">
        <f>Table2[[#This Row],[t0]]+3</f>
        <v>39689</v>
      </c>
      <c r="E792" s="2">
        <f>Table2[[#This Row],[t0]]+4</f>
        <v>39690</v>
      </c>
    </row>
    <row r="793" spans="1:5" x14ac:dyDescent="0.25">
      <c r="A793" s="4">
        <v>39688</v>
      </c>
      <c r="B793" s="2">
        <f>Table2[[#This Row],[t0]]+1</f>
        <v>39689</v>
      </c>
      <c r="C793" s="2">
        <f>Table2[[#This Row],[t0]]+2</f>
        <v>39690</v>
      </c>
      <c r="D793" s="2">
        <f>Table2[[#This Row],[t0]]+3</f>
        <v>39691</v>
      </c>
      <c r="E793" s="2">
        <f>Table2[[#This Row],[t0]]+4</f>
        <v>39692</v>
      </c>
    </row>
    <row r="794" spans="1:5" x14ac:dyDescent="0.25">
      <c r="A794" s="3">
        <v>39689</v>
      </c>
      <c r="B794" s="2">
        <f>Table2[[#This Row],[t0]]+1</f>
        <v>39690</v>
      </c>
      <c r="C794" s="2">
        <f>Table2[[#This Row],[t0]]+2</f>
        <v>39691</v>
      </c>
      <c r="D794" s="2">
        <f>Table2[[#This Row],[t0]]+3</f>
        <v>39692</v>
      </c>
      <c r="E794" s="2">
        <f>Table2[[#This Row],[t0]]+4</f>
        <v>39693</v>
      </c>
    </row>
    <row r="795" spans="1:5" x14ac:dyDescent="0.25">
      <c r="A795" s="4">
        <v>39692</v>
      </c>
      <c r="B795" s="2">
        <f>Table2[[#This Row],[t0]]+1</f>
        <v>39693</v>
      </c>
      <c r="C795" s="2">
        <f>Table2[[#This Row],[t0]]+2</f>
        <v>39694</v>
      </c>
      <c r="D795" s="2">
        <f>Table2[[#This Row],[t0]]+3</f>
        <v>39695</v>
      </c>
      <c r="E795" s="2">
        <f>Table2[[#This Row],[t0]]+4</f>
        <v>39696</v>
      </c>
    </row>
    <row r="796" spans="1:5" x14ac:dyDescent="0.25">
      <c r="A796" s="3">
        <v>39693</v>
      </c>
      <c r="B796" s="2">
        <f>Table2[[#This Row],[t0]]+1</f>
        <v>39694</v>
      </c>
      <c r="C796" s="2">
        <f>Table2[[#This Row],[t0]]+2</f>
        <v>39695</v>
      </c>
      <c r="D796" s="2">
        <f>Table2[[#This Row],[t0]]+3</f>
        <v>39696</v>
      </c>
      <c r="E796" s="2">
        <f>Table2[[#This Row],[t0]]+4</f>
        <v>39697</v>
      </c>
    </row>
    <row r="797" spans="1:5" x14ac:dyDescent="0.25">
      <c r="A797" s="4">
        <v>39694</v>
      </c>
      <c r="B797" s="2">
        <f>Table2[[#This Row],[t0]]+1</f>
        <v>39695</v>
      </c>
      <c r="C797" s="2">
        <f>Table2[[#This Row],[t0]]+2</f>
        <v>39696</v>
      </c>
      <c r="D797" s="2">
        <f>Table2[[#This Row],[t0]]+3</f>
        <v>39697</v>
      </c>
      <c r="E797" s="2">
        <f>Table2[[#This Row],[t0]]+4</f>
        <v>39698</v>
      </c>
    </row>
    <row r="798" spans="1:5" x14ac:dyDescent="0.25">
      <c r="A798" s="3">
        <v>39697</v>
      </c>
      <c r="B798" s="2">
        <f>Table2[[#This Row],[t0]]+1</f>
        <v>39698</v>
      </c>
      <c r="C798" s="2">
        <f>Table2[[#This Row],[t0]]+2</f>
        <v>39699</v>
      </c>
      <c r="D798" s="2">
        <f>Table2[[#This Row],[t0]]+3</f>
        <v>39700</v>
      </c>
      <c r="E798" s="2">
        <f>Table2[[#This Row],[t0]]+4</f>
        <v>39701</v>
      </c>
    </row>
    <row r="799" spans="1:5" x14ac:dyDescent="0.25">
      <c r="A799" s="4">
        <v>39699</v>
      </c>
      <c r="B799" s="2">
        <f>Table2[[#This Row],[t0]]+1</f>
        <v>39700</v>
      </c>
      <c r="C799" s="2">
        <f>Table2[[#This Row],[t0]]+2</f>
        <v>39701</v>
      </c>
      <c r="D799" s="2">
        <f>Table2[[#This Row],[t0]]+3</f>
        <v>39702</v>
      </c>
      <c r="E799" s="2">
        <f>Table2[[#This Row],[t0]]+4</f>
        <v>39703</v>
      </c>
    </row>
    <row r="800" spans="1:5" x14ac:dyDescent="0.25">
      <c r="A800" s="3">
        <v>39703</v>
      </c>
      <c r="B800" s="2">
        <f>Table2[[#This Row],[t0]]+1</f>
        <v>39704</v>
      </c>
      <c r="C800" s="2">
        <f>Table2[[#This Row],[t0]]+2</f>
        <v>39705</v>
      </c>
      <c r="D800" s="2">
        <f>Table2[[#This Row],[t0]]+3</f>
        <v>39706</v>
      </c>
      <c r="E800" s="2">
        <f>Table2[[#This Row],[t0]]+4</f>
        <v>39707</v>
      </c>
    </row>
    <row r="801" spans="1:5" x14ac:dyDescent="0.25">
      <c r="A801" s="4">
        <v>39707</v>
      </c>
      <c r="B801" s="2">
        <f>Table2[[#This Row],[t0]]+1</f>
        <v>39708</v>
      </c>
      <c r="C801" s="2">
        <f>Table2[[#This Row],[t0]]+2</f>
        <v>39709</v>
      </c>
      <c r="D801" s="2">
        <f>Table2[[#This Row],[t0]]+3</f>
        <v>39710</v>
      </c>
      <c r="E801" s="2">
        <f>Table2[[#This Row],[t0]]+4</f>
        <v>39711</v>
      </c>
    </row>
    <row r="802" spans="1:5" x14ac:dyDescent="0.25">
      <c r="A802" s="3">
        <v>39713</v>
      </c>
      <c r="B802" s="2">
        <f>Table2[[#This Row],[t0]]+1</f>
        <v>39714</v>
      </c>
      <c r="C802" s="2">
        <f>Table2[[#This Row],[t0]]+2</f>
        <v>39715</v>
      </c>
      <c r="D802" s="2">
        <f>Table2[[#This Row],[t0]]+3</f>
        <v>39716</v>
      </c>
      <c r="E802" s="2">
        <f>Table2[[#This Row],[t0]]+4</f>
        <v>39717</v>
      </c>
    </row>
    <row r="803" spans="1:5" x14ac:dyDescent="0.25">
      <c r="A803" s="4">
        <v>39714</v>
      </c>
      <c r="B803" s="2">
        <f>Table2[[#This Row],[t0]]+1</f>
        <v>39715</v>
      </c>
      <c r="C803" s="2">
        <f>Table2[[#This Row],[t0]]+2</f>
        <v>39716</v>
      </c>
      <c r="D803" s="2">
        <f>Table2[[#This Row],[t0]]+3</f>
        <v>39717</v>
      </c>
      <c r="E803" s="2">
        <f>Table2[[#This Row],[t0]]+4</f>
        <v>39718</v>
      </c>
    </row>
    <row r="804" spans="1:5" x14ac:dyDescent="0.25">
      <c r="A804" s="3">
        <v>39715</v>
      </c>
      <c r="B804" s="2">
        <f>Table2[[#This Row],[t0]]+1</f>
        <v>39716</v>
      </c>
      <c r="C804" s="2">
        <f>Table2[[#This Row],[t0]]+2</f>
        <v>39717</v>
      </c>
      <c r="D804" s="2">
        <f>Table2[[#This Row],[t0]]+3</f>
        <v>39718</v>
      </c>
      <c r="E804" s="2">
        <f>Table2[[#This Row],[t0]]+4</f>
        <v>39719</v>
      </c>
    </row>
    <row r="805" spans="1:5" x14ac:dyDescent="0.25">
      <c r="A805" s="4">
        <v>39716</v>
      </c>
      <c r="B805" s="2">
        <f>Table2[[#This Row],[t0]]+1</f>
        <v>39717</v>
      </c>
      <c r="C805" s="2">
        <f>Table2[[#This Row],[t0]]+2</f>
        <v>39718</v>
      </c>
      <c r="D805" s="2">
        <f>Table2[[#This Row],[t0]]+3</f>
        <v>39719</v>
      </c>
      <c r="E805" s="2">
        <f>Table2[[#This Row],[t0]]+4</f>
        <v>39720</v>
      </c>
    </row>
    <row r="806" spans="1:5" x14ac:dyDescent="0.25">
      <c r="A806" s="3">
        <v>39719</v>
      </c>
      <c r="B806" s="2">
        <f>Table2[[#This Row],[t0]]+1</f>
        <v>39720</v>
      </c>
      <c r="C806" s="2">
        <f>Table2[[#This Row],[t0]]+2</f>
        <v>39721</v>
      </c>
      <c r="D806" s="2">
        <f>Table2[[#This Row],[t0]]+3</f>
        <v>39722</v>
      </c>
      <c r="E806" s="2">
        <f>Table2[[#This Row],[t0]]+4</f>
        <v>39723</v>
      </c>
    </row>
    <row r="807" spans="1:5" x14ac:dyDescent="0.25">
      <c r="A807" s="4">
        <v>39719</v>
      </c>
      <c r="B807" s="2">
        <f>Table2[[#This Row],[t0]]+1</f>
        <v>39720</v>
      </c>
      <c r="C807" s="2">
        <f>Table2[[#This Row],[t0]]+2</f>
        <v>39721</v>
      </c>
      <c r="D807" s="2">
        <f>Table2[[#This Row],[t0]]+3</f>
        <v>39722</v>
      </c>
      <c r="E807" s="2">
        <f>Table2[[#This Row],[t0]]+4</f>
        <v>39723</v>
      </c>
    </row>
    <row r="808" spans="1:5" x14ac:dyDescent="0.25">
      <c r="A808" s="3">
        <v>39720</v>
      </c>
      <c r="B808" s="2">
        <f>Table2[[#This Row],[t0]]+1</f>
        <v>39721</v>
      </c>
      <c r="C808" s="2">
        <f>Table2[[#This Row],[t0]]+2</f>
        <v>39722</v>
      </c>
      <c r="D808" s="2">
        <f>Table2[[#This Row],[t0]]+3</f>
        <v>39723</v>
      </c>
      <c r="E808" s="2">
        <f>Table2[[#This Row],[t0]]+4</f>
        <v>39724</v>
      </c>
    </row>
    <row r="809" spans="1:5" x14ac:dyDescent="0.25">
      <c r="A809" s="4">
        <v>39721</v>
      </c>
      <c r="B809" s="2">
        <f>Table2[[#This Row],[t0]]+1</f>
        <v>39722</v>
      </c>
      <c r="C809" s="2">
        <f>Table2[[#This Row],[t0]]+2</f>
        <v>39723</v>
      </c>
      <c r="D809" s="2">
        <f>Table2[[#This Row],[t0]]+3</f>
        <v>39724</v>
      </c>
      <c r="E809" s="2">
        <f>Table2[[#This Row],[t0]]+4</f>
        <v>39725</v>
      </c>
    </row>
    <row r="810" spans="1:5" x14ac:dyDescent="0.25">
      <c r="A810" s="3">
        <v>39748</v>
      </c>
      <c r="B810" s="2">
        <f>Table2[[#This Row],[t0]]+1</f>
        <v>39749</v>
      </c>
      <c r="C810" s="2">
        <f>Table2[[#This Row],[t0]]+2</f>
        <v>39750</v>
      </c>
      <c r="D810" s="2">
        <f>Table2[[#This Row],[t0]]+3</f>
        <v>39751</v>
      </c>
      <c r="E810" s="2">
        <f>Table2[[#This Row],[t0]]+4</f>
        <v>39752</v>
      </c>
    </row>
    <row r="811" spans="1:5" x14ac:dyDescent="0.25">
      <c r="A811" s="4">
        <v>39753</v>
      </c>
      <c r="B811" s="2">
        <f>Table2[[#This Row],[t0]]+1</f>
        <v>39754</v>
      </c>
      <c r="C811" s="2">
        <f>Table2[[#This Row],[t0]]+2</f>
        <v>39755</v>
      </c>
      <c r="D811" s="2">
        <f>Table2[[#This Row],[t0]]+3</f>
        <v>39756</v>
      </c>
      <c r="E811" s="2">
        <f>Table2[[#This Row],[t0]]+4</f>
        <v>39757</v>
      </c>
    </row>
    <row r="812" spans="1:5" x14ac:dyDescent="0.25">
      <c r="A812" s="3">
        <v>39757</v>
      </c>
      <c r="B812" s="2">
        <f>Table2[[#This Row],[t0]]+1</f>
        <v>39758</v>
      </c>
      <c r="C812" s="2">
        <f>Table2[[#This Row],[t0]]+2</f>
        <v>39759</v>
      </c>
      <c r="D812" s="2">
        <f>Table2[[#This Row],[t0]]+3</f>
        <v>39760</v>
      </c>
      <c r="E812" s="2">
        <f>Table2[[#This Row],[t0]]+4</f>
        <v>39761</v>
      </c>
    </row>
    <row r="813" spans="1:5" x14ac:dyDescent="0.25">
      <c r="A813" s="4">
        <v>39758</v>
      </c>
      <c r="B813" s="2">
        <f>Table2[[#This Row],[t0]]+1</f>
        <v>39759</v>
      </c>
      <c r="C813" s="2">
        <f>Table2[[#This Row],[t0]]+2</f>
        <v>39760</v>
      </c>
      <c r="D813" s="2">
        <f>Table2[[#This Row],[t0]]+3</f>
        <v>39761</v>
      </c>
      <c r="E813" s="2">
        <f>Table2[[#This Row],[t0]]+4</f>
        <v>39762</v>
      </c>
    </row>
    <row r="814" spans="1:5" x14ac:dyDescent="0.25">
      <c r="A814" s="3">
        <v>39760</v>
      </c>
      <c r="B814" s="2">
        <f>Table2[[#This Row],[t0]]+1</f>
        <v>39761</v>
      </c>
      <c r="C814" s="2">
        <f>Table2[[#This Row],[t0]]+2</f>
        <v>39762</v>
      </c>
      <c r="D814" s="2">
        <f>Table2[[#This Row],[t0]]+3</f>
        <v>39763</v>
      </c>
      <c r="E814" s="2">
        <f>Table2[[#This Row],[t0]]+4</f>
        <v>39764</v>
      </c>
    </row>
    <row r="815" spans="1:5" x14ac:dyDescent="0.25">
      <c r="A815" s="4">
        <v>39760</v>
      </c>
      <c r="B815" s="2">
        <f>Table2[[#This Row],[t0]]+1</f>
        <v>39761</v>
      </c>
      <c r="C815" s="2">
        <f>Table2[[#This Row],[t0]]+2</f>
        <v>39762</v>
      </c>
      <c r="D815" s="2">
        <f>Table2[[#This Row],[t0]]+3</f>
        <v>39763</v>
      </c>
      <c r="E815" s="2">
        <f>Table2[[#This Row],[t0]]+4</f>
        <v>39764</v>
      </c>
    </row>
    <row r="816" spans="1:5" x14ac:dyDescent="0.25">
      <c r="A816" s="3">
        <v>39766</v>
      </c>
      <c r="B816" s="2">
        <f>Table2[[#This Row],[t0]]+1</f>
        <v>39767</v>
      </c>
      <c r="C816" s="2">
        <f>Table2[[#This Row],[t0]]+2</f>
        <v>39768</v>
      </c>
      <c r="D816" s="2">
        <f>Table2[[#This Row],[t0]]+3</f>
        <v>39769</v>
      </c>
      <c r="E816" s="2">
        <f>Table2[[#This Row],[t0]]+4</f>
        <v>39770</v>
      </c>
    </row>
    <row r="817" spans="1:5" x14ac:dyDescent="0.25">
      <c r="A817" s="4">
        <v>39767</v>
      </c>
      <c r="B817" s="2">
        <f>Table2[[#This Row],[t0]]+1</f>
        <v>39768</v>
      </c>
      <c r="C817" s="2">
        <f>Table2[[#This Row],[t0]]+2</f>
        <v>39769</v>
      </c>
      <c r="D817" s="2">
        <f>Table2[[#This Row],[t0]]+3</f>
        <v>39770</v>
      </c>
      <c r="E817" s="2">
        <f>Table2[[#This Row],[t0]]+4</f>
        <v>39771</v>
      </c>
    </row>
    <row r="818" spans="1:5" x14ac:dyDescent="0.25">
      <c r="A818" s="3">
        <v>39769</v>
      </c>
      <c r="B818" s="2">
        <f>Table2[[#This Row],[t0]]+1</f>
        <v>39770</v>
      </c>
      <c r="C818" s="2">
        <f>Table2[[#This Row],[t0]]+2</f>
        <v>39771</v>
      </c>
      <c r="D818" s="2">
        <f>Table2[[#This Row],[t0]]+3</f>
        <v>39772</v>
      </c>
      <c r="E818" s="2">
        <f>Table2[[#This Row],[t0]]+4</f>
        <v>39773</v>
      </c>
    </row>
    <row r="819" spans="1:5" x14ac:dyDescent="0.25">
      <c r="A819" s="4">
        <v>39782</v>
      </c>
      <c r="B819" s="2">
        <f>Table2[[#This Row],[t0]]+1</f>
        <v>39783</v>
      </c>
      <c r="C819" s="2">
        <f>Table2[[#This Row],[t0]]+2</f>
        <v>39784</v>
      </c>
      <c r="D819" s="2">
        <f>Table2[[#This Row],[t0]]+3</f>
        <v>39785</v>
      </c>
      <c r="E819" s="2">
        <f>Table2[[#This Row],[t0]]+4</f>
        <v>39786</v>
      </c>
    </row>
    <row r="820" spans="1:5" x14ac:dyDescent="0.25">
      <c r="A820" s="3">
        <v>39782</v>
      </c>
      <c r="B820" s="2">
        <f>Table2[[#This Row],[t0]]+1</f>
        <v>39783</v>
      </c>
      <c r="C820" s="2">
        <f>Table2[[#This Row],[t0]]+2</f>
        <v>39784</v>
      </c>
      <c r="D820" s="2">
        <f>Table2[[#This Row],[t0]]+3</f>
        <v>39785</v>
      </c>
      <c r="E820" s="2">
        <f>Table2[[#This Row],[t0]]+4</f>
        <v>39786</v>
      </c>
    </row>
    <row r="821" spans="1:5" x14ac:dyDescent="0.25">
      <c r="A821" s="4">
        <v>39782</v>
      </c>
      <c r="B821" s="2">
        <f>Table2[[#This Row],[t0]]+1</f>
        <v>39783</v>
      </c>
      <c r="C821" s="2">
        <f>Table2[[#This Row],[t0]]+2</f>
        <v>39784</v>
      </c>
      <c r="D821" s="2">
        <f>Table2[[#This Row],[t0]]+3</f>
        <v>39785</v>
      </c>
      <c r="E821" s="2">
        <f>Table2[[#This Row],[t0]]+4</f>
        <v>39786</v>
      </c>
    </row>
    <row r="822" spans="1:5" x14ac:dyDescent="0.25">
      <c r="A822" s="3">
        <v>39793</v>
      </c>
      <c r="B822" s="2">
        <f>Table2[[#This Row],[t0]]+1</f>
        <v>39794</v>
      </c>
      <c r="C822" s="2">
        <f>Table2[[#This Row],[t0]]+2</f>
        <v>39795</v>
      </c>
      <c r="D822" s="2">
        <f>Table2[[#This Row],[t0]]+3</f>
        <v>39796</v>
      </c>
      <c r="E822" s="2">
        <f>Table2[[#This Row],[t0]]+4</f>
        <v>39797</v>
      </c>
    </row>
    <row r="823" spans="1:5" x14ac:dyDescent="0.25">
      <c r="A823" s="4">
        <v>39793</v>
      </c>
      <c r="B823" s="2">
        <f>Table2[[#This Row],[t0]]+1</f>
        <v>39794</v>
      </c>
      <c r="C823" s="2">
        <f>Table2[[#This Row],[t0]]+2</f>
        <v>39795</v>
      </c>
      <c r="D823" s="2">
        <f>Table2[[#This Row],[t0]]+3</f>
        <v>39796</v>
      </c>
      <c r="E823" s="2">
        <f>Table2[[#This Row],[t0]]+4</f>
        <v>39797</v>
      </c>
    </row>
    <row r="824" spans="1:5" x14ac:dyDescent="0.25">
      <c r="A824" s="3">
        <v>39813</v>
      </c>
      <c r="B824" s="2">
        <f>Table2[[#This Row],[t0]]+1</f>
        <v>39814</v>
      </c>
      <c r="C824" s="2">
        <f>Table2[[#This Row],[t0]]+2</f>
        <v>39815</v>
      </c>
      <c r="D824" s="2">
        <f>Table2[[#This Row],[t0]]+3</f>
        <v>39816</v>
      </c>
      <c r="E824" s="2">
        <f>Table2[[#This Row],[t0]]+4</f>
        <v>39817</v>
      </c>
    </row>
    <row r="825" spans="1:5" x14ac:dyDescent="0.25">
      <c r="A825" s="4">
        <v>39813</v>
      </c>
      <c r="B825" s="2">
        <f>Table2[[#This Row],[t0]]+1</f>
        <v>39814</v>
      </c>
      <c r="C825" s="2">
        <f>Table2[[#This Row],[t0]]+2</f>
        <v>39815</v>
      </c>
      <c r="D825" s="2">
        <f>Table2[[#This Row],[t0]]+3</f>
        <v>39816</v>
      </c>
      <c r="E825" s="2">
        <f>Table2[[#This Row],[t0]]+4</f>
        <v>39817</v>
      </c>
    </row>
    <row r="826" spans="1:5" x14ac:dyDescent="0.25">
      <c r="A826" s="3">
        <v>39813</v>
      </c>
      <c r="B826" s="2">
        <f>Table2[[#This Row],[t0]]+1</f>
        <v>39814</v>
      </c>
      <c r="C826" s="2">
        <f>Table2[[#This Row],[t0]]+2</f>
        <v>39815</v>
      </c>
      <c r="D826" s="2">
        <f>Table2[[#This Row],[t0]]+3</f>
        <v>39816</v>
      </c>
      <c r="E826" s="2">
        <f>Table2[[#This Row],[t0]]+4</f>
        <v>39817</v>
      </c>
    </row>
    <row r="827" spans="1:5" x14ac:dyDescent="0.25">
      <c r="A827" s="4">
        <v>39814</v>
      </c>
      <c r="B827" s="2">
        <f>Table2[[#This Row],[t0]]+1</f>
        <v>39815</v>
      </c>
      <c r="C827" s="2">
        <f>Table2[[#This Row],[t0]]+2</f>
        <v>39816</v>
      </c>
      <c r="D827" s="2">
        <f>Table2[[#This Row],[t0]]+3</f>
        <v>39817</v>
      </c>
      <c r="E827" s="2">
        <f>Table2[[#This Row],[t0]]+4</f>
        <v>39818</v>
      </c>
    </row>
    <row r="828" spans="1:5" x14ac:dyDescent="0.25">
      <c r="A828" s="3">
        <v>39816</v>
      </c>
      <c r="B828" s="2">
        <f>Table2[[#This Row],[t0]]+1</f>
        <v>39817</v>
      </c>
      <c r="C828" s="2">
        <f>Table2[[#This Row],[t0]]+2</f>
        <v>39818</v>
      </c>
      <c r="D828" s="2">
        <f>Table2[[#This Row],[t0]]+3</f>
        <v>39819</v>
      </c>
      <c r="E828" s="2">
        <f>Table2[[#This Row],[t0]]+4</f>
        <v>39820</v>
      </c>
    </row>
    <row r="829" spans="1:5" x14ac:dyDescent="0.25">
      <c r="A829" s="4">
        <v>39818</v>
      </c>
      <c r="B829" s="2">
        <f>Table2[[#This Row],[t0]]+1</f>
        <v>39819</v>
      </c>
      <c r="C829" s="2">
        <f>Table2[[#This Row],[t0]]+2</f>
        <v>39820</v>
      </c>
      <c r="D829" s="2">
        <f>Table2[[#This Row],[t0]]+3</f>
        <v>39821</v>
      </c>
      <c r="E829" s="2">
        <f>Table2[[#This Row],[t0]]+4</f>
        <v>39822</v>
      </c>
    </row>
    <row r="830" spans="1:5" x14ac:dyDescent="0.25">
      <c r="A830" s="3">
        <v>39819</v>
      </c>
      <c r="B830" s="2">
        <f>Table2[[#This Row],[t0]]+1</f>
        <v>39820</v>
      </c>
      <c r="C830" s="2">
        <f>Table2[[#This Row],[t0]]+2</f>
        <v>39821</v>
      </c>
      <c r="D830" s="2">
        <f>Table2[[#This Row],[t0]]+3</f>
        <v>39822</v>
      </c>
      <c r="E830" s="2">
        <f>Table2[[#This Row],[t0]]+4</f>
        <v>39823</v>
      </c>
    </row>
    <row r="831" spans="1:5" x14ac:dyDescent="0.25">
      <c r="A831" s="4">
        <v>39827</v>
      </c>
      <c r="B831" s="2">
        <f>Table2[[#This Row],[t0]]+1</f>
        <v>39828</v>
      </c>
      <c r="C831" s="2">
        <f>Table2[[#This Row],[t0]]+2</f>
        <v>39829</v>
      </c>
      <c r="D831" s="2">
        <f>Table2[[#This Row],[t0]]+3</f>
        <v>39830</v>
      </c>
      <c r="E831" s="2">
        <f>Table2[[#This Row],[t0]]+4</f>
        <v>39831</v>
      </c>
    </row>
    <row r="832" spans="1:5" x14ac:dyDescent="0.25">
      <c r="A832" s="3">
        <v>39828</v>
      </c>
      <c r="B832" s="2">
        <f>Table2[[#This Row],[t0]]+1</f>
        <v>39829</v>
      </c>
      <c r="C832" s="2">
        <f>Table2[[#This Row],[t0]]+2</f>
        <v>39830</v>
      </c>
      <c r="D832" s="2">
        <f>Table2[[#This Row],[t0]]+3</f>
        <v>39831</v>
      </c>
      <c r="E832" s="2">
        <f>Table2[[#This Row],[t0]]+4</f>
        <v>39832</v>
      </c>
    </row>
    <row r="833" spans="1:5" x14ac:dyDescent="0.25">
      <c r="A833" s="4">
        <v>39829</v>
      </c>
      <c r="B833" s="2">
        <f>Table2[[#This Row],[t0]]+1</f>
        <v>39830</v>
      </c>
      <c r="C833" s="2">
        <f>Table2[[#This Row],[t0]]+2</f>
        <v>39831</v>
      </c>
      <c r="D833" s="2">
        <f>Table2[[#This Row],[t0]]+3</f>
        <v>39832</v>
      </c>
      <c r="E833" s="2">
        <f>Table2[[#This Row],[t0]]+4</f>
        <v>39833</v>
      </c>
    </row>
    <row r="834" spans="1:5" x14ac:dyDescent="0.25">
      <c r="A834" s="3">
        <v>39830</v>
      </c>
      <c r="B834" s="2">
        <f>Table2[[#This Row],[t0]]+1</f>
        <v>39831</v>
      </c>
      <c r="C834" s="2">
        <f>Table2[[#This Row],[t0]]+2</f>
        <v>39832</v>
      </c>
      <c r="D834" s="2">
        <f>Table2[[#This Row],[t0]]+3</f>
        <v>39833</v>
      </c>
      <c r="E834" s="2">
        <f>Table2[[#This Row],[t0]]+4</f>
        <v>39834</v>
      </c>
    </row>
    <row r="835" spans="1:5" x14ac:dyDescent="0.25">
      <c r="A835" s="4">
        <v>39832</v>
      </c>
      <c r="B835" s="2">
        <f>Table2[[#This Row],[t0]]+1</f>
        <v>39833</v>
      </c>
      <c r="C835" s="2">
        <f>Table2[[#This Row],[t0]]+2</f>
        <v>39834</v>
      </c>
      <c r="D835" s="2">
        <f>Table2[[#This Row],[t0]]+3</f>
        <v>39835</v>
      </c>
      <c r="E835" s="2">
        <f>Table2[[#This Row],[t0]]+4</f>
        <v>39836</v>
      </c>
    </row>
    <row r="836" spans="1:5" x14ac:dyDescent="0.25">
      <c r="A836" s="3">
        <v>39836</v>
      </c>
      <c r="B836" s="2">
        <f>Table2[[#This Row],[t0]]+1</f>
        <v>39837</v>
      </c>
      <c r="C836" s="2">
        <f>Table2[[#This Row],[t0]]+2</f>
        <v>39838</v>
      </c>
      <c r="D836" s="2">
        <f>Table2[[#This Row],[t0]]+3</f>
        <v>39839</v>
      </c>
      <c r="E836" s="2">
        <f>Table2[[#This Row],[t0]]+4</f>
        <v>39840</v>
      </c>
    </row>
    <row r="837" spans="1:5" x14ac:dyDescent="0.25">
      <c r="A837" s="4">
        <v>39836</v>
      </c>
      <c r="B837" s="2">
        <f>Table2[[#This Row],[t0]]+1</f>
        <v>39837</v>
      </c>
      <c r="C837" s="2">
        <f>Table2[[#This Row],[t0]]+2</f>
        <v>39838</v>
      </c>
      <c r="D837" s="2">
        <f>Table2[[#This Row],[t0]]+3</f>
        <v>39839</v>
      </c>
      <c r="E837" s="2">
        <f>Table2[[#This Row],[t0]]+4</f>
        <v>39840</v>
      </c>
    </row>
    <row r="838" spans="1:5" x14ac:dyDescent="0.25">
      <c r="A838" s="3">
        <v>39837</v>
      </c>
      <c r="B838" s="2">
        <f>Table2[[#This Row],[t0]]+1</f>
        <v>39838</v>
      </c>
      <c r="C838" s="2">
        <f>Table2[[#This Row],[t0]]+2</f>
        <v>39839</v>
      </c>
      <c r="D838" s="2">
        <f>Table2[[#This Row],[t0]]+3</f>
        <v>39840</v>
      </c>
      <c r="E838" s="2">
        <f>Table2[[#This Row],[t0]]+4</f>
        <v>39841</v>
      </c>
    </row>
    <row r="839" spans="1:5" x14ac:dyDescent="0.25">
      <c r="A839" s="4">
        <v>39839</v>
      </c>
      <c r="B839" s="2">
        <f>Table2[[#This Row],[t0]]+1</f>
        <v>39840</v>
      </c>
      <c r="C839" s="2">
        <f>Table2[[#This Row],[t0]]+2</f>
        <v>39841</v>
      </c>
      <c r="D839" s="2">
        <f>Table2[[#This Row],[t0]]+3</f>
        <v>39842</v>
      </c>
      <c r="E839" s="2">
        <f>Table2[[#This Row],[t0]]+4</f>
        <v>39843</v>
      </c>
    </row>
    <row r="840" spans="1:5" x14ac:dyDescent="0.25">
      <c r="A840" s="3">
        <v>39839</v>
      </c>
      <c r="B840" s="2">
        <f>Table2[[#This Row],[t0]]+1</f>
        <v>39840</v>
      </c>
      <c r="C840" s="2">
        <f>Table2[[#This Row],[t0]]+2</f>
        <v>39841</v>
      </c>
      <c r="D840" s="2">
        <f>Table2[[#This Row],[t0]]+3</f>
        <v>39842</v>
      </c>
      <c r="E840" s="2">
        <f>Table2[[#This Row],[t0]]+4</f>
        <v>39843</v>
      </c>
    </row>
    <row r="841" spans="1:5" x14ac:dyDescent="0.25">
      <c r="A841" s="4">
        <v>39840</v>
      </c>
      <c r="B841" s="2">
        <f>Table2[[#This Row],[t0]]+1</f>
        <v>39841</v>
      </c>
      <c r="C841" s="2">
        <f>Table2[[#This Row],[t0]]+2</f>
        <v>39842</v>
      </c>
      <c r="D841" s="2">
        <f>Table2[[#This Row],[t0]]+3</f>
        <v>39843</v>
      </c>
      <c r="E841" s="2">
        <f>Table2[[#This Row],[t0]]+4</f>
        <v>39844</v>
      </c>
    </row>
    <row r="842" spans="1:5" x14ac:dyDescent="0.25">
      <c r="A842" s="3">
        <v>39854</v>
      </c>
      <c r="B842" s="2">
        <f>Table2[[#This Row],[t0]]+1</f>
        <v>39855</v>
      </c>
      <c r="C842" s="2">
        <f>Table2[[#This Row],[t0]]+2</f>
        <v>39856</v>
      </c>
      <c r="D842" s="2">
        <f>Table2[[#This Row],[t0]]+3</f>
        <v>39857</v>
      </c>
      <c r="E842" s="2">
        <f>Table2[[#This Row],[t0]]+4</f>
        <v>39858</v>
      </c>
    </row>
    <row r="843" spans="1:5" x14ac:dyDescent="0.25">
      <c r="A843" s="4">
        <v>39889</v>
      </c>
      <c r="B843" s="2">
        <f>Table2[[#This Row],[t0]]+1</f>
        <v>39890</v>
      </c>
      <c r="C843" s="2">
        <f>Table2[[#This Row],[t0]]+2</f>
        <v>39891</v>
      </c>
      <c r="D843" s="2">
        <f>Table2[[#This Row],[t0]]+3</f>
        <v>39892</v>
      </c>
      <c r="E843" s="2">
        <f>Table2[[#This Row],[t0]]+4</f>
        <v>39893</v>
      </c>
    </row>
    <row r="844" spans="1:5" x14ac:dyDescent="0.25">
      <c r="A844" s="3">
        <v>39895</v>
      </c>
      <c r="B844" s="2">
        <f>Table2[[#This Row],[t0]]+1</f>
        <v>39896</v>
      </c>
      <c r="C844" s="2">
        <f>Table2[[#This Row],[t0]]+2</f>
        <v>39897</v>
      </c>
      <c r="D844" s="2">
        <f>Table2[[#This Row],[t0]]+3</f>
        <v>39898</v>
      </c>
      <c r="E844" s="2">
        <f>Table2[[#This Row],[t0]]+4</f>
        <v>39899</v>
      </c>
    </row>
    <row r="845" spans="1:5" x14ac:dyDescent="0.25">
      <c r="A845" s="4">
        <v>39898</v>
      </c>
      <c r="B845" s="2">
        <f>Table2[[#This Row],[t0]]+1</f>
        <v>39899</v>
      </c>
      <c r="C845" s="2">
        <f>Table2[[#This Row],[t0]]+2</f>
        <v>39900</v>
      </c>
      <c r="D845" s="2">
        <f>Table2[[#This Row],[t0]]+3</f>
        <v>39901</v>
      </c>
      <c r="E845" s="2">
        <f>Table2[[#This Row],[t0]]+4</f>
        <v>39902</v>
      </c>
    </row>
    <row r="846" spans="1:5" x14ac:dyDescent="0.25">
      <c r="A846" s="3">
        <v>39898</v>
      </c>
      <c r="B846" s="2">
        <f>Table2[[#This Row],[t0]]+1</f>
        <v>39899</v>
      </c>
      <c r="C846" s="2">
        <f>Table2[[#This Row],[t0]]+2</f>
        <v>39900</v>
      </c>
      <c r="D846" s="2">
        <f>Table2[[#This Row],[t0]]+3</f>
        <v>39901</v>
      </c>
      <c r="E846" s="2">
        <f>Table2[[#This Row],[t0]]+4</f>
        <v>39902</v>
      </c>
    </row>
    <row r="847" spans="1:5" x14ac:dyDescent="0.25">
      <c r="A847" s="4">
        <v>39903</v>
      </c>
      <c r="B847" s="2">
        <f>Table2[[#This Row],[t0]]+1</f>
        <v>39904</v>
      </c>
      <c r="C847" s="2">
        <f>Table2[[#This Row],[t0]]+2</f>
        <v>39905</v>
      </c>
      <c r="D847" s="2">
        <f>Table2[[#This Row],[t0]]+3</f>
        <v>39906</v>
      </c>
      <c r="E847" s="2">
        <f>Table2[[#This Row],[t0]]+4</f>
        <v>39907</v>
      </c>
    </row>
    <row r="848" spans="1:5" x14ac:dyDescent="0.25">
      <c r="A848" s="3">
        <v>39909</v>
      </c>
      <c r="B848" s="2">
        <f>Table2[[#This Row],[t0]]+1</f>
        <v>39910</v>
      </c>
      <c r="C848" s="2">
        <f>Table2[[#This Row],[t0]]+2</f>
        <v>39911</v>
      </c>
      <c r="D848" s="2">
        <f>Table2[[#This Row],[t0]]+3</f>
        <v>39912</v>
      </c>
      <c r="E848" s="2">
        <f>Table2[[#This Row],[t0]]+4</f>
        <v>39913</v>
      </c>
    </row>
    <row r="849" spans="1:5" x14ac:dyDescent="0.25">
      <c r="A849" s="4">
        <v>39912</v>
      </c>
      <c r="B849" s="2">
        <f>Table2[[#This Row],[t0]]+1</f>
        <v>39913</v>
      </c>
      <c r="C849" s="2">
        <f>Table2[[#This Row],[t0]]+2</f>
        <v>39914</v>
      </c>
      <c r="D849" s="2">
        <f>Table2[[#This Row],[t0]]+3</f>
        <v>39915</v>
      </c>
      <c r="E849" s="2">
        <f>Table2[[#This Row],[t0]]+4</f>
        <v>39916</v>
      </c>
    </row>
    <row r="850" spans="1:5" x14ac:dyDescent="0.25">
      <c r="A850" s="3">
        <v>39917</v>
      </c>
      <c r="B850" s="2">
        <f>Table2[[#This Row],[t0]]+1</f>
        <v>39918</v>
      </c>
      <c r="C850" s="2">
        <f>Table2[[#This Row],[t0]]+2</f>
        <v>39919</v>
      </c>
      <c r="D850" s="2">
        <f>Table2[[#This Row],[t0]]+3</f>
        <v>39920</v>
      </c>
      <c r="E850" s="2">
        <f>Table2[[#This Row],[t0]]+4</f>
        <v>39921</v>
      </c>
    </row>
    <row r="851" spans="1:5" x14ac:dyDescent="0.25">
      <c r="A851" s="4">
        <v>39919</v>
      </c>
      <c r="B851" s="2">
        <f>Table2[[#This Row],[t0]]+1</f>
        <v>39920</v>
      </c>
      <c r="C851" s="2">
        <f>Table2[[#This Row],[t0]]+2</f>
        <v>39921</v>
      </c>
      <c r="D851" s="2">
        <f>Table2[[#This Row],[t0]]+3</f>
        <v>39922</v>
      </c>
      <c r="E851" s="2">
        <f>Table2[[#This Row],[t0]]+4</f>
        <v>39923</v>
      </c>
    </row>
    <row r="852" spans="1:5" x14ac:dyDescent="0.25">
      <c r="A852" s="3">
        <v>39922</v>
      </c>
      <c r="B852" s="2">
        <f>Table2[[#This Row],[t0]]+1</f>
        <v>39923</v>
      </c>
      <c r="C852" s="2">
        <f>Table2[[#This Row],[t0]]+2</f>
        <v>39924</v>
      </c>
      <c r="D852" s="2">
        <f>Table2[[#This Row],[t0]]+3</f>
        <v>39925</v>
      </c>
      <c r="E852" s="2">
        <f>Table2[[#This Row],[t0]]+4</f>
        <v>39926</v>
      </c>
    </row>
    <row r="853" spans="1:5" x14ac:dyDescent="0.25">
      <c r="A853" s="4">
        <v>39932</v>
      </c>
      <c r="B853" s="2">
        <f>Table2[[#This Row],[t0]]+1</f>
        <v>39933</v>
      </c>
      <c r="C853" s="2">
        <f>Table2[[#This Row],[t0]]+2</f>
        <v>39934</v>
      </c>
      <c r="D853" s="2">
        <f>Table2[[#This Row],[t0]]+3</f>
        <v>39935</v>
      </c>
      <c r="E853" s="2">
        <f>Table2[[#This Row],[t0]]+4</f>
        <v>39936</v>
      </c>
    </row>
    <row r="854" spans="1:5" x14ac:dyDescent="0.25">
      <c r="A854" s="3">
        <v>39933</v>
      </c>
      <c r="B854" s="2">
        <f>Table2[[#This Row],[t0]]+1</f>
        <v>39934</v>
      </c>
      <c r="C854" s="2">
        <f>Table2[[#This Row],[t0]]+2</f>
        <v>39935</v>
      </c>
      <c r="D854" s="2">
        <f>Table2[[#This Row],[t0]]+3</f>
        <v>39936</v>
      </c>
      <c r="E854" s="2">
        <f>Table2[[#This Row],[t0]]+4</f>
        <v>39937</v>
      </c>
    </row>
    <row r="855" spans="1:5" x14ac:dyDescent="0.25">
      <c r="A855" s="4">
        <v>39933</v>
      </c>
      <c r="B855" s="2">
        <f>Table2[[#This Row],[t0]]+1</f>
        <v>39934</v>
      </c>
      <c r="C855" s="2">
        <f>Table2[[#This Row],[t0]]+2</f>
        <v>39935</v>
      </c>
      <c r="D855" s="2">
        <f>Table2[[#This Row],[t0]]+3</f>
        <v>39936</v>
      </c>
      <c r="E855" s="2">
        <f>Table2[[#This Row],[t0]]+4</f>
        <v>39937</v>
      </c>
    </row>
    <row r="856" spans="1:5" x14ac:dyDescent="0.25">
      <c r="A856" s="3">
        <v>39940</v>
      </c>
      <c r="B856" s="2">
        <f>Table2[[#This Row],[t0]]+1</f>
        <v>39941</v>
      </c>
      <c r="C856" s="2">
        <f>Table2[[#This Row],[t0]]+2</f>
        <v>39942</v>
      </c>
      <c r="D856" s="2">
        <f>Table2[[#This Row],[t0]]+3</f>
        <v>39943</v>
      </c>
      <c r="E856" s="2">
        <f>Table2[[#This Row],[t0]]+4</f>
        <v>39944</v>
      </c>
    </row>
    <row r="857" spans="1:5" x14ac:dyDescent="0.25">
      <c r="A857" s="4">
        <v>39940</v>
      </c>
      <c r="B857" s="2">
        <f>Table2[[#This Row],[t0]]+1</f>
        <v>39941</v>
      </c>
      <c r="C857" s="2">
        <f>Table2[[#This Row],[t0]]+2</f>
        <v>39942</v>
      </c>
      <c r="D857" s="2">
        <f>Table2[[#This Row],[t0]]+3</f>
        <v>39943</v>
      </c>
      <c r="E857" s="2">
        <f>Table2[[#This Row],[t0]]+4</f>
        <v>39944</v>
      </c>
    </row>
    <row r="858" spans="1:5" x14ac:dyDescent="0.25">
      <c r="A858" s="3">
        <v>39944</v>
      </c>
      <c r="B858" s="2">
        <f>Table2[[#This Row],[t0]]+1</f>
        <v>39945</v>
      </c>
      <c r="C858" s="2">
        <f>Table2[[#This Row],[t0]]+2</f>
        <v>39946</v>
      </c>
      <c r="D858" s="2">
        <f>Table2[[#This Row],[t0]]+3</f>
        <v>39947</v>
      </c>
      <c r="E858" s="2">
        <f>Table2[[#This Row],[t0]]+4</f>
        <v>39948</v>
      </c>
    </row>
    <row r="859" spans="1:5" x14ac:dyDescent="0.25">
      <c r="A859" s="4">
        <v>39948</v>
      </c>
      <c r="B859" s="2">
        <f>Table2[[#This Row],[t0]]+1</f>
        <v>39949</v>
      </c>
      <c r="C859" s="2">
        <f>Table2[[#This Row],[t0]]+2</f>
        <v>39950</v>
      </c>
      <c r="D859" s="2">
        <f>Table2[[#This Row],[t0]]+3</f>
        <v>39951</v>
      </c>
      <c r="E859" s="2">
        <f>Table2[[#This Row],[t0]]+4</f>
        <v>39952</v>
      </c>
    </row>
    <row r="860" spans="1:5" x14ac:dyDescent="0.25">
      <c r="A860" s="3">
        <v>39952</v>
      </c>
      <c r="B860" s="2">
        <f>Table2[[#This Row],[t0]]+1</f>
        <v>39953</v>
      </c>
      <c r="C860" s="2">
        <f>Table2[[#This Row],[t0]]+2</f>
        <v>39954</v>
      </c>
      <c r="D860" s="2">
        <f>Table2[[#This Row],[t0]]+3</f>
        <v>39955</v>
      </c>
      <c r="E860" s="2">
        <f>Table2[[#This Row],[t0]]+4</f>
        <v>39956</v>
      </c>
    </row>
    <row r="861" spans="1:5" x14ac:dyDescent="0.25">
      <c r="A861" s="4">
        <v>39958</v>
      </c>
      <c r="B861" s="2">
        <f>Table2[[#This Row],[t0]]+1</f>
        <v>39959</v>
      </c>
      <c r="C861" s="2">
        <f>Table2[[#This Row],[t0]]+2</f>
        <v>39960</v>
      </c>
      <c r="D861" s="2">
        <f>Table2[[#This Row],[t0]]+3</f>
        <v>39961</v>
      </c>
      <c r="E861" s="2">
        <f>Table2[[#This Row],[t0]]+4</f>
        <v>39962</v>
      </c>
    </row>
    <row r="862" spans="1:5" x14ac:dyDescent="0.25">
      <c r="A862" s="3">
        <v>39958</v>
      </c>
      <c r="B862" s="2">
        <f>Table2[[#This Row],[t0]]+1</f>
        <v>39959</v>
      </c>
      <c r="C862" s="2">
        <f>Table2[[#This Row],[t0]]+2</f>
        <v>39960</v>
      </c>
      <c r="D862" s="2">
        <f>Table2[[#This Row],[t0]]+3</f>
        <v>39961</v>
      </c>
      <c r="E862" s="2">
        <f>Table2[[#This Row],[t0]]+4</f>
        <v>39962</v>
      </c>
    </row>
    <row r="863" spans="1:5" x14ac:dyDescent="0.25">
      <c r="A863" s="4">
        <v>39967</v>
      </c>
      <c r="B863" s="2">
        <f>Table2[[#This Row],[t0]]+1</f>
        <v>39968</v>
      </c>
      <c r="C863" s="2">
        <f>Table2[[#This Row],[t0]]+2</f>
        <v>39969</v>
      </c>
      <c r="D863" s="2">
        <f>Table2[[#This Row],[t0]]+3</f>
        <v>39970</v>
      </c>
      <c r="E863" s="2">
        <f>Table2[[#This Row],[t0]]+4</f>
        <v>39971</v>
      </c>
    </row>
    <row r="864" spans="1:5" x14ac:dyDescent="0.25">
      <c r="A864" s="3">
        <v>39971</v>
      </c>
      <c r="B864" s="2">
        <f>Table2[[#This Row],[t0]]+1</f>
        <v>39972</v>
      </c>
      <c r="C864" s="2">
        <f>Table2[[#This Row],[t0]]+2</f>
        <v>39973</v>
      </c>
      <c r="D864" s="2">
        <f>Table2[[#This Row],[t0]]+3</f>
        <v>39974</v>
      </c>
      <c r="E864" s="2">
        <f>Table2[[#This Row],[t0]]+4</f>
        <v>39975</v>
      </c>
    </row>
    <row r="865" spans="1:5" x14ac:dyDescent="0.25">
      <c r="A865" s="4">
        <v>39974</v>
      </c>
      <c r="B865" s="2">
        <f>Table2[[#This Row],[t0]]+1</f>
        <v>39975</v>
      </c>
      <c r="C865" s="2">
        <f>Table2[[#This Row],[t0]]+2</f>
        <v>39976</v>
      </c>
      <c r="D865" s="2">
        <f>Table2[[#This Row],[t0]]+3</f>
        <v>39977</v>
      </c>
      <c r="E865" s="2">
        <f>Table2[[#This Row],[t0]]+4</f>
        <v>39978</v>
      </c>
    </row>
    <row r="866" spans="1:5" x14ac:dyDescent="0.25">
      <c r="A866" s="3">
        <v>39978</v>
      </c>
      <c r="B866" s="2">
        <f>Table2[[#This Row],[t0]]+1</f>
        <v>39979</v>
      </c>
      <c r="C866" s="2">
        <f>Table2[[#This Row],[t0]]+2</f>
        <v>39980</v>
      </c>
      <c r="D866" s="2">
        <f>Table2[[#This Row],[t0]]+3</f>
        <v>39981</v>
      </c>
      <c r="E866" s="2">
        <f>Table2[[#This Row],[t0]]+4</f>
        <v>39982</v>
      </c>
    </row>
    <row r="867" spans="1:5" x14ac:dyDescent="0.25">
      <c r="A867" s="4">
        <v>39992</v>
      </c>
      <c r="B867" s="2">
        <f>Table2[[#This Row],[t0]]+1</f>
        <v>39993</v>
      </c>
      <c r="C867" s="2">
        <f>Table2[[#This Row],[t0]]+2</f>
        <v>39994</v>
      </c>
      <c r="D867" s="2">
        <f>Table2[[#This Row],[t0]]+3</f>
        <v>39995</v>
      </c>
      <c r="E867" s="2">
        <f>Table2[[#This Row],[t0]]+4</f>
        <v>39996</v>
      </c>
    </row>
    <row r="868" spans="1:5" x14ac:dyDescent="0.25">
      <c r="A868" s="3">
        <v>39994</v>
      </c>
      <c r="B868" s="2">
        <f>Table2[[#This Row],[t0]]+1</f>
        <v>39995</v>
      </c>
      <c r="C868" s="2">
        <f>Table2[[#This Row],[t0]]+2</f>
        <v>39996</v>
      </c>
      <c r="D868" s="2">
        <f>Table2[[#This Row],[t0]]+3</f>
        <v>39997</v>
      </c>
      <c r="E868" s="2">
        <f>Table2[[#This Row],[t0]]+4</f>
        <v>39998</v>
      </c>
    </row>
    <row r="869" spans="1:5" x14ac:dyDescent="0.25">
      <c r="A869" s="4">
        <v>40012</v>
      </c>
      <c r="B869" s="2">
        <f>Table2[[#This Row],[t0]]+1</f>
        <v>40013</v>
      </c>
      <c r="C869" s="2">
        <f>Table2[[#This Row],[t0]]+2</f>
        <v>40014</v>
      </c>
      <c r="D869" s="2">
        <f>Table2[[#This Row],[t0]]+3</f>
        <v>40015</v>
      </c>
      <c r="E869" s="2">
        <f>Table2[[#This Row],[t0]]+4</f>
        <v>40016</v>
      </c>
    </row>
    <row r="870" spans="1:5" x14ac:dyDescent="0.25">
      <c r="A870" s="3">
        <v>40014</v>
      </c>
      <c r="B870" s="2">
        <f>Table2[[#This Row],[t0]]+1</f>
        <v>40015</v>
      </c>
      <c r="C870" s="2">
        <f>Table2[[#This Row],[t0]]+2</f>
        <v>40016</v>
      </c>
      <c r="D870" s="2">
        <f>Table2[[#This Row],[t0]]+3</f>
        <v>40017</v>
      </c>
      <c r="E870" s="2">
        <f>Table2[[#This Row],[t0]]+4</f>
        <v>40018</v>
      </c>
    </row>
    <row r="871" spans="1:5" x14ac:dyDescent="0.25">
      <c r="A871" s="4">
        <v>40017</v>
      </c>
      <c r="B871" s="2">
        <f>Table2[[#This Row],[t0]]+1</f>
        <v>40018</v>
      </c>
      <c r="C871" s="2">
        <f>Table2[[#This Row],[t0]]+2</f>
        <v>40019</v>
      </c>
      <c r="D871" s="2">
        <f>Table2[[#This Row],[t0]]+3</f>
        <v>40020</v>
      </c>
      <c r="E871" s="2">
        <f>Table2[[#This Row],[t0]]+4</f>
        <v>40021</v>
      </c>
    </row>
    <row r="872" spans="1:5" x14ac:dyDescent="0.25">
      <c r="A872" s="3">
        <v>40017</v>
      </c>
      <c r="B872" s="2">
        <f>Table2[[#This Row],[t0]]+1</f>
        <v>40018</v>
      </c>
      <c r="C872" s="2">
        <f>Table2[[#This Row],[t0]]+2</f>
        <v>40019</v>
      </c>
      <c r="D872" s="2">
        <f>Table2[[#This Row],[t0]]+3</f>
        <v>40020</v>
      </c>
      <c r="E872" s="2">
        <f>Table2[[#This Row],[t0]]+4</f>
        <v>40021</v>
      </c>
    </row>
    <row r="873" spans="1:5" x14ac:dyDescent="0.25">
      <c r="A873" s="4">
        <v>40017</v>
      </c>
      <c r="B873" s="2">
        <f>Table2[[#This Row],[t0]]+1</f>
        <v>40018</v>
      </c>
      <c r="C873" s="2">
        <f>Table2[[#This Row],[t0]]+2</f>
        <v>40019</v>
      </c>
      <c r="D873" s="2">
        <f>Table2[[#This Row],[t0]]+3</f>
        <v>40020</v>
      </c>
      <c r="E873" s="2">
        <f>Table2[[#This Row],[t0]]+4</f>
        <v>40021</v>
      </c>
    </row>
    <row r="874" spans="1:5" x14ac:dyDescent="0.25">
      <c r="A874" s="3">
        <v>40017</v>
      </c>
      <c r="B874" s="2">
        <f>Table2[[#This Row],[t0]]+1</f>
        <v>40018</v>
      </c>
      <c r="C874" s="2">
        <f>Table2[[#This Row],[t0]]+2</f>
        <v>40019</v>
      </c>
      <c r="D874" s="2">
        <f>Table2[[#This Row],[t0]]+3</f>
        <v>40020</v>
      </c>
      <c r="E874" s="2">
        <f>Table2[[#This Row],[t0]]+4</f>
        <v>40021</v>
      </c>
    </row>
    <row r="875" spans="1:5" x14ac:dyDescent="0.25">
      <c r="A875" s="4">
        <v>40026</v>
      </c>
      <c r="B875" s="2">
        <f>Table2[[#This Row],[t0]]+1</f>
        <v>40027</v>
      </c>
      <c r="C875" s="2">
        <f>Table2[[#This Row],[t0]]+2</f>
        <v>40028</v>
      </c>
      <c r="D875" s="2">
        <f>Table2[[#This Row],[t0]]+3</f>
        <v>40029</v>
      </c>
      <c r="E875" s="2">
        <f>Table2[[#This Row],[t0]]+4</f>
        <v>40030</v>
      </c>
    </row>
    <row r="876" spans="1:5" x14ac:dyDescent="0.25">
      <c r="A876" s="3">
        <v>40026</v>
      </c>
      <c r="B876" s="2">
        <f>Table2[[#This Row],[t0]]+1</f>
        <v>40027</v>
      </c>
      <c r="C876" s="2">
        <f>Table2[[#This Row],[t0]]+2</f>
        <v>40028</v>
      </c>
      <c r="D876" s="2">
        <f>Table2[[#This Row],[t0]]+3</f>
        <v>40029</v>
      </c>
      <c r="E876" s="2">
        <f>Table2[[#This Row],[t0]]+4</f>
        <v>40030</v>
      </c>
    </row>
    <row r="877" spans="1:5" x14ac:dyDescent="0.25">
      <c r="A877" s="4">
        <v>40026</v>
      </c>
      <c r="B877" s="2">
        <f>Table2[[#This Row],[t0]]+1</f>
        <v>40027</v>
      </c>
      <c r="C877" s="2">
        <f>Table2[[#This Row],[t0]]+2</f>
        <v>40028</v>
      </c>
      <c r="D877" s="2">
        <f>Table2[[#This Row],[t0]]+3</f>
        <v>40029</v>
      </c>
      <c r="E877" s="2">
        <f>Table2[[#This Row],[t0]]+4</f>
        <v>40030</v>
      </c>
    </row>
    <row r="878" spans="1:5" x14ac:dyDescent="0.25">
      <c r="A878" s="3">
        <v>40027</v>
      </c>
      <c r="B878" s="2">
        <f>Table2[[#This Row],[t0]]+1</f>
        <v>40028</v>
      </c>
      <c r="C878" s="2">
        <f>Table2[[#This Row],[t0]]+2</f>
        <v>40029</v>
      </c>
      <c r="D878" s="2">
        <f>Table2[[#This Row],[t0]]+3</f>
        <v>40030</v>
      </c>
      <c r="E878" s="2">
        <f>Table2[[#This Row],[t0]]+4</f>
        <v>40031</v>
      </c>
    </row>
    <row r="879" spans="1:5" x14ac:dyDescent="0.25">
      <c r="A879" s="4">
        <v>40029</v>
      </c>
      <c r="B879" s="2">
        <f>Table2[[#This Row],[t0]]+1</f>
        <v>40030</v>
      </c>
      <c r="C879" s="2">
        <f>Table2[[#This Row],[t0]]+2</f>
        <v>40031</v>
      </c>
      <c r="D879" s="2">
        <f>Table2[[#This Row],[t0]]+3</f>
        <v>40032</v>
      </c>
      <c r="E879" s="2">
        <f>Table2[[#This Row],[t0]]+4</f>
        <v>40033</v>
      </c>
    </row>
    <row r="880" spans="1:5" x14ac:dyDescent="0.25">
      <c r="A880" s="3">
        <v>40029</v>
      </c>
      <c r="B880" s="2">
        <f>Table2[[#This Row],[t0]]+1</f>
        <v>40030</v>
      </c>
      <c r="C880" s="2">
        <f>Table2[[#This Row],[t0]]+2</f>
        <v>40031</v>
      </c>
      <c r="D880" s="2">
        <f>Table2[[#This Row],[t0]]+3</f>
        <v>40032</v>
      </c>
      <c r="E880" s="2">
        <f>Table2[[#This Row],[t0]]+4</f>
        <v>40033</v>
      </c>
    </row>
    <row r="881" spans="1:5" x14ac:dyDescent="0.25">
      <c r="A881" s="4">
        <v>40032</v>
      </c>
      <c r="B881" s="2">
        <f>Table2[[#This Row],[t0]]+1</f>
        <v>40033</v>
      </c>
      <c r="C881" s="2">
        <f>Table2[[#This Row],[t0]]+2</f>
        <v>40034</v>
      </c>
      <c r="D881" s="2">
        <f>Table2[[#This Row],[t0]]+3</f>
        <v>40035</v>
      </c>
      <c r="E881" s="2">
        <f>Table2[[#This Row],[t0]]+4</f>
        <v>40036</v>
      </c>
    </row>
    <row r="882" spans="1:5" x14ac:dyDescent="0.25">
      <c r="A882" s="3">
        <v>40034</v>
      </c>
      <c r="B882" s="2">
        <f>Table2[[#This Row],[t0]]+1</f>
        <v>40035</v>
      </c>
      <c r="C882" s="2">
        <f>Table2[[#This Row],[t0]]+2</f>
        <v>40036</v>
      </c>
      <c r="D882" s="2">
        <f>Table2[[#This Row],[t0]]+3</f>
        <v>40037</v>
      </c>
      <c r="E882" s="2">
        <f>Table2[[#This Row],[t0]]+4</f>
        <v>40038</v>
      </c>
    </row>
    <row r="883" spans="1:5" x14ac:dyDescent="0.25">
      <c r="A883" s="4">
        <v>40035</v>
      </c>
      <c r="B883" s="2">
        <f>Table2[[#This Row],[t0]]+1</f>
        <v>40036</v>
      </c>
      <c r="C883" s="2">
        <f>Table2[[#This Row],[t0]]+2</f>
        <v>40037</v>
      </c>
      <c r="D883" s="2">
        <f>Table2[[#This Row],[t0]]+3</f>
        <v>40038</v>
      </c>
      <c r="E883" s="2">
        <f>Table2[[#This Row],[t0]]+4</f>
        <v>40039</v>
      </c>
    </row>
    <row r="884" spans="1:5" x14ac:dyDescent="0.25">
      <c r="A884" s="3">
        <v>40048</v>
      </c>
      <c r="B884" s="2">
        <f>Table2[[#This Row],[t0]]+1</f>
        <v>40049</v>
      </c>
      <c r="C884" s="2">
        <f>Table2[[#This Row],[t0]]+2</f>
        <v>40050</v>
      </c>
      <c r="D884" s="2">
        <f>Table2[[#This Row],[t0]]+3</f>
        <v>40051</v>
      </c>
      <c r="E884" s="2">
        <f>Table2[[#This Row],[t0]]+4</f>
        <v>40052</v>
      </c>
    </row>
    <row r="885" spans="1:5" x14ac:dyDescent="0.25">
      <c r="A885" s="4">
        <v>40048</v>
      </c>
      <c r="B885" s="2">
        <f>Table2[[#This Row],[t0]]+1</f>
        <v>40049</v>
      </c>
      <c r="C885" s="2">
        <f>Table2[[#This Row],[t0]]+2</f>
        <v>40050</v>
      </c>
      <c r="D885" s="2">
        <f>Table2[[#This Row],[t0]]+3</f>
        <v>40051</v>
      </c>
      <c r="E885" s="2">
        <f>Table2[[#This Row],[t0]]+4</f>
        <v>40052</v>
      </c>
    </row>
    <row r="886" spans="1:5" x14ac:dyDescent="0.25">
      <c r="A886" s="3">
        <v>40058</v>
      </c>
      <c r="B886" s="2">
        <f>Table2[[#This Row],[t0]]+1</f>
        <v>40059</v>
      </c>
      <c r="C886" s="2">
        <f>Table2[[#This Row],[t0]]+2</f>
        <v>40060</v>
      </c>
      <c r="D886" s="2">
        <f>Table2[[#This Row],[t0]]+3</f>
        <v>40061</v>
      </c>
      <c r="E886" s="2">
        <f>Table2[[#This Row],[t0]]+4</f>
        <v>40062</v>
      </c>
    </row>
    <row r="887" spans="1:5" x14ac:dyDescent="0.25">
      <c r="A887" s="4">
        <v>40058</v>
      </c>
      <c r="B887" s="2">
        <f>Table2[[#This Row],[t0]]+1</f>
        <v>40059</v>
      </c>
      <c r="C887" s="2">
        <f>Table2[[#This Row],[t0]]+2</f>
        <v>40060</v>
      </c>
      <c r="D887" s="2">
        <f>Table2[[#This Row],[t0]]+3</f>
        <v>40061</v>
      </c>
      <c r="E887" s="2">
        <f>Table2[[#This Row],[t0]]+4</f>
        <v>40062</v>
      </c>
    </row>
    <row r="888" spans="1:5" x14ac:dyDescent="0.25">
      <c r="A888" s="3">
        <v>40064</v>
      </c>
      <c r="B888" s="2">
        <f>Table2[[#This Row],[t0]]+1</f>
        <v>40065</v>
      </c>
      <c r="C888" s="2">
        <f>Table2[[#This Row],[t0]]+2</f>
        <v>40066</v>
      </c>
      <c r="D888" s="2">
        <f>Table2[[#This Row],[t0]]+3</f>
        <v>40067</v>
      </c>
      <c r="E888" s="2">
        <f>Table2[[#This Row],[t0]]+4</f>
        <v>40068</v>
      </c>
    </row>
    <row r="889" spans="1:5" x14ac:dyDescent="0.25">
      <c r="A889" s="4">
        <v>40065</v>
      </c>
      <c r="B889" s="2">
        <f>Table2[[#This Row],[t0]]+1</f>
        <v>40066</v>
      </c>
      <c r="C889" s="2">
        <f>Table2[[#This Row],[t0]]+2</f>
        <v>40067</v>
      </c>
      <c r="D889" s="2">
        <f>Table2[[#This Row],[t0]]+3</f>
        <v>40068</v>
      </c>
      <c r="E889" s="2">
        <f>Table2[[#This Row],[t0]]+4</f>
        <v>40069</v>
      </c>
    </row>
    <row r="890" spans="1:5" x14ac:dyDescent="0.25">
      <c r="A890" s="3">
        <v>40065</v>
      </c>
      <c r="B890" s="2">
        <f>Table2[[#This Row],[t0]]+1</f>
        <v>40066</v>
      </c>
      <c r="C890" s="2">
        <f>Table2[[#This Row],[t0]]+2</f>
        <v>40067</v>
      </c>
      <c r="D890" s="2">
        <f>Table2[[#This Row],[t0]]+3</f>
        <v>40068</v>
      </c>
      <c r="E890" s="2">
        <f>Table2[[#This Row],[t0]]+4</f>
        <v>40069</v>
      </c>
    </row>
    <row r="891" spans="1:5" x14ac:dyDescent="0.25">
      <c r="A891" s="4">
        <v>40068</v>
      </c>
      <c r="B891" s="2">
        <f>Table2[[#This Row],[t0]]+1</f>
        <v>40069</v>
      </c>
      <c r="C891" s="2">
        <f>Table2[[#This Row],[t0]]+2</f>
        <v>40070</v>
      </c>
      <c r="D891" s="2">
        <f>Table2[[#This Row],[t0]]+3</f>
        <v>40071</v>
      </c>
      <c r="E891" s="2">
        <f>Table2[[#This Row],[t0]]+4</f>
        <v>40072</v>
      </c>
    </row>
    <row r="892" spans="1:5" x14ac:dyDescent="0.25">
      <c r="A892" s="3">
        <v>40070</v>
      </c>
      <c r="B892" s="2">
        <f>Table2[[#This Row],[t0]]+1</f>
        <v>40071</v>
      </c>
      <c r="C892" s="2">
        <f>Table2[[#This Row],[t0]]+2</f>
        <v>40072</v>
      </c>
      <c r="D892" s="2">
        <f>Table2[[#This Row],[t0]]+3</f>
        <v>40073</v>
      </c>
      <c r="E892" s="2">
        <f>Table2[[#This Row],[t0]]+4</f>
        <v>40074</v>
      </c>
    </row>
    <row r="893" spans="1:5" x14ac:dyDescent="0.25">
      <c r="A893" s="4">
        <v>40080</v>
      </c>
      <c r="B893" s="2">
        <f>Table2[[#This Row],[t0]]+1</f>
        <v>40081</v>
      </c>
      <c r="C893" s="2">
        <f>Table2[[#This Row],[t0]]+2</f>
        <v>40082</v>
      </c>
      <c r="D893" s="2">
        <f>Table2[[#This Row],[t0]]+3</f>
        <v>40083</v>
      </c>
      <c r="E893" s="2">
        <f>Table2[[#This Row],[t0]]+4</f>
        <v>40084</v>
      </c>
    </row>
    <row r="894" spans="1:5" x14ac:dyDescent="0.25">
      <c r="A894" s="3">
        <v>40084</v>
      </c>
      <c r="B894" s="2">
        <f>Table2[[#This Row],[t0]]+1</f>
        <v>40085</v>
      </c>
      <c r="C894" s="2">
        <f>Table2[[#This Row],[t0]]+2</f>
        <v>40086</v>
      </c>
      <c r="D894" s="2">
        <f>Table2[[#This Row],[t0]]+3</f>
        <v>40087</v>
      </c>
      <c r="E894" s="2">
        <f>Table2[[#This Row],[t0]]+4</f>
        <v>40088</v>
      </c>
    </row>
    <row r="895" spans="1:5" x14ac:dyDescent="0.25">
      <c r="A895" s="4">
        <v>40085</v>
      </c>
      <c r="B895" s="2">
        <f>Table2[[#This Row],[t0]]+1</f>
        <v>40086</v>
      </c>
      <c r="C895" s="2">
        <f>Table2[[#This Row],[t0]]+2</f>
        <v>40087</v>
      </c>
      <c r="D895" s="2">
        <f>Table2[[#This Row],[t0]]+3</f>
        <v>40088</v>
      </c>
      <c r="E895" s="2">
        <f>Table2[[#This Row],[t0]]+4</f>
        <v>40089</v>
      </c>
    </row>
    <row r="896" spans="1:5" x14ac:dyDescent="0.25">
      <c r="A896" s="3">
        <v>40085</v>
      </c>
      <c r="B896" s="2">
        <f>Table2[[#This Row],[t0]]+1</f>
        <v>40086</v>
      </c>
      <c r="C896" s="2">
        <f>Table2[[#This Row],[t0]]+2</f>
        <v>40087</v>
      </c>
      <c r="D896" s="2">
        <f>Table2[[#This Row],[t0]]+3</f>
        <v>40088</v>
      </c>
      <c r="E896" s="2">
        <f>Table2[[#This Row],[t0]]+4</f>
        <v>40089</v>
      </c>
    </row>
    <row r="897" spans="1:5" x14ac:dyDescent="0.25">
      <c r="A897" s="4">
        <v>40093</v>
      </c>
      <c r="B897" s="2">
        <f>Table2[[#This Row],[t0]]+1</f>
        <v>40094</v>
      </c>
      <c r="C897" s="2">
        <f>Table2[[#This Row],[t0]]+2</f>
        <v>40095</v>
      </c>
      <c r="D897" s="2">
        <f>Table2[[#This Row],[t0]]+3</f>
        <v>40096</v>
      </c>
      <c r="E897" s="2">
        <f>Table2[[#This Row],[t0]]+4</f>
        <v>40097</v>
      </c>
    </row>
    <row r="898" spans="1:5" x14ac:dyDescent="0.25">
      <c r="A898" s="3">
        <v>40099</v>
      </c>
      <c r="B898" s="2">
        <f>Table2[[#This Row],[t0]]+1</f>
        <v>40100</v>
      </c>
      <c r="C898" s="2">
        <f>Table2[[#This Row],[t0]]+2</f>
        <v>40101</v>
      </c>
      <c r="D898" s="2">
        <f>Table2[[#This Row],[t0]]+3</f>
        <v>40102</v>
      </c>
      <c r="E898" s="2">
        <f>Table2[[#This Row],[t0]]+4</f>
        <v>40103</v>
      </c>
    </row>
    <row r="899" spans="1:5" x14ac:dyDescent="0.25">
      <c r="A899" s="4">
        <v>40100</v>
      </c>
      <c r="B899" s="2">
        <f>Table2[[#This Row],[t0]]+1</f>
        <v>40101</v>
      </c>
      <c r="C899" s="2">
        <f>Table2[[#This Row],[t0]]+2</f>
        <v>40102</v>
      </c>
      <c r="D899" s="2">
        <f>Table2[[#This Row],[t0]]+3</f>
        <v>40103</v>
      </c>
      <c r="E899" s="2">
        <f>Table2[[#This Row],[t0]]+4</f>
        <v>40104</v>
      </c>
    </row>
    <row r="900" spans="1:5" x14ac:dyDescent="0.25">
      <c r="A900" s="3">
        <v>40114</v>
      </c>
      <c r="B900" s="2">
        <f>Table2[[#This Row],[t0]]+1</f>
        <v>40115</v>
      </c>
      <c r="C900" s="2">
        <f>Table2[[#This Row],[t0]]+2</f>
        <v>40116</v>
      </c>
      <c r="D900" s="2">
        <f>Table2[[#This Row],[t0]]+3</f>
        <v>40117</v>
      </c>
      <c r="E900" s="2">
        <f>Table2[[#This Row],[t0]]+4</f>
        <v>40118</v>
      </c>
    </row>
    <row r="901" spans="1:5" x14ac:dyDescent="0.25">
      <c r="A901" s="4">
        <v>40118</v>
      </c>
      <c r="B901" s="2">
        <f>Table2[[#This Row],[t0]]+1</f>
        <v>40119</v>
      </c>
      <c r="C901" s="2">
        <f>Table2[[#This Row],[t0]]+2</f>
        <v>40120</v>
      </c>
      <c r="D901" s="2">
        <f>Table2[[#This Row],[t0]]+3</f>
        <v>40121</v>
      </c>
      <c r="E901" s="2">
        <f>Table2[[#This Row],[t0]]+4</f>
        <v>40122</v>
      </c>
    </row>
    <row r="902" spans="1:5" x14ac:dyDescent="0.25">
      <c r="A902" s="3">
        <v>40119</v>
      </c>
      <c r="B902" s="2">
        <f>Table2[[#This Row],[t0]]+1</f>
        <v>40120</v>
      </c>
      <c r="C902" s="2">
        <f>Table2[[#This Row],[t0]]+2</f>
        <v>40121</v>
      </c>
      <c r="D902" s="2">
        <f>Table2[[#This Row],[t0]]+3</f>
        <v>40122</v>
      </c>
      <c r="E902" s="2">
        <f>Table2[[#This Row],[t0]]+4</f>
        <v>40123</v>
      </c>
    </row>
    <row r="903" spans="1:5" x14ac:dyDescent="0.25">
      <c r="A903" s="4">
        <v>40119</v>
      </c>
      <c r="B903" s="2">
        <f>Table2[[#This Row],[t0]]+1</f>
        <v>40120</v>
      </c>
      <c r="C903" s="2">
        <f>Table2[[#This Row],[t0]]+2</f>
        <v>40121</v>
      </c>
      <c r="D903" s="2">
        <f>Table2[[#This Row],[t0]]+3</f>
        <v>40122</v>
      </c>
      <c r="E903" s="2">
        <f>Table2[[#This Row],[t0]]+4</f>
        <v>40123</v>
      </c>
    </row>
    <row r="904" spans="1:5" x14ac:dyDescent="0.25">
      <c r="A904" s="3">
        <v>40122</v>
      </c>
      <c r="B904" s="2">
        <f>Table2[[#This Row],[t0]]+1</f>
        <v>40123</v>
      </c>
      <c r="C904" s="2">
        <f>Table2[[#This Row],[t0]]+2</f>
        <v>40124</v>
      </c>
      <c r="D904" s="2">
        <f>Table2[[#This Row],[t0]]+3</f>
        <v>40125</v>
      </c>
      <c r="E904" s="2">
        <f>Table2[[#This Row],[t0]]+4</f>
        <v>40126</v>
      </c>
    </row>
    <row r="905" spans="1:5" x14ac:dyDescent="0.25">
      <c r="A905" s="4">
        <v>40124</v>
      </c>
      <c r="B905" s="2">
        <f>Table2[[#This Row],[t0]]+1</f>
        <v>40125</v>
      </c>
      <c r="C905" s="2">
        <f>Table2[[#This Row],[t0]]+2</f>
        <v>40126</v>
      </c>
      <c r="D905" s="2">
        <f>Table2[[#This Row],[t0]]+3</f>
        <v>40127</v>
      </c>
      <c r="E905" s="2">
        <f>Table2[[#This Row],[t0]]+4</f>
        <v>40128</v>
      </c>
    </row>
    <row r="906" spans="1:5" x14ac:dyDescent="0.25">
      <c r="A906" s="3">
        <v>40125</v>
      </c>
      <c r="B906" s="2">
        <f>Table2[[#This Row],[t0]]+1</f>
        <v>40126</v>
      </c>
      <c r="C906" s="2">
        <f>Table2[[#This Row],[t0]]+2</f>
        <v>40127</v>
      </c>
      <c r="D906" s="2">
        <f>Table2[[#This Row],[t0]]+3</f>
        <v>40128</v>
      </c>
      <c r="E906" s="2">
        <f>Table2[[#This Row],[t0]]+4</f>
        <v>40129</v>
      </c>
    </row>
    <row r="907" spans="1:5" x14ac:dyDescent="0.25">
      <c r="A907" s="4">
        <v>40126</v>
      </c>
      <c r="B907" s="2">
        <f>Table2[[#This Row],[t0]]+1</f>
        <v>40127</v>
      </c>
      <c r="C907" s="2">
        <f>Table2[[#This Row],[t0]]+2</f>
        <v>40128</v>
      </c>
      <c r="D907" s="2">
        <f>Table2[[#This Row],[t0]]+3</f>
        <v>40129</v>
      </c>
      <c r="E907" s="2">
        <f>Table2[[#This Row],[t0]]+4</f>
        <v>40130</v>
      </c>
    </row>
    <row r="908" spans="1:5" x14ac:dyDescent="0.25">
      <c r="A908" s="3">
        <v>40126</v>
      </c>
      <c r="B908" s="2">
        <f>Table2[[#This Row],[t0]]+1</f>
        <v>40127</v>
      </c>
      <c r="C908" s="2">
        <f>Table2[[#This Row],[t0]]+2</f>
        <v>40128</v>
      </c>
      <c r="D908" s="2">
        <f>Table2[[#This Row],[t0]]+3</f>
        <v>40129</v>
      </c>
      <c r="E908" s="2">
        <f>Table2[[#This Row],[t0]]+4</f>
        <v>40130</v>
      </c>
    </row>
    <row r="909" spans="1:5" x14ac:dyDescent="0.25">
      <c r="A909" s="4">
        <v>40128</v>
      </c>
      <c r="B909" s="2">
        <f>Table2[[#This Row],[t0]]+1</f>
        <v>40129</v>
      </c>
      <c r="C909" s="2">
        <f>Table2[[#This Row],[t0]]+2</f>
        <v>40130</v>
      </c>
      <c r="D909" s="2">
        <f>Table2[[#This Row],[t0]]+3</f>
        <v>40131</v>
      </c>
      <c r="E909" s="2">
        <f>Table2[[#This Row],[t0]]+4</f>
        <v>40132</v>
      </c>
    </row>
    <row r="910" spans="1:5" x14ac:dyDescent="0.25">
      <c r="A910" s="3">
        <v>40128</v>
      </c>
      <c r="B910" s="2">
        <f>Table2[[#This Row],[t0]]+1</f>
        <v>40129</v>
      </c>
      <c r="C910" s="2">
        <f>Table2[[#This Row],[t0]]+2</f>
        <v>40130</v>
      </c>
      <c r="D910" s="2">
        <f>Table2[[#This Row],[t0]]+3</f>
        <v>40131</v>
      </c>
      <c r="E910" s="2">
        <f>Table2[[#This Row],[t0]]+4</f>
        <v>40132</v>
      </c>
    </row>
    <row r="911" spans="1:5" x14ac:dyDescent="0.25">
      <c r="A911" s="4">
        <v>40130</v>
      </c>
      <c r="B911" s="2">
        <f>Table2[[#This Row],[t0]]+1</f>
        <v>40131</v>
      </c>
      <c r="C911" s="2">
        <f>Table2[[#This Row],[t0]]+2</f>
        <v>40132</v>
      </c>
      <c r="D911" s="2">
        <f>Table2[[#This Row],[t0]]+3</f>
        <v>40133</v>
      </c>
      <c r="E911" s="2">
        <f>Table2[[#This Row],[t0]]+4</f>
        <v>40134</v>
      </c>
    </row>
    <row r="912" spans="1:5" x14ac:dyDescent="0.25">
      <c r="A912" s="3">
        <v>40136</v>
      </c>
      <c r="B912" s="2">
        <f>Table2[[#This Row],[t0]]+1</f>
        <v>40137</v>
      </c>
      <c r="C912" s="2">
        <f>Table2[[#This Row],[t0]]+2</f>
        <v>40138</v>
      </c>
      <c r="D912" s="2">
        <f>Table2[[#This Row],[t0]]+3</f>
        <v>40139</v>
      </c>
      <c r="E912" s="2">
        <f>Table2[[#This Row],[t0]]+4</f>
        <v>40140</v>
      </c>
    </row>
    <row r="913" spans="1:5" x14ac:dyDescent="0.25">
      <c r="A913" s="4">
        <v>40142</v>
      </c>
      <c r="B913" s="2">
        <f>Table2[[#This Row],[t0]]+1</f>
        <v>40143</v>
      </c>
      <c r="C913" s="2">
        <f>Table2[[#This Row],[t0]]+2</f>
        <v>40144</v>
      </c>
      <c r="D913" s="2">
        <f>Table2[[#This Row],[t0]]+3</f>
        <v>40145</v>
      </c>
      <c r="E913" s="2">
        <f>Table2[[#This Row],[t0]]+4</f>
        <v>40146</v>
      </c>
    </row>
    <row r="914" spans="1:5" x14ac:dyDescent="0.25">
      <c r="A914" s="3">
        <v>40147</v>
      </c>
      <c r="B914" s="2">
        <f>Table2[[#This Row],[t0]]+1</f>
        <v>40148</v>
      </c>
      <c r="C914" s="2">
        <f>Table2[[#This Row],[t0]]+2</f>
        <v>40149</v>
      </c>
      <c r="D914" s="2">
        <f>Table2[[#This Row],[t0]]+3</f>
        <v>40150</v>
      </c>
      <c r="E914" s="2">
        <f>Table2[[#This Row],[t0]]+4</f>
        <v>40151</v>
      </c>
    </row>
    <row r="915" spans="1:5" x14ac:dyDescent="0.25">
      <c r="A915" s="4">
        <v>40161</v>
      </c>
      <c r="B915" s="2">
        <f>Table2[[#This Row],[t0]]+1</f>
        <v>40162</v>
      </c>
      <c r="C915" s="2">
        <f>Table2[[#This Row],[t0]]+2</f>
        <v>40163</v>
      </c>
      <c r="D915" s="2">
        <f>Table2[[#This Row],[t0]]+3</f>
        <v>40164</v>
      </c>
      <c r="E915" s="2">
        <f>Table2[[#This Row],[t0]]+4</f>
        <v>40165</v>
      </c>
    </row>
    <row r="916" spans="1:5" x14ac:dyDescent="0.25">
      <c r="A916" s="3">
        <v>40162</v>
      </c>
      <c r="B916" s="2">
        <f>Table2[[#This Row],[t0]]+1</f>
        <v>40163</v>
      </c>
      <c r="C916" s="2">
        <f>Table2[[#This Row],[t0]]+2</f>
        <v>40164</v>
      </c>
      <c r="D916" s="2">
        <f>Table2[[#This Row],[t0]]+3</f>
        <v>40165</v>
      </c>
      <c r="E916" s="2">
        <f>Table2[[#This Row],[t0]]+4</f>
        <v>40166</v>
      </c>
    </row>
    <row r="917" spans="1:5" x14ac:dyDescent="0.25">
      <c r="A917" s="4">
        <v>40165</v>
      </c>
      <c r="B917" s="2">
        <f>Table2[[#This Row],[t0]]+1</f>
        <v>40166</v>
      </c>
      <c r="C917" s="2">
        <f>Table2[[#This Row],[t0]]+2</f>
        <v>40167</v>
      </c>
      <c r="D917" s="2">
        <f>Table2[[#This Row],[t0]]+3</f>
        <v>40168</v>
      </c>
      <c r="E917" s="2">
        <f>Table2[[#This Row],[t0]]+4</f>
        <v>40169</v>
      </c>
    </row>
    <row r="918" spans="1:5" x14ac:dyDescent="0.25">
      <c r="A918" s="3">
        <v>40165</v>
      </c>
      <c r="B918" s="2">
        <f>Table2[[#This Row],[t0]]+1</f>
        <v>40166</v>
      </c>
      <c r="C918" s="2">
        <f>Table2[[#This Row],[t0]]+2</f>
        <v>40167</v>
      </c>
      <c r="D918" s="2">
        <f>Table2[[#This Row],[t0]]+3</f>
        <v>40168</v>
      </c>
      <c r="E918" s="2">
        <f>Table2[[#This Row],[t0]]+4</f>
        <v>40169</v>
      </c>
    </row>
    <row r="919" spans="1:5" x14ac:dyDescent="0.25">
      <c r="A919" s="4">
        <v>40166</v>
      </c>
      <c r="B919" s="2">
        <f>Table2[[#This Row],[t0]]+1</f>
        <v>40167</v>
      </c>
      <c r="C919" s="2">
        <f>Table2[[#This Row],[t0]]+2</f>
        <v>40168</v>
      </c>
      <c r="D919" s="2">
        <f>Table2[[#This Row],[t0]]+3</f>
        <v>40169</v>
      </c>
      <c r="E919" s="2">
        <f>Table2[[#This Row],[t0]]+4</f>
        <v>40170</v>
      </c>
    </row>
    <row r="920" spans="1:5" x14ac:dyDescent="0.25">
      <c r="A920" s="3">
        <v>40167</v>
      </c>
      <c r="B920" s="2">
        <f>Table2[[#This Row],[t0]]+1</f>
        <v>40168</v>
      </c>
      <c r="C920" s="2">
        <f>Table2[[#This Row],[t0]]+2</f>
        <v>40169</v>
      </c>
      <c r="D920" s="2">
        <f>Table2[[#This Row],[t0]]+3</f>
        <v>40170</v>
      </c>
      <c r="E920" s="2">
        <f>Table2[[#This Row],[t0]]+4</f>
        <v>40171</v>
      </c>
    </row>
    <row r="921" spans="1:5" x14ac:dyDescent="0.25">
      <c r="A921" s="4">
        <v>40168</v>
      </c>
      <c r="B921" s="2">
        <f>Table2[[#This Row],[t0]]+1</f>
        <v>40169</v>
      </c>
      <c r="C921" s="2">
        <f>Table2[[#This Row],[t0]]+2</f>
        <v>40170</v>
      </c>
      <c r="D921" s="2">
        <f>Table2[[#This Row],[t0]]+3</f>
        <v>40171</v>
      </c>
      <c r="E921" s="2">
        <f>Table2[[#This Row],[t0]]+4</f>
        <v>40172</v>
      </c>
    </row>
    <row r="922" spans="1:5" x14ac:dyDescent="0.25">
      <c r="A922" s="3">
        <v>40168</v>
      </c>
      <c r="B922" s="2">
        <f>Table2[[#This Row],[t0]]+1</f>
        <v>40169</v>
      </c>
      <c r="C922" s="2">
        <f>Table2[[#This Row],[t0]]+2</f>
        <v>40170</v>
      </c>
      <c r="D922" s="2">
        <f>Table2[[#This Row],[t0]]+3</f>
        <v>40171</v>
      </c>
      <c r="E922" s="2">
        <f>Table2[[#This Row],[t0]]+4</f>
        <v>40172</v>
      </c>
    </row>
    <row r="923" spans="1:5" x14ac:dyDescent="0.25">
      <c r="A923" s="4">
        <v>40170</v>
      </c>
      <c r="B923" s="2">
        <f>Table2[[#This Row],[t0]]+1</f>
        <v>40171</v>
      </c>
      <c r="C923" s="2">
        <f>Table2[[#This Row],[t0]]+2</f>
        <v>40172</v>
      </c>
      <c r="D923" s="2">
        <f>Table2[[#This Row],[t0]]+3</f>
        <v>40173</v>
      </c>
      <c r="E923" s="2">
        <f>Table2[[#This Row],[t0]]+4</f>
        <v>40174</v>
      </c>
    </row>
    <row r="924" spans="1:5" x14ac:dyDescent="0.25">
      <c r="A924" s="3">
        <v>40178</v>
      </c>
      <c r="B924" s="2">
        <f>Table2[[#This Row],[t0]]+1</f>
        <v>40179</v>
      </c>
      <c r="C924" s="2">
        <f>Table2[[#This Row],[t0]]+2</f>
        <v>40180</v>
      </c>
      <c r="D924" s="2">
        <f>Table2[[#This Row],[t0]]+3</f>
        <v>40181</v>
      </c>
      <c r="E924" s="2">
        <f>Table2[[#This Row],[t0]]+4</f>
        <v>40182</v>
      </c>
    </row>
    <row r="925" spans="1:5" x14ac:dyDescent="0.25">
      <c r="A925" s="4">
        <v>40179</v>
      </c>
      <c r="B925" s="2">
        <f>Table2[[#This Row],[t0]]+1</f>
        <v>40180</v>
      </c>
      <c r="C925" s="2">
        <f>Table2[[#This Row],[t0]]+2</f>
        <v>40181</v>
      </c>
      <c r="D925" s="2">
        <f>Table2[[#This Row],[t0]]+3</f>
        <v>40182</v>
      </c>
      <c r="E925" s="2">
        <f>Table2[[#This Row],[t0]]+4</f>
        <v>40183</v>
      </c>
    </row>
    <row r="926" spans="1:5" x14ac:dyDescent="0.25">
      <c r="A926" s="3">
        <v>40179</v>
      </c>
      <c r="B926" s="2">
        <f>Table2[[#This Row],[t0]]+1</f>
        <v>40180</v>
      </c>
      <c r="C926" s="2">
        <f>Table2[[#This Row],[t0]]+2</f>
        <v>40181</v>
      </c>
      <c r="D926" s="2">
        <f>Table2[[#This Row],[t0]]+3</f>
        <v>40182</v>
      </c>
      <c r="E926" s="2">
        <f>Table2[[#This Row],[t0]]+4</f>
        <v>40183</v>
      </c>
    </row>
    <row r="927" spans="1:5" x14ac:dyDescent="0.25">
      <c r="A927" s="4">
        <v>40180</v>
      </c>
      <c r="B927" s="2">
        <f>Table2[[#This Row],[t0]]+1</f>
        <v>40181</v>
      </c>
      <c r="C927" s="2">
        <f>Table2[[#This Row],[t0]]+2</f>
        <v>40182</v>
      </c>
      <c r="D927" s="2">
        <f>Table2[[#This Row],[t0]]+3</f>
        <v>40183</v>
      </c>
      <c r="E927" s="2">
        <f>Table2[[#This Row],[t0]]+4</f>
        <v>40184</v>
      </c>
    </row>
    <row r="928" spans="1:5" x14ac:dyDescent="0.25">
      <c r="A928" s="3">
        <v>40200</v>
      </c>
      <c r="B928" s="2">
        <f>Table2[[#This Row],[t0]]+1</f>
        <v>40201</v>
      </c>
      <c r="C928" s="2">
        <f>Table2[[#This Row],[t0]]+2</f>
        <v>40202</v>
      </c>
      <c r="D928" s="2">
        <f>Table2[[#This Row],[t0]]+3</f>
        <v>40203</v>
      </c>
      <c r="E928" s="2">
        <f>Table2[[#This Row],[t0]]+4</f>
        <v>40204</v>
      </c>
    </row>
    <row r="929" spans="1:5" x14ac:dyDescent="0.25">
      <c r="A929" s="4">
        <v>40206</v>
      </c>
      <c r="B929" s="2">
        <f>Table2[[#This Row],[t0]]+1</f>
        <v>40207</v>
      </c>
      <c r="C929" s="2">
        <f>Table2[[#This Row],[t0]]+2</f>
        <v>40208</v>
      </c>
      <c r="D929" s="2">
        <f>Table2[[#This Row],[t0]]+3</f>
        <v>40209</v>
      </c>
      <c r="E929" s="2">
        <f>Table2[[#This Row],[t0]]+4</f>
        <v>40210</v>
      </c>
    </row>
    <row r="930" spans="1:5" x14ac:dyDescent="0.25">
      <c r="A930" s="3">
        <v>40209</v>
      </c>
      <c r="B930" s="2">
        <f>Table2[[#This Row],[t0]]+1</f>
        <v>40210</v>
      </c>
      <c r="C930" s="2">
        <f>Table2[[#This Row],[t0]]+2</f>
        <v>40211</v>
      </c>
      <c r="D930" s="2">
        <f>Table2[[#This Row],[t0]]+3</f>
        <v>40212</v>
      </c>
      <c r="E930" s="2">
        <f>Table2[[#This Row],[t0]]+4</f>
        <v>40213</v>
      </c>
    </row>
    <row r="931" spans="1:5" x14ac:dyDescent="0.25">
      <c r="A931" s="4">
        <v>40214</v>
      </c>
      <c r="B931" s="2">
        <f>Table2[[#This Row],[t0]]+1</f>
        <v>40215</v>
      </c>
      <c r="C931" s="2">
        <f>Table2[[#This Row],[t0]]+2</f>
        <v>40216</v>
      </c>
      <c r="D931" s="2">
        <f>Table2[[#This Row],[t0]]+3</f>
        <v>40217</v>
      </c>
      <c r="E931" s="2">
        <f>Table2[[#This Row],[t0]]+4</f>
        <v>40218</v>
      </c>
    </row>
    <row r="932" spans="1:5" x14ac:dyDescent="0.25">
      <c r="A932" s="3">
        <v>40232</v>
      </c>
      <c r="B932" s="2">
        <f>Table2[[#This Row],[t0]]+1</f>
        <v>40233</v>
      </c>
      <c r="C932" s="2">
        <f>Table2[[#This Row],[t0]]+2</f>
        <v>40234</v>
      </c>
      <c r="D932" s="2">
        <f>Table2[[#This Row],[t0]]+3</f>
        <v>40235</v>
      </c>
      <c r="E932" s="2">
        <f>Table2[[#This Row],[t0]]+4</f>
        <v>40236</v>
      </c>
    </row>
    <row r="933" spans="1:5" x14ac:dyDescent="0.25">
      <c r="A933" s="4">
        <v>40236</v>
      </c>
      <c r="B933" s="2">
        <f>Table2[[#This Row],[t0]]+1</f>
        <v>40237</v>
      </c>
      <c r="C933" s="2">
        <f>Table2[[#This Row],[t0]]+2</f>
        <v>40238</v>
      </c>
      <c r="D933" s="2">
        <f>Table2[[#This Row],[t0]]+3</f>
        <v>40239</v>
      </c>
      <c r="E933" s="2">
        <f>Table2[[#This Row],[t0]]+4</f>
        <v>40240</v>
      </c>
    </row>
    <row r="934" spans="1:5" x14ac:dyDescent="0.25">
      <c r="A934" s="3">
        <v>40236</v>
      </c>
      <c r="B934" s="2">
        <f>Table2[[#This Row],[t0]]+1</f>
        <v>40237</v>
      </c>
      <c r="C934" s="2">
        <f>Table2[[#This Row],[t0]]+2</f>
        <v>40238</v>
      </c>
      <c r="D934" s="2">
        <f>Table2[[#This Row],[t0]]+3</f>
        <v>40239</v>
      </c>
      <c r="E934" s="2">
        <f>Table2[[#This Row],[t0]]+4</f>
        <v>40240</v>
      </c>
    </row>
    <row r="935" spans="1:5" x14ac:dyDescent="0.25">
      <c r="A935" s="4">
        <v>40237</v>
      </c>
      <c r="B935" s="2">
        <f>Table2[[#This Row],[t0]]+1</f>
        <v>40238</v>
      </c>
      <c r="C935" s="2">
        <f>Table2[[#This Row],[t0]]+2</f>
        <v>40239</v>
      </c>
      <c r="D935" s="2">
        <f>Table2[[#This Row],[t0]]+3</f>
        <v>40240</v>
      </c>
      <c r="E935" s="2">
        <f>Table2[[#This Row],[t0]]+4</f>
        <v>40241</v>
      </c>
    </row>
    <row r="936" spans="1:5" x14ac:dyDescent="0.25">
      <c r="A936" s="3">
        <v>40237</v>
      </c>
      <c r="B936" s="2">
        <f>Table2[[#This Row],[t0]]+1</f>
        <v>40238</v>
      </c>
      <c r="C936" s="2">
        <f>Table2[[#This Row],[t0]]+2</f>
        <v>40239</v>
      </c>
      <c r="D936" s="2">
        <f>Table2[[#This Row],[t0]]+3</f>
        <v>40240</v>
      </c>
      <c r="E936" s="2">
        <f>Table2[[#This Row],[t0]]+4</f>
        <v>40241</v>
      </c>
    </row>
    <row r="937" spans="1:5" x14ac:dyDescent="0.25">
      <c r="A937" s="4">
        <v>40237</v>
      </c>
      <c r="B937" s="2">
        <f>Table2[[#This Row],[t0]]+1</f>
        <v>40238</v>
      </c>
      <c r="C937" s="2">
        <f>Table2[[#This Row],[t0]]+2</f>
        <v>40239</v>
      </c>
      <c r="D937" s="2">
        <f>Table2[[#This Row],[t0]]+3</f>
        <v>40240</v>
      </c>
      <c r="E937" s="2">
        <f>Table2[[#This Row],[t0]]+4</f>
        <v>40241</v>
      </c>
    </row>
    <row r="938" spans="1:5" x14ac:dyDescent="0.25">
      <c r="A938" s="3">
        <v>40237</v>
      </c>
      <c r="B938" s="2">
        <f>Table2[[#This Row],[t0]]+1</f>
        <v>40238</v>
      </c>
      <c r="C938" s="2">
        <f>Table2[[#This Row],[t0]]+2</f>
        <v>40239</v>
      </c>
      <c r="D938" s="2">
        <f>Table2[[#This Row],[t0]]+3</f>
        <v>40240</v>
      </c>
      <c r="E938" s="2">
        <f>Table2[[#This Row],[t0]]+4</f>
        <v>40241</v>
      </c>
    </row>
    <row r="939" spans="1:5" x14ac:dyDescent="0.25">
      <c r="A939" s="4">
        <v>40237</v>
      </c>
      <c r="B939" s="2">
        <f>Table2[[#This Row],[t0]]+1</f>
        <v>40238</v>
      </c>
      <c r="C939" s="2">
        <f>Table2[[#This Row],[t0]]+2</f>
        <v>40239</v>
      </c>
      <c r="D939" s="2">
        <f>Table2[[#This Row],[t0]]+3</f>
        <v>40240</v>
      </c>
      <c r="E939" s="2">
        <f>Table2[[#This Row],[t0]]+4</f>
        <v>40241</v>
      </c>
    </row>
    <row r="940" spans="1:5" x14ac:dyDescent="0.25">
      <c r="A940" s="3">
        <v>40237</v>
      </c>
      <c r="B940" s="2">
        <f>Table2[[#This Row],[t0]]+1</f>
        <v>40238</v>
      </c>
      <c r="C940" s="2">
        <f>Table2[[#This Row],[t0]]+2</f>
        <v>40239</v>
      </c>
      <c r="D940" s="2">
        <f>Table2[[#This Row],[t0]]+3</f>
        <v>40240</v>
      </c>
      <c r="E940" s="2">
        <f>Table2[[#This Row],[t0]]+4</f>
        <v>40241</v>
      </c>
    </row>
    <row r="941" spans="1:5" x14ac:dyDescent="0.25">
      <c r="A941" s="4">
        <v>40243</v>
      </c>
      <c r="B941" s="2">
        <f>Table2[[#This Row],[t0]]+1</f>
        <v>40244</v>
      </c>
      <c r="C941" s="2">
        <f>Table2[[#This Row],[t0]]+2</f>
        <v>40245</v>
      </c>
      <c r="D941" s="2">
        <f>Table2[[#This Row],[t0]]+3</f>
        <v>40246</v>
      </c>
      <c r="E941" s="2">
        <f>Table2[[#This Row],[t0]]+4</f>
        <v>40247</v>
      </c>
    </row>
    <row r="942" spans="1:5" x14ac:dyDescent="0.25">
      <c r="A942" s="3">
        <v>40247</v>
      </c>
      <c r="B942" s="2">
        <f>Table2[[#This Row],[t0]]+1</f>
        <v>40248</v>
      </c>
      <c r="C942" s="2">
        <f>Table2[[#This Row],[t0]]+2</f>
        <v>40249</v>
      </c>
      <c r="D942" s="2">
        <f>Table2[[#This Row],[t0]]+3</f>
        <v>40250</v>
      </c>
      <c r="E942" s="2">
        <f>Table2[[#This Row],[t0]]+4</f>
        <v>40251</v>
      </c>
    </row>
    <row r="943" spans="1:5" x14ac:dyDescent="0.25">
      <c r="A943" s="4">
        <v>40250</v>
      </c>
      <c r="B943" s="2">
        <f>Table2[[#This Row],[t0]]+1</f>
        <v>40251</v>
      </c>
      <c r="C943" s="2">
        <f>Table2[[#This Row],[t0]]+2</f>
        <v>40252</v>
      </c>
      <c r="D943" s="2">
        <f>Table2[[#This Row],[t0]]+3</f>
        <v>40253</v>
      </c>
      <c r="E943" s="2">
        <f>Table2[[#This Row],[t0]]+4</f>
        <v>40254</v>
      </c>
    </row>
    <row r="944" spans="1:5" x14ac:dyDescent="0.25">
      <c r="A944" s="3">
        <v>40251</v>
      </c>
      <c r="B944" s="2">
        <f>Table2[[#This Row],[t0]]+1</f>
        <v>40252</v>
      </c>
      <c r="C944" s="2">
        <f>Table2[[#This Row],[t0]]+2</f>
        <v>40253</v>
      </c>
      <c r="D944" s="2">
        <f>Table2[[#This Row],[t0]]+3</f>
        <v>40254</v>
      </c>
      <c r="E944" s="2">
        <f>Table2[[#This Row],[t0]]+4</f>
        <v>40255</v>
      </c>
    </row>
    <row r="945" spans="1:5" x14ac:dyDescent="0.25">
      <c r="A945" s="4">
        <v>40258</v>
      </c>
      <c r="B945" s="2">
        <f>Table2[[#This Row],[t0]]+1</f>
        <v>40259</v>
      </c>
      <c r="C945" s="2">
        <f>Table2[[#This Row],[t0]]+2</f>
        <v>40260</v>
      </c>
      <c r="D945" s="2">
        <f>Table2[[#This Row],[t0]]+3</f>
        <v>40261</v>
      </c>
      <c r="E945" s="2">
        <f>Table2[[#This Row],[t0]]+4</f>
        <v>40262</v>
      </c>
    </row>
    <row r="946" spans="1:5" x14ac:dyDescent="0.25">
      <c r="A946" s="3">
        <v>40259</v>
      </c>
      <c r="B946" s="2">
        <f>Table2[[#This Row],[t0]]+1</f>
        <v>40260</v>
      </c>
      <c r="C946" s="2">
        <f>Table2[[#This Row],[t0]]+2</f>
        <v>40261</v>
      </c>
      <c r="D946" s="2">
        <f>Table2[[#This Row],[t0]]+3</f>
        <v>40262</v>
      </c>
      <c r="E946" s="2">
        <f>Table2[[#This Row],[t0]]+4</f>
        <v>40263</v>
      </c>
    </row>
    <row r="947" spans="1:5" x14ac:dyDescent="0.25">
      <c r="A947" s="4">
        <v>40278</v>
      </c>
      <c r="B947" s="2">
        <f>Table2[[#This Row],[t0]]+1</f>
        <v>40279</v>
      </c>
      <c r="C947" s="2">
        <f>Table2[[#This Row],[t0]]+2</f>
        <v>40280</v>
      </c>
      <c r="D947" s="2">
        <f>Table2[[#This Row],[t0]]+3</f>
        <v>40281</v>
      </c>
      <c r="E947" s="2">
        <f>Table2[[#This Row],[t0]]+4</f>
        <v>40282</v>
      </c>
    </row>
    <row r="948" spans="1:5" x14ac:dyDescent="0.25">
      <c r="A948" s="3">
        <v>40281</v>
      </c>
      <c r="B948" s="2">
        <f>Table2[[#This Row],[t0]]+1</f>
        <v>40282</v>
      </c>
      <c r="C948" s="2">
        <f>Table2[[#This Row],[t0]]+2</f>
        <v>40283</v>
      </c>
      <c r="D948" s="2">
        <f>Table2[[#This Row],[t0]]+3</f>
        <v>40284</v>
      </c>
      <c r="E948" s="2">
        <f>Table2[[#This Row],[t0]]+4</f>
        <v>40285</v>
      </c>
    </row>
    <row r="949" spans="1:5" x14ac:dyDescent="0.25">
      <c r="A949" s="4">
        <v>40281</v>
      </c>
      <c r="B949" s="2">
        <f>Table2[[#This Row],[t0]]+1</f>
        <v>40282</v>
      </c>
      <c r="C949" s="2">
        <f>Table2[[#This Row],[t0]]+2</f>
        <v>40283</v>
      </c>
      <c r="D949" s="2">
        <f>Table2[[#This Row],[t0]]+3</f>
        <v>40284</v>
      </c>
      <c r="E949" s="2">
        <f>Table2[[#This Row],[t0]]+4</f>
        <v>40285</v>
      </c>
    </row>
    <row r="950" spans="1:5" x14ac:dyDescent="0.25">
      <c r="A950" s="3">
        <v>40285</v>
      </c>
      <c r="B950" s="2">
        <f>Table2[[#This Row],[t0]]+1</f>
        <v>40286</v>
      </c>
      <c r="C950" s="2">
        <f>Table2[[#This Row],[t0]]+2</f>
        <v>40287</v>
      </c>
      <c r="D950" s="2">
        <f>Table2[[#This Row],[t0]]+3</f>
        <v>40288</v>
      </c>
      <c r="E950" s="2">
        <f>Table2[[#This Row],[t0]]+4</f>
        <v>40289</v>
      </c>
    </row>
    <row r="951" spans="1:5" x14ac:dyDescent="0.25">
      <c r="A951" s="4">
        <v>40292</v>
      </c>
      <c r="B951" s="2">
        <f>Table2[[#This Row],[t0]]+1</f>
        <v>40293</v>
      </c>
      <c r="C951" s="2">
        <f>Table2[[#This Row],[t0]]+2</f>
        <v>40294</v>
      </c>
      <c r="D951" s="2">
        <f>Table2[[#This Row],[t0]]+3</f>
        <v>40295</v>
      </c>
      <c r="E951" s="2">
        <f>Table2[[#This Row],[t0]]+4</f>
        <v>40296</v>
      </c>
    </row>
    <row r="952" spans="1:5" x14ac:dyDescent="0.25">
      <c r="A952" s="3">
        <v>40298</v>
      </c>
      <c r="B952" s="2">
        <f>Table2[[#This Row],[t0]]+1</f>
        <v>40299</v>
      </c>
      <c r="C952" s="2">
        <f>Table2[[#This Row],[t0]]+2</f>
        <v>40300</v>
      </c>
      <c r="D952" s="2">
        <f>Table2[[#This Row],[t0]]+3</f>
        <v>40301</v>
      </c>
      <c r="E952" s="2">
        <f>Table2[[#This Row],[t0]]+4</f>
        <v>40302</v>
      </c>
    </row>
    <row r="953" spans="1:5" x14ac:dyDescent="0.25">
      <c r="A953" s="4">
        <v>40299</v>
      </c>
      <c r="B953" s="2">
        <f>Table2[[#This Row],[t0]]+1</f>
        <v>40300</v>
      </c>
      <c r="C953" s="2">
        <f>Table2[[#This Row],[t0]]+2</f>
        <v>40301</v>
      </c>
      <c r="D953" s="2">
        <f>Table2[[#This Row],[t0]]+3</f>
        <v>40302</v>
      </c>
      <c r="E953" s="2">
        <f>Table2[[#This Row],[t0]]+4</f>
        <v>40303</v>
      </c>
    </row>
    <row r="954" spans="1:5" x14ac:dyDescent="0.25">
      <c r="A954" s="3">
        <v>40304</v>
      </c>
      <c r="B954" s="2">
        <f>Table2[[#This Row],[t0]]+1</f>
        <v>40305</v>
      </c>
      <c r="C954" s="2">
        <f>Table2[[#This Row],[t0]]+2</f>
        <v>40306</v>
      </c>
      <c r="D954" s="2">
        <f>Table2[[#This Row],[t0]]+3</f>
        <v>40307</v>
      </c>
      <c r="E954" s="2">
        <f>Table2[[#This Row],[t0]]+4</f>
        <v>40308</v>
      </c>
    </row>
    <row r="955" spans="1:5" x14ac:dyDescent="0.25">
      <c r="A955" s="4">
        <v>40304</v>
      </c>
      <c r="B955" s="2">
        <f>Table2[[#This Row],[t0]]+1</f>
        <v>40305</v>
      </c>
      <c r="C955" s="2">
        <f>Table2[[#This Row],[t0]]+2</f>
        <v>40306</v>
      </c>
      <c r="D955" s="2">
        <f>Table2[[#This Row],[t0]]+3</f>
        <v>40307</v>
      </c>
      <c r="E955" s="2">
        <f>Table2[[#This Row],[t0]]+4</f>
        <v>40308</v>
      </c>
    </row>
    <row r="956" spans="1:5" x14ac:dyDescent="0.25">
      <c r="A956" s="3">
        <v>40308</v>
      </c>
      <c r="B956" s="2">
        <f>Table2[[#This Row],[t0]]+1</f>
        <v>40309</v>
      </c>
      <c r="C956" s="2">
        <f>Table2[[#This Row],[t0]]+2</f>
        <v>40310</v>
      </c>
      <c r="D956" s="2">
        <f>Table2[[#This Row],[t0]]+3</f>
        <v>40311</v>
      </c>
      <c r="E956" s="2">
        <f>Table2[[#This Row],[t0]]+4</f>
        <v>40312</v>
      </c>
    </row>
    <row r="957" spans="1:5" x14ac:dyDescent="0.25">
      <c r="A957" s="4">
        <v>40310</v>
      </c>
      <c r="B957" s="2">
        <f>Table2[[#This Row],[t0]]+1</f>
        <v>40311</v>
      </c>
      <c r="C957" s="2">
        <f>Table2[[#This Row],[t0]]+2</f>
        <v>40312</v>
      </c>
      <c r="D957" s="2">
        <f>Table2[[#This Row],[t0]]+3</f>
        <v>40313</v>
      </c>
      <c r="E957" s="2">
        <f>Table2[[#This Row],[t0]]+4</f>
        <v>40314</v>
      </c>
    </row>
    <row r="958" spans="1:5" x14ac:dyDescent="0.25">
      <c r="A958" s="3">
        <v>40318</v>
      </c>
      <c r="B958" s="2">
        <f>Table2[[#This Row],[t0]]+1</f>
        <v>40319</v>
      </c>
      <c r="C958" s="2">
        <f>Table2[[#This Row],[t0]]+2</f>
        <v>40320</v>
      </c>
      <c r="D958" s="2">
        <f>Table2[[#This Row],[t0]]+3</f>
        <v>40321</v>
      </c>
      <c r="E958" s="2">
        <f>Table2[[#This Row],[t0]]+4</f>
        <v>40322</v>
      </c>
    </row>
    <row r="959" spans="1:5" x14ac:dyDescent="0.25">
      <c r="A959" s="4">
        <v>40322</v>
      </c>
      <c r="B959" s="2">
        <f>Table2[[#This Row],[t0]]+1</f>
        <v>40323</v>
      </c>
      <c r="C959" s="2">
        <f>Table2[[#This Row],[t0]]+2</f>
        <v>40324</v>
      </c>
      <c r="D959" s="2">
        <f>Table2[[#This Row],[t0]]+3</f>
        <v>40325</v>
      </c>
      <c r="E959" s="2">
        <f>Table2[[#This Row],[t0]]+4</f>
        <v>40326</v>
      </c>
    </row>
    <row r="960" spans="1:5" x14ac:dyDescent="0.25">
      <c r="A960" s="3">
        <v>40326</v>
      </c>
      <c r="B960" s="2">
        <f>Table2[[#This Row],[t0]]+1</f>
        <v>40327</v>
      </c>
      <c r="C960" s="2">
        <f>Table2[[#This Row],[t0]]+2</f>
        <v>40328</v>
      </c>
      <c r="D960" s="2">
        <f>Table2[[#This Row],[t0]]+3</f>
        <v>40329</v>
      </c>
      <c r="E960" s="2">
        <f>Table2[[#This Row],[t0]]+4</f>
        <v>40330</v>
      </c>
    </row>
    <row r="961" spans="1:5" x14ac:dyDescent="0.25">
      <c r="A961" s="4">
        <v>40327</v>
      </c>
      <c r="B961" s="2">
        <f>Table2[[#This Row],[t0]]+1</f>
        <v>40328</v>
      </c>
      <c r="C961" s="2">
        <f>Table2[[#This Row],[t0]]+2</f>
        <v>40329</v>
      </c>
      <c r="D961" s="2">
        <f>Table2[[#This Row],[t0]]+3</f>
        <v>40330</v>
      </c>
      <c r="E961" s="2">
        <f>Table2[[#This Row],[t0]]+4</f>
        <v>40331</v>
      </c>
    </row>
    <row r="962" spans="1:5" x14ac:dyDescent="0.25">
      <c r="A962" s="3">
        <v>40327</v>
      </c>
      <c r="B962" s="2">
        <f>Table2[[#This Row],[t0]]+1</f>
        <v>40328</v>
      </c>
      <c r="C962" s="2">
        <f>Table2[[#This Row],[t0]]+2</f>
        <v>40329</v>
      </c>
      <c r="D962" s="2">
        <f>Table2[[#This Row],[t0]]+3</f>
        <v>40330</v>
      </c>
      <c r="E962" s="2">
        <f>Table2[[#This Row],[t0]]+4</f>
        <v>40331</v>
      </c>
    </row>
    <row r="963" spans="1:5" x14ac:dyDescent="0.25">
      <c r="A963" s="4">
        <v>40329</v>
      </c>
      <c r="B963" s="2">
        <f>Table2[[#This Row],[t0]]+1</f>
        <v>40330</v>
      </c>
      <c r="C963" s="2">
        <f>Table2[[#This Row],[t0]]+2</f>
        <v>40331</v>
      </c>
      <c r="D963" s="2">
        <f>Table2[[#This Row],[t0]]+3</f>
        <v>40332</v>
      </c>
      <c r="E963" s="2">
        <f>Table2[[#This Row],[t0]]+4</f>
        <v>40333</v>
      </c>
    </row>
    <row r="964" spans="1:5" x14ac:dyDescent="0.25">
      <c r="A964" s="3">
        <v>40335</v>
      </c>
      <c r="B964" s="2">
        <f>Table2[[#This Row],[t0]]+1</f>
        <v>40336</v>
      </c>
      <c r="C964" s="2">
        <f>Table2[[#This Row],[t0]]+2</f>
        <v>40337</v>
      </c>
      <c r="D964" s="2">
        <f>Table2[[#This Row],[t0]]+3</f>
        <v>40338</v>
      </c>
      <c r="E964" s="2">
        <f>Table2[[#This Row],[t0]]+4</f>
        <v>40339</v>
      </c>
    </row>
    <row r="965" spans="1:5" x14ac:dyDescent="0.25">
      <c r="A965" s="4">
        <v>40346</v>
      </c>
      <c r="B965" s="2">
        <f>Table2[[#This Row],[t0]]+1</f>
        <v>40347</v>
      </c>
      <c r="C965" s="2">
        <f>Table2[[#This Row],[t0]]+2</f>
        <v>40348</v>
      </c>
      <c r="D965" s="2">
        <f>Table2[[#This Row],[t0]]+3</f>
        <v>40349</v>
      </c>
      <c r="E965" s="2">
        <f>Table2[[#This Row],[t0]]+4</f>
        <v>40350</v>
      </c>
    </row>
    <row r="966" spans="1:5" x14ac:dyDescent="0.25">
      <c r="A966" s="3">
        <v>40356</v>
      </c>
      <c r="B966" s="2">
        <f>Table2[[#This Row],[t0]]+1</f>
        <v>40357</v>
      </c>
      <c r="C966" s="2">
        <f>Table2[[#This Row],[t0]]+2</f>
        <v>40358</v>
      </c>
      <c r="D966" s="2">
        <f>Table2[[#This Row],[t0]]+3</f>
        <v>40359</v>
      </c>
      <c r="E966" s="2">
        <f>Table2[[#This Row],[t0]]+4</f>
        <v>40360</v>
      </c>
    </row>
    <row r="967" spans="1:5" x14ac:dyDescent="0.25">
      <c r="A967" s="4">
        <v>40356</v>
      </c>
      <c r="B967" s="2">
        <f>Table2[[#This Row],[t0]]+1</f>
        <v>40357</v>
      </c>
      <c r="C967" s="2">
        <f>Table2[[#This Row],[t0]]+2</f>
        <v>40358</v>
      </c>
      <c r="D967" s="2">
        <f>Table2[[#This Row],[t0]]+3</f>
        <v>40359</v>
      </c>
      <c r="E967" s="2">
        <f>Table2[[#This Row],[t0]]+4</f>
        <v>40360</v>
      </c>
    </row>
    <row r="968" spans="1:5" x14ac:dyDescent="0.25">
      <c r="A968" s="3">
        <v>40356</v>
      </c>
      <c r="B968" s="2">
        <f>Table2[[#This Row],[t0]]+1</f>
        <v>40357</v>
      </c>
      <c r="C968" s="2">
        <f>Table2[[#This Row],[t0]]+2</f>
        <v>40358</v>
      </c>
      <c r="D968" s="2">
        <f>Table2[[#This Row],[t0]]+3</f>
        <v>40359</v>
      </c>
      <c r="E968" s="2">
        <f>Table2[[#This Row],[t0]]+4</f>
        <v>40360</v>
      </c>
    </row>
    <row r="969" spans="1:5" x14ac:dyDescent="0.25">
      <c r="A969" s="4">
        <v>40359</v>
      </c>
      <c r="B969" s="2">
        <f>Table2[[#This Row],[t0]]+1</f>
        <v>40360</v>
      </c>
      <c r="C969" s="2">
        <f>Table2[[#This Row],[t0]]+2</f>
        <v>40361</v>
      </c>
      <c r="D969" s="2">
        <f>Table2[[#This Row],[t0]]+3</f>
        <v>40362</v>
      </c>
      <c r="E969" s="2">
        <f>Table2[[#This Row],[t0]]+4</f>
        <v>40363</v>
      </c>
    </row>
    <row r="970" spans="1:5" x14ac:dyDescent="0.25">
      <c r="A970" s="3">
        <v>40359</v>
      </c>
      <c r="B970" s="2">
        <f>Table2[[#This Row],[t0]]+1</f>
        <v>40360</v>
      </c>
      <c r="C970" s="2">
        <f>Table2[[#This Row],[t0]]+2</f>
        <v>40361</v>
      </c>
      <c r="D970" s="2">
        <f>Table2[[#This Row],[t0]]+3</f>
        <v>40362</v>
      </c>
      <c r="E970" s="2">
        <f>Table2[[#This Row],[t0]]+4</f>
        <v>40363</v>
      </c>
    </row>
    <row r="971" spans="1:5" x14ac:dyDescent="0.25">
      <c r="A971" s="4">
        <v>40359</v>
      </c>
      <c r="B971" s="2">
        <f>Table2[[#This Row],[t0]]+1</f>
        <v>40360</v>
      </c>
      <c r="C971" s="2">
        <f>Table2[[#This Row],[t0]]+2</f>
        <v>40361</v>
      </c>
      <c r="D971" s="2">
        <f>Table2[[#This Row],[t0]]+3</f>
        <v>40362</v>
      </c>
      <c r="E971" s="2">
        <f>Table2[[#This Row],[t0]]+4</f>
        <v>40363</v>
      </c>
    </row>
    <row r="972" spans="1:5" x14ac:dyDescent="0.25">
      <c r="A972" s="3">
        <v>40359</v>
      </c>
      <c r="B972" s="2">
        <f>Table2[[#This Row],[t0]]+1</f>
        <v>40360</v>
      </c>
      <c r="C972" s="2">
        <f>Table2[[#This Row],[t0]]+2</f>
        <v>40361</v>
      </c>
      <c r="D972" s="2">
        <f>Table2[[#This Row],[t0]]+3</f>
        <v>40362</v>
      </c>
      <c r="E972" s="2">
        <f>Table2[[#This Row],[t0]]+4</f>
        <v>40363</v>
      </c>
    </row>
    <row r="973" spans="1:5" x14ac:dyDescent="0.25">
      <c r="A973" s="4">
        <v>40359</v>
      </c>
      <c r="B973" s="2">
        <f>Table2[[#This Row],[t0]]+1</f>
        <v>40360</v>
      </c>
      <c r="C973" s="2">
        <f>Table2[[#This Row],[t0]]+2</f>
        <v>40361</v>
      </c>
      <c r="D973" s="2">
        <f>Table2[[#This Row],[t0]]+3</f>
        <v>40362</v>
      </c>
      <c r="E973" s="2">
        <f>Table2[[#This Row],[t0]]+4</f>
        <v>40363</v>
      </c>
    </row>
    <row r="974" spans="1:5" x14ac:dyDescent="0.25">
      <c r="A974" s="3">
        <v>40371</v>
      </c>
      <c r="B974" s="2">
        <f>Table2[[#This Row],[t0]]+1</f>
        <v>40372</v>
      </c>
      <c r="C974" s="2">
        <f>Table2[[#This Row],[t0]]+2</f>
        <v>40373</v>
      </c>
      <c r="D974" s="2">
        <f>Table2[[#This Row],[t0]]+3</f>
        <v>40374</v>
      </c>
      <c r="E974" s="2">
        <f>Table2[[#This Row],[t0]]+4</f>
        <v>40375</v>
      </c>
    </row>
    <row r="975" spans="1:5" x14ac:dyDescent="0.25">
      <c r="A975" s="4">
        <v>40375</v>
      </c>
      <c r="B975" s="2">
        <f>Table2[[#This Row],[t0]]+1</f>
        <v>40376</v>
      </c>
      <c r="C975" s="2">
        <f>Table2[[#This Row],[t0]]+2</f>
        <v>40377</v>
      </c>
      <c r="D975" s="2">
        <f>Table2[[#This Row],[t0]]+3</f>
        <v>40378</v>
      </c>
      <c r="E975" s="2">
        <f>Table2[[#This Row],[t0]]+4</f>
        <v>40379</v>
      </c>
    </row>
    <row r="976" spans="1:5" x14ac:dyDescent="0.25">
      <c r="A976" s="3">
        <v>40376</v>
      </c>
      <c r="B976" s="2">
        <f>Table2[[#This Row],[t0]]+1</f>
        <v>40377</v>
      </c>
      <c r="C976" s="2">
        <f>Table2[[#This Row],[t0]]+2</f>
        <v>40378</v>
      </c>
      <c r="D976" s="2">
        <f>Table2[[#This Row],[t0]]+3</f>
        <v>40379</v>
      </c>
      <c r="E976" s="2">
        <f>Table2[[#This Row],[t0]]+4</f>
        <v>40380</v>
      </c>
    </row>
    <row r="977" spans="1:5" x14ac:dyDescent="0.25">
      <c r="A977" s="4">
        <v>40378</v>
      </c>
      <c r="B977" s="2">
        <f>Table2[[#This Row],[t0]]+1</f>
        <v>40379</v>
      </c>
      <c r="C977" s="2">
        <f>Table2[[#This Row],[t0]]+2</f>
        <v>40380</v>
      </c>
      <c r="D977" s="2">
        <f>Table2[[#This Row],[t0]]+3</f>
        <v>40381</v>
      </c>
      <c r="E977" s="2">
        <f>Table2[[#This Row],[t0]]+4</f>
        <v>40382</v>
      </c>
    </row>
    <row r="978" spans="1:5" x14ac:dyDescent="0.25">
      <c r="A978" s="3">
        <v>40382</v>
      </c>
      <c r="B978" s="2">
        <f>Table2[[#This Row],[t0]]+1</f>
        <v>40383</v>
      </c>
      <c r="C978" s="2">
        <f>Table2[[#This Row],[t0]]+2</f>
        <v>40384</v>
      </c>
      <c r="D978" s="2">
        <f>Table2[[#This Row],[t0]]+3</f>
        <v>40385</v>
      </c>
      <c r="E978" s="2">
        <f>Table2[[#This Row],[t0]]+4</f>
        <v>40386</v>
      </c>
    </row>
    <row r="979" spans="1:5" x14ac:dyDescent="0.25">
      <c r="A979" s="4">
        <v>40399</v>
      </c>
      <c r="B979" s="2">
        <f>Table2[[#This Row],[t0]]+1</f>
        <v>40400</v>
      </c>
      <c r="C979" s="2">
        <f>Table2[[#This Row],[t0]]+2</f>
        <v>40401</v>
      </c>
      <c r="D979" s="2">
        <f>Table2[[#This Row],[t0]]+3</f>
        <v>40402</v>
      </c>
      <c r="E979" s="2">
        <f>Table2[[#This Row],[t0]]+4</f>
        <v>40403</v>
      </c>
    </row>
    <row r="980" spans="1:5" x14ac:dyDescent="0.25">
      <c r="A980" s="3">
        <v>40413</v>
      </c>
      <c r="B980" s="2">
        <f>Table2[[#This Row],[t0]]+1</f>
        <v>40414</v>
      </c>
      <c r="C980" s="2">
        <f>Table2[[#This Row],[t0]]+2</f>
        <v>40415</v>
      </c>
      <c r="D980" s="2">
        <f>Table2[[#This Row],[t0]]+3</f>
        <v>40416</v>
      </c>
      <c r="E980" s="2">
        <f>Table2[[#This Row],[t0]]+4</f>
        <v>40417</v>
      </c>
    </row>
    <row r="981" spans="1:5" x14ac:dyDescent="0.25">
      <c r="A981" s="4">
        <v>40414</v>
      </c>
      <c r="B981" s="2">
        <f>Table2[[#This Row],[t0]]+1</f>
        <v>40415</v>
      </c>
      <c r="C981" s="2">
        <f>Table2[[#This Row],[t0]]+2</f>
        <v>40416</v>
      </c>
      <c r="D981" s="2">
        <f>Table2[[#This Row],[t0]]+3</f>
        <v>40417</v>
      </c>
      <c r="E981" s="2">
        <f>Table2[[#This Row],[t0]]+4</f>
        <v>40418</v>
      </c>
    </row>
    <row r="982" spans="1:5" x14ac:dyDescent="0.25">
      <c r="A982" s="3">
        <v>40415</v>
      </c>
      <c r="B982" s="2">
        <f>Table2[[#This Row],[t0]]+1</f>
        <v>40416</v>
      </c>
      <c r="C982" s="2">
        <f>Table2[[#This Row],[t0]]+2</f>
        <v>40417</v>
      </c>
      <c r="D982" s="2">
        <f>Table2[[#This Row],[t0]]+3</f>
        <v>40418</v>
      </c>
      <c r="E982" s="2">
        <f>Table2[[#This Row],[t0]]+4</f>
        <v>40419</v>
      </c>
    </row>
    <row r="983" spans="1:5" x14ac:dyDescent="0.25">
      <c r="A983" s="4">
        <v>40423</v>
      </c>
      <c r="B983" s="2">
        <f>Table2[[#This Row],[t0]]+1</f>
        <v>40424</v>
      </c>
      <c r="C983" s="2">
        <f>Table2[[#This Row],[t0]]+2</f>
        <v>40425</v>
      </c>
      <c r="D983" s="2">
        <f>Table2[[#This Row],[t0]]+3</f>
        <v>40426</v>
      </c>
      <c r="E983" s="2">
        <f>Table2[[#This Row],[t0]]+4</f>
        <v>40427</v>
      </c>
    </row>
    <row r="984" spans="1:5" x14ac:dyDescent="0.25">
      <c r="A984" s="3">
        <v>40423</v>
      </c>
      <c r="B984" s="2">
        <f>Table2[[#This Row],[t0]]+1</f>
        <v>40424</v>
      </c>
      <c r="C984" s="2">
        <f>Table2[[#This Row],[t0]]+2</f>
        <v>40425</v>
      </c>
      <c r="D984" s="2">
        <f>Table2[[#This Row],[t0]]+3</f>
        <v>40426</v>
      </c>
      <c r="E984" s="2">
        <f>Table2[[#This Row],[t0]]+4</f>
        <v>40427</v>
      </c>
    </row>
    <row r="985" spans="1:5" x14ac:dyDescent="0.25">
      <c r="A985" s="4">
        <v>40424</v>
      </c>
      <c r="B985" s="2">
        <f>Table2[[#This Row],[t0]]+1</f>
        <v>40425</v>
      </c>
      <c r="C985" s="2">
        <f>Table2[[#This Row],[t0]]+2</f>
        <v>40426</v>
      </c>
      <c r="D985" s="2">
        <f>Table2[[#This Row],[t0]]+3</f>
        <v>40427</v>
      </c>
      <c r="E985" s="2">
        <f>Table2[[#This Row],[t0]]+4</f>
        <v>40428</v>
      </c>
    </row>
    <row r="986" spans="1:5" x14ac:dyDescent="0.25">
      <c r="A986" s="3">
        <v>40428</v>
      </c>
      <c r="B986" s="2">
        <f>Table2[[#This Row],[t0]]+1</f>
        <v>40429</v>
      </c>
      <c r="C986" s="2">
        <f>Table2[[#This Row],[t0]]+2</f>
        <v>40430</v>
      </c>
      <c r="D986" s="2">
        <f>Table2[[#This Row],[t0]]+3</f>
        <v>40431</v>
      </c>
      <c r="E986" s="2">
        <f>Table2[[#This Row],[t0]]+4</f>
        <v>40432</v>
      </c>
    </row>
    <row r="987" spans="1:5" x14ac:dyDescent="0.25">
      <c r="A987" s="4">
        <v>40430</v>
      </c>
      <c r="B987" s="2">
        <f>Table2[[#This Row],[t0]]+1</f>
        <v>40431</v>
      </c>
      <c r="C987" s="2">
        <f>Table2[[#This Row],[t0]]+2</f>
        <v>40432</v>
      </c>
      <c r="D987" s="2">
        <f>Table2[[#This Row],[t0]]+3</f>
        <v>40433</v>
      </c>
      <c r="E987" s="2">
        <f>Table2[[#This Row],[t0]]+4</f>
        <v>40434</v>
      </c>
    </row>
    <row r="988" spans="1:5" x14ac:dyDescent="0.25">
      <c r="A988" s="3">
        <v>40436</v>
      </c>
      <c r="B988" s="2">
        <f>Table2[[#This Row],[t0]]+1</f>
        <v>40437</v>
      </c>
      <c r="C988" s="2">
        <f>Table2[[#This Row],[t0]]+2</f>
        <v>40438</v>
      </c>
      <c r="D988" s="2">
        <f>Table2[[#This Row],[t0]]+3</f>
        <v>40439</v>
      </c>
      <c r="E988" s="2">
        <f>Table2[[#This Row],[t0]]+4</f>
        <v>40440</v>
      </c>
    </row>
    <row r="989" spans="1:5" x14ac:dyDescent="0.25">
      <c r="A989" s="4">
        <v>40439</v>
      </c>
      <c r="B989" s="2">
        <f>Table2[[#This Row],[t0]]+1</f>
        <v>40440</v>
      </c>
      <c r="C989" s="2">
        <f>Table2[[#This Row],[t0]]+2</f>
        <v>40441</v>
      </c>
      <c r="D989" s="2">
        <f>Table2[[#This Row],[t0]]+3</f>
        <v>40442</v>
      </c>
      <c r="E989" s="2">
        <f>Table2[[#This Row],[t0]]+4</f>
        <v>40443</v>
      </c>
    </row>
    <row r="990" spans="1:5" x14ac:dyDescent="0.25">
      <c r="A990" s="3">
        <v>40441</v>
      </c>
      <c r="B990" s="2">
        <f>Table2[[#This Row],[t0]]+1</f>
        <v>40442</v>
      </c>
      <c r="C990" s="2">
        <f>Table2[[#This Row],[t0]]+2</f>
        <v>40443</v>
      </c>
      <c r="D990" s="2">
        <f>Table2[[#This Row],[t0]]+3</f>
        <v>40444</v>
      </c>
      <c r="E990" s="2">
        <f>Table2[[#This Row],[t0]]+4</f>
        <v>40445</v>
      </c>
    </row>
    <row r="991" spans="1:5" x14ac:dyDescent="0.25">
      <c r="A991" s="4">
        <v>40445</v>
      </c>
      <c r="B991" s="2">
        <f>Table2[[#This Row],[t0]]+1</f>
        <v>40446</v>
      </c>
      <c r="C991" s="2">
        <f>Table2[[#This Row],[t0]]+2</f>
        <v>40447</v>
      </c>
      <c r="D991" s="2">
        <f>Table2[[#This Row],[t0]]+3</f>
        <v>40448</v>
      </c>
      <c r="E991" s="2">
        <f>Table2[[#This Row],[t0]]+4</f>
        <v>40449</v>
      </c>
    </row>
    <row r="992" spans="1:5" x14ac:dyDescent="0.25">
      <c r="A992" s="3">
        <v>40445</v>
      </c>
      <c r="B992" s="2">
        <f>Table2[[#This Row],[t0]]+1</f>
        <v>40446</v>
      </c>
      <c r="C992" s="2">
        <f>Table2[[#This Row],[t0]]+2</f>
        <v>40447</v>
      </c>
      <c r="D992" s="2">
        <f>Table2[[#This Row],[t0]]+3</f>
        <v>40448</v>
      </c>
      <c r="E992" s="2">
        <f>Table2[[#This Row],[t0]]+4</f>
        <v>40449</v>
      </c>
    </row>
    <row r="993" spans="1:5" x14ac:dyDescent="0.25">
      <c r="A993" s="4">
        <v>40445</v>
      </c>
      <c r="B993" s="2">
        <f>Table2[[#This Row],[t0]]+1</f>
        <v>40446</v>
      </c>
      <c r="C993" s="2">
        <f>Table2[[#This Row],[t0]]+2</f>
        <v>40447</v>
      </c>
      <c r="D993" s="2">
        <f>Table2[[#This Row],[t0]]+3</f>
        <v>40448</v>
      </c>
      <c r="E993" s="2">
        <f>Table2[[#This Row],[t0]]+4</f>
        <v>40449</v>
      </c>
    </row>
    <row r="994" spans="1:5" x14ac:dyDescent="0.25">
      <c r="A994" s="3">
        <v>40446</v>
      </c>
      <c r="B994" s="2">
        <f>Table2[[#This Row],[t0]]+1</f>
        <v>40447</v>
      </c>
      <c r="C994" s="2">
        <f>Table2[[#This Row],[t0]]+2</f>
        <v>40448</v>
      </c>
      <c r="D994" s="2">
        <f>Table2[[#This Row],[t0]]+3</f>
        <v>40449</v>
      </c>
      <c r="E994" s="2">
        <f>Table2[[#This Row],[t0]]+4</f>
        <v>40450</v>
      </c>
    </row>
    <row r="995" spans="1:5" x14ac:dyDescent="0.25">
      <c r="A995" s="4">
        <v>40446</v>
      </c>
      <c r="B995" s="2">
        <f>Table2[[#This Row],[t0]]+1</f>
        <v>40447</v>
      </c>
      <c r="C995" s="2">
        <f>Table2[[#This Row],[t0]]+2</f>
        <v>40448</v>
      </c>
      <c r="D995" s="2">
        <f>Table2[[#This Row],[t0]]+3</f>
        <v>40449</v>
      </c>
      <c r="E995" s="2">
        <f>Table2[[#This Row],[t0]]+4</f>
        <v>40450</v>
      </c>
    </row>
    <row r="996" spans="1:5" x14ac:dyDescent="0.25">
      <c r="A996" s="3">
        <v>40446</v>
      </c>
      <c r="B996" s="2">
        <f>Table2[[#This Row],[t0]]+1</f>
        <v>40447</v>
      </c>
      <c r="C996" s="2">
        <f>Table2[[#This Row],[t0]]+2</f>
        <v>40448</v>
      </c>
      <c r="D996" s="2">
        <f>Table2[[#This Row],[t0]]+3</f>
        <v>40449</v>
      </c>
      <c r="E996" s="2">
        <f>Table2[[#This Row],[t0]]+4</f>
        <v>40450</v>
      </c>
    </row>
    <row r="997" spans="1:5" x14ac:dyDescent="0.25">
      <c r="A997" s="4">
        <v>40446</v>
      </c>
      <c r="B997" s="2">
        <f>Table2[[#This Row],[t0]]+1</f>
        <v>40447</v>
      </c>
      <c r="C997" s="2">
        <f>Table2[[#This Row],[t0]]+2</f>
        <v>40448</v>
      </c>
      <c r="D997" s="2">
        <f>Table2[[#This Row],[t0]]+3</f>
        <v>40449</v>
      </c>
      <c r="E997" s="2">
        <f>Table2[[#This Row],[t0]]+4</f>
        <v>40450</v>
      </c>
    </row>
    <row r="998" spans="1:5" x14ac:dyDescent="0.25">
      <c r="A998" s="3">
        <v>40459</v>
      </c>
      <c r="B998" s="2">
        <f>Table2[[#This Row],[t0]]+1</f>
        <v>40460</v>
      </c>
      <c r="C998" s="2">
        <f>Table2[[#This Row],[t0]]+2</f>
        <v>40461</v>
      </c>
      <c r="D998" s="2">
        <f>Table2[[#This Row],[t0]]+3</f>
        <v>40462</v>
      </c>
      <c r="E998" s="2">
        <f>Table2[[#This Row],[t0]]+4</f>
        <v>40463</v>
      </c>
    </row>
    <row r="999" spans="1:5" x14ac:dyDescent="0.25">
      <c r="A999" s="4">
        <v>40469</v>
      </c>
      <c r="B999" s="2">
        <f>Table2[[#This Row],[t0]]+1</f>
        <v>40470</v>
      </c>
      <c r="C999" s="2">
        <f>Table2[[#This Row],[t0]]+2</f>
        <v>40471</v>
      </c>
      <c r="D999" s="2">
        <f>Table2[[#This Row],[t0]]+3</f>
        <v>40472</v>
      </c>
      <c r="E999" s="2">
        <f>Table2[[#This Row],[t0]]+4</f>
        <v>40473</v>
      </c>
    </row>
    <row r="1000" spans="1:5" x14ac:dyDescent="0.25">
      <c r="A1000" s="3">
        <v>40473</v>
      </c>
      <c r="B1000" s="2">
        <f>Table2[[#This Row],[t0]]+1</f>
        <v>40474</v>
      </c>
      <c r="C1000" s="2">
        <f>Table2[[#This Row],[t0]]+2</f>
        <v>40475</v>
      </c>
      <c r="D1000" s="2">
        <f>Table2[[#This Row],[t0]]+3</f>
        <v>40476</v>
      </c>
      <c r="E1000" s="2">
        <f>Table2[[#This Row],[t0]]+4</f>
        <v>40477</v>
      </c>
    </row>
    <row r="1001" spans="1:5" x14ac:dyDescent="0.25">
      <c r="A1001" s="4">
        <v>40473</v>
      </c>
      <c r="B1001" s="2">
        <f>Table2[[#This Row],[t0]]+1</f>
        <v>40474</v>
      </c>
      <c r="C1001" s="2">
        <f>Table2[[#This Row],[t0]]+2</f>
        <v>40475</v>
      </c>
      <c r="D1001" s="2">
        <f>Table2[[#This Row],[t0]]+3</f>
        <v>40476</v>
      </c>
      <c r="E1001" s="2">
        <f>Table2[[#This Row],[t0]]+4</f>
        <v>40477</v>
      </c>
    </row>
    <row r="1002" spans="1:5" x14ac:dyDescent="0.25">
      <c r="A1002" s="3">
        <v>40473</v>
      </c>
      <c r="B1002" s="2">
        <f>Table2[[#This Row],[t0]]+1</f>
        <v>40474</v>
      </c>
      <c r="C1002" s="2">
        <f>Table2[[#This Row],[t0]]+2</f>
        <v>40475</v>
      </c>
      <c r="D1002" s="2">
        <f>Table2[[#This Row],[t0]]+3</f>
        <v>40476</v>
      </c>
      <c r="E1002" s="2">
        <f>Table2[[#This Row],[t0]]+4</f>
        <v>40477</v>
      </c>
    </row>
    <row r="1003" spans="1:5" x14ac:dyDescent="0.25">
      <c r="A1003" s="4">
        <v>40480</v>
      </c>
      <c r="B1003" s="2">
        <f>Table2[[#This Row],[t0]]+1</f>
        <v>40481</v>
      </c>
      <c r="C1003" s="2">
        <f>Table2[[#This Row],[t0]]+2</f>
        <v>40482</v>
      </c>
      <c r="D1003" s="2">
        <f>Table2[[#This Row],[t0]]+3</f>
        <v>40483</v>
      </c>
      <c r="E1003" s="2">
        <f>Table2[[#This Row],[t0]]+4</f>
        <v>40484</v>
      </c>
    </row>
    <row r="1004" spans="1:5" x14ac:dyDescent="0.25">
      <c r="A1004" s="3">
        <v>40482</v>
      </c>
      <c r="B1004" s="2">
        <f>Table2[[#This Row],[t0]]+1</f>
        <v>40483</v>
      </c>
      <c r="C1004" s="2">
        <f>Table2[[#This Row],[t0]]+2</f>
        <v>40484</v>
      </c>
      <c r="D1004" s="2">
        <f>Table2[[#This Row],[t0]]+3</f>
        <v>40485</v>
      </c>
      <c r="E1004" s="2">
        <f>Table2[[#This Row],[t0]]+4</f>
        <v>40486</v>
      </c>
    </row>
    <row r="1005" spans="1:5" x14ac:dyDescent="0.25">
      <c r="A1005" s="4">
        <v>40482</v>
      </c>
      <c r="B1005" s="2">
        <f>Table2[[#This Row],[t0]]+1</f>
        <v>40483</v>
      </c>
      <c r="C1005" s="2">
        <f>Table2[[#This Row],[t0]]+2</f>
        <v>40484</v>
      </c>
      <c r="D1005" s="2">
        <f>Table2[[#This Row],[t0]]+3</f>
        <v>40485</v>
      </c>
      <c r="E1005" s="2">
        <f>Table2[[#This Row],[t0]]+4</f>
        <v>40486</v>
      </c>
    </row>
    <row r="1006" spans="1:5" x14ac:dyDescent="0.25">
      <c r="A1006" s="3">
        <v>40482</v>
      </c>
      <c r="B1006" s="2">
        <f>Table2[[#This Row],[t0]]+1</f>
        <v>40483</v>
      </c>
      <c r="C1006" s="2">
        <f>Table2[[#This Row],[t0]]+2</f>
        <v>40484</v>
      </c>
      <c r="D1006" s="2">
        <f>Table2[[#This Row],[t0]]+3</f>
        <v>40485</v>
      </c>
      <c r="E1006" s="2">
        <f>Table2[[#This Row],[t0]]+4</f>
        <v>40486</v>
      </c>
    </row>
    <row r="1007" spans="1:5" x14ac:dyDescent="0.25">
      <c r="A1007" s="4">
        <v>40486</v>
      </c>
      <c r="B1007" s="2">
        <f>Table2[[#This Row],[t0]]+1</f>
        <v>40487</v>
      </c>
      <c r="C1007" s="2">
        <f>Table2[[#This Row],[t0]]+2</f>
        <v>40488</v>
      </c>
      <c r="D1007" s="2">
        <f>Table2[[#This Row],[t0]]+3</f>
        <v>40489</v>
      </c>
      <c r="E1007" s="2">
        <f>Table2[[#This Row],[t0]]+4</f>
        <v>40490</v>
      </c>
    </row>
    <row r="1008" spans="1:5" x14ac:dyDescent="0.25">
      <c r="A1008" s="3">
        <v>40510</v>
      </c>
      <c r="B1008" s="2">
        <f>Table2[[#This Row],[t0]]+1</f>
        <v>40511</v>
      </c>
      <c r="C1008" s="2">
        <f>Table2[[#This Row],[t0]]+2</f>
        <v>40512</v>
      </c>
      <c r="D1008" s="2">
        <f>Table2[[#This Row],[t0]]+3</f>
        <v>40513</v>
      </c>
      <c r="E1008" s="2">
        <f>Table2[[#This Row],[t0]]+4</f>
        <v>40514</v>
      </c>
    </row>
    <row r="1009" spans="1:5" x14ac:dyDescent="0.25">
      <c r="A1009" s="4">
        <v>40510</v>
      </c>
      <c r="B1009" s="2">
        <f>Table2[[#This Row],[t0]]+1</f>
        <v>40511</v>
      </c>
      <c r="C1009" s="2">
        <f>Table2[[#This Row],[t0]]+2</f>
        <v>40512</v>
      </c>
      <c r="D1009" s="2">
        <f>Table2[[#This Row],[t0]]+3</f>
        <v>40513</v>
      </c>
      <c r="E1009" s="2">
        <f>Table2[[#This Row],[t0]]+4</f>
        <v>40514</v>
      </c>
    </row>
    <row r="1010" spans="1:5" x14ac:dyDescent="0.25">
      <c r="A1010" s="3">
        <v>40510</v>
      </c>
      <c r="B1010" s="2">
        <f>Table2[[#This Row],[t0]]+1</f>
        <v>40511</v>
      </c>
      <c r="C1010" s="2">
        <f>Table2[[#This Row],[t0]]+2</f>
        <v>40512</v>
      </c>
      <c r="D1010" s="2">
        <f>Table2[[#This Row],[t0]]+3</f>
        <v>40513</v>
      </c>
      <c r="E1010" s="2">
        <f>Table2[[#This Row],[t0]]+4</f>
        <v>40514</v>
      </c>
    </row>
    <row r="1011" spans="1:5" x14ac:dyDescent="0.25">
      <c r="A1011" s="4">
        <v>40512</v>
      </c>
      <c r="B1011" s="2">
        <f>Table2[[#This Row],[t0]]+1</f>
        <v>40513</v>
      </c>
      <c r="C1011" s="2">
        <f>Table2[[#This Row],[t0]]+2</f>
        <v>40514</v>
      </c>
      <c r="D1011" s="2">
        <f>Table2[[#This Row],[t0]]+3</f>
        <v>40515</v>
      </c>
      <c r="E1011" s="2">
        <f>Table2[[#This Row],[t0]]+4</f>
        <v>40516</v>
      </c>
    </row>
    <row r="1012" spans="1:5" x14ac:dyDescent="0.25">
      <c r="A1012" s="3">
        <v>40512</v>
      </c>
      <c r="B1012" s="2">
        <f>Table2[[#This Row],[t0]]+1</f>
        <v>40513</v>
      </c>
      <c r="C1012" s="2">
        <f>Table2[[#This Row],[t0]]+2</f>
        <v>40514</v>
      </c>
      <c r="D1012" s="2">
        <f>Table2[[#This Row],[t0]]+3</f>
        <v>40515</v>
      </c>
      <c r="E1012" s="2">
        <f>Table2[[#This Row],[t0]]+4</f>
        <v>40516</v>
      </c>
    </row>
    <row r="1013" spans="1:5" x14ac:dyDescent="0.25">
      <c r="A1013" s="4">
        <v>40513</v>
      </c>
      <c r="B1013" s="2">
        <f>Table2[[#This Row],[t0]]+1</f>
        <v>40514</v>
      </c>
      <c r="C1013" s="2">
        <f>Table2[[#This Row],[t0]]+2</f>
        <v>40515</v>
      </c>
      <c r="D1013" s="2">
        <f>Table2[[#This Row],[t0]]+3</f>
        <v>40516</v>
      </c>
      <c r="E1013" s="2">
        <f>Table2[[#This Row],[t0]]+4</f>
        <v>40517</v>
      </c>
    </row>
    <row r="1014" spans="1:5" x14ac:dyDescent="0.25">
      <c r="A1014" s="3">
        <v>40515</v>
      </c>
      <c r="B1014" s="2">
        <f>Table2[[#This Row],[t0]]+1</f>
        <v>40516</v>
      </c>
      <c r="C1014" s="2">
        <f>Table2[[#This Row],[t0]]+2</f>
        <v>40517</v>
      </c>
      <c r="D1014" s="2">
        <f>Table2[[#This Row],[t0]]+3</f>
        <v>40518</v>
      </c>
      <c r="E1014" s="2">
        <f>Table2[[#This Row],[t0]]+4</f>
        <v>40519</v>
      </c>
    </row>
    <row r="1015" spans="1:5" x14ac:dyDescent="0.25">
      <c r="A1015" s="4">
        <v>40524</v>
      </c>
      <c r="B1015" s="2">
        <f>Table2[[#This Row],[t0]]+1</f>
        <v>40525</v>
      </c>
      <c r="C1015" s="2">
        <f>Table2[[#This Row],[t0]]+2</f>
        <v>40526</v>
      </c>
      <c r="D1015" s="2">
        <f>Table2[[#This Row],[t0]]+3</f>
        <v>40527</v>
      </c>
      <c r="E1015" s="2">
        <f>Table2[[#This Row],[t0]]+4</f>
        <v>40528</v>
      </c>
    </row>
    <row r="1016" spans="1:5" x14ac:dyDescent="0.25">
      <c r="A1016" s="3">
        <v>40527</v>
      </c>
      <c r="B1016" s="2">
        <f>Table2[[#This Row],[t0]]+1</f>
        <v>40528</v>
      </c>
      <c r="C1016" s="2">
        <f>Table2[[#This Row],[t0]]+2</f>
        <v>40529</v>
      </c>
      <c r="D1016" s="2">
        <f>Table2[[#This Row],[t0]]+3</f>
        <v>40530</v>
      </c>
      <c r="E1016" s="2">
        <f>Table2[[#This Row],[t0]]+4</f>
        <v>40531</v>
      </c>
    </row>
    <row r="1017" spans="1:5" x14ac:dyDescent="0.25">
      <c r="A1017" s="4">
        <v>40531</v>
      </c>
      <c r="B1017" s="2">
        <f>Table2[[#This Row],[t0]]+1</f>
        <v>40532</v>
      </c>
      <c r="C1017" s="2">
        <f>Table2[[#This Row],[t0]]+2</f>
        <v>40533</v>
      </c>
      <c r="D1017" s="2">
        <f>Table2[[#This Row],[t0]]+3</f>
        <v>40534</v>
      </c>
      <c r="E1017" s="2">
        <f>Table2[[#This Row],[t0]]+4</f>
        <v>40535</v>
      </c>
    </row>
    <row r="1018" spans="1:5" x14ac:dyDescent="0.25">
      <c r="A1018" s="3">
        <v>40535</v>
      </c>
      <c r="B1018" s="2">
        <f>Table2[[#This Row],[t0]]+1</f>
        <v>40536</v>
      </c>
      <c r="C1018" s="2">
        <f>Table2[[#This Row],[t0]]+2</f>
        <v>40537</v>
      </c>
      <c r="D1018" s="2">
        <f>Table2[[#This Row],[t0]]+3</f>
        <v>40538</v>
      </c>
      <c r="E1018" s="2">
        <f>Table2[[#This Row],[t0]]+4</f>
        <v>40539</v>
      </c>
    </row>
    <row r="1019" spans="1:5" x14ac:dyDescent="0.25">
      <c r="A1019" s="4">
        <v>40535</v>
      </c>
      <c r="B1019" s="2">
        <f>Table2[[#This Row],[t0]]+1</f>
        <v>40536</v>
      </c>
      <c r="C1019" s="2">
        <f>Table2[[#This Row],[t0]]+2</f>
        <v>40537</v>
      </c>
      <c r="D1019" s="2">
        <f>Table2[[#This Row],[t0]]+3</f>
        <v>40538</v>
      </c>
      <c r="E1019" s="2">
        <f>Table2[[#This Row],[t0]]+4</f>
        <v>40539</v>
      </c>
    </row>
    <row r="1020" spans="1:5" x14ac:dyDescent="0.25">
      <c r="A1020" s="3">
        <v>40535</v>
      </c>
      <c r="B1020" s="2">
        <f>Table2[[#This Row],[t0]]+1</f>
        <v>40536</v>
      </c>
      <c r="C1020" s="2">
        <f>Table2[[#This Row],[t0]]+2</f>
        <v>40537</v>
      </c>
      <c r="D1020" s="2">
        <f>Table2[[#This Row],[t0]]+3</f>
        <v>40538</v>
      </c>
      <c r="E1020" s="2">
        <f>Table2[[#This Row],[t0]]+4</f>
        <v>40539</v>
      </c>
    </row>
    <row r="1021" spans="1:5" x14ac:dyDescent="0.25">
      <c r="A1021" s="4">
        <v>40538</v>
      </c>
      <c r="B1021" s="2">
        <f>Table2[[#This Row],[t0]]+1</f>
        <v>40539</v>
      </c>
      <c r="C1021" s="2">
        <f>Table2[[#This Row],[t0]]+2</f>
        <v>40540</v>
      </c>
      <c r="D1021" s="2">
        <f>Table2[[#This Row],[t0]]+3</f>
        <v>40541</v>
      </c>
      <c r="E1021" s="2">
        <f>Table2[[#This Row],[t0]]+4</f>
        <v>40542</v>
      </c>
    </row>
    <row r="1022" spans="1:5" x14ac:dyDescent="0.25">
      <c r="A1022" s="3">
        <v>40538</v>
      </c>
      <c r="B1022" s="2">
        <f>Table2[[#This Row],[t0]]+1</f>
        <v>40539</v>
      </c>
      <c r="C1022" s="2">
        <f>Table2[[#This Row],[t0]]+2</f>
        <v>40540</v>
      </c>
      <c r="D1022" s="2">
        <f>Table2[[#This Row],[t0]]+3</f>
        <v>40541</v>
      </c>
      <c r="E1022" s="2">
        <f>Table2[[#This Row],[t0]]+4</f>
        <v>40542</v>
      </c>
    </row>
    <row r="1023" spans="1:5" x14ac:dyDescent="0.25">
      <c r="A1023" s="4">
        <v>40543</v>
      </c>
      <c r="B1023" s="2">
        <f>Table2[[#This Row],[t0]]+1</f>
        <v>40544</v>
      </c>
      <c r="C1023" s="2">
        <f>Table2[[#This Row],[t0]]+2</f>
        <v>40545</v>
      </c>
      <c r="D1023" s="2">
        <f>Table2[[#This Row],[t0]]+3</f>
        <v>40546</v>
      </c>
      <c r="E1023" s="2">
        <f>Table2[[#This Row],[t0]]+4</f>
        <v>40547</v>
      </c>
    </row>
    <row r="1024" spans="1:5" x14ac:dyDescent="0.25">
      <c r="A1024" s="3">
        <v>40544</v>
      </c>
      <c r="B1024" s="2">
        <f>Table2[[#This Row],[t0]]+1</f>
        <v>40545</v>
      </c>
      <c r="C1024" s="2">
        <f>Table2[[#This Row],[t0]]+2</f>
        <v>40546</v>
      </c>
      <c r="D1024" s="2">
        <f>Table2[[#This Row],[t0]]+3</f>
        <v>40547</v>
      </c>
      <c r="E1024" s="2">
        <f>Table2[[#This Row],[t0]]+4</f>
        <v>40548</v>
      </c>
    </row>
    <row r="1025" spans="1:5" x14ac:dyDescent="0.25">
      <c r="A1025" s="4">
        <v>40544</v>
      </c>
      <c r="B1025" s="2">
        <f>Table2[[#This Row],[t0]]+1</f>
        <v>40545</v>
      </c>
      <c r="C1025" s="2">
        <f>Table2[[#This Row],[t0]]+2</f>
        <v>40546</v>
      </c>
      <c r="D1025" s="2">
        <f>Table2[[#This Row],[t0]]+3</f>
        <v>40547</v>
      </c>
      <c r="E1025" s="2">
        <f>Table2[[#This Row],[t0]]+4</f>
        <v>40548</v>
      </c>
    </row>
    <row r="1026" spans="1:5" x14ac:dyDescent="0.25">
      <c r="A1026" s="3">
        <v>40550</v>
      </c>
      <c r="B1026" s="2">
        <f>Table2[[#This Row],[t0]]+1</f>
        <v>40551</v>
      </c>
      <c r="C1026" s="2">
        <f>Table2[[#This Row],[t0]]+2</f>
        <v>40552</v>
      </c>
      <c r="D1026" s="2">
        <f>Table2[[#This Row],[t0]]+3</f>
        <v>40553</v>
      </c>
      <c r="E1026" s="2">
        <f>Table2[[#This Row],[t0]]+4</f>
        <v>40554</v>
      </c>
    </row>
    <row r="1027" spans="1:5" x14ac:dyDescent="0.25">
      <c r="A1027" s="4">
        <v>40550</v>
      </c>
      <c r="B1027" s="2">
        <f>Table2[[#This Row],[t0]]+1</f>
        <v>40551</v>
      </c>
      <c r="C1027" s="2">
        <f>Table2[[#This Row],[t0]]+2</f>
        <v>40552</v>
      </c>
      <c r="D1027" s="2">
        <f>Table2[[#This Row],[t0]]+3</f>
        <v>40553</v>
      </c>
      <c r="E1027" s="2">
        <f>Table2[[#This Row],[t0]]+4</f>
        <v>40554</v>
      </c>
    </row>
    <row r="1028" spans="1:5" x14ac:dyDescent="0.25">
      <c r="A1028" s="3">
        <v>40554</v>
      </c>
      <c r="B1028" s="2">
        <f>Table2[[#This Row],[t0]]+1</f>
        <v>40555</v>
      </c>
      <c r="C1028" s="2">
        <f>Table2[[#This Row],[t0]]+2</f>
        <v>40556</v>
      </c>
      <c r="D1028" s="2">
        <f>Table2[[#This Row],[t0]]+3</f>
        <v>40557</v>
      </c>
      <c r="E1028" s="2">
        <f>Table2[[#This Row],[t0]]+4</f>
        <v>40558</v>
      </c>
    </row>
    <row r="1029" spans="1:5" x14ac:dyDescent="0.25">
      <c r="A1029" s="4">
        <v>40554</v>
      </c>
      <c r="B1029" s="2">
        <f>Table2[[#This Row],[t0]]+1</f>
        <v>40555</v>
      </c>
      <c r="C1029" s="2">
        <f>Table2[[#This Row],[t0]]+2</f>
        <v>40556</v>
      </c>
      <c r="D1029" s="2">
        <f>Table2[[#This Row],[t0]]+3</f>
        <v>40557</v>
      </c>
      <c r="E1029" s="2">
        <f>Table2[[#This Row],[t0]]+4</f>
        <v>40558</v>
      </c>
    </row>
    <row r="1030" spans="1:5" x14ac:dyDescent="0.25">
      <c r="A1030" s="3">
        <v>40555</v>
      </c>
      <c r="B1030" s="2">
        <f>Table2[[#This Row],[t0]]+1</f>
        <v>40556</v>
      </c>
      <c r="C1030" s="2">
        <f>Table2[[#This Row],[t0]]+2</f>
        <v>40557</v>
      </c>
      <c r="D1030" s="2">
        <f>Table2[[#This Row],[t0]]+3</f>
        <v>40558</v>
      </c>
      <c r="E1030" s="2">
        <f>Table2[[#This Row],[t0]]+4</f>
        <v>40559</v>
      </c>
    </row>
    <row r="1031" spans="1:5" x14ac:dyDescent="0.25">
      <c r="A1031" s="4">
        <v>40560</v>
      </c>
      <c r="B1031" s="2">
        <f>Table2[[#This Row],[t0]]+1</f>
        <v>40561</v>
      </c>
      <c r="C1031" s="2">
        <f>Table2[[#This Row],[t0]]+2</f>
        <v>40562</v>
      </c>
      <c r="D1031" s="2">
        <f>Table2[[#This Row],[t0]]+3</f>
        <v>40563</v>
      </c>
      <c r="E1031" s="2">
        <f>Table2[[#This Row],[t0]]+4</f>
        <v>40564</v>
      </c>
    </row>
    <row r="1032" spans="1:5" x14ac:dyDescent="0.25">
      <c r="A1032" s="3">
        <v>40574</v>
      </c>
      <c r="B1032" s="2">
        <f>Table2[[#This Row],[t0]]+1</f>
        <v>40575</v>
      </c>
      <c r="C1032" s="2">
        <f>Table2[[#This Row],[t0]]+2</f>
        <v>40576</v>
      </c>
      <c r="D1032" s="2">
        <f>Table2[[#This Row],[t0]]+3</f>
        <v>40577</v>
      </c>
      <c r="E1032" s="2">
        <f>Table2[[#This Row],[t0]]+4</f>
        <v>40578</v>
      </c>
    </row>
    <row r="1033" spans="1:5" x14ac:dyDescent="0.25">
      <c r="A1033" s="4">
        <v>40575</v>
      </c>
      <c r="B1033" s="2">
        <f>Table2[[#This Row],[t0]]+1</f>
        <v>40576</v>
      </c>
      <c r="C1033" s="2">
        <f>Table2[[#This Row],[t0]]+2</f>
        <v>40577</v>
      </c>
      <c r="D1033" s="2">
        <f>Table2[[#This Row],[t0]]+3</f>
        <v>40578</v>
      </c>
      <c r="E1033" s="2">
        <f>Table2[[#This Row],[t0]]+4</f>
        <v>40579</v>
      </c>
    </row>
    <row r="1034" spans="1:5" x14ac:dyDescent="0.25">
      <c r="A1034" s="3">
        <v>40576</v>
      </c>
      <c r="B1034" s="2">
        <f>Table2[[#This Row],[t0]]+1</f>
        <v>40577</v>
      </c>
      <c r="C1034" s="2">
        <f>Table2[[#This Row],[t0]]+2</f>
        <v>40578</v>
      </c>
      <c r="D1034" s="2">
        <f>Table2[[#This Row],[t0]]+3</f>
        <v>40579</v>
      </c>
      <c r="E1034" s="2">
        <f>Table2[[#This Row],[t0]]+4</f>
        <v>40580</v>
      </c>
    </row>
    <row r="1035" spans="1:5" x14ac:dyDescent="0.25">
      <c r="A1035" s="4">
        <v>40576</v>
      </c>
      <c r="B1035" s="2">
        <f>Table2[[#This Row],[t0]]+1</f>
        <v>40577</v>
      </c>
      <c r="C1035" s="2">
        <f>Table2[[#This Row],[t0]]+2</f>
        <v>40578</v>
      </c>
      <c r="D1035" s="2">
        <f>Table2[[#This Row],[t0]]+3</f>
        <v>40579</v>
      </c>
      <c r="E1035" s="2">
        <f>Table2[[#This Row],[t0]]+4</f>
        <v>40580</v>
      </c>
    </row>
    <row r="1036" spans="1:5" x14ac:dyDescent="0.25">
      <c r="A1036" s="3">
        <v>40584</v>
      </c>
      <c r="B1036" s="2">
        <f>Table2[[#This Row],[t0]]+1</f>
        <v>40585</v>
      </c>
      <c r="C1036" s="2">
        <f>Table2[[#This Row],[t0]]+2</f>
        <v>40586</v>
      </c>
      <c r="D1036" s="2">
        <f>Table2[[#This Row],[t0]]+3</f>
        <v>40587</v>
      </c>
      <c r="E1036" s="2">
        <f>Table2[[#This Row],[t0]]+4</f>
        <v>40588</v>
      </c>
    </row>
    <row r="1037" spans="1:5" x14ac:dyDescent="0.25">
      <c r="A1037" s="4">
        <v>40588</v>
      </c>
      <c r="B1037" s="2">
        <f>Table2[[#This Row],[t0]]+1</f>
        <v>40589</v>
      </c>
      <c r="C1037" s="2">
        <f>Table2[[#This Row],[t0]]+2</f>
        <v>40590</v>
      </c>
      <c r="D1037" s="2">
        <f>Table2[[#This Row],[t0]]+3</f>
        <v>40591</v>
      </c>
      <c r="E1037" s="2">
        <f>Table2[[#This Row],[t0]]+4</f>
        <v>40592</v>
      </c>
    </row>
    <row r="1038" spans="1:5" x14ac:dyDescent="0.25">
      <c r="A1038" s="3">
        <v>40590</v>
      </c>
      <c r="B1038" s="2">
        <f>Table2[[#This Row],[t0]]+1</f>
        <v>40591</v>
      </c>
      <c r="C1038" s="2">
        <f>Table2[[#This Row],[t0]]+2</f>
        <v>40592</v>
      </c>
      <c r="D1038" s="2">
        <f>Table2[[#This Row],[t0]]+3</f>
        <v>40593</v>
      </c>
      <c r="E1038" s="2">
        <f>Table2[[#This Row],[t0]]+4</f>
        <v>40594</v>
      </c>
    </row>
    <row r="1039" spans="1:5" x14ac:dyDescent="0.25">
      <c r="A1039" s="4">
        <v>40636</v>
      </c>
      <c r="B1039" s="2">
        <f>Table2[[#This Row],[t0]]+1</f>
        <v>40637</v>
      </c>
      <c r="C1039" s="2">
        <f>Table2[[#This Row],[t0]]+2</f>
        <v>40638</v>
      </c>
      <c r="D1039" s="2">
        <f>Table2[[#This Row],[t0]]+3</f>
        <v>40639</v>
      </c>
      <c r="E1039" s="2">
        <f>Table2[[#This Row],[t0]]+4</f>
        <v>40640</v>
      </c>
    </row>
    <row r="1040" spans="1:5" x14ac:dyDescent="0.25">
      <c r="A1040" s="3">
        <v>40637</v>
      </c>
      <c r="B1040" s="2">
        <f>Table2[[#This Row],[t0]]+1</f>
        <v>40638</v>
      </c>
      <c r="C1040" s="2">
        <f>Table2[[#This Row],[t0]]+2</f>
        <v>40639</v>
      </c>
      <c r="D1040" s="2">
        <f>Table2[[#This Row],[t0]]+3</f>
        <v>40640</v>
      </c>
      <c r="E1040" s="2">
        <f>Table2[[#This Row],[t0]]+4</f>
        <v>40641</v>
      </c>
    </row>
    <row r="1041" spans="1:5" x14ac:dyDescent="0.25">
      <c r="A1041" s="4">
        <v>40647</v>
      </c>
      <c r="B1041" s="2">
        <f>Table2[[#This Row],[t0]]+1</f>
        <v>40648</v>
      </c>
      <c r="C1041" s="2">
        <f>Table2[[#This Row],[t0]]+2</f>
        <v>40649</v>
      </c>
      <c r="D1041" s="2">
        <f>Table2[[#This Row],[t0]]+3</f>
        <v>40650</v>
      </c>
      <c r="E1041" s="2">
        <f>Table2[[#This Row],[t0]]+4</f>
        <v>40651</v>
      </c>
    </row>
    <row r="1042" spans="1:5" x14ac:dyDescent="0.25">
      <c r="A1042" s="3">
        <v>40648</v>
      </c>
      <c r="B1042" s="2">
        <f>Table2[[#This Row],[t0]]+1</f>
        <v>40649</v>
      </c>
      <c r="C1042" s="2">
        <f>Table2[[#This Row],[t0]]+2</f>
        <v>40650</v>
      </c>
      <c r="D1042" s="2">
        <f>Table2[[#This Row],[t0]]+3</f>
        <v>40651</v>
      </c>
      <c r="E1042" s="2">
        <f>Table2[[#This Row],[t0]]+4</f>
        <v>40652</v>
      </c>
    </row>
    <row r="1043" spans="1:5" x14ac:dyDescent="0.25">
      <c r="A1043" s="4">
        <v>40650</v>
      </c>
      <c r="B1043" s="2">
        <f>Table2[[#This Row],[t0]]+1</f>
        <v>40651</v>
      </c>
      <c r="C1043" s="2">
        <f>Table2[[#This Row],[t0]]+2</f>
        <v>40652</v>
      </c>
      <c r="D1043" s="2">
        <f>Table2[[#This Row],[t0]]+3</f>
        <v>40653</v>
      </c>
      <c r="E1043" s="2">
        <f>Table2[[#This Row],[t0]]+4</f>
        <v>40654</v>
      </c>
    </row>
    <row r="1044" spans="1:5" x14ac:dyDescent="0.25">
      <c r="A1044" s="3">
        <v>40655</v>
      </c>
      <c r="B1044" s="2">
        <f>Table2[[#This Row],[t0]]+1</f>
        <v>40656</v>
      </c>
      <c r="C1044" s="2">
        <f>Table2[[#This Row],[t0]]+2</f>
        <v>40657</v>
      </c>
      <c r="D1044" s="2">
        <f>Table2[[#This Row],[t0]]+3</f>
        <v>40658</v>
      </c>
      <c r="E1044" s="2">
        <f>Table2[[#This Row],[t0]]+4</f>
        <v>40659</v>
      </c>
    </row>
    <row r="1045" spans="1:5" x14ac:dyDescent="0.25">
      <c r="A1045" s="4">
        <v>40663</v>
      </c>
      <c r="B1045" s="2">
        <f>Table2[[#This Row],[t0]]+1</f>
        <v>40664</v>
      </c>
      <c r="C1045" s="2">
        <f>Table2[[#This Row],[t0]]+2</f>
        <v>40665</v>
      </c>
      <c r="D1045" s="2">
        <f>Table2[[#This Row],[t0]]+3</f>
        <v>40666</v>
      </c>
      <c r="E1045" s="2">
        <f>Table2[[#This Row],[t0]]+4</f>
        <v>40667</v>
      </c>
    </row>
    <row r="1046" spans="1:5" x14ac:dyDescent="0.25">
      <c r="A1046" s="3">
        <v>40671</v>
      </c>
      <c r="B1046" s="2">
        <f>Table2[[#This Row],[t0]]+1</f>
        <v>40672</v>
      </c>
      <c r="C1046" s="2">
        <f>Table2[[#This Row],[t0]]+2</f>
        <v>40673</v>
      </c>
      <c r="D1046" s="2">
        <f>Table2[[#This Row],[t0]]+3</f>
        <v>40674</v>
      </c>
      <c r="E1046" s="2">
        <f>Table2[[#This Row],[t0]]+4</f>
        <v>40675</v>
      </c>
    </row>
    <row r="1047" spans="1:5" x14ac:dyDescent="0.25">
      <c r="A1047" s="4">
        <v>40683</v>
      </c>
      <c r="B1047" s="2">
        <f>Table2[[#This Row],[t0]]+1</f>
        <v>40684</v>
      </c>
      <c r="C1047" s="2">
        <f>Table2[[#This Row],[t0]]+2</f>
        <v>40685</v>
      </c>
      <c r="D1047" s="2">
        <f>Table2[[#This Row],[t0]]+3</f>
        <v>40686</v>
      </c>
      <c r="E1047" s="2">
        <f>Table2[[#This Row],[t0]]+4</f>
        <v>40687</v>
      </c>
    </row>
    <row r="1048" spans="1:5" x14ac:dyDescent="0.25">
      <c r="A1048" s="3">
        <v>40683</v>
      </c>
      <c r="B1048" s="2">
        <f>Table2[[#This Row],[t0]]+1</f>
        <v>40684</v>
      </c>
      <c r="C1048" s="2">
        <f>Table2[[#This Row],[t0]]+2</f>
        <v>40685</v>
      </c>
      <c r="D1048" s="2">
        <f>Table2[[#This Row],[t0]]+3</f>
        <v>40686</v>
      </c>
      <c r="E1048" s="2">
        <f>Table2[[#This Row],[t0]]+4</f>
        <v>40687</v>
      </c>
    </row>
    <row r="1049" spans="1:5" x14ac:dyDescent="0.25">
      <c r="A1049" s="4">
        <v>40683</v>
      </c>
      <c r="B1049" s="2">
        <f>Table2[[#This Row],[t0]]+1</f>
        <v>40684</v>
      </c>
      <c r="C1049" s="2">
        <f>Table2[[#This Row],[t0]]+2</f>
        <v>40685</v>
      </c>
      <c r="D1049" s="2">
        <f>Table2[[#This Row],[t0]]+3</f>
        <v>40686</v>
      </c>
      <c r="E1049" s="2">
        <f>Table2[[#This Row],[t0]]+4</f>
        <v>40687</v>
      </c>
    </row>
    <row r="1050" spans="1:5" x14ac:dyDescent="0.25">
      <c r="A1050" s="3">
        <v>40687</v>
      </c>
      <c r="B1050" s="2">
        <f>Table2[[#This Row],[t0]]+1</f>
        <v>40688</v>
      </c>
      <c r="C1050" s="2">
        <f>Table2[[#This Row],[t0]]+2</f>
        <v>40689</v>
      </c>
      <c r="D1050" s="2">
        <f>Table2[[#This Row],[t0]]+3</f>
        <v>40690</v>
      </c>
      <c r="E1050" s="2">
        <f>Table2[[#This Row],[t0]]+4</f>
        <v>40691</v>
      </c>
    </row>
    <row r="1051" spans="1:5" x14ac:dyDescent="0.25">
      <c r="A1051" s="4">
        <v>40692</v>
      </c>
      <c r="B1051" s="2">
        <f>Table2[[#This Row],[t0]]+1</f>
        <v>40693</v>
      </c>
      <c r="C1051" s="2">
        <f>Table2[[#This Row],[t0]]+2</f>
        <v>40694</v>
      </c>
      <c r="D1051" s="2">
        <f>Table2[[#This Row],[t0]]+3</f>
        <v>40695</v>
      </c>
      <c r="E1051" s="2">
        <f>Table2[[#This Row],[t0]]+4</f>
        <v>40696</v>
      </c>
    </row>
    <row r="1052" spans="1:5" x14ac:dyDescent="0.25">
      <c r="A1052" s="3">
        <v>40698</v>
      </c>
      <c r="B1052" s="2">
        <f>Table2[[#This Row],[t0]]+1</f>
        <v>40699</v>
      </c>
      <c r="C1052" s="2">
        <f>Table2[[#This Row],[t0]]+2</f>
        <v>40700</v>
      </c>
      <c r="D1052" s="2">
        <f>Table2[[#This Row],[t0]]+3</f>
        <v>40701</v>
      </c>
      <c r="E1052" s="2">
        <f>Table2[[#This Row],[t0]]+4</f>
        <v>40702</v>
      </c>
    </row>
    <row r="1053" spans="1:5" x14ac:dyDescent="0.25">
      <c r="A1053" s="4">
        <v>40703</v>
      </c>
      <c r="B1053" s="2">
        <f>Table2[[#This Row],[t0]]+1</f>
        <v>40704</v>
      </c>
      <c r="C1053" s="2">
        <f>Table2[[#This Row],[t0]]+2</f>
        <v>40705</v>
      </c>
      <c r="D1053" s="2">
        <f>Table2[[#This Row],[t0]]+3</f>
        <v>40706</v>
      </c>
      <c r="E1053" s="2">
        <f>Table2[[#This Row],[t0]]+4</f>
        <v>40707</v>
      </c>
    </row>
    <row r="1054" spans="1:5" x14ac:dyDescent="0.25">
      <c r="A1054" s="3">
        <v>40705</v>
      </c>
      <c r="B1054" s="2">
        <f>Table2[[#This Row],[t0]]+1</f>
        <v>40706</v>
      </c>
      <c r="C1054" s="2">
        <f>Table2[[#This Row],[t0]]+2</f>
        <v>40707</v>
      </c>
      <c r="D1054" s="2">
        <f>Table2[[#This Row],[t0]]+3</f>
        <v>40708</v>
      </c>
      <c r="E1054" s="2">
        <f>Table2[[#This Row],[t0]]+4</f>
        <v>40709</v>
      </c>
    </row>
    <row r="1055" spans="1:5" x14ac:dyDescent="0.25">
      <c r="A1055" s="4">
        <v>40708</v>
      </c>
      <c r="B1055" s="2">
        <f>Table2[[#This Row],[t0]]+1</f>
        <v>40709</v>
      </c>
      <c r="C1055" s="2">
        <f>Table2[[#This Row],[t0]]+2</f>
        <v>40710</v>
      </c>
      <c r="D1055" s="2">
        <f>Table2[[#This Row],[t0]]+3</f>
        <v>40711</v>
      </c>
      <c r="E1055" s="2">
        <f>Table2[[#This Row],[t0]]+4</f>
        <v>40712</v>
      </c>
    </row>
    <row r="1056" spans="1:5" x14ac:dyDescent="0.25">
      <c r="A1056" s="3">
        <v>40713</v>
      </c>
      <c r="B1056" s="2">
        <f>Table2[[#This Row],[t0]]+1</f>
        <v>40714</v>
      </c>
      <c r="C1056" s="2">
        <f>Table2[[#This Row],[t0]]+2</f>
        <v>40715</v>
      </c>
      <c r="D1056" s="2">
        <f>Table2[[#This Row],[t0]]+3</f>
        <v>40716</v>
      </c>
      <c r="E1056" s="2">
        <f>Table2[[#This Row],[t0]]+4</f>
        <v>40717</v>
      </c>
    </row>
    <row r="1057" spans="1:5" x14ac:dyDescent="0.25">
      <c r="A1057" s="4">
        <v>40713</v>
      </c>
      <c r="B1057" s="2">
        <f>Table2[[#This Row],[t0]]+1</f>
        <v>40714</v>
      </c>
      <c r="C1057" s="2">
        <f>Table2[[#This Row],[t0]]+2</f>
        <v>40715</v>
      </c>
      <c r="D1057" s="2">
        <f>Table2[[#This Row],[t0]]+3</f>
        <v>40716</v>
      </c>
      <c r="E1057" s="2">
        <f>Table2[[#This Row],[t0]]+4</f>
        <v>40717</v>
      </c>
    </row>
    <row r="1058" spans="1:5" x14ac:dyDescent="0.25">
      <c r="A1058" s="3">
        <v>40714</v>
      </c>
      <c r="B1058" s="2">
        <f>Table2[[#This Row],[t0]]+1</f>
        <v>40715</v>
      </c>
      <c r="C1058" s="2">
        <f>Table2[[#This Row],[t0]]+2</f>
        <v>40716</v>
      </c>
      <c r="D1058" s="2">
        <f>Table2[[#This Row],[t0]]+3</f>
        <v>40717</v>
      </c>
      <c r="E1058" s="2">
        <f>Table2[[#This Row],[t0]]+4</f>
        <v>40718</v>
      </c>
    </row>
    <row r="1059" spans="1:5" x14ac:dyDescent="0.25">
      <c r="A1059" s="4">
        <v>40715</v>
      </c>
      <c r="B1059" s="2">
        <f>Table2[[#This Row],[t0]]+1</f>
        <v>40716</v>
      </c>
      <c r="C1059" s="2">
        <f>Table2[[#This Row],[t0]]+2</f>
        <v>40717</v>
      </c>
      <c r="D1059" s="2">
        <f>Table2[[#This Row],[t0]]+3</f>
        <v>40718</v>
      </c>
      <c r="E1059" s="2">
        <f>Table2[[#This Row],[t0]]+4</f>
        <v>40719</v>
      </c>
    </row>
    <row r="1060" spans="1:5" x14ac:dyDescent="0.25">
      <c r="A1060" s="3">
        <v>40716</v>
      </c>
      <c r="B1060" s="2">
        <f>Table2[[#This Row],[t0]]+1</f>
        <v>40717</v>
      </c>
      <c r="C1060" s="2">
        <f>Table2[[#This Row],[t0]]+2</f>
        <v>40718</v>
      </c>
      <c r="D1060" s="2">
        <f>Table2[[#This Row],[t0]]+3</f>
        <v>40719</v>
      </c>
      <c r="E1060" s="2">
        <f>Table2[[#This Row],[t0]]+4</f>
        <v>40720</v>
      </c>
    </row>
    <row r="1061" spans="1:5" x14ac:dyDescent="0.25">
      <c r="A1061" s="4">
        <v>40722</v>
      </c>
      <c r="B1061" s="2">
        <f>Table2[[#This Row],[t0]]+1</f>
        <v>40723</v>
      </c>
      <c r="C1061" s="2">
        <f>Table2[[#This Row],[t0]]+2</f>
        <v>40724</v>
      </c>
      <c r="D1061" s="2">
        <f>Table2[[#This Row],[t0]]+3</f>
        <v>40725</v>
      </c>
      <c r="E1061" s="2">
        <f>Table2[[#This Row],[t0]]+4</f>
        <v>40726</v>
      </c>
    </row>
    <row r="1062" spans="1:5" x14ac:dyDescent="0.25">
      <c r="A1062" s="3">
        <v>40724</v>
      </c>
      <c r="B1062" s="2">
        <f>Table2[[#This Row],[t0]]+1</f>
        <v>40725</v>
      </c>
      <c r="C1062" s="2">
        <f>Table2[[#This Row],[t0]]+2</f>
        <v>40726</v>
      </c>
      <c r="D1062" s="2">
        <f>Table2[[#This Row],[t0]]+3</f>
        <v>40727</v>
      </c>
      <c r="E1062" s="2">
        <f>Table2[[#This Row],[t0]]+4</f>
        <v>40728</v>
      </c>
    </row>
    <row r="1063" spans="1:5" x14ac:dyDescent="0.25">
      <c r="A1063" s="4">
        <v>40724</v>
      </c>
      <c r="B1063" s="2">
        <f>Table2[[#This Row],[t0]]+1</f>
        <v>40725</v>
      </c>
      <c r="C1063" s="2">
        <f>Table2[[#This Row],[t0]]+2</f>
        <v>40726</v>
      </c>
      <c r="D1063" s="2">
        <f>Table2[[#This Row],[t0]]+3</f>
        <v>40727</v>
      </c>
      <c r="E1063" s="2">
        <f>Table2[[#This Row],[t0]]+4</f>
        <v>40728</v>
      </c>
    </row>
    <row r="1064" spans="1:5" x14ac:dyDescent="0.25">
      <c r="A1064" s="3">
        <v>40737</v>
      </c>
      <c r="B1064" s="2">
        <f>Table2[[#This Row],[t0]]+1</f>
        <v>40738</v>
      </c>
      <c r="C1064" s="2">
        <f>Table2[[#This Row],[t0]]+2</f>
        <v>40739</v>
      </c>
      <c r="D1064" s="2">
        <f>Table2[[#This Row],[t0]]+3</f>
        <v>40740</v>
      </c>
      <c r="E1064" s="2">
        <f>Table2[[#This Row],[t0]]+4</f>
        <v>40741</v>
      </c>
    </row>
    <row r="1065" spans="1:5" x14ac:dyDescent="0.25">
      <c r="A1065" s="4">
        <v>40743</v>
      </c>
      <c r="B1065" s="2">
        <f>Table2[[#This Row],[t0]]+1</f>
        <v>40744</v>
      </c>
      <c r="C1065" s="2">
        <f>Table2[[#This Row],[t0]]+2</f>
        <v>40745</v>
      </c>
      <c r="D1065" s="2">
        <f>Table2[[#This Row],[t0]]+3</f>
        <v>40746</v>
      </c>
      <c r="E1065" s="2">
        <f>Table2[[#This Row],[t0]]+4</f>
        <v>40747</v>
      </c>
    </row>
    <row r="1066" spans="1:5" x14ac:dyDescent="0.25">
      <c r="A1066" s="3">
        <v>40743</v>
      </c>
      <c r="B1066" s="2">
        <f>Table2[[#This Row],[t0]]+1</f>
        <v>40744</v>
      </c>
      <c r="C1066" s="2">
        <f>Table2[[#This Row],[t0]]+2</f>
        <v>40745</v>
      </c>
      <c r="D1066" s="2">
        <f>Table2[[#This Row],[t0]]+3</f>
        <v>40746</v>
      </c>
      <c r="E1066" s="2">
        <f>Table2[[#This Row],[t0]]+4</f>
        <v>40747</v>
      </c>
    </row>
    <row r="1067" spans="1:5" x14ac:dyDescent="0.25">
      <c r="A1067" s="4">
        <v>40744</v>
      </c>
      <c r="B1067" s="2">
        <f>Table2[[#This Row],[t0]]+1</f>
        <v>40745</v>
      </c>
      <c r="C1067" s="2">
        <f>Table2[[#This Row],[t0]]+2</f>
        <v>40746</v>
      </c>
      <c r="D1067" s="2">
        <f>Table2[[#This Row],[t0]]+3</f>
        <v>40747</v>
      </c>
      <c r="E1067" s="2">
        <f>Table2[[#This Row],[t0]]+4</f>
        <v>40748</v>
      </c>
    </row>
    <row r="1068" spans="1:5" x14ac:dyDescent="0.25">
      <c r="A1068" s="3">
        <v>40744</v>
      </c>
      <c r="B1068" s="2">
        <f>Table2[[#This Row],[t0]]+1</f>
        <v>40745</v>
      </c>
      <c r="C1068" s="2">
        <f>Table2[[#This Row],[t0]]+2</f>
        <v>40746</v>
      </c>
      <c r="D1068" s="2">
        <f>Table2[[#This Row],[t0]]+3</f>
        <v>40747</v>
      </c>
      <c r="E1068" s="2">
        <f>Table2[[#This Row],[t0]]+4</f>
        <v>40748</v>
      </c>
    </row>
    <row r="1069" spans="1:5" x14ac:dyDescent="0.25">
      <c r="A1069" s="4">
        <v>40750</v>
      </c>
      <c r="B1069" s="2">
        <f>Table2[[#This Row],[t0]]+1</f>
        <v>40751</v>
      </c>
      <c r="C1069" s="2">
        <f>Table2[[#This Row],[t0]]+2</f>
        <v>40752</v>
      </c>
      <c r="D1069" s="2">
        <f>Table2[[#This Row],[t0]]+3</f>
        <v>40753</v>
      </c>
      <c r="E1069" s="2">
        <f>Table2[[#This Row],[t0]]+4</f>
        <v>40754</v>
      </c>
    </row>
    <row r="1070" spans="1:5" x14ac:dyDescent="0.25">
      <c r="A1070" s="3">
        <v>40753</v>
      </c>
      <c r="B1070" s="2">
        <f>Table2[[#This Row],[t0]]+1</f>
        <v>40754</v>
      </c>
      <c r="C1070" s="2">
        <f>Table2[[#This Row],[t0]]+2</f>
        <v>40755</v>
      </c>
      <c r="D1070" s="2">
        <f>Table2[[#This Row],[t0]]+3</f>
        <v>40756</v>
      </c>
      <c r="E1070" s="2">
        <f>Table2[[#This Row],[t0]]+4</f>
        <v>40757</v>
      </c>
    </row>
    <row r="1071" spans="1:5" x14ac:dyDescent="0.25">
      <c r="A1071" s="4">
        <v>40755</v>
      </c>
      <c r="B1071" s="2">
        <f>Table2[[#This Row],[t0]]+1</f>
        <v>40756</v>
      </c>
      <c r="C1071" s="2">
        <f>Table2[[#This Row],[t0]]+2</f>
        <v>40757</v>
      </c>
      <c r="D1071" s="2">
        <f>Table2[[#This Row],[t0]]+3</f>
        <v>40758</v>
      </c>
      <c r="E1071" s="2">
        <f>Table2[[#This Row],[t0]]+4</f>
        <v>40759</v>
      </c>
    </row>
    <row r="1072" spans="1:5" x14ac:dyDescent="0.25">
      <c r="A1072" s="3">
        <v>40757</v>
      </c>
      <c r="B1072" s="2">
        <f>Table2[[#This Row],[t0]]+1</f>
        <v>40758</v>
      </c>
      <c r="C1072" s="2">
        <f>Table2[[#This Row],[t0]]+2</f>
        <v>40759</v>
      </c>
      <c r="D1072" s="2">
        <f>Table2[[#This Row],[t0]]+3</f>
        <v>40760</v>
      </c>
      <c r="E1072" s="2">
        <f>Table2[[#This Row],[t0]]+4</f>
        <v>40761</v>
      </c>
    </row>
    <row r="1073" spans="1:5" x14ac:dyDescent="0.25">
      <c r="A1073" s="4">
        <v>40758</v>
      </c>
      <c r="B1073" s="2">
        <f>Table2[[#This Row],[t0]]+1</f>
        <v>40759</v>
      </c>
      <c r="C1073" s="2">
        <f>Table2[[#This Row],[t0]]+2</f>
        <v>40760</v>
      </c>
      <c r="D1073" s="2">
        <f>Table2[[#This Row],[t0]]+3</f>
        <v>40761</v>
      </c>
      <c r="E1073" s="2">
        <f>Table2[[#This Row],[t0]]+4</f>
        <v>40762</v>
      </c>
    </row>
    <row r="1074" spans="1:5" x14ac:dyDescent="0.25">
      <c r="A1074" s="3">
        <v>40759</v>
      </c>
      <c r="B1074" s="2">
        <f>Table2[[#This Row],[t0]]+1</f>
        <v>40760</v>
      </c>
      <c r="C1074" s="2">
        <f>Table2[[#This Row],[t0]]+2</f>
        <v>40761</v>
      </c>
      <c r="D1074" s="2">
        <f>Table2[[#This Row],[t0]]+3</f>
        <v>40762</v>
      </c>
      <c r="E1074" s="2">
        <f>Table2[[#This Row],[t0]]+4</f>
        <v>40763</v>
      </c>
    </row>
    <row r="1075" spans="1:5" x14ac:dyDescent="0.25">
      <c r="A1075" s="4">
        <v>40759</v>
      </c>
      <c r="B1075" s="2">
        <f>Table2[[#This Row],[t0]]+1</f>
        <v>40760</v>
      </c>
      <c r="C1075" s="2">
        <f>Table2[[#This Row],[t0]]+2</f>
        <v>40761</v>
      </c>
      <c r="D1075" s="2">
        <f>Table2[[#This Row],[t0]]+3</f>
        <v>40762</v>
      </c>
      <c r="E1075" s="2">
        <f>Table2[[#This Row],[t0]]+4</f>
        <v>40763</v>
      </c>
    </row>
    <row r="1076" spans="1:5" x14ac:dyDescent="0.25">
      <c r="A1076" s="3">
        <v>40759</v>
      </c>
      <c r="B1076" s="2">
        <f>Table2[[#This Row],[t0]]+1</f>
        <v>40760</v>
      </c>
      <c r="C1076" s="2">
        <f>Table2[[#This Row],[t0]]+2</f>
        <v>40761</v>
      </c>
      <c r="D1076" s="2">
        <f>Table2[[#This Row],[t0]]+3</f>
        <v>40762</v>
      </c>
      <c r="E1076" s="2">
        <f>Table2[[#This Row],[t0]]+4</f>
        <v>40763</v>
      </c>
    </row>
    <row r="1077" spans="1:5" x14ac:dyDescent="0.25">
      <c r="A1077" s="4">
        <v>40759</v>
      </c>
      <c r="B1077" s="2">
        <f>Table2[[#This Row],[t0]]+1</f>
        <v>40760</v>
      </c>
      <c r="C1077" s="2">
        <f>Table2[[#This Row],[t0]]+2</f>
        <v>40761</v>
      </c>
      <c r="D1077" s="2">
        <f>Table2[[#This Row],[t0]]+3</f>
        <v>40762</v>
      </c>
      <c r="E1077" s="2">
        <f>Table2[[#This Row],[t0]]+4</f>
        <v>40763</v>
      </c>
    </row>
    <row r="1078" spans="1:5" x14ac:dyDescent="0.25">
      <c r="A1078" s="3">
        <v>40762</v>
      </c>
      <c r="B1078" s="2">
        <f>Table2[[#This Row],[t0]]+1</f>
        <v>40763</v>
      </c>
      <c r="C1078" s="2">
        <f>Table2[[#This Row],[t0]]+2</f>
        <v>40764</v>
      </c>
      <c r="D1078" s="2">
        <f>Table2[[#This Row],[t0]]+3</f>
        <v>40765</v>
      </c>
      <c r="E1078" s="2">
        <f>Table2[[#This Row],[t0]]+4</f>
        <v>40766</v>
      </c>
    </row>
    <row r="1079" spans="1:5" x14ac:dyDescent="0.25">
      <c r="A1079" s="4">
        <v>40768</v>
      </c>
      <c r="B1079" s="2">
        <f>Table2[[#This Row],[t0]]+1</f>
        <v>40769</v>
      </c>
      <c r="C1079" s="2">
        <f>Table2[[#This Row],[t0]]+2</f>
        <v>40770</v>
      </c>
      <c r="D1079" s="2">
        <f>Table2[[#This Row],[t0]]+3</f>
        <v>40771</v>
      </c>
      <c r="E1079" s="2">
        <f>Table2[[#This Row],[t0]]+4</f>
        <v>40772</v>
      </c>
    </row>
    <row r="1080" spans="1:5" x14ac:dyDescent="0.25">
      <c r="A1080" s="3">
        <v>40772</v>
      </c>
      <c r="B1080" s="2">
        <f>Table2[[#This Row],[t0]]+1</f>
        <v>40773</v>
      </c>
      <c r="C1080" s="2">
        <f>Table2[[#This Row],[t0]]+2</f>
        <v>40774</v>
      </c>
      <c r="D1080" s="2">
        <f>Table2[[#This Row],[t0]]+3</f>
        <v>40775</v>
      </c>
      <c r="E1080" s="2">
        <f>Table2[[#This Row],[t0]]+4</f>
        <v>40776</v>
      </c>
    </row>
    <row r="1081" spans="1:5" x14ac:dyDescent="0.25">
      <c r="A1081" s="4">
        <v>40773</v>
      </c>
      <c r="B1081" s="2">
        <f>Table2[[#This Row],[t0]]+1</f>
        <v>40774</v>
      </c>
      <c r="C1081" s="2">
        <f>Table2[[#This Row],[t0]]+2</f>
        <v>40775</v>
      </c>
      <c r="D1081" s="2">
        <f>Table2[[#This Row],[t0]]+3</f>
        <v>40776</v>
      </c>
      <c r="E1081" s="2">
        <f>Table2[[#This Row],[t0]]+4</f>
        <v>40777</v>
      </c>
    </row>
    <row r="1082" spans="1:5" x14ac:dyDescent="0.25">
      <c r="A1082" s="3">
        <v>40776</v>
      </c>
      <c r="B1082" s="2">
        <f>Table2[[#This Row],[t0]]+1</f>
        <v>40777</v>
      </c>
      <c r="C1082" s="2">
        <f>Table2[[#This Row],[t0]]+2</f>
        <v>40778</v>
      </c>
      <c r="D1082" s="2">
        <f>Table2[[#This Row],[t0]]+3</f>
        <v>40779</v>
      </c>
      <c r="E1082" s="2">
        <f>Table2[[#This Row],[t0]]+4</f>
        <v>40780</v>
      </c>
    </row>
    <row r="1083" spans="1:5" x14ac:dyDescent="0.25">
      <c r="A1083" s="4">
        <v>40779</v>
      </c>
      <c r="B1083" s="2">
        <f>Table2[[#This Row],[t0]]+1</f>
        <v>40780</v>
      </c>
      <c r="C1083" s="2">
        <f>Table2[[#This Row],[t0]]+2</f>
        <v>40781</v>
      </c>
      <c r="D1083" s="2">
        <f>Table2[[#This Row],[t0]]+3</f>
        <v>40782</v>
      </c>
      <c r="E1083" s="2">
        <f>Table2[[#This Row],[t0]]+4</f>
        <v>40783</v>
      </c>
    </row>
    <row r="1084" spans="1:5" x14ac:dyDescent="0.25">
      <c r="A1084" s="3">
        <v>40779</v>
      </c>
      <c r="B1084" s="2">
        <f>Table2[[#This Row],[t0]]+1</f>
        <v>40780</v>
      </c>
      <c r="C1084" s="2">
        <f>Table2[[#This Row],[t0]]+2</f>
        <v>40781</v>
      </c>
      <c r="D1084" s="2">
        <f>Table2[[#This Row],[t0]]+3</f>
        <v>40782</v>
      </c>
      <c r="E1084" s="2">
        <f>Table2[[#This Row],[t0]]+4</f>
        <v>40783</v>
      </c>
    </row>
    <row r="1085" spans="1:5" x14ac:dyDescent="0.25">
      <c r="A1085" s="4">
        <v>40782</v>
      </c>
      <c r="B1085" s="2">
        <f>Table2[[#This Row],[t0]]+1</f>
        <v>40783</v>
      </c>
      <c r="C1085" s="2">
        <f>Table2[[#This Row],[t0]]+2</f>
        <v>40784</v>
      </c>
      <c r="D1085" s="2">
        <f>Table2[[#This Row],[t0]]+3</f>
        <v>40785</v>
      </c>
      <c r="E1085" s="2">
        <f>Table2[[#This Row],[t0]]+4</f>
        <v>40786</v>
      </c>
    </row>
    <row r="1086" spans="1:5" x14ac:dyDescent="0.25">
      <c r="A1086" s="3">
        <v>40782</v>
      </c>
      <c r="B1086" s="2">
        <f>Table2[[#This Row],[t0]]+1</f>
        <v>40783</v>
      </c>
      <c r="C1086" s="2">
        <f>Table2[[#This Row],[t0]]+2</f>
        <v>40784</v>
      </c>
      <c r="D1086" s="2">
        <f>Table2[[#This Row],[t0]]+3</f>
        <v>40785</v>
      </c>
      <c r="E1086" s="2">
        <f>Table2[[#This Row],[t0]]+4</f>
        <v>40786</v>
      </c>
    </row>
    <row r="1087" spans="1:5" x14ac:dyDescent="0.25">
      <c r="A1087" s="4">
        <v>40783</v>
      </c>
      <c r="B1087" s="2">
        <f>Table2[[#This Row],[t0]]+1</f>
        <v>40784</v>
      </c>
      <c r="C1087" s="2">
        <f>Table2[[#This Row],[t0]]+2</f>
        <v>40785</v>
      </c>
      <c r="D1087" s="2">
        <f>Table2[[#This Row],[t0]]+3</f>
        <v>40786</v>
      </c>
      <c r="E1087" s="2">
        <f>Table2[[#This Row],[t0]]+4</f>
        <v>40787</v>
      </c>
    </row>
    <row r="1088" spans="1:5" x14ac:dyDescent="0.25">
      <c r="A1088" s="3">
        <v>40788</v>
      </c>
      <c r="B1088" s="2">
        <f>Table2[[#This Row],[t0]]+1</f>
        <v>40789</v>
      </c>
      <c r="C1088" s="2">
        <f>Table2[[#This Row],[t0]]+2</f>
        <v>40790</v>
      </c>
      <c r="D1088" s="2">
        <f>Table2[[#This Row],[t0]]+3</f>
        <v>40791</v>
      </c>
      <c r="E1088" s="2">
        <f>Table2[[#This Row],[t0]]+4</f>
        <v>40792</v>
      </c>
    </row>
    <row r="1089" spans="1:5" x14ac:dyDescent="0.25">
      <c r="A1089" s="4">
        <v>40790</v>
      </c>
      <c r="B1089" s="2">
        <f>Table2[[#This Row],[t0]]+1</f>
        <v>40791</v>
      </c>
      <c r="C1089" s="2">
        <f>Table2[[#This Row],[t0]]+2</f>
        <v>40792</v>
      </c>
      <c r="D1089" s="2">
        <f>Table2[[#This Row],[t0]]+3</f>
        <v>40793</v>
      </c>
      <c r="E1089" s="2">
        <f>Table2[[#This Row],[t0]]+4</f>
        <v>40794</v>
      </c>
    </row>
    <row r="1090" spans="1:5" x14ac:dyDescent="0.25">
      <c r="A1090" s="3">
        <v>40795</v>
      </c>
      <c r="B1090" s="2">
        <f>Table2[[#This Row],[t0]]+1</f>
        <v>40796</v>
      </c>
      <c r="C1090" s="2">
        <f>Table2[[#This Row],[t0]]+2</f>
        <v>40797</v>
      </c>
      <c r="D1090" s="2">
        <f>Table2[[#This Row],[t0]]+3</f>
        <v>40798</v>
      </c>
      <c r="E1090" s="2">
        <f>Table2[[#This Row],[t0]]+4</f>
        <v>40799</v>
      </c>
    </row>
    <row r="1091" spans="1:5" x14ac:dyDescent="0.25">
      <c r="A1091" s="4">
        <v>40808</v>
      </c>
      <c r="B1091" s="2">
        <f>Table2[[#This Row],[t0]]+1</f>
        <v>40809</v>
      </c>
      <c r="C1091" s="2">
        <f>Table2[[#This Row],[t0]]+2</f>
        <v>40810</v>
      </c>
      <c r="D1091" s="2">
        <f>Table2[[#This Row],[t0]]+3</f>
        <v>40811</v>
      </c>
      <c r="E1091" s="2">
        <f>Table2[[#This Row],[t0]]+4</f>
        <v>40812</v>
      </c>
    </row>
    <row r="1092" spans="1:5" x14ac:dyDescent="0.25">
      <c r="A1092" s="3">
        <v>40810</v>
      </c>
      <c r="B1092" s="2">
        <f>Table2[[#This Row],[t0]]+1</f>
        <v>40811</v>
      </c>
      <c r="C1092" s="2">
        <f>Table2[[#This Row],[t0]]+2</f>
        <v>40812</v>
      </c>
      <c r="D1092" s="2">
        <f>Table2[[#This Row],[t0]]+3</f>
        <v>40813</v>
      </c>
      <c r="E1092" s="2">
        <f>Table2[[#This Row],[t0]]+4</f>
        <v>40814</v>
      </c>
    </row>
    <row r="1093" spans="1:5" x14ac:dyDescent="0.25">
      <c r="A1093" s="4">
        <v>40815</v>
      </c>
      <c r="B1093" s="2">
        <f>Table2[[#This Row],[t0]]+1</f>
        <v>40816</v>
      </c>
      <c r="C1093" s="2">
        <f>Table2[[#This Row],[t0]]+2</f>
        <v>40817</v>
      </c>
      <c r="D1093" s="2">
        <f>Table2[[#This Row],[t0]]+3</f>
        <v>40818</v>
      </c>
      <c r="E1093" s="2">
        <f>Table2[[#This Row],[t0]]+4</f>
        <v>40819</v>
      </c>
    </row>
    <row r="1094" spans="1:5" x14ac:dyDescent="0.25">
      <c r="A1094" s="3">
        <v>40817</v>
      </c>
      <c r="B1094" s="2">
        <f>Table2[[#This Row],[t0]]+1</f>
        <v>40818</v>
      </c>
      <c r="C1094" s="2">
        <f>Table2[[#This Row],[t0]]+2</f>
        <v>40819</v>
      </c>
      <c r="D1094" s="2">
        <f>Table2[[#This Row],[t0]]+3</f>
        <v>40820</v>
      </c>
      <c r="E1094" s="2">
        <f>Table2[[#This Row],[t0]]+4</f>
        <v>40821</v>
      </c>
    </row>
    <row r="1095" spans="1:5" x14ac:dyDescent="0.25">
      <c r="A1095" s="4">
        <v>40818</v>
      </c>
      <c r="B1095" s="2">
        <f>Table2[[#This Row],[t0]]+1</f>
        <v>40819</v>
      </c>
      <c r="C1095" s="2">
        <f>Table2[[#This Row],[t0]]+2</f>
        <v>40820</v>
      </c>
      <c r="D1095" s="2">
        <f>Table2[[#This Row],[t0]]+3</f>
        <v>40821</v>
      </c>
      <c r="E1095" s="2">
        <f>Table2[[#This Row],[t0]]+4</f>
        <v>40822</v>
      </c>
    </row>
    <row r="1096" spans="1:5" x14ac:dyDescent="0.25">
      <c r="A1096" s="3">
        <v>40826</v>
      </c>
      <c r="B1096" s="2">
        <f>Table2[[#This Row],[t0]]+1</f>
        <v>40827</v>
      </c>
      <c r="C1096" s="2">
        <f>Table2[[#This Row],[t0]]+2</f>
        <v>40828</v>
      </c>
      <c r="D1096" s="2">
        <f>Table2[[#This Row],[t0]]+3</f>
        <v>40829</v>
      </c>
      <c r="E1096" s="2">
        <f>Table2[[#This Row],[t0]]+4</f>
        <v>40830</v>
      </c>
    </row>
    <row r="1097" spans="1:5" x14ac:dyDescent="0.25">
      <c r="A1097" s="4">
        <v>40829</v>
      </c>
      <c r="B1097" s="2">
        <f>Table2[[#This Row],[t0]]+1</f>
        <v>40830</v>
      </c>
      <c r="C1097" s="2">
        <f>Table2[[#This Row],[t0]]+2</f>
        <v>40831</v>
      </c>
      <c r="D1097" s="2">
        <f>Table2[[#This Row],[t0]]+3</f>
        <v>40832</v>
      </c>
      <c r="E1097" s="2">
        <f>Table2[[#This Row],[t0]]+4</f>
        <v>40833</v>
      </c>
    </row>
    <row r="1098" spans="1:5" x14ac:dyDescent="0.25">
      <c r="A1098" s="3">
        <v>40845</v>
      </c>
      <c r="B1098" s="2">
        <f>Table2[[#This Row],[t0]]+1</f>
        <v>40846</v>
      </c>
      <c r="C1098" s="2">
        <f>Table2[[#This Row],[t0]]+2</f>
        <v>40847</v>
      </c>
      <c r="D1098" s="2">
        <f>Table2[[#This Row],[t0]]+3</f>
        <v>40848</v>
      </c>
      <c r="E1098" s="2">
        <f>Table2[[#This Row],[t0]]+4</f>
        <v>40849</v>
      </c>
    </row>
    <row r="1099" spans="1:5" x14ac:dyDescent="0.25">
      <c r="A1099" s="4">
        <v>40847</v>
      </c>
      <c r="B1099" s="2">
        <f>Table2[[#This Row],[t0]]+1</f>
        <v>40848</v>
      </c>
      <c r="C1099" s="2">
        <f>Table2[[#This Row],[t0]]+2</f>
        <v>40849</v>
      </c>
      <c r="D1099" s="2">
        <f>Table2[[#This Row],[t0]]+3</f>
        <v>40850</v>
      </c>
      <c r="E1099" s="2">
        <f>Table2[[#This Row],[t0]]+4</f>
        <v>40851</v>
      </c>
    </row>
    <row r="1100" spans="1:5" x14ac:dyDescent="0.25">
      <c r="A1100" s="3">
        <v>40871</v>
      </c>
      <c r="B1100" s="2">
        <f>Table2[[#This Row],[t0]]+1</f>
        <v>40872</v>
      </c>
      <c r="C1100" s="2">
        <f>Table2[[#This Row],[t0]]+2</f>
        <v>40873</v>
      </c>
      <c r="D1100" s="2">
        <f>Table2[[#This Row],[t0]]+3</f>
        <v>40874</v>
      </c>
      <c r="E1100" s="2">
        <f>Table2[[#This Row],[t0]]+4</f>
        <v>40875</v>
      </c>
    </row>
    <row r="1101" spans="1:5" x14ac:dyDescent="0.25">
      <c r="A1101" s="4">
        <v>40877</v>
      </c>
      <c r="B1101" s="2">
        <f>Table2[[#This Row],[t0]]+1</f>
        <v>40878</v>
      </c>
      <c r="C1101" s="2">
        <f>Table2[[#This Row],[t0]]+2</f>
        <v>40879</v>
      </c>
      <c r="D1101" s="2">
        <f>Table2[[#This Row],[t0]]+3</f>
        <v>40880</v>
      </c>
      <c r="E1101" s="2">
        <f>Table2[[#This Row],[t0]]+4</f>
        <v>40881</v>
      </c>
    </row>
    <row r="1102" spans="1:5" x14ac:dyDescent="0.25">
      <c r="A1102" s="3">
        <v>40877</v>
      </c>
      <c r="B1102" s="2">
        <f>Table2[[#This Row],[t0]]+1</f>
        <v>40878</v>
      </c>
      <c r="C1102" s="2">
        <f>Table2[[#This Row],[t0]]+2</f>
        <v>40879</v>
      </c>
      <c r="D1102" s="2">
        <f>Table2[[#This Row],[t0]]+3</f>
        <v>40880</v>
      </c>
      <c r="E1102" s="2">
        <f>Table2[[#This Row],[t0]]+4</f>
        <v>40881</v>
      </c>
    </row>
    <row r="1103" spans="1:5" x14ac:dyDescent="0.25">
      <c r="A1103" s="4">
        <v>40890</v>
      </c>
      <c r="B1103" s="2">
        <f>Table2[[#This Row],[t0]]+1</f>
        <v>40891</v>
      </c>
      <c r="C1103" s="2">
        <f>Table2[[#This Row],[t0]]+2</f>
        <v>40892</v>
      </c>
      <c r="D1103" s="2">
        <f>Table2[[#This Row],[t0]]+3</f>
        <v>40893</v>
      </c>
      <c r="E1103" s="2">
        <f>Table2[[#This Row],[t0]]+4</f>
        <v>40894</v>
      </c>
    </row>
    <row r="1104" spans="1:5" x14ac:dyDescent="0.25">
      <c r="A1104" s="3">
        <v>40892</v>
      </c>
      <c r="B1104" s="2">
        <f>Table2[[#This Row],[t0]]+1</f>
        <v>40893</v>
      </c>
      <c r="C1104" s="2">
        <f>Table2[[#This Row],[t0]]+2</f>
        <v>40894</v>
      </c>
      <c r="D1104" s="2">
        <f>Table2[[#This Row],[t0]]+3</f>
        <v>40895</v>
      </c>
      <c r="E1104" s="2">
        <f>Table2[[#This Row],[t0]]+4</f>
        <v>40896</v>
      </c>
    </row>
    <row r="1105" spans="1:5" x14ac:dyDescent="0.25">
      <c r="A1105" s="4">
        <v>40892</v>
      </c>
      <c r="B1105" s="2">
        <f>Table2[[#This Row],[t0]]+1</f>
        <v>40893</v>
      </c>
      <c r="C1105" s="2">
        <f>Table2[[#This Row],[t0]]+2</f>
        <v>40894</v>
      </c>
      <c r="D1105" s="2">
        <f>Table2[[#This Row],[t0]]+3</f>
        <v>40895</v>
      </c>
      <c r="E1105" s="2">
        <f>Table2[[#This Row],[t0]]+4</f>
        <v>40896</v>
      </c>
    </row>
    <row r="1106" spans="1:5" x14ac:dyDescent="0.25">
      <c r="A1106" s="3">
        <v>40893</v>
      </c>
      <c r="B1106" s="2">
        <f>Table2[[#This Row],[t0]]+1</f>
        <v>40894</v>
      </c>
      <c r="C1106" s="2">
        <f>Table2[[#This Row],[t0]]+2</f>
        <v>40895</v>
      </c>
      <c r="D1106" s="2">
        <f>Table2[[#This Row],[t0]]+3</f>
        <v>40896</v>
      </c>
      <c r="E1106" s="2">
        <f>Table2[[#This Row],[t0]]+4</f>
        <v>40897</v>
      </c>
    </row>
    <row r="1107" spans="1:5" x14ac:dyDescent="0.25">
      <c r="A1107" s="4">
        <v>40893</v>
      </c>
      <c r="B1107" s="2">
        <f>Table2[[#This Row],[t0]]+1</f>
        <v>40894</v>
      </c>
      <c r="C1107" s="2">
        <f>Table2[[#This Row],[t0]]+2</f>
        <v>40895</v>
      </c>
      <c r="D1107" s="2">
        <f>Table2[[#This Row],[t0]]+3</f>
        <v>40896</v>
      </c>
      <c r="E1107" s="2">
        <f>Table2[[#This Row],[t0]]+4</f>
        <v>40897</v>
      </c>
    </row>
    <row r="1108" spans="1:5" x14ac:dyDescent="0.25">
      <c r="A1108" s="3">
        <v>40897</v>
      </c>
      <c r="B1108" s="2">
        <f>Table2[[#This Row],[t0]]+1</f>
        <v>40898</v>
      </c>
      <c r="C1108" s="2">
        <f>Table2[[#This Row],[t0]]+2</f>
        <v>40899</v>
      </c>
      <c r="D1108" s="2">
        <f>Table2[[#This Row],[t0]]+3</f>
        <v>40900</v>
      </c>
      <c r="E1108" s="2">
        <f>Table2[[#This Row],[t0]]+4</f>
        <v>40901</v>
      </c>
    </row>
    <row r="1109" spans="1:5" x14ac:dyDescent="0.25">
      <c r="A1109" s="4">
        <v>40906</v>
      </c>
      <c r="B1109" s="2">
        <f>Table2[[#This Row],[t0]]+1</f>
        <v>40907</v>
      </c>
      <c r="C1109" s="2">
        <f>Table2[[#This Row],[t0]]+2</f>
        <v>40908</v>
      </c>
      <c r="D1109" s="2">
        <f>Table2[[#This Row],[t0]]+3</f>
        <v>40909</v>
      </c>
      <c r="E1109" s="2">
        <f>Table2[[#This Row],[t0]]+4</f>
        <v>40910</v>
      </c>
    </row>
    <row r="1110" spans="1:5" x14ac:dyDescent="0.25">
      <c r="A1110" s="3">
        <v>40908</v>
      </c>
      <c r="B1110" s="2">
        <f>Table2[[#This Row],[t0]]+1</f>
        <v>40909</v>
      </c>
      <c r="C1110" s="2">
        <f>Table2[[#This Row],[t0]]+2</f>
        <v>40910</v>
      </c>
      <c r="D1110" s="2">
        <f>Table2[[#This Row],[t0]]+3</f>
        <v>40911</v>
      </c>
      <c r="E1110" s="2">
        <f>Table2[[#This Row],[t0]]+4</f>
        <v>40912</v>
      </c>
    </row>
    <row r="1111" spans="1:5" x14ac:dyDescent="0.25">
      <c r="A1111" s="4">
        <v>40908</v>
      </c>
      <c r="B1111" s="2">
        <f>Table2[[#This Row],[t0]]+1</f>
        <v>40909</v>
      </c>
      <c r="C1111" s="2">
        <f>Table2[[#This Row],[t0]]+2</f>
        <v>40910</v>
      </c>
      <c r="D1111" s="2">
        <f>Table2[[#This Row],[t0]]+3</f>
        <v>40911</v>
      </c>
      <c r="E1111" s="2">
        <f>Table2[[#This Row],[t0]]+4</f>
        <v>40912</v>
      </c>
    </row>
    <row r="1112" spans="1:5" x14ac:dyDescent="0.25">
      <c r="A1112" s="3">
        <v>40908</v>
      </c>
      <c r="B1112" s="2">
        <f>Table2[[#This Row],[t0]]+1</f>
        <v>40909</v>
      </c>
      <c r="C1112" s="2">
        <f>Table2[[#This Row],[t0]]+2</f>
        <v>40910</v>
      </c>
      <c r="D1112" s="2">
        <f>Table2[[#This Row],[t0]]+3</f>
        <v>40911</v>
      </c>
      <c r="E1112" s="2">
        <f>Table2[[#This Row],[t0]]+4</f>
        <v>40912</v>
      </c>
    </row>
    <row r="1113" spans="1:5" x14ac:dyDescent="0.25">
      <c r="A1113" s="4">
        <v>40908</v>
      </c>
      <c r="B1113" s="2">
        <f>Table2[[#This Row],[t0]]+1</f>
        <v>40909</v>
      </c>
      <c r="C1113" s="2">
        <f>Table2[[#This Row],[t0]]+2</f>
        <v>40910</v>
      </c>
      <c r="D1113" s="2">
        <f>Table2[[#This Row],[t0]]+3</f>
        <v>40911</v>
      </c>
      <c r="E1113" s="2">
        <f>Table2[[#This Row],[t0]]+4</f>
        <v>40912</v>
      </c>
    </row>
    <row r="1114" spans="1:5" x14ac:dyDescent="0.25">
      <c r="A1114" s="3">
        <v>40908</v>
      </c>
      <c r="B1114" s="2">
        <f>Table2[[#This Row],[t0]]+1</f>
        <v>40909</v>
      </c>
      <c r="C1114" s="2">
        <f>Table2[[#This Row],[t0]]+2</f>
        <v>40910</v>
      </c>
      <c r="D1114" s="2">
        <f>Table2[[#This Row],[t0]]+3</f>
        <v>40911</v>
      </c>
      <c r="E1114" s="2">
        <f>Table2[[#This Row],[t0]]+4</f>
        <v>40912</v>
      </c>
    </row>
    <row r="1115" spans="1:5" x14ac:dyDescent="0.25">
      <c r="A1115" s="4">
        <v>40909</v>
      </c>
      <c r="B1115" s="2">
        <f>Table2[[#This Row],[t0]]+1</f>
        <v>40910</v>
      </c>
      <c r="C1115" s="2">
        <f>Table2[[#This Row],[t0]]+2</f>
        <v>40911</v>
      </c>
      <c r="D1115" s="2">
        <f>Table2[[#This Row],[t0]]+3</f>
        <v>40912</v>
      </c>
      <c r="E1115" s="2">
        <f>Table2[[#This Row],[t0]]+4</f>
        <v>40913</v>
      </c>
    </row>
    <row r="1116" spans="1:5" x14ac:dyDescent="0.25">
      <c r="A1116" s="3">
        <v>40909</v>
      </c>
      <c r="B1116" s="2">
        <f>Table2[[#This Row],[t0]]+1</f>
        <v>40910</v>
      </c>
      <c r="C1116" s="2">
        <f>Table2[[#This Row],[t0]]+2</f>
        <v>40911</v>
      </c>
      <c r="D1116" s="2">
        <f>Table2[[#This Row],[t0]]+3</f>
        <v>40912</v>
      </c>
      <c r="E1116" s="2">
        <f>Table2[[#This Row],[t0]]+4</f>
        <v>40913</v>
      </c>
    </row>
    <row r="1117" spans="1:5" x14ac:dyDescent="0.25">
      <c r="A1117" s="4">
        <v>40914</v>
      </c>
      <c r="B1117" s="2">
        <f>Table2[[#This Row],[t0]]+1</f>
        <v>40915</v>
      </c>
      <c r="C1117" s="2">
        <f>Table2[[#This Row],[t0]]+2</f>
        <v>40916</v>
      </c>
      <c r="D1117" s="2">
        <f>Table2[[#This Row],[t0]]+3</f>
        <v>40917</v>
      </c>
      <c r="E1117" s="2">
        <f>Table2[[#This Row],[t0]]+4</f>
        <v>40918</v>
      </c>
    </row>
    <row r="1118" spans="1:5" x14ac:dyDescent="0.25">
      <c r="A1118" s="3">
        <v>40923</v>
      </c>
      <c r="B1118" s="2">
        <f>Table2[[#This Row],[t0]]+1</f>
        <v>40924</v>
      </c>
      <c r="C1118" s="2">
        <f>Table2[[#This Row],[t0]]+2</f>
        <v>40925</v>
      </c>
      <c r="D1118" s="2">
        <f>Table2[[#This Row],[t0]]+3</f>
        <v>40926</v>
      </c>
      <c r="E1118" s="2">
        <f>Table2[[#This Row],[t0]]+4</f>
        <v>40927</v>
      </c>
    </row>
    <row r="1119" spans="1:5" x14ac:dyDescent="0.25">
      <c r="A1119" s="4">
        <v>40924</v>
      </c>
      <c r="B1119" s="2">
        <f>Table2[[#This Row],[t0]]+1</f>
        <v>40925</v>
      </c>
      <c r="C1119" s="2">
        <f>Table2[[#This Row],[t0]]+2</f>
        <v>40926</v>
      </c>
      <c r="D1119" s="2">
        <f>Table2[[#This Row],[t0]]+3</f>
        <v>40927</v>
      </c>
      <c r="E1119" s="2">
        <f>Table2[[#This Row],[t0]]+4</f>
        <v>40928</v>
      </c>
    </row>
    <row r="1120" spans="1:5" x14ac:dyDescent="0.25">
      <c r="A1120" s="3">
        <v>40926</v>
      </c>
      <c r="B1120" s="2">
        <f>Table2[[#This Row],[t0]]+1</f>
        <v>40927</v>
      </c>
      <c r="C1120" s="2">
        <f>Table2[[#This Row],[t0]]+2</f>
        <v>40928</v>
      </c>
      <c r="D1120" s="2">
        <f>Table2[[#This Row],[t0]]+3</f>
        <v>40929</v>
      </c>
      <c r="E1120" s="2">
        <f>Table2[[#This Row],[t0]]+4</f>
        <v>40930</v>
      </c>
    </row>
    <row r="1121" spans="1:5" x14ac:dyDescent="0.25">
      <c r="A1121" s="4">
        <v>40926</v>
      </c>
      <c r="B1121" s="2">
        <f>Table2[[#This Row],[t0]]+1</f>
        <v>40927</v>
      </c>
      <c r="C1121" s="2">
        <f>Table2[[#This Row],[t0]]+2</f>
        <v>40928</v>
      </c>
      <c r="D1121" s="2">
        <f>Table2[[#This Row],[t0]]+3</f>
        <v>40929</v>
      </c>
      <c r="E1121" s="2">
        <f>Table2[[#This Row],[t0]]+4</f>
        <v>40930</v>
      </c>
    </row>
    <row r="1122" spans="1:5" x14ac:dyDescent="0.25">
      <c r="A1122" s="3">
        <v>40928</v>
      </c>
      <c r="B1122" s="2">
        <f>Table2[[#This Row],[t0]]+1</f>
        <v>40929</v>
      </c>
      <c r="C1122" s="2">
        <f>Table2[[#This Row],[t0]]+2</f>
        <v>40930</v>
      </c>
      <c r="D1122" s="2">
        <f>Table2[[#This Row],[t0]]+3</f>
        <v>40931</v>
      </c>
      <c r="E1122" s="2">
        <f>Table2[[#This Row],[t0]]+4</f>
        <v>40932</v>
      </c>
    </row>
    <row r="1123" spans="1:5" x14ac:dyDescent="0.25">
      <c r="A1123" s="4">
        <v>40930</v>
      </c>
      <c r="B1123" s="2">
        <f>Table2[[#This Row],[t0]]+1</f>
        <v>40931</v>
      </c>
      <c r="C1123" s="2">
        <f>Table2[[#This Row],[t0]]+2</f>
        <v>40932</v>
      </c>
      <c r="D1123" s="2">
        <f>Table2[[#This Row],[t0]]+3</f>
        <v>40933</v>
      </c>
      <c r="E1123" s="2">
        <f>Table2[[#This Row],[t0]]+4</f>
        <v>40934</v>
      </c>
    </row>
    <row r="1124" spans="1:5" x14ac:dyDescent="0.25">
      <c r="A1124" s="3">
        <v>40931</v>
      </c>
      <c r="B1124" s="2">
        <f>Table2[[#This Row],[t0]]+1</f>
        <v>40932</v>
      </c>
      <c r="C1124" s="2">
        <f>Table2[[#This Row],[t0]]+2</f>
        <v>40933</v>
      </c>
      <c r="D1124" s="2">
        <f>Table2[[#This Row],[t0]]+3</f>
        <v>40934</v>
      </c>
      <c r="E1124" s="2">
        <f>Table2[[#This Row],[t0]]+4</f>
        <v>40935</v>
      </c>
    </row>
    <row r="1125" spans="1:5" x14ac:dyDescent="0.25">
      <c r="A1125" s="4">
        <v>40932</v>
      </c>
      <c r="B1125" s="2">
        <f>Table2[[#This Row],[t0]]+1</f>
        <v>40933</v>
      </c>
      <c r="C1125" s="2">
        <f>Table2[[#This Row],[t0]]+2</f>
        <v>40934</v>
      </c>
      <c r="D1125" s="2">
        <f>Table2[[#This Row],[t0]]+3</f>
        <v>40935</v>
      </c>
      <c r="E1125" s="2">
        <f>Table2[[#This Row],[t0]]+4</f>
        <v>40936</v>
      </c>
    </row>
    <row r="1126" spans="1:5" x14ac:dyDescent="0.25">
      <c r="A1126" s="3">
        <v>40933</v>
      </c>
      <c r="B1126" s="2">
        <f>Table2[[#This Row],[t0]]+1</f>
        <v>40934</v>
      </c>
      <c r="C1126" s="2">
        <f>Table2[[#This Row],[t0]]+2</f>
        <v>40935</v>
      </c>
      <c r="D1126" s="2">
        <f>Table2[[#This Row],[t0]]+3</f>
        <v>40936</v>
      </c>
      <c r="E1126" s="2">
        <f>Table2[[#This Row],[t0]]+4</f>
        <v>40937</v>
      </c>
    </row>
    <row r="1127" spans="1:5" x14ac:dyDescent="0.25">
      <c r="A1127" s="4">
        <v>40935</v>
      </c>
      <c r="B1127" s="2">
        <f>Table2[[#This Row],[t0]]+1</f>
        <v>40936</v>
      </c>
      <c r="C1127" s="2">
        <f>Table2[[#This Row],[t0]]+2</f>
        <v>40937</v>
      </c>
      <c r="D1127" s="2">
        <f>Table2[[#This Row],[t0]]+3</f>
        <v>40938</v>
      </c>
      <c r="E1127" s="2">
        <f>Table2[[#This Row],[t0]]+4</f>
        <v>40939</v>
      </c>
    </row>
    <row r="1128" spans="1:5" x14ac:dyDescent="0.25">
      <c r="A1128" s="3">
        <v>40935</v>
      </c>
      <c r="B1128" s="2">
        <f>Table2[[#This Row],[t0]]+1</f>
        <v>40936</v>
      </c>
      <c r="C1128" s="2">
        <f>Table2[[#This Row],[t0]]+2</f>
        <v>40937</v>
      </c>
      <c r="D1128" s="2">
        <f>Table2[[#This Row],[t0]]+3</f>
        <v>40938</v>
      </c>
      <c r="E1128" s="2">
        <f>Table2[[#This Row],[t0]]+4</f>
        <v>40939</v>
      </c>
    </row>
    <row r="1129" spans="1:5" x14ac:dyDescent="0.25">
      <c r="A1129" s="4">
        <v>40936</v>
      </c>
      <c r="B1129" s="2">
        <f>Table2[[#This Row],[t0]]+1</f>
        <v>40937</v>
      </c>
      <c r="C1129" s="2">
        <f>Table2[[#This Row],[t0]]+2</f>
        <v>40938</v>
      </c>
      <c r="D1129" s="2">
        <f>Table2[[#This Row],[t0]]+3</f>
        <v>40939</v>
      </c>
      <c r="E1129" s="2">
        <f>Table2[[#This Row],[t0]]+4</f>
        <v>40940</v>
      </c>
    </row>
    <row r="1130" spans="1:5" x14ac:dyDescent="0.25">
      <c r="A1130" s="3">
        <v>40939</v>
      </c>
      <c r="B1130" s="2">
        <f>Table2[[#This Row],[t0]]+1</f>
        <v>40940</v>
      </c>
      <c r="C1130" s="2">
        <f>Table2[[#This Row],[t0]]+2</f>
        <v>40941</v>
      </c>
      <c r="D1130" s="2">
        <f>Table2[[#This Row],[t0]]+3</f>
        <v>40942</v>
      </c>
      <c r="E1130" s="2">
        <f>Table2[[#This Row],[t0]]+4</f>
        <v>40943</v>
      </c>
    </row>
    <row r="1131" spans="1:5" x14ac:dyDescent="0.25">
      <c r="A1131" s="4">
        <v>40939</v>
      </c>
      <c r="B1131" s="2">
        <f>Table2[[#This Row],[t0]]+1</f>
        <v>40940</v>
      </c>
      <c r="C1131" s="2">
        <f>Table2[[#This Row],[t0]]+2</f>
        <v>40941</v>
      </c>
      <c r="D1131" s="2">
        <f>Table2[[#This Row],[t0]]+3</f>
        <v>40942</v>
      </c>
      <c r="E1131" s="2">
        <f>Table2[[#This Row],[t0]]+4</f>
        <v>40943</v>
      </c>
    </row>
    <row r="1132" spans="1:5" x14ac:dyDescent="0.25">
      <c r="A1132" s="3">
        <v>40939</v>
      </c>
      <c r="B1132" s="2">
        <f>Table2[[#This Row],[t0]]+1</f>
        <v>40940</v>
      </c>
      <c r="C1132" s="2">
        <f>Table2[[#This Row],[t0]]+2</f>
        <v>40941</v>
      </c>
      <c r="D1132" s="2">
        <f>Table2[[#This Row],[t0]]+3</f>
        <v>40942</v>
      </c>
      <c r="E1132" s="2">
        <f>Table2[[#This Row],[t0]]+4</f>
        <v>40943</v>
      </c>
    </row>
    <row r="1133" spans="1:5" x14ac:dyDescent="0.25">
      <c r="A1133" s="4">
        <v>40939</v>
      </c>
      <c r="B1133" s="2">
        <f>Table2[[#This Row],[t0]]+1</f>
        <v>40940</v>
      </c>
      <c r="C1133" s="2">
        <f>Table2[[#This Row],[t0]]+2</f>
        <v>40941</v>
      </c>
      <c r="D1133" s="2">
        <f>Table2[[#This Row],[t0]]+3</f>
        <v>40942</v>
      </c>
      <c r="E1133" s="2">
        <f>Table2[[#This Row],[t0]]+4</f>
        <v>40943</v>
      </c>
    </row>
    <row r="1134" spans="1:5" x14ac:dyDescent="0.25">
      <c r="A1134" s="3">
        <v>40939</v>
      </c>
      <c r="B1134" s="2">
        <f>Table2[[#This Row],[t0]]+1</f>
        <v>40940</v>
      </c>
      <c r="C1134" s="2">
        <f>Table2[[#This Row],[t0]]+2</f>
        <v>40941</v>
      </c>
      <c r="D1134" s="2">
        <f>Table2[[#This Row],[t0]]+3</f>
        <v>40942</v>
      </c>
      <c r="E1134" s="2">
        <f>Table2[[#This Row],[t0]]+4</f>
        <v>40943</v>
      </c>
    </row>
    <row r="1135" spans="1:5" x14ac:dyDescent="0.25">
      <c r="A1135" s="4">
        <v>40939</v>
      </c>
      <c r="B1135" s="2">
        <f>Table2[[#This Row],[t0]]+1</f>
        <v>40940</v>
      </c>
      <c r="C1135" s="2">
        <f>Table2[[#This Row],[t0]]+2</f>
        <v>40941</v>
      </c>
      <c r="D1135" s="2">
        <f>Table2[[#This Row],[t0]]+3</f>
        <v>40942</v>
      </c>
      <c r="E1135" s="2">
        <f>Table2[[#This Row],[t0]]+4</f>
        <v>40943</v>
      </c>
    </row>
    <row r="1136" spans="1:5" x14ac:dyDescent="0.25">
      <c r="A1136" s="3">
        <v>40939</v>
      </c>
      <c r="B1136" s="2">
        <f>Table2[[#This Row],[t0]]+1</f>
        <v>40940</v>
      </c>
      <c r="C1136" s="2">
        <f>Table2[[#This Row],[t0]]+2</f>
        <v>40941</v>
      </c>
      <c r="D1136" s="2">
        <f>Table2[[#This Row],[t0]]+3</f>
        <v>40942</v>
      </c>
      <c r="E1136" s="2">
        <f>Table2[[#This Row],[t0]]+4</f>
        <v>40943</v>
      </c>
    </row>
    <row r="1137" spans="1:5" x14ac:dyDescent="0.25">
      <c r="A1137" s="4">
        <v>40939</v>
      </c>
      <c r="B1137" s="2">
        <f>Table2[[#This Row],[t0]]+1</f>
        <v>40940</v>
      </c>
      <c r="C1137" s="2">
        <f>Table2[[#This Row],[t0]]+2</f>
        <v>40941</v>
      </c>
      <c r="D1137" s="2">
        <f>Table2[[#This Row],[t0]]+3</f>
        <v>40942</v>
      </c>
      <c r="E1137" s="2">
        <f>Table2[[#This Row],[t0]]+4</f>
        <v>40943</v>
      </c>
    </row>
    <row r="1138" spans="1:5" x14ac:dyDescent="0.25">
      <c r="A1138" s="3">
        <v>40946</v>
      </c>
      <c r="B1138" s="2">
        <f>Table2[[#This Row],[t0]]+1</f>
        <v>40947</v>
      </c>
      <c r="C1138" s="2">
        <f>Table2[[#This Row],[t0]]+2</f>
        <v>40948</v>
      </c>
      <c r="D1138" s="2">
        <f>Table2[[#This Row],[t0]]+3</f>
        <v>40949</v>
      </c>
      <c r="E1138" s="2">
        <f>Table2[[#This Row],[t0]]+4</f>
        <v>40950</v>
      </c>
    </row>
    <row r="1139" spans="1:5" x14ac:dyDescent="0.25">
      <c r="A1139" s="4">
        <v>40946</v>
      </c>
      <c r="B1139" s="2">
        <f>Table2[[#This Row],[t0]]+1</f>
        <v>40947</v>
      </c>
      <c r="C1139" s="2">
        <f>Table2[[#This Row],[t0]]+2</f>
        <v>40948</v>
      </c>
      <c r="D1139" s="2">
        <f>Table2[[#This Row],[t0]]+3</f>
        <v>40949</v>
      </c>
      <c r="E1139" s="2">
        <f>Table2[[#This Row],[t0]]+4</f>
        <v>40950</v>
      </c>
    </row>
    <row r="1140" spans="1:5" x14ac:dyDescent="0.25">
      <c r="A1140" s="3">
        <v>40952</v>
      </c>
      <c r="B1140" s="2">
        <f>Table2[[#This Row],[t0]]+1</f>
        <v>40953</v>
      </c>
      <c r="C1140" s="2">
        <f>Table2[[#This Row],[t0]]+2</f>
        <v>40954</v>
      </c>
      <c r="D1140" s="2">
        <f>Table2[[#This Row],[t0]]+3</f>
        <v>40955</v>
      </c>
      <c r="E1140" s="2">
        <f>Table2[[#This Row],[t0]]+4</f>
        <v>40956</v>
      </c>
    </row>
    <row r="1141" spans="1:5" x14ac:dyDescent="0.25">
      <c r="A1141" s="4">
        <v>40953</v>
      </c>
      <c r="B1141" s="2">
        <f>Table2[[#This Row],[t0]]+1</f>
        <v>40954</v>
      </c>
      <c r="C1141" s="2">
        <f>Table2[[#This Row],[t0]]+2</f>
        <v>40955</v>
      </c>
      <c r="D1141" s="2">
        <f>Table2[[#This Row],[t0]]+3</f>
        <v>40956</v>
      </c>
      <c r="E1141" s="2">
        <f>Table2[[#This Row],[t0]]+4</f>
        <v>40957</v>
      </c>
    </row>
    <row r="1142" spans="1:5" x14ac:dyDescent="0.25">
      <c r="A1142" s="3">
        <v>40954</v>
      </c>
      <c r="B1142" s="2">
        <f>Table2[[#This Row],[t0]]+1</f>
        <v>40955</v>
      </c>
      <c r="C1142" s="2">
        <f>Table2[[#This Row],[t0]]+2</f>
        <v>40956</v>
      </c>
      <c r="D1142" s="2">
        <f>Table2[[#This Row],[t0]]+3</f>
        <v>40957</v>
      </c>
      <c r="E1142" s="2">
        <f>Table2[[#This Row],[t0]]+4</f>
        <v>40958</v>
      </c>
    </row>
    <row r="1143" spans="1:5" x14ac:dyDescent="0.25">
      <c r="A1143" s="4">
        <v>40964</v>
      </c>
      <c r="B1143" s="2">
        <f>Table2[[#This Row],[t0]]+1</f>
        <v>40965</v>
      </c>
      <c r="C1143" s="2">
        <f>Table2[[#This Row],[t0]]+2</f>
        <v>40966</v>
      </c>
      <c r="D1143" s="2">
        <f>Table2[[#This Row],[t0]]+3</f>
        <v>40967</v>
      </c>
      <c r="E1143" s="2">
        <f>Table2[[#This Row],[t0]]+4</f>
        <v>40968</v>
      </c>
    </row>
    <row r="1144" spans="1:5" x14ac:dyDescent="0.25">
      <c r="A1144" s="3">
        <v>40965</v>
      </c>
      <c r="B1144" s="2">
        <f>Table2[[#This Row],[t0]]+1</f>
        <v>40966</v>
      </c>
      <c r="C1144" s="2">
        <f>Table2[[#This Row],[t0]]+2</f>
        <v>40967</v>
      </c>
      <c r="D1144" s="2">
        <f>Table2[[#This Row],[t0]]+3</f>
        <v>40968</v>
      </c>
      <c r="E1144" s="2">
        <f>Table2[[#This Row],[t0]]+4</f>
        <v>40969</v>
      </c>
    </row>
    <row r="1145" spans="1:5" x14ac:dyDescent="0.25">
      <c r="A1145" s="4">
        <v>40967</v>
      </c>
      <c r="B1145" s="2">
        <f>Table2[[#This Row],[t0]]+1</f>
        <v>40968</v>
      </c>
      <c r="C1145" s="2">
        <f>Table2[[#This Row],[t0]]+2</f>
        <v>40969</v>
      </c>
      <c r="D1145" s="2">
        <f>Table2[[#This Row],[t0]]+3</f>
        <v>40970</v>
      </c>
      <c r="E1145" s="2">
        <f>Table2[[#This Row],[t0]]+4</f>
        <v>40971</v>
      </c>
    </row>
    <row r="1146" spans="1:5" x14ac:dyDescent="0.25">
      <c r="A1146" s="3">
        <v>40970</v>
      </c>
      <c r="B1146" s="2">
        <f>Table2[[#This Row],[t0]]+1</f>
        <v>40971</v>
      </c>
      <c r="C1146" s="2">
        <f>Table2[[#This Row],[t0]]+2</f>
        <v>40972</v>
      </c>
      <c r="D1146" s="2">
        <f>Table2[[#This Row],[t0]]+3</f>
        <v>40973</v>
      </c>
      <c r="E1146" s="2">
        <f>Table2[[#This Row],[t0]]+4</f>
        <v>40974</v>
      </c>
    </row>
    <row r="1147" spans="1:5" x14ac:dyDescent="0.25">
      <c r="A1147" s="4">
        <v>40971</v>
      </c>
      <c r="B1147" s="2">
        <f>Table2[[#This Row],[t0]]+1</f>
        <v>40972</v>
      </c>
      <c r="C1147" s="2">
        <f>Table2[[#This Row],[t0]]+2</f>
        <v>40973</v>
      </c>
      <c r="D1147" s="2">
        <f>Table2[[#This Row],[t0]]+3</f>
        <v>40974</v>
      </c>
      <c r="E1147" s="2">
        <f>Table2[[#This Row],[t0]]+4</f>
        <v>40975</v>
      </c>
    </row>
    <row r="1148" spans="1:5" x14ac:dyDescent="0.25">
      <c r="A1148" s="3">
        <v>41001</v>
      </c>
      <c r="B1148" s="2">
        <f>Table2[[#This Row],[t0]]+1</f>
        <v>41002</v>
      </c>
      <c r="C1148" s="2">
        <f>Table2[[#This Row],[t0]]+2</f>
        <v>41003</v>
      </c>
      <c r="D1148" s="2">
        <f>Table2[[#This Row],[t0]]+3</f>
        <v>41004</v>
      </c>
      <c r="E1148" s="2">
        <f>Table2[[#This Row],[t0]]+4</f>
        <v>41005</v>
      </c>
    </row>
    <row r="1149" spans="1:5" x14ac:dyDescent="0.25">
      <c r="A1149" s="4">
        <v>41002</v>
      </c>
      <c r="B1149" s="2">
        <f>Table2[[#This Row],[t0]]+1</f>
        <v>41003</v>
      </c>
      <c r="C1149" s="2">
        <f>Table2[[#This Row],[t0]]+2</f>
        <v>41004</v>
      </c>
      <c r="D1149" s="2">
        <f>Table2[[#This Row],[t0]]+3</f>
        <v>41005</v>
      </c>
      <c r="E1149" s="2">
        <f>Table2[[#This Row],[t0]]+4</f>
        <v>41006</v>
      </c>
    </row>
    <row r="1150" spans="1:5" x14ac:dyDescent="0.25">
      <c r="A1150" s="3">
        <v>41003</v>
      </c>
      <c r="B1150" s="2">
        <f>Table2[[#This Row],[t0]]+1</f>
        <v>41004</v>
      </c>
      <c r="C1150" s="2">
        <f>Table2[[#This Row],[t0]]+2</f>
        <v>41005</v>
      </c>
      <c r="D1150" s="2">
        <f>Table2[[#This Row],[t0]]+3</f>
        <v>41006</v>
      </c>
      <c r="E1150" s="2">
        <f>Table2[[#This Row],[t0]]+4</f>
        <v>41007</v>
      </c>
    </row>
    <row r="1151" spans="1:5" x14ac:dyDescent="0.25">
      <c r="A1151" s="4">
        <v>41004</v>
      </c>
      <c r="B1151" s="2">
        <f>Table2[[#This Row],[t0]]+1</f>
        <v>41005</v>
      </c>
      <c r="C1151" s="2">
        <f>Table2[[#This Row],[t0]]+2</f>
        <v>41006</v>
      </c>
      <c r="D1151" s="2">
        <f>Table2[[#This Row],[t0]]+3</f>
        <v>41007</v>
      </c>
      <c r="E1151" s="2">
        <f>Table2[[#This Row],[t0]]+4</f>
        <v>41008</v>
      </c>
    </row>
    <row r="1152" spans="1:5" x14ac:dyDescent="0.25">
      <c r="A1152" s="3">
        <v>41005</v>
      </c>
      <c r="B1152" s="2">
        <f>Table2[[#This Row],[t0]]+1</f>
        <v>41006</v>
      </c>
      <c r="C1152" s="2">
        <f>Table2[[#This Row],[t0]]+2</f>
        <v>41007</v>
      </c>
      <c r="D1152" s="2">
        <f>Table2[[#This Row],[t0]]+3</f>
        <v>41008</v>
      </c>
      <c r="E1152" s="2">
        <f>Table2[[#This Row],[t0]]+4</f>
        <v>41009</v>
      </c>
    </row>
    <row r="1153" spans="1:5" x14ac:dyDescent="0.25">
      <c r="A1153" s="4">
        <v>41013</v>
      </c>
      <c r="B1153" s="2">
        <f>Table2[[#This Row],[t0]]+1</f>
        <v>41014</v>
      </c>
      <c r="C1153" s="2">
        <f>Table2[[#This Row],[t0]]+2</f>
        <v>41015</v>
      </c>
      <c r="D1153" s="2">
        <f>Table2[[#This Row],[t0]]+3</f>
        <v>41016</v>
      </c>
      <c r="E1153" s="2">
        <f>Table2[[#This Row],[t0]]+4</f>
        <v>41017</v>
      </c>
    </row>
    <row r="1154" spans="1:5" x14ac:dyDescent="0.25">
      <c r="A1154" s="3">
        <v>41019</v>
      </c>
      <c r="B1154" s="2">
        <f>Table2[[#This Row],[t0]]+1</f>
        <v>41020</v>
      </c>
      <c r="C1154" s="2">
        <f>Table2[[#This Row],[t0]]+2</f>
        <v>41021</v>
      </c>
      <c r="D1154" s="2">
        <f>Table2[[#This Row],[t0]]+3</f>
        <v>41022</v>
      </c>
      <c r="E1154" s="2">
        <f>Table2[[#This Row],[t0]]+4</f>
        <v>41023</v>
      </c>
    </row>
    <row r="1155" spans="1:5" x14ac:dyDescent="0.25">
      <c r="A1155" s="4">
        <v>41027</v>
      </c>
      <c r="B1155" s="2">
        <f>Table2[[#This Row],[t0]]+1</f>
        <v>41028</v>
      </c>
      <c r="C1155" s="2">
        <f>Table2[[#This Row],[t0]]+2</f>
        <v>41029</v>
      </c>
      <c r="D1155" s="2">
        <f>Table2[[#This Row],[t0]]+3</f>
        <v>41030</v>
      </c>
      <c r="E1155" s="2">
        <f>Table2[[#This Row],[t0]]+4</f>
        <v>41031</v>
      </c>
    </row>
    <row r="1156" spans="1:5" x14ac:dyDescent="0.25">
      <c r="A1156" s="3">
        <v>41029</v>
      </c>
      <c r="B1156" s="2">
        <f>Table2[[#This Row],[t0]]+1</f>
        <v>41030</v>
      </c>
      <c r="C1156" s="2">
        <f>Table2[[#This Row],[t0]]+2</f>
        <v>41031</v>
      </c>
      <c r="D1156" s="2">
        <f>Table2[[#This Row],[t0]]+3</f>
        <v>41032</v>
      </c>
      <c r="E1156" s="2">
        <f>Table2[[#This Row],[t0]]+4</f>
        <v>41033</v>
      </c>
    </row>
    <row r="1157" spans="1:5" x14ac:dyDescent="0.25">
      <c r="A1157" s="4">
        <v>41035</v>
      </c>
      <c r="B1157" s="2">
        <f>Table2[[#This Row],[t0]]+1</f>
        <v>41036</v>
      </c>
      <c r="C1157" s="2">
        <f>Table2[[#This Row],[t0]]+2</f>
        <v>41037</v>
      </c>
      <c r="D1157" s="2">
        <f>Table2[[#This Row],[t0]]+3</f>
        <v>41038</v>
      </c>
      <c r="E1157" s="2">
        <f>Table2[[#This Row],[t0]]+4</f>
        <v>41039</v>
      </c>
    </row>
    <row r="1158" spans="1:5" x14ac:dyDescent="0.25">
      <c r="A1158" s="3">
        <v>41054</v>
      </c>
      <c r="B1158" s="2">
        <f>Table2[[#This Row],[t0]]+1</f>
        <v>41055</v>
      </c>
      <c r="C1158" s="2">
        <f>Table2[[#This Row],[t0]]+2</f>
        <v>41056</v>
      </c>
      <c r="D1158" s="2">
        <f>Table2[[#This Row],[t0]]+3</f>
        <v>41057</v>
      </c>
      <c r="E1158" s="2">
        <f>Table2[[#This Row],[t0]]+4</f>
        <v>41058</v>
      </c>
    </row>
    <row r="1159" spans="1:5" x14ac:dyDescent="0.25">
      <c r="A1159" s="4">
        <v>41060</v>
      </c>
      <c r="B1159" s="2">
        <f>Table2[[#This Row],[t0]]+1</f>
        <v>41061</v>
      </c>
      <c r="C1159" s="2">
        <f>Table2[[#This Row],[t0]]+2</f>
        <v>41062</v>
      </c>
      <c r="D1159" s="2">
        <f>Table2[[#This Row],[t0]]+3</f>
        <v>41063</v>
      </c>
      <c r="E1159" s="2">
        <f>Table2[[#This Row],[t0]]+4</f>
        <v>41064</v>
      </c>
    </row>
    <row r="1160" spans="1:5" x14ac:dyDescent="0.25">
      <c r="A1160" s="3">
        <v>41066</v>
      </c>
      <c r="B1160" s="2">
        <f>Table2[[#This Row],[t0]]+1</f>
        <v>41067</v>
      </c>
      <c r="C1160" s="2">
        <f>Table2[[#This Row],[t0]]+2</f>
        <v>41068</v>
      </c>
      <c r="D1160" s="2">
        <f>Table2[[#This Row],[t0]]+3</f>
        <v>41069</v>
      </c>
      <c r="E1160" s="2">
        <f>Table2[[#This Row],[t0]]+4</f>
        <v>41070</v>
      </c>
    </row>
    <row r="1161" spans="1:5" x14ac:dyDescent="0.25">
      <c r="A1161" s="4">
        <v>41071</v>
      </c>
      <c r="B1161" s="2">
        <f>Table2[[#This Row],[t0]]+1</f>
        <v>41072</v>
      </c>
      <c r="C1161" s="2">
        <f>Table2[[#This Row],[t0]]+2</f>
        <v>41073</v>
      </c>
      <c r="D1161" s="2">
        <f>Table2[[#This Row],[t0]]+3</f>
        <v>41074</v>
      </c>
      <c r="E1161" s="2">
        <f>Table2[[#This Row],[t0]]+4</f>
        <v>41075</v>
      </c>
    </row>
    <row r="1162" spans="1:5" x14ac:dyDescent="0.25">
      <c r="A1162" s="3">
        <v>41075</v>
      </c>
      <c r="B1162" s="2">
        <f>Table2[[#This Row],[t0]]+1</f>
        <v>41076</v>
      </c>
      <c r="C1162" s="2">
        <f>Table2[[#This Row],[t0]]+2</f>
        <v>41077</v>
      </c>
      <c r="D1162" s="2">
        <f>Table2[[#This Row],[t0]]+3</f>
        <v>41078</v>
      </c>
      <c r="E1162" s="2">
        <f>Table2[[#This Row],[t0]]+4</f>
        <v>41079</v>
      </c>
    </row>
    <row r="1163" spans="1:5" x14ac:dyDescent="0.25">
      <c r="A1163" s="4">
        <v>41082</v>
      </c>
      <c r="B1163" s="2">
        <f>Table2[[#This Row],[t0]]+1</f>
        <v>41083</v>
      </c>
      <c r="C1163" s="2">
        <f>Table2[[#This Row],[t0]]+2</f>
        <v>41084</v>
      </c>
      <c r="D1163" s="2">
        <f>Table2[[#This Row],[t0]]+3</f>
        <v>41085</v>
      </c>
      <c r="E1163" s="2">
        <f>Table2[[#This Row],[t0]]+4</f>
        <v>41086</v>
      </c>
    </row>
    <row r="1164" spans="1:5" x14ac:dyDescent="0.25">
      <c r="A1164" s="3">
        <v>41088</v>
      </c>
      <c r="B1164" s="2">
        <f>Table2[[#This Row],[t0]]+1</f>
        <v>41089</v>
      </c>
      <c r="C1164" s="2">
        <f>Table2[[#This Row],[t0]]+2</f>
        <v>41090</v>
      </c>
      <c r="D1164" s="2">
        <f>Table2[[#This Row],[t0]]+3</f>
        <v>41091</v>
      </c>
      <c r="E1164" s="2">
        <f>Table2[[#This Row],[t0]]+4</f>
        <v>41092</v>
      </c>
    </row>
    <row r="1165" spans="1:5" x14ac:dyDescent="0.25">
      <c r="A1165" s="4">
        <v>41090</v>
      </c>
      <c r="B1165" s="2">
        <f>Table2[[#This Row],[t0]]+1</f>
        <v>41091</v>
      </c>
      <c r="C1165" s="2">
        <f>Table2[[#This Row],[t0]]+2</f>
        <v>41092</v>
      </c>
      <c r="D1165" s="2">
        <f>Table2[[#This Row],[t0]]+3</f>
        <v>41093</v>
      </c>
      <c r="E1165" s="2">
        <f>Table2[[#This Row],[t0]]+4</f>
        <v>41094</v>
      </c>
    </row>
    <row r="1166" spans="1:5" x14ac:dyDescent="0.25">
      <c r="A1166" s="3">
        <v>41090</v>
      </c>
      <c r="B1166" s="2">
        <f>Table2[[#This Row],[t0]]+1</f>
        <v>41091</v>
      </c>
      <c r="C1166" s="2">
        <f>Table2[[#This Row],[t0]]+2</f>
        <v>41092</v>
      </c>
      <c r="D1166" s="2">
        <f>Table2[[#This Row],[t0]]+3</f>
        <v>41093</v>
      </c>
      <c r="E1166" s="2">
        <f>Table2[[#This Row],[t0]]+4</f>
        <v>41094</v>
      </c>
    </row>
    <row r="1167" spans="1:5" x14ac:dyDescent="0.25">
      <c r="A1167" s="4">
        <v>41092</v>
      </c>
      <c r="B1167" s="2">
        <f>Table2[[#This Row],[t0]]+1</f>
        <v>41093</v>
      </c>
      <c r="C1167" s="2">
        <f>Table2[[#This Row],[t0]]+2</f>
        <v>41094</v>
      </c>
      <c r="D1167" s="2">
        <f>Table2[[#This Row],[t0]]+3</f>
        <v>41095</v>
      </c>
      <c r="E1167" s="2">
        <f>Table2[[#This Row],[t0]]+4</f>
        <v>41096</v>
      </c>
    </row>
    <row r="1168" spans="1:5" x14ac:dyDescent="0.25">
      <c r="A1168" s="3">
        <v>41104</v>
      </c>
      <c r="B1168" s="2">
        <f>Table2[[#This Row],[t0]]+1</f>
        <v>41105</v>
      </c>
      <c r="C1168" s="2">
        <f>Table2[[#This Row],[t0]]+2</f>
        <v>41106</v>
      </c>
      <c r="D1168" s="2">
        <f>Table2[[#This Row],[t0]]+3</f>
        <v>41107</v>
      </c>
      <c r="E1168" s="2">
        <f>Table2[[#This Row],[t0]]+4</f>
        <v>41108</v>
      </c>
    </row>
    <row r="1169" spans="1:5" x14ac:dyDescent="0.25">
      <c r="A1169" s="4">
        <v>41114</v>
      </c>
      <c r="B1169" s="2">
        <f>Table2[[#This Row],[t0]]+1</f>
        <v>41115</v>
      </c>
      <c r="C1169" s="2">
        <f>Table2[[#This Row],[t0]]+2</f>
        <v>41116</v>
      </c>
      <c r="D1169" s="2">
        <f>Table2[[#This Row],[t0]]+3</f>
        <v>41117</v>
      </c>
      <c r="E1169" s="2">
        <f>Table2[[#This Row],[t0]]+4</f>
        <v>41118</v>
      </c>
    </row>
    <row r="1170" spans="1:5" x14ac:dyDescent="0.25">
      <c r="A1170" s="3">
        <v>41116</v>
      </c>
      <c r="B1170" s="2">
        <f>Table2[[#This Row],[t0]]+1</f>
        <v>41117</v>
      </c>
      <c r="C1170" s="2">
        <f>Table2[[#This Row],[t0]]+2</f>
        <v>41118</v>
      </c>
      <c r="D1170" s="2">
        <f>Table2[[#This Row],[t0]]+3</f>
        <v>41119</v>
      </c>
      <c r="E1170" s="2">
        <f>Table2[[#This Row],[t0]]+4</f>
        <v>41120</v>
      </c>
    </row>
    <row r="1171" spans="1:5" x14ac:dyDescent="0.25">
      <c r="A1171" s="4">
        <v>41121</v>
      </c>
      <c r="B1171" s="2">
        <f>Table2[[#This Row],[t0]]+1</f>
        <v>41122</v>
      </c>
      <c r="C1171" s="2">
        <f>Table2[[#This Row],[t0]]+2</f>
        <v>41123</v>
      </c>
      <c r="D1171" s="2">
        <f>Table2[[#This Row],[t0]]+3</f>
        <v>41124</v>
      </c>
      <c r="E1171" s="2">
        <f>Table2[[#This Row],[t0]]+4</f>
        <v>41125</v>
      </c>
    </row>
    <row r="1172" spans="1:5" x14ac:dyDescent="0.25">
      <c r="A1172" s="3">
        <v>41123</v>
      </c>
      <c r="B1172" s="2">
        <f>Table2[[#This Row],[t0]]+1</f>
        <v>41124</v>
      </c>
      <c r="C1172" s="2">
        <f>Table2[[#This Row],[t0]]+2</f>
        <v>41125</v>
      </c>
      <c r="D1172" s="2">
        <f>Table2[[#This Row],[t0]]+3</f>
        <v>41126</v>
      </c>
      <c r="E1172" s="2">
        <f>Table2[[#This Row],[t0]]+4</f>
        <v>41127</v>
      </c>
    </row>
    <row r="1173" spans="1:5" x14ac:dyDescent="0.25">
      <c r="A1173" s="4">
        <v>41123</v>
      </c>
      <c r="B1173" s="2">
        <f>Table2[[#This Row],[t0]]+1</f>
        <v>41124</v>
      </c>
      <c r="C1173" s="2">
        <f>Table2[[#This Row],[t0]]+2</f>
        <v>41125</v>
      </c>
      <c r="D1173" s="2">
        <f>Table2[[#This Row],[t0]]+3</f>
        <v>41126</v>
      </c>
      <c r="E1173" s="2">
        <f>Table2[[#This Row],[t0]]+4</f>
        <v>41127</v>
      </c>
    </row>
    <row r="1174" spans="1:5" x14ac:dyDescent="0.25">
      <c r="A1174" s="3">
        <v>41129</v>
      </c>
      <c r="B1174" s="2">
        <f>Table2[[#This Row],[t0]]+1</f>
        <v>41130</v>
      </c>
      <c r="C1174" s="2">
        <f>Table2[[#This Row],[t0]]+2</f>
        <v>41131</v>
      </c>
      <c r="D1174" s="2">
        <f>Table2[[#This Row],[t0]]+3</f>
        <v>41132</v>
      </c>
      <c r="E1174" s="2">
        <f>Table2[[#This Row],[t0]]+4</f>
        <v>41133</v>
      </c>
    </row>
    <row r="1175" spans="1:5" x14ac:dyDescent="0.25">
      <c r="A1175" s="4">
        <v>41129</v>
      </c>
      <c r="B1175" s="2">
        <f>Table2[[#This Row],[t0]]+1</f>
        <v>41130</v>
      </c>
      <c r="C1175" s="2">
        <f>Table2[[#This Row],[t0]]+2</f>
        <v>41131</v>
      </c>
      <c r="D1175" s="2">
        <f>Table2[[#This Row],[t0]]+3</f>
        <v>41132</v>
      </c>
      <c r="E1175" s="2">
        <f>Table2[[#This Row],[t0]]+4</f>
        <v>41133</v>
      </c>
    </row>
    <row r="1176" spans="1:5" x14ac:dyDescent="0.25">
      <c r="A1176" s="3">
        <v>41131</v>
      </c>
      <c r="B1176" s="2">
        <f>Table2[[#This Row],[t0]]+1</f>
        <v>41132</v>
      </c>
      <c r="C1176" s="2">
        <f>Table2[[#This Row],[t0]]+2</f>
        <v>41133</v>
      </c>
      <c r="D1176" s="2">
        <f>Table2[[#This Row],[t0]]+3</f>
        <v>41134</v>
      </c>
      <c r="E1176" s="2">
        <f>Table2[[#This Row],[t0]]+4</f>
        <v>41135</v>
      </c>
    </row>
    <row r="1177" spans="1:5" x14ac:dyDescent="0.25">
      <c r="A1177" s="4">
        <v>41133</v>
      </c>
      <c r="B1177" s="2">
        <f>Table2[[#This Row],[t0]]+1</f>
        <v>41134</v>
      </c>
      <c r="C1177" s="2">
        <f>Table2[[#This Row],[t0]]+2</f>
        <v>41135</v>
      </c>
      <c r="D1177" s="2">
        <f>Table2[[#This Row],[t0]]+3</f>
        <v>41136</v>
      </c>
      <c r="E1177" s="2">
        <f>Table2[[#This Row],[t0]]+4</f>
        <v>41137</v>
      </c>
    </row>
    <row r="1178" spans="1:5" x14ac:dyDescent="0.25">
      <c r="A1178" s="3">
        <v>41138</v>
      </c>
      <c r="B1178" s="2">
        <f>Table2[[#This Row],[t0]]+1</f>
        <v>41139</v>
      </c>
      <c r="C1178" s="2">
        <f>Table2[[#This Row],[t0]]+2</f>
        <v>41140</v>
      </c>
      <c r="D1178" s="2">
        <f>Table2[[#This Row],[t0]]+3</f>
        <v>41141</v>
      </c>
      <c r="E1178" s="2">
        <f>Table2[[#This Row],[t0]]+4</f>
        <v>41142</v>
      </c>
    </row>
    <row r="1179" spans="1:5" x14ac:dyDescent="0.25">
      <c r="A1179" s="4">
        <v>41138</v>
      </c>
      <c r="B1179" s="2">
        <f>Table2[[#This Row],[t0]]+1</f>
        <v>41139</v>
      </c>
      <c r="C1179" s="2">
        <f>Table2[[#This Row],[t0]]+2</f>
        <v>41140</v>
      </c>
      <c r="D1179" s="2">
        <f>Table2[[#This Row],[t0]]+3</f>
        <v>41141</v>
      </c>
      <c r="E1179" s="2">
        <f>Table2[[#This Row],[t0]]+4</f>
        <v>41142</v>
      </c>
    </row>
    <row r="1180" spans="1:5" x14ac:dyDescent="0.25">
      <c r="A1180" s="3">
        <v>41138</v>
      </c>
      <c r="B1180" s="2">
        <f>Table2[[#This Row],[t0]]+1</f>
        <v>41139</v>
      </c>
      <c r="C1180" s="2">
        <f>Table2[[#This Row],[t0]]+2</f>
        <v>41140</v>
      </c>
      <c r="D1180" s="2">
        <f>Table2[[#This Row],[t0]]+3</f>
        <v>41141</v>
      </c>
      <c r="E1180" s="2">
        <f>Table2[[#This Row],[t0]]+4</f>
        <v>41142</v>
      </c>
    </row>
    <row r="1181" spans="1:5" x14ac:dyDescent="0.25">
      <c r="A1181" s="4">
        <v>41141</v>
      </c>
      <c r="B1181" s="2">
        <f>Table2[[#This Row],[t0]]+1</f>
        <v>41142</v>
      </c>
      <c r="C1181" s="2">
        <f>Table2[[#This Row],[t0]]+2</f>
        <v>41143</v>
      </c>
      <c r="D1181" s="2">
        <f>Table2[[#This Row],[t0]]+3</f>
        <v>41144</v>
      </c>
      <c r="E1181" s="2">
        <f>Table2[[#This Row],[t0]]+4</f>
        <v>41145</v>
      </c>
    </row>
    <row r="1182" spans="1:5" x14ac:dyDescent="0.25">
      <c r="A1182" s="3">
        <v>41145</v>
      </c>
      <c r="B1182" s="2">
        <f>Table2[[#This Row],[t0]]+1</f>
        <v>41146</v>
      </c>
      <c r="C1182" s="2">
        <f>Table2[[#This Row],[t0]]+2</f>
        <v>41147</v>
      </c>
      <c r="D1182" s="2">
        <f>Table2[[#This Row],[t0]]+3</f>
        <v>41148</v>
      </c>
      <c r="E1182" s="2">
        <f>Table2[[#This Row],[t0]]+4</f>
        <v>41149</v>
      </c>
    </row>
    <row r="1183" spans="1:5" x14ac:dyDescent="0.25">
      <c r="A1183" s="4">
        <v>41146</v>
      </c>
      <c r="B1183" s="2">
        <f>Table2[[#This Row],[t0]]+1</f>
        <v>41147</v>
      </c>
      <c r="C1183" s="2">
        <f>Table2[[#This Row],[t0]]+2</f>
        <v>41148</v>
      </c>
      <c r="D1183" s="2">
        <f>Table2[[#This Row],[t0]]+3</f>
        <v>41149</v>
      </c>
      <c r="E1183" s="2">
        <f>Table2[[#This Row],[t0]]+4</f>
        <v>41150</v>
      </c>
    </row>
    <row r="1184" spans="1:5" x14ac:dyDescent="0.25">
      <c r="A1184" s="3">
        <v>41146</v>
      </c>
      <c r="B1184" s="2">
        <f>Table2[[#This Row],[t0]]+1</f>
        <v>41147</v>
      </c>
      <c r="C1184" s="2">
        <f>Table2[[#This Row],[t0]]+2</f>
        <v>41148</v>
      </c>
      <c r="D1184" s="2">
        <f>Table2[[#This Row],[t0]]+3</f>
        <v>41149</v>
      </c>
      <c r="E1184" s="2">
        <f>Table2[[#This Row],[t0]]+4</f>
        <v>41150</v>
      </c>
    </row>
    <row r="1185" spans="1:5" x14ac:dyDescent="0.25">
      <c r="A1185" s="4">
        <v>41146</v>
      </c>
      <c r="B1185" s="2">
        <f>Table2[[#This Row],[t0]]+1</f>
        <v>41147</v>
      </c>
      <c r="C1185" s="2">
        <f>Table2[[#This Row],[t0]]+2</f>
        <v>41148</v>
      </c>
      <c r="D1185" s="2">
        <f>Table2[[#This Row],[t0]]+3</f>
        <v>41149</v>
      </c>
      <c r="E1185" s="2">
        <f>Table2[[#This Row],[t0]]+4</f>
        <v>41150</v>
      </c>
    </row>
    <row r="1186" spans="1:5" x14ac:dyDescent="0.25">
      <c r="A1186" s="3">
        <v>41146</v>
      </c>
      <c r="B1186" s="2">
        <f>Table2[[#This Row],[t0]]+1</f>
        <v>41147</v>
      </c>
      <c r="C1186" s="2">
        <f>Table2[[#This Row],[t0]]+2</f>
        <v>41148</v>
      </c>
      <c r="D1186" s="2">
        <f>Table2[[#This Row],[t0]]+3</f>
        <v>41149</v>
      </c>
      <c r="E1186" s="2">
        <f>Table2[[#This Row],[t0]]+4</f>
        <v>41150</v>
      </c>
    </row>
    <row r="1187" spans="1:5" x14ac:dyDescent="0.25">
      <c r="A1187" s="4">
        <v>41149</v>
      </c>
      <c r="B1187" s="2">
        <f>Table2[[#This Row],[t0]]+1</f>
        <v>41150</v>
      </c>
      <c r="C1187" s="2">
        <f>Table2[[#This Row],[t0]]+2</f>
        <v>41151</v>
      </c>
      <c r="D1187" s="2">
        <f>Table2[[#This Row],[t0]]+3</f>
        <v>41152</v>
      </c>
      <c r="E1187" s="2">
        <f>Table2[[#This Row],[t0]]+4</f>
        <v>41153</v>
      </c>
    </row>
    <row r="1188" spans="1:5" x14ac:dyDescent="0.25">
      <c r="A1188" s="3">
        <v>41149</v>
      </c>
      <c r="B1188" s="2">
        <f>Table2[[#This Row],[t0]]+1</f>
        <v>41150</v>
      </c>
      <c r="C1188" s="2">
        <f>Table2[[#This Row],[t0]]+2</f>
        <v>41151</v>
      </c>
      <c r="D1188" s="2">
        <f>Table2[[#This Row],[t0]]+3</f>
        <v>41152</v>
      </c>
      <c r="E1188" s="2">
        <f>Table2[[#This Row],[t0]]+4</f>
        <v>41153</v>
      </c>
    </row>
    <row r="1189" spans="1:5" x14ac:dyDescent="0.25">
      <c r="A1189" s="4">
        <v>41149</v>
      </c>
      <c r="B1189" s="2">
        <f>Table2[[#This Row],[t0]]+1</f>
        <v>41150</v>
      </c>
      <c r="C1189" s="2">
        <f>Table2[[#This Row],[t0]]+2</f>
        <v>41151</v>
      </c>
      <c r="D1189" s="2">
        <f>Table2[[#This Row],[t0]]+3</f>
        <v>41152</v>
      </c>
      <c r="E1189" s="2">
        <f>Table2[[#This Row],[t0]]+4</f>
        <v>41153</v>
      </c>
    </row>
    <row r="1190" spans="1:5" x14ac:dyDescent="0.25">
      <c r="A1190" s="3">
        <v>41151</v>
      </c>
      <c r="B1190" s="2">
        <f>Table2[[#This Row],[t0]]+1</f>
        <v>41152</v>
      </c>
      <c r="C1190" s="2">
        <f>Table2[[#This Row],[t0]]+2</f>
        <v>41153</v>
      </c>
      <c r="D1190" s="2">
        <f>Table2[[#This Row],[t0]]+3</f>
        <v>41154</v>
      </c>
      <c r="E1190" s="2">
        <f>Table2[[#This Row],[t0]]+4</f>
        <v>41155</v>
      </c>
    </row>
    <row r="1191" spans="1:5" x14ac:dyDescent="0.25">
      <c r="A1191" s="4">
        <v>41159</v>
      </c>
      <c r="B1191" s="2">
        <f>Table2[[#This Row],[t0]]+1</f>
        <v>41160</v>
      </c>
      <c r="C1191" s="2">
        <f>Table2[[#This Row],[t0]]+2</f>
        <v>41161</v>
      </c>
      <c r="D1191" s="2">
        <f>Table2[[#This Row],[t0]]+3</f>
        <v>41162</v>
      </c>
      <c r="E1191" s="2">
        <f>Table2[[#This Row],[t0]]+4</f>
        <v>41163</v>
      </c>
    </row>
    <row r="1192" spans="1:5" x14ac:dyDescent="0.25">
      <c r="A1192" s="3">
        <v>41165</v>
      </c>
      <c r="B1192" s="2">
        <f>Table2[[#This Row],[t0]]+1</f>
        <v>41166</v>
      </c>
      <c r="C1192" s="2">
        <f>Table2[[#This Row],[t0]]+2</f>
        <v>41167</v>
      </c>
      <c r="D1192" s="2">
        <f>Table2[[#This Row],[t0]]+3</f>
        <v>41168</v>
      </c>
      <c r="E1192" s="2">
        <f>Table2[[#This Row],[t0]]+4</f>
        <v>41169</v>
      </c>
    </row>
    <row r="1193" spans="1:5" x14ac:dyDescent="0.25">
      <c r="A1193" s="4">
        <v>41167</v>
      </c>
      <c r="B1193" s="2">
        <f>Table2[[#This Row],[t0]]+1</f>
        <v>41168</v>
      </c>
      <c r="C1193" s="2">
        <f>Table2[[#This Row],[t0]]+2</f>
        <v>41169</v>
      </c>
      <c r="D1193" s="2">
        <f>Table2[[#This Row],[t0]]+3</f>
        <v>41170</v>
      </c>
      <c r="E1193" s="2">
        <f>Table2[[#This Row],[t0]]+4</f>
        <v>41171</v>
      </c>
    </row>
    <row r="1194" spans="1:5" x14ac:dyDescent="0.25">
      <c r="A1194" s="3">
        <v>41167</v>
      </c>
      <c r="B1194" s="2">
        <f>Table2[[#This Row],[t0]]+1</f>
        <v>41168</v>
      </c>
      <c r="C1194" s="2">
        <f>Table2[[#This Row],[t0]]+2</f>
        <v>41169</v>
      </c>
      <c r="D1194" s="2">
        <f>Table2[[#This Row],[t0]]+3</f>
        <v>41170</v>
      </c>
      <c r="E1194" s="2">
        <f>Table2[[#This Row],[t0]]+4</f>
        <v>41171</v>
      </c>
    </row>
    <row r="1195" spans="1:5" x14ac:dyDescent="0.25">
      <c r="A1195" s="4">
        <v>41173</v>
      </c>
      <c r="B1195" s="2">
        <f>Table2[[#This Row],[t0]]+1</f>
        <v>41174</v>
      </c>
      <c r="C1195" s="2">
        <f>Table2[[#This Row],[t0]]+2</f>
        <v>41175</v>
      </c>
      <c r="D1195" s="2">
        <f>Table2[[#This Row],[t0]]+3</f>
        <v>41176</v>
      </c>
      <c r="E1195" s="2">
        <f>Table2[[#This Row],[t0]]+4</f>
        <v>41177</v>
      </c>
    </row>
    <row r="1196" spans="1:5" x14ac:dyDescent="0.25">
      <c r="A1196" s="3">
        <v>41181</v>
      </c>
      <c r="B1196" s="2">
        <f>Table2[[#This Row],[t0]]+1</f>
        <v>41182</v>
      </c>
      <c r="C1196" s="2">
        <f>Table2[[#This Row],[t0]]+2</f>
        <v>41183</v>
      </c>
      <c r="D1196" s="2">
        <f>Table2[[#This Row],[t0]]+3</f>
        <v>41184</v>
      </c>
      <c r="E1196" s="2">
        <f>Table2[[#This Row],[t0]]+4</f>
        <v>41185</v>
      </c>
    </row>
    <row r="1197" spans="1:5" x14ac:dyDescent="0.25">
      <c r="A1197" s="4">
        <v>41185</v>
      </c>
      <c r="B1197" s="2">
        <f>Table2[[#This Row],[t0]]+1</f>
        <v>41186</v>
      </c>
      <c r="C1197" s="2">
        <f>Table2[[#This Row],[t0]]+2</f>
        <v>41187</v>
      </c>
      <c r="D1197" s="2">
        <f>Table2[[#This Row],[t0]]+3</f>
        <v>41188</v>
      </c>
      <c r="E1197" s="2">
        <f>Table2[[#This Row],[t0]]+4</f>
        <v>41189</v>
      </c>
    </row>
    <row r="1198" spans="1:5" x14ac:dyDescent="0.25">
      <c r="A1198" s="3">
        <v>41192</v>
      </c>
      <c r="B1198" s="2">
        <f>Table2[[#This Row],[t0]]+1</f>
        <v>41193</v>
      </c>
      <c r="C1198" s="2">
        <f>Table2[[#This Row],[t0]]+2</f>
        <v>41194</v>
      </c>
      <c r="D1198" s="2">
        <f>Table2[[#This Row],[t0]]+3</f>
        <v>41195</v>
      </c>
      <c r="E1198" s="2">
        <f>Table2[[#This Row],[t0]]+4</f>
        <v>41196</v>
      </c>
    </row>
    <row r="1199" spans="1:5" x14ac:dyDescent="0.25">
      <c r="A1199" s="4">
        <v>41204</v>
      </c>
      <c r="B1199" s="2">
        <f>Table2[[#This Row],[t0]]+1</f>
        <v>41205</v>
      </c>
      <c r="C1199" s="2">
        <f>Table2[[#This Row],[t0]]+2</f>
        <v>41206</v>
      </c>
      <c r="D1199" s="2">
        <f>Table2[[#This Row],[t0]]+3</f>
        <v>41207</v>
      </c>
      <c r="E1199" s="2">
        <f>Table2[[#This Row],[t0]]+4</f>
        <v>41208</v>
      </c>
    </row>
    <row r="1200" spans="1:5" x14ac:dyDescent="0.25">
      <c r="A1200" s="3">
        <v>41206</v>
      </c>
      <c r="B1200" s="2">
        <f>Table2[[#This Row],[t0]]+1</f>
        <v>41207</v>
      </c>
      <c r="C1200" s="2">
        <f>Table2[[#This Row],[t0]]+2</f>
        <v>41208</v>
      </c>
      <c r="D1200" s="2">
        <f>Table2[[#This Row],[t0]]+3</f>
        <v>41209</v>
      </c>
      <c r="E1200" s="2">
        <f>Table2[[#This Row],[t0]]+4</f>
        <v>41210</v>
      </c>
    </row>
    <row r="1201" spans="1:5" x14ac:dyDescent="0.25">
      <c r="A1201" s="4">
        <v>41206</v>
      </c>
      <c r="B1201" s="2">
        <f>Table2[[#This Row],[t0]]+1</f>
        <v>41207</v>
      </c>
      <c r="C1201" s="2">
        <f>Table2[[#This Row],[t0]]+2</f>
        <v>41208</v>
      </c>
      <c r="D1201" s="2">
        <f>Table2[[#This Row],[t0]]+3</f>
        <v>41209</v>
      </c>
      <c r="E1201" s="2">
        <f>Table2[[#This Row],[t0]]+4</f>
        <v>41210</v>
      </c>
    </row>
    <row r="1202" spans="1:5" x14ac:dyDescent="0.25">
      <c r="A1202" s="3">
        <v>41207</v>
      </c>
      <c r="B1202" s="2">
        <f>Table2[[#This Row],[t0]]+1</f>
        <v>41208</v>
      </c>
      <c r="C1202" s="2">
        <f>Table2[[#This Row],[t0]]+2</f>
        <v>41209</v>
      </c>
      <c r="D1202" s="2">
        <f>Table2[[#This Row],[t0]]+3</f>
        <v>41210</v>
      </c>
      <c r="E1202" s="2">
        <f>Table2[[#This Row],[t0]]+4</f>
        <v>41211</v>
      </c>
    </row>
    <row r="1203" spans="1:5" x14ac:dyDescent="0.25">
      <c r="A1203" s="4">
        <v>41210</v>
      </c>
      <c r="B1203" s="2">
        <f>Table2[[#This Row],[t0]]+1</f>
        <v>41211</v>
      </c>
      <c r="C1203" s="2">
        <f>Table2[[#This Row],[t0]]+2</f>
        <v>41212</v>
      </c>
      <c r="D1203" s="2">
        <f>Table2[[#This Row],[t0]]+3</f>
        <v>41213</v>
      </c>
      <c r="E1203" s="2">
        <f>Table2[[#This Row],[t0]]+4</f>
        <v>41214</v>
      </c>
    </row>
    <row r="1204" spans="1:5" x14ac:dyDescent="0.25">
      <c r="A1204" s="3">
        <v>41210</v>
      </c>
      <c r="B1204" s="2">
        <f>Table2[[#This Row],[t0]]+1</f>
        <v>41211</v>
      </c>
      <c r="C1204" s="2">
        <f>Table2[[#This Row],[t0]]+2</f>
        <v>41212</v>
      </c>
      <c r="D1204" s="2">
        <f>Table2[[#This Row],[t0]]+3</f>
        <v>41213</v>
      </c>
      <c r="E1204" s="2">
        <f>Table2[[#This Row],[t0]]+4</f>
        <v>41214</v>
      </c>
    </row>
    <row r="1205" spans="1:5" x14ac:dyDescent="0.25">
      <c r="A1205" s="4">
        <v>41210</v>
      </c>
      <c r="B1205" s="2">
        <f>Table2[[#This Row],[t0]]+1</f>
        <v>41211</v>
      </c>
      <c r="C1205" s="2">
        <f>Table2[[#This Row],[t0]]+2</f>
        <v>41212</v>
      </c>
      <c r="D1205" s="2">
        <f>Table2[[#This Row],[t0]]+3</f>
        <v>41213</v>
      </c>
      <c r="E1205" s="2">
        <f>Table2[[#This Row],[t0]]+4</f>
        <v>41214</v>
      </c>
    </row>
    <row r="1206" spans="1:5" x14ac:dyDescent="0.25">
      <c r="A1206" s="3">
        <v>41210</v>
      </c>
      <c r="B1206" s="2">
        <f>Table2[[#This Row],[t0]]+1</f>
        <v>41211</v>
      </c>
      <c r="C1206" s="2">
        <f>Table2[[#This Row],[t0]]+2</f>
        <v>41212</v>
      </c>
      <c r="D1206" s="2">
        <f>Table2[[#This Row],[t0]]+3</f>
        <v>41213</v>
      </c>
      <c r="E1206" s="2">
        <f>Table2[[#This Row],[t0]]+4</f>
        <v>41214</v>
      </c>
    </row>
    <row r="1207" spans="1:5" x14ac:dyDescent="0.25">
      <c r="A1207" s="4">
        <v>41211</v>
      </c>
      <c r="B1207" s="2">
        <f>Table2[[#This Row],[t0]]+1</f>
        <v>41212</v>
      </c>
      <c r="C1207" s="2">
        <f>Table2[[#This Row],[t0]]+2</f>
        <v>41213</v>
      </c>
      <c r="D1207" s="2">
        <f>Table2[[#This Row],[t0]]+3</f>
        <v>41214</v>
      </c>
      <c r="E1207" s="2">
        <f>Table2[[#This Row],[t0]]+4</f>
        <v>41215</v>
      </c>
    </row>
    <row r="1208" spans="1:5" x14ac:dyDescent="0.25">
      <c r="A1208" s="3">
        <v>41211</v>
      </c>
      <c r="B1208" s="2">
        <f>Table2[[#This Row],[t0]]+1</f>
        <v>41212</v>
      </c>
      <c r="C1208" s="2">
        <f>Table2[[#This Row],[t0]]+2</f>
        <v>41213</v>
      </c>
      <c r="D1208" s="2">
        <f>Table2[[#This Row],[t0]]+3</f>
        <v>41214</v>
      </c>
      <c r="E1208" s="2">
        <f>Table2[[#This Row],[t0]]+4</f>
        <v>41215</v>
      </c>
    </row>
    <row r="1209" spans="1:5" x14ac:dyDescent="0.25">
      <c r="A1209" s="4">
        <v>41217</v>
      </c>
      <c r="B1209" s="2">
        <f>Table2[[#This Row],[t0]]+1</f>
        <v>41218</v>
      </c>
      <c r="C1209" s="2">
        <f>Table2[[#This Row],[t0]]+2</f>
        <v>41219</v>
      </c>
      <c r="D1209" s="2">
        <f>Table2[[#This Row],[t0]]+3</f>
        <v>41220</v>
      </c>
      <c r="E1209" s="2">
        <f>Table2[[#This Row],[t0]]+4</f>
        <v>41221</v>
      </c>
    </row>
    <row r="1210" spans="1:5" x14ac:dyDescent="0.25">
      <c r="A1210" s="3">
        <v>41243</v>
      </c>
      <c r="B1210" s="2">
        <f>Table2[[#This Row],[t0]]+1</f>
        <v>41244</v>
      </c>
      <c r="C1210" s="2">
        <f>Table2[[#This Row],[t0]]+2</f>
        <v>41245</v>
      </c>
      <c r="D1210" s="2">
        <f>Table2[[#This Row],[t0]]+3</f>
        <v>41246</v>
      </c>
      <c r="E1210" s="2">
        <f>Table2[[#This Row],[t0]]+4</f>
        <v>41247</v>
      </c>
    </row>
    <row r="1211" spans="1:5" x14ac:dyDescent="0.25">
      <c r="A1211" s="4">
        <v>41244</v>
      </c>
      <c r="B1211" s="2">
        <f>Table2[[#This Row],[t0]]+1</f>
        <v>41245</v>
      </c>
      <c r="C1211" s="2">
        <f>Table2[[#This Row],[t0]]+2</f>
        <v>41246</v>
      </c>
      <c r="D1211" s="2">
        <f>Table2[[#This Row],[t0]]+3</f>
        <v>41247</v>
      </c>
      <c r="E1211" s="2">
        <f>Table2[[#This Row],[t0]]+4</f>
        <v>41248</v>
      </c>
    </row>
    <row r="1212" spans="1:5" x14ac:dyDescent="0.25">
      <c r="A1212" s="3">
        <v>41244</v>
      </c>
      <c r="B1212" s="2">
        <f>Table2[[#This Row],[t0]]+1</f>
        <v>41245</v>
      </c>
      <c r="C1212" s="2">
        <f>Table2[[#This Row],[t0]]+2</f>
        <v>41246</v>
      </c>
      <c r="D1212" s="2">
        <f>Table2[[#This Row],[t0]]+3</f>
        <v>41247</v>
      </c>
      <c r="E1212" s="2">
        <f>Table2[[#This Row],[t0]]+4</f>
        <v>41248</v>
      </c>
    </row>
    <row r="1213" spans="1:5" x14ac:dyDescent="0.25">
      <c r="A1213" s="4">
        <v>41247</v>
      </c>
      <c r="B1213" s="2">
        <f>Table2[[#This Row],[t0]]+1</f>
        <v>41248</v>
      </c>
      <c r="C1213" s="2">
        <f>Table2[[#This Row],[t0]]+2</f>
        <v>41249</v>
      </c>
      <c r="D1213" s="2">
        <f>Table2[[#This Row],[t0]]+3</f>
        <v>41250</v>
      </c>
      <c r="E1213" s="2">
        <f>Table2[[#This Row],[t0]]+4</f>
        <v>41251</v>
      </c>
    </row>
    <row r="1214" spans="1:5" x14ac:dyDescent="0.25">
      <c r="A1214" s="3">
        <v>41249</v>
      </c>
      <c r="B1214" s="2">
        <f>Table2[[#This Row],[t0]]+1</f>
        <v>41250</v>
      </c>
      <c r="C1214" s="2">
        <f>Table2[[#This Row],[t0]]+2</f>
        <v>41251</v>
      </c>
      <c r="D1214" s="2">
        <f>Table2[[#This Row],[t0]]+3</f>
        <v>41252</v>
      </c>
      <c r="E1214" s="2">
        <f>Table2[[#This Row],[t0]]+4</f>
        <v>41253</v>
      </c>
    </row>
    <row r="1215" spans="1:5" x14ac:dyDescent="0.25">
      <c r="A1215" s="4">
        <v>41250</v>
      </c>
      <c r="B1215" s="2">
        <f>Table2[[#This Row],[t0]]+1</f>
        <v>41251</v>
      </c>
      <c r="C1215" s="2">
        <f>Table2[[#This Row],[t0]]+2</f>
        <v>41252</v>
      </c>
      <c r="D1215" s="2">
        <f>Table2[[#This Row],[t0]]+3</f>
        <v>41253</v>
      </c>
      <c r="E1215" s="2">
        <f>Table2[[#This Row],[t0]]+4</f>
        <v>41254</v>
      </c>
    </row>
    <row r="1216" spans="1:5" x14ac:dyDescent="0.25">
      <c r="A1216" s="3">
        <v>41250</v>
      </c>
      <c r="B1216" s="2">
        <f>Table2[[#This Row],[t0]]+1</f>
        <v>41251</v>
      </c>
      <c r="C1216" s="2">
        <f>Table2[[#This Row],[t0]]+2</f>
        <v>41252</v>
      </c>
      <c r="D1216" s="2">
        <f>Table2[[#This Row],[t0]]+3</f>
        <v>41253</v>
      </c>
      <c r="E1216" s="2">
        <f>Table2[[#This Row],[t0]]+4</f>
        <v>41254</v>
      </c>
    </row>
    <row r="1217" spans="1:5" x14ac:dyDescent="0.25">
      <c r="A1217" s="4">
        <v>41250</v>
      </c>
      <c r="B1217" s="2">
        <f>Table2[[#This Row],[t0]]+1</f>
        <v>41251</v>
      </c>
      <c r="C1217" s="2">
        <f>Table2[[#This Row],[t0]]+2</f>
        <v>41252</v>
      </c>
      <c r="D1217" s="2">
        <f>Table2[[#This Row],[t0]]+3</f>
        <v>41253</v>
      </c>
      <c r="E1217" s="2">
        <f>Table2[[#This Row],[t0]]+4</f>
        <v>41254</v>
      </c>
    </row>
    <row r="1218" spans="1:5" x14ac:dyDescent="0.25">
      <c r="A1218" s="3">
        <v>41250</v>
      </c>
      <c r="B1218" s="2">
        <f>Table2[[#This Row],[t0]]+1</f>
        <v>41251</v>
      </c>
      <c r="C1218" s="2">
        <f>Table2[[#This Row],[t0]]+2</f>
        <v>41252</v>
      </c>
      <c r="D1218" s="2">
        <f>Table2[[#This Row],[t0]]+3</f>
        <v>41253</v>
      </c>
      <c r="E1218" s="2">
        <f>Table2[[#This Row],[t0]]+4</f>
        <v>41254</v>
      </c>
    </row>
    <row r="1219" spans="1:5" x14ac:dyDescent="0.25">
      <c r="A1219" s="4">
        <v>41257</v>
      </c>
      <c r="B1219" s="2">
        <f>Table2[[#This Row],[t0]]+1</f>
        <v>41258</v>
      </c>
      <c r="C1219" s="2">
        <f>Table2[[#This Row],[t0]]+2</f>
        <v>41259</v>
      </c>
      <c r="D1219" s="2">
        <f>Table2[[#This Row],[t0]]+3</f>
        <v>41260</v>
      </c>
      <c r="E1219" s="2">
        <f>Table2[[#This Row],[t0]]+4</f>
        <v>41261</v>
      </c>
    </row>
    <row r="1220" spans="1:5" x14ac:dyDescent="0.25">
      <c r="A1220" s="3">
        <v>41259</v>
      </c>
      <c r="B1220" s="2">
        <f>Table2[[#This Row],[t0]]+1</f>
        <v>41260</v>
      </c>
      <c r="C1220" s="2">
        <f>Table2[[#This Row],[t0]]+2</f>
        <v>41261</v>
      </c>
      <c r="D1220" s="2">
        <f>Table2[[#This Row],[t0]]+3</f>
        <v>41262</v>
      </c>
      <c r="E1220" s="2">
        <f>Table2[[#This Row],[t0]]+4</f>
        <v>41263</v>
      </c>
    </row>
    <row r="1221" spans="1:5" x14ac:dyDescent="0.25">
      <c r="A1221" s="4">
        <v>41261</v>
      </c>
      <c r="B1221" s="2">
        <f>Table2[[#This Row],[t0]]+1</f>
        <v>41262</v>
      </c>
      <c r="C1221" s="2">
        <f>Table2[[#This Row],[t0]]+2</f>
        <v>41263</v>
      </c>
      <c r="D1221" s="2">
        <f>Table2[[#This Row],[t0]]+3</f>
        <v>41264</v>
      </c>
      <c r="E1221" s="2">
        <f>Table2[[#This Row],[t0]]+4</f>
        <v>41265</v>
      </c>
    </row>
    <row r="1222" spans="1:5" x14ac:dyDescent="0.25">
      <c r="A1222" s="3">
        <v>41261</v>
      </c>
      <c r="B1222" s="2">
        <f>Table2[[#This Row],[t0]]+1</f>
        <v>41262</v>
      </c>
      <c r="C1222" s="2">
        <f>Table2[[#This Row],[t0]]+2</f>
        <v>41263</v>
      </c>
      <c r="D1222" s="2">
        <f>Table2[[#This Row],[t0]]+3</f>
        <v>41264</v>
      </c>
      <c r="E1222" s="2">
        <f>Table2[[#This Row],[t0]]+4</f>
        <v>41265</v>
      </c>
    </row>
    <row r="1223" spans="1:5" x14ac:dyDescent="0.25">
      <c r="A1223" s="4">
        <v>41262</v>
      </c>
      <c r="B1223" s="2">
        <f>Table2[[#This Row],[t0]]+1</f>
        <v>41263</v>
      </c>
      <c r="C1223" s="2">
        <f>Table2[[#This Row],[t0]]+2</f>
        <v>41264</v>
      </c>
      <c r="D1223" s="2">
        <f>Table2[[#This Row],[t0]]+3</f>
        <v>41265</v>
      </c>
      <c r="E1223" s="2">
        <f>Table2[[#This Row],[t0]]+4</f>
        <v>41266</v>
      </c>
    </row>
    <row r="1224" spans="1:5" x14ac:dyDescent="0.25">
      <c r="A1224" s="3">
        <v>41265</v>
      </c>
      <c r="B1224" s="2">
        <f>Table2[[#This Row],[t0]]+1</f>
        <v>41266</v>
      </c>
      <c r="C1224" s="2">
        <f>Table2[[#This Row],[t0]]+2</f>
        <v>41267</v>
      </c>
      <c r="D1224" s="2">
        <f>Table2[[#This Row],[t0]]+3</f>
        <v>41268</v>
      </c>
      <c r="E1224" s="2">
        <f>Table2[[#This Row],[t0]]+4</f>
        <v>41269</v>
      </c>
    </row>
    <row r="1225" spans="1:5" x14ac:dyDescent="0.25">
      <c r="A1225" s="4">
        <v>41267</v>
      </c>
      <c r="B1225" s="2">
        <f>Table2[[#This Row],[t0]]+1</f>
        <v>41268</v>
      </c>
      <c r="C1225" s="2">
        <f>Table2[[#This Row],[t0]]+2</f>
        <v>41269</v>
      </c>
      <c r="D1225" s="2">
        <f>Table2[[#This Row],[t0]]+3</f>
        <v>41270</v>
      </c>
      <c r="E1225" s="2">
        <f>Table2[[#This Row],[t0]]+4</f>
        <v>41271</v>
      </c>
    </row>
    <row r="1226" spans="1:5" x14ac:dyDescent="0.25">
      <c r="A1226" s="3">
        <v>41268</v>
      </c>
      <c r="B1226" s="2">
        <f>Table2[[#This Row],[t0]]+1</f>
        <v>41269</v>
      </c>
      <c r="C1226" s="2">
        <f>Table2[[#This Row],[t0]]+2</f>
        <v>41270</v>
      </c>
      <c r="D1226" s="2">
        <f>Table2[[#This Row],[t0]]+3</f>
        <v>41271</v>
      </c>
      <c r="E1226" s="2">
        <f>Table2[[#This Row],[t0]]+4</f>
        <v>41272</v>
      </c>
    </row>
    <row r="1227" spans="1:5" x14ac:dyDescent="0.25">
      <c r="A1227" s="4">
        <v>41268</v>
      </c>
      <c r="B1227" s="2">
        <f>Table2[[#This Row],[t0]]+1</f>
        <v>41269</v>
      </c>
      <c r="C1227" s="2">
        <f>Table2[[#This Row],[t0]]+2</f>
        <v>41270</v>
      </c>
      <c r="D1227" s="2">
        <f>Table2[[#This Row],[t0]]+3</f>
        <v>41271</v>
      </c>
      <c r="E1227" s="2">
        <f>Table2[[#This Row],[t0]]+4</f>
        <v>41272</v>
      </c>
    </row>
    <row r="1228" spans="1:5" x14ac:dyDescent="0.25">
      <c r="A1228" s="3">
        <v>41274</v>
      </c>
      <c r="B1228" s="2">
        <f>Table2[[#This Row],[t0]]+1</f>
        <v>41275</v>
      </c>
      <c r="C1228" s="2">
        <f>Table2[[#This Row],[t0]]+2</f>
        <v>41276</v>
      </c>
      <c r="D1228" s="2">
        <f>Table2[[#This Row],[t0]]+3</f>
        <v>41277</v>
      </c>
      <c r="E1228" s="2">
        <f>Table2[[#This Row],[t0]]+4</f>
        <v>41278</v>
      </c>
    </row>
    <row r="1229" spans="1:5" x14ac:dyDescent="0.25">
      <c r="A1229" s="4">
        <v>41275</v>
      </c>
      <c r="B1229" s="2">
        <f>Table2[[#This Row],[t0]]+1</f>
        <v>41276</v>
      </c>
      <c r="C1229" s="2">
        <f>Table2[[#This Row],[t0]]+2</f>
        <v>41277</v>
      </c>
      <c r="D1229" s="2">
        <f>Table2[[#This Row],[t0]]+3</f>
        <v>41278</v>
      </c>
      <c r="E1229" s="2">
        <f>Table2[[#This Row],[t0]]+4</f>
        <v>41279</v>
      </c>
    </row>
    <row r="1230" spans="1:5" x14ac:dyDescent="0.25">
      <c r="A1230" s="3">
        <v>41277</v>
      </c>
      <c r="B1230" s="2">
        <f>Table2[[#This Row],[t0]]+1</f>
        <v>41278</v>
      </c>
      <c r="C1230" s="2">
        <f>Table2[[#This Row],[t0]]+2</f>
        <v>41279</v>
      </c>
      <c r="D1230" s="2">
        <f>Table2[[#This Row],[t0]]+3</f>
        <v>41280</v>
      </c>
      <c r="E1230" s="2">
        <f>Table2[[#This Row],[t0]]+4</f>
        <v>41281</v>
      </c>
    </row>
    <row r="1231" spans="1:5" x14ac:dyDescent="0.25">
      <c r="A1231" s="4">
        <v>41288</v>
      </c>
      <c r="B1231" s="2">
        <f>Table2[[#This Row],[t0]]+1</f>
        <v>41289</v>
      </c>
      <c r="C1231" s="2">
        <f>Table2[[#This Row],[t0]]+2</f>
        <v>41290</v>
      </c>
      <c r="D1231" s="2">
        <f>Table2[[#This Row],[t0]]+3</f>
        <v>41291</v>
      </c>
      <c r="E1231" s="2">
        <f>Table2[[#This Row],[t0]]+4</f>
        <v>41292</v>
      </c>
    </row>
    <row r="1232" spans="1:5" x14ac:dyDescent="0.25">
      <c r="A1232" s="3">
        <v>41292</v>
      </c>
      <c r="B1232" s="2">
        <f>Table2[[#This Row],[t0]]+1</f>
        <v>41293</v>
      </c>
      <c r="C1232" s="2">
        <f>Table2[[#This Row],[t0]]+2</f>
        <v>41294</v>
      </c>
      <c r="D1232" s="2">
        <f>Table2[[#This Row],[t0]]+3</f>
        <v>41295</v>
      </c>
      <c r="E1232" s="2">
        <f>Table2[[#This Row],[t0]]+4</f>
        <v>41296</v>
      </c>
    </row>
    <row r="1233" spans="1:5" x14ac:dyDescent="0.25">
      <c r="A1233" s="4">
        <v>41297</v>
      </c>
      <c r="B1233" s="2">
        <f>Table2[[#This Row],[t0]]+1</f>
        <v>41298</v>
      </c>
      <c r="C1233" s="2">
        <f>Table2[[#This Row],[t0]]+2</f>
        <v>41299</v>
      </c>
      <c r="D1233" s="2">
        <f>Table2[[#This Row],[t0]]+3</f>
        <v>41300</v>
      </c>
      <c r="E1233" s="2">
        <f>Table2[[#This Row],[t0]]+4</f>
        <v>41301</v>
      </c>
    </row>
    <row r="1234" spans="1:5" x14ac:dyDescent="0.25">
      <c r="A1234" s="3">
        <v>41303</v>
      </c>
      <c r="B1234" s="2">
        <f>Table2[[#This Row],[t0]]+1</f>
        <v>41304</v>
      </c>
      <c r="C1234" s="2">
        <f>Table2[[#This Row],[t0]]+2</f>
        <v>41305</v>
      </c>
      <c r="D1234" s="2">
        <f>Table2[[#This Row],[t0]]+3</f>
        <v>41306</v>
      </c>
      <c r="E1234" s="2">
        <f>Table2[[#This Row],[t0]]+4</f>
        <v>41307</v>
      </c>
    </row>
    <row r="1235" spans="1:5" x14ac:dyDescent="0.25">
      <c r="A1235" s="4">
        <v>41304</v>
      </c>
      <c r="B1235" s="2">
        <f>Table2[[#This Row],[t0]]+1</f>
        <v>41305</v>
      </c>
      <c r="C1235" s="2">
        <f>Table2[[#This Row],[t0]]+2</f>
        <v>41306</v>
      </c>
      <c r="D1235" s="2">
        <f>Table2[[#This Row],[t0]]+3</f>
        <v>41307</v>
      </c>
      <c r="E1235" s="2">
        <f>Table2[[#This Row],[t0]]+4</f>
        <v>41308</v>
      </c>
    </row>
    <row r="1236" spans="1:5" x14ac:dyDescent="0.25">
      <c r="A1236" s="3">
        <v>41313</v>
      </c>
      <c r="B1236" s="2">
        <f>Table2[[#This Row],[t0]]+1</f>
        <v>41314</v>
      </c>
      <c r="C1236" s="2">
        <f>Table2[[#This Row],[t0]]+2</f>
        <v>41315</v>
      </c>
      <c r="D1236" s="2">
        <f>Table2[[#This Row],[t0]]+3</f>
        <v>41316</v>
      </c>
      <c r="E1236" s="2">
        <f>Table2[[#This Row],[t0]]+4</f>
        <v>41317</v>
      </c>
    </row>
    <row r="1237" spans="1:5" x14ac:dyDescent="0.25">
      <c r="A1237" s="4">
        <v>41314</v>
      </c>
      <c r="B1237" s="2">
        <f>Table2[[#This Row],[t0]]+1</f>
        <v>41315</v>
      </c>
      <c r="C1237" s="2">
        <f>Table2[[#This Row],[t0]]+2</f>
        <v>41316</v>
      </c>
      <c r="D1237" s="2">
        <f>Table2[[#This Row],[t0]]+3</f>
        <v>41317</v>
      </c>
      <c r="E1237" s="2">
        <f>Table2[[#This Row],[t0]]+4</f>
        <v>41318</v>
      </c>
    </row>
    <row r="1238" spans="1:5" x14ac:dyDescent="0.25">
      <c r="A1238" s="3">
        <v>41323</v>
      </c>
      <c r="B1238" s="2">
        <f>Table2[[#This Row],[t0]]+1</f>
        <v>41324</v>
      </c>
      <c r="C1238" s="2">
        <f>Table2[[#This Row],[t0]]+2</f>
        <v>41325</v>
      </c>
      <c r="D1238" s="2">
        <f>Table2[[#This Row],[t0]]+3</f>
        <v>41326</v>
      </c>
      <c r="E1238" s="2">
        <f>Table2[[#This Row],[t0]]+4</f>
        <v>41327</v>
      </c>
    </row>
    <row r="1239" spans="1:5" x14ac:dyDescent="0.25">
      <c r="A1239" s="4">
        <v>41325</v>
      </c>
      <c r="B1239" s="2">
        <f>Table2[[#This Row],[t0]]+1</f>
        <v>41326</v>
      </c>
      <c r="C1239" s="2">
        <f>Table2[[#This Row],[t0]]+2</f>
        <v>41327</v>
      </c>
      <c r="D1239" s="2">
        <f>Table2[[#This Row],[t0]]+3</f>
        <v>41328</v>
      </c>
      <c r="E1239" s="2">
        <f>Table2[[#This Row],[t0]]+4</f>
        <v>41329</v>
      </c>
    </row>
    <row r="1240" spans="1:5" x14ac:dyDescent="0.25">
      <c r="A1240" s="3">
        <v>41327</v>
      </c>
      <c r="B1240" s="2">
        <f>Table2[[#This Row],[t0]]+1</f>
        <v>41328</v>
      </c>
      <c r="C1240" s="2">
        <f>Table2[[#This Row],[t0]]+2</f>
        <v>41329</v>
      </c>
      <c r="D1240" s="2">
        <f>Table2[[#This Row],[t0]]+3</f>
        <v>41330</v>
      </c>
      <c r="E1240" s="2">
        <f>Table2[[#This Row],[t0]]+4</f>
        <v>41331</v>
      </c>
    </row>
    <row r="1241" spans="1:5" x14ac:dyDescent="0.25">
      <c r="A1241" s="4">
        <v>41328</v>
      </c>
      <c r="B1241" s="2">
        <f>Table2[[#This Row],[t0]]+1</f>
        <v>41329</v>
      </c>
      <c r="C1241" s="2">
        <f>Table2[[#This Row],[t0]]+2</f>
        <v>41330</v>
      </c>
      <c r="D1241" s="2">
        <f>Table2[[#This Row],[t0]]+3</f>
        <v>41331</v>
      </c>
      <c r="E1241" s="2">
        <f>Table2[[#This Row],[t0]]+4</f>
        <v>41332</v>
      </c>
    </row>
    <row r="1242" spans="1:5" x14ac:dyDescent="0.25">
      <c r="A1242" s="3">
        <v>41329</v>
      </c>
      <c r="B1242" s="2">
        <f>Table2[[#This Row],[t0]]+1</f>
        <v>41330</v>
      </c>
      <c r="C1242" s="2">
        <f>Table2[[#This Row],[t0]]+2</f>
        <v>41331</v>
      </c>
      <c r="D1242" s="2">
        <f>Table2[[#This Row],[t0]]+3</f>
        <v>41332</v>
      </c>
      <c r="E1242" s="2">
        <f>Table2[[#This Row],[t0]]+4</f>
        <v>41333</v>
      </c>
    </row>
    <row r="1243" spans="1:5" x14ac:dyDescent="0.25">
      <c r="A1243" s="4">
        <v>41334</v>
      </c>
      <c r="B1243" s="2">
        <f>Table2[[#This Row],[t0]]+1</f>
        <v>41335</v>
      </c>
      <c r="C1243" s="2">
        <f>Table2[[#This Row],[t0]]+2</f>
        <v>41336</v>
      </c>
      <c r="D1243" s="2">
        <f>Table2[[#This Row],[t0]]+3</f>
        <v>41337</v>
      </c>
      <c r="E1243" s="2">
        <f>Table2[[#This Row],[t0]]+4</f>
        <v>41338</v>
      </c>
    </row>
    <row r="1244" spans="1:5" x14ac:dyDescent="0.25">
      <c r="A1244" s="3">
        <v>41337</v>
      </c>
      <c r="B1244" s="2">
        <f>Table2[[#This Row],[t0]]+1</f>
        <v>41338</v>
      </c>
      <c r="C1244" s="2">
        <f>Table2[[#This Row],[t0]]+2</f>
        <v>41339</v>
      </c>
      <c r="D1244" s="2">
        <f>Table2[[#This Row],[t0]]+3</f>
        <v>41340</v>
      </c>
      <c r="E1244" s="2">
        <f>Table2[[#This Row],[t0]]+4</f>
        <v>41341</v>
      </c>
    </row>
    <row r="1245" spans="1:5" x14ac:dyDescent="0.25">
      <c r="A1245" s="4">
        <v>41348</v>
      </c>
      <c r="B1245" s="2">
        <f>Table2[[#This Row],[t0]]+1</f>
        <v>41349</v>
      </c>
      <c r="C1245" s="2">
        <f>Table2[[#This Row],[t0]]+2</f>
        <v>41350</v>
      </c>
      <c r="D1245" s="2">
        <f>Table2[[#This Row],[t0]]+3</f>
        <v>41351</v>
      </c>
      <c r="E1245" s="2">
        <f>Table2[[#This Row],[t0]]+4</f>
        <v>41352</v>
      </c>
    </row>
    <row r="1246" spans="1:5" x14ac:dyDescent="0.25">
      <c r="A1246" s="3">
        <v>41351</v>
      </c>
      <c r="B1246" s="2">
        <f>Table2[[#This Row],[t0]]+1</f>
        <v>41352</v>
      </c>
      <c r="C1246" s="2">
        <f>Table2[[#This Row],[t0]]+2</f>
        <v>41353</v>
      </c>
      <c r="D1246" s="2">
        <f>Table2[[#This Row],[t0]]+3</f>
        <v>41354</v>
      </c>
      <c r="E1246" s="2">
        <f>Table2[[#This Row],[t0]]+4</f>
        <v>41355</v>
      </c>
    </row>
    <row r="1247" spans="1:5" x14ac:dyDescent="0.25">
      <c r="A1247" s="4">
        <v>41351</v>
      </c>
      <c r="B1247" s="2">
        <f>Table2[[#This Row],[t0]]+1</f>
        <v>41352</v>
      </c>
      <c r="C1247" s="2">
        <f>Table2[[#This Row],[t0]]+2</f>
        <v>41353</v>
      </c>
      <c r="D1247" s="2">
        <f>Table2[[#This Row],[t0]]+3</f>
        <v>41354</v>
      </c>
      <c r="E1247" s="2">
        <f>Table2[[#This Row],[t0]]+4</f>
        <v>41355</v>
      </c>
    </row>
    <row r="1248" spans="1:5" x14ac:dyDescent="0.25">
      <c r="A1248" s="3">
        <v>41355</v>
      </c>
      <c r="B1248" s="2">
        <f>Table2[[#This Row],[t0]]+1</f>
        <v>41356</v>
      </c>
      <c r="C1248" s="2">
        <f>Table2[[#This Row],[t0]]+2</f>
        <v>41357</v>
      </c>
      <c r="D1248" s="2">
        <f>Table2[[#This Row],[t0]]+3</f>
        <v>41358</v>
      </c>
      <c r="E1248" s="2">
        <f>Table2[[#This Row],[t0]]+4</f>
        <v>41359</v>
      </c>
    </row>
    <row r="1249" spans="1:5" x14ac:dyDescent="0.25">
      <c r="A1249" s="4">
        <v>41362</v>
      </c>
      <c r="B1249" s="2">
        <f>Table2[[#This Row],[t0]]+1</f>
        <v>41363</v>
      </c>
      <c r="C1249" s="2">
        <f>Table2[[#This Row],[t0]]+2</f>
        <v>41364</v>
      </c>
      <c r="D1249" s="2">
        <f>Table2[[#This Row],[t0]]+3</f>
        <v>41365</v>
      </c>
      <c r="E1249" s="2">
        <f>Table2[[#This Row],[t0]]+4</f>
        <v>41366</v>
      </c>
    </row>
    <row r="1250" spans="1:5" x14ac:dyDescent="0.25">
      <c r="A1250" s="3">
        <v>41362</v>
      </c>
      <c r="B1250" s="2">
        <f>Table2[[#This Row],[t0]]+1</f>
        <v>41363</v>
      </c>
      <c r="C1250" s="2">
        <f>Table2[[#This Row],[t0]]+2</f>
        <v>41364</v>
      </c>
      <c r="D1250" s="2">
        <f>Table2[[#This Row],[t0]]+3</f>
        <v>41365</v>
      </c>
      <c r="E1250" s="2">
        <f>Table2[[#This Row],[t0]]+4</f>
        <v>41366</v>
      </c>
    </row>
    <row r="1251" spans="1:5" x14ac:dyDescent="0.25">
      <c r="A1251" s="4">
        <v>41362</v>
      </c>
      <c r="B1251" s="2">
        <f>Table2[[#This Row],[t0]]+1</f>
        <v>41363</v>
      </c>
      <c r="C1251" s="2">
        <f>Table2[[#This Row],[t0]]+2</f>
        <v>41364</v>
      </c>
      <c r="D1251" s="2">
        <f>Table2[[#This Row],[t0]]+3</f>
        <v>41365</v>
      </c>
      <c r="E1251" s="2">
        <f>Table2[[#This Row],[t0]]+4</f>
        <v>41366</v>
      </c>
    </row>
    <row r="1252" spans="1:5" x14ac:dyDescent="0.25">
      <c r="A1252" s="3">
        <v>41365</v>
      </c>
      <c r="B1252" s="2">
        <f>Table2[[#This Row],[t0]]+1</f>
        <v>41366</v>
      </c>
      <c r="C1252" s="2">
        <f>Table2[[#This Row],[t0]]+2</f>
        <v>41367</v>
      </c>
      <c r="D1252" s="2">
        <f>Table2[[#This Row],[t0]]+3</f>
        <v>41368</v>
      </c>
      <c r="E1252" s="2">
        <f>Table2[[#This Row],[t0]]+4</f>
        <v>41369</v>
      </c>
    </row>
    <row r="1253" spans="1:5" x14ac:dyDescent="0.25">
      <c r="A1253" s="4">
        <v>41371</v>
      </c>
      <c r="B1253" s="2">
        <f>Table2[[#This Row],[t0]]+1</f>
        <v>41372</v>
      </c>
      <c r="C1253" s="2">
        <f>Table2[[#This Row],[t0]]+2</f>
        <v>41373</v>
      </c>
      <c r="D1253" s="2">
        <f>Table2[[#This Row],[t0]]+3</f>
        <v>41374</v>
      </c>
      <c r="E1253" s="2">
        <f>Table2[[#This Row],[t0]]+4</f>
        <v>41375</v>
      </c>
    </row>
    <row r="1254" spans="1:5" x14ac:dyDescent="0.25">
      <c r="A1254" s="3">
        <v>41381</v>
      </c>
      <c r="B1254" s="2">
        <f>Table2[[#This Row],[t0]]+1</f>
        <v>41382</v>
      </c>
      <c r="C1254" s="2">
        <f>Table2[[#This Row],[t0]]+2</f>
        <v>41383</v>
      </c>
      <c r="D1254" s="2">
        <f>Table2[[#This Row],[t0]]+3</f>
        <v>41384</v>
      </c>
      <c r="E1254" s="2">
        <f>Table2[[#This Row],[t0]]+4</f>
        <v>41385</v>
      </c>
    </row>
    <row r="1255" spans="1:5" x14ac:dyDescent="0.25">
      <c r="A1255" s="4">
        <v>41392</v>
      </c>
      <c r="B1255" s="2">
        <f>Table2[[#This Row],[t0]]+1</f>
        <v>41393</v>
      </c>
      <c r="C1255" s="2">
        <f>Table2[[#This Row],[t0]]+2</f>
        <v>41394</v>
      </c>
      <c r="D1255" s="2">
        <f>Table2[[#This Row],[t0]]+3</f>
        <v>41395</v>
      </c>
      <c r="E1255" s="2">
        <f>Table2[[#This Row],[t0]]+4</f>
        <v>41396</v>
      </c>
    </row>
    <row r="1256" spans="1:5" x14ac:dyDescent="0.25">
      <c r="A1256" s="3">
        <v>41394</v>
      </c>
      <c r="B1256" s="2">
        <f>Table2[[#This Row],[t0]]+1</f>
        <v>41395</v>
      </c>
      <c r="C1256" s="2">
        <f>Table2[[#This Row],[t0]]+2</f>
        <v>41396</v>
      </c>
      <c r="D1256" s="2">
        <f>Table2[[#This Row],[t0]]+3</f>
        <v>41397</v>
      </c>
      <c r="E1256" s="2">
        <f>Table2[[#This Row],[t0]]+4</f>
        <v>41398</v>
      </c>
    </row>
    <row r="1257" spans="1:5" x14ac:dyDescent="0.25">
      <c r="A1257" s="4">
        <v>41407</v>
      </c>
      <c r="B1257" s="2">
        <f>Table2[[#This Row],[t0]]+1</f>
        <v>41408</v>
      </c>
      <c r="C1257" s="2">
        <f>Table2[[#This Row],[t0]]+2</f>
        <v>41409</v>
      </c>
      <c r="D1257" s="2">
        <f>Table2[[#This Row],[t0]]+3</f>
        <v>41410</v>
      </c>
      <c r="E1257" s="2">
        <f>Table2[[#This Row],[t0]]+4</f>
        <v>41411</v>
      </c>
    </row>
    <row r="1258" spans="1:5" x14ac:dyDescent="0.25">
      <c r="A1258" s="3">
        <v>41409</v>
      </c>
      <c r="B1258" s="2">
        <f>Table2[[#This Row],[t0]]+1</f>
        <v>41410</v>
      </c>
      <c r="C1258" s="2">
        <f>Table2[[#This Row],[t0]]+2</f>
        <v>41411</v>
      </c>
      <c r="D1258" s="2">
        <f>Table2[[#This Row],[t0]]+3</f>
        <v>41412</v>
      </c>
      <c r="E1258" s="2">
        <f>Table2[[#This Row],[t0]]+4</f>
        <v>41413</v>
      </c>
    </row>
    <row r="1259" spans="1:5" x14ac:dyDescent="0.25">
      <c r="A1259" s="4">
        <v>41410</v>
      </c>
      <c r="B1259" s="2">
        <f>Table2[[#This Row],[t0]]+1</f>
        <v>41411</v>
      </c>
      <c r="C1259" s="2">
        <f>Table2[[#This Row],[t0]]+2</f>
        <v>41412</v>
      </c>
      <c r="D1259" s="2">
        <f>Table2[[#This Row],[t0]]+3</f>
        <v>41413</v>
      </c>
      <c r="E1259" s="2">
        <f>Table2[[#This Row],[t0]]+4</f>
        <v>41414</v>
      </c>
    </row>
    <row r="1260" spans="1:5" x14ac:dyDescent="0.25">
      <c r="A1260" s="3">
        <v>41410</v>
      </c>
      <c r="B1260" s="2">
        <f>Table2[[#This Row],[t0]]+1</f>
        <v>41411</v>
      </c>
      <c r="C1260" s="2">
        <f>Table2[[#This Row],[t0]]+2</f>
        <v>41412</v>
      </c>
      <c r="D1260" s="2">
        <f>Table2[[#This Row],[t0]]+3</f>
        <v>41413</v>
      </c>
      <c r="E1260" s="2">
        <f>Table2[[#This Row],[t0]]+4</f>
        <v>41414</v>
      </c>
    </row>
    <row r="1261" spans="1:5" x14ac:dyDescent="0.25">
      <c r="A1261" s="4">
        <v>41412</v>
      </c>
      <c r="B1261" s="2">
        <f>Table2[[#This Row],[t0]]+1</f>
        <v>41413</v>
      </c>
      <c r="C1261" s="2">
        <f>Table2[[#This Row],[t0]]+2</f>
        <v>41414</v>
      </c>
      <c r="D1261" s="2">
        <f>Table2[[#This Row],[t0]]+3</f>
        <v>41415</v>
      </c>
      <c r="E1261" s="2">
        <f>Table2[[#This Row],[t0]]+4</f>
        <v>41416</v>
      </c>
    </row>
    <row r="1262" spans="1:5" x14ac:dyDescent="0.25">
      <c r="A1262" s="3">
        <v>41420</v>
      </c>
      <c r="B1262" s="2">
        <f>Table2[[#This Row],[t0]]+1</f>
        <v>41421</v>
      </c>
      <c r="C1262" s="2">
        <f>Table2[[#This Row],[t0]]+2</f>
        <v>41422</v>
      </c>
      <c r="D1262" s="2">
        <f>Table2[[#This Row],[t0]]+3</f>
        <v>41423</v>
      </c>
      <c r="E1262" s="2">
        <f>Table2[[#This Row],[t0]]+4</f>
        <v>41424</v>
      </c>
    </row>
    <row r="1263" spans="1:5" x14ac:dyDescent="0.25">
      <c r="A1263" s="4">
        <v>41423</v>
      </c>
      <c r="B1263" s="2">
        <f>Table2[[#This Row],[t0]]+1</f>
        <v>41424</v>
      </c>
      <c r="C1263" s="2">
        <f>Table2[[#This Row],[t0]]+2</f>
        <v>41425</v>
      </c>
      <c r="D1263" s="2">
        <f>Table2[[#This Row],[t0]]+3</f>
        <v>41426</v>
      </c>
      <c r="E1263" s="2">
        <f>Table2[[#This Row],[t0]]+4</f>
        <v>41427</v>
      </c>
    </row>
    <row r="1264" spans="1:5" x14ac:dyDescent="0.25">
      <c r="A1264" s="3">
        <v>41426</v>
      </c>
      <c r="B1264" s="2">
        <f>Table2[[#This Row],[t0]]+1</f>
        <v>41427</v>
      </c>
      <c r="C1264" s="2">
        <f>Table2[[#This Row],[t0]]+2</f>
        <v>41428</v>
      </c>
      <c r="D1264" s="2">
        <f>Table2[[#This Row],[t0]]+3</f>
        <v>41429</v>
      </c>
      <c r="E1264" s="2">
        <f>Table2[[#This Row],[t0]]+4</f>
        <v>41430</v>
      </c>
    </row>
    <row r="1265" spans="1:5" x14ac:dyDescent="0.25">
      <c r="A1265" s="4">
        <v>41437</v>
      </c>
      <c r="B1265" s="2">
        <f>Table2[[#This Row],[t0]]+1</f>
        <v>41438</v>
      </c>
      <c r="C1265" s="2">
        <f>Table2[[#This Row],[t0]]+2</f>
        <v>41439</v>
      </c>
      <c r="D1265" s="2">
        <f>Table2[[#This Row],[t0]]+3</f>
        <v>41440</v>
      </c>
      <c r="E1265" s="2">
        <f>Table2[[#This Row],[t0]]+4</f>
        <v>41441</v>
      </c>
    </row>
    <row r="1266" spans="1:5" x14ac:dyDescent="0.25">
      <c r="A1266" s="3">
        <v>41445</v>
      </c>
      <c r="B1266" s="2">
        <f>Table2[[#This Row],[t0]]+1</f>
        <v>41446</v>
      </c>
      <c r="C1266" s="2">
        <f>Table2[[#This Row],[t0]]+2</f>
        <v>41447</v>
      </c>
      <c r="D1266" s="2">
        <f>Table2[[#This Row],[t0]]+3</f>
        <v>41448</v>
      </c>
      <c r="E1266" s="2">
        <f>Table2[[#This Row],[t0]]+4</f>
        <v>41449</v>
      </c>
    </row>
    <row r="1267" spans="1:5" x14ac:dyDescent="0.25">
      <c r="A1267" s="4">
        <v>41448</v>
      </c>
      <c r="B1267" s="2">
        <f>Table2[[#This Row],[t0]]+1</f>
        <v>41449</v>
      </c>
      <c r="C1267" s="2">
        <f>Table2[[#This Row],[t0]]+2</f>
        <v>41450</v>
      </c>
      <c r="D1267" s="2">
        <f>Table2[[#This Row],[t0]]+3</f>
        <v>41451</v>
      </c>
      <c r="E1267" s="2">
        <f>Table2[[#This Row],[t0]]+4</f>
        <v>41452</v>
      </c>
    </row>
    <row r="1268" spans="1:5" x14ac:dyDescent="0.25">
      <c r="A1268" s="3">
        <v>41455</v>
      </c>
      <c r="B1268" s="2">
        <f>Table2[[#This Row],[t0]]+1</f>
        <v>41456</v>
      </c>
      <c r="C1268" s="2">
        <f>Table2[[#This Row],[t0]]+2</f>
        <v>41457</v>
      </c>
      <c r="D1268" s="2">
        <f>Table2[[#This Row],[t0]]+3</f>
        <v>41458</v>
      </c>
      <c r="E1268" s="2">
        <f>Table2[[#This Row],[t0]]+4</f>
        <v>41459</v>
      </c>
    </row>
    <row r="1269" spans="1:5" x14ac:dyDescent="0.25">
      <c r="A1269" s="4">
        <v>41455</v>
      </c>
      <c r="B1269" s="2">
        <f>Table2[[#This Row],[t0]]+1</f>
        <v>41456</v>
      </c>
      <c r="C1269" s="2">
        <f>Table2[[#This Row],[t0]]+2</f>
        <v>41457</v>
      </c>
      <c r="D1269" s="2">
        <f>Table2[[#This Row],[t0]]+3</f>
        <v>41458</v>
      </c>
      <c r="E1269" s="2">
        <f>Table2[[#This Row],[t0]]+4</f>
        <v>41459</v>
      </c>
    </row>
    <row r="1270" spans="1:5" x14ac:dyDescent="0.25">
      <c r="A1270" s="3">
        <v>41456</v>
      </c>
      <c r="B1270" s="2">
        <f>Table2[[#This Row],[t0]]+1</f>
        <v>41457</v>
      </c>
      <c r="C1270" s="2">
        <f>Table2[[#This Row],[t0]]+2</f>
        <v>41458</v>
      </c>
      <c r="D1270" s="2">
        <f>Table2[[#This Row],[t0]]+3</f>
        <v>41459</v>
      </c>
      <c r="E1270" s="2">
        <f>Table2[[#This Row],[t0]]+4</f>
        <v>41460</v>
      </c>
    </row>
    <row r="1271" spans="1:5" x14ac:dyDescent="0.25">
      <c r="A1271" s="4">
        <v>41456</v>
      </c>
      <c r="B1271" s="2">
        <f>Table2[[#This Row],[t0]]+1</f>
        <v>41457</v>
      </c>
      <c r="C1271" s="2">
        <f>Table2[[#This Row],[t0]]+2</f>
        <v>41458</v>
      </c>
      <c r="D1271" s="2">
        <f>Table2[[#This Row],[t0]]+3</f>
        <v>41459</v>
      </c>
      <c r="E1271" s="2">
        <f>Table2[[#This Row],[t0]]+4</f>
        <v>41460</v>
      </c>
    </row>
    <row r="1272" spans="1:5" x14ac:dyDescent="0.25">
      <c r="A1272" s="3">
        <v>41463</v>
      </c>
      <c r="B1272" s="2">
        <f>Table2[[#This Row],[t0]]+1</f>
        <v>41464</v>
      </c>
      <c r="C1272" s="2">
        <f>Table2[[#This Row],[t0]]+2</f>
        <v>41465</v>
      </c>
      <c r="D1272" s="2">
        <f>Table2[[#This Row],[t0]]+3</f>
        <v>41466</v>
      </c>
      <c r="E1272" s="2">
        <f>Table2[[#This Row],[t0]]+4</f>
        <v>41467</v>
      </c>
    </row>
    <row r="1273" spans="1:5" x14ac:dyDescent="0.25">
      <c r="A1273" s="4">
        <v>41468</v>
      </c>
      <c r="B1273" s="2">
        <f>Table2[[#This Row],[t0]]+1</f>
        <v>41469</v>
      </c>
      <c r="C1273" s="2">
        <f>Table2[[#This Row],[t0]]+2</f>
        <v>41470</v>
      </c>
      <c r="D1273" s="2">
        <f>Table2[[#This Row],[t0]]+3</f>
        <v>41471</v>
      </c>
      <c r="E1273" s="2">
        <f>Table2[[#This Row],[t0]]+4</f>
        <v>41472</v>
      </c>
    </row>
    <row r="1274" spans="1:5" x14ac:dyDescent="0.25">
      <c r="A1274" s="3">
        <v>41469</v>
      </c>
      <c r="B1274" s="2">
        <f>Table2[[#This Row],[t0]]+1</f>
        <v>41470</v>
      </c>
      <c r="C1274" s="2">
        <f>Table2[[#This Row],[t0]]+2</f>
        <v>41471</v>
      </c>
      <c r="D1274" s="2">
        <f>Table2[[#This Row],[t0]]+3</f>
        <v>41472</v>
      </c>
      <c r="E1274" s="2">
        <f>Table2[[#This Row],[t0]]+4</f>
        <v>41473</v>
      </c>
    </row>
    <row r="1275" spans="1:5" x14ac:dyDescent="0.25">
      <c r="A1275" s="4">
        <v>41469</v>
      </c>
      <c r="B1275" s="2">
        <f>Table2[[#This Row],[t0]]+1</f>
        <v>41470</v>
      </c>
      <c r="C1275" s="2">
        <f>Table2[[#This Row],[t0]]+2</f>
        <v>41471</v>
      </c>
      <c r="D1275" s="2">
        <f>Table2[[#This Row],[t0]]+3</f>
        <v>41472</v>
      </c>
      <c r="E1275" s="2">
        <f>Table2[[#This Row],[t0]]+4</f>
        <v>41473</v>
      </c>
    </row>
    <row r="1276" spans="1:5" x14ac:dyDescent="0.25">
      <c r="A1276" s="3">
        <v>41482</v>
      </c>
      <c r="B1276" s="2">
        <f>Table2[[#This Row],[t0]]+1</f>
        <v>41483</v>
      </c>
      <c r="C1276" s="2">
        <f>Table2[[#This Row],[t0]]+2</f>
        <v>41484</v>
      </c>
      <c r="D1276" s="2">
        <f>Table2[[#This Row],[t0]]+3</f>
        <v>41485</v>
      </c>
      <c r="E1276" s="2">
        <f>Table2[[#This Row],[t0]]+4</f>
        <v>41486</v>
      </c>
    </row>
    <row r="1277" spans="1:5" x14ac:dyDescent="0.25">
      <c r="A1277" s="4">
        <v>41486</v>
      </c>
      <c r="B1277" s="2">
        <f>Table2[[#This Row],[t0]]+1</f>
        <v>41487</v>
      </c>
      <c r="C1277" s="2">
        <f>Table2[[#This Row],[t0]]+2</f>
        <v>41488</v>
      </c>
      <c r="D1277" s="2">
        <f>Table2[[#This Row],[t0]]+3</f>
        <v>41489</v>
      </c>
      <c r="E1277" s="2">
        <f>Table2[[#This Row],[t0]]+4</f>
        <v>41490</v>
      </c>
    </row>
    <row r="1278" spans="1:5" x14ac:dyDescent="0.25">
      <c r="A1278" s="3">
        <v>41488</v>
      </c>
      <c r="B1278" s="2">
        <f>Table2[[#This Row],[t0]]+1</f>
        <v>41489</v>
      </c>
      <c r="C1278" s="2">
        <f>Table2[[#This Row],[t0]]+2</f>
        <v>41490</v>
      </c>
      <c r="D1278" s="2">
        <f>Table2[[#This Row],[t0]]+3</f>
        <v>41491</v>
      </c>
      <c r="E1278" s="2">
        <f>Table2[[#This Row],[t0]]+4</f>
        <v>41492</v>
      </c>
    </row>
    <row r="1279" spans="1:5" x14ac:dyDescent="0.25">
      <c r="A1279" s="4">
        <v>41488</v>
      </c>
      <c r="B1279" s="2">
        <f>Table2[[#This Row],[t0]]+1</f>
        <v>41489</v>
      </c>
      <c r="C1279" s="2">
        <f>Table2[[#This Row],[t0]]+2</f>
        <v>41490</v>
      </c>
      <c r="D1279" s="2">
        <f>Table2[[#This Row],[t0]]+3</f>
        <v>41491</v>
      </c>
      <c r="E1279" s="2">
        <f>Table2[[#This Row],[t0]]+4</f>
        <v>41492</v>
      </c>
    </row>
    <row r="1280" spans="1:5" x14ac:dyDescent="0.25">
      <c r="A1280" s="3">
        <v>41488</v>
      </c>
      <c r="B1280" s="2">
        <f>Table2[[#This Row],[t0]]+1</f>
        <v>41489</v>
      </c>
      <c r="C1280" s="2">
        <f>Table2[[#This Row],[t0]]+2</f>
        <v>41490</v>
      </c>
      <c r="D1280" s="2">
        <f>Table2[[#This Row],[t0]]+3</f>
        <v>41491</v>
      </c>
      <c r="E1280" s="2">
        <f>Table2[[#This Row],[t0]]+4</f>
        <v>41492</v>
      </c>
    </row>
    <row r="1281" spans="1:5" x14ac:dyDescent="0.25">
      <c r="A1281" s="4">
        <v>41498</v>
      </c>
      <c r="B1281" s="2">
        <f>Table2[[#This Row],[t0]]+1</f>
        <v>41499</v>
      </c>
      <c r="C1281" s="2">
        <f>Table2[[#This Row],[t0]]+2</f>
        <v>41500</v>
      </c>
      <c r="D1281" s="2">
        <f>Table2[[#This Row],[t0]]+3</f>
        <v>41501</v>
      </c>
      <c r="E1281" s="2">
        <f>Table2[[#This Row],[t0]]+4</f>
        <v>41502</v>
      </c>
    </row>
    <row r="1282" spans="1:5" x14ac:dyDescent="0.25">
      <c r="A1282" s="3">
        <v>41501</v>
      </c>
      <c r="B1282" s="2">
        <f>Table2[[#This Row],[t0]]+1</f>
        <v>41502</v>
      </c>
      <c r="C1282" s="2">
        <f>Table2[[#This Row],[t0]]+2</f>
        <v>41503</v>
      </c>
      <c r="D1282" s="2">
        <f>Table2[[#This Row],[t0]]+3</f>
        <v>41504</v>
      </c>
      <c r="E1282" s="2">
        <f>Table2[[#This Row],[t0]]+4</f>
        <v>41505</v>
      </c>
    </row>
    <row r="1283" spans="1:5" x14ac:dyDescent="0.25">
      <c r="A1283" s="4">
        <v>41508</v>
      </c>
      <c r="B1283" s="2">
        <f>Table2[[#This Row],[t0]]+1</f>
        <v>41509</v>
      </c>
      <c r="C1283" s="2">
        <f>Table2[[#This Row],[t0]]+2</f>
        <v>41510</v>
      </c>
      <c r="D1283" s="2">
        <f>Table2[[#This Row],[t0]]+3</f>
        <v>41511</v>
      </c>
      <c r="E1283" s="2">
        <f>Table2[[#This Row],[t0]]+4</f>
        <v>41512</v>
      </c>
    </row>
    <row r="1284" spans="1:5" x14ac:dyDescent="0.25">
      <c r="A1284" s="3">
        <v>41508</v>
      </c>
      <c r="B1284" s="2">
        <f>Table2[[#This Row],[t0]]+1</f>
        <v>41509</v>
      </c>
      <c r="C1284" s="2">
        <f>Table2[[#This Row],[t0]]+2</f>
        <v>41510</v>
      </c>
      <c r="D1284" s="2">
        <f>Table2[[#This Row],[t0]]+3</f>
        <v>41511</v>
      </c>
      <c r="E1284" s="2">
        <f>Table2[[#This Row],[t0]]+4</f>
        <v>41512</v>
      </c>
    </row>
    <row r="1285" spans="1:5" x14ac:dyDescent="0.25">
      <c r="A1285" s="4">
        <v>41509</v>
      </c>
      <c r="B1285" s="2">
        <f>Table2[[#This Row],[t0]]+1</f>
        <v>41510</v>
      </c>
      <c r="C1285" s="2">
        <f>Table2[[#This Row],[t0]]+2</f>
        <v>41511</v>
      </c>
      <c r="D1285" s="2">
        <f>Table2[[#This Row],[t0]]+3</f>
        <v>41512</v>
      </c>
      <c r="E1285" s="2">
        <f>Table2[[#This Row],[t0]]+4</f>
        <v>41513</v>
      </c>
    </row>
    <row r="1286" spans="1:5" x14ac:dyDescent="0.25">
      <c r="A1286" s="3">
        <v>41511</v>
      </c>
      <c r="B1286" s="2">
        <f>Table2[[#This Row],[t0]]+1</f>
        <v>41512</v>
      </c>
      <c r="C1286" s="2">
        <f>Table2[[#This Row],[t0]]+2</f>
        <v>41513</v>
      </c>
      <c r="D1286" s="2">
        <f>Table2[[#This Row],[t0]]+3</f>
        <v>41514</v>
      </c>
      <c r="E1286" s="2">
        <f>Table2[[#This Row],[t0]]+4</f>
        <v>41515</v>
      </c>
    </row>
    <row r="1287" spans="1:5" x14ac:dyDescent="0.25">
      <c r="A1287" s="4">
        <v>41519</v>
      </c>
      <c r="B1287" s="2">
        <f>Table2[[#This Row],[t0]]+1</f>
        <v>41520</v>
      </c>
      <c r="C1287" s="2">
        <f>Table2[[#This Row],[t0]]+2</f>
        <v>41521</v>
      </c>
      <c r="D1287" s="2">
        <f>Table2[[#This Row],[t0]]+3</f>
        <v>41522</v>
      </c>
      <c r="E1287" s="2">
        <f>Table2[[#This Row],[t0]]+4</f>
        <v>41523</v>
      </c>
    </row>
    <row r="1288" spans="1:5" x14ac:dyDescent="0.25">
      <c r="A1288" s="3">
        <v>41521</v>
      </c>
      <c r="B1288" s="2">
        <f>Table2[[#This Row],[t0]]+1</f>
        <v>41522</v>
      </c>
      <c r="C1288" s="2">
        <f>Table2[[#This Row],[t0]]+2</f>
        <v>41523</v>
      </c>
      <c r="D1288" s="2">
        <f>Table2[[#This Row],[t0]]+3</f>
        <v>41524</v>
      </c>
      <c r="E1288" s="2">
        <f>Table2[[#This Row],[t0]]+4</f>
        <v>41525</v>
      </c>
    </row>
    <row r="1289" spans="1:5" x14ac:dyDescent="0.25">
      <c r="A1289" s="4">
        <v>41527</v>
      </c>
      <c r="B1289" s="2">
        <f>Table2[[#This Row],[t0]]+1</f>
        <v>41528</v>
      </c>
      <c r="C1289" s="2">
        <f>Table2[[#This Row],[t0]]+2</f>
        <v>41529</v>
      </c>
      <c r="D1289" s="2">
        <f>Table2[[#This Row],[t0]]+3</f>
        <v>41530</v>
      </c>
      <c r="E1289" s="2">
        <f>Table2[[#This Row],[t0]]+4</f>
        <v>41531</v>
      </c>
    </row>
    <row r="1290" spans="1:5" x14ac:dyDescent="0.25">
      <c r="A1290" s="3">
        <v>41527</v>
      </c>
      <c r="B1290" s="2">
        <f>Table2[[#This Row],[t0]]+1</f>
        <v>41528</v>
      </c>
      <c r="C1290" s="2">
        <f>Table2[[#This Row],[t0]]+2</f>
        <v>41529</v>
      </c>
      <c r="D1290" s="2">
        <f>Table2[[#This Row],[t0]]+3</f>
        <v>41530</v>
      </c>
      <c r="E1290" s="2">
        <f>Table2[[#This Row],[t0]]+4</f>
        <v>41531</v>
      </c>
    </row>
    <row r="1291" spans="1:5" x14ac:dyDescent="0.25">
      <c r="A1291" s="4">
        <v>41529</v>
      </c>
      <c r="B1291" s="2">
        <f>Table2[[#This Row],[t0]]+1</f>
        <v>41530</v>
      </c>
      <c r="C1291" s="2">
        <f>Table2[[#This Row],[t0]]+2</f>
        <v>41531</v>
      </c>
      <c r="D1291" s="2">
        <f>Table2[[#This Row],[t0]]+3</f>
        <v>41532</v>
      </c>
      <c r="E1291" s="2">
        <f>Table2[[#This Row],[t0]]+4</f>
        <v>41533</v>
      </c>
    </row>
    <row r="1292" spans="1:5" x14ac:dyDescent="0.25">
      <c r="A1292" s="3">
        <v>41530</v>
      </c>
      <c r="B1292" s="2">
        <f>Table2[[#This Row],[t0]]+1</f>
        <v>41531</v>
      </c>
      <c r="C1292" s="2">
        <f>Table2[[#This Row],[t0]]+2</f>
        <v>41532</v>
      </c>
      <c r="D1292" s="2">
        <f>Table2[[#This Row],[t0]]+3</f>
        <v>41533</v>
      </c>
      <c r="E1292" s="2">
        <f>Table2[[#This Row],[t0]]+4</f>
        <v>41534</v>
      </c>
    </row>
    <row r="1293" spans="1:5" x14ac:dyDescent="0.25">
      <c r="A1293" s="4">
        <v>41533</v>
      </c>
      <c r="B1293" s="2">
        <f>Table2[[#This Row],[t0]]+1</f>
        <v>41534</v>
      </c>
      <c r="C1293" s="2">
        <f>Table2[[#This Row],[t0]]+2</f>
        <v>41535</v>
      </c>
      <c r="D1293" s="2">
        <f>Table2[[#This Row],[t0]]+3</f>
        <v>41536</v>
      </c>
      <c r="E1293" s="2">
        <f>Table2[[#This Row],[t0]]+4</f>
        <v>41537</v>
      </c>
    </row>
    <row r="1294" spans="1:5" x14ac:dyDescent="0.25">
      <c r="A1294" s="3">
        <v>41538</v>
      </c>
      <c r="B1294" s="2">
        <f>Table2[[#This Row],[t0]]+1</f>
        <v>41539</v>
      </c>
      <c r="C1294" s="2">
        <f>Table2[[#This Row],[t0]]+2</f>
        <v>41540</v>
      </c>
      <c r="D1294" s="2">
        <f>Table2[[#This Row],[t0]]+3</f>
        <v>41541</v>
      </c>
      <c r="E1294" s="2">
        <f>Table2[[#This Row],[t0]]+4</f>
        <v>41542</v>
      </c>
    </row>
    <row r="1295" spans="1:5" x14ac:dyDescent="0.25">
      <c r="A1295" s="4">
        <v>41538</v>
      </c>
      <c r="B1295" s="2">
        <f>Table2[[#This Row],[t0]]+1</f>
        <v>41539</v>
      </c>
      <c r="C1295" s="2">
        <f>Table2[[#This Row],[t0]]+2</f>
        <v>41540</v>
      </c>
      <c r="D1295" s="2">
        <f>Table2[[#This Row],[t0]]+3</f>
        <v>41541</v>
      </c>
      <c r="E1295" s="2">
        <f>Table2[[#This Row],[t0]]+4</f>
        <v>41542</v>
      </c>
    </row>
    <row r="1296" spans="1:5" x14ac:dyDescent="0.25">
      <c r="A1296" s="3">
        <v>41539</v>
      </c>
      <c r="B1296" s="2">
        <f>Table2[[#This Row],[t0]]+1</f>
        <v>41540</v>
      </c>
      <c r="C1296" s="2">
        <f>Table2[[#This Row],[t0]]+2</f>
        <v>41541</v>
      </c>
      <c r="D1296" s="2">
        <f>Table2[[#This Row],[t0]]+3</f>
        <v>41542</v>
      </c>
      <c r="E1296" s="2">
        <f>Table2[[#This Row],[t0]]+4</f>
        <v>41543</v>
      </c>
    </row>
    <row r="1297" spans="1:5" x14ac:dyDescent="0.25">
      <c r="A1297" s="4">
        <v>41539</v>
      </c>
      <c r="B1297" s="2">
        <f>Table2[[#This Row],[t0]]+1</f>
        <v>41540</v>
      </c>
      <c r="C1297" s="2">
        <f>Table2[[#This Row],[t0]]+2</f>
        <v>41541</v>
      </c>
      <c r="D1297" s="2">
        <f>Table2[[#This Row],[t0]]+3</f>
        <v>41542</v>
      </c>
      <c r="E1297" s="2">
        <f>Table2[[#This Row],[t0]]+4</f>
        <v>41543</v>
      </c>
    </row>
    <row r="1298" spans="1:5" x14ac:dyDescent="0.25">
      <c r="A1298" s="3">
        <v>41547</v>
      </c>
      <c r="B1298" s="2">
        <f>Table2[[#This Row],[t0]]+1</f>
        <v>41548</v>
      </c>
      <c r="C1298" s="2">
        <f>Table2[[#This Row],[t0]]+2</f>
        <v>41549</v>
      </c>
      <c r="D1298" s="2">
        <f>Table2[[#This Row],[t0]]+3</f>
        <v>41550</v>
      </c>
      <c r="E1298" s="2">
        <f>Table2[[#This Row],[t0]]+4</f>
        <v>41551</v>
      </c>
    </row>
    <row r="1299" spans="1:5" x14ac:dyDescent="0.25">
      <c r="A1299" s="4">
        <v>41547</v>
      </c>
      <c r="B1299" s="2">
        <f>Table2[[#This Row],[t0]]+1</f>
        <v>41548</v>
      </c>
      <c r="C1299" s="2">
        <f>Table2[[#This Row],[t0]]+2</f>
        <v>41549</v>
      </c>
      <c r="D1299" s="2">
        <f>Table2[[#This Row],[t0]]+3</f>
        <v>41550</v>
      </c>
      <c r="E1299" s="2">
        <f>Table2[[#This Row],[t0]]+4</f>
        <v>41551</v>
      </c>
    </row>
    <row r="1300" spans="1:5" x14ac:dyDescent="0.25">
      <c r="A1300" s="3">
        <v>41552</v>
      </c>
      <c r="B1300" s="2">
        <f>Table2[[#This Row],[t0]]+1</f>
        <v>41553</v>
      </c>
      <c r="C1300" s="2">
        <f>Table2[[#This Row],[t0]]+2</f>
        <v>41554</v>
      </c>
      <c r="D1300" s="2">
        <f>Table2[[#This Row],[t0]]+3</f>
        <v>41555</v>
      </c>
      <c r="E1300" s="2">
        <f>Table2[[#This Row],[t0]]+4</f>
        <v>41556</v>
      </c>
    </row>
    <row r="1301" spans="1:5" x14ac:dyDescent="0.25">
      <c r="A1301" s="4">
        <v>41554</v>
      </c>
      <c r="B1301" s="2">
        <f>Table2[[#This Row],[t0]]+1</f>
        <v>41555</v>
      </c>
      <c r="C1301" s="2">
        <f>Table2[[#This Row],[t0]]+2</f>
        <v>41556</v>
      </c>
      <c r="D1301" s="2">
        <f>Table2[[#This Row],[t0]]+3</f>
        <v>41557</v>
      </c>
      <c r="E1301" s="2">
        <f>Table2[[#This Row],[t0]]+4</f>
        <v>41558</v>
      </c>
    </row>
    <row r="1302" spans="1:5" x14ac:dyDescent="0.25">
      <c r="A1302" s="3">
        <v>41554</v>
      </c>
      <c r="B1302" s="2">
        <f>Table2[[#This Row],[t0]]+1</f>
        <v>41555</v>
      </c>
      <c r="C1302" s="2">
        <f>Table2[[#This Row],[t0]]+2</f>
        <v>41556</v>
      </c>
      <c r="D1302" s="2">
        <f>Table2[[#This Row],[t0]]+3</f>
        <v>41557</v>
      </c>
      <c r="E1302" s="2">
        <f>Table2[[#This Row],[t0]]+4</f>
        <v>41558</v>
      </c>
    </row>
    <row r="1303" spans="1:5" x14ac:dyDescent="0.25">
      <c r="A1303" s="4">
        <v>41557</v>
      </c>
      <c r="B1303" s="2">
        <f>Table2[[#This Row],[t0]]+1</f>
        <v>41558</v>
      </c>
      <c r="C1303" s="2">
        <f>Table2[[#This Row],[t0]]+2</f>
        <v>41559</v>
      </c>
      <c r="D1303" s="2">
        <f>Table2[[#This Row],[t0]]+3</f>
        <v>41560</v>
      </c>
      <c r="E1303" s="2">
        <f>Table2[[#This Row],[t0]]+4</f>
        <v>41561</v>
      </c>
    </row>
    <row r="1304" spans="1:5" x14ac:dyDescent="0.25">
      <c r="A1304" s="3">
        <v>41559</v>
      </c>
      <c r="B1304" s="2">
        <f>Table2[[#This Row],[t0]]+1</f>
        <v>41560</v>
      </c>
      <c r="C1304" s="2">
        <f>Table2[[#This Row],[t0]]+2</f>
        <v>41561</v>
      </c>
      <c r="D1304" s="2">
        <f>Table2[[#This Row],[t0]]+3</f>
        <v>41562</v>
      </c>
      <c r="E1304" s="2">
        <f>Table2[[#This Row],[t0]]+4</f>
        <v>41563</v>
      </c>
    </row>
    <row r="1305" spans="1:5" x14ac:dyDescent="0.25">
      <c r="A1305" s="4">
        <v>41559</v>
      </c>
      <c r="B1305" s="2">
        <f>Table2[[#This Row],[t0]]+1</f>
        <v>41560</v>
      </c>
      <c r="C1305" s="2">
        <f>Table2[[#This Row],[t0]]+2</f>
        <v>41561</v>
      </c>
      <c r="D1305" s="2">
        <f>Table2[[#This Row],[t0]]+3</f>
        <v>41562</v>
      </c>
      <c r="E1305" s="2">
        <f>Table2[[#This Row],[t0]]+4</f>
        <v>41563</v>
      </c>
    </row>
    <row r="1306" spans="1:5" x14ac:dyDescent="0.25">
      <c r="A1306" s="3">
        <v>41561</v>
      </c>
      <c r="B1306" s="2">
        <f>Table2[[#This Row],[t0]]+1</f>
        <v>41562</v>
      </c>
      <c r="C1306" s="2">
        <f>Table2[[#This Row],[t0]]+2</f>
        <v>41563</v>
      </c>
      <c r="D1306" s="2">
        <f>Table2[[#This Row],[t0]]+3</f>
        <v>41564</v>
      </c>
      <c r="E1306" s="2">
        <f>Table2[[#This Row],[t0]]+4</f>
        <v>41565</v>
      </c>
    </row>
    <row r="1307" spans="1:5" x14ac:dyDescent="0.25">
      <c r="A1307" s="4">
        <v>41574</v>
      </c>
      <c r="B1307" s="2">
        <f>Table2[[#This Row],[t0]]+1</f>
        <v>41575</v>
      </c>
      <c r="C1307" s="2">
        <f>Table2[[#This Row],[t0]]+2</f>
        <v>41576</v>
      </c>
      <c r="D1307" s="2">
        <f>Table2[[#This Row],[t0]]+3</f>
        <v>41577</v>
      </c>
      <c r="E1307" s="2">
        <f>Table2[[#This Row],[t0]]+4</f>
        <v>41578</v>
      </c>
    </row>
    <row r="1308" spans="1:5" x14ac:dyDescent="0.25">
      <c r="A1308" s="3">
        <v>41574</v>
      </c>
      <c r="B1308" s="2">
        <f>Table2[[#This Row],[t0]]+1</f>
        <v>41575</v>
      </c>
      <c r="C1308" s="2">
        <f>Table2[[#This Row],[t0]]+2</f>
        <v>41576</v>
      </c>
      <c r="D1308" s="2">
        <f>Table2[[#This Row],[t0]]+3</f>
        <v>41577</v>
      </c>
      <c r="E1308" s="2">
        <f>Table2[[#This Row],[t0]]+4</f>
        <v>41578</v>
      </c>
    </row>
    <row r="1309" spans="1:5" x14ac:dyDescent="0.25">
      <c r="A1309" s="4">
        <v>41574</v>
      </c>
      <c r="B1309" s="2">
        <f>Table2[[#This Row],[t0]]+1</f>
        <v>41575</v>
      </c>
      <c r="C1309" s="2">
        <f>Table2[[#This Row],[t0]]+2</f>
        <v>41576</v>
      </c>
      <c r="D1309" s="2">
        <f>Table2[[#This Row],[t0]]+3</f>
        <v>41577</v>
      </c>
      <c r="E1309" s="2">
        <f>Table2[[#This Row],[t0]]+4</f>
        <v>41578</v>
      </c>
    </row>
    <row r="1310" spans="1:5" x14ac:dyDescent="0.25">
      <c r="A1310" s="3">
        <v>41578</v>
      </c>
      <c r="B1310" s="2">
        <f>Table2[[#This Row],[t0]]+1</f>
        <v>41579</v>
      </c>
      <c r="C1310" s="2">
        <f>Table2[[#This Row],[t0]]+2</f>
        <v>41580</v>
      </c>
      <c r="D1310" s="2">
        <f>Table2[[#This Row],[t0]]+3</f>
        <v>41581</v>
      </c>
      <c r="E1310" s="2">
        <f>Table2[[#This Row],[t0]]+4</f>
        <v>41582</v>
      </c>
    </row>
    <row r="1311" spans="1:5" x14ac:dyDescent="0.25">
      <c r="A1311" s="4">
        <v>41586</v>
      </c>
      <c r="B1311" s="2">
        <f>Table2[[#This Row],[t0]]+1</f>
        <v>41587</v>
      </c>
      <c r="C1311" s="2">
        <f>Table2[[#This Row],[t0]]+2</f>
        <v>41588</v>
      </c>
      <c r="D1311" s="2">
        <f>Table2[[#This Row],[t0]]+3</f>
        <v>41589</v>
      </c>
      <c r="E1311" s="2">
        <f>Table2[[#This Row],[t0]]+4</f>
        <v>41590</v>
      </c>
    </row>
    <row r="1312" spans="1:5" x14ac:dyDescent="0.25">
      <c r="A1312" s="3">
        <v>41586</v>
      </c>
      <c r="B1312" s="2">
        <f>Table2[[#This Row],[t0]]+1</f>
        <v>41587</v>
      </c>
      <c r="C1312" s="2">
        <f>Table2[[#This Row],[t0]]+2</f>
        <v>41588</v>
      </c>
      <c r="D1312" s="2">
        <f>Table2[[#This Row],[t0]]+3</f>
        <v>41589</v>
      </c>
      <c r="E1312" s="2">
        <f>Table2[[#This Row],[t0]]+4</f>
        <v>41590</v>
      </c>
    </row>
    <row r="1313" spans="1:5" x14ac:dyDescent="0.25">
      <c r="A1313" s="4">
        <v>41589</v>
      </c>
      <c r="B1313" s="2">
        <f>Table2[[#This Row],[t0]]+1</f>
        <v>41590</v>
      </c>
      <c r="C1313" s="2">
        <f>Table2[[#This Row],[t0]]+2</f>
        <v>41591</v>
      </c>
      <c r="D1313" s="2">
        <f>Table2[[#This Row],[t0]]+3</f>
        <v>41592</v>
      </c>
      <c r="E1313" s="2">
        <f>Table2[[#This Row],[t0]]+4</f>
        <v>41593</v>
      </c>
    </row>
    <row r="1314" spans="1:5" x14ac:dyDescent="0.25">
      <c r="A1314" s="3">
        <v>41589</v>
      </c>
      <c r="B1314" s="2">
        <f>Table2[[#This Row],[t0]]+1</f>
        <v>41590</v>
      </c>
      <c r="C1314" s="2">
        <f>Table2[[#This Row],[t0]]+2</f>
        <v>41591</v>
      </c>
      <c r="D1314" s="2">
        <f>Table2[[#This Row],[t0]]+3</f>
        <v>41592</v>
      </c>
      <c r="E1314" s="2">
        <f>Table2[[#This Row],[t0]]+4</f>
        <v>41593</v>
      </c>
    </row>
    <row r="1315" spans="1:5" x14ac:dyDescent="0.25">
      <c r="A1315" s="4">
        <v>41594</v>
      </c>
      <c r="B1315" s="2">
        <f>Table2[[#This Row],[t0]]+1</f>
        <v>41595</v>
      </c>
      <c r="C1315" s="2">
        <f>Table2[[#This Row],[t0]]+2</f>
        <v>41596</v>
      </c>
      <c r="D1315" s="2">
        <f>Table2[[#This Row],[t0]]+3</f>
        <v>41597</v>
      </c>
      <c r="E1315" s="2">
        <f>Table2[[#This Row],[t0]]+4</f>
        <v>41598</v>
      </c>
    </row>
    <row r="1316" spans="1:5" x14ac:dyDescent="0.25">
      <c r="A1316" s="3">
        <v>41600</v>
      </c>
      <c r="B1316" s="2">
        <f>Table2[[#This Row],[t0]]+1</f>
        <v>41601</v>
      </c>
      <c r="C1316" s="2">
        <f>Table2[[#This Row],[t0]]+2</f>
        <v>41602</v>
      </c>
      <c r="D1316" s="2">
        <f>Table2[[#This Row],[t0]]+3</f>
        <v>41603</v>
      </c>
      <c r="E1316" s="2">
        <f>Table2[[#This Row],[t0]]+4</f>
        <v>41604</v>
      </c>
    </row>
    <row r="1317" spans="1:5" x14ac:dyDescent="0.25">
      <c r="A1317" s="4">
        <v>41602</v>
      </c>
      <c r="B1317" s="2">
        <f>Table2[[#This Row],[t0]]+1</f>
        <v>41603</v>
      </c>
      <c r="C1317" s="2">
        <f>Table2[[#This Row],[t0]]+2</f>
        <v>41604</v>
      </c>
      <c r="D1317" s="2">
        <f>Table2[[#This Row],[t0]]+3</f>
        <v>41605</v>
      </c>
      <c r="E1317" s="2">
        <f>Table2[[#This Row],[t0]]+4</f>
        <v>41606</v>
      </c>
    </row>
    <row r="1318" spans="1:5" x14ac:dyDescent="0.25">
      <c r="A1318" s="3">
        <v>41609</v>
      </c>
      <c r="B1318" s="2">
        <f>Table2[[#This Row],[t0]]+1</f>
        <v>41610</v>
      </c>
      <c r="C1318" s="2">
        <f>Table2[[#This Row],[t0]]+2</f>
        <v>41611</v>
      </c>
      <c r="D1318" s="2">
        <f>Table2[[#This Row],[t0]]+3</f>
        <v>41612</v>
      </c>
      <c r="E1318" s="2">
        <f>Table2[[#This Row],[t0]]+4</f>
        <v>41613</v>
      </c>
    </row>
    <row r="1319" spans="1:5" x14ac:dyDescent="0.25">
      <c r="A1319" s="4">
        <v>41611</v>
      </c>
      <c r="B1319" s="2">
        <f>Table2[[#This Row],[t0]]+1</f>
        <v>41612</v>
      </c>
      <c r="C1319" s="2">
        <f>Table2[[#This Row],[t0]]+2</f>
        <v>41613</v>
      </c>
      <c r="D1319" s="2">
        <f>Table2[[#This Row],[t0]]+3</f>
        <v>41614</v>
      </c>
      <c r="E1319" s="2">
        <f>Table2[[#This Row],[t0]]+4</f>
        <v>41615</v>
      </c>
    </row>
    <row r="1320" spans="1:5" x14ac:dyDescent="0.25">
      <c r="A1320" s="3">
        <v>41612</v>
      </c>
      <c r="B1320" s="2">
        <f>Table2[[#This Row],[t0]]+1</f>
        <v>41613</v>
      </c>
      <c r="C1320" s="2">
        <f>Table2[[#This Row],[t0]]+2</f>
        <v>41614</v>
      </c>
      <c r="D1320" s="2">
        <f>Table2[[#This Row],[t0]]+3</f>
        <v>41615</v>
      </c>
      <c r="E1320" s="2">
        <f>Table2[[#This Row],[t0]]+4</f>
        <v>41616</v>
      </c>
    </row>
    <row r="1321" spans="1:5" x14ac:dyDescent="0.25">
      <c r="A1321" s="4">
        <v>41612</v>
      </c>
      <c r="B1321" s="2">
        <f>Table2[[#This Row],[t0]]+1</f>
        <v>41613</v>
      </c>
      <c r="C1321" s="2">
        <f>Table2[[#This Row],[t0]]+2</f>
        <v>41614</v>
      </c>
      <c r="D1321" s="2">
        <f>Table2[[#This Row],[t0]]+3</f>
        <v>41615</v>
      </c>
      <c r="E1321" s="2">
        <f>Table2[[#This Row],[t0]]+4</f>
        <v>41616</v>
      </c>
    </row>
    <row r="1322" spans="1:5" x14ac:dyDescent="0.25">
      <c r="A1322" s="3">
        <v>41614</v>
      </c>
      <c r="B1322" s="2">
        <f>Table2[[#This Row],[t0]]+1</f>
        <v>41615</v>
      </c>
      <c r="C1322" s="2">
        <f>Table2[[#This Row],[t0]]+2</f>
        <v>41616</v>
      </c>
      <c r="D1322" s="2">
        <f>Table2[[#This Row],[t0]]+3</f>
        <v>41617</v>
      </c>
      <c r="E1322" s="2">
        <f>Table2[[#This Row],[t0]]+4</f>
        <v>41618</v>
      </c>
    </row>
    <row r="1323" spans="1:5" x14ac:dyDescent="0.25">
      <c r="A1323" s="4">
        <v>41615</v>
      </c>
      <c r="B1323" s="2">
        <f>Table2[[#This Row],[t0]]+1</f>
        <v>41616</v>
      </c>
      <c r="C1323" s="2">
        <f>Table2[[#This Row],[t0]]+2</f>
        <v>41617</v>
      </c>
      <c r="D1323" s="2">
        <f>Table2[[#This Row],[t0]]+3</f>
        <v>41618</v>
      </c>
      <c r="E1323" s="2">
        <f>Table2[[#This Row],[t0]]+4</f>
        <v>41619</v>
      </c>
    </row>
    <row r="1324" spans="1:5" x14ac:dyDescent="0.25">
      <c r="A1324" s="3">
        <v>41627</v>
      </c>
      <c r="B1324" s="2">
        <f>Table2[[#This Row],[t0]]+1</f>
        <v>41628</v>
      </c>
      <c r="C1324" s="2">
        <f>Table2[[#This Row],[t0]]+2</f>
        <v>41629</v>
      </c>
      <c r="D1324" s="2">
        <f>Table2[[#This Row],[t0]]+3</f>
        <v>41630</v>
      </c>
      <c r="E1324" s="2">
        <f>Table2[[#This Row],[t0]]+4</f>
        <v>41631</v>
      </c>
    </row>
    <row r="1325" spans="1:5" x14ac:dyDescent="0.25">
      <c r="A1325" s="4">
        <v>41629</v>
      </c>
      <c r="B1325" s="2">
        <f>Table2[[#This Row],[t0]]+1</f>
        <v>41630</v>
      </c>
      <c r="C1325" s="2">
        <f>Table2[[#This Row],[t0]]+2</f>
        <v>41631</v>
      </c>
      <c r="D1325" s="2">
        <f>Table2[[#This Row],[t0]]+3</f>
        <v>41632</v>
      </c>
      <c r="E1325" s="2">
        <f>Table2[[#This Row],[t0]]+4</f>
        <v>41633</v>
      </c>
    </row>
    <row r="1326" spans="1:5" x14ac:dyDescent="0.25">
      <c r="A1326" s="3">
        <v>41631</v>
      </c>
      <c r="B1326" s="2">
        <f>Table2[[#This Row],[t0]]+1</f>
        <v>41632</v>
      </c>
      <c r="C1326" s="2">
        <f>Table2[[#This Row],[t0]]+2</f>
        <v>41633</v>
      </c>
      <c r="D1326" s="2">
        <f>Table2[[#This Row],[t0]]+3</f>
        <v>41634</v>
      </c>
      <c r="E1326" s="2">
        <f>Table2[[#This Row],[t0]]+4</f>
        <v>41635</v>
      </c>
    </row>
    <row r="1327" spans="1:5" x14ac:dyDescent="0.25">
      <c r="A1327" s="4">
        <v>41632</v>
      </c>
      <c r="B1327" s="2">
        <f>Table2[[#This Row],[t0]]+1</f>
        <v>41633</v>
      </c>
      <c r="C1327" s="2">
        <f>Table2[[#This Row],[t0]]+2</f>
        <v>41634</v>
      </c>
      <c r="D1327" s="2">
        <f>Table2[[#This Row],[t0]]+3</f>
        <v>41635</v>
      </c>
      <c r="E1327" s="2">
        <f>Table2[[#This Row],[t0]]+4</f>
        <v>41636</v>
      </c>
    </row>
    <row r="1328" spans="1:5" x14ac:dyDescent="0.25">
      <c r="A1328" s="3">
        <v>41632</v>
      </c>
      <c r="B1328" s="2">
        <f>Table2[[#This Row],[t0]]+1</f>
        <v>41633</v>
      </c>
      <c r="C1328" s="2">
        <f>Table2[[#This Row],[t0]]+2</f>
        <v>41634</v>
      </c>
      <c r="D1328" s="2">
        <f>Table2[[#This Row],[t0]]+3</f>
        <v>41635</v>
      </c>
      <c r="E1328" s="2">
        <f>Table2[[#This Row],[t0]]+4</f>
        <v>41636</v>
      </c>
    </row>
    <row r="1329" spans="1:5" x14ac:dyDescent="0.25">
      <c r="A1329" s="4">
        <v>41632</v>
      </c>
      <c r="B1329" s="2">
        <f>Table2[[#This Row],[t0]]+1</f>
        <v>41633</v>
      </c>
      <c r="C1329" s="2">
        <f>Table2[[#This Row],[t0]]+2</f>
        <v>41634</v>
      </c>
      <c r="D1329" s="2">
        <f>Table2[[#This Row],[t0]]+3</f>
        <v>41635</v>
      </c>
      <c r="E1329" s="2">
        <f>Table2[[#This Row],[t0]]+4</f>
        <v>41636</v>
      </c>
    </row>
    <row r="1330" spans="1:5" x14ac:dyDescent="0.25">
      <c r="A1330" s="3">
        <v>41634</v>
      </c>
      <c r="B1330" s="2">
        <f>Table2[[#This Row],[t0]]+1</f>
        <v>41635</v>
      </c>
      <c r="C1330" s="2">
        <f>Table2[[#This Row],[t0]]+2</f>
        <v>41636</v>
      </c>
      <c r="D1330" s="2">
        <f>Table2[[#This Row],[t0]]+3</f>
        <v>41637</v>
      </c>
      <c r="E1330" s="2">
        <f>Table2[[#This Row],[t0]]+4</f>
        <v>41638</v>
      </c>
    </row>
    <row r="1331" spans="1:5" x14ac:dyDescent="0.25">
      <c r="A1331" s="4">
        <v>41634</v>
      </c>
      <c r="B1331" s="2">
        <f>Table2[[#This Row],[t0]]+1</f>
        <v>41635</v>
      </c>
      <c r="C1331" s="2">
        <f>Table2[[#This Row],[t0]]+2</f>
        <v>41636</v>
      </c>
      <c r="D1331" s="2">
        <f>Table2[[#This Row],[t0]]+3</f>
        <v>41637</v>
      </c>
      <c r="E1331" s="2">
        <f>Table2[[#This Row],[t0]]+4</f>
        <v>41638</v>
      </c>
    </row>
    <row r="1332" spans="1:5" x14ac:dyDescent="0.25">
      <c r="A1332" s="3">
        <v>41639</v>
      </c>
      <c r="B1332" s="2">
        <f>Table2[[#This Row],[t0]]+1</f>
        <v>41640</v>
      </c>
      <c r="C1332" s="2">
        <f>Table2[[#This Row],[t0]]+2</f>
        <v>41641</v>
      </c>
      <c r="D1332" s="2">
        <f>Table2[[#This Row],[t0]]+3</f>
        <v>41642</v>
      </c>
      <c r="E1332" s="2">
        <f>Table2[[#This Row],[t0]]+4</f>
        <v>41643</v>
      </c>
    </row>
    <row r="1333" spans="1:5" x14ac:dyDescent="0.25">
      <c r="A1333" s="4">
        <v>41639</v>
      </c>
      <c r="B1333" s="2">
        <f>Table2[[#This Row],[t0]]+1</f>
        <v>41640</v>
      </c>
      <c r="C1333" s="2">
        <f>Table2[[#This Row],[t0]]+2</f>
        <v>41641</v>
      </c>
      <c r="D1333" s="2">
        <f>Table2[[#This Row],[t0]]+3</f>
        <v>41642</v>
      </c>
      <c r="E1333" s="2">
        <f>Table2[[#This Row],[t0]]+4</f>
        <v>41643</v>
      </c>
    </row>
    <row r="1334" spans="1:5" x14ac:dyDescent="0.25">
      <c r="A1334" s="3">
        <v>41640</v>
      </c>
      <c r="B1334" s="2">
        <f>Table2[[#This Row],[t0]]+1</f>
        <v>41641</v>
      </c>
      <c r="C1334" s="2">
        <f>Table2[[#This Row],[t0]]+2</f>
        <v>41642</v>
      </c>
      <c r="D1334" s="2">
        <f>Table2[[#This Row],[t0]]+3</f>
        <v>41643</v>
      </c>
      <c r="E1334" s="2">
        <f>Table2[[#This Row],[t0]]+4</f>
        <v>41644</v>
      </c>
    </row>
    <row r="1335" spans="1:5" x14ac:dyDescent="0.25">
      <c r="A1335" s="4">
        <v>41640</v>
      </c>
      <c r="B1335" s="2">
        <f>Table2[[#This Row],[t0]]+1</f>
        <v>41641</v>
      </c>
      <c r="C1335" s="2">
        <f>Table2[[#This Row],[t0]]+2</f>
        <v>41642</v>
      </c>
      <c r="D1335" s="2">
        <f>Table2[[#This Row],[t0]]+3</f>
        <v>41643</v>
      </c>
      <c r="E1335" s="2">
        <f>Table2[[#This Row],[t0]]+4</f>
        <v>41644</v>
      </c>
    </row>
    <row r="1336" spans="1:5" x14ac:dyDescent="0.25">
      <c r="A1336" s="3">
        <v>41643</v>
      </c>
      <c r="B1336" s="2">
        <f>Table2[[#This Row],[t0]]+1</f>
        <v>41644</v>
      </c>
      <c r="C1336" s="2">
        <f>Table2[[#This Row],[t0]]+2</f>
        <v>41645</v>
      </c>
      <c r="D1336" s="2">
        <f>Table2[[#This Row],[t0]]+3</f>
        <v>41646</v>
      </c>
      <c r="E1336" s="2">
        <f>Table2[[#This Row],[t0]]+4</f>
        <v>41647</v>
      </c>
    </row>
    <row r="1337" spans="1:5" x14ac:dyDescent="0.25">
      <c r="A1337" s="4">
        <v>41644</v>
      </c>
      <c r="B1337" s="2">
        <f>Table2[[#This Row],[t0]]+1</f>
        <v>41645</v>
      </c>
      <c r="C1337" s="2">
        <f>Table2[[#This Row],[t0]]+2</f>
        <v>41646</v>
      </c>
      <c r="D1337" s="2">
        <f>Table2[[#This Row],[t0]]+3</f>
        <v>41647</v>
      </c>
      <c r="E1337" s="2">
        <f>Table2[[#This Row],[t0]]+4</f>
        <v>41648</v>
      </c>
    </row>
    <row r="1338" spans="1:5" x14ac:dyDescent="0.25">
      <c r="A1338" s="3">
        <v>41646</v>
      </c>
      <c r="B1338" s="2">
        <f>Table2[[#This Row],[t0]]+1</f>
        <v>41647</v>
      </c>
      <c r="C1338" s="2">
        <f>Table2[[#This Row],[t0]]+2</f>
        <v>41648</v>
      </c>
      <c r="D1338" s="2">
        <f>Table2[[#This Row],[t0]]+3</f>
        <v>41649</v>
      </c>
      <c r="E1338" s="2">
        <f>Table2[[#This Row],[t0]]+4</f>
        <v>41650</v>
      </c>
    </row>
    <row r="1339" spans="1:5" x14ac:dyDescent="0.25">
      <c r="A1339" s="4">
        <v>41646</v>
      </c>
      <c r="B1339" s="2">
        <f>Table2[[#This Row],[t0]]+1</f>
        <v>41647</v>
      </c>
      <c r="C1339" s="2">
        <f>Table2[[#This Row],[t0]]+2</f>
        <v>41648</v>
      </c>
      <c r="D1339" s="2">
        <f>Table2[[#This Row],[t0]]+3</f>
        <v>41649</v>
      </c>
      <c r="E1339" s="2">
        <f>Table2[[#This Row],[t0]]+4</f>
        <v>41650</v>
      </c>
    </row>
    <row r="1340" spans="1:5" x14ac:dyDescent="0.25">
      <c r="A1340" s="3">
        <v>41646</v>
      </c>
      <c r="B1340" s="2">
        <f>Table2[[#This Row],[t0]]+1</f>
        <v>41647</v>
      </c>
      <c r="C1340" s="2">
        <f>Table2[[#This Row],[t0]]+2</f>
        <v>41648</v>
      </c>
      <c r="D1340" s="2">
        <f>Table2[[#This Row],[t0]]+3</f>
        <v>41649</v>
      </c>
      <c r="E1340" s="2">
        <f>Table2[[#This Row],[t0]]+4</f>
        <v>41650</v>
      </c>
    </row>
    <row r="1341" spans="1:5" x14ac:dyDescent="0.25">
      <c r="A1341" s="4">
        <v>41652</v>
      </c>
      <c r="B1341" s="2">
        <f>Table2[[#This Row],[t0]]+1</f>
        <v>41653</v>
      </c>
      <c r="C1341" s="2">
        <f>Table2[[#This Row],[t0]]+2</f>
        <v>41654</v>
      </c>
      <c r="D1341" s="2">
        <f>Table2[[#This Row],[t0]]+3</f>
        <v>41655</v>
      </c>
      <c r="E1341" s="2">
        <f>Table2[[#This Row],[t0]]+4</f>
        <v>41656</v>
      </c>
    </row>
    <row r="1342" spans="1:5" x14ac:dyDescent="0.25">
      <c r="A1342" s="3">
        <v>41658</v>
      </c>
      <c r="B1342" s="2">
        <f>Table2[[#This Row],[t0]]+1</f>
        <v>41659</v>
      </c>
      <c r="C1342" s="2">
        <f>Table2[[#This Row],[t0]]+2</f>
        <v>41660</v>
      </c>
      <c r="D1342" s="2">
        <f>Table2[[#This Row],[t0]]+3</f>
        <v>41661</v>
      </c>
      <c r="E1342" s="2">
        <f>Table2[[#This Row],[t0]]+4</f>
        <v>41662</v>
      </c>
    </row>
    <row r="1343" spans="1:5" x14ac:dyDescent="0.25">
      <c r="A1343" s="4">
        <v>41659</v>
      </c>
      <c r="B1343" s="2">
        <f>Table2[[#This Row],[t0]]+1</f>
        <v>41660</v>
      </c>
      <c r="C1343" s="2">
        <f>Table2[[#This Row],[t0]]+2</f>
        <v>41661</v>
      </c>
      <c r="D1343" s="2">
        <f>Table2[[#This Row],[t0]]+3</f>
        <v>41662</v>
      </c>
      <c r="E1343" s="2">
        <f>Table2[[#This Row],[t0]]+4</f>
        <v>41663</v>
      </c>
    </row>
    <row r="1344" spans="1:5" x14ac:dyDescent="0.25">
      <c r="A1344" s="3">
        <v>41662</v>
      </c>
      <c r="B1344" s="2">
        <f>Table2[[#This Row],[t0]]+1</f>
        <v>41663</v>
      </c>
      <c r="C1344" s="2">
        <f>Table2[[#This Row],[t0]]+2</f>
        <v>41664</v>
      </c>
      <c r="D1344" s="2">
        <f>Table2[[#This Row],[t0]]+3</f>
        <v>41665</v>
      </c>
      <c r="E1344" s="2">
        <f>Table2[[#This Row],[t0]]+4</f>
        <v>41666</v>
      </c>
    </row>
    <row r="1345" spans="1:5" x14ac:dyDescent="0.25">
      <c r="A1345" s="4">
        <v>41665</v>
      </c>
      <c r="B1345" s="2">
        <f>Table2[[#This Row],[t0]]+1</f>
        <v>41666</v>
      </c>
      <c r="C1345" s="2">
        <f>Table2[[#This Row],[t0]]+2</f>
        <v>41667</v>
      </c>
      <c r="D1345" s="2">
        <f>Table2[[#This Row],[t0]]+3</f>
        <v>41668</v>
      </c>
      <c r="E1345" s="2">
        <f>Table2[[#This Row],[t0]]+4</f>
        <v>41669</v>
      </c>
    </row>
    <row r="1346" spans="1:5" x14ac:dyDescent="0.25">
      <c r="A1346" s="3">
        <v>41665</v>
      </c>
      <c r="B1346" s="2">
        <f>Table2[[#This Row],[t0]]+1</f>
        <v>41666</v>
      </c>
      <c r="C1346" s="2">
        <f>Table2[[#This Row],[t0]]+2</f>
        <v>41667</v>
      </c>
      <c r="D1346" s="2">
        <f>Table2[[#This Row],[t0]]+3</f>
        <v>41668</v>
      </c>
      <c r="E1346" s="2">
        <f>Table2[[#This Row],[t0]]+4</f>
        <v>41669</v>
      </c>
    </row>
    <row r="1347" spans="1:5" x14ac:dyDescent="0.25">
      <c r="A1347" s="4">
        <v>41667</v>
      </c>
      <c r="B1347" s="2">
        <f>Table2[[#This Row],[t0]]+1</f>
        <v>41668</v>
      </c>
      <c r="C1347" s="2">
        <f>Table2[[#This Row],[t0]]+2</f>
        <v>41669</v>
      </c>
      <c r="D1347" s="2">
        <f>Table2[[#This Row],[t0]]+3</f>
        <v>41670</v>
      </c>
      <c r="E1347" s="2">
        <f>Table2[[#This Row],[t0]]+4</f>
        <v>41671</v>
      </c>
    </row>
    <row r="1348" spans="1:5" x14ac:dyDescent="0.25">
      <c r="A1348" s="3">
        <v>41670</v>
      </c>
      <c r="B1348" s="2">
        <f>Table2[[#This Row],[t0]]+1</f>
        <v>41671</v>
      </c>
      <c r="C1348" s="2">
        <f>Table2[[#This Row],[t0]]+2</f>
        <v>41672</v>
      </c>
      <c r="D1348" s="2">
        <f>Table2[[#This Row],[t0]]+3</f>
        <v>41673</v>
      </c>
      <c r="E1348" s="2">
        <f>Table2[[#This Row],[t0]]+4</f>
        <v>41674</v>
      </c>
    </row>
    <row r="1349" spans="1:5" x14ac:dyDescent="0.25">
      <c r="A1349" s="4">
        <v>41671</v>
      </c>
      <c r="B1349" s="2">
        <f>Table2[[#This Row],[t0]]+1</f>
        <v>41672</v>
      </c>
      <c r="C1349" s="2">
        <f>Table2[[#This Row],[t0]]+2</f>
        <v>41673</v>
      </c>
      <c r="D1349" s="2">
        <f>Table2[[#This Row],[t0]]+3</f>
        <v>41674</v>
      </c>
      <c r="E1349" s="2">
        <f>Table2[[#This Row],[t0]]+4</f>
        <v>41675</v>
      </c>
    </row>
    <row r="1350" spans="1:5" x14ac:dyDescent="0.25">
      <c r="A1350" s="3">
        <v>41671</v>
      </c>
      <c r="B1350" s="2">
        <f>Table2[[#This Row],[t0]]+1</f>
        <v>41672</v>
      </c>
      <c r="C1350" s="2">
        <f>Table2[[#This Row],[t0]]+2</f>
        <v>41673</v>
      </c>
      <c r="D1350" s="2">
        <f>Table2[[#This Row],[t0]]+3</f>
        <v>41674</v>
      </c>
      <c r="E1350" s="2">
        <f>Table2[[#This Row],[t0]]+4</f>
        <v>41675</v>
      </c>
    </row>
    <row r="1351" spans="1:5" x14ac:dyDescent="0.25">
      <c r="A1351" s="4">
        <v>41672</v>
      </c>
      <c r="B1351" s="2">
        <f>Table2[[#This Row],[t0]]+1</f>
        <v>41673</v>
      </c>
      <c r="C1351" s="2">
        <f>Table2[[#This Row],[t0]]+2</f>
        <v>41674</v>
      </c>
      <c r="D1351" s="2">
        <f>Table2[[#This Row],[t0]]+3</f>
        <v>41675</v>
      </c>
      <c r="E1351" s="2">
        <f>Table2[[#This Row],[t0]]+4</f>
        <v>41676</v>
      </c>
    </row>
    <row r="1352" spans="1:5" x14ac:dyDescent="0.25">
      <c r="A1352" s="3">
        <v>41677</v>
      </c>
      <c r="B1352" s="2">
        <f>Table2[[#This Row],[t0]]+1</f>
        <v>41678</v>
      </c>
      <c r="C1352" s="2">
        <f>Table2[[#This Row],[t0]]+2</f>
        <v>41679</v>
      </c>
      <c r="D1352" s="2">
        <f>Table2[[#This Row],[t0]]+3</f>
        <v>41680</v>
      </c>
      <c r="E1352" s="2">
        <f>Table2[[#This Row],[t0]]+4</f>
        <v>41681</v>
      </c>
    </row>
    <row r="1353" spans="1:5" x14ac:dyDescent="0.25">
      <c r="A1353" s="4">
        <v>41678</v>
      </c>
      <c r="B1353" s="2">
        <f>Table2[[#This Row],[t0]]+1</f>
        <v>41679</v>
      </c>
      <c r="C1353" s="2">
        <f>Table2[[#This Row],[t0]]+2</f>
        <v>41680</v>
      </c>
      <c r="D1353" s="2">
        <f>Table2[[#This Row],[t0]]+3</f>
        <v>41681</v>
      </c>
      <c r="E1353" s="2">
        <f>Table2[[#This Row],[t0]]+4</f>
        <v>41682</v>
      </c>
    </row>
    <row r="1354" spans="1:5" x14ac:dyDescent="0.25">
      <c r="A1354" s="3">
        <v>41681</v>
      </c>
      <c r="B1354" s="2">
        <f>Table2[[#This Row],[t0]]+1</f>
        <v>41682</v>
      </c>
      <c r="C1354" s="2">
        <f>Table2[[#This Row],[t0]]+2</f>
        <v>41683</v>
      </c>
      <c r="D1354" s="2">
        <f>Table2[[#This Row],[t0]]+3</f>
        <v>41684</v>
      </c>
      <c r="E1354" s="2">
        <f>Table2[[#This Row],[t0]]+4</f>
        <v>41685</v>
      </c>
    </row>
    <row r="1355" spans="1:5" x14ac:dyDescent="0.25">
      <c r="A1355" s="4">
        <v>41684</v>
      </c>
      <c r="B1355" s="2">
        <f>Table2[[#This Row],[t0]]+1</f>
        <v>41685</v>
      </c>
      <c r="C1355" s="2">
        <f>Table2[[#This Row],[t0]]+2</f>
        <v>41686</v>
      </c>
      <c r="D1355" s="2">
        <f>Table2[[#This Row],[t0]]+3</f>
        <v>41687</v>
      </c>
      <c r="E1355" s="2">
        <f>Table2[[#This Row],[t0]]+4</f>
        <v>41688</v>
      </c>
    </row>
    <row r="1356" spans="1:5" x14ac:dyDescent="0.25">
      <c r="A1356" s="3">
        <v>41684</v>
      </c>
      <c r="B1356" s="2">
        <f>Table2[[#This Row],[t0]]+1</f>
        <v>41685</v>
      </c>
      <c r="C1356" s="2">
        <f>Table2[[#This Row],[t0]]+2</f>
        <v>41686</v>
      </c>
      <c r="D1356" s="2">
        <f>Table2[[#This Row],[t0]]+3</f>
        <v>41687</v>
      </c>
      <c r="E1356" s="2">
        <f>Table2[[#This Row],[t0]]+4</f>
        <v>41688</v>
      </c>
    </row>
    <row r="1357" spans="1:5" x14ac:dyDescent="0.25">
      <c r="A1357" s="4">
        <v>41684</v>
      </c>
      <c r="B1357" s="2">
        <f>Table2[[#This Row],[t0]]+1</f>
        <v>41685</v>
      </c>
      <c r="C1357" s="2">
        <f>Table2[[#This Row],[t0]]+2</f>
        <v>41686</v>
      </c>
      <c r="D1357" s="2">
        <f>Table2[[#This Row],[t0]]+3</f>
        <v>41687</v>
      </c>
      <c r="E1357" s="2">
        <f>Table2[[#This Row],[t0]]+4</f>
        <v>41688</v>
      </c>
    </row>
    <row r="1358" spans="1:5" x14ac:dyDescent="0.25">
      <c r="A1358" s="3">
        <v>41685</v>
      </c>
      <c r="B1358" s="2">
        <f>Table2[[#This Row],[t0]]+1</f>
        <v>41686</v>
      </c>
      <c r="C1358" s="2">
        <f>Table2[[#This Row],[t0]]+2</f>
        <v>41687</v>
      </c>
      <c r="D1358" s="2">
        <f>Table2[[#This Row],[t0]]+3</f>
        <v>41688</v>
      </c>
      <c r="E1358" s="2">
        <f>Table2[[#This Row],[t0]]+4</f>
        <v>41689</v>
      </c>
    </row>
    <row r="1359" spans="1:5" x14ac:dyDescent="0.25">
      <c r="A1359" s="4">
        <v>41687</v>
      </c>
      <c r="B1359" s="2">
        <f>Table2[[#This Row],[t0]]+1</f>
        <v>41688</v>
      </c>
      <c r="C1359" s="2">
        <f>Table2[[#This Row],[t0]]+2</f>
        <v>41689</v>
      </c>
      <c r="D1359" s="2">
        <f>Table2[[#This Row],[t0]]+3</f>
        <v>41690</v>
      </c>
      <c r="E1359" s="2">
        <f>Table2[[#This Row],[t0]]+4</f>
        <v>41691</v>
      </c>
    </row>
    <row r="1360" spans="1:5" x14ac:dyDescent="0.25">
      <c r="A1360" s="3">
        <v>41698</v>
      </c>
      <c r="B1360" s="2">
        <f>Table2[[#This Row],[t0]]+1</f>
        <v>41699</v>
      </c>
      <c r="C1360" s="2">
        <f>Table2[[#This Row],[t0]]+2</f>
        <v>41700</v>
      </c>
      <c r="D1360" s="2">
        <f>Table2[[#This Row],[t0]]+3</f>
        <v>41701</v>
      </c>
      <c r="E1360" s="2">
        <f>Table2[[#This Row],[t0]]+4</f>
        <v>41702</v>
      </c>
    </row>
    <row r="1361" spans="1:5" x14ac:dyDescent="0.25">
      <c r="A1361" s="4">
        <v>41704</v>
      </c>
      <c r="B1361" s="2">
        <f>Table2[[#This Row],[t0]]+1</f>
        <v>41705</v>
      </c>
      <c r="C1361" s="2">
        <f>Table2[[#This Row],[t0]]+2</f>
        <v>41706</v>
      </c>
      <c r="D1361" s="2">
        <f>Table2[[#This Row],[t0]]+3</f>
        <v>41707</v>
      </c>
      <c r="E1361" s="2">
        <f>Table2[[#This Row],[t0]]+4</f>
        <v>41708</v>
      </c>
    </row>
    <row r="1362" spans="1:5" x14ac:dyDescent="0.25">
      <c r="A1362" s="3">
        <v>41708</v>
      </c>
      <c r="B1362" s="2">
        <f>Table2[[#This Row],[t0]]+1</f>
        <v>41709</v>
      </c>
      <c r="C1362" s="2">
        <f>Table2[[#This Row],[t0]]+2</f>
        <v>41710</v>
      </c>
      <c r="D1362" s="2">
        <f>Table2[[#This Row],[t0]]+3</f>
        <v>41711</v>
      </c>
      <c r="E1362" s="2">
        <f>Table2[[#This Row],[t0]]+4</f>
        <v>41712</v>
      </c>
    </row>
    <row r="1363" spans="1:5" x14ac:dyDescent="0.25">
      <c r="A1363" s="4">
        <v>41710</v>
      </c>
      <c r="B1363" s="2">
        <f>Table2[[#This Row],[t0]]+1</f>
        <v>41711</v>
      </c>
      <c r="C1363" s="2">
        <f>Table2[[#This Row],[t0]]+2</f>
        <v>41712</v>
      </c>
      <c r="D1363" s="2">
        <f>Table2[[#This Row],[t0]]+3</f>
        <v>41713</v>
      </c>
      <c r="E1363" s="2">
        <f>Table2[[#This Row],[t0]]+4</f>
        <v>41714</v>
      </c>
    </row>
    <row r="1364" spans="1:5" x14ac:dyDescent="0.25">
      <c r="A1364" s="3">
        <v>41714</v>
      </c>
      <c r="B1364" s="2">
        <f>Table2[[#This Row],[t0]]+1</f>
        <v>41715</v>
      </c>
      <c r="C1364" s="2">
        <f>Table2[[#This Row],[t0]]+2</f>
        <v>41716</v>
      </c>
      <c r="D1364" s="2">
        <f>Table2[[#This Row],[t0]]+3</f>
        <v>41717</v>
      </c>
      <c r="E1364" s="2">
        <f>Table2[[#This Row],[t0]]+4</f>
        <v>41718</v>
      </c>
    </row>
    <row r="1365" spans="1:5" x14ac:dyDescent="0.25">
      <c r="A1365" s="4">
        <v>41725</v>
      </c>
      <c r="B1365" s="2">
        <f>Table2[[#This Row],[t0]]+1</f>
        <v>41726</v>
      </c>
      <c r="C1365" s="2">
        <f>Table2[[#This Row],[t0]]+2</f>
        <v>41727</v>
      </c>
      <c r="D1365" s="2">
        <f>Table2[[#This Row],[t0]]+3</f>
        <v>41728</v>
      </c>
      <c r="E1365" s="2">
        <f>Table2[[#This Row],[t0]]+4</f>
        <v>41729</v>
      </c>
    </row>
    <row r="1366" spans="1:5" x14ac:dyDescent="0.25">
      <c r="A1366" s="3">
        <v>41727</v>
      </c>
      <c r="B1366" s="2">
        <f>Table2[[#This Row],[t0]]+1</f>
        <v>41728</v>
      </c>
      <c r="C1366" s="2">
        <f>Table2[[#This Row],[t0]]+2</f>
        <v>41729</v>
      </c>
      <c r="D1366" s="2">
        <f>Table2[[#This Row],[t0]]+3</f>
        <v>41730</v>
      </c>
      <c r="E1366" s="2">
        <f>Table2[[#This Row],[t0]]+4</f>
        <v>41731</v>
      </c>
    </row>
    <row r="1367" spans="1:5" x14ac:dyDescent="0.25">
      <c r="A1367" s="4">
        <v>41736</v>
      </c>
      <c r="B1367" s="2">
        <f>Table2[[#This Row],[t0]]+1</f>
        <v>41737</v>
      </c>
      <c r="C1367" s="2">
        <f>Table2[[#This Row],[t0]]+2</f>
        <v>41738</v>
      </c>
      <c r="D1367" s="2">
        <f>Table2[[#This Row],[t0]]+3</f>
        <v>41739</v>
      </c>
      <c r="E1367" s="2">
        <f>Table2[[#This Row],[t0]]+4</f>
        <v>41740</v>
      </c>
    </row>
    <row r="1368" spans="1:5" x14ac:dyDescent="0.25">
      <c r="A1368" s="3">
        <v>41736</v>
      </c>
      <c r="B1368" s="2">
        <f>Table2[[#This Row],[t0]]+1</f>
        <v>41737</v>
      </c>
      <c r="C1368" s="2">
        <f>Table2[[#This Row],[t0]]+2</f>
        <v>41738</v>
      </c>
      <c r="D1368" s="2">
        <f>Table2[[#This Row],[t0]]+3</f>
        <v>41739</v>
      </c>
      <c r="E1368" s="2">
        <f>Table2[[#This Row],[t0]]+4</f>
        <v>41740</v>
      </c>
    </row>
    <row r="1369" spans="1:5" x14ac:dyDescent="0.25">
      <c r="A1369" s="4">
        <v>41742</v>
      </c>
      <c r="B1369" s="2">
        <f>Table2[[#This Row],[t0]]+1</f>
        <v>41743</v>
      </c>
      <c r="C1369" s="2">
        <f>Table2[[#This Row],[t0]]+2</f>
        <v>41744</v>
      </c>
      <c r="D1369" s="2">
        <f>Table2[[#This Row],[t0]]+3</f>
        <v>41745</v>
      </c>
      <c r="E1369" s="2">
        <f>Table2[[#This Row],[t0]]+4</f>
        <v>41746</v>
      </c>
    </row>
    <row r="1370" spans="1:5" x14ac:dyDescent="0.25">
      <c r="A1370" s="3">
        <v>41745</v>
      </c>
      <c r="B1370" s="2">
        <f>Table2[[#This Row],[t0]]+1</f>
        <v>41746</v>
      </c>
      <c r="C1370" s="2">
        <f>Table2[[#This Row],[t0]]+2</f>
        <v>41747</v>
      </c>
      <c r="D1370" s="2">
        <f>Table2[[#This Row],[t0]]+3</f>
        <v>41748</v>
      </c>
      <c r="E1370" s="2">
        <f>Table2[[#This Row],[t0]]+4</f>
        <v>41749</v>
      </c>
    </row>
    <row r="1371" spans="1:5" x14ac:dyDescent="0.25">
      <c r="A1371" s="4">
        <v>41746</v>
      </c>
      <c r="B1371" s="2">
        <f>Table2[[#This Row],[t0]]+1</f>
        <v>41747</v>
      </c>
      <c r="C1371" s="2">
        <f>Table2[[#This Row],[t0]]+2</f>
        <v>41748</v>
      </c>
      <c r="D1371" s="2">
        <f>Table2[[#This Row],[t0]]+3</f>
        <v>41749</v>
      </c>
      <c r="E1371" s="2">
        <f>Table2[[#This Row],[t0]]+4</f>
        <v>41750</v>
      </c>
    </row>
    <row r="1372" spans="1:5" x14ac:dyDescent="0.25">
      <c r="A1372" s="3">
        <v>41751</v>
      </c>
      <c r="B1372" s="2">
        <f>Table2[[#This Row],[t0]]+1</f>
        <v>41752</v>
      </c>
      <c r="C1372" s="2">
        <f>Table2[[#This Row],[t0]]+2</f>
        <v>41753</v>
      </c>
      <c r="D1372" s="2">
        <f>Table2[[#This Row],[t0]]+3</f>
        <v>41754</v>
      </c>
      <c r="E1372" s="2">
        <f>Table2[[#This Row],[t0]]+4</f>
        <v>41755</v>
      </c>
    </row>
    <row r="1373" spans="1:5" x14ac:dyDescent="0.25">
      <c r="A1373" s="4">
        <v>41756</v>
      </c>
      <c r="B1373" s="2">
        <f>Table2[[#This Row],[t0]]+1</f>
        <v>41757</v>
      </c>
      <c r="C1373" s="2">
        <f>Table2[[#This Row],[t0]]+2</f>
        <v>41758</v>
      </c>
      <c r="D1373" s="2">
        <f>Table2[[#This Row],[t0]]+3</f>
        <v>41759</v>
      </c>
      <c r="E1373" s="2">
        <f>Table2[[#This Row],[t0]]+4</f>
        <v>41760</v>
      </c>
    </row>
    <row r="1374" spans="1:5" x14ac:dyDescent="0.25">
      <c r="A1374" s="3">
        <v>41756</v>
      </c>
      <c r="B1374" s="2">
        <f>Table2[[#This Row],[t0]]+1</f>
        <v>41757</v>
      </c>
      <c r="C1374" s="2">
        <f>Table2[[#This Row],[t0]]+2</f>
        <v>41758</v>
      </c>
      <c r="D1374" s="2">
        <f>Table2[[#This Row],[t0]]+3</f>
        <v>41759</v>
      </c>
      <c r="E1374" s="2">
        <f>Table2[[#This Row],[t0]]+4</f>
        <v>41760</v>
      </c>
    </row>
    <row r="1375" spans="1:5" x14ac:dyDescent="0.25">
      <c r="A1375" s="4">
        <v>41777</v>
      </c>
      <c r="B1375" s="2">
        <f>Table2[[#This Row],[t0]]+1</f>
        <v>41778</v>
      </c>
      <c r="C1375" s="2">
        <f>Table2[[#This Row],[t0]]+2</f>
        <v>41779</v>
      </c>
      <c r="D1375" s="2">
        <f>Table2[[#This Row],[t0]]+3</f>
        <v>41780</v>
      </c>
      <c r="E1375" s="2">
        <f>Table2[[#This Row],[t0]]+4</f>
        <v>41781</v>
      </c>
    </row>
    <row r="1376" spans="1:5" x14ac:dyDescent="0.25">
      <c r="A1376" s="3">
        <v>41789</v>
      </c>
      <c r="B1376" s="2">
        <f>Table2[[#This Row],[t0]]+1</f>
        <v>41790</v>
      </c>
      <c r="C1376" s="2">
        <f>Table2[[#This Row],[t0]]+2</f>
        <v>41791</v>
      </c>
      <c r="D1376" s="2">
        <f>Table2[[#This Row],[t0]]+3</f>
        <v>41792</v>
      </c>
      <c r="E1376" s="2">
        <f>Table2[[#This Row],[t0]]+4</f>
        <v>41793</v>
      </c>
    </row>
    <row r="1377" spans="1:5" x14ac:dyDescent="0.25">
      <c r="A1377" s="4">
        <v>41789</v>
      </c>
      <c r="B1377" s="2">
        <f>Table2[[#This Row],[t0]]+1</f>
        <v>41790</v>
      </c>
      <c r="C1377" s="2">
        <f>Table2[[#This Row],[t0]]+2</f>
        <v>41791</v>
      </c>
      <c r="D1377" s="2">
        <f>Table2[[#This Row],[t0]]+3</f>
        <v>41792</v>
      </c>
      <c r="E1377" s="2">
        <f>Table2[[#This Row],[t0]]+4</f>
        <v>41793</v>
      </c>
    </row>
    <row r="1378" spans="1:5" x14ac:dyDescent="0.25">
      <c r="A1378" s="3">
        <v>41789</v>
      </c>
      <c r="B1378" s="2">
        <f>Table2[[#This Row],[t0]]+1</f>
        <v>41790</v>
      </c>
      <c r="C1378" s="2">
        <f>Table2[[#This Row],[t0]]+2</f>
        <v>41791</v>
      </c>
      <c r="D1378" s="2">
        <f>Table2[[#This Row],[t0]]+3</f>
        <v>41792</v>
      </c>
      <c r="E1378" s="2">
        <f>Table2[[#This Row],[t0]]+4</f>
        <v>41793</v>
      </c>
    </row>
    <row r="1379" spans="1:5" x14ac:dyDescent="0.25">
      <c r="A1379" s="4">
        <v>41793</v>
      </c>
      <c r="B1379" s="2">
        <f>Table2[[#This Row],[t0]]+1</f>
        <v>41794</v>
      </c>
      <c r="C1379" s="2">
        <f>Table2[[#This Row],[t0]]+2</f>
        <v>41795</v>
      </c>
      <c r="D1379" s="2">
        <f>Table2[[#This Row],[t0]]+3</f>
        <v>41796</v>
      </c>
      <c r="E1379" s="2">
        <f>Table2[[#This Row],[t0]]+4</f>
        <v>41797</v>
      </c>
    </row>
    <row r="1380" spans="1:5" x14ac:dyDescent="0.25">
      <c r="A1380" s="3">
        <v>41798</v>
      </c>
      <c r="B1380" s="2">
        <f>Table2[[#This Row],[t0]]+1</f>
        <v>41799</v>
      </c>
      <c r="C1380" s="2">
        <f>Table2[[#This Row],[t0]]+2</f>
        <v>41800</v>
      </c>
      <c r="D1380" s="2">
        <f>Table2[[#This Row],[t0]]+3</f>
        <v>41801</v>
      </c>
      <c r="E1380" s="2">
        <f>Table2[[#This Row],[t0]]+4</f>
        <v>41802</v>
      </c>
    </row>
    <row r="1381" spans="1:5" x14ac:dyDescent="0.25">
      <c r="A1381" s="4">
        <v>41798</v>
      </c>
      <c r="B1381" s="2">
        <f>Table2[[#This Row],[t0]]+1</f>
        <v>41799</v>
      </c>
      <c r="C1381" s="2">
        <f>Table2[[#This Row],[t0]]+2</f>
        <v>41800</v>
      </c>
      <c r="D1381" s="2">
        <f>Table2[[#This Row],[t0]]+3</f>
        <v>41801</v>
      </c>
      <c r="E1381" s="2">
        <f>Table2[[#This Row],[t0]]+4</f>
        <v>41802</v>
      </c>
    </row>
    <row r="1382" spans="1:5" x14ac:dyDescent="0.25">
      <c r="A1382" s="3">
        <v>41798</v>
      </c>
      <c r="B1382" s="2">
        <f>Table2[[#This Row],[t0]]+1</f>
        <v>41799</v>
      </c>
      <c r="C1382" s="2">
        <f>Table2[[#This Row],[t0]]+2</f>
        <v>41800</v>
      </c>
      <c r="D1382" s="2">
        <f>Table2[[#This Row],[t0]]+3</f>
        <v>41801</v>
      </c>
      <c r="E1382" s="2">
        <f>Table2[[#This Row],[t0]]+4</f>
        <v>41802</v>
      </c>
    </row>
    <row r="1383" spans="1:5" x14ac:dyDescent="0.25">
      <c r="A1383" s="4">
        <v>41801</v>
      </c>
      <c r="B1383" s="2">
        <f>Table2[[#This Row],[t0]]+1</f>
        <v>41802</v>
      </c>
      <c r="C1383" s="2">
        <f>Table2[[#This Row],[t0]]+2</f>
        <v>41803</v>
      </c>
      <c r="D1383" s="2">
        <f>Table2[[#This Row],[t0]]+3</f>
        <v>41804</v>
      </c>
      <c r="E1383" s="2">
        <f>Table2[[#This Row],[t0]]+4</f>
        <v>41805</v>
      </c>
    </row>
    <row r="1384" spans="1:5" x14ac:dyDescent="0.25">
      <c r="A1384" s="3">
        <v>41804</v>
      </c>
      <c r="B1384" s="2">
        <f>Table2[[#This Row],[t0]]+1</f>
        <v>41805</v>
      </c>
      <c r="C1384" s="2">
        <f>Table2[[#This Row],[t0]]+2</f>
        <v>41806</v>
      </c>
      <c r="D1384" s="2">
        <f>Table2[[#This Row],[t0]]+3</f>
        <v>41807</v>
      </c>
      <c r="E1384" s="2">
        <f>Table2[[#This Row],[t0]]+4</f>
        <v>41808</v>
      </c>
    </row>
    <row r="1385" spans="1:5" x14ac:dyDescent="0.25">
      <c r="A1385" s="4">
        <v>41807</v>
      </c>
      <c r="B1385" s="2">
        <f>Table2[[#This Row],[t0]]+1</f>
        <v>41808</v>
      </c>
      <c r="C1385" s="2">
        <f>Table2[[#This Row],[t0]]+2</f>
        <v>41809</v>
      </c>
      <c r="D1385" s="2">
        <f>Table2[[#This Row],[t0]]+3</f>
        <v>41810</v>
      </c>
      <c r="E1385" s="2">
        <f>Table2[[#This Row],[t0]]+4</f>
        <v>41811</v>
      </c>
    </row>
    <row r="1386" spans="1:5" x14ac:dyDescent="0.25">
      <c r="A1386" s="3">
        <v>41827</v>
      </c>
      <c r="B1386" s="2">
        <f>Table2[[#This Row],[t0]]+1</f>
        <v>41828</v>
      </c>
      <c r="C1386" s="2">
        <f>Table2[[#This Row],[t0]]+2</f>
        <v>41829</v>
      </c>
      <c r="D1386" s="2">
        <f>Table2[[#This Row],[t0]]+3</f>
        <v>41830</v>
      </c>
      <c r="E1386" s="2">
        <f>Table2[[#This Row],[t0]]+4</f>
        <v>41831</v>
      </c>
    </row>
    <row r="1387" spans="1:5" x14ac:dyDescent="0.25">
      <c r="A1387" s="4">
        <v>41828</v>
      </c>
      <c r="B1387" s="2">
        <f>Table2[[#This Row],[t0]]+1</f>
        <v>41829</v>
      </c>
      <c r="C1387" s="2">
        <f>Table2[[#This Row],[t0]]+2</f>
        <v>41830</v>
      </c>
      <c r="D1387" s="2">
        <f>Table2[[#This Row],[t0]]+3</f>
        <v>41831</v>
      </c>
      <c r="E1387" s="2">
        <f>Table2[[#This Row],[t0]]+4</f>
        <v>41832</v>
      </c>
    </row>
    <row r="1388" spans="1:5" x14ac:dyDescent="0.25">
      <c r="A1388" s="3">
        <v>41834</v>
      </c>
      <c r="B1388" s="2">
        <f>Table2[[#This Row],[t0]]+1</f>
        <v>41835</v>
      </c>
      <c r="C1388" s="2">
        <f>Table2[[#This Row],[t0]]+2</f>
        <v>41836</v>
      </c>
      <c r="D1388" s="2">
        <f>Table2[[#This Row],[t0]]+3</f>
        <v>41837</v>
      </c>
      <c r="E1388" s="2">
        <f>Table2[[#This Row],[t0]]+4</f>
        <v>41838</v>
      </c>
    </row>
    <row r="1389" spans="1:5" x14ac:dyDescent="0.25">
      <c r="A1389" s="4">
        <v>41835</v>
      </c>
      <c r="B1389" s="2">
        <f>Table2[[#This Row],[t0]]+1</f>
        <v>41836</v>
      </c>
      <c r="C1389" s="2">
        <f>Table2[[#This Row],[t0]]+2</f>
        <v>41837</v>
      </c>
      <c r="D1389" s="2">
        <f>Table2[[#This Row],[t0]]+3</f>
        <v>41838</v>
      </c>
      <c r="E1389" s="2">
        <f>Table2[[#This Row],[t0]]+4</f>
        <v>41839</v>
      </c>
    </row>
    <row r="1390" spans="1:5" x14ac:dyDescent="0.25">
      <c r="A1390" s="3">
        <v>41838</v>
      </c>
      <c r="B1390" s="2">
        <f>Table2[[#This Row],[t0]]+1</f>
        <v>41839</v>
      </c>
      <c r="C1390" s="2">
        <f>Table2[[#This Row],[t0]]+2</f>
        <v>41840</v>
      </c>
      <c r="D1390" s="2">
        <f>Table2[[#This Row],[t0]]+3</f>
        <v>41841</v>
      </c>
      <c r="E1390" s="2">
        <f>Table2[[#This Row],[t0]]+4</f>
        <v>41842</v>
      </c>
    </row>
    <row r="1391" spans="1:5" x14ac:dyDescent="0.25">
      <c r="A1391" s="4">
        <v>41839</v>
      </c>
      <c r="B1391" s="2">
        <f>Table2[[#This Row],[t0]]+1</f>
        <v>41840</v>
      </c>
      <c r="C1391" s="2">
        <f>Table2[[#This Row],[t0]]+2</f>
        <v>41841</v>
      </c>
      <c r="D1391" s="2">
        <f>Table2[[#This Row],[t0]]+3</f>
        <v>41842</v>
      </c>
      <c r="E1391" s="2">
        <f>Table2[[#This Row],[t0]]+4</f>
        <v>41843</v>
      </c>
    </row>
    <row r="1392" spans="1:5" x14ac:dyDescent="0.25">
      <c r="A1392" s="3">
        <v>41839</v>
      </c>
      <c r="B1392" s="2">
        <f>Table2[[#This Row],[t0]]+1</f>
        <v>41840</v>
      </c>
      <c r="C1392" s="2">
        <f>Table2[[#This Row],[t0]]+2</f>
        <v>41841</v>
      </c>
      <c r="D1392" s="2">
        <f>Table2[[#This Row],[t0]]+3</f>
        <v>41842</v>
      </c>
      <c r="E1392" s="2">
        <f>Table2[[#This Row],[t0]]+4</f>
        <v>41843</v>
      </c>
    </row>
    <row r="1393" spans="1:5" x14ac:dyDescent="0.25">
      <c r="A1393" s="4">
        <v>41842</v>
      </c>
      <c r="B1393" s="2">
        <f>Table2[[#This Row],[t0]]+1</f>
        <v>41843</v>
      </c>
      <c r="C1393" s="2">
        <f>Table2[[#This Row],[t0]]+2</f>
        <v>41844</v>
      </c>
      <c r="D1393" s="2">
        <f>Table2[[#This Row],[t0]]+3</f>
        <v>41845</v>
      </c>
      <c r="E1393" s="2">
        <f>Table2[[#This Row],[t0]]+4</f>
        <v>41846</v>
      </c>
    </row>
    <row r="1394" spans="1:5" x14ac:dyDescent="0.25">
      <c r="A1394" s="3">
        <v>41842</v>
      </c>
      <c r="B1394" s="2">
        <f>Table2[[#This Row],[t0]]+1</f>
        <v>41843</v>
      </c>
      <c r="C1394" s="2">
        <f>Table2[[#This Row],[t0]]+2</f>
        <v>41844</v>
      </c>
      <c r="D1394" s="2">
        <f>Table2[[#This Row],[t0]]+3</f>
        <v>41845</v>
      </c>
      <c r="E1394" s="2">
        <f>Table2[[#This Row],[t0]]+4</f>
        <v>41846</v>
      </c>
    </row>
    <row r="1395" spans="1:5" x14ac:dyDescent="0.25">
      <c r="A1395" s="4">
        <v>41842</v>
      </c>
      <c r="B1395" s="2">
        <f>Table2[[#This Row],[t0]]+1</f>
        <v>41843</v>
      </c>
      <c r="C1395" s="2">
        <f>Table2[[#This Row],[t0]]+2</f>
        <v>41844</v>
      </c>
      <c r="D1395" s="2">
        <f>Table2[[#This Row],[t0]]+3</f>
        <v>41845</v>
      </c>
      <c r="E1395" s="2">
        <f>Table2[[#This Row],[t0]]+4</f>
        <v>41846</v>
      </c>
    </row>
    <row r="1396" spans="1:5" x14ac:dyDescent="0.25">
      <c r="A1396" s="3">
        <v>41846</v>
      </c>
      <c r="B1396" s="2">
        <f>Table2[[#This Row],[t0]]+1</f>
        <v>41847</v>
      </c>
      <c r="C1396" s="2">
        <f>Table2[[#This Row],[t0]]+2</f>
        <v>41848</v>
      </c>
      <c r="D1396" s="2">
        <f>Table2[[#This Row],[t0]]+3</f>
        <v>41849</v>
      </c>
      <c r="E1396" s="2">
        <f>Table2[[#This Row],[t0]]+4</f>
        <v>41850</v>
      </c>
    </row>
    <row r="1397" spans="1:5" x14ac:dyDescent="0.25">
      <c r="A1397" s="4">
        <v>41848</v>
      </c>
      <c r="B1397" s="2">
        <f>Table2[[#This Row],[t0]]+1</f>
        <v>41849</v>
      </c>
      <c r="C1397" s="2">
        <f>Table2[[#This Row],[t0]]+2</f>
        <v>41850</v>
      </c>
      <c r="D1397" s="2">
        <f>Table2[[#This Row],[t0]]+3</f>
        <v>41851</v>
      </c>
      <c r="E1397" s="2">
        <f>Table2[[#This Row],[t0]]+4</f>
        <v>41852</v>
      </c>
    </row>
    <row r="1398" spans="1:5" x14ac:dyDescent="0.25">
      <c r="A1398" s="3">
        <v>41854</v>
      </c>
      <c r="B1398" s="2">
        <f>Table2[[#This Row],[t0]]+1</f>
        <v>41855</v>
      </c>
      <c r="C1398" s="2">
        <f>Table2[[#This Row],[t0]]+2</f>
        <v>41856</v>
      </c>
      <c r="D1398" s="2">
        <f>Table2[[#This Row],[t0]]+3</f>
        <v>41857</v>
      </c>
      <c r="E1398" s="2">
        <f>Table2[[#This Row],[t0]]+4</f>
        <v>41858</v>
      </c>
    </row>
    <row r="1399" spans="1:5" x14ac:dyDescent="0.25">
      <c r="A1399" s="4">
        <v>41854</v>
      </c>
      <c r="B1399" s="2">
        <f>Table2[[#This Row],[t0]]+1</f>
        <v>41855</v>
      </c>
      <c r="C1399" s="2">
        <f>Table2[[#This Row],[t0]]+2</f>
        <v>41856</v>
      </c>
      <c r="D1399" s="2">
        <f>Table2[[#This Row],[t0]]+3</f>
        <v>41857</v>
      </c>
      <c r="E1399" s="2">
        <f>Table2[[#This Row],[t0]]+4</f>
        <v>41858</v>
      </c>
    </row>
    <row r="1400" spans="1:5" x14ac:dyDescent="0.25">
      <c r="A1400" s="3">
        <v>41859</v>
      </c>
      <c r="B1400" s="2">
        <f>Table2[[#This Row],[t0]]+1</f>
        <v>41860</v>
      </c>
      <c r="C1400" s="2">
        <f>Table2[[#This Row],[t0]]+2</f>
        <v>41861</v>
      </c>
      <c r="D1400" s="2">
        <f>Table2[[#This Row],[t0]]+3</f>
        <v>41862</v>
      </c>
      <c r="E1400" s="2">
        <f>Table2[[#This Row],[t0]]+4</f>
        <v>41863</v>
      </c>
    </row>
    <row r="1401" spans="1:5" x14ac:dyDescent="0.25">
      <c r="A1401" s="4">
        <v>41861</v>
      </c>
      <c r="B1401" s="2">
        <f>Table2[[#This Row],[t0]]+1</f>
        <v>41862</v>
      </c>
      <c r="C1401" s="2">
        <f>Table2[[#This Row],[t0]]+2</f>
        <v>41863</v>
      </c>
      <c r="D1401" s="2">
        <f>Table2[[#This Row],[t0]]+3</f>
        <v>41864</v>
      </c>
      <c r="E1401" s="2">
        <f>Table2[[#This Row],[t0]]+4</f>
        <v>41865</v>
      </c>
    </row>
    <row r="1402" spans="1:5" x14ac:dyDescent="0.25">
      <c r="A1402" s="3">
        <v>41861</v>
      </c>
      <c r="B1402" s="2">
        <f>Table2[[#This Row],[t0]]+1</f>
        <v>41862</v>
      </c>
      <c r="C1402" s="2">
        <f>Table2[[#This Row],[t0]]+2</f>
        <v>41863</v>
      </c>
      <c r="D1402" s="2">
        <f>Table2[[#This Row],[t0]]+3</f>
        <v>41864</v>
      </c>
      <c r="E1402" s="2">
        <f>Table2[[#This Row],[t0]]+4</f>
        <v>41865</v>
      </c>
    </row>
    <row r="1403" spans="1:5" x14ac:dyDescent="0.25">
      <c r="A1403" s="4">
        <v>41866</v>
      </c>
      <c r="B1403" s="2">
        <f>Table2[[#This Row],[t0]]+1</f>
        <v>41867</v>
      </c>
      <c r="C1403" s="2">
        <f>Table2[[#This Row],[t0]]+2</f>
        <v>41868</v>
      </c>
      <c r="D1403" s="2">
        <f>Table2[[#This Row],[t0]]+3</f>
        <v>41869</v>
      </c>
      <c r="E1403" s="2">
        <f>Table2[[#This Row],[t0]]+4</f>
        <v>41870</v>
      </c>
    </row>
    <row r="1404" spans="1:5" x14ac:dyDescent="0.25">
      <c r="A1404" s="3">
        <v>41873</v>
      </c>
      <c r="B1404" s="2">
        <f>Table2[[#This Row],[t0]]+1</f>
        <v>41874</v>
      </c>
      <c r="C1404" s="2">
        <f>Table2[[#This Row],[t0]]+2</f>
        <v>41875</v>
      </c>
      <c r="D1404" s="2">
        <f>Table2[[#This Row],[t0]]+3</f>
        <v>41876</v>
      </c>
      <c r="E1404" s="2">
        <f>Table2[[#This Row],[t0]]+4</f>
        <v>41877</v>
      </c>
    </row>
    <row r="1405" spans="1:5" x14ac:dyDescent="0.25">
      <c r="A1405" s="4">
        <v>41884</v>
      </c>
      <c r="B1405" s="2">
        <f>Table2[[#This Row],[t0]]+1</f>
        <v>41885</v>
      </c>
      <c r="C1405" s="2">
        <f>Table2[[#This Row],[t0]]+2</f>
        <v>41886</v>
      </c>
      <c r="D1405" s="2">
        <f>Table2[[#This Row],[t0]]+3</f>
        <v>41887</v>
      </c>
      <c r="E1405" s="2">
        <f>Table2[[#This Row],[t0]]+4</f>
        <v>41888</v>
      </c>
    </row>
    <row r="1406" spans="1:5" x14ac:dyDescent="0.25">
      <c r="A1406" s="3">
        <v>41884</v>
      </c>
      <c r="B1406" s="2">
        <f>Table2[[#This Row],[t0]]+1</f>
        <v>41885</v>
      </c>
      <c r="C1406" s="2">
        <f>Table2[[#This Row],[t0]]+2</f>
        <v>41886</v>
      </c>
      <c r="D1406" s="2">
        <f>Table2[[#This Row],[t0]]+3</f>
        <v>41887</v>
      </c>
      <c r="E1406" s="2">
        <f>Table2[[#This Row],[t0]]+4</f>
        <v>41888</v>
      </c>
    </row>
    <row r="1407" spans="1:5" x14ac:dyDescent="0.25">
      <c r="A1407" s="4">
        <v>41886</v>
      </c>
      <c r="B1407" s="2">
        <f>Table2[[#This Row],[t0]]+1</f>
        <v>41887</v>
      </c>
      <c r="C1407" s="2">
        <f>Table2[[#This Row],[t0]]+2</f>
        <v>41888</v>
      </c>
      <c r="D1407" s="2">
        <f>Table2[[#This Row],[t0]]+3</f>
        <v>41889</v>
      </c>
      <c r="E1407" s="2">
        <f>Table2[[#This Row],[t0]]+4</f>
        <v>41890</v>
      </c>
    </row>
    <row r="1408" spans="1:5" x14ac:dyDescent="0.25">
      <c r="A1408" s="3">
        <v>41892</v>
      </c>
      <c r="B1408" s="2">
        <f>Table2[[#This Row],[t0]]+1</f>
        <v>41893</v>
      </c>
      <c r="C1408" s="2">
        <f>Table2[[#This Row],[t0]]+2</f>
        <v>41894</v>
      </c>
      <c r="D1408" s="2">
        <f>Table2[[#This Row],[t0]]+3</f>
        <v>41895</v>
      </c>
      <c r="E1408" s="2">
        <f>Table2[[#This Row],[t0]]+4</f>
        <v>41896</v>
      </c>
    </row>
    <row r="1409" spans="1:5" x14ac:dyDescent="0.25">
      <c r="A1409" s="4">
        <v>41892</v>
      </c>
      <c r="B1409" s="2">
        <f>Table2[[#This Row],[t0]]+1</f>
        <v>41893</v>
      </c>
      <c r="C1409" s="2">
        <f>Table2[[#This Row],[t0]]+2</f>
        <v>41894</v>
      </c>
      <c r="D1409" s="2">
        <f>Table2[[#This Row],[t0]]+3</f>
        <v>41895</v>
      </c>
      <c r="E1409" s="2">
        <f>Table2[[#This Row],[t0]]+4</f>
        <v>41896</v>
      </c>
    </row>
    <row r="1410" spans="1:5" x14ac:dyDescent="0.25">
      <c r="A1410" s="3">
        <v>41892</v>
      </c>
      <c r="B1410" s="2">
        <f>Table2[[#This Row],[t0]]+1</f>
        <v>41893</v>
      </c>
      <c r="C1410" s="2">
        <f>Table2[[#This Row],[t0]]+2</f>
        <v>41894</v>
      </c>
      <c r="D1410" s="2">
        <f>Table2[[#This Row],[t0]]+3</f>
        <v>41895</v>
      </c>
      <c r="E1410" s="2">
        <f>Table2[[#This Row],[t0]]+4</f>
        <v>41896</v>
      </c>
    </row>
    <row r="1411" spans="1:5" x14ac:dyDescent="0.25">
      <c r="A1411" s="4">
        <v>41898</v>
      </c>
      <c r="B1411" s="2">
        <f>Table2[[#This Row],[t0]]+1</f>
        <v>41899</v>
      </c>
      <c r="C1411" s="2">
        <f>Table2[[#This Row],[t0]]+2</f>
        <v>41900</v>
      </c>
      <c r="D1411" s="2">
        <f>Table2[[#This Row],[t0]]+3</f>
        <v>41901</v>
      </c>
      <c r="E1411" s="2">
        <f>Table2[[#This Row],[t0]]+4</f>
        <v>41902</v>
      </c>
    </row>
    <row r="1412" spans="1:5" x14ac:dyDescent="0.25">
      <c r="A1412" s="3">
        <v>41899</v>
      </c>
      <c r="B1412" s="2">
        <f>Table2[[#This Row],[t0]]+1</f>
        <v>41900</v>
      </c>
      <c r="C1412" s="2">
        <f>Table2[[#This Row],[t0]]+2</f>
        <v>41901</v>
      </c>
      <c r="D1412" s="2">
        <f>Table2[[#This Row],[t0]]+3</f>
        <v>41902</v>
      </c>
      <c r="E1412" s="2">
        <f>Table2[[#This Row],[t0]]+4</f>
        <v>41903</v>
      </c>
    </row>
    <row r="1413" spans="1:5" x14ac:dyDescent="0.25">
      <c r="A1413" s="4">
        <v>41900</v>
      </c>
      <c r="B1413" s="2">
        <f>Table2[[#This Row],[t0]]+1</f>
        <v>41901</v>
      </c>
      <c r="C1413" s="2">
        <f>Table2[[#This Row],[t0]]+2</f>
        <v>41902</v>
      </c>
      <c r="D1413" s="2">
        <f>Table2[[#This Row],[t0]]+3</f>
        <v>41903</v>
      </c>
      <c r="E1413" s="2">
        <f>Table2[[#This Row],[t0]]+4</f>
        <v>41904</v>
      </c>
    </row>
    <row r="1414" spans="1:5" x14ac:dyDescent="0.25">
      <c r="A1414" s="3">
        <v>41900</v>
      </c>
      <c r="B1414" s="2">
        <f>Table2[[#This Row],[t0]]+1</f>
        <v>41901</v>
      </c>
      <c r="C1414" s="2">
        <f>Table2[[#This Row],[t0]]+2</f>
        <v>41902</v>
      </c>
      <c r="D1414" s="2">
        <f>Table2[[#This Row],[t0]]+3</f>
        <v>41903</v>
      </c>
      <c r="E1414" s="2">
        <f>Table2[[#This Row],[t0]]+4</f>
        <v>41904</v>
      </c>
    </row>
    <row r="1415" spans="1:5" x14ac:dyDescent="0.25">
      <c r="A1415" s="4">
        <v>41900</v>
      </c>
      <c r="B1415" s="2">
        <f>Table2[[#This Row],[t0]]+1</f>
        <v>41901</v>
      </c>
      <c r="C1415" s="2">
        <f>Table2[[#This Row],[t0]]+2</f>
        <v>41902</v>
      </c>
      <c r="D1415" s="2">
        <f>Table2[[#This Row],[t0]]+3</f>
        <v>41903</v>
      </c>
      <c r="E1415" s="2">
        <f>Table2[[#This Row],[t0]]+4</f>
        <v>41904</v>
      </c>
    </row>
    <row r="1416" spans="1:5" x14ac:dyDescent="0.25">
      <c r="A1416" s="3">
        <v>41918</v>
      </c>
      <c r="B1416" s="2">
        <f>Table2[[#This Row],[t0]]+1</f>
        <v>41919</v>
      </c>
      <c r="C1416" s="2">
        <f>Table2[[#This Row],[t0]]+2</f>
        <v>41920</v>
      </c>
      <c r="D1416" s="2">
        <f>Table2[[#This Row],[t0]]+3</f>
        <v>41921</v>
      </c>
      <c r="E1416" s="2">
        <f>Table2[[#This Row],[t0]]+4</f>
        <v>41922</v>
      </c>
    </row>
    <row r="1417" spans="1:5" x14ac:dyDescent="0.25">
      <c r="A1417" s="4">
        <v>41918</v>
      </c>
      <c r="B1417" s="2">
        <f>Table2[[#This Row],[t0]]+1</f>
        <v>41919</v>
      </c>
      <c r="C1417" s="2">
        <f>Table2[[#This Row],[t0]]+2</f>
        <v>41920</v>
      </c>
      <c r="D1417" s="2">
        <f>Table2[[#This Row],[t0]]+3</f>
        <v>41921</v>
      </c>
      <c r="E1417" s="2">
        <f>Table2[[#This Row],[t0]]+4</f>
        <v>41922</v>
      </c>
    </row>
    <row r="1418" spans="1:5" x14ac:dyDescent="0.25">
      <c r="A1418" s="3">
        <v>41924</v>
      </c>
      <c r="B1418" s="2">
        <f>Table2[[#This Row],[t0]]+1</f>
        <v>41925</v>
      </c>
      <c r="C1418" s="2">
        <f>Table2[[#This Row],[t0]]+2</f>
        <v>41926</v>
      </c>
      <c r="D1418" s="2">
        <f>Table2[[#This Row],[t0]]+3</f>
        <v>41927</v>
      </c>
      <c r="E1418" s="2">
        <f>Table2[[#This Row],[t0]]+4</f>
        <v>41928</v>
      </c>
    </row>
    <row r="1419" spans="1:5" x14ac:dyDescent="0.25">
      <c r="A1419" s="4">
        <v>41924</v>
      </c>
      <c r="B1419" s="2">
        <f>Table2[[#This Row],[t0]]+1</f>
        <v>41925</v>
      </c>
      <c r="C1419" s="2">
        <f>Table2[[#This Row],[t0]]+2</f>
        <v>41926</v>
      </c>
      <c r="D1419" s="2">
        <f>Table2[[#This Row],[t0]]+3</f>
        <v>41927</v>
      </c>
      <c r="E1419" s="2">
        <f>Table2[[#This Row],[t0]]+4</f>
        <v>41928</v>
      </c>
    </row>
    <row r="1420" spans="1:5" x14ac:dyDescent="0.25">
      <c r="A1420" s="3">
        <v>41924</v>
      </c>
      <c r="B1420" s="2">
        <f>Table2[[#This Row],[t0]]+1</f>
        <v>41925</v>
      </c>
      <c r="C1420" s="2">
        <f>Table2[[#This Row],[t0]]+2</f>
        <v>41926</v>
      </c>
      <c r="D1420" s="2">
        <f>Table2[[#This Row],[t0]]+3</f>
        <v>41927</v>
      </c>
      <c r="E1420" s="2">
        <f>Table2[[#This Row],[t0]]+4</f>
        <v>41928</v>
      </c>
    </row>
    <row r="1421" spans="1:5" x14ac:dyDescent="0.25">
      <c r="A1421" s="4">
        <v>41926</v>
      </c>
      <c r="B1421" s="2">
        <f>Table2[[#This Row],[t0]]+1</f>
        <v>41927</v>
      </c>
      <c r="C1421" s="2">
        <f>Table2[[#This Row],[t0]]+2</f>
        <v>41928</v>
      </c>
      <c r="D1421" s="2">
        <f>Table2[[#This Row],[t0]]+3</f>
        <v>41929</v>
      </c>
      <c r="E1421" s="2">
        <f>Table2[[#This Row],[t0]]+4</f>
        <v>41930</v>
      </c>
    </row>
    <row r="1422" spans="1:5" x14ac:dyDescent="0.25">
      <c r="A1422" s="3">
        <v>41930</v>
      </c>
      <c r="B1422" s="2">
        <f>Table2[[#This Row],[t0]]+1</f>
        <v>41931</v>
      </c>
      <c r="C1422" s="2">
        <f>Table2[[#This Row],[t0]]+2</f>
        <v>41932</v>
      </c>
      <c r="D1422" s="2">
        <f>Table2[[#This Row],[t0]]+3</f>
        <v>41933</v>
      </c>
      <c r="E1422" s="2">
        <f>Table2[[#This Row],[t0]]+4</f>
        <v>41934</v>
      </c>
    </row>
    <row r="1423" spans="1:5" x14ac:dyDescent="0.25">
      <c r="A1423" s="4">
        <v>41943</v>
      </c>
      <c r="B1423" s="2">
        <f>Table2[[#This Row],[t0]]+1</f>
        <v>41944</v>
      </c>
      <c r="C1423" s="2">
        <f>Table2[[#This Row],[t0]]+2</f>
        <v>41945</v>
      </c>
      <c r="D1423" s="2">
        <f>Table2[[#This Row],[t0]]+3</f>
        <v>41946</v>
      </c>
      <c r="E1423" s="2">
        <f>Table2[[#This Row],[t0]]+4</f>
        <v>41947</v>
      </c>
    </row>
    <row r="1424" spans="1:5" x14ac:dyDescent="0.25">
      <c r="A1424" s="3">
        <v>41955</v>
      </c>
      <c r="B1424" s="2">
        <f>Table2[[#This Row],[t0]]+1</f>
        <v>41956</v>
      </c>
      <c r="C1424" s="2">
        <f>Table2[[#This Row],[t0]]+2</f>
        <v>41957</v>
      </c>
      <c r="D1424" s="2">
        <f>Table2[[#This Row],[t0]]+3</f>
        <v>41958</v>
      </c>
      <c r="E1424" s="2">
        <f>Table2[[#This Row],[t0]]+4</f>
        <v>41959</v>
      </c>
    </row>
    <row r="1425" spans="1:5" x14ac:dyDescent="0.25">
      <c r="A1425" s="4">
        <v>41958</v>
      </c>
      <c r="B1425" s="2">
        <f>Table2[[#This Row],[t0]]+1</f>
        <v>41959</v>
      </c>
      <c r="C1425" s="2">
        <f>Table2[[#This Row],[t0]]+2</f>
        <v>41960</v>
      </c>
      <c r="D1425" s="2">
        <f>Table2[[#This Row],[t0]]+3</f>
        <v>41961</v>
      </c>
      <c r="E1425" s="2">
        <f>Table2[[#This Row],[t0]]+4</f>
        <v>41962</v>
      </c>
    </row>
    <row r="1426" spans="1:5" x14ac:dyDescent="0.25">
      <c r="A1426" s="3">
        <v>41958</v>
      </c>
      <c r="B1426" s="2">
        <f>Table2[[#This Row],[t0]]+1</f>
        <v>41959</v>
      </c>
      <c r="C1426" s="2">
        <f>Table2[[#This Row],[t0]]+2</f>
        <v>41960</v>
      </c>
      <c r="D1426" s="2">
        <f>Table2[[#This Row],[t0]]+3</f>
        <v>41961</v>
      </c>
      <c r="E1426" s="2">
        <f>Table2[[#This Row],[t0]]+4</f>
        <v>41962</v>
      </c>
    </row>
    <row r="1427" spans="1:5" x14ac:dyDescent="0.25">
      <c r="A1427" s="4">
        <v>41964</v>
      </c>
      <c r="B1427" s="2">
        <f>Table2[[#This Row],[t0]]+1</f>
        <v>41965</v>
      </c>
      <c r="C1427" s="2">
        <f>Table2[[#This Row],[t0]]+2</f>
        <v>41966</v>
      </c>
      <c r="D1427" s="2">
        <f>Table2[[#This Row],[t0]]+3</f>
        <v>41967</v>
      </c>
      <c r="E1427" s="2">
        <f>Table2[[#This Row],[t0]]+4</f>
        <v>41968</v>
      </c>
    </row>
    <row r="1428" spans="1:5" x14ac:dyDescent="0.25">
      <c r="A1428" s="3">
        <v>41965</v>
      </c>
      <c r="B1428" s="2">
        <f>Table2[[#This Row],[t0]]+1</f>
        <v>41966</v>
      </c>
      <c r="C1428" s="2">
        <f>Table2[[#This Row],[t0]]+2</f>
        <v>41967</v>
      </c>
      <c r="D1428" s="2">
        <f>Table2[[#This Row],[t0]]+3</f>
        <v>41968</v>
      </c>
      <c r="E1428" s="2">
        <f>Table2[[#This Row],[t0]]+4</f>
        <v>41969</v>
      </c>
    </row>
    <row r="1429" spans="1:5" x14ac:dyDescent="0.25">
      <c r="A1429" s="4">
        <v>41970</v>
      </c>
      <c r="B1429" s="2">
        <f>Table2[[#This Row],[t0]]+1</f>
        <v>41971</v>
      </c>
      <c r="C1429" s="2">
        <f>Table2[[#This Row],[t0]]+2</f>
        <v>41972</v>
      </c>
      <c r="D1429" s="2">
        <f>Table2[[#This Row],[t0]]+3</f>
        <v>41973</v>
      </c>
      <c r="E1429" s="2">
        <f>Table2[[#This Row],[t0]]+4</f>
        <v>41974</v>
      </c>
    </row>
    <row r="1430" spans="1:5" x14ac:dyDescent="0.25">
      <c r="A1430" s="3">
        <v>41973</v>
      </c>
      <c r="B1430" s="2">
        <f>Table2[[#This Row],[t0]]+1</f>
        <v>41974</v>
      </c>
      <c r="C1430" s="2">
        <f>Table2[[#This Row],[t0]]+2</f>
        <v>41975</v>
      </c>
      <c r="D1430" s="2">
        <f>Table2[[#This Row],[t0]]+3</f>
        <v>41976</v>
      </c>
      <c r="E1430" s="2">
        <f>Table2[[#This Row],[t0]]+4</f>
        <v>41977</v>
      </c>
    </row>
    <row r="1431" spans="1:5" x14ac:dyDescent="0.25">
      <c r="A1431" s="4">
        <v>41975</v>
      </c>
      <c r="B1431" s="2">
        <f>Table2[[#This Row],[t0]]+1</f>
        <v>41976</v>
      </c>
      <c r="C1431" s="2">
        <f>Table2[[#This Row],[t0]]+2</f>
        <v>41977</v>
      </c>
      <c r="D1431" s="2">
        <f>Table2[[#This Row],[t0]]+3</f>
        <v>41978</v>
      </c>
      <c r="E1431" s="2">
        <f>Table2[[#This Row],[t0]]+4</f>
        <v>41979</v>
      </c>
    </row>
    <row r="1432" spans="1:5" x14ac:dyDescent="0.25">
      <c r="A1432" s="3">
        <v>41975</v>
      </c>
      <c r="B1432" s="2">
        <f>Table2[[#This Row],[t0]]+1</f>
        <v>41976</v>
      </c>
      <c r="C1432" s="2">
        <f>Table2[[#This Row],[t0]]+2</f>
        <v>41977</v>
      </c>
      <c r="D1432" s="2">
        <f>Table2[[#This Row],[t0]]+3</f>
        <v>41978</v>
      </c>
      <c r="E1432" s="2">
        <f>Table2[[#This Row],[t0]]+4</f>
        <v>41979</v>
      </c>
    </row>
    <row r="1433" spans="1:5" x14ac:dyDescent="0.25">
      <c r="A1433" s="4">
        <v>41980</v>
      </c>
      <c r="B1433" s="2">
        <f>Table2[[#This Row],[t0]]+1</f>
        <v>41981</v>
      </c>
      <c r="C1433" s="2">
        <f>Table2[[#This Row],[t0]]+2</f>
        <v>41982</v>
      </c>
      <c r="D1433" s="2">
        <f>Table2[[#This Row],[t0]]+3</f>
        <v>41983</v>
      </c>
      <c r="E1433" s="2">
        <f>Table2[[#This Row],[t0]]+4</f>
        <v>41984</v>
      </c>
    </row>
    <row r="1434" spans="1:5" x14ac:dyDescent="0.25">
      <c r="A1434" s="3">
        <v>41983</v>
      </c>
      <c r="B1434" s="2">
        <f>Table2[[#This Row],[t0]]+1</f>
        <v>41984</v>
      </c>
      <c r="C1434" s="2">
        <f>Table2[[#This Row],[t0]]+2</f>
        <v>41985</v>
      </c>
      <c r="D1434" s="2">
        <f>Table2[[#This Row],[t0]]+3</f>
        <v>41986</v>
      </c>
      <c r="E1434" s="2">
        <f>Table2[[#This Row],[t0]]+4</f>
        <v>41987</v>
      </c>
    </row>
    <row r="1435" spans="1:5" x14ac:dyDescent="0.25">
      <c r="A1435" s="4">
        <v>41985</v>
      </c>
      <c r="B1435" s="2">
        <f>Table2[[#This Row],[t0]]+1</f>
        <v>41986</v>
      </c>
      <c r="C1435" s="2">
        <f>Table2[[#This Row],[t0]]+2</f>
        <v>41987</v>
      </c>
      <c r="D1435" s="2">
        <f>Table2[[#This Row],[t0]]+3</f>
        <v>41988</v>
      </c>
      <c r="E1435" s="2">
        <f>Table2[[#This Row],[t0]]+4</f>
        <v>41989</v>
      </c>
    </row>
    <row r="1436" spans="1:5" x14ac:dyDescent="0.25">
      <c r="A1436" s="3">
        <v>41990</v>
      </c>
      <c r="B1436" s="2">
        <f>Table2[[#This Row],[t0]]+1</f>
        <v>41991</v>
      </c>
      <c r="C1436" s="2">
        <f>Table2[[#This Row],[t0]]+2</f>
        <v>41992</v>
      </c>
      <c r="D1436" s="2">
        <f>Table2[[#This Row],[t0]]+3</f>
        <v>41993</v>
      </c>
      <c r="E1436" s="2">
        <f>Table2[[#This Row],[t0]]+4</f>
        <v>41994</v>
      </c>
    </row>
    <row r="1437" spans="1:5" x14ac:dyDescent="0.25">
      <c r="A1437" s="4">
        <v>41990</v>
      </c>
      <c r="B1437" s="2">
        <f>Table2[[#This Row],[t0]]+1</f>
        <v>41991</v>
      </c>
      <c r="C1437" s="2">
        <f>Table2[[#This Row],[t0]]+2</f>
        <v>41992</v>
      </c>
      <c r="D1437" s="2">
        <f>Table2[[#This Row],[t0]]+3</f>
        <v>41993</v>
      </c>
      <c r="E1437" s="2">
        <f>Table2[[#This Row],[t0]]+4</f>
        <v>41994</v>
      </c>
    </row>
    <row r="1438" spans="1:5" x14ac:dyDescent="0.25">
      <c r="A1438" s="3">
        <v>42001</v>
      </c>
      <c r="B1438" s="2">
        <f>Table2[[#This Row],[t0]]+1</f>
        <v>42002</v>
      </c>
      <c r="C1438" s="2">
        <f>Table2[[#This Row],[t0]]+2</f>
        <v>42003</v>
      </c>
      <c r="D1438" s="2">
        <f>Table2[[#This Row],[t0]]+3</f>
        <v>42004</v>
      </c>
      <c r="E1438" s="2">
        <f>Table2[[#This Row],[t0]]+4</f>
        <v>42005</v>
      </c>
    </row>
    <row r="1439" spans="1:5" x14ac:dyDescent="0.25">
      <c r="A1439" s="4">
        <v>42004</v>
      </c>
      <c r="B1439" s="2">
        <f>Table2[[#This Row],[t0]]+1</f>
        <v>42005</v>
      </c>
      <c r="C1439" s="2">
        <f>Table2[[#This Row],[t0]]+2</f>
        <v>42006</v>
      </c>
      <c r="D1439" s="2">
        <f>Table2[[#This Row],[t0]]+3</f>
        <v>42007</v>
      </c>
      <c r="E1439" s="2">
        <f>Table2[[#This Row],[t0]]+4</f>
        <v>42008</v>
      </c>
    </row>
    <row r="1440" spans="1:5" x14ac:dyDescent="0.25">
      <c r="A1440" s="3">
        <v>42006</v>
      </c>
      <c r="B1440" s="2">
        <f>Table2[[#This Row],[t0]]+1</f>
        <v>42007</v>
      </c>
      <c r="C1440" s="2">
        <f>Table2[[#This Row],[t0]]+2</f>
        <v>42008</v>
      </c>
      <c r="D1440" s="2">
        <f>Table2[[#This Row],[t0]]+3</f>
        <v>42009</v>
      </c>
      <c r="E1440" s="2">
        <f>Table2[[#This Row],[t0]]+4</f>
        <v>42010</v>
      </c>
    </row>
    <row r="1441" spans="1:5" x14ac:dyDescent="0.25">
      <c r="A1441" s="4">
        <v>42006</v>
      </c>
      <c r="B1441" s="2">
        <f>Table2[[#This Row],[t0]]+1</f>
        <v>42007</v>
      </c>
      <c r="C1441" s="2">
        <f>Table2[[#This Row],[t0]]+2</f>
        <v>42008</v>
      </c>
      <c r="D1441" s="2">
        <f>Table2[[#This Row],[t0]]+3</f>
        <v>42009</v>
      </c>
      <c r="E1441" s="2">
        <f>Table2[[#This Row],[t0]]+4</f>
        <v>42010</v>
      </c>
    </row>
    <row r="1442" spans="1:5" x14ac:dyDescent="0.25">
      <c r="A1442" s="3">
        <v>42010</v>
      </c>
      <c r="B1442" s="2">
        <f>Table2[[#This Row],[t0]]+1</f>
        <v>42011</v>
      </c>
      <c r="C1442" s="2">
        <f>Table2[[#This Row],[t0]]+2</f>
        <v>42012</v>
      </c>
      <c r="D1442" s="2">
        <f>Table2[[#This Row],[t0]]+3</f>
        <v>42013</v>
      </c>
      <c r="E1442" s="2">
        <f>Table2[[#This Row],[t0]]+4</f>
        <v>42014</v>
      </c>
    </row>
    <row r="1443" spans="1:5" x14ac:dyDescent="0.25">
      <c r="A1443" s="4">
        <v>42011</v>
      </c>
      <c r="B1443" s="2">
        <f>Table2[[#This Row],[t0]]+1</f>
        <v>42012</v>
      </c>
      <c r="C1443" s="2">
        <f>Table2[[#This Row],[t0]]+2</f>
        <v>42013</v>
      </c>
      <c r="D1443" s="2">
        <f>Table2[[#This Row],[t0]]+3</f>
        <v>42014</v>
      </c>
      <c r="E1443" s="2">
        <f>Table2[[#This Row],[t0]]+4</f>
        <v>42015</v>
      </c>
    </row>
    <row r="1444" spans="1:5" x14ac:dyDescent="0.25">
      <c r="A1444" s="3">
        <v>42020</v>
      </c>
      <c r="B1444" s="2">
        <f>Table2[[#This Row],[t0]]+1</f>
        <v>42021</v>
      </c>
      <c r="C1444" s="2">
        <f>Table2[[#This Row],[t0]]+2</f>
        <v>42022</v>
      </c>
      <c r="D1444" s="2">
        <f>Table2[[#This Row],[t0]]+3</f>
        <v>42023</v>
      </c>
      <c r="E1444" s="2">
        <f>Table2[[#This Row],[t0]]+4</f>
        <v>42024</v>
      </c>
    </row>
    <row r="1445" spans="1:5" x14ac:dyDescent="0.25">
      <c r="A1445" s="4">
        <v>42023</v>
      </c>
      <c r="B1445" s="2">
        <f>Table2[[#This Row],[t0]]+1</f>
        <v>42024</v>
      </c>
      <c r="C1445" s="2">
        <f>Table2[[#This Row],[t0]]+2</f>
        <v>42025</v>
      </c>
      <c r="D1445" s="2">
        <f>Table2[[#This Row],[t0]]+3</f>
        <v>42026</v>
      </c>
      <c r="E1445" s="2">
        <f>Table2[[#This Row],[t0]]+4</f>
        <v>42027</v>
      </c>
    </row>
    <row r="1446" spans="1:5" x14ac:dyDescent="0.25">
      <c r="A1446" s="3">
        <v>42030</v>
      </c>
      <c r="B1446" s="2">
        <f>Table2[[#This Row],[t0]]+1</f>
        <v>42031</v>
      </c>
      <c r="C1446" s="2">
        <f>Table2[[#This Row],[t0]]+2</f>
        <v>42032</v>
      </c>
      <c r="D1446" s="2">
        <f>Table2[[#This Row],[t0]]+3</f>
        <v>42033</v>
      </c>
      <c r="E1446" s="2">
        <f>Table2[[#This Row],[t0]]+4</f>
        <v>42034</v>
      </c>
    </row>
    <row r="1447" spans="1:5" x14ac:dyDescent="0.25">
      <c r="A1447" s="4">
        <v>42035</v>
      </c>
      <c r="B1447" s="2">
        <f>Table2[[#This Row],[t0]]+1</f>
        <v>42036</v>
      </c>
      <c r="C1447" s="2">
        <f>Table2[[#This Row],[t0]]+2</f>
        <v>42037</v>
      </c>
      <c r="D1447" s="2">
        <f>Table2[[#This Row],[t0]]+3</f>
        <v>42038</v>
      </c>
      <c r="E1447" s="2">
        <f>Table2[[#This Row],[t0]]+4</f>
        <v>42039</v>
      </c>
    </row>
    <row r="1448" spans="1:5" x14ac:dyDescent="0.25">
      <c r="A1448" s="3">
        <v>42042</v>
      </c>
      <c r="B1448" s="2">
        <f>Table2[[#This Row],[t0]]+1</f>
        <v>42043</v>
      </c>
      <c r="C1448" s="2">
        <f>Table2[[#This Row],[t0]]+2</f>
        <v>42044</v>
      </c>
      <c r="D1448" s="2">
        <f>Table2[[#This Row],[t0]]+3</f>
        <v>42045</v>
      </c>
      <c r="E1448" s="2">
        <f>Table2[[#This Row],[t0]]+4</f>
        <v>42046</v>
      </c>
    </row>
    <row r="1449" spans="1:5" x14ac:dyDescent="0.25">
      <c r="A1449" s="4">
        <v>42050</v>
      </c>
      <c r="B1449" s="2">
        <f>Table2[[#This Row],[t0]]+1</f>
        <v>42051</v>
      </c>
      <c r="C1449" s="2">
        <f>Table2[[#This Row],[t0]]+2</f>
        <v>42052</v>
      </c>
      <c r="D1449" s="2">
        <f>Table2[[#This Row],[t0]]+3</f>
        <v>42053</v>
      </c>
      <c r="E1449" s="2">
        <f>Table2[[#This Row],[t0]]+4</f>
        <v>42054</v>
      </c>
    </row>
    <row r="1450" spans="1:5" x14ac:dyDescent="0.25">
      <c r="A1450" s="3">
        <v>42051</v>
      </c>
      <c r="B1450" s="2">
        <f>Table2[[#This Row],[t0]]+1</f>
        <v>42052</v>
      </c>
      <c r="C1450" s="2">
        <f>Table2[[#This Row],[t0]]+2</f>
        <v>42053</v>
      </c>
      <c r="D1450" s="2">
        <f>Table2[[#This Row],[t0]]+3</f>
        <v>42054</v>
      </c>
      <c r="E1450" s="2">
        <f>Table2[[#This Row],[t0]]+4</f>
        <v>42055</v>
      </c>
    </row>
    <row r="1451" spans="1:5" x14ac:dyDescent="0.25">
      <c r="A1451" s="4">
        <v>42051</v>
      </c>
      <c r="B1451" s="2">
        <f>Table2[[#This Row],[t0]]+1</f>
        <v>42052</v>
      </c>
      <c r="C1451" s="2">
        <f>Table2[[#This Row],[t0]]+2</f>
        <v>42053</v>
      </c>
      <c r="D1451" s="2">
        <f>Table2[[#This Row],[t0]]+3</f>
        <v>42054</v>
      </c>
      <c r="E1451" s="2">
        <f>Table2[[#This Row],[t0]]+4</f>
        <v>42055</v>
      </c>
    </row>
    <row r="1452" spans="1:5" x14ac:dyDescent="0.25">
      <c r="A1452" s="3">
        <v>42055</v>
      </c>
      <c r="B1452" s="2">
        <f>Table2[[#This Row],[t0]]+1</f>
        <v>42056</v>
      </c>
      <c r="C1452" s="2">
        <f>Table2[[#This Row],[t0]]+2</f>
        <v>42057</v>
      </c>
      <c r="D1452" s="2">
        <f>Table2[[#This Row],[t0]]+3</f>
        <v>42058</v>
      </c>
      <c r="E1452" s="2">
        <f>Table2[[#This Row],[t0]]+4</f>
        <v>42059</v>
      </c>
    </row>
    <row r="1453" spans="1:5" x14ac:dyDescent="0.25">
      <c r="A1453" s="4">
        <v>42057</v>
      </c>
      <c r="B1453" s="2">
        <f>Table2[[#This Row],[t0]]+1</f>
        <v>42058</v>
      </c>
      <c r="C1453" s="2">
        <f>Table2[[#This Row],[t0]]+2</f>
        <v>42059</v>
      </c>
      <c r="D1453" s="2">
        <f>Table2[[#This Row],[t0]]+3</f>
        <v>42060</v>
      </c>
      <c r="E1453" s="2">
        <f>Table2[[#This Row],[t0]]+4</f>
        <v>42061</v>
      </c>
    </row>
    <row r="1454" spans="1:5" x14ac:dyDescent="0.25">
      <c r="A1454" s="3">
        <v>42065</v>
      </c>
      <c r="B1454" s="2">
        <f>Table2[[#This Row],[t0]]+1</f>
        <v>42066</v>
      </c>
      <c r="C1454" s="2">
        <f>Table2[[#This Row],[t0]]+2</f>
        <v>42067</v>
      </c>
      <c r="D1454" s="2">
        <f>Table2[[#This Row],[t0]]+3</f>
        <v>42068</v>
      </c>
      <c r="E1454" s="2">
        <f>Table2[[#This Row],[t0]]+4</f>
        <v>42069</v>
      </c>
    </row>
    <row r="1455" spans="1:5" x14ac:dyDescent="0.25">
      <c r="A1455" s="4">
        <v>42066</v>
      </c>
      <c r="B1455" s="2">
        <f>Table2[[#This Row],[t0]]+1</f>
        <v>42067</v>
      </c>
      <c r="C1455" s="2">
        <f>Table2[[#This Row],[t0]]+2</f>
        <v>42068</v>
      </c>
      <c r="D1455" s="2">
        <f>Table2[[#This Row],[t0]]+3</f>
        <v>42069</v>
      </c>
      <c r="E1455" s="2">
        <f>Table2[[#This Row],[t0]]+4</f>
        <v>42070</v>
      </c>
    </row>
    <row r="1456" spans="1:5" x14ac:dyDescent="0.25">
      <c r="A1456" s="3">
        <v>42066</v>
      </c>
      <c r="B1456" s="2">
        <f>Table2[[#This Row],[t0]]+1</f>
        <v>42067</v>
      </c>
      <c r="C1456" s="2">
        <f>Table2[[#This Row],[t0]]+2</f>
        <v>42068</v>
      </c>
      <c r="D1456" s="2">
        <f>Table2[[#This Row],[t0]]+3</f>
        <v>42069</v>
      </c>
      <c r="E1456" s="2">
        <f>Table2[[#This Row],[t0]]+4</f>
        <v>42070</v>
      </c>
    </row>
    <row r="1457" spans="1:5" x14ac:dyDescent="0.25">
      <c r="A1457" s="4">
        <v>42069</v>
      </c>
      <c r="B1457" s="2">
        <f>Table2[[#This Row],[t0]]+1</f>
        <v>42070</v>
      </c>
      <c r="C1457" s="2">
        <f>Table2[[#This Row],[t0]]+2</f>
        <v>42071</v>
      </c>
      <c r="D1457" s="2">
        <f>Table2[[#This Row],[t0]]+3</f>
        <v>42072</v>
      </c>
      <c r="E1457" s="2">
        <f>Table2[[#This Row],[t0]]+4</f>
        <v>42073</v>
      </c>
    </row>
    <row r="1458" spans="1:5" x14ac:dyDescent="0.25">
      <c r="A1458" s="3">
        <v>42075</v>
      </c>
      <c r="B1458" s="2">
        <f>Table2[[#This Row],[t0]]+1</f>
        <v>42076</v>
      </c>
      <c r="C1458" s="2">
        <f>Table2[[#This Row],[t0]]+2</f>
        <v>42077</v>
      </c>
      <c r="D1458" s="2">
        <f>Table2[[#This Row],[t0]]+3</f>
        <v>42078</v>
      </c>
      <c r="E1458" s="2">
        <f>Table2[[#This Row],[t0]]+4</f>
        <v>42079</v>
      </c>
    </row>
    <row r="1459" spans="1:5" x14ac:dyDescent="0.25">
      <c r="A1459" s="4">
        <v>42076</v>
      </c>
      <c r="B1459" s="2">
        <f>Table2[[#This Row],[t0]]+1</f>
        <v>42077</v>
      </c>
      <c r="C1459" s="2">
        <f>Table2[[#This Row],[t0]]+2</f>
        <v>42078</v>
      </c>
      <c r="D1459" s="2">
        <f>Table2[[#This Row],[t0]]+3</f>
        <v>42079</v>
      </c>
      <c r="E1459" s="2">
        <f>Table2[[#This Row],[t0]]+4</f>
        <v>42080</v>
      </c>
    </row>
    <row r="1460" spans="1:5" x14ac:dyDescent="0.25">
      <c r="A1460" s="3">
        <v>42087</v>
      </c>
      <c r="B1460" s="2">
        <f>Table2[[#This Row],[t0]]+1</f>
        <v>42088</v>
      </c>
      <c r="C1460" s="2">
        <f>Table2[[#This Row],[t0]]+2</f>
        <v>42089</v>
      </c>
      <c r="D1460" s="2">
        <f>Table2[[#This Row],[t0]]+3</f>
        <v>42090</v>
      </c>
      <c r="E1460" s="2">
        <f>Table2[[#This Row],[t0]]+4</f>
        <v>42091</v>
      </c>
    </row>
    <row r="1461" spans="1:5" x14ac:dyDescent="0.25">
      <c r="A1461" s="4">
        <v>42088</v>
      </c>
      <c r="B1461" s="2">
        <f>Table2[[#This Row],[t0]]+1</f>
        <v>42089</v>
      </c>
      <c r="C1461" s="2">
        <f>Table2[[#This Row],[t0]]+2</f>
        <v>42090</v>
      </c>
      <c r="D1461" s="2">
        <f>Table2[[#This Row],[t0]]+3</f>
        <v>42091</v>
      </c>
      <c r="E1461" s="2">
        <f>Table2[[#This Row],[t0]]+4</f>
        <v>42092</v>
      </c>
    </row>
    <row r="1462" spans="1:5" x14ac:dyDescent="0.25">
      <c r="A1462" s="3">
        <v>42089</v>
      </c>
      <c r="B1462" s="2">
        <f>Table2[[#This Row],[t0]]+1</f>
        <v>42090</v>
      </c>
      <c r="C1462" s="2">
        <f>Table2[[#This Row],[t0]]+2</f>
        <v>42091</v>
      </c>
      <c r="D1462" s="2">
        <f>Table2[[#This Row],[t0]]+3</f>
        <v>42092</v>
      </c>
      <c r="E1462" s="2">
        <f>Table2[[#This Row],[t0]]+4</f>
        <v>42093</v>
      </c>
    </row>
    <row r="1463" spans="1:5" x14ac:dyDescent="0.25">
      <c r="A1463" s="4">
        <v>42092</v>
      </c>
      <c r="B1463" s="2">
        <f>Table2[[#This Row],[t0]]+1</f>
        <v>42093</v>
      </c>
      <c r="C1463" s="2">
        <f>Table2[[#This Row],[t0]]+2</f>
        <v>42094</v>
      </c>
      <c r="D1463" s="2">
        <f>Table2[[#This Row],[t0]]+3</f>
        <v>42095</v>
      </c>
      <c r="E1463" s="2">
        <f>Table2[[#This Row],[t0]]+4</f>
        <v>42096</v>
      </c>
    </row>
    <row r="1464" spans="1:5" x14ac:dyDescent="0.25">
      <c r="A1464" s="3">
        <v>42095</v>
      </c>
      <c r="B1464" s="2">
        <f>Table2[[#This Row],[t0]]+1</f>
        <v>42096</v>
      </c>
      <c r="C1464" s="2">
        <f>Table2[[#This Row],[t0]]+2</f>
        <v>42097</v>
      </c>
      <c r="D1464" s="2">
        <f>Table2[[#This Row],[t0]]+3</f>
        <v>42098</v>
      </c>
      <c r="E1464" s="2">
        <f>Table2[[#This Row],[t0]]+4</f>
        <v>42099</v>
      </c>
    </row>
    <row r="1465" spans="1:5" x14ac:dyDescent="0.25">
      <c r="A1465" s="4">
        <v>42098</v>
      </c>
      <c r="B1465" s="2">
        <f>Table2[[#This Row],[t0]]+1</f>
        <v>42099</v>
      </c>
      <c r="C1465" s="2">
        <f>Table2[[#This Row],[t0]]+2</f>
        <v>42100</v>
      </c>
      <c r="D1465" s="2">
        <f>Table2[[#This Row],[t0]]+3</f>
        <v>42101</v>
      </c>
      <c r="E1465" s="2">
        <f>Table2[[#This Row],[t0]]+4</f>
        <v>42102</v>
      </c>
    </row>
    <row r="1466" spans="1:5" x14ac:dyDescent="0.25">
      <c r="A1466" s="3">
        <v>42098</v>
      </c>
      <c r="B1466" s="2">
        <f>Table2[[#This Row],[t0]]+1</f>
        <v>42099</v>
      </c>
      <c r="C1466" s="2">
        <f>Table2[[#This Row],[t0]]+2</f>
        <v>42100</v>
      </c>
      <c r="D1466" s="2">
        <f>Table2[[#This Row],[t0]]+3</f>
        <v>42101</v>
      </c>
      <c r="E1466" s="2">
        <f>Table2[[#This Row],[t0]]+4</f>
        <v>42102</v>
      </c>
    </row>
    <row r="1467" spans="1:5" x14ac:dyDescent="0.25">
      <c r="A1467" s="4">
        <v>42098</v>
      </c>
      <c r="B1467" s="2">
        <f>Table2[[#This Row],[t0]]+1</f>
        <v>42099</v>
      </c>
      <c r="C1467" s="2">
        <f>Table2[[#This Row],[t0]]+2</f>
        <v>42100</v>
      </c>
      <c r="D1467" s="2">
        <f>Table2[[#This Row],[t0]]+3</f>
        <v>42101</v>
      </c>
      <c r="E1467" s="2">
        <f>Table2[[#This Row],[t0]]+4</f>
        <v>42102</v>
      </c>
    </row>
    <row r="1468" spans="1:5" x14ac:dyDescent="0.25">
      <c r="A1468" s="3">
        <v>42098</v>
      </c>
      <c r="B1468" s="2">
        <f>Table2[[#This Row],[t0]]+1</f>
        <v>42099</v>
      </c>
      <c r="C1468" s="2">
        <f>Table2[[#This Row],[t0]]+2</f>
        <v>42100</v>
      </c>
      <c r="D1468" s="2">
        <f>Table2[[#This Row],[t0]]+3</f>
        <v>42101</v>
      </c>
      <c r="E1468" s="2">
        <f>Table2[[#This Row],[t0]]+4</f>
        <v>42102</v>
      </c>
    </row>
    <row r="1469" spans="1:5" x14ac:dyDescent="0.25">
      <c r="A1469" s="4">
        <v>42100</v>
      </c>
      <c r="B1469" s="2">
        <f>Table2[[#This Row],[t0]]+1</f>
        <v>42101</v>
      </c>
      <c r="C1469" s="2">
        <f>Table2[[#This Row],[t0]]+2</f>
        <v>42102</v>
      </c>
      <c r="D1469" s="2">
        <f>Table2[[#This Row],[t0]]+3</f>
        <v>42103</v>
      </c>
      <c r="E1469" s="2">
        <f>Table2[[#This Row],[t0]]+4</f>
        <v>42104</v>
      </c>
    </row>
    <row r="1470" spans="1:5" x14ac:dyDescent="0.25">
      <c r="A1470" s="3">
        <v>42100</v>
      </c>
      <c r="B1470" s="2">
        <f>Table2[[#This Row],[t0]]+1</f>
        <v>42101</v>
      </c>
      <c r="C1470" s="2">
        <f>Table2[[#This Row],[t0]]+2</f>
        <v>42102</v>
      </c>
      <c r="D1470" s="2">
        <f>Table2[[#This Row],[t0]]+3</f>
        <v>42103</v>
      </c>
      <c r="E1470" s="2">
        <f>Table2[[#This Row],[t0]]+4</f>
        <v>42104</v>
      </c>
    </row>
    <row r="1471" spans="1:5" x14ac:dyDescent="0.25">
      <c r="A1471" s="4">
        <v>42101</v>
      </c>
      <c r="B1471" s="2">
        <f>Table2[[#This Row],[t0]]+1</f>
        <v>42102</v>
      </c>
      <c r="C1471" s="2">
        <f>Table2[[#This Row],[t0]]+2</f>
        <v>42103</v>
      </c>
      <c r="D1471" s="2">
        <f>Table2[[#This Row],[t0]]+3</f>
        <v>42104</v>
      </c>
      <c r="E1471" s="2">
        <f>Table2[[#This Row],[t0]]+4</f>
        <v>42105</v>
      </c>
    </row>
    <row r="1472" spans="1:5" x14ac:dyDescent="0.25">
      <c r="A1472" s="3">
        <v>42113</v>
      </c>
      <c r="B1472" s="2">
        <f>Table2[[#This Row],[t0]]+1</f>
        <v>42114</v>
      </c>
      <c r="C1472" s="2">
        <f>Table2[[#This Row],[t0]]+2</f>
        <v>42115</v>
      </c>
      <c r="D1472" s="2">
        <f>Table2[[#This Row],[t0]]+3</f>
        <v>42116</v>
      </c>
      <c r="E1472" s="2">
        <f>Table2[[#This Row],[t0]]+4</f>
        <v>42117</v>
      </c>
    </row>
    <row r="1473" spans="1:5" x14ac:dyDescent="0.25">
      <c r="A1473" s="4">
        <v>42114</v>
      </c>
      <c r="B1473" s="2">
        <f>Table2[[#This Row],[t0]]+1</f>
        <v>42115</v>
      </c>
      <c r="C1473" s="2">
        <f>Table2[[#This Row],[t0]]+2</f>
        <v>42116</v>
      </c>
      <c r="D1473" s="2">
        <f>Table2[[#This Row],[t0]]+3</f>
        <v>42117</v>
      </c>
      <c r="E1473" s="2">
        <f>Table2[[#This Row],[t0]]+4</f>
        <v>42118</v>
      </c>
    </row>
    <row r="1474" spans="1:5" x14ac:dyDescent="0.25">
      <c r="A1474" s="3">
        <v>42114</v>
      </c>
      <c r="B1474" s="2">
        <f>Table2[[#This Row],[t0]]+1</f>
        <v>42115</v>
      </c>
      <c r="C1474" s="2">
        <f>Table2[[#This Row],[t0]]+2</f>
        <v>42116</v>
      </c>
      <c r="D1474" s="2">
        <f>Table2[[#This Row],[t0]]+3</f>
        <v>42117</v>
      </c>
      <c r="E1474" s="2">
        <f>Table2[[#This Row],[t0]]+4</f>
        <v>42118</v>
      </c>
    </row>
    <row r="1475" spans="1:5" x14ac:dyDescent="0.25">
      <c r="A1475" s="4">
        <v>42115</v>
      </c>
      <c r="B1475" s="2">
        <f>Table2[[#This Row],[t0]]+1</f>
        <v>42116</v>
      </c>
      <c r="C1475" s="2">
        <f>Table2[[#This Row],[t0]]+2</f>
        <v>42117</v>
      </c>
      <c r="D1475" s="2">
        <f>Table2[[#This Row],[t0]]+3</f>
        <v>42118</v>
      </c>
      <c r="E1475" s="2">
        <f>Table2[[#This Row],[t0]]+4</f>
        <v>42119</v>
      </c>
    </row>
    <row r="1476" spans="1:5" x14ac:dyDescent="0.25">
      <c r="A1476" s="3">
        <v>42118</v>
      </c>
      <c r="B1476" s="2">
        <f>Table2[[#This Row],[t0]]+1</f>
        <v>42119</v>
      </c>
      <c r="C1476" s="2">
        <f>Table2[[#This Row],[t0]]+2</f>
        <v>42120</v>
      </c>
      <c r="D1476" s="2">
        <f>Table2[[#This Row],[t0]]+3</f>
        <v>42121</v>
      </c>
      <c r="E1476" s="2">
        <f>Table2[[#This Row],[t0]]+4</f>
        <v>42122</v>
      </c>
    </row>
    <row r="1477" spans="1:5" x14ac:dyDescent="0.25">
      <c r="A1477" s="4">
        <v>42118</v>
      </c>
      <c r="B1477" s="2">
        <f>Table2[[#This Row],[t0]]+1</f>
        <v>42119</v>
      </c>
      <c r="C1477" s="2">
        <f>Table2[[#This Row],[t0]]+2</f>
        <v>42120</v>
      </c>
      <c r="D1477" s="2">
        <f>Table2[[#This Row],[t0]]+3</f>
        <v>42121</v>
      </c>
      <c r="E1477" s="2">
        <f>Table2[[#This Row],[t0]]+4</f>
        <v>42122</v>
      </c>
    </row>
    <row r="1478" spans="1:5" x14ac:dyDescent="0.25">
      <c r="A1478" s="3">
        <v>42124</v>
      </c>
      <c r="B1478" s="2">
        <f>Table2[[#This Row],[t0]]+1</f>
        <v>42125</v>
      </c>
      <c r="C1478" s="2">
        <f>Table2[[#This Row],[t0]]+2</f>
        <v>42126</v>
      </c>
      <c r="D1478" s="2">
        <f>Table2[[#This Row],[t0]]+3</f>
        <v>42127</v>
      </c>
      <c r="E1478" s="2">
        <f>Table2[[#This Row],[t0]]+4</f>
        <v>42128</v>
      </c>
    </row>
    <row r="1479" spans="1:5" x14ac:dyDescent="0.25">
      <c r="A1479" s="4">
        <v>42126</v>
      </c>
      <c r="B1479" s="2">
        <f>Table2[[#This Row],[t0]]+1</f>
        <v>42127</v>
      </c>
      <c r="C1479" s="2">
        <f>Table2[[#This Row],[t0]]+2</f>
        <v>42128</v>
      </c>
      <c r="D1479" s="2">
        <f>Table2[[#This Row],[t0]]+3</f>
        <v>42129</v>
      </c>
      <c r="E1479" s="2">
        <f>Table2[[#This Row],[t0]]+4</f>
        <v>42130</v>
      </c>
    </row>
    <row r="1480" spans="1:5" x14ac:dyDescent="0.25">
      <c r="A1480" s="3">
        <v>42126</v>
      </c>
      <c r="B1480" s="2">
        <f>Table2[[#This Row],[t0]]+1</f>
        <v>42127</v>
      </c>
      <c r="C1480" s="2">
        <f>Table2[[#This Row],[t0]]+2</f>
        <v>42128</v>
      </c>
      <c r="D1480" s="2">
        <f>Table2[[#This Row],[t0]]+3</f>
        <v>42129</v>
      </c>
      <c r="E1480" s="2">
        <f>Table2[[#This Row],[t0]]+4</f>
        <v>42130</v>
      </c>
    </row>
    <row r="1481" spans="1:5" x14ac:dyDescent="0.25">
      <c r="A1481" s="4">
        <v>42127</v>
      </c>
      <c r="B1481" s="2">
        <f>Table2[[#This Row],[t0]]+1</f>
        <v>42128</v>
      </c>
      <c r="C1481" s="2">
        <f>Table2[[#This Row],[t0]]+2</f>
        <v>42129</v>
      </c>
      <c r="D1481" s="2">
        <f>Table2[[#This Row],[t0]]+3</f>
        <v>42130</v>
      </c>
      <c r="E1481" s="2">
        <f>Table2[[#This Row],[t0]]+4</f>
        <v>42131</v>
      </c>
    </row>
    <row r="1482" spans="1:5" x14ac:dyDescent="0.25">
      <c r="A1482" s="3">
        <v>42130</v>
      </c>
      <c r="B1482" s="2">
        <f>Table2[[#This Row],[t0]]+1</f>
        <v>42131</v>
      </c>
      <c r="C1482" s="2">
        <f>Table2[[#This Row],[t0]]+2</f>
        <v>42132</v>
      </c>
      <c r="D1482" s="2">
        <f>Table2[[#This Row],[t0]]+3</f>
        <v>42133</v>
      </c>
      <c r="E1482" s="2">
        <f>Table2[[#This Row],[t0]]+4</f>
        <v>42134</v>
      </c>
    </row>
    <row r="1483" spans="1:5" x14ac:dyDescent="0.25">
      <c r="A1483" s="4">
        <v>42130</v>
      </c>
      <c r="B1483" s="2">
        <f>Table2[[#This Row],[t0]]+1</f>
        <v>42131</v>
      </c>
      <c r="C1483" s="2">
        <f>Table2[[#This Row],[t0]]+2</f>
        <v>42132</v>
      </c>
      <c r="D1483" s="2">
        <f>Table2[[#This Row],[t0]]+3</f>
        <v>42133</v>
      </c>
      <c r="E1483" s="2">
        <f>Table2[[#This Row],[t0]]+4</f>
        <v>42134</v>
      </c>
    </row>
    <row r="1484" spans="1:5" x14ac:dyDescent="0.25">
      <c r="A1484" s="3">
        <v>42131</v>
      </c>
      <c r="B1484" s="2">
        <f>Table2[[#This Row],[t0]]+1</f>
        <v>42132</v>
      </c>
      <c r="C1484" s="2">
        <f>Table2[[#This Row],[t0]]+2</f>
        <v>42133</v>
      </c>
      <c r="D1484" s="2">
        <f>Table2[[#This Row],[t0]]+3</f>
        <v>42134</v>
      </c>
      <c r="E1484" s="2">
        <f>Table2[[#This Row],[t0]]+4</f>
        <v>42135</v>
      </c>
    </row>
    <row r="1485" spans="1:5" x14ac:dyDescent="0.25">
      <c r="A1485" s="4">
        <v>42135</v>
      </c>
      <c r="B1485" s="2">
        <f>Table2[[#This Row],[t0]]+1</f>
        <v>42136</v>
      </c>
      <c r="C1485" s="2">
        <f>Table2[[#This Row],[t0]]+2</f>
        <v>42137</v>
      </c>
      <c r="D1485" s="2">
        <f>Table2[[#This Row],[t0]]+3</f>
        <v>42138</v>
      </c>
      <c r="E1485" s="2">
        <f>Table2[[#This Row],[t0]]+4</f>
        <v>42139</v>
      </c>
    </row>
    <row r="1486" spans="1:5" x14ac:dyDescent="0.25">
      <c r="A1486" s="3">
        <v>42135</v>
      </c>
      <c r="B1486" s="2">
        <f>Table2[[#This Row],[t0]]+1</f>
        <v>42136</v>
      </c>
      <c r="C1486" s="2">
        <f>Table2[[#This Row],[t0]]+2</f>
        <v>42137</v>
      </c>
      <c r="D1486" s="2">
        <f>Table2[[#This Row],[t0]]+3</f>
        <v>42138</v>
      </c>
      <c r="E1486" s="2">
        <f>Table2[[#This Row],[t0]]+4</f>
        <v>42139</v>
      </c>
    </row>
    <row r="1487" spans="1:5" x14ac:dyDescent="0.25">
      <c r="A1487" s="4">
        <v>42136</v>
      </c>
      <c r="B1487" s="2">
        <f>Table2[[#This Row],[t0]]+1</f>
        <v>42137</v>
      </c>
      <c r="C1487" s="2">
        <f>Table2[[#This Row],[t0]]+2</f>
        <v>42138</v>
      </c>
      <c r="D1487" s="2">
        <f>Table2[[#This Row],[t0]]+3</f>
        <v>42139</v>
      </c>
      <c r="E1487" s="2">
        <f>Table2[[#This Row],[t0]]+4</f>
        <v>42140</v>
      </c>
    </row>
    <row r="1488" spans="1:5" x14ac:dyDescent="0.25">
      <c r="A1488" s="3">
        <v>42143</v>
      </c>
      <c r="B1488" s="2">
        <f>Table2[[#This Row],[t0]]+1</f>
        <v>42144</v>
      </c>
      <c r="C1488" s="2">
        <f>Table2[[#This Row],[t0]]+2</f>
        <v>42145</v>
      </c>
      <c r="D1488" s="2">
        <f>Table2[[#This Row],[t0]]+3</f>
        <v>42146</v>
      </c>
      <c r="E1488" s="2">
        <f>Table2[[#This Row],[t0]]+4</f>
        <v>42147</v>
      </c>
    </row>
    <row r="1489" spans="1:5" x14ac:dyDescent="0.25">
      <c r="A1489" s="4">
        <v>42144</v>
      </c>
      <c r="B1489" s="2">
        <f>Table2[[#This Row],[t0]]+1</f>
        <v>42145</v>
      </c>
      <c r="C1489" s="2">
        <f>Table2[[#This Row],[t0]]+2</f>
        <v>42146</v>
      </c>
      <c r="D1489" s="2">
        <f>Table2[[#This Row],[t0]]+3</f>
        <v>42147</v>
      </c>
      <c r="E1489" s="2">
        <f>Table2[[#This Row],[t0]]+4</f>
        <v>42148</v>
      </c>
    </row>
    <row r="1490" spans="1:5" x14ac:dyDescent="0.25">
      <c r="A1490" s="3">
        <v>42147</v>
      </c>
      <c r="B1490" s="2">
        <f>Table2[[#This Row],[t0]]+1</f>
        <v>42148</v>
      </c>
      <c r="C1490" s="2">
        <f>Table2[[#This Row],[t0]]+2</f>
        <v>42149</v>
      </c>
      <c r="D1490" s="2">
        <f>Table2[[#This Row],[t0]]+3</f>
        <v>42150</v>
      </c>
      <c r="E1490" s="2">
        <f>Table2[[#This Row],[t0]]+4</f>
        <v>42151</v>
      </c>
    </row>
    <row r="1491" spans="1:5" x14ac:dyDescent="0.25">
      <c r="A1491" s="4">
        <v>42149</v>
      </c>
      <c r="B1491" s="2">
        <f>Table2[[#This Row],[t0]]+1</f>
        <v>42150</v>
      </c>
      <c r="C1491" s="2">
        <f>Table2[[#This Row],[t0]]+2</f>
        <v>42151</v>
      </c>
      <c r="D1491" s="2">
        <f>Table2[[#This Row],[t0]]+3</f>
        <v>42152</v>
      </c>
      <c r="E1491" s="2">
        <f>Table2[[#This Row],[t0]]+4</f>
        <v>42153</v>
      </c>
    </row>
    <row r="1492" spans="1:5" x14ac:dyDescent="0.25">
      <c r="A1492" s="3">
        <v>42158</v>
      </c>
      <c r="B1492" s="2">
        <f>Table2[[#This Row],[t0]]+1</f>
        <v>42159</v>
      </c>
      <c r="C1492" s="2">
        <f>Table2[[#This Row],[t0]]+2</f>
        <v>42160</v>
      </c>
      <c r="D1492" s="2">
        <f>Table2[[#This Row],[t0]]+3</f>
        <v>42161</v>
      </c>
      <c r="E1492" s="2">
        <f>Table2[[#This Row],[t0]]+4</f>
        <v>42162</v>
      </c>
    </row>
    <row r="1493" spans="1:5" x14ac:dyDescent="0.25">
      <c r="A1493" s="4">
        <v>42173</v>
      </c>
      <c r="B1493" s="2">
        <f>Table2[[#This Row],[t0]]+1</f>
        <v>42174</v>
      </c>
      <c r="C1493" s="2">
        <f>Table2[[#This Row],[t0]]+2</f>
        <v>42175</v>
      </c>
      <c r="D1493" s="2">
        <f>Table2[[#This Row],[t0]]+3</f>
        <v>42176</v>
      </c>
      <c r="E1493" s="2">
        <f>Table2[[#This Row],[t0]]+4</f>
        <v>42177</v>
      </c>
    </row>
    <row r="1494" spans="1:5" x14ac:dyDescent="0.25">
      <c r="A1494" s="3">
        <v>42176</v>
      </c>
      <c r="B1494" s="2">
        <f>Table2[[#This Row],[t0]]+1</f>
        <v>42177</v>
      </c>
      <c r="C1494" s="2">
        <f>Table2[[#This Row],[t0]]+2</f>
        <v>42178</v>
      </c>
      <c r="D1494" s="2">
        <f>Table2[[#This Row],[t0]]+3</f>
        <v>42179</v>
      </c>
      <c r="E1494" s="2">
        <f>Table2[[#This Row],[t0]]+4</f>
        <v>42180</v>
      </c>
    </row>
    <row r="1495" spans="1:5" x14ac:dyDescent="0.25">
      <c r="A1495" s="4">
        <v>42177</v>
      </c>
      <c r="B1495" s="2">
        <f>Table2[[#This Row],[t0]]+1</f>
        <v>42178</v>
      </c>
      <c r="C1495" s="2">
        <f>Table2[[#This Row],[t0]]+2</f>
        <v>42179</v>
      </c>
      <c r="D1495" s="2">
        <f>Table2[[#This Row],[t0]]+3</f>
        <v>42180</v>
      </c>
      <c r="E1495" s="2">
        <f>Table2[[#This Row],[t0]]+4</f>
        <v>42181</v>
      </c>
    </row>
    <row r="1496" spans="1:5" x14ac:dyDescent="0.25">
      <c r="A1496" s="3">
        <v>42179</v>
      </c>
      <c r="B1496" s="2">
        <f>Table2[[#This Row],[t0]]+1</f>
        <v>42180</v>
      </c>
      <c r="C1496" s="2">
        <f>Table2[[#This Row],[t0]]+2</f>
        <v>42181</v>
      </c>
      <c r="D1496" s="2">
        <f>Table2[[#This Row],[t0]]+3</f>
        <v>42182</v>
      </c>
      <c r="E1496" s="2">
        <f>Table2[[#This Row],[t0]]+4</f>
        <v>42183</v>
      </c>
    </row>
    <row r="1497" spans="1:5" x14ac:dyDescent="0.25">
      <c r="A1497" s="4">
        <v>42184</v>
      </c>
      <c r="B1497" s="2">
        <f>Table2[[#This Row],[t0]]+1</f>
        <v>42185</v>
      </c>
      <c r="C1497" s="2">
        <f>Table2[[#This Row],[t0]]+2</f>
        <v>42186</v>
      </c>
      <c r="D1497" s="2">
        <f>Table2[[#This Row],[t0]]+3</f>
        <v>42187</v>
      </c>
      <c r="E1497" s="2">
        <f>Table2[[#This Row],[t0]]+4</f>
        <v>42188</v>
      </c>
    </row>
    <row r="1498" spans="1:5" x14ac:dyDescent="0.25">
      <c r="A1498" s="3">
        <v>42185</v>
      </c>
      <c r="B1498" s="2">
        <f>Table2[[#This Row],[t0]]+1</f>
        <v>42186</v>
      </c>
      <c r="C1498" s="2">
        <f>Table2[[#This Row],[t0]]+2</f>
        <v>42187</v>
      </c>
      <c r="D1498" s="2">
        <f>Table2[[#This Row],[t0]]+3</f>
        <v>42188</v>
      </c>
      <c r="E1498" s="2">
        <f>Table2[[#This Row],[t0]]+4</f>
        <v>42189</v>
      </c>
    </row>
    <row r="1499" spans="1:5" x14ac:dyDescent="0.25">
      <c r="A1499" s="4">
        <v>42189</v>
      </c>
      <c r="B1499" s="2">
        <f>Table2[[#This Row],[t0]]+1</f>
        <v>42190</v>
      </c>
      <c r="C1499" s="2">
        <f>Table2[[#This Row],[t0]]+2</f>
        <v>42191</v>
      </c>
      <c r="D1499" s="2">
        <f>Table2[[#This Row],[t0]]+3</f>
        <v>42192</v>
      </c>
      <c r="E1499" s="2">
        <f>Table2[[#This Row],[t0]]+4</f>
        <v>42193</v>
      </c>
    </row>
    <row r="1500" spans="1:5" x14ac:dyDescent="0.25">
      <c r="A1500" s="3">
        <v>42194</v>
      </c>
      <c r="B1500" s="2">
        <f>Table2[[#This Row],[t0]]+1</f>
        <v>42195</v>
      </c>
      <c r="C1500" s="2">
        <f>Table2[[#This Row],[t0]]+2</f>
        <v>42196</v>
      </c>
      <c r="D1500" s="2">
        <f>Table2[[#This Row],[t0]]+3</f>
        <v>42197</v>
      </c>
      <c r="E1500" s="2">
        <f>Table2[[#This Row],[t0]]+4</f>
        <v>42198</v>
      </c>
    </row>
    <row r="1501" spans="1:5" x14ac:dyDescent="0.25">
      <c r="A1501" s="4">
        <v>42194</v>
      </c>
      <c r="B1501" s="2">
        <f>Table2[[#This Row],[t0]]+1</f>
        <v>42195</v>
      </c>
      <c r="C1501" s="2">
        <f>Table2[[#This Row],[t0]]+2</f>
        <v>42196</v>
      </c>
      <c r="D1501" s="2">
        <f>Table2[[#This Row],[t0]]+3</f>
        <v>42197</v>
      </c>
      <c r="E1501" s="2">
        <f>Table2[[#This Row],[t0]]+4</f>
        <v>42198</v>
      </c>
    </row>
    <row r="1502" spans="1:5" x14ac:dyDescent="0.25">
      <c r="A1502" s="3">
        <v>42196</v>
      </c>
      <c r="B1502" s="2">
        <f>Table2[[#This Row],[t0]]+1</f>
        <v>42197</v>
      </c>
      <c r="C1502" s="2">
        <f>Table2[[#This Row],[t0]]+2</f>
        <v>42198</v>
      </c>
      <c r="D1502" s="2">
        <f>Table2[[#This Row],[t0]]+3</f>
        <v>42199</v>
      </c>
      <c r="E1502" s="2">
        <f>Table2[[#This Row],[t0]]+4</f>
        <v>42200</v>
      </c>
    </row>
    <row r="1503" spans="1:5" x14ac:dyDescent="0.25">
      <c r="A1503" s="4">
        <v>42197</v>
      </c>
      <c r="B1503" s="2">
        <f>Table2[[#This Row],[t0]]+1</f>
        <v>42198</v>
      </c>
      <c r="C1503" s="2">
        <f>Table2[[#This Row],[t0]]+2</f>
        <v>42199</v>
      </c>
      <c r="D1503" s="2">
        <f>Table2[[#This Row],[t0]]+3</f>
        <v>42200</v>
      </c>
      <c r="E1503" s="2">
        <f>Table2[[#This Row],[t0]]+4</f>
        <v>42201</v>
      </c>
    </row>
    <row r="1504" spans="1:5" x14ac:dyDescent="0.25">
      <c r="A1504" s="3">
        <v>42197</v>
      </c>
      <c r="B1504" s="2">
        <f>Table2[[#This Row],[t0]]+1</f>
        <v>42198</v>
      </c>
      <c r="C1504" s="2">
        <f>Table2[[#This Row],[t0]]+2</f>
        <v>42199</v>
      </c>
      <c r="D1504" s="2">
        <f>Table2[[#This Row],[t0]]+3</f>
        <v>42200</v>
      </c>
      <c r="E1504" s="2">
        <f>Table2[[#This Row],[t0]]+4</f>
        <v>42201</v>
      </c>
    </row>
    <row r="1505" spans="1:5" x14ac:dyDescent="0.25">
      <c r="A1505" s="4">
        <v>42197</v>
      </c>
      <c r="B1505" s="2">
        <f>Table2[[#This Row],[t0]]+1</f>
        <v>42198</v>
      </c>
      <c r="C1505" s="2">
        <f>Table2[[#This Row],[t0]]+2</f>
        <v>42199</v>
      </c>
      <c r="D1505" s="2">
        <f>Table2[[#This Row],[t0]]+3</f>
        <v>42200</v>
      </c>
      <c r="E1505" s="2">
        <f>Table2[[#This Row],[t0]]+4</f>
        <v>42201</v>
      </c>
    </row>
    <row r="1506" spans="1:5" x14ac:dyDescent="0.25">
      <c r="A1506" s="3">
        <v>42197</v>
      </c>
      <c r="B1506" s="2">
        <f>Table2[[#This Row],[t0]]+1</f>
        <v>42198</v>
      </c>
      <c r="C1506" s="2">
        <f>Table2[[#This Row],[t0]]+2</f>
        <v>42199</v>
      </c>
      <c r="D1506" s="2">
        <f>Table2[[#This Row],[t0]]+3</f>
        <v>42200</v>
      </c>
      <c r="E1506" s="2">
        <f>Table2[[#This Row],[t0]]+4</f>
        <v>42201</v>
      </c>
    </row>
    <row r="1507" spans="1:5" x14ac:dyDescent="0.25">
      <c r="A1507" s="4">
        <v>42198</v>
      </c>
      <c r="B1507" s="2">
        <f>Table2[[#This Row],[t0]]+1</f>
        <v>42199</v>
      </c>
      <c r="C1507" s="2">
        <f>Table2[[#This Row],[t0]]+2</f>
        <v>42200</v>
      </c>
      <c r="D1507" s="2">
        <f>Table2[[#This Row],[t0]]+3</f>
        <v>42201</v>
      </c>
      <c r="E1507" s="2">
        <f>Table2[[#This Row],[t0]]+4</f>
        <v>42202</v>
      </c>
    </row>
    <row r="1508" spans="1:5" x14ac:dyDescent="0.25">
      <c r="A1508" s="3">
        <v>42201</v>
      </c>
      <c r="B1508" s="2">
        <f>Table2[[#This Row],[t0]]+1</f>
        <v>42202</v>
      </c>
      <c r="C1508" s="2">
        <f>Table2[[#This Row],[t0]]+2</f>
        <v>42203</v>
      </c>
      <c r="D1508" s="2">
        <f>Table2[[#This Row],[t0]]+3</f>
        <v>42204</v>
      </c>
      <c r="E1508" s="2">
        <f>Table2[[#This Row],[t0]]+4</f>
        <v>42205</v>
      </c>
    </row>
    <row r="1509" spans="1:5" x14ac:dyDescent="0.25">
      <c r="A1509" s="4">
        <v>42204</v>
      </c>
      <c r="B1509" s="2">
        <f>Table2[[#This Row],[t0]]+1</f>
        <v>42205</v>
      </c>
      <c r="C1509" s="2">
        <f>Table2[[#This Row],[t0]]+2</f>
        <v>42206</v>
      </c>
      <c r="D1509" s="2">
        <f>Table2[[#This Row],[t0]]+3</f>
        <v>42207</v>
      </c>
      <c r="E1509" s="2">
        <f>Table2[[#This Row],[t0]]+4</f>
        <v>42208</v>
      </c>
    </row>
    <row r="1510" spans="1:5" x14ac:dyDescent="0.25">
      <c r="A1510" s="3">
        <v>42214</v>
      </c>
      <c r="B1510" s="2">
        <f>Table2[[#This Row],[t0]]+1</f>
        <v>42215</v>
      </c>
      <c r="C1510" s="2">
        <f>Table2[[#This Row],[t0]]+2</f>
        <v>42216</v>
      </c>
      <c r="D1510" s="2">
        <f>Table2[[#This Row],[t0]]+3</f>
        <v>42217</v>
      </c>
      <c r="E1510" s="2">
        <f>Table2[[#This Row],[t0]]+4</f>
        <v>42218</v>
      </c>
    </row>
    <row r="1511" spans="1:5" x14ac:dyDescent="0.25">
      <c r="A1511" s="4">
        <v>42218</v>
      </c>
      <c r="B1511" s="2">
        <f>Table2[[#This Row],[t0]]+1</f>
        <v>42219</v>
      </c>
      <c r="C1511" s="2">
        <f>Table2[[#This Row],[t0]]+2</f>
        <v>42220</v>
      </c>
      <c r="D1511" s="2">
        <f>Table2[[#This Row],[t0]]+3</f>
        <v>42221</v>
      </c>
      <c r="E1511" s="2">
        <f>Table2[[#This Row],[t0]]+4</f>
        <v>42222</v>
      </c>
    </row>
    <row r="1512" spans="1:5" x14ac:dyDescent="0.25">
      <c r="A1512" s="3">
        <v>42219</v>
      </c>
      <c r="B1512" s="2">
        <f>Table2[[#This Row],[t0]]+1</f>
        <v>42220</v>
      </c>
      <c r="C1512" s="2">
        <f>Table2[[#This Row],[t0]]+2</f>
        <v>42221</v>
      </c>
      <c r="D1512" s="2">
        <f>Table2[[#This Row],[t0]]+3</f>
        <v>42222</v>
      </c>
      <c r="E1512" s="2">
        <f>Table2[[#This Row],[t0]]+4</f>
        <v>42223</v>
      </c>
    </row>
    <row r="1513" spans="1:5" x14ac:dyDescent="0.25">
      <c r="A1513" s="4">
        <v>42221</v>
      </c>
      <c r="B1513" s="2">
        <f>Table2[[#This Row],[t0]]+1</f>
        <v>42222</v>
      </c>
      <c r="C1513" s="2">
        <f>Table2[[#This Row],[t0]]+2</f>
        <v>42223</v>
      </c>
      <c r="D1513" s="2">
        <f>Table2[[#This Row],[t0]]+3</f>
        <v>42224</v>
      </c>
      <c r="E1513" s="2">
        <f>Table2[[#This Row],[t0]]+4</f>
        <v>42225</v>
      </c>
    </row>
    <row r="1514" spans="1:5" x14ac:dyDescent="0.25">
      <c r="A1514" s="3">
        <v>42224</v>
      </c>
      <c r="B1514" s="2">
        <f>Table2[[#This Row],[t0]]+1</f>
        <v>42225</v>
      </c>
      <c r="C1514" s="2">
        <f>Table2[[#This Row],[t0]]+2</f>
        <v>42226</v>
      </c>
      <c r="D1514" s="2">
        <f>Table2[[#This Row],[t0]]+3</f>
        <v>42227</v>
      </c>
      <c r="E1514" s="2">
        <f>Table2[[#This Row],[t0]]+4</f>
        <v>42228</v>
      </c>
    </row>
    <row r="1515" spans="1:5" x14ac:dyDescent="0.25">
      <c r="A1515" s="4">
        <v>42224</v>
      </c>
      <c r="B1515" s="2">
        <f>Table2[[#This Row],[t0]]+1</f>
        <v>42225</v>
      </c>
      <c r="C1515" s="2">
        <f>Table2[[#This Row],[t0]]+2</f>
        <v>42226</v>
      </c>
      <c r="D1515" s="2">
        <f>Table2[[#This Row],[t0]]+3</f>
        <v>42227</v>
      </c>
      <c r="E1515" s="2">
        <f>Table2[[#This Row],[t0]]+4</f>
        <v>42228</v>
      </c>
    </row>
    <row r="1516" spans="1:5" x14ac:dyDescent="0.25">
      <c r="A1516" s="3">
        <v>42225</v>
      </c>
      <c r="B1516" s="2">
        <f>Table2[[#This Row],[t0]]+1</f>
        <v>42226</v>
      </c>
      <c r="C1516" s="2">
        <f>Table2[[#This Row],[t0]]+2</f>
        <v>42227</v>
      </c>
      <c r="D1516" s="2">
        <f>Table2[[#This Row],[t0]]+3</f>
        <v>42228</v>
      </c>
      <c r="E1516" s="2">
        <f>Table2[[#This Row],[t0]]+4</f>
        <v>42229</v>
      </c>
    </row>
    <row r="1517" spans="1:5" x14ac:dyDescent="0.25">
      <c r="A1517" s="4">
        <v>42225</v>
      </c>
      <c r="B1517" s="2">
        <f>Table2[[#This Row],[t0]]+1</f>
        <v>42226</v>
      </c>
      <c r="C1517" s="2">
        <f>Table2[[#This Row],[t0]]+2</f>
        <v>42227</v>
      </c>
      <c r="D1517" s="2">
        <f>Table2[[#This Row],[t0]]+3</f>
        <v>42228</v>
      </c>
      <c r="E1517" s="2">
        <f>Table2[[#This Row],[t0]]+4</f>
        <v>42229</v>
      </c>
    </row>
    <row r="1518" spans="1:5" x14ac:dyDescent="0.25">
      <c r="A1518" s="3">
        <v>42229</v>
      </c>
      <c r="B1518" s="2">
        <f>Table2[[#This Row],[t0]]+1</f>
        <v>42230</v>
      </c>
      <c r="C1518" s="2">
        <f>Table2[[#This Row],[t0]]+2</f>
        <v>42231</v>
      </c>
      <c r="D1518" s="2">
        <f>Table2[[#This Row],[t0]]+3</f>
        <v>42232</v>
      </c>
      <c r="E1518" s="2">
        <f>Table2[[#This Row],[t0]]+4</f>
        <v>42233</v>
      </c>
    </row>
    <row r="1519" spans="1:5" x14ac:dyDescent="0.25">
      <c r="A1519" s="4">
        <v>42238</v>
      </c>
      <c r="B1519" s="2">
        <f>Table2[[#This Row],[t0]]+1</f>
        <v>42239</v>
      </c>
      <c r="C1519" s="2">
        <f>Table2[[#This Row],[t0]]+2</f>
        <v>42240</v>
      </c>
      <c r="D1519" s="2">
        <f>Table2[[#This Row],[t0]]+3</f>
        <v>42241</v>
      </c>
      <c r="E1519" s="2">
        <f>Table2[[#This Row],[t0]]+4</f>
        <v>42242</v>
      </c>
    </row>
    <row r="1520" spans="1:5" x14ac:dyDescent="0.25">
      <c r="A1520" s="3">
        <v>42241</v>
      </c>
      <c r="B1520" s="2">
        <f>Table2[[#This Row],[t0]]+1</f>
        <v>42242</v>
      </c>
      <c r="C1520" s="2">
        <f>Table2[[#This Row],[t0]]+2</f>
        <v>42243</v>
      </c>
      <c r="D1520" s="2">
        <f>Table2[[#This Row],[t0]]+3</f>
        <v>42244</v>
      </c>
      <c r="E1520" s="2">
        <f>Table2[[#This Row],[t0]]+4</f>
        <v>42245</v>
      </c>
    </row>
    <row r="1521" spans="1:5" x14ac:dyDescent="0.25">
      <c r="A1521" s="4">
        <v>42244</v>
      </c>
      <c r="B1521" s="2">
        <f>Table2[[#This Row],[t0]]+1</f>
        <v>42245</v>
      </c>
      <c r="C1521" s="2">
        <f>Table2[[#This Row],[t0]]+2</f>
        <v>42246</v>
      </c>
      <c r="D1521" s="2">
        <f>Table2[[#This Row],[t0]]+3</f>
        <v>42247</v>
      </c>
      <c r="E1521" s="2">
        <f>Table2[[#This Row],[t0]]+4</f>
        <v>42248</v>
      </c>
    </row>
    <row r="1522" spans="1:5" x14ac:dyDescent="0.25">
      <c r="A1522" s="3">
        <v>42245</v>
      </c>
      <c r="B1522" s="2">
        <f>Table2[[#This Row],[t0]]+1</f>
        <v>42246</v>
      </c>
      <c r="C1522" s="2">
        <f>Table2[[#This Row],[t0]]+2</f>
        <v>42247</v>
      </c>
      <c r="D1522" s="2">
        <f>Table2[[#This Row],[t0]]+3</f>
        <v>42248</v>
      </c>
      <c r="E1522" s="2">
        <f>Table2[[#This Row],[t0]]+4</f>
        <v>42249</v>
      </c>
    </row>
    <row r="1523" spans="1:5" x14ac:dyDescent="0.25">
      <c r="A1523" s="4">
        <v>42253</v>
      </c>
      <c r="B1523" s="2">
        <f>Table2[[#This Row],[t0]]+1</f>
        <v>42254</v>
      </c>
      <c r="C1523" s="2">
        <f>Table2[[#This Row],[t0]]+2</f>
        <v>42255</v>
      </c>
      <c r="D1523" s="2">
        <f>Table2[[#This Row],[t0]]+3</f>
        <v>42256</v>
      </c>
      <c r="E1523" s="2">
        <f>Table2[[#This Row],[t0]]+4</f>
        <v>42257</v>
      </c>
    </row>
    <row r="1524" spans="1:5" x14ac:dyDescent="0.25">
      <c r="A1524" s="3">
        <v>42255</v>
      </c>
      <c r="B1524" s="2">
        <f>Table2[[#This Row],[t0]]+1</f>
        <v>42256</v>
      </c>
      <c r="C1524" s="2">
        <f>Table2[[#This Row],[t0]]+2</f>
        <v>42257</v>
      </c>
      <c r="D1524" s="2">
        <f>Table2[[#This Row],[t0]]+3</f>
        <v>42258</v>
      </c>
      <c r="E1524" s="2">
        <f>Table2[[#This Row],[t0]]+4</f>
        <v>42259</v>
      </c>
    </row>
    <row r="1525" spans="1:5" x14ac:dyDescent="0.25">
      <c r="A1525" s="4">
        <v>42255</v>
      </c>
      <c r="B1525" s="2">
        <f>Table2[[#This Row],[t0]]+1</f>
        <v>42256</v>
      </c>
      <c r="C1525" s="2">
        <f>Table2[[#This Row],[t0]]+2</f>
        <v>42257</v>
      </c>
      <c r="D1525" s="2">
        <f>Table2[[#This Row],[t0]]+3</f>
        <v>42258</v>
      </c>
      <c r="E1525" s="2">
        <f>Table2[[#This Row],[t0]]+4</f>
        <v>42259</v>
      </c>
    </row>
    <row r="1526" spans="1:5" x14ac:dyDescent="0.25">
      <c r="A1526" s="3">
        <v>42261</v>
      </c>
      <c r="B1526" s="2">
        <f>Table2[[#This Row],[t0]]+1</f>
        <v>42262</v>
      </c>
      <c r="C1526" s="2">
        <f>Table2[[#This Row],[t0]]+2</f>
        <v>42263</v>
      </c>
      <c r="D1526" s="2">
        <f>Table2[[#This Row],[t0]]+3</f>
        <v>42264</v>
      </c>
      <c r="E1526" s="2">
        <f>Table2[[#This Row],[t0]]+4</f>
        <v>42265</v>
      </c>
    </row>
    <row r="1527" spans="1:5" x14ac:dyDescent="0.25">
      <c r="A1527" s="4">
        <v>42262</v>
      </c>
      <c r="B1527" s="2">
        <f>Table2[[#This Row],[t0]]+1</f>
        <v>42263</v>
      </c>
      <c r="C1527" s="2">
        <f>Table2[[#This Row],[t0]]+2</f>
        <v>42264</v>
      </c>
      <c r="D1527" s="2">
        <f>Table2[[#This Row],[t0]]+3</f>
        <v>42265</v>
      </c>
      <c r="E1527" s="2">
        <f>Table2[[#This Row],[t0]]+4</f>
        <v>42266</v>
      </c>
    </row>
    <row r="1528" spans="1:5" x14ac:dyDescent="0.25">
      <c r="A1528" s="3">
        <v>42263</v>
      </c>
      <c r="B1528" s="2">
        <f>Table2[[#This Row],[t0]]+1</f>
        <v>42264</v>
      </c>
      <c r="C1528" s="2">
        <f>Table2[[#This Row],[t0]]+2</f>
        <v>42265</v>
      </c>
      <c r="D1528" s="2">
        <f>Table2[[#This Row],[t0]]+3</f>
        <v>42266</v>
      </c>
      <c r="E1528" s="2">
        <f>Table2[[#This Row],[t0]]+4</f>
        <v>42267</v>
      </c>
    </row>
    <row r="1529" spans="1:5" x14ac:dyDescent="0.25">
      <c r="A1529" s="4">
        <v>42266</v>
      </c>
      <c r="B1529" s="2">
        <f>Table2[[#This Row],[t0]]+1</f>
        <v>42267</v>
      </c>
      <c r="C1529" s="2">
        <f>Table2[[#This Row],[t0]]+2</f>
        <v>42268</v>
      </c>
      <c r="D1529" s="2">
        <f>Table2[[#This Row],[t0]]+3</f>
        <v>42269</v>
      </c>
      <c r="E1529" s="2">
        <f>Table2[[#This Row],[t0]]+4</f>
        <v>42270</v>
      </c>
    </row>
    <row r="1530" spans="1:5" x14ac:dyDescent="0.25">
      <c r="A1530" s="3">
        <v>42275</v>
      </c>
      <c r="B1530" s="2">
        <f>Table2[[#This Row],[t0]]+1</f>
        <v>42276</v>
      </c>
      <c r="C1530" s="2">
        <f>Table2[[#This Row],[t0]]+2</f>
        <v>42277</v>
      </c>
      <c r="D1530" s="2">
        <f>Table2[[#This Row],[t0]]+3</f>
        <v>42278</v>
      </c>
      <c r="E1530" s="2">
        <f>Table2[[#This Row],[t0]]+4</f>
        <v>42279</v>
      </c>
    </row>
    <row r="1531" spans="1:5" x14ac:dyDescent="0.25">
      <c r="A1531" s="4">
        <v>42275</v>
      </c>
      <c r="B1531" s="2">
        <f>Table2[[#This Row],[t0]]+1</f>
        <v>42276</v>
      </c>
      <c r="C1531" s="2">
        <f>Table2[[#This Row],[t0]]+2</f>
        <v>42277</v>
      </c>
      <c r="D1531" s="2">
        <f>Table2[[#This Row],[t0]]+3</f>
        <v>42278</v>
      </c>
      <c r="E1531" s="2">
        <f>Table2[[#This Row],[t0]]+4</f>
        <v>42279</v>
      </c>
    </row>
    <row r="1532" spans="1:5" x14ac:dyDescent="0.25">
      <c r="A1532" s="3">
        <v>42275</v>
      </c>
      <c r="B1532" s="2">
        <f>Table2[[#This Row],[t0]]+1</f>
        <v>42276</v>
      </c>
      <c r="C1532" s="2">
        <f>Table2[[#This Row],[t0]]+2</f>
        <v>42277</v>
      </c>
      <c r="D1532" s="2">
        <f>Table2[[#This Row],[t0]]+3</f>
        <v>42278</v>
      </c>
      <c r="E1532" s="2">
        <f>Table2[[#This Row],[t0]]+4</f>
        <v>42279</v>
      </c>
    </row>
    <row r="1533" spans="1:5" x14ac:dyDescent="0.25">
      <c r="A1533" s="4">
        <v>42278</v>
      </c>
      <c r="B1533" s="2">
        <f>Table2[[#This Row],[t0]]+1</f>
        <v>42279</v>
      </c>
      <c r="C1533" s="2">
        <f>Table2[[#This Row],[t0]]+2</f>
        <v>42280</v>
      </c>
      <c r="D1533" s="2">
        <f>Table2[[#This Row],[t0]]+3</f>
        <v>42281</v>
      </c>
      <c r="E1533" s="2">
        <f>Table2[[#This Row],[t0]]+4</f>
        <v>42282</v>
      </c>
    </row>
    <row r="1534" spans="1:5" x14ac:dyDescent="0.25">
      <c r="A1534" s="3">
        <v>42279</v>
      </c>
      <c r="B1534" s="2">
        <f>Table2[[#This Row],[t0]]+1</f>
        <v>42280</v>
      </c>
      <c r="C1534" s="2">
        <f>Table2[[#This Row],[t0]]+2</f>
        <v>42281</v>
      </c>
      <c r="D1534" s="2">
        <f>Table2[[#This Row],[t0]]+3</f>
        <v>42282</v>
      </c>
      <c r="E1534" s="2">
        <f>Table2[[#This Row],[t0]]+4</f>
        <v>42283</v>
      </c>
    </row>
    <row r="1535" spans="1:5" x14ac:dyDescent="0.25">
      <c r="A1535" s="4">
        <v>42280</v>
      </c>
      <c r="B1535" s="2">
        <f>Table2[[#This Row],[t0]]+1</f>
        <v>42281</v>
      </c>
      <c r="C1535" s="2">
        <f>Table2[[#This Row],[t0]]+2</f>
        <v>42282</v>
      </c>
      <c r="D1535" s="2">
        <f>Table2[[#This Row],[t0]]+3</f>
        <v>42283</v>
      </c>
      <c r="E1535" s="2">
        <f>Table2[[#This Row],[t0]]+4</f>
        <v>42284</v>
      </c>
    </row>
    <row r="1536" spans="1:5" x14ac:dyDescent="0.25">
      <c r="A1536" s="3">
        <v>42281</v>
      </c>
      <c r="B1536" s="2">
        <f>Table2[[#This Row],[t0]]+1</f>
        <v>42282</v>
      </c>
      <c r="C1536" s="2">
        <f>Table2[[#This Row],[t0]]+2</f>
        <v>42283</v>
      </c>
      <c r="D1536" s="2">
        <f>Table2[[#This Row],[t0]]+3</f>
        <v>42284</v>
      </c>
      <c r="E1536" s="2">
        <f>Table2[[#This Row],[t0]]+4</f>
        <v>42285</v>
      </c>
    </row>
    <row r="1537" spans="1:5" x14ac:dyDescent="0.25">
      <c r="A1537" s="4">
        <v>42283</v>
      </c>
      <c r="B1537" s="2">
        <f>Table2[[#This Row],[t0]]+1</f>
        <v>42284</v>
      </c>
      <c r="C1537" s="2">
        <f>Table2[[#This Row],[t0]]+2</f>
        <v>42285</v>
      </c>
      <c r="D1537" s="2">
        <f>Table2[[#This Row],[t0]]+3</f>
        <v>42286</v>
      </c>
      <c r="E1537" s="2">
        <f>Table2[[#This Row],[t0]]+4</f>
        <v>42287</v>
      </c>
    </row>
    <row r="1538" spans="1:5" x14ac:dyDescent="0.25">
      <c r="A1538" s="3">
        <v>42291</v>
      </c>
      <c r="B1538" s="2">
        <f>Table2[[#This Row],[t0]]+1</f>
        <v>42292</v>
      </c>
      <c r="C1538" s="2">
        <f>Table2[[#This Row],[t0]]+2</f>
        <v>42293</v>
      </c>
      <c r="D1538" s="2">
        <f>Table2[[#This Row],[t0]]+3</f>
        <v>42294</v>
      </c>
      <c r="E1538" s="2">
        <f>Table2[[#This Row],[t0]]+4</f>
        <v>42295</v>
      </c>
    </row>
    <row r="1539" spans="1:5" x14ac:dyDescent="0.25">
      <c r="A1539" s="4">
        <v>42299</v>
      </c>
      <c r="B1539" s="2">
        <f>Table2[[#This Row],[t0]]+1</f>
        <v>42300</v>
      </c>
      <c r="C1539" s="2">
        <f>Table2[[#This Row],[t0]]+2</f>
        <v>42301</v>
      </c>
      <c r="D1539" s="2">
        <f>Table2[[#This Row],[t0]]+3</f>
        <v>42302</v>
      </c>
      <c r="E1539" s="2">
        <f>Table2[[#This Row],[t0]]+4</f>
        <v>42303</v>
      </c>
    </row>
    <row r="1540" spans="1:5" x14ac:dyDescent="0.25">
      <c r="A1540" s="3">
        <v>42301</v>
      </c>
      <c r="B1540" s="2">
        <f>Table2[[#This Row],[t0]]+1</f>
        <v>42302</v>
      </c>
      <c r="C1540" s="2">
        <f>Table2[[#This Row],[t0]]+2</f>
        <v>42303</v>
      </c>
      <c r="D1540" s="2">
        <f>Table2[[#This Row],[t0]]+3</f>
        <v>42304</v>
      </c>
      <c r="E1540" s="2">
        <f>Table2[[#This Row],[t0]]+4</f>
        <v>42305</v>
      </c>
    </row>
    <row r="1541" spans="1:5" x14ac:dyDescent="0.25">
      <c r="A1541" s="4">
        <v>42306</v>
      </c>
      <c r="B1541" s="2">
        <f>Table2[[#This Row],[t0]]+1</f>
        <v>42307</v>
      </c>
      <c r="C1541" s="2">
        <f>Table2[[#This Row],[t0]]+2</f>
        <v>42308</v>
      </c>
      <c r="D1541" s="2">
        <f>Table2[[#This Row],[t0]]+3</f>
        <v>42309</v>
      </c>
      <c r="E1541" s="2">
        <f>Table2[[#This Row],[t0]]+4</f>
        <v>42310</v>
      </c>
    </row>
    <row r="1542" spans="1:5" x14ac:dyDescent="0.25">
      <c r="A1542" s="3">
        <v>42310</v>
      </c>
      <c r="B1542" s="2">
        <f>Table2[[#This Row],[t0]]+1</f>
        <v>42311</v>
      </c>
      <c r="C1542" s="2">
        <f>Table2[[#This Row],[t0]]+2</f>
        <v>42312</v>
      </c>
      <c r="D1542" s="2">
        <f>Table2[[#This Row],[t0]]+3</f>
        <v>42313</v>
      </c>
      <c r="E1542" s="2">
        <f>Table2[[#This Row],[t0]]+4</f>
        <v>42314</v>
      </c>
    </row>
    <row r="1543" spans="1:5" x14ac:dyDescent="0.25">
      <c r="A1543" s="4">
        <v>42311</v>
      </c>
      <c r="B1543" s="2">
        <f>Table2[[#This Row],[t0]]+1</f>
        <v>42312</v>
      </c>
      <c r="C1543" s="2">
        <f>Table2[[#This Row],[t0]]+2</f>
        <v>42313</v>
      </c>
      <c r="D1543" s="2">
        <f>Table2[[#This Row],[t0]]+3</f>
        <v>42314</v>
      </c>
      <c r="E1543" s="2">
        <f>Table2[[#This Row],[t0]]+4</f>
        <v>42315</v>
      </c>
    </row>
    <row r="1544" spans="1:5" x14ac:dyDescent="0.25">
      <c r="A1544" s="3">
        <v>42311</v>
      </c>
      <c r="B1544" s="2">
        <f>Table2[[#This Row],[t0]]+1</f>
        <v>42312</v>
      </c>
      <c r="C1544" s="2">
        <f>Table2[[#This Row],[t0]]+2</f>
        <v>42313</v>
      </c>
      <c r="D1544" s="2">
        <f>Table2[[#This Row],[t0]]+3</f>
        <v>42314</v>
      </c>
      <c r="E1544" s="2">
        <f>Table2[[#This Row],[t0]]+4</f>
        <v>42315</v>
      </c>
    </row>
    <row r="1545" spans="1:5" x14ac:dyDescent="0.25">
      <c r="A1545" s="4">
        <v>42316</v>
      </c>
      <c r="B1545" s="2">
        <f>Table2[[#This Row],[t0]]+1</f>
        <v>42317</v>
      </c>
      <c r="C1545" s="2">
        <f>Table2[[#This Row],[t0]]+2</f>
        <v>42318</v>
      </c>
      <c r="D1545" s="2">
        <f>Table2[[#This Row],[t0]]+3</f>
        <v>42319</v>
      </c>
      <c r="E1545" s="2">
        <f>Table2[[#This Row],[t0]]+4</f>
        <v>42320</v>
      </c>
    </row>
    <row r="1546" spans="1:5" x14ac:dyDescent="0.25">
      <c r="A1546" s="3">
        <v>42316</v>
      </c>
      <c r="B1546" s="2">
        <f>Table2[[#This Row],[t0]]+1</f>
        <v>42317</v>
      </c>
      <c r="C1546" s="2">
        <f>Table2[[#This Row],[t0]]+2</f>
        <v>42318</v>
      </c>
      <c r="D1546" s="2">
        <f>Table2[[#This Row],[t0]]+3</f>
        <v>42319</v>
      </c>
      <c r="E1546" s="2">
        <f>Table2[[#This Row],[t0]]+4</f>
        <v>42320</v>
      </c>
    </row>
    <row r="1547" spans="1:5" x14ac:dyDescent="0.25">
      <c r="A1547" s="4">
        <v>42330</v>
      </c>
      <c r="B1547" s="2">
        <f>Table2[[#This Row],[t0]]+1</f>
        <v>42331</v>
      </c>
      <c r="C1547" s="2">
        <f>Table2[[#This Row],[t0]]+2</f>
        <v>42332</v>
      </c>
      <c r="D1547" s="2">
        <f>Table2[[#This Row],[t0]]+3</f>
        <v>42333</v>
      </c>
      <c r="E1547" s="2">
        <f>Table2[[#This Row],[t0]]+4</f>
        <v>42334</v>
      </c>
    </row>
    <row r="1548" spans="1:5" x14ac:dyDescent="0.25">
      <c r="A1548" s="3">
        <v>42333</v>
      </c>
      <c r="B1548" s="2">
        <f>Table2[[#This Row],[t0]]+1</f>
        <v>42334</v>
      </c>
      <c r="C1548" s="2">
        <f>Table2[[#This Row],[t0]]+2</f>
        <v>42335</v>
      </c>
      <c r="D1548" s="2">
        <f>Table2[[#This Row],[t0]]+3</f>
        <v>42336</v>
      </c>
      <c r="E1548" s="2">
        <f>Table2[[#This Row],[t0]]+4</f>
        <v>42337</v>
      </c>
    </row>
    <row r="1549" spans="1:5" x14ac:dyDescent="0.25">
      <c r="A1549" s="4">
        <v>42342</v>
      </c>
      <c r="B1549" s="2">
        <f>Table2[[#This Row],[t0]]+1</f>
        <v>42343</v>
      </c>
      <c r="C1549" s="2">
        <f>Table2[[#This Row],[t0]]+2</f>
        <v>42344</v>
      </c>
      <c r="D1549" s="2">
        <f>Table2[[#This Row],[t0]]+3</f>
        <v>42345</v>
      </c>
      <c r="E1549" s="2">
        <f>Table2[[#This Row],[t0]]+4</f>
        <v>42346</v>
      </c>
    </row>
    <row r="1550" spans="1:5" x14ac:dyDescent="0.25">
      <c r="A1550" s="3">
        <v>42352</v>
      </c>
      <c r="B1550" s="2">
        <f>Table2[[#This Row],[t0]]+1</f>
        <v>42353</v>
      </c>
      <c r="C1550" s="2">
        <f>Table2[[#This Row],[t0]]+2</f>
        <v>42354</v>
      </c>
      <c r="D1550" s="2">
        <f>Table2[[#This Row],[t0]]+3</f>
        <v>42355</v>
      </c>
      <c r="E1550" s="2">
        <f>Table2[[#This Row],[t0]]+4</f>
        <v>42356</v>
      </c>
    </row>
    <row r="1551" spans="1:5" x14ac:dyDescent="0.25">
      <c r="A1551" s="4">
        <v>42364</v>
      </c>
      <c r="B1551" s="2">
        <f>Table2[[#This Row],[t0]]+1</f>
        <v>42365</v>
      </c>
      <c r="C1551" s="2">
        <f>Table2[[#This Row],[t0]]+2</f>
        <v>42366</v>
      </c>
      <c r="D1551" s="2">
        <f>Table2[[#This Row],[t0]]+3</f>
        <v>42367</v>
      </c>
      <c r="E1551" s="2">
        <f>Table2[[#This Row],[t0]]+4</f>
        <v>42368</v>
      </c>
    </row>
    <row r="1552" spans="1:5" x14ac:dyDescent="0.25">
      <c r="A1552" s="3">
        <v>42370</v>
      </c>
      <c r="B1552" s="2">
        <f>Table2[[#This Row],[t0]]+1</f>
        <v>42371</v>
      </c>
      <c r="C1552" s="2">
        <f>Table2[[#This Row],[t0]]+2</f>
        <v>42372</v>
      </c>
      <c r="D1552" s="2">
        <f>Table2[[#This Row],[t0]]+3</f>
        <v>42373</v>
      </c>
      <c r="E1552" s="2">
        <f>Table2[[#This Row],[t0]]+4</f>
        <v>42374</v>
      </c>
    </row>
    <row r="1553" spans="1:5" x14ac:dyDescent="0.25">
      <c r="A1553" s="4">
        <v>42370</v>
      </c>
      <c r="B1553" s="2">
        <f>Table2[[#This Row],[t0]]+1</f>
        <v>42371</v>
      </c>
      <c r="C1553" s="2">
        <f>Table2[[#This Row],[t0]]+2</f>
        <v>42372</v>
      </c>
      <c r="D1553" s="2">
        <f>Table2[[#This Row],[t0]]+3</f>
        <v>42373</v>
      </c>
      <c r="E1553" s="2">
        <f>Table2[[#This Row],[t0]]+4</f>
        <v>42374</v>
      </c>
    </row>
    <row r="1554" spans="1:5" x14ac:dyDescent="0.25">
      <c r="A1554" s="3">
        <v>42371</v>
      </c>
      <c r="B1554" s="2">
        <f>Table2[[#This Row],[t0]]+1</f>
        <v>42372</v>
      </c>
      <c r="C1554" s="2">
        <f>Table2[[#This Row],[t0]]+2</f>
        <v>42373</v>
      </c>
      <c r="D1554" s="2">
        <f>Table2[[#This Row],[t0]]+3</f>
        <v>42374</v>
      </c>
      <c r="E1554" s="2">
        <f>Table2[[#This Row],[t0]]+4</f>
        <v>42375</v>
      </c>
    </row>
    <row r="1555" spans="1:5" x14ac:dyDescent="0.25">
      <c r="A1555" s="4">
        <v>42373</v>
      </c>
      <c r="B1555" s="2">
        <f>Table2[[#This Row],[t0]]+1</f>
        <v>42374</v>
      </c>
      <c r="C1555" s="2">
        <f>Table2[[#This Row],[t0]]+2</f>
        <v>42375</v>
      </c>
      <c r="D1555" s="2">
        <f>Table2[[#This Row],[t0]]+3</f>
        <v>42376</v>
      </c>
      <c r="E1555" s="2">
        <f>Table2[[#This Row],[t0]]+4</f>
        <v>42377</v>
      </c>
    </row>
    <row r="1556" spans="1:5" x14ac:dyDescent="0.25">
      <c r="A1556" s="3">
        <v>42389</v>
      </c>
      <c r="B1556" s="2">
        <f>Table2[[#This Row],[t0]]+1</f>
        <v>42390</v>
      </c>
      <c r="C1556" s="2">
        <f>Table2[[#This Row],[t0]]+2</f>
        <v>42391</v>
      </c>
      <c r="D1556" s="2">
        <f>Table2[[#This Row],[t0]]+3</f>
        <v>42392</v>
      </c>
      <c r="E1556" s="2">
        <f>Table2[[#This Row],[t0]]+4</f>
        <v>42393</v>
      </c>
    </row>
    <row r="1557" spans="1:5" x14ac:dyDescent="0.25">
      <c r="A1557" s="4">
        <v>42389</v>
      </c>
      <c r="B1557" s="2">
        <f>Table2[[#This Row],[t0]]+1</f>
        <v>42390</v>
      </c>
      <c r="C1557" s="2">
        <f>Table2[[#This Row],[t0]]+2</f>
        <v>42391</v>
      </c>
      <c r="D1557" s="2">
        <f>Table2[[#This Row],[t0]]+3</f>
        <v>42392</v>
      </c>
      <c r="E1557" s="2">
        <f>Table2[[#This Row],[t0]]+4</f>
        <v>42393</v>
      </c>
    </row>
    <row r="1558" spans="1:5" x14ac:dyDescent="0.25">
      <c r="A1558" s="3">
        <v>42389</v>
      </c>
      <c r="B1558" s="2">
        <f>Table2[[#This Row],[t0]]+1</f>
        <v>42390</v>
      </c>
      <c r="C1558" s="2">
        <f>Table2[[#This Row],[t0]]+2</f>
        <v>42391</v>
      </c>
      <c r="D1558" s="2">
        <f>Table2[[#This Row],[t0]]+3</f>
        <v>42392</v>
      </c>
      <c r="E1558" s="2">
        <f>Table2[[#This Row],[t0]]+4</f>
        <v>42393</v>
      </c>
    </row>
    <row r="1559" spans="1:5" x14ac:dyDescent="0.25">
      <c r="A1559" s="4">
        <v>42389</v>
      </c>
      <c r="B1559" s="2">
        <f>Table2[[#This Row],[t0]]+1</f>
        <v>42390</v>
      </c>
      <c r="C1559" s="2">
        <f>Table2[[#This Row],[t0]]+2</f>
        <v>42391</v>
      </c>
      <c r="D1559" s="2">
        <f>Table2[[#This Row],[t0]]+3</f>
        <v>42392</v>
      </c>
      <c r="E1559" s="2">
        <f>Table2[[#This Row],[t0]]+4</f>
        <v>42393</v>
      </c>
    </row>
    <row r="1560" spans="1:5" x14ac:dyDescent="0.25">
      <c r="A1560" s="3">
        <v>42389</v>
      </c>
      <c r="B1560" s="2">
        <f>Table2[[#This Row],[t0]]+1</f>
        <v>42390</v>
      </c>
      <c r="C1560" s="2">
        <f>Table2[[#This Row],[t0]]+2</f>
        <v>42391</v>
      </c>
      <c r="D1560" s="2">
        <f>Table2[[#This Row],[t0]]+3</f>
        <v>42392</v>
      </c>
      <c r="E1560" s="2">
        <f>Table2[[#This Row],[t0]]+4</f>
        <v>42393</v>
      </c>
    </row>
    <row r="1561" spans="1:5" x14ac:dyDescent="0.25">
      <c r="A1561" s="4">
        <v>42392</v>
      </c>
      <c r="B1561" s="2">
        <f>Table2[[#This Row],[t0]]+1</f>
        <v>42393</v>
      </c>
      <c r="C1561" s="2">
        <f>Table2[[#This Row],[t0]]+2</f>
        <v>42394</v>
      </c>
      <c r="D1561" s="2">
        <f>Table2[[#This Row],[t0]]+3</f>
        <v>42395</v>
      </c>
      <c r="E1561" s="2">
        <f>Table2[[#This Row],[t0]]+4</f>
        <v>42396</v>
      </c>
    </row>
    <row r="1562" spans="1:5" x14ac:dyDescent="0.25">
      <c r="A1562" s="3">
        <v>42420</v>
      </c>
      <c r="B1562" s="2">
        <f>Table2[[#This Row],[t0]]+1</f>
        <v>42421</v>
      </c>
      <c r="C1562" s="2">
        <f>Table2[[#This Row],[t0]]+2</f>
        <v>42422</v>
      </c>
      <c r="D1562" s="2">
        <f>Table2[[#This Row],[t0]]+3</f>
        <v>42423</v>
      </c>
      <c r="E1562" s="2">
        <f>Table2[[#This Row],[t0]]+4</f>
        <v>42424</v>
      </c>
    </row>
    <row r="1563" spans="1:5" x14ac:dyDescent="0.25">
      <c r="A1563" s="4">
        <v>42422</v>
      </c>
      <c r="B1563" s="2">
        <f>Table2[[#This Row],[t0]]+1</f>
        <v>42423</v>
      </c>
      <c r="C1563" s="2">
        <f>Table2[[#This Row],[t0]]+2</f>
        <v>42424</v>
      </c>
      <c r="D1563" s="2">
        <f>Table2[[#This Row],[t0]]+3</f>
        <v>42425</v>
      </c>
      <c r="E1563" s="2">
        <f>Table2[[#This Row],[t0]]+4</f>
        <v>42426</v>
      </c>
    </row>
    <row r="1564" spans="1:5" x14ac:dyDescent="0.25">
      <c r="A1564" s="3">
        <v>42427</v>
      </c>
      <c r="B1564" s="2">
        <f>Table2[[#This Row],[t0]]+1</f>
        <v>42428</v>
      </c>
      <c r="C1564" s="2">
        <f>Table2[[#This Row],[t0]]+2</f>
        <v>42429</v>
      </c>
      <c r="D1564" s="2">
        <f>Table2[[#This Row],[t0]]+3</f>
        <v>42430</v>
      </c>
      <c r="E1564" s="2">
        <f>Table2[[#This Row],[t0]]+4</f>
        <v>42431</v>
      </c>
    </row>
    <row r="1565" spans="1:5" x14ac:dyDescent="0.25">
      <c r="A1565" s="4">
        <v>42433</v>
      </c>
      <c r="B1565" s="2">
        <f>Table2[[#This Row],[t0]]+1</f>
        <v>42434</v>
      </c>
      <c r="C1565" s="2">
        <f>Table2[[#This Row],[t0]]+2</f>
        <v>42435</v>
      </c>
      <c r="D1565" s="2">
        <f>Table2[[#This Row],[t0]]+3</f>
        <v>42436</v>
      </c>
      <c r="E1565" s="2">
        <f>Table2[[#This Row],[t0]]+4</f>
        <v>42437</v>
      </c>
    </row>
    <row r="1566" spans="1:5" x14ac:dyDescent="0.25">
      <c r="A1566" s="3">
        <v>42446</v>
      </c>
      <c r="B1566" s="2">
        <f>Table2[[#This Row],[t0]]+1</f>
        <v>42447</v>
      </c>
      <c r="C1566" s="2">
        <f>Table2[[#This Row],[t0]]+2</f>
        <v>42448</v>
      </c>
      <c r="D1566" s="2">
        <f>Table2[[#This Row],[t0]]+3</f>
        <v>42449</v>
      </c>
      <c r="E1566" s="2">
        <f>Table2[[#This Row],[t0]]+4</f>
        <v>42450</v>
      </c>
    </row>
    <row r="1567" spans="1:5" x14ac:dyDescent="0.25">
      <c r="A1567" s="4">
        <v>42451</v>
      </c>
      <c r="B1567" s="2">
        <f>Table2[[#This Row],[t0]]+1</f>
        <v>42452</v>
      </c>
      <c r="C1567" s="2">
        <f>Table2[[#This Row],[t0]]+2</f>
        <v>42453</v>
      </c>
      <c r="D1567" s="2">
        <f>Table2[[#This Row],[t0]]+3</f>
        <v>42454</v>
      </c>
      <c r="E1567" s="2">
        <f>Table2[[#This Row],[t0]]+4</f>
        <v>42455</v>
      </c>
    </row>
    <row r="1568" spans="1:5" x14ac:dyDescent="0.25">
      <c r="A1568" s="3">
        <v>42461</v>
      </c>
      <c r="B1568" s="2">
        <f>Table2[[#This Row],[t0]]+1</f>
        <v>42462</v>
      </c>
      <c r="C1568" s="2">
        <f>Table2[[#This Row],[t0]]+2</f>
        <v>42463</v>
      </c>
      <c r="D1568" s="2">
        <f>Table2[[#This Row],[t0]]+3</f>
        <v>42464</v>
      </c>
      <c r="E1568" s="2">
        <f>Table2[[#This Row],[t0]]+4</f>
        <v>42465</v>
      </c>
    </row>
    <row r="1569" spans="1:5" x14ac:dyDescent="0.25">
      <c r="A1569" s="4">
        <v>42464</v>
      </c>
      <c r="B1569" s="2">
        <f>Table2[[#This Row],[t0]]+1</f>
        <v>42465</v>
      </c>
      <c r="C1569" s="2">
        <f>Table2[[#This Row],[t0]]+2</f>
        <v>42466</v>
      </c>
      <c r="D1569" s="2">
        <f>Table2[[#This Row],[t0]]+3</f>
        <v>42467</v>
      </c>
      <c r="E1569" s="2">
        <f>Table2[[#This Row],[t0]]+4</f>
        <v>42468</v>
      </c>
    </row>
    <row r="1570" spans="1:5" x14ac:dyDescent="0.25">
      <c r="A1570" s="3">
        <v>42470</v>
      </c>
      <c r="B1570" s="2">
        <f>Table2[[#This Row],[t0]]+1</f>
        <v>42471</v>
      </c>
      <c r="C1570" s="2">
        <f>Table2[[#This Row],[t0]]+2</f>
        <v>42472</v>
      </c>
      <c r="D1570" s="2">
        <f>Table2[[#This Row],[t0]]+3</f>
        <v>42473</v>
      </c>
      <c r="E1570" s="2">
        <f>Table2[[#This Row],[t0]]+4</f>
        <v>42474</v>
      </c>
    </row>
    <row r="1571" spans="1:5" x14ac:dyDescent="0.25">
      <c r="A1571" s="4">
        <v>42481</v>
      </c>
      <c r="B1571" s="2">
        <f>Table2[[#This Row],[t0]]+1</f>
        <v>42482</v>
      </c>
      <c r="C1571" s="2">
        <f>Table2[[#This Row],[t0]]+2</f>
        <v>42483</v>
      </c>
      <c r="D1571" s="2">
        <f>Table2[[#This Row],[t0]]+3</f>
        <v>42484</v>
      </c>
      <c r="E1571" s="2">
        <f>Table2[[#This Row],[t0]]+4</f>
        <v>42485</v>
      </c>
    </row>
    <row r="1572" spans="1:5" x14ac:dyDescent="0.25">
      <c r="A1572" s="3">
        <v>42484</v>
      </c>
      <c r="B1572" s="2">
        <f>Table2[[#This Row],[t0]]+1</f>
        <v>42485</v>
      </c>
      <c r="C1572" s="2">
        <f>Table2[[#This Row],[t0]]+2</f>
        <v>42486</v>
      </c>
      <c r="D1572" s="2">
        <f>Table2[[#This Row],[t0]]+3</f>
        <v>42487</v>
      </c>
      <c r="E1572" s="2">
        <f>Table2[[#This Row],[t0]]+4</f>
        <v>42488</v>
      </c>
    </row>
    <row r="1573" spans="1:5" x14ac:dyDescent="0.25">
      <c r="A1573" s="4">
        <v>42484</v>
      </c>
      <c r="B1573" s="2">
        <f>Table2[[#This Row],[t0]]+1</f>
        <v>42485</v>
      </c>
      <c r="C1573" s="2">
        <f>Table2[[#This Row],[t0]]+2</f>
        <v>42486</v>
      </c>
      <c r="D1573" s="2">
        <f>Table2[[#This Row],[t0]]+3</f>
        <v>42487</v>
      </c>
      <c r="E1573" s="2">
        <f>Table2[[#This Row],[t0]]+4</f>
        <v>42488</v>
      </c>
    </row>
    <row r="1574" spans="1:5" x14ac:dyDescent="0.25">
      <c r="A1574" s="3">
        <v>42485</v>
      </c>
      <c r="B1574" s="2">
        <f>Table2[[#This Row],[t0]]+1</f>
        <v>42486</v>
      </c>
      <c r="C1574" s="2">
        <f>Table2[[#This Row],[t0]]+2</f>
        <v>42487</v>
      </c>
      <c r="D1574" s="2">
        <f>Table2[[#This Row],[t0]]+3</f>
        <v>42488</v>
      </c>
      <c r="E1574" s="2">
        <f>Table2[[#This Row],[t0]]+4</f>
        <v>42489</v>
      </c>
    </row>
    <row r="1575" spans="1:5" x14ac:dyDescent="0.25">
      <c r="A1575" s="4">
        <v>42489</v>
      </c>
      <c r="B1575" s="2">
        <f>Table2[[#This Row],[t0]]+1</f>
        <v>42490</v>
      </c>
      <c r="C1575" s="2">
        <f>Table2[[#This Row],[t0]]+2</f>
        <v>42491</v>
      </c>
      <c r="D1575" s="2">
        <f>Table2[[#This Row],[t0]]+3</f>
        <v>42492</v>
      </c>
      <c r="E1575" s="2">
        <f>Table2[[#This Row],[t0]]+4</f>
        <v>42493</v>
      </c>
    </row>
    <row r="1576" spans="1:5" x14ac:dyDescent="0.25">
      <c r="A1576" s="3">
        <v>42498</v>
      </c>
      <c r="B1576" s="2">
        <f>Table2[[#This Row],[t0]]+1</f>
        <v>42499</v>
      </c>
      <c r="C1576" s="2">
        <f>Table2[[#This Row],[t0]]+2</f>
        <v>42500</v>
      </c>
      <c r="D1576" s="2">
        <f>Table2[[#This Row],[t0]]+3</f>
        <v>42501</v>
      </c>
      <c r="E1576" s="2">
        <f>Table2[[#This Row],[t0]]+4</f>
        <v>42502</v>
      </c>
    </row>
    <row r="1577" spans="1:5" x14ac:dyDescent="0.25">
      <c r="A1577" s="4">
        <v>42503</v>
      </c>
      <c r="B1577" s="2">
        <f>Table2[[#This Row],[t0]]+1</f>
        <v>42504</v>
      </c>
      <c r="C1577" s="2">
        <f>Table2[[#This Row],[t0]]+2</f>
        <v>42505</v>
      </c>
      <c r="D1577" s="2">
        <f>Table2[[#This Row],[t0]]+3</f>
        <v>42506</v>
      </c>
      <c r="E1577" s="2">
        <f>Table2[[#This Row],[t0]]+4</f>
        <v>42507</v>
      </c>
    </row>
    <row r="1578" spans="1:5" x14ac:dyDescent="0.25">
      <c r="A1578" s="3">
        <v>42511</v>
      </c>
      <c r="B1578" s="2">
        <f>Table2[[#This Row],[t0]]+1</f>
        <v>42512</v>
      </c>
      <c r="C1578" s="2">
        <f>Table2[[#This Row],[t0]]+2</f>
        <v>42513</v>
      </c>
      <c r="D1578" s="2">
        <f>Table2[[#This Row],[t0]]+3</f>
        <v>42514</v>
      </c>
      <c r="E1578" s="2">
        <f>Table2[[#This Row],[t0]]+4</f>
        <v>42515</v>
      </c>
    </row>
    <row r="1579" spans="1:5" x14ac:dyDescent="0.25">
      <c r="A1579" s="4">
        <v>42511</v>
      </c>
      <c r="B1579" s="2">
        <f>Table2[[#This Row],[t0]]+1</f>
        <v>42512</v>
      </c>
      <c r="C1579" s="2">
        <f>Table2[[#This Row],[t0]]+2</f>
        <v>42513</v>
      </c>
      <c r="D1579" s="2">
        <f>Table2[[#This Row],[t0]]+3</f>
        <v>42514</v>
      </c>
      <c r="E1579" s="2">
        <f>Table2[[#This Row],[t0]]+4</f>
        <v>42515</v>
      </c>
    </row>
    <row r="1580" spans="1:5" x14ac:dyDescent="0.25">
      <c r="A1580" s="3">
        <v>42522</v>
      </c>
      <c r="B1580" s="2">
        <f>Table2[[#This Row],[t0]]+1</f>
        <v>42523</v>
      </c>
      <c r="C1580" s="2">
        <f>Table2[[#This Row],[t0]]+2</f>
        <v>42524</v>
      </c>
      <c r="D1580" s="2">
        <f>Table2[[#This Row],[t0]]+3</f>
        <v>42525</v>
      </c>
      <c r="E1580" s="2">
        <f>Table2[[#This Row],[t0]]+4</f>
        <v>42526</v>
      </c>
    </row>
    <row r="1581" spans="1:5" x14ac:dyDescent="0.25">
      <c r="A1581" s="4">
        <v>42523</v>
      </c>
      <c r="B1581" s="2">
        <f>Table2[[#This Row],[t0]]+1</f>
        <v>42524</v>
      </c>
      <c r="C1581" s="2">
        <f>Table2[[#This Row],[t0]]+2</f>
        <v>42525</v>
      </c>
      <c r="D1581" s="2">
        <f>Table2[[#This Row],[t0]]+3</f>
        <v>42526</v>
      </c>
      <c r="E1581" s="2">
        <f>Table2[[#This Row],[t0]]+4</f>
        <v>42527</v>
      </c>
    </row>
    <row r="1582" spans="1:5" x14ac:dyDescent="0.25">
      <c r="A1582" s="3">
        <v>42525</v>
      </c>
      <c r="B1582" s="2">
        <f>Table2[[#This Row],[t0]]+1</f>
        <v>42526</v>
      </c>
      <c r="C1582" s="2">
        <f>Table2[[#This Row],[t0]]+2</f>
        <v>42527</v>
      </c>
      <c r="D1582" s="2">
        <f>Table2[[#This Row],[t0]]+3</f>
        <v>42528</v>
      </c>
      <c r="E1582" s="2">
        <f>Table2[[#This Row],[t0]]+4</f>
        <v>42529</v>
      </c>
    </row>
    <row r="1583" spans="1:5" x14ac:dyDescent="0.25">
      <c r="A1583" s="4">
        <v>42533</v>
      </c>
      <c r="B1583" s="2">
        <f>Table2[[#This Row],[t0]]+1</f>
        <v>42534</v>
      </c>
      <c r="C1583" s="2">
        <f>Table2[[#This Row],[t0]]+2</f>
        <v>42535</v>
      </c>
      <c r="D1583" s="2">
        <f>Table2[[#This Row],[t0]]+3</f>
        <v>42536</v>
      </c>
      <c r="E1583" s="2">
        <f>Table2[[#This Row],[t0]]+4</f>
        <v>42537</v>
      </c>
    </row>
    <row r="1584" spans="1:5" x14ac:dyDescent="0.25">
      <c r="A1584" s="3">
        <v>42537</v>
      </c>
      <c r="B1584" s="2">
        <f>Table2[[#This Row],[t0]]+1</f>
        <v>42538</v>
      </c>
      <c r="C1584" s="2">
        <f>Table2[[#This Row],[t0]]+2</f>
        <v>42539</v>
      </c>
      <c r="D1584" s="2">
        <f>Table2[[#This Row],[t0]]+3</f>
        <v>42540</v>
      </c>
      <c r="E1584" s="2">
        <f>Table2[[#This Row],[t0]]+4</f>
        <v>42541</v>
      </c>
    </row>
    <row r="1585" spans="1:5" x14ac:dyDescent="0.25">
      <c r="A1585" s="4">
        <v>42541</v>
      </c>
      <c r="B1585" s="2">
        <f>Table2[[#This Row],[t0]]+1</f>
        <v>42542</v>
      </c>
      <c r="C1585" s="2">
        <f>Table2[[#This Row],[t0]]+2</f>
        <v>42543</v>
      </c>
      <c r="D1585" s="2">
        <f>Table2[[#This Row],[t0]]+3</f>
        <v>42544</v>
      </c>
      <c r="E1585" s="2">
        <f>Table2[[#This Row],[t0]]+4</f>
        <v>42545</v>
      </c>
    </row>
    <row r="1586" spans="1:5" x14ac:dyDescent="0.25">
      <c r="A1586" s="3">
        <v>42543</v>
      </c>
      <c r="B1586" s="2">
        <f>Table2[[#This Row],[t0]]+1</f>
        <v>42544</v>
      </c>
      <c r="C1586" s="2">
        <f>Table2[[#This Row],[t0]]+2</f>
        <v>42545</v>
      </c>
      <c r="D1586" s="2">
        <f>Table2[[#This Row],[t0]]+3</f>
        <v>42546</v>
      </c>
      <c r="E1586" s="2">
        <f>Table2[[#This Row],[t0]]+4</f>
        <v>42547</v>
      </c>
    </row>
    <row r="1587" spans="1:5" x14ac:dyDescent="0.25">
      <c r="A1587" s="4">
        <v>42544</v>
      </c>
      <c r="B1587" s="2">
        <f>Table2[[#This Row],[t0]]+1</f>
        <v>42545</v>
      </c>
      <c r="C1587" s="2">
        <f>Table2[[#This Row],[t0]]+2</f>
        <v>42546</v>
      </c>
      <c r="D1587" s="2">
        <f>Table2[[#This Row],[t0]]+3</f>
        <v>42547</v>
      </c>
      <c r="E1587" s="2">
        <f>Table2[[#This Row],[t0]]+4</f>
        <v>42548</v>
      </c>
    </row>
    <row r="1588" spans="1:5" x14ac:dyDescent="0.25">
      <c r="A1588" s="3">
        <v>42545</v>
      </c>
      <c r="B1588" s="2">
        <f>Table2[[#This Row],[t0]]+1</f>
        <v>42546</v>
      </c>
      <c r="C1588" s="2">
        <f>Table2[[#This Row],[t0]]+2</f>
        <v>42547</v>
      </c>
      <c r="D1588" s="2">
        <f>Table2[[#This Row],[t0]]+3</f>
        <v>42548</v>
      </c>
      <c r="E1588" s="2">
        <f>Table2[[#This Row],[t0]]+4</f>
        <v>42549</v>
      </c>
    </row>
    <row r="1589" spans="1:5" x14ac:dyDescent="0.25">
      <c r="A1589" s="4">
        <v>42559</v>
      </c>
      <c r="B1589" s="2">
        <f>Table2[[#This Row],[t0]]+1</f>
        <v>42560</v>
      </c>
      <c r="C1589" s="2">
        <f>Table2[[#This Row],[t0]]+2</f>
        <v>42561</v>
      </c>
      <c r="D1589" s="2">
        <f>Table2[[#This Row],[t0]]+3</f>
        <v>42562</v>
      </c>
      <c r="E1589" s="2">
        <f>Table2[[#This Row],[t0]]+4</f>
        <v>42563</v>
      </c>
    </row>
    <row r="1590" spans="1:5" x14ac:dyDescent="0.25">
      <c r="A1590" s="3">
        <v>42560</v>
      </c>
      <c r="B1590" s="2">
        <f>Table2[[#This Row],[t0]]+1</f>
        <v>42561</v>
      </c>
      <c r="C1590" s="2">
        <f>Table2[[#This Row],[t0]]+2</f>
        <v>42562</v>
      </c>
      <c r="D1590" s="2">
        <f>Table2[[#This Row],[t0]]+3</f>
        <v>42563</v>
      </c>
      <c r="E1590" s="2">
        <f>Table2[[#This Row],[t0]]+4</f>
        <v>42564</v>
      </c>
    </row>
    <row r="1591" spans="1:5" x14ac:dyDescent="0.25">
      <c r="A1591" s="4">
        <v>42560</v>
      </c>
      <c r="B1591" s="2">
        <f>Table2[[#This Row],[t0]]+1</f>
        <v>42561</v>
      </c>
      <c r="C1591" s="2">
        <f>Table2[[#This Row],[t0]]+2</f>
        <v>42562</v>
      </c>
      <c r="D1591" s="2">
        <f>Table2[[#This Row],[t0]]+3</f>
        <v>42563</v>
      </c>
      <c r="E1591" s="2">
        <f>Table2[[#This Row],[t0]]+4</f>
        <v>42564</v>
      </c>
    </row>
    <row r="1592" spans="1:5" x14ac:dyDescent="0.25">
      <c r="A1592" s="3">
        <v>42579</v>
      </c>
      <c r="B1592" s="2">
        <f>Table2[[#This Row],[t0]]+1</f>
        <v>42580</v>
      </c>
      <c r="C1592" s="2">
        <f>Table2[[#This Row],[t0]]+2</f>
        <v>42581</v>
      </c>
      <c r="D1592" s="2">
        <f>Table2[[#This Row],[t0]]+3</f>
        <v>42582</v>
      </c>
      <c r="E1592" s="2">
        <f>Table2[[#This Row],[t0]]+4</f>
        <v>42583</v>
      </c>
    </row>
    <row r="1593" spans="1:5" x14ac:dyDescent="0.25">
      <c r="A1593" s="4">
        <v>42580</v>
      </c>
      <c r="B1593" s="2">
        <f>Table2[[#This Row],[t0]]+1</f>
        <v>42581</v>
      </c>
      <c r="C1593" s="2">
        <f>Table2[[#This Row],[t0]]+2</f>
        <v>42582</v>
      </c>
      <c r="D1593" s="2">
        <f>Table2[[#This Row],[t0]]+3</f>
        <v>42583</v>
      </c>
      <c r="E1593" s="2">
        <f>Table2[[#This Row],[t0]]+4</f>
        <v>42584</v>
      </c>
    </row>
    <row r="1594" spans="1:5" x14ac:dyDescent="0.25">
      <c r="A1594" s="3">
        <v>42584</v>
      </c>
      <c r="B1594" s="2">
        <f>Table2[[#This Row],[t0]]+1</f>
        <v>42585</v>
      </c>
      <c r="C1594" s="2">
        <f>Table2[[#This Row],[t0]]+2</f>
        <v>42586</v>
      </c>
      <c r="D1594" s="2">
        <f>Table2[[#This Row],[t0]]+3</f>
        <v>42587</v>
      </c>
      <c r="E1594" s="2">
        <f>Table2[[#This Row],[t0]]+4</f>
        <v>42588</v>
      </c>
    </row>
    <row r="1595" spans="1:5" x14ac:dyDescent="0.25">
      <c r="A1595" s="4">
        <v>42584</v>
      </c>
      <c r="B1595" s="2">
        <f>Table2[[#This Row],[t0]]+1</f>
        <v>42585</v>
      </c>
      <c r="C1595" s="2">
        <f>Table2[[#This Row],[t0]]+2</f>
        <v>42586</v>
      </c>
      <c r="D1595" s="2">
        <f>Table2[[#This Row],[t0]]+3</f>
        <v>42587</v>
      </c>
      <c r="E1595" s="2">
        <f>Table2[[#This Row],[t0]]+4</f>
        <v>42588</v>
      </c>
    </row>
    <row r="1596" spans="1:5" x14ac:dyDescent="0.25">
      <c r="A1596" s="3">
        <v>42586</v>
      </c>
      <c r="B1596" s="2">
        <f>Table2[[#This Row],[t0]]+1</f>
        <v>42587</v>
      </c>
      <c r="C1596" s="2">
        <f>Table2[[#This Row],[t0]]+2</f>
        <v>42588</v>
      </c>
      <c r="D1596" s="2">
        <f>Table2[[#This Row],[t0]]+3</f>
        <v>42589</v>
      </c>
      <c r="E1596" s="2">
        <f>Table2[[#This Row],[t0]]+4</f>
        <v>42590</v>
      </c>
    </row>
    <row r="1597" spans="1:5" x14ac:dyDescent="0.25">
      <c r="A1597" s="4">
        <v>42588</v>
      </c>
      <c r="B1597" s="2">
        <f>Table2[[#This Row],[t0]]+1</f>
        <v>42589</v>
      </c>
      <c r="C1597" s="2">
        <f>Table2[[#This Row],[t0]]+2</f>
        <v>42590</v>
      </c>
      <c r="D1597" s="2">
        <f>Table2[[#This Row],[t0]]+3</f>
        <v>42591</v>
      </c>
      <c r="E1597" s="2">
        <f>Table2[[#This Row],[t0]]+4</f>
        <v>42592</v>
      </c>
    </row>
    <row r="1598" spans="1:5" x14ac:dyDescent="0.25">
      <c r="A1598" s="3">
        <v>42588</v>
      </c>
      <c r="B1598" s="2">
        <f>Table2[[#This Row],[t0]]+1</f>
        <v>42589</v>
      </c>
      <c r="C1598" s="2">
        <f>Table2[[#This Row],[t0]]+2</f>
        <v>42590</v>
      </c>
      <c r="D1598" s="2">
        <f>Table2[[#This Row],[t0]]+3</f>
        <v>42591</v>
      </c>
      <c r="E1598" s="2">
        <f>Table2[[#This Row],[t0]]+4</f>
        <v>42592</v>
      </c>
    </row>
    <row r="1599" spans="1:5" x14ac:dyDescent="0.25">
      <c r="A1599" s="4">
        <v>42588</v>
      </c>
      <c r="B1599" s="2">
        <f>Table2[[#This Row],[t0]]+1</f>
        <v>42589</v>
      </c>
      <c r="C1599" s="2">
        <f>Table2[[#This Row],[t0]]+2</f>
        <v>42590</v>
      </c>
      <c r="D1599" s="2">
        <f>Table2[[#This Row],[t0]]+3</f>
        <v>42591</v>
      </c>
      <c r="E1599" s="2">
        <f>Table2[[#This Row],[t0]]+4</f>
        <v>42592</v>
      </c>
    </row>
    <row r="1600" spans="1:5" x14ac:dyDescent="0.25">
      <c r="A1600" s="3">
        <v>42588</v>
      </c>
      <c r="B1600" s="2">
        <f>Table2[[#This Row],[t0]]+1</f>
        <v>42589</v>
      </c>
      <c r="C1600" s="2">
        <f>Table2[[#This Row],[t0]]+2</f>
        <v>42590</v>
      </c>
      <c r="D1600" s="2">
        <f>Table2[[#This Row],[t0]]+3</f>
        <v>42591</v>
      </c>
      <c r="E1600" s="2">
        <f>Table2[[#This Row],[t0]]+4</f>
        <v>42592</v>
      </c>
    </row>
    <row r="1601" spans="1:5" x14ac:dyDescent="0.25">
      <c r="A1601" s="4">
        <v>42596</v>
      </c>
      <c r="B1601" s="2">
        <f>Table2[[#This Row],[t0]]+1</f>
        <v>42597</v>
      </c>
      <c r="C1601" s="2">
        <f>Table2[[#This Row],[t0]]+2</f>
        <v>42598</v>
      </c>
      <c r="D1601" s="2">
        <f>Table2[[#This Row],[t0]]+3</f>
        <v>42599</v>
      </c>
      <c r="E1601" s="2">
        <f>Table2[[#This Row],[t0]]+4</f>
        <v>42600</v>
      </c>
    </row>
    <row r="1602" spans="1:5" x14ac:dyDescent="0.25">
      <c r="A1602" s="3">
        <v>42600</v>
      </c>
      <c r="B1602" s="2">
        <f>Table2[[#This Row],[t0]]+1</f>
        <v>42601</v>
      </c>
      <c r="C1602" s="2">
        <f>Table2[[#This Row],[t0]]+2</f>
        <v>42602</v>
      </c>
      <c r="D1602" s="2">
        <f>Table2[[#This Row],[t0]]+3</f>
        <v>42603</v>
      </c>
      <c r="E1602" s="2">
        <f>Table2[[#This Row],[t0]]+4</f>
        <v>42604</v>
      </c>
    </row>
    <row r="1603" spans="1:5" x14ac:dyDescent="0.25">
      <c r="A1603" s="4">
        <v>42600</v>
      </c>
      <c r="B1603" s="2">
        <f>Table2[[#This Row],[t0]]+1</f>
        <v>42601</v>
      </c>
      <c r="C1603" s="2">
        <f>Table2[[#This Row],[t0]]+2</f>
        <v>42602</v>
      </c>
      <c r="D1603" s="2">
        <f>Table2[[#This Row],[t0]]+3</f>
        <v>42603</v>
      </c>
      <c r="E1603" s="2">
        <f>Table2[[#This Row],[t0]]+4</f>
        <v>42604</v>
      </c>
    </row>
    <row r="1604" spans="1:5" x14ac:dyDescent="0.25">
      <c r="A1604" s="3">
        <v>42604</v>
      </c>
      <c r="B1604" s="2">
        <f>Table2[[#This Row],[t0]]+1</f>
        <v>42605</v>
      </c>
      <c r="C1604" s="2">
        <f>Table2[[#This Row],[t0]]+2</f>
        <v>42606</v>
      </c>
      <c r="D1604" s="2">
        <f>Table2[[#This Row],[t0]]+3</f>
        <v>42607</v>
      </c>
      <c r="E1604" s="2">
        <f>Table2[[#This Row],[t0]]+4</f>
        <v>42608</v>
      </c>
    </row>
    <row r="1605" spans="1:5" x14ac:dyDescent="0.25">
      <c r="A1605" s="4">
        <v>42614</v>
      </c>
      <c r="B1605" s="2">
        <f>Table2[[#This Row],[t0]]+1</f>
        <v>42615</v>
      </c>
      <c r="C1605" s="2">
        <f>Table2[[#This Row],[t0]]+2</f>
        <v>42616</v>
      </c>
      <c r="D1605" s="2">
        <f>Table2[[#This Row],[t0]]+3</f>
        <v>42617</v>
      </c>
      <c r="E1605" s="2">
        <f>Table2[[#This Row],[t0]]+4</f>
        <v>42618</v>
      </c>
    </row>
    <row r="1606" spans="1:5" x14ac:dyDescent="0.25">
      <c r="A1606" s="3">
        <v>42614</v>
      </c>
      <c r="B1606" s="2">
        <f>Table2[[#This Row],[t0]]+1</f>
        <v>42615</v>
      </c>
      <c r="C1606" s="2">
        <f>Table2[[#This Row],[t0]]+2</f>
        <v>42616</v>
      </c>
      <c r="D1606" s="2">
        <f>Table2[[#This Row],[t0]]+3</f>
        <v>42617</v>
      </c>
      <c r="E1606" s="2">
        <f>Table2[[#This Row],[t0]]+4</f>
        <v>42618</v>
      </c>
    </row>
    <row r="1607" spans="1:5" x14ac:dyDescent="0.25">
      <c r="A1607" s="4">
        <v>42617</v>
      </c>
      <c r="B1607" s="2">
        <f>Table2[[#This Row],[t0]]+1</f>
        <v>42618</v>
      </c>
      <c r="C1607" s="2">
        <f>Table2[[#This Row],[t0]]+2</f>
        <v>42619</v>
      </c>
      <c r="D1607" s="2">
        <f>Table2[[#This Row],[t0]]+3</f>
        <v>42620</v>
      </c>
      <c r="E1607" s="2">
        <f>Table2[[#This Row],[t0]]+4</f>
        <v>42621</v>
      </c>
    </row>
    <row r="1608" spans="1:5" x14ac:dyDescent="0.25">
      <c r="A1608" s="3">
        <v>42619</v>
      </c>
      <c r="B1608" s="2">
        <f>Table2[[#This Row],[t0]]+1</f>
        <v>42620</v>
      </c>
      <c r="C1608" s="2">
        <f>Table2[[#This Row],[t0]]+2</f>
        <v>42621</v>
      </c>
      <c r="D1608" s="2">
        <f>Table2[[#This Row],[t0]]+3</f>
        <v>42622</v>
      </c>
      <c r="E1608" s="2">
        <f>Table2[[#This Row],[t0]]+4</f>
        <v>42623</v>
      </c>
    </row>
    <row r="1609" spans="1:5" x14ac:dyDescent="0.25">
      <c r="A1609" s="4">
        <v>42621</v>
      </c>
      <c r="B1609" s="2">
        <f>Table2[[#This Row],[t0]]+1</f>
        <v>42622</v>
      </c>
      <c r="C1609" s="2">
        <f>Table2[[#This Row],[t0]]+2</f>
        <v>42623</v>
      </c>
      <c r="D1609" s="2">
        <f>Table2[[#This Row],[t0]]+3</f>
        <v>42624</v>
      </c>
      <c r="E1609" s="2">
        <f>Table2[[#This Row],[t0]]+4</f>
        <v>42625</v>
      </c>
    </row>
    <row r="1610" spans="1:5" x14ac:dyDescent="0.25">
      <c r="A1610" s="3">
        <v>42627</v>
      </c>
      <c r="B1610" s="2">
        <f>Table2[[#This Row],[t0]]+1</f>
        <v>42628</v>
      </c>
      <c r="C1610" s="2">
        <f>Table2[[#This Row],[t0]]+2</f>
        <v>42629</v>
      </c>
      <c r="D1610" s="2">
        <f>Table2[[#This Row],[t0]]+3</f>
        <v>42630</v>
      </c>
      <c r="E1610" s="2">
        <f>Table2[[#This Row],[t0]]+4</f>
        <v>42631</v>
      </c>
    </row>
    <row r="1611" spans="1:5" x14ac:dyDescent="0.25">
      <c r="A1611" s="4">
        <v>42628</v>
      </c>
      <c r="B1611" s="2">
        <f>Table2[[#This Row],[t0]]+1</f>
        <v>42629</v>
      </c>
      <c r="C1611" s="2">
        <f>Table2[[#This Row],[t0]]+2</f>
        <v>42630</v>
      </c>
      <c r="D1611" s="2">
        <f>Table2[[#This Row],[t0]]+3</f>
        <v>42631</v>
      </c>
      <c r="E1611" s="2">
        <f>Table2[[#This Row],[t0]]+4</f>
        <v>42632</v>
      </c>
    </row>
    <row r="1612" spans="1:5" x14ac:dyDescent="0.25">
      <c r="A1612" s="3">
        <v>42629</v>
      </c>
      <c r="B1612" s="2">
        <f>Table2[[#This Row],[t0]]+1</f>
        <v>42630</v>
      </c>
      <c r="C1612" s="2">
        <f>Table2[[#This Row],[t0]]+2</f>
        <v>42631</v>
      </c>
      <c r="D1612" s="2">
        <f>Table2[[#This Row],[t0]]+3</f>
        <v>42632</v>
      </c>
      <c r="E1612" s="2">
        <f>Table2[[#This Row],[t0]]+4</f>
        <v>42633</v>
      </c>
    </row>
    <row r="1613" spans="1:5" x14ac:dyDescent="0.25">
      <c r="A1613" s="4">
        <v>42633</v>
      </c>
      <c r="B1613" s="2">
        <f>Table2[[#This Row],[t0]]+1</f>
        <v>42634</v>
      </c>
      <c r="C1613" s="2">
        <f>Table2[[#This Row],[t0]]+2</f>
        <v>42635</v>
      </c>
      <c r="D1613" s="2">
        <f>Table2[[#This Row],[t0]]+3</f>
        <v>42636</v>
      </c>
      <c r="E1613" s="2">
        <f>Table2[[#This Row],[t0]]+4</f>
        <v>42637</v>
      </c>
    </row>
    <row r="1614" spans="1:5" x14ac:dyDescent="0.25">
      <c r="A1614" s="3">
        <v>42640</v>
      </c>
      <c r="B1614" s="2">
        <f>Table2[[#This Row],[t0]]+1</f>
        <v>42641</v>
      </c>
      <c r="C1614" s="2">
        <f>Table2[[#This Row],[t0]]+2</f>
        <v>42642</v>
      </c>
      <c r="D1614" s="2">
        <f>Table2[[#This Row],[t0]]+3</f>
        <v>42643</v>
      </c>
      <c r="E1614" s="2">
        <f>Table2[[#This Row],[t0]]+4</f>
        <v>42644</v>
      </c>
    </row>
    <row r="1615" spans="1:5" x14ac:dyDescent="0.25">
      <c r="A1615" s="4">
        <v>42641</v>
      </c>
      <c r="B1615" s="2">
        <f>Table2[[#This Row],[t0]]+1</f>
        <v>42642</v>
      </c>
      <c r="C1615" s="2">
        <f>Table2[[#This Row],[t0]]+2</f>
        <v>42643</v>
      </c>
      <c r="D1615" s="2">
        <f>Table2[[#This Row],[t0]]+3</f>
        <v>42644</v>
      </c>
      <c r="E1615" s="2">
        <f>Table2[[#This Row],[t0]]+4</f>
        <v>42645</v>
      </c>
    </row>
    <row r="1616" spans="1:5" x14ac:dyDescent="0.25">
      <c r="A1616" s="3">
        <v>42641</v>
      </c>
      <c r="B1616" s="2">
        <f>Table2[[#This Row],[t0]]+1</f>
        <v>42642</v>
      </c>
      <c r="C1616" s="2">
        <f>Table2[[#This Row],[t0]]+2</f>
        <v>42643</v>
      </c>
      <c r="D1616" s="2">
        <f>Table2[[#This Row],[t0]]+3</f>
        <v>42644</v>
      </c>
      <c r="E1616" s="2">
        <f>Table2[[#This Row],[t0]]+4</f>
        <v>42645</v>
      </c>
    </row>
    <row r="1617" spans="1:5" x14ac:dyDescent="0.25">
      <c r="A1617" s="4">
        <v>42641</v>
      </c>
      <c r="B1617" s="2">
        <f>Table2[[#This Row],[t0]]+1</f>
        <v>42642</v>
      </c>
      <c r="C1617" s="2">
        <f>Table2[[#This Row],[t0]]+2</f>
        <v>42643</v>
      </c>
      <c r="D1617" s="2">
        <f>Table2[[#This Row],[t0]]+3</f>
        <v>42644</v>
      </c>
      <c r="E1617" s="2">
        <f>Table2[[#This Row],[t0]]+4</f>
        <v>42645</v>
      </c>
    </row>
    <row r="1618" spans="1:5" x14ac:dyDescent="0.25">
      <c r="A1618" s="3">
        <v>42641</v>
      </c>
      <c r="B1618" s="2">
        <f>Table2[[#This Row],[t0]]+1</f>
        <v>42642</v>
      </c>
      <c r="C1618" s="2">
        <f>Table2[[#This Row],[t0]]+2</f>
        <v>42643</v>
      </c>
      <c r="D1618" s="2">
        <f>Table2[[#This Row],[t0]]+3</f>
        <v>42644</v>
      </c>
      <c r="E1618" s="2">
        <f>Table2[[#This Row],[t0]]+4</f>
        <v>42645</v>
      </c>
    </row>
    <row r="1619" spans="1:5" x14ac:dyDescent="0.25">
      <c r="A1619" s="4">
        <v>42646</v>
      </c>
      <c r="B1619" s="2">
        <f>Table2[[#This Row],[t0]]+1</f>
        <v>42647</v>
      </c>
      <c r="C1619" s="2">
        <f>Table2[[#This Row],[t0]]+2</f>
        <v>42648</v>
      </c>
      <c r="D1619" s="2">
        <f>Table2[[#This Row],[t0]]+3</f>
        <v>42649</v>
      </c>
      <c r="E1619" s="2">
        <f>Table2[[#This Row],[t0]]+4</f>
        <v>42650</v>
      </c>
    </row>
    <row r="1620" spans="1:5" x14ac:dyDescent="0.25">
      <c r="A1620" s="3">
        <v>42648</v>
      </c>
      <c r="B1620" s="2">
        <f>Table2[[#This Row],[t0]]+1</f>
        <v>42649</v>
      </c>
      <c r="C1620" s="2">
        <f>Table2[[#This Row],[t0]]+2</f>
        <v>42650</v>
      </c>
      <c r="D1620" s="2">
        <f>Table2[[#This Row],[t0]]+3</f>
        <v>42651</v>
      </c>
      <c r="E1620" s="2">
        <f>Table2[[#This Row],[t0]]+4</f>
        <v>42652</v>
      </c>
    </row>
    <row r="1621" spans="1:5" x14ac:dyDescent="0.25">
      <c r="A1621" s="4">
        <v>42648</v>
      </c>
      <c r="B1621" s="2">
        <f>Table2[[#This Row],[t0]]+1</f>
        <v>42649</v>
      </c>
      <c r="C1621" s="2">
        <f>Table2[[#This Row],[t0]]+2</f>
        <v>42650</v>
      </c>
      <c r="D1621" s="2">
        <f>Table2[[#This Row],[t0]]+3</f>
        <v>42651</v>
      </c>
      <c r="E1621" s="2">
        <f>Table2[[#This Row],[t0]]+4</f>
        <v>42652</v>
      </c>
    </row>
    <row r="1622" spans="1:5" x14ac:dyDescent="0.25">
      <c r="A1622" s="3">
        <v>42651</v>
      </c>
      <c r="B1622" s="2">
        <f>Table2[[#This Row],[t0]]+1</f>
        <v>42652</v>
      </c>
      <c r="C1622" s="2">
        <f>Table2[[#This Row],[t0]]+2</f>
        <v>42653</v>
      </c>
      <c r="D1622" s="2">
        <f>Table2[[#This Row],[t0]]+3</f>
        <v>42654</v>
      </c>
      <c r="E1622" s="2">
        <f>Table2[[#This Row],[t0]]+4</f>
        <v>42655</v>
      </c>
    </row>
    <row r="1623" spans="1:5" x14ac:dyDescent="0.25">
      <c r="A1623" s="4">
        <v>42656</v>
      </c>
      <c r="B1623" s="2">
        <f>Table2[[#This Row],[t0]]+1</f>
        <v>42657</v>
      </c>
      <c r="C1623" s="2">
        <f>Table2[[#This Row],[t0]]+2</f>
        <v>42658</v>
      </c>
      <c r="D1623" s="2">
        <f>Table2[[#This Row],[t0]]+3</f>
        <v>42659</v>
      </c>
      <c r="E1623" s="2">
        <f>Table2[[#This Row],[t0]]+4</f>
        <v>42660</v>
      </c>
    </row>
    <row r="1624" spans="1:5" x14ac:dyDescent="0.25">
      <c r="A1624" s="3">
        <v>42659</v>
      </c>
      <c r="B1624" s="2">
        <f>Table2[[#This Row],[t0]]+1</f>
        <v>42660</v>
      </c>
      <c r="C1624" s="2">
        <f>Table2[[#This Row],[t0]]+2</f>
        <v>42661</v>
      </c>
      <c r="D1624" s="2">
        <f>Table2[[#This Row],[t0]]+3</f>
        <v>42662</v>
      </c>
      <c r="E1624" s="2">
        <f>Table2[[#This Row],[t0]]+4</f>
        <v>42663</v>
      </c>
    </row>
    <row r="1625" spans="1:5" x14ac:dyDescent="0.25">
      <c r="A1625" s="4">
        <v>42659</v>
      </c>
      <c r="B1625" s="2">
        <f>Table2[[#This Row],[t0]]+1</f>
        <v>42660</v>
      </c>
      <c r="C1625" s="2">
        <f>Table2[[#This Row],[t0]]+2</f>
        <v>42661</v>
      </c>
      <c r="D1625" s="2">
        <f>Table2[[#This Row],[t0]]+3</f>
        <v>42662</v>
      </c>
      <c r="E1625" s="2">
        <f>Table2[[#This Row],[t0]]+4</f>
        <v>42663</v>
      </c>
    </row>
    <row r="1626" spans="1:5" x14ac:dyDescent="0.25">
      <c r="A1626" s="3">
        <v>42662</v>
      </c>
      <c r="B1626" s="2">
        <f>Table2[[#This Row],[t0]]+1</f>
        <v>42663</v>
      </c>
      <c r="C1626" s="2">
        <f>Table2[[#This Row],[t0]]+2</f>
        <v>42664</v>
      </c>
      <c r="D1626" s="2">
        <f>Table2[[#This Row],[t0]]+3</f>
        <v>42665</v>
      </c>
      <c r="E1626" s="2">
        <f>Table2[[#This Row],[t0]]+4</f>
        <v>42666</v>
      </c>
    </row>
    <row r="1627" spans="1:5" x14ac:dyDescent="0.25">
      <c r="A1627" s="4">
        <v>42662</v>
      </c>
      <c r="B1627" s="2">
        <f>Table2[[#This Row],[t0]]+1</f>
        <v>42663</v>
      </c>
      <c r="C1627" s="2">
        <f>Table2[[#This Row],[t0]]+2</f>
        <v>42664</v>
      </c>
      <c r="D1627" s="2">
        <f>Table2[[#This Row],[t0]]+3</f>
        <v>42665</v>
      </c>
      <c r="E1627" s="2">
        <f>Table2[[#This Row],[t0]]+4</f>
        <v>42666</v>
      </c>
    </row>
    <row r="1628" spans="1:5" x14ac:dyDescent="0.25">
      <c r="A1628" s="3">
        <v>42667</v>
      </c>
      <c r="B1628" s="2">
        <f>Table2[[#This Row],[t0]]+1</f>
        <v>42668</v>
      </c>
      <c r="C1628" s="2">
        <f>Table2[[#This Row],[t0]]+2</f>
        <v>42669</v>
      </c>
      <c r="D1628" s="2">
        <f>Table2[[#This Row],[t0]]+3</f>
        <v>42670</v>
      </c>
      <c r="E1628" s="2">
        <f>Table2[[#This Row],[t0]]+4</f>
        <v>42671</v>
      </c>
    </row>
    <row r="1629" spans="1:5" x14ac:dyDescent="0.25">
      <c r="A1629" s="4">
        <v>42670</v>
      </c>
      <c r="B1629" s="2">
        <f>Table2[[#This Row],[t0]]+1</f>
        <v>42671</v>
      </c>
      <c r="C1629" s="2">
        <f>Table2[[#This Row],[t0]]+2</f>
        <v>42672</v>
      </c>
      <c r="D1629" s="2">
        <f>Table2[[#This Row],[t0]]+3</f>
        <v>42673</v>
      </c>
      <c r="E1629" s="2">
        <f>Table2[[#This Row],[t0]]+4</f>
        <v>42674</v>
      </c>
    </row>
    <row r="1630" spans="1:5" x14ac:dyDescent="0.25">
      <c r="A1630" s="3">
        <v>42691</v>
      </c>
      <c r="B1630" s="2">
        <f>Table2[[#This Row],[t0]]+1</f>
        <v>42692</v>
      </c>
      <c r="C1630" s="2">
        <f>Table2[[#This Row],[t0]]+2</f>
        <v>42693</v>
      </c>
      <c r="D1630" s="2">
        <f>Table2[[#This Row],[t0]]+3</f>
        <v>42694</v>
      </c>
      <c r="E1630" s="2">
        <f>Table2[[#This Row],[t0]]+4</f>
        <v>42695</v>
      </c>
    </row>
    <row r="1631" spans="1:5" x14ac:dyDescent="0.25">
      <c r="A1631" s="4">
        <v>42695</v>
      </c>
      <c r="B1631" s="2">
        <f>Table2[[#This Row],[t0]]+1</f>
        <v>42696</v>
      </c>
      <c r="C1631" s="2">
        <f>Table2[[#This Row],[t0]]+2</f>
        <v>42697</v>
      </c>
      <c r="D1631" s="2">
        <f>Table2[[#This Row],[t0]]+3</f>
        <v>42698</v>
      </c>
      <c r="E1631" s="2">
        <f>Table2[[#This Row],[t0]]+4</f>
        <v>42699</v>
      </c>
    </row>
    <row r="1632" spans="1:5" x14ac:dyDescent="0.25">
      <c r="A1632" s="3">
        <v>42697</v>
      </c>
      <c r="B1632" s="2">
        <f>Table2[[#This Row],[t0]]+1</f>
        <v>42698</v>
      </c>
      <c r="C1632" s="2">
        <f>Table2[[#This Row],[t0]]+2</f>
        <v>42699</v>
      </c>
      <c r="D1632" s="2">
        <f>Table2[[#This Row],[t0]]+3</f>
        <v>42700</v>
      </c>
      <c r="E1632" s="2">
        <f>Table2[[#This Row],[t0]]+4</f>
        <v>42701</v>
      </c>
    </row>
    <row r="1633" spans="1:5" x14ac:dyDescent="0.25">
      <c r="A1633" s="4">
        <v>42697</v>
      </c>
      <c r="B1633" s="2">
        <f>Table2[[#This Row],[t0]]+1</f>
        <v>42698</v>
      </c>
      <c r="C1633" s="2">
        <f>Table2[[#This Row],[t0]]+2</f>
        <v>42699</v>
      </c>
      <c r="D1633" s="2">
        <f>Table2[[#This Row],[t0]]+3</f>
        <v>42700</v>
      </c>
      <c r="E1633" s="2">
        <f>Table2[[#This Row],[t0]]+4</f>
        <v>42701</v>
      </c>
    </row>
    <row r="1634" spans="1:5" x14ac:dyDescent="0.25">
      <c r="A1634" s="3">
        <v>42700</v>
      </c>
      <c r="B1634" s="2">
        <f>Table2[[#This Row],[t0]]+1</f>
        <v>42701</v>
      </c>
      <c r="C1634" s="2">
        <f>Table2[[#This Row],[t0]]+2</f>
        <v>42702</v>
      </c>
      <c r="D1634" s="2">
        <f>Table2[[#This Row],[t0]]+3</f>
        <v>42703</v>
      </c>
      <c r="E1634" s="2">
        <f>Table2[[#This Row],[t0]]+4</f>
        <v>42704</v>
      </c>
    </row>
    <row r="1635" spans="1:5" x14ac:dyDescent="0.25">
      <c r="A1635" s="4">
        <v>42702</v>
      </c>
      <c r="B1635" s="2">
        <f>Table2[[#This Row],[t0]]+1</f>
        <v>42703</v>
      </c>
      <c r="C1635" s="2">
        <f>Table2[[#This Row],[t0]]+2</f>
        <v>42704</v>
      </c>
      <c r="D1635" s="2">
        <f>Table2[[#This Row],[t0]]+3</f>
        <v>42705</v>
      </c>
      <c r="E1635" s="2">
        <f>Table2[[#This Row],[t0]]+4</f>
        <v>42706</v>
      </c>
    </row>
    <row r="1636" spans="1:5" x14ac:dyDescent="0.25">
      <c r="A1636" s="3">
        <v>42713</v>
      </c>
      <c r="B1636" s="2">
        <f>Table2[[#This Row],[t0]]+1</f>
        <v>42714</v>
      </c>
      <c r="C1636" s="2">
        <f>Table2[[#This Row],[t0]]+2</f>
        <v>42715</v>
      </c>
      <c r="D1636" s="2">
        <f>Table2[[#This Row],[t0]]+3</f>
        <v>42716</v>
      </c>
      <c r="E1636" s="2">
        <f>Table2[[#This Row],[t0]]+4</f>
        <v>42717</v>
      </c>
    </row>
    <row r="1637" spans="1:5" x14ac:dyDescent="0.25">
      <c r="A1637" s="4">
        <v>42716</v>
      </c>
      <c r="B1637" s="2">
        <f>Table2[[#This Row],[t0]]+1</f>
        <v>42717</v>
      </c>
      <c r="C1637" s="2">
        <f>Table2[[#This Row],[t0]]+2</f>
        <v>42718</v>
      </c>
      <c r="D1637" s="2">
        <f>Table2[[#This Row],[t0]]+3</f>
        <v>42719</v>
      </c>
      <c r="E1637" s="2">
        <f>Table2[[#This Row],[t0]]+4</f>
        <v>42720</v>
      </c>
    </row>
    <row r="1638" spans="1:5" x14ac:dyDescent="0.25">
      <c r="A1638" s="3">
        <v>42717</v>
      </c>
      <c r="B1638" s="2">
        <f>Table2[[#This Row],[t0]]+1</f>
        <v>42718</v>
      </c>
      <c r="C1638" s="2">
        <f>Table2[[#This Row],[t0]]+2</f>
        <v>42719</v>
      </c>
      <c r="D1638" s="2">
        <f>Table2[[#This Row],[t0]]+3</f>
        <v>42720</v>
      </c>
      <c r="E1638" s="2">
        <f>Table2[[#This Row],[t0]]+4</f>
        <v>42721</v>
      </c>
    </row>
    <row r="1639" spans="1:5" x14ac:dyDescent="0.25">
      <c r="A1639" s="4">
        <v>42729</v>
      </c>
      <c r="B1639" s="2">
        <f>Table2[[#This Row],[t0]]+1</f>
        <v>42730</v>
      </c>
      <c r="C1639" s="2">
        <f>Table2[[#This Row],[t0]]+2</f>
        <v>42731</v>
      </c>
      <c r="D1639" s="2">
        <f>Table2[[#This Row],[t0]]+3</f>
        <v>42732</v>
      </c>
      <c r="E1639" s="2">
        <f>Table2[[#This Row],[t0]]+4</f>
        <v>42733</v>
      </c>
    </row>
    <row r="1640" spans="1:5" x14ac:dyDescent="0.25">
      <c r="A1640" s="3">
        <v>42735</v>
      </c>
      <c r="B1640" s="2">
        <f>Table2[[#This Row],[t0]]+1</f>
        <v>42736</v>
      </c>
      <c r="C1640" s="2">
        <f>Table2[[#This Row],[t0]]+2</f>
        <v>42737</v>
      </c>
      <c r="D1640" s="2">
        <f>Table2[[#This Row],[t0]]+3</f>
        <v>42738</v>
      </c>
      <c r="E1640" s="2">
        <f>Table2[[#This Row],[t0]]+4</f>
        <v>42739</v>
      </c>
    </row>
    <row r="1641" spans="1:5" x14ac:dyDescent="0.25">
      <c r="A1641" s="4">
        <v>42735</v>
      </c>
      <c r="B1641" s="2">
        <f>Table2[[#This Row],[t0]]+1</f>
        <v>42736</v>
      </c>
      <c r="C1641" s="2">
        <f>Table2[[#This Row],[t0]]+2</f>
        <v>42737</v>
      </c>
      <c r="D1641" s="2">
        <f>Table2[[#This Row],[t0]]+3</f>
        <v>42738</v>
      </c>
      <c r="E1641" s="2">
        <f>Table2[[#This Row],[t0]]+4</f>
        <v>42739</v>
      </c>
    </row>
    <row r="1642" spans="1:5" x14ac:dyDescent="0.25">
      <c r="A1642" s="3">
        <v>42735</v>
      </c>
      <c r="B1642" s="2">
        <f>Table2[[#This Row],[t0]]+1</f>
        <v>42736</v>
      </c>
      <c r="C1642" s="2">
        <f>Table2[[#This Row],[t0]]+2</f>
        <v>42737</v>
      </c>
      <c r="D1642" s="2">
        <f>Table2[[#This Row],[t0]]+3</f>
        <v>42738</v>
      </c>
      <c r="E1642" s="2">
        <f>Table2[[#This Row],[t0]]+4</f>
        <v>42739</v>
      </c>
    </row>
    <row r="1643" spans="1:5" x14ac:dyDescent="0.25">
      <c r="A1643" s="4">
        <v>42741</v>
      </c>
      <c r="B1643" s="2">
        <f>Table2[[#This Row],[t0]]+1</f>
        <v>42742</v>
      </c>
      <c r="C1643" s="2">
        <f>Table2[[#This Row],[t0]]+2</f>
        <v>42743</v>
      </c>
      <c r="D1643" s="2">
        <f>Table2[[#This Row],[t0]]+3</f>
        <v>42744</v>
      </c>
      <c r="E1643" s="2">
        <f>Table2[[#This Row],[t0]]+4</f>
        <v>42745</v>
      </c>
    </row>
    <row r="1644" spans="1:5" x14ac:dyDescent="0.25">
      <c r="A1644" s="3">
        <v>42750</v>
      </c>
      <c r="B1644" s="2">
        <f>Table2[[#This Row],[t0]]+1</f>
        <v>42751</v>
      </c>
      <c r="C1644" s="2">
        <f>Table2[[#This Row],[t0]]+2</f>
        <v>42752</v>
      </c>
      <c r="D1644" s="2">
        <f>Table2[[#This Row],[t0]]+3</f>
        <v>42753</v>
      </c>
      <c r="E1644" s="2">
        <f>Table2[[#This Row],[t0]]+4</f>
        <v>42754</v>
      </c>
    </row>
    <row r="1645" spans="1:5" x14ac:dyDescent="0.25">
      <c r="A1645" s="4">
        <v>42751</v>
      </c>
      <c r="B1645" s="2">
        <f>Table2[[#This Row],[t0]]+1</f>
        <v>42752</v>
      </c>
      <c r="C1645" s="2">
        <f>Table2[[#This Row],[t0]]+2</f>
        <v>42753</v>
      </c>
      <c r="D1645" s="2">
        <f>Table2[[#This Row],[t0]]+3</f>
        <v>42754</v>
      </c>
      <c r="E1645" s="2">
        <f>Table2[[#This Row],[t0]]+4</f>
        <v>42755</v>
      </c>
    </row>
    <row r="1646" spans="1:5" x14ac:dyDescent="0.25">
      <c r="A1646" s="3">
        <v>42753</v>
      </c>
      <c r="B1646" s="2">
        <f>Table2[[#This Row],[t0]]+1</f>
        <v>42754</v>
      </c>
      <c r="C1646" s="2">
        <f>Table2[[#This Row],[t0]]+2</f>
        <v>42755</v>
      </c>
      <c r="D1646" s="2">
        <f>Table2[[#This Row],[t0]]+3</f>
        <v>42756</v>
      </c>
      <c r="E1646" s="2">
        <f>Table2[[#This Row],[t0]]+4</f>
        <v>42757</v>
      </c>
    </row>
    <row r="1647" spans="1:5" x14ac:dyDescent="0.25">
      <c r="A1647" s="4">
        <v>42755</v>
      </c>
      <c r="B1647" s="2">
        <f>Table2[[#This Row],[t0]]+1</f>
        <v>42756</v>
      </c>
      <c r="C1647" s="2">
        <f>Table2[[#This Row],[t0]]+2</f>
        <v>42757</v>
      </c>
      <c r="D1647" s="2">
        <f>Table2[[#This Row],[t0]]+3</f>
        <v>42758</v>
      </c>
      <c r="E1647" s="2">
        <f>Table2[[#This Row],[t0]]+4</f>
        <v>42759</v>
      </c>
    </row>
    <row r="1648" spans="1:5" x14ac:dyDescent="0.25">
      <c r="A1648" s="3">
        <v>42755</v>
      </c>
      <c r="B1648" s="2">
        <f>Table2[[#This Row],[t0]]+1</f>
        <v>42756</v>
      </c>
      <c r="C1648" s="2">
        <f>Table2[[#This Row],[t0]]+2</f>
        <v>42757</v>
      </c>
      <c r="D1648" s="2">
        <f>Table2[[#This Row],[t0]]+3</f>
        <v>42758</v>
      </c>
      <c r="E1648" s="2">
        <f>Table2[[#This Row],[t0]]+4</f>
        <v>42759</v>
      </c>
    </row>
    <row r="1649" spans="1:5" x14ac:dyDescent="0.25">
      <c r="A1649" s="4">
        <v>42755</v>
      </c>
      <c r="B1649" s="2">
        <f>Table2[[#This Row],[t0]]+1</f>
        <v>42756</v>
      </c>
      <c r="C1649" s="2">
        <f>Table2[[#This Row],[t0]]+2</f>
        <v>42757</v>
      </c>
      <c r="D1649" s="2">
        <f>Table2[[#This Row],[t0]]+3</f>
        <v>42758</v>
      </c>
      <c r="E1649" s="2">
        <f>Table2[[#This Row],[t0]]+4</f>
        <v>42759</v>
      </c>
    </row>
    <row r="1650" spans="1:5" x14ac:dyDescent="0.25">
      <c r="A1650" s="3">
        <v>42759</v>
      </c>
      <c r="B1650" s="2">
        <f>Table2[[#This Row],[t0]]+1</f>
        <v>42760</v>
      </c>
      <c r="C1650" s="2">
        <f>Table2[[#This Row],[t0]]+2</f>
        <v>42761</v>
      </c>
      <c r="D1650" s="2">
        <f>Table2[[#This Row],[t0]]+3</f>
        <v>42762</v>
      </c>
      <c r="E1650" s="2">
        <f>Table2[[#This Row],[t0]]+4</f>
        <v>42763</v>
      </c>
    </row>
    <row r="1651" spans="1:5" x14ac:dyDescent="0.25">
      <c r="A1651" s="4">
        <v>42774</v>
      </c>
      <c r="B1651" s="2">
        <f>Table2[[#This Row],[t0]]+1</f>
        <v>42775</v>
      </c>
      <c r="C1651" s="2">
        <f>Table2[[#This Row],[t0]]+2</f>
        <v>42776</v>
      </c>
      <c r="D1651" s="2">
        <f>Table2[[#This Row],[t0]]+3</f>
        <v>42777</v>
      </c>
      <c r="E1651" s="2">
        <f>Table2[[#This Row],[t0]]+4</f>
        <v>42778</v>
      </c>
    </row>
    <row r="1652" spans="1:5" x14ac:dyDescent="0.25">
      <c r="A1652" s="3">
        <v>42781</v>
      </c>
      <c r="B1652" s="2">
        <f>Table2[[#This Row],[t0]]+1</f>
        <v>42782</v>
      </c>
      <c r="C1652" s="2">
        <f>Table2[[#This Row],[t0]]+2</f>
        <v>42783</v>
      </c>
      <c r="D1652" s="2">
        <f>Table2[[#This Row],[t0]]+3</f>
        <v>42784</v>
      </c>
      <c r="E1652" s="2">
        <f>Table2[[#This Row],[t0]]+4</f>
        <v>42785</v>
      </c>
    </row>
    <row r="1653" spans="1:5" x14ac:dyDescent="0.25">
      <c r="A1653" s="4">
        <v>42783</v>
      </c>
      <c r="B1653" s="2">
        <f>Table2[[#This Row],[t0]]+1</f>
        <v>42784</v>
      </c>
      <c r="C1653" s="2">
        <f>Table2[[#This Row],[t0]]+2</f>
        <v>42785</v>
      </c>
      <c r="D1653" s="2">
        <f>Table2[[#This Row],[t0]]+3</f>
        <v>42786</v>
      </c>
      <c r="E1653" s="2">
        <f>Table2[[#This Row],[t0]]+4</f>
        <v>42787</v>
      </c>
    </row>
    <row r="1654" spans="1:5" x14ac:dyDescent="0.25">
      <c r="A1654" s="3">
        <v>42793</v>
      </c>
      <c r="B1654" s="2">
        <f>Table2[[#This Row],[t0]]+1</f>
        <v>42794</v>
      </c>
      <c r="C1654" s="2">
        <f>Table2[[#This Row],[t0]]+2</f>
        <v>42795</v>
      </c>
      <c r="D1654" s="2">
        <f>Table2[[#This Row],[t0]]+3</f>
        <v>42796</v>
      </c>
      <c r="E1654" s="2">
        <f>Table2[[#This Row],[t0]]+4</f>
        <v>42797</v>
      </c>
    </row>
    <row r="1655" spans="1:5" x14ac:dyDescent="0.25">
      <c r="A1655" s="4">
        <v>42793</v>
      </c>
      <c r="B1655" s="2">
        <f>Table2[[#This Row],[t0]]+1</f>
        <v>42794</v>
      </c>
      <c r="C1655" s="2">
        <f>Table2[[#This Row],[t0]]+2</f>
        <v>42795</v>
      </c>
      <c r="D1655" s="2">
        <f>Table2[[#This Row],[t0]]+3</f>
        <v>42796</v>
      </c>
      <c r="E1655" s="2">
        <f>Table2[[#This Row],[t0]]+4</f>
        <v>42797</v>
      </c>
    </row>
    <row r="1656" spans="1:5" x14ac:dyDescent="0.25">
      <c r="A1656" s="3">
        <v>42795</v>
      </c>
      <c r="B1656" s="2">
        <f>Table2[[#This Row],[t0]]+1</f>
        <v>42796</v>
      </c>
      <c r="C1656" s="2">
        <f>Table2[[#This Row],[t0]]+2</f>
        <v>42797</v>
      </c>
      <c r="D1656" s="2">
        <f>Table2[[#This Row],[t0]]+3</f>
        <v>42798</v>
      </c>
      <c r="E1656" s="2">
        <f>Table2[[#This Row],[t0]]+4</f>
        <v>42799</v>
      </c>
    </row>
    <row r="1657" spans="1:5" x14ac:dyDescent="0.25">
      <c r="A1657" s="4">
        <v>42800</v>
      </c>
      <c r="B1657" s="2">
        <f>Table2[[#This Row],[t0]]+1</f>
        <v>42801</v>
      </c>
      <c r="C1657" s="2">
        <f>Table2[[#This Row],[t0]]+2</f>
        <v>42802</v>
      </c>
      <c r="D1657" s="2">
        <f>Table2[[#This Row],[t0]]+3</f>
        <v>42803</v>
      </c>
      <c r="E1657" s="2">
        <f>Table2[[#This Row],[t0]]+4</f>
        <v>42804</v>
      </c>
    </row>
    <row r="1658" spans="1:5" x14ac:dyDescent="0.25">
      <c r="A1658" s="3">
        <v>42800</v>
      </c>
      <c r="B1658" s="2">
        <f>Table2[[#This Row],[t0]]+1</f>
        <v>42801</v>
      </c>
      <c r="C1658" s="2">
        <f>Table2[[#This Row],[t0]]+2</f>
        <v>42802</v>
      </c>
      <c r="D1658" s="2">
        <f>Table2[[#This Row],[t0]]+3</f>
        <v>42803</v>
      </c>
      <c r="E1658" s="2">
        <f>Table2[[#This Row],[t0]]+4</f>
        <v>42804</v>
      </c>
    </row>
    <row r="1659" spans="1:5" x14ac:dyDescent="0.25">
      <c r="A1659" s="4">
        <v>42800</v>
      </c>
      <c r="B1659" s="2">
        <f>Table2[[#This Row],[t0]]+1</f>
        <v>42801</v>
      </c>
      <c r="C1659" s="2">
        <f>Table2[[#This Row],[t0]]+2</f>
        <v>42802</v>
      </c>
      <c r="D1659" s="2">
        <f>Table2[[#This Row],[t0]]+3</f>
        <v>42803</v>
      </c>
      <c r="E1659" s="2">
        <f>Table2[[#This Row],[t0]]+4</f>
        <v>42804</v>
      </c>
    </row>
    <row r="1660" spans="1:5" x14ac:dyDescent="0.25">
      <c r="A1660" s="3">
        <v>42801</v>
      </c>
      <c r="B1660" s="2">
        <f>Table2[[#This Row],[t0]]+1</f>
        <v>42802</v>
      </c>
      <c r="C1660" s="2">
        <f>Table2[[#This Row],[t0]]+2</f>
        <v>42803</v>
      </c>
      <c r="D1660" s="2">
        <f>Table2[[#This Row],[t0]]+3</f>
        <v>42804</v>
      </c>
      <c r="E1660" s="2">
        <f>Table2[[#This Row],[t0]]+4</f>
        <v>42805</v>
      </c>
    </row>
    <row r="1661" spans="1:5" x14ac:dyDescent="0.25">
      <c r="A1661" s="4">
        <v>42807</v>
      </c>
      <c r="B1661" s="2">
        <f>Table2[[#This Row],[t0]]+1</f>
        <v>42808</v>
      </c>
      <c r="C1661" s="2">
        <f>Table2[[#This Row],[t0]]+2</f>
        <v>42809</v>
      </c>
      <c r="D1661" s="2">
        <f>Table2[[#This Row],[t0]]+3</f>
        <v>42810</v>
      </c>
      <c r="E1661" s="2">
        <f>Table2[[#This Row],[t0]]+4</f>
        <v>42811</v>
      </c>
    </row>
    <row r="1662" spans="1:5" x14ac:dyDescent="0.25">
      <c r="A1662" s="3">
        <v>42813</v>
      </c>
      <c r="B1662" s="2">
        <f>Table2[[#This Row],[t0]]+1</f>
        <v>42814</v>
      </c>
      <c r="C1662" s="2">
        <f>Table2[[#This Row],[t0]]+2</f>
        <v>42815</v>
      </c>
      <c r="D1662" s="2">
        <f>Table2[[#This Row],[t0]]+3</f>
        <v>42816</v>
      </c>
      <c r="E1662" s="2">
        <f>Table2[[#This Row],[t0]]+4</f>
        <v>42817</v>
      </c>
    </row>
    <row r="1663" spans="1:5" x14ac:dyDescent="0.25">
      <c r="A1663" s="4">
        <v>42819</v>
      </c>
      <c r="B1663" s="2">
        <f>Table2[[#This Row],[t0]]+1</f>
        <v>42820</v>
      </c>
      <c r="C1663" s="2">
        <f>Table2[[#This Row],[t0]]+2</f>
        <v>42821</v>
      </c>
      <c r="D1663" s="2">
        <f>Table2[[#This Row],[t0]]+3</f>
        <v>42822</v>
      </c>
      <c r="E1663" s="2">
        <f>Table2[[#This Row],[t0]]+4</f>
        <v>42823</v>
      </c>
    </row>
    <row r="1664" spans="1:5" x14ac:dyDescent="0.25">
      <c r="A1664" s="3">
        <v>42819</v>
      </c>
      <c r="B1664" s="2">
        <f>Table2[[#This Row],[t0]]+1</f>
        <v>42820</v>
      </c>
      <c r="C1664" s="2">
        <f>Table2[[#This Row],[t0]]+2</f>
        <v>42821</v>
      </c>
      <c r="D1664" s="2">
        <f>Table2[[#This Row],[t0]]+3</f>
        <v>42822</v>
      </c>
      <c r="E1664" s="2">
        <f>Table2[[#This Row],[t0]]+4</f>
        <v>42823</v>
      </c>
    </row>
    <row r="1665" spans="1:5" x14ac:dyDescent="0.25">
      <c r="A1665" s="4">
        <v>42821</v>
      </c>
      <c r="B1665" s="2">
        <f>Table2[[#This Row],[t0]]+1</f>
        <v>42822</v>
      </c>
      <c r="C1665" s="2">
        <f>Table2[[#This Row],[t0]]+2</f>
        <v>42823</v>
      </c>
      <c r="D1665" s="2">
        <f>Table2[[#This Row],[t0]]+3</f>
        <v>42824</v>
      </c>
      <c r="E1665" s="2">
        <f>Table2[[#This Row],[t0]]+4</f>
        <v>42825</v>
      </c>
    </row>
    <row r="1666" spans="1:5" x14ac:dyDescent="0.25">
      <c r="A1666" s="3">
        <v>42826</v>
      </c>
      <c r="B1666" s="2">
        <f>Table2[[#This Row],[t0]]+1</f>
        <v>42827</v>
      </c>
      <c r="C1666" s="2">
        <f>Table2[[#This Row],[t0]]+2</f>
        <v>42828</v>
      </c>
      <c r="D1666" s="2">
        <f>Table2[[#This Row],[t0]]+3</f>
        <v>42829</v>
      </c>
      <c r="E1666" s="2">
        <f>Table2[[#This Row],[t0]]+4</f>
        <v>42830</v>
      </c>
    </row>
    <row r="1667" spans="1:5" x14ac:dyDescent="0.25">
      <c r="A1667" s="4">
        <v>42837</v>
      </c>
      <c r="B1667" s="2">
        <f>Table2[[#This Row],[t0]]+1</f>
        <v>42838</v>
      </c>
      <c r="C1667" s="2">
        <f>Table2[[#This Row],[t0]]+2</f>
        <v>42839</v>
      </c>
      <c r="D1667" s="2">
        <f>Table2[[#This Row],[t0]]+3</f>
        <v>42840</v>
      </c>
      <c r="E1667" s="2">
        <f>Table2[[#This Row],[t0]]+4</f>
        <v>42841</v>
      </c>
    </row>
    <row r="1668" spans="1:5" x14ac:dyDescent="0.25">
      <c r="A1668" s="3">
        <v>42840</v>
      </c>
      <c r="B1668" s="2">
        <f>Table2[[#This Row],[t0]]+1</f>
        <v>42841</v>
      </c>
      <c r="C1668" s="2">
        <f>Table2[[#This Row],[t0]]+2</f>
        <v>42842</v>
      </c>
      <c r="D1668" s="2">
        <f>Table2[[#This Row],[t0]]+3</f>
        <v>42843</v>
      </c>
      <c r="E1668" s="2">
        <f>Table2[[#This Row],[t0]]+4</f>
        <v>42844</v>
      </c>
    </row>
    <row r="1669" spans="1:5" x14ac:dyDescent="0.25">
      <c r="A1669" s="4">
        <v>42840</v>
      </c>
      <c r="B1669" s="2">
        <f>Table2[[#This Row],[t0]]+1</f>
        <v>42841</v>
      </c>
      <c r="C1669" s="2">
        <f>Table2[[#This Row],[t0]]+2</f>
        <v>42842</v>
      </c>
      <c r="D1669" s="2">
        <f>Table2[[#This Row],[t0]]+3</f>
        <v>42843</v>
      </c>
      <c r="E1669" s="2">
        <f>Table2[[#This Row],[t0]]+4</f>
        <v>42844</v>
      </c>
    </row>
    <row r="1670" spans="1:5" x14ac:dyDescent="0.25">
      <c r="A1670" s="3">
        <v>42845</v>
      </c>
      <c r="B1670" s="2">
        <f>Table2[[#This Row],[t0]]+1</f>
        <v>42846</v>
      </c>
      <c r="C1670" s="2">
        <f>Table2[[#This Row],[t0]]+2</f>
        <v>42847</v>
      </c>
      <c r="D1670" s="2">
        <f>Table2[[#This Row],[t0]]+3</f>
        <v>42848</v>
      </c>
      <c r="E1670" s="2">
        <f>Table2[[#This Row],[t0]]+4</f>
        <v>42849</v>
      </c>
    </row>
    <row r="1671" spans="1:5" x14ac:dyDescent="0.25">
      <c r="A1671" s="4">
        <v>42845</v>
      </c>
      <c r="B1671" s="2">
        <f>Table2[[#This Row],[t0]]+1</f>
        <v>42846</v>
      </c>
      <c r="C1671" s="2">
        <f>Table2[[#This Row],[t0]]+2</f>
        <v>42847</v>
      </c>
      <c r="D1671" s="2">
        <f>Table2[[#This Row],[t0]]+3</f>
        <v>42848</v>
      </c>
      <c r="E1671" s="2">
        <f>Table2[[#This Row],[t0]]+4</f>
        <v>42849</v>
      </c>
    </row>
    <row r="1672" spans="1:5" x14ac:dyDescent="0.25">
      <c r="A1672" s="3">
        <v>42847</v>
      </c>
      <c r="B1672" s="2">
        <f>Table2[[#This Row],[t0]]+1</f>
        <v>42848</v>
      </c>
      <c r="C1672" s="2">
        <f>Table2[[#This Row],[t0]]+2</f>
        <v>42849</v>
      </c>
      <c r="D1672" s="2">
        <f>Table2[[#This Row],[t0]]+3</f>
        <v>42850</v>
      </c>
      <c r="E1672" s="2">
        <f>Table2[[#This Row],[t0]]+4</f>
        <v>42851</v>
      </c>
    </row>
    <row r="1673" spans="1:5" x14ac:dyDescent="0.25">
      <c r="A1673" s="4">
        <v>42856</v>
      </c>
      <c r="B1673" s="2">
        <f>Table2[[#This Row],[t0]]+1</f>
        <v>42857</v>
      </c>
      <c r="C1673" s="2">
        <f>Table2[[#This Row],[t0]]+2</f>
        <v>42858</v>
      </c>
      <c r="D1673" s="2">
        <f>Table2[[#This Row],[t0]]+3</f>
        <v>42859</v>
      </c>
      <c r="E1673" s="2">
        <f>Table2[[#This Row],[t0]]+4</f>
        <v>42860</v>
      </c>
    </row>
    <row r="1674" spans="1:5" x14ac:dyDescent="0.25">
      <c r="A1674" s="3">
        <v>42864</v>
      </c>
      <c r="B1674" s="2">
        <f>Table2[[#This Row],[t0]]+1</f>
        <v>42865</v>
      </c>
      <c r="C1674" s="2">
        <f>Table2[[#This Row],[t0]]+2</f>
        <v>42866</v>
      </c>
      <c r="D1674" s="2">
        <f>Table2[[#This Row],[t0]]+3</f>
        <v>42867</v>
      </c>
      <c r="E1674" s="2">
        <f>Table2[[#This Row],[t0]]+4</f>
        <v>42868</v>
      </c>
    </row>
    <row r="1675" spans="1:5" x14ac:dyDescent="0.25">
      <c r="A1675" s="4">
        <v>42875</v>
      </c>
      <c r="B1675" s="2">
        <f>Table2[[#This Row],[t0]]+1</f>
        <v>42876</v>
      </c>
      <c r="C1675" s="2">
        <f>Table2[[#This Row],[t0]]+2</f>
        <v>42877</v>
      </c>
      <c r="D1675" s="2">
        <f>Table2[[#This Row],[t0]]+3</f>
        <v>42878</v>
      </c>
      <c r="E1675" s="2">
        <f>Table2[[#This Row],[t0]]+4</f>
        <v>42879</v>
      </c>
    </row>
    <row r="1676" spans="1:5" x14ac:dyDescent="0.25">
      <c r="A1676" s="3">
        <v>42883</v>
      </c>
      <c r="B1676" s="2">
        <f>Table2[[#This Row],[t0]]+1</f>
        <v>42884</v>
      </c>
      <c r="C1676" s="2">
        <f>Table2[[#This Row],[t0]]+2</f>
        <v>42885</v>
      </c>
      <c r="D1676" s="2">
        <f>Table2[[#This Row],[t0]]+3</f>
        <v>42886</v>
      </c>
      <c r="E1676" s="2">
        <f>Table2[[#This Row],[t0]]+4</f>
        <v>42887</v>
      </c>
    </row>
    <row r="1677" spans="1:5" x14ac:dyDescent="0.25">
      <c r="A1677" s="4">
        <v>42884</v>
      </c>
      <c r="B1677" s="2">
        <f>Table2[[#This Row],[t0]]+1</f>
        <v>42885</v>
      </c>
      <c r="C1677" s="2">
        <f>Table2[[#This Row],[t0]]+2</f>
        <v>42886</v>
      </c>
      <c r="D1677" s="2">
        <f>Table2[[#This Row],[t0]]+3</f>
        <v>42887</v>
      </c>
      <c r="E1677" s="2">
        <f>Table2[[#This Row],[t0]]+4</f>
        <v>42888</v>
      </c>
    </row>
    <row r="1678" spans="1:5" x14ac:dyDescent="0.25">
      <c r="A1678" s="3">
        <v>42885</v>
      </c>
      <c r="B1678" s="2">
        <f>Table2[[#This Row],[t0]]+1</f>
        <v>42886</v>
      </c>
      <c r="C1678" s="2">
        <f>Table2[[#This Row],[t0]]+2</f>
        <v>42887</v>
      </c>
      <c r="D1678" s="2">
        <f>Table2[[#This Row],[t0]]+3</f>
        <v>42888</v>
      </c>
      <c r="E1678" s="2">
        <f>Table2[[#This Row],[t0]]+4</f>
        <v>42889</v>
      </c>
    </row>
    <row r="1679" spans="1:5" x14ac:dyDescent="0.25">
      <c r="A1679" s="4">
        <v>42885</v>
      </c>
      <c r="B1679" s="2">
        <f>Table2[[#This Row],[t0]]+1</f>
        <v>42886</v>
      </c>
      <c r="C1679" s="2">
        <f>Table2[[#This Row],[t0]]+2</f>
        <v>42887</v>
      </c>
      <c r="D1679" s="2">
        <f>Table2[[#This Row],[t0]]+3</f>
        <v>42888</v>
      </c>
      <c r="E1679" s="2">
        <f>Table2[[#This Row],[t0]]+4</f>
        <v>42889</v>
      </c>
    </row>
    <row r="1680" spans="1:5" x14ac:dyDescent="0.25">
      <c r="A1680" s="3">
        <v>42887</v>
      </c>
      <c r="B1680" s="2">
        <f>Table2[[#This Row],[t0]]+1</f>
        <v>42888</v>
      </c>
      <c r="C1680" s="2">
        <f>Table2[[#This Row],[t0]]+2</f>
        <v>42889</v>
      </c>
      <c r="D1680" s="2">
        <f>Table2[[#This Row],[t0]]+3</f>
        <v>42890</v>
      </c>
      <c r="E1680" s="2">
        <f>Table2[[#This Row],[t0]]+4</f>
        <v>42891</v>
      </c>
    </row>
    <row r="1681" spans="1:5" x14ac:dyDescent="0.25">
      <c r="A1681" s="4">
        <v>42887</v>
      </c>
      <c r="B1681" s="2">
        <f>Table2[[#This Row],[t0]]+1</f>
        <v>42888</v>
      </c>
      <c r="C1681" s="2">
        <f>Table2[[#This Row],[t0]]+2</f>
        <v>42889</v>
      </c>
      <c r="D1681" s="2">
        <f>Table2[[#This Row],[t0]]+3</f>
        <v>42890</v>
      </c>
      <c r="E1681" s="2">
        <f>Table2[[#This Row],[t0]]+4</f>
        <v>42891</v>
      </c>
    </row>
    <row r="1682" spans="1:5" x14ac:dyDescent="0.25">
      <c r="A1682" s="3">
        <v>42893</v>
      </c>
      <c r="B1682" s="2">
        <f>Table2[[#This Row],[t0]]+1</f>
        <v>42894</v>
      </c>
      <c r="C1682" s="2">
        <f>Table2[[#This Row],[t0]]+2</f>
        <v>42895</v>
      </c>
      <c r="D1682" s="2">
        <f>Table2[[#This Row],[t0]]+3</f>
        <v>42896</v>
      </c>
      <c r="E1682" s="2">
        <f>Table2[[#This Row],[t0]]+4</f>
        <v>42897</v>
      </c>
    </row>
    <row r="1683" spans="1:5" x14ac:dyDescent="0.25">
      <c r="A1683" s="4">
        <v>42895</v>
      </c>
      <c r="B1683" s="2">
        <f>Table2[[#This Row],[t0]]+1</f>
        <v>42896</v>
      </c>
      <c r="C1683" s="2">
        <f>Table2[[#This Row],[t0]]+2</f>
        <v>42897</v>
      </c>
      <c r="D1683" s="2">
        <f>Table2[[#This Row],[t0]]+3</f>
        <v>42898</v>
      </c>
      <c r="E1683" s="2">
        <f>Table2[[#This Row],[t0]]+4</f>
        <v>42899</v>
      </c>
    </row>
    <row r="1684" spans="1:5" x14ac:dyDescent="0.25">
      <c r="A1684" s="3">
        <v>42896</v>
      </c>
      <c r="B1684" s="2">
        <f>Table2[[#This Row],[t0]]+1</f>
        <v>42897</v>
      </c>
      <c r="C1684" s="2">
        <f>Table2[[#This Row],[t0]]+2</f>
        <v>42898</v>
      </c>
      <c r="D1684" s="2">
        <f>Table2[[#This Row],[t0]]+3</f>
        <v>42899</v>
      </c>
      <c r="E1684" s="2">
        <f>Table2[[#This Row],[t0]]+4</f>
        <v>42900</v>
      </c>
    </row>
    <row r="1685" spans="1:5" x14ac:dyDescent="0.25">
      <c r="A1685" s="4">
        <v>42907</v>
      </c>
      <c r="B1685" s="2">
        <f>Table2[[#This Row],[t0]]+1</f>
        <v>42908</v>
      </c>
      <c r="C1685" s="2">
        <f>Table2[[#This Row],[t0]]+2</f>
        <v>42909</v>
      </c>
      <c r="D1685" s="2">
        <f>Table2[[#This Row],[t0]]+3</f>
        <v>42910</v>
      </c>
      <c r="E1685" s="2">
        <f>Table2[[#This Row],[t0]]+4</f>
        <v>42911</v>
      </c>
    </row>
    <row r="1686" spans="1:5" x14ac:dyDescent="0.25">
      <c r="A1686" s="3">
        <v>42908</v>
      </c>
      <c r="B1686" s="2">
        <f>Table2[[#This Row],[t0]]+1</f>
        <v>42909</v>
      </c>
      <c r="C1686" s="2">
        <f>Table2[[#This Row],[t0]]+2</f>
        <v>42910</v>
      </c>
      <c r="D1686" s="2">
        <f>Table2[[#This Row],[t0]]+3</f>
        <v>42911</v>
      </c>
      <c r="E1686" s="2">
        <f>Table2[[#This Row],[t0]]+4</f>
        <v>42912</v>
      </c>
    </row>
    <row r="1687" spans="1:5" x14ac:dyDescent="0.25">
      <c r="A1687" s="4">
        <v>42911</v>
      </c>
      <c r="B1687" s="2">
        <f>Table2[[#This Row],[t0]]+1</f>
        <v>42912</v>
      </c>
      <c r="C1687" s="2">
        <f>Table2[[#This Row],[t0]]+2</f>
        <v>42913</v>
      </c>
      <c r="D1687" s="2">
        <f>Table2[[#This Row],[t0]]+3</f>
        <v>42914</v>
      </c>
      <c r="E1687" s="2">
        <f>Table2[[#This Row],[t0]]+4</f>
        <v>42915</v>
      </c>
    </row>
    <row r="1688" spans="1:5" x14ac:dyDescent="0.25">
      <c r="A1688" s="3">
        <v>42924</v>
      </c>
      <c r="B1688" s="2">
        <f>Table2[[#This Row],[t0]]+1</f>
        <v>42925</v>
      </c>
      <c r="C1688" s="2">
        <f>Table2[[#This Row],[t0]]+2</f>
        <v>42926</v>
      </c>
      <c r="D1688" s="2">
        <f>Table2[[#This Row],[t0]]+3</f>
        <v>42927</v>
      </c>
      <c r="E1688" s="2">
        <f>Table2[[#This Row],[t0]]+4</f>
        <v>42928</v>
      </c>
    </row>
    <row r="1689" spans="1:5" x14ac:dyDescent="0.25">
      <c r="A1689" s="4">
        <v>42929</v>
      </c>
      <c r="B1689" s="2">
        <f>Table2[[#This Row],[t0]]+1</f>
        <v>42930</v>
      </c>
      <c r="C1689" s="2">
        <f>Table2[[#This Row],[t0]]+2</f>
        <v>42931</v>
      </c>
      <c r="D1689" s="2">
        <f>Table2[[#This Row],[t0]]+3</f>
        <v>42932</v>
      </c>
      <c r="E1689" s="2">
        <f>Table2[[#This Row],[t0]]+4</f>
        <v>42933</v>
      </c>
    </row>
    <row r="1690" spans="1:5" x14ac:dyDescent="0.25">
      <c r="A1690" s="3">
        <v>42930</v>
      </c>
      <c r="B1690" s="2">
        <f>Table2[[#This Row],[t0]]+1</f>
        <v>42931</v>
      </c>
      <c r="C1690" s="2">
        <f>Table2[[#This Row],[t0]]+2</f>
        <v>42932</v>
      </c>
      <c r="D1690" s="2">
        <f>Table2[[#This Row],[t0]]+3</f>
        <v>42933</v>
      </c>
      <c r="E1690" s="2">
        <f>Table2[[#This Row],[t0]]+4</f>
        <v>42934</v>
      </c>
    </row>
    <row r="1691" spans="1:5" x14ac:dyDescent="0.25">
      <c r="A1691" s="4">
        <v>42932</v>
      </c>
      <c r="B1691" s="2">
        <f>Table2[[#This Row],[t0]]+1</f>
        <v>42933</v>
      </c>
      <c r="C1691" s="2">
        <f>Table2[[#This Row],[t0]]+2</f>
        <v>42934</v>
      </c>
      <c r="D1691" s="2">
        <f>Table2[[#This Row],[t0]]+3</f>
        <v>42935</v>
      </c>
      <c r="E1691" s="2">
        <f>Table2[[#This Row],[t0]]+4</f>
        <v>42936</v>
      </c>
    </row>
    <row r="1692" spans="1:5" x14ac:dyDescent="0.25">
      <c r="A1692" s="3">
        <v>42933</v>
      </c>
      <c r="B1692" s="2">
        <f>Table2[[#This Row],[t0]]+1</f>
        <v>42934</v>
      </c>
      <c r="C1692" s="2">
        <f>Table2[[#This Row],[t0]]+2</f>
        <v>42935</v>
      </c>
      <c r="D1692" s="2">
        <f>Table2[[#This Row],[t0]]+3</f>
        <v>42936</v>
      </c>
      <c r="E1692" s="2">
        <f>Table2[[#This Row],[t0]]+4</f>
        <v>42937</v>
      </c>
    </row>
    <row r="1693" spans="1:5" x14ac:dyDescent="0.25">
      <c r="A1693" s="4">
        <v>42933</v>
      </c>
      <c r="B1693" s="2">
        <f>Table2[[#This Row],[t0]]+1</f>
        <v>42934</v>
      </c>
      <c r="C1693" s="2">
        <f>Table2[[#This Row],[t0]]+2</f>
        <v>42935</v>
      </c>
      <c r="D1693" s="2">
        <f>Table2[[#This Row],[t0]]+3</f>
        <v>42936</v>
      </c>
      <c r="E1693" s="2">
        <f>Table2[[#This Row],[t0]]+4</f>
        <v>42937</v>
      </c>
    </row>
    <row r="1694" spans="1:5" x14ac:dyDescent="0.25">
      <c r="A1694" s="3">
        <v>42937</v>
      </c>
      <c r="B1694" s="2">
        <f>Table2[[#This Row],[t0]]+1</f>
        <v>42938</v>
      </c>
      <c r="C1694" s="2">
        <f>Table2[[#This Row],[t0]]+2</f>
        <v>42939</v>
      </c>
      <c r="D1694" s="2">
        <f>Table2[[#This Row],[t0]]+3</f>
        <v>42940</v>
      </c>
      <c r="E1694" s="2">
        <f>Table2[[#This Row],[t0]]+4</f>
        <v>42941</v>
      </c>
    </row>
    <row r="1695" spans="1:5" x14ac:dyDescent="0.25">
      <c r="A1695" s="4">
        <v>42941</v>
      </c>
      <c r="B1695" s="2">
        <f>Table2[[#This Row],[t0]]+1</f>
        <v>42942</v>
      </c>
      <c r="C1695" s="2">
        <f>Table2[[#This Row],[t0]]+2</f>
        <v>42943</v>
      </c>
      <c r="D1695" s="2">
        <f>Table2[[#This Row],[t0]]+3</f>
        <v>42944</v>
      </c>
      <c r="E1695" s="2">
        <f>Table2[[#This Row],[t0]]+4</f>
        <v>42945</v>
      </c>
    </row>
    <row r="1696" spans="1:5" x14ac:dyDescent="0.25">
      <c r="A1696" s="3">
        <v>42943</v>
      </c>
      <c r="B1696" s="2">
        <f>Table2[[#This Row],[t0]]+1</f>
        <v>42944</v>
      </c>
      <c r="C1696" s="2">
        <f>Table2[[#This Row],[t0]]+2</f>
        <v>42945</v>
      </c>
      <c r="D1696" s="2">
        <f>Table2[[#This Row],[t0]]+3</f>
        <v>42946</v>
      </c>
      <c r="E1696" s="2">
        <f>Table2[[#This Row],[t0]]+4</f>
        <v>42947</v>
      </c>
    </row>
    <row r="1697" spans="1:5" x14ac:dyDescent="0.25">
      <c r="A1697" s="4">
        <v>42945</v>
      </c>
      <c r="B1697" s="2">
        <f>Table2[[#This Row],[t0]]+1</f>
        <v>42946</v>
      </c>
      <c r="C1697" s="2">
        <f>Table2[[#This Row],[t0]]+2</f>
        <v>42947</v>
      </c>
      <c r="D1697" s="2">
        <f>Table2[[#This Row],[t0]]+3</f>
        <v>42948</v>
      </c>
      <c r="E1697" s="2">
        <f>Table2[[#This Row],[t0]]+4</f>
        <v>42949</v>
      </c>
    </row>
    <row r="1698" spans="1:5" x14ac:dyDescent="0.25">
      <c r="A1698" s="3">
        <v>42950</v>
      </c>
      <c r="B1698" s="2">
        <f>Table2[[#This Row],[t0]]+1</f>
        <v>42951</v>
      </c>
      <c r="C1698" s="2">
        <f>Table2[[#This Row],[t0]]+2</f>
        <v>42952</v>
      </c>
      <c r="D1698" s="2">
        <f>Table2[[#This Row],[t0]]+3</f>
        <v>42953</v>
      </c>
      <c r="E1698" s="2">
        <f>Table2[[#This Row],[t0]]+4</f>
        <v>42954</v>
      </c>
    </row>
    <row r="1699" spans="1:5" x14ac:dyDescent="0.25">
      <c r="A1699" s="4">
        <v>42952</v>
      </c>
      <c r="B1699" s="2">
        <f>Table2[[#This Row],[t0]]+1</f>
        <v>42953</v>
      </c>
      <c r="C1699" s="2">
        <f>Table2[[#This Row],[t0]]+2</f>
        <v>42954</v>
      </c>
      <c r="D1699" s="2">
        <f>Table2[[#This Row],[t0]]+3</f>
        <v>42955</v>
      </c>
      <c r="E1699" s="2">
        <f>Table2[[#This Row],[t0]]+4</f>
        <v>42956</v>
      </c>
    </row>
    <row r="1700" spans="1:5" x14ac:dyDescent="0.25">
      <c r="A1700" s="3">
        <v>42952</v>
      </c>
      <c r="B1700" s="2">
        <f>Table2[[#This Row],[t0]]+1</f>
        <v>42953</v>
      </c>
      <c r="C1700" s="2">
        <f>Table2[[#This Row],[t0]]+2</f>
        <v>42954</v>
      </c>
      <c r="D1700" s="2">
        <f>Table2[[#This Row],[t0]]+3</f>
        <v>42955</v>
      </c>
      <c r="E1700" s="2">
        <f>Table2[[#This Row],[t0]]+4</f>
        <v>42956</v>
      </c>
    </row>
    <row r="1701" spans="1:5" x14ac:dyDescent="0.25">
      <c r="A1701" s="4">
        <v>42952</v>
      </c>
      <c r="B1701" s="2">
        <f>Table2[[#This Row],[t0]]+1</f>
        <v>42953</v>
      </c>
      <c r="C1701" s="2">
        <f>Table2[[#This Row],[t0]]+2</f>
        <v>42954</v>
      </c>
      <c r="D1701" s="2">
        <f>Table2[[#This Row],[t0]]+3</f>
        <v>42955</v>
      </c>
      <c r="E1701" s="2">
        <f>Table2[[#This Row],[t0]]+4</f>
        <v>42956</v>
      </c>
    </row>
    <row r="1702" spans="1:5" x14ac:dyDescent="0.25">
      <c r="A1702" s="3">
        <v>42954</v>
      </c>
      <c r="B1702" s="2">
        <f>Table2[[#This Row],[t0]]+1</f>
        <v>42955</v>
      </c>
      <c r="C1702" s="2">
        <f>Table2[[#This Row],[t0]]+2</f>
        <v>42956</v>
      </c>
      <c r="D1702" s="2">
        <f>Table2[[#This Row],[t0]]+3</f>
        <v>42957</v>
      </c>
      <c r="E1702" s="2">
        <f>Table2[[#This Row],[t0]]+4</f>
        <v>42958</v>
      </c>
    </row>
    <row r="1703" spans="1:5" x14ac:dyDescent="0.25">
      <c r="A1703" s="4">
        <v>42957</v>
      </c>
      <c r="B1703" s="2">
        <f>Table2[[#This Row],[t0]]+1</f>
        <v>42958</v>
      </c>
      <c r="C1703" s="2">
        <f>Table2[[#This Row],[t0]]+2</f>
        <v>42959</v>
      </c>
      <c r="D1703" s="2">
        <f>Table2[[#This Row],[t0]]+3</f>
        <v>42960</v>
      </c>
      <c r="E1703" s="2">
        <f>Table2[[#This Row],[t0]]+4</f>
        <v>42961</v>
      </c>
    </row>
    <row r="1704" spans="1:5" x14ac:dyDescent="0.25">
      <c r="A1704" s="3">
        <v>42965</v>
      </c>
      <c r="B1704" s="2">
        <f>Table2[[#This Row],[t0]]+1</f>
        <v>42966</v>
      </c>
      <c r="C1704" s="2">
        <f>Table2[[#This Row],[t0]]+2</f>
        <v>42967</v>
      </c>
      <c r="D1704" s="2">
        <f>Table2[[#This Row],[t0]]+3</f>
        <v>42968</v>
      </c>
      <c r="E1704" s="2">
        <f>Table2[[#This Row],[t0]]+4</f>
        <v>42969</v>
      </c>
    </row>
    <row r="1705" spans="1:5" x14ac:dyDescent="0.25">
      <c r="A1705" s="4">
        <v>42971</v>
      </c>
      <c r="B1705" s="2">
        <f>Table2[[#This Row],[t0]]+1</f>
        <v>42972</v>
      </c>
      <c r="C1705" s="2">
        <f>Table2[[#This Row],[t0]]+2</f>
        <v>42973</v>
      </c>
      <c r="D1705" s="2">
        <f>Table2[[#This Row],[t0]]+3</f>
        <v>42974</v>
      </c>
      <c r="E1705" s="2">
        <f>Table2[[#This Row],[t0]]+4</f>
        <v>42975</v>
      </c>
    </row>
    <row r="1706" spans="1:5" x14ac:dyDescent="0.25">
      <c r="A1706" s="3">
        <v>42971</v>
      </c>
      <c r="B1706" s="2">
        <f>Table2[[#This Row],[t0]]+1</f>
        <v>42972</v>
      </c>
      <c r="C1706" s="2">
        <f>Table2[[#This Row],[t0]]+2</f>
        <v>42973</v>
      </c>
      <c r="D1706" s="2">
        <f>Table2[[#This Row],[t0]]+3</f>
        <v>42974</v>
      </c>
      <c r="E1706" s="2">
        <f>Table2[[#This Row],[t0]]+4</f>
        <v>42975</v>
      </c>
    </row>
    <row r="1707" spans="1:5" x14ac:dyDescent="0.25">
      <c r="A1707" s="4">
        <v>42972</v>
      </c>
      <c r="B1707" s="2">
        <f>Table2[[#This Row],[t0]]+1</f>
        <v>42973</v>
      </c>
      <c r="C1707" s="2">
        <f>Table2[[#This Row],[t0]]+2</f>
        <v>42974</v>
      </c>
      <c r="D1707" s="2">
        <f>Table2[[#This Row],[t0]]+3</f>
        <v>42975</v>
      </c>
      <c r="E1707" s="2">
        <f>Table2[[#This Row],[t0]]+4</f>
        <v>42976</v>
      </c>
    </row>
    <row r="1708" spans="1:5" x14ac:dyDescent="0.25">
      <c r="A1708" s="3">
        <v>42972</v>
      </c>
      <c r="B1708" s="2">
        <f>Table2[[#This Row],[t0]]+1</f>
        <v>42973</v>
      </c>
      <c r="C1708" s="2">
        <f>Table2[[#This Row],[t0]]+2</f>
        <v>42974</v>
      </c>
      <c r="D1708" s="2">
        <f>Table2[[#This Row],[t0]]+3</f>
        <v>42975</v>
      </c>
      <c r="E1708" s="2">
        <f>Table2[[#This Row],[t0]]+4</f>
        <v>42976</v>
      </c>
    </row>
    <row r="1709" spans="1:5" x14ac:dyDescent="0.25">
      <c r="A1709" s="4">
        <v>42974</v>
      </c>
      <c r="B1709" s="2">
        <f>Table2[[#This Row],[t0]]+1</f>
        <v>42975</v>
      </c>
      <c r="C1709" s="2">
        <f>Table2[[#This Row],[t0]]+2</f>
        <v>42976</v>
      </c>
      <c r="D1709" s="2">
        <f>Table2[[#This Row],[t0]]+3</f>
        <v>42977</v>
      </c>
      <c r="E1709" s="2">
        <f>Table2[[#This Row],[t0]]+4</f>
        <v>42978</v>
      </c>
    </row>
    <row r="1710" spans="1:5" x14ac:dyDescent="0.25">
      <c r="A1710" s="3">
        <v>42977</v>
      </c>
      <c r="B1710" s="2">
        <f>Table2[[#This Row],[t0]]+1</f>
        <v>42978</v>
      </c>
      <c r="C1710" s="2">
        <f>Table2[[#This Row],[t0]]+2</f>
        <v>42979</v>
      </c>
      <c r="D1710" s="2">
        <f>Table2[[#This Row],[t0]]+3</f>
        <v>42980</v>
      </c>
      <c r="E1710" s="2">
        <f>Table2[[#This Row],[t0]]+4</f>
        <v>42981</v>
      </c>
    </row>
    <row r="1711" spans="1:5" x14ac:dyDescent="0.25">
      <c r="A1711" s="4">
        <v>42982</v>
      </c>
      <c r="B1711" s="2">
        <f>Table2[[#This Row],[t0]]+1</f>
        <v>42983</v>
      </c>
      <c r="C1711" s="2">
        <f>Table2[[#This Row],[t0]]+2</f>
        <v>42984</v>
      </c>
      <c r="D1711" s="2">
        <f>Table2[[#This Row],[t0]]+3</f>
        <v>42985</v>
      </c>
      <c r="E1711" s="2">
        <f>Table2[[#This Row],[t0]]+4</f>
        <v>42986</v>
      </c>
    </row>
    <row r="1712" spans="1:5" x14ac:dyDescent="0.25">
      <c r="A1712" s="3">
        <v>42982</v>
      </c>
      <c r="B1712" s="2">
        <f>Table2[[#This Row],[t0]]+1</f>
        <v>42983</v>
      </c>
      <c r="C1712" s="2">
        <f>Table2[[#This Row],[t0]]+2</f>
        <v>42984</v>
      </c>
      <c r="D1712" s="2">
        <f>Table2[[#This Row],[t0]]+3</f>
        <v>42985</v>
      </c>
      <c r="E1712" s="2">
        <f>Table2[[#This Row],[t0]]+4</f>
        <v>42986</v>
      </c>
    </row>
    <row r="1713" spans="1:5" x14ac:dyDescent="0.25">
      <c r="A1713" s="4">
        <v>42984</v>
      </c>
      <c r="B1713" s="2">
        <f>Table2[[#This Row],[t0]]+1</f>
        <v>42985</v>
      </c>
      <c r="C1713" s="2">
        <f>Table2[[#This Row],[t0]]+2</f>
        <v>42986</v>
      </c>
      <c r="D1713" s="2">
        <f>Table2[[#This Row],[t0]]+3</f>
        <v>42987</v>
      </c>
      <c r="E1713" s="2">
        <f>Table2[[#This Row],[t0]]+4</f>
        <v>42988</v>
      </c>
    </row>
    <row r="1714" spans="1:5" x14ac:dyDescent="0.25">
      <c r="A1714" s="3">
        <v>42985</v>
      </c>
      <c r="B1714" s="2">
        <f>Table2[[#This Row],[t0]]+1</f>
        <v>42986</v>
      </c>
      <c r="C1714" s="2">
        <f>Table2[[#This Row],[t0]]+2</f>
        <v>42987</v>
      </c>
      <c r="D1714" s="2">
        <f>Table2[[#This Row],[t0]]+3</f>
        <v>42988</v>
      </c>
      <c r="E1714" s="2">
        <f>Table2[[#This Row],[t0]]+4</f>
        <v>42989</v>
      </c>
    </row>
    <row r="1715" spans="1:5" x14ac:dyDescent="0.25">
      <c r="A1715" s="4">
        <v>42985</v>
      </c>
      <c r="B1715" s="2">
        <f>Table2[[#This Row],[t0]]+1</f>
        <v>42986</v>
      </c>
      <c r="C1715" s="2">
        <f>Table2[[#This Row],[t0]]+2</f>
        <v>42987</v>
      </c>
      <c r="D1715" s="2">
        <f>Table2[[#This Row],[t0]]+3</f>
        <v>42988</v>
      </c>
      <c r="E1715" s="2">
        <f>Table2[[#This Row],[t0]]+4</f>
        <v>42989</v>
      </c>
    </row>
    <row r="1716" spans="1:5" x14ac:dyDescent="0.25">
      <c r="A1716" s="3">
        <v>42986</v>
      </c>
      <c r="B1716" s="2">
        <f>Table2[[#This Row],[t0]]+1</f>
        <v>42987</v>
      </c>
      <c r="C1716" s="2">
        <f>Table2[[#This Row],[t0]]+2</f>
        <v>42988</v>
      </c>
      <c r="D1716" s="2">
        <f>Table2[[#This Row],[t0]]+3</f>
        <v>42989</v>
      </c>
      <c r="E1716" s="2">
        <f>Table2[[#This Row],[t0]]+4</f>
        <v>42990</v>
      </c>
    </row>
    <row r="1717" spans="1:5" x14ac:dyDescent="0.25">
      <c r="A1717" s="4">
        <v>42987</v>
      </c>
      <c r="B1717" s="2">
        <f>Table2[[#This Row],[t0]]+1</f>
        <v>42988</v>
      </c>
      <c r="C1717" s="2">
        <f>Table2[[#This Row],[t0]]+2</f>
        <v>42989</v>
      </c>
      <c r="D1717" s="2">
        <f>Table2[[#This Row],[t0]]+3</f>
        <v>42990</v>
      </c>
      <c r="E1717" s="2">
        <f>Table2[[#This Row],[t0]]+4</f>
        <v>42991</v>
      </c>
    </row>
    <row r="1718" spans="1:5" x14ac:dyDescent="0.25">
      <c r="A1718" s="3">
        <v>42988</v>
      </c>
      <c r="B1718" s="2">
        <f>Table2[[#This Row],[t0]]+1</f>
        <v>42989</v>
      </c>
      <c r="C1718" s="2">
        <f>Table2[[#This Row],[t0]]+2</f>
        <v>42990</v>
      </c>
      <c r="D1718" s="2">
        <f>Table2[[#This Row],[t0]]+3</f>
        <v>42991</v>
      </c>
      <c r="E1718" s="2">
        <f>Table2[[#This Row],[t0]]+4</f>
        <v>42992</v>
      </c>
    </row>
    <row r="1719" spans="1:5" x14ac:dyDescent="0.25">
      <c r="A1719" s="4">
        <v>42989</v>
      </c>
      <c r="B1719" s="2">
        <f>Table2[[#This Row],[t0]]+1</f>
        <v>42990</v>
      </c>
      <c r="C1719" s="2">
        <f>Table2[[#This Row],[t0]]+2</f>
        <v>42991</v>
      </c>
      <c r="D1719" s="2">
        <f>Table2[[#This Row],[t0]]+3</f>
        <v>42992</v>
      </c>
      <c r="E1719" s="2">
        <f>Table2[[#This Row],[t0]]+4</f>
        <v>42993</v>
      </c>
    </row>
    <row r="1720" spans="1:5" x14ac:dyDescent="0.25">
      <c r="A1720" s="3">
        <v>42993</v>
      </c>
      <c r="B1720" s="2">
        <f>Table2[[#This Row],[t0]]+1</f>
        <v>42994</v>
      </c>
      <c r="C1720" s="2">
        <f>Table2[[#This Row],[t0]]+2</f>
        <v>42995</v>
      </c>
      <c r="D1720" s="2">
        <f>Table2[[#This Row],[t0]]+3</f>
        <v>42996</v>
      </c>
      <c r="E1720" s="2">
        <f>Table2[[#This Row],[t0]]+4</f>
        <v>42997</v>
      </c>
    </row>
    <row r="1721" spans="1:5" x14ac:dyDescent="0.25">
      <c r="A1721" s="4">
        <v>42995</v>
      </c>
      <c r="B1721" s="2">
        <f>Table2[[#This Row],[t0]]+1</f>
        <v>42996</v>
      </c>
      <c r="C1721" s="2">
        <f>Table2[[#This Row],[t0]]+2</f>
        <v>42997</v>
      </c>
      <c r="D1721" s="2">
        <f>Table2[[#This Row],[t0]]+3</f>
        <v>42998</v>
      </c>
      <c r="E1721" s="2">
        <f>Table2[[#This Row],[t0]]+4</f>
        <v>42999</v>
      </c>
    </row>
    <row r="1722" spans="1:5" x14ac:dyDescent="0.25">
      <c r="A1722" s="3">
        <v>42995</v>
      </c>
      <c r="B1722" s="2">
        <f>Table2[[#This Row],[t0]]+1</f>
        <v>42996</v>
      </c>
      <c r="C1722" s="2">
        <f>Table2[[#This Row],[t0]]+2</f>
        <v>42997</v>
      </c>
      <c r="D1722" s="2">
        <f>Table2[[#This Row],[t0]]+3</f>
        <v>42998</v>
      </c>
      <c r="E1722" s="2">
        <f>Table2[[#This Row],[t0]]+4</f>
        <v>42999</v>
      </c>
    </row>
    <row r="1723" spans="1:5" x14ac:dyDescent="0.25">
      <c r="A1723" s="4">
        <v>42995</v>
      </c>
      <c r="B1723" s="2">
        <f>Table2[[#This Row],[t0]]+1</f>
        <v>42996</v>
      </c>
      <c r="C1723" s="2">
        <f>Table2[[#This Row],[t0]]+2</f>
        <v>42997</v>
      </c>
      <c r="D1723" s="2">
        <f>Table2[[#This Row],[t0]]+3</f>
        <v>42998</v>
      </c>
      <c r="E1723" s="2">
        <f>Table2[[#This Row],[t0]]+4</f>
        <v>42999</v>
      </c>
    </row>
    <row r="1724" spans="1:5" x14ac:dyDescent="0.25">
      <c r="A1724" s="3">
        <v>42995</v>
      </c>
      <c r="B1724" s="2">
        <f>Table2[[#This Row],[t0]]+1</f>
        <v>42996</v>
      </c>
      <c r="C1724" s="2">
        <f>Table2[[#This Row],[t0]]+2</f>
        <v>42997</v>
      </c>
      <c r="D1724" s="2">
        <f>Table2[[#This Row],[t0]]+3</f>
        <v>42998</v>
      </c>
      <c r="E1724" s="2">
        <f>Table2[[#This Row],[t0]]+4</f>
        <v>42999</v>
      </c>
    </row>
    <row r="1725" spans="1:5" x14ac:dyDescent="0.25">
      <c r="A1725" s="4">
        <v>42998</v>
      </c>
      <c r="B1725" s="2">
        <f>Table2[[#This Row],[t0]]+1</f>
        <v>42999</v>
      </c>
      <c r="C1725" s="2">
        <f>Table2[[#This Row],[t0]]+2</f>
        <v>43000</v>
      </c>
      <c r="D1725" s="2">
        <f>Table2[[#This Row],[t0]]+3</f>
        <v>43001</v>
      </c>
      <c r="E1725" s="2">
        <f>Table2[[#This Row],[t0]]+4</f>
        <v>43002</v>
      </c>
    </row>
    <row r="1726" spans="1:5" x14ac:dyDescent="0.25">
      <c r="A1726" s="3">
        <v>42999</v>
      </c>
      <c r="B1726" s="2">
        <f>Table2[[#This Row],[t0]]+1</f>
        <v>43000</v>
      </c>
      <c r="C1726" s="2">
        <f>Table2[[#This Row],[t0]]+2</f>
        <v>43001</v>
      </c>
      <c r="D1726" s="2">
        <f>Table2[[#This Row],[t0]]+3</f>
        <v>43002</v>
      </c>
      <c r="E1726" s="2">
        <f>Table2[[#This Row],[t0]]+4</f>
        <v>43003</v>
      </c>
    </row>
    <row r="1727" spans="1:5" x14ac:dyDescent="0.25">
      <c r="A1727" s="4">
        <v>43004</v>
      </c>
      <c r="B1727" s="2">
        <f>Table2[[#This Row],[t0]]+1</f>
        <v>43005</v>
      </c>
      <c r="C1727" s="2">
        <f>Table2[[#This Row],[t0]]+2</f>
        <v>43006</v>
      </c>
      <c r="D1727" s="2">
        <f>Table2[[#This Row],[t0]]+3</f>
        <v>43007</v>
      </c>
      <c r="E1727" s="2">
        <f>Table2[[#This Row],[t0]]+4</f>
        <v>43008</v>
      </c>
    </row>
    <row r="1728" spans="1:5" x14ac:dyDescent="0.25">
      <c r="A1728" s="3">
        <v>43012</v>
      </c>
      <c r="B1728" s="2">
        <f>Table2[[#This Row],[t0]]+1</f>
        <v>43013</v>
      </c>
      <c r="C1728" s="2">
        <f>Table2[[#This Row],[t0]]+2</f>
        <v>43014</v>
      </c>
      <c r="D1728" s="2">
        <f>Table2[[#This Row],[t0]]+3</f>
        <v>43015</v>
      </c>
      <c r="E1728" s="2">
        <f>Table2[[#This Row],[t0]]+4</f>
        <v>43016</v>
      </c>
    </row>
    <row r="1729" spans="1:5" x14ac:dyDescent="0.25">
      <c r="A1729" s="4">
        <v>43013</v>
      </c>
      <c r="B1729" s="2">
        <f>Table2[[#This Row],[t0]]+1</f>
        <v>43014</v>
      </c>
      <c r="C1729" s="2">
        <f>Table2[[#This Row],[t0]]+2</f>
        <v>43015</v>
      </c>
      <c r="D1729" s="2">
        <f>Table2[[#This Row],[t0]]+3</f>
        <v>43016</v>
      </c>
      <c r="E1729" s="2">
        <f>Table2[[#This Row],[t0]]+4</f>
        <v>43017</v>
      </c>
    </row>
    <row r="1730" spans="1:5" x14ac:dyDescent="0.25">
      <c r="A1730" s="3">
        <v>43013</v>
      </c>
      <c r="B1730" s="2">
        <f>Table2[[#This Row],[t0]]+1</f>
        <v>43014</v>
      </c>
      <c r="C1730" s="2">
        <f>Table2[[#This Row],[t0]]+2</f>
        <v>43015</v>
      </c>
      <c r="D1730" s="2">
        <f>Table2[[#This Row],[t0]]+3</f>
        <v>43016</v>
      </c>
      <c r="E1730" s="2">
        <f>Table2[[#This Row],[t0]]+4</f>
        <v>43017</v>
      </c>
    </row>
    <row r="1731" spans="1:5" x14ac:dyDescent="0.25">
      <c r="A1731" s="4">
        <v>43013</v>
      </c>
      <c r="B1731" s="2">
        <f>Table2[[#This Row],[t0]]+1</f>
        <v>43014</v>
      </c>
      <c r="C1731" s="2">
        <f>Table2[[#This Row],[t0]]+2</f>
        <v>43015</v>
      </c>
      <c r="D1731" s="2">
        <f>Table2[[#This Row],[t0]]+3</f>
        <v>43016</v>
      </c>
      <c r="E1731" s="2">
        <f>Table2[[#This Row],[t0]]+4</f>
        <v>43017</v>
      </c>
    </row>
    <row r="1732" spans="1:5" x14ac:dyDescent="0.25">
      <c r="A1732" s="3">
        <v>43013</v>
      </c>
      <c r="B1732" s="2">
        <f>Table2[[#This Row],[t0]]+1</f>
        <v>43014</v>
      </c>
      <c r="C1732" s="2">
        <f>Table2[[#This Row],[t0]]+2</f>
        <v>43015</v>
      </c>
      <c r="D1732" s="2">
        <f>Table2[[#This Row],[t0]]+3</f>
        <v>43016</v>
      </c>
      <c r="E1732" s="2">
        <f>Table2[[#This Row],[t0]]+4</f>
        <v>43017</v>
      </c>
    </row>
    <row r="1733" spans="1:5" x14ac:dyDescent="0.25">
      <c r="A1733" s="4">
        <v>43014</v>
      </c>
      <c r="B1733" s="2">
        <f>Table2[[#This Row],[t0]]+1</f>
        <v>43015</v>
      </c>
      <c r="C1733" s="2">
        <f>Table2[[#This Row],[t0]]+2</f>
        <v>43016</v>
      </c>
      <c r="D1733" s="2">
        <f>Table2[[#This Row],[t0]]+3</f>
        <v>43017</v>
      </c>
      <c r="E1733" s="2">
        <f>Table2[[#This Row],[t0]]+4</f>
        <v>43018</v>
      </c>
    </row>
    <row r="1734" spans="1:5" x14ac:dyDescent="0.25">
      <c r="A1734" s="3">
        <v>43015</v>
      </c>
      <c r="B1734" s="2">
        <f>Table2[[#This Row],[t0]]+1</f>
        <v>43016</v>
      </c>
      <c r="C1734" s="2">
        <f>Table2[[#This Row],[t0]]+2</f>
        <v>43017</v>
      </c>
      <c r="D1734" s="2">
        <f>Table2[[#This Row],[t0]]+3</f>
        <v>43018</v>
      </c>
      <c r="E1734" s="2">
        <f>Table2[[#This Row],[t0]]+4</f>
        <v>43019</v>
      </c>
    </row>
    <row r="1735" spans="1:5" x14ac:dyDescent="0.25">
      <c r="A1735" s="4">
        <v>43017</v>
      </c>
      <c r="B1735" s="2">
        <f>Table2[[#This Row],[t0]]+1</f>
        <v>43018</v>
      </c>
      <c r="C1735" s="2">
        <f>Table2[[#This Row],[t0]]+2</f>
        <v>43019</v>
      </c>
      <c r="D1735" s="2">
        <f>Table2[[#This Row],[t0]]+3</f>
        <v>43020</v>
      </c>
      <c r="E1735" s="2">
        <f>Table2[[#This Row],[t0]]+4</f>
        <v>43021</v>
      </c>
    </row>
    <row r="1736" spans="1:5" x14ac:dyDescent="0.25">
      <c r="A1736" s="3">
        <v>43026</v>
      </c>
      <c r="B1736" s="2">
        <f>Table2[[#This Row],[t0]]+1</f>
        <v>43027</v>
      </c>
      <c r="C1736" s="2">
        <f>Table2[[#This Row],[t0]]+2</f>
        <v>43028</v>
      </c>
      <c r="D1736" s="2">
        <f>Table2[[#This Row],[t0]]+3</f>
        <v>43029</v>
      </c>
      <c r="E1736" s="2">
        <f>Table2[[#This Row],[t0]]+4</f>
        <v>43030</v>
      </c>
    </row>
    <row r="1737" spans="1:5" x14ac:dyDescent="0.25">
      <c r="A1737" s="4">
        <v>43030</v>
      </c>
      <c r="B1737" s="2">
        <f>Table2[[#This Row],[t0]]+1</f>
        <v>43031</v>
      </c>
      <c r="C1737" s="2">
        <f>Table2[[#This Row],[t0]]+2</f>
        <v>43032</v>
      </c>
      <c r="D1737" s="2">
        <f>Table2[[#This Row],[t0]]+3</f>
        <v>43033</v>
      </c>
      <c r="E1737" s="2">
        <f>Table2[[#This Row],[t0]]+4</f>
        <v>43034</v>
      </c>
    </row>
    <row r="1738" spans="1:5" x14ac:dyDescent="0.25">
      <c r="A1738" s="3">
        <v>43040</v>
      </c>
      <c r="B1738" s="2">
        <f>Table2[[#This Row],[t0]]+1</f>
        <v>43041</v>
      </c>
      <c r="C1738" s="2">
        <f>Table2[[#This Row],[t0]]+2</f>
        <v>43042</v>
      </c>
      <c r="D1738" s="2">
        <f>Table2[[#This Row],[t0]]+3</f>
        <v>43043</v>
      </c>
      <c r="E1738" s="2">
        <f>Table2[[#This Row],[t0]]+4</f>
        <v>43044</v>
      </c>
    </row>
    <row r="1739" spans="1:5" x14ac:dyDescent="0.25">
      <c r="A1739" s="4">
        <v>43043</v>
      </c>
      <c r="B1739" s="2">
        <f>Table2[[#This Row],[t0]]+1</f>
        <v>43044</v>
      </c>
      <c r="C1739" s="2">
        <f>Table2[[#This Row],[t0]]+2</f>
        <v>43045</v>
      </c>
      <c r="D1739" s="2">
        <f>Table2[[#This Row],[t0]]+3</f>
        <v>43046</v>
      </c>
      <c r="E1739" s="2">
        <f>Table2[[#This Row],[t0]]+4</f>
        <v>43047</v>
      </c>
    </row>
    <row r="1740" spans="1:5" x14ac:dyDescent="0.25">
      <c r="A1740" s="3">
        <v>43044</v>
      </c>
      <c r="B1740" s="2">
        <f>Table2[[#This Row],[t0]]+1</f>
        <v>43045</v>
      </c>
      <c r="C1740" s="2">
        <f>Table2[[#This Row],[t0]]+2</f>
        <v>43046</v>
      </c>
      <c r="D1740" s="2">
        <f>Table2[[#This Row],[t0]]+3</f>
        <v>43047</v>
      </c>
      <c r="E1740" s="2">
        <f>Table2[[#This Row],[t0]]+4</f>
        <v>43048</v>
      </c>
    </row>
    <row r="1741" spans="1:5" x14ac:dyDescent="0.25">
      <c r="A1741" s="4">
        <v>43067</v>
      </c>
      <c r="B1741" s="2">
        <f>Table2[[#This Row],[t0]]+1</f>
        <v>43068</v>
      </c>
      <c r="C1741" s="2">
        <f>Table2[[#This Row],[t0]]+2</f>
        <v>43069</v>
      </c>
      <c r="D1741" s="2">
        <f>Table2[[#This Row],[t0]]+3</f>
        <v>43070</v>
      </c>
      <c r="E1741" s="2">
        <f>Table2[[#This Row],[t0]]+4</f>
        <v>43071</v>
      </c>
    </row>
    <row r="1742" spans="1:5" x14ac:dyDescent="0.25">
      <c r="A1742" s="3">
        <v>43068</v>
      </c>
      <c r="B1742" s="2">
        <f>Table2[[#This Row],[t0]]+1</f>
        <v>43069</v>
      </c>
      <c r="C1742" s="2">
        <f>Table2[[#This Row],[t0]]+2</f>
        <v>43070</v>
      </c>
      <c r="D1742" s="2">
        <f>Table2[[#This Row],[t0]]+3</f>
        <v>43071</v>
      </c>
      <c r="E1742" s="2">
        <f>Table2[[#This Row],[t0]]+4</f>
        <v>43072</v>
      </c>
    </row>
    <row r="1743" spans="1:5" x14ac:dyDescent="0.25">
      <c r="A1743" s="4">
        <v>43071</v>
      </c>
      <c r="B1743" s="2">
        <f>Table2[[#This Row],[t0]]+1</f>
        <v>43072</v>
      </c>
      <c r="C1743" s="2">
        <f>Table2[[#This Row],[t0]]+2</f>
        <v>43073</v>
      </c>
      <c r="D1743" s="2">
        <f>Table2[[#This Row],[t0]]+3</f>
        <v>43074</v>
      </c>
      <c r="E1743" s="2">
        <f>Table2[[#This Row],[t0]]+4</f>
        <v>43075</v>
      </c>
    </row>
    <row r="1744" spans="1:5" x14ac:dyDescent="0.25">
      <c r="A1744" s="3">
        <v>43085</v>
      </c>
      <c r="B1744" s="2">
        <f>Table2[[#This Row],[t0]]+1</f>
        <v>43086</v>
      </c>
      <c r="C1744" s="2">
        <f>Table2[[#This Row],[t0]]+2</f>
        <v>43087</v>
      </c>
      <c r="D1744" s="2">
        <f>Table2[[#This Row],[t0]]+3</f>
        <v>43088</v>
      </c>
      <c r="E1744" s="2">
        <f>Table2[[#This Row],[t0]]+4</f>
        <v>43089</v>
      </c>
    </row>
    <row r="1745" spans="1:5" x14ac:dyDescent="0.25">
      <c r="A1745" s="4">
        <v>43087</v>
      </c>
      <c r="B1745" s="2">
        <f>Table2[[#This Row],[t0]]+1</f>
        <v>43088</v>
      </c>
      <c r="C1745" s="2">
        <f>Table2[[#This Row],[t0]]+2</f>
        <v>43089</v>
      </c>
      <c r="D1745" s="2">
        <f>Table2[[#This Row],[t0]]+3</f>
        <v>43090</v>
      </c>
      <c r="E1745" s="2">
        <f>Table2[[#This Row],[t0]]+4</f>
        <v>43091</v>
      </c>
    </row>
    <row r="1746" spans="1:5" x14ac:dyDescent="0.25">
      <c r="A1746" s="3">
        <v>43090</v>
      </c>
      <c r="B1746" s="2">
        <f>Table2[[#This Row],[t0]]+1</f>
        <v>43091</v>
      </c>
      <c r="C1746" s="2">
        <f>Table2[[#This Row],[t0]]+2</f>
        <v>43092</v>
      </c>
      <c r="D1746" s="2">
        <f>Table2[[#This Row],[t0]]+3</f>
        <v>43093</v>
      </c>
      <c r="E1746" s="2">
        <f>Table2[[#This Row],[t0]]+4</f>
        <v>43094</v>
      </c>
    </row>
    <row r="1747" spans="1:5" x14ac:dyDescent="0.25">
      <c r="A1747" s="4">
        <v>43100</v>
      </c>
      <c r="B1747" s="2">
        <f>Table2[[#This Row],[t0]]+1</f>
        <v>43101</v>
      </c>
      <c r="C1747" s="2">
        <f>Table2[[#This Row],[t0]]+2</f>
        <v>43102</v>
      </c>
      <c r="D1747" s="2">
        <f>Table2[[#This Row],[t0]]+3</f>
        <v>43103</v>
      </c>
      <c r="E1747" s="2">
        <f>Table2[[#This Row],[t0]]+4</f>
        <v>43104</v>
      </c>
    </row>
    <row r="1748" spans="1:5" x14ac:dyDescent="0.25">
      <c r="A1748" s="3">
        <v>43101</v>
      </c>
      <c r="B1748" s="2">
        <f>Table2[[#This Row],[t0]]+1</f>
        <v>43102</v>
      </c>
      <c r="C1748" s="2">
        <f>Table2[[#This Row],[t0]]+2</f>
        <v>43103</v>
      </c>
      <c r="D1748" s="2">
        <f>Table2[[#This Row],[t0]]+3</f>
        <v>43104</v>
      </c>
      <c r="E1748" s="2">
        <f>Table2[[#This Row],[t0]]+4</f>
        <v>43105</v>
      </c>
    </row>
    <row r="1749" spans="1:5" x14ac:dyDescent="0.25">
      <c r="A1749" s="4">
        <v>43101</v>
      </c>
      <c r="B1749" s="2">
        <f>Table2[[#This Row],[t0]]+1</f>
        <v>43102</v>
      </c>
      <c r="C1749" s="2">
        <f>Table2[[#This Row],[t0]]+2</f>
        <v>43103</v>
      </c>
      <c r="D1749" s="2">
        <f>Table2[[#This Row],[t0]]+3</f>
        <v>43104</v>
      </c>
      <c r="E1749" s="2">
        <f>Table2[[#This Row],[t0]]+4</f>
        <v>43105</v>
      </c>
    </row>
    <row r="1750" spans="1:5" x14ac:dyDescent="0.25">
      <c r="A1750" s="3">
        <v>43101</v>
      </c>
      <c r="B1750" s="2">
        <f>Table2[[#This Row],[t0]]+1</f>
        <v>43102</v>
      </c>
      <c r="C1750" s="2">
        <f>Table2[[#This Row],[t0]]+2</f>
        <v>43103</v>
      </c>
      <c r="D1750" s="2">
        <f>Table2[[#This Row],[t0]]+3</f>
        <v>43104</v>
      </c>
      <c r="E1750" s="2">
        <f>Table2[[#This Row],[t0]]+4</f>
        <v>43105</v>
      </c>
    </row>
    <row r="1751" spans="1:5" x14ac:dyDescent="0.25">
      <c r="A1751" s="4">
        <v>43101</v>
      </c>
      <c r="B1751" s="2">
        <f>Table2[[#This Row],[t0]]+1</f>
        <v>43102</v>
      </c>
      <c r="C1751" s="2">
        <f>Table2[[#This Row],[t0]]+2</f>
        <v>43103</v>
      </c>
      <c r="D1751" s="2">
        <f>Table2[[#This Row],[t0]]+3</f>
        <v>43104</v>
      </c>
      <c r="E1751" s="2">
        <f>Table2[[#This Row],[t0]]+4</f>
        <v>43105</v>
      </c>
    </row>
    <row r="1752" spans="1:5" x14ac:dyDescent="0.25">
      <c r="A1752" s="3">
        <v>43102</v>
      </c>
      <c r="B1752" s="2">
        <f>Table2[[#This Row],[t0]]+1</f>
        <v>43103</v>
      </c>
      <c r="C1752" s="2">
        <f>Table2[[#This Row],[t0]]+2</f>
        <v>43104</v>
      </c>
      <c r="D1752" s="2">
        <f>Table2[[#This Row],[t0]]+3</f>
        <v>43105</v>
      </c>
      <c r="E1752" s="2">
        <f>Table2[[#This Row],[t0]]+4</f>
        <v>43106</v>
      </c>
    </row>
    <row r="1753" spans="1:5" x14ac:dyDescent="0.25">
      <c r="A1753" s="4">
        <v>43102</v>
      </c>
      <c r="B1753" s="2">
        <f>Table2[[#This Row],[t0]]+1</f>
        <v>43103</v>
      </c>
      <c r="C1753" s="2">
        <f>Table2[[#This Row],[t0]]+2</f>
        <v>43104</v>
      </c>
      <c r="D1753" s="2">
        <f>Table2[[#This Row],[t0]]+3</f>
        <v>43105</v>
      </c>
      <c r="E1753" s="2">
        <f>Table2[[#This Row],[t0]]+4</f>
        <v>43106</v>
      </c>
    </row>
    <row r="1754" spans="1:5" x14ac:dyDescent="0.25">
      <c r="A1754" s="3">
        <v>43103</v>
      </c>
      <c r="B1754" s="2">
        <f>Table2[[#This Row],[t0]]+1</f>
        <v>43104</v>
      </c>
      <c r="C1754" s="2">
        <f>Table2[[#This Row],[t0]]+2</f>
        <v>43105</v>
      </c>
      <c r="D1754" s="2">
        <f>Table2[[#This Row],[t0]]+3</f>
        <v>43106</v>
      </c>
      <c r="E1754" s="2">
        <f>Table2[[#This Row],[t0]]+4</f>
        <v>43107</v>
      </c>
    </row>
    <row r="1755" spans="1:5" x14ac:dyDescent="0.25">
      <c r="A1755" s="4">
        <v>43103</v>
      </c>
      <c r="B1755" s="2">
        <f>Table2[[#This Row],[t0]]+1</f>
        <v>43104</v>
      </c>
      <c r="C1755" s="2">
        <f>Table2[[#This Row],[t0]]+2</f>
        <v>43105</v>
      </c>
      <c r="D1755" s="2">
        <f>Table2[[#This Row],[t0]]+3</f>
        <v>43106</v>
      </c>
      <c r="E1755" s="2">
        <f>Table2[[#This Row],[t0]]+4</f>
        <v>43107</v>
      </c>
    </row>
    <row r="1756" spans="1:5" x14ac:dyDescent="0.25">
      <c r="A1756" s="3">
        <v>43103</v>
      </c>
      <c r="B1756" s="2">
        <f>Table2[[#This Row],[t0]]+1</f>
        <v>43104</v>
      </c>
      <c r="C1756" s="2">
        <f>Table2[[#This Row],[t0]]+2</f>
        <v>43105</v>
      </c>
      <c r="D1756" s="2">
        <f>Table2[[#This Row],[t0]]+3</f>
        <v>43106</v>
      </c>
      <c r="E1756" s="2">
        <f>Table2[[#This Row],[t0]]+4</f>
        <v>43107</v>
      </c>
    </row>
    <row r="1757" spans="1:5" x14ac:dyDescent="0.25">
      <c r="A1757" s="4">
        <v>43103</v>
      </c>
      <c r="B1757" s="2">
        <f>Table2[[#This Row],[t0]]+1</f>
        <v>43104</v>
      </c>
      <c r="C1757" s="2">
        <f>Table2[[#This Row],[t0]]+2</f>
        <v>43105</v>
      </c>
      <c r="D1757" s="2">
        <f>Table2[[#This Row],[t0]]+3</f>
        <v>43106</v>
      </c>
      <c r="E1757" s="2">
        <f>Table2[[#This Row],[t0]]+4</f>
        <v>43107</v>
      </c>
    </row>
    <row r="1758" spans="1:5" x14ac:dyDescent="0.25">
      <c r="A1758" s="3">
        <v>43105</v>
      </c>
      <c r="B1758" s="2">
        <f>Table2[[#This Row],[t0]]+1</f>
        <v>43106</v>
      </c>
      <c r="C1758" s="2">
        <f>Table2[[#This Row],[t0]]+2</f>
        <v>43107</v>
      </c>
      <c r="D1758" s="2">
        <f>Table2[[#This Row],[t0]]+3</f>
        <v>43108</v>
      </c>
      <c r="E1758" s="2">
        <f>Table2[[#This Row],[t0]]+4</f>
        <v>43109</v>
      </c>
    </row>
    <row r="1759" spans="1:5" x14ac:dyDescent="0.25">
      <c r="A1759" s="4">
        <v>43105</v>
      </c>
      <c r="B1759" s="2">
        <f>Table2[[#This Row],[t0]]+1</f>
        <v>43106</v>
      </c>
      <c r="C1759" s="2">
        <f>Table2[[#This Row],[t0]]+2</f>
        <v>43107</v>
      </c>
      <c r="D1759" s="2">
        <f>Table2[[#This Row],[t0]]+3</f>
        <v>43108</v>
      </c>
      <c r="E1759" s="2">
        <f>Table2[[#This Row],[t0]]+4</f>
        <v>43109</v>
      </c>
    </row>
    <row r="1760" spans="1:5" x14ac:dyDescent="0.25">
      <c r="A1760" s="3">
        <v>43117</v>
      </c>
      <c r="B1760" s="2">
        <f>Table2[[#This Row],[t0]]+1</f>
        <v>43118</v>
      </c>
      <c r="C1760" s="2">
        <f>Table2[[#This Row],[t0]]+2</f>
        <v>43119</v>
      </c>
      <c r="D1760" s="2">
        <f>Table2[[#This Row],[t0]]+3</f>
        <v>43120</v>
      </c>
      <c r="E1760" s="2">
        <f>Table2[[#This Row],[t0]]+4</f>
        <v>43121</v>
      </c>
    </row>
    <row r="1761" spans="1:5" x14ac:dyDescent="0.25">
      <c r="A1761" s="4">
        <v>43117</v>
      </c>
      <c r="B1761" s="2">
        <f>Table2[[#This Row],[t0]]+1</f>
        <v>43118</v>
      </c>
      <c r="C1761" s="2">
        <f>Table2[[#This Row],[t0]]+2</f>
        <v>43119</v>
      </c>
      <c r="D1761" s="2">
        <f>Table2[[#This Row],[t0]]+3</f>
        <v>43120</v>
      </c>
      <c r="E1761" s="2">
        <f>Table2[[#This Row],[t0]]+4</f>
        <v>43121</v>
      </c>
    </row>
    <row r="1762" spans="1:5" x14ac:dyDescent="0.25">
      <c r="A1762" s="3">
        <v>43117</v>
      </c>
      <c r="B1762" s="2">
        <f>Table2[[#This Row],[t0]]+1</f>
        <v>43118</v>
      </c>
      <c r="C1762" s="2">
        <f>Table2[[#This Row],[t0]]+2</f>
        <v>43119</v>
      </c>
      <c r="D1762" s="2">
        <f>Table2[[#This Row],[t0]]+3</f>
        <v>43120</v>
      </c>
      <c r="E1762" s="2">
        <f>Table2[[#This Row],[t0]]+4</f>
        <v>43121</v>
      </c>
    </row>
    <row r="1763" spans="1:5" x14ac:dyDescent="0.25">
      <c r="A1763" s="4">
        <v>43121</v>
      </c>
      <c r="B1763" s="2">
        <f>Table2[[#This Row],[t0]]+1</f>
        <v>43122</v>
      </c>
      <c r="C1763" s="2">
        <f>Table2[[#This Row],[t0]]+2</f>
        <v>43123</v>
      </c>
      <c r="D1763" s="2">
        <f>Table2[[#This Row],[t0]]+3</f>
        <v>43124</v>
      </c>
      <c r="E1763" s="2">
        <f>Table2[[#This Row],[t0]]+4</f>
        <v>43125</v>
      </c>
    </row>
    <row r="1764" spans="1:5" x14ac:dyDescent="0.25">
      <c r="A1764" s="3">
        <v>43124</v>
      </c>
      <c r="B1764" s="2">
        <f>Table2[[#This Row],[t0]]+1</f>
        <v>43125</v>
      </c>
      <c r="C1764" s="2">
        <f>Table2[[#This Row],[t0]]+2</f>
        <v>43126</v>
      </c>
      <c r="D1764" s="2">
        <f>Table2[[#This Row],[t0]]+3</f>
        <v>43127</v>
      </c>
      <c r="E1764" s="2">
        <f>Table2[[#This Row],[t0]]+4</f>
        <v>43128</v>
      </c>
    </row>
    <row r="1765" spans="1:5" x14ac:dyDescent="0.25">
      <c r="A1765" s="4">
        <v>43143</v>
      </c>
      <c r="B1765" s="2">
        <f>Table2[[#This Row],[t0]]+1</f>
        <v>43144</v>
      </c>
      <c r="C1765" s="2">
        <f>Table2[[#This Row],[t0]]+2</f>
        <v>43145</v>
      </c>
      <c r="D1765" s="2">
        <f>Table2[[#This Row],[t0]]+3</f>
        <v>43146</v>
      </c>
      <c r="E1765" s="2">
        <f>Table2[[#This Row],[t0]]+4</f>
        <v>43147</v>
      </c>
    </row>
    <row r="1766" spans="1:5" x14ac:dyDescent="0.25">
      <c r="A1766" s="3">
        <v>43154</v>
      </c>
      <c r="B1766" s="2">
        <f>Table2[[#This Row],[t0]]+1</f>
        <v>43155</v>
      </c>
      <c r="C1766" s="2">
        <f>Table2[[#This Row],[t0]]+2</f>
        <v>43156</v>
      </c>
      <c r="D1766" s="2">
        <f>Table2[[#This Row],[t0]]+3</f>
        <v>43157</v>
      </c>
      <c r="E1766" s="2">
        <f>Table2[[#This Row],[t0]]+4</f>
        <v>43158</v>
      </c>
    </row>
    <row r="1767" spans="1:5" x14ac:dyDescent="0.25">
      <c r="A1767" s="4">
        <v>43154</v>
      </c>
      <c r="B1767" s="2">
        <f>Table2[[#This Row],[t0]]+1</f>
        <v>43155</v>
      </c>
      <c r="C1767" s="2">
        <f>Table2[[#This Row],[t0]]+2</f>
        <v>43156</v>
      </c>
      <c r="D1767" s="2">
        <f>Table2[[#This Row],[t0]]+3</f>
        <v>43157</v>
      </c>
      <c r="E1767" s="2">
        <f>Table2[[#This Row],[t0]]+4</f>
        <v>43158</v>
      </c>
    </row>
    <row r="1768" spans="1:5" x14ac:dyDescent="0.25">
      <c r="A1768" s="3">
        <v>43154</v>
      </c>
      <c r="B1768" s="2">
        <f>Table2[[#This Row],[t0]]+1</f>
        <v>43155</v>
      </c>
      <c r="C1768" s="2">
        <f>Table2[[#This Row],[t0]]+2</f>
        <v>43156</v>
      </c>
      <c r="D1768" s="2">
        <f>Table2[[#This Row],[t0]]+3</f>
        <v>43157</v>
      </c>
      <c r="E1768" s="2">
        <f>Table2[[#This Row],[t0]]+4</f>
        <v>43158</v>
      </c>
    </row>
    <row r="1769" spans="1:5" x14ac:dyDescent="0.25">
      <c r="A1769" s="4">
        <v>43154</v>
      </c>
      <c r="B1769" s="2">
        <f>Table2[[#This Row],[t0]]+1</f>
        <v>43155</v>
      </c>
      <c r="C1769" s="2">
        <f>Table2[[#This Row],[t0]]+2</f>
        <v>43156</v>
      </c>
      <c r="D1769" s="2">
        <f>Table2[[#This Row],[t0]]+3</f>
        <v>43157</v>
      </c>
      <c r="E1769" s="2">
        <f>Table2[[#This Row],[t0]]+4</f>
        <v>43158</v>
      </c>
    </row>
    <row r="1770" spans="1:5" x14ac:dyDescent="0.25">
      <c r="A1770" s="3">
        <v>43160</v>
      </c>
      <c r="B1770" s="2">
        <f>Table2[[#This Row],[t0]]+1</f>
        <v>43161</v>
      </c>
      <c r="C1770" s="2">
        <f>Table2[[#This Row],[t0]]+2</f>
        <v>43162</v>
      </c>
      <c r="D1770" s="2">
        <f>Table2[[#This Row],[t0]]+3</f>
        <v>43163</v>
      </c>
      <c r="E1770" s="2">
        <f>Table2[[#This Row],[t0]]+4</f>
        <v>43164</v>
      </c>
    </row>
    <row r="1771" spans="1:5" x14ac:dyDescent="0.25">
      <c r="A1771" s="4">
        <v>43162</v>
      </c>
      <c r="B1771" s="2">
        <f>Table2[[#This Row],[t0]]+1</f>
        <v>43163</v>
      </c>
      <c r="C1771" s="2">
        <f>Table2[[#This Row],[t0]]+2</f>
        <v>43164</v>
      </c>
      <c r="D1771" s="2">
        <f>Table2[[#This Row],[t0]]+3</f>
        <v>43165</v>
      </c>
      <c r="E1771" s="2">
        <f>Table2[[#This Row],[t0]]+4</f>
        <v>43166</v>
      </c>
    </row>
    <row r="1772" spans="1:5" x14ac:dyDescent="0.25">
      <c r="A1772" s="3">
        <v>43173</v>
      </c>
      <c r="B1772" s="2">
        <f>Table2[[#This Row],[t0]]+1</f>
        <v>43174</v>
      </c>
      <c r="C1772" s="2">
        <f>Table2[[#This Row],[t0]]+2</f>
        <v>43175</v>
      </c>
      <c r="D1772" s="2">
        <f>Table2[[#This Row],[t0]]+3</f>
        <v>43176</v>
      </c>
      <c r="E1772" s="2">
        <f>Table2[[#This Row],[t0]]+4</f>
        <v>43177</v>
      </c>
    </row>
    <row r="1773" spans="1:5" x14ac:dyDescent="0.25">
      <c r="A1773" s="4">
        <v>43192</v>
      </c>
      <c r="B1773" s="2">
        <f>Table2[[#This Row],[t0]]+1</f>
        <v>43193</v>
      </c>
      <c r="C1773" s="2">
        <f>Table2[[#This Row],[t0]]+2</f>
        <v>43194</v>
      </c>
      <c r="D1773" s="2">
        <f>Table2[[#This Row],[t0]]+3</f>
        <v>43195</v>
      </c>
      <c r="E1773" s="2">
        <f>Table2[[#This Row],[t0]]+4</f>
        <v>43196</v>
      </c>
    </row>
    <row r="1774" spans="1:5" x14ac:dyDescent="0.25">
      <c r="A1774" s="3">
        <v>43199</v>
      </c>
      <c r="B1774" s="2">
        <f>Table2[[#This Row],[t0]]+1</f>
        <v>43200</v>
      </c>
      <c r="C1774" s="2">
        <f>Table2[[#This Row],[t0]]+2</f>
        <v>43201</v>
      </c>
      <c r="D1774" s="2">
        <f>Table2[[#This Row],[t0]]+3</f>
        <v>43202</v>
      </c>
      <c r="E1774" s="2">
        <f>Table2[[#This Row],[t0]]+4</f>
        <v>43203</v>
      </c>
    </row>
    <row r="1775" spans="1:5" x14ac:dyDescent="0.25">
      <c r="A1775" s="4">
        <v>43201</v>
      </c>
      <c r="B1775" s="2">
        <f>Table2[[#This Row],[t0]]+1</f>
        <v>43202</v>
      </c>
      <c r="C1775" s="2">
        <f>Table2[[#This Row],[t0]]+2</f>
        <v>43203</v>
      </c>
      <c r="D1775" s="2">
        <f>Table2[[#This Row],[t0]]+3</f>
        <v>43204</v>
      </c>
      <c r="E1775" s="2">
        <f>Table2[[#This Row],[t0]]+4</f>
        <v>43205</v>
      </c>
    </row>
    <row r="1776" spans="1:5" x14ac:dyDescent="0.25">
      <c r="A1776" s="3">
        <v>43203</v>
      </c>
      <c r="B1776" s="2">
        <f>Table2[[#This Row],[t0]]+1</f>
        <v>43204</v>
      </c>
      <c r="C1776" s="2">
        <f>Table2[[#This Row],[t0]]+2</f>
        <v>43205</v>
      </c>
      <c r="D1776" s="2">
        <f>Table2[[#This Row],[t0]]+3</f>
        <v>43206</v>
      </c>
      <c r="E1776" s="2">
        <f>Table2[[#This Row],[t0]]+4</f>
        <v>43207</v>
      </c>
    </row>
    <row r="1777" spans="1:5" x14ac:dyDescent="0.25">
      <c r="A1777" s="4">
        <v>43207</v>
      </c>
      <c r="B1777" s="2">
        <f>Table2[[#This Row],[t0]]+1</f>
        <v>43208</v>
      </c>
      <c r="C1777" s="2">
        <f>Table2[[#This Row],[t0]]+2</f>
        <v>43209</v>
      </c>
      <c r="D1777" s="2">
        <f>Table2[[#This Row],[t0]]+3</f>
        <v>43210</v>
      </c>
      <c r="E1777" s="2">
        <f>Table2[[#This Row],[t0]]+4</f>
        <v>43211</v>
      </c>
    </row>
    <row r="1778" spans="1:5" x14ac:dyDescent="0.25">
      <c r="A1778" s="3">
        <v>43218</v>
      </c>
      <c r="B1778" s="2">
        <f>Table2[[#This Row],[t0]]+1</f>
        <v>43219</v>
      </c>
      <c r="C1778" s="2">
        <f>Table2[[#This Row],[t0]]+2</f>
        <v>43220</v>
      </c>
      <c r="D1778" s="2">
        <f>Table2[[#This Row],[t0]]+3</f>
        <v>43221</v>
      </c>
      <c r="E1778" s="2">
        <f>Table2[[#This Row],[t0]]+4</f>
        <v>43222</v>
      </c>
    </row>
    <row r="1779" spans="1:5" x14ac:dyDescent="0.25">
      <c r="A1779" s="4">
        <v>43219</v>
      </c>
      <c r="B1779" s="2">
        <f>Table2[[#This Row],[t0]]+1</f>
        <v>43220</v>
      </c>
      <c r="C1779" s="2">
        <f>Table2[[#This Row],[t0]]+2</f>
        <v>43221</v>
      </c>
      <c r="D1779" s="2">
        <f>Table2[[#This Row],[t0]]+3</f>
        <v>43222</v>
      </c>
      <c r="E1779" s="2">
        <f>Table2[[#This Row],[t0]]+4</f>
        <v>43223</v>
      </c>
    </row>
    <row r="1780" spans="1:5" x14ac:dyDescent="0.25">
      <c r="A1780" s="3">
        <v>43221</v>
      </c>
      <c r="B1780" s="2">
        <f>Table2[[#This Row],[t0]]+1</f>
        <v>43222</v>
      </c>
      <c r="C1780" s="2">
        <f>Table2[[#This Row],[t0]]+2</f>
        <v>43223</v>
      </c>
      <c r="D1780" s="2">
        <f>Table2[[#This Row],[t0]]+3</f>
        <v>43224</v>
      </c>
      <c r="E1780" s="2">
        <f>Table2[[#This Row],[t0]]+4</f>
        <v>43225</v>
      </c>
    </row>
    <row r="1781" spans="1:5" x14ac:dyDescent="0.25">
      <c r="A1781" s="4">
        <v>43226</v>
      </c>
      <c r="B1781" s="2">
        <f>Table2[[#This Row],[t0]]+1</f>
        <v>43227</v>
      </c>
      <c r="C1781" s="2">
        <f>Table2[[#This Row],[t0]]+2</f>
        <v>43228</v>
      </c>
      <c r="D1781" s="2">
        <f>Table2[[#This Row],[t0]]+3</f>
        <v>43229</v>
      </c>
      <c r="E1781" s="2">
        <f>Table2[[#This Row],[t0]]+4</f>
        <v>43230</v>
      </c>
    </row>
    <row r="1782" spans="1:5" x14ac:dyDescent="0.25">
      <c r="A1782" s="3">
        <v>43233</v>
      </c>
      <c r="B1782" s="2">
        <f>Table2[[#This Row],[t0]]+1</f>
        <v>43234</v>
      </c>
      <c r="C1782" s="2">
        <f>Table2[[#This Row],[t0]]+2</f>
        <v>43235</v>
      </c>
      <c r="D1782" s="2">
        <f>Table2[[#This Row],[t0]]+3</f>
        <v>43236</v>
      </c>
      <c r="E1782" s="2">
        <f>Table2[[#This Row],[t0]]+4</f>
        <v>43237</v>
      </c>
    </row>
    <row r="1783" spans="1:5" x14ac:dyDescent="0.25">
      <c r="A1783" s="4">
        <v>43233</v>
      </c>
      <c r="B1783" s="2">
        <f>Table2[[#This Row],[t0]]+1</f>
        <v>43234</v>
      </c>
      <c r="C1783" s="2">
        <f>Table2[[#This Row],[t0]]+2</f>
        <v>43235</v>
      </c>
      <c r="D1783" s="2">
        <f>Table2[[#This Row],[t0]]+3</f>
        <v>43236</v>
      </c>
      <c r="E1783" s="2">
        <f>Table2[[#This Row],[t0]]+4</f>
        <v>43237</v>
      </c>
    </row>
    <row r="1784" spans="1:5" x14ac:dyDescent="0.25">
      <c r="A1784" s="3">
        <v>43238</v>
      </c>
      <c r="B1784" s="2">
        <f>Table2[[#This Row],[t0]]+1</f>
        <v>43239</v>
      </c>
      <c r="C1784" s="2">
        <f>Table2[[#This Row],[t0]]+2</f>
        <v>43240</v>
      </c>
      <c r="D1784" s="2">
        <f>Table2[[#This Row],[t0]]+3</f>
        <v>43241</v>
      </c>
      <c r="E1784" s="2">
        <f>Table2[[#This Row],[t0]]+4</f>
        <v>43242</v>
      </c>
    </row>
    <row r="1785" spans="1:5" x14ac:dyDescent="0.25">
      <c r="A1785" s="4">
        <v>43241</v>
      </c>
      <c r="B1785" s="2">
        <f>Table2[[#This Row],[t0]]+1</f>
        <v>43242</v>
      </c>
      <c r="C1785" s="2">
        <f>Table2[[#This Row],[t0]]+2</f>
        <v>43243</v>
      </c>
      <c r="D1785" s="2">
        <f>Table2[[#This Row],[t0]]+3</f>
        <v>43244</v>
      </c>
      <c r="E1785" s="2">
        <f>Table2[[#This Row],[t0]]+4</f>
        <v>43245</v>
      </c>
    </row>
    <row r="1786" spans="1:5" x14ac:dyDescent="0.25">
      <c r="A1786" s="3">
        <v>43243</v>
      </c>
      <c r="B1786" s="2">
        <f>Table2[[#This Row],[t0]]+1</f>
        <v>43244</v>
      </c>
      <c r="C1786" s="2">
        <f>Table2[[#This Row],[t0]]+2</f>
        <v>43245</v>
      </c>
      <c r="D1786" s="2">
        <f>Table2[[#This Row],[t0]]+3</f>
        <v>43246</v>
      </c>
      <c r="E1786" s="2">
        <f>Table2[[#This Row],[t0]]+4</f>
        <v>43247</v>
      </c>
    </row>
    <row r="1787" spans="1:5" x14ac:dyDescent="0.25">
      <c r="A1787" s="4">
        <v>43247</v>
      </c>
      <c r="B1787" s="2">
        <f>Table2[[#This Row],[t0]]+1</f>
        <v>43248</v>
      </c>
      <c r="C1787" s="2">
        <f>Table2[[#This Row],[t0]]+2</f>
        <v>43249</v>
      </c>
      <c r="D1787" s="2">
        <f>Table2[[#This Row],[t0]]+3</f>
        <v>43250</v>
      </c>
      <c r="E1787" s="2">
        <f>Table2[[#This Row],[t0]]+4</f>
        <v>43251</v>
      </c>
    </row>
    <row r="1788" spans="1:5" x14ac:dyDescent="0.25">
      <c r="A1788" s="3">
        <v>43248</v>
      </c>
      <c r="B1788" s="2">
        <f>Table2[[#This Row],[t0]]+1</f>
        <v>43249</v>
      </c>
      <c r="C1788" s="2">
        <f>Table2[[#This Row],[t0]]+2</f>
        <v>43250</v>
      </c>
      <c r="D1788" s="2">
        <f>Table2[[#This Row],[t0]]+3</f>
        <v>43251</v>
      </c>
      <c r="E1788" s="2">
        <f>Table2[[#This Row],[t0]]+4</f>
        <v>43252</v>
      </c>
    </row>
    <row r="1789" spans="1:5" x14ac:dyDescent="0.25">
      <c r="A1789" s="4">
        <v>43249</v>
      </c>
      <c r="B1789" s="2">
        <f>Table2[[#This Row],[t0]]+1</f>
        <v>43250</v>
      </c>
      <c r="C1789" s="2">
        <f>Table2[[#This Row],[t0]]+2</f>
        <v>43251</v>
      </c>
      <c r="D1789" s="2">
        <f>Table2[[#This Row],[t0]]+3</f>
        <v>43252</v>
      </c>
      <c r="E1789" s="2">
        <f>Table2[[#This Row],[t0]]+4</f>
        <v>43253</v>
      </c>
    </row>
    <row r="1790" spans="1:5" x14ac:dyDescent="0.25">
      <c r="A1790" s="3">
        <v>43252</v>
      </c>
      <c r="B1790" s="2">
        <f>Table2[[#This Row],[t0]]+1</f>
        <v>43253</v>
      </c>
      <c r="C1790" s="2">
        <f>Table2[[#This Row],[t0]]+2</f>
        <v>43254</v>
      </c>
      <c r="D1790" s="2">
        <f>Table2[[#This Row],[t0]]+3</f>
        <v>43255</v>
      </c>
      <c r="E1790" s="2">
        <f>Table2[[#This Row],[t0]]+4</f>
        <v>43256</v>
      </c>
    </row>
    <row r="1791" spans="1:5" x14ac:dyDescent="0.25">
      <c r="A1791" s="4">
        <v>43257</v>
      </c>
      <c r="B1791" s="2">
        <f>Table2[[#This Row],[t0]]+1</f>
        <v>43258</v>
      </c>
      <c r="C1791" s="2">
        <f>Table2[[#This Row],[t0]]+2</f>
        <v>43259</v>
      </c>
      <c r="D1791" s="2">
        <f>Table2[[#This Row],[t0]]+3</f>
        <v>43260</v>
      </c>
      <c r="E1791" s="2">
        <f>Table2[[#This Row],[t0]]+4</f>
        <v>43261</v>
      </c>
    </row>
    <row r="1792" spans="1:5" x14ac:dyDescent="0.25">
      <c r="A1792" s="3">
        <v>43259</v>
      </c>
      <c r="B1792" s="2">
        <f>Table2[[#This Row],[t0]]+1</f>
        <v>43260</v>
      </c>
      <c r="C1792" s="2">
        <f>Table2[[#This Row],[t0]]+2</f>
        <v>43261</v>
      </c>
      <c r="D1792" s="2">
        <f>Table2[[#This Row],[t0]]+3</f>
        <v>43262</v>
      </c>
      <c r="E1792" s="2">
        <f>Table2[[#This Row],[t0]]+4</f>
        <v>43263</v>
      </c>
    </row>
    <row r="1793" spans="1:5" x14ac:dyDescent="0.25">
      <c r="A1793" s="4">
        <v>43279</v>
      </c>
      <c r="B1793" s="2">
        <f>Table2[[#This Row],[t0]]+1</f>
        <v>43280</v>
      </c>
      <c r="C1793" s="2">
        <f>Table2[[#This Row],[t0]]+2</f>
        <v>43281</v>
      </c>
      <c r="D1793" s="2">
        <f>Table2[[#This Row],[t0]]+3</f>
        <v>43282</v>
      </c>
      <c r="E1793" s="2">
        <f>Table2[[#This Row],[t0]]+4</f>
        <v>43283</v>
      </c>
    </row>
    <row r="1794" spans="1:5" x14ac:dyDescent="0.25">
      <c r="A1794" s="3">
        <v>43280</v>
      </c>
      <c r="B1794" s="2">
        <f>Table2[[#This Row],[t0]]+1</f>
        <v>43281</v>
      </c>
      <c r="C1794" s="2">
        <f>Table2[[#This Row],[t0]]+2</f>
        <v>43282</v>
      </c>
      <c r="D1794" s="2">
        <f>Table2[[#This Row],[t0]]+3</f>
        <v>43283</v>
      </c>
      <c r="E1794" s="2">
        <f>Table2[[#This Row],[t0]]+4</f>
        <v>43284</v>
      </c>
    </row>
    <row r="1795" spans="1:5" x14ac:dyDescent="0.25">
      <c r="A1795" s="4">
        <v>43281</v>
      </c>
      <c r="B1795" s="2">
        <f>Table2[[#This Row],[t0]]+1</f>
        <v>43282</v>
      </c>
      <c r="C1795" s="2">
        <f>Table2[[#This Row],[t0]]+2</f>
        <v>43283</v>
      </c>
      <c r="D1795" s="2">
        <f>Table2[[#This Row],[t0]]+3</f>
        <v>43284</v>
      </c>
      <c r="E1795" s="2">
        <f>Table2[[#This Row],[t0]]+4</f>
        <v>43285</v>
      </c>
    </row>
    <row r="1796" spans="1:5" x14ac:dyDescent="0.25">
      <c r="A1796" s="3">
        <v>43281</v>
      </c>
      <c r="B1796" s="2">
        <f>Table2[[#This Row],[t0]]+1</f>
        <v>43282</v>
      </c>
      <c r="C1796" s="2">
        <f>Table2[[#This Row],[t0]]+2</f>
        <v>43283</v>
      </c>
      <c r="D1796" s="2">
        <f>Table2[[#This Row],[t0]]+3</f>
        <v>43284</v>
      </c>
      <c r="E1796" s="2">
        <f>Table2[[#This Row],[t0]]+4</f>
        <v>43285</v>
      </c>
    </row>
    <row r="1797" spans="1:5" x14ac:dyDescent="0.25">
      <c r="A1797" s="4">
        <v>43281</v>
      </c>
      <c r="B1797" s="2">
        <f>Table2[[#This Row],[t0]]+1</f>
        <v>43282</v>
      </c>
      <c r="C1797" s="2">
        <f>Table2[[#This Row],[t0]]+2</f>
        <v>43283</v>
      </c>
      <c r="D1797" s="2">
        <f>Table2[[#This Row],[t0]]+3</f>
        <v>43284</v>
      </c>
      <c r="E1797" s="2">
        <f>Table2[[#This Row],[t0]]+4</f>
        <v>43285</v>
      </c>
    </row>
    <row r="1798" spans="1:5" x14ac:dyDescent="0.25">
      <c r="A1798" s="3">
        <v>43281</v>
      </c>
      <c r="B1798" s="2">
        <f>Table2[[#This Row],[t0]]+1</f>
        <v>43282</v>
      </c>
      <c r="C1798" s="2">
        <f>Table2[[#This Row],[t0]]+2</f>
        <v>43283</v>
      </c>
      <c r="D1798" s="2">
        <f>Table2[[#This Row],[t0]]+3</f>
        <v>43284</v>
      </c>
      <c r="E1798" s="2">
        <f>Table2[[#This Row],[t0]]+4</f>
        <v>43285</v>
      </c>
    </row>
    <row r="1799" spans="1:5" x14ac:dyDescent="0.25">
      <c r="A1799" s="4">
        <v>43281</v>
      </c>
      <c r="B1799" s="2">
        <f>Table2[[#This Row],[t0]]+1</f>
        <v>43282</v>
      </c>
      <c r="C1799" s="2">
        <f>Table2[[#This Row],[t0]]+2</f>
        <v>43283</v>
      </c>
      <c r="D1799" s="2">
        <f>Table2[[#This Row],[t0]]+3</f>
        <v>43284</v>
      </c>
      <c r="E1799" s="2">
        <f>Table2[[#This Row],[t0]]+4</f>
        <v>43285</v>
      </c>
    </row>
    <row r="1800" spans="1:5" x14ac:dyDescent="0.25">
      <c r="A1800" s="3">
        <v>43282</v>
      </c>
      <c r="B1800" s="2">
        <f>Table2[[#This Row],[t0]]+1</f>
        <v>43283</v>
      </c>
      <c r="C1800" s="2">
        <f>Table2[[#This Row],[t0]]+2</f>
        <v>43284</v>
      </c>
      <c r="D1800" s="2">
        <f>Table2[[#This Row],[t0]]+3</f>
        <v>43285</v>
      </c>
      <c r="E1800" s="2">
        <f>Table2[[#This Row],[t0]]+4</f>
        <v>43286</v>
      </c>
    </row>
    <row r="1801" spans="1:5" x14ac:dyDescent="0.25">
      <c r="A1801" s="4">
        <v>43290</v>
      </c>
      <c r="B1801" s="2">
        <f>Table2[[#This Row],[t0]]+1</f>
        <v>43291</v>
      </c>
      <c r="C1801" s="2">
        <f>Table2[[#This Row],[t0]]+2</f>
        <v>43292</v>
      </c>
      <c r="D1801" s="2">
        <f>Table2[[#This Row],[t0]]+3</f>
        <v>43293</v>
      </c>
      <c r="E1801" s="2">
        <f>Table2[[#This Row],[t0]]+4</f>
        <v>43294</v>
      </c>
    </row>
    <row r="1802" spans="1:5" x14ac:dyDescent="0.25">
      <c r="A1802" s="3">
        <v>43291</v>
      </c>
      <c r="B1802" s="2">
        <f>Table2[[#This Row],[t0]]+1</f>
        <v>43292</v>
      </c>
      <c r="C1802" s="2">
        <f>Table2[[#This Row],[t0]]+2</f>
        <v>43293</v>
      </c>
      <c r="D1802" s="2">
        <f>Table2[[#This Row],[t0]]+3</f>
        <v>43294</v>
      </c>
      <c r="E1802" s="2">
        <f>Table2[[#This Row],[t0]]+4</f>
        <v>43295</v>
      </c>
    </row>
    <row r="1803" spans="1:5" x14ac:dyDescent="0.25">
      <c r="A1803" s="4">
        <v>43292</v>
      </c>
      <c r="B1803" s="2">
        <f>Table2[[#This Row],[t0]]+1</f>
        <v>43293</v>
      </c>
      <c r="C1803" s="2">
        <f>Table2[[#This Row],[t0]]+2</f>
        <v>43294</v>
      </c>
      <c r="D1803" s="2">
        <f>Table2[[#This Row],[t0]]+3</f>
        <v>43295</v>
      </c>
      <c r="E1803" s="2">
        <f>Table2[[#This Row],[t0]]+4</f>
        <v>43296</v>
      </c>
    </row>
    <row r="1804" spans="1:5" x14ac:dyDescent="0.25">
      <c r="A1804" s="3">
        <v>43298</v>
      </c>
      <c r="B1804" s="2">
        <f>Table2[[#This Row],[t0]]+1</f>
        <v>43299</v>
      </c>
      <c r="C1804" s="2">
        <f>Table2[[#This Row],[t0]]+2</f>
        <v>43300</v>
      </c>
      <c r="D1804" s="2">
        <f>Table2[[#This Row],[t0]]+3</f>
        <v>43301</v>
      </c>
      <c r="E1804" s="2">
        <f>Table2[[#This Row],[t0]]+4</f>
        <v>43302</v>
      </c>
    </row>
    <row r="1805" spans="1:5" x14ac:dyDescent="0.25">
      <c r="A1805" s="4">
        <v>43299</v>
      </c>
      <c r="B1805" s="2">
        <f>Table2[[#This Row],[t0]]+1</f>
        <v>43300</v>
      </c>
      <c r="C1805" s="2">
        <f>Table2[[#This Row],[t0]]+2</f>
        <v>43301</v>
      </c>
      <c r="D1805" s="2">
        <f>Table2[[#This Row],[t0]]+3</f>
        <v>43302</v>
      </c>
      <c r="E1805" s="2">
        <f>Table2[[#This Row],[t0]]+4</f>
        <v>43303</v>
      </c>
    </row>
    <row r="1806" spans="1:5" x14ac:dyDescent="0.25">
      <c r="A1806" s="3">
        <v>43300</v>
      </c>
      <c r="B1806" s="2">
        <f>Table2[[#This Row],[t0]]+1</f>
        <v>43301</v>
      </c>
      <c r="C1806" s="2">
        <f>Table2[[#This Row],[t0]]+2</f>
        <v>43302</v>
      </c>
      <c r="D1806" s="2">
        <f>Table2[[#This Row],[t0]]+3</f>
        <v>43303</v>
      </c>
      <c r="E1806" s="2">
        <f>Table2[[#This Row],[t0]]+4</f>
        <v>43304</v>
      </c>
    </row>
    <row r="1807" spans="1:5" x14ac:dyDescent="0.25">
      <c r="A1807" s="4">
        <v>43300</v>
      </c>
      <c r="B1807" s="2">
        <f>Table2[[#This Row],[t0]]+1</f>
        <v>43301</v>
      </c>
      <c r="C1807" s="2">
        <f>Table2[[#This Row],[t0]]+2</f>
        <v>43302</v>
      </c>
      <c r="D1807" s="2">
        <f>Table2[[#This Row],[t0]]+3</f>
        <v>43303</v>
      </c>
      <c r="E1807" s="2">
        <f>Table2[[#This Row],[t0]]+4</f>
        <v>43304</v>
      </c>
    </row>
    <row r="1808" spans="1:5" x14ac:dyDescent="0.25">
      <c r="A1808" s="3">
        <v>43303</v>
      </c>
      <c r="B1808" s="2">
        <f>Table2[[#This Row],[t0]]+1</f>
        <v>43304</v>
      </c>
      <c r="C1808" s="2">
        <f>Table2[[#This Row],[t0]]+2</f>
        <v>43305</v>
      </c>
      <c r="D1808" s="2">
        <f>Table2[[#This Row],[t0]]+3</f>
        <v>43306</v>
      </c>
      <c r="E1808" s="2">
        <f>Table2[[#This Row],[t0]]+4</f>
        <v>43307</v>
      </c>
    </row>
    <row r="1809" spans="1:5" x14ac:dyDescent="0.25">
      <c r="A1809" s="4">
        <v>43312</v>
      </c>
      <c r="B1809" s="2">
        <f>Table2[[#This Row],[t0]]+1</f>
        <v>43313</v>
      </c>
      <c r="C1809" s="2">
        <f>Table2[[#This Row],[t0]]+2</f>
        <v>43314</v>
      </c>
      <c r="D1809" s="2">
        <f>Table2[[#This Row],[t0]]+3</f>
        <v>43315</v>
      </c>
      <c r="E1809" s="2">
        <f>Table2[[#This Row],[t0]]+4</f>
        <v>43316</v>
      </c>
    </row>
    <row r="1810" spans="1:5" x14ac:dyDescent="0.25">
      <c r="A1810" s="3">
        <v>43312</v>
      </c>
      <c r="B1810" s="2">
        <f>Table2[[#This Row],[t0]]+1</f>
        <v>43313</v>
      </c>
      <c r="C1810" s="2">
        <f>Table2[[#This Row],[t0]]+2</f>
        <v>43314</v>
      </c>
      <c r="D1810" s="2">
        <f>Table2[[#This Row],[t0]]+3</f>
        <v>43315</v>
      </c>
      <c r="E1810" s="2">
        <f>Table2[[#This Row],[t0]]+4</f>
        <v>43316</v>
      </c>
    </row>
    <row r="1811" spans="1:5" x14ac:dyDescent="0.25">
      <c r="A1811" s="4">
        <v>43312</v>
      </c>
      <c r="B1811" s="2">
        <f>Table2[[#This Row],[t0]]+1</f>
        <v>43313</v>
      </c>
      <c r="C1811" s="2">
        <f>Table2[[#This Row],[t0]]+2</f>
        <v>43314</v>
      </c>
      <c r="D1811" s="2">
        <f>Table2[[#This Row],[t0]]+3</f>
        <v>43315</v>
      </c>
      <c r="E1811" s="2">
        <f>Table2[[#This Row],[t0]]+4</f>
        <v>43316</v>
      </c>
    </row>
    <row r="1812" spans="1:5" x14ac:dyDescent="0.25">
      <c r="A1812" s="3">
        <v>43318</v>
      </c>
      <c r="B1812" s="2">
        <f>Table2[[#This Row],[t0]]+1</f>
        <v>43319</v>
      </c>
      <c r="C1812" s="2">
        <f>Table2[[#This Row],[t0]]+2</f>
        <v>43320</v>
      </c>
      <c r="D1812" s="2">
        <f>Table2[[#This Row],[t0]]+3</f>
        <v>43321</v>
      </c>
      <c r="E1812" s="2">
        <f>Table2[[#This Row],[t0]]+4</f>
        <v>43322</v>
      </c>
    </row>
    <row r="1813" spans="1:5" x14ac:dyDescent="0.25">
      <c r="A1813" s="4">
        <v>43324</v>
      </c>
      <c r="B1813" s="2">
        <f>Table2[[#This Row],[t0]]+1</f>
        <v>43325</v>
      </c>
      <c r="C1813" s="2">
        <f>Table2[[#This Row],[t0]]+2</f>
        <v>43326</v>
      </c>
      <c r="D1813" s="2">
        <f>Table2[[#This Row],[t0]]+3</f>
        <v>43327</v>
      </c>
      <c r="E1813" s="2">
        <f>Table2[[#This Row],[t0]]+4</f>
        <v>43328</v>
      </c>
    </row>
    <row r="1814" spans="1:5" x14ac:dyDescent="0.25">
      <c r="A1814" s="3">
        <v>43327</v>
      </c>
      <c r="B1814" s="2">
        <f>Table2[[#This Row],[t0]]+1</f>
        <v>43328</v>
      </c>
      <c r="C1814" s="2">
        <f>Table2[[#This Row],[t0]]+2</f>
        <v>43329</v>
      </c>
      <c r="D1814" s="2">
        <f>Table2[[#This Row],[t0]]+3</f>
        <v>43330</v>
      </c>
      <c r="E1814" s="2">
        <f>Table2[[#This Row],[t0]]+4</f>
        <v>43331</v>
      </c>
    </row>
    <row r="1815" spans="1:5" x14ac:dyDescent="0.25">
      <c r="A1815" s="4">
        <v>43327</v>
      </c>
      <c r="B1815" s="2">
        <f>Table2[[#This Row],[t0]]+1</f>
        <v>43328</v>
      </c>
      <c r="C1815" s="2">
        <f>Table2[[#This Row],[t0]]+2</f>
        <v>43329</v>
      </c>
      <c r="D1815" s="2">
        <f>Table2[[#This Row],[t0]]+3</f>
        <v>43330</v>
      </c>
      <c r="E1815" s="2">
        <f>Table2[[#This Row],[t0]]+4</f>
        <v>43331</v>
      </c>
    </row>
    <row r="1816" spans="1:5" x14ac:dyDescent="0.25">
      <c r="A1816" s="3">
        <v>43329</v>
      </c>
      <c r="B1816" s="2">
        <f>Table2[[#This Row],[t0]]+1</f>
        <v>43330</v>
      </c>
      <c r="C1816" s="2">
        <f>Table2[[#This Row],[t0]]+2</f>
        <v>43331</v>
      </c>
      <c r="D1816" s="2">
        <f>Table2[[#This Row],[t0]]+3</f>
        <v>43332</v>
      </c>
      <c r="E1816" s="2">
        <f>Table2[[#This Row],[t0]]+4</f>
        <v>43333</v>
      </c>
    </row>
    <row r="1817" spans="1:5" x14ac:dyDescent="0.25">
      <c r="A1817" s="4">
        <v>43334</v>
      </c>
      <c r="B1817" s="2">
        <f>Table2[[#This Row],[t0]]+1</f>
        <v>43335</v>
      </c>
      <c r="C1817" s="2">
        <f>Table2[[#This Row],[t0]]+2</f>
        <v>43336</v>
      </c>
      <c r="D1817" s="2">
        <f>Table2[[#This Row],[t0]]+3</f>
        <v>43337</v>
      </c>
      <c r="E1817" s="2">
        <f>Table2[[#This Row],[t0]]+4</f>
        <v>43338</v>
      </c>
    </row>
    <row r="1818" spans="1:5" x14ac:dyDescent="0.25">
      <c r="A1818" s="3">
        <v>43335</v>
      </c>
      <c r="B1818" s="2">
        <f>Table2[[#This Row],[t0]]+1</f>
        <v>43336</v>
      </c>
      <c r="C1818" s="2">
        <f>Table2[[#This Row],[t0]]+2</f>
        <v>43337</v>
      </c>
      <c r="D1818" s="2">
        <f>Table2[[#This Row],[t0]]+3</f>
        <v>43338</v>
      </c>
      <c r="E1818" s="2">
        <f>Table2[[#This Row],[t0]]+4</f>
        <v>43339</v>
      </c>
    </row>
    <row r="1819" spans="1:5" x14ac:dyDescent="0.25">
      <c r="A1819" s="4">
        <v>43335</v>
      </c>
      <c r="B1819" s="2">
        <f>Table2[[#This Row],[t0]]+1</f>
        <v>43336</v>
      </c>
      <c r="C1819" s="2">
        <f>Table2[[#This Row],[t0]]+2</f>
        <v>43337</v>
      </c>
      <c r="D1819" s="2">
        <f>Table2[[#This Row],[t0]]+3</f>
        <v>43338</v>
      </c>
      <c r="E1819" s="2">
        <f>Table2[[#This Row],[t0]]+4</f>
        <v>43339</v>
      </c>
    </row>
    <row r="1820" spans="1:5" x14ac:dyDescent="0.25">
      <c r="A1820" s="3">
        <v>43347</v>
      </c>
      <c r="B1820" s="2">
        <f>Table2[[#This Row],[t0]]+1</f>
        <v>43348</v>
      </c>
      <c r="C1820" s="2">
        <f>Table2[[#This Row],[t0]]+2</f>
        <v>43349</v>
      </c>
      <c r="D1820" s="2">
        <f>Table2[[#This Row],[t0]]+3</f>
        <v>43350</v>
      </c>
      <c r="E1820" s="2">
        <f>Table2[[#This Row],[t0]]+4</f>
        <v>43351</v>
      </c>
    </row>
    <row r="1821" spans="1:5" x14ac:dyDescent="0.25">
      <c r="A1821" s="4">
        <v>43353</v>
      </c>
      <c r="B1821" s="2">
        <f>Table2[[#This Row],[t0]]+1</f>
        <v>43354</v>
      </c>
      <c r="C1821" s="2">
        <f>Table2[[#This Row],[t0]]+2</f>
        <v>43355</v>
      </c>
      <c r="D1821" s="2">
        <f>Table2[[#This Row],[t0]]+3</f>
        <v>43356</v>
      </c>
      <c r="E1821" s="2">
        <f>Table2[[#This Row],[t0]]+4</f>
        <v>43357</v>
      </c>
    </row>
    <row r="1822" spans="1:5" x14ac:dyDescent="0.25">
      <c r="A1822" s="3">
        <v>43355</v>
      </c>
      <c r="B1822" s="2">
        <f>Table2[[#This Row],[t0]]+1</f>
        <v>43356</v>
      </c>
      <c r="C1822" s="2">
        <f>Table2[[#This Row],[t0]]+2</f>
        <v>43357</v>
      </c>
      <c r="D1822" s="2">
        <f>Table2[[#This Row],[t0]]+3</f>
        <v>43358</v>
      </c>
      <c r="E1822" s="2">
        <f>Table2[[#This Row],[t0]]+4</f>
        <v>43359</v>
      </c>
    </row>
    <row r="1823" spans="1:5" x14ac:dyDescent="0.25">
      <c r="A1823" s="4">
        <v>43359</v>
      </c>
      <c r="B1823" s="2">
        <f>Table2[[#This Row],[t0]]+1</f>
        <v>43360</v>
      </c>
      <c r="C1823" s="2">
        <f>Table2[[#This Row],[t0]]+2</f>
        <v>43361</v>
      </c>
      <c r="D1823" s="2">
        <f>Table2[[#This Row],[t0]]+3</f>
        <v>43362</v>
      </c>
      <c r="E1823" s="2">
        <f>Table2[[#This Row],[t0]]+4</f>
        <v>43363</v>
      </c>
    </row>
    <row r="1824" spans="1:5" x14ac:dyDescent="0.25">
      <c r="A1824" s="3">
        <v>43362</v>
      </c>
      <c r="B1824" s="2">
        <f>Table2[[#This Row],[t0]]+1</f>
        <v>43363</v>
      </c>
      <c r="C1824" s="2">
        <f>Table2[[#This Row],[t0]]+2</f>
        <v>43364</v>
      </c>
      <c r="D1824" s="2">
        <f>Table2[[#This Row],[t0]]+3</f>
        <v>43365</v>
      </c>
      <c r="E1824" s="2">
        <f>Table2[[#This Row],[t0]]+4</f>
        <v>43366</v>
      </c>
    </row>
    <row r="1825" spans="1:5" x14ac:dyDescent="0.25">
      <c r="A1825" s="4">
        <v>43364</v>
      </c>
      <c r="B1825" s="2">
        <f>Table2[[#This Row],[t0]]+1</f>
        <v>43365</v>
      </c>
      <c r="C1825" s="2">
        <f>Table2[[#This Row],[t0]]+2</f>
        <v>43366</v>
      </c>
      <c r="D1825" s="2">
        <f>Table2[[#This Row],[t0]]+3</f>
        <v>43367</v>
      </c>
      <c r="E1825" s="2">
        <f>Table2[[#This Row],[t0]]+4</f>
        <v>43368</v>
      </c>
    </row>
    <row r="1826" spans="1:5" x14ac:dyDescent="0.25">
      <c r="A1826" s="3">
        <v>43371</v>
      </c>
      <c r="B1826" s="2">
        <f>Table2[[#This Row],[t0]]+1</f>
        <v>43372</v>
      </c>
      <c r="C1826" s="2">
        <f>Table2[[#This Row],[t0]]+2</f>
        <v>43373</v>
      </c>
      <c r="D1826" s="2">
        <f>Table2[[#This Row],[t0]]+3</f>
        <v>43374</v>
      </c>
      <c r="E1826" s="2">
        <f>Table2[[#This Row],[t0]]+4</f>
        <v>43375</v>
      </c>
    </row>
    <row r="1827" spans="1:5" x14ac:dyDescent="0.25">
      <c r="A1827" s="4">
        <v>43379</v>
      </c>
      <c r="B1827" s="2">
        <f>Table2[[#This Row],[t0]]+1</f>
        <v>43380</v>
      </c>
      <c r="C1827" s="2">
        <f>Table2[[#This Row],[t0]]+2</f>
        <v>43381</v>
      </c>
      <c r="D1827" s="2">
        <f>Table2[[#This Row],[t0]]+3</f>
        <v>43382</v>
      </c>
      <c r="E1827" s="2">
        <f>Table2[[#This Row],[t0]]+4</f>
        <v>43383</v>
      </c>
    </row>
    <row r="1828" spans="1:5" x14ac:dyDescent="0.25">
      <c r="A1828" s="3">
        <v>43383</v>
      </c>
      <c r="B1828" s="2">
        <f>Table2[[#This Row],[t0]]+1</f>
        <v>43384</v>
      </c>
      <c r="C1828" s="2">
        <f>Table2[[#This Row],[t0]]+2</f>
        <v>43385</v>
      </c>
      <c r="D1828" s="2">
        <f>Table2[[#This Row],[t0]]+3</f>
        <v>43386</v>
      </c>
      <c r="E1828" s="2">
        <f>Table2[[#This Row],[t0]]+4</f>
        <v>43387</v>
      </c>
    </row>
    <row r="1829" spans="1:5" x14ac:dyDescent="0.25">
      <c r="A1829" s="4">
        <v>43383</v>
      </c>
      <c r="B1829" s="2">
        <f>Table2[[#This Row],[t0]]+1</f>
        <v>43384</v>
      </c>
      <c r="C1829" s="2">
        <f>Table2[[#This Row],[t0]]+2</f>
        <v>43385</v>
      </c>
      <c r="D1829" s="2">
        <f>Table2[[#This Row],[t0]]+3</f>
        <v>43386</v>
      </c>
      <c r="E1829" s="2">
        <f>Table2[[#This Row],[t0]]+4</f>
        <v>43387</v>
      </c>
    </row>
    <row r="1830" spans="1:5" x14ac:dyDescent="0.25">
      <c r="A1830" s="3">
        <v>43384</v>
      </c>
      <c r="B1830" s="2">
        <f>Table2[[#This Row],[t0]]+1</f>
        <v>43385</v>
      </c>
      <c r="C1830" s="2">
        <f>Table2[[#This Row],[t0]]+2</f>
        <v>43386</v>
      </c>
      <c r="D1830" s="2">
        <f>Table2[[#This Row],[t0]]+3</f>
        <v>43387</v>
      </c>
      <c r="E1830" s="2">
        <f>Table2[[#This Row],[t0]]+4</f>
        <v>43388</v>
      </c>
    </row>
    <row r="1831" spans="1:5" x14ac:dyDescent="0.25">
      <c r="A1831" s="4">
        <v>43387</v>
      </c>
      <c r="B1831" s="2">
        <f>Table2[[#This Row],[t0]]+1</f>
        <v>43388</v>
      </c>
      <c r="C1831" s="2">
        <f>Table2[[#This Row],[t0]]+2</f>
        <v>43389</v>
      </c>
      <c r="D1831" s="2">
        <f>Table2[[#This Row],[t0]]+3</f>
        <v>43390</v>
      </c>
      <c r="E1831" s="2">
        <f>Table2[[#This Row],[t0]]+4</f>
        <v>43391</v>
      </c>
    </row>
    <row r="1832" spans="1:5" x14ac:dyDescent="0.25">
      <c r="A1832" s="3">
        <v>43387</v>
      </c>
      <c r="B1832" s="2">
        <f>Table2[[#This Row],[t0]]+1</f>
        <v>43388</v>
      </c>
      <c r="C1832" s="2">
        <f>Table2[[#This Row],[t0]]+2</f>
        <v>43389</v>
      </c>
      <c r="D1832" s="2">
        <f>Table2[[#This Row],[t0]]+3</f>
        <v>43390</v>
      </c>
      <c r="E1832" s="2">
        <f>Table2[[#This Row],[t0]]+4</f>
        <v>43391</v>
      </c>
    </row>
    <row r="1833" spans="1:5" x14ac:dyDescent="0.25">
      <c r="A1833" s="4">
        <v>43392</v>
      </c>
      <c r="B1833" s="2">
        <f>Table2[[#This Row],[t0]]+1</f>
        <v>43393</v>
      </c>
      <c r="C1833" s="2">
        <f>Table2[[#This Row],[t0]]+2</f>
        <v>43394</v>
      </c>
      <c r="D1833" s="2">
        <f>Table2[[#This Row],[t0]]+3</f>
        <v>43395</v>
      </c>
      <c r="E1833" s="2">
        <f>Table2[[#This Row],[t0]]+4</f>
        <v>43396</v>
      </c>
    </row>
    <row r="1834" spans="1:5" x14ac:dyDescent="0.25">
      <c r="A1834" s="3">
        <v>43396</v>
      </c>
      <c r="B1834" s="2">
        <f>Table2[[#This Row],[t0]]+1</f>
        <v>43397</v>
      </c>
      <c r="C1834" s="2">
        <f>Table2[[#This Row],[t0]]+2</f>
        <v>43398</v>
      </c>
      <c r="D1834" s="2">
        <f>Table2[[#This Row],[t0]]+3</f>
        <v>43399</v>
      </c>
      <c r="E1834" s="2">
        <f>Table2[[#This Row],[t0]]+4</f>
        <v>43400</v>
      </c>
    </row>
    <row r="1835" spans="1:5" x14ac:dyDescent="0.25">
      <c r="A1835" s="4">
        <v>43402</v>
      </c>
      <c r="B1835" s="2">
        <f>Table2[[#This Row],[t0]]+1</f>
        <v>43403</v>
      </c>
      <c r="C1835" s="2">
        <f>Table2[[#This Row],[t0]]+2</f>
        <v>43404</v>
      </c>
      <c r="D1835" s="2">
        <f>Table2[[#This Row],[t0]]+3</f>
        <v>43405</v>
      </c>
      <c r="E1835" s="2">
        <f>Table2[[#This Row],[t0]]+4</f>
        <v>43406</v>
      </c>
    </row>
    <row r="1836" spans="1:5" x14ac:dyDescent="0.25">
      <c r="A1836" s="3">
        <v>43403</v>
      </c>
      <c r="B1836" s="2">
        <f>Table2[[#This Row],[t0]]+1</f>
        <v>43404</v>
      </c>
      <c r="C1836" s="2">
        <f>Table2[[#This Row],[t0]]+2</f>
        <v>43405</v>
      </c>
      <c r="D1836" s="2">
        <f>Table2[[#This Row],[t0]]+3</f>
        <v>43406</v>
      </c>
      <c r="E1836" s="2">
        <f>Table2[[#This Row],[t0]]+4</f>
        <v>43407</v>
      </c>
    </row>
    <row r="1837" spans="1:5" x14ac:dyDescent="0.25">
      <c r="A1837" s="4">
        <v>43403</v>
      </c>
      <c r="B1837" s="2">
        <f>Table2[[#This Row],[t0]]+1</f>
        <v>43404</v>
      </c>
      <c r="C1837" s="2">
        <f>Table2[[#This Row],[t0]]+2</f>
        <v>43405</v>
      </c>
      <c r="D1837" s="2">
        <f>Table2[[#This Row],[t0]]+3</f>
        <v>43406</v>
      </c>
      <c r="E1837" s="2">
        <f>Table2[[#This Row],[t0]]+4</f>
        <v>43407</v>
      </c>
    </row>
    <row r="1838" spans="1:5" x14ac:dyDescent="0.25">
      <c r="A1838" s="3">
        <v>43420</v>
      </c>
      <c r="B1838" s="2">
        <f>Table2[[#This Row],[t0]]+1</f>
        <v>43421</v>
      </c>
      <c r="C1838" s="2">
        <f>Table2[[#This Row],[t0]]+2</f>
        <v>43422</v>
      </c>
      <c r="D1838" s="2">
        <f>Table2[[#This Row],[t0]]+3</f>
        <v>43423</v>
      </c>
      <c r="E1838" s="2">
        <f>Table2[[#This Row],[t0]]+4</f>
        <v>43424</v>
      </c>
    </row>
    <row r="1839" spans="1:5" x14ac:dyDescent="0.25">
      <c r="A1839" s="4">
        <v>43421</v>
      </c>
      <c r="B1839" s="2">
        <f>Table2[[#This Row],[t0]]+1</f>
        <v>43422</v>
      </c>
      <c r="C1839" s="2">
        <f>Table2[[#This Row],[t0]]+2</f>
        <v>43423</v>
      </c>
      <c r="D1839" s="2">
        <f>Table2[[#This Row],[t0]]+3</f>
        <v>43424</v>
      </c>
      <c r="E1839" s="2">
        <f>Table2[[#This Row],[t0]]+4</f>
        <v>43425</v>
      </c>
    </row>
    <row r="1840" spans="1:5" x14ac:dyDescent="0.25">
      <c r="A1840" s="3">
        <v>43434</v>
      </c>
      <c r="B1840" s="2">
        <f>Table2[[#This Row],[t0]]+1</f>
        <v>43435</v>
      </c>
      <c r="C1840" s="2">
        <f>Table2[[#This Row],[t0]]+2</f>
        <v>43436</v>
      </c>
      <c r="D1840" s="2">
        <f>Table2[[#This Row],[t0]]+3</f>
        <v>43437</v>
      </c>
      <c r="E1840" s="2">
        <f>Table2[[#This Row],[t0]]+4</f>
        <v>43438</v>
      </c>
    </row>
    <row r="1841" spans="1:5" x14ac:dyDescent="0.25">
      <c r="A1841" s="4">
        <v>43434</v>
      </c>
      <c r="B1841" s="2">
        <f>Table2[[#This Row],[t0]]+1</f>
        <v>43435</v>
      </c>
      <c r="C1841" s="2">
        <f>Table2[[#This Row],[t0]]+2</f>
        <v>43436</v>
      </c>
      <c r="D1841" s="2">
        <f>Table2[[#This Row],[t0]]+3</f>
        <v>43437</v>
      </c>
      <c r="E1841" s="2">
        <f>Table2[[#This Row],[t0]]+4</f>
        <v>43438</v>
      </c>
    </row>
    <row r="1842" spans="1:5" x14ac:dyDescent="0.25">
      <c r="A1842" s="3">
        <v>43451</v>
      </c>
      <c r="B1842" s="2">
        <f>Table2[[#This Row],[t0]]+1</f>
        <v>43452</v>
      </c>
      <c r="C1842" s="2">
        <f>Table2[[#This Row],[t0]]+2</f>
        <v>43453</v>
      </c>
      <c r="D1842" s="2">
        <f>Table2[[#This Row],[t0]]+3</f>
        <v>43454</v>
      </c>
      <c r="E1842" s="2">
        <f>Table2[[#This Row],[t0]]+4</f>
        <v>43455</v>
      </c>
    </row>
    <row r="1843" spans="1:5" x14ac:dyDescent="0.25">
      <c r="A1843" s="4">
        <v>43460</v>
      </c>
      <c r="B1843" s="2">
        <f>Table2[[#This Row],[t0]]+1</f>
        <v>43461</v>
      </c>
      <c r="C1843" s="2">
        <f>Table2[[#This Row],[t0]]+2</f>
        <v>43462</v>
      </c>
      <c r="D1843" s="2">
        <f>Table2[[#This Row],[t0]]+3</f>
        <v>43463</v>
      </c>
      <c r="E1843" s="2">
        <f>Table2[[#This Row],[t0]]+4</f>
        <v>43464</v>
      </c>
    </row>
    <row r="1844" spans="1:5" x14ac:dyDescent="0.25">
      <c r="A1844" s="3">
        <v>43461</v>
      </c>
      <c r="B1844" s="2">
        <f>Table2[[#This Row],[t0]]+1</f>
        <v>43462</v>
      </c>
      <c r="C1844" s="2">
        <f>Table2[[#This Row],[t0]]+2</f>
        <v>43463</v>
      </c>
      <c r="D1844" s="2">
        <f>Table2[[#This Row],[t0]]+3</f>
        <v>43464</v>
      </c>
      <c r="E1844" s="2">
        <f>Table2[[#This Row],[t0]]+4</f>
        <v>43465</v>
      </c>
    </row>
    <row r="1845" spans="1:5" x14ac:dyDescent="0.25">
      <c r="A1845" s="4">
        <v>43462</v>
      </c>
      <c r="B1845" s="2">
        <f>Table2[[#This Row],[t0]]+1</f>
        <v>43463</v>
      </c>
      <c r="C1845" s="2">
        <f>Table2[[#This Row],[t0]]+2</f>
        <v>43464</v>
      </c>
      <c r="D1845" s="2">
        <f>Table2[[#This Row],[t0]]+3</f>
        <v>43465</v>
      </c>
      <c r="E1845" s="2">
        <f>Table2[[#This Row],[t0]]+4</f>
        <v>43466</v>
      </c>
    </row>
    <row r="1846" spans="1:5" x14ac:dyDescent="0.25">
      <c r="A1846" s="3">
        <v>43469</v>
      </c>
      <c r="B1846" s="2">
        <f>Table2[[#This Row],[t0]]+1</f>
        <v>43470</v>
      </c>
      <c r="C1846" s="2">
        <f>Table2[[#This Row],[t0]]+2</f>
        <v>43471</v>
      </c>
      <c r="D1846" s="2">
        <f>Table2[[#This Row],[t0]]+3</f>
        <v>43472</v>
      </c>
      <c r="E1846" s="2">
        <f>Table2[[#This Row],[t0]]+4</f>
        <v>43473</v>
      </c>
    </row>
    <row r="1847" spans="1:5" x14ac:dyDescent="0.25">
      <c r="A1847" s="4">
        <v>43470</v>
      </c>
      <c r="B1847" s="2">
        <f>Table2[[#This Row],[t0]]+1</f>
        <v>43471</v>
      </c>
      <c r="C1847" s="2">
        <f>Table2[[#This Row],[t0]]+2</f>
        <v>43472</v>
      </c>
      <c r="D1847" s="2">
        <f>Table2[[#This Row],[t0]]+3</f>
        <v>43473</v>
      </c>
      <c r="E1847" s="2">
        <f>Table2[[#This Row],[t0]]+4</f>
        <v>43474</v>
      </c>
    </row>
    <row r="1848" spans="1:5" x14ac:dyDescent="0.25">
      <c r="A1848" s="3">
        <v>43476</v>
      </c>
      <c r="B1848" s="2">
        <f>Table2[[#This Row],[t0]]+1</f>
        <v>43477</v>
      </c>
      <c r="C1848" s="2">
        <f>Table2[[#This Row],[t0]]+2</f>
        <v>43478</v>
      </c>
      <c r="D1848" s="2">
        <f>Table2[[#This Row],[t0]]+3</f>
        <v>43479</v>
      </c>
      <c r="E1848" s="2">
        <f>Table2[[#This Row],[t0]]+4</f>
        <v>43480</v>
      </c>
    </row>
    <row r="1849" spans="1:5" x14ac:dyDescent="0.25">
      <c r="A1849" s="4">
        <v>43476</v>
      </c>
      <c r="B1849" s="2">
        <f>Table2[[#This Row],[t0]]+1</f>
        <v>43477</v>
      </c>
      <c r="C1849" s="2">
        <f>Table2[[#This Row],[t0]]+2</f>
        <v>43478</v>
      </c>
      <c r="D1849" s="2">
        <f>Table2[[#This Row],[t0]]+3</f>
        <v>43479</v>
      </c>
      <c r="E1849" s="2">
        <f>Table2[[#This Row],[t0]]+4</f>
        <v>43480</v>
      </c>
    </row>
    <row r="1850" spans="1:5" x14ac:dyDescent="0.25">
      <c r="A1850" s="3">
        <v>43478</v>
      </c>
      <c r="B1850" s="2">
        <f>Table2[[#This Row],[t0]]+1</f>
        <v>43479</v>
      </c>
      <c r="C1850" s="2">
        <f>Table2[[#This Row],[t0]]+2</f>
        <v>43480</v>
      </c>
      <c r="D1850" s="2">
        <f>Table2[[#This Row],[t0]]+3</f>
        <v>43481</v>
      </c>
      <c r="E1850" s="2">
        <f>Table2[[#This Row],[t0]]+4</f>
        <v>43482</v>
      </c>
    </row>
    <row r="1851" spans="1:5" x14ac:dyDescent="0.25">
      <c r="A1851" s="4">
        <v>43483</v>
      </c>
      <c r="B1851" s="2">
        <f>Table2[[#This Row],[t0]]+1</f>
        <v>43484</v>
      </c>
      <c r="C1851" s="2">
        <f>Table2[[#This Row],[t0]]+2</f>
        <v>43485</v>
      </c>
      <c r="D1851" s="2">
        <f>Table2[[#This Row],[t0]]+3</f>
        <v>43486</v>
      </c>
      <c r="E1851" s="2">
        <f>Table2[[#This Row],[t0]]+4</f>
        <v>43487</v>
      </c>
    </row>
    <row r="1852" spans="1:5" x14ac:dyDescent="0.25">
      <c r="A1852" s="3">
        <v>43483</v>
      </c>
      <c r="B1852" s="2">
        <f>Table2[[#This Row],[t0]]+1</f>
        <v>43484</v>
      </c>
      <c r="C1852" s="2">
        <f>Table2[[#This Row],[t0]]+2</f>
        <v>43485</v>
      </c>
      <c r="D1852" s="2">
        <f>Table2[[#This Row],[t0]]+3</f>
        <v>43486</v>
      </c>
      <c r="E1852" s="2">
        <f>Table2[[#This Row],[t0]]+4</f>
        <v>43487</v>
      </c>
    </row>
    <row r="1853" spans="1:5" x14ac:dyDescent="0.25">
      <c r="A1853" s="4">
        <v>43492</v>
      </c>
      <c r="B1853" s="2">
        <f>Table2[[#This Row],[t0]]+1</f>
        <v>43493</v>
      </c>
      <c r="C1853" s="2">
        <f>Table2[[#This Row],[t0]]+2</f>
        <v>43494</v>
      </c>
      <c r="D1853" s="2">
        <f>Table2[[#This Row],[t0]]+3</f>
        <v>43495</v>
      </c>
      <c r="E1853" s="2">
        <f>Table2[[#This Row],[t0]]+4</f>
        <v>43496</v>
      </c>
    </row>
    <row r="1854" spans="1:5" x14ac:dyDescent="0.25">
      <c r="A1854" s="3">
        <v>43494</v>
      </c>
      <c r="B1854" s="2">
        <f>Table2[[#This Row],[t0]]+1</f>
        <v>43495</v>
      </c>
      <c r="C1854" s="2">
        <f>Table2[[#This Row],[t0]]+2</f>
        <v>43496</v>
      </c>
      <c r="D1854" s="2">
        <f>Table2[[#This Row],[t0]]+3</f>
        <v>43497</v>
      </c>
      <c r="E1854" s="2">
        <f>Table2[[#This Row],[t0]]+4</f>
        <v>43498</v>
      </c>
    </row>
    <row r="1855" spans="1:5" x14ac:dyDescent="0.25">
      <c r="A1855" s="4">
        <v>43519</v>
      </c>
      <c r="B1855" s="2">
        <f>Table2[[#This Row],[t0]]+1</f>
        <v>43520</v>
      </c>
      <c r="C1855" s="2">
        <f>Table2[[#This Row],[t0]]+2</f>
        <v>43521</v>
      </c>
      <c r="D1855" s="2">
        <f>Table2[[#This Row],[t0]]+3</f>
        <v>43522</v>
      </c>
      <c r="E1855" s="2">
        <f>Table2[[#This Row],[t0]]+4</f>
        <v>43523</v>
      </c>
    </row>
    <row r="1856" spans="1:5" x14ac:dyDescent="0.25">
      <c r="A1856" s="3">
        <v>43527</v>
      </c>
      <c r="B1856" s="2">
        <f>Table2[[#This Row],[t0]]+1</f>
        <v>43528</v>
      </c>
      <c r="C1856" s="2">
        <f>Table2[[#This Row],[t0]]+2</f>
        <v>43529</v>
      </c>
      <c r="D1856" s="2">
        <f>Table2[[#This Row],[t0]]+3</f>
        <v>43530</v>
      </c>
      <c r="E1856" s="2">
        <f>Table2[[#This Row],[t0]]+4</f>
        <v>43531</v>
      </c>
    </row>
    <row r="1857" spans="1:5" x14ac:dyDescent="0.25">
      <c r="A1857" s="4">
        <v>43538</v>
      </c>
      <c r="B1857" s="2">
        <f>Table2[[#This Row],[t0]]+1</f>
        <v>43539</v>
      </c>
      <c r="C1857" s="2">
        <f>Table2[[#This Row],[t0]]+2</f>
        <v>43540</v>
      </c>
      <c r="D1857" s="2">
        <f>Table2[[#This Row],[t0]]+3</f>
        <v>43541</v>
      </c>
      <c r="E1857" s="2">
        <f>Table2[[#This Row],[t0]]+4</f>
        <v>43542</v>
      </c>
    </row>
    <row r="1858" spans="1:5" x14ac:dyDescent="0.25">
      <c r="A1858" s="3">
        <v>43538</v>
      </c>
      <c r="B1858" s="2">
        <f>Table2[[#This Row],[t0]]+1</f>
        <v>43539</v>
      </c>
      <c r="C1858" s="2">
        <f>Table2[[#This Row],[t0]]+2</f>
        <v>43540</v>
      </c>
      <c r="D1858" s="2">
        <f>Table2[[#This Row],[t0]]+3</f>
        <v>43541</v>
      </c>
      <c r="E1858" s="2">
        <f>Table2[[#This Row],[t0]]+4</f>
        <v>43542</v>
      </c>
    </row>
    <row r="1859" spans="1:5" x14ac:dyDescent="0.25">
      <c r="A1859" s="4">
        <v>43539</v>
      </c>
      <c r="B1859" s="2">
        <f>Table2[[#This Row],[t0]]+1</f>
        <v>43540</v>
      </c>
      <c r="C1859" s="2">
        <f>Table2[[#This Row],[t0]]+2</f>
        <v>43541</v>
      </c>
      <c r="D1859" s="2">
        <f>Table2[[#This Row],[t0]]+3</f>
        <v>43542</v>
      </c>
      <c r="E1859" s="2">
        <f>Table2[[#This Row],[t0]]+4</f>
        <v>43543</v>
      </c>
    </row>
    <row r="1860" spans="1:5" x14ac:dyDescent="0.25">
      <c r="A1860" s="3">
        <v>43554</v>
      </c>
      <c r="B1860" s="2">
        <f>Table2[[#This Row],[t0]]+1</f>
        <v>43555</v>
      </c>
      <c r="C1860" s="2">
        <f>Table2[[#This Row],[t0]]+2</f>
        <v>43556</v>
      </c>
      <c r="D1860" s="2">
        <f>Table2[[#This Row],[t0]]+3</f>
        <v>43557</v>
      </c>
      <c r="E1860" s="2">
        <f>Table2[[#This Row],[t0]]+4</f>
        <v>43558</v>
      </c>
    </row>
    <row r="1861" spans="1:5" x14ac:dyDescent="0.25">
      <c r="A1861" s="4">
        <v>43555</v>
      </c>
      <c r="B1861" s="2">
        <f>Table2[[#This Row],[t0]]+1</f>
        <v>43556</v>
      </c>
      <c r="C1861" s="2">
        <f>Table2[[#This Row],[t0]]+2</f>
        <v>43557</v>
      </c>
      <c r="D1861" s="2">
        <f>Table2[[#This Row],[t0]]+3</f>
        <v>43558</v>
      </c>
      <c r="E1861" s="2">
        <f>Table2[[#This Row],[t0]]+4</f>
        <v>43559</v>
      </c>
    </row>
    <row r="1862" spans="1:5" x14ac:dyDescent="0.25">
      <c r="A1862" s="3">
        <v>43568</v>
      </c>
      <c r="B1862" s="2">
        <f>Table2[[#This Row],[t0]]+1</f>
        <v>43569</v>
      </c>
      <c r="C1862" s="2">
        <f>Table2[[#This Row],[t0]]+2</f>
        <v>43570</v>
      </c>
      <c r="D1862" s="2">
        <f>Table2[[#This Row],[t0]]+3</f>
        <v>43571</v>
      </c>
      <c r="E1862" s="2">
        <f>Table2[[#This Row],[t0]]+4</f>
        <v>43572</v>
      </c>
    </row>
    <row r="1863" spans="1:5" x14ac:dyDescent="0.25">
      <c r="A1863" s="4">
        <v>43570</v>
      </c>
      <c r="B1863" s="2">
        <f>Table2[[#This Row],[t0]]+1</f>
        <v>43571</v>
      </c>
      <c r="C1863" s="2">
        <f>Table2[[#This Row],[t0]]+2</f>
        <v>43572</v>
      </c>
      <c r="D1863" s="2">
        <f>Table2[[#This Row],[t0]]+3</f>
        <v>43573</v>
      </c>
      <c r="E1863" s="2">
        <f>Table2[[#This Row],[t0]]+4</f>
        <v>43574</v>
      </c>
    </row>
    <row r="1864" spans="1:5" x14ac:dyDescent="0.25">
      <c r="A1864" s="3">
        <v>43571</v>
      </c>
      <c r="B1864" s="2">
        <f>Table2[[#This Row],[t0]]+1</f>
        <v>43572</v>
      </c>
      <c r="C1864" s="2">
        <f>Table2[[#This Row],[t0]]+2</f>
        <v>43573</v>
      </c>
      <c r="D1864" s="2">
        <f>Table2[[#This Row],[t0]]+3</f>
        <v>43574</v>
      </c>
      <c r="E1864" s="2">
        <f>Table2[[#This Row],[t0]]+4</f>
        <v>43575</v>
      </c>
    </row>
    <row r="1865" spans="1:5" x14ac:dyDescent="0.25">
      <c r="A1865" s="4">
        <v>43573</v>
      </c>
      <c r="B1865" s="2">
        <f>Table2[[#This Row],[t0]]+1</f>
        <v>43574</v>
      </c>
      <c r="C1865" s="2">
        <f>Table2[[#This Row],[t0]]+2</f>
        <v>43575</v>
      </c>
      <c r="D1865" s="2">
        <f>Table2[[#This Row],[t0]]+3</f>
        <v>43576</v>
      </c>
      <c r="E1865" s="2">
        <f>Table2[[#This Row],[t0]]+4</f>
        <v>43577</v>
      </c>
    </row>
    <row r="1866" spans="1:5" x14ac:dyDescent="0.25">
      <c r="A1866" s="3">
        <v>43579</v>
      </c>
      <c r="B1866" s="2">
        <f>Table2[[#This Row],[t0]]+1</f>
        <v>43580</v>
      </c>
      <c r="C1866" s="2">
        <f>Table2[[#This Row],[t0]]+2</f>
        <v>43581</v>
      </c>
      <c r="D1866" s="2">
        <f>Table2[[#This Row],[t0]]+3</f>
        <v>43582</v>
      </c>
      <c r="E1866" s="2">
        <f>Table2[[#This Row],[t0]]+4</f>
        <v>43583</v>
      </c>
    </row>
    <row r="1867" spans="1:5" x14ac:dyDescent="0.25">
      <c r="A1867" s="4">
        <v>43580</v>
      </c>
      <c r="B1867" s="2">
        <f>Table2[[#This Row],[t0]]+1</f>
        <v>43581</v>
      </c>
      <c r="C1867" s="2">
        <f>Table2[[#This Row],[t0]]+2</f>
        <v>43582</v>
      </c>
      <c r="D1867" s="2">
        <f>Table2[[#This Row],[t0]]+3</f>
        <v>43583</v>
      </c>
      <c r="E1867" s="2">
        <f>Table2[[#This Row],[t0]]+4</f>
        <v>43584</v>
      </c>
    </row>
    <row r="1868" spans="1:5" x14ac:dyDescent="0.25">
      <c r="A1868" s="3">
        <v>43581</v>
      </c>
      <c r="B1868" s="2">
        <f>Table2[[#This Row],[t0]]+1</f>
        <v>43582</v>
      </c>
      <c r="C1868" s="2">
        <f>Table2[[#This Row],[t0]]+2</f>
        <v>43583</v>
      </c>
      <c r="D1868" s="2">
        <f>Table2[[#This Row],[t0]]+3</f>
        <v>43584</v>
      </c>
      <c r="E1868" s="2">
        <f>Table2[[#This Row],[t0]]+4</f>
        <v>43585</v>
      </c>
    </row>
    <row r="1869" spans="1:5" x14ac:dyDescent="0.25">
      <c r="A1869" s="4">
        <v>43588</v>
      </c>
      <c r="B1869" s="2">
        <f>Table2[[#This Row],[t0]]+1</f>
        <v>43589</v>
      </c>
      <c r="C1869" s="2">
        <f>Table2[[#This Row],[t0]]+2</f>
        <v>43590</v>
      </c>
      <c r="D1869" s="2">
        <f>Table2[[#This Row],[t0]]+3</f>
        <v>43591</v>
      </c>
      <c r="E1869" s="2">
        <f>Table2[[#This Row],[t0]]+4</f>
        <v>43592</v>
      </c>
    </row>
    <row r="1870" spans="1:5" x14ac:dyDescent="0.25">
      <c r="A1870" s="3">
        <v>43589</v>
      </c>
      <c r="B1870" s="2">
        <f>Table2[[#This Row],[t0]]+1</f>
        <v>43590</v>
      </c>
      <c r="C1870" s="2">
        <f>Table2[[#This Row],[t0]]+2</f>
        <v>43591</v>
      </c>
      <c r="D1870" s="2">
        <f>Table2[[#This Row],[t0]]+3</f>
        <v>43592</v>
      </c>
      <c r="E1870" s="2">
        <f>Table2[[#This Row],[t0]]+4</f>
        <v>43593</v>
      </c>
    </row>
    <row r="1871" spans="1:5" x14ac:dyDescent="0.25">
      <c r="A1871" s="4">
        <v>43608</v>
      </c>
      <c r="B1871" s="2">
        <f>Table2[[#This Row],[t0]]+1</f>
        <v>43609</v>
      </c>
      <c r="C1871" s="2">
        <f>Table2[[#This Row],[t0]]+2</f>
        <v>43610</v>
      </c>
      <c r="D1871" s="2">
        <f>Table2[[#This Row],[t0]]+3</f>
        <v>43611</v>
      </c>
      <c r="E1871" s="2">
        <f>Table2[[#This Row],[t0]]+4</f>
        <v>43612</v>
      </c>
    </row>
    <row r="1872" spans="1:5" x14ac:dyDescent="0.25">
      <c r="A1872" s="3">
        <v>43616</v>
      </c>
      <c r="B1872" s="2">
        <f>Table2[[#This Row],[t0]]+1</f>
        <v>43617</v>
      </c>
      <c r="C1872" s="2">
        <f>Table2[[#This Row],[t0]]+2</f>
        <v>43618</v>
      </c>
      <c r="D1872" s="2">
        <f>Table2[[#This Row],[t0]]+3</f>
        <v>43619</v>
      </c>
      <c r="E1872" s="2">
        <f>Table2[[#This Row],[t0]]+4</f>
        <v>43620</v>
      </c>
    </row>
    <row r="1873" spans="1:5" x14ac:dyDescent="0.25">
      <c r="A1873" s="4">
        <v>43616</v>
      </c>
      <c r="B1873" s="2">
        <f>Table2[[#This Row],[t0]]+1</f>
        <v>43617</v>
      </c>
      <c r="C1873" s="2">
        <f>Table2[[#This Row],[t0]]+2</f>
        <v>43618</v>
      </c>
      <c r="D1873" s="2">
        <f>Table2[[#This Row],[t0]]+3</f>
        <v>43619</v>
      </c>
      <c r="E1873" s="2">
        <f>Table2[[#This Row],[t0]]+4</f>
        <v>43620</v>
      </c>
    </row>
    <row r="1874" spans="1:5" x14ac:dyDescent="0.25">
      <c r="A1874" s="3">
        <v>43617</v>
      </c>
      <c r="B1874" s="2">
        <f>Table2[[#This Row],[t0]]+1</f>
        <v>43618</v>
      </c>
      <c r="C1874" s="2">
        <f>Table2[[#This Row],[t0]]+2</f>
        <v>43619</v>
      </c>
      <c r="D1874" s="2">
        <f>Table2[[#This Row],[t0]]+3</f>
        <v>43620</v>
      </c>
      <c r="E1874" s="2">
        <f>Table2[[#This Row],[t0]]+4</f>
        <v>43621</v>
      </c>
    </row>
    <row r="1875" spans="1:5" x14ac:dyDescent="0.25">
      <c r="A1875" s="4">
        <v>43622</v>
      </c>
      <c r="B1875" s="2">
        <f>Table2[[#This Row],[t0]]+1</f>
        <v>43623</v>
      </c>
      <c r="C1875" s="2">
        <f>Table2[[#This Row],[t0]]+2</f>
        <v>43624</v>
      </c>
      <c r="D1875" s="2">
        <f>Table2[[#This Row],[t0]]+3</f>
        <v>43625</v>
      </c>
      <c r="E1875" s="2">
        <f>Table2[[#This Row],[t0]]+4</f>
        <v>43626</v>
      </c>
    </row>
    <row r="1876" spans="1:5" x14ac:dyDescent="0.25">
      <c r="A1876" s="3">
        <v>43637</v>
      </c>
      <c r="B1876" s="2">
        <f>Table2[[#This Row],[t0]]+1</f>
        <v>43638</v>
      </c>
      <c r="C1876" s="2">
        <f>Table2[[#This Row],[t0]]+2</f>
        <v>43639</v>
      </c>
      <c r="D1876" s="2">
        <f>Table2[[#This Row],[t0]]+3</f>
        <v>43640</v>
      </c>
      <c r="E1876" s="2">
        <f>Table2[[#This Row],[t0]]+4</f>
        <v>43641</v>
      </c>
    </row>
    <row r="1877" spans="1:5" x14ac:dyDescent="0.25">
      <c r="A1877" s="4">
        <v>43640</v>
      </c>
      <c r="B1877" s="2">
        <f>Table2[[#This Row],[t0]]+1</f>
        <v>43641</v>
      </c>
      <c r="C1877" s="2">
        <f>Table2[[#This Row],[t0]]+2</f>
        <v>43642</v>
      </c>
      <c r="D1877" s="2">
        <f>Table2[[#This Row],[t0]]+3</f>
        <v>43643</v>
      </c>
      <c r="E1877" s="2">
        <f>Table2[[#This Row],[t0]]+4</f>
        <v>43644</v>
      </c>
    </row>
    <row r="1878" spans="1:5" x14ac:dyDescent="0.25">
      <c r="A1878" s="3">
        <v>43640</v>
      </c>
      <c r="B1878" s="2">
        <f>Table2[[#This Row],[t0]]+1</f>
        <v>43641</v>
      </c>
      <c r="C1878" s="2">
        <f>Table2[[#This Row],[t0]]+2</f>
        <v>43642</v>
      </c>
      <c r="D1878" s="2">
        <f>Table2[[#This Row],[t0]]+3</f>
        <v>43643</v>
      </c>
      <c r="E1878" s="2">
        <f>Table2[[#This Row],[t0]]+4</f>
        <v>43644</v>
      </c>
    </row>
    <row r="1879" spans="1:5" x14ac:dyDescent="0.25">
      <c r="A1879" s="4">
        <v>43642</v>
      </c>
      <c r="B1879" s="2">
        <f>Table2[[#This Row],[t0]]+1</f>
        <v>43643</v>
      </c>
      <c r="C1879" s="2">
        <f>Table2[[#This Row],[t0]]+2</f>
        <v>43644</v>
      </c>
      <c r="D1879" s="2">
        <f>Table2[[#This Row],[t0]]+3</f>
        <v>43645</v>
      </c>
      <c r="E1879" s="2">
        <f>Table2[[#This Row],[t0]]+4</f>
        <v>43646</v>
      </c>
    </row>
    <row r="1880" spans="1:5" x14ac:dyDescent="0.25">
      <c r="A1880" s="3">
        <v>43642</v>
      </c>
      <c r="B1880" s="2">
        <f>Table2[[#This Row],[t0]]+1</f>
        <v>43643</v>
      </c>
      <c r="C1880" s="2">
        <f>Table2[[#This Row],[t0]]+2</f>
        <v>43644</v>
      </c>
      <c r="D1880" s="2">
        <f>Table2[[#This Row],[t0]]+3</f>
        <v>43645</v>
      </c>
      <c r="E1880" s="2">
        <f>Table2[[#This Row],[t0]]+4</f>
        <v>43646</v>
      </c>
    </row>
    <row r="1881" spans="1:5" x14ac:dyDescent="0.25">
      <c r="A1881" s="4">
        <v>43642</v>
      </c>
      <c r="B1881" s="2">
        <f>Table2[[#This Row],[t0]]+1</f>
        <v>43643</v>
      </c>
      <c r="C1881" s="2">
        <f>Table2[[#This Row],[t0]]+2</f>
        <v>43644</v>
      </c>
      <c r="D1881" s="2">
        <f>Table2[[#This Row],[t0]]+3</f>
        <v>43645</v>
      </c>
      <c r="E1881" s="2">
        <f>Table2[[#This Row],[t0]]+4</f>
        <v>43646</v>
      </c>
    </row>
    <row r="1882" spans="1:5" x14ac:dyDescent="0.25">
      <c r="A1882" s="3">
        <v>43643</v>
      </c>
      <c r="B1882" s="2">
        <f>Table2[[#This Row],[t0]]+1</f>
        <v>43644</v>
      </c>
      <c r="C1882" s="2">
        <f>Table2[[#This Row],[t0]]+2</f>
        <v>43645</v>
      </c>
      <c r="D1882" s="2">
        <f>Table2[[#This Row],[t0]]+3</f>
        <v>43646</v>
      </c>
      <c r="E1882" s="2">
        <f>Table2[[#This Row],[t0]]+4</f>
        <v>43647</v>
      </c>
    </row>
    <row r="1883" spans="1:5" x14ac:dyDescent="0.25">
      <c r="A1883" s="4">
        <v>43649</v>
      </c>
      <c r="B1883" s="2">
        <f>Table2[[#This Row],[t0]]+1</f>
        <v>43650</v>
      </c>
      <c r="C1883" s="2">
        <f>Table2[[#This Row],[t0]]+2</f>
        <v>43651</v>
      </c>
      <c r="D1883" s="2">
        <f>Table2[[#This Row],[t0]]+3</f>
        <v>43652</v>
      </c>
      <c r="E1883" s="2">
        <f>Table2[[#This Row],[t0]]+4</f>
        <v>43653</v>
      </c>
    </row>
    <row r="1884" spans="1:5" x14ac:dyDescent="0.25">
      <c r="A1884" s="3">
        <v>43656</v>
      </c>
      <c r="B1884" s="2">
        <f>Table2[[#This Row],[t0]]+1</f>
        <v>43657</v>
      </c>
      <c r="C1884" s="2">
        <f>Table2[[#This Row],[t0]]+2</f>
        <v>43658</v>
      </c>
      <c r="D1884" s="2">
        <f>Table2[[#This Row],[t0]]+3</f>
        <v>43659</v>
      </c>
      <c r="E1884" s="2">
        <f>Table2[[#This Row],[t0]]+4</f>
        <v>43660</v>
      </c>
    </row>
    <row r="1885" spans="1:5" x14ac:dyDescent="0.25">
      <c r="A1885" s="4">
        <v>43659</v>
      </c>
      <c r="B1885" s="2">
        <f>Table2[[#This Row],[t0]]+1</f>
        <v>43660</v>
      </c>
      <c r="C1885" s="2">
        <f>Table2[[#This Row],[t0]]+2</f>
        <v>43661</v>
      </c>
      <c r="D1885" s="2">
        <f>Table2[[#This Row],[t0]]+3</f>
        <v>43662</v>
      </c>
      <c r="E1885" s="2">
        <f>Table2[[#This Row],[t0]]+4</f>
        <v>43663</v>
      </c>
    </row>
    <row r="1886" spans="1:5" x14ac:dyDescent="0.25">
      <c r="A1886" s="3">
        <v>43664</v>
      </c>
      <c r="B1886" s="2">
        <f>Table2[[#This Row],[t0]]+1</f>
        <v>43665</v>
      </c>
      <c r="C1886" s="2">
        <f>Table2[[#This Row],[t0]]+2</f>
        <v>43666</v>
      </c>
      <c r="D1886" s="2">
        <f>Table2[[#This Row],[t0]]+3</f>
        <v>43667</v>
      </c>
      <c r="E1886" s="2">
        <f>Table2[[#This Row],[t0]]+4</f>
        <v>43668</v>
      </c>
    </row>
    <row r="1887" spans="1:5" x14ac:dyDescent="0.25">
      <c r="A1887" s="4">
        <v>43665</v>
      </c>
      <c r="B1887" s="2">
        <f>Table2[[#This Row],[t0]]+1</f>
        <v>43666</v>
      </c>
      <c r="C1887" s="2">
        <f>Table2[[#This Row],[t0]]+2</f>
        <v>43667</v>
      </c>
      <c r="D1887" s="2">
        <f>Table2[[#This Row],[t0]]+3</f>
        <v>43668</v>
      </c>
      <c r="E1887" s="2">
        <f>Table2[[#This Row],[t0]]+4</f>
        <v>43669</v>
      </c>
    </row>
    <row r="1888" spans="1:5" x14ac:dyDescent="0.25">
      <c r="A1888" s="3">
        <v>43667</v>
      </c>
      <c r="B1888" s="2">
        <f>Table2[[#This Row],[t0]]+1</f>
        <v>43668</v>
      </c>
      <c r="C1888" s="2">
        <f>Table2[[#This Row],[t0]]+2</f>
        <v>43669</v>
      </c>
      <c r="D1888" s="2">
        <f>Table2[[#This Row],[t0]]+3</f>
        <v>43670</v>
      </c>
      <c r="E1888" s="2">
        <f>Table2[[#This Row],[t0]]+4</f>
        <v>43671</v>
      </c>
    </row>
    <row r="1889" spans="1:5" x14ac:dyDescent="0.25">
      <c r="A1889" s="4">
        <v>43667</v>
      </c>
      <c r="B1889" s="2">
        <f>Table2[[#This Row],[t0]]+1</f>
        <v>43668</v>
      </c>
      <c r="C1889" s="2">
        <f>Table2[[#This Row],[t0]]+2</f>
        <v>43669</v>
      </c>
      <c r="D1889" s="2">
        <f>Table2[[#This Row],[t0]]+3</f>
        <v>43670</v>
      </c>
      <c r="E1889" s="2">
        <f>Table2[[#This Row],[t0]]+4</f>
        <v>43671</v>
      </c>
    </row>
    <row r="1890" spans="1:5" x14ac:dyDescent="0.25">
      <c r="A1890" s="3">
        <v>43668</v>
      </c>
      <c r="B1890" s="2">
        <f>Table2[[#This Row],[t0]]+1</f>
        <v>43669</v>
      </c>
      <c r="C1890" s="2">
        <f>Table2[[#This Row],[t0]]+2</f>
        <v>43670</v>
      </c>
      <c r="D1890" s="2">
        <f>Table2[[#This Row],[t0]]+3</f>
        <v>43671</v>
      </c>
      <c r="E1890" s="2">
        <f>Table2[[#This Row],[t0]]+4</f>
        <v>43672</v>
      </c>
    </row>
    <row r="1891" spans="1:5" x14ac:dyDescent="0.25">
      <c r="A1891" s="4">
        <v>43670</v>
      </c>
      <c r="B1891" s="2">
        <f>Table2[[#This Row],[t0]]+1</f>
        <v>43671</v>
      </c>
      <c r="C1891" s="2">
        <f>Table2[[#This Row],[t0]]+2</f>
        <v>43672</v>
      </c>
      <c r="D1891" s="2">
        <f>Table2[[#This Row],[t0]]+3</f>
        <v>43673</v>
      </c>
      <c r="E1891" s="2">
        <f>Table2[[#This Row],[t0]]+4</f>
        <v>43674</v>
      </c>
    </row>
    <row r="1892" spans="1:5" x14ac:dyDescent="0.25">
      <c r="A1892" s="3">
        <v>43675</v>
      </c>
      <c r="B1892" s="2">
        <f>Table2[[#This Row],[t0]]+1</f>
        <v>43676</v>
      </c>
      <c r="C1892" s="2">
        <f>Table2[[#This Row],[t0]]+2</f>
        <v>43677</v>
      </c>
      <c r="D1892" s="2">
        <f>Table2[[#This Row],[t0]]+3</f>
        <v>43678</v>
      </c>
      <c r="E1892" s="2">
        <f>Table2[[#This Row],[t0]]+4</f>
        <v>43679</v>
      </c>
    </row>
    <row r="1893" spans="1:5" x14ac:dyDescent="0.25">
      <c r="A1893" s="4">
        <v>43686</v>
      </c>
      <c r="B1893" s="2">
        <f>Table2[[#This Row],[t0]]+1</f>
        <v>43687</v>
      </c>
      <c r="C1893" s="2">
        <f>Table2[[#This Row],[t0]]+2</f>
        <v>43688</v>
      </c>
      <c r="D1893" s="2">
        <f>Table2[[#This Row],[t0]]+3</f>
        <v>43689</v>
      </c>
      <c r="E1893" s="2">
        <f>Table2[[#This Row],[t0]]+4</f>
        <v>43690</v>
      </c>
    </row>
    <row r="1894" spans="1:5" x14ac:dyDescent="0.25">
      <c r="A1894" s="3">
        <v>43687</v>
      </c>
      <c r="B1894" s="2">
        <f>Table2[[#This Row],[t0]]+1</f>
        <v>43688</v>
      </c>
      <c r="C1894" s="2">
        <f>Table2[[#This Row],[t0]]+2</f>
        <v>43689</v>
      </c>
      <c r="D1894" s="2">
        <f>Table2[[#This Row],[t0]]+3</f>
        <v>43690</v>
      </c>
      <c r="E1894" s="2">
        <f>Table2[[#This Row],[t0]]+4</f>
        <v>43691</v>
      </c>
    </row>
    <row r="1895" spans="1:5" x14ac:dyDescent="0.25">
      <c r="A1895" s="4">
        <v>43687</v>
      </c>
      <c r="B1895" s="2">
        <f>Table2[[#This Row],[t0]]+1</f>
        <v>43688</v>
      </c>
      <c r="C1895" s="2">
        <f>Table2[[#This Row],[t0]]+2</f>
        <v>43689</v>
      </c>
      <c r="D1895" s="2">
        <f>Table2[[#This Row],[t0]]+3</f>
        <v>43690</v>
      </c>
      <c r="E1895" s="2">
        <f>Table2[[#This Row],[t0]]+4</f>
        <v>43691</v>
      </c>
    </row>
    <row r="1896" spans="1:5" x14ac:dyDescent="0.25">
      <c r="A1896" s="3">
        <v>43694</v>
      </c>
      <c r="B1896" s="2">
        <f>Table2[[#This Row],[t0]]+1</f>
        <v>43695</v>
      </c>
      <c r="C1896" s="2">
        <f>Table2[[#This Row],[t0]]+2</f>
        <v>43696</v>
      </c>
      <c r="D1896" s="2">
        <f>Table2[[#This Row],[t0]]+3</f>
        <v>43697</v>
      </c>
      <c r="E1896" s="2">
        <f>Table2[[#This Row],[t0]]+4</f>
        <v>43698</v>
      </c>
    </row>
    <row r="1897" spans="1:5" x14ac:dyDescent="0.25">
      <c r="A1897" s="4">
        <v>43699</v>
      </c>
      <c r="B1897" s="2">
        <f>Table2[[#This Row],[t0]]+1</f>
        <v>43700</v>
      </c>
      <c r="C1897" s="2">
        <f>Table2[[#This Row],[t0]]+2</f>
        <v>43701</v>
      </c>
      <c r="D1897" s="2">
        <f>Table2[[#This Row],[t0]]+3</f>
        <v>43702</v>
      </c>
      <c r="E1897" s="2">
        <f>Table2[[#This Row],[t0]]+4</f>
        <v>43703</v>
      </c>
    </row>
    <row r="1898" spans="1:5" x14ac:dyDescent="0.25">
      <c r="A1898" s="3">
        <v>43700</v>
      </c>
      <c r="B1898" s="2">
        <f>Table2[[#This Row],[t0]]+1</f>
        <v>43701</v>
      </c>
      <c r="C1898" s="2">
        <f>Table2[[#This Row],[t0]]+2</f>
        <v>43702</v>
      </c>
      <c r="D1898" s="2">
        <f>Table2[[#This Row],[t0]]+3</f>
        <v>43703</v>
      </c>
      <c r="E1898" s="2">
        <f>Table2[[#This Row],[t0]]+4</f>
        <v>43704</v>
      </c>
    </row>
    <row r="1899" spans="1:5" x14ac:dyDescent="0.25">
      <c r="A1899" s="4">
        <v>43704</v>
      </c>
      <c r="B1899" s="2">
        <f>Table2[[#This Row],[t0]]+1</f>
        <v>43705</v>
      </c>
      <c r="C1899" s="2">
        <f>Table2[[#This Row],[t0]]+2</f>
        <v>43706</v>
      </c>
      <c r="D1899" s="2">
        <f>Table2[[#This Row],[t0]]+3</f>
        <v>43707</v>
      </c>
      <c r="E1899" s="2">
        <f>Table2[[#This Row],[t0]]+4</f>
        <v>43708</v>
      </c>
    </row>
    <row r="1900" spans="1:5" x14ac:dyDescent="0.25">
      <c r="A1900" s="3">
        <v>43705</v>
      </c>
      <c r="B1900" s="2">
        <f>Table2[[#This Row],[t0]]+1</f>
        <v>43706</v>
      </c>
      <c r="C1900" s="2">
        <f>Table2[[#This Row],[t0]]+2</f>
        <v>43707</v>
      </c>
      <c r="D1900" s="2">
        <f>Table2[[#This Row],[t0]]+3</f>
        <v>43708</v>
      </c>
      <c r="E1900" s="2">
        <f>Table2[[#This Row],[t0]]+4</f>
        <v>43709</v>
      </c>
    </row>
    <row r="1901" spans="1:5" x14ac:dyDescent="0.25">
      <c r="A1901" s="4">
        <v>43713</v>
      </c>
      <c r="B1901" s="2">
        <f>Table2[[#This Row],[t0]]+1</f>
        <v>43714</v>
      </c>
      <c r="C1901" s="2">
        <f>Table2[[#This Row],[t0]]+2</f>
        <v>43715</v>
      </c>
      <c r="D1901" s="2">
        <f>Table2[[#This Row],[t0]]+3</f>
        <v>43716</v>
      </c>
      <c r="E1901" s="2">
        <f>Table2[[#This Row],[t0]]+4</f>
        <v>43717</v>
      </c>
    </row>
    <row r="1902" spans="1:5" x14ac:dyDescent="0.25">
      <c r="A1902" s="3">
        <v>43713</v>
      </c>
      <c r="B1902" s="2">
        <f>Table2[[#This Row],[t0]]+1</f>
        <v>43714</v>
      </c>
      <c r="C1902" s="2">
        <f>Table2[[#This Row],[t0]]+2</f>
        <v>43715</v>
      </c>
      <c r="D1902" s="2">
        <f>Table2[[#This Row],[t0]]+3</f>
        <v>43716</v>
      </c>
      <c r="E1902" s="2">
        <f>Table2[[#This Row],[t0]]+4</f>
        <v>43717</v>
      </c>
    </row>
    <row r="1903" spans="1:5" x14ac:dyDescent="0.25">
      <c r="A1903" s="4">
        <v>43713</v>
      </c>
      <c r="B1903" s="2">
        <f>Table2[[#This Row],[t0]]+1</f>
        <v>43714</v>
      </c>
      <c r="C1903" s="2">
        <f>Table2[[#This Row],[t0]]+2</f>
        <v>43715</v>
      </c>
      <c r="D1903" s="2">
        <f>Table2[[#This Row],[t0]]+3</f>
        <v>43716</v>
      </c>
      <c r="E1903" s="2">
        <f>Table2[[#This Row],[t0]]+4</f>
        <v>43717</v>
      </c>
    </row>
    <row r="1904" spans="1:5" x14ac:dyDescent="0.25">
      <c r="A1904" s="3">
        <v>43714</v>
      </c>
      <c r="B1904" s="2">
        <f>Table2[[#This Row],[t0]]+1</f>
        <v>43715</v>
      </c>
      <c r="C1904" s="2">
        <f>Table2[[#This Row],[t0]]+2</f>
        <v>43716</v>
      </c>
      <c r="D1904" s="2">
        <f>Table2[[#This Row],[t0]]+3</f>
        <v>43717</v>
      </c>
      <c r="E1904" s="2">
        <f>Table2[[#This Row],[t0]]+4</f>
        <v>43718</v>
      </c>
    </row>
    <row r="1905" spans="1:5" x14ac:dyDescent="0.25">
      <c r="A1905" s="4">
        <v>43714</v>
      </c>
      <c r="B1905" s="2">
        <f>Table2[[#This Row],[t0]]+1</f>
        <v>43715</v>
      </c>
      <c r="C1905" s="2">
        <f>Table2[[#This Row],[t0]]+2</f>
        <v>43716</v>
      </c>
      <c r="D1905" s="2">
        <f>Table2[[#This Row],[t0]]+3</f>
        <v>43717</v>
      </c>
      <c r="E1905" s="2">
        <f>Table2[[#This Row],[t0]]+4</f>
        <v>43718</v>
      </c>
    </row>
    <row r="1906" spans="1:5" x14ac:dyDescent="0.25">
      <c r="A1906" s="3">
        <v>43725</v>
      </c>
      <c r="B1906" s="2">
        <f>Table2[[#This Row],[t0]]+1</f>
        <v>43726</v>
      </c>
      <c r="C1906" s="2">
        <f>Table2[[#This Row],[t0]]+2</f>
        <v>43727</v>
      </c>
      <c r="D1906" s="2">
        <f>Table2[[#This Row],[t0]]+3</f>
        <v>43728</v>
      </c>
      <c r="E1906" s="2">
        <f>Table2[[#This Row],[t0]]+4</f>
        <v>43729</v>
      </c>
    </row>
    <row r="1907" spans="1:5" x14ac:dyDescent="0.25">
      <c r="A1907" s="4">
        <v>43728</v>
      </c>
      <c r="B1907" s="2">
        <f>Table2[[#This Row],[t0]]+1</f>
        <v>43729</v>
      </c>
      <c r="C1907" s="2">
        <f>Table2[[#This Row],[t0]]+2</f>
        <v>43730</v>
      </c>
      <c r="D1907" s="2">
        <f>Table2[[#This Row],[t0]]+3</f>
        <v>43731</v>
      </c>
      <c r="E1907" s="2">
        <f>Table2[[#This Row],[t0]]+4</f>
        <v>43732</v>
      </c>
    </row>
    <row r="1908" spans="1:5" x14ac:dyDescent="0.25">
      <c r="A1908" s="3">
        <v>43732</v>
      </c>
      <c r="B1908" s="2">
        <f>Table2[[#This Row],[t0]]+1</f>
        <v>43733</v>
      </c>
      <c r="C1908" s="2">
        <f>Table2[[#This Row],[t0]]+2</f>
        <v>43734</v>
      </c>
      <c r="D1908" s="2">
        <f>Table2[[#This Row],[t0]]+3</f>
        <v>43735</v>
      </c>
      <c r="E1908" s="2">
        <f>Table2[[#This Row],[t0]]+4</f>
        <v>43736</v>
      </c>
    </row>
    <row r="1909" spans="1:5" x14ac:dyDescent="0.25">
      <c r="A1909" s="4">
        <v>43732</v>
      </c>
      <c r="B1909" s="2">
        <f>Table2[[#This Row],[t0]]+1</f>
        <v>43733</v>
      </c>
      <c r="C1909" s="2">
        <f>Table2[[#This Row],[t0]]+2</f>
        <v>43734</v>
      </c>
      <c r="D1909" s="2">
        <f>Table2[[#This Row],[t0]]+3</f>
        <v>43735</v>
      </c>
      <c r="E1909" s="2">
        <f>Table2[[#This Row],[t0]]+4</f>
        <v>43736</v>
      </c>
    </row>
    <row r="1910" spans="1:5" x14ac:dyDescent="0.25">
      <c r="A1910" s="3">
        <v>43738</v>
      </c>
      <c r="B1910" s="2">
        <f>Table2[[#This Row],[t0]]+1</f>
        <v>43739</v>
      </c>
      <c r="C1910" s="2">
        <f>Table2[[#This Row],[t0]]+2</f>
        <v>43740</v>
      </c>
      <c r="D1910" s="2">
        <f>Table2[[#This Row],[t0]]+3</f>
        <v>43741</v>
      </c>
      <c r="E1910" s="2">
        <f>Table2[[#This Row],[t0]]+4</f>
        <v>43742</v>
      </c>
    </row>
    <row r="1911" spans="1:5" x14ac:dyDescent="0.25">
      <c r="A1911" s="4">
        <v>43740</v>
      </c>
      <c r="B1911" s="2">
        <f>Table2[[#This Row],[t0]]+1</f>
        <v>43741</v>
      </c>
      <c r="C1911" s="2">
        <f>Table2[[#This Row],[t0]]+2</f>
        <v>43742</v>
      </c>
      <c r="D1911" s="2">
        <f>Table2[[#This Row],[t0]]+3</f>
        <v>43743</v>
      </c>
      <c r="E1911" s="2">
        <f>Table2[[#This Row],[t0]]+4</f>
        <v>43744</v>
      </c>
    </row>
    <row r="1912" spans="1:5" x14ac:dyDescent="0.25">
      <c r="A1912" s="3">
        <v>43740</v>
      </c>
      <c r="B1912" s="2">
        <f>Table2[[#This Row],[t0]]+1</f>
        <v>43741</v>
      </c>
      <c r="C1912" s="2">
        <f>Table2[[#This Row],[t0]]+2</f>
        <v>43742</v>
      </c>
      <c r="D1912" s="2">
        <f>Table2[[#This Row],[t0]]+3</f>
        <v>43743</v>
      </c>
      <c r="E1912" s="2">
        <f>Table2[[#This Row],[t0]]+4</f>
        <v>43744</v>
      </c>
    </row>
    <row r="1913" spans="1:5" x14ac:dyDescent="0.25">
      <c r="A1913" s="4">
        <v>43746</v>
      </c>
      <c r="B1913" s="2">
        <f>Table2[[#This Row],[t0]]+1</f>
        <v>43747</v>
      </c>
      <c r="C1913" s="2">
        <f>Table2[[#This Row],[t0]]+2</f>
        <v>43748</v>
      </c>
      <c r="D1913" s="2">
        <f>Table2[[#This Row],[t0]]+3</f>
        <v>43749</v>
      </c>
      <c r="E1913" s="2">
        <f>Table2[[#This Row],[t0]]+4</f>
        <v>43750</v>
      </c>
    </row>
    <row r="1914" spans="1:5" x14ac:dyDescent="0.25">
      <c r="A1914" s="3">
        <v>43750</v>
      </c>
      <c r="B1914" s="2">
        <f>Table2[[#This Row],[t0]]+1</f>
        <v>43751</v>
      </c>
      <c r="C1914" s="2">
        <f>Table2[[#This Row],[t0]]+2</f>
        <v>43752</v>
      </c>
      <c r="D1914" s="2">
        <f>Table2[[#This Row],[t0]]+3</f>
        <v>43753</v>
      </c>
      <c r="E1914" s="2">
        <f>Table2[[#This Row],[t0]]+4</f>
        <v>43754</v>
      </c>
    </row>
    <row r="1915" spans="1:5" x14ac:dyDescent="0.25">
      <c r="A1915" s="4">
        <v>43754</v>
      </c>
      <c r="B1915" s="2">
        <f>Table2[[#This Row],[t0]]+1</f>
        <v>43755</v>
      </c>
      <c r="C1915" s="2">
        <f>Table2[[#This Row],[t0]]+2</f>
        <v>43756</v>
      </c>
      <c r="D1915" s="2">
        <f>Table2[[#This Row],[t0]]+3</f>
        <v>43757</v>
      </c>
      <c r="E1915" s="2">
        <f>Table2[[#This Row],[t0]]+4</f>
        <v>43758</v>
      </c>
    </row>
    <row r="1916" spans="1:5" x14ac:dyDescent="0.25">
      <c r="A1916" s="3">
        <v>43758</v>
      </c>
      <c r="B1916" s="2">
        <f>Table2[[#This Row],[t0]]+1</f>
        <v>43759</v>
      </c>
      <c r="C1916" s="2">
        <f>Table2[[#This Row],[t0]]+2</f>
        <v>43760</v>
      </c>
      <c r="D1916" s="2">
        <f>Table2[[#This Row],[t0]]+3</f>
        <v>43761</v>
      </c>
      <c r="E1916" s="2">
        <f>Table2[[#This Row],[t0]]+4</f>
        <v>43762</v>
      </c>
    </row>
    <row r="1917" spans="1:5" x14ac:dyDescent="0.25">
      <c r="A1917" s="4">
        <v>43766</v>
      </c>
      <c r="B1917" s="2">
        <f>Table2[[#This Row],[t0]]+1</f>
        <v>43767</v>
      </c>
      <c r="C1917" s="2">
        <f>Table2[[#This Row],[t0]]+2</f>
        <v>43768</v>
      </c>
      <c r="D1917" s="2">
        <f>Table2[[#This Row],[t0]]+3</f>
        <v>43769</v>
      </c>
      <c r="E1917" s="2">
        <f>Table2[[#This Row],[t0]]+4</f>
        <v>43770</v>
      </c>
    </row>
    <row r="1918" spans="1:5" x14ac:dyDescent="0.25">
      <c r="A1918" s="3">
        <v>43766</v>
      </c>
      <c r="B1918" s="2">
        <f>Table2[[#This Row],[t0]]+1</f>
        <v>43767</v>
      </c>
      <c r="C1918" s="2">
        <f>Table2[[#This Row],[t0]]+2</f>
        <v>43768</v>
      </c>
      <c r="D1918" s="2">
        <f>Table2[[#This Row],[t0]]+3</f>
        <v>43769</v>
      </c>
      <c r="E1918" s="2">
        <f>Table2[[#This Row],[t0]]+4</f>
        <v>43770</v>
      </c>
    </row>
    <row r="1919" spans="1:5" x14ac:dyDescent="0.25">
      <c r="A1919" s="4">
        <v>43769</v>
      </c>
      <c r="B1919" s="2">
        <f>Table2[[#This Row],[t0]]+1</f>
        <v>43770</v>
      </c>
      <c r="C1919" s="2">
        <f>Table2[[#This Row],[t0]]+2</f>
        <v>43771</v>
      </c>
      <c r="D1919" s="2">
        <f>Table2[[#This Row],[t0]]+3</f>
        <v>43772</v>
      </c>
      <c r="E1919" s="2">
        <f>Table2[[#This Row],[t0]]+4</f>
        <v>43773</v>
      </c>
    </row>
    <row r="1920" spans="1:5" x14ac:dyDescent="0.25">
      <c r="A1920" s="3">
        <v>43769</v>
      </c>
      <c r="B1920" s="2">
        <f>Table2[[#This Row],[t0]]+1</f>
        <v>43770</v>
      </c>
      <c r="C1920" s="2">
        <f>Table2[[#This Row],[t0]]+2</f>
        <v>43771</v>
      </c>
      <c r="D1920" s="2">
        <f>Table2[[#This Row],[t0]]+3</f>
        <v>43772</v>
      </c>
      <c r="E1920" s="2">
        <f>Table2[[#This Row],[t0]]+4</f>
        <v>43773</v>
      </c>
    </row>
    <row r="1921" spans="1:5" x14ac:dyDescent="0.25">
      <c r="A1921" s="4">
        <v>43772</v>
      </c>
      <c r="B1921" s="2">
        <f>Table2[[#This Row],[t0]]+1</f>
        <v>43773</v>
      </c>
      <c r="C1921" s="2">
        <f>Table2[[#This Row],[t0]]+2</f>
        <v>43774</v>
      </c>
      <c r="D1921" s="2">
        <f>Table2[[#This Row],[t0]]+3</f>
        <v>43775</v>
      </c>
      <c r="E1921" s="2">
        <f>Table2[[#This Row],[t0]]+4</f>
        <v>43776</v>
      </c>
    </row>
    <row r="1922" spans="1:5" x14ac:dyDescent="0.25">
      <c r="A1922" s="3">
        <v>43772</v>
      </c>
      <c r="B1922" s="2">
        <f>Table2[[#This Row],[t0]]+1</f>
        <v>43773</v>
      </c>
      <c r="C1922" s="2">
        <f>Table2[[#This Row],[t0]]+2</f>
        <v>43774</v>
      </c>
      <c r="D1922" s="2">
        <f>Table2[[#This Row],[t0]]+3</f>
        <v>43775</v>
      </c>
      <c r="E1922" s="2">
        <f>Table2[[#This Row],[t0]]+4</f>
        <v>43776</v>
      </c>
    </row>
    <row r="1923" spans="1:5" x14ac:dyDescent="0.25">
      <c r="A1923" s="4">
        <v>43778</v>
      </c>
      <c r="B1923" s="2">
        <f>Table2[[#This Row],[t0]]+1</f>
        <v>43779</v>
      </c>
      <c r="C1923" s="2">
        <f>Table2[[#This Row],[t0]]+2</f>
        <v>43780</v>
      </c>
      <c r="D1923" s="2">
        <f>Table2[[#This Row],[t0]]+3</f>
        <v>43781</v>
      </c>
      <c r="E1923" s="2">
        <f>Table2[[#This Row],[t0]]+4</f>
        <v>43782</v>
      </c>
    </row>
    <row r="1924" spans="1:5" x14ac:dyDescent="0.25">
      <c r="A1924" s="3">
        <v>43778</v>
      </c>
      <c r="B1924" s="2">
        <f>Table2[[#This Row],[t0]]+1</f>
        <v>43779</v>
      </c>
      <c r="C1924" s="2">
        <f>Table2[[#This Row],[t0]]+2</f>
        <v>43780</v>
      </c>
      <c r="D1924" s="2">
        <f>Table2[[#This Row],[t0]]+3</f>
        <v>43781</v>
      </c>
      <c r="E1924" s="2">
        <f>Table2[[#This Row],[t0]]+4</f>
        <v>43782</v>
      </c>
    </row>
    <row r="1925" spans="1:5" x14ac:dyDescent="0.25">
      <c r="A1925" s="4">
        <v>43779</v>
      </c>
      <c r="B1925" s="2">
        <f>Table2[[#This Row],[t0]]+1</f>
        <v>43780</v>
      </c>
      <c r="C1925" s="2">
        <f>Table2[[#This Row],[t0]]+2</f>
        <v>43781</v>
      </c>
      <c r="D1925" s="2">
        <f>Table2[[#This Row],[t0]]+3</f>
        <v>43782</v>
      </c>
      <c r="E1925" s="2">
        <f>Table2[[#This Row],[t0]]+4</f>
        <v>43783</v>
      </c>
    </row>
    <row r="1926" spans="1:5" x14ac:dyDescent="0.25">
      <c r="A1926" s="3">
        <v>43780</v>
      </c>
      <c r="B1926" s="2">
        <f>Table2[[#This Row],[t0]]+1</f>
        <v>43781</v>
      </c>
      <c r="C1926" s="2">
        <f>Table2[[#This Row],[t0]]+2</f>
        <v>43782</v>
      </c>
      <c r="D1926" s="2">
        <f>Table2[[#This Row],[t0]]+3</f>
        <v>43783</v>
      </c>
      <c r="E1926" s="2">
        <f>Table2[[#This Row],[t0]]+4</f>
        <v>43784</v>
      </c>
    </row>
    <row r="1927" spans="1:5" x14ac:dyDescent="0.25">
      <c r="A1927" s="4">
        <v>43781</v>
      </c>
      <c r="B1927" s="2">
        <f>Table2[[#This Row],[t0]]+1</f>
        <v>43782</v>
      </c>
      <c r="C1927" s="2">
        <f>Table2[[#This Row],[t0]]+2</f>
        <v>43783</v>
      </c>
      <c r="D1927" s="2">
        <f>Table2[[#This Row],[t0]]+3</f>
        <v>43784</v>
      </c>
      <c r="E1927" s="2">
        <f>Table2[[#This Row],[t0]]+4</f>
        <v>43785</v>
      </c>
    </row>
    <row r="1928" spans="1:5" x14ac:dyDescent="0.25">
      <c r="A1928" s="3">
        <v>43781</v>
      </c>
      <c r="B1928" s="2">
        <f>Table2[[#This Row],[t0]]+1</f>
        <v>43782</v>
      </c>
      <c r="C1928" s="2">
        <f>Table2[[#This Row],[t0]]+2</f>
        <v>43783</v>
      </c>
      <c r="D1928" s="2">
        <f>Table2[[#This Row],[t0]]+3</f>
        <v>43784</v>
      </c>
      <c r="E1928" s="2">
        <f>Table2[[#This Row],[t0]]+4</f>
        <v>43785</v>
      </c>
    </row>
    <row r="1929" spans="1:5" x14ac:dyDescent="0.25">
      <c r="A1929" s="4">
        <v>43786</v>
      </c>
      <c r="B1929" s="2">
        <f>Table2[[#This Row],[t0]]+1</f>
        <v>43787</v>
      </c>
      <c r="C1929" s="2">
        <f>Table2[[#This Row],[t0]]+2</f>
        <v>43788</v>
      </c>
      <c r="D1929" s="2">
        <f>Table2[[#This Row],[t0]]+3</f>
        <v>43789</v>
      </c>
      <c r="E1929" s="2">
        <f>Table2[[#This Row],[t0]]+4</f>
        <v>43790</v>
      </c>
    </row>
    <row r="1930" spans="1:5" x14ac:dyDescent="0.25">
      <c r="A1930" s="3">
        <v>43792</v>
      </c>
      <c r="B1930" s="2">
        <f>Table2[[#This Row],[t0]]+1</f>
        <v>43793</v>
      </c>
      <c r="C1930" s="2">
        <f>Table2[[#This Row],[t0]]+2</f>
        <v>43794</v>
      </c>
      <c r="D1930" s="2">
        <f>Table2[[#This Row],[t0]]+3</f>
        <v>43795</v>
      </c>
      <c r="E1930" s="2">
        <f>Table2[[#This Row],[t0]]+4</f>
        <v>43796</v>
      </c>
    </row>
    <row r="1931" spans="1:5" x14ac:dyDescent="0.25">
      <c r="A1931" s="4">
        <v>43792</v>
      </c>
      <c r="B1931" s="2">
        <f>Table2[[#This Row],[t0]]+1</f>
        <v>43793</v>
      </c>
      <c r="C1931" s="2">
        <f>Table2[[#This Row],[t0]]+2</f>
        <v>43794</v>
      </c>
      <c r="D1931" s="2">
        <f>Table2[[#This Row],[t0]]+3</f>
        <v>43795</v>
      </c>
      <c r="E1931" s="2">
        <f>Table2[[#This Row],[t0]]+4</f>
        <v>43796</v>
      </c>
    </row>
    <row r="1932" spans="1:5" x14ac:dyDescent="0.25">
      <c r="A1932" s="3">
        <v>43796</v>
      </c>
      <c r="B1932" s="2">
        <f>Table2[[#This Row],[t0]]+1</f>
        <v>43797</v>
      </c>
      <c r="C1932" s="2">
        <f>Table2[[#This Row],[t0]]+2</f>
        <v>43798</v>
      </c>
      <c r="D1932" s="2">
        <f>Table2[[#This Row],[t0]]+3</f>
        <v>43799</v>
      </c>
      <c r="E1932" s="2">
        <f>Table2[[#This Row],[t0]]+4</f>
        <v>43800</v>
      </c>
    </row>
    <row r="1933" spans="1:5" x14ac:dyDescent="0.25">
      <c r="A1933" s="4">
        <v>43801</v>
      </c>
      <c r="B1933" s="2">
        <f>Table2[[#This Row],[t0]]+1</f>
        <v>43802</v>
      </c>
      <c r="C1933" s="2">
        <f>Table2[[#This Row],[t0]]+2</f>
        <v>43803</v>
      </c>
      <c r="D1933" s="2">
        <f>Table2[[#This Row],[t0]]+3</f>
        <v>43804</v>
      </c>
      <c r="E1933" s="2">
        <f>Table2[[#This Row],[t0]]+4</f>
        <v>43805</v>
      </c>
    </row>
    <row r="1934" spans="1:5" x14ac:dyDescent="0.25">
      <c r="A1934" s="3">
        <v>43806</v>
      </c>
      <c r="B1934" s="2">
        <f>Table2[[#This Row],[t0]]+1</f>
        <v>43807</v>
      </c>
      <c r="C1934" s="2">
        <f>Table2[[#This Row],[t0]]+2</f>
        <v>43808</v>
      </c>
      <c r="D1934" s="2">
        <f>Table2[[#This Row],[t0]]+3</f>
        <v>43809</v>
      </c>
      <c r="E1934" s="2">
        <f>Table2[[#This Row],[t0]]+4</f>
        <v>43810</v>
      </c>
    </row>
    <row r="1935" spans="1:5" x14ac:dyDescent="0.25">
      <c r="A1935" s="4">
        <v>43808</v>
      </c>
      <c r="B1935" s="2">
        <f>Table2[[#This Row],[t0]]+1</f>
        <v>43809</v>
      </c>
      <c r="C1935" s="2">
        <f>Table2[[#This Row],[t0]]+2</f>
        <v>43810</v>
      </c>
      <c r="D1935" s="2">
        <f>Table2[[#This Row],[t0]]+3</f>
        <v>43811</v>
      </c>
      <c r="E1935" s="2">
        <f>Table2[[#This Row],[t0]]+4</f>
        <v>43812</v>
      </c>
    </row>
    <row r="1936" spans="1:5" x14ac:dyDescent="0.25">
      <c r="A1936" s="3">
        <v>43811</v>
      </c>
      <c r="B1936" s="2">
        <f>Table2[[#This Row],[t0]]+1</f>
        <v>43812</v>
      </c>
      <c r="C1936" s="2">
        <f>Table2[[#This Row],[t0]]+2</f>
        <v>43813</v>
      </c>
      <c r="D1936" s="2">
        <f>Table2[[#This Row],[t0]]+3</f>
        <v>43814</v>
      </c>
      <c r="E1936" s="2">
        <f>Table2[[#This Row],[t0]]+4</f>
        <v>43815</v>
      </c>
    </row>
    <row r="1937" spans="1:5" x14ac:dyDescent="0.25">
      <c r="A1937" s="4">
        <v>43815</v>
      </c>
      <c r="B1937" s="2">
        <f>Table2[[#This Row],[t0]]+1</f>
        <v>43816</v>
      </c>
      <c r="C1937" s="2">
        <f>Table2[[#This Row],[t0]]+2</f>
        <v>43817</v>
      </c>
      <c r="D1937" s="2">
        <f>Table2[[#This Row],[t0]]+3</f>
        <v>43818</v>
      </c>
      <c r="E1937" s="2">
        <f>Table2[[#This Row],[t0]]+4</f>
        <v>43819</v>
      </c>
    </row>
    <row r="1938" spans="1:5" x14ac:dyDescent="0.25">
      <c r="A1938" s="3">
        <v>43818</v>
      </c>
      <c r="B1938" s="2">
        <f>Table2[[#This Row],[t0]]+1</f>
        <v>43819</v>
      </c>
      <c r="C1938" s="2">
        <f>Table2[[#This Row],[t0]]+2</f>
        <v>43820</v>
      </c>
      <c r="D1938" s="2">
        <f>Table2[[#This Row],[t0]]+3</f>
        <v>43821</v>
      </c>
      <c r="E1938" s="2">
        <f>Table2[[#This Row],[t0]]+4</f>
        <v>43822</v>
      </c>
    </row>
    <row r="1939" spans="1:5" x14ac:dyDescent="0.25">
      <c r="A1939" s="4">
        <v>43818</v>
      </c>
      <c r="B1939" s="2">
        <f>Table2[[#This Row],[t0]]+1</f>
        <v>43819</v>
      </c>
      <c r="C1939" s="2">
        <f>Table2[[#This Row],[t0]]+2</f>
        <v>43820</v>
      </c>
      <c r="D1939" s="2">
        <f>Table2[[#This Row],[t0]]+3</f>
        <v>43821</v>
      </c>
      <c r="E1939" s="2">
        <f>Table2[[#This Row],[t0]]+4</f>
        <v>43822</v>
      </c>
    </row>
    <row r="1940" spans="1:5" x14ac:dyDescent="0.25">
      <c r="A1940" s="3">
        <v>43818</v>
      </c>
      <c r="B1940" s="2">
        <f>Table2[[#This Row],[t0]]+1</f>
        <v>43819</v>
      </c>
      <c r="C1940" s="2">
        <f>Table2[[#This Row],[t0]]+2</f>
        <v>43820</v>
      </c>
      <c r="D1940" s="2">
        <f>Table2[[#This Row],[t0]]+3</f>
        <v>43821</v>
      </c>
      <c r="E1940" s="2">
        <f>Table2[[#This Row],[t0]]+4</f>
        <v>43822</v>
      </c>
    </row>
    <row r="1941" spans="1:5" x14ac:dyDescent="0.25">
      <c r="A1941" s="4">
        <v>43823</v>
      </c>
      <c r="B1941" s="2">
        <f>Table2[[#This Row],[t0]]+1</f>
        <v>43824</v>
      </c>
      <c r="C1941" s="2">
        <f>Table2[[#This Row],[t0]]+2</f>
        <v>43825</v>
      </c>
      <c r="D1941" s="2">
        <f>Table2[[#This Row],[t0]]+3</f>
        <v>43826</v>
      </c>
      <c r="E1941" s="2">
        <f>Table2[[#This Row],[t0]]+4</f>
        <v>43827</v>
      </c>
    </row>
    <row r="1942" spans="1:5" x14ac:dyDescent="0.25">
      <c r="A1942" s="3">
        <v>43825</v>
      </c>
      <c r="B1942" s="2">
        <f>Table2[[#This Row],[t0]]+1</f>
        <v>43826</v>
      </c>
      <c r="C1942" s="2">
        <f>Table2[[#This Row],[t0]]+2</f>
        <v>43827</v>
      </c>
      <c r="D1942" s="2">
        <f>Table2[[#This Row],[t0]]+3</f>
        <v>43828</v>
      </c>
      <c r="E1942" s="2">
        <f>Table2[[#This Row],[t0]]+4</f>
        <v>43829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2EA0-AF60-46AC-89F0-04CB9AD4E1AB}">
  <dimension ref="A1:E3138"/>
  <sheetViews>
    <sheetView topLeftCell="A3119" workbookViewId="0">
      <selection activeCell="B3139" sqref="B3139"/>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36930</v>
      </c>
      <c r="B2" s="2">
        <f>Table3[[#This Row],[t0]]+1</f>
        <v>36931</v>
      </c>
      <c r="C2" s="2">
        <f>Table3[[#This Row],[t0]]+2</f>
        <v>36932</v>
      </c>
      <c r="D2" s="2">
        <f>Table3[[#This Row],[t0]]+3</f>
        <v>36933</v>
      </c>
      <c r="E2" s="2">
        <f>Table3[[#This Row],[t0]]+4</f>
        <v>36934</v>
      </c>
    </row>
    <row r="3" spans="1:5" x14ac:dyDescent="0.25">
      <c r="A3" s="4">
        <v>36931</v>
      </c>
      <c r="B3" s="2">
        <f>Table3[[#This Row],[t0]]+1</f>
        <v>36932</v>
      </c>
      <c r="C3" s="2">
        <f>Table3[[#This Row],[t0]]+2</f>
        <v>36933</v>
      </c>
      <c r="D3" s="2">
        <f>Table3[[#This Row],[t0]]+3</f>
        <v>36934</v>
      </c>
      <c r="E3" s="2">
        <f>Table3[[#This Row],[t0]]+4</f>
        <v>36935</v>
      </c>
    </row>
    <row r="4" spans="1:5" x14ac:dyDescent="0.25">
      <c r="A4" s="3">
        <v>36938</v>
      </c>
      <c r="B4" s="2">
        <f>Table3[[#This Row],[t0]]+1</f>
        <v>36939</v>
      </c>
      <c r="C4" s="2">
        <f>Table3[[#This Row],[t0]]+2</f>
        <v>36940</v>
      </c>
      <c r="D4" s="2">
        <f>Table3[[#This Row],[t0]]+3</f>
        <v>36941</v>
      </c>
      <c r="E4" s="2">
        <f>Table3[[#This Row],[t0]]+4</f>
        <v>36942</v>
      </c>
    </row>
    <row r="5" spans="1:5" x14ac:dyDescent="0.25">
      <c r="A5" s="4">
        <v>36940</v>
      </c>
      <c r="B5" s="2">
        <f>Table3[[#This Row],[t0]]+1</f>
        <v>36941</v>
      </c>
      <c r="C5" s="2">
        <f>Table3[[#This Row],[t0]]+2</f>
        <v>36942</v>
      </c>
      <c r="D5" s="2">
        <f>Table3[[#This Row],[t0]]+3</f>
        <v>36943</v>
      </c>
      <c r="E5" s="2">
        <f>Table3[[#This Row],[t0]]+4</f>
        <v>36944</v>
      </c>
    </row>
    <row r="6" spans="1:5" x14ac:dyDescent="0.25">
      <c r="A6" s="3">
        <v>36949</v>
      </c>
      <c r="B6" s="2">
        <f>Table3[[#This Row],[t0]]+1</f>
        <v>36950</v>
      </c>
      <c r="C6" s="2">
        <f>Table3[[#This Row],[t0]]+2</f>
        <v>36951</v>
      </c>
      <c r="D6" s="2">
        <f>Table3[[#This Row],[t0]]+3</f>
        <v>36952</v>
      </c>
      <c r="E6" s="2">
        <f>Table3[[#This Row],[t0]]+4</f>
        <v>36953</v>
      </c>
    </row>
    <row r="7" spans="1:5" x14ac:dyDescent="0.25">
      <c r="A7" s="4">
        <v>36949</v>
      </c>
      <c r="B7" s="2">
        <f>Table3[[#This Row],[t0]]+1</f>
        <v>36950</v>
      </c>
      <c r="C7" s="2">
        <f>Table3[[#This Row],[t0]]+2</f>
        <v>36951</v>
      </c>
      <c r="D7" s="2">
        <f>Table3[[#This Row],[t0]]+3</f>
        <v>36952</v>
      </c>
      <c r="E7" s="2">
        <f>Table3[[#This Row],[t0]]+4</f>
        <v>36953</v>
      </c>
    </row>
    <row r="8" spans="1:5" x14ac:dyDescent="0.25">
      <c r="A8" s="3">
        <v>36951</v>
      </c>
      <c r="B8" s="2">
        <f>Table3[[#This Row],[t0]]+1</f>
        <v>36952</v>
      </c>
      <c r="C8" s="2">
        <f>Table3[[#This Row],[t0]]+2</f>
        <v>36953</v>
      </c>
      <c r="D8" s="2">
        <f>Table3[[#This Row],[t0]]+3</f>
        <v>36954</v>
      </c>
      <c r="E8" s="2">
        <f>Table3[[#This Row],[t0]]+4</f>
        <v>36955</v>
      </c>
    </row>
    <row r="9" spans="1:5" x14ac:dyDescent="0.25">
      <c r="A9" s="4">
        <v>36954</v>
      </c>
      <c r="B9" s="2">
        <f>Table3[[#This Row],[t0]]+1</f>
        <v>36955</v>
      </c>
      <c r="C9" s="2">
        <f>Table3[[#This Row],[t0]]+2</f>
        <v>36956</v>
      </c>
      <c r="D9" s="2">
        <f>Table3[[#This Row],[t0]]+3</f>
        <v>36957</v>
      </c>
      <c r="E9" s="2">
        <f>Table3[[#This Row],[t0]]+4</f>
        <v>36958</v>
      </c>
    </row>
    <row r="10" spans="1:5" x14ac:dyDescent="0.25">
      <c r="A10" s="3">
        <v>36954</v>
      </c>
      <c r="B10" s="2">
        <f>Table3[[#This Row],[t0]]+1</f>
        <v>36955</v>
      </c>
      <c r="C10" s="2">
        <f>Table3[[#This Row],[t0]]+2</f>
        <v>36956</v>
      </c>
      <c r="D10" s="2">
        <f>Table3[[#This Row],[t0]]+3</f>
        <v>36957</v>
      </c>
      <c r="E10" s="2">
        <f>Table3[[#This Row],[t0]]+4</f>
        <v>36958</v>
      </c>
    </row>
    <row r="11" spans="1:5" x14ac:dyDescent="0.25">
      <c r="A11" s="4">
        <v>36954</v>
      </c>
      <c r="B11" s="2">
        <f>Table3[[#This Row],[t0]]+1</f>
        <v>36955</v>
      </c>
      <c r="C11" s="2">
        <f>Table3[[#This Row],[t0]]+2</f>
        <v>36956</v>
      </c>
      <c r="D11" s="2">
        <f>Table3[[#This Row],[t0]]+3</f>
        <v>36957</v>
      </c>
      <c r="E11" s="2">
        <f>Table3[[#This Row],[t0]]+4</f>
        <v>36958</v>
      </c>
    </row>
    <row r="12" spans="1:5" x14ac:dyDescent="0.25">
      <c r="A12" s="3">
        <v>36958</v>
      </c>
      <c r="B12" s="2">
        <f>Table3[[#This Row],[t0]]+1</f>
        <v>36959</v>
      </c>
      <c r="C12" s="2">
        <f>Table3[[#This Row],[t0]]+2</f>
        <v>36960</v>
      </c>
      <c r="D12" s="2">
        <f>Table3[[#This Row],[t0]]+3</f>
        <v>36961</v>
      </c>
      <c r="E12" s="2">
        <f>Table3[[#This Row],[t0]]+4</f>
        <v>36962</v>
      </c>
    </row>
    <row r="13" spans="1:5" x14ac:dyDescent="0.25">
      <c r="A13" s="4">
        <v>36958</v>
      </c>
      <c r="B13" s="2">
        <f>Table3[[#This Row],[t0]]+1</f>
        <v>36959</v>
      </c>
      <c r="C13" s="2">
        <f>Table3[[#This Row],[t0]]+2</f>
        <v>36960</v>
      </c>
      <c r="D13" s="2">
        <f>Table3[[#This Row],[t0]]+3</f>
        <v>36961</v>
      </c>
      <c r="E13" s="2">
        <f>Table3[[#This Row],[t0]]+4</f>
        <v>36962</v>
      </c>
    </row>
    <row r="14" spans="1:5" x14ac:dyDescent="0.25">
      <c r="A14" s="3">
        <v>36958</v>
      </c>
      <c r="B14" s="2">
        <f>Table3[[#This Row],[t0]]+1</f>
        <v>36959</v>
      </c>
      <c r="C14" s="2">
        <f>Table3[[#This Row],[t0]]+2</f>
        <v>36960</v>
      </c>
      <c r="D14" s="2">
        <f>Table3[[#This Row],[t0]]+3</f>
        <v>36961</v>
      </c>
      <c r="E14" s="2">
        <f>Table3[[#This Row],[t0]]+4</f>
        <v>36962</v>
      </c>
    </row>
    <row r="15" spans="1:5" x14ac:dyDescent="0.25">
      <c r="A15" s="4">
        <v>36961</v>
      </c>
      <c r="B15" s="2">
        <f>Table3[[#This Row],[t0]]+1</f>
        <v>36962</v>
      </c>
      <c r="C15" s="2">
        <f>Table3[[#This Row],[t0]]+2</f>
        <v>36963</v>
      </c>
      <c r="D15" s="2">
        <f>Table3[[#This Row],[t0]]+3</f>
        <v>36964</v>
      </c>
      <c r="E15" s="2">
        <f>Table3[[#This Row],[t0]]+4</f>
        <v>36965</v>
      </c>
    </row>
    <row r="16" spans="1:5" x14ac:dyDescent="0.25">
      <c r="A16" s="3">
        <v>36971</v>
      </c>
      <c r="B16" s="2">
        <f>Table3[[#This Row],[t0]]+1</f>
        <v>36972</v>
      </c>
      <c r="C16" s="2">
        <f>Table3[[#This Row],[t0]]+2</f>
        <v>36973</v>
      </c>
      <c r="D16" s="2">
        <f>Table3[[#This Row],[t0]]+3</f>
        <v>36974</v>
      </c>
      <c r="E16" s="2">
        <f>Table3[[#This Row],[t0]]+4</f>
        <v>36975</v>
      </c>
    </row>
    <row r="17" spans="1:5" x14ac:dyDescent="0.25">
      <c r="A17" s="4">
        <v>36971</v>
      </c>
      <c r="B17" s="2">
        <f>Table3[[#This Row],[t0]]+1</f>
        <v>36972</v>
      </c>
      <c r="C17" s="2">
        <f>Table3[[#This Row],[t0]]+2</f>
        <v>36973</v>
      </c>
      <c r="D17" s="2">
        <f>Table3[[#This Row],[t0]]+3</f>
        <v>36974</v>
      </c>
      <c r="E17" s="2">
        <f>Table3[[#This Row],[t0]]+4</f>
        <v>36975</v>
      </c>
    </row>
    <row r="18" spans="1:5" x14ac:dyDescent="0.25">
      <c r="A18" s="3">
        <v>36983</v>
      </c>
      <c r="B18" s="2">
        <f>Table3[[#This Row],[t0]]+1</f>
        <v>36984</v>
      </c>
      <c r="C18" s="2">
        <f>Table3[[#This Row],[t0]]+2</f>
        <v>36985</v>
      </c>
      <c r="D18" s="2">
        <f>Table3[[#This Row],[t0]]+3</f>
        <v>36986</v>
      </c>
      <c r="E18" s="2">
        <f>Table3[[#This Row],[t0]]+4</f>
        <v>36987</v>
      </c>
    </row>
    <row r="19" spans="1:5" x14ac:dyDescent="0.25">
      <c r="A19" s="4">
        <v>36988</v>
      </c>
      <c r="B19" s="2">
        <f>Table3[[#This Row],[t0]]+1</f>
        <v>36989</v>
      </c>
      <c r="C19" s="2">
        <f>Table3[[#This Row],[t0]]+2</f>
        <v>36990</v>
      </c>
      <c r="D19" s="2">
        <f>Table3[[#This Row],[t0]]+3</f>
        <v>36991</v>
      </c>
      <c r="E19" s="2">
        <f>Table3[[#This Row],[t0]]+4</f>
        <v>36992</v>
      </c>
    </row>
    <row r="20" spans="1:5" x14ac:dyDescent="0.25">
      <c r="A20" s="3">
        <v>36990</v>
      </c>
      <c r="B20" s="2">
        <f>Table3[[#This Row],[t0]]+1</f>
        <v>36991</v>
      </c>
      <c r="C20" s="2">
        <f>Table3[[#This Row],[t0]]+2</f>
        <v>36992</v>
      </c>
      <c r="D20" s="2">
        <f>Table3[[#This Row],[t0]]+3</f>
        <v>36993</v>
      </c>
      <c r="E20" s="2">
        <f>Table3[[#This Row],[t0]]+4</f>
        <v>36994</v>
      </c>
    </row>
    <row r="21" spans="1:5" x14ac:dyDescent="0.25">
      <c r="A21" s="4">
        <v>36996</v>
      </c>
      <c r="B21" s="2">
        <f>Table3[[#This Row],[t0]]+1</f>
        <v>36997</v>
      </c>
      <c r="C21" s="2">
        <f>Table3[[#This Row],[t0]]+2</f>
        <v>36998</v>
      </c>
      <c r="D21" s="2">
        <f>Table3[[#This Row],[t0]]+3</f>
        <v>36999</v>
      </c>
      <c r="E21" s="2">
        <f>Table3[[#This Row],[t0]]+4</f>
        <v>37000</v>
      </c>
    </row>
    <row r="22" spans="1:5" x14ac:dyDescent="0.25">
      <c r="A22" s="3">
        <v>37001</v>
      </c>
      <c r="B22" s="2">
        <f>Table3[[#This Row],[t0]]+1</f>
        <v>37002</v>
      </c>
      <c r="C22" s="2">
        <f>Table3[[#This Row],[t0]]+2</f>
        <v>37003</v>
      </c>
      <c r="D22" s="2">
        <f>Table3[[#This Row],[t0]]+3</f>
        <v>37004</v>
      </c>
      <c r="E22" s="2">
        <f>Table3[[#This Row],[t0]]+4</f>
        <v>37005</v>
      </c>
    </row>
    <row r="23" spans="1:5" x14ac:dyDescent="0.25">
      <c r="A23" s="4">
        <v>37006</v>
      </c>
      <c r="B23" s="2">
        <f>Table3[[#This Row],[t0]]+1</f>
        <v>37007</v>
      </c>
      <c r="C23" s="2">
        <f>Table3[[#This Row],[t0]]+2</f>
        <v>37008</v>
      </c>
      <c r="D23" s="2">
        <f>Table3[[#This Row],[t0]]+3</f>
        <v>37009</v>
      </c>
      <c r="E23" s="2">
        <f>Table3[[#This Row],[t0]]+4</f>
        <v>37010</v>
      </c>
    </row>
    <row r="24" spans="1:5" x14ac:dyDescent="0.25">
      <c r="A24" s="3">
        <v>37006</v>
      </c>
      <c r="B24" s="2">
        <f>Table3[[#This Row],[t0]]+1</f>
        <v>37007</v>
      </c>
      <c r="C24" s="2">
        <f>Table3[[#This Row],[t0]]+2</f>
        <v>37008</v>
      </c>
      <c r="D24" s="2">
        <f>Table3[[#This Row],[t0]]+3</f>
        <v>37009</v>
      </c>
      <c r="E24" s="2">
        <f>Table3[[#This Row],[t0]]+4</f>
        <v>37010</v>
      </c>
    </row>
    <row r="25" spans="1:5" x14ac:dyDescent="0.25">
      <c r="A25" s="4">
        <v>37011</v>
      </c>
      <c r="B25" s="2">
        <f>Table3[[#This Row],[t0]]+1</f>
        <v>37012</v>
      </c>
      <c r="C25" s="2">
        <f>Table3[[#This Row],[t0]]+2</f>
        <v>37013</v>
      </c>
      <c r="D25" s="2">
        <f>Table3[[#This Row],[t0]]+3</f>
        <v>37014</v>
      </c>
      <c r="E25" s="2">
        <f>Table3[[#This Row],[t0]]+4</f>
        <v>37015</v>
      </c>
    </row>
    <row r="26" spans="1:5" x14ac:dyDescent="0.25">
      <c r="A26" s="3">
        <v>37011</v>
      </c>
      <c r="B26" s="2">
        <f>Table3[[#This Row],[t0]]+1</f>
        <v>37012</v>
      </c>
      <c r="C26" s="2">
        <f>Table3[[#This Row],[t0]]+2</f>
        <v>37013</v>
      </c>
      <c r="D26" s="2">
        <f>Table3[[#This Row],[t0]]+3</f>
        <v>37014</v>
      </c>
      <c r="E26" s="2">
        <f>Table3[[#This Row],[t0]]+4</f>
        <v>37015</v>
      </c>
    </row>
    <row r="27" spans="1:5" x14ac:dyDescent="0.25">
      <c r="A27" s="4">
        <v>37012</v>
      </c>
      <c r="B27" s="2">
        <f>Table3[[#This Row],[t0]]+1</f>
        <v>37013</v>
      </c>
      <c r="C27" s="2">
        <f>Table3[[#This Row],[t0]]+2</f>
        <v>37014</v>
      </c>
      <c r="D27" s="2">
        <f>Table3[[#This Row],[t0]]+3</f>
        <v>37015</v>
      </c>
      <c r="E27" s="2">
        <f>Table3[[#This Row],[t0]]+4</f>
        <v>37016</v>
      </c>
    </row>
    <row r="28" spans="1:5" x14ac:dyDescent="0.25">
      <c r="A28" s="3">
        <v>37013</v>
      </c>
      <c r="B28" s="2">
        <f>Table3[[#This Row],[t0]]+1</f>
        <v>37014</v>
      </c>
      <c r="C28" s="2">
        <f>Table3[[#This Row],[t0]]+2</f>
        <v>37015</v>
      </c>
      <c r="D28" s="2">
        <f>Table3[[#This Row],[t0]]+3</f>
        <v>37016</v>
      </c>
      <c r="E28" s="2">
        <f>Table3[[#This Row],[t0]]+4</f>
        <v>37017</v>
      </c>
    </row>
    <row r="29" spans="1:5" x14ac:dyDescent="0.25">
      <c r="A29" s="4">
        <v>37015</v>
      </c>
      <c r="B29" s="2">
        <f>Table3[[#This Row],[t0]]+1</f>
        <v>37016</v>
      </c>
      <c r="C29" s="2">
        <f>Table3[[#This Row],[t0]]+2</f>
        <v>37017</v>
      </c>
      <c r="D29" s="2">
        <f>Table3[[#This Row],[t0]]+3</f>
        <v>37018</v>
      </c>
      <c r="E29" s="2">
        <f>Table3[[#This Row],[t0]]+4</f>
        <v>37019</v>
      </c>
    </row>
    <row r="30" spans="1:5" x14ac:dyDescent="0.25">
      <c r="A30" s="3">
        <v>37017</v>
      </c>
      <c r="B30" s="2">
        <f>Table3[[#This Row],[t0]]+1</f>
        <v>37018</v>
      </c>
      <c r="C30" s="2">
        <f>Table3[[#This Row],[t0]]+2</f>
        <v>37019</v>
      </c>
      <c r="D30" s="2">
        <f>Table3[[#This Row],[t0]]+3</f>
        <v>37020</v>
      </c>
      <c r="E30" s="2">
        <f>Table3[[#This Row],[t0]]+4</f>
        <v>37021</v>
      </c>
    </row>
    <row r="31" spans="1:5" x14ac:dyDescent="0.25">
      <c r="A31" s="4">
        <v>37018</v>
      </c>
      <c r="B31" s="2">
        <f>Table3[[#This Row],[t0]]+1</f>
        <v>37019</v>
      </c>
      <c r="C31" s="2">
        <f>Table3[[#This Row],[t0]]+2</f>
        <v>37020</v>
      </c>
      <c r="D31" s="2">
        <f>Table3[[#This Row],[t0]]+3</f>
        <v>37021</v>
      </c>
      <c r="E31" s="2">
        <f>Table3[[#This Row],[t0]]+4</f>
        <v>37022</v>
      </c>
    </row>
    <row r="32" spans="1:5" x14ac:dyDescent="0.25">
      <c r="A32" s="3">
        <v>37023</v>
      </c>
      <c r="B32" s="2">
        <f>Table3[[#This Row],[t0]]+1</f>
        <v>37024</v>
      </c>
      <c r="C32" s="2">
        <f>Table3[[#This Row],[t0]]+2</f>
        <v>37025</v>
      </c>
      <c r="D32" s="2">
        <f>Table3[[#This Row],[t0]]+3</f>
        <v>37026</v>
      </c>
      <c r="E32" s="2">
        <f>Table3[[#This Row],[t0]]+4</f>
        <v>37027</v>
      </c>
    </row>
    <row r="33" spans="1:5" x14ac:dyDescent="0.25">
      <c r="A33" s="4">
        <v>37024</v>
      </c>
      <c r="B33" s="2">
        <f>Table3[[#This Row],[t0]]+1</f>
        <v>37025</v>
      </c>
      <c r="C33" s="2">
        <f>Table3[[#This Row],[t0]]+2</f>
        <v>37026</v>
      </c>
      <c r="D33" s="2">
        <f>Table3[[#This Row],[t0]]+3</f>
        <v>37027</v>
      </c>
      <c r="E33" s="2">
        <f>Table3[[#This Row],[t0]]+4</f>
        <v>37028</v>
      </c>
    </row>
    <row r="34" spans="1:5" x14ac:dyDescent="0.25">
      <c r="A34" s="3">
        <v>37027</v>
      </c>
      <c r="B34" s="2">
        <f>Table3[[#This Row],[t0]]+1</f>
        <v>37028</v>
      </c>
      <c r="C34" s="2">
        <f>Table3[[#This Row],[t0]]+2</f>
        <v>37029</v>
      </c>
      <c r="D34" s="2">
        <f>Table3[[#This Row],[t0]]+3</f>
        <v>37030</v>
      </c>
      <c r="E34" s="2">
        <f>Table3[[#This Row],[t0]]+4</f>
        <v>37031</v>
      </c>
    </row>
    <row r="35" spans="1:5" x14ac:dyDescent="0.25">
      <c r="A35" s="4">
        <v>37029</v>
      </c>
      <c r="B35" s="2">
        <f>Table3[[#This Row],[t0]]+1</f>
        <v>37030</v>
      </c>
      <c r="C35" s="2">
        <f>Table3[[#This Row],[t0]]+2</f>
        <v>37031</v>
      </c>
      <c r="D35" s="2">
        <f>Table3[[#This Row],[t0]]+3</f>
        <v>37032</v>
      </c>
      <c r="E35" s="2">
        <f>Table3[[#This Row],[t0]]+4</f>
        <v>37033</v>
      </c>
    </row>
    <row r="36" spans="1:5" x14ac:dyDescent="0.25">
      <c r="A36" s="3">
        <v>37031</v>
      </c>
      <c r="B36" s="2">
        <f>Table3[[#This Row],[t0]]+1</f>
        <v>37032</v>
      </c>
      <c r="C36" s="2">
        <f>Table3[[#This Row],[t0]]+2</f>
        <v>37033</v>
      </c>
      <c r="D36" s="2">
        <f>Table3[[#This Row],[t0]]+3</f>
        <v>37034</v>
      </c>
      <c r="E36" s="2">
        <f>Table3[[#This Row],[t0]]+4</f>
        <v>37035</v>
      </c>
    </row>
    <row r="37" spans="1:5" x14ac:dyDescent="0.25">
      <c r="A37" s="4">
        <v>37037</v>
      </c>
      <c r="B37" s="2">
        <f>Table3[[#This Row],[t0]]+1</f>
        <v>37038</v>
      </c>
      <c r="C37" s="2">
        <f>Table3[[#This Row],[t0]]+2</f>
        <v>37039</v>
      </c>
      <c r="D37" s="2">
        <f>Table3[[#This Row],[t0]]+3</f>
        <v>37040</v>
      </c>
      <c r="E37" s="2">
        <f>Table3[[#This Row],[t0]]+4</f>
        <v>37041</v>
      </c>
    </row>
    <row r="38" spans="1:5" x14ac:dyDescent="0.25">
      <c r="A38" s="3">
        <v>37042</v>
      </c>
      <c r="B38" s="2">
        <f>Table3[[#This Row],[t0]]+1</f>
        <v>37043</v>
      </c>
      <c r="C38" s="2">
        <f>Table3[[#This Row],[t0]]+2</f>
        <v>37044</v>
      </c>
      <c r="D38" s="2">
        <f>Table3[[#This Row],[t0]]+3</f>
        <v>37045</v>
      </c>
      <c r="E38" s="2">
        <f>Table3[[#This Row],[t0]]+4</f>
        <v>37046</v>
      </c>
    </row>
    <row r="39" spans="1:5" x14ac:dyDescent="0.25">
      <c r="A39" s="4">
        <v>37042</v>
      </c>
      <c r="B39" s="2">
        <f>Table3[[#This Row],[t0]]+1</f>
        <v>37043</v>
      </c>
      <c r="C39" s="2">
        <f>Table3[[#This Row],[t0]]+2</f>
        <v>37044</v>
      </c>
      <c r="D39" s="2">
        <f>Table3[[#This Row],[t0]]+3</f>
        <v>37045</v>
      </c>
      <c r="E39" s="2">
        <f>Table3[[#This Row],[t0]]+4</f>
        <v>37046</v>
      </c>
    </row>
    <row r="40" spans="1:5" x14ac:dyDescent="0.25">
      <c r="A40" s="3">
        <v>37042</v>
      </c>
      <c r="B40" s="2">
        <f>Table3[[#This Row],[t0]]+1</f>
        <v>37043</v>
      </c>
      <c r="C40" s="2">
        <f>Table3[[#This Row],[t0]]+2</f>
        <v>37044</v>
      </c>
      <c r="D40" s="2">
        <f>Table3[[#This Row],[t0]]+3</f>
        <v>37045</v>
      </c>
      <c r="E40" s="2">
        <f>Table3[[#This Row],[t0]]+4</f>
        <v>37046</v>
      </c>
    </row>
    <row r="41" spans="1:5" x14ac:dyDescent="0.25">
      <c r="A41" s="4">
        <v>37044</v>
      </c>
      <c r="B41" s="2">
        <f>Table3[[#This Row],[t0]]+1</f>
        <v>37045</v>
      </c>
      <c r="C41" s="2">
        <f>Table3[[#This Row],[t0]]+2</f>
        <v>37046</v>
      </c>
      <c r="D41" s="2">
        <f>Table3[[#This Row],[t0]]+3</f>
        <v>37047</v>
      </c>
      <c r="E41" s="2">
        <f>Table3[[#This Row],[t0]]+4</f>
        <v>37048</v>
      </c>
    </row>
    <row r="42" spans="1:5" x14ac:dyDescent="0.25">
      <c r="A42" s="3">
        <v>37044</v>
      </c>
      <c r="B42" s="2">
        <f>Table3[[#This Row],[t0]]+1</f>
        <v>37045</v>
      </c>
      <c r="C42" s="2">
        <f>Table3[[#This Row],[t0]]+2</f>
        <v>37046</v>
      </c>
      <c r="D42" s="2">
        <f>Table3[[#This Row],[t0]]+3</f>
        <v>37047</v>
      </c>
      <c r="E42" s="2">
        <f>Table3[[#This Row],[t0]]+4</f>
        <v>37048</v>
      </c>
    </row>
    <row r="43" spans="1:5" x14ac:dyDescent="0.25">
      <c r="A43" s="4">
        <v>37047</v>
      </c>
      <c r="B43" s="2">
        <f>Table3[[#This Row],[t0]]+1</f>
        <v>37048</v>
      </c>
      <c r="C43" s="2">
        <f>Table3[[#This Row],[t0]]+2</f>
        <v>37049</v>
      </c>
      <c r="D43" s="2">
        <f>Table3[[#This Row],[t0]]+3</f>
        <v>37050</v>
      </c>
      <c r="E43" s="2">
        <f>Table3[[#This Row],[t0]]+4</f>
        <v>37051</v>
      </c>
    </row>
    <row r="44" spans="1:5" x14ac:dyDescent="0.25">
      <c r="A44" s="3">
        <v>37047</v>
      </c>
      <c r="B44" s="2">
        <f>Table3[[#This Row],[t0]]+1</f>
        <v>37048</v>
      </c>
      <c r="C44" s="2">
        <f>Table3[[#This Row],[t0]]+2</f>
        <v>37049</v>
      </c>
      <c r="D44" s="2">
        <f>Table3[[#This Row],[t0]]+3</f>
        <v>37050</v>
      </c>
      <c r="E44" s="2">
        <f>Table3[[#This Row],[t0]]+4</f>
        <v>37051</v>
      </c>
    </row>
    <row r="45" spans="1:5" x14ac:dyDescent="0.25">
      <c r="A45" s="4">
        <v>37047</v>
      </c>
      <c r="B45" s="2">
        <f>Table3[[#This Row],[t0]]+1</f>
        <v>37048</v>
      </c>
      <c r="C45" s="2">
        <f>Table3[[#This Row],[t0]]+2</f>
        <v>37049</v>
      </c>
      <c r="D45" s="2">
        <f>Table3[[#This Row],[t0]]+3</f>
        <v>37050</v>
      </c>
      <c r="E45" s="2">
        <f>Table3[[#This Row],[t0]]+4</f>
        <v>37051</v>
      </c>
    </row>
    <row r="46" spans="1:5" x14ac:dyDescent="0.25">
      <c r="A46" s="3">
        <v>37053</v>
      </c>
      <c r="B46" s="2">
        <f>Table3[[#This Row],[t0]]+1</f>
        <v>37054</v>
      </c>
      <c r="C46" s="2">
        <f>Table3[[#This Row],[t0]]+2</f>
        <v>37055</v>
      </c>
      <c r="D46" s="2">
        <f>Table3[[#This Row],[t0]]+3</f>
        <v>37056</v>
      </c>
      <c r="E46" s="2">
        <f>Table3[[#This Row],[t0]]+4</f>
        <v>37057</v>
      </c>
    </row>
    <row r="47" spans="1:5" x14ac:dyDescent="0.25">
      <c r="A47" s="4">
        <v>37057</v>
      </c>
      <c r="B47" s="2">
        <f>Table3[[#This Row],[t0]]+1</f>
        <v>37058</v>
      </c>
      <c r="C47" s="2">
        <f>Table3[[#This Row],[t0]]+2</f>
        <v>37059</v>
      </c>
      <c r="D47" s="2">
        <f>Table3[[#This Row],[t0]]+3</f>
        <v>37060</v>
      </c>
      <c r="E47" s="2">
        <f>Table3[[#This Row],[t0]]+4</f>
        <v>37061</v>
      </c>
    </row>
    <row r="48" spans="1:5" x14ac:dyDescent="0.25">
      <c r="A48" s="3">
        <v>37061</v>
      </c>
      <c r="B48" s="2">
        <f>Table3[[#This Row],[t0]]+1</f>
        <v>37062</v>
      </c>
      <c r="C48" s="2">
        <f>Table3[[#This Row],[t0]]+2</f>
        <v>37063</v>
      </c>
      <c r="D48" s="2">
        <f>Table3[[#This Row],[t0]]+3</f>
        <v>37064</v>
      </c>
      <c r="E48" s="2">
        <f>Table3[[#This Row],[t0]]+4</f>
        <v>37065</v>
      </c>
    </row>
    <row r="49" spans="1:5" x14ac:dyDescent="0.25">
      <c r="A49" s="4">
        <v>37061</v>
      </c>
      <c r="B49" s="2">
        <f>Table3[[#This Row],[t0]]+1</f>
        <v>37062</v>
      </c>
      <c r="C49" s="2">
        <f>Table3[[#This Row],[t0]]+2</f>
        <v>37063</v>
      </c>
      <c r="D49" s="2">
        <f>Table3[[#This Row],[t0]]+3</f>
        <v>37064</v>
      </c>
      <c r="E49" s="2">
        <f>Table3[[#This Row],[t0]]+4</f>
        <v>37065</v>
      </c>
    </row>
    <row r="50" spans="1:5" x14ac:dyDescent="0.25">
      <c r="A50" s="3">
        <v>37069</v>
      </c>
      <c r="B50" s="2">
        <f>Table3[[#This Row],[t0]]+1</f>
        <v>37070</v>
      </c>
      <c r="C50" s="2">
        <f>Table3[[#This Row],[t0]]+2</f>
        <v>37071</v>
      </c>
      <c r="D50" s="2">
        <f>Table3[[#This Row],[t0]]+3</f>
        <v>37072</v>
      </c>
      <c r="E50" s="2">
        <f>Table3[[#This Row],[t0]]+4</f>
        <v>37073</v>
      </c>
    </row>
    <row r="51" spans="1:5" x14ac:dyDescent="0.25">
      <c r="A51" s="4">
        <v>37069</v>
      </c>
      <c r="B51" s="2">
        <f>Table3[[#This Row],[t0]]+1</f>
        <v>37070</v>
      </c>
      <c r="C51" s="2">
        <f>Table3[[#This Row],[t0]]+2</f>
        <v>37071</v>
      </c>
      <c r="D51" s="2">
        <f>Table3[[#This Row],[t0]]+3</f>
        <v>37072</v>
      </c>
      <c r="E51" s="2">
        <f>Table3[[#This Row],[t0]]+4</f>
        <v>37073</v>
      </c>
    </row>
    <row r="52" spans="1:5" x14ac:dyDescent="0.25">
      <c r="A52" s="3">
        <v>37069</v>
      </c>
      <c r="B52" s="2">
        <f>Table3[[#This Row],[t0]]+1</f>
        <v>37070</v>
      </c>
      <c r="C52" s="2">
        <f>Table3[[#This Row],[t0]]+2</f>
        <v>37071</v>
      </c>
      <c r="D52" s="2">
        <f>Table3[[#This Row],[t0]]+3</f>
        <v>37072</v>
      </c>
      <c r="E52" s="2">
        <f>Table3[[#This Row],[t0]]+4</f>
        <v>37073</v>
      </c>
    </row>
    <row r="53" spans="1:5" x14ac:dyDescent="0.25">
      <c r="A53" s="4">
        <v>37070</v>
      </c>
      <c r="B53" s="2">
        <f>Table3[[#This Row],[t0]]+1</f>
        <v>37071</v>
      </c>
      <c r="C53" s="2">
        <f>Table3[[#This Row],[t0]]+2</f>
        <v>37072</v>
      </c>
      <c r="D53" s="2">
        <f>Table3[[#This Row],[t0]]+3</f>
        <v>37073</v>
      </c>
      <c r="E53" s="2">
        <f>Table3[[#This Row],[t0]]+4</f>
        <v>37074</v>
      </c>
    </row>
    <row r="54" spans="1:5" x14ac:dyDescent="0.25">
      <c r="A54" s="3">
        <v>37072</v>
      </c>
      <c r="B54" s="2">
        <f>Table3[[#This Row],[t0]]+1</f>
        <v>37073</v>
      </c>
      <c r="C54" s="2">
        <f>Table3[[#This Row],[t0]]+2</f>
        <v>37074</v>
      </c>
      <c r="D54" s="2">
        <f>Table3[[#This Row],[t0]]+3</f>
        <v>37075</v>
      </c>
      <c r="E54" s="2">
        <f>Table3[[#This Row],[t0]]+4</f>
        <v>37076</v>
      </c>
    </row>
    <row r="55" spans="1:5" x14ac:dyDescent="0.25">
      <c r="A55" s="4">
        <v>37072</v>
      </c>
      <c r="B55" s="2">
        <f>Table3[[#This Row],[t0]]+1</f>
        <v>37073</v>
      </c>
      <c r="C55" s="2">
        <f>Table3[[#This Row],[t0]]+2</f>
        <v>37074</v>
      </c>
      <c r="D55" s="2">
        <f>Table3[[#This Row],[t0]]+3</f>
        <v>37075</v>
      </c>
      <c r="E55" s="2">
        <f>Table3[[#This Row],[t0]]+4</f>
        <v>37076</v>
      </c>
    </row>
    <row r="56" spans="1:5" x14ac:dyDescent="0.25">
      <c r="A56" s="3">
        <v>37072</v>
      </c>
      <c r="B56" s="2">
        <f>Table3[[#This Row],[t0]]+1</f>
        <v>37073</v>
      </c>
      <c r="C56" s="2">
        <f>Table3[[#This Row],[t0]]+2</f>
        <v>37074</v>
      </c>
      <c r="D56" s="2">
        <f>Table3[[#This Row],[t0]]+3</f>
        <v>37075</v>
      </c>
      <c r="E56" s="2">
        <f>Table3[[#This Row],[t0]]+4</f>
        <v>37076</v>
      </c>
    </row>
    <row r="57" spans="1:5" x14ac:dyDescent="0.25">
      <c r="A57" s="4">
        <v>37072</v>
      </c>
      <c r="B57" s="2">
        <f>Table3[[#This Row],[t0]]+1</f>
        <v>37073</v>
      </c>
      <c r="C57" s="2">
        <f>Table3[[#This Row],[t0]]+2</f>
        <v>37074</v>
      </c>
      <c r="D57" s="2">
        <f>Table3[[#This Row],[t0]]+3</f>
        <v>37075</v>
      </c>
      <c r="E57" s="2">
        <f>Table3[[#This Row],[t0]]+4</f>
        <v>37076</v>
      </c>
    </row>
    <row r="58" spans="1:5" x14ac:dyDescent="0.25">
      <c r="A58" s="3">
        <v>37072</v>
      </c>
      <c r="B58" s="2">
        <f>Table3[[#This Row],[t0]]+1</f>
        <v>37073</v>
      </c>
      <c r="C58" s="2">
        <f>Table3[[#This Row],[t0]]+2</f>
        <v>37074</v>
      </c>
      <c r="D58" s="2">
        <f>Table3[[#This Row],[t0]]+3</f>
        <v>37075</v>
      </c>
      <c r="E58" s="2">
        <f>Table3[[#This Row],[t0]]+4</f>
        <v>37076</v>
      </c>
    </row>
    <row r="59" spans="1:5" x14ac:dyDescent="0.25">
      <c r="A59" s="4">
        <v>37074</v>
      </c>
      <c r="B59" s="2">
        <f>Table3[[#This Row],[t0]]+1</f>
        <v>37075</v>
      </c>
      <c r="C59" s="2">
        <f>Table3[[#This Row],[t0]]+2</f>
        <v>37076</v>
      </c>
      <c r="D59" s="2">
        <f>Table3[[#This Row],[t0]]+3</f>
        <v>37077</v>
      </c>
      <c r="E59" s="2">
        <f>Table3[[#This Row],[t0]]+4</f>
        <v>37078</v>
      </c>
    </row>
    <row r="60" spans="1:5" x14ac:dyDescent="0.25">
      <c r="A60" s="3">
        <v>37075</v>
      </c>
      <c r="B60" s="2">
        <f>Table3[[#This Row],[t0]]+1</f>
        <v>37076</v>
      </c>
      <c r="C60" s="2">
        <f>Table3[[#This Row],[t0]]+2</f>
        <v>37077</v>
      </c>
      <c r="D60" s="2">
        <f>Table3[[#This Row],[t0]]+3</f>
        <v>37078</v>
      </c>
      <c r="E60" s="2">
        <f>Table3[[#This Row],[t0]]+4</f>
        <v>37079</v>
      </c>
    </row>
    <row r="61" spans="1:5" x14ac:dyDescent="0.25">
      <c r="A61" s="4">
        <v>37076</v>
      </c>
      <c r="B61" s="2">
        <f>Table3[[#This Row],[t0]]+1</f>
        <v>37077</v>
      </c>
      <c r="C61" s="2">
        <f>Table3[[#This Row],[t0]]+2</f>
        <v>37078</v>
      </c>
      <c r="D61" s="2">
        <f>Table3[[#This Row],[t0]]+3</f>
        <v>37079</v>
      </c>
      <c r="E61" s="2">
        <f>Table3[[#This Row],[t0]]+4</f>
        <v>37080</v>
      </c>
    </row>
    <row r="62" spans="1:5" x14ac:dyDescent="0.25">
      <c r="A62" s="3">
        <v>37076</v>
      </c>
      <c r="B62" s="2">
        <f>Table3[[#This Row],[t0]]+1</f>
        <v>37077</v>
      </c>
      <c r="C62" s="2">
        <f>Table3[[#This Row],[t0]]+2</f>
        <v>37078</v>
      </c>
      <c r="D62" s="2">
        <f>Table3[[#This Row],[t0]]+3</f>
        <v>37079</v>
      </c>
      <c r="E62" s="2">
        <f>Table3[[#This Row],[t0]]+4</f>
        <v>37080</v>
      </c>
    </row>
    <row r="63" spans="1:5" x14ac:dyDescent="0.25">
      <c r="A63" s="4">
        <v>37079</v>
      </c>
      <c r="B63" s="2">
        <f>Table3[[#This Row],[t0]]+1</f>
        <v>37080</v>
      </c>
      <c r="C63" s="2">
        <f>Table3[[#This Row],[t0]]+2</f>
        <v>37081</v>
      </c>
      <c r="D63" s="2">
        <f>Table3[[#This Row],[t0]]+3</f>
        <v>37082</v>
      </c>
      <c r="E63" s="2">
        <f>Table3[[#This Row],[t0]]+4</f>
        <v>37083</v>
      </c>
    </row>
    <row r="64" spans="1:5" x14ac:dyDescent="0.25">
      <c r="A64" s="3">
        <v>37080</v>
      </c>
      <c r="B64" s="2">
        <f>Table3[[#This Row],[t0]]+1</f>
        <v>37081</v>
      </c>
      <c r="C64" s="2">
        <f>Table3[[#This Row],[t0]]+2</f>
        <v>37082</v>
      </c>
      <c r="D64" s="2">
        <f>Table3[[#This Row],[t0]]+3</f>
        <v>37083</v>
      </c>
      <c r="E64" s="2">
        <f>Table3[[#This Row],[t0]]+4</f>
        <v>37084</v>
      </c>
    </row>
    <row r="65" spans="1:5" x14ac:dyDescent="0.25">
      <c r="A65" s="4">
        <v>37080</v>
      </c>
      <c r="B65" s="2">
        <f>Table3[[#This Row],[t0]]+1</f>
        <v>37081</v>
      </c>
      <c r="C65" s="2">
        <f>Table3[[#This Row],[t0]]+2</f>
        <v>37082</v>
      </c>
      <c r="D65" s="2">
        <f>Table3[[#This Row],[t0]]+3</f>
        <v>37083</v>
      </c>
      <c r="E65" s="2">
        <f>Table3[[#This Row],[t0]]+4</f>
        <v>37084</v>
      </c>
    </row>
    <row r="66" spans="1:5" x14ac:dyDescent="0.25">
      <c r="A66" s="3">
        <v>37080</v>
      </c>
      <c r="B66" s="2">
        <f>Table3[[#This Row],[t0]]+1</f>
        <v>37081</v>
      </c>
      <c r="C66" s="2">
        <f>Table3[[#This Row],[t0]]+2</f>
        <v>37082</v>
      </c>
      <c r="D66" s="2">
        <f>Table3[[#This Row],[t0]]+3</f>
        <v>37083</v>
      </c>
      <c r="E66" s="2">
        <f>Table3[[#This Row],[t0]]+4</f>
        <v>37084</v>
      </c>
    </row>
    <row r="67" spans="1:5" x14ac:dyDescent="0.25">
      <c r="A67" s="4">
        <v>37082</v>
      </c>
      <c r="B67" s="2">
        <f>Table3[[#This Row],[t0]]+1</f>
        <v>37083</v>
      </c>
      <c r="C67" s="2">
        <f>Table3[[#This Row],[t0]]+2</f>
        <v>37084</v>
      </c>
      <c r="D67" s="2">
        <f>Table3[[#This Row],[t0]]+3</f>
        <v>37085</v>
      </c>
      <c r="E67" s="2">
        <f>Table3[[#This Row],[t0]]+4</f>
        <v>37086</v>
      </c>
    </row>
    <row r="68" spans="1:5" x14ac:dyDescent="0.25">
      <c r="A68" s="3">
        <v>37086</v>
      </c>
      <c r="B68" s="2">
        <f>Table3[[#This Row],[t0]]+1</f>
        <v>37087</v>
      </c>
      <c r="C68" s="2">
        <f>Table3[[#This Row],[t0]]+2</f>
        <v>37088</v>
      </c>
      <c r="D68" s="2">
        <f>Table3[[#This Row],[t0]]+3</f>
        <v>37089</v>
      </c>
      <c r="E68" s="2">
        <f>Table3[[#This Row],[t0]]+4</f>
        <v>37090</v>
      </c>
    </row>
    <row r="69" spans="1:5" x14ac:dyDescent="0.25">
      <c r="A69" s="4">
        <v>37088</v>
      </c>
      <c r="B69" s="2">
        <f>Table3[[#This Row],[t0]]+1</f>
        <v>37089</v>
      </c>
      <c r="C69" s="2">
        <f>Table3[[#This Row],[t0]]+2</f>
        <v>37090</v>
      </c>
      <c r="D69" s="2">
        <f>Table3[[#This Row],[t0]]+3</f>
        <v>37091</v>
      </c>
      <c r="E69" s="2">
        <f>Table3[[#This Row],[t0]]+4</f>
        <v>37092</v>
      </c>
    </row>
    <row r="70" spans="1:5" x14ac:dyDescent="0.25">
      <c r="A70" s="3">
        <v>37092</v>
      </c>
      <c r="B70" s="2">
        <f>Table3[[#This Row],[t0]]+1</f>
        <v>37093</v>
      </c>
      <c r="C70" s="2">
        <f>Table3[[#This Row],[t0]]+2</f>
        <v>37094</v>
      </c>
      <c r="D70" s="2">
        <f>Table3[[#This Row],[t0]]+3</f>
        <v>37095</v>
      </c>
      <c r="E70" s="2">
        <f>Table3[[#This Row],[t0]]+4</f>
        <v>37096</v>
      </c>
    </row>
    <row r="71" spans="1:5" x14ac:dyDescent="0.25">
      <c r="A71" s="4">
        <v>37092</v>
      </c>
      <c r="B71" s="2">
        <f>Table3[[#This Row],[t0]]+1</f>
        <v>37093</v>
      </c>
      <c r="C71" s="2">
        <f>Table3[[#This Row],[t0]]+2</f>
        <v>37094</v>
      </c>
      <c r="D71" s="2">
        <f>Table3[[#This Row],[t0]]+3</f>
        <v>37095</v>
      </c>
      <c r="E71" s="2">
        <f>Table3[[#This Row],[t0]]+4</f>
        <v>37096</v>
      </c>
    </row>
    <row r="72" spans="1:5" x14ac:dyDescent="0.25">
      <c r="A72" s="3">
        <v>37094</v>
      </c>
      <c r="B72" s="2">
        <f>Table3[[#This Row],[t0]]+1</f>
        <v>37095</v>
      </c>
      <c r="C72" s="2">
        <f>Table3[[#This Row],[t0]]+2</f>
        <v>37096</v>
      </c>
      <c r="D72" s="2">
        <f>Table3[[#This Row],[t0]]+3</f>
        <v>37097</v>
      </c>
      <c r="E72" s="2">
        <f>Table3[[#This Row],[t0]]+4</f>
        <v>37098</v>
      </c>
    </row>
    <row r="73" spans="1:5" x14ac:dyDescent="0.25">
      <c r="A73" s="4">
        <v>37094</v>
      </c>
      <c r="B73" s="2">
        <f>Table3[[#This Row],[t0]]+1</f>
        <v>37095</v>
      </c>
      <c r="C73" s="2">
        <f>Table3[[#This Row],[t0]]+2</f>
        <v>37096</v>
      </c>
      <c r="D73" s="2">
        <f>Table3[[#This Row],[t0]]+3</f>
        <v>37097</v>
      </c>
      <c r="E73" s="2">
        <f>Table3[[#This Row],[t0]]+4</f>
        <v>37098</v>
      </c>
    </row>
    <row r="74" spans="1:5" x14ac:dyDescent="0.25">
      <c r="A74" s="3">
        <v>37097</v>
      </c>
      <c r="B74" s="2">
        <f>Table3[[#This Row],[t0]]+1</f>
        <v>37098</v>
      </c>
      <c r="C74" s="2">
        <f>Table3[[#This Row],[t0]]+2</f>
        <v>37099</v>
      </c>
      <c r="D74" s="2">
        <f>Table3[[#This Row],[t0]]+3</f>
        <v>37100</v>
      </c>
      <c r="E74" s="2">
        <f>Table3[[#This Row],[t0]]+4</f>
        <v>37101</v>
      </c>
    </row>
    <row r="75" spans="1:5" x14ac:dyDescent="0.25">
      <c r="A75" s="4">
        <v>37098</v>
      </c>
      <c r="B75" s="2">
        <f>Table3[[#This Row],[t0]]+1</f>
        <v>37099</v>
      </c>
      <c r="C75" s="2">
        <f>Table3[[#This Row],[t0]]+2</f>
        <v>37100</v>
      </c>
      <c r="D75" s="2">
        <f>Table3[[#This Row],[t0]]+3</f>
        <v>37101</v>
      </c>
      <c r="E75" s="2">
        <f>Table3[[#This Row],[t0]]+4</f>
        <v>37102</v>
      </c>
    </row>
    <row r="76" spans="1:5" x14ac:dyDescent="0.25">
      <c r="A76" s="3">
        <v>37100</v>
      </c>
      <c r="B76" s="2">
        <f>Table3[[#This Row],[t0]]+1</f>
        <v>37101</v>
      </c>
      <c r="C76" s="2">
        <f>Table3[[#This Row],[t0]]+2</f>
        <v>37102</v>
      </c>
      <c r="D76" s="2">
        <f>Table3[[#This Row],[t0]]+3</f>
        <v>37103</v>
      </c>
      <c r="E76" s="2">
        <f>Table3[[#This Row],[t0]]+4</f>
        <v>37104</v>
      </c>
    </row>
    <row r="77" spans="1:5" x14ac:dyDescent="0.25">
      <c r="A77" s="4">
        <v>37101</v>
      </c>
      <c r="B77" s="2">
        <f>Table3[[#This Row],[t0]]+1</f>
        <v>37102</v>
      </c>
      <c r="C77" s="2">
        <f>Table3[[#This Row],[t0]]+2</f>
        <v>37103</v>
      </c>
      <c r="D77" s="2">
        <f>Table3[[#This Row],[t0]]+3</f>
        <v>37104</v>
      </c>
      <c r="E77" s="2">
        <f>Table3[[#This Row],[t0]]+4</f>
        <v>37105</v>
      </c>
    </row>
    <row r="78" spans="1:5" x14ac:dyDescent="0.25">
      <c r="A78" s="3">
        <v>37102</v>
      </c>
      <c r="B78" s="2">
        <f>Table3[[#This Row],[t0]]+1</f>
        <v>37103</v>
      </c>
      <c r="C78" s="2">
        <f>Table3[[#This Row],[t0]]+2</f>
        <v>37104</v>
      </c>
      <c r="D78" s="2">
        <f>Table3[[#This Row],[t0]]+3</f>
        <v>37105</v>
      </c>
      <c r="E78" s="2">
        <f>Table3[[#This Row],[t0]]+4</f>
        <v>37106</v>
      </c>
    </row>
    <row r="79" spans="1:5" x14ac:dyDescent="0.25">
      <c r="A79" s="4">
        <v>37103</v>
      </c>
      <c r="B79" s="2">
        <f>Table3[[#This Row],[t0]]+1</f>
        <v>37104</v>
      </c>
      <c r="C79" s="2">
        <f>Table3[[#This Row],[t0]]+2</f>
        <v>37105</v>
      </c>
      <c r="D79" s="2">
        <f>Table3[[#This Row],[t0]]+3</f>
        <v>37106</v>
      </c>
      <c r="E79" s="2">
        <f>Table3[[#This Row],[t0]]+4</f>
        <v>37107</v>
      </c>
    </row>
    <row r="80" spans="1:5" x14ac:dyDescent="0.25">
      <c r="A80" s="3">
        <v>37103</v>
      </c>
      <c r="B80" s="2">
        <f>Table3[[#This Row],[t0]]+1</f>
        <v>37104</v>
      </c>
      <c r="C80" s="2">
        <f>Table3[[#This Row],[t0]]+2</f>
        <v>37105</v>
      </c>
      <c r="D80" s="2">
        <f>Table3[[#This Row],[t0]]+3</f>
        <v>37106</v>
      </c>
      <c r="E80" s="2">
        <f>Table3[[#This Row],[t0]]+4</f>
        <v>37107</v>
      </c>
    </row>
    <row r="81" spans="1:5" x14ac:dyDescent="0.25">
      <c r="A81" s="4">
        <v>37103</v>
      </c>
      <c r="B81" s="2">
        <f>Table3[[#This Row],[t0]]+1</f>
        <v>37104</v>
      </c>
      <c r="C81" s="2">
        <f>Table3[[#This Row],[t0]]+2</f>
        <v>37105</v>
      </c>
      <c r="D81" s="2">
        <f>Table3[[#This Row],[t0]]+3</f>
        <v>37106</v>
      </c>
      <c r="E81" s="2">
        <f>Table3[[#This Row],[t0]]+4</f>
        <v>37107</v>
      </c>
    </row>
    <row r="82" spans="1:5" x14ac:dyDescent="0.25">
      <c r="A82" s="3">
        <v>37103</v>
      </c>
      <c r="B82" s="2">
        <f>Table3[[#This Row],[t0]]+1</f>
        <v>37104</v>
      </c>
      <c r="C82" s="2">
        <f>Table3[[#This Row],[t0]]+2</f>
        <v>37105</v>
      </c>
      <c r="D82" s="2">
        <f>Table3[[#This Row],[t0]]+3</f>
        <v>37106</v>
      </c>
      <c r="E82" s="2">
        <f>Table3[[#This Row],[t0]]+4</f>
        <v>37107</v>
      </c>
    </row>
    <row r="83" spans="1:5" x14ac:dyDescent="0.25">
      <c r="A83" s="4">
        <v>37103</v>
      </c>
      <c r="B83" s="2">
        <f>Table3[[#This Row],[t0]]+1</f>
        <v>37104</v>
      </c>
      <c r="C83" s="2">
        <f>Table3[[#This Row],[t0]]+2</f>
        <v>37105</v>
      </c>
      <c r="D83" s="2">
        <f>Table3[[#This Row],[t0]]+3</f>
        <v>37106</v>
      </c>
      <c r="E83" s="2">
        <f>Table3[[#This Row],[t0]]+4</f>
        <v>37107</v>
      </c>
    </row>
    <row r="84" spans="1:5" x14ac:dyDescent="0.25">
      <c r="A84" s="3">
        <v>37104</v>
      </c>
      <c r="B84" s="2">
        <f>Table3[[#This Row],[t0]]+1</f>
        <v>37105</v>
      </c>
      <c r="C84" s="2">
        <f>Table3[[#This Row],[t0]]+2</f>
        <v>37106</v>
      </c>
      <c r="D84" s="2">
        <f>Table3[[#This Row],[t0]]+3</f>
        <v>37107</v>
      </c>
      <c r="E84" s="2">
        <f>Table3[[#This Row],[t0]]+4</f>
        <v>37108</v>
      </c>
    </row>
    <row r="85" spans="1:5" x14ac:dyDescent="0.25">
      <c r="A85" s="4">
        <v>37104</v>
      </c>
      <c r="B85" s="2">
        <f>Table3[[#This Row],[t0]]+1</f>
        <v>37105</v>
      </c>
      <c r="C85" s="2">
        <f>Table3[[#This Row],[t0]]+2</f>
        <v>37106</v>
      </c>
      <c r="D85" s="2">
        <f>Table3[[#This Row],[t0]]+3</f>
        <v>37107</v>
      </c>
      <c r="E85" s="2">
        <f>Table3[[#This Row],[t0]]+4</f>
        <v>37108</v>
      </c>
    </row>
    <row r="86" spans="1:5" x14ac:dyDescent="0.25">
      <c r="A86" s="3">
        <v>37109</v>
      </c>
      <c r="B86" s="2">
        <f>Table3[[#This Row],[t0]]+1</f>
        <v>37110</v>
      </c>
      <c r="C86" s="2">
        <f>Table3[[#This Row],[t0]]+2</f>
        <v>37111</v>
      </c>
      <c r="D86" s="2">
        <f>Table3[[#This Row],[t0]]+3</f>
        <v>37112</v>
      </c>
      <c r="E86" s="2">
        <f>Table3[[#This Row],[t0]]+4</f>
        <v>37113</v>
      </c>
    </row>
    <row r="87" spans="1:5" x14ac:dyDescent="0.25">
      <c r="A87" s="4">
        <v>37109</v>
      </c>
      <c r="B87" s="2">
        <f>Table3[[#This Row],[t0]]+1</f>
        <v>37110</v>
      </c>
      <c r="C87" s="2">
        <f>Table3[[#This Row],[t0]]+2</f>
        <v>37111</v>
      </c>
      <c r="D87" s="2">
        <f>Table3[[#This Row],[t0]]+3</f>
        <v>37112</v>
      </c>
      <c r="E87" s="2">
        <f>Table3[[#This Row],[t0]]+4</f>
        <v>37113</v>
      </c>
    </row>
    <row r="88" spans="1:5" x14ac:dyDescent="0.25">
      <c r="A88" s="3">
        <v>37111</v>
      </c>
      <c r="B88" s="2">
        <f>Table3[[#This Row],[t0]]+1</f>
        <v>37112</v>
      </c>
      <c r="C88" s="2">
        <f>Table3[[#This Row],[t0]]+2</f>
        <v>37113</v>
      </c>
      <c r="D88" s="2">
        <f>Table3[[#This Row],[t0]]+3</f>
        <v>37114</v>
      </c>
      <c r="E88" s="2">
        <f>Table3[[#This Row],[t0]]+4</f>
        <v>37115</v>
      </c>
    </row>
    <row r="89" spans="1:5" x14ac:dyDescent="0.25">
      <c r="A89" s="4">
        <v>37113</v>
      </c>
      <c r="B89" s="2">
        <f>Table3[[#This Row],[t0]]+1</f>
        <v>37114</v>
      </c>
      <c r="C89" s="2">
        <f>Table3[[#This Row],[t0]]+2</f>
        <v>37115</v>
      </c>
      <c r="D89" s="2">
        <f>Table3[[#This Row],[t0]]+3</f>
        <v>37116</v>
      </c>
      <c r="E89" s="2">
        <f>Table3[[#This Row],[t0]]+4</f>
        <v>37117</v>
      </c>
    </row>
    <row r="90" spans="1:5" x14ac:dyDescent="0.25">
      <c r="A90" s="3">
        <v>37113</v>
      </c>
      <c r="B90" s="2">
        <f>Table3[[#This Row],[t0]]+1</f>
        <v>37114</v>
      </c>
      <c r="C90" s="2">
        <f>Table3[[#This Row],[t0]]+2</f>
        <v>37115</v>
      </c>
      <c r="D90" s="2">
        <f>Table3[[#This Row],[t0]]+3</f>
        <v>37116</v>
      </c>
      <c r="E90" s="2">
        <f>Table3[[#This Row],[t0]]+4</f>
        <v>37117</v>
      </c>
    </row>
    <row r="91" spans="1:5" x14ac:dyDescent="0.25">
      <c r="A91" s="4">
        <v>37115</v>
      </c>
      <c r="B91" s="2">
        <f>Table3[[#This Row],[t0]]+1</f>
        <v>37116</v>
      </c>
      <c r="C91" s="2">
        <f>Table3[[#This Row],[t0]]+2</f>
        <v>37117</v>
      </c>
      <c r="D91" s="2">
        <f>Table3[[#This Row],[t0]]+3</f>
        <v>37118</v>
      </c>
      <c r="E91" s="2">
        <f>Table3[[#This Row],[t0]]+4</f>
        <v>37119</v>
      </c>
    </row>
    <row r="92" spans="1:5" x14ac:dyDescent="0.25">
      <c r="A92" s="3">
        <v>37117</v>
      </c>
      <c r="B92" s="2">
        <f>Table3[[#This Row],[t0]]+1</f>
        <v>37118</v>
      </c>
      <c r="C92" s="2">
        <f>Table3[[#This Row],[t0]]+2</f>
        <v>37119</v>
      </c>
      <c r="D92" s="2">
        <f>Table3[[#This Row],[t0]]+3</f>
        <v>37120</v>
      </c>
      <c r="E92" s="2">
        <f>Table3[[#This Row],[t0]]+4</f>
        <v>37121</v>
      </c>
    </row>
    <row r="93" spans="1:5" x14ac:dyDescent="0.25">
      <c r="A93" s="4">
        <v>37118</v>
      </c>
      <c r="B93" s="2">
        <f>Table3[[#This Row],[t0]]+1</f>
        <v>37119</v>
      </c>
      <c r="C93" s="2">
        <f>Table3[[#This Row],[t0]]+2</f>
        <v>37120</v>
      </c>
      <c r="D93" s="2">
        <f>Table3[[#This Row],[t0]]+3</f>
        <v>37121</v>
      </c>
      <c r="E93" s="2">
        <f>Table3[[#This Row],[t0]]+4</f>
        <v>37122</v>
      </c>
    </row>
    <row r="94" spans="1:5" x14ac:dyDescent="0.25">
      <c r="A94" s="3">
        <v>37118</v>
      </c>
      <c r="B94" s="2">
        <f>Table3[[#This Row],[t0]]+1</f>
        <v>37119</v>
      </c>
      <c r="C94" s="2">
        <f>Table3[[#This Row],[t0]]+2</f>
        <v>37120</v>
      </c>
      <c r="D94" s="2">
        <f>Table3[[#This Row],[t0]]+3</f>
        <v>37121</v>
      </c>
      <c r="E94" s="2">
        <f>Table3[[#This Row],[t0]]+4</f>
        <v>37122</v>
      </c>
    </row>
    <row r="95" spans="1:5" x14ac:dyDescent="0.25">
      <c r="A95" s="4">
        <v>37121</v>
      </c>
      <c r="B95" s="2">
        <f>Table3[[#This Row],[t0]]+1</f>
        <v>37122</v>
      </c>
      <c r="C95" s="2">
        <f>Table3[[#This Row],[t0]]+2</f>
        <v>37123</v>
      </c>
      <c r="D95" s="2">
        <f>Table3[[#This Row],[t0]]+3</f>
        <v>37124</v>
      </c>
      <c r="E95" s="2">
        <f>Table3[[#This Row],[t0]]+4</f>
        <v>37125</v>
      </c>
    </row>
    <row r="96" spans="1:5" x14ac:dyDescent="0.25">
      <c r="A96" s="3">
        <v>37121</v>
      </c>
      <c r="B96" s="2">
        <f>Table3[[#This Row],[t0]]+1</f>
        <v>37122</v>
      </c>
      <c r="C96" s="2">
        <f>Table3[[#This Row],[t0]]+2</f>
        <v>37123</v>
      </c>
      <c r="D96" s="2">
        <f>Table3[[#This Row],[t0]]+3</f>
        <v>37124</v>
      </c>
      <c r="E96" s="2">
        <f>Table3[[#This Row],[t0]]+4</f>
        <v>37125</v>
      </c>
    </row>
    <row r="97" spans="1:5" x14ac:dyDescent="0.25">
      <c r="A97" s="4">
        <v>37122</v>
      </c>
      <c r="B97" s="2">
        <f>Table3[[#This Row],[t0]]+1</f>
        <v>37123</v>
      </c>
      <c r="C97" s="2">
        <f>Table3[[#This Row],[t0]]+2</f>
        <v>37124</v>
      </c>
      <c r="D97" s="2">
        <f>Table3[[#This Row],[t0]]+3</f>
        <v>37125</v>
      </c>
      <c r="E97" s="2">
        <f>Table3[[#This Row],[t0]]+4</f>
        <v>37126</v>
      </c>
    </row>
    <row r="98" spans="1:5" x14ac:dyDescent="0.25">
      <c r="A98" s="3">
        <v>37122</v>
      </c>
      <c r="B98" s="2">
        <f>Table3[[#This Row],[t0]]+1</f>
        <v>37123</v>
      </c>
      <c r="C98" s="2">
        <f>Table3[[#This Row],[t0]]+2</f>
        <v>37124</v>
      </c>
      <c r="D98" s="2">
        <f>Table3[[#This Row],[t0]]+3</f>
        <v>37125</v>
      </c>
      <c r="E98" s="2">
        <f>Table3[[#This Row],[t0]]+4</f>
        <v>37126</v>
      </c>
    </row>
    <row r="99" spans="1:5" x14ac:dyDescent="0.25">
      <c r="A99" s="4">
        <v>37123</v>
      </c>
      <c r="B99" s="2">
        <f>Table3[[#This Row],[t0]]+1</f>
        <v>37124</v>
      </c>
      <c r="C99" s="2">
        <f>Table3[[#This Row],[t0]]+2</f>
        <v>37125</v>
      </c>
      <c r="D99" s="2">
        <f>Table3[[#This Row],[t0]]+3</f>
        <v>37126</v>
      </c>
      <c r="E99" s="2">
        <f>Table3[[#This Row],[t0]]+4</f>
        <v>37127</v>
      </c>
    </row>
    <row r="100" spans="1:5" x14ac:dyDescent="0.25">
      <c r="A100" s="3">
        <v>37127</v>
      </c>
      <c r="B100" s="2">
        <f>Table3[[#This Row],[t0]]+1</f>
        <v>37128</v>
      </c>
      <c r="C100" s="2">
        <f>Table3[[#This Row],[t0]]+2</f>
        <v>37129</v>
      </c>
      <c r="D100" s="2">
        <f>Table3[[#This Row],[t0]]+3</f>
        <v>37130</v>
      </c>
      <c r="E100" s="2">
        <f>Table3[[#This Row],[t0]]+4</f>
        <v>37131</v>
      </c>
    </row>
    <row r="101" spans="1:5" x14ac:dyDescent="0.25">
      <c r="A101" s="4">
        <v>37128</v>
      </c>
      <c r="B101" s="2">
        <f>Table3[[#This Row],[t0]]+1</f>
        <v>37129</v>
      </c>
      <c r="C101" s="2">
        <f>Table3[[#This Row],[t0]]+2</f>
        <v>37130</v>
      </c>
      <c r="D101" s="2">
        <f>Table3[[#This Row],[t0]]+3</f>
        <v>37131</v>
      </c>
      <c r="E101" s="2">
        <f>Table3[[#This Row],[t0]]+4</f>
        <v>37132</v>
      </c>
    </row>
    <row r="102" spans="1:5" x14ac:dyDescent="0.25">
      <c r="A102" s="3">
        <v>37130</v>
      </c>
      <c r="B102" s="2">
        <f>Table3[[#This Row],[t0]]+1</f>
        <v>37131</v>
      </c>
      <c r="C102" s="2">
        <f>Table3[[#This Row],[t0]]+2</f>
        <v>37132</v>
      </c>
      <c r="D102" s="2">
        <f>Table3[[#This Row],[t0]]+3</f>
        <v>37133</v>
      </c>
      <c r="E102" s="2">
        <f>Table3[[#This Row],[t0]]+4</f>
        <v>37134</v>
      </c>
    </row>
    <row r="103" spans="1:5" x14ac:dyDescent="0.25">
      <c r="A103" s="4">
        <v>37131</v>
      </c>
      <c r="B103" s="2">
        <f>Table3[[#This Row],[t0]]+1</f>
        <v>37132</v>
      </c>
      <c r="C103" s="2">
        <f>Table3[[#This Row],[t0]]+2</f>
        <v>37133</v>
      </c>
      <c r="D103" s="2">
        <f>Table3[[#This Row],[t0]]+3</f>
        <v>37134</v>
      </c>
      <c r="E103" s="2">
        <f>Table3[[#This Row],[t0]]+4</f>
        <v>37135</v>
      </c>
    </row>
    <row r="104" spans="1:5" x14ac:dyDescent="0.25">
      <c r="A104" s="3">
        <v>37134</v>
      </c>
      <c r="B104" s="2">
        <f>Table3[[#This Row],[t0]]+1</f>
        <v>37135</v>
      </c>
      <c r="C104" s="2">
        <f>Table3[[#This Row],[t0]]+2</f>
        <v>37136</v>
      </c>
      <c r="D104" s="2">
        <f>Table3[[#This Row],[t0]]+3</f>
        <v>37137</v>
      </c>
      <c r="E104" s="2">
        <f>Table3[[#This Row],[t0]]+4</f>
        <v>37138</v>
      </c>
    </row>
    <row r="105" spans="1:5" x14ac:dyDescent="0.25">
      <c r="A105" s="4">
        <v>37134</v>
      </c>
      <c r="B105" s="2">
        <f>Table3[[#This Row],[t0]]+1</f>
        <v>37135</v>
      </c>
      <c r="C105" s="2">
        <f>Table3[[#This Row],[t0]]+2</f>
        <v>37136</v>
      </c>
      <c r="D105" s="2">
        <f>Table3[[#This Row],[t0]]+3</f>
        <v>37137</v>
      </c>
      <c r="E105" s="2">
        <f>Table3[[#This Row],[t0]]+4</f>
        <v>37138</v>
      </c>
    </row>
    <row r="106" spans="1:5" x14ac:dyDescent="0.25">
      <c r="A106" s="3">
        <v>37134</v>
      </c>
      <c r="B106" s="2">
        <f>Table3[[#This Row],[t0]]+1</f>
        <v>37135</v>
      </c>
      <c r="C106" s="2">
        <f>Table3[[#This Row],[t0]]+2</f>
        <v>37136</v>
      </c>
      <c r="D106" s="2">
        <f>Table3[[#This Row],[t0]]+3</f>
        <v>37137</v>
      </c>
      <c r="E106" s="2">
        <f>Table3[[#This Row],[t0]]+4</f>
        <v>37138</v>
      </c>
    </row>
    <row r="107" spans="1:5" x14ac:dyDescent="0.25">
      <c r="A107" s="4">
        <v>37141</v>
      </c>
      <c r="B107" s="2">
        <f>Table3[[#This Row],[t0]]+1</f>
        <v>37142</v>
      </c>
      <c r="C107" s="2">
        <f>Table3[[#This Row],[t0]]+2</f>
        <v>37143</v>
      </c>
      <c r="D107" s="2">
        <f>Table3[[#This Row],[t0]]+3</f>
        <v>37144</v>
      </c>
      <c r="E107" s="2">
        <f>Table3[[#This Row],[t0]]+4</f>
        <v>37145</v>
      </c>
    </row>
    <row r="108" spans="1:5" x14ac:dyDescent="0.25">
      <c r="A108" s="3">
        <v>37148</v>
      </c>
      <c r="B108" s="2">
        <f>Table3[[#This Row],[t0]]+1</f>
        <v>37149</v>
      </c>
      <c r="C108" s="2">
        <f>Table3[[#This Row],[t0]]+2</f>
        <v>37150</v>
      </c>
      <c r="D108" s="2">
        <f>Table3[[#This Row],[t0]]+3</f>
        <v>37151</v>
      </c>
      <c r="E108" s="2">
        <f>Table3[[#This Row],[t0]]+4</f>
        <v>37152</v>
      </c>
    </row>
    <row r="109" spans="1:5" x14ac:dyDescent="0.25">
      <c r="A109" s="4">
        <v>37152</v>
      </c>
      <c r="B109" s="2">
        <f>Table3[[#This Row],[t0]]+1</f>
        <v>37153</v>
      </c>
      <c r="C109" s="2">
        <f>Table3[[#This Row],[t0]]+2</f>
        <v>37154</v>
      </c>
      <c r="D109" s="2">
        <f>Table3[[#This Row],[t0]]+3</f>
        <v>37155</v>
      </c>
      <c r="E109" s="2">
        <f>Table3[[#This Row],[t0]]+4</f>
        <v>37156</v>
      </c>
    </row>
    <row r="110" spans="1:5" x14ac:dyDescent="0.25">
      <c r="A110" s="3">
        <v>37152</v>
      </c>
      <c r="B110" s="2">
        <f>Table3[[#This Row],[t0]]+1</f>
        <v>37153</v>
      </c>
      <c r="C110" s="2">
        <f>Table3[[#This Row],[t0]]+2</f>
        <v>37154</v>
      </c>
      <c r="D110" s="2">
        <f>Table3[[#This Row],[t0]]+3</f>
        <v>37155</v>
      </c>
      <c r="E110" s="2">
        <f>Table3[[#This Row],[t0]]+4</f>
        <v>37156</v>
      </c>
    </row>
    <row r="111" spans="1:5" x14ac:dyDescent="0.25">
      <c r="A111" s="4">
        <v>37153</v>
      </c>
      <c r="B111" s="2">
        <f>Table3[[#This Row],[t0]]+1</f>
        <v>37154</v>
      </c>
      <c r="C111" s="2">
        <f>Table3[[#This Row],[t0]]+2</f>
        <v>37155</v>
      </c>
      <c r="D111" s="2">
        <f>Table3[[#This Row],[t0]]+3</f>
        <v>37156</v>
      </c>
      <c r="E111" s="2">
        <f>Table3[[#This Row],[t0]]+4</f>
        <v>37157</v>
      </c>
    </row>
    <row r="112" spans="1:5" x14ac:dyDescent="0.25">
      <c r="A112" s="3">
        <v>37156</v>
      </c>
      <c r="B112" s="2">
        <f>Table3[[#This Row],[t0]]+1</f>
        <v>37157</v>
      </c>
      <c r="C112" s="2">
        <f>Table3[[#This Row],[t0]]+2</f>
        <v>37158</v>
      </c>
      <c r="D112" s="2">
        <f>Table3[[#This Row],[t0]]+3</f>
        <v>37159</v>
      </c>
      <c r="E112" s="2">
        <f>Table3[[#This Row],[t0]]+4</f>
        <v>37160</v>
      </c>
    </row>
    <row r="113" spans="1:5" x14ac:dyDescent="0.25">
      <c r="A113" s="4">
        <v>37159</v>
      </c>
      <c r="B113" s="2">
        <f>Table3[[#This Row],[t0]]+1</f>
        <v>37160</v>
      </c>
      <c r="C113" s="2">
        <f>Table3[[#This Row],[t0]]+2</f>
        <v>37161</v>
      </c>
      <c r="D113" s="2">
        <f>Table3[[#This Row],[t0]]+3</f>
        <v>37162</v>
      </c>
      <c r="E113" s="2">
        <f>Table3[[#This Row],[t0]]+4</f>
        <v>37163</v>
      </c>
    </row>
    <row r="114" spans="1:5" x14ac:dyDescent="0.25">
      <c r="A114" s="3">
        <v>37162</v>
      </c>
      <c r="B114" s="2">
        <f>Table3[[#This Row],[t0]]+1</f>
        <v>37163</v>
      </c>
      <c r="C114" s="2">
        <f>Table3[[#This Row],[t0]]+2</f>
        <v>37164</v>
      </c>
      <c r="D114" s="2">
        <f>Table3[[#This Row],[t0]]+3</f>
        <v>37165</v>
      </c>
      <c r="E114" s="2">
        <f>Table3[[#This Row],[t0]]+4</f>
        <v>37166</v>
      </c>
    </row>
    <row r="115" spans="1:5" x14ac:dyDescent="0.25">
      <c r="A115" s="4">
        <v>37164</v>
      </c>
      <c r="B115" s="2">
        <f>Table3[[#This Row],[t0]]+1</f>
        <v>37165</v>
      </c>
      <c r="C115" s="2">
        <f>Table3[[#This Row],[t0]]+2</f>
        <v>37166</v>
      </c>
      <c r="D115" s="2">
        <f>Table3[[#This Row],[t0]]+3</f>
        <v>37167</v>
      </c>
      <c r="E115" s="2">
        <f>Table3[[#This Row],[t0]]+4</f>
        <v>37168</v>
      </c>
    </row>
    <row r="116" spans="1:5" x14ac:dyDescent="0.25">
      <c r="A116" s="3">
        <v>37165</v>
      </c>
      <c r="B116" s="2">
        <f>Table3[[#This Row],[t0]]+1</f>
        <v>37166</v>
      </c>
      <c r="C116" s="2">
        <f>Table3[[#This Row],[t0]]+2</f>
        <v>37167</v>
      </c>
      <c r="D116" s="2">
        <f>Table3[[#This Row],[t0]]+3</f>
        <v>37168</v>
      </c>
      <c r="E116" s="2">
        <f>Table3[[#This Row],[t0]]+4</f>
        <v>37169</v>
      </c>
    </row>
    <row r="117" spans="1:5" x14ac:dyDescent="0.25">
      <c r="A117" s="4">
        <v>37165</v>
      </c>
      <c r="B117" s="2">
        <f>Table3[[#This Row],[t0]]+1</f>
        <v>37166</v>
      </c>
      <c r="C117" s="2">
        <f>Table3[[#This Row],[t0]]+2</f>
        <v>37167</v>
      </c>
      <c r="D117" s="2">
        <f>Table3[[#This Row],[t0]]+3</f>
        <v>37168</v>
      </c>
      <c r="E117" s="2">
        <f>Table3[[#This Row],[t0]]+4</f>
        <v>37169</v>
      </c>
    </row>
    <row r="118" spans="1:5" x14ac:dyDescent="0.25">
      <c r="A118" s="3">
        <v>37173</v>
      </c>
      <c r="B118" s="2">
        <f>Table3[[#This Row],[t0]]+1</f>
        <v>37174</v>
      </c>
      <c r="C118" s="2">
        <f>Table3[[#This Row],[t0]]+2</f>
        <v>37175</v>
      </c>
      <c r="D118" s="2">
        <f>Table3[[#This Row],[t0]]+3</f>
        <v>37176</v>
      </c>
      <c r="E118" s="2">
        <f>Table3[[#This Row],[t0]]+4</f>
        <v>37177</v>
      </c>
    </row>
    <row r="119" spans="1:5" x14ac:dyDescent="0.25">
      <c r="A119" s="4">
        <v>37174</v>
      </c>
      <c r="B119" s="2">
        <f>Table3[[#This Row],[t0]]+1</f>
        <v>37175</v>
      </c>
      <c r="C119" s="2">
        <f>Table3[[#This Row],[t0]]+2</f>
        <v>37176</v>
      </c>
      <c r="D119" s="2">
        <f>Table3[[#This Row],[t0]]+3</f>
        <v>37177</v>
      </c>
      <c r="E119" s="2">
        <f>Table3[[#This Row],[t0]]+4</f>
        <v>37178</v>
      </c>
    </row>
    <row r="120" spans="1:5" x14ac:dyDescent="0.25">
      <c r="A120" s="3">
        <v>37183</v>
      </c>
      <c r="B120" s="2">
        <f>Table3[[#This Row],[t0]]+1</f>
        <v>37184</v>
      </c>
      <c r="C120" s="2">
        <f>Table3[[#This Row],[t0]]+2</f>
        <v>37185</v>
      </c>
      <c r="D120" s="2">
        <f>Table3[[#This Row],[t0]]+3</f>
        <v>37186</v>
      </c>
      <c r="E120" s="2">
        <f>Table3[[#This Row],[t0]]+4</f>
        <v>37187</v>
      </c>
    </row>
    <row r="121" spans="1:5" x14ac:dyDescent="0.25">
      <c r="A121" s="4">
        <v>37184</v>
      </c>
      <c r="B121" s="2">
        <f>Table3[[#This Row],[t0]]+1</f>
        <v>37185</v>
      </c>
      <c r="C121" s="2">
        <f>Table3[[#This Row],[t0]]+2</f>
        <v>37186</v>
      </c>
      <c r="D121" s="2">
        <f>Table3[[#This Row],[t0]]+3</f>
        <v>37187</v>
      </c>
      <c r="E121" s="2">
        <f>Table3[[#This Row],[t0]]+4</f>
        <v>37188</v>
      </c>
    </row>
    <row r="122" spans="1:5" x14ac:dyDescent="0.25">
      <c r="A122" s="3">
        <v>37185</v>
      </c>
      <c r="B122" s="2">
        <f>Table3[[#This Row],[t0]]+1</f>
        <v>37186</v>
      </c>
      <c r="C122" s="2">
        <f>Table3[[#This Row],[t0]]+2</f>
        <v>37187</v>
      </c>
      <c r="D122" s="2">
        <f>Table3[[#This Row],[t0]]+3</f>
        <v>37188</v>
      </c>
      <c r="E122" s="2">
        <f>Table3[[#This Row],[t0]]+4</f>
        <v>37189</v>
      </c>
    </row>
    <row r="123" spans="1:5" x14ac:dyDescent="0.25">
      <c r="A123" s="4">
        <v>37187</v>
      </c>
      <c r="B123" s="2">
        <f>Table3[[#This Row],[t0]]+1</f>
        <v>37188</v>
      </c>
      <c r="C123" s="2">
        <f>Table3[[#This Row],[t0]]+2</f>
        <v>37189</v>
      </c>
      <c r="D123" s="2">
        <f>Table3[[#This Row],[t0]]+3</f>
        <v>37190</v>
      </c>
      <c r="E123" s="2">
        <f>Table3[[#This Row],[t0]]+4</f>
        <v>37191</v>
      </c>
    </row>
    <row r="124" spans="1:5" x14ac:dyDescent="0.25">
      <c r="A124" s="3">
        <v>37192</v>
      </c>
      <c r="B124" s="2">
        <f>Table3[[#This Row],[t0]]+1</f>
        <v>37193</v>
      </c>
      <c r="C124" s="2">
        <f>Table3[[#This Row],[t0]]+2</f>
        <v>37194</v>
      </c>
      <c r="D124" s="2">
        <f>Table3[[#This Row],[t0]]+3</f>
        <v>37195</v>
      </c>
      <c r="E124" s="2">
        <f>Table3[[#This Row],[t0]]+4</f>
        <v>37196</v>
      </c>
    </row>
    <row r="125" spans="1:5" x14ac:dyDescent="0.25">
      <c r="A125" s="4">
        <v>37194</v>
      </c>
      <c r="B125" s="2">
        <f>Table3[[#This Row],[t0]]+1</f>
        <v>37195</v>
      </c>
      <c r="C125" s="2">
        <f>Table3[[#This Row],[t0]]+2</f>
        <v>37196</v>
      </c>
      <c r="D125" s="2">
        <f>Table3[[#This Row],[t0]]+3</f>
        <v>37197</v>
      </c>
      <c r="E125" s="2">
        <f>Table3[[#This Row],[t0]]+4</f>
        <v>37198</v>
      </c>
    </row>
    <row r="126" spans="1:5" x14ac:dyDescent="0.25">
      <c r="A126" s="3">
        <v>37194</v>
      </c>
      <c r="B126" s="2">
        <f>Table3[[#This Row],[t0]]+1</f>
        <v>37195</v>
      </c>
      <c r="C126" s="2">
        <f>Table3[[#This Row],[t0]]+2</f>
        <v>37196</v>
      </c>
      <c r="D126" s="2">
        <f>Table3[[#This Row],[t0]]+3</f>
        <v>37197</v>
      </c>
      <c r="E126" s="2">
        <f>Table3[[#This Row],[t0]]+4</f>
        <v>37198</v>
      </c>
    </row>
    <row r="127" spans="1:5" x14ac:dyDescent="0.25">
      <c r="A127" s="4">
        <v>37194</v>
      </c>
      <c r="B127" s="2">
        <f>Table3[[#This Row],[t0]]+1</f>
        <v>37195</v>
      </c>
      <c r="C127" s="2">
        <f>Table3[[#This Row],[t0]]+2</f>
        <v>37196</v>
      </c>
      <c r="D127" s="2">
        <f>Table3[[#This Row],[t0]]+3</f>
        <v>37197</v>
      </c>
      <c r="E127" s="2">
        <f>Table3[[#This Row],[t0]]+4</f>
        <v>37198</v>
      </c>
    </row>
    <row r="128" spans="1:5" x14ac:dyDescent="0.25">
      <c r="A128" s="3">
        <v>37196</v>
      </c>
      <c r="B128" s="2">
        <f>Table3[[#This Row],[t0]]+1</f>
        <v>37197</v>
      </c>
      <c r="C128" s="2">
        <f>Table3[[#This Row],[t0]]+2</f>
        <v>37198</v>
      </c>
      <c r="D128" s="2">
        <f>Table3[[#This Row],[t0]]+3</f>
        <v>37199</v>
      </c>
      <c r="E128" s="2">
        <f>Table3[[#This Row],[t0]]+4</f>
        <v>37200</v>
      </c>
    </row>
    <row r="129" spans="1:5" x14ac:dyDescent="0.25">
      <c r="A129" s="4">
        <v>37198</v>
      </c>
      <c r="B129" s="2">
        <f>Table3[[#This Row],[t0]]+1</f>
        <v>37199</v>
      </c>
      <c r="C129" s="2">
        <f>Table3[[#This Row],[t0]]+2</f>
        <v>37200</v>
      </c>
      <c r="D129" s="2">
        <f>Table3[[#This Row],[t0]]+3</f>
        <v>37201</v>
      </c>
      <c r="E129" s="2">
        <f>Table3[[#This Row],[t0]]+4</f>
        <v>37202</v>
      </c>
    </row>
    <row r="130" spans="1:5" x14ac:dyDescent="0.25">
      <c r="A130" s="3">
        <v>37199</v>
      </c>
      <c r="B130" s="2">
        <f>Table3[[#This Row],[t0]]+1</f>
        <v>37200</v>
      </c>
      <c r="C130" s="2">
        <f>Table3[[#This Row],[t0]]+2</f>
        <v>37201</v>
      </c>
      <c r="D130" s="2">
        <f>Table3[[#This Row],[t0]]+3</f>
        <v>37202</v>
      </c>
      <c r="E130" s="2">
        <f>Table3[[#This Row],[t0]]+4</f>
        <v>37203</v>
      </c>
    </row>
    <row r="131" spans="1:5" x14ac:dyDescent="0.25">
      <c r="A131" s="4">
        <v>37204</v>
      </c>
      <c r="B131" s="2">
        <f>Table3[[#This Row],[t0]]+1</f>
        <v>37205</v>
      </c>
      <c r="C131" s="2">
        <f>Table3[[#This Row],[t0]]+2</f>
        <v>37206</v>
      </c>
      <c r="D131" s="2">
        <f>Table3[[#This Row],[t0]]+3</f>
        <v>37207</v>
      </c>
      <c r="E131" s="2">
        <f>Table3[[#This Row],[t0]]+4</f>
        <v>37208</v>
      </c>
    </row>
    <row r="132" spans="1:5" x14ac:dyDescent="0.25">
      <c r="A132" s="3">
        <v>37205</v>
      </c>
      <c r="B132" s="2">
        <f>Table3[[#This Row],[t0]]+1</f>
        <v>37206</v>
      </c>
      <c r="C132" s="2">
        <f>Table3[[#This Row],[t0]]+2</f>
        <v>37207</v>
      </c>
      <c r="D132" s="2">
        <f>Table3[[#This Row],[t0]]+3</f>
        <v>37208</v>
      </c>
      <c r="E132" s="2">
        <f>Table3[[#This Row],[t0]]+4</f>
        <v>37209</v>
      </c>
    </row>
    <row r="133" spans="1:5" x14ac:dyDescent="0.25">
      <c r="A133" s="4">
        <v>37205</v>
      </c>
      <c r="B133" s="2">
        <f>Table3[[#This Row],[t0]]+1</f>
        <v>37206</v>
      </c>
      <c r="C133" s="2">
        <f>Table3[[#This Row],[t0]]+2</f>
        <v>37207</v>
      </c>
      <c r="D133" s="2">
        <f>Table3[[#This Row],[t0]]+3</f>
        <v>37208</v>
      </c>
      <c r="E133" s="2">
        <f>Table3[[#This Row],[t0]]+4</f>
        <v>37209</v>
      </c>
    </row>
    <row r="134" spans="1:5" x14ac:dyDescent="0.25">
      <c r="A134" s="3">
        <v>37210</v>
      </c>
      <c r="B134" s="2">
        <f>Table3[[#This Row],[t0]]+1</f>
        <v>37211</v>
      </c>
      <c r="C134" s="2">
        <f>Table3[[#This Row],[t0]]+2</f>
        <v>37212</v>
      </c>
      <c r="D134" s="2">
        <f>Table3[[#This Row],[t0]]+3</f>
        <v>37213</v>
      </c>
      <c r="E134" s="2">
        <f>Table3[[#This Row],[t0]]+4</f>
        <v>37214</v>
      </c>
    </row>
    <row r="135" spans="1:5" x14ac:dyDescent="0.25">
      <c r="A135" s="4">
        <v>37214</v>
      </c>
      <c r="B135" s="2">
        <f>Table3[[#This Row],[t0]]+1</f>
        <v>37215</v>
      </c>
      <c r="C135" s="2">
        <f>Table3[[#This Row],[t0]]+2</f>
        <v>37216</v>
      </c>
      <c r="D135" s="2">
        <f>Table3[[#This Row],[t0]]+3</f>
        <v>37217</v>
      </c>
      <c r="E135" s="2">
        <f>Table3[[#This Row],[t0]]+4</f>
        <v>37218</v>
      </c>
    </row>
    <row r="136" spans="1:5" x14ac:dyDescent="0.25">
      <c r="A136" s="3">
        <v>37217</v>
      </c>
      <c r="B136" s="2">
        <f>Table3[[#This Row],[t0]]+1</f>
        <v>37218</v>
      </c>
      <c r="C136" s="2">
        <f>Table3[[#This Row],[t0]]+2</f>
        <v>37219</v>
      </c>
      <c r="D136" s="2">
        <f>Table3[[#This Row],[t0]]+3</f>
        <v>37220</v>
      </c>
      <c r="E136" s="2">
        <f>Table3[[#This Row],[t0]]+4</f>
        <v>37221</v>
      </c>
    </row>
    <row r="137" spans="1:5" x14ac:dyDescent="0.25">
      <c r="A137" s="4">
        <v>37224</v>
      </c>
      <c r="B137" s="2">
        <f>Table3[[#This Row],[t0]]+1</f>
        <v>37225</v>
      </c>
      <c r="C137" s="2">
        <f>Table3[[#This Row],[t0]]+2</f>
        <v>37226</v>
      </c>
      <c r="D137" s="2">
        <f>Table3[[#This Row],[t0]]+3</f>
        <v>37227</v>
      </c>
      <c r="E137" s="2">
        <f>Table3[[#This Row],[t0]]+4</f>
        <v>37228</v>
      </c>
    </row>
    <row r="138" spans="1:5" x14ac:dyDescent="0.25">
      <c r="A138" s="3">
        <v>37225</v>
      </c>
      <c r="B138" s="2">
        <f>Table3[[#This Row],[t0]]+1</f>
        <v>37226</v>
      </c>
      <c r="C138" s="2">
        <f>Table3[[#This Row],[t0]]+2</f>
        <v>37227</v>
      </c>
      <c r="D138" s="2">
        <f>Table3[[#This Row],[t0]]+3</f>
        <v>37228</v>
      </c>
      <c r="E138" s="2">
        <f>Table3[[#This Row],[t0]]+4</f>
        <v>37229</v>
      </c>
    </row>
    <row r="139" spans="1:5" x14ac:dyDescent="0.25">
      <c r="A139" s="4">
        <v>37225</v>
      </c>
      <c r="B139" s="2">
        <f>Table3[[#This Row],[t0]]+1</f>
        <v>37226</v>
      </c>
      <c r="C139" s="2">
        <f>Table3[[#This Row],[t0]]+2</f>
        <v>37227</v>
      </c>
      <c r="D139" s="2">
        <f>Table3[[#This Row],[t0]]+3</f>
        <v>37228</v>
      </c>
      <c r="E139" s="2">
        <f>Table3[[#This Row],[t0]]+4</f>
        <v>37229</v>
      </c>
    </row>
    <row r="140" spans="1:5" x14ac:dyDescent="0.25">
      <c r="A140" s="3">
        <v>37225</v>
      </c>
      <c r="B140" s="2">
        <f>Table3[[#This Row],[t0]]+1</f>
        <v>37226</v>
      </c>
      <c r="C140" s="2">
        <f>Table3[[#This Row],[t0]]+2</f>
        <v>37227</v>
      </c>
      <c r="D140" s="2">
        <f>Table3[[#This Row],[t0]]+3</f>
        <v>37228</v>
      </c>
      <c r="E140" s="2">
        <f>Table3[[#This Row],[t0]]+4</f>
        <v>37229</v>
      </c>
    </row>
    <row r="141" spans="1:5" x14ac:dyDescent="0.25">
      <c r="A141" s="4">
        <v>37227</v>
      </c>
      <c r="B141" s="2">
        <f>Table3[[#This Row],[t0]]+1</f>
        <v>37228</v>
      </c>
      <c r="C141" s="2">
        <f>Table3[[#This Row],[t0]]+2</f>
        <v>37229</v>
      </c>
      <c r="D141" s="2">
        <f>Table3[[#This Row],[t0]]+3</f>
        <v>37230</v>
      </c>
      <c r="E141" s="2">
        <f>Table3[[#This Row],[t0]]+4</f>
        <v>37231</v>
      </c>
    </row>
    <row r="142" spans="1:5" x14ac:dyDescent="0.25">
      <c r="A142" s="3">
        <v>37239</v>
      </c>
      <c r="B142" s="2">
        <f>Table3[[#This Row],[t0]]+1</f>
        <v>37240</v>
      </c>
      <c r="C142" s="2">
        <f>Table3[[#This Row],[t0]]+2</f>
        <v>37241</v>
      </c>
      <c r="D142" s="2">
        <f>Table3[[#This Row],[t0]]+3</f>
        <v>37242</v>
      </c>
      <c r="E142" s="2">
        <f>Table3[[#This Row],[t0]]+4</f>
        <v>37243</v>
      </c>
    </row>
    <row r="143" spans="1:5" x14ac:dyDescent="0.25">
      <c r="A143" s="4">
        <v>37242</v>
      </c>
      <c r="B143" s="2">
        <f>Table3[[#This Row],[t0]]+1</f>
        <v>37243</v>
      </c>
      <c r="C143" s="2">
        <f>Table3[[#This Row],[t0]]+2</f>
        <v>37244</v>
      </c>
      <c r="D143" s="2">
        <f>Table3[[#This Row],[t0]]+3</f>
        <v>37245</v>
      </c>
      <c r="E143" s="2">
        <f>Table3[[#This Row],[t0]]+4</f>
        <v>37246</v>
      </c>
    </row>
    <row r="144" spans="1:5" x14ac:dyDescent="0.25">
      <c r="A144" s="3">
        <v>37242</v>
      </c>
      <c r="B144" s="2">
        <f>Table3[[#This Row],[t0]]+1</f>
        <v>37243</v>
      </c>
      <c r="C144" s="2">
        <f>Table3[[#This Row],[t0]]+2</f>
        <v>37244</v>
      </c>
      <c r="D144" s="2">
        <f>Table3[[#This Row],[t0]]+3</f>
        <v>37245</v>
      </c>
      <c r="E144" s="2">
        <f>Table3[[#This Row],[t0]]+4</f>
        <v>37246</v>
      </c>
    </row>
    <row r="145" spans="1:5" x14ac:dyDescent="0.25">
      <c r="A145" s="4">
        <v>37244</v>
      </c>
      <c r="B145" s="2">
        <f>Table3[[#This Row],[t0]]+1</f>
        <v>37245</v>
      </c>
      <c r="C145" s="2">
        <f>Table3[[#This Row],[t0]]+2</f>
        <v>37246</v>
      </c>
      <c r="D145" s="2">
        <f>Table3[[#This Row],[t0]]+3</f>
        <v>37247</v>
      </c>
      <c r="E145" s="2">
        <f>Table3[[#This Row],[t0]]+4</f>
        <v>37248</v>
      </c>
    </row>
    <row r="146" spans="1:5" x14ac:dyDescent="0.25">
      <c r="A146" s="3">
        <v>37247</v>
      </c>
      <c r="B146" s="2">
        <f>Table3[[#This Row],[t0]]+1</f>
        <v>37248</v>
      </c>
      <c r="C146" s="2">
        <f>Table3[[#This Row],[t0]]+2</f>
        <v>37249</v>
      </c>
      <c r="D146" s="2">
        <f>Table3[[#This Row],[t0]]+3</f>
        <v>37250</v>
      </c>
      <c r="E146" s="2">
        <f>Table3[[#This Row],[t0]]+4</f>
        <v>37251</v>
      </c>
    </row>
    <row r="147" spans="1:5" x14ac:dyDescent="0.25">
      <c r="A147" s="4">
        <v>37248</v>
      </c>
      <c r="B147" s="2">
        <f>Table3[[#This Row],[t0]]+1</f>
        <v>37249</v>
      </c>
      <c r="C147" s="2">
        <f>Table3[[#This Row],[t0]]+2</f>
        <v>37250</v>
      </c>
      <c r="D147" s="2">
        <f>Table3[[#This Row],[t0]]+3</f>
        <v>37251</v>
      </c>
      <c r="E147" s="2">
        <f>Table3[[#This Row],[t0]]+4</f>
        <v>37252</v>
      </c>
    </row>
    <row r="148" spans="1:5" x14ac:dyDescent="0.25">
      <c r="A148" s="3">
        <v>37249</v>
      </c>
      <c r="B148" s="2">
        <f>Table3[[#This Row],[t0]]+1</f>
        <v>37250</v>
      </c>
      <c r="C148" s="2">
        <f>Table3[[#This Row],[t0]]+2</f>
        <v>37251</v>
      </c>
      <c r="D148" s="2">
        <f>Table3[[#This Row],[t0]]+3</f>
        <v>37252</v>
      </c>
      <c r="E148" s="2">
        <f>Table3[[#This Row],[t0]]+4</f>
        <v>37253</v>
      </c>
    </row>
    <row r="149" spans="1:5" x14ac:dyDescent="0.25">
      <c r="A149" s="4">
        <v>37250</v>
      </c>
      <c r="B149" s="2">
        <f>Table3[[#This Row],[t0]]+1</f>
        <v>37251</v>
      </c>
      <c r="C149" s="2">
        <f>Table3[[#This Row],[t0]]+2</f>
        <v>37252</v>
      </c>
      <c r="D149" s="2">
        <f>Table3[[#This Row],[t0]]+3</f>
        <v>37253</v>
      </c>
      <c r="E149" s="2">
        <f>Table3[[#This Row],[t0]]+4</f>
        <v>37254</v>
      </c>
    </row>
    <row r="150" spans="1:5" x14ac:dyDescent="0.25">
      <c r="A150" s="3">
        <v>37251</v>
      </c>
      <c r="B150" s="2">
        <f>Table3[[#This Row],[t0]]+1</f>
        <v>37252</v>
      </c>
      <c r="C150" s="2">
        <f>Table3[[#This Row],[t0]]+2</f>
        <v>37253</v>
      </c>
      <c r="D150" s="2">
        <f>Table3[[#This Row],[t0]]+3</f>
        <v>37254</v>
      </c>
      <c r="E150" s="2">
        <f>Table3[[#This Row],[t0]]+4</f>
        <v>37255</v>
      </c>
    </row>
    <row r="151" spans="1:5" x14ac:dyDescent="0.25">
      <c r="A151" s="4">
        <v>37253</v>
      </c>
      <c r="B151" s="2">
        <f>Table3[[#This Row],[t0]]+1</f>
        <v>37254</v>
      </c>
      <c r="C151" s="2">
        <f>Table3[[#This Row],[t0]]+2</f>
        <v>37255</v>
      </c>
      <c r="D151" s="2">
        <f>Table3[[#This Row],[t0]]+3</f>
        <v>37256</v>
      </c>
      <c r="E151" s="2">
        <f>Table3[[#This Row],[t0]]+4</f>
        <v>37257</v>
      </c>
    </row>
    <row r="152" spans="1:5" x14ac:dyDescent="0.25">
      <c r="A152" s="3">
        <v>37255</v>
      </c>
      <c r="B152" s="2">
        <f>Table3[[#This Row],[t0]]+1</f>
        <v>37256</v>
      </c>
      <c r="C152" s="2">
        <f>Table3[[#This Row],[t0]]+2</f>
        <v>37257</v>
      </c>
      <c r="D152" s="2">
        <f>Table3[[#This Row],[t0]]+3</f>
        <v>37258</v>
      </c>
      <c r="E152" s="2">
        <f>Table3[[#This Row],[t0]]+4</f>
        <v>37259</v>
      </c>
    </row>
    <row r="153" spans="1:5" x14ac:dyDescent="0.25">
      <c r="A153" s="4">
        <v>37256</v>
      </c>
      <c r="B153" s="2">
        <f>Table3[[#This Row],[t0]]+1</f>
        <v>37257</v>
      </c>
      <c r="C153" s="2">
        <f>Table3[[#This Row],[t0]]+2</f>
        <v>37258</v>
      </c>
      <c r="D153" s="2">
        <f>Table3[[#This Row],[t0]]+3</f>
        <v>37259</v>
      </c>
      <c r="E153" s="2">
        <f>Table3[[#This Row],[t0]]+4</f>
        <v>37260</v>
      </c>
    </row>
    <row r="154" spans="1:5" x14ac:dyDescent="0.25">
      <c r="A154" s="3">
        <v>37256</v>
      </c>
      <c r="B154" s="2">
        <f>Table3[[#This Row],[t0]]+1</f>
        <v>37257</v>
      </c>
      <c r="C154" s="2">
        <f>Table3[[#This Row],[t0]]+2</f>
        <v>37258</v>
      </c>
      <c r="D154" s="2">
        <f>Table3[[#This Row],[t0]]+3</f>
        <v>37259</v>
      </c>
      <c r="E154" s="2">
        <f>Table3[[#This Row],[t0]]+4</f>
        <v>37260</v>
      </c>
    </row>
    <row r="155" spans="1:5" x14ac:dyDescent="0.25">
      <c r="A155" s="4">
        <v>37257</v>
      </c>
      <c r="B155" s="2">
        <f>Table3[[#This Row],[t0]]+1</f>
        <v>37258</v>
      </c>
      <c r="C155" s="2">
        <f>Table3[[#This Row],[t0]]+2</f>
        <v>37259</v>
      </c>
      <c r="D155" s="2">
        <f>Table3[[#This Row],[t0]]+3</f>
        <v>37260</v>
      </c>
      <c r="E155" s="2">
        <f>Table3[[#This Row],[t0]]+4</f>
        <v>37261</v>
      </c>
    </row>
    <row r="156" spans="1:5" x14ac:dyDescent="0.25">
      <c r="A156" s="3">
        <v>37260</v>
      </c>
      <c r="B156" s="2">
        <f>Table3[[#This Row],[t0]]+1</f>
        <v>37261</v>
      </c>
      <c r="C156" s="2">
        <f>Table3[[#This Row],[t0]]+2</f>
        <v>37262</v>
      </c>
      <c r="D156" s="2">
        <f>Table3[[#This Row],[t0]]+3</f>
        <v>37263</v>
      </c>
      <c r="E156" s="2">
        <f>Table3[[#This Row],[t0]]+4</f>
        <v>37264</v>
      </c>
    </row>
    <row r="157" spans="1:5" x14ac:dyDescent="0.25">
      <c r="A157" s="4">
        <v>37262</v>
      </c>
      <c r="B157" s="2">
        <f>Table3[[#This Row],[t0]]+1</f>
        <v>37263</v>
      </c>
      <c r="C157" s="2">
        <f>Table3[[#This Row],[t0]]+2</f>
        <v>37264</v>
      </c>
      <c r="D157" s="2">
        <f>Table3[[#This Row],[t0]]+3</f>
        <v>37265</v>
      </c>
      <c r="E157" s="2">
        <f>Table3[[#This Row],[t0]]+4</f>
        <v>37266</v>
      </c>
    </row>
    <row r="158" spans="1:5" x14ac:dyDescent="0.25">
      <c r="A158" s="3">
        <v>37264</v>
      </c>
      <c r="B158" s="2">
        <f>Table3[[#This Row],[t0]]+1</f>
        <v>37265</v>
      </c>
      <c r="C158" s="2">
        <f>Table3[[#This Row],[t0]]+2</f>
        <v>37266</v>
      </c>
      <c r="D158" s="2">
        <f>Table3[[#This Row],[t0]]+3</f>
        <v>37267</v>
      </c>
      <c r="E158" s="2">
        <f>Table3[[#This Row],[t0]]+4</f>
        <v>37268</v>
      </c>
    </row>
    <row r="159" spans="1:5" x14ac:dyDescent="0.25">
      <c r="A159" s="4">
        <v>37265</v>
      </c>
      <c r="B159" s="2">
        <f>Table3[[#This Row],[t0]]+1</f>
        <v>37266</v>
      </c>
      <c r="C159" s="2">
        <f>Table3[[#This Row],[t0]]+2</f>
        <v>37267</v>
      </c>
      <c r="D159" s="2">
        <f>Table3[[#This Row],[t0]]+3</f>
        <v>37268</v>
      </c>
      <c r="E159" s="2">
        <f>Table3[[#This Row],[t0]]+4</f>
        <v>37269</v>
      </c>
    </row>
    <row r="160" spans="1:5" x14ac:dyDescent="0.25">
      <c r="A160" s="3">
        <v>37265</v>
      </c>
      <c r="B160" s="2">
        <f>Table3[[#This Row],[t0]]+1</f>
        <v>37266</v>
      </c>
      <c r="C160" s="2">
        <f>Table3[[#This Row],[t0]]+2</f>
        <v>37267</v>
      </c>
      <c r="D160" s="2">
        <f>Table3[[#This Row],[t0]]+3</f>
        <v>37268</v>
      </c>
      <c r="E160" s="2">
        <f>Table3[[#This Row],[t0]]+4</f>
        <v>37269</v>
      </c>
    </row>
    <row r="161" spans="1:5" x14ac:dyDescent="0.25">
      <c r="A161" s="4">
        <v>37267</v>
      </c>
      <c r="B161" s="2">
        <f>Table3[[#This Row],[t0]]+1</f>
        <v>37268</v>
      </c>
      <c r="C161" s="2">
        <f>Table3[[#This Row],[t0]]+2</f>
        <v>37269</v>
      </c>
      <c r="D161" s="2">
        <f>Table3[[#This Row],[t0]]+3</f>
        <v>37270</v>
      </c>
      <c r="E161" s="2">
        <f>Table3[[#This Row],[t0]]+4</f>
        <v>37271</v>
      </c>
    </row>
    <row r="162" spans="1:5" x14ac:dyDescent="0.25">
      <c r="A162" s="3">
        <v>37268</v>
      </c>
      <c r="B162" s="2">
        <f>Table3[[#This Row],[t0]]+1</f>
        <v>37269</v>
      </c>
      <c r="C162" s="2">
        <f>Table3[[#This Row],[t0]]+2</f>
        <v>37270</v>
      </c>
      <c r="D162" s="2">
        <f>Table3[[#This Row],[t0]]+3</f>
        <v>37271</v>
      </c>
      <c r="E162" s="2">
        <f>Table3[[#This Row],[t0]]+4</f>
        <v>37272</v>
      </c>
    </row>
    <row r="163" spans="1:5" x14ac:dyDescent="0.25">
      <c r="A163" s="4">
        <v>37269</v>
      </c>
      <c r="B163" s="2">
        <f>Table3[[#This Row],[t0]]+1</f>
        <v>37270</v>
      </c>
      <c r="C163" s="2">
        <f>Table3[[#This Row],[t0]]+2</f>
        <v>37271</v>
      </c>
      <c r="D163" s="2">
        <f>Table3[[#This Row],[t0]]+3</f>
        <v>37272</v>
      </c>
      <c r="E163" s="2">
        <f>Table3[[#This Row],[t0]]+4</f>
        <v>37273</v>
      </c>
    </row>
    <row r="164" spans="1:5" x14ac:dyDescent="0.25">
      <c r="A164" s="3">
        <v>37283</v>
      </c>
      <c r="B164" s="2">
        <f>Table3[[#This Row],[t0]]+1</f>
        <v>37284</v>
      </c>
      <c r="C164" s="2">
        <f>Table3[[#This Row],[t0]]+2</f>
        <v>37285</v>
      </c>
      <c r="D164" s="2">
        <f>Table3[[#This Row],[t0]]+3</f>
        <v>37286</v>
      </c>
      <c r="E164" s="2">
        <f>Table3[[#This Row],[t0]]+4</f>
        <v>37287</v>
      </c>
    </row>
    <row r="165" spans="1:5" x14ac:dyDescent="0.25">
      <c r="A165" s="4">
        <v>37283</v>
      </c>
      <c r="B165" s="2">
        <f>Table3[[#This Row],[t0]]+1</f>
        <v>37284</v>
      </c>
      <c r="C165" s="2">
        <f>Table3[[#This Row],[t0]]+2</f>
        <v>37285</v>
      </c>
      <c r="D165" s="2">
        <f>Table3[[#This Row],[t0]]+3</f>
        <v>37286</v>
      </c>
      <c r="E165" s="2">
        <f>Table3[[#This Row],[t0]]+4</f>
        <v>37287</v>
      </c>
    </row>
    <row r="166" spans="1:5" x14ac:dyDescent="0.25">
      <c r="A166" s="3">
        <v>37287</v>
      </c>
      <c r="B166" s="2">
        <f>Table3[[#This Row],[t0]]+1</f>
        <v>37288</v>
      </c>
      <c r="C166" s="2">
        <f>Table3[[#This Row],[t0]]+2</f>
        <v>37289</v>
      </c>
      <c r="D166" s="2">
        <f>Table3[[#This Row],[t0]]+3</f>
        <v>37290</v>
      </c>
      <c r="E166" s="2">
        <f>Table3[[#This Row],[t0]]+4</f>
        <v>37291</v>
      </c>
    </row>
    <row r="167" spans="1:5" x14ac:dyDescent="0.25">
      <c r="A167" s="4">
        <v>37290</v>
      </c>
      <c r="B167" s="2">
        <f>Table3[[#This Row],[t0]]+1</f>
        <v>37291</v>
      </c>
      <c r="C167" s="2">
        <f>Table3[[#This Row],[t0]]+2</f>
        <v>37292</v>
      </c>
      <c r="D167" s="2">
        <f>Table3[[#This Row],[t0]]+3</f>
        <v>37293</v>
      </c>
      <c r="E167" s="2">
        <f>Table3[[#This Row],[t0]]+4</f>
        <v>37294</v>
      </c>
    </row>
    <row r="168" spans="1:5" x14ac:dyDescent="0.25">
      <c r="A168" s="3">
        <v>37291</v>
      </c>
      <c r="B168" s="2">
        <f>Table3[[#This Row],[t0]]+1</f>
        <v>37292</v>
      </c>
      <c r="C168" s="2">
        <f>Table3[[#This Row],[t0]]+2</f>
        <v>37293</v>
      </c>
      <c r="D168" s="2">
        <f>Table3[[#This Row],[t0]]+3</f>
        <v>37294</v>
      </c>
      <c r="E168" s="2">
        <f>Table3[[#This Row],[t0]]+4</f>
        <v>37295</v>
      </c>
    </row>
    <row r="169" spans="1:5" x14ac:dyDescent="0.25">
      <c r="A169" s="4">
        <v>37291</v>
      </c>
      <c r="B169" s="2">
        <f>Table3[[#This Row],[t0]]+1</f>
        <v>37292</v>
      </c>
      <c r="C169" s="2">
        <f>Table3[[#This Row],[t0]]+2</f>
        <v>37293</v>
      </c>
      <c r="D169" s="2">
        <f>Table3[[#This Row],[t0]]+3</f>
        <v>37294</v>
      </c>
      <c r="E169" s="2">
        <f>Table3[[#This Row],[t0]]+4</f>
        <v>37295</v>
      </c>
    </row>
    <row r="170" spans="1:5" x14ac:dyDescent="0.25">
      <c r="A170" s="3">
        <v>37293</v>
      </c>
      <c r="B170" s="2">
        <f>Table3[[#This Row],[t0]]+1</f>
        <v>37294</v>
      </c>
      <c r="C170" s="2">
        <f>Table3[[#This Row],[t0]]+2</f>
        <v>37295</v>
      </c>
      <c r="D170" s="2">
        <f>Table3[[#This Row],[t0]]+3</f>
        <v>37296</v>
      </c>
      <c r="E170" s="2">
        <f>Table3[[#This Row],[t0]]+4</f>
        <v>37297</v>
      </c>
    </row>
    <row r="171" spans="1:5" x14ac:dyDescent="0.25">
      <c r="A171" s="4">
        <v>37293</v>
      </c>
      <c r="B171" s="2">
        <f>Table3[[#This Row],[t0]]+1</f>
        <v>37294</v>
      </c>
      <c r="C171" s="2">
        <f>Table3[[#This Row],[t0]]+2</f>
        <v>37295</v>
      </c>
      <c r="D171" s="2">
        <f>Table3[[#This Row],[t0]]+3</f>
        <v>37296</v>
      </c>
      <c r="E171" s="2">
        <f>Table3[[#This Row],[t0]]+4</f>
        <v>37297</v>
      </c>
    </row>
    <row r="172" spans="1:5" x14ac:dyDescent="0.25">
      <c r="A172" s="3">
        <v>37293</v>
      </c>
      <c r="B172" s="2">
        <f>Table3[[#This Row],[t0]]+1</f>
        <v>37294</v>
      </c>
      <c r="C172" s="2">
        <f>Table3[[#This Row],[t0]]+2</f>
        <v>37295</v>
      </c>
      <c r="D172" s="2">
        <f>Table3[[#This Row],[t0]]+3</f>
        <v>37296</v>
      </c>
      <c r="E172" s="2">
        <f>Table3[[#This Row],[t0]]+4</f>
        <v>37297</v>
      </c>
    </row>
    <row r="173" spans="1:5" x14ac:dyDescent="0.25">
      <c r="A173" s="4">
        <v>37298</v>
      </c>
      <c r="B173" s="2">
        <f>Table3[[#This Row],[t0]]+1</f>
        <v>37299</v>
      </c>
      <c r="C173" s="2">
        <f>Table3[[#This Row],[t0]]+2</f>
        <v>37300</v>
      </c>
      <c r="D173" s="2">
        <f>Table3[[#This Row],[t0]]+3</f>
        <v>37301</v>
      </c>
      <c r="E173" s="2">
        <f>Table3[[#This Row],[t0]]+4</f>
        <v>37302</v>
      </c>
    </row>
    <row r="174" spans="1:5" x14ac:dyDescent="0.25">
      <c r="A174" s="3">
        <v>37306</v>
      </c>
      <c r="B174" s="2">
        <f>Table3[[#This Row],[t0]]+1</f>
        <v>37307</v>
      </c>
      <c r="C174" s="2">
        <f>Table3[[#This Row],[t0]]+2</f>
        <v>37308</v>
      </c>
      <c r="D174" s="2">
        <f>Table3[[#This Row],[t0]]+3</f>
        <v>37309</v>
      </c>
      <c r="E174" s="2">
        <f>Table3[[#This Row],[t0]]+4</f>
        <v>37310</v>
      </c>
    </row>
    <row r="175" spans="1:5" x14ac:dyDescent="0.25">
      <c r="A175" s="4">
        <v>37315</v>
      </c>
      <c r="B175" s="2">
        <f>Table3[[#This Row],[t0]]+1</f>
        <v>37316</v>
      </c>
      <c r="C175" s="2">
        <f>Table3[[#This Row],[t0]]+2</f>
        <v>37317</v>
      </c>
      <c r="D175" s="2">
        <f>Table3[[#This Row],[t0]]+3</f>
        <v>37318</v>
      </c>
      <c r="E175" s="2">
        <f>Table3[[#This Row],[t0]]+4</f>
        <v>37319</v>
      </c>
    </row>
    <row r="176" spans="1:5" x14ac:dyDescent="0.25">
      <c r="A176" s="3">
        <v>37318</v>
      </c>
      <c r="B176" s="2">
        <f>Table3[[#This Row],[t0]]+1</f>
        <v>37319</v>
      </c>
      <c r="C176" s="2">
        <f>Table3[[#This Row],[t0]]+2</f>
        <v>37320</v>
      </c>
      <c r="D176" s="2">
        <f>Table3[[#This Row],[t0]]+3</f>
        <v>37321</v>
      </c>
      <c r="E176" s="2">
        <f>Table3[[#This Row],[t0]]+4</f>
        <v>37322</v>
      </c>
    </row>
    <row r="177" spans="1:5" x14ac:dyDescent="0.25">
      <c r="A177" s="4">
        <v>37321</v>
      </c>
      <c r="B177" s="2">
        <f>Table3[[#This Row],[t0]]+1</f>
        <v>37322</v>
      </c>
      <c r="C177" s="2">
        <f>Table3[[#This Row],[t0]]+2</f>
        <v>37323</v>
      </c>
      <c r="D177" s="2">
        <f>Table3[[#This Row],[t0]]+3</f>
        <v>37324</v>
      </c>
      <c r="E177" s="2">
        <f>Table3[[#This Row],[t0]]+4</f>
        <v>37325</v>
      </c>
    </row>
    <row r="178" spans="1:5" x14ac:dyDescent="0.25">
      <c r="A178" s="3">
        <v>37332</v>
      </c>
      <c r="B178" s="2">
        <f>Table3[[#This Row],[t0]]+1</f>
        <v>37333</v>
      </c>
      <c r="C178" s="2">
        <f>Table3[[#This Row],[t0]]+2</f>
        <v>37334</v>
      </c>
      <c r="D178" s="2">
        <f>Table3[[#This Row],[t0]]+3</f>
        <v>37335</v>
      </c>
      <c r="E178" s="2">
        <f>Table3[[#This Row],[t0]]+4</f>
        <v>37336</v>
      </c>
    </row>
    <row r="179" spans="1:5" x14ac:dyDescent="0.25">
      <c r="A179" s="4">
        <v>37332</v>
      </c>
      <c r="B179" s="2">
        <f>Table3[[#This Row],[t0]]+1</f>
        <v>37333</v>
      </c>
      <c r="C179" s="2">
        <f>Table3[[#This Row],[t0]]+2</f>
        <v>37334</v>
      </c>
      <c r="D179" s="2">
        <f>Table3[[#This Row],[t0]]+3</f>
        <v>37335</v>
      </c>
      <c r="E179" s="2">
        <f>Table3[[#This Row],[t0]]+4</f>
        <v>37336</v>
      </c>
    </row>
    <row r="180" spans="1:5" x14ac:dyDescent="0.25">
      <c r="A180" s="3">
        <v>37333</v>
      </c>
      <c r="B180" s="2">
        <f>Table3[[#This Row],[t0]]+1</f>
        <v>37334</v>
      </c>
      <c r="C180" s="2">
        <f>Table3[[#This Row],[t0]]+2</f>
        <v>37335</v>
      </c>
      <c r="D180" s="2">
        <f>Table3[[#This Row],[t0]]+3</f>
        <v>37336</v>
      </c>
      <c r="E180" s="2">
        <f>Table3[[#This Row],[t0]]+4</f>
        <v>37337</v>
      </c>
    </row>
    <row r="181" spans="1:5" x14ac:dyDescent="0.25">
      <c r="A181" s="4">
        <v>37334</v>
      </c>
      <c r="B181" s="2">
        <f>Table3[[#This Row],[t0]]+1</f>
        <v>37335</v>
      </c>
      <c r="C181" s="2">
        <f>Table3[[#This Row],[t0]]+2</f>
        <v>37336</v>
      </c>
      <c r="D181" s="2">
        <f>Table3[[#This Row],[t0]]+3</f>
        <v>37337</v>
      </c>
      <c r="E181" s="2">
        <f>Table3[[#This Row],[t0]]+4</f>
        <v>37338</v>
      </c>
    </row>
    <row r="182" spans="1:5" x14ac:dyDescent="0.25">
      <c r="A182" s="3">
        <v>37336</v>
      </c>
      <c r="B182" s="2">
        <f>Table3[[#This Row],[t0]]+1</f>
        <v>37337</v>
      </c>
      <c r="C182" s="2">
        <f>Table3[[#This Row],[t0]]+2</f>
        <v>37338</v>
      </c>
      <c r="D182" s="2">
        <f>Table3[[#This Row],[t0]]+3</f>
        <v>37339</v>
      </c>
      <c r="E182" s="2">
        <f>Table3[[#This Row],[t0]]+4</f>
        <v>37340</v>
      </c>
    </row>
    <row r="183" spans="1:5" x14ac:dyDescent="0.25">
      <c r="A183" s="4">
        <v>37337</v>
      </c>
      <c r="B183" s="2">
        <f>Table3[[#This Row],[t0]]+1</f>
        <v>37338</v>
      </c>
      <c r="C183" s="2">
        <f>Table3[[#This Row],[t0]]+2</f>
        <v>37339</v>
      </c>
      <c r="D183" s="2">
        <f>Table3[[#This Row],[t0]]+3</f>
        <v>37340</v>
      </c>
      <c r="E183" s="2">
        <f>Table3[[#This Row],[t0]]+4</f>
        <v>37341</v>
      </c>
    </row>
    <row r="184" spans="1:5" x14ac:dyDescent="0.25">
      <c r="A184" s="3">
        <v>37338</v>
      </c>
      <c r="B184" s="2">
        <f>Table3[[#This Row],[t0]]+1</f>
        <v>37339</v>
      </c>
      <c r="C184" s="2">
        <f>Table3[[#This Row],[t0]]+2</f>
        <v>37340</v>
      </c>
      <c r="D184" s="2">
        <f>Table3[[#This Row],[t0]]+3</f>
        <v>37341</v>
      </c>
      <c r="E184" s="2">
        <f>Table3[[#This Row],[t0]]+4</f>
        <v>37342</v>
      </c>
    </row>
    <row r="185" spans="1:5" x14ac:dyDescent="0.25">
      <c r="A185" s="4">
        <v>37342</v>
      </c>
      <c r="B185" s="2">
        <f>Table3[[#This Row],[t0]]+1</f>
        <v>37343</v>
      </c>
      <c r="C185" s="2">
        <f>Table3[[#This Row],[t0]]+2</f>
        <v>37344</v>
      </c>
      <c r="D185" s="2">
        <f>Table3[[#This Row],[t0]]+3</f>
        <v>37345</v>
      </c>
      <c r="E185" s="2">
        <f>Table3[[#This Row],[t0]]+4</f>
        <v>37346</v>
      </c>
    </row>
    <row r="186" spans="1:5" x14ac:dyDescent="0.25">
      <c r="A186" s="3">
        <v>37345</v>
      </c>
      <c r="B186" s="2">
        <f>Table3[[#This Row],[t0]]+1</f>
        <v>37346</v>
      </c>
      <c r="C186" s="2">
        <f>Table3[[#This Row],[t0]]+2</f>
        <v>37347</v>
      </c>
      <c r="D186" s="2">
        <f>Table3[[#This Row],[t0]]+3</f>
        <v>37348</v>
      </c>
      <c r="E186" s="2">
        <f>Table3[[#This Row],[t0]]+4</f>
        <v>37349</v>
      </c>
    </row>
    <row r="187" spans="1:5" x14ac:dyDescent="0.25">
      <c r="A187" s="4">
        <v>37346</v>
      </c>
      <c r="B187" s="2">
        <f>Table3[[#This Row],[t0]]+1</f>
        <v>37347</v>
      </c>
      <c r="C187" s="2">
        <f>Table3[[#This Row],[t0]]+2</f>
        <v>37348</v>
      </c>
      <c r="D187" s="2">
        <f>Table3[[#This Row],[t0]]+3</f>
        <v>37349</v>
      </c>
      <c r="E187" s="2">
        <f>Table3[[#This Row],[t0]]+4</f>
        <v>37350</v>
      </c>
    </row>
    <row r="188" spans="1:5" x14ac:dyDescent="0.25">
      <c r="A188" s="3">
        <v>37346</v>
      </c>
      <c r="B188" s="2">
        <f>Table3[[#This Row],[t0]]+1</f>
        <v>37347</v>
      </c>
      <c r="C188" s="2">
        <f>Table3[[#This Row],[t0]]+2</f>
        <v>37348</v>
      </c>
      <c r="D188" s="2">
        <f>Table3[[#This Row],[t0]]+3</f>
        <v>37349</v>
      </c>
      <c r="E188" s="2">
        <f>Table3[[#This Row],[t0]]+4</f>
        <v>37350</v>
      </c>
    </row>
    <row r="189" spans="1:5" x14ac:dyDescent="0.25">
      <c r="A189" s="4">
        <v>37348</v>
      </c>
      <c r="B189" s="2">
        <f>Table3[[#This Row],[t0]]+1</f>
        <v>37349</v>
      </c>
      <c r="C189" s="2">
        <f>Table3[[#This Row],[t0]]+2</f>
        <v>37350</v>
      </c>
      <c r="D189" s="2">
        <f>Table3[[#This Row],[t0]]+3</f>
        <v>37351</v>
      </c>
      <c r="E189" s="2">
        <f>Table3[[#This Row],[t0]]+4</f>
        <v>37352</v>
      </c>
    </row>
    <row r="190" spans="1:5" x14ac:dyDescent="0.25">
      <c r="A190" s="3">
        <v>37350</v>
      </c>
      <c r="B190" s="2">
        <f>Table3[[#This Row],[t0]]+1</f>
        <v>37351</v>
      </c>
      <c r="C190" s="2">
        <f>Table3[[#This Row],[t0]]+2</f>
        <v>37352</v>
      </c>
      <c r="D190" s="2">
        <f>Table3[[#This Row],[t0]]+3</f>
        <v>37353</v>
      </c>
      <c r="E190" s="2">
        <f>Table3[[#This Row],[t0]]+4</f>
        <v>37354</v>
      </c>
    </row>
    <row r="191" spans="1:5" x14ac:dyDescent="0.25">
      <c r="A191" s="4">
        <v>37354</v>
      </c>
      <c r="B191" s="2">
        <f>Table3[[#This Row],[t0]]+1</f>
        <v>37355</v>
      </c>
      <c r="C191" s="2">
        <f>Table3[[#This Row],[t0]]+2</f>
        <v>37356</v>
      </c>
      <c r="D191" s="2">
        <f>Table3[[#This Row],[t0]]+3</f>
        <v>37357</v>
      </c>
      <c r="E191" s="2">
        <f>Table3[[#This Row],[t0]]+4</f>
        <v>37358</v>
      </c>
    </row>
    <row r="192" spans="1:5" x14ac:dyDescent="0.25">
      <c r="A192" s="3">
        <v>37354</v>
      </c>
      <c r="B192" s="2">
        <f>Table3[[#This Row],[t0]]+1</f>
        <v>37355</v>
      </c>
      <c r="C192" s="2">
        <f>Table3[[#This Row],[t0]]+2</f>
        <v>37356</v>
      </c>
      <c r="D192" s="2">
        <f>Table3[[#This Row],[t0]]+3</f>
        <v>37357</v>
      </c>
      <c r="E192" s="2">
        <f>Table3[[#This Row],[t0]]+4</f>
        <v>37358</v>
      </c>
    </row>
    <row r="193" spans="1:5" x14ac:dyDescent="0.25">
      <c r="A193" s="4">
        <v>37357</v>
      </c>
      <c r="B193" s="2">
        <f>Table3[[#This Row],[t0]]+1</f>
        <v>37358</v>
      </c>
      <c r="C193" s="2">
        <f>Table3[[#This Row],[t0]]+2</f>
        <v>37359</v>
      </c>
      <c r="D193" s="2">
        <f>Table3[[#This Row],[t0]]+3</f>
        <v>37360</v>
      </c>
      <c r="E193" s="2">
        <f>Table3[[#This Row],[t0]]+4</f>
        <v>37361</v>
      </c>
    </row>
    <row r="194" spans="1:5" x14ac:dyDescent="0.25">
      <c r="A194" s="3">
        <v>37360</v>
      </c>
      <c r="B194" s="2">
        <f>Table3[[#This Row],[t0]]+1</f>
        <v>37361</v>
      </c>
      <c r="C194" s="2">
        <f>Table3[[#This Row],[t0]]+2</f>
        <v>37362</v>
      </c>
      <c r="D194" s="2">
        <f>Table3[[#This Row],[t0]]+3</f>
        <v>37363</v>
      </c>
      <c r="E194" s="2">
        <f>Table3[[#This Row],[t0]]+4</f>
        <v>37364</v>
      </c>
    </row>
    <row r="195" spans="1:5" x14ac:dyDescent="0.25">
      <c r="A195" s="4">
        <v>37362</v>
      </c>
      <c r="B195" s="2">
        <f>Table3[[#This Row],[t0]]+1</f>
        <v>37363</v>
      </c>
      <c r="C195" s="2">
        <f>Table3[[#This Row],[t0]]+2</f>
        <v>37364</v>
      </c>
      <c r="D195" s="2">
        <f>Table3[[#This Row],[t0]]+3</f>
        <v>37365</v>
      </c>
      <c r="E195" s="2">
        <f>Table3[[#This Row],[t0]]+4</f>
        <v>37366</v>
      </c>
    </row>
    <row r="196" spans="1:5" x14ac:dyDescent="0.25">
      <c r="A196" s="3">
        <v>37363</v>
      </c>
      <c r="B196" s="2">
        <f>Table3[[#This Row],[t0]]+1</f>
        <v>37364</v>
      </c>
      <c r="C196" s="2">
        <f>Table3[[#This Row],[t0]]+2</f>
        <v>37365</v>
      </c>
      <c r="D196" s="2">
        <f>Table3[[#This Row],[t0]]+3</f>
        <v>37366</v>
      </c>
      <c r="E196" s="2">
        <f>Table3[[#This Row],[t0]]+4</f>
        <v>37367</v>
      </c>
    </row>
    <row r="197" spans="1:5" x14ac:dyDescent="0.25">
      <c r="A197" s="4">
        <v>37369</v>
      </c>
      <c r="B197" s="2">
        <f>Table3[[#This Row],[t0]]+1</f>
        <v>37370</v>
      </c>
      <c r="C197" s="2">
        <f>Table3[[#This Row],[t0]]+2</f>
        <v>37371</v>
      </c>
      <c r="D197" s="2">
        <f>Table3[[#This Row],[t0]]+3</f>
        <v>37372</v>
      </c>
      <c r="E197" s="2">
        <f>Table3[[#This Row],[t0]]+4</f>
        <v>37373</v>
      </c>
    </row>
    <row r="198" spans="1:5" x14ac:dyDescent="0.25">
      <c r="A198" s="3">
        <v>37370</v>
      </c>
      <c r="B198" s="2">
        <f>Table3[[#This Row],[t0]]+1</f>
        <v>37371</v>
      </c>
      <c r="C198" s="2">
        <f>Table3[[#This Row],[t0]]+2</f>
        <v>37372</v>
      </c>
      <c r="D198" s="2">
        <f>Table3[[#This Row],[t0]]+3</f>
        <v>37373</v>
      </c>
      <c r="E198" s="2">
        <f>Table3[[#This Row],[t0]]+4</f>
        <v>37374</v>
      </c>
    </row>
    <row r="199" spans="1:5" x14ac:dyDescent="0.25">
      <c r="A199" s="4">
        <v>37372</v>
      </c>
      <c r="B199" s="2">
        <f>Table3[[#This Row],[t0]]+1</f>
        <v>37373</v>
      </c>
      <c r="C199" s="2">
        <f>Table3[[#This Row],[t0]]+2</f>
        <v>37374</v>
      </c>
      <c r="D199" s="2">
        <f>Table3[[#This Row],[t0]]+3</f>
        <v>37375</v>
      </c>
      <c r="E199" s="2">
        <f>Table3[[#This Row],[t0]]+4</f>
        <v>37376</v>
      </c>
    </row>
    <row r="200" spans="1:5" x14ac:dyDescent="0.25">
      <c r="A200" s="3">
        <v>37372</v>
      </c>
      <c r="B200" s="2">
        <f>Table3[[#This Row],[t0]]+1</f>
        <v>37373</v>
      </c>
      <c r="C200" s="2">
        <f>Table3[[#This Row],[t0]]+2</f>
        <v>37374</v>
      </c>
      <c r="D200" s="2">
        <f>Table3[[#This Row],[t0]]+3</f>
        <v>37375</v>
      </c>
      <c r="E200" s="2">
        <f>Table3[[#This Row],[t0]]+4</f>
        <v>37376</v>
      </c>
    </row>
    <row r="201" spans="1:5" x14ac:dyDescent="0.25">
      <c r="A201" s="4">
        <v>37372</v>
      </c>
      <c r="B201" s="2">
        <f>Table3[[#This Row],[t0]]+1</f>
        <v>37373</v>
      </c>
      <c r="C201" s="2">
        <f>Table3[[#This Row],[t0]]+2</f>
        <v>37374</v>
      </c>
      <c r="D201" s="2">
        <f>Table3[[#This Row],[t0]]+3</f>
        <v>37375</v>
      </c>
      <c r="E201" s="2">
        <f>Table3[[#This Row],[t0]]+4</f>
        <v>37376</v>
      </c>
    </row>
    <row r="202" spans="1:5" x14ac:dyDescent="0.25">
      <c r="A202" s="3">
        <v>37372</v>
      </c>
      <c r="B202" s="2">
        <f>Table3[[#This Row],[t0]]+1</f>
        <v>37373</v>
      </c>
      <c r="C202" s="2">
        <f>Table3[[#This Row],[t0]]+2</f>
        <v>37374</v>
      </c>
      <c r="D202" s="2">
        <f>Table3[[#This Row],[t0]]+3</f>
        <v>37375</v>
      </c>
      <c r="E202" s="2">
        <f>Table3[[#This Row],[t0]]+4</f>
        <v>37376</v>
      </c>
    </row>
    <row r="203" spans="1:5" x14ac:dyDescent="0.25">
      <c r="A203" s="4">
        <v>37376</v>
      </c>
      <c r="B203" s="2">
        <f>Table3[[#This Row],[t0]]+1</f>
        <v>37377</v>
      </c>
      <c r="C203" s="2">
        <f>Table3[[#This Row],[t0]]+2</f>
        <v>37378</v>
      </c>
      <c r="D203" s="2">
        <f>Table3[[#This Row],[t0]]+3</f>
        <v>37379</v>
      </c>
      <c r="E203" s="2">
        <f>Table3[[#This Row],[t0]]+4</f>
        <v>37380</v>
      </c>
    </row>
    <row r="204" spans="1:5" x14ac:dyDescent="0.25">
      <c r="A204" s="3">
        <v>37376</v>
      </c>
      <c r="B204" s="2">
        <f>Table3[[#This Row],[t0]]+1</f>
        <v>37377</v>
      </c>
      <c r="C204" s="2">
        <f>Table3[[#This Row],[t0]]+2</f>
        <v>37378</v>
      </c>
      <c r="D204" s="2">
        <f>Table3[[#This Row],[t0]]+3</f>
        <v>37379</v>
      </c>
      <c r="E204" s="2">
        <f>Table3[[#This Row],[t0]]+4</f>
        <v>37380</v>
      </c>
    </row>
    <row r="205" spans="1:5" x14ac:dyDescent="0.25">
      <c r="A205" s="4">
        <v>37376</v>
      </c>
      <c r="B205" s="2">
        <f>Table3[[#This Row],[t0]]+1</f>
        <v>37377</v>
      </c>
      <c r="C205" s="2">
        <f>Table3[[#This Row],[t0]]+2</f>
        <v>37378</v>
      </c>
      <c r="D205" s="2">
        <f>Table3[[#This Row],[t0]]+3</f>
        <v>37379</v>
      </c>
      <c r="E205" s="2">
        <f>Table3[[#This Row],[t0]]+4</f>
        <v>37380</v>
      </c>
    </row>
    <row r="206" spans="1:5" x14ac:dyDescent="0.25">
      <c r="A206" s="3">
        <v>37378</v>
      </c>
      <c r="B206" s="2">
        <f>Table3[[#This Row],[t0]]+1</f>
        <v>37379</v>
      </c>
      <c r="C206" s="2">
        <f>Table3[[#This Row],[t0]]+2</f>
        <v>37380</v>
      </c>
      <c r="D206" s="2">
        <f>Table3[[#This Row],[t0]]+3</f>
        <v>37381</v>
      </c>
      <c r="E206" s="2">
        <f>Table3[[#This Row],[t0]]+4</f>
        <v>37382</v>
      </c>
    </row>
    <row r="207" spans="1:5" x14ac:dyDescent="0.25">
      <c r="A207" s="4">
        <v>37378</v>
      </c>
      <c r="B207" s="2">
        <f>Table3[[#This Row],[t0]]+1</f>
        <v>37379</v>
      </c>
      <c r="C207" s="2">
        <f>Table3[[#This Row],[t0]]+2</f>
        <v>37380</v>
      </c>
      <c r="D207" s="2">
        <f>Table3[[#This Row],[t0]]+3</f>
        <v>37381</v>
      </c>
      <c r="E207" s="2">
        <f>Table3[[#This Row],[t0]]+4</f>
        <v>37382</v>
      </c>
    </row>
    <row r="208" spans="1:5" x14ac:dyDescent="0.25">
      <c r="A208" s="3">
        <v>37382</v>
      </c>
      <c r="B208" s="2">
        <f>Table3[[#This Row],[t0]]+1</f>
        <v>37383</v>
      </c>
      <c r="C208" s="2">
        <f>Table3[[#This Row],[t0]]+2</f>
        <v>37384</v>
      </c>
      <c r="D208" s="2">
        <f>Table3[[#This Row],[t0]]+3</f>
        <v>37385</v>
      </c>
      <c r="E208" s="2">
        <f>Table3[[#This Row],[t0]]+4</f>
        <v>37386</v>
      </c>
    </row>
    <row r="209" spans="1:5" x14ac:dyDescent="0.25">
      <c r="A209" s="4">
        <v>37382</v>
      </c>
      <c r="B209" s="2">
        <f>Table3[[#This Row],[t0]]+1</f>
        <v>37383</v>
      </c>
      <c r="C209" s="2">
        <f>Table3[[#This Row],[t0]]+2</f>
        <v>37384</v>
      </c>
      <c r="D209" s="2">
        <f>Table3[[#This Row],[t0]]+3</f>
        <v>37385</v>
      </c>
      <c r="E209" s="2">
        <f>Table3[[#This Row],[t0]]+4</f>
        <v>37386</v>
      </c>
    </row>
    <row r="210" spans="1:5" x14ac:dyDescent="0.25">
      <c r="A210" s="3">
        <v>37382</v>
      </c>
      <c r="B210" s="2">
        <f>Table3[[#This Row],[t0]]+1</f>
        <v>37383</v>
      </c>
      <c r="C210" s="2">
        <f>Table3[[#This Row],[t0]]+2</f>
        <v>37384</v>
      </c>
      <c r="D210" s="2">
        <f>Table3[[#This Row],[t0]]+3</f>
        <v>37385</v>
      </c>
      <c r="E210" s="2">
        <f>Table3[[#This Row],[t0]]+4</f>
        <v>37386</v>
      </c>
    </row>
    <row r="211" spans="1:5" x14ac:dyDescent="0.25">
      <c r="A211" s="4">
        <v>37390</v>
      </c>
      <c r="B211" s="2">
        <f>Table3[[#This Row],[t0]]+1</f>
        <v>37391</v>
      </c>
      <c r="C211" s="2">
        <f>Table3[[#This Row],[t0]]+2</f>
        <v>37392</v>
      </c>
      <c r="D211" s="2">
        <f>Table3[[#This Row],[t0]]+3</f>
        <v>37393</v>
      </c>
      <c r="E211" s="2">
        <f>Table3[[#This Row],[t0]]+4</f>
        <v>37394</v>
      </c>
    </row>
    <row r="212" spans="1:5" x14ac:dyDescent="0.25">
      <c r="A212" s="3">
        <v>37398</v>
      </c>
      <c r="B212" s="2">
        <f>Table3[[#This Row],[t0]]+1</f>
        <v>37399</v>
      </c>
      <c r="C212" s="2">
        <f>Table3[[#This Row],[t0]]+2</f>
        <v>37400</v>
      </c>
      <c r="D212" s="2">
        <f>Table3[[#This Row],[t0]]+3</f>
        <v>37401</v>
      </c>
      <c r="E212" s="2">
        <f>Table3[[#This Row],[t0]]+4</f>
        <v>37402</v>
      </c>
    </row>
    <row r="213" spans="1:5" x14ac:dyDescent="0.25">
      <c r="A213" s="4">
        <v>37399</v>
      </c>
      <c r="B213" s="2">
        <f>Table3[[#This Row],[t0]]+1</f>
        <v>37400</v>
      </c>
      <c r="C213" s="2">
        <f>Table3[[#This Row],[t0]]+2</f>
        <v>37401</v>
      </c>
      <c r="D213" s="2">
        <f>Table3[[#This Row],[t0]]+3</f>
        <v>37402</v>
      </c>
      <c r="E213" s="2">
        <f>Table3[[#This Row],[t0]]+4</f>
        <v>37403</v>
      </c>
    </row>
    <row r="214" spans="1:5" x14ac:dyDescent="0.25">
      <c r="A214" s="3">
        <v>37399</v>
      </c>
      <c r="B214" s="2">
        <f>Table3[[#This Row],[t0]]+1</f>
        <v>37400</v>
      </c>
      <c r="C214" s="2">
        <f>Table3[[#This Row],[t0]]+2</f>
        <v>37401</v>
      </c>
      <c r="D214" s="2">
        <f>Table3[[#This Row],[t0]]+3</f>
        <v>37402</v>
      </c>
      <c r="E214" s="2">
        <f>Table3[[#This Row],[t0]]+4</f>
        <v>37403</v>
      </c>
    </row>
    <row r="215" spans="1:5" x14ac:dyDescent="0.25">
      <c r="A215" s="4">
        <v>37399</v>
      </c>
      <c r="B215" s="2">
        <f>Table3[[#This Row],[t0]]+1</f>
        <v>37400</v>
      </c>
      <c r="C215" s="2">
        <f>Table3[[#This Row],[t0]]+2</f>
        <v>37401</v>
      </c>
      <c r="D215" s="2">
        <f>Table3[[#This Row],[t0]]+3</f>
        <v>37402</v>
      </c>
      <c r="E215" s="2">
        <f>Table3[[#This Row],[t0]]+4</f>
        <v>37403</v>
      </c>
    </row>
    <row r="216" spans="1:5" x14ac:dyDescent="0.25">
      <c r="A216" s="3">
        <v>37399</v>
      </c>
      <c r="B216" s="2">
        <f>Table3[[#This Row],[t0]]+1</f>
        <v>37400</v>
      </c>
      <c r="C216" s="2">
        <f>Table3[[#This Row],[t0]]+2</f>
        <v>37401</v>
      </c>
      <c r="D216" s="2">
        <f>Table3[[#This Row],[t0]]+3</f>
        <v>37402</v>
      </c>
      <c r="E216" s="2">
        <f>Table3[[#This Row],[t0]]+4</f>
        <v>37403</v>
      </c>
    </row>
    <row r="217" spans="1:5" x14ac:dyDescent="0.25">
      <c r="A217" s="4">
        <v>37399</v>
      </c>
      <c r="B217" s="2">
        <f>Table3[[#This Row],[t0]]+1</f>
        <v>37400</v>
      </c>
      <c r="C217" s="2">
        <f>Table3[[#This Row],[t0]]+2</f>
        <v>37401</v>
      </c>
      <c r="D217" s="2">
        <f>Table3[[#This Row],[t0]]+3</f>
        <v>37402</v>
      </c>
      <c r="E217" s="2">
        <f>Table3[[#This Row],[t0]]+4</f>
        <v>37403</v>
      </c>
    </row>
    <row r="218" spans="1:5" x14ac:dyDescent="0.25">
      <c r="A218" s="3">
        <v>37400</v>
      </c>
      <c r="B218" s="2">
        <f>Table3[[#This Row],[t0]]+1</f>
        <v>37401</v>
      </c>
      <c r="C218" s="2">
        <f>Table3[[#This Row],[t0]]+2</f>
        <v>37402</v>
      </c>
      <c r="D218" s="2">
        <f>Table3[[#This Row],[t0]]+3</f>
        <v>37403</v>
      </c>
      <c r="E218" s="2">
        <f>Table3[[#This Row],[t0]]+4</f>
        <v>37404</v>
      </c>
    </row>
    <row r="219" spans="1:5" x14ac:dyDescent="0.25">
      <c r="A219" s="4">
        <v>37400</v>
      </c>
      <c r="B219" s="2">
        <f>Table3[[#This Row],[t0]]+1</f>
        <v>37401</v>
      </c>
      <c r="C219" s="2">
        <f>Table3[[#This Row],[t0]]+2</f>
        <v>37402</v>
      </c>
      <c r="D219" s="2">
        <f>Table3[[#This Row],[t0]]+3</f>
        <v>37403</v>
      </c>
      <c r="E219" s="2">
        <f>Table3[[#This Row],[t0]]+4</f>
        <v>37404</v>
      </c>
    </row>
    <row r="220" spans="1:5" x14ac:dyDescent="0.25">
      <c r="A220" s="3">
        <v>37411</v>
      </c>
      <c r="B220" s="2">
        <f>Table3[[#This Row],[t0]]+1</f>
        <v>37412</v>
      </c>
      <c r="C220" s="2">
        <f>Table3[[#This Row],[t0]]+2</f>
        <v>37413</v>
      </c>
      <c r="D220" s="2">
        <f>Table3[[#This Row],[t0]]+3</f>
        <v>37414</v>
      </c>
      <c r="E220" s="2">
        <f>Table3[[#This Row],[t0]]+4</f>
        <v>37415</v>
      </c>
    </row>
    <row r="221" spans="1:5" x14ac:dyDescent="0.25">
      <c r="A221" s="4">
        <v>37413</v>
      </c>
      <c r="B221" s="2">
        <f>Table3[[#This Row],[t0]]+1</f>
        <v>37414</v>
      </c>
      <c r="C221" s="2">
        <f>Table3[[#This Row],[t0]]+2</f>
        <v>37415</v>
      </c>
      <c r="D221" s="2">
        <f>Table3[[#This Row],[t0]]+3</f>
        <v>37416</v>
      </c>
      <c r="E221" s="2">
        <f>Table3[[#This Row],[t0]]+4</f>
        <v>37417</v>
      </c>
    </row>
    <row r="222" spans="1:5" x14ac:dyDescent="0.25">
      <c r="A222" s="3">
        <v>37415</v>
      </c>
      <c r="B222" s="2">
        <f>Table3[[#This Row],[t0]]+1</f>
        <v>37416</v>
      </c>
      <c r="C222" s="2">
        <f>Table3[[#This Row],[t0]]+2</f>
        <v>37417</v>
      </c>
      <c r="D222" s="2">
        <f>Table3[[#This Row],[t0]]+3</f>
        <v>37418</v>
      </c>
      <c r="E222" s="2">
        <f>Table3[[#This Row],[t0]]+4</f>
        <v>37419</v>
      </c>
    </row>
    <row r="223" spans="1:5" x14ac:dyDescent="0.25">
      <c r="A223" s="4">
        <v>37416</v>
      </c>
      <c r="B223" s="2">
        <f>Table3[[#This Row],[t0]]+1</f>
        <v>37417</v>
      </c>
      <c r="C223" s="2">
        <f>Table3[[#This Row],[t0]]+2</f>
        <v>37418</v>
      </c>
      <c r="D223" s="2">
        <f>Table3[[#This Row],[t0]]+3</f>
        <v>37419</v>
      </c>
      <c r="E223" s="2">
        <f>Table3[[#This Row],[t0]]+4</f>
        <v>37420</v>
      </c>
    </row>
    <row r="224" spans="1:5" x14ac:dyDescent="0.25">
      <c r="A224" s="3">
        <v>37417</v>
      </c>
      <c r="B224" s="2">
        <f>Table3[[#This Row],[t0]]+1</f>
        <v>37418</v>
      </c>
      <c r="C224" s="2">
        <f>Table3[[#This Row],[t0]]+2</f>
        <v>37419</v>
      </c>
      <c r="D224" s="2">
        <f>Table3[[#This Row],[t0]]+3</f>
        <v>37420</v>
      </c>
      <c r="E224" s="2">
        <f>Table3[[#This Row],[t0]]+4</f>
        <v>37421</v>
      </c>
    </row>
    <row r="225" spans="1:5" x14ac:dyDescent="0.25">
      <c r="A225" s="4">
        <v>37419</v>
      </c>
      <c r="B225" s="2">
        <f>Table3[[#This Row],[t0]]+1</f>
        <v>37420</v>
      </c>
      <c r="C225" s="2">
        <f>Table3[[#This Row],[t0]]+2</f>
        <v>37421</v>
      </c>
      <c r="D225" s="2">
        <f>Table3[[#This Row],[t0]]+3</f>
        <v>37422</v>
      </c>
      <c r="E225" s="2">
        <f>Table3[[#This Row],[t0]]+4</f>
        <v>37423</v>
      </c>
    </row>
    <row r="226" spans="1:5" x14ac:dyDescent="0.25">
      <c r="A226" s="3">
        <v>37419</v>
      </c>
      <c r="B226" s="2">
        <f>Table3[[#This Row],[t0]]+1</f>
        <v>37420</v>
      </c>
      <c r="C226" s="2">
        <f>Table3[[#This Row],[t0]]+2</f>
        <v>37421</v>
      </c>
      <c r="D226" s="2">
        <f>Table3[[#This Row],[t0]]+3</f>
        <v>37422</v>
      </c>
      <c r="E226" s="2">
        <f>Table3[[#This Row],[t0]]+4</f>
        <v>37423</v>
      </c>
    </row>
    <row r="227" spans="1:5" x14ac:dyDescent="0.25">
      <c r="A227" s="4">
        <v>37421</v>
      </c>
      <c r="B227" s="2">
        <f>Table3[[#This Row],[t0]]+1</f>
        <v>37422</v>
      </c>
      <c r="C227" s="2">
        <f>Table3[[#This Row],[t0]]+2</f>
        <v>37423</v>
      </c>
      <c r="D227" s="2">
        <f>Table3[[#This Row],[t0]]+3</f>
        <v>37424</v>
      </c>
      <c r="E227" s="2">
        <f>Table3[[#This Row],[t0]]+4</f>
        <v>37425</v>
      </c>
    </row>
    <row r="228" spans="1:5" x14ac:dyDescent="0.25">
      <c r="A228" s="3">
        <v>37423</v>
      </c>
      <c r="B228" s="2">
        <f>Table3[[#This Row],[t0]]+1</f>
        <v>37424</v>
      </c>
      <c r="C228" s="2">
        <f>Table3[[#This Row],[t0]]+2</f>
        <v>37425</v>
      </c>
      <c r="D228" s="2">
        <f>Table3[[#This Row],[t0]]+3</f>
        <v>37426</v>
      </c>
      <c r="E228" s="2">
        <f>Table3[[#This Row],[t0]]+4</f>
        <v>37427</v>
      </c>
    </row>
    <row r="229" spans="1:5" x14ac:dyDescent="0.25">
      <c r="A229" s="4">
        <v>37426</v>
      </c>
      <c r="B229" s="2">
        <f>Table3[[#This Row],[t0]]+1</f>
        <v>37427</v>
      </c>
      <c r="C229" s="2">
        <f>Table3[[#This Row],[t0]]+2</f>
        <v>37428</v>
      </c>
      <c r="D229" s="2">
        <f>Table3[[#This Row],[t0]]+3</f>
        <v>37429</v>
      </c>
      <c r="E229" s="2">
        <f>Table3[[#This Row],[t0]]+4</f>
        <v>37430</v>
      </c>
    </row>
    <row r="230" spans="1:5" x14ac:dyDescent="0.25">
      <c r="A230" s="3">
        <v>37428</v>
      </c>
      <c r="B230" s="2">
        <f>Table3[[#This Row],[t0]]+1</f>
        <v>37429</v>
      </c>
      <c r="C230" s="2">
        <f>Table3[[#This Row],[t0]]+2</f>
        <v>37430</v>
      </c>
      <c r="D230" s="2">
        <f>Table3[[#This Row],[t0]]+3</f>
        <v>37431</v>
      </c>
      <c r="E230" s="2">
        <f>Table3[[#This Row],[t0]]+4</f>
        <v>37432</v>
      </c>
    </row>
    <row r="231" spans="1:5" x14ac:dyDescent="0.25">
      <c r="A231" s="4">
        <v>37437</v>
      </c>
      <c r="B231" s="2">
        <f>Table3[[#This Row],[t0]]+1</f>
        <v>37438</v>
      </c>
      <c r="C231" s="2">
        <f>Table3[[#This Row],[t0]]+2</f>
        <v>37439</v>
      </c>
      <c r="D231" s="2">
        <f>Table3[[#This Row],[t0]]+3</f>
        <v>37440</v>
      </c>
      <c r="E231" s="2">
        <f>Table3[[#This Row],[t0]]+4</f>
        <v>37441</v>
      </c>
    </row>
    <row r="232" spans="1:5" x14ac:dyDescent="0.25">
      <c r="A232" s="3">
        <v>37437</v>
      </c>
      <c r="B232" s="2">
        <f>Table3[[#This Row],[t0]]+1</f>
        <v>37438</v>
      </c>
      <c r="C232" s="2">
        <f>Table3[[#This Row],[t0]]+2</f>
        <v>37439</v>
      </c>
      <c r="D232" s="2">
        <f>Table3[[#This Row],[t0]]+3</f>
        <v>37440</v>
      </c>
      <c r="E232" s="2">
        <f>Table3[[#This Row],[t0]]+4</f>
        <v>37441</v>
      </c>
    </row>
    <row r="233" spans="1:5" x14ac:dyDescent="0.25">
      <c r="A233" s="4">
        <v>37442</v>
      </c>
      <c r="B233" s="2">
        <f>Table3[[#This Row],[t0]]+1</f>
        <v>37443</v>
      </c>
      <c r="C233" s="2">
        <f>Table3[[#This Row],[t0]]+2</f>
        <v>37444</v>
      </c>
      <c r="D233" s="2">
        <f>Table3[[#This Row],[t0]]+3</f>
        <v>37445</v>
      </c>
      <c r="E233" s="2">
        <f>Table3[[#This Row],[t0]]+4</f>
        <v>37446</v>
      </c>
    </row>
    <row r="234" spans="1:5" x14ac:dyDescent="0.25">
      <c r="A234" s="3">
        <v>37443</v>
      </c>
      <c r="B234" s="2">
        <f>Table3[[#This Row],[t0]]+1</f>
        <v>37444</v>
      </c>
      <c r="C234" s="2">
        <f>Table3[[#This Row],[t0]]+2</f>
        <v>37445</v>
      </c>
      <c r="D234" s="2">
        <f>Table3[[#This Row],[t0]]+3</f>
        <v>37446</v>
      </c>
      <c r="E234" s="2">
        <f>Table3[[#This Row],[t0]]+4</f>
        <v>37447</v>
      </c>
    </row>
    <row r="235" spans="1:5" x14ac:dyDescent="0.25">
      <c r="A235" s="4">
        <v>37452</v>
      </c>
      <c r="B235" s="2">
        <f>Table3[[#This Row],[t0]]+1</f>
        <v>37453</v>
      </c>
      <c r="C235" s="2">
        <f>Table3[[#This Row],[t0]]+2</f>
        <v>37454</v>
      </c>
      <c r="D235" s="2">
        <f>Table3[[#This Row],[t0]]+3</f>
        <v>37455</v>
      </c>
      <c r="E235" s="2">
        <f>Table3[[#This Row],[t0]]+4</f>
        <v>37456</v>
      </c>
    </row>
    <row r="236" spans="1:5" x14ac:dyDescent="0.25">
      <c r="A236" s="3">
        <v>37456</v>
      </c>
      <c r="B236" s="2">
        <f>Table3[[#This Row],[t0]]+1</f>
        <v>37457</v>
      </c>
      <c r="C236" s="2">
        <f>Table3[[#This Row],[t0]]+2</f>
        <v>37458</v>
      </c>
      <c r="D236" s="2">
        <f>Table3[[#This Row],[t0]]+3</f>
        <v>37459</v>
      </c>
      <c r="E236" s="2">
        <f>Table3[[#This Row],[t0]]+4</f>
        <v>37460</v>
      </c>
    </row>
    <row r="237" spans="1:5" x14ac:dyDescent="0.25">
      <c r="A237" s="4">
        <v>37457</v>
      </c>
      <c r="B237" s="2">
        <f>Table3[[#This Row],[t0]]+1</f>
        <v>37458</v>
      </c>
      <c r="C237" s="2">
        <f>Table3[[#This Row],[t0]]+2</f>
        <v>37459</v>
      </c>
      <c r="D237" s="2">
        <f>Table3[[#This Row],[t0]]+3</f>
        <v>37460</v>
      </c>
      <c r="E237" s="2">
        <f>Table3[[#This Row],[t0]]+4</f>
        <v>37461</v>
      </c>
    </row>
    <row r="238" spans="1:5" x14ac:dyDescent="0.25">
      <c r="A238" s="3">
        <v>37457</v>
      </c>
      <c r="B238" s="2">
        <f>Table3[[#This Row],[t0]]+1</f>
        <v>37458</v>
      </c>
      <c r="C238" s="2">
        <f>Table3[[#This Row],[t0]]+2</f>
        <v>37459</v>
      </c>
      <c r="D238" s="2">
        <f>Table3[[#This Row],[t0]]+3</f>
        <v>37460</v>
      </c>
      <c r="E238" s="2">
        <f>Table3[[#This Row],[t0]]+4</f>
        <v>37461</v>
      </c>
    </row>
    <row r="239" spans="1:5" x14ac:dyDescent="0.25">
      <c r="A239" s="4">
        <v>37457</v>
      </c>
      <c r="B239" s="2">
        <f>Table3[[#This Row],[t0]]+1</f>
        <v>37458</v>
      </c>
      <c r="C239" s="2">
        <f>Table3[[#This Row],[t0]]+2</f>
        <v>37459</v>
      </c>
      <c r="D239" s="2">
        <f>Table3[[#This Row],[t0]]+3</f>
        <v>37460</v>
      </c>
      <c r="E239" s="2">
        <f>Table3[[#This Row],[t0]]+4</f>
        <v>37461</v>
      </c>
    </row>
    <row r="240" spans="1:5" x14ac:dyDescent="0.25">
      <c r="A240" s="3">
        <v>37457</v>
      </c>
      <c r="B240" s="2">
        <f>Table3[[#This Row],[t0]]+1</f>
        <v>37458</v>
      </c>
      <c r="C240" s="2">
        <f>Table3[[#This Row],[t0]]+2</f>
        <v>37459</v>
      </c>
      <c r="D240" s="2">
        <f>Table3[[#This Row],[t0]]+3</f>
        <v>37460</v>
      </c>
      <c r="E240" s="2">
        <f>Table3[[#This Row],[t0]]+4</f>
        <v>37461</v>
      </c>
    </row>
    <row r="241" spans="1:5" x14ac:dyDescent="0.25">
      <c r="A241" s="4">
        <v>37458</v>
      </c>
      <c r="B241" s="2">
        <f>Table3[[#This Row],[t0]]+1</f>
        <v>37459</v>
      </c>
      <c r="C241" s="2">
        <f>Table3[[#This Row],[t0]]+2</f>
        <v>37460</v>
      </c>
      <c r="D241" s="2">
        <f>Table3[[#This Row],[t0]]+3</f>
        <v>37461</v>
      </c>
      <c r="E241" s="2">
        <f>Table3[[#This Row],[t0]]+4</f>
        <v>37462</v>
      </c>
    </row>
    <row r="242" spans="1:5" x14ac:dyDescent="0.25">
      <c r="A242" s="3">
        <v>37460</v>
      </c>
      <c r="B242" s="2">
        <f>Table3[[#This Row],[t0]]+1</f>
        <v>37461</v>
      </c>
      <c r="C242" s="2">
        <f>Table3[[#This Row],[t0]]+2</f>
        <v>37462</v>
      </c>
      <c r="D242" s="2">
        <f>Table3[[#This Row],[t0]]+3</f>
        <v>37463</v>
      </c>
      <c r="E242" s="2">
        <f>Table3[[#This Row],[t0]]+4</f>
        <v>37464</v>
      </c>
    </row>
    <row r="243" spans="1:5" x14ac:dyDescent="0.25">
      <c r="A243" s="4">
        <v>37461</v>
      </c>
      <c r="B243" s="2">
        <f>Table3[[#This Row],[t0]]+1</f>
        <v>37462</v>
      </c>
      <c r="C243" s="2">
        <f>Table3[[#This Row],[t0]]+2</f>
        <v>37463</v>
      </c>
      <c r="D243" s="2">
        <f>Table3[[#This Row],[t0]]+3</f>
        <v>37464</v>
      </c>
      <c r="E243" s="2">
        <f>Table3[[#This Row],[t0]]+4</f>
        <v>37465</v>
      </c>
    </row>
    <row r="244" spans="1:5" x14ac:dyDescent="0.25">
      <c r="A244" s="3">
        <v>37463</v>
      </c>
      <c r="B244" s="2">
        <f>Table3[[#This Row],[t0]]+1</f>
        <v>37464</v>
      </c>
      <c r="C244" s="2">
        <f>Table3[[#This Row],[t0]]+2</f>
        <v>37465</v>
      </c>
      <c r="D244" s="2">
        <f>Table3[[#This Row],[t0]]+3</f>
        <v>37466</v>
      </c>
      <c r="E244" s="2">
        <f>Table3[[#This Row],[t0]]+4</f>
        <v>37467</v>
      </c>
    </row>
    <row r="245" spans="1:5" x14ac:dyDescent="0.25">
      <c r="A245" s="4">
        <v>37468</v>
      </c>
      <c r="B245" s="2">
        <f>Table3[[#This Row],[t0]]+1</f>
        <v>37469</v>
      </c>
      <c r="C245" s="2">
        <f>Table3[[#This Row],[t0]]+2</f>
        <v>37470</v>
      </c>
      <c r="D245" s="2">
        <f>Table3[[#This Row],[t0]]+3</f>
        <v>37471</v>
      </c>
      <c r="E245" s="2">
        <f>Table3[[#This Row],[t0]]+4</f>
        <v>37472</v>
      </c>
    </row>
    <row r="246" spans="1:5" x14ac:dyDescent="0.25">
      <c r="A246" s="3">
        <v>37468</v>
      </c>
      <c r="B246" s="2">
        <f>Table3[[#This Row],[t0]]+1</f>
        <v>37469</v>
      </c>
      <c r="C246" s="2">
        <f>Table3[[#This Row],[t0]]+2</f>
        <v>37470</v>
      </c>
      <c r="D246" s="2">
        <f>Table3[[#This Row],[t0]]+3</f>
        <v>37471</v>
      </c>
      <c r="E246" s="2">
        <f>Table3[[#This Row],[t0]]+4</f>
        <v>37472</v>
      </c>
    </row>
    <row r="247" spans="1:5" x14ac:dyDescent="0.25">
      <c r="A247" s="4">
        <v>37468</v>
      </c>
      <c r="B247" s="2">
        <f>Table3[[#This Row],[t0]]+1</f>
        <v>37469</v>
      </c>
      <c r="C247" s="2">
        <f>Table3[[#This Row],[t0]]+2</f>
        <v>37470</v>
      </c>
      <c r="D247" s="2">
        <f>Table3[[#This Row],[t0]]+3</f>
        <v>37471</v>
      </c>
      <c r="E247" s="2">
        <f>Table3[[#This Row],[t0]]+4</f>
        <v>37472</v>
      </c>
    </row>
    <row r="248" spans="1:5" x14ac:dyDescent="0.25">
      <c r="A248" s="3">
        <v>37468</v>
      </c>
      <c r="B248" s="2">
        <f>Table3[[#This Row],[t0]]+1</f>
        <v>37469</v>
      </c>
      <c r="C248" s="2">
        <f>Table3[[#This Row],[t0]]+2</f>
        <v>37470</v>
      </c>
      <c r="D248" s="2">
        <f>Table3[[#This Row],[t0]]+3</f>
        <v>37471</v>
      </c>
      <c r="E248" s="2">
        <f>Table3[[#This Row],[t0]]+4</f>
        <v>37472</v>
      </c>
    </row>
    <row r="249" spans="1:5" x14ac:dyDescent="0.25">
      <c r="A249" s="4">
        <v>37468</v>
      </c>
      <c r="B249" s="2">
        <f>Table3[[#This Row],[t0]]+1</f>
        <v>37469</v>
      </c>
      <c r="C249" s="2">
        <f>Table3[[#This Row],[t0]]+2</f>
        <v>37470</v>
      </c>
      <c r="D249" s="2">
        <f>Table3[[#This Row],[t0]]+3</f>
        <v>37471</v>
      </c>
      <c r="E249" s="2">
        <f>Table3[[#This Row],[t0]]+4</f>
        <v>37472</v>
      </c>
    </row>
    <row r="250" spans="1:5" x14ac:dyDescent="0.25">
      <c r="A250" s="3">
        <v>37471</v>
      </c>
      <c r="B250" s="2">
        <f>Table3[[#This Row],[t0]]+1</f>
        <v>37472</v>
      </c>
      <c r="C250" s="2">
        <f>Table3[[#This Row],[t0]]+2</f>
        <v>37473</v>
      </c>
      <c r="D250" s="2">
        <f>Table3[[#This Row],[t0]]+3</f>
        <v>37474</v>
      </c>
      <c r="E250" s="2">
        <f>Table3[[#This Row],[t0]]+4</f>
        <v>37475</v>
      </c>
    </row>
    <row r="251" spans="1:5" x14ac:dyDescent="0.25">
      <c r="A251" s="4">
        <v>37472</v>
      </c>
      <c r="B251" s="2">
        <f>Table3[[#This Row],[t0]]+1</f>
        <v>37473</v>
      </c>
      <c r="C251" s="2">
        <f>Table3[[#This Row],[t0]]+2</f>
        <v>37474</v>
      </c>
      <c r="D251" s="2">
        <f>Table3[[#This Row],[t0]]+3</f>
        <v>37475</v>
      </c>
      <c r="E251" s="2">
        <f>Table3[[#This Row],[t0]]+4</f>
        <v>37476</v>
      </c>
    </row>
    <row r="252" spans="1:5" x14ac:dyDescent="0.25">
      <c r="A252" s="3">
        <v>37473</v>
      </c>
      <c r="B252" s="2">
        <f>Table3[[#This Row],[t0]]+1</f>
        <v>37474</v>
      </c>
      <c r="C252" s="2">
        <f>Table3[[#This Row],[t0]]+2</f>
        <v>37475</v>
      </c>
      <c r="D252" s="2">
        <f>Table3[[#This Row],[t0]]+3</f>
        <v>37476</v>
      </c>
      <c r="E252" s="2">
        <f>Table3[[#This Row],[t0]]+4</f>
        <v>37477</v>
      </c>
    </row>
    <row r="253" spans="1:5" x14ac:dyDescent="0.25">
      <c r="A253" s="4">
        <v>37473</v>
      </c>
      <c r="B253" s="2">
        <f>Table3[[#This Row],[t0]]+1</f>
        <v>37474</v>
      </c>
      <c r="C253" s="2">
        <f>Table3[[#This Row],[t0]]+2</f>
        <v>37475</v>
      </c>
      <c r="D253" s="2">
        <f>Table3[[#This Row],[t0]]+3</f>
        <v>37476</v>
      </c>
      <c r="E253" s="2">
        <f>Table3[[#This Row],[t0]]+4</f>
        <v>37477</v>
      </c>
    </row>
    <row r="254" spans="1:5" x14ac:dyDescent="0.25">
      <c r="A254" s="3">
        <v>37473</v>
      </c>
      <c r="B254" s="2">
        <f>Table3[[#This Row],[t0]]+1</f>
        <v>37474</v>
      </c>
      <c r="C254" s="2">
        <f>Table3[[#This Row],[t0]]+2</f>
        <v>37475</v>
      </c>
      <c r="D254" s="2">
        <f>Table3[[#This Row],[t0]]+3</f>
        <v>37476</v>
      </c>
      <c r="E254" s="2">
        <f>Table3[[#This Row],[t0]]+4</f>
        <v>37477</v>
      </c>
    </row>
    <row r="255" spans="1:5" x14ac:dyDescent="0.25">
      <c r="A255" s="4">
        <v>37474</v>
      </c>
      <c r="B255" s="2">
        <f>Table3[[#This Row],[t0]]+1</f>
        <v>37475</v>
      </c>
      <c r="C255" s="2">
        <f>Table3[[#This Row],[t0]]+2</f>
        <v>37476</v>
      </c>
      <c r="D255" s="2">
        <f>Table3[[#This Row],[t0]]+3</f>
        <v>37477</v>
      </c>
      <c r="E255" s="2">
        <f>Table3[[#This Row],[t0]]+4</f>
        <v>37478</v>
      </c>
    </row>
    <row r="256" spans="1:5" x14ac:dyDescent="0.25">
      <c r="A256" s="3">
        <v>37475</v>
      </c>
      <c r="B256" s="2">
        <f>Table3[[#This Row],[t0]]+1</f>
        <v>37476</v>
      </c>
      <c r="C256" s="2">
        <f>Table3[[#This Row],[t0]]+2</f>
        <v>37477</v>
      </c>
      <c r="D256" s="2">
        <f>Table3[[#This Row],[t0]]+3</f>
        <v>37478</v>
      </c>
      <c r="E256" s="2">
        <f>Table3[[#This Row],[t0]]+4</f>
        <v>37479</v>
      </c>
    </row>
    <row r="257" spans="1:5" x14ac:dyDescent="0.25">
      <c r="A257" s="4">
        <v>37475</v>
      </c>
      <c r="B257" s="2">
        <f>Table3[[#This Row],[t0]]+1</f>
        <v>37476</v>
      </c>
      <c r="C257" s="2">
        <f>Table3[[#This Row],[t0]]+2</f>
        <v>37477</v>
      </c>
      <c r="D257" s="2">
        <f>Table3[[#This Row],[t0]]+3</f>
        <v>37478</v>
      </c>
      <c r="E257" s="2">
        <f>Table3[[#This Row],[t0]]+4</f>
        <v>37479</v>
      </c>
    </row>
    <row r="258" spans="1:5" x14ac:dyDescent="0.25">
      <c r="A258" s="3">
        <v>37476</v>
      </c>
      <c r="B258" s="2">
        <f>Table3[[#This Row],[t0]]+1</f>
        <v>37477</v>
      </c>
      <c r="C258" s="2">
        <f>Table3[[#This Row],[t0]]+2</f>
        <v>37478</v>
      </c>
      <c r="D258" s="2">
        <f>Table3[[#This Row],[t0]]+3</f>
        <v>37479</v>
      </c>
      <c r="E258" s="2">
        <f>Table3[[#This Row],[t0]]+4</f>
        <v>37480</v>
      </c>
    </row>
    <row r="259" spans="1:5" x14ac:dyDescent="0.25">
      <c r="A259" s="4">
        <v>37478</v>
      </c>
      <c r="B259" s="2">
        <f>Table3[[#This Row],[t0]]+1</f>
        <v>37479</v>
      </c>
      <c r="C259" s="2">
        <f>Table3[[#This Row],[t0]]+2</f>
        <v>37480</v>
      </c>
      <c r="D259" s="2">
        <f>Table3[[#This Row],[t0]]+3</f>
        <v>37481</v>
      </c>
      <c r="E259" s="2">
        <f>Table3[[#This Row],[t0]]+4</f>
        <v>37482</v>
      </c>
    </row>
    <row r="260" spans="1:5" x14ac:dyDescent="0.25">
      <c r="A260" s="3">
        <v>37478</v>
      </c>
      <c r="B260" s="2">
        <f>Table3[[#This Row],[t0]]+1</f>
        <v>37479</v>
      </c>
      <c r="C260" s="2">
        <f>Table3[[#This Row],[t0]]+2</f>
        <v>37480</v>
      </c>
      <c r="D260" s="2">
        <f>Table3[[#This Row],[t0]]+3</f>
        <v>37481</v>
      </c>
      <c r="E260" s="2">
        <f>Table3[[#This Row],[t0]]+4</f>
        <v>37482</v>
      </c>
    </row>
    <row r="261" spans="1:5" x14ac:dyDescent="0.25">
      <c r="A261" s="4">
        <v>37478</v>
      </c>
      <c r="B261" s="2">
        <f>Table3[[#This Row],[t0]]+1</f>
        <v>37479</v>
      </c>
      <c r="C261" s="2">
        <f>Table3[[#This Row],[t0]]+2</f>
        <v>37480</v>
      </c>
      <c r="D261" s="2">
        <f>Table3[[#This Row],[t0]]+3</f>
        <v>37481</v>
      </c>
      <c r="E261" s="2">
        <f>Table3[[#This Row],[t0]]+4</f>
        <v>37482</v>
      </c>
    </row>
    <row r="262" spans="1:5" x14ac:dyDescent="0.25">
      <c r="A262" s="3">
        <v>37479</v>
      </c>
      <c r="B262" s="2">
        <f>Table3[[#This Row],[t0]]+1</f>
        <v>37480</v>
      </c>
      <c r="C262" s="2">
        <f>Table3[[#This Row],[t0]]+2</f>
        <v>37481</v>
      </c>
      <c r="D262" s="2">
        <f>Table3[[#This Row],[t0]]+3</f>
        <v>37482</v>
      </c>
      <c r="E262" s="2">
        <f>Table3[[#This Row],[t0]]+4</f>
        <v>37483</v>
      </c>
    </row>
    <row r="263" spans="1:5" x14ac:dyDescent="0.25">
      <c r="A263" s="4">
        <v>37479</v>
      </c>
      <c r="B263" s="2">
        <f>Table3[[#This Row],[t0]]+1</f>
        <v>37480</v>
      </c>
      <c r="C263" s="2">
        <f>Table3[[#This Row],[t0]]+2</f>
        <v>37481</v>
      </c>
      <c r="D263" s="2">
        <f>Table3[[#This Row],[t0]]+3</f>
        <v>37482</v>
      </c>
      <c r="E263" s="2">
        <f>Table3[[#This Row],[t0]]+4</f>
        <v>37483</v>
      </c>
    </row>
    <row r="264" spans="1:5" x14ac:dyDescent="0.25">
      <c r="A264" s="3">
        <v>37479</v>
      </c>
      <c r="B264" s="2">
        <f>Table3[[#This Row],[t0]]+1</f>
        <v>37480</v>
      </c>
      <c r="C264" s="2">
        <f>Table3[[#This Row],[t0]]+2</f>
        <v>37481</v>
      </c>
      <c r="D264" s="2">
        <f>Table3[[#This Row],[t0]]+3</f>
        <v>37482</v>
      </c>
      <c r="E264" s="2">
        <f>Table3[[#This Row],[t0]]+4</f>
        <v>37483</v>
      </c>
    </row>
    <row r="265" spans="1:5" x14ac:dyDescent="0.25">
      <c r="A265" s="4">
        <v>37481</v>
      </c>
      <c r="B265" s="2">
        <f>Table3[[#This Row],[t0]]+1</f>
        <v>37482</v>
      </c>
      <c r="C265" s="2">
        <f>Table3[[#This Row],[t0]]+2</f>
        <v>37483</v>
      </c>
      <c r="D265" s="2">
        <f>Table3[[#This Row],[t0]]+3</f>
        <v>37484</v>
      </c>
      <c r="E265" s="2">
        <f>Table3[[#This Row],[t0]]+4</f>
        <v>37485</v>
      </c>
    </row>
    <row r="266" spans="1:5" x14ac:dyDescent="0.25">
      <c r="A266" s="3">
        <v>37482</v>
      </c>
      <c r="B266" s="2">
        <f>Table3[[#This Row],[t0]]+1</f>
        <v>37483</v>
      </c>
      <c r="C266" s="2">
        <f>Table3[[#This Row],[t0]]+2</f>
        <v>37484</v>
      </c>
      <c r="D266" s="2">
        <f>Table3[[#This Row],[t0]]+3</f>
        <v>37485</v>
      </c>
      <c r="E266" s="2">
        <f>Table3[[#This Row],[t0]]+4</f>
        <v>37486</v>
      </c>
    </row>
    <row r="267" spans="1:5" x14ac:dyDescent="0.25">
      <c r="A267" s="4">
        <v>37483</v>
      </c>
      <c r="B267" s="2">
        <f>Table3[[#This Row],[t0]]+1</f>
        <v>37484</v>
      </c>
      <c r="C267" s="2">
        <f>Table3[[#This Row],[t0]]+2</f>
        <v>37485</v>
      </c>
      <c r="D267" s="2">
        <f>Table3[[#This Row],[t0]]+3</f>
        <v>37486</v>
      </c>
      <c r="E267" s="2">
        <f>Table3[[#This Row],[t0]]+4</f>
        <v>37487</v>
      </c>
    </row>
    <row r="268" spans="1:5" x14ac:dyDescent="0.25">
      <c r="A268" s="3">
        <v>37483</v>
      </c>
      <c r="B268" s="2">
        <f>Table3[[#This Row],[t0]]+1</f>
        <v>37484</v>
      </c>
      <c r="C268" s="2">
        <f>Table3[[#This Row],[t0]]+2</f>
        <v>37485</v>
      </c>
      <c r="D268" s="2">
        <f>Table3[[#This Row],[t0]]+3</f>
        <v>37486</v>
      </c>
      <c r="E268" s="2">
        <f>Table3[[#This Row],[t0]]+4</f>
        <v>37487</v>
      </c>
    </row>
    <row r="269" spans="1:5" x14ac:dyDescent="0.25">
      <c r="A269" s="4">
        <v>37484</v>
      </c>
      <c r="B269" s="2">
        <f>Table3[[#This Row],[t0]]+1</f>
        <v>37485</v>
      </c>
      <c r="C269" s="2">
        <f>Table3[[#This Row],[t0]]+2</f>
        <v>37486</v>
      </c>
      <c r="D269" s="2">
        <f>Table3[[#This Row],[t0]]+3</f>
        <v>37487</v>
      </c>
      <c r="E269" s="2">
        <f>Table3[[#This Row],[t0]]+4</f>
        <v>37488</v>
      </c>
    </row>
    <row r="270" spans="1:5" x14ac:dyDescent="0.25">
      <c r="A270" s="3">
        <v>37485</v>
      </c>
      <c r="B270" s="2">
        <f>Table3[[#This Row],[t0]]+1</f>
        <v>37486</v>
      </c>
      <c r="C270" s="2">
        <f>Table3[[#This Row],[t0]]+2</f>
        <v>37487</v>
      </c>
      <c r="D270" s="2">
        <f>Table3[[#This Row],[t0]]+3</f>
        <v>37488</v>
      </c>
      <c r="E270" s="2">
        <f>Table3[[#This Row],[t0]]+4</f>
        <v>37489</v>
      </c>
    </row>
    <row r="271" spans="1:5" x14ac:dyDescent="0.25">
      <c r="A271" s="4">
        <v>37486</v>
      </c>
      <c r="B271" s="2">
        <f>Table3[[#This Row],[t0]]+1</f>
        <v>37487</v>
      </c>
      <c r="C271" s="2">
        <f>Table3[[#This Row],[t0]]+2</f>
        <v>37488</v>
      </c>
      <c r="D271" s="2">
        <f>Table3[[#This Row],[t0]]+3</f>
        <v>37489</v>
      </c>
      <c r="E271" s="2">
        <f>Table3[[#This Row],[t0]]+4</f>
        <v>37490</v>
      </c>
    </row>
    <row r="272" spans="1:5" x14ac:dyDescent="0.25">
      <c r="A272" s="3">
        <v>37488</v>
      </c>
      <c r="B272" s="2">
        <f>Table3[[#This Row],[t0]]+1</f>
        <v>37489</v>
      </c>
      <c r="C272" s="2">
        <f>Table3[[#This Row],[t0]]+2</f>
        <v>37490</v>
      </c>
      <c r="D272" s="2">
        <f>Table3[[#This Row],[t0]]+3</f>
        <v>37491</v>
      </c>
      <c r="E272" s="2">
        <f>Table3[[#This Row],[t0]]+4</f>
        <v>37492</v>
      </c>
    </row>
    <row r="273" spans="1:5" x14ac:dyDescent="0.25">
      <c r="A273" s="4">
        <v>37490</v>
      </c>
      <c r="B273" s="2">
        <f>Table3[[#This Row],[t0]]+1</f>
        <v>37491</v>
      </c>
      <c r="C273" s="2">
        <f>Table3[[#This Row],[t0]]+2</f>
        <v>37492</v>
      </c>
      <c r="D273" s="2">
        <f>Table3[[#This Row],[t0]]+3</f>
        <v>37493</v>
      </c>
      <c r="E273" s="2">
        <f>Table3[[#This Row],[t0]]+4</f>
        <v>37494</v>
      </c>
    </row>
    <row r="274" spans="1:5" x14ac:dyDescent="0.25">
      <c r="A274" s="3">
        <v>37490</v>
      </c>
      <c r="B274" s="2">
        <f>Table3[[#This Row],[t0]]+1</f>
        <v>37491</v>
      </c>
      <c r="C274" s="2">
        <f>Table3[[#This Row],[t0]]+2</f>
        <v>37492</v>
      </c>
      <c r="D274" s="2">
        <f>Table3[[#This Row],[t0]]+3</f>
        <v>37493</v>
      </c>
      <c r="E274" s="2">
        <f>Table3[[#This Row],[t0]]+4</f>
        <v>37494</v>
      </c>
    </row>
    <row r="275" spans="1:5" x14ac:dyDescent="0.25">
      <c r="A275" s="4">
        <v>37492</v>
      </c>
      <c r="B275" s="2">
        <f>Table3[[#This Row],[t0]]+1</f>
        <v>37493</v>
      </c>
      <c r="C275" s="2">
        <f>Table3[[#This Row],[t0]]+2</f>
        <v>37494</v>
      </c>
      <c r="D275" s="2">
        <f>Table3[[#This Row],[t0]]+3</f>
        <v>37495</v>
      </c>
      <c r="E275" s="2">
        <f>Table3[[#This Row],[t0]]+4</f>
        <v>37496</v>
      </c>
    </row>
    <row r="276" spans="1:5" x14ac:dyDescent="0.25">
      <c r="A276" s="3">
        <v>37493</v>
      </c>
      <c r="B276" s="2">
        <f>Table3[[#This Row],[t0]]+1</f>
        <v>37494</v>
      </c>
      <c r="C276" s="2">
        <f>Table3[[#This Row],[t0]]+2</f>
        <v>37495</v>
      </c>
      <c r="D276" s="2">
        <f>Table3[[#This Row],[t0]]+3</f>
        <v>37496</v>
      </c>
      <c r="E276" s="2">
        <f>Table3[[#This Row],[t0]]+4</f>
        <v>37497</v>
      </c>
    </row>
    <row r="277" spans="1:5" x14ac:dyDescent="0.25">
      <c r="A277" s="4">
        <v>37494</v>
      </c>
      <c r="B277" s="2">
        <f>Table3[[#This Row],[t0]]+1</f>
        <v>37495</v>
      </c>
      <c r="C277" s="2">
        <f>Table3[[#This Row],[t0]]+2</f>
        <v>37496</v>
      </c>
      <c r="D277" s="2">
        <f>Table3[[#This Row],[t0]]+3</f>
        <v>37497</v>
      </c>
      <c r="E277" s="2">
        <f>Table3[[#This Row],[t0]]+4</f>
        <v>37498</v>
      </c>
    </row>
    <row r="278" spans="1:5" x14ac:dyDescent="0.25">
      <c r="A278" s="3">
        <v>37496</v>
      </c>
      <c r="B278" s="2">
        <f>Table3[[#This Row],[t0]]+1</f>
        <v>37497</v>
      </c>
      <c r="C278" s="2">
        <f>Table3[[#This Row],[t0]]+2</f>
        <v>37498</v>
      </c>
      <c r="D278" s="2">
        <f>Table3[[#This Row],[t0]]+3</f>
        <v>37499</v>
      </c>
      <c r="E278" s="2">
        <f>Table3[[#This Row],[t0]]+4</f>
        <v>37500</v>
      </c>
    </row>
    <row r="279" spans="1:5" x14ac:dyDescent="0.25">
      <c r="A279" s="4">
        <v>37499</v>
      </c>
      <c r="B279" s="2">
        <f>Table3[[#This Row],[t0]]+1</f>
        <v>37500</v>
      </c>
      <c r="C279" s="2">
        <f>Table3[[#This Row],[t0]]+2</f>
        <v>37501</v>
      </c>
      <c r="D279" s="2">
        <f>Table3[[#This Row],[t0]]+3</f>
        <v>37502</v>
      </c>
      <c r="E279" s="2">
        <f>Table3[[#This Row],[t0]]+4</f>
        <v>37503</v>
      </c>
    </row>
    <row r="280" spans="1:5" x14ac:dyDescent="0.25">
      <c r="A280" s="3">
        <v>37499</v>
      </c>
      <c r="B280" s="2">
        <f>Table3[[#This Row],[t0]]+1</f>
        <v>37500</v>
      </c>
      <c r="C280" s="2">
        <f>Table3[[#This Row],[t0]]+2</f>
        <v>37501</v>
      </c>
      <c r="D280" s="2">
        <f>Table3[[#This Row],[t0]]+3</f>
        <v>37502</v>
      </c>
      <c r="E280" s="2">
        <f>Table3[[#This Row],[t0]]+4</f>
        <v>37503</v>
      </c>
    </row>
    <row r="281" spans="1:5" x14ac:dyDescent="0.25">
      <c r="A281" s="4">
        <v>37502</v>
      </c>
      <c r="B281" s="2">
        <f>Table3[[#This Row],[t0]]+1</f>
        <v>37503</v>
      </c>
      <c r="C281" s="2">
        <f>Table3[[#This Row],[t0]]+2</f>
        <v>37504</v>
      </c>
      <c r="D281" s="2">
        <f>Table3[[#This Row],[t0]]+3</f>
        <v>37505</v>
      </c>
      <c r="E281" s="2">
        <f>Table3[[#This Row],[t0]]+4</f>
        <v>37506</v>
      </c>
    </row>
    <row r="282" spans="1:5" x14ac:dyDescent="0.25">
      <c r="A282" s="3">
        <v>37502</v>
      </c>
      <c r="B282" s="2">
        <f>Table3[[#This Row],[t0]]+1</f>
        <v>37503</v>
      </c>
      <c r="C282" s="2">
        <f>Table3[[#This Row],[t0]]+2</f>
        <v>37504</v>
      </c>
      <c r="D282" s="2">
        <f>Table3[[#This Row],[t0]]+3</f>
        <v>37505</v>
      </c>
      <c r="E282" s="2">
        <f>Table3[[#This Row],[t0]]+4</f>
        <v>37506</v>
      </c>
    </row>
    <row r="283" spans="1:5" x14ac:dyDescent="0.25">
      <c r="A283" s="4">
        <v>37507</v>
      </c>
      <c r="B283" s="2">
        <f>Table3[[#This Row],[t0]]+1</f>
        <v>37508</v>
      </c>
      <c r="C283" s="2">
        <f>Table3[[#This Row],[t0]]+2</f>
        <v>37509</v>
      </c>
      <c r="D283" s="2">
        <f>Table3[[#This Row],[t0]]+3</f>
        <v>37510</v>
      </c>
      <c r="E283" s="2">
        <f>Table3[[#This Row],[t0]]+4</f>
        <v>37511</v>
      </c>
    </row>
    <row r="284" spans="1:5" x14ac:dyDescent="0.25">
      <c r="A284" s="3">
        <v>37508</v>
      </c>
      <c r="B284" s="2">
        <f>Table3[[#This Row],[t0]]+1</f>
        <v>37509</v>
      </c>
      <c r="C284" s="2">
        <f>Table3[[#This Row],[t0]]+2</f>
        <v>37510</v>
      </c>
      <c r="D284" s="2">
        <f>Table3[[#This Row],[t0]]+3</f>
        <v>37511</v>
      </c>
      <c r="E284" s="2">
        <f>Table3[[#This Row],[t0]]+4</f>
        <v>37512</v>
      </c>
    </row>
    <row r="285" spans="1:5" x14ac:dyDescent="0.25">
      <c r="A285" s="4">
        <v>37512</v>
      </c>
      <c r="B285" s="2">
        <f>Table3[[#This Row],[t0]]+1</f>
        <v>37513</v>
      </c>
      <c r="C285" s="2">
        <f>Table3[[#This Row],[t0]]+2</f>
        <v>37514</v>
      </c>
      <c r="D285" s="2">
        <f>Table3[[#This Row],[t0]]+3</f>
        <v>37515</v>
      </c>
      <c r="E285" s="2">
        <f>Table3[[#This Row],[t0]]+4</f>
        <v>37516</v>
      </c>
    </row>
    <row r="286" spans="1:5" x14ac:dyDescent="0.25">
      <c r="A286" s="3">
        <v>37514</v>
      </c>
      <c r="B286" s="2">
        <f>Table3[[#This Row],[t0]]+1</f>
        <v>37515</v>
      </c>
      <c r="C286" s="2">
        <f>Table3[[#This Row],[t0]]+2</f>
        <v>37516</v>
      </c>
      <c r="D286" s="2">
        <f>Table3[[#This Row],[t0]]+3</f>
        <v>37517</v>
      </c>
      <c r="E286" s="2">
        <f>Table3[[#This Row],[t0]]+4</f>
        <v>37518</v>
      </c>
    </row>
    <row r="287" spans="1:5" x14ac:dyDescent="0.25">
      <c r="A287" s="4">
        <v>37516</v>
      </c>
      <c r="B287" s="2">
        <f>Table3[[#This Row],[t0]]+1</f>
        <v>37517</v>
      </c>
      <c r="C287" s="2">
        <f>Table3[[#This Row],[t0]]+2</f>
        <v>37518</v>
      </c>
      <c r="D287" s="2">
        <f>Table3[[#This Row],[t0]]+3</f>
        <v>37519</v>
      </c>
      <c r="E287" s="2">
        <f>Table3[[#This Row],[t0]]+4</f>
        <v>37520</v>
      </c>
    </row>
    <row r="288" spans="1:5" x14ac:dyDescent="0.25">
      <c r="A288" s="3">
        <v>37519</v>
      </c>
      <c r="B288" s="2">
        <f>Table3[[#This Row],[t0]]+1</f>
        <v>37520</v>
      </c>
      <c r="C288" s="2">
        <f>Table3[[#This Row],[t0]]+2</f>
        <v>37521</v>
      </c>
      <c r="D288" s="2">
        <f>Table3[[#This Row],[t0]]+3</f>
        <v>37522</v>
      </c>
      <c r="E288" s="2">
        <f>Table3[[#This Row],[t0]]+4</f>
        <v>37523</v>
      </c>
    </row>
    <row r="289" spans="1:5" x14ac:dyDescent="0.25">
      <c r="A289" s="4">
        <v>37519</v>
      </c>
      <c r="B289" s="2">
        <f>Table3[[#This Row],[t0]]+1</f>
        <v>37520</v>
      </c>
      <c r="C289" s="2">
        <f>Table3[[#This Row],[t0]]+2</f>
        <v>37521</v>
      </c>
      <c r="D289" s="2">
        <f>Table3[[#This Row],[t0]]+3</f>
        <v>37522</v>
      </c>
      <c r="E289" s="2">
        <f>Table3[[#This Row],[t0]]+4</f>
        <v>37523</v>
      </c>
    </row>
    <row r="290" spans="1:5" x14ac:dyDescent="0.25">
      <c r="A290" s="3">
        <v>37520</v>
      </c>
      <c r="B290" s="2">
        <f>Table3[[#This Row],[t0]]+1</f>
        <v>37521</v>
      </c>
      <c r="C290" s="2">
        <f>Table3[[#This Row],[t0]]+2</f>
        <v>37522</v>
      </c>
      <c r="D290" s="2">
        <f>Table3[[#This Row],[t0]]+3</f>
        <v>37523</v>
      </c>
      <c r="E290" s="2">
        <f>Table3[[#This Row],[t0]]+4</f>
        <v>37524</v>
      </c>
    </row>
    <row r="291" spans="1:5" x14ac:dyDescent="0.25">
      <c r="A291" s="4">
        <v>37520</v>
      </c>
      <c r="B291" s="2">
        <f>Table3[[#This Row],[t0]]+1</f>
        <v>37521</v>
      </c>
      <c r="C291" s="2">
        <f>Table3[[#This Row],[t0]]+2</f>
        <v>37522</v>
      </c>
      <c r="D291" s="2">
        <f>Table3[[#This Row],[t0]]+3</f>
        <v>37523</v>
      </c>
      <c r="E291" s="2">
        <f>Table3[[#This Row],[t0]]+4</f>
        <v>37524</v>
      </c>
    </row>
    <row r="292" spans="1:5" x14ac:dyDescent="0.25">
      <c r="A292" s="3">
        <v>37528</v>
      </c>
      <c r="B292" s="2">
        <f>Table3[[#This Row],[t0]]+1</f>
        <v>37529</v>
      </c>
      <c r="C292" s="2">
        <f>Table3[[#This Row],[t0]]+2</f>
        <v>37530</v>
      </c>
      <c r="D292" s="2">
        <f>Table3[[#This Row],[t0]]+3</f>
        <v>37531</v>
      </c>
      <c r="E292" s="2">
        <f>Table3[[#This Row],[t0]]+4</f>
        <v>37532</v>
      </c>
    </row>
    <row r="293" spans="1:5" x14ac:dyDescent="0.25">
      <c r="A293" s="4">
        <v>37529</v>
      </c>
      <c r="B293" s="2">
        <f>Table3[[#This Row],[t0]]+1</f>
        <v>37530</v>
      </c>
      <c r="C293" s="2">
        <f>Table3[[#This Row],[t0]]+2</f>
        <v>37531</v>
      </c>
      <c r="D293" s="2">
        <f>Table3[[#This Row],[t0]]+3</f>
        <v>37532</v>
      </c>
      <c r="E293" s="2">
        <f>Table3[[#This Row],[t0]]+4</f>
        <v>37533</v>
      </c>
    </row>
    <row r="294" spans="1:5" x14ac:dyDescent="0.25">
      <c r="A294" s="3">
        <v>37529</v>
      </c>
      <c r="B294" s="2">
        <f>Table3[[#This Row],[t0]]+1</f>
        <v>37530</v>
      </c>
      <c r="C294" s="2">
        <f>Table3[[#This Row],[t0]]+2</f>
        <v>37531</v>
      </c>
      <c r="D294" s="2">
        <f>Table3[[#This Row],[t0]]+3</f>
        <v>37532</v>
      </c>
      <c r="E294" s="2">
        <f>Table3[[#This Row],[t0]]+4</f>
        <v>37533</v>
      </c>
    </row>
    <row r="295" spans="1:5" x14ac:dyDescent="0.25">
      <c r="A295" s="4">
        <v>37530</v>
      </c>
      <c r="B295" s="2">
        <f>Table3[[#This Row],[t0]]+1</f>
        <v>37531</v>
      </c>
      <c r="C295" s="2">
        <f>Table3[[#This Row],[t0]]+2</f>
        <v>37532</v>
      </c>
      <c r="D295" s="2">
        <f>Table3[[#This Row],[t0]]+3</f>
        <v>37533</v>
      </c>
      <c r="E295" s="2">
        <f>Table3[[#This Row],[t0]]+4</f>
        <v>37534</v>
      </c>
    </row>
    <row r="296" spans="1:5" x14ac:dyDescent="0.25">
      <c r="A296" s="3">
        <v>37531</v>
      </c>
      <c r="B296" s="2">
        <f>Table3[[#This Row],[t0]]+1</f>
        <v>37532</v>
      </c>
      <c r="C296" s="2">
        <f>Table3[[#This Row],[t0]]+2</f>
        <v>37533</v>
      </c>
      <c r="D296" s="2">
        <f>Table3[[#This Row],[t0]]+3</f>
        <v>37534</v>
      </c>
      <c r="E296" s="2">
        <f>Table3[[#This Row],[t0]]+4</f>
        <v>37535</v>
      </c>
    </row>
    <row r="297" spans="1:5" x14ac:dyDescent="0.25">
      <c r="A297" s="4">
        <v>37533</v>
      </c>
      <c r="B297" s="2">
        <f>Table3[[#This Row],[t0]]+1</f>
        <v>37534</v>
      </c>
      <c r="C297" s="2">
        <f>Table3[[#This Row],[t0]]+2</f>
        <v>37535</v>
      </c>
      <c r="D297" s="2">
        <f>Table3[[#This Row],[t0]]+3</f>
        <v>37536</v>
      </c>
      <c r="E297" s="2">
        <f>Table3[[#This Row],[t0]]+4</f>
        <v>37537</v>
      </c>
    </row>
    <row r="298" spans="1:5" x14ac:dyDescent="0.25">
      <c r="A298" s="3">
        <v>37538</v>
      </c>
      <c r="B298" s="2">
        <f>Table3[[#This Row],[t0]]+1</f>
        <v>37539</v>
      </c>
      <c r="C298" s="2">
        <f>Table3[[#This Row],[t0]]+2</f>
        <v>37540</v>
      </c>
      <c r="D298" s="2">
        <f>Table3[[#This Row],[t0]]+3</f>
        <v>37541</v>
      </c>
      <c r="E298" s="2">
        <f>Table3[[#This Row],[t0]]+4</f>
        <v>37542</v>
      </c>
    </row>
    <row r="299" spans="1:5" x14ac:dyDescent="0.25">
      <c r="A299" s="4">
        <v>37539</v>
      </c>
      <c r="B299" s="2">
        <f>Table3[[#This Row],[t0]]+1</f>
        <v>37540</v>
      </c>
      <c r="C299" s="2">
        <f>Table3[[#This Row],[t0]]+2</f>
        <v>37541</v>
      </c>
      <c r="D299" s="2">
        <f>Table3[[#This Row],[t0]]+3</f>
        <v>37542</v>
      </c>
      <c r="E299" s="2">
        <f>Table3[[#This Row],[t0]]+4</f>
        <v>37543</v>
      </c>
    </row>
    <row r="300" spans="1:5" x14ac:dyDescent="0.25">
      <c r="A300" s="3">
        <v>37541</v>
      </c>
      <c r="B300" s="2">
        <f>Table3[[#This Row],[t0]]+1</f>
        <v>37542</v>
      </c>
      <c r="C300" s="2">
        <f>Table3[[#This Row],[t0]]+2</f>
        <v>37543</v>
      </c>
      <c r="D300" s="2">
        <f>Table3[[#This Row],[t0]]+3</f>
        <v>37544</v>
      </c>
      <c r="E300" s="2">
        <f>Table3[[#This Row],[t0]]+4</f>
        <v>37545</v>
      </c>
    </row>
    <row r="301" spans="1:5" x14ac:dyDescent="0.25">
      <c r="A301" s="4">
        <v>37541</v>
      </c>
      <c r="B301" s="2">
        <f>Table3[[#This Row],[t0]]+1</f>
        <v>37542</v>
      </c>
      <c r="C301" s="2">
        <f>Table3[[#This Row],[t0]]+2</f>
        <v>37543</v>
      </c>
      <c r="D301" s="2">
        <f>Table3[[#This Row],[t0]]+3</f>
        <v>37544</v>
      </c>
      <c r="E301" s="2">
        <f>Table3[[#This Row],[t0]]+4</f>
        <v>37545</v>
      </c>
    </row>
    <row r="302" spans="1:5" x14ac:dyDescent="0.25">
      <c r="A302" s="3">
        <v>37556</v>
      </c>
      <c r="B302" s="2">
        <f>Table3[[#This Row],[t0]]+1</f>
        <v>37557</v>
      </c>
      <c r="C302" s="2">
        <f>Table3[[#This Row],[t0]]+2</f>
        <v>37558</v>
      </c>
      <c r="D302" s="2">
        <f>Table3[[#This Row],[t0]]+3</f>
        <v>37559</v>
      </c>
      <c r="E302" s="2">
        <f>Table3[[#This Row],[t0]]+4</f>
        <v>37560</v>
      </c>
    </row>
    <row r="303" spans="1:5" x14ac:dyDescent="0.25">
      <c r="A303" s="4">
        <v>37557</v>
      </c>
      <c r="B303" s="2">
        <f>Table3[[#This Row],[t0]]+1</f>
        <v>37558</v>
      </c>
      <c r="C303" s="2">
        <f>Table3[[#This Row],[t0]]+2</f>
        <v>37559</v>
      </c>
      <c r="D303" s="2">
        <f>Table3[[#This Row],[t0]]+3</f>
        <v>37560</v>
      </c>
      <c r="E303" s="2">
        <f>Table3[[#This Row],[t0]]+4</f>
        <v>37561</v>
      </c>
    </row>
    <row r="304" spans="1:5" x14ac:dyDescent="0.25">
      <c r="A304" s="3">
        <v>37558</v>
      </c>
      <c r="B304" s="2">
        <f>Table3[[#This Row],[t0]]+1</f>
        <v>37559</v>
      </c>
      <c r="C304" s="2">
        <f>Table3[[#This Row],[t0]]+2</f>
        <v>37560</v>
      </c>
      <c r="D304" s="2">
        <f>Table3[[#This Row],[t0]]+3</f>
        <v>37561</v>
      </c>
      <c r="E304" s="2">
        <f>Table3[[#This Row],[t0]]+4</f>
        <v>37562</v>
      </c>
    </row>
    <row r="305" spans="1:5" x14ac:dyDescent="0.25">
      <c r="A305" s="4">
        <v>37560</v>
      </c>
      <c r="B305" s="2">
        <f>Table3[[#This Row],[t0]]+1</f>
        <v>37561</v>
      </c>
      <c r="C305" s="2">
        <f>Table3[[#This Row],[t0]]+2</f>
        <v>37562</v>
      </c>
      <c r="D305" s="2">
        <f>Table3[[#This Row],[t0]]+3</f>
        <v>37563</v>
      </c>
      <c r="E305" s="2">
        <f>Table3[[#This Row],[t0]]+4</f>
        <v>37564</v>
      </c>
    </row>
    <row r="306" spans="1:5" x14ac:dyDescent="0.25">
      <c r="A306" s="3">
        <v>37567</v>
      </c>
      <c r="B306" s="2">
        <f>Table3[[#This Row],[t0]]+1</f>
        <v>37568</v>
      </c>
      <c r="C306" s="2">
        <f>Table3[[#This Row],[t0]]+2</f>
        <v>37569</v>
      </c>
      <c r="D306" s="2">
        <f>Table3[[#This Row],[t0]]+3</f>
        <v>37570</v>
      </c>
      <c r="E306" s="2">
        <f>Table3[[#This Row],[t0]]+4</f>
        <v>37571</v>
      </c>
    </row>
    <row r="307" spans="1:5" x14ac:dyDescent="0.25">
      <c r="A307" s="4">
        <v>37568</v>
      </c>
      <c r="B307" s="2">
        <f>Table3[[#This Row],[t0]]+1</f>
        <v>37569</v>
      </c>
      <c r="C307" s="2">
        <f>Table3[[#This Row],[t0]]+2</f>
        <v>37570</v>
      </c>
      <c r="D307" s="2">
        <f>Table3[[#This Row],[t0]]+3</f>
        <v>37571</v>
      </c>
      <c r="E307" s="2">
        <f>Table3[[#This Row],[t0]]+4</f>
        <v>37572</v>
      </c>
    </row>
    <row r="308" spans="1:5" x14ac:dyDescent="0.25">
      <c r="A308" s="3">
        <v>37570</v>
      </c>
      <c r="B308" s="2">
        <f>Table3[[#This Row],[t0]]+1</f>
        <v>37571</v>
      </c>
      <c r="C308" s="2">
        <f>Table3[[#This Row],[t0]]+2</f>
        <v>37572</v>
      </c>
      <c r="D308" s="2">
        <f>Table3[[#This Row],[t0]]+3</f>
        <v>37573</v>
      </c>
      <c r="E308" s="2">
        <f>Table3[[#This Row],[t0]]+4</f>
        <v>37574</v>
      </c>
    </row>
    <row r="309" spans="1:5" x14ac:dyDescent="0.25">
      <c r="A309" s="4">
        <v>37570</v>
      </c>
      <c r="B309" s="2">
        <f>Table3[[#This Row],[t0]]+1</f>
        <v>37571</v>
      </c>
      <c r="C309" s="2">
        <f>Table3[[#This Row],[t0]]+2</f>
        <v>37572</v>
      </c>
      <c r="D309" s="2">
        <f>Table3[[#This Row],[t0]]+3</f>
        <v>37573</v>
      </c>
      <c r="E309" s="2">
        <f>Table3[[#This Row],[t0]]+4</f>
        <v>37574</v>
      </c>
    </row>
    <row r="310" spans="1:5" x14ac:dyDescent="0.25">
      <c r="A310" s="3">
        <v>37574</v>
      </c>
      <c r="B310" s="2">
        <f>Table3[[#This Row],[t0]]+1</f>
        <v>37575</v>
      </c>
      <c r="C310" s="2">
        <f>Table3[[#This Row],[t0]]+2</f>
        <v>37576</v>
      </c>
      <c r="D310" s="2">
        <f>Table3[[#This Row],[t0]]+3</f>
        <v>37577</v>
      </c>
      <c r="E310" s="2">
        <f>Table3[[#This Row],[t0]]+4</f>
        <v>37578</v>
      </c>
    </row>
    <row r="311" spans="1:5" x14ac:dyDescent="0.25">
      <c r="A311" s="4">
        <v>37574</v>
      </c>
      <c r="B311" s="2">
        <f>Table3[[#This Row],[t0]]+1</f>
        <v>37575</v>
      </c>
      <c r="C311" s="2">
        <f>Table3[[#This Row],[t0]]+2</f>
        <v>37576</v>
      </c>
      <c r="D311" s="2">
        <f>Table3[[#This Row],[t0]]+3</f>
        <v>37577</v>
      </c>
      <c r="E311" s="2">
        <f>Table3[[#This Row],[t0]]+4</f>
        <v>37578</v>
      </c>
    </row>
    <row r="312" spans="1:5" x14ac:dyDescent="0.25">
      <c r="A312" s="3">
        <v>37577</v>
      </c>
      <c r="B312" s="2">
        <f>Table3[[#This Row],[t0]]+1</f>
        <v>37578</v>
      </c>
      <c r="C312" s="2">
        <f>Table3[[#This Row],[t0]]+2</f>
        <v>37579</v>
      </c>
      <c r="D312" s="2">
        <f>Table3[[#This Row],[t0]]+3</f>
        <v>37580</v>
      </c>
      <c r="E312" s="2">
        <f>Table3[[#This Row],[t0]]+4</f>
        <v>37581</v>
      </c>
    </row>
    <row r="313" spans="1:5" x14ac:dyDescent="0.25">
      <c r="A313" s="4">
        <v>37579</v>
      </c>
      <c r="B313" s="2">
        <f>Table3[[#This Row],[t0]]+1</f>
        <v>37580</v>
      </c>
      <c r="C313" s="2">
        <f>Table3[[#This Row],[t0]]+2</f>
        <v>37581</v>
      </c>
      <c r="D313" s="2">
        <f>Table3[[#This Row],[t0]]+3</f>
        <v>37582</v>
      </c>
      <c r="E313" s="2">
        <f>Table3[[#This Row],[t0]]+4</f>
        <v>37583</v>
      </c>
    </row>
    <row r="314" spans="1:5" x14ac:dyDescent="0.25">
      <c r="A314" s="3">
        <v>37582</v>
      </c>
      <c r="B314" s="2">
        <f>Table3[[#This Row],[t0]]+1</f>
        <v>37583</v>
      </c>
      <c r="C314" s="2">
        <f>Table3[[#This Row],[t0]]+2</f>
        <v>37584</v>
      </c>
      <c r="D314" s="2">
        <f>Table3[[#This Row],[t0]]+3</f>
        <v>37585</v>
      </c>
      <c r="E314" s="2">
        <f>Table3[[#This Row],[t0]]+4</f>
        <v>37586</v>
      </c>
    </row>
    <row r="315" spans="1:5" x14ac:dyDescent="0.25">
      <c r="A315" s="4">
        <v>37583</v>
      </c>
      <c r="B315" s="2">
        <f>Table3[[#This Row],[t0]]+1</f>
        <v>37584</v>
      </c>
      <c r="C315" s="2">
        <f>Table3[[#This Row],[t0]]+2</f>
        <v>37585</v>
      </c>
      <c r="D315" s="2">
        <f>Table3[[#This Row],[t0]]+3</f>
        <v>37586</v>
      </c>
      <c r="E315" s="2">
        <f>Table3[[#This Row],[t0]]+4</f>
        <v>37587</v>
      </c>
    </row>
    <row r="316" spans="1:5" x14ac:dyDescent="0.25">
      <c r="A316" s="3">
        <v>37583</v>
      </c>
      <c r="B316" s="2">
        <f>Table3[[#This Row],[t0]]+1</f>
        <v>37584</v>
      </c>
      <c r="C316" s="2">
        <f>Table3[[#This Row],[t0]]+2</f>
        <v>37585</v>
      </c>
      <c r="D316" s="2">
        <f>Table3[[#This Row],[t0]]+3</f>
        <v>37586</v>
      </c>
      <c r="E316" s="2">
        <f>Table3[[#This Row],[t0]]+4</f>
        <v>37587</v>
      </c>
    </row>
    <row r="317" spans="1:5" x14ac:dyDescent="0.25">
      <c r="A317" s="4">
        <v>37584</v>
      </c>
      <c r="B317" s="2">
        <f>Table3[[#This Row],[t0]]+1</f>
        <v>37585</v>
      </c>
      <c r="C317" s="2">
        <f>Table3[[#This Row],[t0]]+2</f>
        <v>37586</v>
      </c>
      <c r="D317" s="2">
        <f>Table3[[#This Row],[t0]]+3</f>
        <v>37587</v>
      </c>
      <c r="E317" s="2">
        <f>Table3[[#This Row],[t0]]+4</f>
        <v>37588</v>
      </c>
    </row>
    <row r="318" spans="1:5" x14ac:dyDescent="0.25">
      <c r="A318" s="3">
        <v>37596</v>
      </c>
      <c r="B318" s="2">
        <f>Table3[[#This Row],[t0]]+1</f>
        <v>37597</v>
      </c>
      <c r="C318" s="2">
        <f>Table3[[#This Row],[t0]]+2</f>
        <v>37598</v>
      </c>
      <c r="D318" s="2">
        <f>Table3[[#This Row],[t0]]+3</f>
        <v>37599</v>
      </c>
      <c r="E318" s="2">
        <f>Table3[[#This Row],[t0]]+4</f>
        <v>37600</v>
      </c>
    </row>
    <row r="319" spans="1:5" x14ac:dyDescent="0.25">
      <c r="A319" s="4">
        <v>37597</v>
      </c>
      <c r="B319" s="2">
        <f>Table3[[#This Row],[t0]]+1</f>
        <v>37598</v>
      </c>
      <c r="C319" s="2">
        <f>Table3[[#This Row],[t0]]+2</f>
        <v>37599</v>
      </c>
      <c r="D319" s="2">
        <f>Table3[[#This Row],[t0]]+3</f>
        <v>37600</v>
      </c>
      <c r="E319" s="2">
        <f>Table3[[#This Row],[t0]]+4</f>
        <v>37601</v>
      </c>
    </row>
    <row r="320" spans="1:5" x14ac:dyDescent="0.25">
      <c r="A320" s="3">
        <v>37599</v>
      </c>
      <c r="B320" s="2">
        <f>Table3[[#This Row],[t0]]+1</f>
        <v>37600</v>
      </c>
      <c r="C320" s="2">
        <f>Table3[[#This Row],[t0]]+2</f>
        <v>37601</v>
      </c>
      <c r="D320" s="2">
        <f>Table3[[#This Row],[t0]]+3</f>
        <v>37602</v>
      </c>
      <c r="E320" s="2">
        <f>Table3[[#This Row],[t0]]+4</f>
        <v>37603</v>
      </c>
    </row>
    <row r="321" spans="1:5" x14ac:dyDescent="0.25">
      <c r="A321" s="4">
        <v>37601</v>
      </c>
      <c r="B321" s="2">
        <f>Table3[[#This Row],[t0]]+1</f>
        <v>37602</v>
      </c>
      <c r="C321" s="2">
        <f>Table3[[#This Row],[t0]]+2</f>
        <v>37603</v>
      </c>
      <c r="D321" s="2">
        <f>Table3[[#This Row],[t0]]+3</f>
        <v>37604</v>
      </c>
      <c r="E321" s="2">
        <f>Table3[[#This Row],[t0]]+4</f>
        <v>37605</v>
      </c>
    </row>
    <row r="322" spans="1:5" x14ac:dyDescent="0.25">
      <c r="A322" s="3">
        <v>37603</v>
      </c>
      <c r="B322" s="2">
        <f>Table3[[#This Row],[t0]]+1</f>
        <v>37604</v>
      </c>
      <c r="C322" s="2">
        <f>Table3[[#This Row],[t0]]+2</f>
        <v>37605</v>
      </c>
      <c r="D322" s="2">
        <f>Table3[[#This Row],[t0]]+3</f>
        <v>37606</v>
      </c>
      <c r="E322" s="2">
        <f>Table3[[#This Row],[t0]]+4</f>
        <v>37607</v>
      </c>
    </row>
    <row r="323" spans="1:5" x14ac:dyDescent="0.25">
      <c r="A323" s="4">
        <v>37606</v>
      </c>
      <c r="B323" s="2">
        <f>Table3[[#This Row],[t0]]+1</f>
        <v>37607</v>
      </c>
      <c r="C323" s="2">
        <f>Table3[[#This Row],[t0]]+2</f>
        <v>37608</v>
      </c>
      <c r="D323" s="2">
        <f>Table3[[#This Row],[t0]]+3</f>
        <v>37609</v>
      </c>
      <c r="E323" s="2">
        <f>Table3[[#This Row],[t0]]+4</f>
        <v>37610</v>
      </c>
    </row>
    <row r="324" spans="1:5" x14ac:dyDescent="0.25">
      <c r="A324" s="3">
        <v>37610</v>
      </c>
      <c r="B324" s="2">
        <f>Table3[[#This Row],[t0]]+1</f>
        <v>37611</v>
      </c>
      <c r="C324" s="2">
        <f>Table3[[#This Row],[t0]]+2</f>
        <v>37612</v>
      </c>
      <c r="D324" s="2">
        <f>Table3[[#This Row],[t0]]+3</f>
        <v>37613</v>
      </c>
      <c r="E324" s="2">
        <f>Table3[[#This Row],[t0]]+4</f>
        <v>37614</v>
      </c>
    </row>
    <row r="325" spans="1:5" x14ac:dyDescent="0.25">
      <c r="A325" s="4">
        <v>37611</v>
      </c>
      <c r="B325" s="2">
        <f>Table3[[#This Row],[t0]]+1</f>
        <v>37612</v>
      </c>
      <c r="C325" s="2">
        <f>Table3[[#This Row],[t0]]+2</f>
        <v>37613</v>
      </c>
      <c r="D325" s="2">
        <f>Table3[[#This Row],[t0]]+3</f>
        <v>37614</v>
      </c>
      <c r="E325" s="2">
        <f>Table3[[#This Row],[t0]]+4</f>
        <v>37615</v>
      </c>
    </row>
    <row r="326" spans="1:5" x14ac:dyDescent="0.25">
      <c r="A326" s="3">
        <v>37611</v>
      </c>
      <c r="B326" s="2">
        <f>Table3[[#This Row],[t0]]+1</f>
        <v>37612</v>
      </c>
      <c r="C326" s="2">
        <f>Table3[[#This Row],[t0]]+2</f>
        <v>37613</v>
      </c>
      <c r="D326" s="2">
        <f>Table3[[#This Row],[t0]]+3</f>
        <v>37614</v>
      </c>
      <c r="E326" s="2">
        <f>Table3[[#This Row],[t0]]+4</f>
        <v>37615</v>
      </c>
    </row>
    <row r="327" spans="1:5" x14ac:dyDescent="0.25">
      <c r="A327" s="4">
        <v>37614</v>
      </c>
      <c r="B327" s="2">
        <f>Table3[[#This Row],[t0]]+1</f>
        <v>37615</v>
      </c>
      <c r="C327" s="2">
        <f>Table3[[#This Row],[t0]]+2</f>
        <v>37616</v>
      </c>
      <c r="D327" s="2">
        <f>Table3[[#This Row],[t0]]+3</f>
        <v>37617</v>
      </c>
      <c r="E327" s="2">
        <f>Table3[[#This Row],[t0]]+4</f>
        <v>37618</v>
      </c>
    </row>
    <row r="328" spans="1:5" x14ac:dyDescent="0.25">
      <c r="A328" s="3">
        <v>37616</v>
      </c>
      <c r="B328" s="2">
        <f>Table3[[#This Row],[t0]]+1</f>
        <v>37617</v>
      </c>
      <c r="C328" s="2">
        <f>Table3[[#This Row],[t0]]+2</f>
        <v>37618</v>
      </c>
      <c r="D328" s="2">
        <f>Table3[[#This Row],[t0]]+3</f>
        <v>37619</v>
      </c>
      <c r="E328" s="2">
        <f>Table3[[#This Row],[t0]]+4</f>
        <v>37620</v>
      </c>
    </row>
    <row r="329" spans="1:5" x14ac:dyDescent="0.25">
      <c r="A329" s="4">
        <v>37617</v>
      </c>
      <c r="B329" s="2">
        <f>Table3[[#This Row],[t0]]+1</f>
        <v>37618</v>
      </c>
      <c r="C329" s="2">
        <f>Table3[[#This Row],[t0]]+2</f>
        <v>37619</v>
      </c>
      <c r="D329" s="2">
        <f>Table3[[#This Row],[t0]]+3</f>
        <v>37620</v>
      </c>
      <c r="E329" s="2">
        <f>Table3[[#This Row],[t0]]+4</f>
        <v>37621</v>
      </c>
    </row>
    <row r="330" spans="1:5" x14ac:dyDescent="0.25">
      <c r="A330" s="3">
        <v>37618</v>
      </c>
      <c r="B330" s="2">
        <f>Table3[[#This Row],[t0]]+1</f>
        <v>37619</v>
      </c>
      <c r="C330" s="2">
        <f>Table3[[#This Row],[t0]]+2</f>
        <v>37620</v>
      </c>
      <c r="D330" s="2">
        <f>Table3[[#This Row],[t0]]+3</f>
        <v>37621</v>
      </c>
      <c r="E330" s="2">
        <f>Table3[[#This Row],[t0]]+4</f>
        <v>37622</v>
      </c>
    </row>
    <row r="331" spans="1:5" x14ac:dyDescent="0.25">
      <c r="A331" s="4">
        <v>37621</v>
      </c>
      <c r="B331" s="2">
        <f>Table3[[#This Row],[t0]]+1</f>
        <v>37622</v>
      </c>
      <c r="C331" s="2">
        <f>Table3[[#This Row],[t0]]+2</f>
        <v>37623</v>
      </c>
      <c r="D331" s="2">
        <f>Table3[[#This Row],[t0]]+3</f>
        <v>37624</v>
      </c>
      <c r="E331" s="2">
        <f>Table3[[#This Row],[t0]]+4</f>
        <v>37625</v>
      </c>
    </row>
    <row r="332" spans="1:5" x14ac:dyDescent="0.25">
      <c r="A332" s="3">
        <v>37621</v>
      </c>
      <c r="B332" s="2">
        <f>Table3[[#This Row],[t0]]+1</f>
        <v>37622</v>
      </c>
      <c r="C332" s="2">
        <f>Table3[[#This Row],[t0]]+2</f>
        <v>37623</v>
      </c>
      <c r="D332" s="2">
        <f>Table3[[#This Row],[t0]]+3</f>
        <v>37624</v>
      </c>
      <c r="E332" s="2">
        <f>Table3[[#This Row],[t0]]+4</f>
        <v>37625</v>
      </c>
    </row>
    <row r="333" spans="1:5" x14ac:dyDescent="0.25">
      <c r="A333" s="4">
        <v>37622</v>
      </c>
      <c r="B333" s="2">
        <f>Table3[[#This Row],[t0]]+1</f>
        <v>37623</v>
      </c>
      <c r="C333" s="2">
        <f>Table3[[#This Row],[t0]]+2</f>
        <v>37624</v>
      </c>
      <c r="D333" s="2">
        <f>Table3[[#This Row],[t0]]+3</f>
        <v>37625</v>
      </c>
      <c r="E333" s="2">
        <f>Table3[[#This Row],[t0]]+4</f>
        <v>37626</v>
      </c>
    </row>
    <row r="334" spans="1:5" x14ac:dyDescent="0.25">
      <c r="A334" s="3">
        <v>37622</v>
      </c>
      <c r="B334" s="2">
        <f>Table3[[#This Row],[t0]]+1</f>
        <v>37623</v>
      </c>
      <c r="C334" s="2">
        <f>Table3[[#This Row],[t0]]+2</f>
        <v>37624</v>
      </c>
      <c r="D334" s="2">
        <f>Table3[[#This Row],[t0]]+3</f>
        <v>37625</v>
      </c>
      <c r="E334" s="2">
        <f>Table3[[#This Row],[t0]]+4</f>
        <v>37626</v>
      </c>
    </row>
    <row r="335" spans="1:5" x14ac:dyDescent="0.25">
      <c r="A335" s="4">
        <v>37622</v>
      </c>
      <c r="B335" s="2">
        <f>Table3[[#This Row],[t0]]+1</f>
        <v>37623</v>
      </c>
      <c r="C335" s="2">
        <f>Table3[[#This Row],[t0]]+2</f>
        <v>37624</v>
      </c>
      <c r="D335" s="2">
        <f>Table3[[#This Row],[t0]]+3</f>
        <v>37625</v>
      </c>
      <c r="E335" s="2">
        <f>Table3[[#This Row],[t0]]+4</f>
        <v>37626</v>
      </c>
    </row>
    <row r="336" spans="1:5" x14ac:dyDescent="0.25">
      <c r="A336" s="3">
        <v>37622</v>
      </c>
      <c r="B336" s="2">
        <f>Table3[[#This Row],[t0]]+1</f>
        <v>37623</v>
      </c>
      <c r="C336" s="2">
        <f>Table3[[#This Row],[t0]]+2</f>
        <v>37624</v>
      </c>
      <c r="D336" s="2">
        <f>Table3[[#This Row],[t0]]+3</f>
        <v>37625</v>
      </c>
      <c r="E336" s="2">
        <f>Table3[[#This Row],[t0]]+4</f>
        <v>37626</v>
      </c>
    </row>
    <row r="337" spans="1:5" x14ac:dyDescent="0.25">
      <c r="A337" s="4">
        <v>37622</v>
      </c>
      <c r="B337" s="2">
        <f>Table3[[#This Row],[t0]]+1</f>
        <v>37623</v>
      </c>
      <c r="C337" s="2">
        <f>Table3[[#This Row],[t0]]+2</f>
        <v>37624</v>
      </c>
      <c r="D337" s="2">
        <f>Table3[[#This Row],[t0]]+3</f>
        <v>37625</v>
      </c>
      <c r="E337" s="2">
        <f>Table3[[#This Row],[t0]]+4</f>
        <v>37626</v>
      </c>
    </row>
    <row r="338" spans="1:5" x14ac:dyDescent="0.25">
      <c r="A338" s="3">
        <v>37622</v>
      </c>
      <c r="B338" s="2">
        <f>Table3[[#This Row],[t0]]+1</f>
        <v>37623</v>
      </c>
      <c r="C338" s="2">
        <f>Table3[[#This Row],[t0]]+2</f>
        <v>37624</v>
      </c>
      <c r="D338" s="2">
        <f>Table3[[#This Row],[t0]]+3</f>
        <v>37625</v>
      </c>
      <c r="E338" s="2">
        <f>Table3[[#This Row],[t0]]+4</f>
        <v>37626</v>
      </c>
    </row>
    <row r="339" spans="1:5" x14ac:dyDescent="0.25">
      <c r="A339" s="4">
        <v>37623</v>
      </c>
      <c r="B339" s="2">
        <f>Table3[[#This Row],[t0]]+1</f>
        <v>37624</v>
      </c>
      <c r="C339" s="2">
        <f>Table3[[#This Row],[t0]]+2</f>
        <v>37625</v>
      </c>
      <c r="D339" s="2">
        <f>Table3[[#This Row],[t0]]+3</f>
        <v>37626</v>
      </c>
      <c r="E339" s="2">
        <f>Table3[[#This Row],[t0]]+4</f>
        <v>37627</v>
      </c>
    </row>
    <row r="340" spans="1:5" x14ac:dyDescent="0.25">
      <c r="A340" s="3">
        <v>37624</v>
      </c>
      <c r="B340" s="2">
        <f>Table3[[#This Row],[t0]]+1</f>
        <v>37625</v>
      </c>
      <c r="C340" s="2">
        <f>Table3[[#This Row],[t0]]+2</f>
        <v>37626</v>
      </c>
      <c r="D340" s="2">
        <f>Table3[[#This Row],[t0]]+3</f>
        <v>37627</v>
      </c>
      <c r="E340" s="2">
        <f>Table3[[#This Row],[t0]]+4</f>
        <v>37628</v>
      </c>
    </row>
    <row r="341" spans="1:5" x14ac:dyDescent="0.25">
      <c r="A341" s="4">
        <v>37625</v>
      </c>
      <c r="B341" s="2">
        <f>Table3[[#This Row],[t0]]+1</f>
        <v>37626</v>
      </c>
      <c r="C341" s="2">
        <f>Table3[[#This Row],[t0]]+2</f>
        <v>37627</v>
      </c>
      <c r="D341" s="2">
        <f>Table3[[#This Row],[t0]]+3</f>
        <v>37628</v>
      </c>
      <c r="E341" s="2">
        <f>Table3[[#This Row],[t0]]+4</f>
        <v>37629</v>
      </c>
    </row>
    <row r="342" spans="1:5" x14ac:dyDescent="0.25">
      <c r="A342" s="3">
        <v>37629</v>
      </c>
      <c r="B342" s="2">
        <f>Table3[[#This Row],[t0]]+1</f>
        <v>37630</v>
      </c>
      <c r="C342" s="2">
        <f>Table3[[#This Row],[t0]]+2</f>
        <v>37631</v>
      </c>
      <c r="D342" s="2">
        <f>Table3[[#This Row],[t0]]+3</f>
        <v>37632</v>
      </c>
      <c r="E342" s="2">
        <f>Table3[[#This Row],[t0]]+4</f>
        <v>37633</v>
      </c>
    </row>
    <row r="343" spans="1:5" x14ac:dyDescent="0.25">
      <c r="A343" s="4">
        <v>37631</v>
      </c>
      <c r="B343" s="2">
        <f>Table3[[#This Row],[t0]]+1</f>
        <v>37632</v>
      </c>
      <c r="C343" s="2">
        <f>Table3[[#This Row],[t0]]+2</f>
        <v>37633</v>
      </c>
      <c r="D343" s="2">
        <f>Table3[[#This Row],[t0]]+3</f>
        <v>37634</v>
      </c>
      <c r="E343" s="2">
        <f>Table3[[#This Row],[t0]]+4</f>
        <v>37635</v>
      </c>
    </row>
    <row r="344" spans="1:5" x14ac:dyDescent="0.25">
      <c r="A344" s="3">
        <v>37632</v>
      </c>
      <c r="B344" s="2">
        <f>Table3[[#This Row],[t0]]+1</f>
        <v>37633</v>
      </c>
      <c r="C344" s="2">
        <f>Table3[[#This Row],[t0]]+2</f>
        <v>37634</v>
      </c>
      <c r="D344" s="2">
        <f>Table3[[#This Row],[t0]]+3</f>
        <v>37635</v>
      </c>
      <c r="E344" s="2">
        <f>Table3[[#This Row],[t0]]+4</f>
        <v>37636</v>
      </c>
    </row>
    <row r="345" spans="1:5" x14ac:dyDescent="0.25">
      <c r="A345" s="4">
        <v>37635</v>
      </c>
      <c r="B345" s="2">
        <f>Table3[[#This Row],[t0]]+1</f>
        <v>37636</v>
      </c>
      <c r="C345" s="2">
        <f>Table3[[#This Row],[t0]]+2</f>
        <v>37637</v>
      </c>
      <c r="D345" s="2">
        <f>Table3[[#This Row],[t0]]+3</f>
        <v>37638</v>
      </c>
      <c r="E345" s="2">
        <f>Table3[[#This Row],[t0]]+4</f>
        <v>37639</v>
      </c>
    </row>
    <row r="346" spans="1:5" x14ac:dyDescent="0.25">
      <c r="A346" s="3">
        <v>37635</v>
      </c>
      <c r="B346" s="2">
        <f>Table3[[#This Row],[t0]]+1</f>
        <v>37636</v>
      </c>
      <c r="C346" s="2">
        <f>Table3[[#This Row],[t0]]+2</f>
        <v>37637</v>
      </c>
      <c r="D346" s="2">
        <f>Table3[[#This Row],[t0]]+3</f>
        <v>37638</v>
      </c>
      <c r="E346" s="2">
        <f>Table3[[#This Row],[t0]]+4</f>
        <v>37639</v>
      </c>
    </row>
    <row r="347" spans="1:5" x14ac:dyDescent="0.25">
      <c r="A347" s="4">
        <v>37639</v>
      </c>
      <c r="B347" s="2">
        <f>Table3[[#This Row],[t0]]+1</f>
        <v>37640</v>
      </c>
      <c r="C347" s="2">
        <f>Table3[[#This Row],[t0]]+2</f>
        <v>37641</v>
      </c>
      <c r="D347" s="2">
        <f>Table3[[#This Row],[t0]]+3</f>
        <v>37642</v>
      </c>
      <c r="E347" s="2">
        <f>Table3[[#This Row],[t0]]+4</f>
        <v>37643</v>
      </c>
    </row>
    <row r="348" spans="1:5" x14ac:dyDescent="0.25">
      <c r="A348" s="3">
        <v>37642</v>
      </c>
      <c r="B348" s="2">
        <f>Table3[[#This Row],[t0]]+1</f>
        <v>37643</v>
      </c>
      <c r="C348" s="2">
        <f>Table3[[#This Row],[t0]]+2</f>
        <v>37644</v>
      </c>
      <c r="D348" s="2">
        <f>Table3[[#This Row],[t0]]+3</f>
        <v>37645</v>
      </c>
      <c r="E348" s="2">
        <f>Table3[[#This Row],[t0]]+4</f>
        <v>37646</v>
      </c>
    </row>
    <row r="349" spans="1:5" x14ac:dyDescent="0.25">
      <c r="A349" s="4">
        <v>37644</v>
      </c>
      <c r="B349" s="2">
        <f>Table3[[#This Row],[t0]]+1</f>
        <v>37645</v>
      </c>
      <c r="C349" s="2">
        <f>Table3[[#This Row],[t0]]+2</f>
        <v>37646</v>
      </c>
      <c r="D349" s="2">
        <f>Table3[[#This Row],[t0]]+3</f>
        <v>37647</v>
      </c>
      <c r="E349" s="2">
        <f>Table3[[#This Row],[t0]]+4</f>
        <v>37648</v>
      </c>
    </row>
    <row r="350" spans="1:5" x14ac:dyDescent="0.25">
      <c r="A350" s="3">
        <v>37646</v>
      </c>
      <c r="B350" s="2">
        <f>Table3[[#This Row],[t0]]+1</f>
        <v>37647</v>
      </c>
      <c r="C350" s="2">
        <f>Table3[[#This Row],[t0]]+2</f>
        <v>37648</v>
      </c>
      <c r="D350" s="2">
        <f>Table3[[#This Row],[t0]]+3</f>
        <v>37649</v>
      </c>
      <c r="E350" s="2">
        <f>Table3[[#This Row],[t0]]+4</f>
        <v>37650</v>
      </c>
    </row>
    <row r="351" spans="1:5" x14ac:dyDescent="0.25">
      <c r="A351" s="4">
        <v>37646</v>
      </c>
      <c r="B351" s="2">
        <f>Table3[[#This Row],[t0]]+1</f>
        <v>37647</v>
      </c>
      <c r="C351" s="2">
        <f>Table3[[#This Row],[t0]]+2</f>
        <v>37648</v>
      </c>
      <c r="D351" s="2">
        <f>Table3[[#This Row],[t0]]+3</f>
        <v>37649</v>
      </c>
      <c r="E351" s="2">
        <f>Table3[[#This Row],[t0]]+4</f>
        <v>37650</v>
      </c>
    </row>
    <row r="352" spans="1:5" x14ac:dyDescent="0.25">
      <c r="A352" s="3">
        <v>37649</v>
      </c>
      <c r="B352" s="2">
        <f>Table3[[#This Row],[t0]]+1</f>
        <v>37650</v>
      </c>
      <c r="C352" s="2">
        <f>Table3[[#This Row],[t0]]+2</f>
        <v>37651</v>
      </c>
      <c r="D352" s="2">
        <f>Table3[[#This Row],[t0]]+3</f>
        <v>37652</v>
      </c>
      <c r="E352" s="2">
        <f>Table3[[#This Row],[t0]]+4</f>
        <v>37653</v>
      </c>
    </row>
    <row r="353" spans="1:5" x14ac:dyDescent="0.25">
      <c r="A353" s="4">
        <v>37650</v>
      </c>
      <c r="B353" s="2">
        <f>Table3[[#This Row],[t0]]+1</f>
        <v>37651</v>
      </c>
      <c r="C353" s="2">
        <f>Table3[[#This Row],[t0]]+2</f>
        <v>37652</v>
      </c>
      <c r="D353" s="2">
        <f>Table3[[#This Row],[t0]]+3</f>
        <v>37653</v>
      </c>
      <c r="E353" s="2">
        <f>Table3[[#This Row],[t0]]+4</f>
        <v>37654</v>
      </c>
    </row>
    <row r="354" spans="1:5" x14ac:dyDescent="0.25">
      <c r="A354" s="3">
        <v>37652</v>
      </c>
      <c r="B354" s="2">
        <f>Table3[[#This Row],[t0]]+1</f>
        <v>37653</v>
      </c>
      <c r="C354" s="2">
        <f>Table3[[#This Row],[t0]]+2</f>
        <v>37654</v>
      </c>
      <c r="D354" s="2">
        <f>Table3[[#This Row],[t0]]+3</f>
        <v>37655</v>
      </c>
      <c r="E354" s="2">
        <f>Table3[[#This Row],[t0]]+4</f>
        <v>37656</v>
      </c>
    </row>
    <row r="355" spans="1:5" x14ac:dyDescent="0.25">
      <c r="A355" s="4">
        <v>37654</v>
      </c>
      <c r="B355" s="2">
        <f>Table3[[#This Row],[t0]]+1</f>
        <v>37655</v>
      </c>
      <c r="C355" s="2">
        <f>Table3[[#This Row],[t0]]+2</f>
        <v>37656</v>
      </c>
      <c r="D355" s="2">
        <f>Table3[[#This Row],[t0]]+3</f>
        <v>37657</v>
      </c>
      <c r="E355" s="2">
        <f>Table3[[#This Row],[t0]]+4</f>
        <v>37658</v>
      </c>
    </row>
    <row r="356" spans="1:5" x14ac:dyDescent="0.25">
      <c r="A356" s="3">
        <v>37656</v>
      </c>
      <c r="B356" s="2">
        <f>Table3[[#This Row],[t0]]+1</f>
        <v>37657</v>
      </c>
      <c r="C356" s="2">
        <f>Table3[[#This Row],[t0]]+2</f>
        <v>37658</v>
      </c>
      <c r="D356" s="2">
        <f>Table3[[#This Row],[t0]]+3</f>
        <v>37659</v>
      </c>
      <c r="E356" s="2">
        <f>Table3[[#This Row],[t0]]+4</f>
        <v>37660</v>
      </c>
    </row>
    <row r="357" spans="1:5" x14ac:dyDescent="0.25">
      <c r="A357" s="4">
        <v>37657</v>
      </c>
      <c r="B357" s="2">
        <f>Table3[[#This Row],[t0]]+1</f>
        <v>37658</v>
      </c>
      <c r="C357" s="2">
        <f>Table3[[#This Row],[t0]]+2</f>
        <v>37659</v>
      </c>
      <c r="D357" s="2">
        <f>Table3[[#This Row],[t0]]+3</f>
        <v>37660</v>
      </c>
      <c r="E357" s="2">
        <f>Table3[[#This Row],[t0]]+4</f>
        <v>37661</v>
      </c>
    </row>
    <row r="358" spans="1:5" x14ac:dyDescent="0.25">
      <c r="A358" s="3">
        <v>37658</v>
      </c>
      <c r="B358" s="2">
        <f>Table3[[#This Row],[t0]]+1</f>
        <v>37659</v>
      </c>
      <c r="C358" s="2">
        <f>Table3[[#This Row],[t0]]+2</f>
        <v>37660</v>
      </c>
      <c r="D358" s="2">
        <f>Table3[[#This Row],[t0]]+3</f>
        <v>37661</v>
      </c>
      <c r="E358" s="2">
        <f>Table3[[#This Row],[t0]]+4</f>
        <v>37662</v>
      </c>
    </row>
    <row r="359" spans="1:5" x14ac:dyDescent="0.25">
      <c r="A359" s="4">
        <v>37662</v>
      </c>
      <c r="B359" s="2">
        <f>Table3[[#This Row],[t0]]+1</f>
        <v>37663</v>
      </c>
      <c r="C359" s="2">
        <f>Table3[[#This Row],[t0]]+2</f>
        <v>37664</v>
      </c>
      <c r="D359" s="2">
        <f>Table3[[#This Row],[t0]]+3</f>
        <v>37665</v>
      </c>
      <c r="E359" s="2">
        <f>Table3[[#This Row],[t0]]+4</f>
        <v>37666</v>
      </c>
    </row>
    <row r="360" spans="1:5" x14ac:dyDescent="0.25">
      <c r="A360" s="3">
        <v>37665</v>
      </c>
      <c r="B360" s="2">
        <f>Table3[[#This Row],[t0]]+1</f>
        <v>37666</v>
      </c>
      <c r="C360" s="2">
        <f>Table3[[#This Row],[t0]]+2</f>
        <v>37667</v>
      </c>
      <c r="D360" s="2">
        <f>Table3[[#This Row],[t0]]+3</f>
        <v>37668</v>
      </c>
      <c r="E360" s="2">
        <f>Table3[[#This Row],[t0]]+4</f>
        <v>37669</v>
      </c>
    </row>
    <row r="361" spans="1:5" x14ac:dyDescent="0.25">
      <c r="A361" s="4">
        <v>37667</v>
      </c>
      <c r="B361" s="2">
        <f>Table3[[#This Row],[t0]]+1</f>
        <v>37668</v>
      </c>
      <c r="C361" s="2">
        <f>Table3[[#This Row],[t0]]+2</f>
        <v>37669</v>
      </c>
      <c r="D361" s="2">
        <f>Table3[[#This Row],[t0]]+3</f>
        <v>37670</v>
      </c>
      <c r="E361" s="2">
        <f>Table3[[#This Row],[t0]]+4</f>
        <v>37671</v>
      </c>
    </row>
    <row r="362" spans="1:5" x14ac:dyDescent="0.25">
      <c r="A362" s="3">
        <v>37671</v>
      </c>
      <c r="B362" s="2">
        <f>Table3[[#This Row],[t0]]+1</f>
        <v>37672</v>
      </c>
      <c r="C362" s="2">
        <f>Table3[[#This Row],[t0]]+2</f>
        <v>37673</v>
      </c>
      <c r="D362" s="2">
        <f>Table3[[#This Row],[t0]]+3</f>
        <v>37674</v>
      </c>
      <c r="E362" s="2">
        <f>Table3[[#This Row],[t0]]+4</f>
        <v>37675</v>
      </c>
    </row>
    <row r="363" spans="1:5" x14ac:dyDescent="0.25">
      <c r="A363" s="4">
        <v>37673</v>
      </c>
      <c r="B363" s="2">
        <f>Table3[[#This Row],[t0]]+1</f>
        <v>37674</v>
      </c>
      <c r="C363" s="2">
        <f>Table3[[#This Row],[t0]]+2</f>
        <v>37675</v>
      </c>
      <c r="D363" s="2">
        <f>Table3[[#This Row],[t0]]+3</f>
        <v>37676</v>
      </c>
      <c r="E363" s="2">
        <f>Table3[[#This Row],[t0]]+4</f>
        <v>37677</v>
      </c>
    </row>
    <row r="364" spans="1:5" x14ac:dyDescent="0.25">
      <c r="A364" s="3">
        <v>37677</v>
      </c>
      <c r="B364" s="2">
        <f>Table3[[#This Row],[t0]]+1</f>
        <v>37678</v>
      </c>
      <c r="C364" s="2">
        <f>Table3[[#This Row],[t0]]+2</f>
        <v>37679</v>
      </c>
      <c r="D364" s="2">
        <f>Table3[[#This Row],[t0]]+3</f>
        <v>37680</v>
      </c>
      <c r="E364" s="2">
        <f>Table3[[#This Row],[t0]]+4</f>
        <v>37681</v>
      </c>
    </row>
    <row r="365" spans="1:5" x14ac:dyDescent="0.25">
      <c r="A365" s="4">
        <v>37678</v>
      </c>
      <c r="B365" s="2">
        <f>Table3[[#This Row],[t0]]+1</f>
        <v>37679</v>
      </c>
      <c r="C365" s="2">
        <f>Table3[[#This Row],[t0]]+2</f>
        <v>37680</v>
      </c>
      <c r="D365" s="2">
        <f>Table3[[#This Row],[t0]]+3</f>
        <v>37681</v>
      </c>
      <c r="E365" s="2">
        <f>Table3[[#This Row],[t0]]+4</f>
        <v>37682</v>
      </c>
    </row>
    <row r="366" spans="1:5" x14ac:dyDescent="0.25">
      <c r="A366" s="3">
        <v>37678</v>
      </c>
      <c r="B366" s="2">
        <f>Table3[[#This Row],[t0]]+1</f>
        <v>37679</v>
      </c>
      <c r="C366" s="2">
        <f>Table3[[#This Row],[t0]]+2</f>
        <v>37680</v>
      </c>
      <c r="D366" s="2">
        <f>Table3[[#This Row],[t0]]+3</f>
        <v>37681</v>
      </c>
      <c r="E366" s="2">
        <f>Table3[[#This Row],[t0]]+4</f>
        <v>37682</v>
      </c>
    </row>
    <row r="367" spans="1:5" x14ac:dyDescent="0.25">
      <c r="A367" s="4">
        <v>37683</v>
      </c>
      <c r="B367" s="2">
        <f>Table3[[#This Row],[t0]]+1</f>
        <v>37684</v>
      </c>
      <c r="C367" s="2">
        <f>Table3[[#This Row],[t0]]+2</f>
        <v>37685</v>
      </c>
      <c r="D367" s="2">
        <f>Table3[[#This Row],[t0]]+3</f>
        <v>37686</v>
      </c>
      <c r="E367" s="2">
        <f>Table3[[#This Row],[t0]]+4</f>
        <v>37687</v>
      </c>
    </row>
    <row r="368" spans="1:5" x14ac:dyDescent="0.25">
      <c r="A368" s="3">
        <v>37691</v>
      </c>
      <c r="B368" s="2">
        <f>Table3[[#This Row],[t0]]+1</f>
        <v>37692</v>
      </c>
      <c r="C368" s="2">
        <f>Table3[[#This Row],[t0]]+2</f>
        <v>37693</v>
      </c>
      <c r="D368" s="2">
        <f>Table3[[#This Row],[t0]]+3</f>
        <v>37694</v>
      </c>
      <c r="E368" s="2">
        <f>Table3[[#This Row],[t0]]+4</f>
        <v>37695</v>
      </c>
    </row>
    <row r="369" spans="1:5" x14ac:dyDescent="0.25">
      <c r="A369" s="4">
        <v>37692</v>
      </c>
      <c r="B369" s="2">
        <f>Table3[[#This Row],[t0]]+1</f>
        <v>37693</v>
      </c>
      <c r="C369" s="2">
        <f>Table3[[#This Row],[t0]]+2</f>
        <v>37694</v>
      </c>
      <c r="D369" s="2">
        <f>Table3[[#This Row],[t0]]+3</f>
        <v>37695</v>
      </c>
      <c r="E369" s="2">
        <f>Table3[[#This Row],[t0]]+4</f>
        <v>37696</v>
      </c>
    </row>
    <row r="370" spans="1:5" x14ac:dyDescent="0.25">
      <c r="A370" s="3">
        <v>37697</v>
      </c>
      <c r="B370" s="2">
        <f>Table3[[#This Row],[t0]]+1</f>
        <v>37698</v>
      </c>
      <c r="C370" s="2">
        <f>Table3[[#This Row],[t0]]+2</f>
        <v>37699</v>
      </c>
      <c r="D370" s="2">
        <f>Table3[[#This Row],[t0]]+3</f>
        <v>37700</v>
      </c>
      <c r="E370" s="2">
        <f>Table3[[#This Row],[t0]]+4</f>
        <v>37701</v>
      </c>
    </row>
    <row r="371" spans="1:5" x14ac:dyDescent="0.25">
      <c r="A371" s="4">
        <v>37698</v>
      </c>
      <c r="B371" s="2">
        <f>Table3[[#This Row],[t0]]+1</f>
        <v>37699</v>
      </c>
      <c r="C371" s="2">
        <f>Table3[[#This Row],[t0]]+2</f>
        <v>37700</v>
      </c>
      <c r="D371" s="2">
        <f>Table3[[#This Row],[t0]]+3</f>
        <v>37701</v>
      </c>
      <c r="E371" s="2">
        <f>Table3[[#This Row],[t0]]+4</f>
        <v>37702</v>
      </c>
    </row>
    <row r="372" spans="1:5" x14ac:dyDescent="0.25">
      <c r="A372" s="3">
        <v>37699</v>
      </c>
      <c r="B372" s="2">
        <f>Table3[[#This Row],[t0]]+1</f>
        <v>37700</v>
      </c>
      <c r="C372" s="2">
        <f>Table3[[#This Row],[t0]]+2</f>
        <v>37701</v>
      </c>
      <c r="D372" s="2">
        <f>Table3[[#This Row],[t0]]+3</f>
        <v>37702</v>
      </c>
      <c r="E372" s="2">
        <f>Table3[[#This Row],[t0]]+4</f>
        <v>37703</v>
      </c>
    </row>
    <row r="373" spans="1:5" x14ac:dyDescent="0.25">
      <c r="A373" s="4">
        <v>37703</v>
      </c>
      <c r="B373" s="2">
        <f>Table3[[#This Row],[t0]]+1</f>
        <v>37704</v>
      </c>
      <c r="C373" s="2">
        <f>Table3[[#This Row],[t0]]+2</f>
        <v>37705</v>
      </c>
      <c r="D373" s="2">
        <f>Table3[[#This Row],[t0]]+3</f>
        <v>37706</v>
      </c>
      <c r="E373" s="2">
        <f>Table3[[#This Row],[t0]]+4</f>
        <v>37707</v>
      </c>
    </row>
    <row r="374" spans="1:5" x14ac:dyDescent="0.25">
      <c r="A374" s="3">
        <v>37706</v>
      </c>
      <c r="B374" s="2">
        <f>Table3[[#This Row],[t0]]+1</f>
        <v>37707</v>
      </c>
      <c r="C374" s="2">
        <f>Table3[[#This Row],[t0]]+2</f>
        <v>37708</v>
      </c>
      <c r="D374" s="2">
        <f>Table3[[#This Row],[t0]]+3</f>
        <v>37709</v>
      </c>
      <c r="E374" s="2">
        <f>Table3[[#This Row],[t0]]+4</f>
        <v>37710</v>
      </c>
    </row>
    <row r="375" spans="1:5" x14ac:dyDescent="0.25">
      <c r="A375" s="4">
        <v>37706</v>
      </c>
      <c r="B375" s="2">
        <f>Table3[[#This Row],[t0]]+1</f>
        <v>37707</v>
      </c>
      <c r="C375" s="2">
        <f>Table3[[#This Row],[t0]]+2</f>
        <v>37708</v>
      </c>
      <c r="D375" s="2">
        <f>Table3[[#This Row],[t0]]+3</f>
        <v>37709</v>
      </c>
      <c r="E375" s="2">
        <f>Table3[[#This Row],[t0]]+4</f>
        <v>37710</v>
      </c>
    </row>
    <row r="376" spans="1:5" x14ac:dyDescent="0.25">
      <c r="A376" s="3">
        <v>37707</v>
      </c>
      <c r="B376" s="2">
        <f>Table3[[#This Row],[t0]]+1</f>
        <v>37708</v>
      </c>
      <c r="C376" s="2">
        <f>Table3[[#This Row],[t0]]+2</f>
        <v>37709</v>
      </c>
      <c r="D376" s="2">
        <f>Table3[[#This Row],[t0]]+3</f>
        <v>37710</v>
      </c>
      <c r="E376" s="2">
        <f>Table3[[#This Row],[t0]]+4</f>
        <v>37711</v>
      </c>
    </row>
    <row r="377" spans="1:5" x14ac:dyDescent="0.25">
      <c r="A377" s="4">
        <v>37711</v>
      </c>
      <c r="B377" s="2">
        <f>Table3[[#This Row],[t0]]+1</f>
        <v>37712</v>
      </c>
      <c r="C377" s="2">
        <f>Table3[[#This Row],[t0]]+2</f>
        <v>37713</v>
      </c>
      <c r="D377" s="2">
        <f>Table3[[#This Row],[t0]]+3</f>
        <v>37714</v>
      </c>
      <c r="E377" s="2">
        <f>Table3[[#This Row],[t0]]+4</f>
        <v>37715</v>
      </c>
    </row>
    <row r="378" spans="1:5" x14ac:dyDescent="0.25">
      <c r="A378" s="3">
        <v>37711</v>
      </c>
      <c r="B378" s="2">
        <f>Table3[[#This Row],[t0]]+1</f>
        <v>37712</v>
      </c>
      <c r="C378" s="2">
        <f>Table3[[#This Row],[t0]]+2</f>
        <v>37713</v>
      </c>
      <c r="D378" s="2">
        <f>Table3[[#This Row],[t0]]+3</f>
        <v>37714</v>
      </c>
      <c r="E378" s="2">
        <f>Table3[[#This Row],[t0]]+4</f>
        <v>37715</v>
      </c>
    </row>
    <row r="379" spans="1:5" x14ac:dyDescent="0.25">
      <c r="A379" s="4">
        <v>37711</v>
      </c>
      <c r="B379" s="2">
        <f>Table3[[#This Row],[t0]]+1</f>
        <v>37712</v>
      </c>
      <c r="C379" s="2">
        <f>Table3[[#This Row],[t0]]+2</f>
        <v>37713</v>
      </c>
      <c r="D379" s="2">
        <f>Table3[[#This Row],[t0]]+3</f>
        <v>37714</v>
      </c>
      <c r="E379" s="2">
        <f>Table3[[#This Row],[t0]]+4</f>
        <v>37715</v>
      </c>
    </row>
    <row r="380" spans="1:5" x14ac:dyDescent="0.25">
      <c r="A380" s="3">
        <v>37711</v>
      </c>
      <c r="B380" s="2">
        <f>Table3[[#This Row],[t0]]+1</f>
        <v>37712</v>
      </c>
      <c r="C380" s="2">
        <f>Table3[[#This Row],[t0]]+2</f>
        <v>37713</v>
      </c>
      <c r="D380" s="2">
        <f>Table3[[#This Row],[t0]]+3</f>
        <v>37714</v>
      </c>
      <c r="E380" s="2">
        <f>Table3[[#This Row],[t0]]+4</f>
        <v>37715</v>
      </c>
    </row>
    <row r="381" spans="1:5" x14ac:dyDescent="0.25">
      <c r="A381" s="4">
        <v>37711</v>
      </c>
      <c r="B381" s="2">
        <f>Table3[[#This Row],[t0]]+1</f>
        <v>37712</v>
      </c>
      <c r="C381" s="2">
        <f>Table3[[#This Row],[t0]]+2</f>
        <v>37713</v>
      </c>
      <c r="D381" s="2">
        <f>Table3[[#This Row],[t0]]+3</f>
        <v>37714</v>
      </c>
      <c r="E381" s="2">
        <f>Table3[[#This Row],[t0]]+4</f>
        <v>37715</v>
      </c>
    </row>
    <row r="382" spans="1:5" x14ac:dyDescent="0.25">
      <c r="A382" s="3">
        <v>37713</v>
      </c>
      <c r="B382" s="2">
        <f>Table3[[#This Row],[t0]]+1</f>
        <v>37714</v>
      </c>
      <c r="C382" s="2">
        <f>Table3[[#This Row],[t0]]+2</f>
        <v>37715</v>
      </c>
      <c r="D382" s="2">
        <f>Table3[[#This Row],[t0]]+3</f>
        <v>37716</v>
      </c>
      <c r="E382" s="2">
        <f>Table3[[#This Row],[t0]]+4</f>
        <v>37717</v>
      </c>
    </row>
    <row r="383" spans="1:5" x14ac:dyDescent="0.25">
      <c r="A383" s="4">
        <v>37716</v>
      </c>
      <c r="B383" s="2">
        <f>Table3[[#This Row],[t0]]+1</f>
        <v>37717</v>
      </c>
      <c r="C383" s="2">
        <f>Table3[[#This Row],[t0]]+2</f>
        <v>37718</v>
      </c>
      <c r="D383" s="2">
        <f>Table3[[#This Row],[t0]]+3</f>
        <v>37719</v>
      </c>
      <c r="E383" s="2">
        <f>Table3[[#This Row],[t0]]+4</f>
        <v>37720</v>
      </c>
    </row>
    <row r="384" spans="1:5" x14ac:dyDescent="0.25">
      <c r="A384" s="3">
        <v>37724</v>
      </c>
      <c r="B384" s="2">
        <f>Table3[[#This Row],[t0]]+1</f>
        <v>37725</v>
      </c>
      <c r="C384" s="2">
        <f>Table3[[#This Row],[t0]]+2</f>
        <v>37726</v>
      </c>
      <c r="D384" s="2">
        <f>Table3[[#This Row],[t0]]+3</f>
        <v>37727</v>
      </c>
      <c r="E384" s="2">
        <f>Table3[[#This Row],[t0]]+4</f>
        <v>37728</v>
      </c>
    </row>
    <row r="385" spans="1:5" x14ac:dyDescent="0.25">
      <c r="A385" s="4">
        <v>37727</v>
      </c>
      <c r="B385" s="2">
        <f>Table3[[#This Row],[t0]]+1</f>
        <v>37728</v>
      </c>
      <c r="C385" s="2">
        <f>Table3[[#This Row],[t0]]+2</f>
        <v>37729</v>
      </c>
      <c r="D385" s="2">
        <f>Table3[[#This Row],[t0]]+3</f>
        <v>37730</v>
      </c>
      <c r="E385" s="2">
        <f>Table3[[#This Row],[t0]]+4</f>
        <v>37731</v>
      </c>
    </row>
    <row r="386" spans="1:5" x14ac:dyDescent="0.25">
      <c r="A386" s="3">
        <v>37729</v>
      </c>
      <c r="B386" s="2">
        <f>Table3[[#This Row],[t0]]+1</f>
        <v>37730</v>
      </c>
      <c r="C386" s="2">
        <f>Table3[[#This Row],[t0]]+2</f>
        <v>37731</v>
      </c>
      <c r="D386" s="2">
        <f>Table3[[#This Row],[t0]]+3</f>
        <v>37732</v>
      </c>
      <c r="E386" s="2">
        <f>Table3[[#This Row],[t0]]+4</f>
        <v>37733</v>
      </c>
    </row>
    <row r="387" spans="1:5" x14ac:dyDescent="0.25">
      <c r="A387" s="4">
        <v>37731</v>
      </c>
      <c r="B387" s="2">
        <f>Table3[[#This Row],[t0]]+1</f>
        <v>37732</v>
      </c>
      <c r="C387" s="2">
        <f>Table3[[#This Row],[t0]]+2</f>
        <v>37733</v>
      </c>
      <c r="D387" s="2">
        <f>Table3[[#This Row],[t0]]+3</f>
        <v>37734</v>
      </c>
      <c r="E387" s="2">
        <f>Table3[[#This Row],[t0]]+4</f>
        <v>37735</v>
      </c>
    </row>
    <row r="388" spans="1:5" x14ac:dyDescent="0.25">
      <c r="A388" s="3">
        <v>37732</v>
      </c>
      <c r="B388" s="2">
        <f>Table3[[#This Row],[t0]]+1</f>
        <v>37733</v>
      </c>
      <c r="C388" s="2">
        <f>Table3[[#This Row],[t0]]+2</f>
        <v>37734</v>
      </c>
      <c r="D388" s="2">
        <f>Table3[[#This Row],[t0]]+3</f>
        <v>37735</v>
      </c>
      <c r="E388" s="2">
        <f>Table3[[#This Row],[t0]]+4</f>
        <v>37736</v>
      </c>
    </row>
    <row r="389" spans="1:5" x14ac:dyDescent="0.25">
      <c r="A389" s="4">
        <v>37734</v>
      </c>
      <c r="B389" s="2">
        <f>Table3[[#This Row],[t0]]+1</f>
        <v>37735</v>
      </c>
      <c r="C389" s="2">
        <f>Table3[[#This Row],[t0]]+2</f>
        <v>37736</v>
      </c>
      <c r="D389" s="2">
        <f>Table3[[#This Row],[t0]]+3</f>
        <v>37737</v>
      </c>
      <c r="E389" s="2">
        <f>Table3[[#This Row],[t0]]+4</f>
        <v>37738</v>
      </c>
    </row>
    <row r="390" spans="1:5" x14ac:dyDescent="0.25">
      <c r="A390" s="3">
        <v>37739</v>
      </c>
      <c r="B390" s="2">
        <f>Table3[[#This Row],[t0]]+1</f>
        <v>37740</v>
      </c>
      <c r="C390" s="2">
        <f>Table3[[#This Row],[t0]]+2</f>
        <v>37741</v>
      </c>
      <c r="D390" s="2">
        <f>Table3[[#This Row],[t0]]+3</f>
        <v>37742</v>
      </c>
      <c r="E390" s="2">
        <f>Table3[[#This Row],[t0]]+4</f>
        <v>37743</v>
      </c>
    </row>
    <row r="391" spans="1:5" x14ac:dyDescent="0.25">
      <c r="A391" s="4">
        <v>37739</v>
      </c>
      <c r="B391" s="2">
        <f>Table3[[#This Row],[t0]]+1</f>
        <v>37740</v>
      </c>
      <c r="C391" s="2">
        <f>Table3[[#This Row],[t0]]+2</f>
        <v>37741</v>
      </c>
      <c r="D391" s="2">
        <f>Table3[[#This Row],[t0]]+3</f>
        <v>37742</v>
      </c>
      <c r="E391" s="2">
        <f>Table3[[#This Row],[t0]]+4</f>
        <v>37743</v>
      </c>
    </row>
    <row r="392" spans="1:5" x14ac:dyDescent="0.25">
      <c r="A392" s="3">
        <v>37741</v>
      </c>
      <c r="B392" s="2">
        <f>Table3[[#This Row],[t0]]+1</f>
        <v>37742</v>
      </c>
      <c r="C392" s="2">
        <f>Table3[[#This Row],[t0]]+2</f>
        <v>37743</v>
      </c>
      <c r="D392" s="2">
        <f>Table3[[#This Row],[t0]]+3</f>
        <v>37744</v>
      </c>
      <c r="E392" s="2">
        <f>Table3[[#This Row],[t0]]+4</f>
        <v>37745</v>
      </c>
    </row>
    <row r="393" spans="1:5" x14ac:dyDescent="0.25">
      <c r="A393" s="4">
        <v>37743</v>
      </c>
      <c r="B393" s="2">
        <f>Table3[[#This Row],[t0]]+1</f>
        <v>37744</v>
      </c>
      <c r="C393" s="2">
        <f>Table3[[#This Row],[t0]]+2</f>
        <v>37745</v>
      </c>
      <c r="D393" s="2">
        <f>Table3[[#This Row],[t0]]+3</f>
        <v>37746</v>
      </c>
      <c r="E393" s="2">
        <f>Table3[[#This Row],[t0]]+4</f>
        <v>37747</v>
      </c>
    </row>
    <row r="394" spans="1:5" x14ac:dyDescent="0.25">
      <c r="A394" s="3">
        <v>37744</v>
      </c>
      <c r="B394" s="2">
        <f>Table3[[#This Row],[t0]]+1</f>
        <v>37745</v>
      </c>
      <c r="C394" s="2">
        <f>Table3[[#This Row],[t0]]+2</f>
        <v>37746</v>
      </c>
      <c r="D394" s="2">
        <f>Table3[[#This Row],[t0]]+3</f>
        <v>37747</v>
      </c>
      <c r="E394" s="2">
        <f>Table3[[#This Row],[t0]]+4</f>
        <v>37748</v>
      </c>
    </row>
    <row r="395" spans="1:5" x14ac:dyDescent="0.25">
      <c r="A395" s="4">
        <v>37745</v>
      </c>
      <c r="B395" s="2">
        <f>Table3[[#This Row],[t0]]+1</f>
        <v>37746</v>
      </c>
      <c r="C395" s="2">
        <f>Table3[[#This Row],[t0]]+2</f>
        <v>37747</v>
      </c>
      <c r="D395" s="2">
        <f>Table3[[#This Row],[t0]]+3</f>
        <v>37748</v>
      </c>
      <c r="E395" s="2">
        <f>Table3[[#This Row],[t0]]+4</f>
        <v>37749</v>
      </c>
    </row>
    <row r="396" spans="1:5" x14ac:dyDescent="0.25">
      <c r="A396" s="3">
        <v>37747</v>
      </c>
      <c r="B396" s="2">
        <f>Table3[[#This Row],[t0]]+1</f>
        <v>37748</v>
      </c>
      <c r="C396" s="2">
        <f>Table3[[#This Row],[t0]]+2</f>
        <v>37749</v>
      </c>
      <c r="D396" s="2">
        <f>Table3[[#This Row],[t0]]+3</f>
        <v>37750</v>
      </c>
      <c r="E396" s="2">
        <f>Table3[[#This Row],[t0]]+4</f>
        <v>37751</v>
      </c>
    </row>
    <row r="397" spans="1:5" x14ac:dyDescent="0.25">
      <c r="A397" s="4">
        <v>37747</v>
      </c>
      <c r="B397" s="2">
        <f>Table3[[#This Row],[t0]]+1</f>
        <v>37748</v>
      </c>
      <c r="C397" s="2">
        <f>Table3[[#This Row],[t0]]+2</f>
        <v>37749</v>
      </c>
      <c r="D397" s="2">
        <f>Table3[[#This Row],[t0]]+3</f>
        <v>37750</v>
      </c>
      <c r="E397" s="2">
        <f>Table3[[#This Row],[t0]]+4</f>
        <v>37751</v>
      </c>
    </row>
    <row r="398" spans="1:5" x14ac:dyDescent="0.25">
      <c r="A398" s="3">
        <v>37752</v>
      </c>
      <c r="B398" s="2">
        <f>Table3[[#This Row],[t0]]+1</f>
        <v>37753</v>
      </c>
      <c r="C398" s="2">
        <f>Table3[[#This Row],[t0]]+2</f>
        <v>37754</v>
      </c>
      <c r="D398" s="2">
        <f>Table3[[#This Row],[t0]]+3</f>
        <v>37755</v>
      </c>
      <c r="E398" s="2">
        <f>Table3[[#This Row],[t0]]+4</f>
        <v>37756</v>
      </c>
    </row>
    <row r="399" spans="1:5" x14ac:dyDescent="0.25">
      <c r="A399" s="4">
        <v>37754</v>
      </c>
      <c r="B399" s="2">
        <f>Table3[[#This Row],[t0]]+1</f>
        <v>37755</v>
      </c>
      <c r="C399" s="2">
        <f>Table3[[#This Row],[t0]]+2</f>
        <v>37756</v>
      </c>
      <c r="D399" s="2">
        <f>Table3[[#This Row],[t0]]+3</f>
        <v>37757</v>
      </c>
      <c r="E399" s="2">
        <f>Table3[[#This Row],[t0]]+4</f>
        <v>37758</v>
      </c>
    </row>
    <row r="400" spans="1:5" x14ac:dyDescent="0.25">
      <c r="A400" s="3">
        <v>37755</v>
      </c>
      <c r="B400" s="2">
        <f>Table3[[#This Row],[t0]]+1</f>
        <v>37756</v>
      </c>
      <c r="C400" s="2">
        <f>Table3[[#This Row],[t0]]+2</f>
        <v>37757</v>
      </c>
      <c r="D400" s="2">
        <f>Table3[[#This Row],[t0]]+3</f>
        <v>37758</v>
      </c>
      <c r="E400" s="2">
        <f>Table3[[#This Row],[t0]]+4</f>
        <v>37759</v>
      </c>
    </row>
    <row r="401" spans="1:5" x14ac:dyDescent="0.25">
      <c r="A401" s="4">
        <v>37756</v>
      </c>
      <c r="B401" s="2">
        <f>Table3[[#This Row],[t0]]+1</f>
        <v>37757</v>
      </c>
      <c r="C401" s="2">
        <f>Table3[[#This Row],[t0]]+2</f>
        <v>37758</v>
      </c>
      <c r="D401" s="2">
        <f>Table3[[#This Row],[t0]]+3</f>
        <v>37759</v>
      </c>
      <c r="E401" s="2">
        <f>Table3[[#This Row],[t0]]+4</f>
        <v>37760</v>
      </c>
    </row>
    <row r="402" spans="1:5" x14ac:dyDescent="0.25">
      <c r="A402" s="3">
        <v>37757</v>
      </c>
      <c r="B402" s="2">
        <f>Table3[[#This Row],[t0]]+1</f>
        <v>37758</v>
      </c>
      <c r="C402" s="2">
        <f>Table3[[#This Row],[t0]]+2</f>
        <v>37759</v>
      </c>
      <c r="D402" s="2">
        <f>Table3[[#This Row],[t0]]+3</f>
        <v>37760</v>
      </c>
      <c r="E402" s="2">
        <f>Table3[[#This Row],[t0]]+4</f>
        <v>37761</v>
      </c>
    </row>
    <row r="403" spans="1:5" x14ac:dyDescent="0.25">
      <c r="A403" s="4">
        <v>37758</v>
      </c>
      <c r="B403" s="2">
        <f>Table3[[#This Row],[t0]]+1</f>
        <v>37759</v>
      </c>
      <c r="C403" s="2">
        <f>Table3[[#This Row],[t0]]+2</f>
        <v>37760</v>
      </c>
      <c r="D403" s="2">
        <f>Table3[[#This Row],[t0]]+3</f>
        <v>37761</v>
      </c>
      <c r="E403" s="2">
        <f>Table3[[#This Row],[t0]]+4</f>
        <v>37762</v>
      </c>
    </row>
    <row r="404" spans="1:5" x14ac:dyDescent="0.25">
      <c r="A404" s="3">
        <v>37767</v>
      </c>
      <c r="B404" s="2">
        <f>Table3[[#This Row],[t0]]+1</f>
        <v>37768</v>
      </c>
      <c r="C404" s="2">
        <f>Table3[[#This Row],[t0]]+2</f>
        <v>37769</v>
      </c>
      <c r="D404" s="2">
        <f>Table3[[#This Row],[t0]]+3</f>
        <v>37770</v>
      </c>
      <c r="E404" s="2">
        <f>Table3[[#This Row],[t0]]+4</f>
        <v>37771</v>
      </c>
    </row>
    <row r="405" spans="1:5" x14ac:dyDescent="0.25">
      <c r="A405" s="4">
        <v>37773</v>
      </c>
      <c r="B405" s="2">
        <f>Table3[[#This Row],[t0]]+1</f>
        <v>37774</v>
      </c>
      <c r="C405" s="2">
        <f>Table3[[#This Row],[t0]]+2</f>
        <v>37775</v>
      </c>
      <c r="D405" s="2">
        <f>Table3[[#This Row],[t0]]+3</f>
        <v>37776</v>
      </c>
      <c r="E405" s="2">
        <f>Table3[[#This Row],[t0]]+4</f>
        <v>37777</v>
      </c>
    </row>
    <row r="406" spans="1:5" x14ac:dyDescent="0.25">
      <c r="A406" s="3">
        <v>37777</v>
      </c>
      <c r="B406" s="2">
        <f>Table3[[#This Row],[t0]]+1</f>
        <v>37778</v>
      </c>
      <c r="C406" s="2">
        <f>Table3[[#This Row],[t0]]+2</f>
        <v>37779</v>
      </c>
      <c r="D406" s="2">
        <f>Table3[[#This Row],[t0]]+3</f>
        <v>37780</v>
      </c>
      <c r="E406" s="2">
        <f>Table3[[#This Row],[t0]]+4</f>
        <v>37781</v>
      </c>
    </row>
    <row r="407" spans="1:5" x14ac:dyDescent="0.25">
      <c r="A407" s="4">
        <v>37777</v>
      </c>
      <c r="B407" s="2">
        <f>Table3[[#This Row],[t0]]+1</f>
        <v>37778</v>
      </c>
      <c r="C407" s="2">
        <f>Table3[[#This Row],[t0]]+2</f>
        <v>37779</v>
      </c>
      <c r="D407" s="2">
        <f>Table3[[#This Row],[t0]]+3</f>
        <v>37780</v>
      </c>
      <c r="E407" s="2">
        <f>Table3[[#This Row],[t0]]+4</f>
        <v>37781</v>
      </c>
    </row>
    <row r="408" spans="1:5" x14ac:dyDescent="0.25">
      <c r="A408" s="3">
        <v>37778</v>
      </c>
      <c r="B408" s="2">
        <f>Table3[[#This Row],[t0]]+1</f>
        <v>37779</v>
      </c>
      <c r="C408" s="2">
        <f>Table3[[#This Row],[t0]]+2</f>
        <v>37780</v>
      </c>
      <c r="D408" s="2">
        <f>Table3[[#This Row],[t0]]+3</f>
        <v>37781</v>
      </c>
      <c r="E408" s="2">
        <f>Table3[[#This Row],[t0]]+4</f>
        <v>37782</v>
      </c>
    </row>
    <row r="409" spans="1:5" x14ac:dyDescent="0.25">
      <c r="A409" s="4">
        <v>37783</v>
      </c>
      <c r="B409" s="2">
        <f>Table3[[#This Row],[t0]]+1</f>
        <v>37784</v>
      </c>
      <c r="C409" s="2">
        <f>Table3[[#This Row],[t0]]+2</f>
        <v>37785</v>
      </c>
      <c r="D409" s="2">
        <f>Table3[[#This Row],[t0]]+3</f>
        <v>37786</v>
      </c>
      <c r="E409" s="2">
        <f>Table3[[#This Row],[t0]]+4</f>
        <v>37787</v>
      </c>
    </row>
    <row r="410" spans="1:5" x14ac:dyDescent="0.25">
      <c r="A410" s="3">
        <v>37783</v>
      </c>
      <c r="B410" s="2">
        <f>Table3[[#This Row],[t0]]+1</f>
        <v>37784</v>
      </c>
      <c r="C410" s="2">
        <f>Table3[[#This Row],[t0]]+2</f>
        <v>37785</v>
      </c>
      <c r="D410" s="2">
        <f>Table3[[#This Row],[t0]]+3</f>
        <v>37786</v>
      </c>
      <c r="E410" s="2">
        <f>Table3[[#This Row],[t0]]+4</f>
        <v>37787</v>
      </c>
    </row>
    <row r="411" spans="1:5" x14ac:dyDescent="0.25">
      <c r="A411" s="4">
        <v>37784</v>
      </c>
      <c r="B411" s="2">
        <f>Table3[[#This Row],[t0]]+1</f>
        <v>37785</v>
      </c>
      <c r="C411" s="2">
        <f>Table3[[#This Row],[t0]]+2</f>
        <v>37786</v>
      </c>
      <c r="D411" s="2">
        <f>Table3[[#This Row],[t0]]+3</f>
        <v>37787</v>
      </c>
      <c r="E411" s="2">
        <f>Table3[[#This Row],[t0]]+4</f>
        <v>37788</v>
      </c>
    </row>
    <row r="412" spans="1:5" x14ac:dyDescent="0.25">
      <c r="A412" s="3">
        <v>37786</v>
      </c>
      <c r="B412" s="2">
        <f>Table3[[#This Row],[t0]]+1</f>
        <v>37787</v>
      </c>
      <c r="C412" s="2">
        <f>Table3[[#This Row],[t0]]+2</f>
        <v>37788</v>
      </c>
      <c r="D412" s="2">
        <f>Table3[[#This Row],[t0]]+3</f>
        <v>37789</v>
      </c>
      <c r="E412" s="2">
        <f>Table3[[#This Row],[t0]]+4</f>
        <v>37790</v>
      </c>
    </row>
    <row r="413" spans="1:5" x14ac:dyDescent="0.25">
      <c r="A413" s="4">
        <v>37788</v>
      </c>
      <c r="B413" s="2">
        <f>Table3[[#This Row],[t0]]+1</f>
        <v>37789</v>
      </c>
      <c r="C413" s="2">
        <f>Table3[[#This Row],[t0]]+2</f>
        <v>37790</v>
      </c>
      <c r="D413" s="2">
        <f>Table3[[#This Row],[t0]]+3</f>
        <v>37791</v>
      </c>
      <c r="E413" s="2">
        <f>Table3[[#This Row],[t0]]+4</f>
        <v>37792</v>
      </c>
    </row>
    <row r="414" spans="1:5" x14ac:dyDescent="0.25">
      <c r="A414" s="3">
        <v>37791</v>
      </c>
      <c r="B414" s="2">
        <f>Table3[[#This Row],[t0]]+1</f>
        <v>37792</v>
      </c>
      <c r="C414" s="2">
        <f>Table3[[#This Row],[t0]]+2</f>
        <v>37793</v>
      </c>
      <c r="D414" s="2">
        <f>Table3[[#This Row],[t0]]+3</f>
        <v>37794</v>
      </c>
      <c r="E414" s="2">
        <f>Table3[[#This Row],[t0]]+4</f>
        <v>37795</v>
      </c>
    </row>
    <row r="415" spans="1:5" x14ac:dyDescent="0.25">
      <c r="A415" s="4">
        <v>37791</v>
      </c>
      <c r="B415" s="2">
        <f>Table3[[#This Row],[t0]]+1</f>
        <v>37792</v>
      </c>
      <c r="C415" s="2">
        <f>Table3[[#This Row],[t0]]+2</f>
        <v>37793</v>
      </c>
      <c r="D415" s="2">
        <f>Table3[[#This Row],[t0]]+3</f>
        <v>37794</v>
      </c>
      <c r="E415" s="2">
        <f>Table3[[#This Row],[t0]]+4</f>
        <v>37795</v>
      </c>
    </row>
    <row r="416" spans="1:5" x14ac:dyDescent="0.25">
      <c r="A416" s="3">
        <v>37795</v>
      </c>
      <c r="B416" s="2">
        <f>Table3[[#This Row],[t0]]+1</f>
        <v>37796</v>
      </c>
      <c r="C416" s="2">
        <f>Table3[[#This Row],[t0]]+2</f>
        <v>37797</v>
      </c>
      <c r="D416" s="2">
        <f>Table3[[#This Row],[t0]]+3</f>
        <v>37798</v>
      </c>
      <c r="E416" s="2">
        <f>Table3[[#This Row],[t0]]+4</f>
        <v>37799</v>
      </c>
    </row>
    <row r="417" spans="1:5" x14ac:dyDescent="0.25">
      <c r="A417" s="4">
        <v>37803</v>
      </c>
      <c r="B417" s="2">
        <f>Table3[[#This Row],[t0]]+1</f>
        <v>37804</v>
      </c>
      <c r="C417" s="2">
        <f>Table3[[#This Row],[t0]]+2</f>
        <v>37805</v>
      </c>
      <c r="D417" s="2">
        <f>Table3[[#This Row],[t0]]+3</f>
        <v>37806</v>
      </c>
      <c r="E417" s="2">
        <f>Table3[[#This Row],[t0]]+4</f>
        <v>37807</v>
      </c>
    </row>
    <row r="418" spans="1:5" x14ac:dyDescent="0.25">
      <c r="A418" s="3">
        <v>37803</v>
      </c>
      <c r="B418" s="2">
        <f>Table3[[#This Row],[t0]]+1</f>
        <v>37804</v>
      </c>
      <c r="C418" s="2">
        <f>Table3[[#This Row],[t0]]+2</f>
        <v>37805</v>
      </c>
      <c r="D418" s="2">
        <f>Table3[[#This Row],[t0]]+3</f>
        <v>37806</v>
      </c>
      <c r="E418" s="2">
        <f>Table3[[#This Row],[t0]]+4</f>
        <v>37807</v>
      </c>
    </row>
    <row r="419" spans="1:5" x14ac:dyDescent="0.25">
      <c r="A419" s="4">
        <v>37805</v>
      </c>
      <c r="B419" s="2">
        <f>Table3[[#This Row],[t0]]+1</f>
        <v>37806</v>
      </c>
      <c r="C419" s="2">
        <f>Table3[[#This Row],[t0]]+2</f>
        <v>37807</v>
      </c>
      <c r="D419" s="2">
        <f>Table3[[#This Row],[t0]]+3</f>
        <v>37808</v>
      </c>
      <c r="E419" s="2">
        <f>Table3[[#This Row],[t0]]+4</f>
        <v>37809</v>
      </c>
    </row>
    <row r="420" spans="1:5" x14ac:dyDescent="0.25">
      <c r="A420" s="3">
        <v>37807</v>
      </c>
      <c r="B420" s="2">
        <f>Table3[[#This Row],[t0]]+1</f>
        <v>37808</v>
      </c>
      <c r="C420" s="2">
        <f>Table3[[#This Row],[t0]]+2</f>
        <v>37809</v>
      </c>
      <c r="D420" s="2">
        <f>Table3[[#This Row],[t0]]+3</f>
        <v>37810</v>
      </c>
      <c r="E420" s="2">
        <f>Table3[[#This Row],[t0]]+4</f>
        <v>37811</v>
      </c>
    </row>
    <row r="421" spans="1:5" x14ac:dyDescent="0.25">
      <c r="A421" s="4">
        <v>37811</v>
      </c>
      <c r="B421" s="2">
        <f>Table3[[#This Row],[t0]]+1</f>
        <v>37812</v>
      </c>
      <c r="C421" s="2">
        <f>Table3[[#This Row],[t0]]+2</f>
        <v>37813</v>
      </c>
      <c r="D421" s="2">
        <f>Table3[[#This Row],[t0]]+3</f>
        <v>37814</v>
      </c>
      <c r="E421" s="2">
        <f>Table3[[#This Row],[t0]]+4</f>
        <v>37815</v>
      </c>
    </row>
    <row r="422" spans="1:5" x14ac:dyDescent="0.25">
      <c r="A422" s="3">
        <v>37814</v>
      </c>
      <c r="B422" s="2">
        <f>Table3[[#This Row],[t0]]+1</f>
        <v>37815</v>
      </c>
      <c r="C422" s="2">
        <f>Table3[[#This Row],[t0]]+2</f>
        <v>37816</v>
      </c>
      <c r="D422" s="2">
        <f>Table3[[#This Row],[t0]]+3</f>
        <v>37817</v>
      </c>
      <c r="E422" s="2">
        <f>Table3[[#This Row],[t0]]+4</f>
        <v>37818</v>
      </c>
    </row>
    <row r="423" spans="1:5" x14ac:dyDescent="0.25">
      <c r="A423" s="4">
        <v>37817</v>
      </c>
      <c r="B423" s="2">
        <f>Table3[[#This Row],[t0]]+1</f>
        <v>37818</v>
      </c>
      <c r="C423" s="2">
        <f>Table3[[#This Row],[t0]]+2</f>
        <v>37819</v>
      </c>
      <c r="D423" s="2">
        <f>Table3[[#This Row],[t0]]+3</f>
        <v>37820</v>
      </c>
      <c r="E423" s="2">
        <f>Table3[[#This Row],[t0]]+4</f>
        <v>37821</v>
      </c>
    </row>
    <row r="424" spans="1:5" x14ac:dyDescent="0.25">
      <c r="A424" s="3">
        <v>37817</v>
      </c>
      <c r="B424" s="2">
        <f>Table3[[#This Row],[t0]]+1</f>
        <v>37818</v>
      </c>
      <c r="C424" s="2">
        <f>Table3[[#This Row],[t0]]+2</f>
        <v>37819</v>
      </c>
      <c r="D424" s="2">
        <f>Table3[[#This Row],[t0]]+3</f>
        <v>37820</v>
      </c>
      <c r="E424" s="2">
        <f>Table3[[#This Row],[t0]]+4</f>
        <v>37821</v>
      </c>
    </row>
    <row r="425" spans="1:5" x14ac:dyDescent="0.25">
      <c r="A425" s="4">
        <v>37818</v>
      </c>
      <c r="B425" s="2">
        <f>Table3[[#This Row],[t0]]+1</f>
        <v>37819</v>
      </c>
      <c r="C425" s="2">
        <f>Table3[[#This Row],[t0]]+2</f>
        <v>37820</v>
      </c>
      <c r="D425" s="2">
        <f>Table3[[#This Row],[t0]]+3</f>
        <v>37821</v>
      </c>
      <c r="E425" s="2">
        <f>Table3[[#This Row],[t0]]+4</f>
        <v>37822</v>
      </c>
    </row>
    <row r="426" spans="1:5" x14ac:dyDescent="0.25">
      <c r="A426" s="3">
        <v>37819</v>
      </c>
      <c r="B426" s="2">
        <f>Table3[[#This Row],[t0]]+1</f>
        <v>37820</v>
      </c>
      <c r="C426" s="2">
        <f>Table3[[#This Row],[t0]]+2</f>
        <v>37821</v>
      </c>
      <c r="D426" s="2">
        <f>Table3[[#This Row],[t0]]+3</f>
        <v>37822</v>
      </c>
      <c r="E426" s="2">
        <f>Table3[[#This Row],[t0]]+4</f>
        <v>37823</v>
      </c>
    </row>
    <row r="427" spans="1:5" x14ac:dyDescent="0.25">
      <c r="A427" s="4">
        <v>37821</v>
      </c>
      <c r="B427" s="2">
        <f>Table3[[#This Row],[t0]]+1</f>
        <v>37822</v>
      </c>
      <c r="C427" s="2">
        <f>Table3[[#This Row],[t0]]+2</f>
        <v>37823</v>
      </c>
      <c r="D427" s="2">
        <f>Table3[[#This Row],[t0]]+3</f>
        <v>37824</v>
      </c>
      <c r="E427" s="2">
        <f>Table3[[#This Row],[t0]]+4</f>
        <v>37825</v>
      </c>
    </row>
    <row r="428" spans="1:5" x14ac:dyDescent="0.25">
      <c r="A428" s="3">
        <v>37822</v>
      </c>
      <c r="B428" s="2">
        <f>Table3[[#This Row],[t0]]+1</f>
        <v>37823</v>
      </c>
      <c r="C428" s="2">
        <f>Table3[[#This Row],[t0]]+2</f>
        <v>37824</v>
      </c>
      <c r="D428" s="2">
        <f>Table3[[#This Row],[t0]]+3</f>
        <v>37825</v>
      </c>
      <c r="E428" s="2">
        <f>Table3[[#This Row],[t0]]+4</f>
        <v>37826</v>
      </c>
    </row>
    <row r="429" spans="1:5" x14ac:dyDescent="0.25">
      <c r="A429" s="4">
        <v>37824</v>
      </c>
      <c r="B429" s="2">
        <f>Table3[[#This Row],[t0]]+1</f>
        <v>37825</v>
      </c>
      <c r="C429" s="2">
        <f>Table3[[#This Row],[t0]]+2</f>
        <v>37826</v>
      </c>
      <c r="D429" s="2">
        <f>Table3[[#This Row],[t0]]+3</f>
        <v>37827</v>
      </c>
      <c r="E429" s="2">
        <f>Table3[[#This Row],[t0]]+4</f>
        <v>37828</v>
      </c>
    </row>
    <row r="430" spans="1:5" x14ac:dyDescent="0.25">
      <c r="A430" s="3">
        <v>37830</v>
      </c>
      <c r="B430" s="2">
        <f>Table3[[#This Row],[t0]]+1</f>
        <v>37831</v>
      </c>
      <c r="C430" s="2">
        <f>Table3[[#This Row],[t0]]+2</f>
        <v>37832</v>
      </c>
      <c r="D430" s="2">
        <f>Table3[[#This Row],[t0]]+3</f>
        <v>37833</v>
      </c>
      <c r="E430" s="2">
        <f>Table3[[#This Row],[t0]]+4</f>
        <v>37834</v>
      </c>
    </row>
    <row r="431" spans="1:5" x14ac:dyDescent="0.25">
      <c r="A431" s="4">
        <v>37831</v>
      </c>
      <c r="B431" s="2">
        <f>Table3[[#This Row],[t0]]+1</f>
        <v>37832</v>
      </c>
      <c r="C431" s="2">
        <f>Table3[[#This Row],[t0]]+2</f>
        <v>37833</v>
      </c>
      <c r="D431" s="2">
        <f>Table3[[#This Row],[t0]]+3</f>
        <v>37834</v>
      </c>
      <c r="E431" s="2">
        <f>Table3[[#This Row],[t0]]+4</f>
        <v>37835</v>
      </c>
    </row>
    <row r="432" spans="1:5" x14ac:dyDescent="0.25">
      <c r="A432" s="3">
        <v>37831</v>
      </c>
      <c r="B432" s="2">
        <f>Table3[[#This Row],[t0]]+1</f>
        <v>37832</v>
      </c>
      <c r="C432" s="2">
        <f>Table3[[#This Row],[t0]]+2</f>
        <v>37833</v>
      </c>
      <c r="D432" s="2">
        <f>Table3[[#This Row],[t0]]+3</f>
        <v>37834</v>
      </c>
      <c r="E432" s="2">
        <f>Table3[[#This Row],[t0]]+4</f>
        <v>37835</v>
      </c>
    </row>
    <row r="433" spans="1:5" x14ac:dyDescent="0.25">
      <c r="A433" s="4">
        <v>37833</v>
      </c>
      <c r="B433" s="2">
        <f>Table3[[#This Row],[t0]]+1</f>
        <v>37834</v>
      </c>
      <c r="C433" s="2">
        <f>Table3[[#This Row],[t0]]+2</f>
        <v>37835</v>
      </c>
      <c r="D433" s="2">
        <f>Table3[[#This Row],[t0]]+3</f>
        <v>37836</v>
      </c>
      <c r="E433" s="2">
        <f>Table3[[#This Row],[t0]]+4</f>
        <v>37837</v>
      </c>
    </row>
    <row r="434" spans="1:5" x14ac:dyDescent="0.25">
      <c r="A434" s="3">
        <v>37833</v>
      </c>
      <c r="B434" s="2">
        <f>Table3[[#This Row],[t0]]+1</f>
        <v>37834</v>
      </c>
      <c r="C434" s="2">
        <f>Table3[[#This Row],[t0]]+2</f>
        <v>37835</v>
      </c>
      <c r="D434" s="2">
        <f>Table3[[#This Row],[t0]]+3</f>
        <v>37836</v>
      </c>
      <c r="E434" s="2">
        <f>Table3[[#This Row],[t0]]+4</f>
        <v>37837</v>
      </c>
    </row>
    <row r="435" spans="1:5" x14ac:dyDescent="0.25">
      <c r="A435" s="4">
        <v>37834</v>
      </c>
      <c r="B435" s="2">
        <f>Table3[[#This Row],[t0]]+1</f>
        <v>37835</v>
      </c>
      <c r="C435" s="2">
        <f>Table3[[#This Row],[t0]]+2</f>
        <v>37836</v>
      </c>
      <c r="D435" s="2">
        <f>Table3[[#This Row],[t0]]+3</f>
        <v>37837</v>
      </c>
      <c r="E435" s="2">
        <f>Table3[[#This Row],[t0]]+4</f>
        <v>37838</v>
      </c>
    </row>
    <row r="436" spans="1:5" x14ac:dyDescent="0.25">
      <c r="A436" s="3">
        <v>37837</v>
      </c>
      <c r="B436" s="2">
        <f>Table3[[#This Row],[t0]]+1</f>
        <v>37838</v>
      </c>
      <c r="C436" s="2">
        <f>Table3[[#This Row],[t0]]+2</f>
        <v>37839</v>
      </c>
      <c r="D436" s="2">
        <f>Table3[[#This Row],[t0]]+3</f>
        <v>37840</v>
      </c>
      <c r="E436" s="2">
        <f>Table3[[#This Row],[t0]]+4</f>
        <v>37841</v>
      </c>
    </row>
    <row r="437" spans="1:5" x14ac:dyDescent="0.25">
      <c r="A437" s="4">
        <v>37840</v>
      </c>
      <c r="B437" s="2">
        <f>Table3[[#This Row],[t0]]+1</f>
        <v>37841</v>
      </c>
      <c r="C437" s="2">
        <f>Table3[[#This Row],[t0]]+2</f>
        <v>37842</v>
      </c>
      <c r="D437" s="2">
        <f>Table3[[#This Row],[t0]]+3</f>
        <v>37843</v>
      </c>
      <c r="E437" s="2">
        <f>Table3[[#This Row],[t0]]+4</f>
        <v>37844</v>
      </c>
    </row>
    <row r="438" spans="1:5" x14ac:dyDescent="0.25">
      <c r="A438" s="3">
        <v>37840</v>
      </c>
      <c r="B438" s="2">
        <f>Table3[[#This Row],[t0]]+1</f>
        <v>37841</v>
      </c>
      <c r="C438" s="2">
        <f>Table3[[#This Row],[t0]]+2</f>
        <v>37842</v>
      </c>
      <c r="D438" s="2">
        <f>Table3[[#This Row],[t0]]+3</f>
        <v>37843</v>
      </c>
      <c r="E438" s="2">
        <f>Table3[[#This Row],[t0]]+4</f>
        <v>37844</v>
      </c>
    </row>
    <row r="439" spans="1:5" x14ac:dyDescent="0.25">
      <c r="A439" s="4">
        <v>37841</v>
      </c>
      <c r="B439" s="2">
        <f>Table3[[#This Row],[t0]]+1</f>
        <v>37842</v>
      </c>
      <c r="C439" s="2">
        <f>Table3[[#This Row],[t0]]+2</f>
        <v>37843</v>
      </c>
      <c r="D439" s="2">
        <f>Table3[[#This Row],[t0]]+3</f>
        <v>37844</v>
      </c>
      <c r="E439" s="2">
        <f>Table3[[#This Row],[t0]]+4</f>
        <v>37845</v>
      </c>
    </row>
    <row r="440" spans="1:5" x14ac:dyDescent="0.25">
      <c r="A440" s="3">
        <v>37841</v>
      </c>
      <c r="B440" s="2">
        <f>Table3[[#This Row],[t0]]+1</f>
        <v>37842</v>
      </c>
      <c r="C440" s="2">
        <f>Table3[[#This Row],[t0]]+2</f>
        <v>37843</v>
      </c>
      <c r="D440" s="2">
        <f>Table3[[#This Row],[t0]]+3</f>
        <v>37844</v>
      </c>
      <c r="E440" s="2">
        <f>Table3[[#This Row],[t0]]+4</f>
        <v>37845</v>
      </c>
    </row>
    <row r="441" spans="1:5" x14ac:dyDescent="0.25">
      <c r="A441" s="4">
        <v>37842</v>
      </c>
      <c r="B441" s="2">
        <f>Table3[[#This Row],[t0]]+1</f>
        <v>37843</v>
      </c>
      <c r="C441" s="2">
        <f>Table3[[#This Row],[t0]]+2</f>
        <v>37844</v>
      </c>
      <c r="D441" s="2">
        <f>Table3[[#This Row],[t0]]+3</f>
        <v>37845</v>
      </c>
      <c r="E441" s="2">
        <f>Table3[[#This Row],[t0]]+4</f>
        <v>37846</v>
      </c>
    </row>
    <row r="442" spans="1:5" x14ac:dyDescent="0.25">
      <c r="A442" s="3">
        <v>37843</v>
      </c>
      <c r="B442" s="2">
        <f>Table3[[#This Row],[t0]]+1</f>
        <v>37844</v>
      </c>
      <c r="C442" s="2">
        <f>Table3[[#This Row],[t0]]+2</f>
        <v>37845</v>
      </c>
      <c r="D442" s="2">
        <f>Table3[[#This Row],[t0]]+3</f>
        <v>37846</v>
      </c>
      <c r="E442" s="2">
        <f>Table3[[#This Row],[t0]]+4</f>
        <v>37847</v>
      </c>
    </row>
    <row r="443" spans="1:5" x14ac:dyDescent="0.25">
      <c r="A443" s="4">
        <v>37843</v>
      </c>
      <c r="B443" s="2">
        <f>Table3[[#This Row],[t0]]+1</f>
        <v>37844</v>
      </c>
      <c r="C443" s="2">
        <f>Table3[[#This Row],[t0]]+2</f>
        <v>37845</v>
      </c>
      <c r="D443" s="2">
        <f>Table3[[#This Row],[t0]]+3</f>
        <v>37846</v>
      </c>
      <c r="E443" s="2">
        <f>Table3[[#This Row],[t0]]+4</f>
        <v>37847</v>
      </c>
    </row>
    <row r="444" spans="1:5" x14ac:dyDescent="0.25">
      <c r="A444" s="3">
        <v>37851</v>
      </c>
      <c r="B444" s="2">
        <f>Table3[[#This Row],[t0]]+1</f>
        <v>37852</v>
      </c>
      <c r="C444" s="2">
        <f>Table3[[#This Row],[t0]]+2</f>
        <v>37853</v>
      </c>
      <c r="D444" s="2">
        <f>Table3[[#This Row],[t0]]+3</f>
        <v>37854</v>
      </c>
      <c r="E444" s="2">
        <f>Table3[[#This Row],[t0]]+4</f>
        <v>37855</v>
      </c>
    </row>
    <row r="445" spans="1:5" x14ac:dyDescent="0.25">
      <c r="A445" s="4">
        <v>37857</v>
      </c>
      <c r="B445" s="2">
        <f>Table3[[#This Row],[t0]]+1</f>
        <v>37858</v>
      </c>
      <c r="C445" s="2">
        <f>Table3[[#This Row],[t0]]+2</f>
        <v>37859</v>
      </c>
      <c r="D445" s="2">
        <f>Table3[[#This Row],[t0]]+3</f>
        <v>37860</v>
      </c>
      <c r="E445" s="2">
        <f>Table3[[#This Row],[t0]]+4</f>
        <v>37861</v>
      </c>
    </row>
    <row r="446" spans="1:5" x14ac:dyDescent="0.25">
      <c r="A446" s="3">
        <v>37859</v>
      </c>
      <c r="B446" s="2">
        <f>Table3[[#This Row],[t0]]+1</f>
        <v>37860</v>
      </c>
      <c r="C446" s="2">
        <f>Table3[[#This Row],[t0]]+2</f>
        <v>37861</v>
      </c>
      <c r="D446" s="2">
        <f>Table3[[#This Row],[t0]]+3</f>
        <v>37862</v>
      </c>
      <c r="E446" s="2">
        <f>Table3[[#This Row],[t0]]+4</f>
        <v>37863</v>
      </c>
    </row>
    <row r="447" spans="1:5" x14ac:dyDescent="0.25">
      <c r="A447" s="4">
        <v>37859</v>
      </c>
      <c r="B447" s="2">
        <f>Table3[[#This Row],[t0]]+1</f>
        <v>37860</v>
      </c>
      <c r="C447" s="2">
        <f>Table3[[#This Row],[t0]]+2</f>
        <v>37861</v>
      </c>
      <c r="D447" s="2">
        <f>Table3[[#This Row],[t0]]+3</f>
        <v>37862</v>
      </c>
      <c r="E447" s="2">
        <f>Table3[[#This Row],[t0]]+4</f>
        <v>37863</v>
      </c>
    </row>
    <row r="448" spans="1:5" x14ac:dyDescent="0.25">
      <c r="A448" s="3">
        <v>37860</v>
      </c>
      <c r="B448" s="2">
        <f>Table3[[#This Row],[t0]]+1</f>
        <v>37861</v>
      </c>
      <c r="C448" s="2">
        <f>Table3[[#This Row],[t0]]+2</f>
        <v>37862</v>
      </c>
      <c r="D448" s="2">
        <f>Table3[[#This Row],[t0]]+3</f>
        <v>37863</v>
      </c>
      <c r="E448" s="2">
        <f>Table3[[#This Row],[t0]]+4</f>
        <v>37864</v>
      </c>
    </row>
    <row r="449" spans="1:5" x14ac:dyDescent="0.25">
      <c r="A449" s="4">
        <v>37862</v>
      </c>
      <c r="B449" s="2">
        <f>Table3[[#This Row],[t0]]+1</f>
        <v>37863</v>
      </c>
      <c r="C449" s="2">
        <f>Table3[[#This Row],[t0]]+2</f>
        <v>37864</v>
      </c>
      <c r="D449" s="2">
        <f>Table3[[#This Row],[t0]]+3</f>
        <v>37865</v>
      </c>
      <c r="E449" s="2">
        <f>Table3[[#This Row],[t0]]+4</f>
        <v>37866</v>
      </c>
    </row>
    <row r="450" spans="1:5" x14ac:dyDescent="0.25">
      <c r="A450" s="3">
        <v>37862</v>
      </c>
      <c r="B450" s="2">
        <f>Table3[[#This Row],[t0]]+1</f>
        <v>37863</v>
      </c>
      <c r="C450" s="2">
        <f>Table3[[#This Row],[t0]]+2</f>
        <v>37864</v>
      </c>
      <c r="D450" s="2">
        <f>Table3[[#This Row],[t0]]+3</f>
        <v>37865</v>
      </c>
      <c r="E450" s="2">
        <f>Table3[[#This Row],[t0]]+4</f>
        <v>37866</v>
      </c>
    </row>
    <row r="451" spans="1:5" x14ac:dyDescent="0.25">
      <c r="A451" s="4">
        <v>37869</v>
      </c>
      <c r="B451" s="2">
        <f>Table3[[#This Row],[t0]]+1</f>
        <v>37870</v>
      </c>
      <c r="C451" s="2">
        <f>Table3[[#This Row],[t0]]+2</f>
        <v>37871</v>
      </c>
      <c r="D451" s="2">
        <f>Table3[[#This Row],[t0]]+3</f>
        <v>37872</v>
      </c>
      <c r="E451" s="2">
        <f>Table3[[#This Row],[t0]]+4</f>
        <v>37873</v>
      </c>
    </row>
    <row r="452" spans="1:5" x14ac:dyDescent="0.25">
      <c r="A452" s="3">
        <v>37869</v>
      </c>
      <c r="B452" s="2">
        <f>Table3[[#This Row],[t0]]+1</f>
        <v>37870</v>
      </c>
      <c r="C452" s="2">
        <f>Table3[[#This Row],[t0]]+2</f>
        <v>37871</v>
      </c>
      <c r="D452" s="2">
        <f>Table3[[#This Row],[t0]]+3</f>
        <v>37872</v>
      </c>
      <c r="E452" s="2">
        <f>Table3[[#This Row],[t0]]+4</f>
        <v>37873</v>
      </c>
    </row>
    <row r="453" spans="1:5" x14ac:dyDescent="0.25">
      <c r="A453" s="4">
        <v>37869</v>
      </c>
      <c r="B453" s="2">
        <f>Table3[[#This Row],[t0]]+1</f>
        <v>37870</v>
      </c>
      <c r="C453" s="2">
        <f>Table3[[#This Row],[t0]]+2</f>
        <v>37871</v>
      </c>
      <c r="D453" s="2">
        <f>Table3[[#This Row],[t0]]+3</f>
        <v>37872</v>
      </c>
      <c r="E453" s="2">
        <f>Table3[[#This Row],[t0]]+4</f>
        <v>37873</v>
      </c>
    </row>
    <row r="454" spans="1:5" x14ac:dyDescent="0.25">
      <c r="A454" s="3">
        <v>37870</v>
      </c>
      <c r="B454" s="2">
        <f>Table3[[#This Row],[t0]]+1</f>
        <v>37871</v>
      </c>
      <c r="C454" s="2">
        <f>Table3[[#This Row],[t0]]+2</f>
        <v>37872</v>
      </c>
      <c r="D454" s="2">
        <f>Table3[[#This Row],[t0]]+3</f>
        <v>37873</v>
      </c>
      <c r="E454" s="2">
        <f>Table3[[#This Row],[t0]]+4</f>
        <v>37874</v>
      </c>
    </row>
    <row r="455" spans="1:5" x14ac:dyDescent="0.25">
      <c r="A455" s="4">
        <v>37874</v>
      </c>
      <c r="B455" s="2">
        <f>Table3[[#This Row],[t0]]+1</f>
        <v>37875</v>
      </c>
      <c r="C455" s="2">
        <f>Table3[[#This Row],[t0]]+2</f>
        <v>37876</v>
      </c>
      <c r="D455" s="2">
        <f>Table3[[#This Row],[t0]]+3</f>
        <v>37877</v>
      </c>
      <c r="E455" s="2">
        <f>Table3[[#This Row],[t0]]+4</f>
        <v>37878</v>
      </c>
    </row>
    <row r="456" spans="1:5" x14ac:dyDescent="0.25">
      <c r="A456" s="3">
        <v>37874</v>
      </c>
      <c r="B456" s="2">
        <f>Table3[[#This Row],[t0]]+1</f>
        <v>37875</v>
      </c>
      <c r="C456" s="2">
        <f>Table3[[#This Row],[t0]]+2</f>
        <v>37876</v>
      </c>
      <c r="D456" s="2">
        <f>Table3[[#This Row],[t0]]+3</f>
        <v>37877</v>
      </c>
      <c r="E456" s="2">
        <f>Table3[[#This Row],[t0]]+4</f>
        <v>37878</v>
      </c>
    </row>
    <row r="457" spans="1:5" x14ac:dyDescent="0.25">
      <c r="A457" s="4">
        <v>37878</v>
      </c>
      <c r="B457" s="2">
        <f>Table3[[#This Row],[t0]]+1</f>
        <v>37879</v>
      </c>
      <c r="C457" s="2">
        <f>Table3[[#This Row],[t0]]+2</f>
        <v>37880</v>
      </c>
      <c r="D457" s="2">
        <f>Table3[[#This Row],[t0]]+3</f>
        <v>37881</v>
      </c>
      <c r="E457" s="2">
        <f>Table3[[#This Row],[t0]]+4</f>
        <v>37882</v>
      </c>
    </row>
    <row r="458" spans="1:5" x14ac:dyDescent="0.25">
      <c r="A458" s="3">
        <v>37880</v>
      </c>
      <c r="B458" s="2">
        <f>Table3[[#This Row],[t0]]+1</f>
        <v>37881</v>
      </c>
      <c r="C458" s="2">
        <f>Table3[[#This Row],[t0]]+2</f>
        <v>37882</v>
      </c>
      <c r="D458" s="2">
        <f>Table3[[#This Row],[t0]]+3</f>
        <v>37883</v>
      </c>
      <c r="E458" s="2">
        <f>Table3[[#This Row],[t0]]+4</f>
        <v>37884</v>
      </c>
    </row>
    <row r="459" spans="1:5" x14ac:dyDescent="0.25">
      <c r="A459" s="4">
        <v>37884</v>
      </c>
      <c r="B459" s="2">
        <f>Table3[[#This Row],[t0]]+1</f>
        <v>37885</v>
      </c>
      <c r="C459" s="2">
        <f>Table3[[#This Row],[t0]]+2</f>
        <v>37886</v>
      </c>
      <c r="D459" s="2">
        <f>Table3[[#This Row],[t0]]+3</f>
        <v>37887</v>
      </c>
      <c r="E459" s="2">
        <f>Table3[[#This Row],[t0]]+4</f>
        <v>37888</v>
      </c>
    </row>
    <row r="460" spans="1:5" x14ac:dyDescent="0.25">
      <c r="A460" s="3">
        <v>37894</v>
      </c>
      <c r="B460" s="2">
        <f>Table3[[#This Row],[t0]]+1</f>
        <v>37895</v>
      </c>
      <c r="C460" s="2">
        <f>Table3[[#This Row],[t0]]+2</f>
        <v>37896</v>
      </c>
      <c r="D460" s="2">
        <f>Table3[[#This Row],[t0]]+3</f>
        <v>37897</v>
      </c>
      <c r="E460" s="2">
        <f>Table3[[#This Row],[t0]]+4</f>
        <v>37898</v>
      </c>
    </row>
    <row r="461" spans="1:5" x14ac:dyDescent="0.25">
      <c r="A461" s="4">
        <v>37897</v>
      </c>
      <c r="B461" s="2">
        <f>Table3[[#This Row],[t0]]+1</f>
        <v>37898</v>
      </c>
      <c r="C461" s="2">
        <f>Table3[[#This Row],[t0]]+2</f>
        <v>37899</v>
      </c>
      <c r="D461" s="2">
        <f>Table3[[#This Row],[t0]]+3</f>
        <v>37900</v>
      </c>
      <c r="E461" s="2">
        <f>Table3[[#This Row],[t0]]+4</f>
        <v>37901</v>
      </c>
    </row>
    <row r="462" spans="1:5" x14ac:dyDescent="0.25">
      <c r="A462" s="3">
        <v>37897</v>
      </c>
      <c r="B462" s="2">
        <f>Table3[[#This Row],[t0]]+1</f>
        <v>37898</v>
      </c>
      <c r="C462" s="2">
        <f>Table3[[#This Row],[t0]]+2</f>
        <v>37899</v>
      </c>
      <c r="D462" s="2">
        <f>Table3[[#This Row],[t0]]+3</f>
        <v>37900</v>
      </c>
      <c r="E462" s="2">
        <f>Table3[[#This Row],[t0]]+4</f>
        <v>37901</v>
      </c>
    </row>
    <row r="463" spans="1:5" x14ac:dyDescent="0.25">
      <c r="A463" s="4">
        <v>37909</v>
      </c>
      <c r="B463" s="2">
        <f>Table3[[#This Row],[t0]]+1</f>
        <v>37910</v>
      </c>
      <c r="C463" s="2">
        <f>Table3[[#This Row],[t0]]+2</f>
        <v>37911</v>
      </c>
      <c r="D463" s="2">
        <f>Table3[[#This Row],[t0]]+3</f>
        <v>37912</v>
      </c>
      <c r="E463" s="2">
        <f>Table3[[#This Row],[t0]]+4</f>
        <v>37913</v>
      </c>
    </row>
    <row r="464" spans="1:5" x14ac:dyDescent="0.25">
      <c r="A464" s="3">
        <v>37909</v>
      </c>
      <c r="B464" s="2">
        <f>Table3[[#This Row],[t0]]+1</f>
        <v>37910</v>
      </c>
      <c r="C464" s="2">
        <f>Table3[[#This Row],[t0]]+2</f>
        <v>37911</v>
      </c>
      <c r="D464" s="2">
        <f>Table3[[#This Row],[t0]]+3</f>
        <v>37912</v>
      </c>
      <c r="E464" s="2">
        <f>Table3[[#This Row],[t0]]+4</f>
        <v>37913</v>
      </c>
    </row>
    <row r="465" spans="1:5" x14ac:dyDescent="0.25">
      <c r="A465" s="4">
        <v>37909</v>
      </c>
      <c r="B465" s="2">
        <f>Table3[[#This Row],[t0]]+1</f>
        <v>37910</v>
      </c>
      <c r="C465" s="2">
        <f>Table3[[#This Row],[t0]]+2</f>
        <v>37911</v>
      </c>
      <c r="D465" s="2">
        <f>Table3[[#This Row],[t0]]+3</f>
        <v>37912</v>
      </c>
      <c r="E465" s="2">
        <f>Table3[[#This Row],[t0]]+4</f>
        <v>37913</v>
      </c>
    </row>
    <row r="466" spans="1:5" x14ac:dyDescent="0.25">
      <c r="A466" s="3">
        <v>37911</v>
      </c>
      <c r="B466" s="2">
        <f>Table3[[#This Row],[t0]]+1</f>
        <v>37912</v>
      </c>
      <c r="C466" s="2">
        <f>Table3[[#This Row],[t0]]+2</f>
        <v>37913</v>
      </c>
      <c r="D466" s="2">
        <f>Table3[[#This Row],[t0]]+3</f>
        <v>37914</v>
      </c>
      <c r="E466" s="2">
        <f>Table3[[#This Row],[t0]]+4</f>
        <v>37915</v>
      </c>
    </row>
    <row r="467" spans="1:5" x14ac:dyDescent="0.25">
      <c r="A467" s="4">
        <v>37911</v>
      </c>
      <c r="B467" s="2">
        <f>Table3[[#This Row],[t0]]+1</f>
        <v>37912</v>
      </c>
      <c r="C467" s="2">
        <f>Table3[[#This Row],[t0]]+2</f>
        <v>37913</v>
      </c>
      <c r="D467" s="2">
        <f>Table3[[#This Row],[t0]]+3</f>
        <v>37914</v>
      </c>
      <c r="E467" s="2">
        <f>Table3[[#This Row],[t0]]+4</f>
        <v>37915</v>
      </c>
    </row>
    <row r="468" spans="1:5" x14ac:dyDescent="0.25">
      <c r="A468" s="3">
        <v>37921</v>
      </c>
      <c r="B468" s="2">
        <f>Table3[[#This Row],[t0]]+1</f>
        <v>37922</v>
      </c>
      <c r="C468" s="2">
        <f>Table3[[#This Row],[t0]]+2</f>
        <v>37923</v>
      </c>
      <c r="D468" s="2">
        <f>Table3[[#This Row],[t0]]+3</f>
        <v>37924</v>
      </c>
      <c r="E468" s="2">
        <f>Table3[[#This Row],[t0]]+4</f>
        <v>37925</v>
      </c>
    </row>
    <row r="469" spans="1:5" x14ac:dyDescent="0.25">
      <c r="A469" s="4">
        <v>37924</v>
      </c>
      <c r="B469" s="2">
        <f>Table3[[#This Row],[t0]]+1</f>
        <v>37925</v>
      </c>
      <c r="C469" s="2">
        <f>Table3[[#This Row],[t0]]+2</f>
        <v>37926</v>
      </c>
      <c r="D469" s="2">
        <f>Table3[[#This Row],[t0]]+3</f>
        <v>37927</v>
      </c>
      <c r="E469" s="2">
        <f>Table3[[#This Row],[t0]]+4</f>
        <v>37928</v>
      </c>
    </row>
    <row r="470" spans="1:5" x14ac:dyDescent="0.25">
      <c r="A470" s="3">
        <v>37927</v>
      </c>
      <c r="B470" s="2">
        <f>Table3[[#This Row],[t0]]+1</f>
        <v>37928</v>
      </c>
      <c r="C470" s="2">
        <f>Table3[[#This Row],[t0]]+2</f>
        <v>37929</v>
      </c>
      <c r="D470" s="2">
        <f>Table3[[#This Row],[t0]]+3</f>
        <v>37930</v>
      </c>
      <c r="E470" s="2">
        <f>Table3[[#This Row],[t0]]+4</f>
        <v>37931</v>
      </c>
    </row>
    <row r="471" spans="1:5" x14ac:dyDescent="0.25">
      <c r="A471" s="4">
        <v>37936</v>
      </c>
      <c r="B471" s="2">
        <f>Table3[[#This Row],[t0]]+1</f>
        <v>37937</v>
      </c>
      <c r="C471" s="2">
        <f>Table3[[#This Row],[t0]]+2</f>
        <v>37938</v>
      </c>
      <c r="D471" s="2">
        <f>Table3[[#This Row],[t0]]+3</f>
        <v>37939</v>
      </c>
      <c r="E471" s="2">
        <f>Table3[[#This Row],[t0]]+4</f>
        <v>37940</v>
      </c>
    </row>
    <row r="472" spans="1:5" x14ac:dyDescent="0.25">
      <c r="A472" s="3">
        <v>37936</v>
      </c>
      <c r="B472" s="2">
        <f>Table3[[#This Row],[t0]]+1</f>
        <v>37937</v>
      </c>
      <c r="C472" s="2">
        <f>Table3[[#This Row],[t0]]+2</f>
        <v>37938</v>
      </c>
      <c r="D472" s="2">
        <f>Table3[[#This Row],[t0]]+3</f>
        <v>37939</v>
      </c>
      <c r="E472" s="2">
        <f>Table3[[#This Row],[t0]]+4</f>
        <v>37940</v>
      </c>
    </row>
    <row r="473" spans="1:5" x14ac:dyDescent="0.25">
      <c r="A473" s="4">
        <v>37937</v>
      </c>
      <c r="B473" s="2">
        <f>Table3[[#This Row],[t0]]+1</f>
        <v>37938</v>
      </c>
      <c r="C473" s="2">
        <f>Table3[[#This Row],[t0]]+2</f>
        <v>37939</v>
      </c>
      <c r="D473" s="2">
        <f>Table3[[#This Row],[t0]]+3</f>
        <v>37940</v>
      </c>
      <c r="E473" s="2">
        <f>Table3[[#This Row],[t0]]+4</f>
        <v>37941</v>
      </c>
    </row>
    <row r="474" spans="1:5" x14ac:dyDescent="0.25">
      <c r="A474" s="3">
        <v>37939</v>
      </c>
      <c r="B474" s="2">
        <f>Table3[[#This Row],[t0]]+1</f>
        <v>37940</v>
      </c>
      <c r="C474" s="2">
        <f>Table3[[#This Row],[t0]]+2</f>
        <v>37941</v>
      </c>
      <c r="D474" s="2">
        <f>Table3[[#This Row],[t0]]+3</f>
        <v>37942</v>
      </c>
      <c r="E474" s="2">
        <f>Table3[[#This Row],[t0]]+4</f>
        <v>37943</v>
      </c>
    </row>
    <row r="475" spans="1:5" x14ac:dyDescent="0.25">
      <c r="A475" s="4">
        <v>37942</v>
      </c>
      <c r="B475" s="2">
        <f>Table3[[#This Row],[t0]]+1</f>
        <v>37943</v>
      </c>
      <c r="C475" s="2">
        <f>Table3[[#This Row],[t0]]+2</f>
        <v>37944</v>
      </c>
      <c r="D475" s="2">
        <f>Table3[[#This Row],[t0]]+3</f>
        <v>37945</v>
      </c>
      <c r="E475" s="2">
        <f>Table3[[#This Row],[t0]]+4</f>
        <v>37946</v>
      </c>
    </row>
    <row r="476" spans="1:5" x14ac:dyDescent="0.25">
      <c r="A476" s="3">
        <v>37947</v>
      </c>
      <c r="B476" s="2">
        <f>Table3[[#This Row],[t0]]+1</f>
        <v>37948</v>
      </c>
      <c r="C476" s="2">
        <f>Table3[[#This Row],[t0]]+2</f>
        <v>37949</v>
      </c>
      <c r="D476" s="2">
        <f>Table3[[#This Row],[t0]]+3</f>
        <v>37950</v>
      </c>
      <c r="E476" s="2">
        <f>Table3[[#This Row],[t0]]+4</f>
        <v>37951</v>
      </c>
    </row>
    <row r="477" spans="1:5" x14ac:dyDescent="0.25">
      <c r="A477" s="4">
        <v>37953</v>
      </c>
      <c r="B477" s="2">
        <f>Table3[[#This Row],[t0]]+1</f>
        <v>37954</v>
      </c>
      <c r="C477" s="2">
        <f>Table3[[#This Row],[t0]]+2</f>
        <v>37955</v>
      </c>
      <c r="D477" s="2">
        <f>Table3[[#This Row],[t0]]+3</f>
        <v>37956</v>
      </c>
      <c r="E477" s="2">
        <f>Table3[[#This Row],[t0]]+4</f>
        <v>37957</v>
      </c>
    </row>
    <row r="478" spans="1:5" x14ac:dyDescent="0.25">
      <c r="A478" s="3">
        <v>37954</v>
      </c>
      <c r="B478" s="2">
        <f>Table3[[#This Row],[t0]]+1</f>
        <v>37955</v>
      </c>
      <c r="C478" s="2">
        <f>Table3[[#This Row],[t0]]+2</f>
        <v>37956</v>
      </c>
      <c r="D478" s="2">
        <f>Table3[[#This Row],[t0]]+3</f>
        <v>37957</v>
      </c>
      <c r="E478" s="2">
        <f>Table3[[#This Row],[t0]]+4</f>
        <v>37958</v>
      </c>
    </row>
    <row r="479" spans="1:5" x14ac:dyDescent="0.25">
      <c r="A479" s="4">
        <v>37954</v>
      </c>
      <c r="B479" s="2">
        <f>Table3[[#This Row],[t0]]+1</f>
        <v>37955</v>
      </c>
      <c r="C479" s="2">
        <f>Table3[[#This Row],[t0]]+2</f>
        <v>37956</v>
      </c>
      <c r="D479" s="2">
        <f>Table3[[#This Row],[t0]]+3</f>
        <v>37957</v>
      </c>
      <c r="E479" s="2">
        <f>Table3[[#This Row],[t0]]+4</f>
        <v>37958</v>
      </c>
    </row>
    <row r="480" spans="1:5" x14ac:dyDescent="0.25">
      <c r="A480" s="3">
        <v>37955</v>
      </c>
      <c r="B480" s="2">
        <f>Table3[[#This Row],[t0]]+1</f>
        <v>37956</v>
      </c>
      <c r="C480" s="2">
        <f>Table3[[#This Row],[t0]]+2</f>
        <v>37957</v>
      </c>
      <c r="D480" s="2">
        <f>Table3[[#This Row],[t0]]+3</f>
        <v>37958</v>
      </c>
      <c r="E480" s="2">
        <f>Table3[[#This Row],[t0]]+4</f>
        <v>37959</v>
      </c>
    </row>
    <row r="481" spans="1:5" x14ac:dyDescent="0.25">
      <c r="A481" s="4">
        <v>37955</v>
      </c>
      <c r="B481" s="2">
        <f>Table3[[#This Row],[t0]]+1</f>
        <v>37956</v>
      </c>
      <c r="C481" s="2">
        <f>Table3[[#This Row],[t0]]+2</f>
        <v>37957</v>
      </c>
      <c r="D481" s="2">
        <f>Table3[[#This Row],[t0]]+3</f>
        <v>37958</v>
      </c>
      <c r="E481" s="2">
        <f>Table3[[#This Row],[t0]]+4</f>
        <v>37959</v>
      </c>
    </row>
    <row r="482" spans="1:5" x14ac:dyDescent="0.25">
      <c r="A482" s="3">
        <v>37957</v>
      </c>
      <c r="B482" s="2">
        <f>Table3[[#This Row],[t0]]+1</f>
        <v>37958</v>
      </c>
      <c r="C482" s="2">
        <f>Table3[[#This Row],[t0]]+2</f>
        <v>37959</v>
      </c>
      <c r="D482" s="2">
        <f>Table3[[#This Row],[t0]]+3</f>
        <v>37960</v>
      </c>
      <c r="E482" s="2">
        <f>Table3[[#This Row],[t0]]+4</f>
        <v>37961</v>
      </c>
    </row>
    <row r="483" spans="1:5" x14ac:dyDescent="0.25">
      <c r="A483" s="4">
        <v>37957</v>
      </c>
      <c r="B483" s="2">
        <f>Table3[[#This Row],[t0]]+1</f>
        <v>37958</v>
      </c>
      <c r="C483" s="2">
        <f>Table3[[#This Row],[t0]]+2</f>
        <v>37959</v>
      </c>
      <c r="D483" s="2">
        <f>Table3[[#This Row],[t0]]+3</f>
        <v>37960</v>
      </c>
      <c r="E483" s="2">
        <f>Table3[[#This Row],[t0]]+4</f>
        <v>37961</v>
      </c>
    </row>
    <row r="484" spans="1:5" x14ac:dyDescent="0.25">
      <c r="A484" s="3">
        <v>37965</v>
      </c>
      <c r="B484" s="2">
        <f>Table3[[#This Row],[t0]]+1</f>
        <v>37966</v>
      </c>
      <c r="C484" s="2">
        <f>Table3[[#This Row],[t0]]+2</f>
        <v>37967</v>
      </c>
      <c r="D484" s="2">
        <f>Table3[[#This Row],[t0]]+3</f>
        <v>37968</v>
      </c>
      <c r="E484" s="2">
        <f>Table3[[#This Row],[t0]]+4</f>
        <v>37969</v>
      </c>
    </row>
    <row r="485" spans="1:5" x14ac:dyDescent="0.25">
      <c r="A485" s="4">
        <v>37966</v>
      </c>
      <c r="B485" s="2">
        <f>Table3[[#This Row],[t0]]+1</f>
        <v>37967</v>
      </c>
      <c r="C485" s="2">
        <f>Table3[[#This Row],[t0]]+2</f>
        <v>37968</v>
      </c>
      <c r="D485" s="2">
        <f>Table3[[#This Row],[t0]]+3</f>
        <v>37969</v>
      </c>
      <c r="E485" s="2">
        <f>Table3[[#This Row],[t0]]+4</f>
        <v>37970</v>
      </c>
    </row>
    <row r="486" spans="1:5" x14ac:dyDescent="0.25">
      <c r="A486" s="3">
        <v>37967</v>
      </c>
      <c r="B486" s="2">
        <f>Table3[[#This Row],[t0]]+1</f>
        <v>37968</v>
      </c>
      <c r="C486" s="2">
        <f>Table3[[#This Row],[t0]]+2</f>
        <v>37969</v>
      </c>
      <c r="D486" s="2">
        <f>Table3[[#This Row],[t0]]+3</f>
        <v>37970</v>
      </c>
      <c r="E486" s="2">
        <f>Table3[[#This Row],[t0]]+4</f>
        <v>37971</v>
      </c>
    </row>
    <row r="487" spans="1:5" x14ac:dyDescent="0.25">
      <c r="A487" s="4">
        <v>37969</v>
      </c>
      <c r="B487" s="2">
        <f>Table3[[#This Row],[t0]]+1</f>
        <v>37970</v>
      </c>
      <c r="C487" s="2">
        <f>Table3[[#This Row],[t0]]+2</f>
        <v>37971</v>
      </c>
      <c r="D487" s="2">
        <f>Table3[[#This Row],[t0]]+3</f>
        <v>37972</v>
      </c>
      <c r="E487" s="2">
        <f>Table3[[#This Row],[t0]]+4</f>
        <v>37973</v>
      </c>
    </row>
    <row r="488" spans="1:5" x14ac:dyDescent="0.25">
      <c r="A488" s="3">
        <v>37972</v>
      </c>
      <c r="B488" s="2">
        <f>Table3[[#This Row],[t0]]+1</f>
        <v>37973</v>
      </c>
      <c r="C488" s="2">
        <f>Table3[[#This Row],[t0]]+2</f>
        <v>37974</v>
      </c>
      <c r="D488" s="2">
        <f>Table3[[#This Row],[t0]]+3</f>
        <v>37975</v>
      </c>
      <c r="E488" s="2">
        <f>Table3[[#This Row],[t0]]+4</f>
        <v>37976</v>
      </c>
    </row>
    <row r="489" spans="1:5" x14ac:dyDescent="0.25">
      <c r="A489" s="4">
        <v>37974</v>
      </c>
      <c r="B489" s="2">
        <f>Table3[[#This Row],[t0]]+1</f>
        <v>37975</v>
      </c>
      <c r="C489" s="2">
        <f>Table3[[#This Row],[t0]]+2</f>
        <v>37976</v>
      </c>
      <c r="D489" s="2">
        <f>Table3[[#This Row],[t0]]+3</f>
        <v>37977</v>
      </c>
      <c r="E489" s="2">
        <f>Table3[[#This Row],[t0]]+4</f>
        <v>37978</v>
      </c>
    </row>
    <row r="490" spans="1:5" x14ac:dyDescent="0.25">
      <c r="A490" s="3">
        <v>37975</v>
      </c>
      <c r="B490" s="2">
        <f>Table3[[#This Row],[t0]]+1</f>
        <v>37976</v>
      </c>
      <c r="C490" s="2">
        <f>Table3[[#This Row],[t0]]+2</f>
        <v>37977</v>
      </c>
      <c r="D490" s="2">
        <f>Table3[[#This Row],[t0]]+3</f>
        <v>37978</v>
      </c>
      <c r="E490" s="2">
        <f>Table3[[#This Row],[t0]]+4</f>
        <v>37979</v>
      </c>
    </row>
    <row r="491" spans="1:5" x14ac:dyDescent="0.25">
      <c r="A491" s="4">
        <v>37975</v>
      </c>
      <c r="B491" s="2">
        <f>Table3[[#This Row],[t0]]+1</f>
        <v>37976</v>
      </c>
      <c r="C491" s="2">
        <f>Table3[[#This Row],[t0]]+2</f>
        <v>37977</v>
      </c>
      <c r="D491" s="2">
        <f>Table3[[#This Row],[t0]]+3</f>
        <v>37978</v>
      </c>
      <c r="E491" s="2">
        <f>Table3[[#This Row],[t0]]+4</f>
        <v>37979</v>
      </c>
    </row>
    <row r="492" spans="1:5" x14ac:dyDescent="0.25">
      <c r="A492" s="3">
        <v>37977</v>
      </c>
      <c r="B492" s="2">
        <f>Table3[[#This Row],[t0]]+1</f>
        <v>37978</v>
      </c>
      <c r="C492" s="2">
        <f>Table3[[#This Row],[t0]]+2</f>
        <v>37979</v>
      </c>
      <c r="D492" s="2">
        <f>Table3[[#This Row],[t0]]+3</f>
        <v>37980</v>
      </c>
      <c r="E492" s="2">
        <f>Table3[[#This Row],[t0]]+4</f>
        <v>37981</v>
      </c>
    </row>
    <row r="493" spans="1:5" x14ac:dyDescent="0.25">
      <c r="A493" s="4">
        <v>37979</v>
      </c>
      <c r="B493" s="2">
        <f>Table3[[#This Row],[t0]]+1</f>
        <v>37980</v>
      </c>
      <c r="C493" s="2">
        <f>Table3[[#This Row],[t0]]+2</f>
        <v>37981</v>
      </c>
      <c r="D493" s="2">
        <f>Table3[[#This Row],[t0]]+3</f>
        <v>37982</v>
      </c>
      <c r="E493" s="2">
        <f>Table3[[#This Row],[t0]]+4</f>
        <v>37983</v>
      </c>
    </row>
    <row r="494" spans="1:5" x14ac:dyDescent="0.25">
      <c r="A494" s="3">
        <v>37980</v>
      </c>
      <c r="B494" s="2">
        <f>Table3[[#This Row],[t0]]+1</f>
        <v>37981</v>
      </c>
      <c r="C494" s="2">
        <f>Table3[[#This Row],[t0]]+2</f>
        <v>37982</v>
      </c>
      <c r="D494" s="2">
        <f>Table3[[#This Row],[t0]]+3</f>
        <v>37983</v>
      </c>
      <c r="E494" s="2">
        <f>Table3[[#This Row],[t0]]+4</f>
        <v>37984</v>
      </c>
    </row>
    <row r="495" spans="1:5" x14ac:dyDescent="0.25">
      <c r="A495" s="4">
        <v>37980</v>
      </c>
      <c r="B495" s="2">
        <f>Table3[[#This Row],[t0]]+1</f>
        <v>37981</v>
      </c>
      <c r="C495" s="2">
        <f>Table3[[#This Row],[t0]]+2</f>
        <v>37982</v>
      </c>
      <c r="D495" s="2">
        <f>Table3[[#This Row],[t0]]+3</f>
        <v>37983</v>
      </c>
      <c r="E495" s="2">
        <f>Table3[[#This Row],[t0]]+4</f>
        <v>37984</v>
      </c>
    </row>
    <row r="496" spans="1:5" x14ac:dyDescent="0.25">
      <c r="A496" s="3">
        <v>37983</v>
      </c>
      <c r="B496" s="2">
        <f>Table3[[#This Row],[t0]]+1</f>
        <v>37984</v>
      </c>
      <c r="C496" s="2">
        <f>Table3[[#This Row],[t0]]+2</f>
        <v>37985</v>
      </c>
      <c r="D496" s="2">
        <f>Table3[[#This Row],[t0]]+3</f>
        <v>37986</v>
      </c>
      <c r="E496" s="2">
        <f>Table3[[#This Row],[t0]]+4</f>
        <v>37987</v>
      </c>
    </row>
    <row r="497" spans="1:5" x14ac:dyDescent="0.25">
      <c r="A497" s="4">
        <v>37986</v>
      </c>
      <c r="B497" s="2">
        <f>Table3[[#This Row],[t0]]+1</f>
        <v>37987</v>
      </c>
      <c r="C497" s="2">
        <f>Table3[[#This Row],[t0]]+2</f>
        <v>37988</v>
      </c>
      <c r="D497" s="2">
        <f>Table3[[#This Row],[t0]]+3</f>
        <v>37989</v>
      </c>
      <c r="E497" s="2">
        <f>Table3[[#This Row],[t0]]+4</f>
        <v>37990</v>
      </c>
    </row>
    <row r="498" spans="1:5" x14ac:dyDescent="0.25">
      <c r="A498" s="3">
        <v>37996</v>
      </c>
      <c r="B498" s="2">
        <f>Table3[[#This Row],[t0]]+1</f>
        <v>37997</v>
      </c>
      <c r="C498" s="2">
        <f>Table3[[#This Row],[t0]]+2</f>
        <v>37998</v>
      </c>
      <c r="D498" s="2">
        <f>Table3[[#This Row],[t0]]+3</f>
        <v>37999</v>
      </c>
      <c r="E498" s="2">
        <f>Table3[[#This Row],[t0]]+4</f>
        <v>38000</v>
      </c>
    </row>
    <row r="499" spans="1:5" x14ac:dyDescent="0.25">
      <c r="A499" s="4">
        <v>37996</v>
      </c>
      <c r="B499" s="2">
        <f>Table3[[#This Row],[t0]]+1</f>
        <v>37997</v>
      </c>
      <c r="C499" s="2">
        <f>Table3[[#This Row],[t0]]+2</f>
        <v>37998</v>
      </c>
      <c r="D499" s="2">
        <f>Table3[[#This Row],[t0]]+3</f>
        <v>37999</v>
      </c>
      <c r="E499" s="2">
        <f>Table3[[#This Row],[t0]]+4</f>
        <v>38000</v>
      </c>
    </row>
    <row r="500" spans="1:5" x14ac:dyDescent="0.25">
      <c r="A500" s="3">
        <v>38000</v>
      </c>
      <c r="B500" s="2">
        <f>Table3[[#This Row],[t0]]+1</f>
        <v>38001</v>
      </c>
      <c r="C500" s="2">
        <f>Table3[[#This Row],[t0]]+2</f>
        <v>38002</v>
      </c>
      <c r="D500" s="2">
        <f>Table3[[#This Row],[t0]]+3</f>
        <v>38003</v>
      </c>
      <c r="E500" s="2">
        <f>Table3[[#This Row],[t0]]+4</f>
        <v>38004</v>
      </c>
    </row>
    <row r="501" spans="1:5" x14ac:dyDescent="0.25">
      <c r="A501" s="4">
        <v>38001</v>
      </c>
      <c r="B501" s="2">
        <f>Table3[[#This Row],[t0]]+1</f>
        <v>38002</v>
      </c>
      <c r="C501" s="2">
        <f>Table3[[#This Row],[t0]]+2</f>
        <v>38003</v>
      </c>
      <c r="D501" s="2">
        <f>Table3[[#This Row],[t0]]+3</f>
        <v>38004</v>
      </c>
      <c r="E501" s="2">
        <f>Table3[[#This Row],[t0]]+4</f>
        <v>38005</v>
      </c>
    </row>
    <row r="502" spans="1:5" x14ac:dyDescent="0.25">
      <c r="A502" s="3">
        <v>38009</v>
      </c>
      <c r="B502" s="2">
        <f>Table3[[#This Row],[t0]]+1</f>
        <v>38010</v>
      </c>
      <c r="C502" s="2">
        <f>Table3[[#This Row],[t0]]+2</f>
        <v>38011</v>
      </c>
      <c r="D502" s="2">
        <f>Table3[[#This Row],[t0]]+3</f>
        <v>38012</v>
      </c>
      <c r="E502" s="2">
        <f>Table3[[#This Row],[t0]]+4</f>
        <v>38013</v>
      </c>
    </row>
    <row r="503" spans="1:5" x14ac:dyDescent="0.25">
      <c r="A503" s="4">
        <v>38009</v>
      </c>
      <c r="B503" s="2">
        <f>Table3[[#This Row],[t0]]+1</f>
        <v>38010</v>
      </c>
      <c r="C503" s="2">
        <f>Table3[[#This Row],[t0]]+2</f>
        <v>38011</v>
      </c>
      <c r="D503" s="2">
        <f>Table3[[#This Row],[t0]]+3</f>
        <v>38012</v>
      </c>
      <c r="E503" s="2">
        <f>Table3[[#This Row],[t0]]+4</f>
        <v>38013</v>
      </c>
    </row>
    <row r="504" spans="1:5" x14ac:dyDescent="0.25">
      <c r="A504" s="3">
        <v>38010</v>
      </c>
      <c r="B504" s="2">
        <f>Table3[[#This Row],[t0]]+1</f>
        <v>38011</v>
      </c>
      <c r="C504" s="2">
        <f>Table3[[#This Row],[t0]]+2</f>
        <v>38012</v>
      </c>
      <c r="D504" s="2">
        <f>Table3[[#This Row],[t0]]+3</f>
        <v>38013</v>
      </c>
      <c r="E504" s="2">
        <f>Table3[[#This Row],[t0]]+4</f>
        <v>38014</v>
      </c>
    </row>
    <row r="505" spans="1:5" x14ac:dyDescent="0.25">
      <c r="A505" s="4">
        <v>38013</v>
      </c>
      <c r="B505" s="2">
        <f>Table3[[#This Row],[t0]]+1</f>
        <v>38014</v>
      </c>
      <c r="C505" s="2">
        <f>Table3[[#This Row],[t0]]+2</f>
        <v>38015</v>
      </c>
      <c r="D505" s="2">
        <f>Table3[[#This Row],[t0]]+3</f>
        <v>38016</v>
      </c>
      <c r="E505" s="2">
        <f>Table3[[#This Row],[t0]]+4</f>
        <v>38017</v>
      </c>
    </row>
    <row r="506" spans="1:5" x14ac:dyDescent="0.25">
      <c r="A506" s="3">
        <v>38018</v>
      </c>
      <c r="B506" s="2">
        <f>Table3[[#This Row],[t0]]+1</f>
        <v>38019</v>
      </c>
      <c r="C506" s="2">
        <f>Table3[[#This Row],[t0]]+2</f>
        <v>38020</v>
      </c>
      <c r="D506" s="2">
        <f>Table3[[#This Row],[t0]]+3</f>
        <v>38021</v>
      </c>
      <c r="E506" s="2">
        <f>Table3[[#This Row],[t0]]+4</f>
        <v>38022</v>
      </c>
    </row>
    <row r="507" spans="1:5" x14ac:dyDescent="0.25">
      <c r="A507" s="4">
        <v>38018</v>
      </c>
      <c r="B507" s="2">
        <f>Table3[[#This Row],[t0]]+1</f>
        <v>38019</v>
      </c>
      <c r="C507" s="2">
        <f>Table3[[#This Row],[t0]]+2</f>
        <v>38020</v>
      </c>
      <c r="D507" s="2">
        <f>Table3[[#This Row],[t0]]+3</f>
        <v>38021</v>
      </c>
      <c r="E507" s="2">
        <f>Table3[[#This Row],[t0]]+4</f>
        <v>38022</v>
      </c>
    </row>
    <row r="508" spans="1:5" x14ac:dyDescent="0.25">
      <c r="A508" s="3">
        <v>38028</v>
      </c>
      <c r="B508" s="2">
        <f>Table3[[#This Row],[t0]]+1</f>
        <v>38029</v>
      </c>
      <c r="C508" s="2">
        <f>Table3[[#This Row],[t0]]+2</f>
        <v>38030</v>
      </c>
      <c r="D508" s="2">
        <f>Table3[[#This Row],[t0]]+3</f>
        <v>38031</v>
      </c>
      <c r="E508" s="2">
        <f>Table3[[#This Row],[t0]]+4</f>
        <v>38032</v>
      </c>
    </row>
    <row r="509" spans="1:5" x14ac:dyDescent="0.25">
      <c r="A509" s="4">
        <v>38030</v>
      </c>
      <c r="B509" s="2">
        <f>Table3[[#This Row],[t0]]+1</f>
        <v>38031</v>
      </c>
      <c r="C509" s="2">
        <f>Table3[[#This Row],[t0]]+2</f>
        <v>38032</v>
      </c>
      <c r="D509" s="2">
        <f>Table3[[#This Row],[t0]]+3</f>
        <v>38033</v>
      </c>
      <c r="E509" s="2">
        <f>Table3[[#This Row],[t0]]+4</f>
        <v>38034</v>
      </c>
    </row>
    <row r="510" spans="1:5" x14ac:dyDescent="0.25">
      <c r="A510" s="3">
        <v>38035</v>
      </c>
      <c r="B510" s="2">
        <f>Table3[[#This Row],[t0]]+1</f>
        <v>38036</v>
      </c>
      <c r="C510" s="2">
        <f>Table3[[#This Row],[t0]]+2</f>
        <v>38037</v>
      </c>
      <c r="D510" s="2">
        <f>Table3[[#This Row],[t0]]+3</f>
        <v>38038</v>
      </c>
      <c r="E510" s="2">
        <f>Table3[[#This Row],[t0]]+4</f>
        <v>38039</v>
      </c>
    </row>
    <row r="511" spans="1:5" x14ac:dyDescent="0.25">
      <c r="A511" s="4">
        <v>38051</v>
      </c>
      <c r="B511" s="2">
        <f>Table3[[#This Row],[t0]]+1</f>
        <v>38052</v>
      </c>
      <c r="C511" s="2">
        <f>Table3[[#This Row],[t0]]+2</f>
        <v>38053</v>
      </c>
      <c r="D511" s="2">
        <f>Table3[[#This Row],[t0]]+3</f>
        <v>38054</v>
      </c>
      <c r="E511" s="2">
        <f>Table3[[#This Row],[t0]]+4</f>
        <v>38055</v>
      </c>
    </row>
    <row r="512" spans="1:5" x14ac:dyDescent="0.25">
      <c r="A512" s="3">
        <v>38051</v>
      </c>
      <c r="B512" s="2">
        <f>Table3[[#This Row],[t0]]+1</f>
        <v>38052</v>
      </c>
      <c r="C512" s="2">
        <f>Table3[[#This Row],[t0]]+2</f>
        <v>38053</v>
      </c>
      <c r="D512" s="2">
        <f>Table3[[#This Row],[t0]]+3</f>
        <v>38054</v>
      </c>
      <c r="E512" s="2">
        <f>Table3[[#This Row],[t0]]+4</f>
        <v>38055</v>
      </c>
    </row>
    <row r="513" spans="1:5" x14ac:dyDescent="0.25">
      <c r="A513" s="4">
        <v>38053</v>
      </c>
      <c r="B513" s="2">
        <f>Table3[[#This Row],[t0]]+1</f>
        <v>38054</v>
      </c>
      <c r="C513" s="2">
        <f>Table3[[#This Row],[t0]]+2</f>
        <v>38055</v>
      </c>
      <c r="D513" s="2">
        <f>Table3[[#This Row],[t0]]+3</f>
        <v>38056</v>
      </c>
      <c r="E513" s="2">
        <f>Table3[[#This Row],[t0]]+4</f>
        <v>38057</v>
      </c>
    </row>
    <row r="514" spans="1:5" x14ac:dyDescent="0.25">
      <c r="A514" s="3">
        <v>38054</v>
      </c>
      <c r="B514" s="2">
        <f>Table3[[#This Row],[t0]]+1</f>
        <v>38055</v>
      </c>
      <c r="C514" s="2">
        <f>Table3[[#This Row],[t0]]+2</f>
        <v>38056</v>
      </c>
      <c r="D514" s="2">
        <f>Table3[[#This Row],[t0]]+3</f>
        <v>38057</v>
      </c>
      <c r="E514" s="2">
        <f>Table3[[#This Row],[t0]]+4</f>
        <v>38058</v>
      </c>
    </row>
    <row r="515" spans="1:5" x14ac:dyDescent="0.25">
      <c r="A515" s="4">
        <v>38060</v>
      </c>
      <c r="B515" s="2">
        <f>Table3[[#This Row],[t0]]+1</f>
        <v>38061</v>
      </c>
      <c r="C515" s="2">
        <f>Table3[[#This Row],[t0]]+2</f>
        <v>38062</v>
      </c>
      <c r="D515" s="2">
        <f>Table3[[#This Row],[t0]]+3</f>
        <v>38063</v>
      </c>
      <c r="E515" s="2">
        <f>Table3[[#This Row],[t0]]+4</f>
        <v>38064</v>
      </c>
    </row>
    <row r="516" spans="1:5" x14ac:dyDescent="0.25">
      <c r="A516" s="3">
        <v>38073</v>
      </c>
      <c r="B516" s="2">
        <f>Table3[[#This Row],[t0]]+1</f>
        <v>38074</v>
      </c>
      <c r="C516" s="2">
        <f>Table3[[#This Row],[t0]]+2</f>
        <v>38075</v>
      </c>
      <c r="D516" s="2">
        <f>Table3[[#This Row],[t0]]+3</f>
        <v>38076</v>
      </c>
      <c r="E516" s="2">
        <f>Table3[[#This Row],[t0]]+4</f>
        <v>38077</v>
      </c>
    </row>
    <row r="517" spans="1:5" x14ac:dyDescent="0.25">
      <c r="A517" s="4">
        <v>38073</v>
      </c>
      <c r="B517" s="2">
        <f>Table3[[#This Row],[t0]]+1</f>
        <v>38074</v>
      </c>
      <c r="C517" s="2">
        <f>Table3[[#This Row],[t0]]+2</f>
        <v>38075</v>
      </c>
      <c r="D517" s="2">
        <f>Table3[[#This Row],[t0]]+3</f>
        <v>38076</v>
      </c>
      <c r="E517" s="2">
        <f>Table3[[#This Row],[t0]]+4</f>
        <v>38077</v>
      </c>
    </row>
    <row r="518" spans="1:5" x14ac:dyDescent="0.25">
      <c r="A518" s="3">
        <v>38074</v>
      </c>
      <c r="B518" s="2">
        <f>Table3[[#This Row],[t0]]+1</f>
        <v>38075</v>
      </c>
      <c r="C518" s="2">
        <f>Table3[[#This Row],[t0]]+2</f>
        <v>38076</v>
      </c>
      <c r="D518" s="2">
        <f>Table3[[#This Row],[t0]]+3</f>
        <v>38077</v>
      </c>
      <c r="E518" s="2">
        <f>Table3[[#This Row],[t0]]+4</f>
        <v>38078</v>
      </c>
    </row>
    <row r="519" spans="1:5" x14ac:dyDescent="0.25">
      <c r="A519" s="4">
        <v>38074</v>
      </c>
      <c r="B519" s="2">
        <f>Table3[[#This Row],[t0]]+1</f>
        <v>38075</v>
      </c>
      <c r="C519" s="2">
        <f>Table3[[#This Row],[t0]]+2</f>
        <v>38076</v>
      </c>
      <c r="D519" s="2">
        <f>Table3[[#This Row],[t0]]+3</f>
        <v>38077</v>
      </c>
      <c r="E519" s="2">
        <f>Table3[[#This Row],[t0]]+4</f>
        <v>38078</v>
      </c>
    </row>
    <row r="520" spans="1:5" x14ac:dyDescent="0.25">
      <c r="A520" s="3">
        <v>38076</v>
      </c>
      <c r="B520" s="2">
        <f>Table3[[#This Row],[t0]]+1</f>
        <v>38077</v>
      </c>
      <c r="C520" s="2">
        <f>Table3[[#This Row],[t0]]+2</f>
        <v>38078</v>
      </c>
      <c r="D520" s="2">
        <f>Table3[[#This Row],[t0]]+3</f>
        <v>38079</v>
      </c>
      <c r="E520" s="2">
        <f>Table3[[#This Row],[t0]]+4</f>
        <v>38080</v>
      </c>
    </row>
    <row r="521" spans="1:5" x14ac:dyDescent="0.25">
      <c r="A521" s="4">
        <v>38081</v>
      </c>
      <c r="B521" s="2">
        <f>Table3[[#This Row],[t0]]+1</f>
        <v>38082</v>
      </c>
      <c r="C521" s="2">
        <f>Table3[[#This Row],[t0]]+2</f>
        <v>38083</v>
      </c>
      <c r="D521" s="2">
        <f>Table3[[#This Row],[t0]]+3</f>
        <v>38084</v>
      </c>
      <c r="E521" s="2">
        <f>Table3[[#This Row],[t0]]+4</f>
        <v>38085</v>
      </c>
    </row>
    <row r="522" spans="1:5" x14ac:dyDescent="0.25">
      <c r="A522" s="3">
        <v>38086</v>
      </c>
      <c r="B522" s="2">
        <f>Table3[[#This Row],[t0]]+1</f>
        <v>38087</v>
      </c>
      <c r="C522" s="2">
        <f>Table3[[#This Row],[t0]]+2</f>
        <v>38088</v>
      </c>
      <c r="D522" s="2">
        <f>Table3[[#This Row],[t0]]+3</f>
        <v>38089</v>
      </c>
      <c r="E522" s="2">
        <f>Table3[[#This Row],[t0]]+4</f>
        <v>38090</v>
      </c>
    </row>
    <row r="523" spans="1:5" x14ac:dyDescent="0.25">
      <c r="A523" s="4">
        <v>38086</v>
      </c>
      <c r="B523" s="2">
        <f>Table3[[#This Row],[t0]]+1</f>
        <v>38087</v>
      </c>
      <c r="C523" s="2">
        <f>Table3[[#This Row],[t0]]+2</f>
        <v>38088</v>
      </c>
      <c r="D523" s="2">
        <f>Table3[[#This Row],[t0]]+3</f>
        <v>38089</v>
      </c>
      <c r="E523" s="2">
        <f>Table3[[#This Row],[t0]]+4</f>
        <v>38090</v>
      </c>
    </row>
    <row r="524" spans="1:5" x14ac:dyDescent="0.25">
      <c r="A524" s="3">
        <v>38087</v>
      </c>
      <c r="B524" s="2">
        <f>Table3[[#This Row],[t0]]+1</f>
        <v>38088</v>
      </c>
      <c r="C524" s="2">
        <f>Table3[[#This Row],[t0]]+2</f>
        <v>38089</v>
      </c>
      <c r="D524" s="2">
        <f>Table3[[#This Row],[t0]]+3</f>
        <v>38090</v>
      </c>
      <c r="E524" s="2">
        <f>Table3[[#This Row],[t0]]+4</f>
        <v>38091</v>
      </c>
    </row>
    <row r="525" spans="1:5" x14ac:dyDescent="0.25">
      <c r="A525" s="4">
        <v>38087</v>
      </c>
      <c r="B525" s="2">
        <f>Table3[[#This Row],[t0]]+1</f>
        <v>38088</v>
      </c>
      <c r="C525" s="2">
        <f>Table3[[#This Row],[t0]]+2</f>
        <v>38089</v>
      </c>
      <c r="D525" s="2">
        <f>Table3[[#This Row],[t0]]+3</f>
        <v>38090</v>
      </c>
      <c r="E525" s="2">
        <f>Table3[[#This Row],[t0]]+4</f>
        <v>38091</v>
      </c>
    </row>
    <row r="526" spans="1:5" x14ac:dyDescent="0.25">
      <c r="A526" s="3">
        <v>38091</v>
      </c>
      <c r="B526" s="2">
        <f>Table3[[#This Row],[t0]]+1</f>
        <v>38092</v>
      </c>
      <c r="C526" s="2">
        <f>Table3[[#This Row],[t0]]+2</f>
        <v>38093</v>
      </c>
      <c r="D526" s="2">
        <f>Table3[[#This Row],[t0]]+3</f>
        <v>38094</v>
      </c>
      <c r="E526" s="2">
        <f>Table3[[#This Row],[t0]]+4</f>
        <v>38095</v>
      </c>
    </row>
    <row r="527" spans="1:5" x14ac:dyDescent="0.25">
      <c r="A527" s="4">
        <v>38091</v>
      </c>
      <c r="B527" s="2">
        <f>Table3[[#This Row],[t0]]+1</f>
        <v>38092</v>
      </c>
      <c r="C527" s="2">
        <f>Table3[[#This Row],[t0]]+2</f>
        <v>38093</v>
      </c>
      <c r="D527" s="2">
        <f>Table3[[#This Row],[t0]]+3</f>
        <v>38094</v>
      </c>
      <c r="E527" s="2">
        <f>Table3[[#This Row],[t0]]+4</f>
        <v>38095</v>
      </c>
    </row>
    <row r="528" spans="1:5" x14ac:dyDescent="0.25">
      <c r="A528" s="3">
        <v>38091</v>
      </c>
      <c r="B528" s="2">
        <f>Table3[[#This Row],[t0]]+1</f>
        <v>38092</v>
      </c>
      <c r="C528" s="2">
        <f>Table3[[#This Row],[t0]]+2</f>
        <v>38093</v>
      </c>
      <c r="D528" s="2">
        <f>Table3[[#This Row],[t0]]+3</f>
        <v>38094</v>
      </c>
      <c r="E528" s="2">
        <f>Table3[[#This Row],[t0]]+4</f>
        <v>38095</v>
      </c>
    </row>
    <row r="529" spans="1:5" x14ac:dyDescent="0.25">
      <c r="A529" s="4">
        <v>38093</v>
      </c>
      <c r="B529" s="2">
        <f>Table3[[#This Row],[t0]]+1</f>
        <v>38094</v>
      </c>
      <c r="C529" s="2">
        <f>Table3[[#This Row],[t0]]+2</f>
        <v>38095</v>
      </c>
      <c r="D529" s="2">
        <f>Table3[[#This Row],[t0]]+3</f>
        <v>38096</v>
      </c>
      <c r="E529" s="2">
        <f>Table3[[#This Row],[t0]]+4</f>
        <v>38097</v>
      </c>
    </row>
    <row r="530" spans="1:5" x14ac:dyDescent="0.25">
      <c r="A530" s="3">
        <v>38094</v>
      </c>
      <c r="B530" s="2">
        <f>Table3[[#This Row],[t0]]+1</f>
        <v>38095</v>
      </c>
      <c r="C530" s="2">
        <f>Table3[[#This Row],[t0]]+2</f>
        <v>38096</v>
      </c>
      <c r="D530" s="2">
        <f>Table3[[#This Row],[t0]]+3</f>
        <v>38097</v>
      </c>
      <c r="E530" s="2">
        <f>Table3[[#This Row],[t0]]+4</f>
        <v>38098</v>
      </c>
    </row>
    <row r="531" spans="1:5" x14ac:dyDescent="0.25">
      <c r="A531" s="4">
        <v>38099</v>
      </c>
      <c r="B531" s="2">
        <f>Table3[[#This Row],[t0]]+1</f>
        <v>38100</v>
      </c>
      <c r="C531" s="2">
        <f>Table3[[#This Row],[t0]]+2</f>
        <v>38101</v>
      </c>
      <c r="D531" s="2">
        <f>Table3[[#This Row],[t0]]+3</f>
        <v>38102</v>
      </c>
      <c r="E531" s="2">
        <f>Table3[[#This Row],[t0]]+4</f>
        <v>38103</v>
      </c>
    </row>
    <row r="532" spans="1:5" x14ac:dyDescent="0.25">
      <c r="A532" s="3">
        <v>38100</v>
      </c>
      <c r="B532" s="2">
        <f>Table3[[#This Row],[t0]]+1</f>
        <v>38101</v>
      </c>
      <c r="C532" s="2">
        <f>Table3[[#This Row],[t0]]+2</f>
        <v>38102</v>
      </c>
      <c r="D532" s="2">
        <f>Table3[[#This Row],[t0]]+3</f>
        <v>38103</v>
      </c>
      <c r="E532" s="2">
        <f>Table3[[#This Row],[t0]]+4</f>
        <v>38104</v>
      </c>
    </row>
    <row r="533" spans="1:5" x14ac:dyDescent="0.25">
      <c r="A533" s="4">
        <v>38103</v>
      </c>
      <c r="B533" s="2">
        <f>Table3[[#This Row],[t0]]+1</f>
        <v>38104</v>
      </c>
      <c r="C533" s="2">
        <f>Table3[[#This Row],[t0]]+2</f>
        <v>38105</v>
      </c>
      <c r="D533" s="2">
        <f>Table3[[#This Row],[t0]]+3</f>
        <v>38106</v>
      </c>
      <c r="E533" s="2">
        <f>Table3[[#This Row],[t0]]+4</f>
        <v>38107</v>
      </c>
    </row>
    <row r="534" spans="1:5" x14ac:dyDescent="0.25">
      <c r="A534" s="3">
        <v>38114</v>
      </c>
      <c r="B534" s="2">
        <f>Table3[[#This Row],[t0]]+1</f>
        <v>38115</v>
      </c>
      <c r="C534" s="2">
        <f>Table3[[#This Row],[t0]]+2</f>
        <v>38116</v>
      </c>
      <c r="D534" s="2">
        <f>Table3[[#This Row],[t0]]+3</f>
        <v>38117</v>
      </c>
      <c r="E534" s="2">
        <f>Table3[[#This Row],[t0]]+4</f>
        <v>38118</v>
      </c>
    </row>
    <row r="535" spans="1:5" x14ac:dyDescent="0.25">
      <c r="A535" s="4">
        <v>38117</v>
      </c>
      <c r="B535" s="2">
        <f>Table3[[#This Row],[t0]]+1</f>
        <v>38118</v>
      </c>
      <c r="C535" s="2">
        <f>Table3[[#This Row],[t0]]+2</f>
        <v>38119</v>
      </c>
      <c r="D535" s="2">
        <f>Table3[[#This Row],[t0]]+3</f>
        <v>38120</v>
      </c>
      <c r="E535" s="2">
        <f>Table3[[#This Row],[t0]]+4</f>
        <v>38121</v>
      </c>
    </row>
    <row r="536" spans="1:5" x14ac:dyDescent="0.25">
      <c r="A536" s="3">
        <v>38120</v>
      </c>
      <c r="B536" s="2">
        <f>Table3[[#This Row],[t0]]+1</f>
        <v>38121</v>
      </c>
      <c r="C536" s="2">
        <f>Table3[[#This Row],[t0]]+2</f>
        <v>38122</v>
      </c>
      <c r="D536" s="2">
        <f>Table3[[#This Row],[t0]]+3</f>
        <v>38123</v>
      </c>
      <c r="E536" s="2">
        <f>Table3[[#This Row],[t0]]+4</f>
        <v>38124</v>
      </c>
    </row>
    <row r="537" spans="1:5" x14ac:dyDescent="0.25">
      <c r="A537" s="4">
        <v>38121</v>
      </c>
      <c r="B537" s="2">
        <f>Table3[[#This Row],[t0]]+1</f>
        <v>38122</v>
      </c>
      <c r="C537" s="2">
        <f>Table3[[#This Row],[t0]]+2</f>
        <v>38123</v>
      </c>
      <c r="D537" s="2">
        <f>Table3[[#This Row],[t0]]+3</f>
        <v>38124</v>
      </c>
      <c r="E537" s="2">
        <f>Table3[[#This Row],[t0]]+4</f>
        <v>38125</v>
      </c>
    </row>
    <row r="538" spans="1:5" x14ac:dyDescent="0.25">
      <c r="A538" s="3">
        <v>38130</v>
      </c>
      <c r="B538" s="2">
        <f>Table3[[#This Row],[t0]]+1</f>
        <v>38131</v>
      </c>
      <c r="C538" s="2">
        <f>Table3[[#This Row],[t0]]+2</f>
        <v>38132</v>
      </c>
      <c r="D538" s="2">
        <f>Table3[[#This Row],[t0]]+3</f>
        <v>38133</v>
      </c>
      <c r="E538" s="2">
        <f>Table3[[#This Row],[t0]]+4</f>
        <v>38134</v>
      </c>
    </row>
    <row r="539" spans="1:5" x14ac:dyDescent="0.25">
      <c r="A539" s="4">
        <v>38130</v>
      </c>
      <c r="B539" s="2">
        <f>Table3[[#This Row],[t0]]+1</f>
        <v>38131</v>
      </c>
      <c r="C539" s="2">
        <f>Table3[[#This Row],[t0]]+2</f>
        <v>38132</v>
      </c>
      <c r="D539" s="2">
        <f>Table3[[#This Row],[t0]]+3</f>
        <v>38133</v>
      </c>
      <c r="E539" s="2">
        <f>Table3[[#This Row],[t0]]+4</f>
        <v>38134</v>
      </c>
    </row>
    <row r="540" spans="1:5" x14ac:dyDescent="0.25">
      <c r="A540" s="3">
        <v>38134</v>
      </c>
      <c r="B540" s="2">
        <f>Table3[[#This Row],[t0]]+1</f>
        <v>38135</v>
      </c>
      <c r="C540" s="2">
        <f>Table3[[#This Row],[t0]]+2</f>
        <v>38136</v>
      </c>
      <c r="D540" s="2">
        <f>Table3[[#This Row],[t0]]+3</f>
        <v>38137</v>
      </c>
      <c r="E540" s="2">
        <f>Table3[[#This Row],[t0]]+4</f>
        <v>38138</v>
      </c>
    </row>
    <row r="541" spans="1:5" x14ac:dyDescent="0.25">
      <c r="A541" s="4">
        <v>38135</v>
      </c>
      <c r="B541" s="2">
        <f>Table3[[#This Row],[t0]]+1</f>
        <v>38136</v>
      </c>
      <c r="C541" s="2">
        <f>Table3[[#This Row],[t0]]+2</f>
        <v>38137</v>
      </c>
      <c r="D541" s="2">
        <f>Table3[[#This Row],[t0]]+3</f>
        <v>38138</v>
      </c>
      <c r="E541" s="2">
        <f>Table3[[#This Row],[t0]]+4</f>
        <v>38139</v>
      </c>
    </row>
    <row r="542" spans="1:5" x14ac:dyDescent="0.25">
      <c r="A542" s="3">
        <v>38139</v>
      </c>
      <c r="B542" s="2">
        <f>Table3[[#This Row],[t0]]+1</f>
        <v>38140</v>
      </c>
      <c r="C542" s="2">
        <f>Table3[[#This Row],[t0]]+2</f>
        <v>38141</v>
      </c>
      <c r="D542" s="2">
        <f>Table3[[#This Row],[t0]]+3</f>
        <v>38142</v>
      </c>
      <c r="E542" s="2">
        <f>Table3[[#This Row],[t0]]+4</f>
        <v>38143</v>
      </c>
    </row>
    <row r="543" spans="1:5" x14ac:dyDescent="0.25">
      <c r="A543" s="4">
        <v>38143</v>
      </c>
      <c r="B543" s="2">
        <f>Table3[[#This Row],[t0]]+1</f>
        <v>38144</v>
      </c>
      <c r="C543" s="2">
        <f>Table3[[#This Row],[t0]]+2</f>
        <v>38145</v>
      </c>
      <c r="D543" s="2">
        <f>Table3[[#This Row],[t0]]+3</f>
        <v>38146</v>
      </c>
      <c r="E543" s="2">
        <f>Table3[[#This Row],[t0]]+4</f>
        <v>38147</v>
      </c>
    </row>
    <row r="544" spans="1:5" x14ac:dyDescent="0.25">
      <c r="A544" s="3">
        <v>38143</v>
      </c>
      <c r="B544" s="2">
        <f>Table3[[#This Row],[t0]]+1</f>
        <v>38144</v>
      </c>
      <c r="C544" s="2">
        <f>Table3[[#This Row],[t0]]+2</f>
        <v>38145</v>
      </c>
      <c r="D544" s="2">
        <f>Table3[[#This Row],[t0]]+3</f>
        <v>38146</v>
      </c>
      <c r="E544" s="2">
        <f>Table3[[#This Row],[t0]]+4</f>
        <v>38147</v>
      </c>
    </row>
    <row r="545" spans="1:5" x14ac:dyDescent="0.25">
      <c r="A545" s="4">
        <v>38143</v>
      </c>
      <c r="B545" s="2">
        <f>Table3[[#This Row],[t0]]+1</f>
        <v>38144</v>
      </c>
      <c r="C545" s="2">
        <f>Table3[[#This Row],[t0]]+2</f>
        <v>38145</v>
      </c>
      <c r="D545" s="2">
        <f>Table3[[#This Row],[t0]]+3</f>
        <v>38146</v>
      </c>
      <c r="E545" s="2">
        <f>Table3[[#This Row],[t0]]+4</f>
        <v>38147</v>
      </c>
    </row>
    <row r="546" spans="1:5" x14ac:dyDescent="0.25">
      <c r="A546" s="3">
        <v>38147</v>
      </c>
      <c r="B546" s="2">
        <f>Table3[[#This Row],[t0]]+1</f>
        <v>38148</v>
      </c>
      <c r="C546" s="2">
        <f>Table3[[#This Row],[t0]]+2</f>
        <v>38149</v>
      </c>
      <c r="D546" s="2">
        <f>Table3[[#This Row],[t0]]+3</f>
        <v>38150</v>
      </c>
      <c r="E546" s="2">
        <f>Table3[[#This Row],[t0]]+4</f>
        <v>38151</v>
      </c>
    </row>
    <row r="547" spans="1:5" x14ac:dyDescent="0.25">
      <c r="A547" s="4">
        <v>38150</v>
      </c>
      <c r="B547" s="2">
        <f>Table3[[#This Row],[t0]]+1</f>
        <v>38151</v>
      </c>
      <c r="C547" s="2">
        <f>Table3[[#This Row],[t0]]+2</f>
        <v>38152</v>
      </c>
      <c r="D547" s="2">
        <f>Table3[[#This Row],[t0]]+3</f>
        <v>38153</v>
      </c>
      <c r="E547" s="2">
        <f>Table3[[#This Row],[t0]]+4</f>
        <v>38154</v>
      </c>
    </row>
    <row r="548" spans="1:5" x14ac:dyDescent="0.25">
      <c r="A548" s="3">
        <v>38152</v>
      </c>
      <c r="B548" s="2">
        <f>Table3[[#This Row],[t0]]+1</f>
        <v>38153</v>
      </c>
      <c r="C548" s="2">
        <f>Table3[[#This Row],[t0]]+2</f>
        <v>38154</v>
      </c>
      <c r="D548" s="2">
        <f>Table3[[#This Row],[t0]]+3</f>
        <v>38155</v>
      </c>
      <c r="E548" s="2">
        <f>Table3[[#This Row],[t0]]+4</f>
        <v>38156</v>
      </c>
    </row>
    <row r="549" spans="1:5" x14ac:dyDescent="0.25">
      <c r="A549" s="4">
        <v>38155</v>
      </c>
      <c r="B549" s="2">
        <f>Table3[[#This Row],[t0]]+1</f>
        <v>38156</v>
      </c>
      <c r="C549" s="2">
        <f>Table3[[#This Row],[t0]]+2</f>
        <v>38157</v>
      </c>
      <c r="D549" s="2">
        <f>Table3[[#This Row],[t0]]+3</f>
        <v>38158</v>
      </c>
      <c r="E549" s="2">
        <f>Table3[[#This Row],[t0]]+4</f>
        <v>38159</v>
      </c>
    </row>
    <row r="550" spans="1:5" x14ac:dyDescent="0.25">
      <c r="A550" s="3">
        <v>38155</v>
      </c>
      <c r="B550" s="2">
        <f>Table3[[#This Row],[t0]]+1</f>
        <v>38156</v>
      </c>
      <c r="C550" s="2">
        <f>Table3[[#This Row],[t0]]+2</f>
        <v>38157</v>
      </c>
      <c r="D550" s="2">
        <f>Table3[[#This Row],[t0]]+3</f>
        <v>38158</v>
      </c>
      <c r="E550" s="2">
        <f>Table3[[#This Row],[t0]]+4</f>
        <v>38159</v>
      </c>
    </row>
    <row r="551" spans="1:5" x14ac:dyDescent="0.25">
      <c r="A551" s="4">
        <v>38158</v>
      </c>
      <c r="B551" s="2">
        <f>Table3[[#This Row],[t0]]+1</f>
        <v>38159</v>
      </c>
      <c r="C551" s="2">
        <f>Table3[[#This Row],[t0]]+2</f>
        <v>38160</v>
      </c>
      <c r="D551" s="2">
        <f>Table3[[#This Row],[t0]]+3</f>
        <v>38161</v>
      </c>
      <c r="E551" s="2">
        <f>Table3[[#This Row],[t0]]+4</f>
        <v>38162</v>
      </c>
    </row>
    <row r="552" spans="1:5" x14ac:dyDescent="0.25">
      <c r="A552" s="3">
        <v>38158</v>
      </c>
      <c r="B552" s="2">
        <f>Table3[[#This Row],[t0]]+1</f>
        <v>38159</v>
      </c>
      <c r="C552" s="2">
        <f>Table3[[#This Row],[t0]]+2</f>
        <v>38160</v>
      </c>
      <c r="D552" s="2">
        <f>Table3[[#This Row],[t0]]+3</f>
        <v>38161</v>
      </c>
      <c r="E552" s="2">
        <f>Table3[[#This Row],[t0]]+4</f>
        <v>38162</v>
      </c>
    </row>
    <row r="553" spans="1:5" x14ac:dyDescent="0.25">
      <c r="A553" s="4">
        <v>38158</v>
      </c>
      <c r="B553" s="2">
        <f>Table3[[#This Row],[t0]]+1</f>
        <v>38159</v>
      </c>
      <c r="C553" s="2">
        <f>Table3[[#This Row],[t0]]+2</f>
        <v>38160</v>
      </c>
      <c r="D553" s="2">
        <f>Table3[[#This Row],[t0]]+3</f>
        <v>38161</v>
      </c>
      <c r="E553" s="2">
        <f>Table3[[#This Row],[t0]]+4</f>
        <v>38162</v>
      </c>
    </row>
    <row r="554" spans="1:5" x14ac:dyDescent="0.25">
      <c r="A554" s="3">
        <v>38160</v>
      </c>
      <c r="B554" s="2">
        <f>Table3[[#This Row],[t0]]+1</f>
        <v>38161</v>
      </c>
      <c r="C554" s="2">
        <f>Table3[[#This Row],[t0]]+2</f>
        <v>38162</v>
      </c>
      <c r="D554" s="2">
        <f>Table3[[#This Row],[t0]]+3</f>
        <v>38163</v>
      </c>
      <c r="E554" s="2">
        <f>Table3[[#This Row],[t0]]+4</f>
        <v>38164</v>
      </c>
    </row>
    <row r="555" spans="1:5" x14ac:dyDescent="0.25">
      <c r="A555" s="4">
        <v>38160</v>
      </c>
      <c r="B555" s="2">
        <f>Table3[[#This Row],[t0]]+1</f>
        <v>38161</v>
      </c>
      <c r="C555" s="2">
        <f>Table3[[#This Row],[t0]]+2</f>
        <v>38162</v>
      </c>
      <c r="D555" s="2">
        <f>Table3[[#This Row],[t0]]+3</f>
        <v>38163</v>
      </c>
      <c r="E555" s="2">
        <f>Table3[[#This Row],[t0]]+4</f>
        <v>38164</v>
      </c>
    </row>
    <row r="556" spans="1:5" x14ac:dyDescent="0.25">
      <c r="A556" s="3">
        <v>38162</v>
      </c>
      <c r="B556" s="2">
        <f>Table3[[#This Row],[t0]]+1</f>
        <v>38163</v>
      </c>
      <c r="C556" s="2">
        <f>Table3[[#This Row],[t0]]+2</f>
        <v>38164</v>
      </c>
      <c r="D556" s="2">
        <f>Table3[[#This Row],[t0]]+3</f>
        <v>38165</v>
      </c>
      <c r="E556" s="2">
        <f>Table3[[#This Row],[t0]]+4</f>
        <v>38166</v>
      </c>
    </row>
    <row r="557" spans="1:5" x14ac:dyDescent="0.25">
      <c r="A557" s="4">
        <v>38166</v>
      </c>
      <c r="B557" s="2">
        <f>Table3[[#This Row],[t0]]+1</f>
        <v>38167</v>
      </c>
      <c r="C557" s="2">
        <f>Table3[[#This Row],[t0]]+2</f>
        <v>38168</v>
      </c>
      <c r="D557" s="2">
        <f>Table3[[#This Row],[t0]]+3</f>
        <v>38169</v>
      </c>
      <c r="E557" s="2">
        <f>Table3[[#This Row],[t0]]+4</f>
        <v>38170</v>
      </c>
    </row>
    <row r="558" spans="1:5" x14ac:dyDescent="0.25">
      <c r="A558" s="3">
        <v>38166</v>
      </c>
      <c r="B558" s="2">
        <f>Table3[[#This Row],[t0]]+1</f>
        <v>38167</v>
      </c>
      <c r="C558" s="2">
        <f>Table3[[#This Row],[t0]]+2</f>
        <v>38168</v>
      </c>
      <c r="D558" s="2">
        <f>Table3[[#This Row],[t0]]+3</f>
        <v>38169</v>
      </c>
      <c r="E558" s="2">
        <f>Table3[[#This Row],[t0]]+4</f>
        <v>38170</v>
      </c>
    </row>
    <row r="559" spans="1:5" x14ac:dyDescent="0.25">
      <c r="A559" s="4">
        <v>38168</v>
      </c>
      <c r="B559" s="2">
        <f>Table3[[#This Row],[t0]]+1</f>
        <v>38169</v>
      </c>
      <c r="C559" s="2">
        <f>Table3[[#This Row],[t0]]+2</f>
        <v>38170</v>
      </c>
      <c r="D559" s="2">
        <f>Table3[[#This Row],[t0]]+3</f>
        <v>38171</v>
      </c>
      <c r="E559" s="2">
        <f>Table3[[#This Row],[t0]]+4</f>
        <v>38172</v>
      </c>
    </row>
    <row r="560" spans="1:5" x14ac:dyDescent="0.25">
      <c r="A560" s="3">
        <v>38168</v>
      </c>
      <c r="B560" s="2">
        <f>Table3[[#This Row],[t0]]+1</f>
        <v>38169</v>
      </c>
      <c r="C560" s="2">
        <f>Table3[[#This Row],[t0]]+2</f>
        <v>38170</v>
      </c>
      <c r="D560" s="2">
        <f>Table3[[#This Row],[t0]]+3</f>
        <v>38171</v>
      </c>
      <c r="E560" s="2">
        <f>Table3[[#This Row],[t0]]+4</f>
        <v>38172</v>
      </c>
    </row>
    <row r="561" spans="1:5" x14ac:dyDescent="0.25">
      <c r="A561" s="4">
        <v>38169</v>
      </c>
      <c r="B561" s="2">
        <f>Table3[[#This Row],[t0]]+1</f>
        <v>38170</v>
      </c>
      <c r="C561" s="2">
        <f>Table3[[#This Row],[t0]]+2</f>
        <v>38171</v>
      </c>
      <c r="D561" s="2">
        <f>Table3[[#This Row],[t0]]+3</f>
        <v>38172</v>
      </c>
      <c r="E561" s="2">
        <f>Table3[[#This Row],[t0]]+4</f>
        <v>38173</v>
      </c>
    </row>
    <row r="562" spans="1:5" x14ac:dyDescent="0.25">
      <c r="A562" s="3">
        <v>38173</v>
      </c>
      <c r="B562" s="2">
        <f>Table3[[#This Row],[t0]]+1</f>
        <v>38174</v>
      </c>
      <c r="C562" s="2">
        <f>Table3[[#This Row],[t0]]+2</f>
        <v>38175</v>
      </c>
      <c r="D562" s="2">
        <f>Table3[[#This Row],[t0]]+3</f>
        <v>38176</v>
      </c>
      <c r="E562" s="2">
        <f>Table3[[#This Row],[t0]]+4</f>
        <v>38177</v>
      </c>
    </row>
    <row r="563" spans="1:5" x14ac:dyDescent="0.25">
      <c r="A563" s="4">
        <v>38180</v>
      </c>
      <c r="B563" s="2">
        <f>Table3[[#This Row],[t0]]+1</f>
        <v>38181</v>
      </c>
      <c r="C563" s="2">
        <f>Table3[[#This Row],[t0]]+2</f>
        <v>38182</v>
      </c>
      <c r="D563" s="2">
        <f>Table3[[#This Row],[t0]]+3</f>
        <v>38183</v>
      </c>
      <c r="E563" s="2">
        <f>Table3[[#This Row],[t0]]+4</f>
        <v>38184</v>
      </c>
    </row>
    <row r="564" spans="1:5" x14ac:dyDescent="0.25">
      <c r="A564" s="3">
        <v>38180</v>
      </c>
      <c r="B564" s="2">
        <f>Table3[[#This Row],[t0]]+1</f>
        <v>38181</v>
      </c>
      <c r="C564" s="2">
        <f>Table3[[#This Row],[t0]]+2</f>
        <v>38182</v>
      </c>
      <c r="D564" s="2">
        <f>Table3[[#This Row],[t0]]+3</f>
        <v>38183</v>
      </c>
      <c r="E564" s="2">
        <f>Table3[[#This Row],[t0]]+4</f>
        <v>38184</v>
      </c>
    </row>
    <row r="565" spans="1:5" x14ac:dyDescent="0.25">
      <c r="A565" s="4">
        <v>38181</v>
      </c>
      <c r="B565" s="2">
        <f>Table3[[#This Row],[t0]]+1</f>
        <v>38182</v>
      </c>
      <c r="C565" s="2">
        <f>Table3[[#This Row],[t0]]+2</f>
        <v>38183</v>
      </c>
      <c r="D565" s="2">
        <f>Table3[[#This Row],[t0]]+3</f>
        <v>38184</v>
      </c>
      <c r="E565" s="2">
        <f>Table3[[#This Row],[t0]]+4</f>
        <v>38185</v>
      </c>
    </row>
    <row r="566" spans="1:5" x14ac:dyDescent="0.25">
      <c r="A566" s="3">
        <v>38181</v>
      </c>
      <c r="B566" s="2">
        <f>Table3[[#This Row],[t0]]+1</f>
        <v>38182</v>
      </c>
      <c r="C566" s="2">
        <f>Table3[[#This Row],[t0]]+2</f>
        <v>38183</v>
      </c>
      <c r="D566" s="2">
        <f>Table3[[#This Row],[t0]]+3</f>
        <v>38184</v>
      </c>
      <c r="E566" s="2">
        <f>Table3[[#This Row],[t0]]+4</f>
        <v>38185</v>
      </c>
    </row>
    <row r="567" spans="1:5" x14ac:dyDescent="0.25">
      <c r="A567" s="4">
        <v>38181</v>
      </c>
      <c r="B567" s="2">
        <f>Table3[[#This Row],[t0]]+1</f>
        <v>38182</v>
      </c>
      <c r="C567" s="2">
        <f>Table3[[#This Row],[t0]]+2</f>
        <v>38183</v>
      </c>
      <c r="D567" s="2">
        <f>Table3[[#This Row],[t0]]+3</f>
        <v>38184</v>
      </c>
      <c r="E567" s="2">
        <f>Table3[[#This Row],[t0]]+4</f>
        <v>38185</v>
      </c>
    </row>
    <row r="568" spans="1:5" x14ac:dyDescent="0.25">
      <c r="A568" s="3">
        <v>38182</v>
      </c>
      <c r="B568" s="2">
        <f>Table3[[#This Row],[t0]]+1</f>
        <v>38183</v>
      </c>
      <c r="C568" s="2">
        <f>Table3[[#This Row],[t0]]+2</f>
        <v>38184</v>
      </c>
      <c r="D568" s="2">
        <f>Table3[[#This Row],[t0]]+3</f>
        <v>38185</v>
      </c>
      <c r="E568" s="2">
        <f>Table3[[#This Row],[t0]]+4</f>
        <v>38186</v>
      </c>
    </row>
    <row r="569" spans="1:5" x14ac:dyDescent="0.25">
      <c r="A569" s="4">
        <v>38183</v>
      </c>
      <c r="B569" s="2">
        <f>Table3[[#This Row],[t0]]+1</f>
        <v>38184</v>
      </c>
      <c r="C569" s="2">
        <f>Table3[[#This Row],[t0]]+2</f>
        <v>38185</v>
      </c>
      <c r="D569" s="2">
        <f>Table3[[#This Row],[t0]]+3</f>
        <v>38186</v>
      </c>
      <c r="E569" s="2">
        <f>Table3[[#This Row],[t0]]+4</f>
        <v>38187</v>
      </c>
    </row>
    <row r="570" spans="1:5" x14ac:dyDescent="0.25">
      <c r="A570" s="3">
        <v>38186</v>
      </c>
      <c r="B570" s="2">
        <f>Table3[[#This Row],[t0]]+1</f>
        <v>38187</v>
      </c>
      <c r="C570" s="2">
        <f>Table3[[#This Row],[t0]]+2</f>
        <v>38188</v>
      </c>
      <c r="D570" s="2">
        <f>Table3[[#This Row],[t0]]+3</f>
        <v>38189</v>
      </c>
      <c r="E570" s="2">
        <f>Table3[[#This Row],[t0]]+4</f>
        <v>38190</v>
      </c>
    </row>
    <row r="571" spans="1:5" x14ac:dyDescent="0.25">
      <c r="A571" s="4">
        <v>38186</v>
      </c>
      <c r="B571" s="2">
        <f>Table3[[#This Row],[t0]]+1</f>
        <v>38187</v>
      </c>
      <c r="C571" s="2">
        <f>Table3[[#This Row],[t0]]+2</f>
        <v>38188</v>
      </c>
      <c r="D571" s="2">
        <f>Table3[[#This Row],[t0]]+3</f>
        <v>38189</v>
      </c>
      <c r="E571" s="2">
        <f>Table3[[#This Row],[t0]]+4</f>
        <v>38190</v>
      </c>
    </row>
    <row r="572" spans="1:5" x14ac:dyDescent="0.25">
      <c r="A572" s="3">
        <v>38192</v>
      </c>
      <c r="B572" s="2">
        <f>Table3[[#This Row],[t0]]+1</f>
        <v>38193</v>
      </c>
      <c r="C572" s="2">
        <f>Table3[[#This Row],[t0]]+2</f>
        <v>38194</v>
      </c>
      <c r="D572" s="2">
        <f>Table3[[#This Row],[t0]]+3</f>
        <v>38195</v>
      </c>
      <c r="E572" s="2">
        <f>Table3[[#This Row],[t0]]+4</f>
        <v>38196</v>
      </c>
    </row>
    <row r="573" spans="1:5" x14ac:dyDescent="0.25">
      <c r="A573" s="4">
        <v>38195</v>
      </c>
      <c r="B573" s="2">
        <f>Table3[[#This Row],[t0]]+1</f>
        <v>38196</v>
      </c>
      <c r="C573" s="2">
        <f>Table3[[#This Row],[t0]]+2</f>
        <v>38197</v>
      </c>
      <c r="D573" s="2">
        <f>Table3[[#This Row],[t0]]+3</f>
        <v>38198</v>
      </c>
      <c r="E573" s="2">
        <f>Table3[[#This Row],[t0]]+4</f>
        <v>38199</v>
      </c>
    </row>
    <row r="574" spans="1:5" x14ac:dyDescent="0.25">
      <c r="A574" s="3">
        <v>38195</v>
      </c>
      <c r="B574" s="2">
        <f>Table3[[#This Row],[t0]]+1</f>
        <v>38196</v>
      </c>
      <c r="C574" s="2">
        <f>Table3[[#This Row],[t0]]+2</f>
        <v>38197</v>
      </c>
      <c r="D574" s="2">
        <f>Table3[[#This Row],[t0]]+3</f>
        <v>38198</v>
      </c>
      <c r="E574" s="2">
        <f>Table3[[#This Row],[t0]]+4</f>
        <v>38199</v>
      </c>
    </row>
    <row r="575" spans="1:5" x14ac:dyDescent="0.25">
      <c r="A575" s="4">
        <v>38196</v>
      </c>
      <c r="B575" s="2">
        <f>Table3[[#This Row],[t0]]+1</f>
        <v>38197</v>
      </c>
      <c r="C575" s="2">
        <f>Table3[[#This Row],[t0]]+2</f>
        <v>38198</v>
      </c>
      <c r="D575" s="2">
        <f>Table3[[#This Row],[t0]]+3</f>
        <v>38199</v>
      </c>
      <c r="E575" s="2">
        <f>Table3[[#This Row],[t0]]+4</f>
        <v>38200</v>
      </c>
    </row>
    <row r="576" spans="1:5" x14ac:dyDescent="0.25">
      <c r="A576" s="3">
        <v>38200</v>
      </c>
      <c r="B576" s="2">
        <f>Table3[[#This Row],[t0]]+1</f>
        <v>38201</v>
      </c>
      <c r="C576" s="2">
        <f>Table3[[#This Row],[t0]]+2</f>
        <v>38202</v>
      </c>
      <c r="D576" s="2">
        <f>Table3[[#This Row],[t0]]+3</f>
        <v>38203</v>
      </c>
      <c r="E576" s="2">
        <f>Table3[[#This Row],[t0]]+4</f>
        <v>38204</v>
      </c>
    </row>
    <row r="577" spans="1:5" x14ac:dyDescent="0.25">
      <c r="A577" s="4">
        <v>38200</v>
      </c>
      <c r="B577" s="2">
        <f>Table3[[#This Row],[t0]]+1</f>
        <v>38201</v>
      </c>
      <c r="C577" s="2">
        <f>Table3[[#This Row],[t0]]+2</f>
        <v>38202</v>
      </c>
      <c r="D577" s="2">
        <f>Table3[[#This Row],[t0]]+3</f>
        <v>38203</v>
      </c>
      <c r="E577" s="2">
        <f>Table3[[#This Row],[t0]]+4</f>
        <v>38204</v>
      </c>
    </row>
    <row r="578" spans="1:5" x14ac:dyDescent="0.25">
      <c r="A578" s="3">
        <v>38204</v>
      </c>
      <c r="B578" s="2">
        <f>Table3[[#This Row],[t0]]+1</f>
        <v>38205</v>
      </c>
      <c r="C578" s="2">
        <f>Table3[[#This Row],[t0]]+2</f>
        <v>38206</v>
      </c>
      <c r="D578" s="2">
        <f>Table3[[#This Row],[t0]]+3</f>
        <v>38207</v>
      </c>
      <c r="E578" s="2">
        <f>Table3[[#This Row],[t0]]+4</f>
        <v>38208</v>
      </c>
    </row>
    <row r="579" spans="1:5" x14ac:dyDescent="0.25">
      <c r="A579" s="4">
        <v>38205</v>
      </c>
      <c r="B579" s="2">
        <f>Table3[[#This Row],[t0]]+1</f>
        <v>38206</v>
      </c>
      <c r="C579" s="2">
        <f>Table3[[#This Row],[t0]]+2</f>
        <v>38207</v>
      </c>
      <c r="D579" s="2">
        <f>Table3[[#This Row],[t0]]+3</f>
        <v>38208</v>
      </c>
      <c r="E579" s="2">
        <f>Table3[[#This Row],[t0]]+4</f>
        <v>38209</v>
      </c>
    </row>
    <row r="580" spans="1:5" x14ac:dyDescent="0.25">
      <c r="A580" s="3">
        <v>38206</v>
      </c>
      <c r="B580" s="2">
        <f>Table3[[#This Row],[t0]]+1</f>
        <v>38207</v>
      </c>
      <c r="C580" s="2">
        <f>Table3[[#This Row],[t0]]+2</f>
        <v>38208</v>
      </c>
      <c r="D580" s="2">
        <f>Table3[[#This Row],[t0]]+3</f>
        <v>38209</v>
      </c>
      <c r="E580" s="2">
        <f>Table3[[#This Row],[t0]]+4</f>
        <v>38210</v>
      </c>
    </row>
    <row r="581" spans="1:5" x14ac:dyDescent="0.25">
      <c r="A581" s="4">
        <v>38207</v>
      </c>
      <c r="B581" s="2">
        <f>Table3[[#This Row],[t0]]+1</f>
        <v>38208</v>
      </c>
      <c r="C581" s="2">
        <f>Table3[[#This Row],[t0]]+2</f>
        <v>38209</v>
      </c>
      <c r="D581" s="2">
        <f>Table3[[#This Row],[t0]]+3</f>
        <v>38210</v>
      </c>
      <c r="E581" s="2">
        <f>Table3[[#This Row],[t0]]+4</f>
        <v>38211</v>
      </c>
    </row>
    <row r="582" spans="1:5" x14ac:dyDescent="0.25">
      <c r="A582" s="3">
        <v>38207</v>
      </c>
      <c r="B582" s="2">
        <f>Table3[[#This Row],[t0]]+1</f>
        <v>38208</v>
      </c>
      <c r="C582" s="2">
        <f>Table3[[#This Row],[t0]]+2</f>
        <v>38209</v>
      </c>
      <c r="D582" s="2">
        <f>Table3[[#This Row],[t0]]+3</f>
        <v>38210</v>
      </c>
      <c r="E582" s="2">
        <f>Table3[[#This Row],[t0]]+4</f>
        <v>38211</v>
      </c>
    </row>
    <row r="583" spans="1:5" x14ac:dyDescent="0.25">
      <c r="A583" s="4">
        <v>38214</v>
      </c>
      <c r="B583" s="2">
        <f>Table3[[#This Row],[t0]]+1</f>
        <v>38215</v>
      </c>
      <c r="C583" s="2">
        <f>Table3[[#This Row],[t0]]+2</f>
        <v>38216</v>
      </c>
      <c r="D583" s="2">
        <f>Table3[[#This Row],[t0]]+3</f>
        <v>38217</v>
      </c>
      <c r="E583" s="2">
        <f>Table3[[#This Row],[t0]]+4</f>
        <v>38218</v>
      </c>
    </row>
    <row r="584" spans="1:5" x14ac:dyDescent="0.25">
      <c r="A584" s="3">
        <v>38215</v>
      </c>
      <c r="B584" s="2">
        <f>Table3[[#This Row],[t0]]+1</f>
        <v>38216</v>
      </c>
      <c r="C584" s="2">
        <f>Table3[[#This Row],[t0]]+2</f>
        <v>38217</v>
      </c>
      <c r="D584" s="2">
        <f>Table3[[#This Row],[t0]]+3</f>
        <v>38218</v>
      </c>
      <c r="E584" s="2">
        <f>Table3[[#This Row],[t0]]+4</f>
        <v>38219</v>
      </c>
    </row>
    <row r="585" spans="1:5" x14ac:dyDescent="0.25">
      <c r="A585" s="4">
        <v>38215</v>
      </c>
      <c r="B585" s="2">
        <f>Table3[[#This Row],[t0]]+1</f>
        <v>38216</v>
      </c>
      <c r="C585" s="2">
        <f>Table3[[#This Row],[t0]]+2</f>
        <v>38217</v>
      </c>
      <c r="D585" s="2">
        <f>Table3[[#This Row],[t0]]+3</f>
        <v>38218</v>
      </c>
      <c r="E585" s="2">
        <f>Table3[[#This Row],[t0]]+4</f>
        <v>38219</v>
      </c>
    </row>
    <row r="586" spans="1:5" x14ac:dyDescent="0.25">
      <c r="A586" s="3">
        <v>38220</v>
      </c>
      <c r="B586" s="2">
        <f>Table3[[#This Row],[t0]]+1</f>
        <v>38221</v>
      </c>
      <c r="C586" s="2">
        <f>Table3[[#This Row],[t0]]+2</f>
        <v>38222</v>
      </c>
      <c r="D586" s="2">
        <f>Table3[[#This Row],[t0]]+3</f>
        <v>38223</v>
      </c>
      <c r="E586" s="2">
        <f>Table3[[#This Row],[t0]]+4</f>
        <v>38224</v>
      </c>
    </row>
    <row r="587" spans="1:5" x14ac:dyDescent="0.25">
      <c r="A587" s="4">
        <v>38223</v>
      </c>
      <c r="B587" s="2">
        <f>Table3[[#This Row],[t0]]+1</f>
        <v>38224</v>
      </c>
      <c r="C587" s="2">
        <f>Table3[[#This Row],[t0]]+2</f>
        <v>38225</v>
      </c>
      <c r="D587" s="2">
        <f>Table3[[#This Row],[t0]]+3</f>
        <v>38226</v>
      </c>
      <c r="E587" s="2">
        <f>Table3[[#This Row],[t0]]+4</f>
        <v>38227</v>
      </c>
    </row>
    <row r="588" spans="1:5" x14ac:dyDescent="0.25">
      <c r="A588" s="3">
        <v>38223</v>
      </c>
      <c r="B588" s="2">
        <f>Table3[[#This Row],[t0]]+1</f>
        <v>38224</v>
      </c>
      <c r="C588" s="2">
        <f>Table3[[#This Row],[t0]]+2</f>
        <v>38225</v>
      </c>
      <c r="D588" s="2">
        <f>Table3[[#This Row],[t0]]+3</f>
        <v>38226</v>
      </c>
      <c r="E588" s="2">
        <f>Table3[[#This Row],[t0]]+4</f>
        <v>38227</v>
      </c>
    </row>
    <row r="589" spans="1:5" x14ac:dyDescent="0.25">
      <c r="A589" s="4">
        <v>38226</v>
      </c>
      <c r="B589" s="2">
        <f>Table3[[#This Row],[t0]]+1</f>
        <v>38227</v>
      </c>
      <c r="C589" s="2">
        <f>Table3[[#This Row],[t0]]+2</f>
        <v>38228</v>
      </c>
      <c r="D589" s="2">
        <f>Table3[[#This Row],[t0]]+3</f>
        <v>38229</v>
      </c>
      <c r="E589" s="2">
        <f>Table3[[#This Row],[t0]]+4</f>
        <v>38230</v>
      </c>
    </row>
    <row r="590" spans="1:5" x14ac:dyDescent="0.25">
      <c r="A590" s="3">
        <v>38230</v>
      </c>
      <c r="B590" s="2">
        <f>Table3[[#This Row],[t0]]+1</f>
        <v>38231</v>
      </c>
      <c r="C590" s="2">
        <f>Table3[[#This Row],[t0]]+2</f>
        <v>38232</v>
      </c>
      <c r="D590" s="2">
        <f>Table3[[#This Row],[t0]]+3</f>
        <v>38233</v>
      </c>
      <c r="E590" s="2">
        <f>Table3[[#This Row],[t0]]+4</f>
        <v>38234</v>
      </c>
    </row>
    <row r="591" spans="1:5" x14ac:dyDescent="0.25">
      <c r="A591" s="4">
        <v>38232</v>
      </c>
      <c r="B591" s="2">
        <f>Table3[[#This Row],[t0]]+1</f>
        <v>38233</v>
      </c>
      <c r="C591" s="2">
        <f>Table3[[#This Row],[t0]]+2</f>
        <v>38234</v>
      </c>
      <c r="D591" s="2">
        <f>Table3[[#This Row],[t0]]+3</f>
        <v>38235</v>
      </c>
      <c r="E591" s="2">
        <f>Table3[[#This Row],[t0]]+4</f>
        <v>38236</v>
      </c>
    </row>
    <row r="592" spans="1:5" x14ac:dyDescent="0.25">
      <c r="A592" s="3">
        <v>38241</v>
      </c>
      <c r="B592" s="2">
        <f>Table3[[#This Row],[t0]]+1</f>
        <v>38242</v>
      </c>
      <c r="C592" s="2">
        <f>Table3[[#This Row],[t0]]+2</f>
        <v>38243</v>
      </c>
      <c r="D592" s="2">
        <f>Table3[[#This Row],[t0]]+3</f>
        <v>38244</v>
      </c>
      <c r="E592" s="2">
        <f>Table3[[#This Row],[t0]]+4</f>
        <v>38245</v>
      </c>
    </row>
    <row r="593" spans="1:5" x14ac:dyDescent="0.25">
      <c r="A593" s="4">
        <v>38241</v>
      </c>
      <c r="B593" s="2">
        <f>Table3[[#This Row],[t0]]+1</f>
        <v>38242</v>
      </c>
      <c r="C593" s="2">
        <f>Table3[[#This Row],[t0]]+2</f>
        <v>38243</v>
      </c>
      <c r="D593" s="2">
        <f>Table3[[#This Row],[t0]]+3</f>
        <v>38244</v>
      </c>
      <c r="E593" s="2">
        <f>Table3[[#This Row],[t0]]+4</f>
        <v>38245</v>
      </c>
    </row>
    <row r="594" spans="1:5" x14ac:dyDescent="0.25">
      <c r="A594" s="3">
        <v>38241</v>
      </c>
      <c r="B594" s="2">
        <f>Table3[[#This Row],[t0]]+1</f>
        <v>38242</v>
      </c>
      <c r="C594" s="2">
        <f>Table3[[#This Row],[t0]]+2</f>
        <v>38243</v>
      </c>
      <c r="D594" s="2">
        <f>Table3[[#This Row],[t0]]+3</f>
        <v>38244</v>
      </c>
      <c r="E594" s="2">
        <f>Table3[[#This Row],[t0]]+4</f>
        <v>38245</v>
      </c>
    </row>
    <row r="595" spans="1:5" x14ac:dyDescent="0.25">
      <c r="A595" s="4">
        <v>38243</v>
      </c>
      <c r="B595" s="2">
        <f>Table3[[#This Row],[t0]]+1</f>
        <v>38244</v>
      </c>
      <c r="C595" s="2">
        <f>Table3[[#This Row],[t0]]+2</f>
        <v>38245</v>
      </c>
      <c r="D595" s="2">
        <f>Table3[[#This Row],[t0]]+3</f>
        <v>38246</v>
      </c>
      <c r="E595" s="2">
        <f>Table3[[#This Row],[t0]]+4</f>
        <v>38247</v>
      </c>
    </row>
    <row r="596" spans="1:5" x14ac:dyDescent="0.25">
      <c r="A596" s="3">
        <v>38245</v>
      </c>
      <c r="B596" s="2">
        <f>Table3[[#This Row],[t0]]+1</f>
        <v>38246</v>
      </c>
      <c r="C596" s="2">
        <f>Table3[[#This Row],[t0]]+2</f>
        <v>38247</v>
      </c>
      <c r="D596" s="2">
        <f>Table3[[#This Row],[t0]]+3</f>
        <v>38248</v>
      </c>
      <c r="E596" s="2">
        <f>Table3[[#This Row],[t0]]+4</f>
        <v>38249</v>
      </c>
    </row>
    <row r="597" spans="1:5" x14ac:dyDescent="0.25">
      <c r="A597" s="4">
        <v>38247</v>
      </c>
      <c r="B597" s="2">
        <f>Table3[[#This Row],[t0]]+1</f>
        <v>38248</v>
      </c>
      <c r="C597" s="2">
        <f>Table3[[#This Row],[t0]]+2</f>
        <v>38249</v>
      </c>
      <c r="D597" s="2">
        <f>Table3[[#This Row],[t0]]+3</f>
        <v>38250</v>
      </c>
      <c r="E597" s="2">
        <f>Table3[[#This Row],[t0]]+4</f>
        <v>38251</v>
      </c>
    </row>
    <row r="598" spans="1:5" x14ac:dyDescent="0.25">
      <c r="A598" s="3">
        <v>38250</v>
      </c>
      <c r="B598" s="2">
        <f>Table3[[#This Row],[t0]]+1</f>
        <v>38251</v>
      </c>
      <c r="C598" s="2">
        <f>Table3[[#This Row],[t0]]+2</f>
        <v>38252</v>
      </c>
      <c r="D598" s="2">
        <f>Table3[[#This Row],[t0]]+3</f>
        <v>38253</v>
      </c>
      <c r="E598" s="2">
        <f>Table3[[#This Row],[t0]]+4</f>
        <v>38254</v>
      </c>
    </row>
    <row r="599" spans="1:5" x14ac:dyDescent="0.25">
      <c r="A599" s="4">
        <v>38258</v>
      </c>
      <c r="B599" s="2">
        <f>Table3[[#This Row],[t0]]+1</f>
        <v>38259</v>
      </c>
      <c r="C599" s="2">
        <f>Table3[[#This Row],[t0]]+2</f>
        <v>38260</v>
      </c>
      <c r="D599" s="2">
        <f>Table3[[#This Row],[t0]]+3</f>
        <v>38261</v>
      </c>
      <c r="E599" s="2">
        <f>Table3[[#This Row],[t0]]+4</f>
        <v>38262</v>
      </c>
    </row>
    <row r="600" spans="1:5" x14ac:dyDescent="0.25">
      <c r="A600" s="3">
        <v>38260</v>
      </c>
      <c r="B600" s="2">
        <f>Table3[[#This Row],[t0]]+1</f>
        <v>38261</v>
      </c>
      <c r="C600" s="2">
        <f>Table3[[#This Row],[t0]]+2</f>
        <v>38262</v>
      </c>
      <c r="D600" s="2">
        <f>Table3[[#This Row],[t0]]+3</f>
        <v>38263</v>
      </c>
      <c r="E600" s="2">
        <f>Table3[[#This Row],[t0]]+4</f>
        <v>38264</v>
      </c>
    </row>
    <row r="601" spans="1:5" x14ac:dyDescent="0.25">
      <c r="A601" s="4">
        <v>38267</v>
      </c>
      <c r="B601" s="2">
        <f>Table3[[#This Row],[t0]]+1</f>
        <v>38268</v>
      </c>
      <c r="C601" s="2">
        <f>Table3[[#This Row],[t0]]+2</f>
        <v>38269</v>
      </c>
      <c r="D601" s="2">
        <f>Table3[[#This Row],[t0]]+3</f>
        <v>38270</v>
      </c>
      <c r="E601" s="2">
        <f>Table3[[#This Row],[t0]]+4</f>
        <v>38271</v>
      </c>
    </row>
    <row r="602" spans="1:5" x14ac:dyDescent="0.25">
      <c r="A602" s="3">
        <v>38267</v>
      </c>
      <c r="B602" s="2">
        <f>Table3[[#This Row],[t0]]+1</f>
        <v>38268</v>
      </c>
      <c r="C602" s="2">
        <f>Table3[[#This Row],[t0]]+2</f>
        <v>38269</v>
      </c>
      <c r="D602" s="2">
        <f>Table3[[#This Row],[t0]]+3</f>
        <v>38270</v>
      </c>
      <c r="E602" s="2">
        <f>Table3[[#This Row],[t0]]+4</f>
        <v>38271</v>
      </c>
    </row>
    <row r="603" spans="1:5" x14ac:dyDescent="0.25">
      <c r="A603" s="4">
        <v>38271</v>
      </c>
      <c r="B603" s="2">
        <f>Table3[[#This Row],[t0]]+1</f>
        <v>38272</v>
      </c>
      <c r="C603" s="2">
        <f>Table3[[#This Row],[t0]]+2</f>
        <v>38273</v>
      </c>
      <c r="D603" s="2">
        <f>Table3[[#This Row],[t0]]+3</f>
        <v>38274</v>
      </c>
      <c r="E603" s="2">
        <f>Table3[[#This Row],[t0]]+4</f>
        <v>38275</v>
      </c>
    </row>
    <row r="604" spans="1:5" x14ac:dyDescent="0.25">
      <c r="A604" s="3">
        <v>38278</v>
      </c>
      <c r="B604" s="2">
        <f>Table3[[#This Row],[t0]]+1</f>
        <v>38279</v>
      </c>
      <c r="C604" s="2">
        <f>Table3[[#This Row],[t0]]+2</f>
        <v>38280</v>
      </c>
      <c r="D604" s="2">
        <f>Table3[[#This Row],[t0]]+3</f>
        <v>38281</v>
      </c>
      <c r="E604" s="2">
        <f>Table3[[#This Row],[t0]]+4</f>
        <v>38282</v>
      </c>
    </row>
    <row r="605" spans="1:5" x14ac:dyDescent="0.25">
      <c r="A605" s="4">
        <v>38279</v>
      </c>
      <c r="B605" s="2">
        <f>Table3[[#This Row],[t0]]+1</f>
        <v>38280</v>
      </c>
      <c r="C605" s="2">
        <f>Table3[[#This Row],[t0]]+2</f>
        <v>38281</v>
      </c>
      <c r="D605" s="2">
        <f>Table3[[#This Row],[t0]]+3</f>
        <v>38282</v>
      </c>
      <c r="E605" s="2">
        <f>Table3[[#This Row],[t0]]+4</f>
        <v>38283</v>
      </c>
    </row>
    <row r="606" spans="1:5" x14ac:dyDescent="0.25">
      <c r="A606" s="3">
        <v>38283</v>
      </c>
      <c r="B606" s="2">
        <f>Table3[[#This Row],[t0]]+1</f>
        <v>38284</v>
      </c>
      <c r="C606" s="2">
        <f>Table3[[#This Row],[t0]]+2</f>
        <v>38285</v>
      </c>
      <c r="D606" s="2">
        <f>Table3[[#This Row],[t0]]+3</f>
        <v>38286</v>
      </c>
      <c r="E606" s="2">
        <f>Table3[[#This Row],[t0]]+4</f>
        <v>38287</v>
      </c>
    </row>
    <row r="607" spans="1:5" x14ac:dyDescent="0.25">
      <c r="A607" s="4">
        <v>38284</v>
      </c>
      <c r="B607" s="2">
        <f>Table3[[#This Row],[t0]]+1</f>
        <v>38285</v>
      </c>
      <c r="C607" s="2">
        <f>Table3[[#This Row],[t0]]+2</f>
        <v>38286</v>
      </c>
      <c r="D607" s="2">
        <f>Table3[[#This Row],[t0]]+3</f>
        <v>38287</v>
      </c>
      <c r="E607" s="2">
        <f>Table3[[#This Row],[t0]]+4</f>
        <v>38288</v>
      </c>
    </row>
    <row r="608" spans="1:5" x14ac:dyDescent="0.25">
      <c r="A608" s="3">
        <v>38290</v>
      </c>
      <c r="B608" s="2">
        <f>Table3[[#This Row],[t0]]+1</f>
        <v>38291</v>
      </c>
      <c r="C608" s="2">
        <f>Table3[[#This Row],[t0]]+2</f>
        <v>38292</v>
      </c>
      <c r="D608" s="2">
        <f>Table3[[#This Row],[t0]]+3</f>
        <v>38293</v>
      </c>
      <c r="E608" s="2">
        <f>Table3[[#This Row],[t0]]+4</f>
        <v>38294</v>
      </c>
    </row>
    <row r="609" spans="1:5" x14ac:dyDescent="0.25">
      <c r="A609" s="4">
        <v>38291</v>
      </c>
      <c r="B609" s="2">
        <f>Table3[[#This Row],[t0]]+1</f>
        <v>38292</v>
      </c>
      <c r="C609" s="2">
        <f>Table3[[#This Row],[t0]]+2</f>
        <v>38293</v>
      </c>
      <c r="D609" s="2">
        <f>Table3[[#This Row],[t0]]+3</f>
        <v>38294</v>
      </c>
      <c r="E609" s="2">
        <f>Table3[[#This Row],[t0]]+4</f>
        <v>38295</v>
      </c>
    </row>
    <row r="610" spans="1:5" x14ac:dyDescent="0.25">
      <c r="A610" s="3">
        <v>38299</v>
      </c>
      <c r="B610" s="2">
        <f>Table3[[#This Row],[t0]]+1</f>
        <v>38300</v>
      </c>
      <c r="C610" s="2">
        <f>Table3[[#This Row],[t0]]+2</f>
        <v>38301</v>
      </c>
      <c r="D610" s="2">
        <f>Table3[[#This Row],[t0]]+3</f>
        <v>38302</v>
      </c>
      <c r="E610" s="2">
        <f>Table3[[#This Row],[t0]]+4</f>
        <v>38303</v>
      </c>
    </row>
    <row r="611" spans="1:5" x14ac:dyDescent="0.25">
      <c r="A611" s="4">
        <v>38302</v>
      </c>
      <c r="B611" s="2">
        <f>Table3[[#This Row],[t0]]+1</f>
        <v>38303</v>
      </c>
      <c r="C611" s="2">
        <f>Table3[[#This Row],[t0]]+2</f>
        <v>38304</v>
      </c>
      <c r="D611" s="2">
        <f>Table3[[#This Row],[t0]]+3</f>
        <v>38305</v>
      </c>
      <c r="E611" s="2">
        <f>Table3[[#This Row],[t0]]+4</f>
        <v>38306</v>
      </c>
    </row>
    <row r="612" spans="1:5" x14ac:dyDescent="0.25">
      <c r="A612" s="3">
        <v>38304</v>
      </c>
      <c r="B612" s="2">
        <f>Table3[[#This Row],[t0]]+1</f>
        <v>38305</v>
      </c>
      <c r="C612" s="2">
        <f>Table3[[#This Row],[t0]]+2</f>
        <v>38306</v>
      </c>
      <c r="D612" s="2">
        <f>Table3[[#This Row],[t0]]+3</f>
        <v>38307</v>
      </c>
      <c r="E612" s="2">
        <f>Table3[[#This Row],[t0]]+4</f>
        <v>38308</v>
      </c>
    </row>
    <row r="613" spans="1:5" x14ac:dyDescent="0.25">
      <c r="A613" s="4">
        <v>38308</v>
      </c>
      <c r="B613" s="2">
        <f>Table3[[#This Row],[t0]]+1</f>
        <v>38309</v>
      </c>
      <c r="C613" s="2">
        <f>Table3[[#This Row],[t0]]+2</f>
        <v>38310</v>
      </c>
      <c r="D613" s="2">
        <f>Table3[[#This Row],[t0]]+3</f>
        <v>38311</v>
      </c>
      <c r="E613" s="2">
        <f>Table3[[#This Row],[t0]]+4</f>
        <v>38312</v>
      </c>
    </row>
    <row r="614" spans="1:5" x14ac:dyDescent="0.25">
      <c r="A614" s="3">
        <v>38314</v>
      </c>
      <c r="B614" s="2">
        <f>Table3[[#This Row],[t0]]+1</f>
        <v>38315</v>
      </c>
      <c r="C614" s="2">
        <f>Table3[[#This Row],[t0]]+2</f>
        <v>38316</v>
      </c>
      <c r="D614" s="2">
        <f>Table3[[#This Row],[t0]]+3</f>
        <v>38317</v>
      </c>
      <c r="E614" s="2">
        <f>Table3[[#This Row],[t0]]+4</f>
        <v>38318</v>
      </c>
    </row>
    <row r="615" spans="1:5" x14ac:dyDescent="0.25">
      <c r="A615" s="4">
        <v>38325</v>
      </c>
      <c r="B615" s="2">
        <f>Table3[[#This Row],[t0]]+1</f>
        <v>38326</v>
      </c>
      <c r="C615" s="2">
        <f>Table3[[#This Row],[t0]]+2</f>
        <v>38327</v>
      </c>
      <c r="D615" s="2">
        <f>Table3[[#This Row],[t0]]+3</f>
        <v>38328</v>
      </c>
      <c r="E615" s="2">
        <f>Table3[[#This Row],[t0]]+4</f>
        <v>38329</v>
      </c>
    </row>
    <row r="616" spans="1:5" x14ac:dyDescent="0.25">
      <c r="A616" s="3">
        <v>38327</v>
      </c>
      <c r="B616" s="2">
        <f>Table3[[#This Row],[t0]]+1</f>
        <v>38328</v>
      </c>
      <c r="C616" s="2">
        <f>Table3[[#This Row],[t0]]+2</f>
        <v>38329</v>
      </c>
      <c r="D616" s="2">
        <f>Table3[[#This Row],[t0]]+3</f>
        <v>38330</v>
      </c>
      <c r="E616" s="2">
        <f>Table3[[#This Row],[t0]]+4</f>
        <v>38331</v>
      </c>
    </row>
    <row r="617" spans="1:5" x14ac:dyDescent="0.25">
      <c r="A617" s="4">
        <v>38329</v>
      </c>
      <c r="B617" s="2">
        <f>Table3[[#This Row],[t0]]+1</f>
        <v>38330</v>
      </c>
      <c r="C617" s="2">
        <f>Table3[[#This Row],[t0]]+2</f>
        <v>38331</v>
      </c>
      <c r="D617" s="2">
        <f>Table3[[#This Row],[t0]]+3</f>
        <v>38332</v>
      </c>
      <c r="E617" s="2">
        <f>Table3[[#This Row],[t0]]+4</f>
        <v>38333</v>
      </c>
    </row>
    <row r="618" spans="1:5" x14ac:dyDescent="0.25">
      <c r="A618" s="3">
        <v>38330</v>
      </c>
      <c r="B618" s="2">
        <f>Table3[[#This Row],[t0]]+1</f>
        <v>38331</v>
      </c>
      <c r="C618" s="2">
        <f>Table3[[#This Row],[t0]]+2</f>
        <v>38332</v>
      </c>
      <c r="D618" s="2">
        <f>Table3[[#This Row],[t0]]+3</f>
        <v>38333</v>
      </c>
      <c r="E618" s="2">
        <f>Table3[[#This Row],[t0]]+4</f>
        <v>38334</v>
      </c>
    </row>
    <row r="619" spans="1:5" x14ac:dyDescent="0.25">
      <c r="A619" s="4">
        <v>38331</v>
      </c>
      <c r="B619" s="2">
        <f>Table3[[#This Row],[t0]]+1</f>
        <v>38332</v>
      </c>
      <c r="C619" s="2">
        <f>Table3[[#This Row],[t0]]+2</f>
        <v>38333</v>
      </c>
      <c r="D619" s="2">
        <f>Table3[[#This Row],[t0]]+3</f>
        <v>38334</v>
      </c>
      <c r="E619" s="2">
        <f>Table3[[#This Row],[t0]]+4</f>
        <v>38335</v>
      </c>
    </row>
    <row r="620" spans="1:5" x14ac:dyDescent="0.25">
      <c r="A620" s="3">
        <v>38331</v>
      </c>
      <c r="B620" s="2">
        <f>Table3[[#This Row],[t0]]+1</f>
        <v>38332</v>
      </c>
      <c r="C620" s="2">
        <f>Table3[[#This Row],[t0]]+2</f>
        <v>38333</v>
      </c>
      <c r="D620" s="2">
        <f>Table3[[#This Row],[t0]]+3</f>
        <v>38334</v>
      </c>
      <c r="E620" s="2">
        <f>Table3[[#This Row],[t0]]+4</f>
        <v>38335</v>
      </c>
    </row>
    <row r="621" spans="1:5" x14ac:dyDescent="0.25">
      <c r="A621" s="4">
        <v>38332</v>
      </c>
      <c r="B621" s="2">
        <f>Table3[[#This Row],[t0]]+1</f>
        <v>38333</v>
      </c>
      <c r="C621" s="2">
        <f>Table3[[#This Row],[t0]]+2</f>
        <v>38334</v>
      </c>
      <c r="D621" s="2">
        <f>Table3[[#This Row],[t0]]+3</f>
        <v>38335</v>
      </c>
      <c r="E621" s="2">
        <f>Table3[[#This Row],[t0]]+4</f>
        <v>38336</v>
      </c>
    </row>
    <row r="622" spans="1:5" x14ac:dyDescent="0.25">
      <c r="A622" s="3">
        <v>38334</v>
      </c>
      <c r="B622" s="2">
        <f>Table3[[#This Row],[t0]]+1</f>
        <v>38335</v>
      </c>
      <c r="C622" s="2">
        <f>Table3[[#This Row],[t0]]+2</f>
        <v>38336</v>
      </c>
      <c r="D622" s="2">
        <f>Table3[[#This Row],[t0]]+3</f>
        <v>38337</v>
      </c>
      <c r="E622" s="2">
        <f>Table3[[#This Row],[t0]]+4</f>
        <v>38338</v>
      </c>
    </row>
    <row r="623" spans="1:5" x14ac:dyDescent="0.25">
      <c r="A623" s="4">
        <v>38339</v>
      </c>
      <c r="B623" s="2">
        <f>Table3[[#This Row],[t0]]+1</f>
        <v>38340</v>
      </c>
      <c r="C623" s="2">
        <f>Table3[[#This Row],[t0]]+2</f>
        <v>38341</v>
      </c>
      <c r="D623" s="2">
        <f>Table3[[#This Row],[t0]]+3</f>
        <v>38342</v>
      </c>
      <c r="E623" s="2">
        <f>Table3[[#This Row],[t0]]+4</f>
        <v>38343</v>
      </c>
    </row>
    <row r="624" spans="1:5" x14ac:dyDescent="0.25">
      <c r="A624" s="3">
        <v>38359</v>
      </c>
      <c r="B624" s="2">
        <f>Table3[[#This Row],[t0]]+1</f>
        <v>38360</v>
      </c>
      <c r="C624" s="2">
        <f>Table3[[#This Row],[t0]]+2</f>
        <v>38361</v>
      </c>
      <c r="D624" s="2">
        <f>Table3[[#This Row],[t0]]+3</f>
        <v>38362</v>
      </c>
      <c r="E624" s="2">
        <f>Table3[[#This Row],[t0]]+4</f>
        <v>38363</v>
      </c>
    </row>
    <row r="625" spans="1:5" x14ac:dyDescent="0.25">
      <c r="A625" s="4">
        <v>38360</v>
      </c>
      <c r="B625" s="2">
        <f>Table3[[#This Row],[t0]]+1</f>
        <v>38361</v>
      </c>
      <c r="C625" s="2">
        <f>Table3[[#This Row],[t0]]+2</f>
        <v>38362</v>
      </c>
      <c r="D625" s="2">
        <f>Table3[[#This Row],[t0]]+3</f>
        <v>38363</v>
      </c>
      <c r="E625" s="2">
        <f>Table3[[#This Row],[t0]]+4</f>
        <v>38364</v>
      </c>
    </row>
    <row r="626" spans="1:5" x14ac:dyDescent="0.25">
      <c r="A626" s="3">
        <v>38363</v>
      </c>
      <c r="B626" s="2">
        <f>Table3[[#This Row],[t0]]+1</f>
        <v>38364</v>
      </c>
      <c r="C626" s="2">
        <f>Table3[[#This Row],[t0]]+2</f>
        <v>38365</v>
      </c>
      <c r="D626" s="2">
        <f>Table3[[#This Row],[t0]]+3</f>
        <v>38366</v>
      </c>
      <c r="E626" s="2">
        <f>Table3[[#This Row],[t0]]+4</f>
        <v>38367</v>
      </c>
    </row>
    <row r="627" spans="1:5" x14ac:dyDescent="0.25">
      <c r="A627" s="4">
        <v>38363</v>
      </c>
      <c r="B627" s="2">
        <f>Table3[[#This Row],[t0]]+1</f>
        <v>38364</v>
      </c>
      <c r="C627" s="2">
        <f>Table3[[#This Row],[t0]]+2</f>
        <v>38365</v>
      </c>
      <c r="D627" s="2">
        <f>Table3[[#This Row],[t0]]+3</f>
        <v>38366</v>
      </c>
      <c r="E627" s="2">
        <f>Table3[[#This Row],[t0]]+4</f>
        <v>38367</v>
      </c>
    </row>
    <row r="628" spans="1:5" x14ac:dyDescent="0.25">
      <c r="A628" s="3">
        <v>38363</v>
      </c>
      <c r="B628" s="2">
        <f>Table3[[#This Row],[t0]]+1</f>
        <v>38364</v>
      </c>
      <c r="C628" s="2">
        <f>Table3[[#This Row],[t0]]+2</f>
        <v>38365</v>
      </c>
      <c r="D628" s="2">
        <f>Table3[[#This Row],[t0]]+3</f>
        <v>38366</v>
      </c>
      <c r="E628" s="2">
        <f>Table3[[#This Row],[t0]]+4</f>
        <v>38367</v>
      </c>
    </row>
    <row r="629" spans="1:5" x14ac:dyDescent="0.25">
      <c r="A629" s="4">
        <v>38374</v>
      </c>
      <c r="B629" s="2">
        <f>Table3[[#This Row],[t0]]+1</f>
        <v>38375</v>
      </c>
      <c r="C629" s="2">
        <f>Table3[[#This Row],[t0]]+2</f>
        <v>38376</v>
      </c>
      <c r="D629" s="2">
        <f>Table3[[#This Row],[t0]]+3</f>
        <v>38377</v>
      </c>
      <c r="E629" s="2">
        <f>Table3[[#This Row],[t0]]+4</f>
        <v>38378</v>
      </c>
    </row>
    <row r="630" spans="1:5" x14ac:dyDescent="0.25">
      <c r="A630" s="3">
        <v>38377</v>
      </c>
      <c r="B630" s="2">
        <f>Table3[[#This Row],[t0]]+1</f>
        <v>38378</v>
      </c>
      <c r="C630" s="2">
        <f>Table3[[#This Row],[t0]]+2</f>
        <v>38379</v>
      </c>
      <c r="D630" s="2">
        <f>Table3[[#This Row],[t0]]+3</f>
        <v>38380</v>
      </c>
      <c r="E630" s="2">
        <f>Table3[[#This Row],[t0]]+4</f>
        <v>38381</v>
      </c>
    </row>
    <row r="631" spans="1:5" x14ac:dyDescent="0.25">
      <c r="A631" s="4">
        <v>38379</v>
      </c>
      <c r="B631" s="2">
        <f>Table3[[#This Row],[t0]]+1</f>
        <v>38380</v>
      </c>
      <c r="C631" s="2">
        <f>Table3[[#This Row],[t0]]+2</f>
        <v>38381</v>
      </c>
      <c r="D631" s="2">
        <f>Table3[[#This Row],[t0]]+3</f>
        <v>38382</v>
      </c>
      <c r="E631" s="2">
        <f>Table3[[#This Row],[t0]]+4</f>
        <v>38383</v>
      </c>
    </row>
    <row r="632" spans="1:5" x14ac:dyDescent="0.25">
      <c r="A632" s="3">
        <v>38381</v>
      </c>
      <c r="B632" s="2">
        <f>Table3[[#This Row],[t0]]+1</f>
        <v>38382</v>
      </c>
      <c r="C632" s="2">
        <f>Table3[[#This Row],[t0]]+2</f>
        <v>38383</v>
      </c>
      <c r="D632" s="2">
        <f>Table3[[#This Row],[t0]]+3</f>
        <v>38384</v>
      </c>
      <c r="E632" s="2">
        <f>Table3[[#This Row],[t0]]+4</f>
        <v>38385</v>
      </c>
    </row>
    <row r="633" spans="1:5" x14ac:dyDescent="0.25">
      <c r="A633" s="4">
        <v>38385</v>
      </c>
      <c r="B633" s="2">
        <f>Table3[[#This Row],[t0]]+1</f>
        <v>38386</v>
      </c>
      <c r="C633" s="2">
        <f>Table3[[#This Row],[t0]]+2</f>
        <v>38387</v>
      </c>
      <c r="D633" s="2">
        <f>Table3[[#This Row],[t0]]+3</f>
        <v>38388</v>
      </c>
      <c r="E633" s="2">
        <f>Table3[[#This Row],[t0]]+4</f>
        <v>38389</v>
      </c>
    </row>
    <row r="634" spans="1:5" x14ac:dyDescent="0.25">
      <c r="A634" s="3">
        <v>38386</v>
      </c>
      <c r="B634" s="2">
        <f>Table3[[#This Row],[t0]]+1</f>
        <v>38387</v>
      </c>
      <c r="C634" s="2">
        <f>Table3[[#This Row],[t0]]+2</f>
        <v>38388</v>
      </c>
      <c r="D634" s="2">
        <f>Table3[[#This Row],[t0]]+3</f>
        <v>38389</v>
      </c>
      <c r="E634" s="2">
        <f>Table3[[#This Row],[t0]]+4</f>
        <v>38390</v>
      </c>
    </row>
    <row r="635" spans="1:5" x14ac:dyDescent="0.25">
      <c r="A635" s="4">
        <v>38389</v>
      </c>
      <c r="B635" s="2">
        <f>Table3[[#This Row],[t0]]+1</f>
        <v>38390</v>
      </c>
      <c r="C635" s="2">
        <f>Table3[[#This Row],[t0]]+2</f>
        <v>38391</v>
      </c>
      <c r="D635" s="2">
        <f>Table3[[#This Row],[t0]]+3</f>
        <v>38392</v>
      </c>
      <c r="E635" s="2">
        <f>Table3[[#This Row],[t0]]+4</f>
        <v>38393</v>
      </c>
    </row>
    <row r="636" spans="1:5" x14ac:dyDescent="0.25">
      <c r="A636" s="3">
        <v>38390</v>
      </c>
      <c r="B636" s="2">
        <f>Table3[[#This Row],[t0]]+1</f>
        <v>38391</v>
      </c>
      <c r="C636" s="2">
        <f>Table3[[#This Row],[t0]]+2</f>
        <v>38392</v>
      </c>
      <c r="D636" s="2">
        <f>Table3[[#This Row],[t0]]+3</f>
        <v>38393</v>
      </c>
      <c r="E636" s="2">
        <f>Table3[[#This Row],[t0]]+4</f>
        <v>38394</v>
      </c>
    </row>
    <row r="637" spans="1:5" x14ac:dyDescent="0.25">
      <c r="A637" s="4">
        <v>38392</v>
      </c>
      <c r="B637" s="2">
        <f>Table3[[#This Row],[t0]]+1</f>
        <v>38393</v>
      </c>
      <c r="C637" s="2">
        <f>Table3[[#This Row],[t0]]+2</f>
        <v>38394</v>
      </c>
      <c r="D637" s="2">
        <f>Table3[[#This Row],[t0]]+3</f>
        <v>38395</v>
      </c>
      <c r="E637" s="2">
        <f>Table3[[#This Row],[t0]]+4</f>
        <v>38396</v>
      </c>
    </row>
    <row r="638" spans="1:5" x14ac:dyDescent="0.25">
      <c r="A638" s="3">
        <v>38394</v>
      </c>
      <c r="B638" s="2">
        <f>Table3[[#This Row],[t0]]+1</f>
        <v>38395</v>
      </c>
      <c r="C638" s="2">
        <f>Table3[[#This Row],[t0]]+2</f>
        <v>38396</v>
      </c>
      <c r="D638" s="2">
        <f>Table3[[#This Row],[t0]]+3</f>
        <v>38397</v>
      </c>
      <c r="E638" s="2">
        <f>Table3[[#This Row],[t0]]+4</f>
        <v>38398</v>
      </c>
    </row>
    <row r="639" spans="1:5" x14ac:dyDescent="0.25">
      <c r="A639" s="4">
        <v>38398</v>
      </c>
      <c r="B639" s="2">
        <f>Table3[[#This Row],[t0]]+1</f>
        <v>38399</v>
      </c>
      <c r="C639" s="2">
        <f>Table3[[#This Row],[t0]]+2</f>
        <v>38400</v>
      </c>
      <c r="D639" s="2">
        <f>Table3[[#This Row],[t0]]+3</f>
        <v>38401</v>
      </c>
      <c r="E639" s="2">
        <f>Table3[[#This Row],[t0]]+4</f>
        <v>38402</v>
      </c>
    </row>
    <row r="640" spans="1:5" x14ac:dyDescent="0.25">
      <c r="A640" s="3">
        <v>38400</v>
      </c>
      <c r="B640" s="2">
        <f>Table3[[#This Row],[t0]]+1</f>
        <v>38401</v>
      </c>
      <c r="C640" s="2">
        <f>Table3[[#This Row],[t0]]+2</f>
        <v>38402</v>
      </c>
      <c r="D640" s="2">
        <f>Table3[[#This Row],[t0]]+3</f>
        <v>38403</v>
      </c>
      <c r="E640" s="2">
        <f>Table3[[#This Row],[t0]]+4</f>
        <v>38404</v>
      </c>
    </row>
    <row r="641" spans="1:5" x14ac:dyDescent="0.25">
      <c r="A641" s="4">
        <v>38404</v>
      </c>
      <c r="B641" s="2">
        <f>Table3[[#This Row],[t0]]+1</f>
        <v>38405</v>
      </c>
      <c r="C641" s="2">
        <f>Table3[[#This Row],[t0]]+2</f>
        <v>38406</v>
      </c>
      <c r="D641" s="2">
        <f>Table3[[#This Row],[t0]]+3</f>
        <v>38407</v>
      </c>
      <c r="E641" s="2">
        <f>Table3[[#This Row],[t0]]+4</f>
        <v>38408</v>
      </c>
    </row>
    <row r="642" spans="1:5" x14ac:dyDescent="0.25">
      <c r="A642" s="3">
        <v>38407</v>
      </c>
      <c r="B642" s="2">
        <f>Table3[[#This Row],[t0]]+1</f>
        <v>38408</v>
      </c>
      <c r="C642" s="2">
        <f>Table3[[#This Row],[t0]]+2</f>
        <v>38409</v>
      </c>
      <c r="D642" s="2">
        <f>Table3[[#This Row],[t0]]+3</f>
        <v>38410</v>
      </c>
      <c r="E642" s="2">
        <f>Table3[[#This Row],[t0]]+4</f>
        <v>38411</v>
      </c>
    </row>
    <row r="643" spans="1:5" x14ac:dyDescent="0.25">
      <c r="A643" s="4">
        <v>38411</v>
      </c>
      <c r="B643" s="2">
        <f>Table3[[#This Row],[t0]]+1</f>
        <v>38412</v>
      </c>
      <c r="C643" s="2">
        <f>Table3[[#This Row],[t0]]+2</f>
        <v>38413</v>
      </c>
      <c r="D643" s="2">
        <f>Table3[[#This Row],[t0]]+3</f>
        <v>38414</v>
      </c>
      <c r="E643" s="2">
        <f>Table3[[#This Row],[t0]]+4</f>
        <v>38415</v>
      </c>
    </row>
    <row r="644" spans="1:5" x14ac:dyDescent="0.25">
      <c r="A644" s="3">
        <v>38413</v>
      </c>
      <c r="B644" s="2">
        <f>Table3[[#This Row],[t0]]+1</f>
        <v>38414</v>
      </c>
      <c r="C644" s="2">
        <f>Table3[[#This Row],[t0]]+2</f>
        <v>38415</v>
      </c>
      <c r="D644" s="2">
        <f>Table3[[#This Row],[t0]]+3</f>
        <v>38416</v>
      </c>
      <c r="E644" s="2">
        <f>Table3[[#This Row],[t0]]+4</f>
        <v>38417</v>
      </c>
    </row>
    <row r="645" spans="1:5" x14ac:dyDescent="0.25">
      <c r="A645" s="4">
        <v>38413</v>
      </c>
      <c r="B645" s="2">
        <f>Table3[[#This Row],[t0]]+1</f>
        <v>38414</v>
      </c>
      <c r="C645" s="2">
        <f>Table3[[#This Row],[t0]]+2</f>
        <v>38415</v>
      </c>
      <c r="D645" s="2">
        <f>Table3[[#This Row],[t0]]+3</f>
        <v>38416</v>
      </c>
      <c r="E645" s="2">
        <f>Table3[[#This Row],[t0]]+4</f>
        <v>38417</v>
      </c>
    </row>
    <row r="646" spans="1:5" x14ac:dyDescent="0.25">
      <c r="A646" s="3">
        <v>38416</v>
      </c>
      <c r="B646" s="2">
        <f>Table3[[#This Row],[t0]]+1</f>
        <v>38417</v>
      </c>
      <c r="C646" s="2">
        <f>Table3[[#This Row],[t0]]+2</f>
        <v>38418</v>
      </c>
      <c r="D646" s="2">
        <f>Table3[[#This Row],[t0]]+3</f>
        <v>38419</v>
      </c>
      <c r="E646" s="2">
        <f>Table3[[#This Row],[t0]]+4</f>
        <v>38420</v>
      </c>
    </row>
    <row r="647" spans="1:5" x14ac:dyDescent="0.25">
      <c r="A647" s="4">
        <v>38416</v>
      </c>
      <c r="B647" s="2">
        <f>Table3[[#This Row],[t0]]+1</f>
        <v>38417</v>
      </c>
      <c r="C647" s="2">
        <f>Table3[[#This Row],[t0]]+2</f>
        <v>38418</v>
      </c>
      <c r="D647" s="2">
        <f>Table3[[#This Row],[t0]]+3</f>
        <v>38419</v>
      </c>
      <c r="E647" s="2">
        <f>Table3[[#This Row],[t0]]+4</f>
        <v>38420</v>
      </c>
    </row>
    <row r="648" spans="1:5" x14ac:dyDescent="0.25">
      <c r="A648" s="3">
        <v>38417</v>
      </c>
      <c r="B648" s="2">
        <f>Table3[[#This Row],[t0]]+1</f>
        <v>38418</v>
      </c>
      <c r="C648" s="2">
        <f>Table3[[#This Row],[t0]]+2</f>
        <v>38419</v>
      </c>
      <c r="D648" s="2">
        <f>Table3[[#This Row],[t0]]+3</f>
        <v>38420</v>
      </c>
      <c r="E648" s="2">
        <f>Table3[[#This Row],[t0]]+4</f>
        <v>38421</v>
      </c>
    </row>
    <row r="649" spans="1:5" x14ac:dyDescent="0.25">
      <c r="A649" s="4">
        <v>38422</v>
      </c>
      <c r="B649" s="2">
        <f>Table3[[#This Row],[t0]]+1</f>
        <v>38423</v>
      </c>
      <c r="C649" s="2">
        <f>Table3[[#This Row],[t0]]+2</f>
        <v>38424</v>
      </c>
      <c r="D649" s="2">
        <f>Table3[[#This Row],[t0]]+3</f>
        <v>38425</v>
      </c>
      <c r="E649" s="2">
        <f>Table3[[#This Row],[t0]]+4</f>
        <v>38426</v>
      </c>
    </row>
    <row r="650" spans="1:5" x14ac:dyDescent="0.25">
      <c r="A650" s="3">
        <v>38428</v>
      </c>
      <c r="B650" s="2">
        <f>Table3[[#This Row],[t0]]+1</f>
        <v>38429</v>
      </c>
      <c r="C650" s="2">
        <f>Table3[[#This Row],[t0]]+2</f>
        <v>38430</v>
      </c>
      <c r="D650" s="2">
        <f>Table3[[#This Row],[t0]]+3</f>
        <v>38431</v>
      </c>
      <c r="E650" s="2">
        <f>Table3[[#This Row],[t0]]+4</f>
        <v>38432</v>
      </c>
    </row>
    <row r="651" spans="1:5" x14ac:dyDescent="0.25">
      <c r="A651" s="4">
        <v>38428</v>
      </c>
      <c r="B651" s="2">
        <f>Table3[[#This Row],[t0]]+1</f>
        <v>38429</v>
      </c>
      <c r="C651" s="2">
        <f>Table3[[#This Row],[t0]]+2</f>
        <v>38430</v>
      </c>
      <c r="D651" s="2">
        <f>Table3[[#This Row],[t0]]+3</f>
        <v>38431</v>
      </c>
      <c r="E651" s="2">
        <f>Table3[[#This Row],[t0]]+4</f>
        <v>38432</v>
      </c>
    </row>
    <row r="652" spans="1:5" x14ac:dyDescent="0.25">
      <c r="A652" s="3">
        <v>38428</v>
      </c>
      <c r="B652" s="2">
        <f>Table3[[#This Row],[t0]]+1</f>
        <v>38429</v>
      </c>
      <c r="C652" s="2">
        <f>Table3[[#This Row],[t0]]+2</f>
        <v>38430</v>
      </c>
      <c r="D652" s="2">
        <f>Table3[[#This Row],[t0]]+3</f>
        <v>38431</v>
      </c>
      <c r="E652" s="2">
        <f>Table3[[#This Row],[t0]]+4</f>
        <v>38432</v>
      </c>
    </row>
    <row r="653" spans="1:5" x14ac:dyDescent="0.25">
      <c r="A653" s="4">
        <v>38428</v>
      </c>
      <c r="B653" s="2">
        <f>Table3[[#This Row],[t0]]+1</f>
        <v>38429</v>
      </c>
      <c r="C653" s="2">
        <f>Table3[[#This Row],[t0]]+2</f>
        <v>38430</v>
      </c>
      <c r="D653" s="2">
        <f>Table3[[#This Row],[t0]]+3</f>
        <v>38431</v>
      </c>
      <c r="E653" s="2">
        <f>Table3[[#This Row],[t0]]+4</f>
        <v>38432</v>
      </c>
    </row>
    <row r="654" spans="1:5" x14ac:dyDescent="0.25">
      <c r="A654" s="3">
        <v>38431</v>
      </c>
      <c r="B654" s="2">
        <f>Table3[[#This Row],[t0]]+1</f>
        <v>38432</v>
      </c>
      <c r="C654" s="2">
        <f>Table3[[#This Row],[t0]]+2</f>
        <v>38433</v>
      </c>
      <c r="D654" s="2">
        <f>Table3[[#This Row],[t0]]+3</f>
        <v>38434</v>
      </c>
      <c r="E654" s="2">
        <f>Table3[[#This Row],[t0]]+4</f>
        <v>38435</v>
      </c>
    </row>
    <row r="655" spans="1:5" x14ac:dyDescent="0.25">
      <c r="A655" s="4">
        <v>38435</v>
      </c>
      <c r="B655" s="2">
        <f>Table3[[#This Row],[t0]]+1</f>
        <v>38436</v>
      </c>
      <c r="C655" s="2">
        <f>Table3[[#This Row],[t0]]+2</f>
        <v>38437</v>
      </c>
      <c r="D655" s="2">
        <f>Table3[[#This Row],[t0]]+3</f>
        <v>38438</v>
      </c>
      <c r="E655" s="2">
        <f>Table3[[#This Row],[t0]]+4</f>
        <v>38439</v>
      </c>
    </row>
    <row r="656" spans="1:5" x14ac:dyDescent="0.25">
      <c r="A656" s="3">
        <v>38442</v>
      </c>
      <c r="B656" s="2">
        <f>Table3[[#This Row],[t0]]+1</f>
        <v>38443</v>
      </c>
      <c r="C656" s="2">
        <f>Table3[[#This Row],[t0]]+2</f>
        <v>38444</v>
      </c>
      <c r="D656" s="2">
        <f>Table3[[#This Row],[t0]]+3</f>
        <v>38445</v>
      </c>
      <c r="E656" s="2">
        <f>Table3[[#This Row],[t0]]+4</f>
        <v>38446</v>
      </c>
    </row>
    <row r="657" spans="1:5" x14ac:dyDescent="0.25">
      <c r="A657" s="4">
        <v>38443</v>
      </c>
      <c r="B657" s="2">
        <f>Table3[[#This Row],[t0]]+1</f>
        <v>38444</v>
      </c>
      <c r="C657" s="2">
        <f>Table3[[#This Row],[t0]]+2</f>
        <v>38445</v>
      </c>
      <c r="D657" s="2">
        <f>Table3[[#This Row],[t0]]+3</f>
        <v>38446</v>
      </c>
      <c r="E657" s="2">
        <f>Table3[[#This Row],[t0]]+4</f>
        <v>38447</v>
      </c>
    </row>
    <row r="658" spans="1:5" x14ac:dyDescent="0.25">
      <c r="A658" s="3">
        <v>38454</v>
      </c>
      <c r="B658" s="2">
        <f>Table3[[#This Row],[t0]]+1</f>
        <v>38455</v>
      </c>
      <c r="C658" s="2">
        <f>Table3[[#This Row],[t0]]+2</f>
        <v>38456</v>
      </c>
      <c r="D658" s="2">
        <f>Table3[[#This Row],[t0]]+3</f>
        <v>38457</v>
      </c>
      <c r="E658" s="2">
        <f>Table3[[#This Row],[t0]]+4</f>
        <v>38458</v>
      </c>
    </row>
    <row r="659" spans="1:5" x14ac:dyDescent="0.25">
      <c r="A659" s="4">
        <v>38457</v>
      </c>
      <c r="B659" s="2">
        <f>Table3[[#This Row],[t0]]+1</f>
        <v>38458</v>
      </c>
      <c r="C659" s="2">
        <f>Table3[[#This Row],[t0]]+2</f>
        <v>38459</v>
      </c>
      <c r="D659" s="2">
        <f>Table3[[#This Row],[t0]]+3</f>
        <v>38460</v>
      </c>
      <c r="E659" s="2">
        <f>Table3[[#This Row],[t0]]+4</f>
        <v>38461</v>
      </c>
    </row>
    <row r="660" spans="1:5" x14ac:dyDescent="0.25">
      <c r="A660" s="3">
        <v>38458</v>
      </c>
      <c r="B660" s="2">
        <f>Table3[[#This Row],[t0]]+1</f>
        <v>38459</v>
      </c>
      <c r="C660" s="2">
        <f>Table3[[#This Row],[t0]]+2</f>
        <v>38460</v>
      </c>
      <c r="D660" s="2">
        <f>Table3[[#This Row],[t0]]+3</f>
        <v>38461</v>
      </c>
      <c r="E660" s="2">
        <f>Table3[[#This Row],[t0]]+4</f>
        <v>38462</v>
      </c>
    </row>
    <row r="661" spans="1:5" x14ac:dyDescent="0.25">
      <c r="A661" s="4">
        <v>38463</v>
      </c>
      <c r="B661" s="2">
        <f>Table3[[#This Row],[t0]]+1</f>
        <v>38464</v>
      </c>
      <c r="C661" s="2">
        <f>Table3[[#This Row],[t0]]+2</f>
        <v>38465</v>
      </c>
      <c r="D661" s="2">
        <f>Table3[[#This Row],[t0]]+3</f>
        <v>38466</v>
      </c>
      <c r="E661" s="2">
        <f>Table3[[#This Row],[t0]]+4</f>
        <v>38467</v>
      </c>
    </row>
    <row r="662" spans="1:5" x14ac:dyDescent="0.25">
      <c r="A662" s="3">
        <v>38465</v>
      </c>
      <c r="B662" s="2">
        <f>Table3[[#This Row],[t0]]+1</f>
        <v>38466</v>
      </c>
      <c r="C662" s="2">
        <f>Table3[[#This Row],[t0]]+2</f>
        <v>38467</v>
      </c>
      <c r="D662" s="2">
        <f>Table3[[#This Row],[t0]]+3</f>
        <v>38468</v>
      </c>
      <c r="E662" s="2">
        <f>Table3[[#This Row],[t0]]+4</f>
        <v>38469</v>
      </c>
    </row>
    <row r="663" spans="1:5" x14ac:dyDescent="0.25">
      <c r="A663" s="4">
        <v>38465</v>
      </c>
      <c r="B663" s="2">
        <f>Table3[[#This Row],[t0]]+1</f>
        <v>38466</v>
      </c>
      <c r="C663" s="2">
        <f>Table3[[#This Row],[t0]]+2</f>
        <v>38467</v>
      </c>
      <c r="D663" s="2">
        <f>Table3[[#This Row],[t0]]+3</f>
        <v>38468</v>
      </c>
      <c r="E663" s="2">
        <f>Table3[[#This Row],[t0]]+4</f>
        <v>38469</v>
      </c>
    </row>
    <row r="664" spans="1:5" x14ac:dyDescent="0.25">
      <c r="A664" s="3">
        <v>38465</v>
      </c>
      <c r="B664" s="2">
        <f>Table3[[#This Row],[t0]]+1</f>
        <v>38466</v>
      </c>
      <c r="C664" s="2">
        <f>Table3[[#This Row],[t0]]+2</f>
        <v>38467</v>
      </c>
      <c r="D664" s="2">
        <f>Table3[[#This Row],[t0]]+3</f>
        <v>38468</v>
      </c>
      <c r="E664" s="2">
        <f>Table3[[#This Row],[t0]]+4</f>
        <v>38469</v>
      </c>
    </row>
    <row r="665" spans="1:5" x14ac:dyDescent="0.25">
      <c r="A665" s="4">
        <v>38467</v>
      </c>
      <c r="B665" s="2">
        <f>Table3[[#This Row],[t0]]+1</f>
        <v>38468</v>
      </c>
      <c r="C665" s="2">
        <f>Table3[[#This Row],[t0]]+2</f>
        <v>38469</v>
      </c>
      <c r="D665" s="2">
        <f>Table3[[#This Row],[t0]]+3</f>
        <v>38470</v>
      </c>
      <c r="E665" s="2">
        <f>Table3[[#This Row],[t0]]+4</f>
        <v>38471</v>
      </c>
    </row>
    <row r="666" spans="1:5" x14ac:dyDescent="0.25">
      <c r="A666" s="3">
        <v>38468</v>
      </c>
      <c r="B666" s="2">
        <f>Table3[[#This Row],[t0]]+1</f>
        <v>38469</v>
      </c>
      <c r="C666" s="2">
        <f>Table3[[#This Row],[t0]]+2</f>
        <v>38470</v>
      </c>
      <c r="D666" s="2">
        <f>Table3[[#This Row],[t0]]+3</f>
        <v>38471</v>
      </c>
      <c r="E666" s="2">
        <f>Table3[[#This Row],[t0]]+4</f>
        <v>38472</v>
      </c>
    </row>
    <row r="667" spans="1:5" x14ac:dyDescent="0.25">
      <c r="A667" s="4">
        <v>38470</v>
      </c>
      <c r="B667" s="2">
        <f>Table3[[#This Row],[t0]]+1</f>
        <v>38471</v>
      </c>
      <c r="C667" s="2">
        <f>Table3[[#This Row],[t0]]+2</f>
        <v>38472</v>
      </c>
      <c r="D667" s="2">
        <f>Table3[[#This Row],[t0]]+3</f>
        <v>38473</v>
      </c>
      <c r="E667" s="2">
        <f>Table3[[#This Row],[t0]]+4</f>
        <v>38474</v>
      </c>
    </row>
    <row r="668" spans="1:5" x14ac:dyDescent="0.25">
      <c r="A668" s="3">
        <v>38476</v>
      </c>
      <c r="B668" s="2">
        <f>Table3[[#This Row],[t0]]+1</f>
        <v>38477</v>
      </c>
      <c r="C668" s="2">
        <f>Table3[[#This Row],[t0]]+2</f>
        <v>38478</v>
      </c>
      <c r="D668" s="2">
        <f>Table3[[#This Row],[t0]]+3</f>
        <v>38479</v>
      </c>
      <c r="E668" s="2">
        <f>Table3[[#This Row],[t0]]+4</f>
        <v>38480</v>
      </c>
    </row>
    <row r="669" spans="1:5" x14ac:dyDescent="0.25">
      <c r="A669" s="4">
        <v>38477</v>
      </c>
      <c r="B669" s="2">
        <f>Table3[[#This Row],[t0]]+1</f>
        <v>38478</v>
      </c>
      <c r="C669" s="2">
        <f>Table3[[#This Row],[t0]]+2</f>
        <v>38479</v>
      </c>
      <c r="D669" s="2">
        <f>Table3[[#This Row],[t0]]+3</f>
        <v>38480</v>
      </c>
      <c r="E669" s="2">
        <f>Table3[[#This Row],[t0]]+4</f>
        <v>38481</v>
      </c>
    </row>
    <row r="670" spans="1:5" x14ac:dyDescent="0.25">
      <c r="A670" s="3">
        <v>38478</v>
      </c>
      <c r="B670" s="2">
        <f>Table3[[#This Row],[t0]]+1</f>
        <v>38479</v>
      </c>
      <c r="C670" s="2">
        <f>Table3[[#This Row],[t0]]+2</f>
        <v>38480</v>
      </c>
      <c r="D670" s="2">
        <f>Table3[[#This Row],[t0]]+3</f>
        <v>38481</v>
      </c>
      <c r="E670" s="2">
        <f>Table3[[#This Row],[t0]]+4</f>
        <v>38482</v>
      </c>
    </row>
    <row r="671" spans="1:5" x14ac:dyDescent="0.25">
      <c r="A671" s="4">
        <v>38481</v>
      </c>
      <c r="B671" s="2">
        <f>Table3[[#This Row],[t0]]+1</f>
        <v>38482</v>
      </c>
      <c r="C671" s="2">
        <f>Table3[[#This Row],[t0]]+2</f>
        <v>38483</v>
      </c>
      <c r="D671" s="2">
        <f>Table3[[#This Row],[t0]]+3</f>
        <v>38484</v>
      </c>
      <c r="E671" s="2">
        <f>Table3[[#This Row],[t0]]+4</f>
        <v>38485</v>
      </c>
    </row>
    <row r="672" spans="1:5" x14ac:dyDescent="0.25">
      <c r="A672" s="3">
        <v>38483</v>
      </c>
      <c r="B672" s="2">
        <f>Table3[[#This Row],[t0]]+1</f>
        <v>38484</v>
      </c>
      <c r="C672" s="2">
        <f>Table3[[#This Row],[t0]]+2</f>
        <v>38485</v>
      </c>
      <c r="D672" s="2">
        <f>Table3[[#This Row],[t0]]+3</f>
        <v>38486</v>
      </c>
      <c r="E672" s="2">
        <f>Table3[[#This Row],[t0]]+4</f>
        <v>38487</v>
      </c>
    </row>
    <row r="673" spans="1:5" x14ac:dyDescent="0.25">
      <c r="A673" s="4">
        <v>38484</v>
      </c>
      <c r="B673" s="2">
        <f>Table3[[#This Row],[t0]]+1</f>
        <v>38485</v>
      </c>
      <c r="C673" s="2">
        <f>Table3[[#This Row],[t0]]+2</f>
        <v>38486</v>
      </c>
      <c r="D673" s="2">
        <f>Table3[[#This Row],[t0]]+3</f>
        <v>38487</v>
      </c>
      <c r="E673" s="2">
        <f>Table3[[#This Row],[t0]]+4</f>
        <v>38488</v>
      </c>
    </row>
    <row r="674" spans="1:5" x14ac:dyDescent="0.25">
      <c r="A674" s="3">
        <v>38486</v>
      </c>
      <c r="B674" s="2">
        <f>Table3[[#This Row],[t0]]+1</f>
        <v>38487</v>
      </c>
      <c r="C674" s="2">
        <f>Table3[[#This Row],[t0]]+2</f>
        <v>38488</v>
      </c>
      <c r="D674" s="2">
        <f>Table3[[#This Row],[t0]]+3</f>
        <v>38489</v>
      </c>
      <c r="E674" s="2">
        <f>Table3[[#This Row],[t0]]+4</f>
        <v>38490</v>
      </c>
    </row>
    <row r="675" spans="1:5" x14ac:dyDescent="0.25">
      <c r="A675" s="4">
        <v>38490</v>
      </c>
      <c r="B675" s="2">
        <f>Table3[[#This Row],[t0]]+1</f>
        <v>38491</v>
      </c>
      <c r="C675" s="2">
        <f>Table3[[#This Row],[t0]]+2</f>
        <v>38492</v>
      </c>
      <c r="D675" s="2">
        <f>Table3[[#This Row],[t0]]+3</f>
        <v>38493</v>
      </c>
      <c r="E675" s="2">
        <f>Table3[[#This Row],[t0]]+4</f>
        <v>38494</v>
      </c>
    </row>
    <row r="676" spans="1:5" x14ac:dyDescent="0.25">
      <c r="A676" s="3">
        <v>38490</v>
      </c>
      <c r="B676" s="2">
        <f>Table3[[#This Row],[t0]]+1</f>
        <v>38491</v>
      </c>
      <c r="C676" s="2">
        <f>Table3[[#This Row],[t0]]+2</f>
        <v>38492</v>
      </c>
      <c r="D676" s="2">
        <f>Table3[[#This Row],[t0]]+3</f>
        <v>38493</v>
      </c>
      <c r="E676" s="2">
        <f>Table3[[#This Row],[t0]]+4</f>
        <v>38494</v>
      </c>
    </row>
    <row r="677" spans="1:5" x14ac:dyDescent="0.25">
      <c r="A677" s="4">
        <v>38492</v>
      </c>
      <c r="B677" s="2">
        <f>Table3[[#This Row],[t0]]+1</f>
        <v>38493</v>
      </c>
      <c r="C677" s="2">
        <f>Table3[[#This Row],[t0]]+2</f>
        <v>38494</v>
      </c>
      <c r="D677" s="2">
        <f>Table3[[#This Row],[t0]]+3</f>
        <v>38495</v>
      </c>
      <c r="E677" s="2">
        <f>Table3[[#This Row],[t0]]+4</f>
        <v>38496</v>
      </c>
    </row>
    <row r="678" spans="1:5" x14ac:dyDescent="0.25">
      <c r="A678" s="3">
        <v>38497</v>
      </c>
      <c r="B678" s="2">
        <f>Table3[[#This Row],[t0]]+1</f>
        <v>38498</v>
      </c>
      <c r="C678" s="2">
        <f>Table3[[#This Row],[t0]]+2</f>
        <v>38499</v>
      </c>
      <c r="D678" s="2">
        <f>Table3[[#This Row],[t0]]+3</f>
        <v>38500</v>
      </c>
      <c r="E678" s="2">
        <f>Table3[[#This Row],[t0]]+4</f>
        <v>38501</v>
      </c>
    </row>
    <row r="679" spans="1:5" x14ac:dyDescent="0.25">
      <c r="A679" s="4">
        <v>38498</v>
      </c>
      <c r="B679" s="2">
        <f>Table3[[#This Row],[t0]]+1</f>
        <v>38499</v>
      </c>
      <c r="C679" s="2">
        <f>Table3[[#This Row],[t0]]+2</f>
        <v>38500</v>
      </c>
      <c r="D679" s="2">
        <f>Table3[[#This Row],[t0]]+3</f>
        <v>38501</v>
      </c>
      <c r="E679" s="2">
        <f>Table3[[#This Row],[t0]]+4</f>
        <v>38502</v>
      </c>
    </row>
    <row r="680" spans="1:5" x14ac:dyDescent="0.25">
      <c r="A680" s="3">
        <v>38498</v>
      </c>
      <c r="B680" s="2">
        <f>Table3[[#This Row],[t0]]+1</f>
        <v>38499</v>
      </c>
      <c r="C680" s="2">
        <f>Table3[[#This Row],[t0]]+2</f>
        <v>38500</v>
      </c>
      <c r="D680" s="2">
        <f>Table3[[#This Row],[t0]]+3</f>
        <v>38501</v>
      </c>
      <c r="E680" s="2">
        <f>Table3[[#This Row],[t0]]+4</f>
        <v>38502</v>
      </c>
    </row>
    <row r="681" spans="1:5" x14ac:dyDescent="0.25">
      <c r="A681" s="4">
        <v>38499</v>
      </c>
      <c r="B681" s="2">
        <f>Table3[[#This Row],[t0]]+1</f>
        <v>38500</v>
      </c>
      <c r="C681" s="2">
        <f>Table3[[#This Row],[t0]]+2</f>
        <v>38501</v>
      </c>
      <c r="D681" s="2">
        <f>Table3[[#This Row],[t0]]+3</f>
        <v>38502</v>
      </c>
      <c r="E681" s="2">
        <f>Table3[[#This Row],[t0]]+4</f>
        <v>38503</v>
      </c>
    </row>
    <row r="682" spans="1:5" x14ac:dyDescent="0.25">
      <c r="A682" s="3">
        <v>38500</v>
      </c>
      <c r="B682" s="2">
        <f>Table3[[#This Row],[t0]]+1</f>
        <v>38501</v>
      </c>
      <c r="C682" s="2">
        <f>Table3[[#This Row],[t0]]+2</f>
        <v>38502</v>
      </c>
      <c r="D682" s="2">
        <f>Table3[[#This Row],[t0]]+3</f>
        <v>38503</v>
      </c>
      <c r="E682" s="2">
        <f>Table3[[#This Row],[t0]]+4</f>
        <v>38504</v>
      </c>
    </row>
    <row r="683" spans="1:5" x14ac:dyDescent="0.25">
      <c r="A683" s="4">
        <v>38503</v>
      </c>
      <c r="B683" s="2">
        <f>Table3[[#This Row],[t0]]+1</f>
        <v>38504</v>
      </c>
      <c r="C683" s="2">
        <f>Table3[[#This Row],[t0]]+2</f>
        <v>38505</v>
      </c>
      <c r="D683" s="2">
        <f>Table3[[#This Row],[t0]]+3</f>
        <v>38506</v>
      </c>
      <c r="E683" s="2">
        <f>Table3[[#This Row],[t0]]+4</f>
        <v>38507</v>
      </c>
    </row>
    <row r="684" spans="1:5" x14ac:dyDescent="0.25">
      <c r="A684" s="3">
        <v>38504</v>
      </c>
      <c r="B684" s="2">
        <f>Table3[[#This Row],[t0]]+1</f>
        <v>38505</v>
      </c>
      <c r="C684" s="2">
        <f>Table3[[#This Row],[t0]]+2</f>
        <v>38506</v>
      </c>
      <c r="D684" s="2">
        <f>Table3[[#This Row],[t0]]+3</f>
        <v>38507</v>
      </c>
      <c r="E684" s="2">
        <f>Table3[[#This Row],[t0]]+4</f>
        <v>38508</v>
      </c>
    </row>
    <row r="685" spans="1:5" x14ac:dyDescent="0.25">
      <c r="A685" s="4">
        <v>38507</v>
      </c>
      <c r="B685" s="2">
        <f>Table3[[#This Row],[t0]]+1</f>
        <v>38508</v>
      </c>
      <c r="C685" s="2">
        <f>Table3[[#This Row],[t0]]+2</f>
        <v>38509</v>
      </c>
      <c r="D685" s="2">
        <f>Table3[[#This Row],[t0]]+3</f>
        <v>38510</v>
      </c>
      <c r="E685" s="2">
        <f>Table3[[#This Row],[t0]]+4</f>
        <v>38511</v>
      </c>
    </row>
    <row r="686" spans="1:5" x14ac:dyDescent="0.25">
      <c r="A686" s="3">
        <v>38509</v>
      </c>
      <c r="B686" s="2">
        <f>Table3[[#This Row],[t0]]+1</f>
        <v>38510</v>
      </c>
      <c r="C686" s="2">
        <f>Table3[[#This Row],[t0]]+2</f>
        <v>38511</v>
      </c>
      <c r="D686" s="2">
        <f>Table3[[#This Row],[t0]]+3</f>
        <v>38512</v>
      </c>
      <c r="E686" s="2">
        <f>Table3[[#This Row],[t0]]+4</f>
        <v>38513</v>
      </c>
    </row>
    <row r="687" spans="1:5" x14ac:dyDescent="0.25">
      <c r="A687" s="4">
        <v>38510</v>
      </c>
      <c r="B687" s="2">
        <f>Table3[[#This Row],[t0]]+1</f>
        <v>38511</v>
      </c>
      <c r="C687" s="2">
        <f>Table3[[#This Row],[t0]]+2</f>
        <v>38512</v>
      </c>
      <c r="D687" s="2">
        <f>Table3[[#This Row],[t0]]+3</f>
        <v>38513</v>
      </c>
      <c r="E687" s="2">
        <f>Table3[[#This Row],[t0]]+4</f>
        <v>38514</v>
      </c>
    </row>
    <row r="688" spans="1:5" x14ac:dyDescent="0.25">
      <c r="A688" s="3">
        <v>38510</v>
      </c>
      <c r="B688" s="2">
        <f>Table3[[#This Row],[t0]]+1</f>
        <v>38511</v>
      </c>
      <c r="C688" s="2">
        <f>Table3[[#This Row],[t0]]+2</f>
        <v>38512</v>
      </c>
      <c r="D688" s="2">
        <f>Table3[[#This Row],[t0]]+3</f>
        <v>38513</v>
      </c>
      <c r="E688" s="2">
        <f>Table3[[#This Row],[t0]]+4</f>
        <v>38514</v>
      </c>
    </row>
    <row r="689" spans="1:5" x14ac:dyDescent="0.25">
      <c r="A689" s="4">
        <v>38511</v>
      </c>
      <c r="B689" s="2">
        <f>Table3[[#This Row],[t0]]+1</f>
        <v>38512</v>
      </c>
      <c r="C689" s="2">
        <f>Table3[[#This Row],[t0]]+2</f>
        <v>38513</v>
      </c>
      <c r="D689" s="2">
        <f>Table3[[#This Row],[t0]]+3</f>
        <v>38514</v>
      </c>
      <c r="E689" s="2">
        <f>Table3[[#This Row],[t0]]+4</f>
        <v>38515</v>
      </c>
    </row>
    <row r="690" spans="1:5" x14ac:dyDescent="0.25">
      <c r="A690" s="3">
        <v>38511</v>
      </c>
      <c r="B690" s="2">
        <f>Table3[[#This Row],[t0]]+1</f>
        <v>38512</v>
      </c>
      <c r="C690" s="2">
        <f>Table3[[#This Row],[t0]]+2</f>
        <v>38513</v>
      </c>
      <c r="D690" s="2">
        <f>Table3[[#This Row],[t0]]+3</f>
        <v>38514</v>
      </c>
      <c r="E690" s="2">
        <f>Table3[[#This Row],[t0]]+4</f>
        <v>38515</v>
      </c>
    </row>
    <row r="691" spans="1:5" x14ac:dyDescent="0.25">
      <c r="A691" s="4">
        <v>38513</v>
      </c>
      <c r="B691" s="2">
        <f>Table3[[#This Row],[t0]]+1</f>
        <v>38514</v>
      </c>
      <c r="C691" s="2">
        <f>Table3[[#This Row],[t0]]+2</f>
        <v>38515</v>
      </c>
      <c r="D691" s="2">
        <f>Table3[[#This Row],[t0]]+3</f>
        <v>38516</v>
      </c>
      <c r="E691" s="2">
        <f>Table3[[#This Row],[t0]]+4</f>
        <v>38517</v>
      </c>
    </row>
    <row r="692" spans="1:5" x14ac:dyDescent="0.25">
      <c r="A692" s="3">
        <v>38513</v>
      </c>
      <c r="B692" s="2">
        <f>Table3[[#This Row],[t0]]+1</f>
        <v>38514</v>
      </c>
      <c r="C692" s="2">
        <f>Table3[[#This Row],[t0]]+2</f>
        <v>38515</v>
      </c>
      <c r="D692" s="2">
        <f>Table3[[#This Row],[t0]]+3</f>
        <v>38516</v>
      </c>
      <c r="E692" s="2">
        <f>Table3[[#This Row],[t0]]+4</f>
        <v>38517</v>
      </c>
    </row>
    <row r="693" spans="1:5" x14ac:dyDescent="0.25">
      <c r="A693" s="4">
        <v>38514</v>
      </c>
      <c r="B693" s="2">
        <f>Table3[[#This Row],[t0]]+1</f>
        <v>38515</v>
      </c>
      <c r="C693" s="2">
        <f>Table3[[#This Row],[t0]]+2</f>
        <v>38516</v>
      </c>
      <c r="D693" s="2">
        <f>Table3[[#This Row],[t0]]+3</f>
        <v>38517</v>
      </c>
      <c r="E693" s="2">
        <f>Table3[[#This Row],[t0]]+4</f>
        <v>38518</v>
      </c>
    </row>
    <row r="694" spans="1:5" x14ac:dyDescent="0.25">
      <c r="A694" s="3">
        <v>38518</v>
      </c>
      <c r="B694" s="2">
        <f>Table3[[#This Row],[t0]]+1</f>
        <v>38519</v>
      </c>
      <c r="C694" s="2">
        <f>Table3[[#This Row],[t0]]+2</f>
        <v>38520</v>
      </c>
      <c r="D694" s="2">
        <f>Table3[[#This Row],[t0]]+3</f>
        <v>38521</v>
      </c>
      <c r="E694" s="2">
        <f>Table3[[#This Row],[t0]]+4</f>
        <v>38522</v>
      </c>
    </row>
    <row r="695" spans="1:5" x14ac:dyDescent="0.25">
      <c r="A695" s="4">
        <v>38519</v>
      </c>
      <c r="B695" s="2">
        <f>Table3[[#This Row],[t0]]+1</f>
        <v>38520</v>
      </c>
      <c r="C695" s="2">
        <f>Table3[[#This Row],[t0]]+2</f>
        <v>38521</v>
      </c>
      <c r="D695" s="2">
        <f>Table3[[#This Row],[t0]]+3</f>
        <v>38522</v>
      </c>
      <c r="E695" s="2">
        <f>Table3[[#This Row],[t0]]+4</f>
        <v>38523</v>
      </c>
    </row>
    <row r="696" spans="1:5" x14ac:dyDescent="0.25">
      <c r="A696" s="3">
        <v>38520</v>
      </c>
      <c r="B696" s="2">
        <f>Table3[[#This Row],[t0]]+1</f>
        <v>38521</v>
      </c>
      <c r="C696" s="2">
        <f>Table3[[#This Row],[t0]]+2</f>
        <v>38522</v>
      </c>
      <c r="D696" s="2">
        <f>Table3[[#This Row],[t0]]+3</f>
        <v>38523</v>
      </c>
      <c r="E696" s="2">
        <f>Table3[[#This Row],[t0]]+4</f>
        <v>38524</v>
      </c>
    </row>
    <row r="697" spans="1:5" x14ac:dyDescent="0.25">
      <c r="A697" s="4">
        <v>38520</v>
      </c>
      <c r="B697" s="2">
        <f>Table3[[#This Row],[t0]]+1</f>
        <v>38521</v>
      </c>
      <c r="C697" s="2">
        <f>Table3[[#This Row],[t0]]+2</f>
        <v>38522</v>
      </c>
      <c r="D697" s="2">
        <f>Table3[[#This Row],[t0]]+3</f>
        <v>38523</v>
      </c>
      <c r="E697" s="2">
        <f>Table3[[#This Row],[t0]]+4</f>
        <v>38524</v>
      </c>
    </row>
    <row r="698" spans="1:5" x14ac:dyDescent="0.25">
      <c r="A698" s="3">
        <v>38521</v>
      </c>
      <c r="B698" s="2">
        <f>Table3[[#This Row],[t0]]+1</f>
        <v>38522</v>
      </c>
      <c r="C698" s="2">
        <f>Table3[[#This Row],[t0]]+2</f>
        <v>38523</v>
      </c>
      <c r="D698" s="2">
        <f>Table3[[#This Row],[t0]]+3</f>
        <v>38524</v>
      </c>
      <c r="E698" s="2">
        <f>Table3[[#This Row],[t0]]+4</f>
        <v>38525</v>
      </c>
    </row>
    <row r="699" spans="1:5" x14ac:dyDescent="0.25">
      <c r="A699" s="4">
        <v>38522</v>
      </c>
      <c r="B699" s="2">
        <f>Table3[[#This Row],[t0]]+1</f>
        <v>38523</v>
      </c>
      <c r="C699" s="2">
        <f>Table3[[#This Row],[t0]]+2</f>
        <v>38524</v>
      </c>
      <c r="D699" s="2">
        <f>Table3[[#This Row],[t0]]+3</f>
        <v>38525</v>
      </c>
      <c r="E699" s="2">
        <f>Table3[[#This Row],[t0]]+4</f>
        <v>38526</v>
      </c>
    </row>
    <row r="700" spans="1:5" x14ac:dyDescent="0.25">
      <c r="A700" s="3">
        <v>38524</v>
      </c>
      <c r="B700" s="2">
        <f>Table3[[#This Row],[t0]]+1</f>
        <v>38525</v>
      </c>
      <c r="C700" s="2">
        <f>Table3[[#This Row],[t0]]+2</f>
        <v>38526</v>
      </c>
      <c r="D700" s="2">
        <f>Table3[[#This Row],[t0]]+3</f>
        <v>38527</v>
      </c>
      <c r="E700" s="2">
        <f>Table3[[#This Row],[t0]]+4</f>
        <v>38528</v>
      </c>
    </row>
    <row r="701" spans="1:5" x14ac:dyDescent="0.25">
      <c r="A701" s="4">
        <v>38524</v>
      </c>
      <c r="B701" s="2">
        <f>Table3[[#This Row],[t0]]+1</f>
        <v>38525</v>
      </c>
      <c r="C701" s="2">
        <f>Table3[[#This Row],[t0]]+2</f>
        <v>38526</v>
      </c>
      <c r="D701" s="2">
        <f>Table3[[#This Row],[t0]]+3</f>
        <v>38527</v>
      </c>
      <c r="E701" s="2">
        <f>Table3[[#This Row],[t0]]+4</f>
        <v>38528</v>
      </c>
    </row>
    <row r="702" spans="1:5" x14ac:dyDescent="0.25">
      <c r="A702" s="3">
        <v>38527</v>
      </c>
      <c r="B702" s="2">
        <f>Table3[[#This Row],[t0]]+1</f>
        <v>38528</v>
      </c>
      <c r="C702" s="2">
        <f>Table3[[#This Row],[t0]]+2</f>
        <v>38529</v>
      </c>
      <c r="D702" s="2">
        <f>Table3[[#This Row],[t0]]+3</f>
        <v>38530</v>
      </c>
      <c r="E702" s="2">
        <f>Table3[[#This Row],[t0]]+4</f>
        <v>38531</v>
      </c>
    </row>
    <row r="703" spans="1:5" x14ac:dyDescent="0.25">
      <c r="A703" s="4">
        <v>38527</v>
      </c>
      <c r="B703" s="2">
        <f>Table3[[#This Row],[t0]]+1</f>
        <v>38528</v>
      </c>
      <c r="C703" s="2">
        <f>Table3[[#This Row],[t0]]+2</f>
        <v>38529</v>
      </c>
      <c r="D703" s="2">
        <f>Table3[[#This Row],[t0]]+3</f>
        <v>38530</v>
      </c>
      <c r="E703" s="2">
        <f>Table3[[#This Row],[t0]]+4</f>
        <v>38531</v>
      </c>
    </row>
    <row r="704" spans="1:5" x14ac:dyDescent="0.25">
      <c r="A704" s="3">
        <v>38529</v>
      </c>
      <c r="B704" s="2">
        <f>Table3[[#This Row],[t0]]+1</f>
        <v>38530</v>
      </c>
      <c r="C704" s="2">
        <f>Table3[[#This Row],[t0]]+2</f>
        <v>38531</v>
      </c>
      <c r="D704" s="2">
        <f>Table3[[#This Row],[t0]]+3</f>
        <v>38532</v>
      </c>
      <c r="E704" s="2">
        <f>Table3[[#This Row],[t0]]+4</f>
        <v>38533</v>
      </c>
    </row>
    <row r="705" spans="1:5" x14ac:dyDescent="0.25">
      <c r="A705" s="4">
        <v>38529</v>
      </c>
      <c r="B705" s="2">
        <f>Table3[[#This Row],[t0]]+1</f>
        <v>38530</v>
      </c>
      <c r="C705" s="2">
        <f>Table3[[#This Row],[t0]]+2</f>
        <v>38531</v>
      </c>
      <c r="D705" s="2">
        <f>Table3[[#This Row],[t0]]+3</f>
        <v>38532</v>
      </c>
      <c r="E705" s="2">
        <f>Table3[[#This Row],[t0]]+4</f>
        <v>38533</v>
      </c>
    </row>
    <row r="706" spans="1:5" x14ac:dyDescent="0.25">
      <c r="A706" s="3">
        <v>38531</v>
      </c>
      <c r="B706" s="2">
        <f>Table3[[#This Row],[t0]]+1</f>
        <v>38532</v>
      </c>
      <c r="C706" s="2">
        <f>Table3[[#This Row],[t0]]+2</f>
        <v>38533</v>
      </c>
      <c r="D706" s="2">
        <f>Table3[[#This Row],[t0]]+3</f>
        <v>38534</v>
      </c>
      <c r="E706" s="2">
        <f>Table3[[#This Row],[t0]]+4</f>
        <v>38535</v>
      </c>
    </row>
    <row r="707" spans="1:5" x14ac:dyDescent="0.25">
      <c r="A707" s="4">
        <v>38531</v>
      </c>
      <c r="B707" s="2">
        <f>Table3[[#This Row],[t0]]+1</f>
        <v>38532</v>
      </c>
      <c r="C707" s="2">
        <f>Table3[[#This Row],[t0]]+2</f>
        <v>38533</v>
      </c>
      <c r="D707" s="2">
        <f>Table3[[#This Row],[t0]]+3</f>
        <v>38534</v>
      </c>
      <c r="E707" s="2">
        <f>Table3[[#This Row],[t0]]+4</f>
        <v>38535</v>
      </c>
    </row>
    <row r="708" spans="1:5" x14ac:dyDescent="0.25">
      <c r="A708" s="3">
        <v>38531</v>
      </c>
      <c r="B708" s="2">
        <f>Table3[[#This Row],[t0]]+1</f>
        <v>38532</v>
      </c>
      <c r="C708" s="2">
        <f>Table3[[#This Row],[t0]]+2</f>
        <v>38533</v>
      </c>
      <c r="D708" s="2">
        <f>Table3[[#This Row],[t0]]+3</f>
        <v>38534</v>
      </c>
      <c r="E708" s="2">
        <f>Table3[[#This Row],[t0]]+4</f>
        <v>38535</v>
      </c>
    </row>
    <row r="709" spans="1:5" x14ac:dyDescent="0.25">
      <c r="A709" s="4">
        <v>38533</v>
      </c>
      <c r="B709" s="2">
        <f>Table3[[#This Row],[t0]]+1</f>
        <v>38534</v>
      </c>
      <c r="C709" s="2">
        <f>Table3[[#This Row],[t0]]+2</f>
        <v>38535</v>
      </c>
      <c r="D709" s="2">
        <f>Table3[[#This Row],[t0]]+3</f>
        <v>38536</v>
      </c>
      <c r="E709" s="2">
        <f>Table3[[#This Row],[t0]]+4</f>
        <v>38537</v>
      </c>
    </row>
    <row r="710" spans="1:5" x14ac:dyDescent="0.25">
      <c r="A710" s="3">
        <v>38533</v>
      </c>
      <c r="B710" s="2">
        <f>Table3[[#This Row],[t0]]+1</f>
        <v>38534</v>
      </c>
      <c r="C710" s="2">
        <f>Table3[[#This Row],[t0]]+2</f>
        <v>38535</v>
      </c>
      <c r="D710" s="2">
        <f>Table3[[#This Row],[t0]]+3</f>
        <v>38536</v>
      </c>
      <c r="E710" s="2">
        <f>Table3[[#This Row],[t0]]+4</f>
        <v>38537</v>
      </c>
    </row>
    <row r="711" spans="1:5" x14ac:dyDescent="0.25">
      <c r="A711" s="4">
        <v>38534</v>
      </c>
      <c r="B711" s="2">
        <f>Table3[[#This Row],[t0]]+1</f>
        <v>38535</v>
      </c>
      <c r="C711" s="2">
        <f>Table3[[#This Row],[t0]]+2</f>
        <v>38536</v>
      </c>
      <c r="D711" s="2">
        <f>Table3[[#This Row],[t0]]+3</f>
        <v>38537</v>
      </c>
      <c r="E711" s="2">
        <f>Table3[[#This Row],[t0]]+4</f>
        <v>38538</v>
      </c>
    </row>
    <row r="712" spans="1:5" x14ac:dyDescent="0.25">
      <c r="A712" s="3">
        <v>38535</v>
      </c>
      <c r="B712" s="2">
        <f>Table3[[#This Row],[t0]]+1</f>
        <v>38536</v>
      </c>
      <c r="C712" s="2">
        <f>Table3[[#This Row],[t0]]+2</f>
        <v>38537</v>
      </c>
      <c r="D712" s="2">
        <f>Table3[[#This Row],[t0]]+3</f>
        <v>38538</v>
      </c>
      <c r="E712" s="2">
        <f>Table3[[#This Row],[t0]]+4</f>
        <v>38539</v>
      </c>
    </row>
    <row r="713" spans="1:5" x14ac:dyDescent="0.25">
      <c r="A713" s="4">
        <v>38535</v>
      </c>
      <c r="B713" s="2">
        <f>Table3[[#This Row],[t0]]+1</f>
        <v>38536</v>
      </c>
      <c r="C713" s="2">
        <f>Table3[[#This Row],[t0]]+2</f>
        <v>38537</v>
      </c>
      <c r="D713" s="2">
        <f>Table3[[#This Row],[t0]]+3</f>
        <v>38538</v>
      </c>
      <c r="E713" s="2">
        <f>Table3[[#This Row],[t0]]+4</f>
        <v>38539</v>
      </c>
    </row>
    <row r="714" spans="1:5" x14ac:dyDescent="0.25">
      <c r="A714" s="3">
        <v>38535</v>
      </c>
      <c r="B714" s="2">
        <f>Table3[[#This Row],[t0]]+1</f>
        <v>38536</v>
      </c>
      <c r="C714" s="2">
        <f>Table3[[#This Row],[t0]]+2</f>
        <v>38537</v>
      </c>
      <c r="D714" s="2">
        <f>Table3[[#This Row],[t0]]+3</f>
        <v>38538</v>
      </c>
      <c r="E714" s="2">
        <f>Table3[[#This Row],[t0]]+4</f>
        <v>38539</v>
      </c>
    </row>
    <row r="715" spans="1:5" x14ac:dyDescent="0.25">
      <c r="A715" s="4">
        <v>38537</v>
      </c>
      <c r="B715" s="2">
        <f>Table3[[#This Row],[t0]]+1</f>
        <v>38538</v>
      </c>
      <c r="C715" s="2">
        <f>Table3[[#This Row],[t0]]+2</f>
        <v>38539</v>
      </c>
      <c r="D715" s="2">
        <f>Table3[[#This Row],[t0]]+3</f>
        <v>38540</v>
      </c>
      <c r="E715" s="2">
        <f>Table3[[#This Row],[t0]]+4</f>
        <v>38541</v>
      </c>
    </row>
    <row r="716" spans="1:5" x14ac:dyDescent="0.25">
      <c r="A716" s="3">
        <v>38538</v>
      </c>
      <c r="B716" s="2">
        <f>Table3[[#This Row],[t0]]+1</f>
        <v>38539</v>
      </c>
      <c r="C716" s="2">
        <f>Table3[[#This Row],[t0]]+2</f>
        <v>38540</v>
      </c>
      <c r="D716" s="2">
        <f>Table3[[#This Row],[t0]]+3</f>
        <v>38541</v>
      </c>
      <c r="E716" s="2">
        <f>Table3[[#This Row],[t0]]+4</f>
        <v>38542</v>
      </c>
    </row>
    <row r="717" spans="1:5" x14ac:dyDescent="0.25">
      <c r="A717" s="4">
        <v>38538</v>
      </c>
      <c r="B717" s="2">
        <f>Table3[[#This Row],[t0]]+1</f>
        <v>38539</v>
      </c>
      <c r="C717" s="2">
        <f>Table3[[#This Row],[t0]]+2</f>
        <v>38540</v>
      </c>
      <c r="D717" s="2">
        <f>Table3[[#This Row],[t0]]+3</f>
        <v>38541</v>
      </c>
      <c r="E717" s="2">
        <f>Table3[[#This Row],[t0]]+4</f>
        <v>38542</v>
      </c>
    </row>
    <row r="718" spans="1:5" x14ac:dyDescent="0.25">
      <c r="A718" s="3">
        <v>38540</v>
      </c>
      <c r="B718" s="2">
        <f>Table3[[#This Row],[t0]]+1</f>
        <v>38541</v>
      </c>
      <c r="C718" s="2">
        <f>Table3[[#This Row],[t0]]+2</f>
        <v>38542</v>
      </c>
      <c r="D718" s="2">
        <f>Table3[[#This Row],[t0]]+3</f>
        <v>38543</v>
      </c>
      <c r="E718" s="2">
        <f>Table3[[#This Row],[t0]]+4</f>
        <v>38544</v>
      </c>
    </row>
    <row r="719" spans="1:5" x14ac:dyDescent="0.25">
      <c r="A719" s="4">
        <v>38540</v>
      </c>
      <c r="B719" s="2">
        <f>Table3[[#This Row],[t0]]+1</f>
        <v>38541</v>
      </c>
      <c r="C719" s="2">
        <f>Table3[[#This Row],[t0]]+2</f>
        <v>38542</v>
      </c>
      <c r="D719" s="2">
        <f>Table3[[#This Row],[t0]]+3</f>
        <v>38543</v>
      </c>
      <c r="E719" s="2">
        <f>Table3[[#This Row],[t0]]+4</f>
        <v>38544</v>
      </c>
    </row>
    <row r="720" spans="1:5" x14ac:dyDescent="0.25">
      <c r="A720" s="3">
        <v>38540</v>
      </c>
      <c r="B720" s="2">
        <f>Table3[[#This Row],[t0]]+1</f>
        <v>38541</v>
      </c>
      <c r="C720" s="2">
        <f>Table3[[#This Row],[t0]]+2</f>
        <v>38542</v>
      </c>
      <c r="D720" s="2">
        <f>Table3[[#This Row],[t0]]+3</f>
        <v>38543</v>
      </c>
      <c r="E720" s="2">
        <f>Table3[[#This Row],[t0]]+4</f>
        <v>38544</v>
      </c>
    </row>
    <row r="721" spans="1:5" x14ac:dyDescent="0.25">
      <c r="A721" s="4">
        <v>38542</v>
      </c>
      <c r="B721" s="2">
        <f>Table3[[#This Row],[t0]]+1</f>
        <v>38543</v>
      </c>
      <c r="C721" s="2">
        <f>Table3[[#This Row],[t0]]+2</f>
        <v>38544</v>
      </c>
      <c r="D721" s="2">
        <f>Table3[[#This Row],[t0]]+3</f>
        <v>38545</v>
      </c>
      <c r="E721" s="2">
        <f>Table3[[#This Row],[t0]]+4</f>
        <v>38546</v>
      </c>
    </row>
    <row r="722" spans="1:5" x14ac:dyDescent="0.25">
      <c r="A722" s="3">
        <v>38543</v>
      </c>
      <c r="B722" s="2">
        <f>Table3[[#This Row],[t0]]+1</f>
        <v>38544</v>
      </c>
      <c r="C722" s="2">
        <f>Table3[[#This Row],[t0]]+2</f>
        <v>38545</v>
      </c>
      <c r="D722" s="2">
        <f>Table3[[#This Row],[t0]]+3</f>
        <v>38546</v>
      </c>
      <c r="E722" s="2">
        <f>Table3[[#This Row],[t0]]+4</f>
        <v>38547</v>
      </c>
    </row>
    <row r="723" spans="1:5" x14ac:dyDescent="0.25">
      <c r="A723" s="4">
        <v>38543</v>
      </c>
      <c r="B723" s="2">
        <f>Table3[[#This Row],[t0]]+1</f>
        <v>38544</v>
      </c>
      <c r="C723" s="2">
        <f>Table3[[#This Row],[t0]]+2</f>
        <v>38545</v>
      </c>
      <c r="D723" s="2">
        <f>Table3[[#This Row],[t0]]+3</f>
        <v>38546</v>
      </c>
      <c r="E723" s="2">
        <f>Table3[[#This Row],[t0]]+4</f>
        <v>38547</v>
      </c>
    </row>
    <row r="724" spans="1:5" x14ac:dyDescent="0.25">
      <c r="A724" s="3">
        <v>38545</v>
      </c>
      <c r="B724" s="2">
        <f>Table3[[#This Row],[t0]]+1</f>
        <v>38546</v>
      </c>
      <c r="C724" s="2">
        <f>Table3[[#This Row],[t0]]+2</f>
        <v>38547</v>
      </c>
      <c r="D724" s="2">
        <f>Table3[[#This Row],[t0]]+3</f>
        <v>38548</v>
      </c>
      <c r="E724" s="2">
        <f>Table3[[#This Row],[t0]]+4</f>
        <v>38549</v>
      </c>
    </row>
    <row r="725" spans="1:5" x14ac:dyDescent="0.25">
      <c r="A725" s="4">
        <v>38545</v>
      </c>
      <c r="B725" s="2">
        <f>Table3[[#This Row],[t0]]+1</f>
        <v>38546</v>
      </c>
      <c r="C725" s="2">
        <f>Table3[[#This Row],[t0]]+2</f>
        <v>38547</v>
      </c>
      <c r="D725" s="2">
        <f>Table3[[#This Row],[t0]]+3</f>
        <v>38548</v>
      </c>
      <c r="E725" s="2">
        <f>Table3[[#This Row],[t0]]+4</f>
        <v>38549</v>
      </c>
    </row>
    <row r="726" spans="1:5" x14ac:dyDescent="0.25">
      <c r="A726" s="3">
        <v>38547</v>
      </c>
      <c r="B726" s="2">
        <f>Table3[[#This Row],[t0]]+1</f>
        <v>38548</v>
      </c>
      <c r="C726" s="2">
        <f>Table3[[#This Row],[t0]]+2</f>
        <v>38549</v>
      </c>
      <c r="D726" s="2">
        <f>Table3[[#This Row],[t0]]+3</f>
        <v>38550</v>
      </c>
      <c r="E726" s="2">
        <f>Table3[[#This Row],[t0]]+4</f>
        <v>38551</v>
      </c>
    </row>
    <row r="727" spans="1:5" x14ac:dyDescent="0.25">
      <c r="A727" s="4">
        <v>38547</v>
      </c>
      <c r="B727" s="2">
        <f>Table3[[#This Row],[t0]]+1</f>
        <v>38548</v>
      </c>
      <c r="C727" s="2">
        <f>Table3[[#This Row],[t0]]+2</f>
        <v>38549</v>
      </c>
      <c r="D727" s="2">
        <f>Table3[[#This Row],[t0]]+3</f>
        <v>38550</v>
      </c>
      <c r="E727" s="2">
        <f>Table3[[#This Row],[t0]]+4</f>
        <v>38551</v>
      </c>
    </row>
    <row r="728" spans="1:5" x14ac:dyDescent="0.25">
      <c r="A728" s="3">
        <v>38550</v>
      </c>
      <c r="B728" s="2">
        <f>Table3[[#This Row],[t0]]+1</f>
        <v>38551</v>
      </c>
      <c r="C728" s="2">
        <f>Table3[[#This Row],[t0]]+2</f>
        <v>38552</v>
      </c>
      <c r="D728" s="2">
        <f>Table3[[#This Row],[t0]]+3</f>
        <v>38553</v>
      </c>
      <c r="E728" s="2">
        <f>Table3[[#This Row],[t0]]+4</f>
        <v>38554</v>
      </c>
    </row>
    <row r="729" spans="1:5" x14ac:dyDescent="0.25">
      <c r="A729" s="4">
        <v>38554</v>
      </c>
      <c r="B729" s="2">
        <f>Table3[[#This Row],[t0]]+1</f>
        <v>38555</v>
      </c>
      <c r="C729" s="2">
        <f>Table3[[#This Row],[t0]]+2</f>
        <v>38556</v>
      </c>
      <c r="D729" s="2">
        <f>Table3[[#This Row],[t0]]+3</f>
        <v>38557</v>
      </c>
      <c r="E729" s="2">
        <f>Table3[[#This Row],[t0]]+4</f>
        <v>38558</v>
      </c>
    </row>
    <row r="730" spans="1:5" x14ac:dyDescent="0.25">
      <c r="A730" s="3">
        <v>38556</v>
      </c>
      <c r="B730" s="2">
        <f>Table3[[#This Row],[t0]]+1</f>
        <v>38557</v>
      </c>
      <c r="C730" s="2">
        <f>Table3[[#This Row],[t0]]+2</f>
        <v>38558</v>
      </c>
      <c r="D730" s="2">
        <f>Table3[[#This Row],[t0]]+3</f>
        <v>38559</v>
      </c>
      <c r="E730" s="2">
        <f>Table3[[#This Row],[t0]]+4</f>
        <v>38560</v>
      </c>
    </row>
    <row r="731" spans="1:5" x14ac:dyDescent="0.25">
      <c r="A731" s="4">
        <v>38556</v>
      </c>
      <c r="B731" s="2">
        <f>Table3[[#This Row],[t0]]+1</f>
        <v>38557</v>
      </c>
      <c r="C731" s="2">
        <f>Table3[[#This Row],[t0]]+2</f>
        <v>38558</v>
      </c>
      <c r="D731" s="2">
        <f>Table3[[#This Row],[t0]]+3</f>
        <v>38559</v>
      </c>
      <c r="E731" s="2">
        <f>Table3[[#This Row],[t0]]+4</f>
        <v>38560</v>
      </c>
    </row>
    <row r="732" spans="1:5" x14ac:dyDescent="0.25">
      <c r="A732" s="3">
        <v>38557</v>
      </c>
      <c r="B732" s="2">
        <f>Table3[[#This Row],[t0]]+1</f>
        <v>38558</v>
      </c>
      <c r="C732" s="2">
        <f>Table3[[#This Row],[t0]]+2</f>
        <v>38559</v>
      </c>
      <c r="D732" s="2">
        <f>Table3[[#This Row],[t0]]+3</f>
        <v>38560</v>
      </c>
      <c r="E732" s="2">
        <f>Table3[[#This Row],[t0]]+4</f>
        <v>38561</v>
      </c>
    </row>
    <row r="733" spans="1:5" x14ac:dyDescent="0.25">
      <c r="A733" s="4">
        <v>38564</v>
      </c>
      <c r="B733" s="2">
        <f>Table3[[#This Row],[t0]]+1</f>
        <v>38565</v>
      </c>
      <c r="C733" s="2">
        <f>Table3[[#This Row],[t0]]+2</f>
        <v>38566</v>
      </c>
      <c r="D733" s="2">
        <f>Table3[[#This Row],[t0]]+3</f>
        <v>38567</v>
      </c>
      <c r="E733" s="2">
        <f>Table3[[#This Row],[t0]]+4</f>
        <v>38568</v>
      </c>
    </row>
    <row r="734" spans="1:5" x14ac:dyDescent="0.25">
      <c r="A734" s="3">
        <v>38566</v>
      </c>
      <c r="B734" s="2">
        <f>Table3[[#This Row],[t0]]+1</f>
        <v>38567</v>
      </c>
      <c r="C734" s="2">
        <f>Table3[[#This Row],[t0]]+2</f>
        <v>38568</v>
      </c>
      <c r="D734" s="2">
        <f>Table3[[#This Row],[t0]]+3</f>
        <v>38569</v>
      </c>
      <c r="E734" s="2">
        <f>Table3[[#This Row],[t0]]+4</f>
        <v>38570</v>
      </c>
    </row>
    <row r="735" spans="1:5" x14ac:dyDescent="0.25">
      <c r="A735" s="4">
        <v>38566</v>
      </c>
      <c r="B735" s="2">
        <f>Table3[[#This Row],[t0]]+1</f>
        <v>38567</v>
      </c>
      <c r="C735" s="2">
        <f>Table3[[#This Row],[t0]]+2</f>
        <v>38568</v>
      </c>
      <c r="D735" s="2">
        <f>Table3[[#This Row],[t0]]+3</f>
        <v>38569</v>
      </c>
      <c r="E735" s="2">
        <f>Table3[[#This Row],[t0]]+4</f>
        <v>38570</v>
      </c>
    </row>
    <row r="736" spans="1:5" x14ac:dyDescent="0.25">
      <c r="A736" s="3">
        <v>38568</v>
      </c>
      <c r="B736" s="2">
        <f>Table3[[#This Row],[t0]]+1</f>
        <v>38569</v>
      </c>
      <c r="C736" s="2">
        <f>Table3[[#This Row],[t0]]+2</f>
        <v>38570</v>
      </c>
      <c r="D736" s="2">
        <f>Table3[[#This Row],[t0]]+3</f>
        <v>38571</v>
      </c>
      <c r="E736" s="2">
        <f>Table3[[#This Row],[t0]]+4</f>
        <v>38572</v>
      </c>
    </row>
    <row r="737" spans="1:5" x14ac:dyDescent="0.25">
      <c r="A737" s="4">
        <v>38568</v>
      </c>
      <c r="B737" s="2">
        <f>Table3[[#This Row],[t0]]+1</f>
        <v>38569</v>
      </c>
      <c r="C737" s="2">
        <f>Table3[[#This Row],[t0]]+2</f>
        <v>38570</v>
      </c>
      <c r="D737" s="2">
        <f>Table3[[#This Row],[t0]]+3</f>
        <v>38571</v>
      </c>
      <c r="E737" s="2">
        <f>Table3[[#This Row],[t0]]+4</f>
        <v>38572</v>
      </c>
    </row>
    <row r="738" spans="1:5" x14ac:dyDescent="0.25">
      <c r="A738" s="3">
        <v>38571</v>
      </c>
      <c r="B738" s="2">
        <f>Table3[[#This Row],[t0]]+1</f>
        <v>38572</v>
      </c>
      <c r="C738" s="2">
        <f>Table3[[#This Row],[t0]]+2</f>
        <v>38573</v>
      </c>
      <c r="D738" s="2">
        <f>Table3[[#This Row],[t0]]+3</f>
        <v>38574</v>
      </c>
      <c r="E738" s="2">
        <f>Table3[[#This Row],[t0]]+4</f>
        <v>38575</v>
      </c>
    </row>
    <row r="739" spans="1:5" x14ac:dyDescent="0.25">
      <c r="A739" s="4">
        <v>38572</v>
      </c>
      <c r="B739" s="2">
        <f>Table3[[#This Row],[t0]]+1</f>
        <v>38573</v>
      </c>
      <c r="C739" s="2">
        <f>Table3[[#This Row],[t0]]+2</f>
        <v>38574</v>
      </c>
      <c r="D739" s="2">
        <f>Table3[[#This Row],[t0]]+3</f>
        <v>38575</v>
      </c>
      <c r="E739" s="2">
        <f>Table3[[#This Row],[t0]]+4</f>
        <v>38576</v>
      </c>
    </row>
    <row r="740" spans="1:5" x14ac:dyDescent="0.25">
      <c r="A740" s="3">
        <v>38573</v>
      </c>
      <c r="B740" s="2">
        <f>Table3[[#This Row],[t0]]+1</f>
        <v>38574</v>
      </c>
      <c r="C740" s="2">
        <f>Table3[[#This Row],[t0]]+2</f>
        <v>38575</v>
      </c>
      <c r="D740" s="2">
        <f>Table3[[#This Row],[t0]]+3</f>
        <v>38576</v>
      </c>
      <c r="E740" s="2">
        <f>Table3[[#This Row],[t0]]+4</f>
        <v>38577</v>
      </c>
    </row>
    <row r="741" spans="1:5" x14ac:dyDescent="0.25">
      <c r="A741" s="4">
        <v>38577</v>
      </c>
      <c r="B741" s="2">
        <f>Table3[[#This Row],[t0]]+1</f>
        <v>38578</v>
      </c>
      <c r="C741" s="2">
        <f>Table3[[#This Row],[t0]]+2</f>
        <v>38579</v>
      </c>
      <c r="D741" s="2">
        <f>Table3[[#This Row],[t0]]+3</f>
        <v>38580</v>
      </c>
      <c r="E741" s="2">
        <f>Table3[[#This Row],[t0]]+4</f>
        <v>38581</v>
      </c>
    </row>
    <row r="742" spans="1:5" x14ac:dyDescent="0.25">
      <c r="A742" s="3">
        <v>38577</v>
      </c>
      <c r="B742" s="2">
        <f>Table3[[#This Row],[t0]]+1</f>
        <v>38578</v>
      </c>
      <c r="C742" s="2">
        <f>Table3[[#This Row],[t0]]+2</f>
        <v>38579</v>
      </c>
      <c r="D742" s="2">
        <f>Table3[[#This Row],[t0]]+3</f>
        <v>38580</v>
      </c>
      <c r="E742" s="2">
        <f>Table3[[#This Row],[t0]]+4</f>
        <v>38581</v>
      </c>
    </row>
    <row r="743" spans="1:5" x14ac:dyDescent="0.25">
      <c r="A743" s="4">
        <v>38578</v>
      </c>
      <c r="B743" s="2">
        <f>Table3[[#This Row],[t0]]+1</f>
        <v>38579</v>
      </c>
      <c r="C743" s="2">
        <f>Table3[[#This Row],[t0]]+2</f>
        <v>38580</v>
      </c>
      <c r="D743" s="2">
        <f>Table3[[#This Row],[t0]]+3</f>
        <v>38581</v>
      </c>
      <c r="E743" s="2">
        <f>Table3[[#This Row],[t0]]+4</f>
        <v>38582</v>
      </c>
    </row>
    <row r="744" spans="1:5" x14ac:dyDescent="0.25">
      <c r="A744" s="3">
        <v>38578</v>
      </c>
      <c r="B744" s="2">
        <f>Table3[[#This Row],[t0]]+1</f>
        <v>38579</v>
      </c>
      <c r="C744" s="2">
        <f>Table3[[#This Row],[t0]]+2</f>
        <v>38580</v>
      </c>
      <c r="D744" s="2">
        <f>Table3[[#This Row],[t0]]+3</f>
        <v>38581</v>
      </c>
      <c r="E744" s="2">
        <f>Table3[[#This Row],[t0]]+4</f>
        <v>38582</v>
      </c>
    </row>
    <row r="745" spans="1:5" x14ac:dyDescent="0.25">
      <c r="A745" s="4">
        <v>38578</v>
      </c>
      <c r="B745" s="2">
        <f>Table3[[#This Row],[t0]]+1</f>
        <v>38579</v>
      </c>
      <c r="C745" s="2">
        <f>Table3[[#This Row],[t0]]+2</f>
        <v>38580</v>
      </c>
      <c r="D745" s="2">
        <f>Table3[[#This Row],[t0]]+3</f>
        <v>38581</v>
      </c>
      <c r="E745" s="2">
        <f>Table3[[#This Row],[t0]]+4</f>
        <v>38582</v>
      </c>
    </row>
    <row r="746" spans="1:5" x14ac:dyDescent="0.25">
      <c r="A746" s="3">
        <v>38578</v>
      </c>
      <c r="B746" s="2">
        <f>Table3[[#This Row],[t0]]+1</f>
        <v>38579</v>
      </c>
      <c r="C746" s="2">
        <f>Table3[[#This Row],[t0]]+2</f>
        <v>38580</v>
      </c>
      <c r="D746" s="2">
        <f>Table3[[#This Row],[t0]]+3</f>
        <v>38581</v>
      </c>
      <c r="E746" s="2">
        <f>Table3[[#This Row],[t0]]+4</f>
        <v>38582</v>
      </c>
    </row>
    <row r="747" spans="1:5" x14ac:dyDescent="0.25">
      <c r="A747" s="4">
        <v>38578</v>
      </c>
      <c r="B747" s="2">
        <f>Table3[[#This Row],[t0]]+1</f>
        <v>38579</v>
      </c>
      <c r="C747" s="2">
        <f>Table3[[#This Row],[t0]]+2</f>
        <v>38580</v>
      </c>
      <c r="D747" s="2">
        <f>Table3[[#This Row],[t0]]+3</f>
        <v>38581</v>
      </c>
      <c r="E747" s="2">
        <f>Table3[[#This Row],[t0]]+4</f>
        <v>38582</v>
      </c>
    </row>
    <row r="748" spans="1:5" x14ac:dyDescent="0.25">
      <c r="A748" s="3">
        <v>38579</v>
      </c>
      <c r="B748" s="2">
        <f>Table3[[#This Row],[t0]]+1</f>
        <v>38580</v>
      </c>
      <c r="C748" s="2">
        <f>Table3[[#This Row],[t0]]+2</f>
        <v>38581</v>
      </c>
      <c r="D748" s="2">
        <f>Table3[[#This Row],[t0]]+3</f>
        <v>38582</v>
      </c>
      <c r="E748" s="2">
        <f>Table3[[#This Row],[t0]]+4</f>
        <v>38583</v>
      </c>
    </row>
    <row r="749" spans="1:5" x14ac:dyDescent="0.25">
      <c r="A749" s="4">
        <v>38583</v>
      </c>
      <c r="B749" s="2">
        <f>Table3[[#This Row],[t0]]+1</f>
        <v>38584</v>
      </c>
      <c r="C749" s="2">
        <f>Table3[[#This Row],[t0]]+2</f>
        <v>38585</v>
      </c>
      <c r="D749" s="2">
        <f>Table3[[#This Row],[t0]]+3</f>
        <v>38586</v>
      </c>
      <c r="E749" s="2">
        <f>Table3[[#This Row],[t0]]+4</f>
        <v>38587</v>
      </c>
    </row>
    <row r="750" spans="1:5" x14ac:dyDescent="0.25">
      <c r="A750" s="3">
        <v>38583</v>
      </c>
      <c r="B750" s="2">
        <f>Table3[[#This Row],[t0]]+1</f>
        <v>38584</v>
      </c>
      <c r="C750" s="2">
        <f>Table3[[#This Row],[t0]]+2</f>
        <v>38585</v>
      </c>
      <c r="D750" s="2">
        <f>Table3[[#This Row],[t0]]+3</f>
        <v>38586</v>
      </c>
      <c r="E750" s="2">
        <f>Table3[[#This Row],[t0]]+4</f>
        <v>38587</v>
      </c>
    </row>
    <row r="751" spans="1:5" x14ac:dyDescent="0.25">
      <c r="A751" s="4">
        <v>38583</v>
      </c>
      <c r="B751" s="2">
        <f>Table3[[#This Row],[t0]]+1</f>
        <v>38584</v>
      </c>
      <c r="C751" s="2">
        <f>Table3[[#This Row],[t0]]+2</f>
        <v>38585</v>
      </c>
      <c r="D751" s="2">
        <f>Table3[[#This Row],[t0]]+3</f>
        <v>38586</v>
      </c>
      <c r="E751" s="2">
        <f>Table3[[#This Row],[t0]]+4</f>
        <v>38587</v>
      </c>
    </row>
    <row r="752" spans="1:5" x14ac:dyDescent="0.25">
      <c r="A752" s="3">
        <v>38584</v>
      </c>
      <c r="B752" s="2">
        <f>Table3[[#This Row],[t0]]+1</f>
        <v>38585</v>
      </c>
      <c r="C752" s="2">
        <f>Table3[[#This Row],[t0]]+2</f>
        <v>38586</v>
      </c>
      <c r="D752" s="2">
        <f>Table3[[#This Row],[t0]]+3</f>
        <v>38587</v>
      </c>
      <c r="E752" s="2">
        <f>Table3[[#This Row],[t0]]+4</f>
        <v>38588</v>
      </c>
    </row>
    <row r="753" spans="1:5" x14ac:dyDescent="0.25">
      <c r="A753" s="4">
        <v>38584</v>
      </c>
      <c r="B753" s="2">
        <f>Table3[[#This Row],[t0]]+1</f>
        <v>38585</v>
      </c>
      <c r="C753" s="2">
        <f>Table3[[#This Row],[t0]]+2</f>
        <v>38586</v>
      </c>
      <c r="D753" s="2">
        <f>Table3[[#This Row],[t0]]+3</f>
        <v>38587</v>
      </c>
      <c r="E753" s="2">
        <f>Table3[[#This Row],[t0]]+4</f>
        <v>38588</v>
      </c>
    </row>
    <row r="754" spans="1:5" x14ac:dyDescent="0.25">
      <c r="A754" s="3">
        <v>38585</v>
      </c>
      <c r="B754" s="2">
        <f>Table3[[#This Row],[t0]]+1</f>
        <v>38586</v>
      </c>
      <c r="C754" s="2">
        <f>Table3[[#This Row],[t0]]+2</f>
        <v>38587</v>
      </c>
      <c r="D754" s="2">
        <f>Table3[[#This Row],[t0]]+3</f>
        <v>38588</v>
      </c>
      <c r="E754" s="2">
        <f>Table3[[#This Row],[t0]]+4</f>
        <v>38589</v>
      </c>
    </row>
    <row r="755" spans="1:5" x14ac:dyDescent="0.25">
      <c r="A755" s="4">
        <v>38585</v>
      </c>
      <c r="B755" s="2">
        <f>Table3[[#This Row],[t0]]+1</f>
        <v>38586</v>
      </c>
      <c r="C755" s="2">
        <f>Table3[[#This Row],[t0]]+2</f>
        <v>38587</v>
      </c>
      <c r="D755" s="2">
        <f>Table3[[#This Row],[t0]]+3</f>
        <v>38588</v>
      </c>
      <c r="E755" s="2">
        <f>Table3[[#This Row],[t0]]+4</f>
        <v>38589</v>
      </c>
    </row>
    <row r="756" spans="1:5" x14ac:dyDescent="0.25">
      <c r="A756" s="3">
        <v>38585</v>
      </c>
      <c r="B756" s="2">
        <f>Table3[[#This Row],[t0]]+1</f>
        <v>38586</v>
      </c>
      <c r="C756" s="2">
        <f>Table3[[#This Row],[t0]]+2</f>
        <v>38587</v>
      </c>
      <c r="D756" s="2">
        <f>Table3[[#This Row],[t0]]+3</f>
        <v>38588</v>
      </c>
      <c r="E756" s="2">
        <f>Table3[[#This Row],[t0]]+4</f>
        <v>38589</v>
      </c>
    </row>
    <row r="757" spans="1:5" x14ac:dyDescent="0.25">
      <c r="A757" s="4">
        <v>38588</v>
      </c>
      <c r="B757" s="2">
        <f>Table3[[#This Row],[t0]]+1</f>
        <v>38589</v>
      </c>
      <c r="C757" s="2">
        <f>Table3[[#This Row],[t0]]+2</f>
        <v>38590</v>
      </c>
      <c r="D757" s="2">
        <f>Table3[[#This Row],[t0]]+3</f>
        <v>38591</v>
      </c>
      <c r="E757" s="2">
        <f>Table3[[#This Row],[t0]]+4</f>
        <v>38592</v>
      </c>
    </row>
    <row r="758" spans="1:5" x14ac:dyDescent="0.25">
      <c r="A758" s="3">
        <v>38590</v>
      </c>
      <c r="B758" s="2">
        <f>Table3[[#This Row],[t0]]+1</f>
        <v>38591</v>
      </c>
      <c r="C758" s="2">
        <f>Table3[[#This Row],[t0]]+2</f>
        <v>38592</v>
      </c>
      <c r="D758" s="2">
        <f>Table3[[#This Row],[t0]]+3</f>
        <v>38593</v>
      </c>
      <c r="E758" s="2">
        <f>Table3[[#This Row],[t0]]+4</f>
        <v>38594</v>
      </c>
    </row>
    <row r="759" spans="1:5" x14ac:dyDescent="0.25">
      <c r="A759" s="4">
        <v>38590</v>
      </c>
      <c r="B759" s="2">
        <f>Table3[[#This Row],[t0]]+1</f>
        <v>38591</v>
      </c>
      <c r="C759" s="2">
        <f>Table3[[#This Row],[t0]]+2</f>
        <v>38592</v>
      </c>
      <c r="D759" s="2">
        <f>Table3[[#This Row],[t0]]+3</f>
        <v>38593</v>
      </c>
      <c r="E759" s="2">
        <f>Table3[[#This Row],[t0]]+4</f>
        <v>38594</v>
      </c>
    </row>
    <row r="760" spans="1:5" x14ac:dyDescent="0.25">
      <c r="A760" s="3">
        <v>38593</v>
      </c>
      <c r="B760" s="2">
        <f>Table3[[#This Row],[t0]]+1</f>
        <v>38594</v>
      </c>
      <c r="C760" s="2">
        <f>Table3[[#This Row],[t0]]+2</f>
        <v>38595</v>
      </c>
      <c r="D760" s="2">
        <f>Table3[[#This Row],[t0]]+3</f>
        <v>38596</v>
      </c>
      <c r="E760" s="2">
        <f>Table3[[#This Row],[t0]]+4</f>
        <v>38597</v>
      </c>
    </row>
    <row r="761" spans="1:5" x14ac:dyDescent="0.25">
      <c r="A761" s="4">
        <v>38596</v>
      </c>
      <c r="B761" s="2">
        <f>Table3[[#This Row],[t0]]+1</f>
        <v>38597</v>
      </c>
      <c r="C761" s="2">
        <f>Table3[[#This Row],[t0]]+2</f>
        <v>38598</v>
      </c>
      <c r="D761" s="2">
        <f>Table3[[#This Row],[t0]]+3</f>
        <v>38599</v>
      </c>
      <c r="E761" s="2">
        <f>Table3[[#This Row],[t0]]+4</f>
        <v>38600</v>
      </c>
    </row>
    <row r="762" spans="1:5" x14ac:dyDescent="0.25">
      <c r="A762" s="3">
        <v>38597</v>
      </c>
      <c r="B762" s="2">
        <f>Table3[[#This Row],[t0]]+1</f>
        <v>38598</v>
      </c>
      <c r="C762" s="2">
        <f>Table3[[#This Row],[t0]]+2</f>
        <v>38599</v>
      </c>
      <c r="D762" s="2">
        <f>Table3[[#This Row],[t0]]+3</f>
        <v>38600</v>
      </c>
      <c r="E762" s="2">
        <f>Table3[[#This Row],[t0]]+4</f>
        <v>38601</v>
      </c>
    </row>
    <row r="763" spans="1:5" x14ac:dyDescent="0.25">
      <c r="A763" s="4">
        <v>38602</v>
      </c>
      <c r="B763" s="2">
        <f>Table3[[#This Row],[t0]]+1</f>
        <v>38603</v>
      </c>
      <c r="C763" s="2">
        <f>Table3[[#This Row],[t0]]+2</f>
        <v>38604</v>
      </c>
      <c r="D763" s="2">
        <f>Table3[[#This Row],[t0]]+3</f>
        <v>38605</v>
      </c>
      <c r="E763" s="2">
        <f>Table3[[#This Row],[t0]]+4</f>
        <v>38606</v>
      </c>
    </row>
    <row r="764" spans="1:5" x14ac:dyDescent="0.25">
      <c r="A764" s="3">
        <v>38603</v>
      </c>
      <c r="B764" s="2">
        <f>Table3[[#This Row],[t0]]+1</f>
        <v>38604</v>
      </c>
      <c r="C764" s="2">
        <f>Table3[[#This Row],[t0]]+2</f>
        <v>38605</v>
      </c>
      <c r="D764" s="2">
        <f>Table3[[#This Row],[t0]]+3</f>
        <v>38606</v>
      </c>
      <c r="E764" s="2">
        <f>Table3[[#This Row],[t0]]+4</f>
        <v>38607</v>
      </c>
    </row>
    <row r="765" spans="1:5" x14ac:dyDescent="0.25">
      <c r="A765" s="4">
        <v>38603</v>
      </c>
      <c r="B765" s="2">
        <f>Table3[[#This Row],[t0]]+1</f>
        <v>38604</v>
      </c>
      <c r="C765" s="2">
        <f>Table3[[#This Row],[t0]]+2</f>
        <v>38605</v>
      </c>
      <c r="D765" s="2">
        <f>Table3[[#This Row],[t0]]+3</f>
        <v>38606</v>
      </c>
      <c r="E765" s="2">
        <f>Table3[[#This Row],[t0]]+4</f>
        <v>38607</v>
      </c>
    </row>
    <row r="766" spans="1:5" x14ac:dyDescent="0.25">
      <c r="A766" s="3">
        <v>38605</v>
      </c>
      <c r="B766" s="2">
        <f>Table3[[#This Row],[t0]]+1</f>
        <v>38606</v>
      </c>
      <c r="C766" s="2">
        <f>Table3[[#This Row],[t0]]+2</f>
        <v>38607</v>
      </c>
      <c r="D766" s="2">
        <f>Table3[[#This Row],[t0]]+3</f>
        <v>38608</v>
      </c>
      <c r="E766" s="2">
        <f>Table3[[#This Row],[t0]]+4</f>
        <v>38609</v>
      </c>
    </row>
    <row r="767" spans="1:5" x14ac:dyDescent="0.25">
      <c r="A767" s="4">
        <v>38606</v>
      </c>
      <c r="B767" s="2">
        <f>Table3[[#This Row],[t0]]+1</f>
        <v>38607</v>
      </c>
      <c r="C767" s="2">
        <f>Table3[[#This Row],[t0]]+2</f>
        <v>38608</v>
      </c>
      <c r="D767" s="2">
        <f>Table3[[#This Row],[t0]]+3</f>
        <v>38609</v>
      </c>
      <c r="E767" s="2">
        <f>Table3[[#This Row],[t0]]+4</f>
        <v>38610</v>
      </c>
    </row>
    <row r="768" spans="1:5" x14ac:dyDescent="0.25">
      <c r="A768" s="3">
        <v>38609</v>
      </c>
      <c r="B768" s="2">
        <f>Table3[[#This Row],[t0]]+1</f>
        <v>38610</v>
      </c>
      <c r="C768" s="2">
        <f>Table3[[#This Row],[t0]]+2</f>
        <v>38611</v>
      </c>
      <c r="D768" s="2">
        <f>Table3[[#This Row],[t0]]+3</f>
        <v>38612</v>
      </c>
      <c r="E768" s="2">
        <f>Table3[[#This Row],[t0]]+4</f>
        <v>38613</v>
      </c>
    </row>
    <row r="769" spans="1:5" x14ac:dyDescent="0.25">
      <c r="A769" s="4">
        <v>38609</v>
      </c>
      <c r="B769" s="2">
        <f>Table3[[#This Row],[t0]]+1</f>
        <v>38610</v>
      </c>
      <c r="C769" s="2">
        <f>Table3[[#This Row],[t0]]+2</f>
        <v>38611</v>
      </c>
      <c r="D769" s="2">
        <f>Table3[[#This Row],[t0]]+3</f>
        <v>38612</v>
      </c>
      <c r="E769" s="2">
        <f>Table3[[#This Row],[t0]]+4</f>
        <v>38613</v>
      </c>
    </row>
    <row r="770" spans="1:5" x14ac:dyDescent="0.25">
      <c r="A770" s="3">
        <v>38610</v>
      </c>
      <c r="B770" s="2">
        <f>Table3[[#This Row],[t0]]+1</f>
        <v>38611</v>
      </c>
      <c r="C770" s="2">
        <f>Table3[[#This Row],[t0]]+2</f>
        <v>38612</v>
      </c>
      <c r="D770" s="2">
        <f>Table3[[#This Row],[t0]]+3</f>
        <v>38613</v>
      </c>
      <c r="E770" s="2">
        <f>Table3[[#This Row],[t0]]+4</f>
        <v>38614</v>
      </c>
    </row>
    <row r="771" spans="1:5" x14ac:dyDescent="0.25">
      <c r="A771" s="4">
        <v>38611</v>
      </c>
      <c r="B771" s="2">
        <f>Table3[[#This Row],[t0]]+1</f>
        <v>38612</v>
      </c>
      <c r="C771" s="2">
        <f>Table3[[#This Row],[t0]]+2</f>
        <v>38613</v>
      </c>
      <c r="D771" s="2">
        <f>Table3[[#This Row],[t0]]+3</f>
        <v>38614</v>
      </c>
      <c r="E771" s="2">
        <f>Table3[[#This Row],[t0]]+4</f>
        <v>38615</v>
      </c>
    </row>
    <row r="772" spans="1:5" x14ac:dyDescent="0.25">
      <c r="A772" s="3">
        <v>38613</v>
      </c>
      <c r="B772" s="2">
        <f>Table3[[#This Row],[t0]]+1</f>
        <v>38614</v>
      </c>
      <c r="C772" s="2">
        <f>Table3[[#This Row],[t0]]+2</f>
        <v>38615</v>
      </c>
      <c r="D772" s="2">
        <f>Table3[[#This Row],[t0]]+3</f>
        <v>38616</v>
      </c>
      <c r="E772" s="2">
        <f>Table3[[#This Row],[t0]]+4</f>
        <v>38617</v>
      </c>
    </row>
    <row r="773" spans="1:5" x14ac:dyDescent="0.25">
      <c r="A773" s="4">
        <v>38616</v>
      </c>
      <c r="B773" s="2">
        <f>Table3[[#This Row],[t0]]+1</f>
        <v>38617</v>
      </c>
      <c r="C773" s="2">
        <f>Table3[[#This Row],[t0]]+2</f>
        <v>38618</v>
      </c>
      <c r="D773" s="2">
        <f>Table3[[#This Row],[t0]]+3</f>
        <v>38619</v>
      </c>
      <c r="E773" s="2">
        <f>Table3[[#This Row],[t0]]+4</f>
        <v>38620</v>
      </c>
    </row>
    <row r="774" spans="1:5" x14ac:dyDescent="0.25">
      <c r="A774" s="3">
        <v>38616</v>
      </c>
      <c r="B774" s="2">
        <f>Table3[[#This Row],[t0]]+1</f>
        <v>38617</v>
      </c>
      <c r="C774" s="2">
        <f>Table3[[#This Row],[t0]]+2</f>
        <v>38618</v>
      </c>
      <c r="D774" s="2">
        <f>Table3[[#This Row],[t0]]+3</f>
        <v>38619</v>
      </c>
      <c r="E774" s="2">
        <f>Table3[[#This Row],[t0]]+4</f>
        <v>38620</v>
      </c>
    </row>
    <row r="775" spans="1:5" x14ac:dyDescent="0.25">
      <c r="A775" s="4">
        <v>38616</v>
      </c>
      <c r="B775" s="2">
        <f>Table3[[#This Row],[t0]]+1</f>
        <v>38617</v>
      </c>
      <c r="C775" s="2">
        <f>Table3[[#This Row],[t0]]+2</f>
        <v>38618</v>
      </c>
      <c r="D775" s="2">
        <f>Table3[[#This Row],[t0]]+3</f>
        <v>38619</v>
      </c>
      <c r="E775" s="2">
        <f>Table3[[#This Row],[t0]]+4</f>
        <v>38620</v>
      </c>
    </row>
    <row r="776" spans="1:5" x14ac:dyDescent="0.25">
      <c r="A776" s="3">
        <v>38617</v>
      </c>
      <c r="B776" s="2">
        <f>Table3[[#This Row],[t0]]+1</f>
        <v>38618</v>
      </c>
      <c r="C776" s="2">
        <f>Table3[[#This Row],[t0]]+2</f>
        <v>38619</v>
      </c>
      <c r="D776" s="2">
        <f>Table3[[#This Row],[t0]]+3</f>
        <v>38620</v>
      </c>
      <c r="E776" s="2">
        <f>Table3[[#This Row],[t0]]+4</f>
        <v>38621</v>
      </c>
    </row>
    <row r="777" spans="1:5" x14ac:dyDescent="0.25">
      <c r="A777" s="4">
        <v>38619</v>
      </c>
      <c r="B777" s="2">
        <f>Table3[[#This Row],[t0]]+1</f>
        <v>38620</v>
      </c>
      <c r="C777" s="2">
        <f>Table3[[#This Row],[t0]]+2</f>
        <v>38621</v>
      </c>
      <c r="D777" s="2">
        <f>Table3[[#This Row],[t0]]+3</f>
        <v>38622</v>
      </c>
      <c r="E777" s="2">
        <f>Table3[[#This Row],[t0]]+4</f>
        <v>38623</v>
      </c>
    </row>
    <row r="778" spans="1:5" x14ac:dyDescent="0.25">
      <c r="A778" s="3">
        <v>38621</v>
      </c>
      <c r="B778" s="2">
        <f>Table3[[#This Row],[t0]]+1</f>
        <v>38622</v>
      </c>
      <c r="C778" s="2">
        <f>Table3[[#This Row],[t0]]+2</f>
        <v>38623</v>
      </c>
      <c r="D778" s="2">
        <f>Table3[[#This Row],[t0]]+3</f>
        <v>38624</v>
      </c>
      <c r="E778" s="2">
        <f>Table3[[#This Row],[t0]]+4</f>
        <v>38625</v>
      </c>
    </row>
    <row r="779" spans="1:5" x14ac:dyDescent="0.25">
      <c r="A779" s="4">
        <v>38622</v>
      </c>
      <c r="B779" s="2">
        <f>Table3[[#This Row],[t0]]+1</f>
        <v>38623</v>
      </c>
      <c r="C779" s="2">
        <f>Table3[[#This Row],[t0]]+2</f>
        <v>38624</v>
      </c>
      <c r="D779" s="2">
        <f>Table3[[#This Row],[t0]]+3</f>
        <v>38625</v>
      </c>
      <c r="E779" s="2">
        <f>Table3[[#This Row],[t0]]+4</f>
        <v>38626</v>
      </c>
    </row>
    <row r="780" spans="1:5" x14ac:dyDescent="0.25">
      <c r="A780" s="3">
        <v>38622</v>
      </c>
      <c r="B780" s="2">
        <f>Table3[[#This Row],[t0]]+1</f>
        <v>38623</v>
      </c>
      <c r="C780" s="2">
        <f>Table3[[#This Row],[t0]]+2</f>
        <v>38624</v>
      </c>
      <c r="D780" s="2">
        <f>Table3[[#This Row],[t0]]+3</f>
        <v>38625</v>
      </c>
      <c r="E780" s="2">
        <f>Table3[[#This Row],[t0]]+4</f>
        <v>38626</v>
      </c>
    </row>
    <row r="781" spans="1:5" x14ac:dyDescent="0.25">
      <c r="A781" s="4">
        <v>38624</v>
      </c>
      <c r="B781" s="2">
        <f>Table3[[#This Row],[t0]]+1</f>
        <v>38625</v>
      </c>
      <c r="C781" s="2">
        <f>Table3[[#This Row],[t0]]+2</f>
        <v>38626</v>
      </c>
      <c r="D781" s="2">
        <f>Table3[[#This Row],[t0]]+3</f>
        <v>38627</v>
      </c>
      <c r="E781" s="2">
        <f>Table3[[#This Row],[t0]]+4</f>
        <v>38628</v>
      </c>
    </row>
    <row r="782" spans="1:5" x14ac:dyDescent="0.25">
      <c r="A782" s="3">
        <v>38625</v>
      </c>
      <c r="B782" s="2">
        <f>Table3[[#This Row],[t0]]+1</f>
        <v>38626</v>
      </c>
      <c r="C782" s="2">
        <f>Table3[[#This Row],[t0]]+2</f>
        <v>38627</v>
      </c>
      <c r="D782" s="2">
        <f>Table3[[#This Row],[t0]]+3</f>
        <v>38628</v>
      </c>
      <c r="E782" s="2">
        <f>Table3[[#This Row],[t0]]+4</f>
        <v>38629</v>
      </c>
    </row>
    <row r="783" spans="1:5" x14ac:dyDescent="0.25">
      <c r="A783" s="4">
        <v>38628</v>
      </c>
      <c r="B783" s="2">
        <f>Table3[[#This Row],[t0]]+1</f>
        <v>38629</v>
      </c>
      <c r="C783" s="2">
        <f>Table3[[#This Row],[t0]]+2</f>
        <v>38630</v>
      </c>
      <c r="D783" s="2">
        <f>Table3[[#This Row],[t0]]+3</f>
        <v>38631</v>
      </c>
      <c r="E783" s="2">
        <f>Table3[[#This Row],[t0]]+4</f>
        <v>38632</v>
      </c>
    </row>
    <row r="784" spans="1:5" x14ac:dyDescent="0.25">
      <c r="A784" s="3">
        <v>38628</v>
      </c>
      <c r="B784" s="2">
        <f>Table3[[#This Row],[t0]]+1</f>
        <v>38629</v>
      </c>
      <c r="C784" s="2">
        <f>Table3[[#This Row],[t0]]+2</f>
        <v>38630</v>
      </c>
      <c r="D784" s="2">
        <f>Table3[[#This Row],[t0]]+3</f>
        <v>38631</v>
      </c>
      <c r="E784" s="2">
        <f>Table3[[#This Row],[t0]]+4</f>
        <v>38632</v>
      </c>
    </row>
    <row r="785" spans="1:5" x14ac:dyDescent="0.25">
      <c r="A785" s="4">
        <v>38628</v>
      </c>
      <c r="B785" s="2">
        <f>Table3[[#This Row],[t0]]+1</f>
        <v>38629</v>
      </c>
      <c r="C785" s="2">
        <f>Table3[[#This Row],[t0]]+2</f>
        <v>38630</v>
      </c>
      <c r="D785" s="2">
        <f>Table3[[#This Row],[t0]]+3</f>
        <v>38631</v>
      </c>
      <c r="E785" s="2">
        <f>Table3[[#This Row],[t0]]+4</f>
        <v>38632</v>
      </c>
    </row>
    <row r="786" spans="1:5" x14ac:dyDescent="0.25">
      <c r="A786" s="3">
        <v>38628</v>
      </c>
      <c r="B786" s="2">
        <f>Table3[[#This Row],[t0]]+1</f>
        <v>38629</v>
      </c>
      <c r="C786" s="2">
        <f>Table3[[#This Row],[t0]]+2</f>
        <v>38630</v>
      </c>
      <c r="D786" s="2">
        <f>Table3[[#This Row],[t0]]+3</f>
        <v>38631</v>
      </c>
      <c r="E786" s="2">
        <f>Table3[[#This Row],[t0]]+4</f>
        <v>38632</v>
      </c>
    </row>
    <row r="787" spans="1:5" x14ac:dyDescent="0.25">
      <c r="A787" s="4">
        <v>38632</v>
      </c>
      <c r="B787" s="2">
        <f>Table3[[#This Row],[t0]]+1</f>
        <v>38633</v>
      </c>
      <c r="C787" s="2">
        <f>Table3[[#This Row],[t0]]+2</f>
        <v>38634</v>
      </c>
      <c r="D787" s="2">
        <f>Table3[[#This Row],[t0]]+3</f>
        <v>38635</v>
      </c>
      <c r="E787" s="2">
        <f>Table3[[#This Row],[t0]]+4</f>
        <v>38636</v>
      </c>
    </row>
    <row r="788" spans="1:5" x14ac:dyDescent="0.25">
      <c r="A788" s="3">
        <v>38633</v>
      </c>
      <c r="B788" s="2">
        <f>Table3[[#This Row],[t0]]+1</f>
        <v>38634</v>
      </c>
      <c r="C788" s="2">
        <f>Table3[[#This Row],[t0]]+2</f>
        <v>38635</v>
      </c>
      <c r="D788" s="2">
        <f>Table3[[#This Row],[t0]]+3</f>
        <v>38636</v>
      </c>
      <c r="E788" s="2">
        <f>Table3[[#This Row],[t0]]+4</f>
        <v>38637</v>
      </c>
    </row>
    <row r="789" spans="1:5" x14ac:dyDescent="0.25">
      <c r="A789" s="4">
        <v>38643</v>
      </c>
      <c r="B789" s="2">
        <f>Table3[[#This Row],[t0]]+1</f>
        <v>38644</v>
      </c>
      <c r="C789" s="2">
        <f>Table3[[#This Row],[t0]]+2</f>
        <v>38645</v>
      </c>
      <c r="D789" s="2">
        <f>Table3[[#This Row],[t0]]+3</f>
        <v>38646</v>
      </c>
      <c r="E789" s="2">
        <f>Table3[[#This Row],[t0]]+4</f>
        <v>38647</v>
      </c>
    </row>
    <row r="790" spans="1:5" x14ac:dyDescent="0.25">
      <c r="A790" s="3">
        <v>38645</v>
      </c>
      <c r="B790" s="2">
        <f>Table3[[#This Row],[t0]]+1</f>
        <v>38646</v>
      </c>
      <c r="C790" s="2">
        <f>Table3[[#This Row],[t0]]+2</f>
        <v>38647</v>
      </c>
      <c r="D790" s="2">
        <f>Table3[[#This Row],[t0]]+3</f>
        <v>38648</v>
      </c>
      <c r="E790" s="2">
        <f>Table3[[#This Row],[t0]]+4</f>
        <v>38649</v>
      </c>
    </row>
    <row r="791" spans="1:5" x14ac:dyDescent="0.25">
      <c r="A791" s="4">
        <v>38645</v>
      </c>
      <c r="B791" s="2">
        <f>Table3[[#This Row],[t0]]+1</f>
        <v>38646</v>
      </c>
      <c r="C791" s="2">
        <f>Table3[[#This Row],[t0]]+2</f>
        <v>38647</v>
      </c>
      <c r="D791" s="2">
        <f>Table3[[#This Row],[t0]]+3</f>
        <v>38648</v>
      </c>
      <c r="E791" s="2">
        <f>Table3[[#This Row],[t0]]+4</f>
        <v>38649</v>
      </c>
    </row>
    <row r="792" spans="1:5" x14ac:dyDescent="0.25">
      <c r="A792" s="3">
        <v>38646</v>
      </c>
      <c r="B792" s="2">
        <f>Table3[[#This Row],[t0]]+1</f>
        <v>38647</v>
      </c>
      <c r="C792" s="2">
        <f>Table3[[#This Row],[t0]]+2</f>
        <v>38648</v>
      </c>
      <c r="D792" s="2">
        <f>Table3[[#This Row],[t0]]+3</f>
        <v>38649</v>
      </c>
      <c r="E792" s="2">
        <f>Table3[[#This Row],[t0]]+4</f>
        <v>38650</v>
      </c>
    </row>
    <row r="793" spans="1:5" x14ac:dyDescent="0.25">
      <c r="A793" s="4">
        <v>38648</v>
      </c>
      <c r="B793" s="2">
        <f>Table3[[#This Row],[t0]]+1</f>
        <v>38649</v>
      </c>
      <c r="C793" s="2">
        <f>Table3[[#This Row],[t0]]+2</f>
        <v>38650</v>
      </c>
      <c r="D793" s="2">
        <f>Table3[[#This Row],[t0]]+3</f>
        <v>38651</v>
      </c>
      <c r="E793" s="2">
        <f>Table3[[#This Row],[t0]]+4</f>
        <v>38652</v>
      </c>
    </row>
    <row r="794" spans="1:5" x14ac:dyDescent="0.25">
      <c r="A794" s="3">
        <v>38656</v>
      </c>
      <c r="B794" s="2">
        <f>Table3[[#This Row],[t0]]+1</f>
        <v>38657</v>
      </c>
      <c r="C794" s="2">
        <f>Table3[[#This Row],[t0]]+2</f>
        <v>38658</v>
      </c>
      <c r="D794" s="2">
        <f>Table3[[#This Row],[t0]]+3</f>
        <v>38659</v>
      </c>
      <c r="E794" s="2">
        <f>Table3[[#This Row],[t0]]+4</f>
        <v>38660</v>
      </c>
    </row>
    <row r="795" spans="1:5" x14ac:dyDescent="0.25">
      <c r="A795" s="4">
        <v>38671</v>
      </c>
      <c r="B795" s="2">
        <f>Table3[[#This Row],[t0]]+1</f>
        <v>38672</v>
      </c>
      <c r="C795" s="2">
        <f>Table3[[#This Row],[t0]]+2</f>
        <v>38673</v>
      </c>
      <c r="D795" s="2">
        <f>Table3[[#This Row],[t0]]+3</f>
        <v>38674</v>
      </c>
      <c r="E795" s="2">
        <f>Table3[[#This Row],[t0]]+4</f>
        <v>38675</v>
      </c>
    </row>
    <row r="796" spans="1:5" x14ac:dyDescent="0.25">
      <c r="A796" s="3">
        <v>38677</v>
      </c>
      <c r="B796" s="2">
        <f>Table3[[#This Row],[t0]]+1</f>
        <v>38678</v>
      </c>
      <c r="C796" s="2">
        <f>Table3[[#This Row],[t0]]+2</f>
        <v>38679</v>
      </c>
      <c r="D796" s="2">
        <f>Table3[[#This Row],[t0]]+3</f>
        <v>38680</v>
      </c>
      <c r="E796" s="2">
        <f>Table3[[#This Row],[t0]]+4</f>
        <v>38681</v>
      </c>
    </row>
    <row r="797" spans="1:5" x14ac:dyDescent="0.25">
      <c r="A797" s="4">
        <v>38679</v>
      </c>
      <c r="B797" s="2">
        <f>Table3[[#This Row],[t0]]+1</f>
        <v>38680</v>
      </c>
      <c r="C797" s="2">
        <f>Table3[[#This Row],[t0]]+2</f>
        <v>38681</v>
      </c>
      <c r="D797" s="2">
        <f>Table3[[#This Row],[t0]]+3</f>
        <v>38682</v>
      </c>
      <c r="E797" s="2">
        <f>Table3[[#This Row],[t0]]+4</f>
        <v>38683</v>
      </c>
    </row>
    <row r="798" spans="1:5" x14ac:dyDescent="0.25">
      <c r="A798" s="3">
        <v>38679</v>
      </c>
      <c r="B798" s="2">
        <f>Table3[[#This Row],[t0]]+1</f>
        <v>38680</v>
      </c>
      <c r="C798" s="2">
        <f>Table3[[#This Row],[t0]]+2</f>
        <v>38681</v>
      </c>
      <c r="D798" s="2">
        <f>Table3[[#This Row],[t0]]+3</f>
        <v>38682</v>
      </c>
      <c r="E798" s="2">
        <f>Table3[[#This Row],[t0]]+4</f>
        <v>38683</v>
      </c>
    </row>
    <row r="799" spans="1:5" x14ac:dyDescent="0.25">
      <c r="A799" s="4">
        <v>38686</v>
      </c>
      <c r="B799" s="2">
        <f>Table3[[#This Row],[t0]]+1</f>
        <v>38687</v>
      </c>
      <c r="C799" s="2">
        <f>Table3[[#This Row],[t0]]+2</f>
        <v>38688</v>
      </c>
      <c r="D799" s="2">
        <f>Table3[[#This Row],[t0]]+3</f>
        <v>38689</v>
      </c>
      <c r="E799" s="2">
        <f>Table3[[#This Row],[t0]]+4</f>
        <v>38690</v>
      </c>
    </row>
    <row r="800" spans="1:5" x14ac:dyDescent="0.25">
      <c r="A800" s="3">
        <v>38688</v>
      </c>
      <c r="B800" s="2">
        <f>Table3[[#This Row],[t0]]+1</f>
        <v>38689</v>
      </c>
      <c r="C800" s="2">
        <f>Table3[[#This Row],[t0]]+2</f>
        <v>38690</v>
      </c>
      <c r="D800" s="2">
        <f>Table3[[#This Row],[t0]]+3</f>
        <v>38691</v>
      </c>
      <c r="E800" s="2">
        <f>Table3[[#This Row],[t0]]+4</f>
        <v>38692</v>
      </c>
    </row>
    <row r="801" spans="1:5" x14ac:dyDescent="0.25">
      <c r="A801" s="4">
        <v>38690</v>
      </c>
      <c r="B801" s="2">
        <f>Table3[[#This Row],[t0]]+1</f>
        <v>38691</v>
      </c>
      <c r="C801" s="2">
        <f>Table3[[#This Row],[t0]]+2</f>
        <v>38692</v>
      </c>
      <c r="D801" s="2">
        <f>Table3[[#This Row],[t0]]+3</f>
        <v>38693</v>
      </c>
      <c r="E801" s="2">
        <f>Table3[[#This Row],[t0]]+4</f>
        <v>38694</v>
      </c>
    </row>
    <row r="802" spans="1:5" x14ac:dyDescent="0.25">
      <c r="A802" s="3">
        <v>38691</v>
      </c>
      <c r="B802" s="2">
        <f>Table3[[#This Row],[t0]]+1</f>
        <v>38692</v>
      </c>
      <c r="C802" s="2">
        <f>Table3[[#This Row],[t0]]+2</f>
        <v>38693</v>
      </c>
      <c r="D802" s="2">
        <f>Table3[[#This Row],[t0]]+3</f>
        <v>38694</v>
      </c>
      <c r="E802" s="2">
        <f>Table3[[#This Row],[t0]]+4</f>
        <v>38695</v>
      </c>
    </row>
    <row r="803" spans="1:5" x14ac:dyDescent="0.25">
      <c r="A803" s="4">
        <v>38708</v>
      </c>
      <c r="B803" s="2">
        <f>Table3[[#This Row],[t0]]+1</f>
        <v>38709</v>
      </c>
      <c r="C803" s="2">
        <f>Table3[[#This Row],[t0]]+2</f>
        <v>38710</v>
      </c>
      <c r="D803" s="2">
        <f>Table3[[#This Row],[t0]]+3</f>
        <v>38711</v>
      </c>
      <c r="E803" s="2">
        <f>Table3[[#This Row],[t0]]+4</f>
        <v>38712</v>
      </c>
    </row>
    <row r="804" spans="1:5" x14ac:dyDescent="0.25">
      <c r="A804" s="3">
        <v>38708</v>
      </c>
      <c r="B804" s="2">
        <f>Table3[[#This Row],[t0]]+1</f>
        <v>38709</v>
      </c>
      <c r="C804" s="2">
        <f>Table3[[#This Row],[t0]]+2</f>
        <v>38710</v>
      </c>
      <c r="D804" s="2">
        <f>Table3[[#This Row],[t0]]+3</f>
        <v>38711</v>
      </c>
      <c r="E804" s="2">
        <f>Table3[[#This Row],[t0]]+4</f>
        <v>38712</v>
      </c>
    </row>
    <row r="805" spans="1:5" x14ac:dyDescent="0.25">
      <c r="A805" s="4">
        <v>38710</v>
      </c>
      <c r="B805" s="2">
        <f>Table3[[#This Row],[t0]]+1</f>
        <v>38711</v>
      </c>
      <c r="C805" s="2">
        <f>Table3[[#This Row],[t0]]+2</f>
        <v>38712</v>
      </c>
      <c r="D805" s="2">
        <f>Table3[[#This Row],[t0]]+3</f>
        <v>38713</v>
      </c>
      <c r="E805" s="2">
        <f>Table3[[#This Row],[t0]]+4</f>
        <v>38714</v>
      </c>
    </row>
    <row r="806" spans="1:5" x14ac:dyDescent="0.25">
      <c r="A806" s="3">
        <v>38713</v>
      </c>
      <c r="B806" s="2">
        <f>Table3[[#This Row],[t0]]+1</f>
        <v>38714</v>
      </c>
      <c r="C806" s="2">
        <f>Table3[[#This Row],[t0]]+2</f>
        <v>38715</v>
      </c>
      <c r="D806" s="2">
        <f>Table3[[#This Row],[t0]]+3</f>
        <v>38716</v>
      </c>
      <c r="E806" s="2">
        <f>Table3[[#This Row],[t0]]+4</f>
        <v>38717</v>
      </c>
    </row>
    <row r="807" spans="1:5" x14ac:dyDescent="0.25">
      <c r="A807" s="4">
        <v>38713</v>
      </c>
      <c r="B807" s="2">
        <f>Table3[[#This Row],[t0]]+1</f>
        <v>38714</v>
      </c>
      <c r="C807" s="2">
        <f>Table3[[#This Row],[t0]]+2</f>
        <v>38715</v>
      </c>
      <c r="D807" s="2">
        <f>Table3[[#This Row],[t0]]+3</f>
        <v>38716</v>
      </c>
      <c r="E807" s="2">
        <f>Table3[[#This Row],[t0]]+4</f>
        <v>38717</v>
      </c>
    </row>
    <row r="808" spans="1:5" x14ac:dyDescent="0.25">
      <c r="A808" s="3">
        <v>38714</v>
      </c>
      <c r="B808" s="2">
        <f>Table3[[#This Row],[t0]]+1</f>
        <v>38715</v>
      </c>
      <c r="C808" s="2">
        <f>Table3[[#This Row],[t0]]+2</f>
        <v>38716</v>
      </c>
      <c r="D808" s="2">
        <f>Table3[[#This Row],[t0]]+3</f>
        <v>38717</v>
      </c>
      <c r="E808" s="2">
        <f>Table3[[#This Row],[t0]]+4</f>
        <v>38718</v>
      </c>
    </row>
    <row r="809" spans="1:5" x14ac:dyDescent="0.25">
      <c r="A809" s="4">
        <v>38714</v>
      </c>
      <c r="B809" s="2">
        <f>Table3[[#This Row],[t0]]+1</f>
        <v>38715</v>
      </c>
      <c r="C809" s="2">
        <f>Table3[[#This Row],[t0]]+2</f>
        <v>38716</v>
      </c>
      <c r="D809" s="2">
        <f>Table3[[#This Row],[t0]]+3</f>
        <v>38717</v>
      </c>
      <c r="E809" s="2">
        <f>Table3[[#This Row],[t0]]+4</f>
        <v>38718</v>
      </c>
    </row>
    <row r="810" spans="1:5" x14ac:dyDescent="0.25">
      <c r="A810" s="3">
        <v>38717</v>
      </c>
      <c r="B810" s="2">
        <f>Table3[[#This Row],[t0]]+1</f>
        <v>38718</v>
      </c>
      <c r="C810" s="2">
        <f>Table3[[#This Row],[t0]]+2</f>
        <v>38719</v>
      </c>
      <c r="D810" s="2">
        <f>Table3[[#This Row],[t0]]+3</f>
        <v>38720</v>
      </c>
      <c r="E810" s="2">
        <f>Table3[[#This Row],[t0]]+4</f>
        <v>38721</v>
      </c>
    </row>
    <row r="811" spans="1:5" x14ac:dyDescent="0.25">
      <c r="A811" s="4">
        <v>38717</v>
      </c>
      <c r="B811" s="2">
        <f>Table3[[#This Row],[t0]]+1</f>
        <v>38718</v>
      </c>
      <c r="C811" s="2">
        <f>Table3[[#This Row],[t0]]+2</f>
        <v>38719</v>
      </c>
      <c r="D811" s="2">
        <f>Table3[[#This Row],[t0]]+3</f>
        <v>38720</v>
      </c>
      <c r="E811" s="2">
        <f>Table3[[#This Row],[t0]]+4</f>
        <v>38721</v>
      </c>
    </row>
    <row r="812" spans="1:5" x14ac:dyDescent="0.25">
      <c r="A812" s="3">
        <v>38717</v>
      </c>
      <c r="B812" s="2">
        <f>Table3[[#This Row],[t0]]+1</f>
        <v>38718</v>
      </c>
      <c r="C812" s="2">
        <f>Table3[[#This Row],[t0]]+2</f>
        <v>38719</v>
      </c>
      <c r="D812" s="2">
        <f>Table3[[#This Row],[t0]]+3</f>
        <v>38720</v>
      </c>
      <c r="E812" s="2">
        <f>Table3[[#This Row],[t0]]+4</f>
        <v>38721</v>
      </c>
    </row>
    <row r="813" spans="1:5" x14ac:dyDescent="0.25">
      <c r="A813" s="4">
        <v>38717</v>
      </c>
      <c r="B813" s="2">
        <f>Table3[[#This Row],[t0]]+1</f>
        <v>38718</v>
      </c>
      <c r="C813" s="2">
        <f>Table3[[#This Row],[t0]]+2</f>
        <v>38719</v>
      </c>
      <c r="D813" s="2">
        <f>Table3[[#This Row],[t0]]+3</f>
        <v>38720</v>
      </c>
      <c r="E813" s="2">
        <f>Table3[[#This Row],[t0]]+4</f>
        <v>38721</v>
      </c>
    </row>
    <row r="814" spans="1:5" x14ac:dyDescent="0.25">
      <c r="A814" s="3">
        <v>38718</v>
      </c>
      <c r="B814" s="2">
        <f>Table3[[#This Row],[t0]]+1</f>
        <v>38719</v>
      </c>
      <c r="C814" s="2">
        <f>Table3[[#This Row],[t0]]+2</f>
        <v>38720</v>
      </c>
      <c r="D814" s="2">
        <f>Table3[[#This Row],[t0]]+3</f>
        <v>38721</v>
      </c>
      <c r="E814" s="2">
        <f>Table3[[#This Row],[t0]]+4</f>
        <v>38722</v>
      </c>
    </row>
    <row r="815" spans="1:5" x14ac:dyDescent="0.25">
      <c r="A815" s="4">
        <v>38718</v>
      </c>
      <c r="B815" s="2">
        <f>Table3[[#This Row],[t0]]+1</f>
        <v>38719</v>
      </c>
      <c r="C815" s="2">
        <f>Table3[[#This Row],[t0]]+2</f>
        <v>38720</v>
      </c>
      <c r="D815" s="2">
        <f>Table3[[#This Row],[t0]]+3</f>
        <v>38721</v>
      </c>
      <c r="E815" s="2">
        <f>Table3[[#This Row],[t0]]+4</f>
        <v>38722</v>
      </c>
    </row>
    <row r="816" spans="1:5" x14ac:dyDescent="0.25">
      <c r="A816" s="3">
        <v>38718</v>
      </c>
      <c r="B816" s="2">
        <f>Table3[[#This Row],[t0]]+1</f>
        <v>38719</v>
      </c>
      <c r="C816" s="2">
        <f>Table3[[#This Row],[t0]]+2</f>
        <v>38720</v>
      </c>
      <c r="D816" s="2">
        <f>Table3[[#This Row],[t0]]+3</f>
        <v>38721</v>
      </c>
      <c r="E816" s="2">
        <f>Table3[[#This Row],[t0]]+4</f>
        <v>38722</v>
      </c>
    </row>
    <row r="817" spans="1:5" x14ac:dyDescent="0.25">
      <c r="A817" s="4">
        <v>38726</v>
      </c>
      <c r="B817" s="2">
        <f>Table3[[#This Row],[t0]]+1</f>
        <v>38727</v>
      </c>
      <c r="C817" s="2">
        <f>Table3[[#This Row],[t0]]+2</f>
        <v>38728</v>
      </c>
      <c r="D817" s="2">
        <f>Table3[[#This Row],[t0]]+3</f>
        <v>38729</v>
      </c>
      <c r="E817" s="2">
        <f>Table3[[#This Row],[t0]]+4</f>
        <v>38730</v>
      </c>
    </row>
    <row r="818" spans="1:5" x14ac:dyDescent="0.25">
      <c r="A818" s="3">
        <v>38730</v>
      </c>
      <c r="B818" s="2">
        <f>Table3[[#This Row],[t0]]+1</f>
        <v>38731</v>
      </c>
      <c r="C818" s="2">
        <f>Table3[[#This Row],[t0]]+2</f>
        <v>38732</v>
      </c>
      <c r="D818" s="2">
        <f>Table3[[#This Row],[t0]]+3</f>
        <v>38733</v>
      </c>
      <c r="E818" s="2">
        <f>Table3[[#This Row],[t0]]+4</f>
        <v>38734</v>
      </c>
    </row>
    <row r="819" spans="1:5" x14ac:dyDescent="0.25">
      <c r="A819" s="4">
        <v>38737</v>
      </c>
      <c r="B819" s="2">
        <f>Table3[[#This Row],[t0]]+1</f>
        <v>38738</v>
      </c>
      <c r="C819" s="2">
        <f>Table3[[#This Row],[t0]]+2</f>
        <v>38739</v>
      </c>
      <c r="D819" s="2">
        <f>Table3[[#This Row],[t0]]+3</f>
        <v>38740</v>
      </c>
      <c r="E819" s="2">
        <f>Table3[[#This Row],[t0]]+4</f>
        <v>38741</v>
      </c>
    </row>
    <row r="820" spans="1:5" x14ac:dyDescent="0.25">
      <c r="A820" s="3">
        <v>38739</v>
      </c>
      <c r="B820" s="2">
        <f>Table3[[#This Row],[t0]]+1</f>
        <v>38740</v>
      </c>
      <c r="C820" s="2">
        <f>Table3[[#This Row],[t0]]+2</f>
        <v>38741</v>
      </c>
      <c r="D820" s="2">
        <f>Table3[[#This Row],[t0]]+3</f>
        <v>38742</v>
      </c>
      <c r="E820" s="2">
        <f>Table3[[#This Row],[t0]]+4</f>
        <v>38743</v>
      </c>
    </row>
    <row r="821" spans="1:5" x14ac:dyDescent="0.25">
      <c r="A821" s="4">
        <v>38742</v>
      </c>
      <c r="B821" s="2">
        <f>Table3[[#This Row],[t0]]+1</f>
        <v>38743</v>
      </c>
      <c r="C821" s="2">
        <f>Table3[[#This Row],[t0]]+2</f>
        <v>38744</v>
      </c>
      <c r="D821" s="2">
        <f>Table3[[#This Row],[t0]]+3</f>
        <v>38745</v>
      </c>
      <c r="E821" s="2">
        <f>Table3[[#This Row],[t0]]+4</f>
        <v>38746</v>
      </c>
    </row>
    <row r="822" spans="1:5" x14ac:dyDescent="0.25">
      <c r="A822" s="3">
        <v>38743</v>
      </c>
      <c r="B822" s="2">
        <f>Table3[[#This Row],[t0]]+1</f>
        <v>38744</v>
      </c>
      <c r="C822" s="2">
        <f>Table3[[#This Row],[t0]]+2</f>
        <v>38745</v>
      </c>
      <c r="D822" s="2">
        <f>Table3[[#This Row],[t0]]+3</f>
        <v>38746</v>
      </c>
      <c r="E822" s="2">
        <f>Table3[[#This Row],[t0]]+4</f>
        <v>38747</v>
      </c>
    </row>
    <row r="823" spans="1:5" x14ac:dyDescent="0.25">
      <c r="A823" s="4">
        <v>38743</v>
      </c>
      <c r="B823" s="2">
        <f>Table3[[#This Row],[t0]]+1</f>
        <v>38744</v>
      </c>
      <c r="C823" s="2">
        <f>Table3[[#This Row],[t0]]+2</f>
        <v>38745</v>
      </c>
      <c r="D823" s="2">
        <f>Table3[[#This Row],[t0]]+3</f>
        <v>38746</v>
      </c>
      <c r="E823" s="2">
        <f>Table3[[#This Row],[t0]]+4</f>
        <v>38747</v>
      </c>
    </row>
    <row r="824" spans="1:5" x14ac:dyDescent="0.25">
      <c r="A824" s="3">
        <v>38743</v>
      </c>
      <c r="B824" s="2">
        <f>Table3[[#This Row],[t0]]+1</f>
        <v>38744</v>
      </c>
      <c r="C824" s="2">
        <f>Table3[[#This Row],[t0]]+2</f>
        <v>38745</v>
      </c>
      <c r="D824" s="2">
        <f>Table3[[#This Row],[t0]]+3</f>
        <v>38746</v>
      </c>
      <c r="E824" s="2">
        <f>Table3[[#This Row],[t0]]+4</f>
        <v>38747</v>
      </c>
    </row>
    <row r="825" spans="1:5" x14ac:dyDescent="0.25">
      <c r="A825" s="4">
        <v>38744</v>
      </c>
      <c r="B825" s="2">
        <f>Table3[[#This Row],[t0]]+1</f>
        <v>38745</v>
      </c>
      <c r="C825" s="2">
        <f>Table3[[#This Row],[t0]]+2</f>
        <v>38746</v>
      </c>
      <c r="D825" s="2">
        <f>Table3[[#This Row],[t0]]+3</f>
        <v>38747</v>
      </c>
      <c r="E825" s="2">
        <f>Table3[[#This Row],[t0]]+4</f>
        <v>38748</v>
      </c>
    </row>
    <row r="826" spans="1:5" x14ac:dyDescent="0.25">
      <c r="A826" s="3">
        <v>38748</v>
      </c>
      <c r="B826" s="2">
        <f>Table3[[#This Row],[t0]]+1</f>
        <v>38749</v>
      </c>
      <c r="C826" s="2">
        <f>Table3[[#This Row],[t0]]+2</f>
        <v>38750</v>
      </c>
      <c r="D826" s="2">
        <f>Table3[[#This Row],[t0]]+3</f>
        <v>38751</v>
      </c>
      <c r="E826" s="2">
        <f>Table3[[#This Row],[t0]]+4</f>
        <v>38752</v>
      </c>
    </row>
    <row r="827" spans="1:5" x14ac:dyDescent="0.25">
      <c r="A827" s="4">
        <v>38751</v>
      </c>
      <c r="B827" s="2">
        <f>Table3[[#This Row],[t0]]+1</f>
        <v>38752</v>
      </c>
      <c r="C827" s="2">
        <f>Table3[[#This Row],[t0]]+2</f>
        <v>38753</v>
      </c>
      <c r="D827" s="2">
        <f>Table3[[#This Row],[t0]]+3</f>
        <v>38754</v>
      </c>
      <c r="E827" s="2">
        <f>Table3[[#This Row],[t0]]+4</f>
        <v>38755</v>
      </c>
    </row>
    <row r="828" spans="1:5" x14ac:dyDescent="0.25">
      <c r="A828" s="3">
        <v>38752</v>
      </c>
      <c r="B828" s="2">
        <f>Table3[[#This Row],[t0]]+1</f>
        <v>38753</v>
      </c>
      <c r="C828" s="2">
        <f>Table3[[#This Row],[t0]]+2</f>
        <v>38754</v>
      </c>
      <c r="D828" s="2">
        <f>Table3[[#This Row],[t0]]+3</f>
        <v>38755</v>
      </c>
      <c r="E828" s="2">
        <f>Table3[[#This Row],[t0]]+4</f>
        <v>38756</v>
      </c>
    </row>
    <row r="829" spans="1:5" x14ac:dyDescent="0.25">
      <c r="A829" s="4">
        <v>38752</v>
      </c>
      <c r="B829" s="2">
        <f>Table3[[#This Row],[t0]]+1</f>
        <v>38753</v>
      </c>
      <c r="C829" s="2">
        <f>Table3[[#This Row],[t0]]+2</f>
        <v>38754</v>
      </c>
      <c r="D829" s="2">
        <f>Table3[[#This Row],[t0]]+3</f>
        <v>38755</v>
      </c>
      <c r="E829" s="2">
        <f>Table3[[#This Row],[t0]]+4</f>
        <v>38756</v>
      </c>
    </row>
    <row r="830" spans="1:5" x14ac:dyDescent="0.25">
      <c r="A830" s="3">
        <v>38758</v>
      </c>
      <c r="B830" s="2">
        <f>Table3[[#This Row],[t0]]+1</f>
        <v>38759</v>
      </c>
      <c r="C830" s="2">
        <f>Table3[[#This Row],[t0]]+2</f>
        <v>38760</v>
      </c>
      <c r="D830" s="2">
        <f>Table3[[#This Row],[t0]]+3</f>
        <v>38761</v>
      </c>
      <c r="E830" s="2">
        <f>Table3[[#This Row],[t0]]+4</f>
        <v>38762</v>
      </c>
    </row>
    <row r="831" spans="1:5" x14ac:dyDescent="0.25">
      <c r="A831" s="4">
        <v>38758</v>
      </c>
      <c r="B831" s="2">
        <f>Table3[[#This Row],[t0]]+1</f>
        <v>38759</v>
      </c>
      <c r="C831" s="2">
        <f>Table3[[#This Row],[t0]]+2</f>
        <v>38760</v>
      </c>
      <c r="D831" s="2">
        <f>Table3[[#This Row],[t0]]+3</f>
        <v>38761</v>
      </c>
      <c r="E831" s="2">
        <f>Table3[[#This Row],[t0]]+4</f>
        <v>38762</v>
      </c>
    </row>
    <row r="832" spans="1:5" x14ac:dyDescent="0.25">
      <c r="A832" s="3">
        <v>38758</v>
      </c>
      <c r="B832" s="2">
        <f>Table3[[#This Row],[t0]]+1</f>
        <v>38759</v>
      </c>
      <c r="C832" s="2">
        <f>Table3[[#This Row],[t0]]+2</f>
        <v>38760</v>
      </c>
      <c r="D832" s="2">
        <f>Table3[[#This Row],[t0]]+3</f>
        <v>38761</v>
      </c>
      <c r="E832" s="2">
        <f>Table3[[#This Row],[t0]]+4</f>
        <v>38762</v>
      </c>
    </row>
    <row r="833" spans="1:5" x14ac:dyDescent="0.25">
      <c r="A833" s="4">
        <v>38761</v>
      </c>
      <c r="B833" s="2">
        <f>Table3[[#This Row],[t0]]+1</f>
        <v>38762</v>
      </c>
      <c r="C833" s="2">
        <f>Table3[[#This Row],[t0]]+2</f>
        <v>38763</v>
      </c>
      <c r="D833" s="2">
        <f>Table3[[#This Row],[t0]]+3</f>
        <v>38764</v>
      </c>
      <c r="E833" s="2">
        <f>Table3[[#This Row],[t0]]+4</f>
        <v>38765</v>
      </c>
    </row>
    <row r="834" spans="1:5" x14ac:dyDescent="0.25">
      <c r="A834" s="3">
        <v>38762</v>
      </c>
      <c r="B834" s="2">
        <f>Table3[[#This Row],[t0]]+1</f>
        <v>38763</v>
      </c>
      <c r="C834" s="2">
        <f>Table3[[#This Row],[t0]]+2</f>
        <v>38764</v>
      </c>
      <c r="D834" s="2">
        <f>Table3[[#This Row],[t0]]+3</f>
        <v>38765</v>
      </c>
      <c r="E834" s="2">
        <f>Table3[[#This Row],[t0]]+4</f>
        <v>38766</v>
      </c>
    </row>
    <row r="835" spans="1:5" x14ac:dyDescent="0.25">
      <c r="A835" s="4">
        <v>38764</v>
      </c>
      <c r="B835" s="2">
        <f>Table3[[#This Row],[t0]]+1</f>
        <v>38765</v>
      </c>
      <c r="C835" s="2">
        <f>Table3[[#This Row],[t0]]+2</f>
        <v>38766</v>
      </c>
      <c r="D835" s="2">
        <f>Table3[[#This Row],[t0]]+3</f>
        <v>38767</v>
      </c>
      <c r="E835" s="2">
        <f>Table3[[#This Row],[t0]]+4</f>
        <v>38768</v>
      </c>
    </row>
    <row r="836" spans="1:5" x14ac:dyDescent="0.25">
      <c r="A836" s="3">
        <v>38765</v>
      </c>
      <c r="B836" s="2">
        <f>Table3[[#This Row],[t0]]+1</f>
        <v>38766</v>
      </c>
      <c r="C836" s="2">
        <f>Table3[[#This Row],[t0]]+2</f>
        <v>38767</v>
      </c>
      <c r="D836" s="2">
        <f>Table3[[#This Row],[t0]]+3</f>
        <v>38768</v>
      </c>
      <c r="E836" s="2">
        <f>Table3[[#This Row],[t0]]+4</f>
        <v>38769</v>
      </c>
    </row>
    <row r="837" spans="1:5" x14ac:dyDescent="0.25">
      <c r="A837" s="4">
        <v>38766</v>
      </c>
      <c r="B837" s="2">
        <f>Table3[[#This Row],[t0]]+1</f>
        <v>38767</v>
      </c>
      <c r="C837" s="2">
        <f>Table3[[#This Row],[t0]]+2</f>
        <v>38768</v>
      </c>
      <c r="D837" s="2">
        <f>Table3[[#This Row],[t0]]+3</f>
        <v>38769</v>
      </c>
      <c r="E837" s="2">
        <f>Table3[[#This Row],[t0]]+4</f>
        <v>38770</v>
      </c>
    </row>
    <row r="838" spans="1:5" x14ac:dyDescent="0.25">
      <c r="A838" s="3">
        <v>38768</v>
      </c>
      <c r="B838" s="2">
        <f>Table3[[#This Row],[t0]]+1</f>
        <v>38769</v>
      </c>
      <c r="C838" s="2">
        <f>Table3[[#This Row],[t0]]+2</f>
        <v>38770</v>
      </c>
      <c r="D838" s="2">
        <f>Table3[[#This Row],[t0]]+3</f>
        <v>38771</v>
      </c>
      <c r="E838" s="2">
        <f>Table3[[#This Row],[t0]]+4</f>
        <v>38772</v>
      </c>
    </row>
    <row r="839" spans="1:5" x14ac:dyDescent="0.25">
      <c r="A839" s="4">
        <v>38776</v>
      </c>
      <c r="B839" s="2">
        <f>Table3[[#This Row],[t0]]+1</f>
        <v>38777</v>
      </c>
      <c r="C839" s="2">
        <f>Table3[[#This Row],[t0]]+2</f>
        <v>38778</v>
      </c>
      <c r="D839" s="2">
        <f>Table3[[#This Row],[t0]]+3</f>
        <v>38779</v>
      </c>
      <c r="E839" s="2">
        <f>Table3[[#This Row],[t0]]+4</f>
        <v>38780</v>
      </c>
    </row>
    <row r="840" spans="1:5" x14ac:dyDescent="0.25">
      <c r="A840" s="3">
        <v>38776</v>
      </c>
      <c r="B840" s="2">
        <f>Table3[[#This Row],[t0]]+1</f>
        <v>38777</v>
      </c>
      <c r="C840" s="2">
        <f>Table3[[#This Row],[t0]]+2</f>
        <v>38778</v>
      </c>
      <c r="D840" s="2">
        <f>Table3[[#This Row],[t0]]+3</f>
        <v>38779</v>
      </c>
      <c r="E840" s="2">
        <f>Table3[[#This Row],[t0]]+4</f>
        <v>38780</v>
      </c>
    </row>
    <row r="841" spans="1:5" x14ac:dyDescent="0.25">
      <c r="A841" s="4">
        <v>38780</v>
      </c>
      <c r="B841" s="2">
        <f>Table3[[#This Row],[t0]]+1</f>
        <v>38781</v>
      </c>
      <c r="C841" s="2">
        <f>Table3[[#This Row],[t0]]+2</f>
        <v>38782</v>
      </c>
      <c r="D841" s="2">
        <f>Table3[[#This Row],[t0]]+3</f>
        <v>38783</v>
      </c>
      <c r="E841" s="2">
        <f>Table3[[#This Row],[t0]]+4</f>
        <v>38784</v>
      </c>
    </row>
    <row r="842" spans="1:5" x14ac:dyDescent="0.25">
      <c r="A842" s="3">
        <v>38783</v>
      </c>
      <c r="B842" s="2">
        <f>Table3[[#This Row],[t0]]+1</f>
        <v>38784</v>
      </c>
      <c r="C842" s="2">
        <f>Table3[[#This Row],[t0]]+2</f>
        <v>38785</v>
      </c>
      <c r="D842" s="2">
        <f>Table3[[#This Row],[t0]]+3</f>
        <v>38786</v>
      </c>
      <c r="E842" s="2">
        <f>Table3[[#This Row],[t0]]+4</f>
        <v>38787</v>
      </c>
    </row>
    <row r="843" spans="1:5" x14ac:dyDescent="0.25">
      <c r="A843" s="4">
        <v>38785</v>
      </c>
      <c r="B843" s="2">
        <f>Table3[[#This Row],[t0]]+1</f>
        <v>38786</v>
      </c>
      <c r="C843" s="2">
        <f>Table3[[#This Row],[t0]]+2</f>
        <v>38787</v>
      </c>
      <c r="D843" s="2">
        <f>Table3[[#This Row],[t0]]+3</f>
        <v>38788</v>
      </c>
      <c r="E843" s="2">
        <f>Table3[[#This Row],[t0]]+4</f>
        <v>38789</v>
      </c>
    </row>
    <row r="844" spans="1:5" x14ac:dyDescent="0.25">
      <c r="A844" s="3">
        <v>38789</v>
      </c>
      <c r="B844" s="2">
        <f>Table3[[#This Row],[t0]]+1</f>
        <v>38790</v>
      </c>
      <c r="C844" s="2">
        <f>Table3[[#This Row],[t0]]+2</f>
        <v>38791</v>
      </c>
      <c r="D844" s="2">
        <f>Table3[[#This Row],[t0]]+3</f>
        <v>38792</v>
      </c>
      <c r="E844" s="2">
        <f>Table3[[#This Row],[t0]]+4</f>
        <v>38793</v>
      </c>
    </row>
    <row r="845" spans="1:5" x14ac:dyDescent="0.25">
      <c r="A845" s="4">
        <v>38790</v>
      </c>
      <c r="B845" s="2">
        <f>Table3[[#This Row],[t0]]+1</f>
        <v>38791</v>
      </c>
      <c r="C845" s="2">
        <f>Table3[[#This Row],[t0]]+2</f>
        <v>38792</v>
      </c>
      <c r="D845" s="2">
        <f>Table3[[#This Row],[t0]]+3</f>
        <v>38793</v>
      </c>
      <c r="E845" s="2">
        <f>Table3[[#This Row],[t0]]+4</f>
        <v>38794</v>
      </c>
    </row>
    <row r="846" spans="1:5" x14ac:dyDescent="0.25">
      <c r="A846" s="3">
        <v>38801</v>
      </c>
      <c r="B846" s="2">
        <f>Table3[[#This Row],[t0]]+1</f>
        <v>38802</v>
      </c>
      <c r="C846" s="2">
        <f>Table3[[#This Row],[t0]]+2</f>
        <v>38803</v>
      </c>
      <c r="D846" s="2">
        <f>Table3[[#This Row],[t0]]+3</f>
        <v>38804</v>
      </c>
      <c r="E846" s="2">
        <f>Table3[[#This Row],[t0]]+4</f>
        <v>38805</v>
      </c>
    </row>
    <row r="847" spans="1:5" x14ac:dyDescent="0.25">
      <c r="A847" s="4">
        <v>38802</v>
      </c>
      <c r="B847" s="2">
        <f>Table3[[#This Row],[t0]]+1</f>
        <v>38803</v>
      </c>
      <c r="C847" s="2">
        <f>Table3[[#This Row],[t0]]+2</f>
        <v>38804</v>
      </c>
      <c r="D847" s="2">
        <f>Table3[[#This Row],[t0]]+3</f>
        <v>38805</v>
      </c>
      <c r="E847" s="2">
        <f>Table3[[#This Row],[t0]]+4</f>
        <v>38806</v>
      </c>
    </row>
    <row r="848" spans="1:5" x14ac:dyDescent="0.25">
      <c r="A848" s="3">
        <v>38804</v>
      </c>
      <c r="B848" s="2">
        <f>Table3[[#This Row],[t0]]+1</f>
        <v>38805</v>
      </c>
      <c r="C848" s="2">
        <f>Table3[[#This Row],[t0]]+2</f>
        <v>38806</v>
      </c>
      <c r="D848" s="2">
        <f>Table3[[#This Row],[t0]]+3</f>
        <v>38807</v>
      </c>
      <c r="E848" s="2">
        <f>Table3[[#This Row],[t0]]+4</f>
        <v>38808</v>
      </c>
    </row>
    <row r="849" spans="1:5" x14ac:dyDescent="0.25">
      <c r="A849" s="4">
        <v>38804</v>
      </c>
      <c r="B849" s="2">
        <f>Table3[[#This Row],[t0]]+1</f>
        <v>38805</v>
      </c>
      <c r="C849" s="2">
        <f>Table3[[#This Row],[t0]]+2</f>
        <v>38806</v>
      </c>
      <c r="D849" s="2">
        <f>Table3[[#This Row],[t0]]+3</f>
        <v>38807</v>
      </c>
      <c r="E849" s="2">
        <f>Table3[[#This Row],[t0]]+4</f>
        <v>38808</v>
      </c>
    </row>
    <row r="850" spans="1:5" x14ac:dyDescent="0.25">
      <c r="A850" s="3">
        <v>38810</v>
      </c>
      <c r="B850" s="2">
        <f>Table3[[#This Row],[t0]]+1</f>
        <v>38811</v>
      </c>
      <c r="C850" s="2">
        <f>Table3[[#This Row],[t0]]+2</f>
        <v>38812</v>
      </c>
      <c r="D850" s="2">
        <f>Table3[[#This Row],[t0]]+3</f>
        <v>38813</v>
      </c>
      <c r="E850" s="2">
        <f>Table3[[#This Row],[t0]]+4</f>
        <v>38814</v>
      </c>
    </row>
    <row r="851" spans="1:5" x14ac:dyDescent="0.25">
      <c r="A851" s="4">
        <v>38811</v>
      </c>
      <c r="B851" s="2">
        <f>Table3[[#This Row],[t0]]+1</f>
        <v>38812</v>
      </c>
      <c r="C851" s="2">
        <f>Table3[[#This Row],[t0]]+2</f>
        <v>38813</v>
      </c>
      <c r="D851" s="2">
        <f>Table3[[#This Row],[t0]]+3</f>
        <v>38814</v>
      </c>
      <c r="E851" s="2">
        <f>Table3[[#This Row],[t0]]+4</f>
        <v>38815</v>
      </c>
    </row>
    <row r="852" spans="1:5" x14ac:dyDescent="0.25">
      <c r="A852" s="3">
        <v>38811</v>
      </c>
      <c r="B852" s="2">
        <f>Table3[[#This Row],[t0]]+1</f>
        <v>38812</v>
      </c>
      <c r="C852" s="2">
        <f>Table3[[#This Row],[t0]]+2</f>
        <v>38813</v>
      </c>
      <c r="D852" s="2">
        <f>Table3[[#This Row],[t0]]+3</f>
        <v>38814</v>
      </c>
      <c r="E852" s="2">
        <f>Table3[[#This Row],[t0]]+4</f>
        <v>38815</v>
      </c>
    </row>
    <row r="853" spans="1:5" x14ac:dyDescent="0.25">
      <c r="A853" s="4">
        <v>38812</v>
      </c>
      <c r="B853" s="2">
        <f>Table3[[#This Row],[t0]]+1</f>
        <v>38813</v>
      </c>
      <c r="C853" s="2">
        <f>Table3[[#This Row],[t0]]+2</f>
        <v>38814</v>
      </c>
      <c r="D853" s="2">
        <f>Table3[[#This Row],[t0]]+3</f>
        <v>38815</v>
      </c>
      <c r="E853" s="2">
        <f>Table3[[#This Row],[t0]]+4</f>
        <v>38816</v>
      </c>
    </row>
    <row r="854" spans="1:5" x14ac:dyDescent="0.25">
      <c r="A854" s="3">
        <v>38814</v>
      </c>
      <c r="B854" s="2">
        <f>Table3[[#This Row],[t0]]+1</f>
        <v>38815</v>
      </c>
      <c r="C854" s="2">
        <f>Table3[[#This Row],[t0]]+2</f>
        <v>38816</v>
      </c>
      <c r="D854" s="2">
        <f>Table3[[#This Row],[t0]]+3</f>
        <v>38817</v>
      </c>
      <c r="E854" s="2">
        <f>Table3[[#This Row],[t0]]+4</f>
        <v>38818</v>
      </c>
    </row>
    <row r="855" spans="1:5" x14ac:dyDescent="0.25">
      <c r="A855" s="4">
        <v>38814</v>
      </c>
      <c r="B855" s="2">
        <f>Table3[[#This Row],[t0]]+1</f>
        <v>38815</v>
      </c>
      <c r="C855" s="2">
        <f>Table3[[#This Row],[t0]]+2</f>
        <v>38816</v>
      </c>
      <c r="D855" s="2">
        <f>Table3[[#This Row],[t0]]+3</f>
        <v>38817</v>
      </c>
      <c r="E855" s="2">
        <f>Table3[[#This Row],[t0]]+4</f>
        <v>38818</v>
      </c>
    </row>
    <row r="856" spans="1:5" x14ac:dyDescent="0.25">
      <c r="A856" s="3">
        <v>38814</v>
      </c>
      <c r="B856" s="2">
        <f>Table3[[#This Row],[t0]]+1</f>
        <v>38815</v>
      </c>
      <c r="C856" s="2">
        <f>Table3[[#This Row],[t0]]+2</f>
        <v>38816</v>
      </c>
      <c r="D856" s="2">
        <f>Table3[[#This Row],[t0]]+3</f>
        <v>38817</v>
      </c>
      <c r="E856" s="2">
        <f>Table3[[#This Row],[t0]]+4</f>
        <v>38818</v>
      </c>
    </row>
    <row r="857" spans="1:5" x14ac:dyDescent="0.25">
      <c r="A857" s="4">
        <v>38815</v>
      </c>
      <c r="B857" s="2">
        <f>Table3[[#This Row],[t0]]+1</f>
        <v>38816</v>
      </c>
      <c r="C857" s="2">
        <f>Table3[[#This Row],[t0]]+2</f>
        <v>38817</v>
      </c>
      <c r="D857" s="2">
        <f>Table3[[#This Row],[t0]]+3</f>
        <v>38818</v>
      </c>
      <c r="E857" s="2">
        <f>Table3[[#This Row],[t0]]+4</f>
        <v>38819</v>
      </c>
    </row>
    <row r="858" spans="1:5" x14ac:dyDescent="0.25">
      <c r="A858" s="3">
        <v>38816</v>
      </c>
      <c r="B858" s="2">
        <f>Table3[[#This Row],[t0]]+1</f>
        <v>38817</v>
      </c>
      <c r="C858" s="2">
        <f>Table3[[#This Row],[t0]]+2</f>
        <v>38818</v>
      </c>
      <c r="D858" s="2">
        <f>Table3[[#This Row],[t0]]+3</f>
        <v>38819</v>
      </c>
      <c r="E858" s="2">
        <f>Table3[[#This Row],[t0]]+4</f>
        <v>38820</v>
      </c>
    </row>
    <row r="859" spans="1:5" x14ac:dyDescent="0.25">
      <c r="A859" s="4">
        <v>38816</v>
      </c>
      <c r="B859" s="2">
        <f>Table3[[#This Row],[t0]]+1</f>
        <v>38817</v>
      </c>
      <c r="C859" s="2">
        <f>Table3[[#This Row],[t0]]+2</f>
        <v>38818</v>
      </c>
      <c r="D859" s="2">
        <f>Table3[[#This Row],[t0]]+3</f>
        <v>38819</v>
      </c>
      <c r="E859" s="2">
        <f>Table3[[#This Row],[t0]]+4</f>
        <v>38820</v>
      </c>
    </row>
    <row r="860" spans="1:5" x14ac:dyDescent="0.25">
      <c r="A860" s="3">
        <v>38817</v>
      </c>
      <c r="B860" s="2">
        <f>Table3[[#This Row],[t0]]+1</f>
        <v>38818</v>
      </c>
      <c r="C860" s="2">
        <f>Table3[[#This Row],[t0]]+2</f>
        <v>38819</v>
      </c>
      <c r="D860" s="2">
        <f>Table3[[#This Row],[t0]]+3</f>
        <v>38820</v>
      </c>
      <c r="E860" s="2">
        <f>Table3[[#This Row],[t0]]+4</f>
        <v>38821</v>
      </c>
    </row>
    <row r="861" spans="1:5" x14ac:dyDescent="0.25">
      <c r="A861" s="4">
        <v>38819</v>
      </c>
      <c r="B861" s="2">
        <f>Table3[[#This Row],[t0]]+1</f>
        <v>38820</v>
      </c>
      <c r="C861" s="2">
        <f>Table3[[#This Row],[t0]]+2</f>
        <v>38821</v>
      </c>
      <c r="D861" s="2">
        <f>Table3[[#This Row],[t0]]+3</f>
        <v>38822</v>
      </c>
      <c r="E861" s="2">
        <f>Table3[[#This Row],[t0]]+4</f>
        <v>38823</v>
      </c>
    </row>
    <row r="862" spans="1:5" x14ac:dyDescent="0.25">
      <c r="A862" s="3">
        <v>38819</v>
      </c>
      <c r="B862" s="2">
        <f>Table3[[#This Row],[t0]]+1</f>
        <v>38820</v>
      </c>
      <c r="C862" s="2">
        <f>Table3[[#This Row],[t0]]+2</f>
        <v>38821</v>
      </c>
      <c r="D862" s="2">
        <f>Table3[[#This Row],[t0]]+3</f>
        <v>38822</v>
      </c>
      <c r="E862" s="2">
        <f>Table3[[#This Row],[t0]]+4</f>
        <v>38823</v>
      </c>
    </row>
    <row r="863" spans="1:5" x14ac:dyDescent="0.25">
      <c r="A863" s="4">
        <v>38822</v>
      </c>
      <c r="B863" s="2">
        <f>Table3[[#This Row],[t0]]+1</f>
        <v>38823</v>
      </c>
      <c r="C863" s="2">
        <f>Table3[[#This Row],[t0]]+2</f>
        <v>38824</v>
      </c>
      <c r="D863" s="2">
        <f>Table3[[#This Row],[t0]]+3</f>
        <v>38825</v>
      </c>
      <c r="E863" s="2">
        <f>Table3[[#This Row],[t0]]+4</f>
        <v>38826</v>
      </c>
    </row>
    <row r="864" spans="1:5" x14ac:dyDescent="0.25">
      <c r="A864" s="3">
        <v>38825</v>
      </c>
      <c r="B864" s="2">
        <f>Table3[[#This Row],[t0]]+1</f>
        <v>38826</v>
      </c>
      <c r="C864" s="2">
        <f>Table3[[#This Row],[t0]]+2</f>
        <v>38827</v>
      </c>
      <c r="D864" s="2">
        <f>Table3[[#This Row],[t0]]+3</f>
        <v>38828</v>
      </c>
      <c r="E864" s="2">
        <f>Table3[[#This Row],[t0]]+4</f>
        <v>38829</v>
      </c>
    </row>
    <row r="865" spans="1:5" x14ac:dyDescent="0.25">
      <c r="A865" s="4">
        <v>38826</v>
      </c>
      <c r="B865" s="2">
        <f>Table3[[#This Row],[t0]]+1</f>
        <v>38827</v>
      </c>
      <c r="C865" s="2">
        <f>Table3[[#This Row],[t0]]+2</f>
        <v>38828</v>
      </c>
      <c r="D865" s="2">
        <f>Table3[[#This Row],[t0]]+3</f>
        <v>38829</v>
      </c>
      <c r="E865" s="2">
        <f>Table3[[#This Row],[t0]]+4</f>
        <v>38830</v>
      </c>
    </row>
    <row r="866" spans="1:5" x14ac:dyDescent="0.25">
      <c r="A866" s="3">
        <v>38827</v>
      </c>
      <c r="B866" s="2">
        <f>Table3[[#This Row],[t0]]+1</f>
        <v>38828</v>
      </c>
      <c r="C866" s="2">
        <f>Table3[[#This Row],[t0]]+2</f>
        <v>38829</v>
      </c>
      <c r="D866" s="2">
        <f>Table3[[#This Row],[t0]]+3</f>
        <v>38830</v>
      </c>
      <c r="E866" s="2">
        <f>Table3[[#This Row],[t0]]+4</f>
        <v>38831</v>
      </c>
    </row>
    <row r="867" spans="1:5" x14ac:dyDescent="0.25">
      <c r="A867" s="4">
        <v>38828</v>
      </c>
      <c r="B867" s="2">
        <f>Table3[[#This Row],[t0]]+1</f>
        <v>38829</v>
      </c>
      <c r="C867" s="2">
        <f>Table3[[#This Row],[t0]]+2</f>
        <v>38830</v>
      </c>
      <c r="D867" s="2">
        <f>Table3[[#This Row],[t0]]+3</f>
        <v>38831</v>
      </c>
      <c r="E867" s="2">
        <f>Table3[[#This Row],[t0]]+4</f>
        <v>38832</v>
      </c>
    </row>
    <row r="868" spans="1:5" x14ac:dyDescent="0.25">
      <c r="A868" s="3">
        <v>38828</v>
      </c>
      <c r="B868" s="2">
        <f>Table3[[#This Row],[t0]]+1</f>
        <v>38829</v>
      </c>
      <c r="C868" s="2">
        <f>Table3[[#This Row],[t0]]+2</f>
        <v>38830</v>
      </c>
      <c r="D868" s="2">
        <f>Table3[[#This Row],[t0]]+3</f>
        <v>38831</v>
      </c>
      <c r="E868" s="2">
        <f>Table3[[#This Row],[t0]]+4</f>
        <v>38832</v>
      </c>
    </row>
    <row r="869" spans="1:5" x14ac:dyDescent="0.25">
      <c r="A869" s="4">
        <v>38829</v>
      </c>
      <c r="B869" s="2">
        <f>Table3[[#This Row],[t0]]+1</f>
        <v>38830</v>
      </c>
      <c r="C869" s="2">
        <f>Table3[[#This Row],[t0]]+2</f>
        <v>38831</v>
      </c>
      <c r="D869" s="2">
        <f>Table3[[#This Row],[t0]]+3</f>
        <v>38832</v>
      </c>
      <c r="E869" s="2">
        <f>Table3[[#This Row],[t0]]+4</f>
        <v>38833</v>
      </c>
    </row>
    <row r="870" spans="1:5" x14ac:dyDescent="0.25">
      <c r="A870" s="3">
        <v>38831</v>
      </c>
      <c r="B870" s="2">
        <f>Table3[[#This Row],[t0]]+1</f>
        <v>38832</v>
      </c>
      <c r="C870" s="2">
        <f>Table3[[#This Row],[t0]]+2</f>
        <v>38833</v>
      </c>
      <c r="D870" s="2">
        <f>Table3[[#This Row],[t0]]+3</f>
        <v>38834</v>
      </c>
      <c r="E870" s="2">
        <f>Table3[[#This Row],[t0]]+4</f>
        <v>38835</v>
      </c>
    </row>
    <row r="871" spans="1:5" x14ac:dyDescent="0.25">
      <c r="A871" s="4">
        <v>38831</v>
      </c>
      <c r="B871" s="2">
        <f>Table3[[#This Row],[t0]]+1</f>
        <v>38832</v>
      </c>
      <c r="C871" s="2">
        <f>Table3[[#This Row],[t0]]+2</f>
        <v>38833</v>
      </c>
      <c r="D871" s="2">
        <f>Table3[[#This Row],[t0]]+3</f>
        <v>38834</v>
      </c>
      <c r="E871" s="2">
        <f>Table3[[#This Row],[t0]]+4</f>
        <v>38835</v>
      </c>
    </row>
    <row r="872" spans="1:5" x14ac:dyDescent="0.25">
      <c r="A872" s="3">
        <v>38832</v>
      </c>
      <c r="B872" s="2">
        <f>Table3[[#This Row],[t0]]+1</f>
        <v>38833</v>
      </c>
      <c r="C872" s="2">
        <f>Table3[[#This Row],[t0]]+2</f>
        <v>38834</v>
      </c>
      <c r="D872" s="2">
        <f>Table3[[#This Row],[t0]]+3</f>
        <v>38835</v>
      </c>
      <c r="E872" s="2">
        <f>Table3[[#This Row],[t0]]+4</f>
        <v>38836</v>
      </c>
    </row>
    <row r="873" spans="1:5" x14ac:dyDescent="0.25">
      <c r="A873" s="4">
        <v>38833</v>
      </c>
      <c r="B873" s="2">
        <f>Table3[[#This Row],[t0]]+1</f>
        <v>38834</v>
      </c>
      <c r="C873" s="2">
        <f>Table3[[#This Row],[t0]]+2</f>
        <v>38835</v>
      </c>
      <c r="D873" s="2">
        <f>Table3[[#This Row],[t0]]+3</f>
        <v>38836</v>
      </c>
      <c r="E873" s="2">
        <f>Table3[[#This Row],[t0]]+4</f>
        <v>38837</v>
      </c>
    </row>
    <row r="874" spans="1:5" x14ac:dyDescent="0.25">
      <c r="A874" s="3">
        <v>38834</v>
      </c>
      <c r="B874" s="2">
        <f>Table3[[#This Row],[t0]]+1</f>
        <v>38835</v>
      </c>
      <c r="C874" s="2">
        <f>Table3[[#This Row],[t0]]+2</f>
        <v>38836</v>
      </c>
      <c r="D874" s="2">
        <f>Table3[[#This Row],[t0]]+3</f>
        <v>38837</v>
      </c>
      <c r="E874" s="2">
        <f>Table3[[#This Row],[t0]]+4</f>
        <v>38838</v>
      </c>
    </row>
    <row r="875" spans="1:5" x14ac:dyDescent="0.25">
      <c r="A875" s="4">
        <v>38835</v>
      </c>
      <c r="B875" s="2">
        <f>Table3[[#This Row],[t0]]+1</f>
        <v>38836</v>
      </c>
      <c r="C875" s="2">
        <f>Table3[[#This Row],[t0]]+2</f>
        <v>38837</v>
      </c>
      <c r="D875" s="2">
        <f>Table3[[#This Row],[t0]]+3</f>
        <v>38838</v>
      </c>
      <c r="E875" s="2">
        <f>Table3[[#This Row],[t0]]+4</f>
        <v>38839</v>
      </c>
    </row>
    <row r="876" spans="1:5" x14ac:dyDescent="0.25">
      <c r="A876" s="3">
        <v>38837</v>
      </c>
      <c r="B876" s="2">
        <f>Table3[[#This Row],[t0]]+1</f>
        <v>38838</v>
      </c>
      <c r="C876" s="2">
        <f>Table3[[#This Row],[t0]]+2</f>
        <v>38839</v>
      </c>
      <c r="D876" s="2">
        <f>Table3[[#This Row],[t0]]+3</f>
        <v>38840</v>
      </c>
      <c r="E876" s="2">
        <f>Table3[[#This Row],[t0]]+4</f>
        <v>38841</v>
      </c>
    </row>
    <row r="877" spans="1:5" x14ac:dyDescent="0.25">
      <c r="A877" s="4">
        <v>38837</v>
      </c>
      <c r="B877" s="2">
        <f>Table3[[#This Row],[t0]]+1</f>
        <v>38838</v>
      </c>
      <c r="C877" s="2">
        <f>Table3[[#This Row],[t0]]+2</f>
        <v>38839</v>
      </c>
      <c r="D877" s="2">
        <f>Table3[[#This Row],[t0]]+3</f>
        <v>38840</v>
      </c>
      <c r="E877" s="2">
        <f>Table3[[#This Row],[t0]]+4</f>
        <v>38841</v>
      </c>
    </row>
    <row r="878" spans="1:5" x14ac:dyDescent="0.25">
      <c r="A878" s="3">
        <v>38838</v>
      </c>
      <c r="B878" s="2">
        <f>Table3[[#This Row],[t0]]+1</f>
        <v>38839</v>
      </c>
      <c r="C878" s="2">
        <f>Table3[[#This Row],[t0]]+2</f>
        <v>38840</v>
      </c>
      <c r="D878" s="2">
        <f>Table3[[#This Row],[t0]]+3</f>
        <v>38841</v>
      </c>
      <c r="E878" s="2">
        <f>Table3[[#This Row],[t0]]+4</f>
        <v>38842</v>
      </c>
    </row>
    <row r="879" spans="1:5" x14ac:dyDescent="0.25">
      <c r="A879" s="4">
        <v>38841</v>
      </c>
      <c r="B879" s="2">
        <f>Table3[[#This Row],[t0]]+1</f>
        <v>38842</v>
      </c>
      <c r="C879" s="2">
        <f>Table3[[#This Row],[t0]]+2</f>
        <v>38843</v>
      </c>
      <c r="D879" s="2">
        <f>Table3[[#This Row],[t0]]+3</f>
        <v>38844</v>
      </c>
      <c r="E879" s="2">
        <f>Table3[[#This Row],[t0]]+4</f>
        <v>38845</v>
      </c>
    </row>
    <row r="880" spans="1:5" x14ac:dyDescent="0.25">
      <c r="A880" s="3">
        <v>38845</v>
      </c>
      <c r="B880" s="2">
        <f>Table3[[#This Row],[t0]]+1</f>
        <v>38846</v>
      </c>
      <c r="C880" s="2">
        <f>Table3[[#This Row],[t0]]+2</f>
        <v>38847</v>
      </c>
      <c r="D880" s="2">
        <f>Table3[[#This Row],[t0]]+3</f>
        <v>38848</v>
      </c>
      <c r="E880" s="2">
        <f>Table3[[#This Row],[t0]]+4</f>
        <v>38849</v>
      </c>
    </row>
    <row r="881" spans="1:5" x14ac:dyDescent="0.25">
      <c r="A881" s="4">
        <v>38846</v>
      </c>
      <c r="B881" s="2">
        <f>Table3[[#This Row],[t0]]+1</f>
        <v>38847</v>
      </c>
      <c r="C881" s="2">
        <f>Table3[[#This Row],[t0]]+2</f>
        <v>38848</v>
      </c>
      <c r="D881" s="2">
        <f>Table3[[#This Row],[t0]]+3</f>
        <v>38849</v>
      </c>
      <c r="E881" s="2">
        <f>Table3[[#This Row],[t0]]+4</f>
        <v>38850</v>
      </c>
    </row>
    <row r="882" spans="1:5" x14ac:dyDescent="0.25">
      <c r="A882" s="3">
        <v>38848</v>
      </c>
      <c r="B882" s="2">
        <f>Table3[[#This Row],[t0]]+1</f>
        <v>38849</v>
      </c>
      <c r="C882" s="2">
        <f>Table3[[#This Row],[t0]]+2</f>
        <v>38850</v>
      </c>
      <c r="D882" s="2">
        <f>Table3[[#This Row],[t0]]+3</f>
        <v>38851</v>
      </c>
      <c r="E882" s="2">
        <f>Table3[[#This Row],[t0]]+4</f>
        <v>38852</v>
      </c>
    </row>
    <row r="883" spans="1:5" x14ac:dyDescent="0.25">
      <c r="A883" s="4">
        <v>38854</v>
      </c>
      <c r="B883" s="2">
        <f>Table3[[#This Row],[t0]]+1</f>
        <v>38855</v>
      </c>
      <c r="C883" s="2">
        <f>Table3[[#This Row],[t0]]+2</f>
        <v>38856</v>
      </c>
      <c r="D883" s="2">
        <f>Table3[[#This Row],[t0]]+3</f>
        <v>38857</v>
      </c>
      <c r="E883" s="2">
        <f>Table3[[#This Row],[t0]]+4</f>
        <v>38858</v>
      </c>
    </row>
    <row r="884" spans="1:5" x14ac:dyDescent="0.25">
      <c r="A884" s="3">
        <v>38855</v>
      </c>
      <c r="B884" s="2">
        <f>Table3[[#This Row],[t0]]+1</f>
        <v>38856</v>
      </c>
      <c r="C884" s="2">
        <f>Table3[[#This Row],[t0]]+2</f>
        <v>38857</v>
      </c>
      <c r="D884" s="2">
        <f>Table3[[#This Row],[t0]]+3</f>
        <v>38858</v>
      </c>
      <c r="E884" s="2">
        <f>Table3[[#This Row],[t0]]+4</f>
        <v>38859</v>
      </c>
    </row>
    <row r="885" spans="1:5" x14ac:dyDescent="0.25">
      <c r="A885" s="4">
        <v>38856</v>
      </c>
      <c r="B885" s="2">
        <f>Table3[[#This Row],[t0]]+1</f>
        <v>38857</v>
      </c>
      <c r="C885" s="2">
        <f>Table3[[#This Row],[t0]]+2</f>
        <v>38858</v>
      </c>
      <c r="D885" s="2">
        <f>Table3[[#This Row],[t0]]+3</f>
        <v>38859</v>
      </c>
      <c r="E885" s="2">
        <f>Table3[[#This Row],[t0]]+4</f>
        <v>38860</v>
      </c>
    </row>
    <row r="886" spans="1:5" x14ac:dyDescent="0.25">
      <c r="A886" s="3">
        <v>38857</v>
      </c>
      <c r="B886" s="2">
        <f>Table3[[#This Row],[t0]]+1</f>
        <v>38858</v>
      </c>
      <c r="C886" s="2">
        <f>Table3[[#This Row],[t0]]+2</f>
        <v>38859</v>
      </c>
      <c r="D886" s="2">
        <f>Table3[[#This Row],[t0]]+3</f>
        <v>38860</v>
      </c>
      <c r="E886" s="2">
        <f>Table3[[#This Row],[t0]]+4</f>
        <v>38861</v>
      </c>
    </row>
    <row r="887" spans="1:5" x14ac:dyDescent="0.25">
      <c r="A887" s="4">
        <v>38859</v>
      </c>
      <c r="B887" s="2">
        <f>Table3[[#This Row],[t0]]+1</f>
        <v>38860</v>
      </c>
      <c r="C887" s="2">
        <f>Table3[[#This Row],[t0]]+2</f>
        <v>38861</v>
      </c>
      <c r="D887" s="2">
        <f>Table3[[#This Row],[t0]]+3</f>
        <v>38862</v>
      </c>
      <c r="E887" s="2">
        <f>Table3[[#This Row],[t0]]+4</f>
        <v>38863</v>
      </c>
    </row>
    <row r="888" spans="1:5" x14ac:dyDescent="0.25">
      <c r="A888" s="3">
        <v>38861</v>
      </c>
      <c r="B888" s="2">
        <f>Table3[[#This Row],[t0]]+1</f>
        <v>38862</v>
      </c>
      <c r="C888" s="2">
        <f>Table3[[#This Row],[t0]]+2</f>
        <v>38863</v>
      </c>
      <c r="D888" s="2">
        <f>Table3[[#This Row],[t0]]+3</f>
        <v>38864</v>
      </c>
      <c r="E888" s="2">
        <f>Table3[[#This Row],[t0]]+4</f>
        <v>38865</v>
      </c>
    </row>
    <row r="889" spans="1:5" x14ac:dyDescent="0.25">
      <c r="A889" s="4">
        <v>38862</v>
      </c>
      <c r="B889" s="2">
        <f>Table3[[#This Row],[t0]]+1</f>
        <v>38863</v>
      </c>
      <c r="C889" s="2">
        <f>Table3[[#This Row],[t0]]+2</f>
        <v>38864</v>
      </c>
      <c r="D889" s="2">
        <f>Table3[[#This Row],[t0]]+3</f>
        <v>38865</v>
      </c>
      <c r="E889" s="2">
        <f>Table3[[#This Row],[t0]]+4</f>
        <v>38866</v>
      </c>
    </row>
    <row r="890" spans="1:5" x14ac:dyDescent="0.25">
      <c r="A890" s="3">
        <v>38863</v>
      </c>
      <c r="B890" s="2">
        <f>Table3[[#This Row],[t0]]+1</f>
        <v>38864</v>
      </c>
      <c r="C890" s="2">
        <f>Table3[[#This Row],[t0]]+2</f>
        <v>38865</v>
      </c>
      <c r="D890" s="2">
        <f>Table3[[#This Row],[t0]]+3</f>
        <v>38866</v>
      </c>
      <c r="E890" s="2">
        <f>Table3[[#This Row],[t0]]+4</f>
        <v>38867</v>
      </c>
    </row>
    <row r="891" spans="1:5" x14ac:dyDescent="0.25">
      <c r="A891" s="4">
        <v>38863</v>
      </c>
      <c r="B891" s="2">
        <f>Table3[[#This Row],[t0]]+1</f>
        <v>38864</v>
      </c>
      <c r="C891" s="2">
        <f>Table3[[#This Row],[t0]]+2</f>
        <v>38865</v>
      </c>
      <c r="D891" s="2">
        <f>Table3[[#This Row],[t0]]+3</f>
        <v>38866</v>
      </c>
      <c r="E891" s="2">
        <f>Table3[[#This Row],[t0]]+4</f>
        <v>38867</v>
      </c>
    </row>
    <row r="892" spans="1:5" x14ac:dyDescent="0.25">
      <c r="A892" s="3">
        <v>38867</v>
      </c>
      <c r="B892" s="2">
        <f>Table3[[#This Row],[t0]]+1</f>
        <v>38868</v>
      </c>
      <c r="C892" s="2">
        <f>Table3[[#This Row],[t0]]+2</f>
        <v>38869</v>
      </c>
      <c r="D892" s="2">
        <f>Table3[[#This Row],[t0]]+3</f>
        <v>38870</v>
      </c>
      <c r="E892" s="2">
        <f>Table3[[#This Row],[t0]]+4</f>
        <v>38871</v>
      </c>
    </row>
    <row r="893" spans="1:5" x14ac:dyDescent="0.25">
      <c r="A893" s="4">
        <v>38868</v>
      </c>
      <c r="B893" s="2">
        <f>Table3[[#This Row],[t0]]+1</f>
        <v>38869</v>
      </c>
      <c r="C893" s="2">
        <f>Table3[[#This Row],[t0]]+2</f>
        <v>38870</v>
      </c>
      <c r="D893" s="2">
        <f>Table3[[#This Row],[t0]]+3</f>
        <v>38871</v>
      </c>
      <c r="E893" s="2">
        <f>Table3[[#This Row],[t0]]+4</f>
        <v>38872</v>
      </c>
    </row>
    <row r="894" spans="1:5" x14ac:dyDescent="0.25">
      <c r="A894" s="3">
        <v>38868</v>
      </c>
      <c r="B894" s="2">
        <f>Table3[[#This Row],[t0]]+1</f>
        <v>38869</v>
      </c>
      <c r="C894" s="2">
        <f>Table3[[#This Row],[t0]]+2</f>
        <v>38870</v>
      </c>
      <c r="D894" s="2">
        <f>Table3[[#This Row],[t0]]+3</f>
        <v>38871</v>
      </c>
      <c r="E894" s="2">
        <f>Table3[[#This Row],[t0]]+4</f>
        <v>38872</v>
      </c>
    </row>
    <row r="895" spans="1:5" x14ac:dyDescent="0.25">
      <c r="A895" s="4">
        <v>38868</v>
      </c>
      <c r="B895" s="2">
        <f>Table3[[#This Row],[t0]]+1</f>
        <v>38869</v>
      </c>
      <c r="C895" s="2">
        <f>Table3[[#This Row],[t0]]+2</f>
        <v>38870</v>
      </c>
      <c r="D895" s="2">
        <f>Table3[[#This Row],[t0]]+3</f>
        <v>38871</v>
      </c>
      <c r="E895" s="2">
        <f>Table3[[#This Row],[t0]]+4</f>
        <v>38872</v>
      </c>
    </row>
    <row r="896" spans="1:5" x14ac:dyDescent="0.25">
      <c r="A896" s="3">
        <v>38868</v>
      </c>
      <c r="B896" s="2">
        <f>Table3[[#This Row],[t0]]+1</f>
        <v>38869</v>
      </c>
      <c r="C896" s="2">
        <f>Table3[[#This Row],[t0]]+2</f>
        <v>38870</v>
      </c>
      <c r="D896" s="2">
        <f>Table3[[#This Row],[t0]]+3</f>
        <v>38871</v>
      </c>
      <c r="E896" s="2">
        <f>Table3[[#This Row],[t0]]+4</f>
        <v>38872</v>
      </c>
    </row>
    <row r="897" spans="1:5" x14ac:dyDescent="0.25">
      <c r="A897" s="4">
        <v>38872</v>
      </c>
      <c r="B897" s="2">
        <f>Table3[[#This Row],[t0]]+1</f>
        <v>38873</v>
      </c>
      <c r="C897" s="2">
        <f>Table3[[#This Row],[t0]]+2</f>
        <v>38874</v>
      </c>
      <c r="D897" s="2">
        <f>Table3[[#This Row],[t0]]+3</f>
        <v>38875</v>
      </c>
      <c r="E897" s="2">
        <f>Table3[[#This Row],[t0]]+4</f>
        <v>38876</v>
      </c>
    </row>
    <row r="898" spans="1:5" x14ac:dyDescent="0.25">
      <c r="A898" s="3">
        <v>38872</v>
      </c>
      <c r="B898" s="2">
        <f>Table3[[#This Row],[t0]]+1</f>
        <v>38873</v>
      </c>
      <c r="C898" s="2">
        <f>Table3[[#This Row],[t0]]+2</f>
        <v>38874</v>
      </c>
      <c r="D898" s="2">
        <f>Table3[[#This Row],[t0]]+3</f>
        <v>38875</v>
      </c>
      <c r="E898" s="2">
        <f>Table3[[#This Row],[t0]]+4</f>
        <v>38876</v>
      </c>
    </row>
    <row r="899" spans="1:5" x14ac:dyDescent="0.25">
      <c r="A899" s="4">
        <v>38876</v>
      </c>
      <c r="B899" s="2">
        <f>Table3[[#This Row],[t0]]+1</f>
        <v>38877</v>
      </c>
      <c r="C899" s="2">
        <f>Table3[[#This Row],[t0]]+2</f>
        <v>38878</v>
      </c>
      <c r="D899" s="2">
        <f>Table3[[#This Row],[t0]]+3</f>
        <v>38879</v>
      </c>
      <c r="E899" s="2">
        <f>Table3[[#This Row],[t0]]+4</f>
        <v>38880</v>
      </c>
    </row>
    <row r="900" spans="1:5" x14ac:dyDescent="0.25">
      <c r="A900" s="3">
        <v>38876</v>
      </c>
      <c r="B900" s="2">
        <f>Table3[[#This Row],[t0]]+1</f>
        <v>38877</v>
      </c>
      <c r="C900" s="2">
        <f>Table3[[#This Row],[t0]]+2</f>
        <v>38878</v>
      </c>
      <c r="D900" s="2">
        <f>Table3[[#This Row],[t0]]+3</f>
        <v>38879</v>
      </c>
      <c r="E900" s="2">
        <f>Table3[[#This Row],[t0]]+4</f>
        <v>38880</v>
      </c>
    </row>
    <row r="901" spans="1:5" x14ac:dyDescent="0.25">
      <c r="A901" s="4">
        <v>38878</v>
      </c>
      <c r="B901" s="2">
        <f>Table3[[#This Row],[t0]]+1</f>
        <v>38879</v>
      </c>
      <c r="C901" s="2">
        <f>Table3[[#This Row],[t0]]+2</f>
        <v>38880</v>
      </c>
      <c r="D901" s="2">
        <f>Table3[[#This Row],[t0]]+3</f>
        <v>38881</v>
      </c>
      <c r="E901" s="2">
        <f>Table3[[#This Row],[t0]]+4</f>
        <v>38882</v>
      </c>
    </row>
    <row r="902" spans="1:5" x14ac:dyDescent="0.25">
      <c r="A902" s="3">
        <v>38880</v>
      </c>
      <c r="B902" s="2">
        <f>Table3[[#This Row],[t0]]+1</f>
        <v>38881</v>
      </c>
      <c r="C902" s="2">
        <f>Table3[[#This Row],[t0]]+2</f>
        <v>38882</v>
      </c>
      <c r="D902" s="2">
        <f>Table3[[#This Row],[t0]]+3</f>
        <v>38883</v>
      </c>
      <c r="E902" s="2">
        <f>Table3[[#This Row],[t0]]+4</f>
        <v>38884</v>
      </c>
    </row>
    <row r="903" spans="1:5" x14ac:dyDescent="0.25">
      <c r="A903" s="4">
        <v>38881</v>
      </c>
      <c r="B903" s="2">
        <f>Table3[[#This Row],[t0]]+1</f>
        <v>38882</v>
      </c>
      <c r="C903" s="2">
        <f>Table3[[#This Row],[t0]]+2</f>
        <v>38883</v>
      </c>
      <c r="D903" s="2">
        <f>Table3[[#This Row],[t0]]+3</f>
        <v>38884</v>
      </c>
      <c r="E903" s="2">
        <f>Table3[[#This Row],[t0]]+4</f>
        <v>38885</v>
      </c>
    </row>
    <row r="904" spans="1:5" x14ac:dyDescent="0.25">
      <c r="A904" s="3">
        <v>38885</v>
      </c>
      <c r="B904" s="2">
        <f>Table3[[#This Row],[t0]]+1</f>
        <v>38886</v>
      </c>
      <c r="C904" s="2">
        <f>Table3[[#This Row],[t0]]+2</f>
        <v>38887</v>
      </c>
      <c r="D904" s="2">
        <f>Table3[[#This Row],[t0]]+3</f>
        <v>38888</v>
      </c>
      <c r="E904" s="2">
        <f>Table3[[#This Row],[t0]]+4</f>
        <v>38889</v>
      </c>
    </row>
    <row r="905" spans="1:5" x14ac:dyDescent="0.25">
      <c r="A905" s="4">
        <v>38887</v>
      </c>
      <c r="B905" s="2">
        <f>Table3[[#This Row],[t0]]+1</f>
        <v>38888</v>
      </c>
      <c r="C905" s="2">
        <f>Table3[[#This Row],[t0]]+2</f>
        <v>38889</v>
      </c>
      <c r="D905" s="2">
        <f>Table3[[#This Row],[t0]]+3</f>
        <v>38890</v>
      </c>
      <c r="E905" s="2">
        <f>Table3[[#This Row],[t0]]+4</f>
        <v>38891</v>
      </c>
    </row>
    <row r="906" spans="1:5" x14ac:dyDescent="0.25">
      <c r="A906" s="3">
        <v>38887</v>
      </c>
      <c r="B906" s="2">
        <f>Table3[[#This Row],[t0]]+1</f>
        <v>38888</v>
      </c>
      <c r="C906" s="2">
        <f>Table3[[#This Row],[t0]]+2</f>
        <v>38889</v>
      </c>
      <c r="D906" s="2">
        <f>Table3[[#This Row],[t0]]+3</f>
        <v>38890</v>
      </c>
      <c r="E906" s="2">
        <f>Table3[[#This Row],[t0]]+4</f>
        <v>38891</v>
      </c>
    </row>
    <row r="907" spans="1:5" x14ac:dyDescent="0.25">
      <c r="A907" s="4">
        <v>38887</v>
      </c>
      <c r="B907" s="2">
        <f>Table3[[#This Row],[t0]]+1</f>
        <v>38888</v>
      </c>
      <c r="C907" s="2">
        <f>Table3[[#This Row],[t0]]+2</f>
        <v>38889</v>
      </c>
      <c r="D907" s="2">
        <f>Table3[[#This Row],[t0]]+3</f>
        <v>38890</v>
      </c>
      <c r="E907" s="2">
        <f>Table3[[#This Row],[t0]]+4</f>
        <v>38891</v>
      </c>
    </row>
    <row r="908" spans="1:5" x14ac:dyDescent="0.25">
      <c r="A908" s="3">
        <v>38888</v>
      </c>
      <c r="B908" s="2">
        <f>Table3[[#This Row],[t0]]+1</f>
        <v>38889</v>
      </c>
      <c r="C908" s="2">
        <f>Table3[[#This Row],[t0]]+2</f>
        <v>38890</v>
      </c>
      <c r="D908" s="2">
        <f>Table3[[#This Row],[t0]]+3</f>
        <v>38891</v>
      </c>
      <c r="E908" s="2">
        <f>Table3[[#This Row],[t0]]+4</f>
        <v>38892</v>
      </c>
    </row>
    <row r="909" spans="1:5" x14ac:dyDescent="0.25">
      <c r="A909" s="4">
        <v>38890</v>
      </c>
      <c r="B909" s="2">
        <f>Table3[[#This Row],[t0]]+1</f>
        <v>38891</v>
      </c>
      <c r="C909" s="2">
        <f>Table3[[#This Row],[t0]]+2</f>
        <v>38892</v>
      </c>
      <c r="D909" s="2">
        <f>Table3[[#This Row],[t0]]+3</f>
        <v>38893</v>
      </c>
      <c r="E909" s="2">
        <f>Table3[[#This Row],[t0]]+4</f>
        <v>38894</v>
      </c>
    </row>
    <row r="910" spans="1:5" x14ac:dyDescent="0.25">
      <c r="A910" s="3">
        <v>38891</v>
      </c>
      <c r="B910" s="2">
        <f>Table3[[#This Row],[t0]]+1</f>
        <v>38892</v>
      </c>
      <c r="C910" s="2">
        <f>Table3[[#This Row],[t0]]+2</f>
        <v>38893</v>
      </c>
      <c r="D910" s="2">
        <f>Table3[[#This Row],[t0]]+3</f>
        <v>38894</v>
      </c>
      <c r="E910" s="2">
        <f>Table3[[#This Row],[t0]]+4</f>
        <v>38895</v>
      </c>
    </row>
    <row r="911" spans="1:5" x14ac:dyDescent="0.25">
      <c r="A911" s="4">
        <v>38892</v>
      </c>
      <c r="B911" s="2">
        <f>Table3[[#This Row],[t0]]+1</f>
        <v>38893</v>
      </c>
      <c r="C911" s="2">
        <f>Table3[[#This Row],[t0]]+2</f>
        <v>38894</v>
      </c>
      <c r="D911" s="2">
        <f>Table3[[#This Row],[t0]]+3</f>
        <v>38895</v>
      </c>
      <c r="E911" s="2">
        <f>Table3[[#This Row],[t0]]+4</f>
        <v>38896</v>
      </c>
    </row>
    <row r="912" spans="1:5" x14ac:dyDescent="0.25">
      <c r="A912" s="3">
        <v>38892</v>
      </c>
      <c r="B912" s="2">
        <f>Table3[[#This Row],[t0]]+1</f>
        <v>38893</v>
      </c>
      <c r="C912" s="2">
        <f>Table3[[#This Row],[t0]]+2</f>
        <v>38894</v>
      </c>
      <c r="D912" s="2">
        <f>Table3[[#This Row],[t0]]+3</f>
        <v>38895</v>
      </c>
      <c r="E912" s="2">
        <f>Table3[[#This Row],[t0]]+4</f>
        <v>38896</v>
      </c>
    </row>
    <row r="913" spans="1:5" x14ac:dyDescent="0.25">
      <c r="A913" s="4">
        <v>38892</v>
      </c>
      <c r="B913" s="2">
        <f>Table3[[#This Row],[t0]]+1</f>
        <v>38893</v>
      </c>
      <c r="C913" s="2">
        <f>Table3[[#This Row],[t0]]+2</f>
        <v>38894</v>
      </c>
      <c r="D913" s="2">
        <f>Table3[[#This Row],[t0]]+3</f>
        <v>38895</v>
      </c>
      <c r="E913" s="2">
        <f>Table3[[#This Row],[t0]]+4</f>
        <v>38896</v>
      </c>
    </row>
    <row r="914" spans="1:5" x14ac:dyDescent="0.25">
      <c r="A914" s="3">
        <v>38893</v>
      </c>
      <c r="B914" s="2">
        <f>Table3[[#This Row],[t0]]+1</f>
        <v>38894</v>
      </c>
      <c r="C914" s="2">
        <f>Table3[[#This Row],[t0]]+2</f>
        <v>38895</v>
      </c>
      <c r="D914" s="2">
        <f>Table3[[#This Row],[t0]]+3</f>
        <v>38896</v>
      </c>
      <c r="E914" s="2">
        <f>Table3[[#This Row],[t0]]+4</f>
        <v>38897</v>
      </c>
    </row>
    <row r="915" spans="1:5" x14ac:dyDescent="0.25">
      <c r="A915" s="4">
        <v>38893</v>
      </c>
      <c r="B915" s="2">
        <f>Table3[[#This Row],[t0]]+1</f>
        <v>38894</v>
      </c>
      <c r="C915" s="2">
        <f>Table3[[#This Row],[t0]]+2</f>
        <v>38895</v>
      </c>
      <c r="D915" s="2">
        <f>Table3[[#This Row],[t0]]+3</f>
        <v>38896</v>
      </c>
      <c r="E915" s="2">
        <f>Table3[[#This Row],[t0]]+4</f>
        <v>38897</v>
      </c>
    </row>
    <row r="916" spans="1:5" x14ac:dyDescent="0.25">
      <c r="A916" s="3">
        <v>38893</v>
      </c>
      <c r="B916" s="2">
        <f>Table3[[#This Row],[t0]]+1</f>
        <v>38894</v>
      </c>
      <c r="C916" s="2">
        <f>Table3[[#This Row],[t0]]+2</f>
        <v>38895</v>
      </c>
      <c r="D916" s="2">
        <f>Table3[[#This Row],[t0]]+3</f>
        <v>38896</v>
      </c>
      <c r="E916" s="2">
        <f>Table3[[#This Row],[t0]]+4</f>
        <v>38897</v>
      </c>
    </row>
    <row r="917" spans="1:5" x14ac:dyDescent="0.25">
      <c r="A917" s="4">
        <v>38893</v>
      </c>
      <c r="B917" s="2">
        <f>Table3[[#This Row],[t0]]+1</f>
        <v>38894</v>
      </c>
      <c r="C917" s="2">
        <f>Table3[[#This Row],[t0]]+2</f>
        <v>38895</v>
      </c>
      <c r="D917" s="2">
        <f>Table3[[#This Row],[t0]]+3</f>
        <v>38896</v>
      </c>
      <c r="E917" s="2">
        <f>Table3[[#This Row],[t0]]+4</f>
        <v>38897</v>
      </c>
    </row>
    <row r="918" spans="1:5" x14ac:dyDescent="0.25">
      <c r="A918" s="3">
        <v>38893</v>
      </c>
      <c r="B918" s="2">
        <f>Table3[[#This Row],[t0]]+1</f>
        <v>38894</v>
      </c>
      <c r="C918" s="2">
        <f>Table3[[#This Row],[t0]]+2</f>
        <v>38895</v>
      </c>
      <c r="D918" s="2">
        <f>Table3[[#This Row],[t0]]+3</f>
        <v>38896</v>
      </c>
      <c r="E918" s="2">
        <f>Table3[[#This Row],[t0]]+4</f>
        <v>38897</v>
      </c>
    </row>
    <row r="919" spans="1:5" x14ac:dyDescent="0.25">
      <c r="A919" s="4">
        <v>38896</v>
      </c>
      <c r="B919" s="2">
        <f>Table3[[#This Row],[t0]]+1</f>
        <v>38897</v>
      </c>
      <c r="C919" s="2">
        <f>Table3[[#This Row],[t0]]+2</f>
        <v>38898</v>
      </c>
      <c r="D919" s="2">
        <f>Table3[[#This Row],[t0]]+3</f>
        <v>38899</v>
      </c>
      <c r="E919" s="2">
        <f>Table3[[#This Row],[t0]]+4</f>
        <v>38900</v>
      </c>
    </row>
    <row r="920" spans="1:5" x14ac:dyDescent="0.25">
      <c r="A920" s="3">
        <v>38896</v>
      </c>
      <c r="B920" s="2">
        <f>Table3[[#This Row],[t0]]+1</f>
        <v>38897</v>
      </c>
      <c r="C920" s="2">
        <f>Table3[[#This Row],[t0]]+2</f>
        <v>38898</v>
      </c>
      <c r="D920" s="2">
        <f>Table3[[#This Row],[t0]]+3</f>
        <v>38899</v>
      </c>
      <c r="E920" s="2">
        <f>Table3[[#This Row],[t0]]+4</f>
        <v>38900</v>
      </c>
    </row>
    <row r="921" spans="1:5" x14ac:dyDescent="0.25">
      <c r="A921" s="4">
        <v>38898</v>
      </c>
      <c r="B921" s="2">
        <f>Table3[[#This Row],[t0]]+1</f>
        <v>38899</v>
      </c>
      <c r="C921" s="2">
        <f>Table3[[#This Row],[t0]]+2</f>
        <v>38900</v>
      </c>
      <c r="D921" s="2">
        <f>Table3[[#This Row],[t0]]+3</f>
        <v>38901</v>
      </c>
      <c r="E921" s="2">
        <f>Table3[[#This Row],[t0]]+4</f>
        <v>38902</v>
      </c>
    </row>
    <row r="922" spans="1:5" x14ac:dyDescent="0.25">
      <c r="A922" s="3">
        <v>38898</v>
      </c>
      <c r="B922" s="2">
        <f>Table3[[#This Row],[t0]]+1</f>
        <v>38899</v>
      </c>
      <c r="C922" s="2">
        <f>Table3[[#This Row],[t0]]+2</f>
        <v>38900</v>
      </c>
      <c r="D922" s="2">
        <f>Table3[[#This Row],[t0]]+3</f>
        <v>38901</v>
      </c>
      <c r="E922" s="2">
        <f>Table3[[#This Row],[t0]]+4</f>
        <v>38902</v>
      </c>
    </row>
    <row r="923" spans="1:5" x14ac:dyDescent="0.25">
      <c r="A923" s="4">
        <v>38899</v>
      </c>
      <c r="B923" s="2">
        <f>Table3[[#This Row],[t0]]+1</f>
        <v>38900</v>
      </c>
      <c r="C923" s="2">
        <f>Table3[[#This Row],[t0]]+2</f>
        <v>38901</v>
      </c>
      <c r="D923" s="2">
        <f>Table3[[#This Row],[t0]]+3</f>
        <v>38902</v>
      </c>
      <c r="E923" s="2">
        <f>Table3[[#This Row],[t0]]+4</f>
        <v>38903</v>
      </c>
    </row>
    <row r="924" spans="1:5" x14ac:dyDescent="0.25">
      <c r="A924" s="3">
        <v>38900</v>
      </c>
      <c r="B924" s="2">
        <f>Table3[[#This Row],[t0]]+1</f>
        <v>38901</v>
      </c>
      <c r="C924" s="2">
        <f>Table3[[#This Row],[t0]]+2</f>
        <v>38902</v>
      </c>
      <c r="D924" s="2">
        <f>Table3[[#This Row],[t0]]+3</f>
        <v>38903</v>
      </c>
      <c r="E924" s="2">
        <f>Table3[[#This Row],[t0]]+4</f>
        <v>38904</v>
      </c>
    </row>
    <row r="925" spans="1:5" x14ac:dyDescent="0.25">
      <c r="A925" s="4">
        <v>38900</v>
      </c>
      <c r="B925" s="2">
        <f>Table3[[#This Row],[t0]]+1</f>
        <v>38901</v>
      </c>
      <c r="C925" s="2">
        <f>Table3[[#This Row],[t0]]+2</f>
        <v>38902</v>
      </c>
      <c r="D925" s="2">
        <f>Table3[[#This Row],[t0]]+3</f>
        <v>38903</v>
      </c>
      <c r="E925" s="2">
        <f>Table3[[#This Row],[t0]]+4</f>
        <v>38904</v>
      </c>
    </row>
    <row r="926" spans="1:5" x14ac:dyDescent="0.25">
      <c r="A926" s="3">
        <v>38901</v>
      </c>
      <c r="B926" s="2">
        <f>Table3[[#This Row],[t0]]+1</f>
        <v>38902</v>
      </c>
      <c r="C926" s="2">
        <f>Table3[[#This Row],[t0]]+2</f>
        <v>38903</v>
      </c>
      <c r="D926" s="2">
        <f>Table3[[#This Row],[t0]]+3</f>
        <v>38904</v>
      </c>
      <c r="E926" s="2">
        <f>Table3[[#This Row],[t0]]+4</f>
        <v>38905</v>
      </c>
    </row>
    <row r="927" spans="1:5" x14ac:dyDescent="0.25">
      <c r="A927" s="4">
        <v>38901</v>
      </c>
      <c r="B927" s="2">
        <f>Table3[[#This Row],[t0]]+1</f>
        <v>38902</v>
      </c>
      <c r="C927" s="2">
        <f>Table3[[#This Row],[t0]]+2</f>
        <v>38903</v>
      </c>
      <c r="D927" s="2">
        <f>Table3[[#This Row],[t0]]+3</f>
        <v>38904</v>
      </c>
      <c r="E927" s="2">
        <f>Table3[[#This Row],[t0]]+4</f>
        <v>38905</v>
      </c>
    </row>
    <row r="928" spans="1:5" x14ac:dyDescent="0.25">
      <c r="A928" s="3">
        <v>38902</v>
      </c>
      <c r="B928" s="2">
        <f>Table3[[#This Row],[t0]]+1</f>
        <v>38903</v>
      </c>
      <c r="C928" s="2">
        <f>Table3[[#This Row],[t0]]+2</f>
        <v>38904</v>
      </c>
      <c r="D928" s="2">
        <f>Table3[[#This Row],[t0]]+3</f>
        <v>38905</v>
      </c>
      <c r="E928" s="2">
        <f>Table3[[#This Row],[t0]]+4</f>
        <v>38906</v>
      </c>
    </row>
    <row r="929" spans="1:5" x14ac:dyDescent="0.25">
      <c r="A929" s="4">
        <v>38904</v>
      </c>
      <c r="B929" s="2">
        <f>Table3[[#This Row],[t0]]+1</f>
        <v>38905</v>
      </c>
      <c r="C929" s="2">
        <f>Table3[[#This Row],[t0]]+2</f>
        <v>38906</v>
      </c>
      <c r="D929" s="2">
        <f>Table3[[#This Row],[t0]]+3</f>
        <v>38907</v>
      </c>
      <c r="E929" s="2">
        <f>Table3[[#This Row],[t0]]+4</f>
        <v>38908</v>
      </c>
    </row>
    <row r="930" spans="1:5" x14ac:dyDescent="0.25">
      <c r="A930" s="3">
        <v>38905</v>
      </c>
      <c r="B930" s="2">
        <f>Table3[[#This Row],[t0]]+1</f>
        <v>38906</v>
      </c>
      <c r="C930" s="2">
        <f>Table3[[#This Row],[t0]]+2</f>
        <v>38907</v>
      </c>
      <c r="D930" s="2">
        <f>Table3[[#This Row],[t0]]+3</f>
        <v>38908</v>
      </c>
      <c r="E930" s="2">
        <f>Table3[[#This Row],[t0]]+4</f>
        <v>38909</v>
      </c>
    </row>
    <row r="931" spans="1:5" x14ac:dyDescent="0.25">
      <c r="A931" s="4">
        <v>38907</v>
      </c>
      <c r="B931" s="2">
        <f>Table3[[#This Row],[t0]]+1</f>
        <v>38908</v>
      </c>
      <c r="C931" s="2">
        <f>Table3[[#This Row],[t0]]+2</f>
        <v>38909</v>
      </c>
      <c r="D931" s="2">
        <f>Table3[[#This Row],[t0]]+3</f>
        <v>38910</v>
      </c>
      <c r="E931" s="2">
        <f>Table3[[#This Row],[t0]]+4</f>
        <v>38911</v>
      </c>
    </row>
    <row r="932" spans="1:5" x14ac:dyDescent="0.25">
      <c r="A932" s="3">
        <v>38907</v>
      </c>
      <c r="B932" s="2">
        <f>Table3[[#This Row],[t0]]+1</f>
        <v>38908</v>
      </c>
      <c r="C932" s="2">
        <f>Table3[[#This Row],[t0]]+2</f>
        <v>38909</v>
      </c>
      <c r="D932" s="2">
        <f>Table3[[#This Row],[t0]]+3</f>
        <v>38910</v>
      </c>
      <c r="E932" s="2">
        <f>Table3[[#This Row],[t0]]+4</f>
        <v>38911</v>
      </c>
    </row>
    <row r="933" spans="1:5" x14ac:dyDescent="0.25">
      <c r="A933" s="4">
        <v>38907</v>
      </c>
      <c r="B933" s="2">
        <f>Table3[[#This Row],[t0]]+1</f>
        <v>38908</v>
      </c>
      <c r="C933" s="2">
        <f>Table3[[#This Row],[t0]]+2</f>
        <v>38909</v>
      </c>
      <c r="D933" s="2">
        <f>Table3[[#This Row],[t0]]+3</f>
        <v>38910</v>
      </c>
      <c r="E933" s="2">
        <f>Table3[[#This Row],[t0]]+4</f>
        <v>38911</v>
      </c>
    </row>
    <row r="934" spans="1:5" x14ac:dyDescent="0.25">
      <c r="A934" s="3">
        <v>38909</v>
      </c>
      <c r="B934" s="2">
        <f>Table3[[#This Row],[t0]]+1</f>
        <v>38910</v>
      </c>
      <c r="C934" s="2">
        <f>Table3[[#This Row],[t0]]+2</f>
        <v>38911</v>
      </c>
      <c r="D934" s="2">
        <f>Table3[[#This Row],[t0]]+3</f>
        <v>38912</v>
      </c>
      <c r="E934" s="2">
        <f>Table3[[#This Row],[t0]]+4</f>
        <v>38913</v>
      </c>
    </row>
    <row r="935" spans="1:5" x14ac:dyDescent="0.25">
      <c r="A935" s="4">
        <v>38909</v>
      </c>
      <c r="B935" s="2">
        <f>Table3[[#This Row],[t0]]+1</f>
        <v>38910</v>
      </c>
      <c r="C935" s="2">
        <f>Table3[[#This Row],[t0]]+2</f>
        <v>38911</v>
      </c>
      <c r="D935" s="2">
        <f>Table3[[#This Row],[t0]]+3</f>
        <v>38912</v>
      </c>
      <c r="E935" s="2">
        <f>Table3[[#This Row],[t0]]+4</f>
        <v>38913</v>
      </c>
    </row>
    <row r="936" spans="1:5" x14ac:dyDescent="0.25">
      <c r="A936" s="3">
        <v>38910</v>
      </c>
      <c r="B936" s="2">
        <f>Table3[[#This Row],[t0]]+1</f>
        <v>38911</v>
      </c>
      <c r="C936" s="2">
        <f>Table3[[#This Row],[t0]]+2</f>
        <v>38912</v>
      </c>
      <c r="D936" s="2">
        <f>Table3[[#This Row],[t0]]+3</f>
        <v>38913</v>
      </c>
      <c r="E936" s="2">
        <f>Table3[[#This Row],[t0]]+4</f>
        <v>38914</v>
      </c>
    </row>
    <row r="937" spans="1:5" x14ac:dyDescent="0.25">
      <c r="A937" s="4">
        <v>38910</v>
      </c>
      <c r="B937" s="2">
        <f>Table3[[#This Row],[t0]]+1</f>
        <v>38911</v>
      </c>
      <c r="C937" s="2">
        <f>Table3[[#This Row],[t0]]+2</f>
        <v>38912</v>
      </c>
      <c r="D937" s="2">
        <f>Table3[[#This Row],[t0]]+3</f>
        <v>38913</v>
      </c>
      <c r="E937" s="2">
        <f>Table3[[#This Row],[t0]]+4</f>
        <v>38914</v>
      </c>
    </row>
    <row r="938" spans="1:5" x14ac:dyDescent="0.25">
      <c r="A938" s="3">
        <v>38910</v>
      </c>
      <c r="B938" s="2">
        <f>Table3[[#This Row],[t0]]+1</f>
        <v>38911</v>
      </c>
      <c r="C938" s="2">
        <f>Table3[[#This Row],[t0]]+2</f>
        <v>38912</v>
      </c>
      <c r="D938" s="2">
        <f>Table3[[#This Row],[t0]]+3</f>
        <v>38913</v>
      </c>
      <c r="E938" s="2">
        <f>Table3[[#This Row],[t0]]+4</f>
        <v>38914</v>
      </c>
    </row>
    <row r="939" spans="1:5" x14ac:dyDescent="0.25">
      <c r="A939" s="4">
        <v>38912</v>
      </c>
      <c r="B939" s="2">
        <f>Table3[[#This Row],[t0]]+1</f>
        <v>38913</v>
      </c>
      <c r="C939" s="2">
        <f>Table3[[#This Row],[t0]]+2</f>
        <v>38914</v>
      </c>
      <c r="D939" s="2">
        <f>Table3[[#This Row],[t0]]+3</f>
        <v>38915</v>
      </c>
      <c r="E939" s="2">
        <f>Table3[[#This Row],[t0]]+4</f>
        <v>38916</v>
      </c>
    </row>
    <row r="940" spans="1:5" x14ac:dyDescent="0.25">
      <c r="A940" s="3">
        <v>38913</v>
      </c>
      <c r="B940" s="2">
        <f>Table3[[#This Row],[t0]]+1</f>
        <v>38914</v>
      </c>
      <c r="C940" s="2">
        <f>Table3[[#This Row],[t0]]+2</f>
        <v>38915</v>
      </c>
      <c r="D940" s="2">
        <f>Table3[[#This Row],[t0]]+3</f>
        <v>38916</v>
      </c>
      <c r="E940" s="2">
        <f>Table3[[#This Row],[t0]]+4</f>
        <v>38917</v>
      </c>
    </row>
    <row r="941" spans="1:5" x14ac:dyDescent="0.25">
      <c r="A941" s="4">
        <v>38916</v>
      </c>
      <c r="B941" s="2">
        <f>Table3[[#This Row],[t0]]+1</f>
        <v>38917</v>
      </c>
      <c r="C941" s="2">
        <f>Table3[[#This Row],[t0]]+2</f>
        <v>38918</v>
      </c>
      <c r="D941" s="2">
        <f>Table3[[#This Row],[t0]]+3</f>
        <v>38919</v>
      </c>
      <c r="E941" s="2">
        <f>Table3[[#This Row],[t0]]+4</f>
        <v>38920</v>
      </c>
    </row>
    <row r="942" spans="1:5" x14ac:dyDescent="0.25">
      <c r="A942" s="3">
        <v>38918</v>
      </c>
      <c r="B942" s="2">
        <f>Table3[[#This Row],[t0]]+1</f>
        <v>38919</v>
      </c>
      <c r="C942" s="2">
        <f>Table3[[#This Row],[t0]]+2</f>
        <v>38920</v>
      </c>
      <c r="D942" s="2">
        <f>Table3[[#This Row],[t0]]+3</f>
        <v>38921</v>
      </c>
      <c r="E942" s="2">
        <f>Table3[[#This Row],[t0]]+4</f>
        <v>38922</v>
      </c>
    </row>
    <row r="943" spans="1:5" x14ac:dyDescent="0.25">
      <c r="A943" s="4">
        <v>38920</v>
      </c>
      <c r="B943" s="2">
        <f>Table3[[#This Row],[t0]]+1</f>
        <v>38921</v>
      </c>
      <c r="C943" s="2">
        <f>Table3[[#This Row],[t0]]+2</f>
        <v>38922</v>
      </c>
      <c r="D943" s="2">
        <f>Table3[[#This Row],[t0]]+3</f>
        <v>38923</v>
      </c>
      <c r="E943" s="2">
        <f>Table3[[#This Row],[t0]]+4</f>
        <v>38924</v>
      </c>
    </row>
    <row r="944" spans="1:5" x14ac:dyDescent="0.25">
      <c r="A944" s="3">
        <v>38920</v>
      </c>
      <c r="B944" s="2">
        <f>Table3[[#This Row],[t0]]+1</f>
        <v>38921</v>
      </c>
      <c r="C944" s="2">
        <f>Table3[[#This Row],[t0]]+2</f>
        <v>38922</v>
      </c>
      <c r="D944" s="2">
        <f>Table3[[#This Row],[t0]]+3</f>
        <v>38923</v>
      </c>
      <c r="E944" s="2">
        <f>Table3[[#This Row],[t0]]+4</f>
        <v>38924</v>
      </c>
    </row>
    <row r="945" spans="1:5" x14ac:dyDescent="0.25">
      <c r="A945" s="4">
        <v>38922</v>
      </c>
      <c r="B945" s="2">
        <f>Table3[[#This Row],[t0]]+1</f>
        <v>38923</v>
      </c>
      <c r="C945" s="2">
        <f>Table3[[#This Row],[t0]]+2</f>
        <v>38924</v>
      </c>
      <c r="D945" s="2">
        <f>Table3[[#This Row],[t0]]+3</f>
        <v>38925</v>
      </c>
      <c r="E945" s="2">
        <f>Table3[[#This Row],[t0]]+4</f>
        <v>38926</v>
      </c>
    </row>
    <row r="946" spans="1:5" x14ac:dyDescent="0.25">
      <c r="A946" s="3">
        <v>38922</v>
      </c>
      <c r="B946" s="2">
        <f>Table3[[#This Row],[t0]]+1</f>
        <v>38923</v>
      </c>
      <c r="C946" s="2">
        <f>Table3[[#This Row],[t0]]+2</f>
        <v>38924</v>
      </c>
      <c r="D946" s="2">
        <f>Table3[[#This Row],[t0]]+3</f>
        <v>38925</v>
      </c>
      <c r="E946" s="2">
        <f>Table3[[#This Row],[t0]]+4</f>
        <v>38926</v>
      </c>
    </row>
    <row r="947" spans="1:5" x14ac:dyDescent="0.25">
      <c r="A947" s="4">
        <v>38924</v>
      </c>
      <c r="B947" s="2">
        <f>Table3[[#This Row],[t0]]+1</f>
        <v>38925</v>
      </c>
      <c r="C947" s="2">
        <f>Table3[[#This Row],[t0]]+2</f>
        <v>38926</v>
      </c>
      <c r="D947" s="2">
        <f>Table3[[#This Row],[t0]]+3</f>
        <v>38927</v>
      </c>
      <c r="E947" s="2">
        <f>Table3[[#This Row],[t0]]+4</f>
        <v>38928</v>
      </c>
    </row>
    <row r="948" spans="1:5" x14ac:dyDescent="0.25">
      <c r="A948" s="3">
        <v>38925</v>
      </c>
      <c r="B948" s="2">
        <f>Table3[[#This Row],[t0]]+1</f>
        <v>38926</v>
      </c>
      <c r="C948" s="2">
        <f>Table3[[#This Row],[t0]]+2</f>
        <v>38927</v>
      </c>
      <c r="D948" s="2">
        <f>Table3[[#This Row],[t0]]+3</f>
        <v>38928</v>
      </c>
      <c r="E948" s="2">
        <f>Table3[[#This Row],[t0]]+4</f>
        <v>38929</v>
      </c>
    </row>
    <row r="949" spans="1:5" x14ac:dyDescent="0.25">
      <c r="A949" s="4">
        <v>38925</v>
      </c>
      <c r="B949" s="2">
        <f>Table3[[#This Row],[t0]]+1</f>
        <v>38926</v>
      </c>
      <c r="C949" s="2">
        <f>Table3[[#This Row],[t0]]+2</f>
        <v>38927</v>
      </c>
      <c r="D949" s="2">
        <f>Table3[[#This Row],[t0]]+3</f>
        <v>38928</v>
      </c>
      <c r="E949" s="2">
        <f>Table3[[#This Row],[t0]]+4</f>
        <v>38929</v>
      </c>
    </row>
    <row r="950" spans="1:5" x14ac:dyDescent="0.25">
      <c r="A950" s="3">
        <v>38925</v>
      </c>
      <c r="B950" s="2">
        <f>Table3[[#This Row],[t0]]+1</f>
        <v>38926</v>
      </c>
      <c r="C950" s="2">
        <f>Table3[[#This Row],[t0]]+2</f>
        <v>38927</v>
      </c>
      <c r="D950" s="2">
        <f>Table3[[#This Row],[t0]]+3</f>
        <v>38928</v>
      </c>
      <c r="E950" s="2">
        <f>Table3[[#This Row],[t0]]+4</f>
        <v>38929</v>
      </c>
    </row>
    <row r="951" spans="1:5" x14ac:dyDescent="0.25">
      <c r="A951" s="4">
        <v>38926</v>
      </c>
      <c r="B951" s="2">
        <f>Table3[[#This Row],[t0]]+1</f>
        <v>38927</v>
      </c>
      <c r="C951" s="2">
        <f>Table3[[#This Row],[t0]]+2</f>
        <v>38928</v>
      </c>
      <c r="D951" s="2">
        <f>Table3[[#This Row],[t0]]+3</f>
        <v>38929</v>
      </c>
      <c r="E951" s="2">
        <f>Table3[[#This Row],[t0]]+4</f>
        <v>38930</v>
      </c>
    </row>
    <row r="952" spans="1:5" x14ac:dyDescent="0.25">
      <c r="A952" s="3">
        <v>38926</v>
      </c>
      <c r="B952" s="2">
        <f>Table3[[#This Row],[t0]]+1</f>
        <v>38927</v>
      </c>
      <c r="C952" s="2">
        <f>Table3[[#This Row],[t0]]+2</f>
        <v>38928</v>
      </c>
      <c r="D952" s="2">
        <f>Table3[[#This Row],[t0]]+3</f>
        <v>38929</v>
      </c>
      <c r="E952" s="2">
        <f>Table3[[#This Row],[t0]]+4</f>
        <v>38930</v>
      </c>
    </row>
    <row r="953" spans="1:5" x14ac:dyDescent="0.25">
      <c r="A953" s="4">
        <v>38928</v>
      </c>
      <c r="B953" s="2">
        <f>Table3[[#This Row],[t0]]+1</f>
        <v>38929</v>
      </c>
      <c r="C953" s="2">
        <f>Table3[[#This Row],[t0]]+2</f>
        <v>38930</v>
      </c>
      <c r="D953" s="2">
        <f>Table3[[#This Row],[t0]]+3</f>
        <v>38931</v>
      </c>
      <c r="E953" s="2">
        <f>Table3[[#This Row],[t0]]+4</f>
        <v>38932</v>
      </c>
    </row>
    <row r="954" spans="1:5" x14ac:dyDescent="0.25">
      <c r="A954" s="3">
        <v>38928</v>
      </c>
      <c r="B954" s="2">
        <f>Table3[[#This Row],[t0]]+1</f>
        <v>38929</v>
      </c>
      <c r="C954" s="2">
        <f>Table3[[#This Row],[t0]]+2</f>
        <v>38930</v>
      </c>
      <c r="D954" s="2">
        <f>Table3[[#This Row],[t0]]+3</f>
        <v>38931</v>
      </c>
      <c r="E954" s="2">
        <f>Table3[[#This Row],[t0]]+4</f>
        <v>38932</v>
      </c>
    </row>
    <row r="955" spans="1:5" x14ac:dyDescent="0.25">
      <c r="A955" s="4">
        <v>38928</v>
      </c>
      <c r="B955" s="2">
        <f>Table3[[#This Row],[t0]]+1</f>
        <v>38929</v>
      </c>
      <c r="C955" s="2">
        <f>Table3[[#This Row],[t0]]+2</f>
        <v>38930</v>
      </c>
      <c r="D955" s="2">
        <f>Table3[[#This Row],[t0]]+3</f>
        <v>38931</v>
      </c>
      <c r="E955" s="2">
        <f>Table3[[#This Row],[t0]]+4</f>
        <v>38932</v>
      </c>
    </row>
    <row r="956" spans="1:5" x14ac:dyDescent="0.25">
      <c r="A956" s="3">
        <v>38929</v>
      </c>
      <c r="B956" s="2">
        <f>Table3[[#This Row],[t0]]+1</f>
        <v>38930</v>
      </c>
      <c r="C956" s="2">
        <f>Table3[[#This Row],[t0]]+2</f>
        <v>38931</v>
      </c>
      <c r="D956" s="2">
        <f>Table3[[#This Row],[t0]]+3</f>
        <v>38932</v>
      </c>
      <c r="E956" s="2">
        <f>Table3[[#This Row],[t0]]+4</f>
        <v>38933</v>
      </c>
    </row>
    <row r="957" spans="1:5" x14ac:dyDescent="0.25">
      <c r="A957" s="4">
        <v>38929</v>
      </c>
      <c r="B957" s="2">
        <f>Table3[[#This Row],[t0]]+1</f>
        <v>38930</v>
      </c>
      <c r="C957" s="2">
        <f>Table3[[#This Row],[t0]]+2</f>
        <v>38931</v>
      </c>
      <c r="D957" s="2">
        <f>Table3[[#This Row],[t0]]+3</f>
        <v>38932</v>
      </c>
      <c r="E957" s="2">
        <f>Table3[[#This Row],[t0]]+4</f>
        <v>38933</v>
      </c>
    </row>
    <row r="958" spans="1:5" x14ac:dyDescent="0.25">
      <c r="A958" s="3">
        <v>38929</v>
      </c>
      <c r="B958" s="2">
        <f>Table3[[#This Row],[t0]]+1</f>
        <v>38930</v>
      </c>
      <c r="C958" s="2">
        <f>Table3[[#This Row],[t0]]+2</f>
        <v>38931</v>
      </c>
      <c r="D958" s="2">
        <f>Table3[[#This Row],[t0]]+3</f>
        <v>38932</v>
      </c>
      <c r="E958" s="2">
        <f>Table3[[#This Row],[t0]]+4</f>
        <v>38933</v>
      </c>
    </row>
    <row r="959" spans="1:5" x14ac:dyDescent="0.25">
      <c r="A959" s="4">
        <v>38930</v>
      </c>
      <c r="B959" s="2">
        <f>Table3[[#This Row],[t0]]+1</f>
        <v>38931</v>
      </c>
      <c r="C959" s="2">
        <f>Table3[[#This Row],[t0]]+2</f>
        <v>38932</v>
      </c>
      <c r="D959" s="2">
        <f>Table3[[#This Row],[t0]]+3</f>
        <v>38933</v>
      </c>
      <c r="E959" s="2">
        <f>Table3[[#This Row],[t0]]+4</f>
        <v>38934</v>
      </c>
    </row>
    <row r="960" spans="1:5" x14ac:dyDescent="0.25">
      <c r="A960" s="3">
        <v>38930</v>
      </c>
      <c r="B960" s="2">
        <f>Table3[[#This Row],[t0]]+1</f>
        <v>38931</v>
      </c>
      <c r="C960" s="2">
        <f>Table3[[#This Row],[t0]]+2</f>
        <v>38932</v>
      </c>
      <c r="D960" s="2">
        <f>Table3[[#This Row],[t0]]+3</f>
        <v>38933</v>
      </c>
      <c r="E960" s="2">
        <f>Table3[[#This Row],[t0]]+4</f>
        <v>38934</v>
      </c>
    </row>
    <row r="961" spans="1:5" x14ac:dyDescent="0.25">
      <c r="A961" s="4">
        <v>38931</v>
      </c>
      <c r="B961" s="2">
        <f>Table3[[#This Row],[t0]]+1</f>
        <v>38932</v>
      </c>
      <c r="C961" s="2">
        <f>Table3[[#This Row],[t0]]+2</f>
        <v>38933</v>
      </c>
      <c r="D961" s="2">
        <f>Table3[[#This Row],[t0]]+3</f>
        <v>38934</v>
      </c>
      <c r="E961" s="2">
        <f>Table3[[#This Row],[t0]]+4</f>
        <v>38935</v>
      </c>
    </row>
    <row r="962" spans="1:5" x14ac:dyDescent="0.25">
      <c r="A962" s="3">
        <v>38931</v>
      </c>
      <c r="B962" s="2">
        <f>Table3[[#This Row],[t0]]+1</f>
        <v>38932</v>
      </c>
      <c r="C962" s="2">
        <f>Table3[[#This Row],[t0]]+2</f>
        <v>38933</v>
      </c>
      <c r="D962" s="2">
        <f>Table3[[#This Row],[t0]]+3</f>
        <v>38934</v>
      </c>
      <c r="E962" s="2">
        <f>Table3[[#This Row],[t0]]+4</f>
        <v>38935</v>
      </c>
    </row>
    <row r="963" spans="1:5" x14ac:dyDescent="0.25">
      <c r="A963" s="4">
        <v>38932</v>
      </c>
      <c r="B963" s="2">
        <f>Table3[[#This Row],[t0]]+1</f>
        <v>38933</v>
      </c>
      <c r="C963" s="2">
        <f>Table3[[#This Row],[t0]]+2</f>
        <v>38934</v>
      </c>
      <c r="D963" s="2">
        <f>Table3[[#This Row],[t0]]+3</f>
        <v>38935</v>
      </c>
      <c r="E963" s="2">
        <f>Table3[[#This Row],[t0]]+4</f>
        <v>38936</v>
      </c>
    </row>
    <row r="964" spans="1:5" x14ac:dyDescent="0.25">
      <c r="A964" s="3">
        <v>38932</v>
      </c>
      <c r="B964" s="2">
        <f>Table3[[#This Row],[t0]]+1</f>
        <v>38933</v>
      </c>
      <c r="C964" s="2">
        <f>Table3[[#This Row],[t0]]+2</f>
        <v>38934</v>
      </c>
      <c r="D964" s="2">
        <f>Table3[[#This Row],[t0]]+3</f>
        <v>38935</v>
      </c>
      <c r="E964" s="2">
        <f>Table3[[#This Row],[t0]]+4</f>
        <v>38936</v>
      </c>
    </row>
    <row r="965" spans="1:5" x14ac:dyDescent="0.25">
      <c r="A965" s="4">
        <v>38932</v>
      </c>
      <c r="B965" s="2">
        <f>Table3[[#This Row],[t0]]+1</f>
        <v>38933</v>
      </c>
      <c r="C965" s="2">
        <f>Table3[[#This Row],[t0]]+2</f>
        <v>38934</v>
      </c>
      <c r="D965" s="2">
        <f>Table3[[#This Row],[t0]]+3</f>
        <v>38935</v>
      </c>
      <c r="E965" s="2">
        <f>Table3[[#This Row],[t0]]+4</f>
        <v>38936</v>
      </c>
    </row>
    <row r="966" spans="1:5" x14ac:dyDescent="0.25">
      <c r="A966" s="3">
        <v>38932</v>
      </c>
      <c r="B966" s="2">
        <f>Table3[[#This Row],[t0]]+1</f>
        <v>38933</v>
      </c>
      <c r="C966" s="2">
        <f>Table3[[#This Row],[t0]]+2</f>
        <v>38934</v>
      </c>
      <c r="D966" s="2">
        <f>Table3[[#This Row],[t0]]+3</f>
        <v>38935</v>
      </c>
      <c r="E966" s="2">
        <f>Table3[[#This Row],[t0]]+4</f>
        <v>38936</v>
      </c>
    </row>
    <row r="967" spans="1:5" x14ac:dyDescent="0.25">
      <c r="A967" s="4">
        <v>38932</v>
      </c>
      <c r="B967" s="2">
        <f>Table3[[#This Row],[t0]]+1</f>
        <v>38933</v>
      </c>
      <c r="C967" s="2">
        <f>Table3[[#This Row],[t0]]+2</f>
        <v>38934</v>
      </c>
      <c r="D967" s="2">
        <f>Table3[[#This Row],[t0]]+3</f>
        <v>38935</v>
      </c>
      <c r="E967" s="2">
        <f>Table3[[#This Row],[t0]]+4</f>
        <v>38936</v>
      </c>
    </row>
    <row r="968" spans="1:5" x14ac:dyDescent="0.25">
      <c r="A968" s="3">
        <v>38932</v>
      </c>
      <c r="B968" s="2">
        <f>Table3[[#This Row],[t0]]+1</f>
        <v>38933</v>
      </c>
      <c r="C968" s="2">
        <f>Table3[[#This Row],[t0]]+2</f>
        <v>38934</v>
      </c>
      <c r="D968" s="2">
        <f>Table3[[#This Row],[t0]]+3</f>
        <v>38935</v>
      </c>
      <c r="E968" s="2">
        <f>Table3[[#This Row],[t0]]+4</f>
        <v>38936</v>
      </c>
    </row>
    <row r="969" spans="1:5" x14ac:dyDescent="0.25">
      <c r="A969" s="4">
        <v>38932</v>
      </c>
      <c r="B969" s="2">
        <f>Table3[[#This Row],[t0]]+1</f>
        <v>38933</v>
      </c>
      <c r="C969" s="2">
        <f>Table3[[#This Row],[t0]]+2</f>
        <v>38934</v>
      </c>
      <c r="D969" s="2">
        <f>Table3[[#This Row],[t0]]+3</f>
        <v>38935</v>
      </c>
      <c r="E969" s="2">
        <f>Table3[[#This Row],[t0]]+4</f>
        <v>38936</v>
      </c>
    </row>
    <row r="970" spans="1:5" x14ac:dyDescent="0.25">
      <c r="A970" s="3">
        <v>38933</v>
      </c>
      <c r="B970" s="2">
        <f>Table3[[#This Row],[t0]]+1</f>
        <v>38934</v>
      </c>
      <c r="C970" s="2">
        <f>Table3[[#This Row],[t0]]+2</f>
        <v>38935</v>
      </c>
      <c r="D970" s="2">
        <f>Table3[[#This Row],[t0]]+3</f>
        <v>38936</v>
      </c>
      <c r="E970" s="2">
        <f>Table3[[#This Row],[t0]]+4</f>
        <v>38937</v>
      </c>
    </row>
    <row r="971" spans="1:5" x14ac:dyDescent="0.25">
      <c r="A971" s="4">
        <v>38934</v>
      </c>
      <c r="B971" s="2">
        <f>Table3[[#This Row],[t0]]+1</f>
        <v>38935</v>
      </c>
      <c r="C971" s="2">
        <f>Table3[[#This Row],[t0]]+2</f>
        <v>38936</v>
      </c>
      <c r="D971" s="2">
        <f>Table3[[#This Row],[t0]]+3</f>
        <v>38937</v>
      </c>
      <c r="E971" s="2">
        <f>Table3[[#This Row],[t0]]+4</f>
        <v>38938</v>
      </c>
    </row>
    <row r="972" spans="1:5" x14ac:dyDescent="0.25">
      <c r="A972" s="3">
        <v>38936</v>
      </c>
      <c r="B972" s="2">
        <f>Table3[[#This Row],[t0]]+1</f>
        <v>38937</v>
      </c>
      <c r="C972" s="2">
        <f>Table3[[#This Row],[t0]]+2</f>
        <v>38938</v>
      </c>
      <c r="D972" s="2">
        <f>Table3[[#This Row],[t0]]+3</f>
        <v>38939</v>
      </c>
      <c r="E972" s="2">
        <f>Table3[[#This Row],[t0]]+4</f>
        <v>38940</v>
      </c>
    </row>
    <row r="973" spans="1:5" x14ac:dyDescent="0.25">
      <c r="A973" s="4">
        <v>38938</v>
      </c>
      <c r="B973" s="2">
        <f>Table3[[#This Row],[t0]]+1</f>
        <v>38939</v>
      </c>
      <c r="C973" s="2">
        <f>Table3[[#This Row],[t0]]+2</f>
        <v>38940</v>
      </c>
      <c r="D973" s="2">
        <f>Table3[[#This Row],[t0]]+3</f>
        <v>38941</v>
      </c>
      <c r="E973" s="2">
        <f>Table3[[#This Row],[t0]]+4</f>
        <v>38942</v>
      </c>
    </row>
    <row r="974" spans="1:5" x14ac:dyDescent="0.25">
      <c r="A974" s="3">
        <v>38939</v>
      </c>
      <c r="B974" s="2">
        <f>Table3[[#This Row],[t0]]+1</f>
        <v>38940</v>
      </c>
      <c r="C974" s="2">
        <f>Table3[[#This Row],[t0]]+2</f>
        <v>38941</v>
      </c>
      <c r="D974" s="2">
        <f>Table3[[#This Row],[t0]]+3</f>
        <v>38942</v>
      </c>
      <c r="E974" s="2">
        <f>Table3[[#This Row],[t0]]+4</f>
        <v>38943</v>
      </c>
    </row>
    <row r="975" spans="1:5" x14ac:dyDescent="0.25">
      <c r="A975" s="4">
        <v>38939</v>
      </c>
      <c r="B975" s="2">
        <f>Table3[[#This Row],[t0]]+1</f>
        <v>38940</v>
      </c>
      <c r="C975" s="2">
        <f>Table3[[#This Row],[t0]]+2</f>
        <v>38941</v>
      </c>
      <c r="D975" s="2">
        <f>Table3[[#This Row],[t0]]+3</f>
        <v>38942</v>
      </c>
      <c r="E975" s="2">
        <f>Table3[[#This Row],[t0]]+4</f>
        <v>38943</v>
      </c>
    </row>
    <row r="976" spans="1:5" x14ac:dyDescent="0.25">
      <c r="A976" s="3">
        <v>38941</v>
      </c>
      <c r="B976" s="2">
        <f>Table3[[#This Row],[t0]]+1</f>
        <v>38942</v>
      </c>
      <c r="C976" s="2">
        <f>Table3[[#This Row],[t0]]+2</f>
        <v>38943</v>
      </c>
      <c r="D976" s="2">
        <f>Table3[[#This Row],[t0]]+3</f>
        <v>38944</v>
      </c>
      <c r="E976" s="2">
        <f>Table3[[#This Row],[t0]]+4</f>
        <v>38945</v>
      </c>
    </row>
    <row r="977" spans="1:5" x14ac:dyDescent="0.25">
      <c r="A977" s="4">
        <v>38941</v>
      </c>
      <c r="B977" s="2">
        <f>Table3[[#This Row],[t0]]+1</f>
        <v>38942</v>
      </c>
      <c r="C977" s="2">
        <f>Table3[[#This Row],[t0]]+2</f>
        <v>38943</v>
      </c>
      <c r="D977" s="2">
        <f>Table3[[#This Row],[t0]]+3</f>
        <v>38944</v>
      </c>
      <c r="E977" s="2">
        <f>Table3[[#This Row],[t0]]+4</f>
        <v>38945</v>
      </c>
    </row>
    <row r="978" spans="1:5" x14ac:dyDescent="0.25">
      <c r="A978" s="3">
        <v>38942</v>
      </c>
      <c r="B978" s="2">
        <f>Table3[[#This Row],[t0]]+1</f>
        <v>38943</v>
      </c>
      <c r="C978" s="2">
        <f>Table3[[#This Row],[t0]]+2</f>
        <v>38944</v>
      </c>
      <c r="D978" s="2">
        <f>Table3[[#This Row],[t0]]+3</f>
        <v>38945</v>
      </c>
      <c r="E978" s="2">
        <f>Table3[[#This Row],[t0]]+4</f>
        <v>38946</v>
      </c>
    </row>
    <row r="979" spans="1:5" x14ac:dyDescent="0.25">
      <c r="A979" s="4">
        <v>38942</v>
      </c>
      <c r="B979" s="2">
        <f>Table3[[#This Row],[t0]]+1</f>
        <v>38943</v>
      </c>
      <c r="C979" s="2">
        <f>Table3[[#This Row],[t0]]+2</f>
        <v>38944</v>
      </c>
      <c r="D979" s="2">
        <f>Table3[[#This Row],[t0]]+3</f>
        <v>38945</v>
      </c>
      <c r="E979" s="2">
        <f>Table3[[#This Row],[t0]]+4</f>
        <v>38946</v>
      </c>
    </row>
    <row r="980" spans="1:5" x14ac:dyDescent="0.25">
      <c r="A980" s="3">
        <v>38942</v>
      </c>
      <c r="B980" s="2">
        <f>Table3[[#This Row],[t0]]+1</f>
        <v>38943</v>
      </c>
      <c r="C980" s="2">
        <f>Table3[[#This Row],[t0]]+2</f>
        <v>38944</v>
      </c>
      <c r="D980" s="2">
        <f>Table3[[#This Row],[t0]]+3</f>
        <v>38945</v>
      </c>
      <c r="E980" s="2">
        <f>Table3[[#This Row],[t0]]+4</f>
        <v>38946</v>
      </c>
    </row>
    <row r="981" spans="1:5" x14ac:dyDescent="0.25">
      <c r="A981" s="4">
        <v>38942</v>
      </c>
      <c r="B981" s="2">
        <f>Table3[[#This Row],[t0]]+1</f>
        <v>38943</v>
      </c>
      <c r="C981" s="2">
        <f>Table3[[#This Row],[t0]]+2</f>
        <v>38944</v>
      </c>
      <c r="D981" s="2">
        <f>Table3[[#This Row],[t0]]+3</f>
        <v>38945</v>
      </c>
      <c r="E981" s="2">
        <f>Table3[[#This Row],[t0]]+4</f>
        <v>38946</v>
      </c>
    </row>
    <row r="982" spans="1:5" x14ac:dyDescent="0.25">
      <c r="A982" s="3">
        <v>38947</v>
      </c>
      <c r="B982" s="2">
        <f>Table3[[#This Row],[t0]]+1</f>
        <v>38948</v>
      </c>
      <c r="C982" s="2">
        <f>Table3[[#This Row],[t0]]+2</f>
        <v>38949</v>
      </c>
      <c r="D982" s="2">
        <f>Table3[[#This Row],[t0]]+3</f>
        <v>38950</v>
      </c>
      <c r="E982" s="2">
        <f>Table3[[#This Row],[t0]]+4</f>
        <v>38951</v>
      </c>
    </row>
    <row r="983" spans="1:5" x14ac:dyDescent="0.25">
      <c r="A983" s="4">
        <v>38948</v>
      </c>
      <c r="B983" s="2">
        <f>Table3[[#This Row],[t0]]+1</f>
        <v>38949</v>
      </c>
      <c r="C983" s="2">
        <f>Table3[[#This Row],[t0]]+2</f>
        <v>38950</v>
      </c>
      <c r="D983" s="2">
        <f>Table3[[#This Row],[t0]]+3</f>
        <v>38951</v>
      </c>
      <c r="E983" s="2">
        <f>Table3[[#This Row],[t0]]+4</f>
        <v>38952</v>
      </c>
    </row>
    <row r="984" spans="1:5" x14ac:dyDescent="0.25">
      <c r="A984" s="3">
        <v>38949</v>
      </c>
      <c r="B984" s="2">
        <f>Table3[[#This Row],[t0]]+1</f>
        <v>38950</v>
      </c>
      <c r="C984" s="2">
        <f>Table3[[#This Row],[t0]]+2</f>
        <v>38951</v>
      </c>
      <c r="D984" s="2">
        <f>Table3[[#This Row],[t0]]+3</f>
        <v>38952</v>
      </c>
      <c r="E984" s="2">
        <f>Table3[[#This Row],[t0]]+4</f>
        <v>38953</v>
      </c>
    </row>
    <row r="985" spans="1:5" x14ac:dyDescent="0.25">
      <c r="A985" s="4">
        <v>38952</v>
      </c>
      <c r="B985" s="2">
        <f>Table3[[#This Row],[t0]]+1</f>
        <v>38953</v>
      </c>
      <c r="C985" s="2">
        <f>Table3[[#This Row],[t0]]+2</f>
        <v>38954</v>
      </c>
      <c r="D985" s="2">
        <f>Table3[[#This Row],[t0]]+3</f>
        <v>38955</v>
      </c>
      <c r="E985" s="2">
        <f>Table3[[#This Row],[t0]]+4</f>
        <v>38956</v>
      </c>
    </row>
    <row r="986" spans="1:5" x14ac:dyDescent="0.25">
      <c r="A986" s="3">
        <v>38953</v>
      </c>
      <c r="B986" s="2">
        <f>Table3[[#This Row],[t0]]+1</f>
        <v>38954</v>
      </c>
      <c r="C986" s="2">
        <f>Table3[[#This Row],[t0]]+2</f>
        <v>38955</v>
      </c>
      <c r="D986" s="2">
        <f>Table3[[#This Row],[t0]]+3</f>
        <v>38956</v>
      </c>
      <c r="E986" s="2">
        <f>Table3[[#This Row],[t0]]+4</f>
        <v>38957</v>
      </c>
    </row>
    <row r="987" spans="1:5" x14ac:dyDescent="0.25">
      <c r="A987" s="4">
        <v>38953</v>
      </c>
      <c r="B987" s="2">
        <f>Table3[[#This Row],[t0]]+1</f>
        <v>38954</v>
      </c>
      <c r="C987" s="2">
        <f>Table3[[#This Row],[t0]]+2</f>
        <v>38955</v>
      </c>
      <c r="D987" s="2">
        <f>Table3[[#This Row],[t0]]+3</f>
        <v>38956</v>
      </c>
      <c r="E987" s="2">
        <f>Table3[[#This Row],[t0]]+4</f>
        <v>38957</v>
      </c>
    </row>
    <row r="988" spans="1:5" x14ac:dyDescent="0.25">
      <c r="A988" s="3">
        <v>38955</v>
      </c>
      <c r="B988" s="2">
        <f>Table3[[#This Row],[t0]]+1</f>
        <v>38956</v>
      </c>
      <c r="C988" s="2">
        <f>Table3[[#This Row],[t0]]+2</f>
        <v>38957</v>
      </c>
      <c r="D988" s="2">
        <f>Table3[[#This Row],[t0]]+3</f>
        <v>38958</v>
      </c>
      <c r="E988" s="2">
        <f>Table3[[#This Row],[t0]]+4</f>
        <v>38959</v>
      </c>
    </row>
    <row r="989" spans="1:5" x14ac:dyDescent="0.25">
      <c r="A989" s="4">
        <v>38955</v>
      </c>
      <c r="B989" s="2">
        <f>Table3[[#This Row],[t0]]+1</f>
        <v>38956</v>
      </c>
      <c r="C989" s="2">
        <f>Table3[[#This Row],[t0]]+2</f>
        <v>38957</v>
      </c>
      <c r="D989" s="2">
        <f>Table3[[#This Row],[t0]]+3</f>
        <v>38958</v>
      </c>
      <c r="E989" s="2">
        <f>Table3[[#This Row],[t0]]+4</f>
        <v>38959</v>
      </c>
    </row>
    <row r="990" spans="1:5" x14ac:dyDescent="0.25">
      <c r="A990" s="3">
        <v>38958</v>
      </c>
      <c r="B990" s="2">
        <f>Table3[[#This Row],[t0]]+1</f>
        <v>38959</v>
      </c>
      <c r="C990" s="2">
        <f>Table3[[#This Row],[t0]]+2</f>
        <v>38960</v>
      </c>
      <c r="D990" s="2">
        <f>Table3[[#This Row],[t0]]+3</f>
        <v>38961</v>
      </c>
      <c r="E990" s="2">
        <f>Table3[[#This Row],[t0]]+4</f>
        <v>38962</v>
      </c>
    </row>
    <row r="991" spans="1:5" x14ac:dyDescent="0.25">
      <c r="A991" s="4">
        <v>38959</v>
      </c>
      <c r="B991" s="2">
        <f>Table3[[#This Row],[t0]]+1</f>
        <v>38960</v>
      </c>
      <c r="C991" s="2">
        <f>Table3[[#This Row],[t0]]+2</f>
        <v>38961</v>
      </c>
      <c r="D991" s="2">
        <f>Table3[[#This Row],[t0]]+3</f>
        <v>38962</v>
      </c>
      <c r="E991" s="2">
        <f>Table3[[#This Row],[t0]]+4</f>
        <v>38963</v>
      </c>
    </row>
    <row r="992" spans="1:5" x14ac:dyDescent="0.25">
      <c r="A992" s="3">
        <v>38960</v>
      </c>
      <c r="B992" s="2">
        <f>Table3[[#This Row],[t0]]+1</f>
        <v>38961</v>
      </c>
      <c r="C992" s="2">
        <f>Table3[[#This Row],[t0]]+2</f>
        <v>38962</v>
      </c>
      <c r="D992" s="2">
        <f>Table3[[#This Row],[t0]]+3</f>
        <v>38963</v>
      </c>
      <c r="E992" s="2">
        <f>Table3[[#This Row],[t0]]+4</f>
        <v>38964</v>
      </c>
    </row>
    <row r="993" spans="1:5" x14ac:dyDescent="0.25">
      <c r="A993" s="4">
        <v>38960</v>
      </c>
      <c r="B993" s="2">
        <f>Table3[[#This Row],[t0]]+1</f>
        <v>38961</v>
      </c>
      <c r="C993" s="2">
        <f>Table3[[#This Row],[t0]]+2</f>
        <v>38962</v>
      </c>
      <c r="D993" s="2">
        <f>Table3[[#This Row],[t0]]+3</f>
        <v>38963</v>
      </c>
      <c r="E993" s="2">
        <f>Table3[[#This Row],[t0]]+4</f>
        <v>38964</v>
      </c>
    </row>
    <row r="994" spans="1:5" x14ac:dyDescent="0.25">
      <c r="A994" s="3">
        <v>38960</v>
      </c>
      <c r="B994" s="2">
        <f>Table3[[#This Row],[t0]]+1</f>
        <v>38961</v>
      </c>
      <c r="C994" s="2">
        <f>Table3[[#This Row],[t0]]+2</f>
        <v>38962</v>
      </c>
      <c r="D994" s="2">
        <f>Table3[[#This Row],[t0]]+3</f>
        <v>38963</v>
      </c>
      <c r="E994" s="2">
        <f>Table3[[#This Row],[t0]]+4</f>
        <v>38964</v>
      </c>
    </row>
    <row r="995" spans="1:5" x14ac:dyDescent="0.25">
      <c r="A995" s="4">
        <v>38965</v>
      </c>
      <c r="B995" s="2">
        <f>Table3[[#This Row],[t0]]+1</f>
        <v>38966</v>
      </c>
      <c r="C995" s="2">
        <f>Table3[[#This Row],[t0]]+2</f>
        <v>38967</v>
      </c>
      <c r="D995" s="2">
        <f>Table3[[#This Row],[t0]]+3</f>
        <v>38968</v>
      </c>
      <c r="E995" s="2">
        <f>Table3[[#This Row],[t0]]+4</f>
        <v>38969</v>
      </c>
    </row>
    <row r="996" spans="1:5" x14ac:dyDescent="0.25">
      <c r="A996" s="3">
        <v>38966</v>
      </c>
      <c r="B996" s="2">
        <f>Table3[[#This Row],[t0]]+1</f>
        <v>38967</v>
      </c>
      <c r="C996" s="2">
        <f>Table3[[#This Row],[t0]]+2</f>
        <v>38968</v>
      </c>
      <c r="D996" s="2">
        <f>Table3[[#This Row],[t0]]+3</f>
        <v>38969</v>
      </c>
      <c r="E996" s="2">
        <f>Table3[[#This Row],[t0]]+4</f>
        <v>38970</v>
      </c>
    </row>
    <row r="997" spans="1:5" x14ac:dyDescent="0.25">
      <c r="A997" s="4">
        <v>38972</v>
      </c>
      <c r="B997" s="2">
        <f>Table3[[#This Row],[t0]]+1</f>
        <v>38973</v>
      </c>
      <c r="C997" s="2">
        <f>Table3[[#This Row],[t0]]+2</f>
        <v>38974</v>
      </c>
      <c r="D997" s="2">
        <f>Table3[[#This Row],[t0]]+3</f>
        <v>38975</v>
      </c>
      <c r="E997" s="2">
        <f>Table3[[#This Row],[t0]]+4</f>
        <v>38976</v>
      </c>
    </row>
    <row r="998" spans="1:5" x14ac:dyDescent="0.25">
      <c r="A998" s="3">
        <v>38975</v>
      </c>
      <c r="B998" s="2">
        <f>Table3[[#This Row],[t0]]+1</f>
        <v>38976</v>
      </c>
      <c r="C998" s="2">
        <f>Table3[[#This Row],[t0]]+2</f>
        <v>38977</v>
      </c>
      <c r="D998" s="2">
        <f>Table3[[#This Row],[t0]]+3</f>
        <v>38978</v>
      </c>
      <c r="E998" s="2">
        <f>Table3[[#This Row],[t0]]+4</f>
        <v>38979</v>
      </c>
    </row>
    <row r="999" spans="1:5" x14ac:dyDescent="0.25">
      <c r="A999" s="4">
        <v>38982</v>
      </c>
      <c r="B999" s="2">
        <f>Table3[[#This Row],[t0]]+1</f>
        <v>38983</v>
      </c>
      <c r="C999" s="2">
        <f>Table3[[#This Row],[t0]]+2</f>
        <v>38984</v>
      </c>
      <c r="D999" s="2">
        <f>Table3[[#This Row],[t0]]+3</f>
        <v>38985</v>
      </c>
      <c r="E999" s="2">
        <f>Table3[[#This Row],[t0]]+4</f>
        <v>38986</v>
      </c>
    </row>
    <row r="1000" spans="1:5" x14ac:dyDescent="0.25">
      <c r="A1000" s="3">
        <v>38990</v>
      </c>
      <c r="B1000" s="2">
        <f>Table3[[#This Row],[t0]]+1</f>
        <v>38991</v>
      </c>
      <c r="C1000" s="2">
        <f>Table3[[#This Row],[t0]]+2</f>
        <v>38992</v>
      </c>
      <c r="D1000" s="2">
        <f>Table3[[#This Row],[t0]]+3</f>
        <v>38993</v>
      </c>
      <c r="E1000" s="2">
        <f>Table3[[#This Row],[t0]]+4</f>
        <v>38994</v>
      </c>
    </row>
    <row r="1001" spans="1:5" x14ac:dyDescent="0.25">
      <c r="A1001" s="4">
        <v>38991</v>
      </c>
      <c r="B1001" s="2">
        <f>Table3[[#This Row],[t0]]+1</f>
        <v>38992</v>
      </c>
      <c r="C1001" s="2">
        <f>Table3[[#This Row],[t0]]+2</f>
        <v>38993</v>
      </c>
      <c r="D1001" s="2">
        <f>Table3[[#This Row],[t0]]+3</f>
        <v>38994</v>
      </c>
      <c r="E1001" s="2">
        <f>Table3[[#This Row],[t0]]+4</f>
        <v>38995</v>
      </c>
    </row>
    <row r="1002" spans="1:5" x14ac:dyDescent="0.25">
      <c r="A1002" s="3">
        <v>38991</v>
      </c>
      <c r="B1002" s="2">
        <f>Table3[[#This Row],[t0]]+1</f>
        <v>38992</v>
      </c>
      <c r="C1002" s="2">
        <f>Table3[[#This Row],[t0]]+2</f>
        <v>38993</v>
      </c>
      <c r="D1002" s="2">
        <f>Table3[[#This Row],[t0]]+3</f>
        <v>38994</v>
      </c>
      <c r="E1002" s="2">
        <f>Table3[[#This Row],[t0]]+4</f>
        <v>38995</v>
      </c>
    </row>
    <row r="1003" spans="1:5" x14ac:dyDescent="0.25">
      <c r="A1003" s="4">
        <v>38994</v>
      </c>
      <c r="B1003" s="2">
        <f>Table3[[#This Row],[t0]]+1</f>
        <v>38995</v>
      </c>
      <c r="C1003" s="2">
        <f>Table3[[#This Row],[t0]]+2</f>
        <v>38996</v>
      </c>
      <c r="D1003" s="2">
        <f>Table3[[#This Row],[t0]]+3</f>
        <v>38997</v>
      </c>
      <c r="E1003" s="2">
        <f>Table3[[#This Row],[t0]]+4</f>
        <v>38998</v>
      </c>
    </row>
    <row r="1004" spans="1:5" x14ac:dyDescent="0.25">
      <c r="A1004" s="3">
        <v>38996</v>
      </c>
      <c r="B1004" s="2">
        <f>Table3[[#This Row],[t0]]+1</f>
        <v>38997</v>
      </c>
      <c r="C1004" s="2">
        <f>Table3[[#This Row],[t0]]+2</f>
        <v>38998</v>
      </c>
      <c r="D1004" s="2">
        <f>Table3[[#This Row],[t0]]+3</f>
        <v>38999</v>
      </c>
      <c r="E1004" s="2">
        <f>Table3[[#This Row],[t0]]+4</f>
        <v>39000</v>
      </c>
    </row>
    <row r="1005" spans="1:5" x14ac:dyDescent="0.25">
      <c r="A1005" s="4">
        <v>38998</v>
      </c>
      <c r="B1005" s="2">
        <f>Table3[[#This Row],[t0]]+1</f>
        <v>38999</v>
      </c>
      <c r="C1005" s="2">
        <f>Table3[[#This Row],[t0]]+2</f>
        <v>39000</v>
      </c>
      <c r="D1005" s="2">
        <f>Table3[[#This Row],[t0]]+3</f>
        <v>39001</v>
      </c>
      <c r="E1005" s="2">
        <f>Table3[[#This Row],[t0]]+4</f>
        <v>39002</v>
      </c>
    </row>
    <row r="1006" spans="1:5" x14ac:dyDescent="0.25">
      <c r="A1006" s="3">
        <v>38999</v>
      </c>
      <c r="B1006" s="2">
        <f>Table3[[#This Row],[t0]]+1</f>
        <v>39000</v>
      </c>
      <c r="C1006" s="2">
        <f>Table3[[#This Row],[t0]]+2</f>
        <v>39001</v>
      </c>
      <c r="D1006" s="2">
        <f>Table3[[#This Row],[t0]]+3</f>
        <v>39002</v>
      </c>
      <c r="E1006" s="2">
        <f>Table3[[#This Row],[t0]]+4</f>
        <v>39003</v>
      </c>
    </row>
    <row r="1007" spans="1:5" x14ac:dyDescent="0.25">
      <c r="A1007" s="4">
        <v>39002</v>
      </c>
      <c r="B1007" s="2">
        <f>Table3[[#This Row],[t0]]+1</f>
        <v>39003</v>
      </c>
      <c r="C1007" s="2">
        <f>Table3[[#This Row],[t0]]+2</f>
        <v>39004</v>
      </c>
      <c r="D1007" s="2">
        <f>Table3[[#This Row],[t0]]+3</f>
        <v>39005</v>
      </c>
      <c r="E1007" s="2">
        <f>Table3[[#This Row],[t0]]+4</f>
        <v>39006</v>
      </c>
    </row>
    <row r="1008" spans="1:5" x14ac:dyDescent="0.25">
      <c r="A1008" s="3">
        <v>39005</v>
      </c>
      <c r="B1008" s="2">
        <f>Table3[[#This Row],[t0]]+1</f>
        <v>39006</v>
      </c>
      <c r="C1008" s="2">
        <f>Table3[[#This Row],[t0]]+2</f>
        <v>39007</v>
      </c>
      <c r="D1008" s="2">
        <f>Table3[[#This Row],[t0]]+3</f>
        <v>39008</v>
      </c>
      <c r="E1008" s="2">
        <f>Table3[[#This Row],[t0]]+4</f>
        <v>39009</v>
      </c>
    </row>
    <row r="1009" spans="1:5" x14ac:dyDescent="0.25">
      <c r="A1009" s="4">
        <v>39007</v>
      </c>
      <c r="B1009" s="2">
        <f>Table3[[#This Row],[t0]]+1</f>
        <v>39008</v>
      </c>
      <c r="C1009" s="2">
        <f>Table3[[#This Row],[t0]]+2</f>
        <v>39009</v>
      </c>
      <c r="D1009" s="2">
        <f>Table3[[#This Row],[t0]]+3</f>
        <v>39010</v>
      </c>
      <c r="E1009" s="2">
        <f>Table3[[#This Row],[t0]]+4</f>
        <v>39011</v>
      </c>
    </row>
    <row r="1010" spans="1:5" x14ac:dyDescent="0.25">
      <c r="A1010" s="3">
        <v>39011</v>
      </c>
      <c r="B1010" s="2">
        <f>Table3[[#This Row],[t0]]+1</f>
        <v>39012</v>
      </c>
      <c r="C1010" s="2">
        <f>Table3[[#This Row],[t0]]+2</f>
        <v>39013</v>
      </c>
      <c r="D1010" s="2">
        <f>Table3[[#This Row],[t0]]+3</f>
        <v>39014</v>
      </c>
      <c r="E1010" s="2">
        <f>Table3[[#This Row],[t0]]+4</f>
        <v>39015</v>
      </c>
    </row>
    <row r="1011" spans="1:5" x14ac:dyDescent="0.25">
      <c r="A1011" s="4">
        <v>39011</v>
      </c>
      <c r="B1011" s="2">
        <f>Table3[[#This Row],[t0]]+1</f>
        <v>39012</v>
      </c>
      <c r="C1011" s="2">
        <f>Table3[[#This Row],[t0]]+2</f>
        <v>39013</v>
      </c>
      <c r="D1011" s="2">
        <f>Table3[[#This Row],[t0]]+3</f>
        <v>39014</v>
      </c>
      <c r="E1011" s="2">
        <f>Table3[[#This Row],[t0]]+4</f>
        <v>39015</v>
      </c>
    </row>
    <row r="1012" spans="1:5" x14ac:dyDescent="0.25">
      <c r="A1012" s="3">
        <v>39011</v>
      </c>
      <c r="B1012" s="2">
        <f>Table3[[#This Row],[t0]]+1</f>
        <v>39012</v>
      </c>
      <c r="C1012" s="2">
        <f>Table3[[#This Row],[t0]]+2</f>
        <v>39013</v>
      </c>
      <c r="D1012" s="2">
        <f>Table3[[#This Row],[t0]]+3</f>
        <v>39014</v>
      </c>
      <c r="E1012" s="2">
        <f>Table3[[#This Row],[t0]]+4</f>
        <v>39015</v>
      </c>
    </row>
    <row r="1013" spans="1:5" x14ac:dyDescent="0.25">
      <c r="A1013" s="4">
        <v>39012</v>
      </c>
      <c r="B1013" s="2">
        <f>Table3[[#This Row],[t0]]+1</f>
        <v>39013</v>
      </c>
      <c r="C1013" s="2">
        <f>Table3[[#This Row],[t0]]+2</f>
        <v>39014</v>
      </c>
      <c r="D1013" s="2">
        <f>Table3[[#This Row],[t0]]+3</f>
        <v>39015</v>
      </c>
      <c r="E1013" s="2">
        <f>Table3[[#This Row],[t0]]+4</f>
        <v>39016</v>
      </c>
    </row>
    <row r="1014" spans="1:5" x14ac:dyDescent="0.25">
      <c r="A1014" s="3">
        <v>39012</v>
      </c>
      <c r="B1014" s="2">
        <f>Table3[[#This Row],[t0]]+1</f>
        <v>39013</v>
      </c>
      <c r="C1014" s="2">
        <f>Table3[[#This Row],[t0]]+2</f>
        <v>39014</v>
      </c>
      <c r="D1014" s="2">
        <f>Table3[[#This Row],[t0]]+3</f>
        <v>39015</v>
      </c>
      <c r="E1014" s="2">
        <f>Table3[[#This Row],[t0]]+4</f>
        <v>39016</v>
      </c>
    </row>
    <row r="1015" spans="1:5" x14ac:dyDescent="0.25">
      <c r="A1015" s="4">
        <v>39013</v>
      </c>
      <c r="B1015" s="2">
        <f>Table3[[#This Row],[t0]]+1</f>
        <v>39014</v>
      </c>
      <c r="C1015" s="2">
        <f>Table3[[#This Row],[t0]]+2</f>
        <v>39015</v>
      </c>
      <c r="D1015" s="2">
        <f>Table3[[#This Row],[t0]]+3</f>
        <v>39016</v>
      </c>
      <c r="E1015" s="2">
        <f>Table3[[#This Row],[t0]]+4</f>
        <v>39017</v>
      </c>
    </row>
    <row r="1016" spans="1:5" x14ac:dyDescent="0.25">
      <c r="A1016" s="3">
        <v>39013</v>
      </c>
      <c r="B1016" s="2">
        <f>Table3[[#This Row],[t0]]+1</f>
        <v>39014</v>
      </c>
      <c r="C1016" s="2">
        <f>Table3[[#This Row],[t0]]+2</f>
        <v>39015</v>
      </c>
      <c r="D1016" s="2">
        <f>Table3[[#This Row],[t0]]+3</f>
        <v>39016</v>
      </c>
      <c r="E1016" s="2">
        <f>Table3[[#This Row],[t0]]+4</f>
        <v>39017</v>
      </c>
    </row>
    <row r="1017" spans="1:5" x14ac:dyDescent="0.25">
      <c r="A1017" s="4">
        <v>39013</v>
      </c>
      <c r="B1017" s="2">
        <f>Table3[[#This Row],[t0]]+1</f>
        <v>39014</v>
      </c>
      <c r="C1017" s="2">
        <f>Table3[[#This Row],[t0]]+2</f>
        <v>39015</v>
      </c>
      <c r="D1017" s="2">
        <f>Table3[[#This Row],[t0]]+3</f>
        <v>39016</v>
      </c>
      <c r="E1017" s="2">
        <f>Table3[[#This Row],[t0]]+4</f>
        <v>39017</v>
      </c>
    </row>
    <row r="1018" spans="1:5" x14ac:dyDescent="0.25">
      <c r="A1018" s="3">
        <v>39013</v>
      </c>
      <c r="B1018" s="2">
        <f>Table3[[#This Row],[t0]]+1</f>
        <v>39014</v>
      </c>
      <c r="C1018" s="2">
        <f>Table3[[#This Row],[t0]]+2</f>
        <v>39015</v>
      </c>
      <c r="D1018" s="2">
        <f>Table3[[#This Row],[t0]]+3</f>
        <v>39016</v>
      </c>
      <c r="E1018" s="2">
        <f>Table3[[#This Row],[t0]]+4</f>
        <v>39017</v>
      </c>
    </row>
    <row r="1019" spans="1:5" x14ac:dyDescent="0.25">
      <c r="A1019" s="4">
        <v>39015</v>
      </c>
      <c r="B1019" s="2">
        <f>Table3[[#This Row],[t0]]+1</f>
        <v>39016</v>
      </c>
      <c r="C1019" s="2">
        <f>Table3[[#This Row],[t0]]+2</f>
        <v>39017</v>
      </c>
      <c r="D1019" s="2">
        <f>Table3[[#This Row],[t0]]+3</f>
        <v>39018</v>
      </c>
      <c r="E1019" s="2">
        <f>Table3[[#This Row],[t0]]+4</f>
        <v>39019</v>
      </c>
    </row>
    <row r="1020" spans="1:5" x14ac:dyDescent="0.25">
      <c r="A1020" s="3">
        <v>39016</v>
      </c>
      <c r="B1020" s="2">
        <f>Table3[[#This Row],[t0]]+1</f>
        <v>39017</v>
      </c>
      <c r="C1020" s="2">
        <f>Table3[[#This Row],[t0]]+2</f>
        <v>39018</v>
      </c>
      <c r="D1020" s="2">
        <f>Table3[[#This Row],[t0]]+3</f>
        <v>39019</v>
      </c>
      <c r="E1020" s="2">
        <f>Table3[[#This Row],[t0]]+4</f>
        <v>39020</v>
      </c>
    </row>
    <row r="1021" spans="1:5" x14ac:dyDescent="0.25">
      <c r="A1021" s="4">
        <v>39016</v>
      </c>
      <c r="B1021" s="2">
        <f>Table3[[#This Row],[t0]]+1</f>
        <v>39017</v>
      </c>
      <c r="C1021" s="2">
        <f>Table3[[#This Row],[t0]]+2</f>
        <v>39018</v>
      </c>
      <c r="D1021" s="2">
        <f>Table3[[#This Row],[t0]]+3</f>
        <v>39019</v>
      </c>
      <c r="E1021" s="2">
        <f>Table3[[#This Row],[t0]]+4</f>
        <v>39020</v>
      </c>
    </row>
    <row r="1022" spans="1:5" x14ac:dyDescent="0.25">
      <c r="A1022" s="3">
        <v>39016</v>
      </c>
      <c r="B1022" s="2">
        <f>Table3[[#This Row],[t0]]+1</f>
        <v>39017</v>
      </c>
      <c r="C1022" s="2">
        <f>Table3[[#This Row],[t0]]+2</f>
        <v>39018</v>
      </c>
      <c r="D1022" s="2">
        <f>Table3[[#This Row],[t0]]+3</f>
        <v>39019</v>
      </c>
      <c r="E1022" s="2">
        <f>Table3[[#This Row],[t0]]+4</f>
        <v>39020</v>
      </c>
    </row>
    <row r="1023" spans="1:5" x14ac:dyDescent="0.25">
      <c r="A1023" s="4">
        <v>39017</v>
      </c>
      <c r="B1023" s="2">
        <f>Table3[[#This Row],[t0]]+1</f>
        <v>39018</v>
      </c>
      <c r="C1023" s="2">
        <f>Table3[[#This Row],[t0]]+2</f>
        <v>39019</v>
      </c>
      <c r="D1023" s="2">
        <f>Table3[[#This Row],[t0]]+3</f>
        <v>39020</v>
      </c>
      <c r="E1023" s="2">
        <f>Table3[[#This Row],[t0]]+4</f>
        <v>39021</v>
      </c>
    </row>
    <row r="1024" spans="1:5" x14ac:dyDescent="0.25">
      <c r="A1024" s="3">
        <v>39017</v>
      </c>
      <c r="B1024" s="2">
        <f>Table3[[#This Row],[t0]]+1</f>
        <v>39018</v>
      </c>
      <c r="C1024" s="2">
        <f>Table3[[#This Row],[t0]]+2</f>
        <v>39019</v>
      </c>
      <c r="D1024" s="2">
        <f>Table3[[#This Row],[t0]]+3</f>
        <v>39020</v>
      </c>
      <c r="E1024" s="2">
        <f>Table3[[#This Row],[t0]]+4</f>
        <v>39021</v>
      </c>
    </row>
    <row r="1025" spans="1:5" x14ac:dyDescent="0.25">
      <c r="A1025" s="4">
        <v>39018</v>
      </c>
      <c r="B1025" s="2">
        <f>Table3[[#This Row],[t0]]+1</f>
        <v>39019</v>
      </c>
      <c r="C1025" s="2">
        <f>Table3[[#This Row],[t0]]+2</f>
        <v>39020</v>
      </c>
      <c r="D1025" s="2">
        <f>Table3[[#This Row],[t0]]+3</f>
        <v>39021</v>
      </c>
      <c r="E1025" s="2">
        <f>Table3[[#This Row],[t0]]+4</f>
        <v>39022</v>
      </c>
    </row>
    <row r="1026" spans="1:5" x14ac:dyDescent="0.25">
      <c r="A1026" s="3">
        <v>39019</v>
      </c>
      <c r="B1026" s="2">
        <f>Table3[[#This Row],[t0]]+1</f>
        <v>39020</v>
      </c>
      <c r="C1026" s="2">
        <f>Table3[[#This Row],[t0]]+2</f>
        <v>39021</v>
      </c>
      <c r="D1026" s="2">
        <f>Table3[[#This Row],[t0]]+3</f>
        <v>39022</v>
      </c>
      <c r="E1026" s="2">
        <f>Table3[[#This Row],[t0]]+4</f>
        <v>39023</v>
      </c>
    </row>
    <row r="1027" spans="1:5" x14ac:dyDescent="0.25">
      <c r="A1027" s="4">
        <v>39025</v>
      </c>
      <c r="B1027" s="2">
        <f>Table3[[#This Row],[t0]]+1</f>
        <v>39026</v>
      </c>
      <c r="C1027" s="2">
        <f>Table3[[#This Row],[t0]]+2</f>
        <v>39027</v>
      </c>
      <c r="D1027" s="2">
        <f>Table3[[#This Row],[t0]]+3</f>
        <v>39028</v>
      </c>
      <c r="E1027" s="2">
        <f>Table3[[#This Row],[t0]]+4</f>
        <v>39029</v>
      </c>
    </row>
    <row r="1028" spans="1:5" x14ac:dyDescent="0.25">
      <c r="A1028" s="3">
        <v>39026</v>
      </c>
      <c r="B1028" s="2">
        <f>Table3[[#This Row],[t0]]+1</f>
        <v>39027</v>
      </c>
      <c r="C1028" s="2">
        <f>Table3[[#This Row],[t0]]+2</f>
        <v>39028</v>
      </c>
      <c r="D1028" s="2">
        <f>Table3[[#This Row],[t0]]+3</f>
        <v>39029</v>
      </c>
      <c r="E1028" s="2">
        <f>Table3[[#This Row],[t0]]+4</f>
        <v>39030</v>
      </c>
    </row>
    <row r="1029" spans="1:5" x14ac:dyDescent="0.25">
      <c r="A1029" s="4">
        <v>39026</v>
      </c>
      <c r="B1029" s="2">
        <f>Table3[[#This Row],[t0]]+1</f>
        <v>39027</v>
      </c>
      <c r="C1029" s="2">
        <f>Table3[[#This Row],[t0]]+2</f>
        <v>39028</v>
      </c>
      <c r="D1029" s="2">
        <f>Table3[[#This Row],[t0]]+3</f>
        <v>39029</v>
      </c>
      <c r="E1029" s="2">
        <f>Table3[[#This Row],[t0]]+4</f>
        <v>39030</v>
      </c>
    </row>
    <row r="1030" spans="1:5" x14ac:dyDescent="0.25">
      <c r="A1030" s="3">
        <v>39037</v>
      </c>
      <c r="B1030" s="2">
        <f>Table3[[#This Row],[t0]]+1</f>
        <v>39038</v>
      </c>
      <c r="C1030" s="2">
        <f>Table3[[#This Row],[t0]]+2</f>
        <v>39039</v>
      </c>
      <c r="D1030" s="2">
        <f>Table3[[#This Row],[t0]]+3</f>
        <v>39040</v>
      </c>
      <c r="E1030" s="2">
        <f>Table3[[#This Row],[t0]]+4</f>
        <v>39041</v>
      </c>
    </row>
    <row r="1031" spans="1:5" x14ac:dyDescent="0.25">
      <c r="A1031" s="4">
        <v>39042</v>
      </c>
      <c r="B1031" s="2">
        <f>Table3[[#This Row],[t0]]+1</f>
        <v>39043</v>
      </c>
      <c r="C1031" s="2">
        <f>Table3[[#This Row],[t0]]+2</f>
        <v>39044</v>
      </c>
      <c r="D1031" s="2">
        <f>Table3[[#This Row],[t0]]+3</f>
        <v>39045</v>
      </c>
      <c r="E1031" s="2">
        <f>Table3[[#This Row],[t0]]+4</f>
        <v>39046</v>
      </c>
    </row>
    <row r="1032" spans="1:5" x14ac:dyDescent="0.25">
      <c r="A1032" s="3">
        <v>39048</v>
      </c>
      <c r="B1032" s="2">
        <f>Table3[[#This Row],[t0]]+1</f>
        <v>39049</v>
      </c>
      <c r="C1032" s="2">
        <f>Table3[[#This Row],[t0]]+2</f>
        <v>39050</v>
      </c>
      <c r="D1032" s="2">
        <f>Table3[[#This Row],[t0]]+3</f>
        <v>39051</v>
      </c>
      <c r="E1032" s="2">
        <f>Table3[[#This Row],[t0]]+4</f>
        <v>39052</v>
      </c>
    </row>
    <row r="1033" spans="1:5" x14ac:dyDescent="0.25">
      <c r="A1033" s="4">
        <v>39049</v>
      </c>
      <c r="B1033" s="2">
        <f>Table3[[#This Row],[t0]]+1</f>
        <v>39050</v>
      </c>
      <c r="C1033" s="2">
        <f>Table3[[#This Row],[t0]]+2</f>
        <v>39051</v>
      </c>
      <c r="D1033" s="2">
        <f>Table3[[#This Row],[t0]]+3</f>
        <v>39052</v>
      </c>
      <c r="E1033" s="2">
        <f>Table3[[#This Row],[t0]]+4</f>
        <v>39053</v>
      </c>
    </row>
    <row r="1034" spans="1:5" x14ac:dyDescent="0.25">
      <c r="A1034" s="3">
        <v>39049</v>
      </c>
      <c r="B1034" s="2">
        <f>Table3[[#This Row],[t0]]+1</f>
        <v>39050</v>
      </c>
      <c r="C1034" s="2">
        <f>Table3[[#This Row],[t0]]+2</f>
        <v>39051</v>
      </c>
      <c r="D1034" s="2">
        <f>Table3[[#This Row],[t0]]+3</f>
        <v>39052</v>
      </c>
      <c r="E1034" s="2">
        <f>Table3[[#This Row],[t0]]+4</f>
        <v>39053</v>
      </c>
    </row>
    <row r="1035" spans="1:5" x14ac:dyDescent="0.25">
      <c r="A1035" s="4">
        <v>39051</v>
      </c>
      <c r="B1035" s="2">
        <f>Table3[[#This Row],[t0]]+1</f>
        <v>39052</v>
      </c>
      <c r="C1035" s="2">
        <f>Table3[[#This Row],[t0]]+2</f>
        <v>39053</v>
      </c>
      <c r="D1035" s="2">
        <f>Table3[[#This Row],[t0]]+3</f>
        <v>39054</v>
      </c>
      <c r="E1035" s="2">
        <f>Table3[[#This Row],[t0]]+4</f>
        <v>39055</v>
      </c>
    </row>
    <row r="1036" spans="1:5" x14ac:dyDescent="0.25">
      <c r="A1036" s="3">
        <v>39051</v>
      </c>
      <c r="B1036" s="2">
        <f>Table3[[#This Row],[t0]]+1</f>
        <v>39052</v>
      </c>
      <c r="C1036" s="2">
        <f>Table3[[#This Row],[t0]]+2</f>
        <v>39053</v>
      </c>
      <c r="D1036" s="2">
        <f>Table3[[#This Row],[t0]]+3</f>
        <v>39054</v>
      </c>
      <c r="E1036" s="2">
        <f>Table3[[#This Row],[t0]]+4</f>
        <v>39055</v>
      </c>
    </row>
    <row r="1037" spans="1:5" x14ac:dyDescent="0.25">
      <c r="A1037" s="4">
        <v>39051</v>
      </c>
      <c r="B1037" s="2">
        <f>Table3[[#This Row],[t0]]+1</f>
        <v>39052</v>
      </c>
      <c r="C1037" s="2">
        <f>Table3[[#This Row],[t0]]+2</f>
        <v>39053</v>
      </c>
      <c r="D1037" s="2">
        <f>Table3[[#This Row],[t0]]+3</f>
        <v>39054</v>
      </c>
      <c r="E1037" s="2">
        <f>Table3[[#This Row],[t0]]+4</f>
        <v>39055</v>
      </c>
    </row>
    <row r="1038" spans="1:5" x14ac:dyDescent="0.25">
      <c r="A1038" s="3">
        <v>39066</v>
      </c>
      <c r="B1038" s="2">
        <f>Table3[[#This Row],[t0]]+1</f>
        <v>39067</v>
      </c>
      <c r="C1038" s="2">
        <f>Table3[[#This Row],[t0]]+2</f>
        <v>39068</v>
      </c>
      <c r="D1038" s="2">
        <f>Table3[[#This Row],[t0]]+3</f>
        <v>39069</v>
      </c>
      <c r="E1038" s="2">
        <f>Table3[[#This Row],[t0]]+4</f>
        <v>39070</v>
      </c>
    </row>
    <row r="1039" spans="1:5" x14ac:dyDescent="0.25">
      <c r="A1039" s="4">
        <v>39070</v>
      </c>
      <c r="B1039" s="2">
        <f>Table3[[#This Row],[t0]]+1</f>
        <v>39071</v>
      </c>
      <c r="C1039" s="2">
        <f>Table3[[#This Row],[t0]]+2</f>
        <v>39072</v>
      </c>
      <c r="D1039" s="2">
        <f>Table3[[#This Row],[t0]]+3</f>
        <v>39073</v>
      </c>
      <c r="E1039" s="2">
        <f>Table3[[#This Row],[t0]]+4</f>
        <v>39074</v>
      </c>
    </row>
    <row r="1040" spans="1:5" x14ac:dyDescent="0.25">
      <c r="A1040" s="3">
        <v>39073</v>
      </c>
      <c r="B1040" s="2">
        <f>Table3[[#This Row],[t0]]+1</f>
        <v>39074</v>
      </c>
      <c r="C1040" s="2">
        <f>Table3[[#This Row],[t0]]+2</f>
        <v>39075</v>
      </c>
      <c r="D1040" s="2">
        <f>Table3[[#This Row],[t0]]+3</f>
        <v>39076</v>
      </c>
      <c r="E1040" s="2">
        <f>Table3[[#This Row],[t0]]+4</f>
        <v>39077</v>
      </c>
    </row>
    <row r="1041" spans="1:5" x14ac:dyDescent="0.25">
      <c r="A1041" s="4">
        <v>39078</v>
      </c>
      <c r="B1041" s="2">
        <f>Table3[[#This Row],[t0]]+1</f>
        <v>39079</v>
      </c>
      <c r="C1041" s="2">
        <f>Table3[[#This Row],[t0]]+2</f>
        <v>39080</v>
      </c>
      <c r="D1041" s="2">
        <f>Table3[[#This Row],[t0]]+3</f>
        <v>39081</v>
      </c>
      <c r="E1041" s="2">
        <f>Table3[[#This Row],[t0]]+4</f>
        <v>39082</v>
      </c>
    </row>
    <row r="1042" spans="1:5" x14ac:dyDescent="0.25">
      <c r="A1042" s="3">
        <v>39083</v>
      </c>
      <c r="B1042" s="2">
        <f>Table3[[#This Row],[t0]]+1</f>
        <v>39084</v>
      </c>
      <c r="C1042" s="2">
        <f>Table3[[#This Row],[t0]]+2</f>
        <v>39085</v>
      </c>
      <c r="D1042" s="2">
        <f>Table3[[#This Row],[t0]]+3</f>
        <v>39086</v>
      </c>
      <c r="E1042" s="2">
        <f>Table3[[#This Row],[t0]]+4</f>
        <v>39087</v>
      </c>
    </row>
    <row r="1043" spans="1:5" x14ac:dyDescent="0.25">
      <c r="A1043" s="4">
        <v>39083</v>
      </c>
      <c r="B1043" s="2">
        <f>Table3[[#This Row],[t0]]+1</f>
        <v>39084</v>
      </c>
      <c r="C1043" s="2">
        <f>Table3[[#This Row],[t0]]+2</f>
        <v>39085</v>
      </c>
      <c r="D1043" s="2">
        <f>Table3[[#This Row],[t0]]+3</f>
        <v>39086</v>
      </c>
      <c r="E1043" s="2">
        <f>Table3[[#This Row],[t0]]+4</f>
        <v>39087</v>
      </c>
    </row>
    <row r="1044" spans="1:5" x14ac:dyDescent="0.25">
      <c r="A1044" s="3">
        <v>39083</v>
      </c>
      <c r="B1044" s="2">
        <f>Table3[[#This Row],[t0]]+1</f>
        <v>39084</v>
      </c>
      <c r="C1044" s="2">
        <f>Table3[[#This Row],[t0]]+2</f>
        <v>39085</v>
      </c>
      <c r="D1044" s="2">
        <f>Table3[[#This Row],[t0]]+3</f>
        <v>39086</v>
      </c>
      <c r="E1044" s="2">
        <f>Table3[[#This Row],[t0]]+4</f>
        <v>39087</v>
      </c>
    </row>
    <row r="1045" spans="1:5" x14ac:dyDescent="0.25">
      <c r="A1045" s="4">
        <v>39087</v>
      </c>
      <c r="B1045" s="2">
        <f>Table3[[#This Row],[t0]]+1</f>
        <v>39088</v>
      </c>
      <c r="C1045" s="2">
        <f>Table3[[#This Row],[t0]]+2</f>
        <v>39089</v>
      </c>
      <c r="D1045" s="2">
        <f>Table3[[#This Row],[t0]]+3</f>
        <v>39090</v>
      </c>
      <c r="E1045" s="2">
        <f>Table3[[#This Row],[t0]]+4</f>
        <v>39091</v>
      </c>
    </row>
    <row r="1046" spans="1:5" x14ac:dyDescent="0.25">
      <c r="A1046" s="3">
        <v>39090</v>
      </c>
      <c r="B1046" s="2">
        <f>Table3[[#This Row],[t0]]+1</f>
        <v>39091</v>
      </c>
      <c r="C1046" s="2">
        <f>Table3[[#This Row],[t0]]+2</f>
        <v>39092</v>
      </c>
      <c r="D1046" s="2">
        <f>Table3[[#This Row],[t0]]+3</f>
        <v>39093</v>
      </c>
      <c r="E1046" s="2">
        <f>Table3[[#This Row],[t0]]+4</f>
        <v>39094</v>
      </c>
    </row>
    <row r="1047" spans="1:5" x14ac:dyDescent="0.25">
      <c r="A1047" s="4">
        <v>39091</v>
      </c>
      <c r="B1047" s="2">
        <f>Table3[[#This Row],[t0]]+1</f>
        <v>39092</v>
      </c>
      <c r="C1047" s="2">
        <f>Table3[[#This Row],[t0]]+2</f>
        <v>39093</v>
      </c>
      <c r="D1047" s="2">
        <f>Table3[[#This Row],[t0]]+3</f>
        <v>39094</v>
      </c>
      <c r="E1047" s="2">
        <f>Table3[[#This Row],[t0]]+4</f>
        <v>39095</v>
      </c>
    </row>
    <row r="1048" spans="1:5" x14ac:dyDescent="0.25">
      <c r="A1048" s="3">
        <v>39092</v>
      </c>
      <c r="B1048" s="2">
        <f>Table3[[#This Row],[t0]]+1</f>
        <v>39093</v>
      </c>
      <c r="C1048" s="2">
        <f>Table3[[#This Row],[t0]]+2</f>
        <v>39094</v>
      </c>
      <c r="D1048" s="2">
        <f>Table3[[#This Row],[t0]]+3</f>
        <v>39095</v>
      </c>
      <c r="E1048" s="2">
        <f>Table3[[#This Row],[t0]]+4</f>
        <v>39096</v>
      </c>
    </row>
    <row r="1049" spans="1:5" x14ac:dyDescent="0.25">
      <c r="A1049" s="4">
        <v>39092</v>
      </c>
      <c r="B1049" s="2">
        <f>Table3[[#This Row],[t0]]+1</f>
        <v>39093</v>
      </c>
      <c r="C1049" s="2">
        <f>Table3[[#This Row],[t0]]+2</f>
        <v>39094</v>
      </c>
      <c r="D1049" s="2">
        <f>Table3[[#This Row],[t0]]+3</f>
        <v>39095</v>
      </c>
      <c r="E1049" s="2">
        <f>Table3[[#This Row],[t0]]+4</f>
        <v>39096</v>
      </c>
    </row>
    <row r="1050" spans="1:5" x14ac:dyDescent="0.25">
      <c r="A1050" s="3">
        <v>39092</v>
      </c>
      <c r="B1050" s="2">
        <f>Table3[[#This Row],[t0]]+1</f>
        <v>39093</v>
      </c>
      <c r="C1050" s="2">
        <f>Table3[[#This Row],[t0]]+2</f>
        <v>39094</v>
      </c>
      <c r="D1050" s="2">
        <f>Table3[[#This Row],[t0]]+3</f>
        <v>39095</v>
      </c>
      <c r="E1050" s="2">
        <f>Table3[[#This Row],[t0]]+4</f>
        <v>39096</v>
      </c>
    </row>
    <row r="1051" spans="1:5" x14ac:dyDescent="0.25">
      <c r="A1051" s="4">
        <v>39092</v>
      </c>
      <c r="B1051" s="2">
        <f>Table3[[#This Row],[t0]]+1</f>
        <v>39093</v>
      </c>
      <c r="C1051" s="2">
        <f>Table3[[#This Row],[t0]]+2</f>
        <v>39094</v>
      </c>
      <c r="D1051" s="2">
        <f>Table3[[#This Row],[t0]]+3</f>
        <v>39095</v>
      </c>
      <c r="E1051" s="2">
        <f>Table3[[#This Row],[t0]]+4</f>
        <v>39096</v>
      </c>
    </row>
    <row r="1052" spans="1:5" x14ac:dyDescent="0.25">
      <c r="A1052" s="3">
        <v>39092</v>
      </c>
      <c r="B1052" s="2">
        <f>Table3[[#This Row],[t0]]+1</f>
        <v>39093</v>
      </c>
      <c r="C1052" s="2">
        <f>Table3[[#This Row],[t0]]+2</f>
        <v>39094</v>
      </c>
      <c r="D1052" s="2">
        <f>Table3[[#This Row],[t0]]+3</f>
        <v>39095</v>
      </c>
      <c r="E1052" s="2">
        <f>Table3[[#This Row],[t0]]+4</f>
        <v>39096</v>
      </c>
    </row>
    <row r="1053" spans="1:5" x14ac:dyDescent="0.25">
      <c r="A1053" s="4">
        <v>39093</v>
      </c>
      <c r="B1053" s="2">
        <f>Table3[[#This Row],[t0]]+1</f>
        <v>39094</v>
      </c>
      <c r="C1053" s="2">
        <f>Table3[[#This Row],[t0]]+2</f>
        <v>39095</v>
      </c>
      <c r="D1053" s="2">
        <f>Table3[[#This Row],[t0]]+3</f>
        <v>39096</v>
      </c>
      <c r="E1053" s="2">
        <f>Table3[[#This Row],[t0]]+4</f>
        <v>39097</v>
      </c>
    </row>
    <row r="1054" spans="1:5" x14ac:dyDescent="0.25">
      <c r="A1054" s="3">
        <v>39094</v>
      </c>
      <c r="B1054" s="2">
        <f>Table3[[#This Row],[t0]]+1</f>
        <v>39095</v>
      </c>
      <c r="C1054" s="2">
        <f>Table3[[#This Row],[t0]]+2</f>
        <v>39096</v>
      </c>
      <c r="D1054" s="2">
        <f>Table3[[#This Row],[t0]]+3</f>
        <v>39097</v>
      </c>
      <c r="E1054" s="2">
        <f>Table3[[#This Row],[t0]]+4</f>
        <v>39098</v>
      </c>
    </row>
    <row r="1055" spans="1:5" x14ac:dyDescent="0.25">
      <c r="A1055" s="4">
        <v>39094</v>
      </c>
      <c r="B1055" s="2">
        <f>Table3[[#This Row],[t0]]+1</f>
        <v>39095</v>
      </c>
      <c r="C1055" s="2">
        <f>Table3[[#This Row],[t0]]+2</f>
        <v>39096</v>
      </c>
      <c r="D1055" s="2">
        <f>Table3[[#This Row],[t0]]+3</f>
        <v>39097</v>
      </c>
      <c r="E1055" s="2">
        <f>Table3[[#This Row],[t0]]+4</f>
        <v>39098</v>
      </c>
    </row>
    <row r="1056" spans="1:5" x14ac:dyDescent="0.25">
      <c r="A1056" s="3">
        <v>39097</v>
      </c>
      <c r="B1056" s="2">
        <f>Table3[[#This Row],[t0]]+1</f>
        <v>39098</v>
      </c>
      <c r="C1056" s="2">
        <f>Table3[[#This Row],[t0]]+2</f>
        <v>39099</v>
      </c>
      <c r="D1056" s="2">
        <f>Table3[[#This Row],[t0]]+3</f>
        <v>39100</v>
      </c>
      <c r="E1056" s="2">
        <f>Table3[[#This Row],[t0]]+4</f>
        <v>39101</v>
      </c>
    </row>
    <row r="1057" spans="1:5" x14ac:dyDescent="0.25">
      <c r="A1057" s="4">
        <v>39099</v>
      </c>
      <c r="B1057" s="2">
        <f>Table3[[#This Row],[t0]]+1</f>
        <v>39100</v>
      </c>
      <c r="C1057" s="2">
        <f>Table3[[#This Row],[t0]]+2</f>
        <v>39101</v>
      </c>
      <c r="D1057" s="2">
        <f>Table3[[#This Row],[t0]]+3</f>
        <v>39102</v>
      </c>
      <c r="E1057" s="2">
        <f>Table3[[#This Row],[t0]]+4</f>
        <v>39103</v>
      </c>
    </row>
    <row r="1058" spans="1:5" x14ac:dyDescent="0.25">
      <c r="A1058" s="3">
        <v>39099</v>
      </c>
      <c r="B1058" s="2">
        <f>Table3[[#This Row],[t0]]+1</f>
        <v>39100</v>
      </c>
      <c r="C1058" s="2">
        <f>Table3[[#This Row],[t0]]+2</f>
        <v>39101</v>
      </c>
      <c r="D1058" s="2">
        <f>Table3[[#This Row],[t0]]+3</f>
        <v>39102</v>
      </c>
      <c r="E1058" s="2">
        <f>Table3[[#This Row],[t0]]+4</f>
        <v>39103</v>
      </c>
    </row>
    <row r="1059" spans="1:5" x14ac:dyDescent="0.25">
      <c r="A1059" s="4">
        <v>39100</v>
      </c>
      <c r="B1059" s="2">
        <f>Table3[[#This Row],[t0]]+1</f>
        <v>39101</v>
      </c>
      <c r="C1059" s="2">
        <f>Table3[[#This Row],[t0]]+2</f>
        <v>39102</v>
      </c>
      <c r="D1059" s="2">
        <f>Table3[[#This Row],[t0]]+3</f>
        <v>39103</v>
      </c>
      <c r="E1059" s="2">
        <f>Table3[[#This Row],[t0]]+4</f>
        <v>39104</v>
      </c>
    </row>
    <row r="1060" spans="1:5" x14ac:dyDescent="0.25">
      <c r="A1060" s="3">
        <v>39102</v>
      </c>
      <c r="B1060" s="2">
        <f>Table3[[#This Row],[t0]]+1</f>
        <v>39103</v>
      </c>
      <c r="C1060" s="2">
        <f>Table3[[#This Row],[t0]]+2</f>
        <v>39104</v>
      </c>
      <c r="D1060" s="2">
        <f>Table3[[#This Row],[t0]]+3</f>
        <v>39105</v>
      </c>
      <c r="E1060" s="2">
        <f>Table3[[#This Row],[t0]]+4</f>
        <v>39106</v>
      </c>
    </row>
    <row r="1061" spans="1:5" x14ac:dyDescent="0.25">
      <c r="A1061" s="4">
        <v>39102</v>
      </c>
      <c r="B1061" s="2">
        <f>Table3[[#This Row],[t0]]+1</f>
        <v>39103</v>
      </c>
      <c r="C1061" s="2">
        <f>Table3[[#This Row],[t0]]+2</f>
        <v>39104</v>
      </c>
      <c r="D1061" s="2">
        <f>Table3[[#This Row],[t0]]+3</f>
        <v>39105</v>
      </c>
      <c r="E1061" s="2">
        <f>Table3[[#This Row],[t0]]+4</f>
        <v>39106</v>
      </c>
    </row>
    <row r="1062" spans="1:5" x14ac:dyDescent="0.25">
      <c r="A1062" s="3">
        <v>39102</v>
      </c>
      <c r="B1062" s="2">
        <f>Table3[[#This Row],[t0]]+1</f>
        <v>39103</v>
      </c>
      <c r="C1062" s="2">
        <f>Table3[[#This Row],[t0]]+2</f>
        <v>39104</v>
      </c>
      <c r="D1062" s="2">
        <f>Table3[[#This Row],[t0]]+3</f>
        <v>39105</v>
      </c>
      <c r="E1062" s="2">
        <f>Table3[[#This Row],[t0]]+4</f>
        <v>39106</v>
      </c>
    </row>
    <row r="1063" spans="1:5" x14ac:dyDescent="0.25">
      <c r="A1063" s="4">
        <v>39103</v>
      </c>
      <c r="B1063" s="2">
        <f>Table3[[#This Row],[t0]]+1</f>
        <v>39104</v>
      </c>
      <c r="C1063" s="2">
        <f>Table3[[#This Row],[t0]]+2</f>
        <v>39105</v>
      </c>
      <c r="D1063" s="2">
        <f>Table3[[#This Row],[t0]]+3</f>
        <v>39106</v>
      </c>
      <c r="E1063" s="2">
        <f>Table3[[#This Row],[t0]]+4</f>
        <v>39107</v>
      </c>
    </row>
    <row r="1064" spans="1:5" x14ac:dyDescent="0.25">
      <c r="A1064" s="3">
        <v>39113</v>
      </c>
      <c r="B1064" s="2">
        <f>Table3[[#This Row],[t0]]+1</f>
        <v>39114</v>
      </c>
      <c r="C1064" s="2">
        <f>Table3[[#This Row],[t0]]+2</f>
        <v>39115</v>
      </c>
      <c r="D1064" s="2">
        <f>Table3[[#This Row],[t0]]+3</f>
        <v>39116</v>
      </c>
      <c r="E1064" s="2">
        <f>Table3[[#This Row],[t0]]+4</f>
        <v>39117</v>
      </c>
    </row>
    <row r="1065" spans="1:5" x14ac:dyDescent="0.25">
      <c r="A1065" s="4">
        <v>39116</v>
      </c>
      <c r="B1065" s="2">
        <f>Table3[[#This Row],[t0]]+1</f>
        <v>39117</v>
      </c>
      <c r="C1065" s="2">
        <f>Table3[[#This Row],[t0]]+2</f>
        <v>39118</v>
      </c>
      <c r="D1065" s="2">
        <f>Table3[[#This Row],[t0]]+3</f>
        <v>39119</v>
      </c>
      <c r="E1065" s="2">
        <f>Table3[[#This Row],[t0]]+4</f>
        <v>39120</v>
      </c>
    </row>
    <row r="1066" spans="1:5" x14ac:dyDescent="0.25">
      <c r="A1066" s="3">
        <v>39116</v>
      </c>
      <c r="B1066" s="2">
        <f>Table3[[#This Row],[t0]]+1</f>
        <v>39117</v>
      </c>
      <c r="C1066" s="2">
        <f>Table3[[#This Row],[t0]]+2</f>
        <v>39118</v>
      </c>
      <c r="D1066" s="2">
        <f>Table3[[#This Row],[t0]]+3</f>
        <v>39119</v>
      </c>
      <c r="E1066" s="2">
        <f>Table3[[#This Row],[t0]]+4</f>
        <v>39120</v>
      </c>
    </row>
    <row r="1067" spans="1:5" x14ac:dyDescent="0.25">
      <c r="A1067" s="4">
        <v>39121</v>
      </c>
      <c r="B1067" s="2">
        <f>Table3[[#This Row],[t0]]+1</f>
        <v>39122</v>
      </c>
      <c r="C1067" s="2">
        <f>Table3[[#This Row],[t0]]+2</f>
        <v>39123</v>
      </c>
      <c r="D1067" s="2">
        <f>Table3[[#This Row],[t0]]+3</f>
        <v>39124</v>
      </c>
      <c r="E1067" s="2">
        <f>Table3[[#This Row],[t0]]+4</f>
        <v>39125</v>
      </c>
    </row>
    <row r="1068" spans="1:5" x14ac:dyDescent="0.25">
      <c r="A1068" s="3">
        <v>39124</v>
      </c>
      <c r="B1068" s="2">
        <f>Table3[[#This Row],[t0]]+1</f>
        <v>39125</v>
      </c>
      <c r="C1068" s="2">
        <f>Table3[[#This Row],[t0]]+2</f>
        <v>39126</v>
      </c>
      <c r="D1068" s="2">
        <f>Table3[[#This Row],[t0]]+3</f>
        <v>39127</v>
      </c>
      <c r="E1068" s="2">
        <f>Table3[[#This Row],[t0]]+4</f>
        <v>39128</v>
      </c>
    </row>
    <row r="1069" spans="1:5" x14ac:dyDescent="0.25">
      <c r="A1069" s="4">
        <v>39125</v>
      </c>
      <c r="B1069" s="2">
        <f>Table3[[#This Row],[t0]]+1</f>
        <v>39126</v>
      </c>
      <c r="C1069" s="2">
        <f>Table3[[#This Row],[t0]]+2</f>
        <v>39127</v>
      </c>
      <c r="D1069" s="2">
        <f>Table3[[#This Row],[t0]]+3</f>
        <v>39128</v>
      </c>
      <c r="E1069" s="2">
        <f>Table3[[#This Row],[t0]]+4</f>
        <v>39129</v>
      </c>
    </row>
    <row r="1070" spans="1:5" x14ac:dyDescent="0.25">
      <c r="A1070" s="3">
        <v>39142</v>
      </c>
      <c r="B1070" s="2">
        <f>Table3[[#This Row],[t0]]+1</f>
        <v>39143</v>
      </c>
      <c r="C1070" s="2">
        <f>Table3[[#This Row],[t0]]+2</f>
        <v>39144</v>
      </c>
      <c r="D1070" s="2">
        <f>Table3[[#This Row],[t0]]+3</f>
        <v>39145</v>
      </c>
      <c r="E1070" s="2">
        <f>Table3[[#This Row],[t0]]+4</f>
        <v>39146</v>
      </c>
    </row>
    <row r="1071" spans="1:5" x14ac:dyDescent="0.25">
      <c r="A1071" s="4">
        <v>39147</v>
      </c>
      <c r="B1071" s="2">
        <f>Table3[[#This Row],[t0]]+1</f>
        <v>39148</v>
      </c>
      <c r="C1071" s="2">
        <f>Table3[[#This Row],[t0]]+2</f>
        <v>39149</v>
      </c>
      <c r="D1071" s="2">
        <f>Table3[[#This Row],[t0]]+3</f>
        <v>39150</v>
      </c>
      <c r="E1071" s="2">
        <f>Table3[[#This Row],[t0]]+4</f>
        <v>39151</v>
      </c>
    </row>
    <row r="1072" spans="1:5" x14ac:dyDescent="0.25">
      <c r="A1072" s="3">
        <v>39150</v>
      </c>
      <c r="B1072" s="2">
        <f>Table3[[#This Row],[t0]]+1</f>
        <v>39151</v>
      </c>
      <c r="C1072" s="2">
        <f>Table3[[#This Row],[t0]]+2</f>
        <v>39152</v>
      </c>
      <c r="D1072" s="2">
        <f>Table3[[#This Row],[t0]]+3</f>
        <v>39153</v>
      </c>
      <c r="E1072" s="2">
        <f>Table3[[#This Row],[t0]]+4</f>
        <v>39154</v>
      </c>
    </row>
    <row r="1073" spans="1:5" x14ac:dyDescent="0.25">
      <c r="A1073" s="4">
        <v>39159</v>
      </c>
      <c r="B1073" s="2">
        <f>Table3[[#This Row],[t0]]+1</f>
        <v>39160</v>
      </c>
      <c r="C1073" s="2">
        <f>Table3[[#This Row],[t0]]+2</f>
        <v>39161</v>
      </c>
      <c r="D1073" s="2">
        <f>Table3[[#This Row],[t0]]+3</f>
        <v>39162</v>
      </c>
      <c r="E1073" s="2">
        <f>Table3[[#This Row],[t0]]+4</f>
        <v>39163</v>
      </c>
    </row>
    <row r="1074" spans="1:5" x14ac:dyDescent="0.25">
      <c r="A1074" s="3">
        <v>39161</v>
      </c>
      <c r="B1074" s="2">
        <f>Table3[[#This Row],[t0]]+1</f>
        <v>39162</v>
      </c>
      <c r="C1074" s="2">
        <f>Table3[[#This Row],[t0]]+2</f>
        <v>39163</v>
      </c>
      <c r="D1074" s="2">
        <f>Table3[[#This Row],[t0]]+3</f>
        <v>39164</v>
      </c>
      <c r="E1074" s="2">
        <f>Table3[[#This Row],[t0]]+4</f>
        <v>39165</v>
      </c>
    </row>
    <row r="1075" spans="1:5" x14ac:dyDescent="0.25">
      <c r="A1075" s="4">
        <v>39162</v>
      </c>
      <c r="B1075" s="2">
        <f>Table3[[#This Row],[t0]]+1</f>
        <v>39163</v>
      </c>
      <c r="C1075" s="2">
        <f>Table3[[#This Row],[t0]]+2</f>
        <v>39164</v>
      </c>
      <c r="D1075" s="2">
        <f>Table3[[#This Row],[t0]]+3</f>
        <v>39165</v>
      </c>
      <c r="E1075" s="2">
        <f>Table3[[#This Row],[t0]]+4</f>
        <v>39166</v>
      </c>
    </row>
    <row r="1076" spans="1:5" x14ac:dyDescent="0.25">
      <c r="A1076" s="3">
        <v>39162</v>
      </c>
      <c r="B1076" s="2">
        <f>Table3[[#This Row],[t0]]+1</f>
        <v>39163</v>
      </c>
      <c r="C1076" s="2">
        <f>Table3[[#This Row],[t0]]+2</f>
        <v>39164</v>
      </c>
      <c r="D1076" s="2">
        <f>Table3[[#This Row],[t0]]+3</f>
        <v>39165</v>
      </c>
      <c r="E1076" s="2">
        <f>Table3[[#This Row],[t0]]+4</f>
        <v>39166</v>
      </c>
    </row>
    <row r="1077" spans="1:5" x14ac:dyDescent="0.25">
      <c r="A1077" s="4">
        <v>39164</v>
      </c>
      <c r="B1077" s="2">
        <f>Table3[[#This Row],[t0]]+1</f>
        <v>39165</v>
      </c>
      <c r="C1077" s="2">
        <f>Table3[[#This Row],[t0]]+2</f>
        <v>39166</v>
      </c>
      <c r="D1077" s="2">
        <f>Table3[[#This Row],[t0]]+3</f>
        <v>39167</v>
      </c>
      <c r="E1077" s="2">
        <f>Table3[[#This Row],[t0]]+4</f>
        <v>39168</v>
      </c>
    </row>
    <row r="1078" spans="1:5" x14ac:dyDescent="0.25">
      <c r="A1078" s="3">
        <v>39167</v>
      </c>
      <c r="B1078" s="2">
        <f>Table3[[#This Row],[t0]]+1</f>
        <v>39168</v>
      </c>
      <c r="C1078" s="2">
        <f>Table3[[#This Row],[t0]]+2</f>
        <v>39169</v>
      </c>
      <c r="D1078" s="2">
        <f>Table3[[#This Row],[t0]]+3</f>
        <v>39170</v>
      </c>
      <c r="E1078" s="2">
        <f>Table3[[#This Row],[t0]]+4</f>
        <v>39171</v>
      </c>
    </row>
    <row r="1079" spans="1:5" x14ac:dyDescent="0.25">
      <c r="A1079" s="4">
        <v>39167</v>
      </c>
      <c r="B1079" s="2">
        <f>Table3[[#This Row],[t0]]+1</f>
        <v>39168</v>
      </c>
      <c r="C1079" s="2">
        <f>Table3[[#This Row],[t0]]+2</f>
        <v>39169</v>
      </c>
      <c r="D1079" s="2">
        <f>Table3[[#This Row],[t0]]+3</f>
        <v>39170</v>
      </c>
      <c r="E1079" s="2">
        <f>Table3[[#This Row],[t0]]+4</f>
        <v>39171</v>
      </c>
    </row>
    <row r="1080" spans="1:5" x14ac:dyDescent="0.25">
      <c r="A1080" s="3">
        <v>39171</v>
      </c>
      <c r="B1080" s="2">
        <f>Table3[[#This Row],[t0]]+1</f>
        <v>39172</v>
      </c>
      <c r="C1080" s="2">
        <f>Table3[[#This Row],[t0]]+2</f>
        <v>39173</v>
      </c>
      <c r="D1080" s="2">
        <f>Table3[[#This Row],[t0]]+3</f>
        <v>39174</v>
      </c>
      <c r="E1080" s="2">
        <f>Table3[[#This Row],[t0]]+4</f>
        <v>39175</v>
      </c>
    </row>
    <row r="1081" spans="1:5" x14ac:dyDescent="0.25">
      <c r="A1081" s="4">
        <v>39172</v>
      </c>
      <c r="B1081" s="2">
        <f>Table3[[#This Row],[t0]]+1</f>
        <v>39173</v>
      </c>
      <c r="C1081" s="2">
        <f>Table3[[#This Row],[t0]]+2</f>
        <v>39174</v>
      </c>
      <c r="D1081" s="2">
        <f>Table3[[#This Row],[t0]]+3</f>
        <v>39175</v>
      </c>
      <c r="E1081" s="2">
        <f>Table3[[#This Row],[t0]]+4</f>
        <v>39176</v>
      </c>
    </row>
    <row r="1082" spans="1:5" x14ac:dyDescent="0.25">
      <c r="A1082" s="3">
        <v>39175</v>
      </c>
      <c r="B1082" s="2">
        <f>Table3[[#This Row],[t0]]+1</f>
        <v>39176</v>
      </c>
      <c r="C1082" s="2">
        <f>Table3[[#This Row],[t0]]+2</f>
        <v>39177</v>
      </c>
      <c r="D1082" s="2">
        <f>Table3[[#This Row],[t0]]+3</f>
        <v>39178</v>
      </c>
      <c r="E1082" s="2">
        <f>Table3[[#This Row],[t0]]+4</f>
        <v>39179</v>
      </c>
    </row>
    <row r="1083" spans="1:5" x14ac:dyDescent="0.25">
      <c r="A1083" s="4">
        <v>39185</v>
      </c>
      <c r="B1083" s="2">
        <f>Table3[[#This Row],[t0]]+1</f>
        <v>39186</v>
      </c>
      <c r="C1083" s="2">
        <f>Table3[[#This Row],[t0]]+2</f>
        <v>39187</v>
      </c>
      <c r="D1083" s="2">
        <f>Table3[[#This Row],[t0]]+3</f>
        <v>39188</v>
      </c>
      <c r="E1083" s="2">
        <f>Table3[[#This Row],[t0]]+4</f>
        <v>39189</v>
      </c>
    </row>
    <row r="1084" spans="1:5" x14ac:dyDescent="0.25">
      <c r="A1084" s="3">
        <v>39186</v>
      </c>
      <c r="B1084" s="2">
        <f>Table3[[#This Row],[t0]]+1</f>
        <v>39187</v>
      </c>
      <c r="C1084" s="2">
        <f>Table3[[#This Row],[t0]]+2</f>
        <v>39188</v>
      </c>
      <c r="D1084" s="2">
        <f>Table3[[#This Row],[t0]]+3</f>
        <v>39189</v>
      </c>
      <c r="E1084" s="2">
        <f>Table3[[#This Row],[t0]]+4</f>
        <v>39190</v>
      </c>
    </row>
    <row r="1085" spans="1:5" x14ac:dyDescent="0.25">
      <c r="A1085" s="4">
        <v>39188</v>
      </c>
      <c r="B1085" s="2">
        <f>Table3[[#This Row],[t0]]+1</f>
        <v>39189</v>
      </c>
      <c r="C1085" s="2">
        <f>Table3[[#This Row],[t0]]+2</f>
        <v>39190</v>
      </c>
      <c r="D1085" s="2">
        <f>Table3[[#This Row],[t0]]+3</f>
        <v>39191</v>
      </c>
      <c r="E1085" s="2">
        <f>Table3[[#This Row],[t0]]+4</f>
        <v>39192</v>
      </c>
    </row>
    <row r="1086" spans="1:5" x14ac:dyDescent="0.25">
      <c r="A1086" s="3">
        <v>39189</v>
      </c>
      <c r="B1086" s="2">
        <f>Table3[[#This Row],[t0]]+1</f>
        <v>39190</v>
      </c>
      <c r="C1086" s="2">
        <f>Table3[[#This Row],[t0]]+2</f>
        <v>39191</v>
      </c>
      <c r="D1086" s="2">
        <f>Table3[[#This Row],[t0]]+3</f>
        <v>39192</v>
      </c>
      <c r="E1086" s="2">
        <f>Table3[[#This Row],[t0]]+4</f>
        <v>39193</v>
      </c>
    </row>
    <row r="1087" spans="1:5" x14ac:dyDescent="0.25">
      <c r="A1087" s="4">
        <v>39195</v>
      </c>
      <c r="B1087" s="2">
        <f>Table3[[#This Row],[t0]]+1</f>
        <v>39196</v>
      </c>
      <c r="C1087" s="2">
        <f>Table3[[#This Row],[t0]]+2</f>
        <v>39197</v>
      </c>
      <c r="D1087" s="2">
        <f>Table3[[#This Row],[t0]]+3</f>
        <v>39198</v>
      </c>
      <c r="E1087" s="2">
        <f>Table3[[#This Row],[t0]]+4</f>
        <v>39199</v>
      </c>
    </row>
    <row r="1088" spans="1:5" x14ac:dyDescent="0.25">
      <c r="A1088" s="3">
        <v>39198</v>
      </c>
      <c r="B1088" s="2">
        <f>Table3[[#This Row],[t0]]+1</f>
        <v>39199</v>
      </c>
      <c r="C1088" s="2">
        <f>Table3[[#This Row],[t0]]+2</f>
        <v>39200</v>
      </c>
      <c r="D1088" s="2">
        <f>Table3[[#This Row],[t0]]+3</f>
        <v>39201</v>
      </c>
      <c r="E1088" s="2">
        <f>Table3[[#This Row],[t0]]+4</f>
        <v>39202</v>
      </c>
    </row>
    <row r="1089" spans="1:5" x14ac:dyDescent="0.25">
      <c r="A1089" s="4">
        <v>39202</v>
      </c>
      <c r="B1089" s="2">
        <f>Table3[[#This Row],[t0]]+1</f>
        <v>39203</v>
      </c>
      <c r="C1089" s="2">
        <f>Table3[[#This Row],[t0]]+2</f>
        <v>39204</v>
      </c>
      <c r="D1089" s="2">
        <f>Table3[[#This Row],[t0]]+3</f>
        <v>39205</v>
      </c>
      <c r="E1089" s="2">
        <f>Table3[[#This Row],[t0]]+4</f>
        <v>39206</v>
      </c>
    </row>
    <row r="1090" spans="1:5" x14ac:dyDescent="0.25">
      <c r="A1090" s="3">
        <v>39204</v>
      </c>
      <c r="B1090" s="2">
        <f>Table3[[#This Row],[t0]]+1</f>
        <v>39205</v>
      </c>
      <c r="C1090" s="2">
        <f>Table3[[#This Row],[t0]]+2</f>
        <v>39206</v>
      </c>
      <c r="D1090" s="2">
        <f>Table3[[#This Row],[t0]]+3</f>
        <v>39207</v>
      </c>
      <c r="E1090" s="2">
        <f>Table3[[#This Row],[t0]]+4</f>
        <v>39208</v>
      </c>
    </row>
    <row r="1091" spans="1:5" x14ac:dyDescent="0.25">
      <c r="A1091" s="4">
        <v>39205</v>
      </c>
      <c r="B1091" s="2">
        <f>Table3[[#This Row],[t0]]+1</f>
        <v>39206</v>
      </c>
      <c r="C1091" s="2">
        <f>Table3[[#This Row],[t0]]+2</f>
        <v>39207</v>
      </c>
      <c r="D1091" s="2">
        <f>Table3[[#This Row],[t0]]+3</f>
        <v>39208</v>
      </c>
      <c r="E1091" s="2">
        <f>Table3[[#This Row],[t0]]+4</f>
        <v>39209</v>
      </c>
    </row>
    <row r="1092" spans="1:5" x14ac:dyDescent="0.25">
      <c r="A1092" s="3">
        <v>39207</v>
      </c>
      <c r="B1092" s="2">
        <f>Table3[[#This Row],[t0]]+1</f>
        <v>39208</v>
      </c>
      <c r="C1092" s="2">
        <f>Table3[[#This Row],[t0]]+2</f>
        <v>39209</v>
      </c>
      <c r="D1092" s="2">
        <f>Table3[[#This Row],[t0]]+3</f>
        <v>39210</v>
      </c>
      <c r="E1092" s="2">
        <f>Table3[[#This Row],[t0]]+4</f>
        <v>39211</v>
      </c>
    </row>
    <row r="1093" spans="1:5" x14ac:dyDescent="0.25">
      <c r="A1093" s="4">
        <v>39213</v>
      </c>
      <c r="B1093" s="2">
        <f>Table3[[#This Row],[t0]]+1</f>
        <v>39214</v>
      </c>
      <c r="C1093" s="2">
        <f>Table3[[#This Row],[t0]]+2</f>
        <v>39215</v>
      </c>
      <c r="D1093" s="2">
        <f>Table3[[#This Row],[t0]]+3</f>
        <v>39216</v>
      </c>
      <c r="E1093" s="2">
        <f>Table3[[#This Row],[t0]]+4</f>
        <v>39217</v>
      </c>
    </row>
    <row r="1094" spans="1:5" x14ac:dyDescent="0.25">
      <c r="A1094" s="3">
        <v>39215</v>
      </c>
      <c r="B1094" s="2">
        <f>Table3[[#This Row],[t0]]+1</f>
        <v>39216</v>
      </c>
      <c r="C1094" s="2">
        <f>Table3[[#This Row],[t0]]+2</f>
        <v>39217</v>
      </c>
      <c r="D1094" s="2">
        <f>Table3[[#This Row],[t0]]+3</f>
        <v>39218</v>
      </c>
      <c r="E1094" s="2">
        <f>Table3[[#This Row],[t0]]+4</f>
        <v>39219</v>
      </c>
    </row>
    <row r="1095" spans="1:5" x14ac:dyDescent="0.25">
      <c r="A1095" s="4">
        <v>39216</v>
      </c>
      <c r="B1095" s="2">
        <f>Table3[[#This Row],[t0]]+1</f>
        <v>39217</v>
      </c>
      <c r="C1095" s="2">
        <f>Table3[[#This Row],[t0]]+2</f>
        <v>39218</v>
      </c>
      <c r="D1095" s="2">
        <f>Table3[[#This Row],[t0]]+3</f>
        <v>39219</v>
      </c>
      <c r="E1095" s="2">
        <f>Table3[[#This Row],[t0]]+4</f>
        <v>39220</v>
      </c>
    </row>
    <row r="1096" spans="1:5" x14ac:dyDescent="0.25">
      <c r="A1096" s="3">
        <v>39217</v>
      </c>
      <c r="B1096" s="2">
        <f>Table3[[#This Row],[t0]]+1</f>
        <v>39218</v>
      </c>
      <c r="C1096" s="2">
        <f>Table3[[#This Row],[t0]]+2</f>
        <v>39219</v>
      </c>
      <c r="D1096" s="2">
        <f>Table3[[#This Row],[t0]]+3</f>
        <v>39220</v>
      </c>
      <c r="E1096" s="2">
        <f>Table3[[#This Row],[t0]]+4</f>
        <v>39221</v>
      </c>
    </row>
    <row r="1097" spans="1:5" x14ac:dyDescent="0.25">
      <c r="A1097" s="4">
        <v>39217</v>
      </c>
      <c r="B1097" s="2">
        <f>Table3[[#This Row],[t0]]+1</f>
        <v>39218</v>
      </c>
      <c r="C1097" s="2">
        <f>Table3[[#This Row],[t0]]+2</f>
        <v>39219</v>
      </c>
      <c r="D1097" s="2">
        <f>Table3[[#This Row],[t0]]+3</f>
        <v>39220</v>
      </c>
      <c r="E1097" s="2">
        <f>Table3[[#This Row],[t0]]+4</f>
        <v>39221</v>
      </c>
    </row>
    <row r="1098" spans="1:5" x14ac:dyDescent="0.25">
      <c r="A1098" s="3">
        <v>39221</v>
      </c>
      <c r="B1098" s="2">
        <f>Table3[[#This Row],[t0]]+1</f>
        <v>39222</v>
      </c>
      <c r="C1098" s="2">
        <f>Table3[[#This Row],[t0]]+2</f>
        <v>39223</v>
      </c>
      <c r="D1098" s="2">
        <f>Table3[[#This Row],[t0]]+3</f>
        <v>39224</v>
      </c>
      <c r="E1098" s="2">
        <f>Table3[[#This Row],[t0]]+4</f>
        <v>39225</v>
      </c>
    </row>
    <row r="1099" spans="1:5" x14ac:dyDescent="0.25">
      <c r="A1099" s="4">
        <v>39224</v>
      </c>
      <c r="B1099" s="2">
        <f>Table3[[#This Row],[t0]]+1</f>
        <v>39225</v>
      </c>
      <c r="C1099" s="2">
        <f>Table3[[#This Row],[t0]]+2</f>
        <v>39226</v>
      </c>
      <c r="D1099" s="2">
        <f>Table3[[#This Row],[t0]]+3</f>
        <v>39227</v>
      </c>
      <c r="E1099" s="2">
        <f>Table3[[#This Row],[t0]]+4</f>
        <v>39228</v>
      </c>
    </row>
    <row r="1100" spans="1:5" x14ac:dyDescent="0.25">
      <c r="A1100" s="3">
        <v>39225</v>
      </c>
      <c r="B1100" s="2">
        <f>Table3[[#This Row],[t0]]+1</f>
        <v>39226</v>
      </c>
      <c r="C1100" s="2">
        <f>Table3[[#This Row],[t0]]+2</f>
        <v>39227</v>
      </c>
      <c r="D1100" s="2">
        <f>Table3[[#This Row],[t0]]+3</f>
        <v>39228</v>
      </c>
      <c r="E1100" s="2">
        <f>Table3[[#This Row],[t0]]+4</f>
        <v>39229</v>
      </c>
    </row>
    <row r="1101" spans="1:5" x14ac:dyDescent="0.25">
      <c r="A1101" s="4">
        <v>39226</v>
      </c>
      <c r="B1101" s="2">
        <f>Table3[[#This Row],[t0]]+1</f>
        <v>39227</v>
      </c>
      <c r="C1101" s="2">
        <f>Table3[[#This Row],[t0]]+2</f>
        <v>39228</v>
      </c>
      <c r="D1101" s="2">
        <f>Table3[[#This Row],[t0]]+3</f>
        <v>39229</v>
      </c>
      <c r="E1101" s="2">
        <f>Table3[[#This Row],[t0]]+4</f>
        <v>39230</v>
      </c>
    </row>
    <row r="1102" spans="1:5" x14ac:dyDescent="0.25">
      <c r="A1102" s="3">
        <v>39226</v>
      </c>
      <c r="B1102" s="2">
        <f>Table3[[#This Row],[t0]]+1</f>
        <v>39227</v>
      </c>
      <c r="C1102" s="2">
        <f>Table3[[#This Row],[t0]]+2</f>
        <v>39228</v>
      </c>
      <c r="D1102" s="2">
        <f>Table3[[#This Row],[t0]]+3</f>
        <v>39229</v>
      </c>
      <c r="E1102" s="2">
        <f>Table3[[#This Row],[t0]]+4</f>
        <v>39230</v>
      </c>
    </row>
    <row r="1103" spans="1:5" x14ac:dyDescent="0.25">
      <c r="A1103" s="4">
        <v>39229</v>
      </c>
      <c r="B1103" s="2">
        <f>Table3[[#This Row],[t0]]+1</f>
        <v>39230</v>
      </c>
      <c r="C1103" s="2">
        <f>Table3[[#This Row],[t0]]+2</f>
        <v>39231</v>
      </c>
      <c r="D1103" s="2">
        <f>Table3[[#This Row],[t0]]+3</f>
        <v>39232</v>
      </c>
      <c r="E1103" s="2">
        <f>Table3[[#This Row],[t0]]+4</f>
        <v>39233</v>
      </c>
    </row>
    <row r="1104" spans="1:5" x14ac:dyDescent="0.25">
      <c r="A1104" s="3">
        <v>39232</v>
      </c>
      <c r="B1104" s="2">
        <f>Table3[[#This Row],[t0]]+1</f>
        <v>39233</v>
      </c>
      <c r="C1104" s="2">
        <f>Table3[[#This Row],[t0]]+2</f>
        <v>39234</v>
      </c>
      <c r="D1104" s="2">
        <f>Table3[[#This Row],[t0]]+3</f>
        <v>39235</v>
      </c>
      <c r="E1104" s="2">
        <f>Table3[[#This Row],[t0]]+4</f>
        <v>39236</v>
      </c>
    </row>
    <row r="1105" spans="1:5" x14ac:dyDescent="0.25">
      <c r="A1105" s="4">
        <v>39232</v>
      </c>
      <c r="B1105" s="2">
        <f>Table3[[#This Row],[t0]]+1</f>
        <v>39233</v>
      </c>
      <c r="C1105" s="2">
        <f>Table3[[#This Row],[t0]]+2</f>
        <v>39234</v>
      </c>
      <c r="D1105" s="2">
        <f>Table3[[#This Row],[t0]]+3</f>
        <v>39235</v>
      </c>
      <c r="E1105" s="2">
        <f>Table3[[#This Row],[t0]]+4</f>
        <v>39236</v>
      </c>
    </row>
    <row r="1106" spans="1:5" x14ac:dyDescent="0.25">
      <c r="A1106" s="3">
        <v>39234</v>
      </c>
      <c r="B1106" s="2">
        <f>Table3[[#This Row],[t0]]+1</f>
        <v>39235</v>
      </c>
      <c r="C1106" s="2">
        <f>Table3[[#This Row],[t0]]+2</f>
        <v>39236</v>
      </c>
      <c r="D1106" s="2">
        <f>Table3[[#This Row],[t0]]+3</f>
        <v>39237</v>
      </c>
      <c r="E1106" s="2">
        <f>Table3[[#This Row],[t0]]+4</f>
        <v>39238</v>
      </c>
    </row>
    <row r="1107" spans="1:5" x14ac:dyDescent="0.25">
      <c r="A1107" s="4">
        <v>39239</v>
      </c>
      <c r="B1107" s="2">
        <f>Table3[[#This Row],[t0]]+1</f>
        <v>39240</v>
      </c>
      <c r="C1107" s="2">
        <f>Table3[[#This Row],[t0]]+2</f>
        <v>39241</v>
      </c>
      <c r="D1107" s="2">
        <f>Table3[[#This Row],[t0]]+3</f>
        <v>39242</v>
      </c>
      <c r="E1107" s="2">
        <f>Table3[[#This Row],[t0]]+4</f>
        <v>39243</v>
      </c>
    </row>
    <row r="1108" spans="1:5" x14ac:dyDescent="0.25">
      <c r="A1108" s="3">
        <v>39239</v>
      </c>
      <c r="B1108" s="2">
        <f>Table3[[#This Row],[t0]]+1</f>
        <v>39240</v>
      </c>
      <c r="C1108" s="2">
        <f>Table3[[#This Row],[t0]]+2</f>
        <v>39241</v>
      </c>
      <c r="D1108" s="2">
        <f>Table3[[#This Row],[t0]]+3</f>
        <v>39242</v>
      </c>
      <c r="E1108" s="2">
        <f>Table3[[#This Row],[t0]]+4</f>
        <v>39243</v>
      </c>
    </row>
    <row r="1109" spans="1:5" x14ac:dyDescent="0.25">
      <c r="A1109" s="4">
        <v>39241</v>
      </c>
      <c r="B1109" s="2">
        <f>Table3[[#This Row],[t0]]+1</f>
        <v>39242</v>
      </c>
      <c r="C1109" s="2">
        <f>Table3[[#This Row],[t0]]+2</f>
        <v>39243</v>
      </c>
      <c r="D1109" s="2">
        <f>Table3[[#This Row],[t0]]+3</f>
        <v>39244</v>
      </c>
      <c r="E1109" s="2">
        <f>Table3[[#This Row],[t0]]+4</f>
        <v>39245</v>
      </c>
    </row>
    <row r="1110" spans="1:5" x14ac:dyDescent="0.25">
      <c r="A1110" s="3">
        <v>39244</v>
      </c>
      <c r="B1110" s="2">
        <f>Table3[[#This Row],[t0]]+1</f>
        <v>39245</v>
      </c>
      <c r="C1110" s="2">
        <f>Table3[[#This Row],[t0]]+2</f>
        <v>39246</v>
      </c>
      <c r="D1110" s="2">
        <f>Table3[[#This Row],[t0]]+3</f>
        <v>39247</v>
      </c>
      <c r="E1110" s="2">
        <f>Table3[[#This Row],[t0]]+4</f>
        <v>39248</v>
      </c>
    </row>
    <row r="1111" spans="1:5" x14ac:dyDescent="0.25">
      <c r="A1111" s="4">
        <v>39244</v>
      </c>
      <c r="B1111" s="2">
        <f>Table3[[#This Row],[t0]]+1</f>
        <v>39245</v>
      </c>
      <c r="C1111" s="2">
        <f>Table3[[#This Row],[t0]]+2</f>
        <v>39246</v>
      </c>
      <c r="D1111" s="2">
        <f>Table3[[#This Row],[t0]]+3</f>
        <v>39247</v>
      </c>
      <c r="E1111" s="2">
        <f>Table3[[#This Row],[t0]]+4</f>
        <v>39248</v>
      </c>
    </row>
    <row r="1112" spans="1:5" x14ac:dyDescent="0.25">
      <c r="A1112" s="3">
        <v>39248</v>
      </c>
      <c r="B1112" s="2">
        <f>Table3[[#This Row],[t0]]+1</f>
        <v>39249</v>
      </c>
      <c r="C1112" s="2">
        <f>Table3[[#This Row],[t0]]+2</f>
        <v>39250</v>
      </c>
      <c r="D1112" s="2">
        <f>Table3[[#This Row],[t0]]+3</f>
        <v>39251</v>
      </c>
      <c r="E1112" s="2">
        <f>Table3[[#This Row],[t0]]+4</f>
        <v>39252</v>
      </c>
    </row>
    <row r="1113" spans="1:5" x14ac:dyDescent="0.25">
      <c r="A1113" s="4">
        <v>39248</v>
      </c>
      <c r="B1113" s="2">
        <f>Table3[[#This Row],[t0]]+1</f>
        <v>39249</v>
      </c>
      <c r="C1113" s="2">
        <f>Table3[[#This Row],[t0]]+2</f>
        <v>39250</v>
      </c>
      <c r="D1113" s="2">
        <f>Table3[[#This Row],[t0]]+3</f>
        <v>39251</v>
      </c>
      <c r="E1113" s="2">
        <f>Table3[[#This Row],[t0]]+4</f>
        <v>39252</v>
      </c>
    </row>
    <row r="1114" spans="1:5" x14ac:dyDescent="0.25">
      <c r="A1114" s="3">
        <v>39249</v>
      </c>
      <c r="B1114" s="2">
        <f>Table3[[#This Row],[t0]]+1</f>
        <v>39250</v>
      </c>
      <c r="C1114" s="2">
        <f>Table3[[#This Row],[t0]]+2</f>
        <v>39251</v>
      </c>
      <c r="D1114" s="2">
        <f>Table3[[#This Row],[t0]]+3</f>
        <v>39252</v>
      </c>
      <c r="E1114" s="2">
        <f>Table3[[#This Row],[t0]]+4</f>
        <v>39253</v>
      </c>
    </row>
    <row r="1115" spans="1:5" x14ac:dyDescent="0.25">
      <c r="A1115" s="4">
        <v>39250</v>
      </c>
      <c r="B1115" s="2">
        <f>Table3[[#This Row],[t0]]+1</f>
        <v>39251</v>
      </c>
      <c r="C1115" s="2">
        <f>Table3[[#This Row],[t0]]+2</f>
        <v>39252</v>
      </c>
      <c r="D1115" s="2">
        <f>Table3[[#This Row],[t0]]+3</f>
        <v>39253</v>
      </c>
      <c r="E1115" s="2">
        <f>Table3[[#This Row],[t0]]+4</f>
        <v>39254</v>
      </c>
    </row>
    <row r="1116" spans="1:5" x14ac:dyDescent="0.25">
      <c r="A1116" s="3">
        <v>39251</v>
      </c>
      <c r="B1116" s="2">
        <f>Table3[[#This Row],[t0]]+1</f>
        <v>39252</v>
      </c>
      <c r="C1116" s="2">
        <f>Table3[[#This Row],[t0]]+2</f>
        <v>39253</v>
      </c>
      <c r="D1116" s="2">
        <f>Table3[[#This Row],[t0]]+3</f>
        <v>39254</v>
      </c>
      <c r="E1116" s="2">
        <f>Table3[[#This Row],[t0]]+4</f>
        <v>39255</v>
      </c>
    </row>
    <row r="1117" spans="1:5" x14ac:dyDescent="0.25">
      <c r="A1117" s="4">
        <v>39252</v>
      </c>
      <c r="B1117" s="2">
        <f>Table3[[#This Row],[t0]]+1</f>
        <v>39253</v>
      </c>
      <c r="C1117" s="2">
        <f>Table3[[#This Row],[t0]]+2</f>
        <v>39254</v>
      </c>
      <c r="D1117" s="2">
        <f>Table3[[#This Row],[t0]]+3</f>
        <v>39255</v>
      </c>
      <c r="E1117" s="2">
        <f>Table3[[#This Row],[t0]]+4</f>
        <v>39256</v>
      </c>
    </row>
    <row r="1118" spans="1:5" x14ac:dyDescent="0.25">
      <c r="A1118" s="3">
        <v>39255</v>
      </c>
      <c r="B1118" s="2">
        <f>Table3[[#This Row],[t0]]+1</f>
        <v>39256</v>
      </c>
      <c r="C1118" s="2">
        <f>Table3[[#This Row],[t0]]+2</f>
        <v>39257</v>
      </c>
      <c r="D1118" s="2">
        <f>Table3[[#This Row],[t0]]+3</f>
        <v>39258</v>
      </c>
      <c r="E1118" s="2">
        <f>Table3[[#This Row],[t0]]+4</f>
        <v>39259</v>
      </c>
    </row>
    <row r="1119" spans="1:5" x14ac:dyDescent="0.25">
      <c r="A1119" s="4">
        <v>39256</v>
      </c>
      <c r="B1119" s="2">
        <f>Table3[[#This Row],[t0]]+1</f>
        <v>39257</v>
      </c>
      <c r="C1119" s="2">
        <f>Table3[[#This Row],[t0]]+2</f>
        <v>39258</v>
      </c>
      <c r="D1119" s="2">
        <f>Table3[[#This Row],[t0]]+3</f>
        <v>39259</v>
      </c>
      <c r="E1119" s="2">
        <f>Table3[[#This Row],[t0]]+4</f>
        <v>39260</v>
      </c>
    </row>
    <row r="1120" spans="1:5" x14ac:dyDescent="0.25">
      <c r="A1120" s="3">
        <v>39257</v>
      </c>
      <c r="B1120" s="2">
        <f>Table3[[#This Row],[t0]]+1</f>
        <v>39258</v>
      </c>
      <c r="C1120" s="2">
        <f>Table3[[#This Row],[t0]]+2</f>
        <v>39259</v>
      </c>
      <c r="D1120" s="2">
        <f>Table3[[#This Row],[t0]]+3</f>
        <v>39260</v>
      </c>
      <c r="E1120" s="2">
        <f>Table3[[#This Row],[t0]]+4</f>
        <v>39261</v>
      </c>
    </row>
    <row r="1121" spans="1:5" x14ac:dyDescent="0.25">
      <c r="A1121" s="4">
        <v>39258</v>
      </c>
      <c r="B1121" s="2">
        <f>Table3[[#This Row],[t0]]+1</f>
        <v>39259</v>
      </c>
      <c r="C1121" s="2">
        <f>Table3[[#This Row],[t0]]+2</f>
        <v>39260</v>
      </c>
      <c r="D1121" s="2">
        <f>Table3[[#This Row],[t0]]+3</f>
        <v>39261</v>
      </c>
      <c r="E1121" s="2">
        <f>Table3[[#This Row],[t0]]+4</f>
        <v>39262</v>
      </c>
    </row>
    <row r="1122" spans="1:5" x14ac:dyDescent="0.25">
      <c r="A1122" s="3">
        <v>39259</v>
      </c>
      <c r="B1122" s="2">
        <f>Table3[[#This Row],[t0]]+1</f>
        <v>39260</v>
      </c>
      <c r="C1122" s="2">
        <f>Table3[[#This Row],[t0]]+2</f>
        <v>39261</v>
      </c>
      <c r="D1122" s="2">
        <f>Table3[[#This Row],[t0]]+3</f>
        <v>39262</v>
      </c>
      <c r="E1122" s="2">
        <f>Table3[[#This Row],[t0]]+4</f>
        <v>39263</v>
      </c>
    </row>
    <row r="1123" spans="1:5" x14ac:dyDescent="0.25">
      <c r="A1123" s="4">
        <v>39260</v>
      </c>
      <c r="B1123" s="2">
        <f>Table3[[#This Row],[t0]]+1</f>
        <v>39261</v>
      </c>
      <c r="C1123" s="2">
        <f>Table3[[#This Row],[t0]]+2</f>
        <v>39262</v>
      </c>
      <c r="D1123" s="2">
        <f>Table3[[#This Row],[t0]]+3</f>
        <v>39263</v>
      </c>
      <c r="E1123" s="2">
        <f>Table3[[#This Row],[t0]]+4</f>
        <v>39264</v>
      </c>
    </row>
    <row r="1124" spans="1:5" x14ac:dyDescent="0.25">
      <c r="A1124" s="3">
        <v>39261</v>
      </c>
      <c r="B1124" s="2">
        <f>Table3[[#This Row],[t0]]+1</f>
        <v>39262</v>
      </c>
      <c r="C1124" s="2">
        <f>Table3[[#This Row],[t0]]+2</f>
        <v>39263</v>
      </c>
      <c r="D1124" s="2">
        <f>Table3[[#This Row],[t0]]+3</f>
        <v>39264</v>
      </c>
      <c r="E1124" s="2">
        <f>Table3[[#This Row],[t0]]+4</f>
        <v>39265</v>
      </c>
    </row>
    <row r="1125" spans="1:5" x14ac:dyDescent="0.25">
      <c r="A1125" s="4">
        <v>39262</v>
      </c>
      <c r="B1125" s="2">
        <f>Table3[[#This Row],[t0]]+1</f>
        <v>39263</v>
      </c>
      <c r="C1125" s="2">
        <f>Table3[[#This Row],[t0]]+2</f>
        <v>39264</v>
      </c>
      <c r="D1125" s="2">
        <f>Table3[[#This Row],[t0]]+3</f>
        <v>39265</v>
      </c>
      <c r="E1125" s="2">
        <f>Table3[[#This Row],[t0]]+4</f>
        <v>39266</v>
      </c>
    </row>
    <row r="1126" spans="1:5" x14ac:dyDescent="0.25">
      <c r="A1126" s="3">
        <v>39263</v>
      </c>
      <c r="B1126" s="2">
        <f>Table3[[#This Row],[t0]]+1</f>
        <v>39264</v>
      </c>
      <c r="C1126" s="2">
        <f>Table3[[#This Row],[t0]]+2</f>
        <v>39265</v>
      </c>
      <c r="D1126" s="2">
        <f>Table3[[#This Row],[t0]]+3</f>
        <v>39266</v>
      </c>
      <c r="E1126" s="2">
        <f>Table3[[#This Row],[t0]]+4</f>
        <v>39267</v>
      </c>
    </row>
    <row r="1127" spans="1:5" x14ac:dyDescent="0.25">
      <c r="A1127" s="4">
        <v>39263</v>
      </c>
      <c r="B1127" s="2">
        <f>Table3[[#This Row],[t0]]+1</f>
        <v>39264</v>
      </c>
      <c r="C1127" s="2">
        <f>Table3[[#This Row],[t0]]+2</f>
        <v>39265</v>
      </c>
      <c r="D1127" s="2">
        <f>Table3[[#This Row],[t0]]+3</f>
        <v>39266</v>
      </c>
      <c r="E1127" s="2">
        <f>Table3[[#This Row],[t0]]+4</f>
        <v>39267</v>
      </c>
    </row>
    <row r="1128" spans="1:5" x14ac:dyDescent="0.25">
      <c r="A1128" s="3">
        <v>39263</v>
      </c>
      <c r="B1128" s="2">
        <f>Table3[[#This Row],[t0]]+1</f>
        <v>39264</v>
      </c>
      <c r="C1128" s="2">
        <f>Table3[[#This Row],[t0]]+2</f>
        <v>39265</v>
      </c>
      <c r="D1128" s="2">
        <f>Table3[[#This Row],[t0]]+3</f>
        <v>39266</v>
      </c>
      <c r="E1128" s="2">
        <f>Table3[[#This Row],[t0]]+4</f>
        <v>39267</v>
      </c>
    </row>
    <row r="1129" spans="1:5" x14ac:dyDescent="0.25">
      <c r="A1129" s="4">
        <v>39263</v>
      </c>
      <c r="B1129" s="2">
        <f>Table3[[#This Row],[t0]]+1</f>
        <v>39264</v>
      </c>
      <c r="C1129" s="2">
        <f>Table3[[#This Row],[t0]]+2</f>
        <v>39265</v>
      </c>
      <c r="D1129" s="2">
        <f>Table3[[#This Row],[t0]]+3</f>
        <v>39266</v>
      </c>
      <c r="E1129" s="2">
        <f>Table3[[#This Row],[t0]]+4</f>
        <v>39267</v>
      </c>
    </row>
    <row r="1130" spans="1:5" x14ac:dyDescent="0.25">
      <c r="A1130" s="3">
        <v>39264</v>
      </c>
      <c r="B1130" s="2">
        <f>Table3[[#This Row],[t0]]+1</f>
        <v>39265</v>
      </c>
      <c r="C1130" s="2">
        <f>Table3[[#This Row],[t0]]+2</f>
        <v>39266</v>
      </c>
      <c r="D1130" s="2">
        <f>Table3[[#This Row],[t0]]+3</f>
        <v>39267</v>
      </c>
      <c r="E1130" s="2">
        <f>Table3[[#This Row],[t0]]+4</f>
        <v>39268</v>
      </c>
    </row>
    <row r="1131" spans="1:5" x14ac:dyDescent="0.25">
      <c r="A1131" s="4">
        <v>39264</v>
      </c>
      <c r="B1131" s="2">
        <f>Table3[[#This Row],[t0]]+1</f>
        <v>39265</v>
      </c>
      <c r="C1131" s="2">
        <f>Table3[[#This Row],[t0]]+2</f>
        <v>39266</v>
      </c>
      <c r="D1131" s="2">
        <f>Table3[[#This Row],[t0]]+3</f>
        <v>39267</v>
      </c>
      <c r="E1131" s="2">
        <f>Table3[[#This Row],[t0]]+4</f>
        <v>39268</v>
      </c>
    </row>
    <row r="1132" spans="1:5" x14ac:dyDescent="0.25">
      <c r="A1132" s="3">
        <v>39266</v>
      </c>
      <c r="B1132" s="2">
        <f>Table3[[#This Row],[t0]]+1</f>
        <v>39267</v>
      </c>
      <c r="C1132" s="2">
        <f>Table3[[#This Row],[t0]]+2</f>
        <v>39268</v>
      </c>
      <c r="D1132" s="2">
        <f>Table3[[#This Row],[t0]]+3</f>
        <v>39269</v>
      </c>
      <c r="E1132" s="2">
        <f>Table3[[#This Row],[t0]]+4</f>
        <v>39270</v>
      </c>
    </row>
    <row r="1133" spans="1:5" x14ac:dyDescent="0.25">
      <c r="A1133" s="4">
        <v>39266</v>
      </c>
      <c r="B1133" s="2">
        <f>Table3[[#This Row],[t0]]+1</f>
        <v>39267</v>
      </c>
      <c r="C1133" s="2">
        <f>Table3[[#This Row],[t0]]+2</f>
        <v>39268</v>
      </c>
      <c r="D1133" s="2">
        <f>Table3[[#This Row],[t0]]+3</f>
        <v>39269</v>
      </c>
      <c r="E1133" s="2">
        <f>Table3[[#This Row],[t0]]+4</f>
        <v>39270</v>
      </c>
    </row>
    <row r="1134" spans="1:5" x14ac:dyDescent="0.25">
      <c r="A1134" s="3">
        <v>39267</v>
      </c>
      <c r="B1134" s="2">
        <f>Table3[[#This Row],[t0]]+1</f>
        <v>39268</v>
      </c>
      <c r="C1134" s="2">
        <f>Table3[[#This Row],[t0]]+2</f>
        <v>39269</v>
      </c>
      <c r="D1134" s="2">
        <f>Table3[[#This Row],[t0]]+3</f>
        <v>39270</v>
      </c>
      <c r="E1134" s="2">
        <f>Table3[[#This Row],[t0]]+4</f>
        <v>39271</v>
      </c>
    </row>
    <row r="1135" spans="1:5" x14ac:dyDescent="0.25">
      <c r="A1135" s="4">
        <v>39267</v>
      </c>
      <c r="B1135" s="2">
        <f>Table3[[#This Row],[t0]]+1</f>
        <v>39268</v>
      </c>
      <c r="C1135" s="2">
        <f>Table3[[#This Row],[t0]]+2</f>
        <v>39269</v>
      </c>
      <c r="D1135" s="2">
        <f>Table3[[#This Row],[t0]]+3</f>
        <v>39270</v>
      </c>
      <c r="E1135" s="2">
        <f>Table3[[#This Row],[t0]]+4</f>
        <v>39271</v>
      </c>
    </row>
    <row r="1136" spans="1:5" x14ac:dyDescent="0.25">
      <c r="A1136" s="3">
        <v>39269</v>
      </c>
      <c r="B1136" s="2">
        <f>Table3[[#This Row],[t0]]+1</f>
        <v>39270</v>
      </c>
      <c r="C1136" s="2">
        <f>Table3[[#This Row],[t0]]+2</f>
        <v>39271</v>
      </c>
      <c r="D1136" s="2">
        <f>Table3[[#This Row],[t0]]+3</f>
        <v>39272</v>
      </c>
      <c r="E1136" s="2">
        <f>Table3[[#This Row],[t0]]+4</f>
        <v>39273</v>
      </c>
    </row>
    <row r="1137" spans="1:5" x14ac:dyDescent="0.25">
      <c r="A1137" s="4">
        <v>39275</v>
      </c>
      <c r="B1137" s="2">
        <f>Table3[[#This Row],[t0]]+1</f>
        <v>39276</v>
      </c>
      <c r="C1137" s="2">
        <f>Table3[[#This Row],[t0]]+2</f>
        <v>39277</v>
      </c>
      <c r="D1137" s="2">
        <f>Table3[[#This Row],[t0]]+3</f>
        <v>39278</v>
      </c>
      <c r="E1137" s="2">
        <f>Table3[[#This Row],[t0]]+4</f>
        <v>39279</v>
      </c>
    </row>
    <row r="1138" spans="1:5" x14ac:dyDescent="0.25">
      <c r="A1138" s="3">
        <v>39277</v>
      </c>
      <c r="B1138" s="2">
        <f>Table3[[#This Row],[t0]]+1</f>
        <v>39278</v>
      </c>
      <c r="C1138" s="2">
        <f>Table3[[#This Row],[t0]]+2</f>
        <v>39279</v>
      </c>
      <c r="D1138" s="2">
        <f>Table3[[#This Row],[t0]]+3</f>
        <v>39280</v>
      </c>
      <c r="E1138" s="2">
        <f>Table3[[#This Row],[t0]]+4</f>
        <v>39281</v>
      </c>
    </row>
    <row r="1139" spans="1:5" x14ac:dyDescent="0.25">
      <c r="A1139" s="4">
        <v>39278</v>
      </c>
      <c r="B1139" s="2">
        <f>Table3[[#This Row],[t0]]+1</f>
        <v>39279</v>
      </c>
      <c r="C1139" s="2">
        <f>Table3[[#This Row],[t0]]+2</f>
        <v>39280</v>
      </c>
      <c r="D1139" s="2">
        <f>Table3[[#This Row],[t0]]+3</f>
        <v>39281</v>
      </c>
      <c r="E1139" s="2">
        <f>Table3[[#This Row],[t0]]+4</f>
        <v>39282</v>
      </c>
    </row>
    <row r="1140" spans="1:5" x14ac:dyDescent="0.25">
      <c r="A1140" s="3">
        <v>39279</v>
      </c>
      <c r="B1140" s="2">
        <f>Table3[[#This Row],[t0]]+1</f>
        <v>39280</v>
      </c>
      <c r="C1140" s="2">
        <f>Table3[[#This Row],[t0]]+2</f>
        <v>39281</v>
      </c>
      <c r="D1140" s="2">
        <f>Table3[[#This Row],[t0]]+3</f>
        <v>39282</v>
      </c>
      <c r="E1140" s="2">
        <f>Table3[[#This Row],[t0]]+4</f>
        <v>39283</v>
      </c>
    </row>
    <row r="1141" spans="1:5" x14ac:dyDescent="0.25">
      <c r="A1141" s="4">
        <v>39281</v>
      </c>
      <c r="B1141" s="2">
        <f>Table3[[#This Row],[t0]]+1</f>
        <v>39282</v>
      </c>
      <c r="C1141" s="2">
        <f>Table3[[#This Row],[t0]]+2</f>
        <v>39283</v>
      </c>
      <c r="D1141" s="2">
        <f>Table3[[#This Row],[t0]]+3</f>
        <v>39284</v>
      </c>
      <c r="E1141" s="2">
        <f>Table3[[#This Row],[t0]]+4</f>
        <v>39285</v>
      </c>
    </row>
    <row r="1142" spans="1:5" x14ac:dyDescent="0.25">
      <c r="A1142" s="3">
        <v>39281</v>
      </c>
      <c r="B1142" s="2">
        <f>Table3[[#This Row],[t0]]+1</f>
        <v>39282</v>
      </c>
      <c r="C1142" s="2">
        <f>Table3[[#This Row],[t0]]+2</f>
        <v>39283</v>
      </c>
      <c r="D1142" s="2">
        <f>Table3[[#This Row],[t0]]+3</f>
        <v>39284</v>
      </c>
      <c r="E1142" s="2">
        <f>Table3[[#This Row],[t0]]+4</f>
        <v>39285</v>
      </c>
    </row>
    <row r="1143" spans="1:5" x14ac:dyDescent="0.25">
      <c r="A1143" s="4">
        <v>39283</v>
      </c>
      <c r="B1143" s="2">
        <f>Table3[[#This Row],[t0]]+1</f>
        <v>39284</v>
      </c>
      <c r="C1143" s="2">
        <f>Table3[[#This Row],[t0]]+2</f>
        <v>39285</v>
      </c>
      <c r="D1143" s="2">
        <f>Table3[[#This Row],[t0]]+3</f>
        <v>39286</v>
      </c>
      <c r="E1143" s="2">
        <f>Table3[[#This Row],[t0]]+4</f>
        <v>39287</v>
      </c>
    </row>
    <row r="1144" spans="1:5" x14ac:dyDescent="0.25">
      <c r="A1144" s="3">
        <v>39283</v>
      </c>
      <c r="B1144" s="2">
        <f>Table3[[#This Row],[t0]]+1</f>
        <v>39284</v>
      </c>
      <c r="C1144" s="2">
        <f>Table3[[#This Row],[t0]]+2</f>
        <v>39285</v>
      </c>
      <c r="D1144" s="2">
        <f>Table3[[#This Row],[t0]]+3</f>
        <v>39286</v>
      </c>
      <c r="E1144" s="2">
        <f>Table3[[#This Row],[t0]]+4</f>
        <v>39287</v>
      </c>
    </row>
    <row r="1145" spans="1:5" x14ac:dyDescent="0.25">
      <c r="A1145" s="4">
        <v>39284</v>
      </c>
      <c r="B1145" s="2">
        <f>Table3[[#This Row],[t0]]+1</f>
        <v>39285</v>
      </c>
      <c r="C1145" s="2">
        <f>Table3[[#This Row],[t0]]+2</f>
        <v>39286</v>
      </c>
      <c r="D1145" s="2">
        <f>Table3[[#This Row],[t0]]+3</f>
        <v>39287</v>
      </c>
      <c r="E1145" s="2">
        <f>Table3[[#This Row],[t0]]+4</f>
        <v>39288</v>
      </c>
    </row>
    <row r="1146" spans="1:5" x14ac:dyDescent="0.25">
      <c r="A1146" s="3">
        <v>39284</v>
      </c>
      <c r="B1146" s="2">
        <f>Table3[[#This Row],[t0]]+1</f>
        <v>39285</v>
      </c>
      <c r="C1146" s="2">
        <f>Table3[[#This Row],[t0]]+2</f>
        <v>39286</v>
      </c>
      <c r="D1146" s="2">
        <f>Table3[[#This Row],[t0]]+3</f>
        <v>39287</v>
      </c>
      <c r="E1146" s="2">
        <f>Table3[[#This Row],[t0]]+4</f>
        <v>39288</v>
      </c>
    </row>
    <row r="1147" spans="1:5" x14ac:dyDescent="0.25">
      <c r="A1147" s="4">
        <v>39285</v>
      </c>
      <c r="B1147" s="2">
        <f>Table3[[#This Row],[t0]]+1</f>
        <v>39286</v>
      </c>
      <c r="C1147" s="2">
        <f>Table3[[#This Row],[t0]]+2</f>
        <v>39287</v>
      </c>
      <c r="D1147" s="2">
        <f>Table3[[#This Row],[t0]]+3</f>
        <v>39288</v>
      </c>
      <c r="E1147" s="2">
        <f>Table3[[#This Row],[t0]]+4</f>
        <v>39289</v>
      </c>
    </row>
    <row r="1148" spans="1:5" x14ac:dyDescent="0.25">
      <c r="A1148" s="3">
        <v>39285</v>
      </c>
      <c r="B1148" s="2">
        <f>Table3[[#This Row],[t0]]+1</f>
        <v>39286</v>
      </c>
      <c r="C1148" s="2">
        <f>Table3[[#This Row],[t0]]+2</f>
        <v>39287</v>
      </c>
      <c r="D1148" s="2">
        <f>Table3[[#This Row],[t0]]+3</f>
        <v>39288</v>
      </c>
      <c r="E1148" s="2">
        <f>Table3[[#This Row],[t0]]+4</f>
        <v>39289</v>
      </c>
    </row>
    <row r="1149" spans="1:5" x14ac:dyDescent="0.25">
      <c r="A1149" s="4">
        <v>39285</v>
      </c>
      <c r="B1149" s="2">
        <f>Table3[[#This Row],[t0]]+1</f>
        <v>39286</v>
      </c>
      <c r="C1149" s="2">
        <f>Table3[[#This Row],[t0]]+2</f>
        <v>39287</v>
      </c>
      <c r="D1149" s="2">
        <f>Table3[[#This Row],[t0]]+3</f>
        <v>39288</v>
      </c>
      <c r="E1149" s="2">
        <f>Table3[[#This Row],[t0]]+4</f>
        <v>39289</v>
      </c>
    </row>
    <row r="1150" spans="1:5" x14ac:dyDescent="0.25">
      <c r="A1150" s="3">
        <v>39286</v>
      </c>
      <c r="B1150" s="2">
        <f>Table3[[#This Row],[t0]]+1</f>
        <v>39287</v>
      </c>
      <c r="C1150" s="2">
        <f>Table3[[#This Row],[t0]]+2</f>
        <v>39288</v>
      </c>
      <c r="D1150" s="2">
        <f>Table3[[#This Row],[t0]]+3</f>
        <v>39289</v>
      </c>
      <c r="E1150" s="2">
        <f>Table3[[#This Row],[t0]]+4</f>
        <v>39290</v>
      </c>
    </row>
    <row r="1151" spans="1:5" x14ac:dyDescent="0.25">
      <c r="A1151" s="4">
        <v>39286</v>
      </c>
      <c r="B1151" s="2">
        <f>Table3[[#This Row],[t0]]+1</f>
        <v>39287</v>
      </c>
      <c r="C1151" s="2">
        <f>Table3[[#This Row],[t0]]+2</f>
        <v>39288</v>
      </c>
      <c r="D1151" s="2">
        <f>Table3[[#This Row],[t0]]+3</f>
        <v>39289</v>
      </c>
      <c r="E1151" s="2">
        <f>Table3[[#This Row],[t0]]+4</f>
        <v>39290</v>
      </c>
    </row>
    <row r="1152" spans="1:5" x14ac:dyDescent="0.25">
      <c r="A1152" s="3">
        <v>39288</v>
      </c>
      <c r="B1152" s="2">
        <f>Table3[[#This Row],[t0]]+1</f>
        <v>39289</v>
      </c>
      <c r="C1152" s="2">
        <f>Table3[[#This Row],[t0]]+2</f>
        <v>39290</v>
      </c>
      <c r="D1152" s="2">
        <f>Table3[[#This Row],[t0]]+3</f>
        <v>39291</v>
      </c>
      <c r="E1152" s="2">
        <f>Table3[[#This Row],[t0]]+4</f>
        <v>39292</v>
      </c>
    </row>
    <row r="1153" spans="1:5" x14ac:dyDescent="0.25">
      <c r="A1153" s="4">
        <v>39289</v>
      </c>
      <c r="B1153" s="2">
        <f>Table3[[#This Row],[t0]]+1</f>
        <v>39290</v>
      </c>
      <c r="C1153" s="2">
        <f>Table3[[#This Row],[t0]]+2</f>
        <v>39291</v>
      </c>
      <c r="D1153" s="2">
        <f>Table3[[#This Row],[t0]]+3</f>
        <v>39292</v>
      </c>
      <c r="E1153" s="2">
        <f>Table3[[#This Row],[t0]]+4</f>
        <v>39293</v>
      </c>
    </row>
    <row r="1154" spans="1:5" x14ac:dyDescent="0.25">
      <c r="A1154" s="3">
        <v>39289</v>
      </c>
      <c r="B1154" s="2">
        <f>Table3[[#This Row],[t0]]+1</f>
        <v>39290</v>
      </c>
      <c r="C1154" s="2">
        <f>Table3[[#This Row],[t0]]+2</f>
        <v>39291</v>
      </c>
      <c r="D1154" s="2">
        <f>Table3[[#This Row],[t0]]+3</f>
        <v>39292</v>
      </c>
      <c r="E1154" s="2">
        <f>Table3[[#This Row],[t0]]+4</f>
        <v>39293</v>
      </c>
    </row>
    <row r="1155" spans="1:5" x14ac:dyDescent="0.25">
      <c r="A1155" s="4">
        <v>39290</v>
      </c>
      <c r="B1155" s="2">
        <f>Table3[[#This Row],[t0]]+1</f>
        <v>39291</v>
      </c>
      <c r="C1155" s="2">
        <f>Table3[[#This Row],[t0]]+2</f>
        <v>39292</v>
      </c>
      <c r="D1155" s="2">
        <f>Table3[[#This Row],[t0]]+3</f>
        <v>39293</v>
      </c>
      <c r="E1155" s="2">
        <f>Table3[[#This Row],[t0]]+4</f>
        <v>39294</v>
      </c>
    </row>
    <row r="1156" spans="1:5" x14ac:dyDescent="0.25">
      <c r="A1156" s="3">
        <v>39290</v>
      </c>
      <c r="B1156" s="2">
        <f>Table3[[#This Row],[t0]]+1</f>
        <v>39291</v>
      </c>
      <c r="C1156" s="2">
        <f>Table3[[#This Row],[t0]]+2</f>
        <v>39292</v>
      </c>
      <c r="D1156" s="2">
        <f>Table3[[#This Row],[t0]]+3</f>
        <v>39293</v>
      </c>
      <c r="E1156" s="2">
        <f>Table3[[#This Row],[t0]]+4</f>
        <v>39294</v>
      </c>
    </row>
    <row r="1157" spans="1:5" x14ac:dyDescent="0.25">
      <c r="A1157" s="4">
        <v>39292</v>
      </c>
      <c r="B1157" s="2">
        <f>Table3[[#This Row],[t0]]+1</f>
        <v>39293</v>
      </c>
      <c r="C1157" s="2">
        <f>Table3[[#This Row],[t0]]+2</f>
        <v>39294</v>
      </c>
      <c r="D1157" s="2">
        <f>Table3[[#This Row],[t0]]+3</f>
        <v>39295</v>
      </c>
      <c r="E1157" s="2">
        <f>Table3[[#This Row],[t0]]+4</f>
        <v>39296</v>
      </c>
    </row>
    <row r="1158" spans="1:5" x14ac:dyDescent="0.25">
      <c r="A1158" s="3">
        <v>39292</v>
      </c>
      <c r="B1158" s="2">
        <f>Table3[[#This Row],[t0]]+1</f>
        <v>39293</v>
      </c>
      <c r="C1158" s="2">
        <f>Table3[[#This Row],[t0]]+2</f>
        <v>39294</v>
      </c>
      <c r="D1158" s="2">
        <f>Table3[[#This Row],[t0]]+3</f>
        <v>39295</v>
      </c>
      <c r="E1158" s="2">
        <f>Table3[[#This Row],[t0]]+4</f>
        <v>39296</v>
      </c>
    </row>
    <row r="1159" spans="1:5" x14ac:dyDescent="0.25">
      <c r="A1159" s="4">
        <v>39294</v>
      </c>
      <c r="B1159" s="2">
        <f>Table3[[#This Row],[t0]]+1</f>
        <v>39295</v>
      </c>
      <c r="C1159" s="2">
        <f>Table3[[#This Row],[t0]]+2</f>
        <v>39296</v>
      </c>
      <c r="D1159" s="2">
        <f>Table3[[#This Row],[t0]]+3</f>
        <v>39297</v>
      </c>
      <c r="E1159" s="2">
        <f>Table3[[#This Row],[t0]]+4</f>
        <v>39298</v>
      </c>
    </row>
    <row r="1160" spans="1:5" x14ac:dyDescent="0.25">
      <c r="A1160" s="3">
        <v>39295</v>
      </c>
      <c r="B1160" s="2">
        <f>Table3[[#This Row],[t0]]+1</f>
        <v>39296</v>
      </c>
      <c r="C1160" s="2">
        <f>Table3[[#This Row],[t0]]+2</f>
        <v>39297</v>
      </c>
      <c r="D1160" s="2">
        <f>Table3[[#This Row],[t0]]+3</f>
        <v>39298</v>
      </c>
      <c r="E1160" s="2">
        <f>Table3[[#This Row],[t0]]+4</f>
        <v>39299</v>
      </c>
    </row>
    <row r="1161" spans="1:5" x14ac:dyDescent="0.25">
      <c r="A1161" s="4">
        <v>39295</v>
      </c>
      <c r="B1161" s="2">
        <f>Table3[[#This Row],[t0]]+1</f>
        <v>39296</v>
      </c>
      <c r="C1161" s="2">
        <f>Table3[[#This Row],[t0]]+2</f>
        <v>39297</v>
      </c>
      <c r="D1161" s="2">
        <f>Table3[[#This Row],[t0]]+3</f>
        <v>39298</v>
      </c>
      <c r="E1161" s="2">
        <f>Table3[[#This Row],[t0]]+4</f>
        <v>39299</v>
      </c>
    </row>
    <row r="1162" spans="1:5" x14ac:dyDescent="0.25">
      <c r="A1162" s="3">
        <v>39296</v>
      </c>
      <c r="B1162" s="2">
        <f>Table3[[#This Row],[t0]]+1</f>
        <v>39297</v>
      </c>
      <c r="C1162" s="2">
        <f>Table3[[#This Row],[t0]]+2</f>
        <v>39298</v>
      </c>
      <c r="D1162" s="2">
        <f>Table3[[#This Row],[t0]]+3</f>
        <v>39299</v>
      </c>
      <c r="E1162" s="2">
        <f>Table3[[#This Row],[t0]]+4</f>
        <v>39300</v>
      </c>
    </row>
    <row r="1163" spans="1:5" x14ac:dyDescent="0.25">
      <c r="A1163" s="4">
        <v>39297</v>
      </c>
      <c r="B1163" s="2">
        <f>Table3[[#This Row],[t0]]+1</f>
        <v>39298</v>
      </c>
      <c r="C1163" s="2">
        <f>Table3[[#This Row],[t0]]+2</f>
        <v>39299</v>
      </c>
      <c r="D1163" s="2">
        <f>Table3[[#This Row],[t0]]+3</f>
        <v>39300</v>
      </c>
      <c r="E1163" s="2">
        <f>Table3[[#This Row],[t0]]+4</f>
        <v>39301</v>
      </c>
    </row>
    <row r="1164" spans="1:5" x14ac:dyDescent="0.25">
      <c r="A1164" s="3">
        <v>39297</v>
      </c>
      <c r="B1164" s="2">
        <f>Table3[[#This Row],[t0]]+1</f>
        <v>39298</v>
      </c>
      <c r="C1164" s="2">
        <f>Table3[[#This Row],[t0]]+2</f>
        <v>39299</v>
      </c>
      <c r="D1164" s="2">
        <f>Table3[[#This Row],[t0]]+3</f>
        <v>39300</v>
      </c>
      <c r="E1164" s="2">
        <f>Table3[[#This Row],[t0]]+4</f>
        <v>39301</v>
      </c>
    </row>
    <row r="1165" spans="1:5" x14ac:dyDescent="0.25">
      <c r="A1165" s="4">
        <v>39297</v>
      </c>
      <c r="B1165" s="2">
        <f>Table3[[#This Row],[t0]]+1</f>
        <v>39298</v>
      </c>
      <c r="C1165" s="2">
        <f>Table3[[#This Row],[t0]]+2</f>
        <v>39299</v>
      </c>
      <c r="D1165" s="2">
        <f>Table3[[#This Row],[t0]]+3</f>
        <v>39300</v>
      </c>
      <c r="E1165" s="2">
        <f>Table3[[#This Row],[t0]]+4</f>
        <v>39301</v>
      </c>
    </row>
    <row r="1166" spans="1:5" x14ac:dyDescent="0.25">
      <c r="A1166" s="3">
        <v>39298</v>
      </c>
      <c r="B1166" s="2">
        <f>Table3[[#This Row],[t0]]+1</f>
        <v>39299</v>
      </c>
      <c r="C1166" s="2">
        <f>Table3[[#This Row],[t0]]+2</f>
        <v>39300</v>
      </c>
      <c r="D1166" s="2">
        <f>Table3[[#This Row],[t0]]+3</f>
        <v>39301</v>
      </c>
      <c r="E1166" s="2">
        <f>Table3[[#This Row],[t0]]+4</f>
        <v>39302</v>
      </c>
    </row>
    <row r="1167" spans="1:5" x14ac:dyDescent="0.25">
      <c r="A1167" s="4">
        <v>39298</v>
      </c>
      <c r="B1167" s="2">
        <f>Table3[[#This Row],[t0]]+1</f>
        <v>39299</v>
      </c>
      <c r="C1167" s="2">
        <f>Table3[[#This Row],[t0]]+2</f>
        <v>39300</v>
      </c>
      <c r="D1167" s="2">
        <f>Table3[[#This Row],[t0]]+3</f>
        <v>39301</v>
      </c>
      <c r="E1167" s="2">
        <f>Table3[[#This Row],[t0]]+4</f>
        <v>39302</v>
      </c>
    </row>
    <row r="1168" spans="1:5" x14ac:dyDescent="0.25">
      <c r="A1168" s="3">
        <v>39299</v>
      </c>
      <c r="B1168" s="2">
        <f>Table3[[#This Row],[t0]]+1</f>
        <v>39300</v>
      </c>
      <c r="C1168" s="2">
        <f>Table3[[#This Row],[t0]]+2</f>
        <v>39301</v>
      </c>
      <c r="D1168" s="2">
        <f>Table3[[#This Row],[t0]]+3</f>
        <v>39302</v>
      </c>
      <c r="E1168" s="2">
        <f>Table3[[#This Row],[t0]]+4</f>
        <v>39303</v>
      </c>
    </row>
    <row r="1169" spans="1:5" x14ac:dyDescent="0.25">
      <c r="A1169" s="4">
        <v>39301</v>
      </c>
      <c r="B1169" s="2">
        <f>Table3[[#This Row],[t0]]+1</f>
        <v>39302</v>
      </c>
      <c r="C1169" s="2">
        <f>Table3[[#This Row],[t0]]+2</f>
        <v>39303</v>
      </c>
      <c r="D1169" s="2">
        <f>Table3[[#This Row],[t0]]+3</f>
        <v>39304</v>
      </c>
      <c r="E1169" s="2">
        <f>Table3[[#This Row],[t0]]+4</f>
        <v>39305</v>
      </c>
    </row>
    <row r="1170" spans="1:5" x14ac:dyDescent="0.25">
      <c r="A1170" s="3">
        <v>39301</v>
      </c>
      <c r="B1170" s="2">
        <f>Table3[[#This Row],[t0]]+1</f>
        <v>39302</v>
      </c>
      <c r="C1170" s="2">
        <f>Table3[[#This Row],[t0]]+2</f>
        <v>39303</v>
      </c>
      <c r="D1170" s="2">
        <f>Table3[[#This Row],[t0]]+3</f>
        <v>39304</v>
      </c>
      <c r="E1170" s="2">
        <f>Table3[[#This Row],[t0]]+4</f>
        <v>39305</v>
      </c>
    </row>
    <row r="1171" spans="1:5" x14ac:dyDescent="0.25">
      <c r="A1171" s="4">
        <v>39301</v>
      </c>
      <c r="B1171" s="2">
        <f>Table3[[#This Row],[t0]]+1</f>
        <v>39302</v>
      </c>
      <c r="C1171" s="2">
        <f>Table3[[#This Row],[t0]]+2</f>
        <v>39303</v>
      </c>
      <c r="D1171" s="2">
        <f>Table3[[#This Row],[t0]]+3</f>
        <v>39304</v>
      </c>
      <c r="E1171" s="2">
        <f>Table3[[#This Row],[t0]]+4</f>
        <v>39305</v>
      </c>
    </row>
    <row r="1172" spans="1:5" x14ac:dyDescent="0.25">
      <c r="A1172" s="3">
        <v>39302</v>
      </c>
      <c r="B1172" s="2">
        <f>Table3[[#This Row],[t0]]+1</f>
        <v>39303</v>
      </c>
      <c r="C1172" s="2">
        <f>Table3[[#This Row],[t0]]+2</f>
        <v>39304</v>
      </c>
      <c r="D1172" s="2">
        <f>Table3[[#This Row],[t0]]+3</f>
        <v>39305</v>
      </c>
      <c r="E1172" s="2">
        <f>Table3[[#This Row],[t0]]+4</f>
        <v>39306</v>
      </c>
    </row>
    <row r="1173" spans="1:5" x14ac:dyDescent="0.25">
      <c r="A1173" s="4">
        <v>39302</v>
      </c>
      <c r="B1173" s="2">
        <f>Table3[[#This Row],[t0]]+1</f>
        <v>39303</v>
      </c>
      <c r="C1173" s="2">
        <f>Table3[[#This Row],[t0]]+2</f>
        <v>39304</v>
      </c>
      <c r="D1173" s="2">
        <f>Table3[[#This Row],[t0]]+3</f>
        <v>39305</v>
      </c>
      <c r="E1173" s="2">
        <f>Table3[[#This Row],[t0]]+4</f>
        <v>39306</v>
      </c>
    </row>
    <row r="1174" spans="1:5" x14ac:dyDescent="0.25">
      <c r="A1174" s="3">
        <v>39303</v>
      </c>
      <c r="B1174" s="2">
        <f>Table3[[#This Row],[t0]]+1</f>
        <v>39304</v>
      </c>
      <c r="C1174" s="2">
        <f>Table3[[#This Row],[t0]]+2</f>
        <v>39305</v>
      </c>
      <c r="D1174" s="2">
        <f>Table3[[#This Row],[t0]]+3</f>
        <v>39306</v>
      </c>
      <c r="E1174" s="2">
        <f>Table3[[#This Row],[t0]]+4</f>
        <v>39307</v>
      </c>
    </row>
    <row r="1175" spans="1:5" x14ac:dyDescent="0.25">
      <c r="A1175" s="4">
        <v>39303</v>
      </c>
      <c r="B1175" s="2">
        <f>Table3[[#This Row],[t0]]+1</f>
        <v>39304</v>
      </c>
      <c r="C1175" s="2">
        <f>Table3[[#This Row],[t0]]+2</f>
        <v>39305</v>
      </c>
      <c r="D1175" s="2">
        <f>Table3[[#This Row],[t0]]+3</f>
        <v>39306</v>
      </c>
      <c r="E1175" s="2">
        <f>Table3[[#This Row],[t0]]+4</f>
        <v>39307</v>
      </c>
    </row>
    <row r="1176" spans="1:5" x14ac:dyDescent="0.25">
      <c r="A1176" s="3">
        <v>39303</v>
      </c>
      <c r="B1176" s="2">
        <f>Table3[[#This Row],[t0]]+1</f>
        <v>39304</v>
      </c>
      <c r="C1176" s="2">
        <f>Table3[[#This Row],[t0]]+2</f>
        <v>39305</v>
      </c>
      <c r="D1176" s="2">
        <f>Table3[[#This Row],[t0]]+3</f>
        <v>39306</v>
      </c>
      <c r="E1176" s="2">
        <f>Table3[[#This Row],[t0]]+4</f>
        <v>39307</v>
      </c>
    </row>
    <row r="1177" spans="1:5" x14ac:dyDescent="0.25">
      <c r="A1177" s="4">
        <v>39303</v>
      </c>
      <c r="B1177" s="2">
        <f>Table3[[#This Row],[t0]]+1</f>
        <v>39304</v>
      </c>
      <c r="C1177" s="2">
        <f>Table3[[#This Row],[t0]]+2</f>
        <v>39305</v>
      </c>
      <c r="D1177" s="2">
        <f>Table3[[#This Row],[t0]]+3</f>
        <v>39306</v>
      </c>
      <c r="E1177" s="2">
        <f>Table3[[#This Row],[t0]]+4</f>
        <v>39307</v>
      </c>
    </row>
    <row r="1178" spans="1:5" x14ac:dyDescent="0.25">
      <c r="A1178" s="3">
        <v>39304</v>
      </c>
      <c r="B1178" s="2">
        <f>Table3[[#This Row],[t0]]+1</f>
        <v>39305</v>
      </c>
      <c r="C1178" s="2">
        <f>Table3[[#This Row],[t0]]+2</f>
        <v>39306</v>
      </c>
      <c r="D1178" s="2">
        <f>Table3[[#This Row],[t0]]+3</f>
        <v>39307</v>
      </c>
      <c r="E1178" s="2">
        <f>Table3[[#This Row],[t0]]+4</f>
        <v>39308</v>
      </c>
    </row>
    <row r="1179" spans="1:5" x14ac:dyDescent="0.25">
      <c r="A1179" s="4">
        <v>39304</v>
      </c>
      <c r="B1179" s="2">
        <f>Table3[[#This Row],[t0]]+1</f>
        <v>39305</v>
      </c>
      <c r="C1179" s="2">
        <f>Table3[[#This Row],[t0]]+2</f>
        <v>39306</v>
      </c>
      <c r="D1179" s="2">
        <f>Table3[[#This Row],[t0]]+3</f>
        <v>39307</v>
      </c>
      <c r="E1179" s="2">
        <f>Table3[[#This Row],[t0]]+4</f>
        <v>39308</v>
      </c>
    </row>
    <row r="1180" spans="1:5" x14ac:dyDescent="0.25">
      <c r="A1180" s="3">
        <v>39304</v>
      </c>
      <c r="B1180" s="2">
        <f>Table3[[#This Row],[t0]]+1</f>
        <v>39305</v>
      </c>
      <c r="C1180" s="2">
        <f>Table3[[#This Row],[t0]]+2</f>
        <v>39306</v>
      </c>
      <c r="D1180" s="2">
        <f>Table3[[#This Row],[t0]]+3</f>
        <v>39307</v>
      </c>
      <c r="E1180" s="2">
        <f>Table3[[#This Row],[t0]]+4</f>
        <v>39308</v>
      </c>
    </row>
    <row r="1181" spans="1:5" x14ac:dyDescent="0.25">
      <c r="A1181" s="4">
        <v>39304</v>
      </c>
      <c r="B1181" s="2">
        <f>Table3[[#This Row],[t0]]+1</f>
        <v>39305</v>
      </c>
      <c r="C1181" s="2">
        <f>Table3[[#This Row],[t0]]+2</f>
        <v>39306</v>
      </c>
      <c r="D1181" s="2">
        <f>Table3[[#This Row],[t0]]+3</f>
        <v>39307</v>
      </c>
      <c r="E1181" s="2">
        <f>Table3[[#This Row],[t0]]+4</f>
        <v>39308</v>
      </c>
    </row>
    <row r="1182" spans="1:5" x14ac:dyDescent="0.25">
      <c r="A1182" s="3">
        <v>39306</v>
      </c>
      <c r="B1182" s="2">
        <f>Table3[[#This Row],[t0]]+1</f>
        <v>39307</v>
      </c>
      <c r="C1182" s="2">
        <f>Table3[[#This Row],[t0]]+2</f>
        <v>39308</v>
      </c>
      <c r="D1182" s="2">
        <f>Table3[[#This Row],[t0]]+3</f>
        <v>39309</v>
      </c>
      <c r="E1182" s="2">
        <f>Table3[[#This Row],[t0]]+4</f>
        <v>39310</v>
      </c>
    </row>
    <row r="1183" spans="1:5" x14ac:dyDescent="0.25">
      <c r="A1183" s="4">
        <v>39306</v>
      </c>
      <c r="B1183" s="2">
        <f>Table3[[#This Row],[t0]]+1</f>
        <v>39307</v>
      </c>
      <c r="C1183" s="2">
        <f>Table3[[#This Row],[t0]]+2</f>
        <v>39308</v>
      </c>
      <c r="D1183" s="2">
        <f>Table3[[#This Row],[t0]]+3</f>
        <v>39309</v>
      </c>
      <c r="E1183" s="2">
        <f>Table3[[#This Row],[t0]]+4</f>
        <v>39310</v>
      </c>
    </row>
    <row r="1184" spans="1:5" x14ac:dyDescent="0.25">
      <c r="A1184" s="3">
        <v>39306</v>
      </c>
      <c r="B1184" s="2">
        <f>Table3[[#This Row],[t0]]+1</f>
        <v>39307</v>
      </c>
      <c r="C1184" s="2">
        <f>Table3[[#This Row],[t0]]+2</f>
        <v>39308</v>
      </c>
      <c r="D1184" s="2">
        <f>Table3[[#This Row],[t0]]+3</f>
        <v>39309</v>
      </c>
      <c r="E1184" s="2">
        <f>Table3[[#This Row],[t0]]+4</f>
        <v>39310</v>
      </c>
    </row>
    <row r="1185" spans="1:5" x14ac:dyDescent="0.25">
      <c r="A1185" s="4">
        <v>39308</v>
      </c>
      <c r="B1185" s="2">
        <f>Table3[[#This Row],[t0]]+1</f>
        <v>39309</v>
      </c>
      <c r="C1185" s="2">
        <f>Table3[[#This Row],[t0]]+2</f>
        <v>39310</v>
      </c>
      <c r="D1185" s="2">
        <f>Table3[[#This Row],[t0]]+3</f>
        <v>39311</v>
      </c>
      <c r="E1185" s="2">
        <f>Table3[[#This Row],[t0]]+4</f>
        <v>39312</v>
      </c>
    </row>
    <row r="1186" spans="1:5" x14ac:dyDescent="0.25">
      <c r="A1186" s="3">
        <v>39309</v>
      </c>
      <c r="B1186" s="2">
        <f>Table3[[#This Row],[t0]]+1</f>
        <v>39310</v>
      </c>
      <c r="C1186" s="2">
        <f>Table3[[#This Row],[t0]]+2</f>
        <v>39311</v>
      </c>
      <c r="D1186" s="2">
        <f>Table3[[#This Row],[t0]]+3</f>
        <v>39312</v>
      </c>
      <c r="E1186" s="2">
        <f>Table3[[#This Row],[t0]]+4</f>
        <v>39313</v>
      </c>
    </row>
    <row r="1187" spans="1:5" x14ac:dyDescent="0.25">
      <c r="A1187" s="4">
        <v>39309</v>
      </c>
      <c r="B1187" s="2">
        <f>Table3[[#This Row],[t0]]+1</f>
        <v>39310</v>
      </c>
      <c r="C1187" s="2">
        <f>Table3[[#This Row],[t0]]+2</f>
        <v>39311</v>
      </c>
      <c r="D1187" s="2">
        <f>Table3[[#This Row],[t0]]+3</f>
        <v>39312</v>
      </c>
      <c r="E1187" s="2">
        <f>Table3[[#This Row],[t0]]+4</f>
        <v>39313</v>
      </c>
    </row>
    <row r="1188" spans="1:5" x14ac:dyDescent="0.25">
      <c r="A1188" s="3">
        <v>39310</v>
      </c>
      <c r="B1188" s="2">
        <f>Table3[[#This Row],[t0]]+1</f>
        <v>39311</v>
      </c>
      <c r="C1188" s="2">
        <f>Table3[[#This Row],[t0]]+2</f>
        <v>39312</v>
      </c>
      <c r="D1188" s="2">
        <f>Table3[[#This Row],[t0]]+3</f>
        <v>39313</v>
      </c>
      <c r="E1188" s="2">
        <f>Table3[[#This Row],[t0]]+4</f>
        <v>39314</v>
      </c>
    </row>
    <row r="1189" spans="1:5" x14ac:dyDescent="0.25">
      <c r="A1189" s="4">
        <v>39316</v>
      </c>
      <c r="B1189" s="2">
        <f>Table3[[#This Row],[t0]]+1</f>
        <v>39317</v>
      </c>
      <c r="C1189" s="2">
        <f>Table3[[#This Row],[t0]]+2</f>
        <v>39318</v>
      </c>
      <c r="D1189" s="2">
        <f>Table3[[#This Row],[t0]]+3</f>
        <v>39319</v>
      </c>
      <c r="E1189" s="2">
        <f>Table3[[#This Row],[t0]]+4</f>
        <v>39320</v>
      </c>
    </row>
    <row r="1190" spans="1:5" x14ac:dyDescent="0.25">
      <c r="A1190" s="3">
        <v>39319</v>
      </c>
      <c r="B1190" s="2">
        <f>Table3[[#This Row],[t0]]+1</f>
        <v>39320</v>
      </c>
      <c r="C1190" s="2">
        <f>Table3[[#This Row],[t0]]+2</f>
        <v>39321</v>
      </c>
      <c r="D1190" s="2">
        <f>Table3[[#This Row],[t0]]+3</f>
        <v>39322</v>
      </c>
      <c r="E1190" s="2">
        <f>Table3[[#This Row],[t0]]+4</f>
        <v>39323</v>
      </c>
    </row>
    <row r="1191" spans="1:5" x14ac:dyDescent="0.25">
      <c r="A1191" s="4">
        <v>39319</v>
      </c>
      <c r="B1191" s="2">
        <f>Table3[[#This Row],[t0]]+1</f>
        <v>39320</v>
      </c>
      <c r="C1191" s="2">
        <f>Table3[[#This Row],[t0]]+2</f>
        <v>39321</v>
      </c>
      <c r="D1191" s="2">
        <f>Table3[[#This Row],[t0]]+3</f>
        <v>39322</v>
      </c>
      <c r="E1191" s="2">
        <f>Table3[[#This Row],[t0]]+4</f>
        <v>39323</v>
      </c>
    </row>
    <row r="1192" spans="1:5" x14ac:dyDescent="0.25">
      <c r="A1192" s="3">
        <v>39325</v>
      </c>
      <c r="B1192" s="2">
        <f>Table3[[#This Row],[t0]]+1</f>
        <v>39326</v>
      </c>
      <c r="C1192" s="2">
        <f>Table3[[#This Row],[t0]]+2</f>
        <v>39327</v>
      </c>
      <c r="D1192" s="2">
        <f>Table3[[#This Row],[t0]]+3</f>
        <v>39328</v>
      </c>
      <c r="E1192" s="2">
        <f>Table3[[#This Row],[t0]]+4</f>
        <v>39329</v>
      </c>
    </row>
    <row r="1193" spans="1:5" x14ac:dyDescent="0.25">
      <c r="A1193" s="4">
        <v>39325</v>
      </c>
      <c r="B1193" s="2">
        <f>Table3[[#This Row],[t0]]+1</f>
        <v>39326</v>
      </c>
      <c r="C1193" s="2">
        <f>Table3[[#This Row],[t0]]+2</f>
        <v>39327</v>
      </c>
      <c r="D1193" s="2">
        <f>Table3[[#This Row],[t0]]+3</f>
        <v>39328</v>
      </c>
      <c r="E1193" s="2">
        <f>Table3[[#This Row],[t0]]+4</f>
        <v>39329</v>
      </c>
    </row>
    <row r="1194" spans="1:5" x14ac:dyDescent="0.25">
      <c r="A1194" s="3">
        <v>39325</v>
      </c>
      <c r="B1194" s="2">
        <f>Table3[[#This Row],[t0]]+1</f>
        <v>39326</v>
      </c>
      <c r="C1194" s="2">
        <f>Table3[[#This Row],[t0]]+2</f>
        <v>39327</v>
      </c>
      <c r="D1194" s="2">
        <f>Table3[[#This Row],[t0]]+3</f>
        <v>39328</v>
      </c>
      <c r="E1194" s="2">
        <f>Table3[[#This Row],[t0]]+4</f>
        <v>39329</v>
      </c>
    </row>
    <row r="1195" spans="1:5" x14ac:dyDescent="0.25">
      <c r="A1195" s="4">
        <v>39326</v>
      </c>
      <c r="B1195" s="2">
        <f>Table3[[#This Row],[t0]]+1</f>
        <v>39327</v>
      </c>
      <c r="C1195" s="2">
        <f>Table3[[#This Row],[t0]]+2</f>
        <v>39328</v>
      </c>
      <c r="D1195" s="2">
        <f>Table3[[#This Row],[t0]]+3</f>
        <v>39329</v>
      </c>
      <c r="E1195" s="2">
        <f>Table3[[#This Row],[t0]]+4</f>
        <v>39330</v>
      </c>
    </row>
    <row r="1196" spans="1:5" x14ac:dyDescent="0.25">
      <c r="A1196" s="3">
        <v>39327</v>
      </c>
      <c r="B1196" s="2">
        <f>Table3[[#This Row],[t0]]+1</f>
        <v>39328</v>
      </c>
      <c r="C1196" s="2">
        <f>Table3[[#This Row],[t0]]+2</f>
        <v>39329</v>
      </c>
      <c r="D1196" s="2">
        <f>Table3[[#This Row],[t0]]+3</f>
        <v>39330</v>
      </c>
      <c r="E1196" s="2">
        <f>Table3[[#This Row],[t0]]+4</f>
        <v>39331</v>
      </c>
    </row>
    <row r="1197" spans="1:5" x14ac:dyDescent="0.25">
      <c r="A1197" s="4">
        <v>39329</v>
      </c>
      <c r="B1197" s="2">
        <f>Table3[[#This Row],[t0]]+1</f>
        <v>39330</v>
      </c>
      <c r="C1197" s="2">
        <f>Table3[[#This Row],[t0]]+2</f>
        <v>39331</v>
      </c>
      <c r="D1197" s="2">
        <f>Table3[[#This Row],[t0]]+3</f>
        <v>39332</v>
      </c>
      <c r="E1197" s="2">
        <f>Table3[[#This Row],[t0]]+4</f>
        <v>39333</v>
      </c>
    </row>
    <row r="1198" spans="1:5" x14ac:dyDescent="0.25">
      <c r="A1198" s="3">
        <v>39329</v>
      </c>
      <c r="B1198" s="2">
        <f>Table3[[#This Row],[t0]]+1</f>
        <v>39330</v>
      </c>
      <c r="C1198" s="2">
        <f>Table3[[#This Row],[t0]]+2</f>
        <v>39331</v>
      </c>
      <c r="D1198" s="2">
        <f>Table3[[#This Row],[t0]]+3</f>
        <v>39332</v>
      </c>
      <c r="E1198" s="2">
        <f>Table3[[#This Row],[t0]]+4</f>
        <v>39333</v>
      </c>
    </row>
    <row r="1199" spans="1:5" x14ac:dyDescent="0.25">
      <c r="A1199" s="4">
        <v>39330</v>
      </c>
      <c r="B1199" s="2">
        <f>Table3[[#This Row],[t0]]+1</f>
        <v>39331</v>
      </c>
      <c r="C1199" s="2">
        <f>Table3[[#This Row],[t0]]+2</f>
        <v>39332</v>
      </c>
      <c r="D1199" s="2">
        <f>Table3[[#This Row],[t0]]+3</f>
        <v>39333</v>
      </c>
      <c r="E1199" s="2">
        <f>Table3[[#This Row],[t0]]+4</f>
        <v>39334</v>
      </c>
    </row>
    <row r="1200" spans="1:5" x14ac:dyDescent="0.25">
      <c r="A1200" s="3">
        <v>39330</v>
      </c>
      <c r="B1200" s="2">
        <f>Table3[[#This Row],[t0]]+1</f>
        <v>39331</v>
      </c>
      <c r="C1200" s="2">
        <f>Table3[[#This Row],[t0]]+2</f>
        <v>39332</v>
      </c>
      <c r="D1200" s="2">
        <f>Table3[[#This Row],[t0]]+3</f>
        <v>39333</v>
      </c>
      <c r="E1200" s="2">
        <f>Table3[[#This Row],[t0]]+4</f>
        <v>39334</v>
      </c>
    </row>
    <row r="1201" spans="1:5" x14ac:dyDescent="0.25">
      <c r="A1201" s="4">
        <v>39337</v>
      </c>
      <c r="B1201" s="2">
        <f>Table3[[#This Row],[t0]]+1</f>
        <v>39338</v>
      </c>
      <c r="C1201" s="2">
        <f>Table3[[#This Row],[t0]]+2</f>
        <v>39339</v>
      </c>
      <c r="D1201" s="2">
        <f>Table3[[#This Row],[t0]]+3</f>
        <v>39340</v>
      </c>
      <c r="E1201" s="2">
        <f>Table3[[#This Row],[t0]]+4</f>
        <v>39341</v>
      </c>
    </row>
    <row r="1202" spans="1:5" x14ac:dyDescent="0.25">
      <c r="A1202" s="3">
        <v>39341</v>
      </c>
      <c r="B1202" s="2">
        <f>Table3[[#This Row],[t0]]+1</f>
        <v>39342</v>
      </c>
      <c r="C1202" s="2">
        <f>Table3[[#This Row],[t0]]+2</f>
        <v>39343</v>
      </c>
      <c r="D1202" s="2">
        <f>Table3[[#This Row],[t0]]+3</f>
        <v>39344</v>
      </c>
      <c r="E1202" s="2">
        <f>Table3[[#This Row],[t0]]+4</f>
        <v>39345</v>
      </c>
    </row>
    <row r="1203" spans="1:5" x14ac:dyDescent="0.25">
      <c r="A1203" s="4">
        <v>39345</v>
      </c>
      <c r="B1203" s="2">
        <f>Table3[[#This Row],[t0]]+1</f>
        <v>39346</v>
      </c>
      <c r="C1203" s="2">
        <f>Table3[[#This Row],[t0]]+2</f>
        <v>39347</v>
      </c>
      <c r="D1203" s="2">
        <f>Table3[[#This Row],[t0]]+3</f>
        <v>39348</v>
      </c>
      <c r="E1203" s="2">
        <f>Table3[[#This Row],[t0]]+4</f>
        <v>39349</v>
      </c>
    </row>
    <row r="1204" spans="1:5" x14ac:dyDescent="0.25">
      <c r="A1204" s="3">
        <v>39346</v>
      </c>
      <c r="B1204" s="2">
        <f>Table3[[#This Row],[t0]]+1</f>
        <v>39347</v>
      </c>
      <c r="C1204" s="2">
        <f>Table3[[#This Row],[t0]]+2</f>
        <v>39348</v>
      </c>
      <c r="D1204" s="2">
        <f>Table3[[#This Row],[t0]]+3</f>
        <v>39349</v>
      </c>
      <c r="E1204" s="2">
        <f>Table3[[#This Row],[t0]]+4</f>
        <v>39350</v>
      </c>
    </row>
    <row r="1205" spans="1:5" x14ac:dyDescent="0.25">
      <c r="A1205" s="4">
        <v>39347</v>
      </c>
      <c r="B1205" s="2">
        <f>Table3[[#This Row],[t0]]+1</f>
        <v>39348</v>
      </c>
      <c r="C1205" s="2">
        <f>Table3[[#This Row],[t0]]+2</f>
        <v>39349</v>
      </c>
      <c r="D1205" s="2">
        <f>Table3[[#This Row],[t0]]+3</f>
        <v>39350</v>
      </c>
      <c r="E1205" s="2">
        <f>Table3[[#This Row],[t0]]+4</f>
        <v>39351</v>
      </c>
    </row>
    <row r="1206" spans="1:5" x14ac:dyDescent="0.25">
      <c r="A1206" s="3">
        <v>39347</v>
      </c>
      <c r="B1206" s="2">
        <f>Table3[[#This Row],[t0]]+1</f>
        <v>39348</v>
      </c>
      <c r="C1206" s="2">
        <f>Table3[[#This Row],[t0]]+2</f>
        <v>39349</v>
      </c>
      <c r="D1206" s="2">
        <f>Table3[[#This Row],[t0]]+3</f>
        <v>39350</v>
      </c>
      <c r="E1206" s="2">
        <f>Table3[[#This Row],[t0]]+4</f>
        <v>39351</v>
      </c>
    </row>
    <row r="1207" spans="1:5" x14ac:dyDescent="0.25">
      <c r="A1207" s="4">
        <v>39349</v>
      </c>
      <c r="B1207" s="2">
        <f>Table3[[#This Row],[t0]]+1</f>
        <v>39350</v>
      </c>
      <c r="C1207" s="2">
        <f>Table3[[#This Row],[t0]]+2</f>
        <v>39351</v>
      </c>
      <c r="D1207" s="2">
        <f>Table3[[#This Row],[t0]]+3</f>
        <v>39352</v>
      </c>
      <c r="E1207" s="2">
        <f>Table3[[#This Row],[t0]]+4</f>
        <v>39353</v>
      </c>
    </row>
    <row r="1208" spans="1:5" x14ac:dyDescent="0.25">
      <c r="A1208" s="3">
        <v>39355</v>
      </c>
      <c r="B1208" s="2">
        <f>Table3[[#This Row],[t0]]+1</f>
        <v>39356</v>
      </c>
      <c r="C1208" s="2">
        <f>Table3[[#This Row],[t0]]+2</f>
        <v>39357</v>
      </c>
      <c r="D1208" s="2">
        <f>Table3[[#This Row],[t0]]+3</f>
        <v>39358</v>
      </c>
      <c r="E1208" s="2">
        <f>Table3[[#This Row],[t0]]+4</f>
        <v>39359</v>
      </c>
    </row>
    <row r="1209" spans="1:5" x14ac:dyDescent="0.25">
      <c r="A1209" s="4">
        <v>39362</v>
      </c>
      <c r="B1209" s="2">
        <f>Table3[[#This Row],[t0]]+1</f>
        <v>39363</v>
      </c>
      <c r="C1209" s="2">
        <f>Table3[[#This Row],[t0]]+2</f>
        <v>39364</v>
      </c>
      <c r="D1209" s="2">
        <f>Table3[[#This Row],[t0]]+3</f>
        <v>39365</v>
      </c>
      <c r="E1209" s="2">
        <f>Table3[[#This Row],[t0]]+4</f>
        <v>39366</v>
      </c>
    </row>
    <row r="1210" spans="1:5" x14ac:dyDescent="0.25">
      <c r="A1210" s="3">
        <v>39362</v>
      </c>
      <c r="B1210" s="2">
        <f>Table3[[#This Row],[t0]]+1</f>
        <v>39363</v>
      </c>
      <c r="C1210" s="2">
        <f>Table3[[#This Row],[t0]]+2</f>
        <v>39364</v>
      </c>
      <c r="D1210" s="2">
        <f>Table3[[#This Row],[t0]]+3</f>
        <v>39365</v>
      </c>
      <c r="E1210" s="2">
        <f>Table3[[#This Row],[t0]]+4</f>
        <v>39366</v>
      </c>
    </row>
    <row r="1211" spans="1:5" x14ac:dyDescent="0.25">
      <c r="A1211" s="4">
        <v>39367</v>
      </c>
      <c r="B1211" s="2">
        <f>Table3[[#This Row],[t0]]+1</f>
        <v>39368</v>
      </c>
      <c r="C1211" s="2">
        <f>Table3[[#This Row],[t0]]+2</f>
        <v>39369</v>
      </c>
      <c r="D1211" s="2">
        <f>Table3[[#This Row],[t0]]+3</f>
        <v>39370</v>
      </c>
      <c r="E1211" s="2">
        <f>Table3[[#This Row],[t0]]+4</f>
        <v>39371</v>
      </c>
    </row>
    <row r="1212" spans="1:5" x14ac:dyDescent="0.25">
      <c r="A1212" s="3">
        <v>39367</v>
      </c>
      <c r="B1212" s="2">
        <f>Table3[[#This Row],[t0]]+1</f>
        <v>39368</v>
      </c>
      <c r="C1212" s="2">
        <f>Table3[[#This Row],[t0]]+2</f>
        <v>39369</v>
      </c>
      <c r="D1212" s="2">
        <f>Table3[[#This Row],[t0]]+3</f>
        <v>39370</v>
      </c>
      <c r="E1212" s="2">
        <f>Table3[[#This Row],[t0]]+4</f>
        <v>39371</v>
      </c>
    </row>
    <row r="1213" spans="1:5" x14ac:dyDescent="0.25">
      <c r="A1213" s="4">
        <v>39367</v>
      </c>
      <c r="B1213" s="2">
        <f>Table3[[#This Row],[t0]]+1</f>
        <v>39368</v>
      </c>
      <c r="C1213" s="2">
        <f>Table3[[#This Row],[t0]]+2</f>
        <v>39369</v>
      </c>
      <c r="D1213" s="2">
        <f>Table3[[#This Row],[t0]]+3</f>
        <v>39370</v>
      </c>
      <c r="E1213" s="2">
        <f>Table3[[#This Row],[t0]]+4</f>
        <v>39371</v>
      </c>
    </row>
    <row r="1214" spans="1:5" x14ac:dyDescent="0.25">
      <c r="A1214" s="3">
        <v>39367</v>
      </c>
      <c r="B1214" s="2">
        <f>Table3[[#This Row],[t0]]+1</f>
        <v>39368</v>
      </c>
      <c r="C1214" s="2">
        <f>Table3[[#This Row],[t0]]+2</f>
        <v>39369</v>
      </c>
      <c r="D1214" s="2">
        <f>Table3[[#This Row],[t0]]+3</f>
        <v>39370</v>
      </c>
      <c r="E1214" s="2">
        <f>Table3[[#This Row],[t0]]+4</f>
        <v>39371</v>
      </c>
    </row>
    <row r="1215" spans="1:5" x14ac:dyDescent="0.25">
      <c r="A1215" s="4">
        <v>39367</v>
      </c>
      <c r="B1215" s="2">
        <f>Table3[[#This Row],[t0]]+1</f>
        <v>39368</v>
      </c>
      <c r="C1215" s="2">
        <f>Table3[[#This Row],[t0]]+2</f>
        <v>39369</v>
      </c>
      <c r="D1215" s="2">
        <f>Table3[[#This Row],[t0]]+3</f>
        <v>39370</v>
      </c>
      <c r="E1215" s="2">
        <f>Table3[[#This Row],[t0]]+4</f>
        <v>39371</v>
      </c>
    </row>
    <row r="1216" spans="1:5" x14ac:dyDescent="0.25">
      <c r="A1216" s="3">
        <v>39367</v>
      </c>
      <c r="B1216" s="2">
        <f>Table3[[#This Row],[t0]]+1</f>
        <v>39368</v>
      </c>
      <c r="C1216" s="2">
        <f>Table3[[#This Row],[t0]]+2</f>
        <v>39369</v>
      </c>
      <c r="D1216" s="2">
        <f>Table3[[#This Row],[t0]]+3</f>
        <v>39370</v>
      </c>
      <c r="E1216" s="2">
        <f>Table3[[#This Row],[t0]]+4</f>
        <v>39371</v>
      </c>
    </row>
    <row r="1217" spans="1:5" x14ac:dyDescent="0.25">
      <c r="A1217" s="4">
        <v>39368</v>
      </c>
      <c r="B1217" s="2">
        <f>Table3[[#This Row],[t0]]+1</f>
        <v>39369</v>
      </c>
      <c r="C1217" s="2">
        <f>Table3[[#This Row],[t0]]+2</f>
        <v>39370</v>
      </c>
      <c r="D1217" s="2">
        <f>Table3[[#This Row],[t0]]+3</f>
        <v>39371</v>
      </c>
      <c r="E1217" s="2">
        <f>Table3[[#This Row],[t0]]+4</f>
        <v>39372</v>
      </c>
    </row>
    <row r="1218" spans="1:5" x14ac:dyDescent="0.25">
      <c r="A1218" s="3">
        <v>39369</v>
      </c>
      <c r="B1218" s="2">
        <f>Table3[[#This Row],[t0]]+1</f>
        <v>39370</v>
      </c>
      <c r="C1218" s="2">
        <f>Table3[[#This Row],[t0]]+2</f>
        <v>39371</v>
      </c>
      <c r="D1218" s="2">
        <f>Table3[[#This Row],[t0]]+3</f>
        <v>39372</v>
      </c>
      <c r="E1218" s="2">
        <f>Table3[[#This Row],[t0]]+4</f>
        <v>39373</v>
      </c>
    </row>
    <row r="1219" spans="1:5" x14ac:dyDescent="0.25">
      <c r="A1219" s="4">
        <v>39369</v>
      </c>
      <c r="B1219" s="2">
        <f>Table3[[#This Row],[t0]]+1</f>
        <v>39370</v>
      </c>
      <c r="C1219" s="2">
        <f>Table3[[#This Row],[t0]]+2</f>
        <v>39371</v>
      </c>
      <c r="D1219" s="2">
        <f>Table3[[#This Row],[t0]]+3</f>
        <v>39372</v>
      </c>
      <c r="E1219" s="2">
        <f>Table3[[#This Row],[t0]]+4</f>
        <v>39373</v>
      </c>
    </row>
    <row r="1220" spans="1:5" x14ac:dyDescent="0.25">
      <c r="A1220" s="3">
        <v>39370</v>
      </c>
      <c r="B1220" s="2">
        <f>Table3[[#This Row],[t0]]+1</f>
        <v>39371</v>
      </c>
      <c r="C1220" s="2">
        <f>Table3[[#This Row],[t0]]+2</f>
        <v>39372</v>
      </c>
      <c r="D1220" s="2">
        <f>Table3[[#This Row],[t0]]+3</f>
        <v>39373</v>
      </c>
      <c r="E1220" s="2">
        <f>Table3[[#This Row],[t0]]+4</f>
        <v>39374</v>
      </c>
    </row>
    <row r="1221" spans="1:5" x14ac:dyDescent="0.25">
      <c r="A1221" s="4">
        <v>39375</v>
      </c>
      <c r="B1221" s="2">
        <f>Table3[[#This Row],[t0]]+1</f>
        <v>39376</v>
      </c>
      <c r="C1221" s="2">
        <f>Table3[[#This Row],[t0]]+2</f>
        <v>39377</v>
      </c>
      <c r="D1221" s="2">
        <f>Table3[[#This Row],[t0]]+3</f>
        <v>39378</v>
      </c>
      <c r="E1221" s="2">
        <f>Table3[[#This Row],[t0]]+4</f>
        <v>39379</v>
      </c>
    </row>
    <row r="1222" spans="1:5" x14ac:dyDescent="0.25">
      <c r="A1222" s="3">
        <v>39375</v>
      </c>
      <c r="B1222" s="2">
        <f>Table3[[#This Row],[t0]]+1</f>
        <v>39376</v>
      </c>
      <c r="C1222" s="2">
        <f>Table3[[#This Row],[t0]]+2</f>
        <v>39377</v>
      </c>
      <c r="D1222" s="2">
        <f>Table3[[#This Row],[t0]]+3</f>
        <v>39378</v>
      </c>
      <c r="E1222" s="2">
        <f>Table3[[#This Row],[t0]]+4</f>
        <v>39379</v>
      </c>
    </row>
    <row r="1223" spans="1:5" x14ac:dyDescent="0.25">
      <c r="A1223" s="4">
        <v>39377</v>
      </c>
      <c r="B1223" s="2">
        <f>Table3[[#This Row],[t0]]+1</f>
        <v>39378</v>
      </c>
      <c r="C1223" s="2">
        <f>Table3[[#This Row],[t0]]+2</f>
        <v>39379</v>
      </c>
      <c r="D1223" s="2">
        <f>Table3[[#This Row],[t0]]+3</f>
        <v>39380</v>
      </c>
      <c r="E1223" s="2">
        <f>Table3[[#This Row],[t0]]+4</f>
        <v>39381</v>
      </c>
    </row>
    <row r="1224" spans="1:5" x14ac:dyDescent="0.25">
      <c r="A1224" s="3">
        <v>39379</v>
      </c>
      <c r="B1224" s="2">
        <f>Table3[[#This Row],[t0]]+1</f>
        <v>39380</v>
      </c>
      <c r="C1224" s="2">
        <f>Table3[[#This Row],[t0]]+2</f>
        <v>39381</v>
      </c>
      <c r="D1224" s="2">
        <f>Table3[[#This Row],[t0]]+3</f>
        <v>39382</v>
      </c>
      <c r="E1224" s="2">
        <f>Table3[[#This Row],[t0]]+4</f>
        <v>39383</v>
      </c>
    </row>
    <row r="1225" spans="1:5" x14ac:dyDescent="0.25">
      <c r="A1225" s="4">
        <v>39380</v>
      </c>
      <c r="B1225" s="2">
        <f>Table3[[#This Row],[t0]]+1</f>
        <v>39381</v>
      </c>
      <c r="C1225" s="2">
        <f>Table3[[#This Row],[t0]]+2</f>
        <v>39382</v>
      </c>
      <c r="D1225" s="2">
        <f>Table3[[#This Row],[t0]]+3</f>
        <v>39383</v>
      </c>
      <c r="E1225" s="2">
        <f>Table3[[#This Row],[t0]]+4</f>
        <v>39384</v>
      </c>
    </row>
    <row r="1226" spans="1:5" x14ac:dyDescent="0.25">
      <c r="A1226" s="3">
        <v>39381</v>
      </c>
      <c r="B1226" s="2">
        <f>Table3[[#This Row],[t0]]+1</f>
        <v>39382</v>
      </c>
      <c r="C1226" s="2">
        <f>Table3[[#This Row],[t0]]+2</f>
        <v>39383</v>
      </c>
      <c r="D1226" s="2">
        <f>Table3[[#This Row],[t0]]+3</f>
        <v>39384</v>
      </c>
      <c r="E1226" s="2">
        <f>Table3[[#This Row],[t0]]+4</f>
        <v>39385</v>
      </c>
    </row>
    <row r="1227" spans="1:5" x14ac:dyDescent="0.25">
      <c r="A1227" s="4">
        <v>39382</v>
      </c>
      <c r="B1227" s="2">
        <f>Table3[[#This Row],[t0]]+1</f>
        <v>39383</v>
      </c>
      <c r="C1227" s="2">
        <f>Table3[[#This Row],[t0]]+2</f>
        <v>39384</v>
      </c>
      <c r="D1227" s="2">
        <f>Table3[[#This Row],[t0]]+3</f>
        <v>39385</v>
      </c>
      <c r="E1227" s="2">
        <f>Table3[[#This Row],[t0]]+4</f>
        <v>39386</v>
      </c>
    </row>
    <row r="1228" spans="1:5" x14ac:dyDescent="0.25">
      <c r="A1228" s="3">
        <v>39382</v>
      </c>
      <c r="B1228" s="2">
        <f>Table3[[#This Row],[t0]]+1</f>
        <v>39383</v>
      </c>
      <c r="C1228" s="2">
        <f>Table3[[#This Row],[t0]]+2</f>
        <v>39384</v>
      </c>
      <c r="D1228" s="2">
        <f>Table3[[#This Row],[t0]]+3</f>
        <v>39385</v>
      </c>
      <c r="E1228" s="2">
        <f>Table3[[#This Row],[t0]]+4</f>
        <v>39386</v>
      </c>
    </row>
    <row r="1229" spans="1:5" x14ac:dyDescent="0.25">
      <c r="A1229" s="4">
        <v>39383</v>
      </c>
      <c r="B1229" s="2">
        <f>Table3[[#This Row],[t0]]+1</f>
        <v>39384</v>
      </c>
      <c r="C1229" s="2">
        <f>Table3[[#This Row],[t0]]+2</f>
        <v>39385</v>
      </c>
      <c r="D1229" s="2">
        <f>Table3[[#This Row],[t0]]+3</f>
        <v>39386</v>
      </c>
      <c r="E1229" s="2">
        <f>Table3[[#This Row],[t0]]+4</f>
        <v>39387</v>
      </c>
    </row>
    <row r="1230" spans="1:5" x14ac:dyDescent="0.25">
      <c r="A1230" s="3">
        <v>39383</v>
      </c>
      <c r="B1230" s="2">
        <f>Table3[[#This Row],[t0]]+1</f>
        <v>39384</v>
      </c>
      <c r="C1230" s="2">
        <f>Table3[[#This Row],[t0]]+2</f>
        <v>39385</v>
      </c>
      <c r="D1230" s="2">
        <f>Table3[[#This Row],[t0]]+3</f>
        <v>39386</v>
      </c>
      <c r="E1230" s="2">
        <f>Table3[[#This Row],[t0]]+4</f>
        <v>39387</v>
      </c>
    </row>
    <row r="1231" spans="1:5" x14ac:dyDescent="0.25">
      <c r="A1231" s="4">
        <v>39389</v>
      </c>
      <c r="B1231" s="2">
        <f>Table3[[#This Row],[t0]]+1</f>
        <v>39390</v>
      </c>
      <c r="C1231" s="2">
        <f>Table3[[#This Row],[t0]]+2</f>
        <v>39391</v>
      </c>
      <c r="D1231" s="2">
        <f>Table3[[#This Row],[t0]]+3</f>
        <v>39392</v>
      </c>
      <c r="E1231" s="2">
        <f>Table3[[#This Row],[t0]]+4</f>
        <v>39393</v>
      </c>
    </row>
    <row r="1232" spans="1:5" x14ac:dyDescent="0.25">
      <c r="A1232" s="3">
        <v>39390</v>
      </c>
      <c r="B1232" s="2">
        <f>Table3[[#This Row],[t0]]+1</f>
        <v>39391</v>
      </c>
      <c r="C1232" s="2">
        <f>Table3[[#This Row],[t0]]+2</f>
        <v>39392</v>
      </c>
      <c r="D1232" s="2">
        <f>Table3[[#This Row],[t0]]+3</f>
        <v>39393</v>
      </c>
      <c r="E1232" s="2">
        <f>Table3[[#This Row],[t0]]+4</f>
        <v>39394</v>
      </c>
    </row>
    <row r="1233" spans="1:5" x14ac:dyDescent="0.25">
      <c r="A1233" s="4">
        <v>39392</v>
      </c>
      <c r="B1233" s="2">
        <f>Table3[[#This Row],[t0]]+1</f>
        <v>39393</v>
      </c>
      <c r="C1233" s="2">
        <f>Table3[[#This Row],[t0]]+2</f>
        <v>39394</v>
      </c>
      <c r="D1233" s="2">
        <f>Table3[[#This Row],[t0]]+3</f>
        <v>39395</v>
      </c>
      <c r="E1233" s="2">
        <f>Table3[[#This Row],[t0]]+4</f>
        <v>39396</v>
      </c>
    </row>
    <row r="1234" spans="1:5" x14ac:dyDescent="0.25">
      <c r="A1234" s="3">
        <v>39396</v>
      </c>
      <c r="B1234" s="2">
        <f>Table3[[#This Row],[t0]]+1</f>
        <v>39397</v>
      </c>
      <c r="C1234" s="2">
        <f>Table3[[#This Row],[t0]]+2</f>
        <v>39398</v>
      </c>
      <c r="D1234" s="2">
        <f>Table3[[#This Row],[t0]]+3</f>
        <v>39399</v>
      </c>
      <c r="E1234" s="2">
        <f>Table3[[#This Row],[t0]]+4</f>
        <v>39400</v>
      </c>
    </row>
    <row r="1235" spans="1:5" x14ac:dyDescent="0.25">
      <c r="A1235" s="4">
        <v>39397</v>
      </c>
      <c r="B1235" s="2">
        <f>Table3[[#This Row],[t0]]+1</f>
        <v>39398</v>
      </c>
      <c r="C1235" s="2">
        <f>Table3[[#This Row],[t0]]+2</f>
        <v>39399</v>
      </c>
      <c r="D1235" s="2">
        <f>Table3[[#This Row],[t0]]+3</f>
        <v>39400</v>
      </c>
      <c r="E1235" s="2">
        <f>Table3[[#This Row],[t0]]+4</f>
        <v>39401</v>
      </c>
    </row>
    <row r="1236" spans="1:5" x14ac:dyDescent="0.25">
      <c r="A1236" s="3">
        <v>39401</v>
      </c>
      <c r="B1236" s="2">
        <f>Table3[[#This Row],[t0]]+1</f>
        <v>39402</v>
      </c>
      <c r="C1236" s="2">
        <f>Table3[[#This Row],[t0]]+2</f>
        <v>39403</v>
      </c>
      <c r="D1236" s="2">
        <f>Table3[[#This Row],[t0]]+3</f>
        <v>39404</v>
      </c>
      <c r="E1236" s="2">
        <f>Table3[[#This Row],[t0]]+4</f>
        <v>39405</v>
      </c>
    </row>
    <row r="1237" spans="1:5" x14ac:dyDescent="0.25">
      <c r="A1237" s="4">
        <v>39402</v>
      </c>
      <c r="B1237" s="2">
        <f>Table3[[#This Row],[t0]]+1</f>
        <v>39403</v>
      </c>
      <c r="C1237" s="2">
        <f>Table3[[#This Row],[t0]]+2</f>
        <v>39404</v>
      </c>
      <c r="D1237" s="2">
        <f>Table3[[#This Row],[t0]]+3</f>
        <v>39405</v>
      </c>
      <c r="E1237" s="2">
        <f>Table3[[#This Row],[t0]]+4</f>
        <v>39406</v>
      </c>
    </row>
    <row r="1238" spans="1:5" x14ac:dyDescent="0.25">
      <c r="A1238" s="3">
        <v>39402</v>
      </c>
      <c r="B1238" s="2">
        <f>Table3[[#This Row],[t0]]+1</f>
        <v>39403</v>
      </c>
      <c r="C1238" s="2">
        <f>Table3[[#This Row],[t0]]+2</f>
        <v>39404</v>
      </c>
      <c r="D1238" s="2">
        <f>Table3[[#This Row],[t0]]+3</f>
        <v>39405</v>
      </c>
      <c r="E1238" s="2">
        <f>Table3[[#This Row],[t0]]+4</f>
        <v>39406</v>
      </c>
    </row>
    <row r="1239" spans="1:5" x14ac:dyDescent="0.25">
      <c r="A1239" s="4">
        <v>39402</v>
      </c>
      <c r="B1239" s="2">
        <f>Table3[[#This Row],[t0]]+1</f>
        <v>39403</v>
      </c>
      <c r="C1239" s="2">
        <f>Table3[[#This Row],[t0]]+2</f>
        <v>39404</v>
      </c>
      <c r="D1239" s="2">
        <f>Table3[[#This Row],[t0]]+3</f>
        <v>39405</v>
      </c>
      <c r="E1239" s="2">
        <f>Table3[[#This Row],[t0]]+4</f>
        <v>39406</v>
      </c>
    </row>
    <row r="1240" spans="1:5" x14ac:dyDescent="0.25">
      <c r="A1240" s="3">
        <v>39404</v>
      </c>
      <c r="B1240" s="2">
        <f>Table3[[#This Row],[t0]]+1</f>
        <v>39405</v>
      </c>
      <c r="C1240" s="2">
        <f>Table3[[#This Row],[t0]]+2</f>
        <v>39406</v>
      </c>
      <c r="D1240" s="2">
        <f>Table3[[#This Row],[t0]]+3</f>
        <v>39407</v>
      </c>
      <c r="E1240" s="2">
        <f>Table3[[#This Row],[t0]]+4</f>
        <v>39408</v>
      </c>
    </row>
    <row r="1241" spans="1:5" x14ac:dyDescent="0.25">
      <c r="A1241" s="4">
        <v>39404</v>
      </c>
      <c r="B1241" s="2">
        <f>Table3[[#This Row],[t0]]+1</f>
        <v>39405</v>
      </c>
      <c r="C1241" s="2">
        <f>Table3[[#This Row],[t0]]+2</f>
        <v>39406</v>
      </c>
      <c r="D1241" s="2">
        <f>Table3[[#This Row],[t0]]+3</f>
        <v>39407</v>
      </c>
      <c r="E1241" s="2">
        <f>Table3[[#This Row],[t0]]+4</f>
        <v>39408</v>
      </c>
    </row>
    <row r="1242" spans="1:5" x14ac:dyDescent="0.25">
      <c r="A1242" s="3">
        <v>39406</v>
      </c>
      <c r="B1242" s="2">
        <f>Table3[[#This Row],[t0]]+1</f>
        <v>39407</v>
      </c>
      <c r="C1242" s="2">
        <f>Table3[[#This Row],[t0]]+2</f>
        <v>39408</v>
      </c>
      <c r="D1242" s="2">
        <f>Table3[[#This Row],[t0]]+3</f>
        <v>39409</v>
      </c>
      <c r="E1242" s="2">
        <f>Table3[[#This Row],[t0]]+4</f>
        <v>39410</v>
      </c>
    </row>
    <row r="1243" spans="1:5" x14ac:dyDescent="0.25">
      <c r="A1243" s="4">
        <v>39410</v>
      </c>
      <c r="B1243" s="2">
        <f>Table3[[#This Row],[t0]]+1</f>
        <v>39411</v>
      </c>
      <c r="C1243" s="2">
        <f>Table3[[#This Row],[t0]]+2</f>
        <v>39412</v>
      </c>
      <c r="D1243" s="2">
        <f>Table3[[#This Row],[t0]]+3</f>
        <v>39413</v>
      </c>
      <c r="E1243" s="2">
        <f>Table3[[#This Row],[t0]]+4</f>
        <v>39414</v>
      </c>
    </row>
    <row r="1244" spans="1:5" x14ac:dyDescent="0.25">
      <c r="A1244" s="3">
        <v>39411</v>
      </c>
      <c r="B1244" s="2">
        <f>Table3[[#This Row],[t0]]+1</f>
        <v>39412</v>
      </c>
      <c r="C1244" s="2">
        <f>Table3[[#This Row],[t0]]+2</f>
        <v>39413</v>
      </c>
      <c r="D1244" s="2">
        <f>Table3[[#This Row],[t0]]+3</f>
        <v>39414</v>
      </c>
      <c r="E1244" s="2">
        <f>Table3[[#This Row],[t0]]+4</f>
        <v>39415</v>
      </c>
    </row>
    <row r="1245" spans="1:5" x14ac:dyDescent="0.25">
      <c r="A1245" s="4">
        <v>39414</v>
      </c>
      <c r="B1245" s="2">
        <f>Table3[[#This Row],[t0]]+1</f>
        <v>39415</v>
      </c>
      <c r="C1245" s="2">
        <f>Table3[[#This Row],[t0]]+2</f>
        <v>39416</v>
      </c>
      <c r="D1245" s="2">
        <f>Table3[[#This Row],[t0]]+3</f>
        <v>39417</v>
      </c>
      <c r="E1245" s="2">
        <f>Table3[[#This Row],[t0]]+4</f>
        <v>39418</v>
      </c>
    </row>
    <row r="1246" spans="1:5" x14ac:dyDescent="0.25">
      <c r="A1246" s="3">
        <v>39417</v>
      </c>
      <c r="B1246" s="2">
        <f>Table3[[#This Row],[t0]]+1</f>
        <v>39418</v>
      </c>
      <c r="C1246" s="2">
        <f>Table3[[#This Row],[t0]]+2</f>
        <v>39419</v>
      </c>
      <c r="D1246" s="2">
        <f>Table3[[#This Row],[t0]]+3</f>
        <v>39420</v>
      </c>
      <c r="E1246" s="2">
        <f>Table3[[#This Row],[t0]]+4</f>
        <v>39421</v>
      </c>
    </row>
    <row r="1247" spans="1:5" x14ac:dyDescent="0.25">
      <c r="A1247" s="4">
        <v>39423</v>
      </c>
      <c r="B1247" s="2">
        <f>Table3[[#This Row],[t0]]+1</f>
        <v>39424</v>
      </c>
      <c r="C1247" s="2">
        <f>Table3[[#This Row],[t0]]+2</f>
        <v>39425</v>
      </c>
      <c r="D1247" s="2">
        <f>Table3[[#This Row],[t0]]+3</f>
        <v>39426</v>
      </c>
      <c r="E1247" s="2">
        <f>Table3[[#This Row],[t0]]+4</f>
        <v>39427</v>
      </c>
    </row>
    <row r="1248" spans="1:5" x14ac:dyDescent="0.25">
      <c r="A1248" s="3">
        <v>39423</v>
      </c>
      <c r="B1248" s="2">
        <f>Table3[[#This Row],[t0]]+1</f>
        <v>39424</v>
      </c>
      <c r="C1248" s="2">
        <f>Table3[[#This Row],[t0]]+2</f>
        <v>39425</v>
      </c>
      <c r="D1248" s="2">
        <f>Table3[[#This Row],[t0]]+3</f>
        <v>39426</v>
      </c>
      <c r="E1248" s="2">
        <f>Table3[[#This Row],[t0]]+4</f>
        <v>39427</v>
      </c>
    </row>
    <row r="1249" spans="1:5" x14ac:dyDescent="0.25">
      <c r="A1249" s="4">
        <v>39427</v>
      </c>
      <c r="B1249" s="2">
        <f>Table3[[#This Row],[t0]]+1</f>
        <v>39428</v>
      </c>
      <c r="C1249" s="2">
        <f>Table3[[#This Row],[t0]]+2</f>
        <v>39429</v>
      </c>
      <c r="D1249" s="2">
        <f>Table3[[#This Row],[t0]]+3</f>
        <v>39430</v>
      </c>
      <c r="E1249" s="2">
        <f>Table3[[#This Row],[t0]]+4</f>
        <v>39431</v>
      </c>
    </row>
    <row r="1250" spans="1:5" x14ac:dyDescent="0.25">
      <c r="A1250" s="3">
        <v>39428</v>
      </c>
      <c r="B1250" s="2">
        <f>Table3[[#This Row],[t0]]+1</f>
        <v>39429</v>
      </c>
      <c r="C1250" s="2">
        <f>Table3[[#This Row],[t0]]+2</f>
        <v>39430</v>
      </c>
      <c r="D1250" s="2">
        <f>Table3[[#This Row],[t0]]+3</f>
        <v>39431</v>
      </c>
      <c r="E1250" s="2">
        <f>Table3[[#This Row],[t0]]+4</f>
        <v>39432</v>
      </c>
    </row>
    <row r="1251" spans="1:5" x14ac:dyDescent="0.25">
      <c r="A1251" s="4">
        <v>39429</v>
      </c>
      <c r="B1251" s="2">
        <f>Table3[[#This Row],[t0]]+1</f>
        <v>39430</v>
      </c>
      <c r="C1251" s="2">
        <f>Table3[[#This Row],[t0]]+2</f>
        <v>39431</v>
      </c>
      <c r="D1251" s="2">
        <f>Table3[[#This Row],[t0]]+3</f>
        <v>39432</v>
      </c>
      <c r="E1251" s="2">
        <f>Table3[[#This Row],[t0]]+4</f>
        <v>39433</v>
      </c>
    </row>
    <row r="1252" spans="1:5" x14ac:dyDescent="0.25">
      <c r="A1252" s="3">
        <v>39431</v>
      </c>
      <c r="B1252" s="2">
        <f>Table3[[#This Row],[t0]]+1</f>
        <v>39432</v>
      </c>
      <c r="C1252" s="2">
        <f>Table3[[#This Row],[t0]]+2</f>
        <v>39433</v>
      </c>
      <c r="D1252" s="2">
        <f>Table3[[#This Row],[t0]]+3</f>
        <v>39434</v>
      </c>
      <c r="E1252" s="2">
        <f>Table3[[#This Row],[t0]]+4</f>
        <v>39435</v>
      </c>
    </row>
    <row r="1253" spans="1:5" x14ac:dyDescent="0.25">
      <c r="A1253" s="4">
        <v>39432</v>
      </c>
      <c r="B1253" s="2">
        <f>Table3[[#This Row],[t0]]+1</f>
        <v>39433</v>
      </c>
      <c r="C1253" s="2">
        <f>Table3[[#This Row],[t0]]+2</f>
        <v>39434</v>
      </c>
      <c r="D1253" s="2">
        <f>Table3[[#This Row],[t0]]+3</f>
        <v>39435</v>
      </c>
      <c r="E1253" s="2">
        <f>Table3[[#This Row],[t0]]+4</f>
        <v>39436</v>
      </c>
    </row>
    <row r="1254" spans="1:5" x14ac:dyDescent="0.25">
      <c r="A1254" s="3">
        <v>39435</v>
      </c>
      <c r="B1254" s="2">
        <f>Table3[[#This Row],[t0]]+1</f>
        <v>39436</v>
      </c>
      <c r="C1254" s="2">
        <f>Table3[[#This Row],[t0]]+2</f>
        <v>39437</v>
      </c>
      <c r="D1254" s="2">
        <f>Table3[[#This Row],[t0]]+3</f>
        <v>39438</v>
      </c>
      <c r="E1254" s="2">
        <f>Table3[[#This Row],[t0]]+4</f>
        <v>39439</v>
      </c>
    </row>
    <row r="1255" spans="1:5" x14ac:dyDescent="0.25">
      <c r="A1255" s="4">
        <v>39435</v>
      </c>
      <c r="B1255" s="2">
        <f>Table3[[#This Row],[t0]]+1</f>
        <v>39436</v>
      </c>
      <c r="C1255" s="2">
        <f>Table3[[#This Row],[t0]]+2</f>
        <v>39437</v>
      </c>
      <c r="D1255" s="2">
        <f>Table3[[#This Row],[t0]]+3</f>
        <v>39438</v>
      </c>
      <c r="E1255" s="2">
        <f>Table3[[#This Row],[t0]]+4</f>
        <v>39439</v>
      </c>
    </row>
    <row r="1256" spans="1:5" x14ac:dyDescent="0.25">
      <c r="A1256" s="3">
        <v>39438</v>
      </c>
      <c r="B1256" s="2">
        <f>Table3[[#This Row],[t0]]+1</f>
        <v>39439</v>
      </c>
      <c r="C1256" s="2">
        <f>Table3[[#This Row],[t0]]+2</f>
        <v>39440</v>
      </c>
      <c r="D1256" s="2">
        <f>Table3[[#This Row],[t0]]+3</f>
        <v>39441</v>
      </c>
      <c r="E1256" s="2">
        <f>Table3[[#This Row],[t0]]+4</f>
        <v>39442</v>
      </c>
    </row>
    <row r="1257" spans="1:5" x14ac:dyDescent="0.25">
      <c r="A1257" s="4">
        <v>39441</v>
      </c>
      <c r="B1257" s="2">
        <f>Table3[[#This Row],[t0]]+1</f>
        <v>39442</v>
      </c>
      <c r="C1257" s="2">
        <f>Table3[[#This Row],[t0]]+2</f>
        <v>39443</v>
      </c>
      <c r="D1257" s="2">
        <f>Table3[[#This Row],[t0]]+3</f>
        <v>39444</v>
      </c>
      <c r="E1257" s="2">
        <f>Table3[[#This Row],[t0]]+4</f>
        <v>39445</v>
      </c>
    </row>
    <row r="1258" spans="1:5" x14ac:dyDescent="0.25">
      <c r="A1258" s="3">
        <v>39446</v>
      </c>
      <c r="B1258" s="2">
        <f>Table3[[#This Row],[t0]]+1</f>
        <v>39447</v>
      </c>
      <c r="C1258" s="2">
        <f>Table3[[#This Row],[t0]]+2</f>
        <v>39448</v>
      </c>
      <c r="D1258" s="2">
        <f>Table3[[#This Row],[t0]]+3</f>
        <v>39449</v>
      </c>
      <c r="E1258" s="2">
        <f>Table3[[#This Row],[t0]]+4</f>
        <v>39450</v>
      </c>
    </row>
    <row r="1259" spans="1:5" x14ac:dyDescent="0.25">
      <c r="A1259" s="4">
        <v>39449</v>
      </c>
      <c r="B1259" s="2">
        <f>Table3[[#This Row],[t0]]+1</f>
        <v>39450</v>
      </c>
      <c r="C1259" s="2">
        <f>Table3[[#This Row],[t0]]+2</f>
        <v>39451</v>
      </c>
      <c r="D1259" s="2">
        <f>Table3[[#This Row],[t0]]+3</f>
        <v>39452</v>
      </c>
      <c r="E1259" s="2">
        <f>Table3[[#This Row],[t0]]+4</f>
        <v>39453</v>
      </c>
    </row>
    <row r="1260" spans="1:5" x14ac:dyDescent="0.25">
      <c r="A1260" s="3">
        <v>39450</v>
      </c>
      <c r="B1260" s="2">
        <f>Table3[[#This Row],[t0]]+1</f>
        <v>39451</v>
      </c>
      <c r="C1260" s="2">
        <f>Table3[[#This Row],[t0]]+2</f>
        <v>39452</v>
      </c>
      <c r="D1260" s="2">
        <f>Table3[[#This Row],[t0]]+3</f>
        <v>39453</v>
      </c>
      <c r="E1260" s="2">
        <f>Table3[[#This Row],[t0]]+4</f>
        <v>39454</v>
      </c>
    </row>
    <row r="1261" spans="1:5" x14ac:dyDescent="0.25">
      <c r="A1261" s="4">
        <v>39452</v>
      </c>
      <c r="B1261" s="2">
        <f>Table3[[#This Row],[t0]]+1</f>
        <v>39453</v>
      </c>
      <c r="C1261" s="2">
        <f>Table3[[#This Row],[t0]]+2</f>
        <v>39454</v>
      </c>
      <c r="D1261" s="2">
        <f>Table3[[#This Row],[t0]]+3</f>
        <v>39455</v>
      </c>
      <c r="E1261" s="2">
        <f>Table3[[#This Row],[t0]]+4</f>
        <v>39456</v>
      </c>
    </row>
    <row r="1262" spans="1:5" x14ac:dyDescent="0.25">
      <c r="A1262" s="3">
        <v>39457</v>
      </c>
      <c r="B1262" s="2">
        <f>Table3[[#This Row],[t0]]+1</f>
        <v>39458</v>
      </c>
      <c r="C1262" s="2">
        <f>Table3[[#This Row],[t0]]+2</f>
        <v>39459</v>
      </c>
      <c r="D1262" s="2">
        <f>Table3[[#This Row],[t0]]+3</f>
        <v>39460</v>
      </c>
      <c r="E1262" s="2">
        <f>Table3[[#This Row],[t0]]+4</f>
        <v>39461</v>
      </c>
    </row>
    <row r="1263" spans="1:5" x14ac:dyDescent="0.25">
      <c r="A1263" s="4">
        <v>39459</v>
      </c>
      <c r="B1263" s="2">
        <f>Table3[[#This Row],[t0]]+1</f>
        <v>39460</v>
      </c>
      <c r="C1263" s="2">
        <f>Table3[[#This Row],[t0]]+2</f>
        <v>39461</v>
      </c>
      <c r="D1263" s="2">
        <f>Table3[[#This Row],[t0]]+3</f>
        <v>39462</v>
      </c>
      <c r="E1263" s="2">
        <f>Table3[[#This Row],[t0]]+4</f>
        <v>39463</v>
      </c>
    </row>
    <row r="1264" spans="1:5" x14ac:dyDescent="0.25">
      <c r="A1264" s="3">
        <v>39461</v>
      </c>
      <c r="B1264" s="2">
        <f>Table3[[#This Row],[t0]]+1</f>
        <v>39462</v>
      </c>
      <c r="C1264" s="2">
        <f>Table3[[#This Row],[t0]]+2</f>
        <v>39463</v>
      </c>
      <c r="D1264" s="2">
        <f>Table3[[#This Row],[t0]]+3</f>
        <v>39464</v>
      </c>
      <c r="E1264" s="2">
        <f>Table3[[#This Row],[t0]]+4</f>
        <v>39465</v>
      </c>
    </row>
    <row r="1265" spans="1:5" x14ac:dyDescent="0.25">
      <c r="A1265" s="4">
        <v>39462</v>
      </c>
      <c r="B1265" s="2">
        <f>Table3[[#This Row],[t0]]+1</f>
        <v>39463</v>
      </c>
      <c r="C1265" s="2">
        <f>Table3[[#This Row],[t0]]+2</f>
        <v>39464</v>
      </c>
      <c r="D1265" s="2">
        <f>Table3[[#This Row],[t0]]+3</f>
        <v>39465</v>
      </c>
      <c r="E1265" s="2">
        <f>Table3[[#This Row],[t0]]+4</f>
        <v>39466</v>
      </c>
    </row>
    <row r="1266" spans="1:5" x14ac:dyDescent="0.25">
      <c r="A1266" s="3">
        <v>39465</v>
      </c>
      <c r="B1266" s="2">
        <f>Table3[[#This Row],[t0]]+1</f>
        <v>39466</v>
      </c>
      <c r="C1266" s="2">
        <f>Table3[[#This Row],[t0]]+2</f>
        <v>39467</v>
      </c>
      <c r="D1266" s="2">
        <f>Table3[[#This Row],[t0]]+3</f>
        <v>39468</v>
      </c>
      <c r="E1266" s="2">
        <f>Table3[[#This Row],[t0]]+4</f>
        <v>39469</v>
      </c>
    </row>
    <row r="1267" spans="1:5" x14ac:dyDescent="0.25">
      <c r="A1267" s="4">
        <v>39475</v>
      </c>
      <c r="B1267" s="2">
        <f>Table3[[#This Row],[t0]]+1</f>
        <v>39476</v>
      </c>
      <c r="C1267" s="2">
        <f>Table3[[#This Row],[t0]]+2</f>
        <v>39477</v>
      </c>
      <c r="D1267" s="2">
        <f>Table3[[#This Row],[t0]]+3</f>
        <v>39478</v>
      </c>
      <c r="E1267" s="2">
        <f>Table3[[#This Row],[t0]]+4</f>
        <v>39479</v>
      </c>
    </row>
    <row r="1268" spans="1:5" x14ac:dyDescent="0.25">
      <c r="A1268" s="3">
        <v>39477</v>
      </c>
      <c r="B1268" s="2">
        <f>Table3[[#This Row],[t0]]+1</f>
        <v>39478</v>
      </c>
      <c r="C1268" s="2">
        <f>Table3[[#This Row],[t0]]+2</f>
        <v>39479</v>
      </c>
      <c r="D1268" s="2">
        <f>Table3[[#This Row],[t0]]+3</f>
        <v>39480</v>
      </c>
      <c r="E1268" s="2">
        <f>Table3[[#This Row],[t0]]+4</f>
        <v>39481</v>
      </c>
    </row>
    <row r="1269" spans="1:5" x14ac:dyDescent="0.25">
      <c r="A1269" s="4">
        <v>39477</v>
      </c>
      <c r="B1269" s="2">
        <f>Table3[[#This Row],[t0]]+1</f>
        <v>39478</v>
      </c>
      <c r="C1269" s="2">
        <f>Table3[[#This Row],[t0]]+2</f>
        <v>39479</v>
      </c>
      <c r="D1269" s="2">
        <f>Table3[[#This Row],[t0]]+3</f>
        <v>39480</v>
      </c>
      <c r="E1269" s="2">
        <f>Table3[[#This Row],[t0]]+4</f>
        <v>39481</v>
      </c>
    </row>
    <row r="1270" spans="1:5" x14ac:dyDescent="0.25">
      <c r="A1270" s="3">
        <v>39478</v>
      </c>
      <c r="B1270" s="2">
        <f>Table3[[#This Row],[t0]]+1</f>
        <v>39479</v>
      </c>
      <c r="C1270" s="2">
        <f>Table3[[#This Row],[t0]]+2</f>
        <v>39480</v>
      </c>
      <c r="D1270" s="2">
        <f>Table3[[#This Row],[t0]]+3</f>
        <v>39481</v>
      </c>
      <c r="E1270" s="2">
        <f>Table3[[#This Row],[t0]]+4</f>
        <v>39482</v>
      </c>
    </row>
    <row r="1271" spans="1:5" x14ac:dyDescent="0.25">
      <c r="A1271" s="4">
        <v>39479</v>
      </c>
      <c r="B1271" s="2">
        <f>Table3[[#This Row],[t0]]+1</f>
        <v>39480</v>
      </c>
      <c r="C1271" s="2">
        <f>Table3[[#This Row],[t0]]+2</f>
        <v>39481</v>
      </c>
      <c r="D1271" s="2">
        <f>Table3[[#This Row],[t0]]+3</f>
        <v>39482</v>
      </c>
      <c r="E1271" s="2">
        <f>Table3[[#This Row],[t0]]+4</f>
        <v>39483</v>
      </c>
    </row>
    <row r="1272" spans="1:5" x14ac:dyDescent="0.25">
      <c r="A1272" s="3">
        <v>39480</v>
      </c>
      <c r="B1272" s="2">
        <f>Table3[[#This Row],[t0]]+1</f>
        <v>39481</v>
      </c>
      <c r="C1272" s="2">
        <f>Table3[[#This Row],[t0]]+2</f>
        <v>39482</v>
      </c>
      <c r="D1272" s="2">
        <f>Table3[[#This Row],[t0]]+3</f>
        <v>39483</v>
      </c>
      <c r="E1272" s="2">
        <f>Table3[[#This Row],[t0]]+4</f>
        <v>39484</v>
      </c>
    </row>
    <row r="1273" spans="1:5" x14ac:dyDescent="0.25">
      <c r="A1273" s="4">
        <v>39482</v>
      </c>
      <c r="B1273" s="2">
        <f>Table3[[#This Row],[t0]]+1</f>
        <v>39483</v>
      </c>
      <c r="C1273" s="2">
        <f>Table3[[#This Row],[t0]]+2</f>
        <v>39484</v>
      </c>
      <c r="D1273" s="2">
        <f>Table3[[#This Row],[t0]]+3</f>
        <v>39485</v>
      </c>
      <c r="E1273" s="2">
        <f>Table3[[#This Row],[t0]]+4</f>
        <v>39486</v>
      </c>
    </row>
    <row r="1274" spans="1:5" x14ac:dyDescent="0.25">
      <c r="A1274" s="3">
        <v>39486</v>
      </c>
      <c r="B1274" s="2">
        <f>Table3[[#This Row],[t0]]+1</f>
        <v>39487</v>
      </c>
      <c r="C1274" s="2">
        <f>Table3[[#This Row],[t0]]+2</f>
        <v>39488</v>
      </c>
      <c r="D1274" s="2">
        <f>Table3[[#This Row],[t0]]+3</f>
        <v>39489</v>
      </c>
      <c r="E1274" s="2">
        <f>Table3[[#This Row],[t0]]+4</f>
        <v>39490</v>
      </c>
    </row>
    <row r="1275" spans="1:5" x14ac:dyDescent="0.25">
      <c r="A1275" s="4">
        <v>39486</v>
      </c>
      <c r="B1275" s="2">
        <f>Table3[[#This Row],[t0]]+1</f>
        <v>39487</v>
      </c>
      <c r="C1275" s="2">
        <f>Table3[[#This Row],[t0]]+2</f>
        <v>39488</v>
      </c>
      <c r="D1275" s="2">
        <f>Table3[[#This Row],[t0]]+3</f>
        <v>39489</v>
      </c>
      <c r="E1275" s="2">
        <f>Table3[[#This Row],[t0]]+4</f>
        <v>39490</v>
      </c>
    </row>
    <row r="1276" spans="1:5" x14ac:dyDescent="0.25">
      <c r="A1276" s="3">
        <v>39487</v>
      </c>
      <c r="B1276" s="2">
        <f>Table3[[#This Row],[t0]]+1</f>
        <v>39488</v>
      </c>
      <c r="C1276" s="2">
        <f>Table3[[#This Row],[t0]]+2</f>
        <v>39489</v>
      </c>
      <c r="D1276" s="2">
        <f>Table3[[#This Row],[t0]]+3</f>
        <v>39490</v>
      </c>
      <c r="E1276" s="2">
        <f>Table3[[#This Row],[t0]]+4</f>
        <v>39491</v>
      </c>
    </row>
    <row r="1277" spans="1:5" x14ac:dyDescent="0.25">
      <c r="A1277" s="4">
        <v>39489</v>
      </c>
      <c r="B1277" s="2">
        <f>Table3[[#This Row],[t0]]+1</f>
        <v>39490</v>
      </c>
      <c r="C1277" s="2">
        <f>Table3[[#This Row],[t0]]+2</f>
        <v>39491</v>
      </c>
      <c r="D1277" s="2">
        <f>Table3[[#This Row],[t0]]+3</f>
        <v>39492</v>
      </c>
      <c r="E1277" s="2">
        <f>Table3[[#This Row],[t0]]+4</f>
        <v>39493</v>
      </c>
    </row>
    <row r="1278" spans="1:5" x14ac:dyDescent="0.25">
      <c r="A1278" s="3">
        <v>39490</v>
      </c>
      <c r="B1278" s="2">
        <f>Table3[[#This Row],[t0]]+1</f>
        <v>39491</v>
      </c>
      <c r="C1278" s="2">
        <f>Table3[[#This Row],[t0]]+2</f>
        <v>39492</v>
      </c>
      <c r="D1278" s="2">
        <f>Table3[[#This Row],[t0]]+3</f>
        <v>39493</v>
      </c>
      <c r="E1278" s="2">
        <f>Table3[[#This Row],[t0]]+4</f>
        <v>39494</v>
      </c>
    </row>
    <row r="1279" spans="1:5" x14ac:dyDescent="0.25">
      <c r="A1279" s="4">
        <v>39491</v>
      </c>
      <c r="B1279" s="2">
        <f>Table3[[#This Row],[t0]]+1</f>
        <v>39492</v>
      </c>
      <c r="C1279" s="2">
        <f>Table3[[#This Row],[t0]]+2</f>
        <v>39493</v>
      </c>
      <c r="D1279" s="2">
        <f>Table3[[#This Row],[t0]]+3</f>
        <v>39494</v>
      </c>
      <c r="E1279" s="2">
        <f>Table3[[#This Row],[t0]]+4</f>
        <v>39495</v>
      </c>
    </row>
    <row r="1280" spans="1:5" x14ac:dyDescent="0.25">
      <c r="A1280" s="3">
        <v>39496</v>
      </c>
      <c r="B1280" s="2">
        <f>Table3[[#This Row],[t0]]+1</f>
        <v>39497</v>
      </c>
      <c r="C1280" s="2">
        <f>Table3[[#This Row],[t0]]+2</f>
        <v>39498</v>
      </c>
      <c r="D1280" s="2">
        <f>Table3[[#This Row],[t0]]+3</f>
        <v>39499</v>
      </c>
      <c r="E1280" s="2">
        <f>Table3[[#This Row],[t0]]+4</f>
        <v>39500</v>
      </c>
    </row>
    <row r="1281" spans="1:5" x14ac:dyDescent="0.25">
      <c r="A1281" s="4">
        <v>39498</v>
      </c>
      <c r="B1281" s="2">
        <f>Table3[[#This Row],[t0]]+1</f>
        <v>39499</v>
      </c>
      <c r="C1281" s="2">
        <f>Table3[[#This Row],[t0]]+2</f>
        <v>39500</v>
      </c>
      <c r="D1281" s="2">
        <f>Table3[[#This Row],[t0]]+3</f>
        <v>39501</v>
      </c>
      <c r="E1281" s="2">
        <f>Table3[[#This Row],[t0]]+4</f>
        <v>39502</v>
      </c>
    </row>
    <row r="1282" spans="1:5" x14ac:dyDescent="0.25">
      <c r="A1282" s="3">
        <v>39504</v>
      </c>
      <c r="B1282" s="2">
        <f>Table3[[#This Row],[t0]]+1</f>
        <v>39505</v>
      </c>
      <c r="C1282" s="2">
        <f>Table3[[#This Row],[t0]]+2</f>
        <v>39506</v>
      </c>
      <c r="D1282" s="2">
        <f>Table3[[#This Row],[t0]]+3</f>
        <v>39507</v>
      </c>
      <c r="E1282" s="2">
        <f>Table3[[#This Row],[t0]]+4</f>
        <v>39508</v>
      </c>
    </row>
    <row r="1283" spans="1:5" x14ac:dyDescent="0.25">
      <c r="A1283" s="4">
        <v>39508</v>
      </c>
      <c r="B1283" s="2">
        <f>Table3[[#This Row],[t0]]+1</f>
        <v>39509</v>
      </c>
      <c r="C1283" s="2">
        <f>Table3[[#This Row],[t0]]+2</f>
        <v>39510</v>
      </c>
      <c r="D1283" s="2">
        <f>Table3[[#This Row],[t0]]+3</f>
        <v>39511</v>
      </c>
      <c r="E1283" s="2">
        <f>Table3[[#This Row],[t0]]+4</f>
        <v>39512</v>
      </c>
    </row>
    <row r="1284" spans="1:5" x14ac:dyDescent="0.25">
      <c r="A1284" s="3">
        <v>39517</v>
      </c>
      <c r="B1284" s="2">
        <f>Table3[[#This Row],[t0]]+1</f>
        <v>39518</v>
      </c>
      <c r="C1284" s="2">
        <f>Table3[[#This Row],[t0]]+2</f>
        <v>39519</v>
      </c>
      <c r="D1284" s="2">
        <f>Table3[[#This Row],[t0]]+3</f>
        <v>39520</v>
      </c>
      <c r="E1284" s="2">
        <f>Table3[[#This Row],[t0]]+4</f>
        <v>39521</v>
      </c>
    </row>
    <row r="1285" spans="1:5" x14ac:dyDescent="0.25">
      <c r="A1285" s="4">
        <v>39518</v>
      </c>
      <c r="B1285" s="2">
        <f>Table3[[#This Row],[t0]]+1</f>
        <v>39519</v>
      </c>
      <c r="C1285" s="2">
        <f>Table3[[#This Row],[t0]]+2</f>
        <v>39520</v>
      </c>
      <c r="D1285" s="2">
        <f>Table3[[#This Row],[t0]]+3</f>
        <v>39521</v>
      </c>
      <c r="E1285" s="2">
        <f>Table3[[#This Row],[t0]]+4</f>
        <v>39522</v>
      </c>
    </row>
    <row r="1286" spans="1:5" x14ac:dyDescent="0.25">
      <c r="A1286" s="3">
        <v>39519</v>
      </c>
      <c r="B1286" s="2">
        <f>Table3[[#This Row],[t0]]+1</f>
        <v>39520</v>
      </c>
      <c r="C1286" s="2">
        <f>Table3[[#This Row],[t0]]+2</f>
        <v>39521</v>
      </c>
      <c r="D1286" s="2">
        <f>Table3[[#This Row],[t0]]+3</f>
        <v>39522</v>
      </c>
      <c r="E1286" s="2">
        <f>Table3[[#This Row],[t0]]+4</f>
        <v>39523</v>
      </c>
    </row>
    <row r="1287" spans="1:5" x14ac:dyDescent="0.25">
      <c r="A1287" s="4">
        <v>39521</v>
      </c>
      <c r="B1287" s="2">
        <f>Table3[[#This Row],[t0]]+1</f>
        <v>39522</v>
      </c>
      <c r="C1287" s="2">
        <f>Table3[[#This Row],[t0]]+2</f>
        <v>39523</v>
      </c>
      <c r="D1287" s="2">
        <f>Table3[[#This Row],[t0]]+3</f>
        <v>39524</v>
      </c>
      <c r="E1287" s="2">
        <f>Table3[[#This Row],[t0]]+4</f>
        <v>39525</v>
      </c>
    </row>
    <row r="1288" spans="1:5" x14ac:dyDescent="0.25">
      <c r="A1288" s="3">
        <v>39524</v>
      </c>
      <c r="B1288" s="2">
        <f>Table3[[#This Row],[t0]]+1</f>
        <v>39525</v>
      </c>
      <c r="C1288" s="2">
        <f>Table3[[#This Row],[t0]]+2</f>
        <v>39526</v>
      </c>
      <c r="D1288" s="2">
        <f>Table3[[#This Row],[t0]]+3</f>
        <v>39527</v>
      </c>
      <c r="E1288" s="2">
        <f>Table3[[#This Row],[t0]]+4</f>
        <v>39528</v>
      </c>
    </row>
    <row r="1289" spans="1:5" x14ac:dyDescent="0.25">
      <c r="A1289" s="4">
        <v>39524</v>
      </c>
      <c r="B1289" s="2">
        <f>Table3[[#This Row],[t0]]+1</f>
        <v>39525</v>
      </c>
      <c r="C1289" s="2">
        <f>Table3[[#This Row],[t0]]+2</f>
        <v>39526</v>
      </c>
      <c r="D1289" s="2">
        <f>Table3[[#This Row],[t0]]+3</f>
        <v>39527</v>
      </c>
      <c r="E1289" s="2">
        <f>Table3[[#This Row],[t0]]+4</f>
        <v>39528</v>
      </c>
    </row>
    <row r="1290" spans="1:5" x14ac:dyDescent="0.25">
      <c r="A1290" s="3">
        <v>39524</v>
      </c>
      <c r="B1290" s="2">
        <f>Table3[[#This Row],[t0]]+1</f>
        <v>39525</v>
      </c>
      <c r="C1290" s="2">
        <f>Table3[[#This Row],[t0]]+2</f>
        <v>39526</v>
      </c>
      <c r="D1290" s="2">
        <f>Table3[[#This Row],[t0]]+3</f>
        <v>39527</v>
      </c>
      <c r="E1290" s="2">
        <f>Table3[[#This Row],[t0]]+4</f>
        <v>39528</v>
      </c>
    </row>
    <row r="1291" spans="1:5" x14ac:dyDescent="0.25">
      <c r="A1291" s="4">
        <v>39527</v>
      </c>
      <c r="B1291" s="2">
        <f>Table3[[#This Row],[t0]]+1</f>
        <v>39528</v>
      </c>
      <c r="C1291" s="2">
        <f>Table3[[#This Row],[t0]]+2</f>
        <v>39529</v>
      </c>
      <c r="D1291" s="2">
        <f>Table3[[#This Row],[t0]]+3</f>
        <v>39530</v>
      </c>
      <c r="E1291" s="2">
        <f>Table3[[#This Row],[t0]]+4</f>
        <v>39531</v>
      </c>
    </row>
    <row r="1292" spans="1:5" x14ac:dyDescent="0.25">
      <c r="A1292" s="3">
        <v>39527</v>
      </c>
      <c r="B1292" s="2">
        <f>Table3[[#This Row],[t0]]+1</f>
        <v>39528</v>
      </c>
      <c r="C1292" s="2">
        <f>Table3[[#This Row],[t0]]+2</f>
        <v>39529</v>
      </c>
      <c r="D1292" s="2">
        <f>Table3[[#This Row],[t0]]+3</f>
        <v>39530</v>
      </c>
      <c r="E1292" s="2">
        <f>Table3[[#This Row],[t0]]+4</f>
        <v>39531</v>
      </c>
    </row>
    <row r="1293" spans="1:5" x14ac:dyDescent="0.25">
      <c r="A1293" s="4">
        <v>39537</v>
      </c>
      <c r="B1293" s="2">
        <f>Table3[[#This Row],[t0]]+1</f>
        <v>39538</v>
      </c>
      <c r="C1293" s="2">
        <f>Table3[[#This Row],[t0]]+2</f>
        <v>39539</v>
      </c>
      <c r="D1293" s="2">
        <f>Table3[[#This Row],[t0]]+3</f>
        <v>39540</v>
      </c>
      <c r="E1293" s="2">
        <f>Table3[[#This Row],[t0]]+4</f>
        <v>39541</v>
      </c>
    </row>
    <row r="1294" spans="1:5" x14ac:dyDescent="0.25">
      <c r="A1294" s="3">
        <v>39540</v>
      </c>
      <c r="B1294" s="2">
        <f>Table3[[#This Row],[t0]]+1</f>
        <v>39541</v>
      </c>
      <c r="C1294" s="2">
        <f>Table3[[#This Row],[t0]]+2</f>
        <v>39542</v>
      </c>
      <c r="D1294" s="2">
        <f>Table3[[#This Row],[t0]]+3</f>
        <v>39543</v>
      </c>
      <c r="E1294" s="2">
        <f>Table3[[#This Row],[t0]]+4</f>
        <v>39544</v>
      </c>
    </row>
    <row r="1295" spans="1:5" x14ac:dyDescent="0.25">
      <c r="A1295" s="4">
        <v>39548</v>
      </c>
      <c r="B1295" s="2">
        <f>Table3[[#This Row],[t0]]+1</f>
        <v>39549</v>
      </c>
      <c r="C1295" s="2">
        <f>Table3[[#This Row],[t0]]+2</f>
        <v>39550</v>
      </c>
      <c r="D1295" s="2">
        <f>Table3[[#This Row],[t0]]+3</f>
        <v>39551</v>
      </c>
      <c r="E1295" s="2">
        <f>Table3[[#This Row],[t0]]+4</f>
        <v>39552</v>
      </c>
    </row>
    <row r="1296" spans="1:5" x14ac:dyDescent="0.25">
      <c r="A1296" s="3">
        <v>39548</v>
      </c>
      <c r="B1296" s="2">
        <f>Table3[[#This Row],[t0]]+1</f>
        <v>39549</v>
      </c>
      <c r="C1296" s="2">
        <f>Table3[[#This Row],[t0]]+2</f>
        <v>39550</v>
      </c>
      <c r="D1296" s="2">
        <f>Table3[[#This Row],[t0]]+3</f>
        <v>39551</v>
      </c>
      <c r="E1296" s="2">
        <f>Table3[[#This Row],[t0]]+4</f>
        <v>39552</v>
      </c>
    </row>
    <row r="1297" spans="1:5" x14ac:dyDescent="0.25">
      <c r="A1297" s="4">
        <v>39561</v>
      </c>
      <c r="B1297" s="2">
        <f>Table3[[#This Row],[t0]]+1</f>
        <v>39562</v>
      </c>
      <c r="C1297" s="2">
        <f>Table3[[#This Row],[t0]]+2</f>
        <v>39563</v>
      </c>
      <c r="D1297" s="2">
        <f>Table3[[#This Row],[t0]]+3</f>
        <v>39564</v>
      </c>
      <c r="E1297" s="2">
        <f>Table3[[#This Row],[t0]]+4</f>
        <v>39565</v>
      </c>
    </row>
    <row r="1298" spans="1:5" x14ac:dyDescent="0.25">
      <c r="A1298" s="3">
        <v>39564</v>
      </c>
      <c r="B1298" s="2">
        <f>Table3[[#This Row],[t0]]+1</f>
        <v>39565</v>
      </c>
      <c r="C1298" s="2">
        <f>Table3[[#This Row],[t0]]+2</f>
        <v>39566</v>
      </c>
      <c r="D1298" s="2">
        <f>Table3[[#This Row],[t0]]+3</f>
        <v>39567</v>
      </c>
      <c r="E1298" s="2">
        <f>Table3[[#This Row],[t0]]+4</f>
        <v>39568</v>
      </c>
    </row>
    <row r="1299" spans="1:5" x14ac:dyDescent="0.25">
      <c r="A1299" s="4">
        <v>39570</v>
      </c>
      <c r="B1299" s="2">
        <f>Table3[[#This Row],[t0]]+1</f>
        <v>39571</v>
      </c>
      <c r="C1299" s="2">
        <f>Table3[[#This Row],[t0]]+2</f>
        <v>39572</v>
      </c>
      <c r="D1299" s="2">
        <f>Table3[[#This Row],[t0]]+3</f>
        <v>39573</v>
      </c>
      <c r="E1299" s="2">
        <f>Table3[[#This Row],[t0]]+4</f>
        <v>39574</v>
      </c>
    </row>
    <row r="1300" spans="1:5" x14ac:dyDescent="0.25">
      <c r="A1300" s="3">
        <v>39572</v>
      </c>
      <c r="B1300" s="2">
        <f>Table3[[#This Row],[t0]]+1</f>
        <v>39573</v>
      </c>
      <c r="C1300" s="2">
        <f>Table3[[#This Row],[t0]]+2</f>
        <v>39574</v>
      </c>
      <c r="D1300" s="2">
        <f>Table3[[#This Row],[t0]]+3</f>
        <v>39575</v>
      </c>
      <c r="E1300" s="2">
        <f>Table3[[#This Row],[t0]]+4</f>
        <v>39576</v>
      </c>
    </row>
    <row r="1301" spans="1:5" x14ac:dyDescent="0.25">
      <c r="A1301" s="4">
        <v>39573</v>
      </c>
      <c r="B1301" s="2">
        <f>Table3[[#This Row],[t0]]+1</f>
        <v>39574</v>
      </c>
      <c r="C1301" s="2">
        <f>Table3[[#This Row],[t0]]+2</f>
        <v>39575</v>
      </c>
      <c r="D1301" s="2">
        <f>Table3[[#This Row],[t0]]+3</f>
        <v>39576</v>
      </c>
      <c r="E1301" s="2">
        <f>Table3[[#This Row],[t0]]+4</f>
        <v>39577</v>
      </c>
    </row>
    <row r="1302" spans="1:5" x14ac:dyDescent="0.25">
      <c r="A1302" s="3">
        <v>39579</v>
      </c>
      <c r="B1302" s="2">
        <f>Table3[[#This Row],[t0]]+1</f>
        <v>39580</v>
      </c>
      <c r="C1302" s="2">
        <f>Table3[[#This Row],[t0]]+2</f>
        <v>39581</v>
      </c>
      <c r="D1302" s="2">
        <f>Table3[[#This Row],[t0]]+3</f>
        <v>39582</v>
      </c>
      <c r="E1302" s="2">
        <f>Table3[[#This Row],[t0]]+4</f>
        <v>39583</v>
      </c>
    </row>
    <row r="1303" spans="1:5" x14ac:dyDescent="0.25">
      <c r="A1303" s="4">
        <v>39587</v>
      </c>
      <c r="B1303" s="2">
        <f>Table3[[#This Row],[t0]]+1</f>
        <v>39588</v>
      </c>
      <c r="C1303" s="2">
        <f>Table3[[#This Row],[t0]]+2</f>
        <v>39589</v>
      </c>
      <c r="D1303" s="2">
        <f>Table3[[#This Row],[t0]]+3</f>
        <v>39590</v>
      </c>
      <c r="E1303" s="2">
        <f>Table3[[#This Row],[t0]]+4</f>
        <v>39591</v>
      </c>
    </row>
    <row r="1304" spans="1:5" x14ac:dyDescent="0.25">
      <c r="A1304" s="3">
        <v>39592</v>
      </c>
      <c r="B1304" s="2">
        <f>Table3[[#This Row],[t0]]+1</f>
        <v>39593</v>
      </c>
      <c r="C1304" s="2">
        <f>Table3[[#This Row],[t0]]+2</f>
        <v>39594</v>
      </c>
      <c r="D1304" s="2">
        <f>Table3[[#This Row],[t0]]+3</f>
        <v>39595</v>
      </c>
      <c r="E1304" s="2">
        <f>Table3[[#This Row],[t0]]+4</f>
        <v>39596</v>
      </c>
    </row>
    <row r="1305" spans="1:5" x14ac:dyDescent="0.25">
      <c r="A1305" s="4">
        <v>39595</v>
      </c>
      <c r="B1305" s="2">
        <f>Table3[[#This Row],[t0]]+1</f>
        <v>39596</v>
      </c>
      <c r="C1305" s="2">
        <f>Table3[[#This Row],[t0]]+2</f>
        <v>39597</v>
      </c>
      <c r="D1305" s="2">
        <f>Table3[[#This Row],[t0]]+3</f>
        <v>39598</v>
      </c>
      <c r="E1305" s="2">
        <f>Table3[[#This Row],[t0]]+4</f>
        <v>39599</v>
      </c>
    </row>
    <row r="1306" spans="1:5" x14ac:dyDescent="0.25">
      <c r="A1306" s="3">
        <v>39597</v>
      </c>
      <c r="B1306" s="2">
        <f>Table3[[#This Row],[t0]]+1</f>
        <v>39598</v>
      </c>
      <c r="C1306" s="2">
        <f>Table3[[#This Row],[t0]]+2</f>
        <v>39599</v>
      </c>
      <c r="D1306" s="2">
        <f>Table3[[#This Row],[t0]]+3</f>
        <v>39600</v>
      </c>
      <c r="E1306" s="2">
        <f>Table3[[#This Row],[t0]]+4</f>
        <v>39601</v>
      </c>
    </row>
    <row r="1307" spans="1:5" x14ac:dyDescent="0.25">
      <c r="A1307" s="4">
        <v>39597</v>
      </c>
      <c r="B1307" s="2">
        <f>Table3[[#This Row],[t0]]+1</f>
        <v>39598</v>
      </c>
      <c r="C1307" s="2">
        <f>Table3[[#This Row],[t0]]+2</f>
        <v>39599</v>
      </c>
      <c r="D1307" s="2">
        <f>Table3[[#This Row],[t0]]+3</f>
        <v>39600</v>
      </c>
      <c r="E1307" s="2">
        <f>Table3[[#This Row],[t0]]+4</f>
        <v>39601</v>
      </c>
    </row>
    <row r="1308" spans="1:5" x14ac:dyDescent="0.25">
      <c r="A1308" s="3">
        <v>39598</v>
      </c>
      <c r="B1308" s="2">
        <f>Table3[[#This Row],[t0]]+1</f>
        <v>39599</v>
      </c>
      <c r="C1308" s="2">
        <f>Table3[[#This Row],[t0]]+2</f>
        <v>39600</v>
      </c>
      <c r="D1308" s="2">
        <f>Table3[[#This Row],[t0]]+3</f>
        <v>39601</v>
      </c>
      <c r="E1308" s="2">
        <f>Table3[[#This Row],[t0]]+4</f>
        <v>39602</v>
      </c>
    </row>
    <row r="1309" spans="1:5" x14ac:dyDescent="0.25">
      <c r="A1309" s="4">
        <v>39599</v>
      </c>
      <c r="B1309" s="2">
        <f>Table3[[#This Row],[t0]]+1</f>
        <v>39600</v>
      </c>
      <c r="C1309" s="2">
        <f>Table3[[#This Row],[t0]]+2</f>
        <v>39601</v>
      </c>
      <c r="D1309" s="2">
        <f>Table3[[#This Row],[t0]]+3</f>
        <v>39602</v>
      </c>
      <c r="E1309" s="2">
        <f>Table3[[#This Row],[t0]]+4</f>
        <v>39603</v>
      </c>
    </row>
    <row r="1310" spans="1:5" x14ac:dyDescent="0.25">
      <c r="A1310" s="3">
        <v>39605</v>
      </c>
      <c r="B1310" s="2">
        <f>Table3[[#This Row],[t0]]+1</f>
        <v>39606</v>
      </c>
      <c r="C1310" s="2">
        <f>Table3[[#This Row],[t0]]+2</f>
        <v>39607</v>
      </c>
      <c r="D1310" s="2">
        <f>Table3[[#This Row],[t0]]+3</f>
        <v>39608</v>
      </c>
      <c r="E1310" s="2">
        <f>Table3[[#This Row],[t0]]+4</f>
        <v>39609</v>
      </c>
    </row>
    <row r="1311" spans="1:5" x14ac:dyDescent="0.25">
      <c r="A1311" s="4">
        <v>39606</v>
      </c>
      <c r="B1311" s="2">
        <f>Table3[[#This Row],[t0]]+1</f>
        <v>39607</v>
      </c>
      <c r="C1311" s="2">
        <f>Table3[[#This Row],[t0]]+2</f>
        <v>39608</v>
      </c>
      <c r="D1311" s="2">
        <f>Table3[[#This Row],[t0]]+3</f>
        <v>39609</v>
      </c>
      <c r="E1311" s="2">
        <f>Table3[[#This Row],[t0]]+4</f>
        <v>39610</v>
      </c>
    </row>
    <row r="1312" spans="1:5" x14ac:dyDescent="0.25">
      <c r="A1312" s="3">
        <v>39608</v>
      </c>
      <c r="B1312" s="2">
        <f>Table3[[#This Row],[t0]]+1</f>
        <v>39609</v>
      </c>
      <c r="C1312" s="2">
        <f>Table3[[#This Row],[t0]]+2</f>
        <v>39610</v>
      </c>
      <c r="D1312" s="2">
        <f>Table3[[#This Row],[t0]]+3</f>
        <v>39611</v>
      </c>
      <c r="E1312" s="2">
        <f>Table3[[#This Row],[t0]]+4</f>
        <v>39612</v>
      </c>
    </row>
    <row r="1313" spans="1:5" x14ac:dyDescent="0.25">
      <c r="A1313" s="4">
        <v>39610</v>
      </c>
      <c r="B1313" s="2">
        <f>Table3[[#This Row],[t0]]+1</f>
        <v>39611</v>
      </c>
      <c r="C1313" s="2">
        <f>Table3[[#This Row],[t0]]+2</f>
        <v>39612</v>
      </c>
      <c r="D1313" s="2">
        <f>Table3[[#This Row],[t0]]+3</f>
        <v>39613</v>
      </c>
      <c r="E1313" s="2">
        <f>Table3[[#This Row],[t0]]+4</f>
        <v>39614</v>
      </c>
    </row>
    <row r="1314" spans="1:5" x14ac:dyDescent="0.25">
      <c r="A1314" s="3">
        <v>39612</v>
      </c>
      <c r="B1314" s="2">
        <f>Table3[[#This Row],[t0]]+1</f>
        <v>39613</v>
      </c>
      <c r="C1314" s="2">
        <f>Table3[[#This Row],[t0]]+2</f>
        <v>39614</v>
      </c>
      <c r="D1314" s="2">
        <f>Table3[[#This Row],[t0]]+3</f>
        <v>39615</v>
      </c>
      <c r="E1314" s="2">
        <f>Table3[[#This Row],[t0]]+4</f>
        <v>39616</v>
      </c>
    </row>
    <row r="1315" spans="1:5" x14ac:dyDescent="0.25">
      <c r="A1315" s="4">
        <v>39612</v>
      </c>
      <c r="B1315" s="2">
        <f>Table3[[#This Row],[t0]]+1</f>
        <v>39613</v>
      </c>
      <c r="C1315" s="2">
        <f>Table3[[#This Row],[t0]]+2</f>
        <v>39614</v>
      </c>
      <c r="D1315" s="2">
        <f>Table3[[#This Row],[t0]]+3</f>
        <v>39615</v>
      </c>
      <c r="E1315" s="2">
        <f>Table3[[#This Row],[t0]]+4</f>
        <v>39616</v>
      </c>
    </row>
    <row r="1316" spans="1:5" x14ac:dyDescent="0.25">
      <c r="A1316" s="3">
        <v>39616</v>
      </c>
      <c r="B1316" s="2">
        <f>Table3[[#This Row],[t0]]+1</f>
        <v>39617</v>
      </c>
      <c r="C1316" s="2">
        <f>Table3[[#This Row],[t0]]+2</f>
        <v>39618</v>
      </c>
      <c r="D1316" s="2">
        <f>Table3[[#This Row],[t0]]+3</f>
        <v>39619</v>
      </c>
      <c r="E1316" s="2">
        <f>Table3[[#This Row],[t0]]+4</f>
        <v>39620</v>
      </c>
    </row>
    <row r="1317" spans="1:5" x14ac:dyDescent="0.25">
      <c r="A1317" s="4">
        <v>39618</v>
      </c>
      <c r="B1317" s="2">
        <f>Table3[[#This Row],[t0]]+1</f>
        <v>39619</v>
      </c>
      <c r="C1317" s="2">
        <f>Table3[[#This Row],[t0]]+2</f>
        <v>39620</v>
      </c>
      <c r="D1317" s="2">
        <f>Table3[[#This Row],[t0]]+3</f>
        <v>39621</v>
      </c>
      <c r="E1317" s="2">
        <f>Table3[[#This Row],[t0]]+4</f>
        <v>39622</v>
      </c>
    </row>
    <row r="1318" spans="1:5" x14ac:dyDescent="0.25">
      <c r="A1318" s="3">
        <v>39619</v>
      </c>
      <c r="B1318" s="2">
        <f>Table3[[#This Row],[t0]]+1</f>
        <v>39620</v>
      </c>
      <c r="C1318" s="2">
        <f>Table3[[#This Row],[t0]]+2</f>
        <v>39621</v>
      </c>
      <c r="D1318" s="2">
        <f>Table3[[#This Row],[t0]]+3</f>
        <v>39622</v>
      </c>
      <c r="E1318" s="2">
        <f>Table3[[#This Row],[t0]]+4</f>
        <v>39623</v>
      </c>
    </row>
    <row r="1319" spans="1:5" x14ac:dyDescent="0.25">
      <c r="A1319" s="4">
        <v>39625</v>
      </c>
      <c r="B1319" s="2">
        <f>Table3[[#This Row],[t0]]+1</f>
        <v>39626</v>
      </c>
      <c r="C1319" s="2">
        <f>Table3[[#This Row],[t0]]+2</f>
        <v>39627</v>
      </c>
      <c r="D1319" s="2">
        <f>Table3[[#This Row],[t0]]+3</f>
        <v>39628</v>
      </c>
      <c r="E1319" s="2">
        <f>Table3[[#This Row],[t0]]+4</f>
        <v>39629</v>
      </c>
    </row>
    <row r="1320" spans="1:5" x14ac:dyDescent="0.25">
      <c r="A1320" s="3">
        <v>39629</v>
      </c>
      <c r="B1320" s="2">
        <f>Table3[[#This Row],[t0]]+1</f>
        <v>39630</v>
      </c>
      <c r="C1320" s="2">
        <f>Table3[[#This Row],[t0]]+2</f>
        <v>39631</v>
      </c>
      <c r="D1320" s="2">
        <f>Table3[[#This Row],[t0]]+3</f>
        <v>39632</v>
      </c>
      <c r="E1320" s="2">
        <f>Table3[[#This Row],[t0]]+4</f>
        <v>39633</v>
      </c>
    </row>
    <row r="1321" spans="1:5" x14ac:dyDescent="0.25">
      <c r="A1321" s="4">
        <v>39629</v>
      </c>
      <c r="B1321" s="2">
        <f>Table3[[#This Row],[t0]]+1</f>
        <v>39630</v>
      </c>
      <c r="C1321" s="2">
        <f>Table3[[#This Row],[t0]]+2</f>
        <v>39631</v>
      </c>
      <c r="D1321" s="2">
        <f>Table3[[#This Row],[t0]]+3</f>
        <v>39632</v>
      </c>
      <c r="E1321" s="2">
        <f>Table3[[#This Row],[t0]]+4</f>
        <v>39633</v>
      </c>
    </row>
    <row r="1322" spans="1:5" x14ac:dyDescent="0.25">
      <c r="A1322" s="3">
        <v>39629</v>
      </c>
      <c r="B1322" s="2">
        <f>Table3[[#This Row],[t0]]+1</f>
        <v>39630</v>
      </c>
      <c r="C1322" s="2">
        <f>Table3[[#This Row],[t0]]+2</f>
        <v>39631</v>
      </c>
      <c r="D1322" s="2">
        <f>Table3[[#This Row],[t0]]+3</f>
        <v>39632</v>
      </c>
      <c r="E1322" s="2">
        <f>Table3[[#This Row],[t0]]+4</f>
        <v>39633</v>
      </c>
    </row>
    <row r="1323" spans="1:5" x14ac:dyDescent="0.25">
      <c r="A1323" s="4">
        <v>39629</v>
      </c>
      <c r="B1323" s="2">
        <f>Table3[[#This Row],[t0]]+1</f>
        <v>39630</v>
      </c>
      <c r="C1323" s="2">
        <f>Table3[[#This Row],[t0]]+2</f>
        <v>39631</v>
      </c>
      <c r="D1323" s="2">
        <f>Table3[[#This Row],[t0]]+3</f>
        <v>39632</v>
      </c>
      <c r="E1323" s="2">
        <f>Table3[[#This Row],[t0]]+4</f>
        <v>39633</v>
      </c>
    </row>
    <row r="1324" spans="1:5" x14ac:dyDescent="0.25">
      <c r="A1324" s="3">
        <v>39629</v>
      </c>
      <c r="B1324" s="2">
        <f>Table3[[#This Row],[t0]]+1</f>
        <v>39630</v>
      </c>
      <c r="C1324" s="2">
        <f>Table3[[#This Row],[t0]]+2</f>
        <v>39631</v>
      </c>
      <c r="D1324" s="2">
        <f>Table3[[#This Row],[t0]]+3</f>
        <v>39632</v>
      </c>
      <c r="E1324" s="2">
        <f>Table3[[#This Row],[t0]]+4</f>
        <v>39633</v>
      </c>
    </row>
    <row r="1325" spans="1:5" x14ac:dyDescent="0.25">
      <c r="A1325" s="4">
        <v>39629</v>
      </c>
      <c r="B1325" s="2">
        <f>Table3[[#This Row],[t0]]+1</f>
        <v>39630</v>
      </c>
      <c r="C1325" s="2">
        <f>Table3[[#This Row],[t0]]+2</f>
        <v>39631</v>
      </c>
      <c r="D1325" s="2">
        <f>Table3[[#This Row],[t0]]+3</f>
        <v>39632</v>
      </c>
      <c r="E1325" s="2">
        <f>Table3[[#This Row],[t0]]+4</f>
        <v>39633</v>
      </c>
    </row>
    <row r="1326" spans="1:5" x14ac:dyDescent="0.25">
      <c r="A1326" s="3">
        <v>39629</v>
      </c>
      <c r="B1326" s="2">
        <f>Table3[[#This Row],[t0]]+1</f>
        <v>39630</v>
      </c>
      <c r="C1326" s="2">
        <f>Table3[[#This Row],[t0]]+2</f>
        <v>39631</v>
      </c>
      <c r="D1326" s="2">
        <f>Table3[[#This Row],[t0]]+3</f>
        <v>39632</v>
      </c>
      <c r="E1326" s="2">
        <f>Table3[[#This Row],[t0]]+4</f>
        <v>39633</v>
      </c>
    </row>
    <row r="1327" spans="1:5" x14ac:dyDescent="0.25">
      <c r="A1327" s="4">
        <v>39631</v>
      </c>
      <c r="B1327" s="2">
        <f>Table3[[#This Row],[t0]]+1</f>
        <v>39632</v>
      </c>
      <c r="C1327" s="2">
        <f>Table3[[#This Row],[t0]]+2</f>
        <v>39633</v>
      </c>
      <c r="D1327" s="2">
        <f>Table3[[#This Row],[t0]]+3</f>
        <v>39634</v>
      </c>
      <c r="E1327" s="2">
        <f>Table3[[#This Row],[t0]]+4</f>
        <v>39635</v>
      </c>
    </row>
    <row r="1328" spans="1:5" x14ac:dyDescent="0.25">
      <c r="A1328" s="3">
        <v>39632</v>
      </c>
      <c r="B1328" s="2">
        <f>Table3[[#This Row],[t0]]+1</f>
        <v>39633</v>
      </c>
      <c r="C1328" s="2">
        <f>Table3[[#This Row],[t0]]+2</f>
        <v>39634</v>
      </c>
      <c r="D1328" s="2">
        <f>Table3[[#This Row],[t0]]+3</f>
        <v>39635</v>
      </c>
      <c r="E1328" s="2">
        <f>Table3[[#This Row],[t0]]+4</f>
        <v>39636</v>
      </c>
    </row>
    <row r="1329" spans="1:5" x14ac:dyDescent="0.25">
      <c r="A1329" s="4">
        <v>39632</v>
      </c>
      <c r="B1329" s="2">
        <f>Table3[[#This Row],[t0]]+1</f>
        <v>39633</v>
      </c>
      <c r="C1329" s="2">
        <f>Table3[[#This Row],[t0]]+2</f>
        <v>39634</v>
      </c>
      <c r="D1329" s="2">
        <f>Table3[[#This Row],[t0]]+3</f>
        <v>39635</v>
      </c>
      <c r="E1329" s="2">
        <f>Table3[[#This Row],[t0]]+4</f>
        <v>39636</v>
      </c>
    </row>
    <row r="1330" spans="1:5" x14ac:dyDescent="0.25">
      <c r="A1330" s="3">
        <v>39634</v>
      </c>
      <c r="B1330" s="2">
        <f>Table3[[#This Row],[t0]]+1</f>
        <v>39635</v>
      </c>
      <c r="C1330" s="2">
        <f>Table3[[#This Row],[t0]]+2</f>
        <v>39636</v>
      </c>
      <c r="D1330" s="2">
        <f>Table3[[#This Row],[t0]]+3</f>
        <v>39637</v>
      </c>
      <c r="E1330" s="2">
        <f>Table3[[#This Row],[t0]]+4</f>
        <v>39638</v>
      </c>
    </row>
    <row r="1331" spans="1:5" x14ac:dyDescent="0.25">
      <c r="A1331" s="4">
        <v>39635</v>
      </c>
      <c r="B1331" s="2">
        <f>Table3[[#This Row],[t0]]+1</f>
        <v>39636</v>
      </c>
      <c r="C1331" s="2">
        <f>Table3[[#This Row],[t0]]+2</f>
        <v>39637</v>
      </c>
      <c r="D1331" s="2">
        <f>Table3[[#This Row],[t0]]+3</f>
        <v>39638</v>
      </c>
      <c r="E1331" s="2">
        <f>Table3[[#This Row],[t0]]+4</f>
        <v>39639</v>
      </c>
    </row>
    <row r="1332" spans="1:5" x14ac:dyDescent="0.25">
      <c r="A1332" s="3">
        <v>39636</v>
      </c>
      <c r="B1332" s="2">
        <f>Table3[[#This Row],[t0]]+1</f>
        <v>39637</v>
      </c>
      <c r="C1332" s="2">
        <f>Table3[[#This Row],[t0]]+2</f>
        <v>39638</v>
      </c>
      <c r="D1332" s="2">
        <f>Table3[[#This Row],[t0]]+3</f>
        <v>39639</v>
      </c>
      <c r="E1332" s="2">
        <f>Table3[[#This Row],[t0]]+4</f>
        <v>39640</v>
      </c>
    </row>
    <row r="1333" spans="1:5" x14ac:dyDescent="0.25">
      <c r="A1333" s="4">
        <v>39637</v>
      </c>
      <c r="B1333" s="2">
        <f>Table3[[#This Row],[t0]]+1</f>
        <v>39638</v>
      </c>
      <c r="C1333" s="2">
        <f>Table3[[#This Row],[t0]]+2</f>
        <v>39639</v>
      </c>
      <c r="D1333" s="2">
        <f>Table3[[#This Row],[t0]]+3</f>
        <v>39640</v>
      </c>
      <c r="E1333" s="2">
        <f>Table3[[#This Row],[t0]]+4</f>
        <v>39641</v>
      </c>
    </row>
    <row r="1334" spans="1:5" x14ac:dyDescent="0.25">
      <c r="A1334" s="3">
        <v>39641</v>
      </c>
      <c r="B1334" s="2">
        <f>Table3[[#This Row],[t0]]+1</f>
        <v>39642</v>
      </c>
      <c r="C1334" s="2">
        <f>Table3[[#This Row],[t0]]+2</f>
        <v>39643</v>
      </c>
      <c r="D1334" s="2">
        <f>Table3[[#This Row],[t0]]+3</f>
        <v>39644</v>
      </c>
      <c r="E1334" s="2">
        <f>Table3[[#This Row],[t0]]+4</f>
        <v>39645</v>
      </c>
    </row>
    <row r="1335" spans="1:5" x14ac:dyDescent="0.25">
      <c r="A1335" s="4">
        <v>39649</v>
      </c>
      <c r="B1335" s="2">
        <f>Table3[[#This Row],[t0]]+1</f>
        <v>39650</v>
      </c>
      <c r="C1335" s="2">
        <f>Table3[[#This Row],[t0]]+2</f>
        <v>39651</v>
      </c>
      <c r="D1335" s="2">
        <f>Table3[[#This Row],[t0]]+3</f>
        <v>39652</v>
      </c>
      <c r="E1335" s="2">
        <f>Table3[[#This Row],[t0]]+4</f>
        <v>39653</v>
      </c>
    </row>
    <row r="1336" spans="1:5" x14ac:dyDescent="0.25">
      <c r="A1336" s="3">
        <v>39649</v>
      </c>
      <c r="B1336" s="2">
        <f>Table3[[#This Row],[t0]]+1</f>
        <v>39650</v>
      </c>
      <c r="C1336" s="2">
        <f>Table3[[#This Row],[t0]]+2</f>
        <v>39651</v>
      </c>
      <c r="D1336" s="2">
        <f>Table3[[#This Row],[t0]]+3</f>
        <v>39652</v>
      </c>
      <c r="E1336" s="2">
        <f>Table3[[#This Row],[t0]]+4</f>
        <v>39653</v>
      </c>
    </row>
    <row r="1337" spans="1:5" x14ac:dyDescent="0.25">
      <c r="A1337" s="4">
        <v>39655</v>
      </c>
      <c r="B1337" s="2">
        <f>Table3[[#This Row],[t0]]+1</f>
        <v>39656</v>
      </c>
      <c r="C1337" s="2">
        <f>Table3[[#This Row],[t0]]+2</f>
        <v>39657</v>
      </c>
      <c r="D1337" s="2">
        <f>Table3[[#This Row],[t0]]+3</f>
        <v>39658</v>
      </c>
      <c r="E1337" s="2">
        <f>Table3[[#This Row],[t0]]+4</f>
        <v>39659</v>
      </c>
    </row>
    <row r="1338" spans="1:5" x14ac:dyDescent="0.25">
      <c r="A1338" s="3">
        <v>39655</v>
      </c>
      <c r="B1338" s="2">
        <f>Table3[[#This Row],[t0]]+1</f>
        <v>39656</v>
      </c>
      <c r="C1338" s="2">
        <f>Table3[[#This Row],[t0]]+2</f>
        <v>39657</v>
      </c>
      <c r="D1338" s="2">
        <f>Table3[[#This Row],[t0]]+3</f>
        <v>39658</v>
      </c>
      <c r="E1338" s="2">
        <f>Table3[[#This Row],[t0]]+4</f>
        <v>39659</v>
      </c>
    </row>
    <row r="1339" spans="1:5" x14ac:dyDescent="0.25">
      <c r="A1339" s="4">
        <v>39657</v>
      </c>
      <c r="B1339" s="2">
        <f>Table3[[#This Row],[t0]]+1</f>
        <v>39658</v>
      </c>
      <c r="C1339" s="2">
        <f>Table3[[#This Row],[t0]]+2</f>
        <v>39659</v>
      </c>
      <c r="D1339" s="2">
        <f>Table3[[#This Row],[t0]]+3</f>
        <v>39660</v>
      </c>
      <c r="E1339" s="2">
        <f>Table3[[#This Row],[t0]]+4</f>
        <v>39661</v>
      </c>
    </row>
    <row r="1340" spans="1:5" x14ac:dyDescent="0.25">
      <c r="A1340" s="3">
        <v>39660</v>
      </c>
      <c r="B1340" s="2">
        <f>Table3[[#This Row],[t0]]+1</f>
        <v>39661</v>
      </c>
      <c r="C1340" s="2">
        <f>Table3[[#This Row],[t0]]+2</f>
        <v>39662</v>
      </c>
      <c r="D1340" s="2">
        <f>Table3[[#This Row],[t0]]+3</f>
        <v>39663</v>
      </c>
      <c r="E1340" s="2">
        <f>Table3[[#This Row],[t0]]+4</f>
        <v>39664</v>
      </c>
    </row>
    <row r="1341" spans="1:5" x14ac:dyDescent="0.25">
      <c r="A1341" s="4">
        <v>39660</v>
      </c>
      <c r="B1341" s="2">
        <f>Table3[[#This Row],[t0]]+1</f>
        <v>39661</v>
      </c>
      <c r="C1341" s="2">
        <f>Table3[[#This Row],[t0]]+2</f>
        <v>39662</v>
      </c>
      <c r="D1341" s="2">
        <f>Table3[[#This Row],[t0]]+3</f>
        <v>39663</v>
      </c>
      <c r="E1341" s="2">
        <f>Table3[[#This Row],[t0]]+4</f>
        <v>39664</v>
      </c>
    </row>
    <row r="1342" spans="1:5" x14ac:dyDescent="0.25">
      <c r="A1342" s="3">
        <v>39662</v>
      </c>
      <c r="B1342" s="2">
        <f>Table3[[#This Row],[t0]]+1</f>
        <v>39663</v>
      </c>
      <c r="C1342" s="2">
        <f>Table3[[#This Row],[t0]]+2</f>
        <v>39664</v>
      </c>
      <c r="D1342" s="2">
        <f>Table3[[#This Row],[t0]]+3</f>
        <v>39665</v>
      </c>
      <c r="E1342" s="2">
        <f>Table3[[#This Row],[t0]]+4</f>
        <v>39666</v>
      </c>
    </row>
    <row r="1343" spans="1:5" x14ac:dyDescent="0.25">
      <c r="A1343" s="4">
        <v>39667</v>
      </c>
      <c r="B1343" s="2">
        <f>Table3[[#This Row],[t0]]+1</f>
        <v>39668</v>
      </c>
      <c r="C1343" s="2">
        <f>Table3[[#This Row],[t0]]+2</f>
        <v>39669</v>
      </c>
      <c r="D1343" s="2">
        <f>Table3[[#This Row],[t0]]+3</f>
        <v>39670</v>
      </c>
      <c r="E1343" s="2">
        <f>Table3[[#This Row],[t0]]+4</f>
        <v>39671</v>
      </c>
    </row>
    <row r="1344" spans="1:5" x14ac:dyDescent="0.25">
      <c r="A1344" s="3">
        <v>39667</v>
      </c>
      <c r="B1344" s="2">
        <f>Table3[[#This Row],[t0]]+1</f>
        <v>39668</v>
      </c>
      <c r="C1344" s="2">
        <f>Table3[[#This Row],[t0]]+2</f>
        <v>39669</v>
      </c>
      <c r="D1344" s="2">
        <f>Table3[[#This Row],[t0]]+3</f>
        <v>39670</v>
      </c>
      <c r="E1344" s="2">
        <f>Table3[[#This Row],[t0]]+4</f>
        <v>39671</v>
      </c>
    </row>
    <row r="1345" spans="1:5" x14ac:dyDescent="0.25">
      <c r="A1345" s="4">
        <v>39668</v>
      </c>
      <c r="B1345" s="2">
        <f>Table3[[#This Row],[t0]]+1</f>
        <v>39669</v>
      </c>
      <c r="C1345" s="2">
        <f>Table3[[#This Row],[t0]]+2</f>
        <v>39670</v>
      </c>
      <c r="D1345" s="2">
        <f>Table3[[#This Row],[t0]]+3</f>
        <v>39671</v>
      </c>
      <c r="E1345" s="2">
        <f>Table3[[#This Row],[t0]]+4</f>
        <v>39672</v>
      </c>
    </row>
    <row r="1346" spans="1:5" x14ac:dyDescent="0.25">
      <c r="A1346" s="3">
        <v>39668</v>
      </c>
      <c r="B1346" s="2">
        <f>Table3[[#This Row],[t0]]+1</f>
        <v>39669</v>
      </c>
      <c r="C1346" s="2">
        <f>Table3[[#This Row],[t0]]+2</f>
        <v>39670</v>
      </c>
      <c r="D1346" s="2">
        <f>Table3[[#This Row],[t0]]+3</f>
        <v>39671</v>
      </c>
      <c r="E1346" s="2">
        <f>Table3[[#This Row],[t0]]+4</f>
        <v>39672</v>
      </c>
    </row>
    <row r="1347" spans="1:5" x14ac:dyDescent="0.25">
      <c r="A1347" s="4">
        <v>39669</v>
      </c>
      <c r="B1347" s="2">
        <f>Table3[[#This Row],[t0]]+1</f>
        <v>39670</v>
      </c>
      <c r="C1347" s="2">
        <f>Table3[[#This Row],[t0]]+2</f>
        <v>39671</v>
      </c>
      <c r="D1347" s="2">
        <f>Table3[[#This Row],[t0]]+3</f>
        <v>39672</v>
      </c>
      <c r="E1347" s="2">
        <f>Table3[[#This Row],[t0]]+4</f>
        <v>39673</v>
      </c>
    </row>
    <row r="1348" spans="1:5" x14ac:dyDescent="0.25">
      <c r="A1348" s="3">
        <v>39675</v>
      </c>
      <c r="B1348" s="2">
        <f>Table3[[#This Row],[t0]]+1</f>
        <v>39676</v>
      </c>
      <c r="C1348" s="2">
        <f>Table3[[#This Row],[t0]]+2</f>
        <v>39677</v>
      </c>
      <c r="D1348" s="2">
        <f>Table3[[#This Row],[t0]]+3</f>
        <v>39678</v>
      </c>
      <c r="E1348" s="2">
        <f>Table3[[#This Row],[t0]]+4</f>
        <v>39679</v>
      </c>
    </row>
    <row r="1349" spans="1:5" x14ac:dyDescent="0.25">
      <c r="A1349" s="4">
        <v>39676</v>
      </c>
      <c r="B1349" s="2">
        <f>Table3[[#This Row],[t0]]+1</f>
        <v>39677</v>
      </c>
      <c r="C1349" s="2">
        <f>Table3[[#This Row],[t0]]+2</f>
        <v>39678</v>
      </c>
      <c r="D1349" s="2">
        <f>Table3[[#This Row],[t0]]+3</f>
        <v>39679</v>
      </c>
      <c r="E1349" s="2">
        <f>Table3[[#This Row],[t0]]+4</f>
        <v>39680</v>
      </c>
    </row>
    <row r="1350" spans="1:5" x14ac:dyDescent="0.25">
      <c r="A1350" s="3">
        <v>39678</v>
      </c>
      <c r="B1350" s="2">
        <f>Table3[[#This Row],[t0]]+1</f>
        <v>39679</v>
      </c>
      <c r="C1350" s="2">
        <f>Table3[[#This Row],[t0]]+2</f>
        <v>39680</v>
      </c>
      <c r="D1350" s="2">
        <f>Table3[[#This Row],[t0]]+3</f>
        <v>39681</v>
      </c>
      <c r="E1350" s="2">
        <f>Table3[[#This Row],[t0]]+4</f>
        <v>39682</v>
      </c>
    </row>
    <row r="1351" spans="1:5" x14ac:dyDescent="0.25">
      <c r="A1351" s="4">
        <v>39680</v>
      </c>
      <c r="B1351" s="2">
        <f>Table3[[#This Row],[t0]]+1</f>
        <v>39681</v>
      </c>
      <c r="C1351" s="2">
        <f>Table3[[#This Row],[t0]]+2</f>
        <v>39682</v>
      </c>
      <c r="D1351" s="2">
        <f>Table3[[#This Row],[t0]]+3</f>
        <v>39683</v>
      </c>
      <c r="E1351" s="2">
        <f>Table3[[#This Row],[t0]]+4</f>
        <v>39684</v>
      </c>
    </row>
    <row r="1352" spans="1:5" x14ac:dyDescent="0.25">
      <c r="A1352" s="3">
        <v>39686</v>
      </c>
      <c r="B1352" s="2">
        <f>Table3[[#This Row],[t0]]+1</f>
        <v>39687</v>
      </c>
      <c r="C1352" s="2">
        <f>Table3[[#This Row],[t0]]+2</f>
        <v>39688</v>
      </c>
      <c r="D1352" s="2">
        <f>Table3[[#This Row],[t0]]+3</f>
        <v>39689</v>
      </c>
      <c r="E1352" s="2">
        <f>Table3[[#This Row],[t0]]+4</f>
        <v>39690</v>
      </c>
    </row>
    <row r="1353" spans="1:5" x14ac:dyDescent="0.25">
      <c r="A1353" s="4">
        <v>39689</v>
      </c>
      <c r="B1353" s="2">
        <f>Table3[[#This Row],[t0]]+1</f>
        <v>39690</v>
      </c>
      <c r="C1353" s="2">
        <f>Table3[[#This Row],[t0]]+2</f>
        <v>39691</v>
      </c>
      <c r="D1353" s="2">
        <f>Table3[[#This Row],[t0]]+3</f>
        <v>39692</v>
      </c>
      <c r="E1353" s="2">
        <f>Table3[[#This Row],[t0]]+4</f>
        <v>39693</v>
      </c>
    </row>
    <row r="1354" spans="1:5" x14ac:dyDescent="0.25">
      <c r="A1354" s="3">
        <v>39690</v>
      </c>
      <c r="B1354" s="2">
        <f>Table3[[#This Row],[t0]]+1</f>
        <v>39691</v>
      </c>
      <c r="C1354" s="2">
        <f>Table3[[#This Row],[t0]]+2</f>
        <v>39692</v>
      </c>
      <c r="D1354" s="2">
        <f>Table3[[#This Row],[t0]]+3</f>
        <v>39693</v>
      </c>
      <c r="E1354" s="2">
        <f>Table3[[#This Row],[t0]]+4</f>
        <v>39694</v>
      </c>
    </row>
    <row r="1355" spans="1:5" x14ac:dyDescent="0.25">
      <c r="A1355" s="4">
        <v>39690</v>
      </c>
      <c r="B1355" s="2">
        <f>Table3[[#This Row],[t0]]+1</f>
        <v>39691</v>
      </c>
      <c r="C1355" s="2">
        <f>Table3[[#This Row],[t0]]+2</f>
        <v>39692</v>
      </c>
      <c r="D1355" s="2">
        <f>Table3[[#This Row],[t0]]+3</f>
        <v>39693</v>
      </c>
      <c r="E1355" s="2">
        <f>Table3[[#This Row],[t0]]+4</f>
        <v>39694</v>
      </c>
    </row>
    <row r="1356" spans="1:5" x14ac:dyDescent="0.25">
      <c r="A1356" s="3">
        <v>39693</v>
      </c>
      <c r="B1356" s="2">
        <f>Table3[[#This Row],[t0]]+1</f>
        <v>39694</v>
      </c>
      <c r="C1356" s="2">
        <f>Table3[[#This Row],[t0]]+2</f>
        <v>39695</v>
      </c>
      <c r="D1356" s="2">
        <f>Table3[[#This Row],[t0]]+3</f>
        <v>39696</v>
      </c>
      <c r="E1356" s="2">
        <f>Table3[[#This Row],[t0]]+4</f>
        <v>39697</v>
      </c>
    </row>
    <row r="1357" spans="1:5" x14ac:dyDescent="0.25">
      <c r="A1357" s="4">
        <v>39694</v>
      </c>
      <c r="B1357" s="2">
        <f>Table3[[#This Row],[t0]]+1</f>
        <v>39695</v>
      </c>
      <c r="C1357" s="2">
        <f>Table3[[#This Row],[t0]]+2</f>
        <v>39696</v>
      </c>
      <c r="D1357" s="2">
        <f>Table3[[#This Row],[t0]]+3</f>
        <v>39697</v>
      </c>
      <c r="E1357" s="2">
        <f>Table3[[#This Row],[t0]]+4</f>
        <v>39698</v>
      </c>
    </row>
    <row r="1358" spans="1:5" x14ac:dyDescent="0.25">
      <c r="A1358" s="3">
        <v>39695</v>
      </c>
      <c r="B1358" s="2">
        <f>Table3[[#This Row],[t0]]+1</f>
        <v>39696</v>
      </c>
      <c r="C1358" s="2">
        <f>Table3[[#This Row],[t0]]+2</f>
        <v>39697</v>
      </c>
      <c r="D1358" s="2">
        <f>Table3[[#This Row],[t0]]+3</f>
        <v>39698</v>
      </c>
      <c r="E1358" s="2">
        <f>Table3[[#This Row],[t0]]+4</f>
        <v>39699</v>
      </c>
    </row>
    <row r="1359" spans="1:5" x14ac:dyDescent="0.25">
      <c r="A1359" s="4">
        <v>39696</v>
      </c>
      <c r="B1359" s="2">
        <f>Table3[[#This Row],[t0]]+1</f>
        <v>39697</v>
      </c>
      <c r="C1359" s="2">
        <f>Table3[[#This Row],[t0]]+2</f>
        <v>39698</v>
      </c>
      <c r="D1359" s="2">
        <f>Table3[[#This Row],[t0]]+3</f>
        <v>39699</v>
      </c>
      <c r="E1359" s="2">
        <f>Table3[[#This Row],[t0]]+4</f>
        <v>39700</v>
      </c>
    </row>
    <row r="1360" spans="1:5" x14ac:dyDescent="0.25">
      <c r="A1360" s="3">
        <v>39697</v>
      </c>
      <c r="B1360" s="2">
        <f>Table3[[#This Row],[t0]]+1</f>
        <v>39698</v>
      </c>
      <c r="C1360" s="2">
        <f>Table3[[#This Row],[t0]]+2</f>
        <v>39699</v>
      </c>
      <c r="D1360" s="2">
        <f>Table3[[#This Row],[t0]]+3</f>
        <v>39700</v>
      </c>
      <c r="E1360" s="2">
        <f>Table3[[#This Row],[t0]]+4</f>
        <v>39701</v>
      </c>
    </row>
    <row r="1361" spans="1:5" x14ac:dyDescent="0.25">
      <c r="A1361" s="4">
        <v>39697</v>
      </c>
      <c r="B1361" s="2">
        <f>Table3[[#This Row],[t0]]+1</f>
        <v>39698</v>
      </c>
      <c r="C1361" s="2">
        <f>Table3[[#This Row],[t0]]+2</f>
        <v>39699</v>
      </c>
      <c r="D1361" s="2">
        <f>Table3[[#This Row],[t0]]+3</f>
        <v>39700</v>
      </c>
      <c r="E1361" s="2">
        <f>Table3[[#This Row],[t0]]+4</f>
        <v>39701</v>
      </c>
    </row>
    <row r="1362" spans="1:5" x14ac:dyDescent="0.25">
      <c r="A1362" s="3">
        <v>39697</v>
      </c>
      <c r="B1362" s="2">
        <f>Table3[[#This Row],[t0]]+1</f>
        <v>39698</v>
      </c>
      <c r="C1362" s="2">
        <f>Table3[[#This Row],[t0]]+2</f>
        <v>39699</v>
      </c>
      <c r="D1362" s="2">
        <f>Table3[[#This Row],[t0]]+3</f>
        <v>39700</v>
      </c>
      <c r="E1362" s="2">
        <f>Table3[[#This Row],[t0]]+4</f>
        <v>39701</v>
      </c>
    </row>
    <row r="1363" spans="1:5" x14ac:dyDescent="0.25">
      <c r="A1363" s="4">
        <v>39699</v>
      </c>
      <c r="B1363" s="2">
        <f>Table3[[#This Row],[t0]]+1</f>
        <v>39700</v>
      </c>
      <c r="C1363" s="2">
        <f>Table3[[#This Row],[t0]]+2</f>
        <v>39701</v>
      </c>
      <c r="D1363" s="2">
        <f>Table3[[#This Row],[t0]]+3</f>
        <v>39702</v>
      </c>
      <c r="E1363" s="2">
        <f>Table3[[#This Row],[t0]]+4</f>
        <v>39703</v>
      </c>
    </row>
    <row r="1364" spans="1:5" x14ac:dyDescent="0.25">
      <c r="A1364" s="3">
        <v>39700</v>
      </c>
      <c r="B1364" s="2">
        <f>Table3[[#This Row],[t0]]+1</f>
        <v>39701</v>
      </c>
      <c r="C1364" s="2">
        <f>Table3[[#This Row],[t0]]+2</f>
        <v>39702</v>
      </c>
      <c r="D1364" s="2">
        <f>Table3[[#This Row],[t0]]+3</f>
        <v>39703</v>
      </c>
      <c r="E1364" s="2">
        <f>Table3[[#This Row],[t0]]+4</f>
        <v>39704</v>
      </c>
    </row>
    <row r="1365" spans="1:5" x14ac:dyDescent="0.25">
      <c r="A1365" s="4">
        <v>39701</v>
      </c>
      <c r="B1365" s="2">
        <f>Table3[[#This Row],[t0]]+1</f>
        <v>39702</v>
      </c>
      <c r="C1365" s="2">
        <f>Table3[[#This Row],[t0]]+2</f>
        <v>39703</v>
      </c>
      <c r="D1365" s="2">
        <f>Table3[[#This Row],[t0]]+3</f>
        <v>39704</v>
      </c>
      <c r="E1365" s="2">
        <f>Table3[[#This Row],[t0]]+4</f>
        <v>39705</v>
      </c>
    </row>
    <row r="1366" spans="1:5" x14ac:dyDescent="0.25">
      <c r="A1366" s="3">
        <v>39704</v>
      </c>
      <c r="B1366" s="2">
        <f>Table3[[#This Row],[t0]]+1</f>
        <v>39705</v>
      </c>
      <c r="C1366" s="2">
        <f>Table3[[#This Row],[t0]]+2</f>
        <v>39706</v>
      </c>
      <c r="D1366" s="2">
        <f>Table3[[#This Row],[t0]]+3</f>
        <v>39707</v>
      </c>
      <c r="E1366" s="2">
        <f>Table3[[#This Row],[t0]]+4</f>
        <v>39708</v>
      </c>
    </row>
    <row r="1367" spans="1:5" x14ac:dyDescent="0.25">
      <c r="A1367" s="4">
        <v>39705</v>
      </c>
      <c r="B1367" s="2">
        <f>Table3[[#This Row],[t0]]+1</f>
        <v>39706</v>
      </c>
      <c r="C1367" s="2">
        <f>Table3[[#This Row],[t0]]+2</f>
        <v>39707</v>
      </c>
      <c r="D1367" s="2">
        <f>Table3[[#This Row],[t0]]+3</f>
        <v>39708</v>
      </c>
      <c r="E1367" s="2">
        <f>Table3[[#This Row],[t0]]+4</f>
        <v>39709</v>
      </c>
    </row>
    <row r="1368" spans="1:5" x14ac:dyDescent="0.25">
      <c r="A1368" s="3">
        <v>39706</v>
      </c>
      <c r="B1368" s="2">
        <f>Table3[[#This Row],[t0]]+1</f>
        <v>39707</v>
      </c>
      <c r="C1368" s="2">
        <f>Table3[[#This Row],[t0]]+2</f>
        <v>39708</v>
      </c>
      <c r="D1368" s="2">
        <f>Table3[[#This Row],[t0]]+3</f>
        <v>39709</v>
      </c>
      <c r="E1368" s="2">
        <f>Table3[[#This Row],[t0]]+4</f>
        <v>39710</v>
      </c>
    </row>
    <row r="1369" spans="1:5" x14ac:dyDescent="0.25">
      <c r="A1369" s="4">
        <v>39706</v>
      </c>
      <c r="B1369" s="2">
        <f>Table3[[#This Row],[t0]]+1</f>
        <v>39707</v>
      </c>
      <c r="C1369" s="2">
        <f>Table3[[#This Row],[t0]]+2</f>
        <v>39708</v>
      </c>
      <c r="D1369" s="2">
        <f>Table3[[#This Row],[t0]]+3</f>
        <v>39709</v>
      </c>
      <c r="E1369" s="2">
        <f>Table3[[#This Row],[t0]]+4</f>
        <v>39710</v>
      </c>
    </row>
    <row r="1370" spans="1:5" x14ac:dyDescent="0.25">
      <c r="A1370" s="3">
        <v>39708</v>
      </c>
      <c r="B1370" s="2">
        <f>Table3[[#This Row],[t0]]+1</f>
        <v>39709</v>
      </c>
      <c r="C1370" s="2">
        <f>Table3[[#This Row],[t0]]+2</f>
        <v>39710</v>
      </c>
      <c r="D1370" s="2">
        <f>Table3[[#This Row],[t0]]+3</f>
        <v>39711</v>
      </c>
      <c r="E1370" s="2">
        <f>Table3[[#This Row],[t0]]+4</f>
        <v>39712</v>
      </c>
    </row>
    <row r="1371" spans="1:5" x14ac:dyDescent="0.25">
      <c r="A1371" s="4">
        <v>39711</v>
      </c>
      <c r="B1371" s="2">
        <f>Table3[[#This Row],[t0]]+1</f>
        <v>39712</v>
      </c>
      <c r="C1371" s="2">
        <f>Table3[[#This Row],[t0]]+2</f>
        <v>39713</v>
      </c>
      <c r="D1371" s="2">
        <f>Table3[[#This Row],[t0]]+3</f>
        <v>39714</v>
      </c>
      <c r="E1371" s="2">
        <f>Table3[[#This Row],[t0]]+4</f>
        <v>39715</v>
      </c>
    </row>
    <row r="1372" spans="1:5" x14ac:dyDescent="0.25">
      <c r="A1372" s="3">
        <v>39713</v>
      </c>
      <c r="B1372" s="2">
        <f>Table3[[#This Row],[t0]]+1</f>
        <v>39714</v>
      </c>
      <c r="C1372" s="2">
        <f>Table3[[#This Row],[t0]]+2</f>
        <v>39715</v>
      </c>
      <c r="D1372" s="2">
        <f>Table3[[#This Row],[t0]]+3</f>
        <v>39716</v>
      </c>
      <c r="E1372" s="2">
        <f>Table3[[#This Row],[t0]]+4</f>
        <v>39717</v>
      </c>
    </row>
    <row r="1373" spans="1:5" x14ac:dyDescent="0.25">
      <c r="A1373" s="4">
        <v>39715</v>
      </c>
      <c r="B1373" s="2">
        <f>Table3[[#This Row],[t0]]+1</f>
        <v>39716</v>
      </c>
      <c r="C1373" s="2">
        <f>Table3[[#This Row],[t0]]+2</f>
        <v>39717</v>
      </c>
      <c r="D1373" s="2">
        <f>Table3[[#This Row],[t0]]+3</f>
        <v>39718</v>
      </c>
      <c r="E1373" s="2">
        <f>Table3[[#This Row],[t0]]+4</f>
        <v>39719</v>
      </c>
    </row>
    <row r="1374" spans="1:5" x14ac:dyDescent="0.25">
      <c r="A1374" s="3">
        <v>39721</v>
      </c>
      <c r="B1374" s="2">
        <f>Table3[[#This Row],[t0]]+1</f>
        <v>39722</v>
      </c>
      <c r="C1374" s="2">
        <f>Table3[[#This Row],[t0]]+2</f>
        <v>39723</v>
      </c>
      <c r="D1374" s="2">
        <f>Table3[[#This Row],[t0]]+3</f>
        <v>39724</v>
      </c>
      <c r="E1374" s="2">
        <f>Table3[[#This Row],[t0]]+4</f>
        <v>39725</v>
      </c>
    </row>
    <row r="1375" spans="1:5" x14ac:dyDescent="0.25">
      <c r="A1375" s="4">
        <v>39722</v>
      </c>
      <c r="B1375" s="2">
        <f>Table3[[#This Row],[t0]]+1</f>
        <v>39723</v>
      </c>
      <c r="C1375" s="2">
        <f>Table3[[#This Row],[t0]]+2</f>
        <v>39724</v>
      </c>
      <c r="D1375" s="2">
        <f>Table3[[#This Row],[t0]]+3</f>
        <v>39725</v>
      </c>
      <c r="E1375" s="2">
        <f>Table3[[#This Row],[t0]]+4</f>
        <v>39726</v>
      </c>
    </row>
    <row r="1376" spans="1:5" x14ac:dyDescent="0.25">
      <c r="A1376" s="3">
        <v>39722</v>
      </c>
      <c r="B1376" s="2">
        <f>Table3[[#This Row],[t0]]+1</f>
        <v>39723</v>
      </c>
      <c r="C1376" s="2">
        <f>Table3[[#This Row],[t0]]+2</f>
        <v>39724</v>
      </c>
      <c r="D1376" s="2">
        <f>Table3[[#This Row],[t0]]+3</f>
        <v>39725</v>
      </c>
      <c r="E1376" s="2">
        <f>Table3[[#This Row],[t0]]+4</f>
        <v>39726</v>
      </c>
    </row>
    <row r="1377" spans="1:5" x14ac:dyDescent="0.25">
      <c r="A1377" s="4">
        <v>39725</v>
      </c>
      <c r="B1377" s="2">
        <f>Table3[[#This Row],[t0]]+1</f>
        <v>39726</v>
      </c>
      <c r="C1377" s="2">
        <f>Table3[[#This Row],[t0]]+2</f>
        <v>39727</v>
      </c>
      <c r="D1377" s="2">
        <f>Table3[[#This Row],[t0]]+3</f>
        <v>39728</v>
      </c>
      <c r="E1377" s="2">
        <f>Table3[[#This Row],[t0]]+4</f>
        <v>39729</v>
      </c>
    </row>
    <row r="1378" spans="1:5" x14ac:dyDescent="0.25">
      <c r="A1378" s="3">
        <v>39731</v>
      </c>
      <c r="B1378" s="2">
        <f>Table3[[#This Row],[t0]]+1</f>
        <v>39732</v>
      </c>
      <c r="C1378" s="2">
        <f>Table3[[#This Row],[t0]]+2</f>
        <v>39733</v>
      </c>
      <c r="D1378" s="2">
        <f>Table3[[#This Row],[t0]]+3</f>
        <v>39734</v>
      </c>
      <c r="E1378" s="2">
        <f>Table3[[#This Row],[t0]]+4</f>
        <v>39735</v>
      </c>
    </row>
    <row r="1379" spans="1:5" x14ac:dyDescent="0.25">
      <c r="A1379" s="4">
        <v>39734</v>
      </c>
      <c r="B1379" s="2">
        <f>Table3[[#This Row],[t0]]+1</f>
        <v>39735</v>
      </c>
      <c r="C1379" s="2">
        <f>Table3[[#This Row],[t0]]+2</f>
        <v>39736</v>
      </c>
      <c r="D1379" s="2">
        <f>Table3[[#This Row],[t0]]+3</f>
        <v>39737</v>
      </c>
      <c r="E1379" s="2">
        <f>Table3[[#This Row],[t0]]+4</f>
        <v>39738</v>
      </c>
    </row>
    <row r="1380" spans="1:5" x14ac:dyDescent="0.25">
      <c r="A1380" s="3">
        <v>39735</v>
      </c>
      <c r="B1380" s="2">
        <f>Table3[[#This Row],[t0]]+1</f>
        <v>39736</v>
      </c>
      <c r="C1380" s="2">
        <f>Table3[[#This Row],[t0]]+2</f>
        <v>39737</v>
      </c>
      <c r="D1380" s="2">
        <f>Table3[[#This Row],[t0]]+3</f>
        <v>39738</v>
      </c>
      <c r="E1380" s="2">
        <f>Table3[[#This Row],[t0]]+4</f>
        <v>39739</v>
      </c>
    </row>
    <row r="1381" spans="1:5" x14ac:dyDescent="0.25">
      <c r="A1381" s="4">
        <v>39737</v>
      </c>
      <c r="B1381" s="2">
        <f>Table3[[#This Row],[t0]]+1</f>
        <v>39738</v>
      </c>
      <c r="C1381" s="2">
        <f>Table3[[#This Row],[t0]]+2</f>
        <v>39739</v>
      </c>
      <c r="D1381" s="2">
        <f>Table3[[#This Row],[t0]]+3</f>
        <v>39740</v>
      </c>
      <c r="E1381" s="2">
        <f>Table3[[#This Row],[t0]]+4</f>
        <v>39741</v>
      </c>
    </row>
    <row r="1382" spans="1:5" x14ac:dyDescent="0.25">
      <c r="A1382" s="3">
        <v>39739</v>
      </c>
      <c r="B1382" s="2">
        <f>Table3[[#This Row],[t0]]+1</f>
        <v>39740</v>
      </c>
      <c r="C1382" s="2">
        <f>Table3[[#This Row],[t0]]+2</f>
        <v>39741</v>
      </c>
      <c r="D1382" s="2">
        <f>Table3[[#This Row],[t0]]+3</f>
        <v>39742</v>
      </c>
      <c r="E1382" s="2">
        <f>Table3[[#This Row],[t0]]+4</f>
        <v>39743</v>
      </c>
    </row>
    <row r="1383" spans="1:5" x14ac:dyDescent="0.25">
      <c r="A1383" s="4">
        <v>39740</v>
      </c>
      <c r="B1383" s="2">
        <f>Table3[[#This Row],[t0]]+1</f>
        <v>39741</v>
      </c>
      <c r="C1383" s="2">
        <f>Table3[[#This Row],[t0]]+2</f>
        <v>39742</v>
      </c>
      <c r="D1383" s="2">
        <f>Table3[[#This Row],[t0]]+3</f>
        <v>39743</v>
      </c>
      <c r="E1383" s="2">
        <f>Table3[[#This Row],[t0]]+4</f>
        <v>39744</v>
      </c>
    </row>
    <row r="1384" spans="1:5" x14ac:dyDescent="0.25">
      <c r="A1384" s="3">
        <v>39740</v>
      </c>
      <c r="B1384" s="2">
        <f>Table3[[#This Row],[t0]]+1</f>
        <v>39741</v>
      </c>
      <c r="C1384" s="2">
        <f>Table3[[#This Row],[t0]]+2</f>
        <v>39742</v>
      </c>
      <c r="D1384" s="2">
        <f>Table3[[#This Row],[t0]]+3</f>
        <v>39743</v>
      </c>
      <c r="E1384" s="2">
        <f>Table3[[#This Row],[t0]]+4</f>
        <v>39744</v>
      </c>
    </row>
    <row r="1385" spans="1:5" x14ac:dyDescent="0.25">
      <c r="A1385" s="4">
        <v>39743</v>
      </c>
      <c r="B1385" s="2">
        <f>Table3[[#This Row],[t0]]+1</f>
        <v>39744</v>
      </c>
      <c r="C1385" s="2">
        <f>Table3[[#This Row],[t0]]+2</f>
        <v>39745</v>
      </c>
      <c r="D1385" s="2">
        <f>Table3[[#This Row],[t0]]+3</f>
        <v>39746</v>
      </c>
      <c r="E1385" s="2">
        <f>Table3[[#This Row],[t0]]+4</f>
        <v>39747</v>
      </c>
    </row>
    <row r="1386" spans="1:5" x14ac:dyDescent="0.25">
      <c r="A1386" s="3">
        <v>39744</v>
      </c>
      <c r="B1386" s="2">
        <f>Table3[[#This Row],[t0]]+1</f>
        <v>39745</v>
      </c>
      <c r="C1386" s="2">
        <f>Table3[[#This Row],[t0]]+2</f>
        <v>39746</v>
      </c>
      <c r="D1386" s="2">
        <f>Table3[[#This Row],[t0]]+3</f>
        <v>39747</v>
      </c>
      <c r="E1386" s="2">
        <f>Table3[[#This Row],[t0]]+4</f>
        <v>39748</v>
      </c>
    </row>
    <row r="1387" spans="1:5" x14ac:dyDescent="0.25">
      <c r="A1387" s="4">
        <v>39744</v>
      </c>
      <c r="B1387" s="2">
        <f>Table3[[#This Row],[t0]]+1</f>
        <v>39745</v>
      </c>
      <c r="C1387" s="2">
        <f>Table3[[#This Row],[t0]]+2</f>
        <v>39746</v>
      </c>
      <c r="D1387" s="2">
        <f>Table3[[#This Row],[t0]]+3</f>
        <v>39747</v>
      </c>
      <c r="E1387" s="2">
        <f>Table3[[#This Row],[t0]]+4</f>
        <v>39748</v>
      </c>
    </row>
    <row r="1388" spans="1:5" x14ac:dyDescent="0.25">
      <c r="A1388" s="3">
        <v>39748</v>
      </c>
      <c r="B1388" s="2">
        <f>Table3[[#This Row],[t0]]+1</f>
        <v>39749</v>
      </c>
      <c r="C1388" s="2">
        <f>Table3[[#This Row],[t0]]+2</f>
        <v>39750</v>
      </c>
      <c r="D1388" s="2">
        <f>Table3[[#This Row],[t0]]+3</f>
        <v>39751</v>
      </c>
      <c r="E1388" s="2">
        <f>Table3[[#This Row],[t0]]+4</f>
        <v>39752</v>
      </c>
    </row>
    <row r="1389" spans="1:5" x14ac:dyDescent="0.25">
      <c r="A1389" s="4">
        <v>39752</v>
      </c>
      <c r="B1389" s="2">
        <f>Table3[[#This Row],[t0]]+1</f>
        <v>39753</v>
      </c>
      <c r="C1389" s="2">
        <f>Table3[[#This Row],[t0]]+2</f>
        <v>39754</v>
      </c>
      <c r="D1389" s="2">
        <f>Table3[[#This Row],[t0]]+3</f>
        <v>39755</v>
      </c>
      <c r="E1389" s="2">
        <f>Table3[[#This Row],[t0]]+4</f>
        <v>39756</v>
      </c>
    </row>
    <row r="1390" spans="1:5" x14ac:dyDescent="0.25">
      <c r="A1390" s="3">
        <v>39755</v>
      </c>
      <c r="B1390" s="2">
        <f>Table3[[#This Row],[t0]]+1</f>
        <v>39756</v>
      </c>
      <c r="C1390" s="2">
        <f>Table3[[#This Row],[t0]]+2</f>
        <v>39757</v>
      </c>
      <c r="D1390" s="2">
        <f>Table3[[#This Row],[t0]]+3</f>
        <v>39758</v>
      </c>
      <c r="E1390" s="2">
        <f>Table3[[#This Row],[t0]]+4</f>
        <v>39759</v>
      </c>
    </row>
    <row r="1391" spans="1:5" x14ac:dyDescent="0.25">
      <c r="A1391" s="4">
        <v>39760</v>
      </c>
      <c r="B1391" s="2">
        <f>Table3[[#This Row],[t0]]+1</f>
        <v>39761</v>
      </c>
      <c r="C1391" s="2">
        <f>Table3[[#This Row],[t0]]+2</f>
        <v>39762</v>
      </c>
      <c r="D1391" s="2">
        <f>Table3[[#This Row],[t0]]+3</f>
        <v>39763</v>
      </c>
      <c r="E1391" s="2">
        <f>Table3[[#This Row],[t0]]+4</f>
        <v>39764</v>
      </c>
    </row>
    <row r="1392" spans="1:5" x14ac:dyDescent="0.25">
      <c r="A1392" s="3">
        <v>39762</v>
      </c>
      <c r="B1392" s="2">
        <f>Table3[[#This Row],[t0]]+1</f>
        <v>39763</v>
      </c>
      <c r="C1392" s="2">
        <f>Table3[[#This Row],[t0]]+2</f>
        <v>39764</v>
      </c>
      <c r="D1392" s="2">
        <f>Table3[[#This Row],[t0]]+3</f>
        <v>39765</v>
      </c>
      <c r="E1392" s="2">
        <f>Table3[[#This Row],[t0]]+4</f>
        <v>39766</v>
      </c>
    </row>
    <row r="1393" spans="1:5" x14ac:dyDescent="0.25">
      <c r="A1393" s="4">
        <v>39767</v>
      </c>
      <c r="B1393" s="2">
        <f>Table3[[#This Row],[t0]]+1</f>
        <v>39768</v>
      </c>
      <c r="C1393" s="2">
        <f>Table3[[#This Row],[t0]]+2</f>
        <v>39769</v>
      </c>
      <c r="D1393" s="2">
        <f>Table3[[#This Row],[t0]]+3</f>
        <v>39770</v>
      </c>
      <c r="E1393" s="2">
        <f>Table3[[#This Row],[t0]]+4</f>
        <v>39771</v>
      </c>
    </row>
    <row r="1394" spans="1:5" x14ac:dyDescent="0.25">
      <c r="A1394" s="3">
        <v>39768</v>
      </c>
      <c r="B1394" s="2">
        <f>Table3[[#This Row],[t0]]+1</f>
        <v>39769</v>
      </c>
      <c r="C1394" s="2">
        <f>Table3[[#This Row],[t0]]+2</f>
        <v>39770</v>
      </c>
      <c r="D1394" s="2">
        <f>Table3[[#This Row],[t0]]+3</f>
        <v>39771</v>
      </c>
      <c r="E1394" s="2">
        <f>Table3[[#This Row],[t0]]+4</f>
        <v>39772</v>
      </c>
    </row>
    <row r="1395" spans="1:5" x14ac:dyDescent="0.25">
      <c r="A1395" s="4">
        <v>39769</v>
      </c>
      <c r="B1395" s="2">
        <f>Table3[[#This Row],[t0]]+1</f>
        <v>39770</v>
      </c>
      <c r="C1395" s="2">
        <f>Table3[[#This Row],[t0]]+2</f>
        <v>39771</v>
      </c>
      <c r="D1395" s="2">
        <f>Table3[[#This Row],[t0]]+3</f>
        <v>39772</v>
      </c>
      <c r="E1395" s="2">
        <f>Table3[[#This Row],[t0]]+4</f>
        <v>39773</v>
      </c>
    </row>
    <row r="1396" spans="1:5" x14ac:dyDescent="0.25">
      <c r="A1396" s="3">
        <v>39769</v>
      </c>
      <c r="B1396" s="2">
        <f>Table3[[#This Row],[t0]]+1</f>
        <v>39770</v>
      </c>
      <c r="C1396" s="2">
        <f>Table3[[#This Row],[t0]]+2</f>
        <v>39771</v>
      </c>
      <c r="D1396" s="2">
        <f>Table3[[#This Row],[t0]]+3</f>
        <v>39772</v>
      </c>
      <c r="E1396" s="2">
        <f>Table3[[#This Row],[t0]]+4</f>
        <v>39773</v>
      </c>
    </row>
    <row r="1397" spans="1:5" x14ac:dyDescent="0.25">
      <c r="A1397" s="4">
        <v>39772</v>
      </c>
      <c r="B1397" s="2">
        <f>Table3[[#This Row],[t0]]+1</f>
        <v>39773</v>
      </c>
      <c r="C1397" s="2">
        <f>Table3[[#This Row],[t0]]+2</f>
        <v>39774</v>
      </c>
      <c r="D1397" s="2">
        <f>Table3[[#This Row],[t0]]+3</f>
        <v>39775</v>
      </c>
      <c r="E1397" s="2">
        <f>Table3[[#This Row],[t0]]+4</f>
        <v>39776</v>
      </c>
    </row>
    <row r="1398" spans="1:5" x14ac:dyDescent="0.25">
      <c r="A1398" s="3">
        <v>39772</v>
      </c>
      <c r="B1398" s="2">
        <f>Table3[[#This Row],[t0]]+1</f>
        <v>39773</v>
      </c>
      <c r="C1398" s="2">
        <f>Table3[[#This Row],[t0]]+2</f>
        <v>39774</v>
      </c>
      <c r="D1398" s="2">
        <f>Table3[[#This Row],[t0]]+3</f>
        <v>39775</v>
      </c>
      <c r="E1398" s="2">
        <f>Table3[[#This Row],[t0]]+4</f>
        <v>39776</v>
      </c>
    </row>
    <row r="1399" spans="1:5" x14ac:dyDescent="0.25">
      <c r="A1399" s="4">
        <v>39772</v>
      </c>
      <c r="B1399" s="2">
        <f>Table3[[#This Row],[t0]]+1</f>
        <v>39773</v>
      </c>
      <c r="C1399" s="2">
        <f>Table3[[#This Row],[t0]]+2</f>
        <v>39774</v>
      </c>
      <c r="D1399" s="2">
        <f>Table3[[#This Row],[t0]]+3</f>
        <v>39775</v>
      </c>
      <c r="E1399" s="2">
        <f>Table3[[#This Row],[t0]]+4</f>
        <v>39776</v>
      </c>
    </row>
    <row r="1400" spans="1:5" x14ac:dyDescent="0.25">
      <c r="A1400" s="3">
        <v>39773</v>
      </c>
      <c r="B1400" s="2">
        <f>Table3[[#This Row],[t0]]+1</f>
        <v>39774</v>
      </c>
      <c r="C1400" s="2">
        <f>Table3[[#This Row],[t0]]+2</f>
        <v>39775</v>
      </c>
      <c r="D1400" s="2">
        <f>Table3[[#This Row],[t0]]+3</f>
        <v>39776</v>
      </c>
      <c r="E1400" s="2">
        <f>Table3[[#This Row],[t0]]+4</f>
        <v>39777</v>
      </c>
    </row>
    <row r="1401" spans="1:5" x14ac:dyDescent="0.25">
      <c r="A1401" s="4">
        <v>39774</v>
      </c>
      <c r="B1401" s="2">
        <f>Table3[[#This Row],[t0]]+1</f>
        <v>39775</v>
      </c>
      <c r="C1401" s="2">
        <f>Table3[[#This Row],[t0]]+2</f>
        <v>39776</v>
      </c>
      <c r="D1401" s="2">
        <f>Table3[[#This Row],[t0]]+3</f>
        <v>39777</v>
      </c>
      <c r="E1401" s="2">
        <f>Table3[[#This Row],[t0]]+4</f>
        <v>39778</v>
      </c>
    </row>
    <row r="1402" spans="1:5" x14ac:dyDescent="0.25">
      <c r="A1402" s="3">
        <v>39774</v>
      </c>
      <c r="B1402" s="2">
        <f>Table3[[#This Row],[t0]]+1</f>
        <v>39775</v>
      </c>
      <c r="C1402" s="2">
        <f>Table3[[#This Row],[t0]]+2</f>
        <v>39776</v>
      </c>
      <c r="D1402" s="2">
        <f>Table3[[#This Row],[t0]]+3</f>
        <v>39777</v>
      </c>
      <c r="E1402" s="2">
        <f>Table3[[#This Row],[t0]]+4</f>
        <v>39778</v>
      </c>
    </row>
    <row r="1403" spans="1:5" x14ac:dyDescent="0.25">
      <c r="A1403" s="4">
        <v>39774</v>
      </c>
      <c r="B1403" s="2">
        <f>Table3[[#This Row],[t0]]+1</f>
        <v>39775</v>
      </c>
      <c r="C1403" s="2">
        <f>Table3[[#This Row],[t0]]+2</f>
        <v>39776</v>
      </c>
      <c r="D1403" s="2">
        <f>Table3[[#This Row],[t0]]+3</f>
        <v>39777</v>
      </c>
      <c r="E1403" s="2">
        <f>Table3[[#This Row],[t0]]+4</f>
        <v>39778</v>
      </c>
    </row>
    <row r="1404" spans="1:5" x14ac:dyDescent="0.25">
      <c r="A1404" s="3">
        <v>39774</v>
      </c>
      <c r="B1404" s="2">
        <f>Table3[[#This Row],[t0]]+1</f>
        <v>39775</v>
      </c>
      <c r="C1404" s="2">
        <f>Table3[[#This Row],[t0]]+2</f>
        <v>39776</v>
      </c>
      <c r="D1404" s="2">
        <f>Table3[[#This Row],[t0]]+3</f>
        <v>39777</v>
      </c>
      <c r="E1404" s="2">
        <f>Table3[[#This Row],[t0]]+4</f>
        <v>39778</v>
      </c>
    </row>
    <row r="1405" spans="1:5" x14ac:dyDescent="0.25">
      <c r="A1405" s="4">
        <v>39779</v>
      </c>
      <c r="B1405" s="2">
        <f>Table3[[#This Row],[t0]]+1</f>
        <v>39780</v>
      </c>
      <c r="C1405" s="2">
        <f>Table3[[#This Row],[t0]]+2</f>
        <v>39781</v>
      </c>
      <c r="D1405" s="2">
        <f>Table3[[#This Row],[t0]]+3</f>
        <v>39782</v>
      </c>
      <c r="E1405" s="2">
        <f>Table3[[#This Row],[t0]]+4</f>
        <v>39783</v>
      </c>
    </row>
    <row r="1406" spans="1:5" x14ac:dyDescent="0.25">
      <c r="A1406" s="3">
        <v>39782</v>
      </c>
      <c r="B1406" s="2">
        <f>Table3[[#This Row],[t0]]+1</f>
        <v>39783</v>
      </c>
      <c r="C1406" s="2">
        <f>Table3[[#This Row],[t0]]+2</f>
        <v>39784</v>
      </c>
      <c r="D1406" s="2">
        <f>Table3[[#This Row],[t0]]+3</f>
        <v>39785</v>
      </c>
      <c r="E1406" s="2">
        <f>Table3[[#This Row],[t0]]+4</f>
        <v>39786</v>
      </c>
    </row>
    <row r="1407" spans="1:5" x14ac:dyDescent="0.25">
      <c r="A1407" s="4">
        <v>39783</v>
      </c>
      <c r="B1407" s="2">
        <f>Table3[[#This Row],[t0]]+1</f>
        <v>39784</v>
      </c>
      <c r="C1407" s="2">
        <f>Table3[[#This Row],[t0]]+2</f>
        <v>39785</v>
      </c>
      <c r="D1407" s="2">
        <f>Table3[[#This Row],[t0]]+3</f>
        <v>39786</v>
      </c>
      <c r="E1407" s="2">
        <f>Table3[[#This Row],[t0]]+4</f>
        <v>39787</v>
      </c>
    </row>
    <row r="1408" spans="1:5" x14ac:dyDescent="0.25">
      <c r="A1408" s="3">
        <v>39783</v>
      </c>
      <c r="B1408" s="2">
        <f>Table3[[#This Row],[t0]]+1</f>
        <v>39784</v>
      </c>
      <c r="C1408" s="2">
        <f>Table3[[#This Row],[t0]]+2</f>
        <v>39785</v>
      </c>
      <c r="D1408" s="2">
        <f>Table3[[#This Row],[t0]]+3</f>
        <v>39786</v>
      </c>
      <c r="E1408" s="2">
        <f>Table3[[#This Row],[t0]]+4</f>
        <v>39787</v>
      </c>
    </row>
    <row r="1409" spans="1:5" x14ac:dyDescent="0.25">
      <c r="A1409" s="4">
        <v>39790</v>
      </c>
      <c r="B1409" s="2">
        <f>Table3[[#This Row],[t0]]+1</f>
        <v>39791</v>
      </c>
      <c r="C1409" s="2">
        <f>Table3[[#This Row],[t0]]+2</f>
        <v>39792</v>
      </c>
      <c r="D1409" s="2">
        <f>Table3[[#This Row],[t0]]+3</f>
        <v>39793</v>
      </c>
      <c r="E1409" s="2">
        <f>Table3[[#This Row],[t0]]+4</f>
        <v>39794</v>
      </c>
    </row>
    <row r="1410" spans="1:5" x14ac:dyDescent="0.25">
      <c r="A1410" s="3">
        <v>39793</v>
      </c>
      <c r="B1410" s="2">
        <f>Table3[[#This Row],[t0]]+1</f>
        <v>39794</v>
      </c>
      <c r="C1410" s="2">
        <f>Table3[[#This Row],[t0]]+2</f>
        <v>39795</v>
      </c>
      <c r="D1410" s="2">
        <f>Table3[[#This Row],[t0]]+3</f>
        <v>39796</v>
      </c>
      <c r="E1410" s="2">
        <f>Table3[[#This Row],[t0]]+4</f>
        <v>39797</v>
      </c>
    </row>
    <row r="1411" spans="1:5" x14ac:dyDescent="0.25">
      <c r="A1411" s="4">
        <v>39794</v>
      </c>
      <c r="B1411" s="2">
        <f>Table3[[#This Row],[t0]]+1</f>
        <v>39795</v>
      </c>
      <c r="C1411" s="2">
        <f>Table3[[#This Row],[t0]]+2</f>
        <v>39796</v>
      </c>
      <c r="D1411" s="2">
        <f>Table3[[#This Row],[t0]]+3</f>
        <v>39797</v>
      </c>
      <c r="E1411" s="2">
        <f>Table3[[#This Row],[t0]]+4</f>
        <v>39798</v>
      </c>
    </row>
    <row r="1412" spans="1:5" x14ac:dyDescent="0.25">
      <c r="A1412" s="3">
        <v>39807</v>
      </c>
      <c r="B1412" s="2">
        <f>Table3[[#This Row],[t0]]+1</f>
        <v>39808</v>
      </c>
      <c r="C1412" s="2">
        <f>Table3[[#This Row],[t0]]+2</f>
        <v>39809</v>
      </c>
      <c r="D1412" s="2">
        <f>Table3[[#This Row],[t0]]+3</f>
        <v>39810</v>
      </c>
      <c r="E1412" s="2">
        <f>Table3[[#This Row],[t0]]+4</f>
        <v>39811</v>
      </c>
    </row>
    <row r="1413" spans="1:5" x14ac:dyDescent="0.25">
      <c r="A1413" s="4">
        <v>39808</v>
      </c>
      <c r="B1413" s="2">
        <f>Table3[[#This Row],[t0]]+1</f>
        <v>39809</v>
      </c>
      <c r="C1413" s="2">
        <f>Table3[[#This Row],[t0]]+2</f>
        <v>39810</v>
      </c>
      <c r="D1413" s="2">
        <f>Table3[[#This Row],[t0]]+3</f>
        <v>39811</v>
      </c>
      <c r="E1413" s="2">
        <f>Table3[[#This Row],[t0]]+4</f>
        <v>39812</v>
      </c>
    </row>
    <row r="1414" spans="1:5" x14ac:dyDescent="0.25">
      <c r="A1414" s="3">
        <v>39810</v>
      </c>
      <c r="B1414" s="2">
        <f>Table3[[#This Row],[t0]]+1</f>
        <v>39811</v>
      </c>
      <c r="C1414" s="2">
        <f>Table3[[#This Row],[t0]]+2</f>
        <v>39812</v>
      </c>
      <c r="D1414" s="2">
        <f>Table3[[#This Row],[t0]]+3</f>
        <v>39813</v>
      </c>
      <c r="E1414" s="2">
        <f>Table3[[#This Row],[t0]]+4</f>
        <v>39814</v>
      </c>
    </row>
    <row r="1415" spans="1:5" x14ac:dyDescent="0.25">
      <c r="A1415" s="4">
        <v>39810</v>
      </c>
      <c r="B1415" s="2">
        <f>Table3[[#This Row],[t0]]+1</f>
        <v>39811</v>
      </c>
      <c r="C1415" s="2">
        <f>Table3[[#This Row],[t0]]+2</f>
        <v>39812</v>
      </c>
      <c r="D1415" s="2">
        <f>Table3[[#This Row],[t0]]+3</f>
        <v>39813</v>
      </c>
      <c r="E1415" s="2">
        <f>Table3[[#This Row],[t0]]+4</f>
        <v>39814</v>
      </c>
    </row>
    <row r="1416" spans="1:5" x14ac:dyDescent="0.25">
      <c r="A1416" s="3">
        <v>39811</v>
      </c>
      <c r="B1416" s="2">
        <f>Table3[[#This Row],[t0]]+1</f>
        <v>39812</v>
      </c>
      <c r="C1416" s="2">
        <f>Table3[[#This Row],[t0]]+2</f>
        <v>39813</v>
      </c>
      <c r="D1416" s="2">
        <f>Table3[[#This Row],[t0]]+3</f>
        <v>39814</v>
      </c>
      <c r="E1416" s="2">
        <f>Table3[[#This Row],[t0]]+4</f>
        <v>39815</v>
      </c>
    </row>
    <row r="1417" spans="1:5" x14ac:dyDescent="0.25">
      <c r="A1417" s="4">
        <v>39811</v>
      </c>
      <c r="B1417" s="2">
        <f>Table3[[#This Row],[t0]]+1</f>
        <v>39812</v>
      </c>
      <c r="C1417" s="2">
        <f>Table3[[#This Row],[t0]]+2</f>
        <v>39813</v>
      </c>
      <c r="D1417" s="2">
        <f>Table3[[#This Row],[t0]]+3</f>
        <v>39814</v>
      </c>
      <c r="E1417" s="2">
        <f>Table3[[#This Row],[t0]]+4</f>
        <v>39815</v>
      </c>
    </row>
    <row r="1418" spans="1:5" x14ac:dyDescent="0.25">
      <c r="A1418" s="3">
        <v>39815</v>
      </c>
      <c r="B1418" s="2">
        <f>Table3[[#This Row],[t0]]+1</f>
        <v>39816</v>
      </c>
      <c r="C1418" s="2">
        <f>Table3[[#This Row],[t0]]+2</f>
        <v>39817</v>
      </c>
      <c r="D1418" s="2">
        <f>Table3[[#This Row],[t0]]+3</f>
        <v>39818</v>
      </c>
      <c r="E1418" s="2">
        <f>Table3[[#This Row],[t0]]+4</f>
        <v>39819</v>
      </c>
    </row>
    <row r="1419" spans="1:5" x14ac:dyDescent="0.25">
      <c r="A1419" s="4">
        <v>39821</v>
      </c>
      <c r="B1419" s="2">
        <f>Table3[[#This Row],[t0]]+1</f>
        <v>39822</v>
      </c>
      <c r="C1419" s="2">
        <f>Table3[[#This Row],[t0]]+2</f>
        <v>39823</v>
      </c>
      <c r="D1419" s="2">
        <f>Table3[[#This Row],[t0]]+3</f>
        <v>39824</v>
      </c>
      <c r="E1419" s="2">
        <f>Table3[[#This Row],[t0]]+4</f>
        <v>39825</v>
      </c>
    </row>
    <row r="1420" spans="1:5" x14ac:dyDescent="0.25">
      <c r="A1420" s="3">
        <v>39821</v>
      </c>
      <c r="B1420" s="2">
        <f>Table3[[#This Row],[t0]]+1</f>
        <v>39822</v>
      </c>
      <c r="C1420" s="2">
        <f>Table3[[#This Row],[t0]]+2</f>
        <v>39823</v>
      </c>
      <c r="D1420" s="2">
        <f>Table3[[#This Row],[t0]]+3</f>
        <v>39824</v>
      </c>
      <c r="E1420" s="2">
        <f>Table3[[#This Row],[t0]]+4</f>
        <v>39825</v>
      </c>
    </row>
    <row r="1421" spans="1:5" x14ac:dyDescent="0.25">
      <c r="A1421" s="4">
        <v>39821</v>
      </c>
      <c r="B1421" s="2">
        <f>Table3[[#This Row],[t0]]+1</f>
        <v>39822</v>
      </c>
      <c r="C1421" s="2">
        <f>Table3[[#This Row],[t0]]+2</f>
        <v>39823</v>
      </c>
      <c r="D1421" s="2">
        <f>Table3[[#This Row],[t0]]+3</f>
        <v>39824</v>
      </c>
      <c r="E1421" s="2">
        <f>Table3[[#This Row],[t0]]+4</f>
        <v>39825</v>
      </c>
    </row>
    <row r="1422" spans="1:5" x14ac:dyDescent="0.25">
      <c r="A1422" s="3">
        <v>39822</v>
      </c>
      <c r="B1422" s="2">
        <f>Table3[[#This Row],[t0]]+1</f>
        <v>39823</v>
      </c>
      <c r="C1422" s="2">
        <f>Table3[[#This Row],[t0]]+2</f>
        <v>39824</v>
      </c>
      <c r="D1422" s="2">
        <f>Table3[[#This Row],[t0]]+3</f>
        <v>39825</v>
      </c>
      <c r="E1422" s="2">
        <f>Table3[[#This Row],[t0]]+4</f>
        <v>39826</v>
      </c>
    </row>
    <row r="1423" spans="1:5" x14ac:dyDescent="0.25">
      <c r="A1423" s="4">
        <v>39826</v>
      </c>
      <c r="B1423" s="2">
        <f>Table3[[#This Row],[t0]]+1</f>
        <v>39827</v>
      </c>
      <c r="C1423" s="2">
        <f>Table3[[#This Row],[t0]]+2</f>
        <v>39828</v>
      </c>
      <c r="D1423" s="2">
        <f>Table3[[#This Row],[t0]]+3</f>
        <v>39829</v>
      </c>
      <c r="E1423" s="2">
        <f>Table3[[#This Row],[t0]]+4</f>
        <v>39830</v>
      </c>
    </row>
    <row r="1424" spans="1:5" x14ac:dyDescent="0.25">
      <c r="A1424" s="3">
        <v>39831</v>
      </c>
      <c r="B1424" s="2">
        <f>Table3[[#This Row],[t0]]+1</f>
        <v>39832</v>
      </c>
      <c r="C1424" s="2">
        <f>Table3[[#This Row],[t0]]+2</f>
        <v>39833</v>
      </c>
      <c r="D1424" s="2">
        <f>Table3[[#This Row],[t0]]+3</f>
        <v>39834</v>
      </c>
      <c r="E1424" s="2">
        <f>Table3[[#This Row],[t0]]+4</f>
        <v>39835</v>
      </c>
    </row>
    <row r="1425" spans="1:5" x14ac:dyDescent="0.25">
      <c r="A1425" s="4">
        <v>39831</v>
      </c>
      <c r="B1425" s="2">
        <f>Table3[[#This Row],[t0]]+1</f>
        <v>39832</v>
      </c>
      <c r="C1425" s="2">
        <f>Table3[[#This Row],[t0]]+2</f>
        <v>39833</v>
      </c>
      <c r="D1425" s="2">
        <f>Table3[[#This Row],[t0]]+3</f>
        <v>39834</v>
      </c>
      <c r="E1425" s="2">
        <f>Table3[[#This Row],[t0]]+4</f>
        <v>39835</v>
      </c>
    </row>
    <row r="1426" spans="1:5" x14ac:dyDescent="0.25">
      <c r="A1426" s="3">
        <v>39832</v>
      </c>
      <c r="B1426" s="2">
        <f>Table3[[#This Row],[t0]]+1</f>
        <v>39833</v>
      </c>
      <c r="C1426" s="2">
        <f>Table3[[#This Row],[t0]]+2</f>
        <v>39834</v>
      </c>
      <c r="D1426" s="2">
        <f>Table3[[#This Row],[t0]]+3</f>
        <v>39835</v>
      </c>
      <c r="E1426" s="2">
        <f>Table3[[#This Row],[t0]]+4</f>
        <v>39836</v>
      </c>
    </row>
    <row r="1427" spans="1:5" x14ac:dyDescent="0.25">
      <c r="A1427" s="4">
        <v>39833</v>
      </c>
      <c r="B1427" s="2">
        <f>Table3[[#This Row],[t0]]+1</f>
        <v>39834</v>
      </c>
      <c r="C1427" s="2">
        <f>Table3[[#This Row],[t0]]+2</f>
        <v>39835</v>
      </c>
      <c r="D1427" s="2">
        <f>Table3[[#This Row],[t0]]+3</f>
        <v>39836</v>
      </c>
      <c r="E1427" s="2">
        <f>Table3[[#This Row],[t0]]+4</f>
        <v>39837</v>
      </c>
    </row>
    <row r="1428" spans="1:5" x14ac:dyDescent="0.25">
      <c r="A1428" s="3">
        <v>39833</v>
      </c>
      <c r="B1428" s="2">
        <f>Table3[[#This Row],[t0]]+1</f>
        <v>39834</v>
      </c>
      <c r="C1428" s="2">
        <f>Table3[[#This Row],[t0]]+2</f>
        <v>39835</v>
      </c>
      <c r="D1428" s="2">
        <f>Table3[[#This Row],[t0]]+3</f>
        <v>39836</v>
      </c>
      <c r="E1428" s="2">
        <f>Table3[[#This Row],[t0]]+4</f>
        <v>39837</v>
      </c>
    </row>
    <row r="1429" spans="1:5" x14ac:dyDescent="0.25">
      <c r="A1429" s="4">
        <v>39836</v>
      </c>
      <c r="B1429" s="2">
        <f>Table3[[#This Row],[t0]]+1</f>
        <v>39837</v>
      </c>
      <c r="C1429" s="2">
        <f>Table3[[#This Row],[t0]]+2</f>
        <v>39838</v>
      </c>
      <c r="D1429" s="2">
        <f>Table3[[#This Row],[t0]]+3</f>
        <v>39839</v>
      </c>
      <c r="E1429" s="2">
        <f>Table3[[#This Row],[t0]]+4</f>
        <v>39840</v>
      </c>
    </row>
    <row r="1430" spans="1:5" x14ac:dyDescent="0.25">
      <c r="A1430" s="3">
        <v>39838</v>
      </c>
      <c r="B1430" s="2">
        <f>Table3[[#This Row],[t0]]+1</f>
        <v>39839</v>
      </c>
      <c r="C1430" s="2">
        <f>Table3[[#This Row],[t0]]+2</f>
        <v>39840</v>
      </c>
      <c r="D1430" s="2">
        <f>Table3[[#This Row],[t0]]+3</f>
        <v>39841</v>
      </c>
      <c r="E1430" s="2">
        <f>Table3[[#This Row],[t0]]+4</f>
        <v>39842</v>
      </c>
    </row>
    <row r="1431" spans="1:5" x14ac:dyDescent="0.25">
      <c r="A1431" s="4">
        <v>39840</v>
      </c>
      <c r="B1431" s="2">
        <f>Table3[[#This Row],[t0]]+1</f>
        <v>39841</v>
      </c>
      <c r="C1431" s="2">
        <f>Table3[[#This Row],[t0]]+2</f>
        <v>39842</v>
      </c>
      <c r="D1431" s="2">
        <f>Table3[[#This Row],[t0]]+3</f>
        <v>39843</v>
      </c>
      <c r="E1431" s="2">
        <f>Table3[[#This Row],[t0]]+4</f>
        <v>39844</v>
      </c>
    </row>
    <row r="1432" spans="1:5" x14ac:dyDescent="0.25">
      <c r="A1432" s="3">
        <v>39844</v>
      </c>
      <c r="B1432" s="2">
        <f>Table3[[#This Row],[t0]]+1</f>
        <v>39845</v>
      </c>
      <c r="C1432" s="2">
        <f>Table3[[#This Row],[t0]]+2</f>
        <v>39846</v>
      </c>
      <c r="D1432" s="2">
        <f>Table3[[#This Row],[t0]]+3</f>
        <v>39847</v>
      </c>
      <c r="E1432" s="2">
        <f>Table3[[#This Row],[t0]]+4</f>
        <v>39848</v>
      </c>
    </row>
    <row r="1433" spans="1:5" x14ac:dyDescent="0.25">
      <c r="A1433" s="4">
        <v>39845</v>
      </c>
      <c r="B1433" s="2">
        <f>Table3[[#This Row],[t0]]+1</f>
        <v>39846</v>
      </c>
      <c r="C1433" s="2">
        <f>Table3[[#This Row],[t0]]+2</f>
        <v>39847</v>
      </c>
      <c r="D1433" s="2">
        <f>Table3[[#This Row],[t0]]+3</f>
        <v>39848</v>
      </c>
      <c r="E1433" s="2">
        <f>Table3[[#This Row],[t0]]+4</f>
        <v>39849</v>
      </c>
    </row>
    <row r="1434" spans="1:5" x14ac:dyDescent="0.25">
      <c r="A1434" s="3">
        <v>39846</v>
      </c>
      <c r="B1434" s="2">
        <f>Table3[[#This Row],[t0]]+1</f>
        <v>39847</v>
      </c>
      <c r="C1434" s="2">
        <f>Table3[[#This Row],[t0]]+2</f>
        <v>39848</v>
      </c>
      <c r="D1434" s="2">
        <f>Table3[[#This Row],[t0]]+3</f>
        <v>39849</v>
      </c>
      <c r="E1434" s="2">
        <f>Table3[[#This Row],[t0]]+4</f>
        <v>39850</v>
      </c>
    </row>
    <row r="1435" spans="1:5" x14ac:dyDescent="0.25">
      <c r="A1435" s="4">
        <v>39851</v>
      </c>
      <c r="B1435" s="2">
        <f>Table3[[#This Row],[t0]]+1</f>
        <v>39852</v>
      </c>
      <c r="C1435" s="2">
        <f>Table3[[#This Row],[t0]]+2</f>
        <v>39853</v>
      </c>
      <c r="D1435" s="2">
        <f>Table3[[#This Row],[t0]]+3</f>
        <v>39854</v>
      </c>
      <c r="E1435" s="2">
        <f>Table3[[#This Row],[t0]]+4</f>
        <v>39855</v>
      </c>
    </row>
    <row r="1436" spans="1:5" x14ac:dyDescent="0.25">
      <c r="A1436" s="3">
        <v>39853</v>
      </c>
      <c r="B1436" s="2">
        <f>Table3[[#This Row],[t0]]+1</f>
        <v>39854</v>
      </c>
      <c r="C1436" s="2">
        <f>Table3[[#This Row],[t0]]+2</f>
        <v>39855</v>
      </c>
      <c r="D1436" s="2">
        <f>Table3[[#This Row],[t0]]+3</f>
        <v>39856</v>
      </c>
      <c r="E1436" s="2">
        <f>Table3[[#This Row],[t0]]+4</f>
        <v>39857</v>
      </c>
    </row>
    <row r="1437" spans="1:5" x14ac:dyDescent="0.25">
      <c r="A1437" s="4">
        <v>39856</v>
      </c>
      <c r="B1437" s="2">
        <f>Table3[[#This Row],[t0]]+1</f>
        <v>39857</v>
      </c>
      <c r="C1437" s="2">
        <f>Table3[[#This Row],[t0]]+2</f>
        <v>39858</v>
      </c>
      <c r="D1437" s="2">
        <f>Table3[[#This Row],[t0]]+3</f>
        <v>39859</v>
      </c>
      <c r="E1437" s="2">
        <f>Table3[[#This Row],[t0]]+4</f>
        <v>39860</v>
      </c>
    </row>
    <row r="1438" spans="1:5" x14ac:dyDescent="0.25">
      <c r="A1438" s="3">
        <v>39858</v>
      </c>
      <c r="B1438" s="2">
        <f>Table3[[#This Row],[t0]]+1</f>
        <v>39859</v>
      </c>
      <c r="C1438" s="2">
        <f>Table3[[#This Row],[t0]]+2</f>
        <v>39860</v>
      </c>
      <c r="D1438" s="2">
        <f>Table3[[#This Row],[t0]]+3</f>
        <v>39861</v>
      </c>
      <c r="E1438" s="2">
        <f>Table3[[#This Row],[t0]]+4</f>
        <v>39862</v>
      </c>
    </row>
    <row r="1439" spans="1:5" x14ac:dyDescent="0.25">
      <c r="A1439" s="4">
        <v>39859</v>
      </c>
      <c r="B1439" s="2">
        <f>Table3[[#This Row],[t0]]+1</f>
        <v>39860</v>
      </c>
      <c r="C1439" s="2">
        <f>Table3[[#This Row],[t0]]+2</f>
        <v>39861</v>
      </c>
      <c r="D1439" s="2">
        <f>Table3[[#This Row],[t0]]+3</f>
        <v>39862</v>
      </c>
      <c r="E1439" s="2">
        <f>Table3[[#This Row],[t0]]+4</f>
        <v>39863</v>
      </c>
    </row>
    <row r="1440" spans="1:5" x14ac:dyDescent="0.25">
      <c r="A1440" s="3">
        <v>39871</v>
      </c>
      <c r="B1440" s="2">
        <f>Table3[[#This Row],[t0]]+1</f>
        <v>39872</v>
      </c>
      <c r="C1440" s="2">
        <f>Table3[[#This Row],[t0]]+2</f>
        <v>39873</v>
      </c>
      <c r="D1440" s="2">
        <f>Table3[[#This Row],[t0]]+3</f>
        <v>39874</v>
      </c>
      <c r="E1440" s="2">
        <f>Table3[[#This Row],[t0]]+4</f>
        <v>39875</v>
      </c>
    </row>
    <row r="1441" spans="1:5" x14ac:dyDescent="0.25">
      <c r="A1441" s="4">
        <v>39872</v>
      </c>
      <c r="B1441" s="2">
        <f>Table3[[#This Row],[t0]]+1</f>
        <v>39873</v>
      </c>
      <c r="C1441" s="2">
        <f>Table3[[#This Row],[t0]]+2</f>
        <v>39874</v>
      </c>
      <c r="D1441" s="2">
        <f>Table3[[#This Row],[t0]]+3</f>
        <v>39875</v>
      </c>
      <c r="E1441" s="2">
        <f>Table3[[#This Row],[t0]]+4</f>
        <v>39876</v>
      </c>
    </row>
    <row r="1442" spans="1:5" x14ac:dyDescent="0.25">
      <c r="A1442" s="3">
        <v>39873</v>
      </c>
      <c r="B1442" s="2">
        <f>Table3[[#This Row],[t0]]+1</f>
        <v>39874</v>
      </c>
      <c r="C1442" s="2">
        <f>Table3[[#This Row],[t0]]+2</f>
        <v>39875</v>
      </c>
      <c r="D1442" s="2">
        <f>Table3[[#This Row],[t0]]+3</f>
        <v>39876</v>
      </c>
      <c r="E1442" s="2">
        <f>Table3[[#This Row],[t0]]+4</f>
        <v>39877</v>
      </c>
    </row>
    <row r="1443" spans="1:5" x14ac:dyDescent="0.25">
      <c r="A1443" s="4">
        <v>39874</v>
      </c>
      <c r="B1443" s="2">
        <f>Table3[[#This Row],[t0]]+1</f>
        <v>39875</v>
      </c>
      <c r="C1443" s="2">
        <f>Table3[[#This Row],[t0]]+2</f>
        <v>39876</v>
      </c>
      <c r="D1443" s="2">
        <f>Table3[[#This Row],[t0]]+3</f>
        <v>39877</v>
      </c>
      <c r="E1443" s="2">
        <f>Table3[[#This Row],[t0]]+4</f>
        <v>39878</v>
      </c>
    </row>
    <row r="1444" spans="1:5" x14ac:dyDescent="0.25">
      <c r="A1444" s="3">
        <v>39896</v>
      </c>
      <c r="B1444" s="2">
        <f>Table3[[#This Row],[t0]]+1</f>
        <v>39897</v>
      </c>
      <c r="C1444" s="2">
        <f>Table3[[#This Row],[t0]]+2</f>
        <v>39898</v>
      </c>
      <c r="D1444" s="2">
        <f>Table3[[#This Row],[t0]]+3</f>
        <v>39899</v>
      </c>
      <c r="E1444" s="2">
        <f>Table3[[#This Row],[t0]]+4</f>
        <v>39900</v>
      </c>
    </row>
    <row r="1445" spans="1:5" x14ac:dyDescent="0.25">
      <c r="A1445" s="4">
        <v>39897</v>
      </c>
      <c r="B1445" s="2">
        <f>Table3[[#This Row],[t0]]+1</f>
        <v>39898</v>
      </c>
      <c r="C1445" s="2">
        <f>Table3[[#This Row],[t0]]+2</f>
        <v>39899</v>
      </c>
      <c r="D1445" s="2">
        <f>Table3[[#This Row],[t0]]+3</f>
        <v>39900</v>
      </c>
      <c r="E1445" s="2">
        <f>Table3[[#This Row],[t0]]+4</f>
        <v>39901</v>
      </c>
    </row>
    <row r="1446" spans="1:5" x14ac:dyDescent="0.25">
      <c r="A1446" s="3">
        <v>39898</v>
      </c>
      <c r="B1446" s="2">
        <f>Table3[[#This Row],[t0]]+1</f>
        <v>39899</v>
      </c>
      <c r="C1446" s="2">
        <f>Table3[[#This Row],[t0]]+2</f>
        <v>39900</v>
      </c>
      <c r="D1446" s="2">
        <f>Table3[[#This Row],[t0]]+3</f>
        <v>39901</v>
      </c>
      <c r="E1446" s="2">
        <f>Table3[[#This Row],[t0]]+4</f>
        <v>39902</v>
      </c>
    </row>
    <row r="1447" spans="1:5" x14ac:dyDescent="0.25">
      <c r="A1447" s="4">
        <v>39904</v>
      </c>
      <c r="B1447" s="2">
        <f>Table3[[#This Row],[t0]]+1</f>
        <v>39905</v>
      </c>
      <c r="C1447" s="2">
        <f>Table3[[#This Row],[t0]]+2</f>
        <v>39906</v>
      </c>
      <c r="D1447" s="2">
        <f>Table3[[#This Row],[t0]]+3</f>
        <v>39907</v>
      </c>
      <c r="E1447" s="2">
        <f>Table3[[#This Row],[t0]]+4</f>
        <v>39908</v>
      </c>
    </row>
    <row r="1448" spans="1:5" x14ac:dyDescent="0.25">
      <c r="A1448" s="3">
        <v>39904</v>
      </c>
      <c r="B1448" s="2">
        <f>Table3[[#This Row],[t0]]+1</f>
        <v>39905</v>
      </c>
      <c r="C1448" s="2">
        <f>Table3[[#This Row],[t0]]+2</f>
        <v>39906</v>
      </c>
      <c r="D1448" s="2">
        <f>Table3[[#This Row],[t0]]+3</f>
        <v>39907</v>
      </c>
      <c r="E1448" s="2">
        <f>Table3[[#This Row],[t0]]+4</f>
        <v>39908</v>
      </c>
    </row>
    <row r="1449" spans="1:5" x14ac:dyDescent="0.25">
      <c r="A1449" s="4">
        <v>39907</v>
      </c>
      <c r="B1449" s="2">
        <f>Table3[[#This Row],[t0]]+1</f>
        <v>39908</v>
      </c>
      <c r="C1449" s="2">
        <f>Table3[[#This Row],[t0]]+2</f>
        <v>39909</v>
      </c>
      <c r="D1449" s="2">
        <f>Table3[[#This Row],[t0]]+3</f>
        <v>39910</v>
      </c>
      <c r="E1449" s="2">
        <f>Table3[[#This Row],[t0]]+4</f>
        <v>39911</v>
      </c>
    </row>
    <row r="1450" spans="1:5" x14ac:dyDescent="0.25">
      <c r="A1450" s="3">
        <v>39909</v>
      </c>
      <c r="B1450" s="2">
        <f>Table3[[#This Row],[t0]]+1</f>
        <v>39910</v>
      </c>
      <c r="C1450" s="2">
        <f>Table3[[#This Row],[t0]]+2</f>
        <v>39911</v>
      </c>
      <c r="D1450" s="2">
        <f>Table3[[#This Row],[t0]]+3</f>
        <v>39912</v>
      </c>
      <c r="E1450" s="2">
        <f>Table3[[#This Row],[t0]]+4</f>
        <v>39913</v>
      </c>
    </row>
    <row r="1451" spans="1:5" x14ac:dyDescent="0.25">
      <c r="A1451" s="4">
        <v>39915</v>
      </c>
      <c r="B1451" s="2">
        <f>Table3[[#This Row],[t0]]+1</f>
        <v>39916</v>
      </c>
      <c r="C1451" s="2">
        <f>Table3[[#This Row],[t0]]+2</f>
        <v>39917</v>
      </c>
      <c r="D1451" s="2">
        <f>Table3[[#This Row],[t0]]+3</f>
        <v>39918</v>
      </c>
      <c r="E1451" s="2">
        <f>Table3[[#This Row],[t0]]+4</f>
        <v>39919</v>
      </c>
    </row>
    <row r="1452" spans="1:5" x14ac:dyDescent="0.25">
      <c r="A1452" s="3">
        <v>39915</v>
      </c>
      <c r="B1452" s="2">
        <f>Table3[[#This Row],[t0]]+1</f>
        <v>39916</v>
      </c>
      <c r="C1452" s="2">
        <f>Table3[[#This Row],[t0]]+2</f>
        <v>39917</v>
      </c>
      <c r="D1452" s="2">
        <f>Table3[[#This Row],[t0]]+3</f>
        <v>39918</v>
      </c>
      <c r="E1452" s="2">
        <f>Table3[[#This Row],[t0]]+4</f>
        <v>39919</v>
      </c>
    </row>
    <row r="1453" spans="1:5" x14ac:dyDescent="0.25">
      <c r="A1453" s="4">
        <v>39917</v>
      </c>
      <c r="B1453" s="2">
        <f>Table3[[#This Row],[t0]]+1</f>
        <v>39918</v>
      </c>
      <c r="C1453" s="2">
        <f>Table3[[#This Row],[t0]]+2</f>
        <v>39919</v>
      </c>
      <c r="D1453" s="2">
        <f>Table3[[#This Row],[t0]]+3</f>
        <v>39920</v>
      </c>
      <c r="E1453" s="2">
        <f>Table3[[#This Row],[t0]]+4</f>
        <v>39921</v>
      </c>
    </row>
    <row r="1454" spans="1:5" x14ac:dyDescent="0.25">
      <c r="A1454" s="3">
        <v>39924</v>
      </c>
      <c r="B1454" s="2">
        <f>Table3[[#This Row],[t0]]+1</f>
        <v>39925</v>
      </c>
      <c r="C1454" s="2">
        <f>Table3[[#This Row],[t0]]+2</f>
        <v>39926</v>
      </c>
      <c r="D1454" s="2">
        <f>Table3[[#This Row],[t0]]+3</f>
        <v>39927</v>
      </c>
      <c r="E1454" s="2">
        <f>Table3[[#This Row],[t0]]+4</f>
        <v>39928</v>
      </c>
    </row>
    <row r="1455" spans="1:5" x14ac:dyDescent="0.25">
      <c r="A1455" s="4">
        <v>39925</v>
      </c>
      <c r="B1455" s="2">
        <f>Table3[[#This Row],[t0]]+1</f>
        <v>39926</v>
      </c>
      <c r="C1455" s="2">
        <f>Table3[[#This Row],[t0]]+2</f>
        <v>39927</v>
      </c>
      <c r="D1455" s="2">
        <f>Table3[[#This Row],[t0]]+3</f>
        <v>39928</v>
      </c>
      <c r="E1455" s="2">
        <f>Table3[[#This Row],[t0]]+4</f>
        <v>39929</v>
      </c>
    </row>
    <row r="1456" spans="1:5" x14ac:dyDescent="0.25">
      <c r="A1456" s="3">
        <v>39933</v>
      </c>
      <c r="B1456" s="2">
        <f>Table3[[#This Row],[t0]]+1</f>
        <v>39934</v>
      </c>
      <c r="C1456" s="2">
        <f>Table3[[#This Row],[t0]]+2</f>
        <v>39935</v>
      </c>
      <c r="D1456" s="2">
        <f>Table3[[#This Row],[t0]]+3</f>
        <v>39936</v>
      </c>
      <c r="E1456" s="2">
        <f>Table3[[#This Row],[t0]]+4</f>
        <v>39937</v>
      </c>
    </row>
    <row r="1457" spans="1:5" x14ac:dyDescent="0.25">
      <c r="A1457" s="4">
        <v>39936</v>
      </c>
      <c r="B1457" s="2">
        <f>Table3[[#This Row],[t0]]+1</f>
        <v>39937</v>
      </c>
      <c r="C1457" s="2">
        <f>Table3[[#This Row],[t0]]+2</f>
        <v>39938</v>
      </c>
      <c r="D1457" s="2">
        <f>Table3[[#This Row],[t0]]+3</f>
        <v>39939</v>
      </c>
      <c r="E1457" s="2">
        <f>Table3[[#This Row],[t0]]+4</f>
        <v>39940</v>
      </c>
    </row>
    <row r="1458" spans="1:5" x14ac:dyDescent="0.25">
      <c r="A1458" s="3">
        <v>39938</v>
      </c>
      <c r="B1458" s="2">
        <f>Table3[[#This Row],[t0]]+1</f>
        <v>39939</v>
      </c>
      <c r="C1458" s="2">
        <f>Table3[[#This Row],[t0]]+2</f>
        <v>39940</v>
      </c>
      <c r="D1458" s="2">
        <f>Table3[[#This Row],[t0]]+3</f>
        <v>39941</v>
      </c>
      <c r="E1458" s="2">
        <f>Table3[[#This Row],[t0]]+4</f>
        <v>39942</v>
      </c>
    </row>
    <row r="1459" spans="1:5" x14ac:dyDescent="0.25">
      <c r="A1459" s="4">
        <v>39948</v>
      </c>
      <c r="B1459" s="2">
        <f>Table3[[#This Row],[t0]]+1</f>
        <v>39949</v>
      </c>
      <c r="C1459" s="2">
        <f>Table3[[#This Row],[t0]]+2</f>
        <v>39950</v>
      </c>
      <c r="D1459" s="2">
        <f>Table3[[#This Row],[t0]]+3</f>
        <v>39951</v>
      </c>
      <c r="E1459" s="2">
        <f>Table3[[#This Row],[t0]]+4</f>
        <v>39952</v>
      </c>
    </row>
    <row r="1460" spans="1:5" x14ac:dyDescent="0.25">
      <c r="A1460" s="3">
        <v>39951</v>
      </c>
      <c r="B1460" s="2">
        <f>Table3[[#This Row],[t0]]+1</f>
        <v>39952</v>
      </c>
      <c r="C1460" s="2">
        <f>Table3[[#This Row],[t0]]+2</f>
        <v>39953</v>
      </c>
      <c r="D1460" s="2">
        <f>Table3[[#This Row],[t0]]+3</f>
        <v>39954</v>
      </c>
      <c r="E1460" s="2">
        <f>Table3[[#This Row],[t0]]+4</f>
        <v>39955</v>
      </c>
    </row>
    <row r="1461" spans="1:5" x14ac:dyDescent="0.25">
      <c r="A1461" s="4">
        <v>39951</v>
      </c>
      <c r="B1461" s="2">
        <f>Table3[[#This Row],[t0]]+1</f>
        <v>39952</v>
      </c>
      <c r="C1461" s="2">
        <f>Table3[[#This Row],[t0]]+2</f>
        <v>39953</v>
      </c>
      <c r="D1461" s="2">
        <f>Table3[[#This Row],[t0]]+3</f>
        <v>39954</v>
      </c>
      <c r="E1461" s="2">
        <f>Table3[[#This Row],[t0]]+4</f>
        <v>39955</v>
      </c>
    </row>
    <row r="1462" spans="1:5" x14ac:dyDescent="0.25">
      <c r="A1462" s="3">
        <v>39951</v>
      </c>
      <c r="B1462" s="2">
        <f>Table3[[#This Row],[t0]]+1</f>
        <v>39952</v>
      </c>
      <c r="C1462" s="2">
        <f>Table3[[#This Row],[t0]]+2</f>
        <v>39953</v>
      </c>
      <c r="D1462" s="2">
        <f>Table3[[#This Row],[t0]]+3</f>
        <v>39954</v>
      </c>
      <c r="E1462" s="2">
        <f>Table3[[#This Row],[t0]]+4</f>
        <v>39955</v>
      </c>
    </row>
    <row r="1463" spans="1:5" x14ac:dyDescent="0.25">
      <c r="A1463" s="4">
        <v>39959</v>
      </c>
      <c r="B1463" s="2">
        <f>Table3[[#This Row],[t0]]+1</f>
        <v>39960</v>
      </c>
      <c r="C1463" s="2">
        <f>Table3[[#This Row],[t0]]+2</f>
        <v>39961</v>
      </c>
      <c r="D1463" s="2">
        <f>Table3[[#This Row],[t0]]+3</f>
        <v>39962</v>
      </c>
      <c r="E1463" s="2">
        <f>Table3[[#This Row],[t0]]+4</f>
        <v>39963</v>
      </c>
    </row>
    <row r="1464" spans="1:5" x14ac:dyDescent="0.25">
      <c r="A1464" s="3">
        <v>39961</v>
      </c>
      <c r="B1464" s="2">
        <f>Table3[[#This Row],[t0]]+1</f>
        <v>39962</v>
      </c>
      <c r="C1464" s="2">
        <f>Table3[[#This Row],[t0]]+2</f>
        <v>39963</v>
      </c>
      <c r="D1464" s="2">
        <f>Table3[[#This Row],[t0]]+3</f>
        <v>39964</v>
      </c>
      <c r="E1464" s="2">
        <f>Table3[[#This Row],[t0]]+4</f>
        <v>39965</v>
      </c>
    </row>
    <row r="1465" spans="1:5" x14ac:dyDescent="0.25">
      <c r="A1465" s="4">
        <v>39964</v>
      </c>
      <c r="B1465" s="2">
        <f>Table3[[#This Row],[t0]]+1</f>
        <v>39965</v>
      </c>
      <c r="C1465" s="2">
        <f>Table3[[#This Row],[t0]]+2</f>
        <v>39966</v>
      </c>
      <c r="D1465" s="2">
        <f>Table3[[#This Row],[t0]]+3</f>
        <v>39967</v>
      </c>
      <c r="E1465" s="2">
        <f>Table3[[#This Row],[t0]]+4</f>
        <v>39968</v>
      </c>
    </row>
    <row r="1466" spans="1:5" x14ac:dyDescent="0.25">
      <c r="A1466" s="3">
        <v>39969</v>
      </c>
      <c r="B1466" s="2">
        <f>Table3[[#This Row],[t0]]+1</f>
        <v>39970</v>
      </c>
      <c r="C1466" s="2">
        <f>Table3[[#This Row],[t0]]+2</f>
        <v>39971</v>
      </c>
      <c r="D1466" s="2">
        <f>Table3[[#This Row],[t0]]+3</f>
        <v>39972</v>
      </c>
      <c r="E1466" s="2">
        <f>Table3[[#This Row],[t0]]+4</f>
        <v>39973</v>
      </c>
    </row>
    <row r="1467" spans="1:5" x14ac:dyDescent="0.25">
      <c r="A1467" s="4">
        <v>39970</v>
      </c>
      <c r="B1467" s="2">
        <f>Table3[[#This Row],[t0]]+1</f>
        <v>39971</v>
      </c>
      <c r="C1467" s="2">
        <f>Table3[[#This Row],[t0]]+2</f>
        <v>39972</v>
      </c>
      <c r="D1467" s="2">
        <f>Table3[[#This Row],[t0]]+3</f>
        <v>39973</v>
      </c>
      <c r="E1467" s="2">
        <f>Table3[[#This Row],[t0]]+4</f>
        <v>39974</v>
      </c>
    </row>
    <row r="1468" spans="1:5" x14ac:dyDescent="0.25">
      <c r="A1468" s="3">
        <v>39971</v>
      </c>
      <c r="B1468" s="2">
        <f>Table3[[#This Row],[t0]]+1</f>
        <v>39972</v>
      </c>
      <c r="C1468" s="2">
        <f>Table3[[#This Row],[t0]]+2</f>
        <v>39973</v>
      </c>
      <c r="D1468" s="2">
        <f>Table3[[#This Row],[t0]]+3</f>
        <v>39974</v>
      </c>
      <c r="E1468" s="2">
        <f>Table3[[#This Row],[t0]]+4</f>
        <v>39975</v>
      </c>
    </row>
    <row r="1469" spans="1:5" x14ac:dyDescent="0.25">
      <c r="A1469" s="4">
        <v>39975</v>
      </c>
      <c r="B1469" s="2">
        <f>Table3[[#This Row],[t0]]+1</f>
        <v>39976</v>
      </c>
      <c r="C1469" s="2">
        <f>Table3[[#This Row],[t0]]+2</f>
        <v>39977</v>
      </c>
      <c r="D1469" s="2">
        <f>Table3[[#This Row],[t0]]+3</f>
        <v>39978</v>
      </c>
      <c r="E1469" s="2">
        <f>Table3[[#This Row],[t0]]+4</f>
        <v>39979</v>
      </c>
    </row>
    <row r="1470" spans="1:5" x14ac:dyDescent="0.25">
      <c r="A1470" s="3">
        <v>39983</v>
      </c>
      <c r="B1470" s="2">
        <f>Table3[[#This Row],[t0]]+1</f>
        <v>39984</v>
      </c>
      <c r="C1470" s="2">
        <f>Table3[[#This Row],[t0]]+2</f>
        <v>39985</v>
      </c>
      <c r="D1470" s="2">
        <f>Table3[[#This Row],[t0]]+3</f>
        <v>39986</v>
      </c>
      <c r="E1470" s="2">
        <f>Table3[[#This Row],[t0]]+4</f>
        <v>39987</v>
      </c>
    </row>
    <row r="1471" spans="1:5" x14ac:dyDescent="0.25">
      <c r="A1471" s="4">
        <v>39983</v>
      </c>
      <c r="B1471" s="2">
        <f>Table3[[#This Row],[t0]]+1</f>
        <v>39984</v>
      </c>
      <c r="C1471" s="2">
        <f>Table3[[#This Row],[t0]]+2</f>
        <v>39985</v>
      </c>
      <c r="D1471" s="2">
        <f>Table3[[#This Row],[t0]]+3</f>
        <v>39986</v>
      </c>
      <c r="E1471" s="2">
        <f>Table3[[#This Row],[t0]]+4</f>
        <v>39987</v>
      </c>
    </row>
    <row r="1472" spans="1:5" x14ac:dyDescent="0.25">
      <c r="A1472" s="3">
        <v>39983</v>
      </c>
      <c r="B1472" s="2">
        <f>Table3[[#This Row],[t0]]+1</f>
        <v>39984</v>
      </c>
      <c r="C1472" s="2">
        <f>Table3[[#This Row],[t0]]+2</f>
        <v>39985</v>
      </c>
      <c r="D1472" s="2">
        <f>Table3[[#This Row],[t0]]+3</f>
        <v>39986</v>
      </c>
      <c r="E1472" s="2">
        <f>Table3[[#This Row],[t0]]+4</f>
        <v>39987</v>
      </c>
    </row>
    <row r="1473" spans="1:5" x14ac:dyDescent="0.25">
      <c r="A1473" s="4">
        <v>39984</v>
      </c>
      <c r="B1473" s="2">
        <f>Table3[[#This Row],[t0]]+1</f>
        <v>39985</v>
      </c>
      <c r="C1473" s="2">
        <f>Table3[[#This Row],[t0]]+2</f>
        <v>39986</v>
      </c>
      <c r="D1473" s="2">
        <f>Table3[[#This Row],[t0]]+3</f>
        <v>39987</v>
      </c>
      <c r="E1473" s="2">
        <f>Table3[[#This Row],[t0]]+4</f>
        <v>39988</v>
      </c>
    </row>
    <row r="1474" spans="1:5" x14ac:dyDescent="0.25">
      <c r="A1474" s="3">
        <v>39986</v>
      </c>
      <c r="B1474" s="2">
        <f>Table3[[#This Row],[t0]]+1</f>
        <v>39987</v>
      </c>
      <c r="C1474" s="2">
        <f>Table3[[#This Row],[t0]]+2</f>
        <v>39988</v>
      </c>
      <c r="D1474" s="2">
        <f>Table3[[#This Row],[t0]]+3</f>
        <v>39989</v>
      </c>
      <c r="E1474" s="2">
        <f>Table3[[#This Row],[t0]]+4</f>
        <v>39990</v>
      </c>
    </row>
    <row r="1475" spans="1:5" x14ac:dyDescent="0.25">
      <c r="A1475" s="4">
        <v>39986</v>
      </c>
      <c r="B1475" s="2">
        <f>Table3[[#This Row],[t0]]+1</f>
        <v>39987</v>
      </c>
      <c r="C1475" s="2">
        <f>Table3[[#This Row],[t0]]+2</f>
        <v>39988</v>
      </c>
      <c r="D1475" s="2">
        <f>Table3[[#This Row],[t0]]+3</f>
        <v>39989</v>
      </c>
      <c r="E1475" s="2">
        <f>Table3[[#This Row],[t0]]+4</f>
        <v>39990</v>
      </c>
    </row>
    <row r="1476" spans="1:5" x14ac:dyDescent="0.25">
      <c r="A1476" s="3">
        <v>39986</v>
      </c>
      <c r="B1476" s="2">
        <f>Table3[[#This Row],[t0]]+1</f>
        <v>39987</v>
      </c>
      <c r="C1476" s="2">
        <f>Table3[[#This Row],[t0]]+2</f>
        <v>39988</v>
      </c>
      <c r="D1476" s="2">
        <f>Table3[[#This Row],[t0]]+3</f>
        <v>39989</v>
      </c>
      <c r="E1476" s="2">
        <f>Table3[[#This Row],[t0]]+4</f>
        <v>39990</v>
      </c>
    </row>
    <row r="1477" spans="1:5" x14ac:dyDescent="0.25">
      <c r="A1477" s="4">
        <v>39989</v>
      </c>
      <c r="B1477" s="2">
        <f>Table3[[#This Row],[t0]]+1</f>
        <v>39990</v>
      </c>
      <c r="C1477" s="2">
        <f>Table3[[#This Row],[t0]]+2</f>
        <v>39991</v>
      </c>
      <c r="D1477" s="2">
        <f>Table3[[#This Row],[t0]]+3</f>
        <v>39992</v>
      </c>
      <c r="E1477" s="2">
        <f>Table3[[#This Row],[t0]]+4</f>
        <v>39993</v>
      </c>
    </row>
    <row r="1478" spans="1:5" x14ac:dyDescent="0.25">
      <c r="A1478" s="3">
        <v>39990</v>
      </c>
      <c r="B1478" s="2">
        <f>Table3[[#This Row],[t0]]+1</f>
        <v>39991</v>
      </c>
      <c r="C1478" s="2">
        <f>Table3[[#This Row],[t0]]+2</f>
        <v>39992</v>
      </c>
      <c r="D1478" s="2">
        <f>Table3[[#This Row],[t0]]+3</f>
        <v>39993</v>
      </c>
      <c r="E1478" s="2">
        <f>Table3[[#This Row],[t0]]+4</f>
        <v>39994</v>
      </c>
    </row>
    <row r="1479" spans="1:5" x14ac:dyDescent="0.25">
      <c r="A1479" s="4">
        <v>39994</v>
      </c>
      <c r="B1479" s="2">
        <f>Table3[[#This Row],[t0]]+1</f>
        <v>39995</v>
      </c>
      <c r="C1479" s="2">
        <f>Table3[[#This Row],[t0]]+2</f>
        <v>39996</v>
      </c>
      <c r="D1479" s="2">
        <f>Table3[[#This Row],[t0]]+3</f>
        <v>39997</v>
      </c>
      <c r="E1479" s="2">
        <f>Table3[[#This Row],[t0]]+4</f>
        <v>39998</v>
      </c>
    </row>
    <row r="1480" spans="1:5" x14ac:dyDescent="0.25">
      <c r="A1480" s="3">
        <v>39994</v>
      </c>
      <c r="B1480" s="2">
        <f>Table3[[#This Row],[t0]]+1</f>
        <v>39995</v>
      </c>
      <c r="C1480" s="2">
        <f>Table3[[#This Row],[t0]]+2</f>
        <v>39996</v>
      </c>
      <c r="D1480" s="2">
        <f>Table3[[#This Row],[t0]]+3</f>
        <v>39997</v>
      </c>
      <c r="E1480" s="2">
        <f>Table3[[#This Row],[t0]]+4</f>
        <v>39998</v>
      </c>
    </row>
    <row r="1481" spans="1:5" x14ac:dyDescent="0.25">
      <c r="A1481" s="4">
        <v>39995</v>
      </c>
      <c r="B1481" s="2">
        <f>Table3[[#This Row],[t0]]+1</f>
        <v>39996</v>
      </c>
      <c r="C1481" s="2">
        <f>Table3[[#This Row],[t0]]+2</f>
        <v>39997</v>
      </c>
      <c r="D1481" s="2">
        <f>Table3[[#This Row],[t0]]+3</f>
        <v>39998</v>
      </c>
      <c r="E1481" s="2">
        <f>Table3[[#This Row],[t0]]+4</f>
        <v>39999</v>
      </c>
    </row>
    <row r="1482" spans="1:5" x14ac:dyDescent="0.25">
      <c r="A1482" s="3">
        <v>39997</v>
      </c>
      <c r="B1482" s="2">
        <f>Table3[[#This Row],[t0]]+1</f>
        <v>39998</v>
      </c>
      <c r="C1482" s="2">
        <f>Table3[[#This Row],[t0]]+2</f>
        <v>39999</v>
      </c>
      <c r="D1482" s="2">
        <f>Table3[[#This Row],[t0]]+3</f>
        <v>40000</v>
      </c>
      <c r="E1482" s="2">
        <f>Table3[[#This Row],[t0]]+4</f>
        <v>40001</v>
      </c>
    </row>
    <row r="1483" spans="1:5" x14ac:dyDescent="0.25">
      <c r="A1483" s="4">
        <v>39997</v>
      </c>
      <c r="B1483" s="2">
        <f>Table3[[#This Row],[t0]]+1</f>
        <v>39998</v>
      </c>
      <c r="C1483" s="2">
        <f>Table3[[#This Row],[t0]]+2</f>
        <v>39999</v>
      </c>
      <c r="D1483" s="2">
        <f>Table3[[#This Row],[t0]]+3</f>
        <v>40000</v>
      </c>
      <c r="E1483" s="2">
        <f>Table3[[#This Row],[t0]]+4</f>
        <v>40001</v>
      </c>
    </row>
    <row r="1484" spans="1:5" x14ac:dyDescent="0.25">
      <c r="A1484" s="3">
        <v>39997</v>
      </c>
      <c r="B1484" s="2">
        <f>Table3[[#This Row],[t0]]+1</f>
        <v>39998</v>
      </c>
      <c r="C1484" s="2">
        <f>Table3[[#This Row],[t0]]+2</f>
        <v>39999</v>
      </c>
      <c r="D1484" s="2">
        <f>Table3[[#This Row],[t0]]+3</f>
        <v>40000</v>
      </c>
      <c r="E1484" s="2">
        <f>Table3[[#This Row],[t0]]+4</f>
        <v>40001</v>
      </c>
    </row>
    <row r="1485" spans="1:5" x14ac:dyDescent="0.25">
      <c r="A1485" s="4">
        <v>39998</v>
      </c>
      <c r="B1485" s="2">
        <f>Table3[[#This Row],[t0]]+1</f>
        <v>39999</v>
      </c>
      <c r="C1485" s="2">
        <f>Table3[[#This Row],[t0]]+2</f>
        <v>40000</v>
      </c>
      <c r="D1485" s="2">
        <f>Table3[[#This Row],[t0]]+3</f>
        <v>40001</v>
      </c>
      <c r="E1485" s="2">
        <f>Table3[[#This Row],[t0]]+4</f>
        <v>40002</v>
      </c>
    </row>
    <row r="1486" spans="1:5" x14ac:dyDescent="0.25">
      <c r="A1486" s="3">
        <v>39998</v>
      </c>
      <c r="B1486" s="2">
        <f>Table3[[#This Row],[t0]]+1</f>
        <v>39999</v>
      </c>
      <c r="C1486" s="2">
        <f>Table3[[#This Row],[t0]]+2</f>
        <v>40000</v>
      </c>
      <c r="D1486" s="2">
        <f>Table3[[#This Row],[t0]]+3</f>
        <v>40001</v>
      </c>
      <c r="E1486" s="2">
        <f>Table3[[#This Row],[t0]]+4</f>
        <v>40002</v>
      </c>
    </row>
    <row r="1487" spans="1:5" x14ac:dyDescent="0.25">
      <c r="A1487" s="4">
        <v>40004</v>
      </c>
      <c r="B1487" s="2">
        <f>Table3[[#This Row],[t0]]+1</f>
        <v>40005</v>
      </c>
      <c r="C1487" s="2">
        <f>Table3[[#This Row],[t0]]+2</f>
        <v>40006</v>
      </c>
      <c r="D1487" s="2">
        <f>Table3[[#This Row],[t0]]+3</f>
        <v>40007</v>
      </c>
      <c r="E1487" s="2">
        <f>Table3[[#This Row],[t0]]+4</f>
        <v>40008</v>
      </c>
    </row>
    <row r="1488" spans="1:5" x14ac:dyDescent="0.25">
      <c r="A1488" s="3">
        <v>40006</v>
      </c>
      <c r="B1488" s="2">
        <f>Table3[[#This Row],[t0]]+1</f>
        <v>40007</v>
      </c>
      <c r="C1488" s="2">
        <f>Table3[[#This Row],[t0]]+2</f>
        <v>40008</v>
      </c>
      <c r="D1488" s="2">
        <f>Table3[[#This Row],[t0]]+3</f>
        <v>40009</v>
      </c>
      <c r="E1488" s="2">
        <f>Table3[[#This Row],[t0]]+4</f>
        <v>40010</v>
      </c>
    </row>
    <row r="1489" spans="1:5" x14ac:dyDescent="0.25">
      <c r="A1489" s="4">
        <v>40008</v>
      </c>
      <c r="B1489" s="2">
        <f>Table3[[#This Row],[t0]]+1</f>
        <v>40009</v>
      </c>
      <c r="C1489" s="2">
        <f>Table3[[#This Row],[t0]]+2</f>
        <v>40010</v>
      </c>
      <c r="D1489" s="2">
        <f>Table3[[#This Row],[t0]]+3</f>
        <v>40011</v>
      </c>
      <c r="E1489" s="2">
        <f>Table3[[#This Row],[t0]]+4</f>
        <v>40012</v>
      </c>
    </row>
    <row r="1490" spans="1:5" x14ac:dyDescent="0.25">
      <c r="A1490" s="3">
        <v>40008</v>
      </c>
      <c r="B1490" s="2">
        <f>Table3[[#This Row],[t0]]+1</f>
        <v>40009</v>
      </c>
      <c r="C1490" s="2">
        <f>Table3[[#This Row],[t0]]+2</f>
        <v>40010</v>
      </c>
      <c r="D1490" s="2">
        <f>Table3[[#This Row],[t0]]+3</f>
        <v>40011</v>
      </c>
      <c r="E1490" s="2">
        <f>Table3[[#This Row],[t0]]+4</f>
        <v>40012</v>
      </c>
    </row>
    <row r="1491" spans="1:5" x14ac:dyDescent="0.25">
      <c r="A1491" s="4">
        <v>40011</v>
      </c>
      <c r="B1491" s="2">
        <f>Table3[[#This Row],[t0]]+1</f>
        <v>40012</v>
      </c>
      <c r="C1491" s="2">
        <f>Table3[[#This Row],[t0]]+2</f>
        <v>40013</v>
      </c>
      <c r="D1491" s="2">
        <f>Table3[[#This Row],[t0]]+3</f>
        <v>40014</v>
      </c>
      <c r="E1491" s="2">
        <f>Table3[[#This Row],[t0]]+4</f>
        <v>40015</v>
      </c>
    </row>
    <row r="1492" spans="1:5" x14ac:dyDescent="0.25">
      <c r="A1492" s="3">
        <v>40011</v>
      </c>
      <c r="B1492" s="2">
        <f>Table3[[#This Row],[t0]]+1</f>
        <v>40012</v>
      </c>
      <c r="C1492" s="2">
        <f>Table3[[#This Row],[t0]]+2</f>
        <v>40013</v>
      </c>
      <c r="D1492" s="2">
        <f>Table3[[#This Row],[t0]]+3</f>
        <v>40014</v>
      </c>
      <c r="E1492" s="2">
        <f>Table3[[#This Row],[t0]]+4</f>
        <v>40015</v>
      </c>
    </row>
    <row r="1493" spans="1:5" x14ac:dyDescent="0.25">
      <c r="A1493" s="4">
        <v>40014</v>
      </c>
      <c r="B1493" s="2">
        <f>Table3[[#This Row],[t0]]+1</f>
        <v>40015</v>
      </c>
      <c r="C1493" s="2">
        <f>Table3[[#This Row],[t0]]+2</f>
        <v>40016</v>
      </c>
      <c r="D1493" s="2">
        <f>Table3[[#This Row],[t0]]+3</f>
        <v>40017</v>
      </c>
      <c r="E1493" s="2">
        <f>Table3[[#This Row],[t0]]+4</f>
        <v>40018</v>
      </c>
    </row>
    <row r="1494" spans="1:5" x14ac:dyDescent="0.25">
      <c r="A1494" s="3">
        <v>40016</v>
      </c>
      <c r="B1494" s="2">
        <f>Table3[[#This Row],[t0]]+1</f>
        <v>40017</v>
      </c>
      <c r="C1494" s="2">
        <f>Table3[[#This Row],[t0]]+2</f>
        <v>40018</v>
      </c>
      <c r="D1494" s="2">
        <f>Table3[[#This Row],[t0]]+3</f>
        <v>40019</v>
      </c>
      <c r="E1494" s="2">
        <f>Table3[[#This Row],[t0]]+4</f>
        <v>40020</v>
      </c>
    </row>
    <row r="1495" spans="1:5" x14ac:dyDescent="0.25">
      <c r="A1495" s="4">
        <v>40017</v>
      </c>
      <c r="B1495" s="2">
        <f>Table3[[#This Row],[t0]]+1</f>
        <v>40018</v>
      </c>
      <c r="C1495" s="2">
        <f>Table3[[#This Row],[t0]]+2</f>
        <v>40019</v>
      </c>
      <c r="D1495" s="2">
        <f>Table3[[#This Row],[t0]]+3</f>
        <v>40020</v>
      </c>
      <c r="E1495" s="2">
        <f>Table3[[#This Row],[t0]]+4</f>
        <v>40021</v>
      </c>
    </row>
    <row r="1496" spans="1:5" x14ac:dyDescent="0.25">
      <c r="A1496" s="3">
        <v>40020</v>
      </c>
      <c r="B1496" s="2">
        <f>Table3[[#This Row],[t0]]+1</f>
        <v>40021</v>
      </c>
      <c r="C1496" s="2">
        <f>Table3[[#This Row],[t0]]+2</f>
        <v>40022</v>
      </c>
      <c r="D1496" s="2">
        <f>Table3[[#This Row],[t0]]+3</f>
        <v>40023</v>
      </c>
      <c r="E1496" s="2">
        <f>Table3[[#This Row],[t0]]+4</f>
        <v>40024</v>
      </c>
    </row>
    <row r="1497" spans="1:5" x14ac:dyDescent="0.25">
      <c r="A1497" s="4">
        <v>40020</v>
      </c>
      <c r="B1497" s="2">
        <f>Table3[[#This Row],[t0]]+1</f>
        <v>40021</v>
      </c>
      <c r="C1497" s="2">
        <f>Table3[[#This Row],[t0]]+2</f>
        <v>40022</v>
      </c>
      <c r="D1497" s="2">
        <f>Table3[[#This Row],[t0]]+3</f>
        <v>40023</v>
      </c>
      <c r="E1497" s="2">
        <f>Table3[[#This Row],[t0]]+4</f>
        <v>40024</v>
      </c>
    </row>
    <row r="1498" spans="1:5" x14ac:dyDescent="0.25">
      <c r="A1498" s="3">
        <v>40020</v>
      </c>
      <c r="B1498" s="2">
        <f>Table3[[#This Row],[t0]]+1</f>
        <v>40021</v>
      </c>
      <c r="C1498" s="2">
        <f>Table3[[#This Row],[t0]]+2</f>
        <v>40022</v>
      </c>
      <c r="D1498" s="2">
        <f>Table3[[#This Row],[t0]]+3</f>
        <v>40023</v>
      </c>
      <c r="E1498" s="2">
        <f>Table3[[#This Row],[t0]]+4</f>
        <v>40024</v>
      </c>
    </row>
    <row r="1499" spans="1:5" x14ac:dyDescent="0.25">
      <c r="A1499" s="4">
        <v>40022</v>
      </c>
      <c r="B1499" s="2">
        <f>Table3[[#This Row],[t0]]+1</f>
        <v>40023</v>
      </c>
      <c r="C1499" s="2">
        <f>Table3[[#This Row],[t0]]+2</f>
        <v>40024</v>
      </c>
      <c r="D1499" s="2">
        <f>Table3[[#This Row],[t0]]+3</f>
        <v>40025</v>
      </c>
      <c r="E1499" s="2">
        <f>Table3[[#This Row],[t0]]+4</f>
        <v>40026</v>
      </c>
    </row>
    <row r="1500" spans="1:5" x14ac:dyDescent="0.25">
      <c r="A1500" s="3">
        <v>40023</v>
      </c>
      <c r="B1500" s="2">
        <f>Table3[[#This Row],[t0]]+1</f>
        <v>40024</v>
      </c>
      <c r="C1500" s="2">
        <f>Table3[[#This Row],[t0]]+2</f>
        <v>40025</v>
      </c>
      <c r="D1500" s="2">
        <f>Table3[[#This Row],[t0]]+3</f>
        <v>40026</v>
      </c>
      <c r="E1500" s="2">
        <f>Table3[[#This Row],[t0]]+4</f>
        <v>40027</v>
      </c>
    </row>
    <row r="1501" spans="1:5" x14ac:dyDescent="0.25">
      <c r="A1501" s="4">
        <v>40023</v>
      </c>
      <c r="B1501" s="2">
        <f>Table3[[#This Row],[t0]]+1</f>
        <v>40024</v>
      </c>
      <c r="C1501" s="2">
        <f>Table3[[#This Row],[t0]]+2</f>
        <v>40025</v>
      </c>
      <c r="D1501" s="2">
        <f>Table3[[#This Row],[t0]]+3</f>
        <v>40026</v>
      </c>
      <c r="E1501" s="2">
        <f>Table3[[#This Row],[t0]]+4</f>
        <v>40027</v>
      </c>
    </row>
    <row r="1502" spans="1:5" x14ac:dyDescent="0.25">
      <c r="A1502" s="3">
        <v>40025</v>
      </c>
      <c r="B1502" s="2">
        <f>Table3[[#This Row],[t0]]+1</f>
        <v>40026</v>
      </c>
      <c r="C1502" s="2">
        <f>Table3[[#This Row],[t0]]+2</f>
        <v>40027</v>
      </c>
      <c r="D1502" s="2">
        <f>Table3[[#This Row],[t0]]+3</f>
        <v>40028</v>
      </c>
      <c r="E1502" s="2">
        <f>Table3[[#This Row],[t0]]+4</f>
        <v>40029</v>
      </c>
    </row>
    <row r="1503" spans="1:5" x14ac:dyDescent="0.25">
      <c r="A1503" s="4">
        <v>40025</v>
      </c>
      <c r="B1503" s="2">
        <f>Table3[[#This Row],[t0]]+1</f>
        <v>40026</v>
      </c>
      <c r="C1503" s="2">
        <f>Table3[[#This Row],[t0]]+2</f>
        <v>40027</v>
      </c>
      <c r="D1503" s="2">
        <f>Table3[[#This Row],[t0]]+3</f>
        <v>40028</v>
      </c>
      <c r="E1503" s="2">
        <f>Table3[[#This Row],[t0]]+4</f>
        <v>40029</v>
      </c>
    </row>
    <row r="1504" spans="1:5" x14ac:dyDescent="0.25">
      <c r="A1504" s="3">
        <v>40028</v>
      </c>
      <c r="B1504" s="2">
        <f>Table3[[#This Row],[t0]]+1</f>
        <v>40029</v>
      </c>
      <c r="C1504" s="2">
        <f>Table3[[#This Row],[t0]]+2</f>
        <v>40030</v>
      </c>
      <c r="D1504" s="2">
        <f>Table3[[#This Row],[t0]]+3</f>
        <v>40031</v>
      </c>
      <c r="E1504" s="2">
        <f>Table3[[#This Row],[t0]]+4</f>
        <v>40032</v>
      </c>
    </row>
    <row r="1505" spans="1:5" x14ac:dyDescent="0.25">
      <c r="A1505" s="4">
        <v>40030</v>
      </c>
      <c r="B1505" s="2">
        <f>Table3[[#This Row],[t0]]+1</f>
        <v>40031</v>
      </c>
      <c r="C1505" s="2">
        <f>Table3[[#This Row],[t0]]+2</f>
        <v>40032</v>
      </c>
      <c r="D1505" s="2">
        <f>Table3[[#This Row],[t0]]+3</f>
        <v>40033</v>
      </c>
      <c r="E1505" s="2">
        <f>Table3[[#This Row],[t0]]+4</f>
        <v>40034</v>
      </c>
    </row>
    <row r="1506" spans="1:5" x14ac:dyDescent="0.25">
      <c r="A1506" s="3">
        <v>40031</v>
      </c>
      <c r="B1506" s="2">
        <f>Table3[[#This Row],[t0]]+1</f>
        <v>40032</v>
      </c>
      <c r="C1506" s="2">
        <f>Table3[[#This Row],[t0]]+2</f>
        <v>40033</v>
      </c>
      <c r="D1506" s="2">
        <f>Table3[[#This Row],[t0]]+3</f>
        <v>40034</v>
      </c>
      <c r="E1506" s="2">
        <f>Table3[[#This Row],[t0]]+4</f>
        <v>40035</v>
      </c>
    </row>
    <row r="1507" spans="1:5" x14ac:dyDescent="0.25">
      <c r="A1507" s="4">
        <v>40033</v>
      </c>
      <c r="B1507" s="2">
        <f>Table3[[#This Row],[t0]]+1</f>
        <v>40034</v>
      </c>
      <c r="C1507" s="2">
        <f>Table3[[#This Row],[t0]]+2</f>
        <v>40035</v>
      </c>
      <c r="D1507" s="2">
        <f>Table3[[#This Row],[t0]]+3</f>
        <v>40036</v>
      </c>
      <c r="E1507" s="2">
        <f>Table3[[#This Row],[t0]]+4</f>
        <v>40037</v>
      </c>
    </row>
    <row r="1508" spans="1:5" x14ac:dyDescent="0.25">
      <c r="A1508" s="3">
        <v>40035</v>
      </c>
      <c r="B1508" s="2">
        <f>Table3[[#This Row],[t0]]+1</f>
        <v>40036</v>
      </c>
      <c r="C1508" s="2">
        <f>Table3[[#This Row],[t0]]+2</f>
        <v>40037</v>
      </c>
      <c r="D1508" s="2">
        <f>Table3[[#This Row],[t0]]+3</f>
        <v>40038</v>
      </c>
      <c r="E1508" s="2">
        <f>Table3[[#This Row],[t0]]+4</f>
        <v>40039</v>
      </c>
    </row>
    <row r="1509" spans="1:5" x14ac:dyDescent="0.25">
      <c r="A1509" s="4">
        <v>40038</v>
      </c>
      <c r="B1509" s="2">
        <f>Table3[[#This Row],[t0]]+1</f>
        <v>40039</v>
      </c>
      <c r="C1509" s="2">
        <f>Table3[[#This Row],[t0]]+2</f>
        <v>40040</v>
      </c>
      <c r="D1509" s="2">
        <f>Table3[[#This Row],[t0]]+3</f>
        <v>40041</v>
      </c>
      <c r="E1509" s="2">
        <f>Table3[[#This Row],[t0]]+4</f>
        <v>40042</v>
      </c>
    </row>
    <row r="1510" spans="1:5" x14ac:dyDescent="0.25">
      <c r="A1510" s="3">
        <v>40040</v>
      </c>
      <c r="B1510" s="2">
        <f>Table3[[#This Row],[t0]]+1</f>
        <v>40041</v>
      </c>
      <c r="C1510" s="2">
        <f>Table3[[#This Row],[t0]]+2</f>
        <v>40042</v>
      </c>
      <c r="D1510" s="2">
        <f>Table3[[#This Row],[t0]]+3</f>
        <v>40043</v>
      </c>
      <c r="E1510" s="2">
        <f>Table3[[#This Row],[t0]]+4</f>
        <v>40044</v>
      </c>
    </row>
    <row r="1511" spans="1:5" x14ac:dyDescent="0.25">
      <c r="A1511" s="4">
        <v>40040</v>
      </c>
      <c r="B1511" s="2">
        <f>Table3[[#This Row],[t0]]+1</f>
        <v>40041</v>
      </c>
      <c r="C1511" s="2">
        <f>Table3[[#This Row],[t0]]+2</f>
        <v>40042</v>
      </c>
      <c r="D1511" s="2">
        <f>Table3[[#This Row],[t0]]+3</f>
        <v>40043</v>
      </c>
      <c r="E1511" s="2">
        <f>Table3[[#This Row],[t0]]+4</f>
        <v>40044</v>
      </c>
    </row>
    <row r="1512" spans="1:5" x14ac:dyDescent="0.25">
      <c r="A1512" s="3">
        <v>40041</v>
      </c>
      <c r="B1512" s="2">
        <f>Table3[[#This Row],[t0]]+1</f>
        <v>40042</v>
      </c>
      <c r="C1512" s="2">
        <f>Table3[[#This Row],[t0]]+2</f>
        <v>40043</v>
      </c>
      <c r="D1512" s="2">
        <f>Table3[[#This Row],[t0]]+3</f>
        <v>40044</v>
      </c>
      <c r="E1512" s="2">
        <f>Table3[[#This Row],[t0]]+4</f>
        <v>40045</v>
      </c>
    </row>
    <row r="1513" spans="1:5" x14ac:dyDescent="0.25">
      <c r="A1513" s="4">
        <v>40049</v>
      </c>
      <c r="B1513" s="2">
        <f>Table3[[#This Row],[t0]]+1</f>
        <v>40050</v>
      </c>
      <c r="C1513" s="2">
        <f>Table3[[#This Row],[t0]]+2</f>
        <v>40051</v>
      </c>
      <c r="D1513" s="2">
        <f>Table3[[#This Row],[t0]]+3</f>
        <v>40052</v>
      </c>
      <c r="E1513" s="2">
        <f>Table3[[#This Row],[t0]]+4</f>
        <v>40053</v>
      </c>
    </row>
    <row r="1514" spans="1:5" x14ac:dyDescent="0.25">
      <c r="A1514" s="3">
        <v>40051</v>
      </c>
      <c r="B1514" s="2">
        <f>Table3[[#This Row],[t0]]+1</f>
        <v>40052</v>
      </c>
      <c r="C1514" s="2">
        <f>Table3[[#This Row],[t0]]+2</f>
        <v>40053</v>
      </c>
      <c r="D1514" s="2">
        <f>Table3[[#This Row],[t0]]+3</f>
        <v>40054</v>
      </c>
      <c r="E1514" s="2">
        <f>Table3[[#This Row],[t0]]+4</f>
        <v>40055</v>
      </c>
    </row>
    <row r="1515" spans="1:5" x14ac:dyDescent="0.25">
      <c r="A1515" s="4">
        <v>40052</v>
      </c>
      <c r="B1515" s="2">
        <f>Table3[[#This Row],[t0]]+1</f>
        <v>40053</v>
      </c>
      <c r="C1515" s="2">
        <f>Table3[[#This Row],[t0]]+2</f>
        <v>40054</v>
      </c>
      <c r="D1515" s="2">
        <f>Table3[[#This Row],[t0]]+3</f>
        <v>40055</v>
      </c>
      <c r="E1515" s="2">
        <f>Table3[[#This Row],[t0]]+4</f>
        <v>40056</v>
      </c>
    </row>
    <row r="1516" spans="1:5" x14ac:dyDescent="0.25">
      <c r="A1516" s="3">
        <v>40053</v>
      </c>
      <c r="B1516" s="2">
        <f>Table3[[#This Row],[t0]]+1</f>
        <v>40054</v>
      </c>
      <c r="C1516" s="2">
        <f>Table3[[#This Row],[t0]]+2</f>
        <v>40055</v>
      </c>
      <c r="D1516" s="2">
        <f>Table3[[#This Row],[t0]]+3</f>
        <v>40056</v>
      </c>
      <c r="E1516" s="2">
        <f>Table3[[#This Row],[t0]]+4</f>
        <v>40057</v>
      </c>
    </row>
    <row r="1517" spans="1:5" x14ac:dyDescent="0.25">
      <c r="A1517" s="4">
        <v>40053</v>
      </c>
      <c r="B1517" s="2">
        <f>Table3[[#This Row],[t0]]+1</f>
        <v>40054</v>
      </c>
      <c r="C1517" s="2">
        <f>Table3[[#This Row],[t0]]+2</f>
        <v>40055</v>
      </c>
      <c r="D1517" s="2">
        <f>Table3[[#This Row],[t0]]+3</f>
        <v>40056</v>
      </c>
      <c r="E1517" s="2">
        <f>Table3[[#This Row],[t0]]+4</f>
        <v>40057</v>
      </c>
    </row>
    <row r="1518" spans="1:5" x14ac:dyDescent="0.25">
      <c r="A1518" s="3">
        <v>40057</v>
      </c>
      <c r="B1518" s="2">
        <f>Table3[[#This Row],[t0]]+1</f>
        <v>40058</v>
      </c>
      <c r="C1518" s="2">
        <f>Table3[[#This Row],[t0]]+2</f>
        <v>40059</v>
      </c>
      <c r="D1518" s="2">
        <f>Table3[[#This Row],[t0]]+3</f>
        <v>40060</v>
      </c>
      <c r="E1518" s="2">
        <f>Table3[[#This Row],[t0]]+4</f>
        <v>40061</v>
      </c>
    </row>
    <row r="1519" spans="1:5" x14ac:dyDescent="0.25">
      <c r="A1519" s="4">
        <v>40057</v>
      </c>
      <c r="B1519" s="2">
        <f>Table3[[#This Row],[t0]]+1</f>
        <v>40058</v>
      </c>
      <c r="C1519" s="2">
        <f>Table3[[#This Row],[t0]]+2</f>
        <v>40059</v>
      </c>
      <c r="D1519" s="2">
        <f>Table3[[#This Row],[t0]]+3</f>
        <v>40060</v>
      </c>
      <c r="E1519" s="2">
        <f>Table3[[#This Row],[t0]]+4</f>
        <v>40061</v>
      </c>
    </row>
    <row r="1520" spans="1:5" x14ac:dyDescent="0.25">
      <c r="A1520" s="3">
        <v>40057</v>
      </c>
      <c r="B1520" s="2">
        <f>Table3[[#This Row],[t0]]+1</f>
        <v>40058</v>
      </c>
      <c r="C1520" s="2">
        <f>Table3[[#This Row],[t0]]+2</f>
        <v>40059</v>
      </c>
      <c r="D1520" s="2">
        <f>Table3[[#This Row],[t0]]+3</f>
        <v>40060</v>
      </c>
      <c r="E1520" s="2">
        <f>Table3[[#This Row],[t0]]+4</f>
        <v>40061</v>
      </c>
    </row>
    <row r="1521" spans="1:5" x14ac:dyDescent="0.25">
      <c r="A1521" s="4">
        <v>40059</v>
      </c>
      <c r="B1521" s="2">
        <f>Table3[[#This Row],[t0]]+1</f>
        <v>40060</v>
      </c>
      <c r="C1521" s="2">
        <f>Table3[[#This Row],[t0]]+2</f>
        <v>40061</v>
      </c>
      <c r="D1521" s="2">
        <f>Table3[[#This Row],[t0]]+3</f>
        <v>40062</v>
      </c>
      <c r="E1521" s="2">
        <f>Table3[[#This Row],[t0]]+4</f>
        <v>40063</v>
      </c>
    </row>
    <row r="1522" spans="1:5" x14ac:dyDescent="0.25">
      <c r="A1522" s="3">
        <v>40059</v>
      </c>
      <c r="B1522" s="2">
        <f>Table3[[#This Row],[t0]]+1</f>
        <v>40060</v>
      </c>
      <c r="C1522" s="2">
        <f>Table3[[#This Row],[t0]]+2</f>
        <v>40061</v>
      </c>
      <c r="D1522" s="2">
        <f>Table3[[#This Row],[t0]]+3</f>
        <v>40062</v>
      </c>
      <c r="E1522" s="2">
        <f>Table3[[#This Row],[t0]]+4</f>
        <v>40063</v>
      </c>
    </row>
    <row r="1523" spans="1:5" x14ac:dyDescent="0.25">
      <c r="A1523" s="4">
        <v>40063</v>
      </c>
      <c r="B1523" s="2">
        <f>Table3[[#This Row],[t0]]+1</f>
        <v>40064</v>
      </c>
      <c r="C1523" s="2">
        <f>Table3[[#This Row],[t0]]+2</f>
        <v>40065</v>
      </c>
      <c r="D1523" s="2">
        <f>Table3[[#This Row],[t0]]+3</f>
        <v>40066</v>
      </c>
      <c r="E1523" s="2">
        <f>Table3[[#This Row],[t0]]+4</f>
        <v>40067</v>
      </c>
    </row>
    <row r="1524" spans="1:5" x14ac:dyDescent="0.25">
      <c r="A1524" s="3">
        <v>40066</v>
      </c>
      <c r="B1524" s="2">
        <f>Table3[[#This Row],[t0]]+1</f>
        <v>40067</v>
      </c>
      <c r="C1524" s="2">
        <f>Table3[[#This Row],[t0]]+2</f>
        <v>40068</v>
      </c>
      <c r="D1524" s="2">
        <f>Table3[[#This Row],[t0]]+3</f>
        <v>40069</v>
      </c>
      <c r="E1524" s="2">
        <f>Table3[[#This Row],[t0]]+4</f>
        <v>40070</v>
      </c>
    </row>
    <row r="1525" spans="1:5" x14ac:dyDescent="0.25">
      <c r="A1525" s="4">
        <v>40066</v>
      </c>
      <c r="B1525" s="2">
        <f>Table3[[#This Row],[t0]]+1</f>
        <v>40067</v>
      </c>
      <c r="C1525" s="2">
        <f>Table3[[#This Row],[t0]]+2</f>
        <v>40068</v>
      </c>
      <c r="D1525" s="2">
        <f>Table3[[#This Row],[t0]]+3</f>
        <v>40069</v>
      </c>
      <c r="E1525" s="2">
        <f>Table3[[#This Row],[t0]]+4</f>
        <v>40070</v>
      </c>
    </row>
    <row r="1526" spans="1:5" x14ac:dyDescent="0.25">
      <c r="A1526" s="3">
        <v>40066</v>
      </c>
      <c r="B1526" s="2">
        <f>Table3[[#This Row],[t0]]+1</f>
        <v>40067</v>
      </c>
      <c r="C1526" s="2">
        <f>Table3[[#This Row],[t0]]+2</f>
        <v>40068</v>
      </c>
      <c r="D1526" s="2">
        <f>Table3[[#This Row],[t0]]+3</f>
        <v>40069</v>
      </c>
      <c r="E1526" s="2">
        <f>Table3[[#This Row],[t0]]+4</f>
        <v>40070</v>
      </c>
    </row>
    <row r="1527" spans="1:5" x14ac:dyDescent="0.25">
      <c r="A1527" s="4">
        <v>40068</v>
      </c>
      <c r="B1527" s="2">
        <f>Table3[[#This Row],[t0]]+1</f>
        <v>40069</v>
      </c>
      <c r="C1527" s="2">
        <f>Table3[[#This Row],[t0]]+2</f>
        <v>40070</v>
      </c>
      <c r="D1527" s="2">
        <f>Table3[[#This Row],[t0]]+3</f>
        <v>40071</v>
      </c>
      <c r="E1527" s="2">
        <f>Table3[[#This Row],[t0]]+4</f>
        <v>40072</v>
      </c>
    </row>
    <row r="1528" spans="1:5" x14ac:dyDescent="0.25">
      <c r="A1528" s="3">
        <v>40071</v>
      </c>
      <c r="B1528" s="2">
        <f>Table3[[#This Row],[t0]]+1</f>
        <v>40072</v>
      </c>
      <c r="C1528" s="2">
        <f>Table3[[#This Row],[t0]]+2</f>
        <v>40073</v>
      </c>
      <c r="D1528" s="2">
        <f>Table3[[#This Row],[t0]]+3</f>
        <v>40074</v>
      </c>
      <c r="E1528" s="2">
        <f>Table3[[#This Row],[t0]]+4</f>
        <v>40075</v>
      </c>
    </row>
    <row r="1529" spans="1:5" x14ac:dyDescent="0.25">
      <c r="A1529" s="4">
        <v>40073</v>
      </c>
      <c r="B1529" s="2">
        <f>Table3[[#This Row],[t0]]+1</f>
        <v>40074</v>
      </c>
      <c r="C1529" s="2">
        <f>Table3[[#This Row],[t0]]+2</f>
        <v>40075</v>
      </c>
      <c r="D1529" s="2">
        <f>Table3[[#This Row],[t0]]+3</f>
        <v>40076</v>
      </c>
      <c r="E1529" s="2">
        <f>Table3[[#This Row],[t0]]+4</f>
        <v>40077</v>
      </c>
    </row>
    <row r="1530" spans="1:5" x14ac:dyDescent="0.25">
      <c r="A1530" s="3">
        <v>40074</v>
      </c>
      <c r="B1530" s="2">
        <f>Table3[[#This Row],[t0]]+1</f>
        <v>40075</v>
      </c>
      <c r="C1530" s="2">
        <f>Table3[[#This Row],[t0]]+2</f>
        <v>40076</v>
      </c>
      <c r="D1530" s="2">
        <f>Table3[[#This Row],[t0]]+3</f>
        <v>40077</v>
      </c>
      <c r="E1530" s="2">
        <f>Table3[[#This Row],[t0]]+4</f>
        <v>40078</v>
      </c>
    </row>
    <row r="1531" spans="1:5" x14ac:dyDescent="0.25">
      <c r="A1531" s="4">
        <v>40076</v>
      </c>
      <c r="B1531" s="2">
        <f>Table3[[#This Row],[t0]]+1</f>
        <v>40077</v>
      </c>
      <c r="C1531" s="2">
        <f>Table3[[#This Row],[t0]]+2</f>
        <v>40078</v>
      </c>
      <c r="D1531" s="2">
        <f>Table3[[#This Row],[t0]]+3</f>
        <v>40079</v>
      </c>
      <c r="E1531" s="2">
        <f>Table3[[#This Row],[t0]]+4</f>
        <v>40080</v>
      </c>
    </row>
    <row r="1532" spans="1:5" x14ac:dyDescent="0.25">
      <c r="A1532" s="3">
        <v>40078</v>
      </c>
      <c r="B1532" s="2">
        <f>Table3[[#This Row],[t0]]+1</f>
        <v>40079</v>
      </c>
      <c r="C1532" s="2">
        <f>Table3[[#This Row],[t0]]+2</f>
        <v>40080</v>
      </c>
      <c r="D1532" s="2">
        <f>Table3[[#This Row],[t0]]+3</f>
        <v>40081</v>
      </c>
      <c r="E1532" s="2">
        <f>Table3[[#This Row],[t0]]+4</f>
        <v>40082</v>
      </c>
    </row>
    <row r="1533" spans="1:5" x14ac:dyDescent="0.25">
      <c r="A1533" s="4">
        <v>40081</v>
      </c>
      <c r="B1533" s="2">
        <f>Table3[[#This Row],[t0]]+1</f>
        <v>40082</v>
      </c>
      <c r="C1533" s="2">
        <f>Table3[[#This Row],[t0]]+2</f>
        <v>40083</v>
      </c>
      <c r="D1533" s="2">
        <f>Table3[[#This Row],[t0]]+3</f>
        <v>40084</v>
      </c>
      <c r="E1533" s="2">
        <f>Table3[[#This Row],[t0]]+4</f>
        <v>40085</v>
      </c>
    </row>
    <row r="1534" spans="1:5" x14ac:dyDescent="0.25">
      <c r="A1534" s="3">
        <v>40081</v>
      </c>
      <c r="B1534" s="2">
        <f>Table3[[#This Row],[t0]]+1</f>
        <v>40082</v>
      </c>
      <c r="C1534" s="2">
        <f>Table3[[#This Row],[t0]]+2</f>
        <v>40083</v>
      </c>
      <c r="D1534" s="2">
        <f>Table3[[#This Row],[t0]]+3</f>
        <v>40084</v>
      </c>
      <c r="E1534" s="2">
        <f>Table3[[#This Row],[t0]]+4</f>
        <v>40085</v>
      </c>
    </row>
    <row r="1535" spans="1:5" x14ac:dyDescent="0.25">
      <c r="A1535" s="4">
        <v>40087</v>
      </c>
      <c r="B1535" s="2">
        <f>Table3[[#This Row],[t0]]+1</f>
        <v>40088</v>
      </c>
      <c r="C1535" s="2">
        <f>Table3[[#This Row],[t0]]+2</f>
        <v>40089</v>
      </c>
      <c r="D1535" s="2">
        <f>Table3[[#This Row],[t0]]+3</f>
        <v>40090</v>
      </c>
      <c r="E1535" s="2">
        <f>Table3[[#This Row],[t0]]+4</f>
        <v>40091</v>
      </c>
    </row>
    <row r="1536" spans="1:5" x14ac:dyDescent="0.25">
      <c r="A1536" s="3">
        <v>40088</v>
      </c>
      <c r="B1536" s="2">
        <f>Table3[[#This Row],[t0]]+1</f>
        <v>40089</v>
      </c>
      <c r="C1536" s="2">
        <f>Table3[[#This Row],[t0]]+2</f>
        <v>40090</v>
      </c>
      <c r="D1536" s="2">
        <f>Table3[[#This Row],[t0]]+3</f>
        <v>40091</v>
      </c>
      <c r="E1536" s="2">
        <f>Table3[[#This Row],[t0]]+4</f>
        <v>40092</v>
      </c>
    </row>
    <row r="1537" spans="1:5" x14ac:dyDescent="0.25">
      <c r="A1537" s="4">
        <v>40090</v>
      </c>
      <c r="B1537" s="2">
        <f>Table3[[#This Row],[t0]]+1</f>
        <v>40091</v>
      </c>
      <c r="C1537" s="2">
        <f>Table3[[#This Row],[t0]]+2</f>
        <v>40092</v>
      </c>
      <c r="D1537" s="2">
        <f>Table3[[#This Row],[t0]]+3</f>
        <v>40093</v>
      </c>
      <c r="E1537" s="2">
        <f>Table3[[#This Row],[t0]]+4</f>
        <v>40094</v>
      </c>
    </row>
    <row r="1538" spans="1:5" x14ac:dyDescent="0.25">
      <c r="A1538" s="3">
        <v>40094</v>
      </c>
      <c r="B1538" s="2">
        <f>Table3[[#This Row],[t0]]+1</f>
        <v>40095</v>
      </c>
      <c r="C1538" s="2">
        <f>Table3[[#This Row],[t0]]+2</f>
        <v>40096</v>
      </c>
      <c r="D1538" s="2">
        <f>Table3[[#This Row],[t0]]+3</f>
        <v>40097</v>
      </c>
      <c r="E1538" s="2">
        <f>Table3[[#This Row],[t0]]+4</f>
        <v>40098</v>
      </c>
    </row>
    <row r="1539" spans="1:5" x14ac:dyDescent="0.25">
      <c r="A1539" s="4">
        <v>40095</v>
      </c>
      <c r="B1539" s="2">
        <f>Table3[[#This Row],[t0]]+1</f>
        <v>40096</v>
      </c>
      <c r="C1539" s="2">
        <f>Table3[[#This Row],[t0]]+2</f>
        <v>40097</v>
      </c>
      <c r="D1539" s="2">
        <f>Table3[[#This Row],[t0]]+3</f>
        <v>40098</v>
      </c>
      <c r="E1539" s="2">
        <f>Table3[[#This Row],[t0]]+4</f>
        <v>40099</v>
      </c>
    </row>
    <row r="1540" spans="1:5" x14ac:dyDescent="0.25">
      <c r="A1540" s="3">
        <v>40106</v>
      </c>
      <c r="B1540" s="2">
        <f>Table3[[#This Row],[t0]]+1</f>
        <v>40107</v>
      </c>
      <c r="C1540" s="2">
        <f>Table3[[#This Row],[t0]]+2</f>
        <v>40108</v>
      </c>
      <c r="D1540" s="2">
        <f>Table3[[#This Row],[t0]]+3</f>
        <v>40109</v>
      </c>
      <c r="E1540" s="2">
        <f>Table3[[#This Row],[t0]]+4</f>
        <v>40110</v>
      </c>
    </row>
    <row r="1541" spans="1:5" x14ac:dyDescent="0.25">
      <c r="A1541" s="4">
        <v>40109</v>
      </c>
      <c r="B1541" s="2">
        <f>Table3[[#This Row],[t0]]+1</f>
        <v>40110</v>
      </c>
      <c r="C1541" s="2">
        <f>Table3[[#This Row],[t0]]+2</f>
        <v>40111</v>
      </c>
      <c r="D1541" s="2">
        <f>Table3[[#This Row],[t0]]+3</f>
        <v>40112</v>
      </c>
      <c r="E1541" s="2">
        <f>Table3[[#This Row],[t0]]+4</f>
        <v>40113</v>
      </c>
    </row>
    <row r="1542" spans="1:5" x14ac:dyDescent="0.25">
      <c r="A1542" s="3">
        <v>40115</v>
      </c>
      <c r="B1542" s="2">
        <f>Table3[[#This Row],[t0]]+1</f>
        <v>40116</v>
      </c>
      <c r="C1542" s="2">
        <f>Table3[[#This Row],[t0]]+2</f>
        <v>40117</v>
      </c>
      <c r="D1542" s="2">
        <f>Table3[[#This Row],[t0]]+3</f>
        <v>40118</v>
      </c>
      <c r="E1542" s="2">
        <f>Table3[[#This Row],[t0]]+4</f>
        <v>40119</v>
      </c>
    </row>
    <row r="1543" spans="1:5" x14ac:dyDescent="0.25">
      <c r="A1543" s="4">
        <v>40116</v>
      </c>
      <c r="B1543" s="2">
        <f>Table3[[#This Row],[t0]]+1</f>
        <v>40117</v>
      </c>
      <c r="C1543" s="2">
        <f>Table3[[#This Row],[t0]]+2</f>
        <v>40118</v>
      </c>
      <c r="D1543" s="2">
        <f>Table3[[#This Row],[t0]]+3</f>
        <v>40119</v>
      </c>
      <c r="E1543" s="2">
        <f>Table3[[#This Row],[t0]]+4</f>
        <v>40120</v>
      </c>
    </row>
    <row r="1544" spans="1:5" x14ac:dyDescent="0.25">
      <c r="A1544" s="3">
        <v>40118</v>
      </c>
      <c r="B1544" s="2">
        <f>Table3[[#This Row],[t0]]+1</f>
        <v>40119</v>
      </c>
      <c r="C1544" s="2">
        <f>Table3[[#This Row],[t0]]+2</f>
        <v>40120</v>
      </c>
      <c r="D1544" s="2">
        <f>Table3[[#This Row],[t0]]+3</f>
        <v>40121</v>
      </c>
      <c r="E1544" s="2">
        <f>Table3[[#This Row],[t0]]+4</f>
        <v>40122</v>
      </c>
    </row>
    <row r="1545" spans="1:5" x14ac:dyDescent="0.25">
      <c r="A1545" s="4">
        <v>40119</v>
      </c>
      <c r="B1545" s="2">
        <f>Table3[[#This Row],[t0]]+1</f>
        <v>40120</v>
      </c>
      <c r="C1545" s="2">
        <f>Table3[[#This Row],[t0]]+2</f>
        <v>40121</v>
      </c>
      <c r="D1545" s="2">
        <f>Table3[[#This Row],[t0]]+3</f>
        <v>40122</v>
      </c>
      <c r="E1545" s="2">
        <f>Table3[[#This Row],[t0]]+4</f>
        <v>40123</v>
      </c>
    </row>
    <row r="1546" spans="1:5" x14ac:dyDescent="0.25">
      <c r="A1546" s="3">
        <v>40120</v>
      </c>
      <c r="B1546" s="2">
        <f>Table3[[#This Row],[t0]]+1</f>
        <v>40121</v>
      </c>
      <c r="C1546" s="2">
        <f>Table3[[#This Row],[t0]]+2</f>
        <v>40122</v>
      </c>
      <c r="D1546" s="2">
        <f>Table3[[#This Row],[t0]]+3</f>
        <v>40123</v>
      </c>
      <c r="E1546" s="2">
        <f>Table3[[#This Row],[t0]]+4</f>
        <v>40124</v>
      </c>
    </row>
    <row r="1547" spans="1:5" x14ac:dyDescent="0.25">
      <c r="A1547" s="4">
        <v>40123</v>
      </c>
      <c r="B1547" s="2">
        <f>Table3[[#This Row],[t0]]+1</f>
        <v>40124</v>
      </c>
      <c r="C1547" s="2">
        <f>Table3[[#This Row],[t0]]+2</f>
        <v>40125</v>
      </c>
      <c r="D1547" s="2">
        <f>Table3[[#This Row],[t0]]+3</f>
        <v>40126</v>
      </c>
      <c r="E1547" s="2">
        <f>Table3[[#This Row],[t0]]+4</f>
        <v>40127</v>
      </c>
    </row>
    <row r="1548" spans="1:5" x14ac:dyDescent="0.25">
      <c r="A1548" s="3">
        <v>40123</v>
      </c>
      <c r="B1548" s="2">
        <f>Table3[[#This Row],[t0]]+1</f>
        <v>40124</v>
      </c>
      <c r="C1548" s="2">
        <f>Table3[[#This Row],[t0]]+2</f>
        <v>40125</v>
      </c>
      <c r="D1548" s="2">
        <f>Table3[[#This Row],[t0]]+3</f>
        <v>40126</v>
      </c>
      <c r="E1548" s="2">
        <f>Table3[[#This Row],[t0]]+4</f>
        <v>40127</v>
      </c>
    </row>
    <row r="1549" spans="1:5" x14ac:dyDescent="0.25">
      <c r="A1549" s="4">
        <v>40124</v>
      </c>
      <c r="B1549" s="2">
        <f>Table3[[#This Row],[t0]]+1</f>
        <v>40125</v>
      </c>
      <c r="C1549" s="2">
        <f>Table3[[#This Row],[t0]]+2</f>
        <v>40126</v>
      </c>
      <c r="D1549" s="2">
        <f>Table3[[#This Row],[t0]]+3</f>
        <v>40127</v>
      </c>
      <c r="E1549" s="2">
        <f>Table3[[#This Row],[t0]]+4</f>
        <v>40128</v>
      </c>
    </row>
    <row r="1550" spans="1:5" x14ac:dyDescent="0.25">
      <c r="A1550" s="3">
        <v>40125</v>
      </c>
      <c r="B1550" s="2">
        <f>Table3[[#This Row],[t0]]+1</f>
        <v>40126</v>
      </c>
      <c r="C1550" s="2">
        <f>Table3[[#This Row],[t0]]+2</f>
        <v>40127</v>
      </c>
      <c r="D1550" s="2">
        <f>Table3[[#This Row],[t0]]+3</f>
        <v>40128</v>
      </c>
      <c r="E1550" s="2">
        <f>Table3[[#This Row],[t0]]+4</f>
        <v>40129</v>
      </c>
    </row>
    <row r="1551" spans="1:5" x14ac:dyDescent="0.25">
      <c r="A1551" s="4">
        <v>40127</v>
      </c>
      <c r="B1551" s="2">
        <f>Table3[[#This Row],[t0]]+1</f>
        <v>40128</v>
      </c>
      <c r="C1551" s="2">
        <f>Table3[[#This Row],[t0]]+2</f>
        <v>40129</v>
      </c>
      <c r="D1551" s="2">
        <f>Table3[[#This Row],[t0]]+3</f>
        <v>40130</v>
      </c>
      <c r="E1551" s="2">
        <f>Table3[[#This Row],[t0]]+4</f>
        <v>40131</v>
      </c>
    </row>
    <row r="1552" spans="1:5" x14ac:dyDescent="0.25">
      <c r="A1552" s="3">
        <v>40129</v>
      </c>
      <c r="B1552" s="2">
        <f>Table3[[#This Row],[t0]]+1</f>
        <v>40130</v>
      </c>
      <c r="C1552" s="2">
        <f>Table3[[#This Row],[t0]]+2</f>
        <v>40131</v>
      </c>
      <c r="D1552" s="2">
        <f>Table3[[#This Row],[t0]]+3</f>
        <v>40132</v>
      </c>
      <c r="E1552" s="2">
        <f>Table3[[#This Row],[t0]]+4</f>
        <v>40133</v>
      </c>
    </row>
    <row r="1553" spans="1:5" x14ac:dyDescent="0.25">
      <c r="A1553" s="4">
        <v>40131</v>
      </c>
      <c r="B1553" s="2">
        <f>Table3[[#This Row],[t0]]+1</f>
        <v>40132</v>
      </c>
      <c r="C1553" s="2">
        <f>Table3[[#This Row],[t0]]+2</f>
        <v>40133</v>
      </c>
      <c r="D1553" s="2">
        <f>Table3[[#This Row],[t0]]+3</f>
        <v>40134</v>
      </c>
      <c r="E1553" s="2">
        <f>Table3[[#This Row],[t0]]+4</f>
        <v>40135</v>
      </c>
    </row>
    <row r="1554" spans="1:5" x14ac:dyDescent="0.25">
      <c r="A1554" s="3">
        <v>40133</v>
      </c>
      <c r="B1554" s="2">
        <f>Table3[[#This Row],[t0]]+1</f>
        <v>40134</v>
      </c>
      <c r="C1554" s="2">
        <f>Table3[[#This Row],[t0]]+2</f>
        <v>40135</v>
      </c>
      <c r="D1554" s="2">
        <f>Table3[[#This Row],[t0]]+3</f>
        <v>40136</v>
      </c>
      <c r="E1554" s="2">
        <f>Table3[[#This Row],[t0]]+4</f>
        <v>40137</v>
      </c>
    </row>
    <row r="1555" spans="1:5" x14ac:dyDescent="0.25">
      <c r="A1555" s="4">
        <v>40134</v>
      </c>
      <c r="B1555" s="2">
        <f>Table3[[#This Row],[t0]]+1</f>
        <v>40135</v>
      </c>
      <c r="C1555" s="2">
        <f>Table3[[#This Row],[t0]]+2</f>
        <v>40136</v>
      </c>
      <c r="D1555" s="2">
        <f>Table3[[#This Row],[t0]]+3</f>
        <v>40137</v>
      </c>
      <c r="E1555" s="2">
        <f>Table3[[#This Row],[t0]]+4</f>
        <v>40138</v>
      </c>
    </row>
    <row r="1556" spans="1:5" x14ac:dyDescent="0.25">
      <c r="A1556" s="3">
        <v>40136</v>
      </c>
      <c r="B1556" s="2">
        <f>Table3[[#This Row],[t0]]+1</f>
        <v>40137</v>
      </c>
      <c r="C1556" s="2">
        <f>Table3[[#This Row],[t0]]+2</f>
        <v>40138</v>
      </c>
      <c r="D1556" s="2">
        <f>Table3[[#This Row],[t0]]+3</f>
        <v>40139</v>
      </c>
      <c r="E1556" s="2">
        <f>Table3[[#This Row],[t0]]+4</f>
        <v>40140</v>
      </c>
    </row>
    <row r="1557" spans="1:5" x14ac:dyDescent="0.25">
      <c r="A1557" s="4">
        <v>40137</v>
      </c>
      <c r="B1557" s="2">
        <f>Table3[[#This Row],[t0]]+1</f>
        <v>40138</v>
      </c>
      <c r="C1557" s="2">
        <f>Table3[[#This Row],[t0]]+2</f>
        <v>40139</v>
      </c>
      <c r="D1557" s="2">
        <f>Table3[[#This Row],[t0]]+3</f>
        <v>40140</v>
      </c>
      <c r="E1557" s="2">
        <f>Table3[[#This Row],[t0]]+4</f>
        <v>40141</v>
      </c>
    </row>
    <row r="1558" spans="1:5" x14ac:dyDescent="0.25">
      <c r="A1558" s="3">
        <v>40138</v>
      </c>
      <c r="B1558" s="2">
        <f>Table3[[#This Row],[t0]]+1</f>
        <v>40139</v>
      </c>
      <c r="C1558" s="2">
        <f>Table3[[#This Row],[t0]]+2</f>
        <v>40140</v>
      </c>
      <c r="D1558" s="2">
        <f>Table3[[#This Row],[t0]]+3</f>
        <v>40141</v>
      </c>
      <c r="E1558" s="2">
        <f>Table3[[#This Row],[t0]]+4</f>
        <v>40142</v>
      </c>
    </row>
    <row r="1559" spans="1:5" x14ac:dyDescent="0.25">
      <c r="A1559" s="4">
        <v>40138</v>
      </c>
      <c r="B1559" s="2">
        <f>Table3[[#This Row],[t0]]+1</f>
        <v>40139</v>
      </c>
      <c r="C1559" s="2">
        <f>Table3[[#This Row],[t0]]+2</f>
        <v>40140</v>
      </c>
      <c r="D1559" s="2">
        <f>Table3[[#This Row],[t0]]+3</f>
        <v>40141</v>
      </c>
      <c r="E1559" s="2">
        <f>Table3[[#This Row],[t0]]+4</f>
        <v>40142</v>
      </c>
    </row>
    <row r="1560" spans="1:5" x14ac:dyDescent="0.25">
      <c r="A1560" s="3">
        <v>40138</v>
      </c>
      <c r="B1560" s="2">
        <f>Table3[[#This Row],[t0]]+1</f>
        <v>40139</v>
      </c>
      <c r="C1560" s="2">
        <f>Table3[[#This Row],[t0]]+2</f>
        <v>40140</v>
      </c>
      <c r="D1560" s="2">
        <f>Table3[[#This Row],[t0]]+3</f>
        <v>40141</v>
      </c>
      <c r="E1560" s="2">
        <f>Table3[[#This Row],[t0]]+4</f>
        <v>40142</v>
      </c>
    </row>
    <row r="1561" spans="1:5" x14ac:dyDescent="0.25">
      <c r="A1561" s="4">
        <v>40140</v>
      </c>
      <c r="B1561" s="2">
        <f>Table3[[#This Row],[t0]]+1</f>
        <v>40141</v>
      </c>
      <c r="C1561" s="2">
        <f>Table3[[#This Row],[t0]]+2</f>
        <v>40142</v>
      </c>
      <c r="D1561" s="2">
        <f>Table3[[#This Row],[t0]]+3</f>
        <v>40143</v>
      </c>
      <c r="E1561" s="2">
        <f>Table3[[#This Row],[t0]]+4</f>
        <v>40144</v>
      </c>
    </row>
    <row r="1562" spans="1:5" x14ac:dyDescent="0.25">
      <c r="A1562" s="3">
        <v>40140</v>
      </c>
      <c r="B1562" s="2">
        <f>Table3[[#This Row],[t0]]+1</f>
        <v>40141</v>
      </c>
      <c r="C1562" s="2">
        <f>Table3[[#This Row],[t0]]+2</f>
        <v>40142</v>
      </c>
      <c r="D1562" s="2">
        <f>Table3[[#This Row],[t0]]+3</f>
        <v>40143</v>
      </c>
      <c r="E1562" s="2">
        <f>Table3[[#This Row],[t0]]+4</f>
        <v>40144</v>
      </c>
    </row>
    <row r="1563" spans="1:5" x14ac:dyDescent="0.25">
      <c r="A1563" s="4">
        <v>40141</v>
      </c>
      <c r="B1563" s="2">
        <f>Table3[[#This Row],[t0]]+1</f>
        <v>40142</v>
      </c>
      <c r="C1563" s="2">
        <f>Table3[[#This Row],[t0]]+2</f>
        <v>40143</v>
      </c>
      <c r="D1563" s="2">
        <f>Table3[[#This Row],[t0]]+3</f>
        <v>40144</v>
      </c>
      <c r="E1563" s="2">
        <f>Table3[[#This Row],[t0]]+4</f>
        <v>40145</v>
      </c>
    </row>
    <row r="1564" spans="1:5" x14ac:dyDescent="0.25">
      <c r="A1564" s="3">
        <v>40147</v>
      </c>
      <c r="B1564" s="2">
        <f>Table3[[#This Row],[t0]]+1</f>
        <v>40148</v>
      </c>
      <c r="C1564" s="2">
        <f>Table3[[#This Row],[t0]]+2</f>
        <v>40149</v>
      </c>
      <c r="D1564" s="2">
        <f>Table3[[#This Row],[t0]]+3</f>
        <v>40150</v>
      </c>
      <c r="E1564" s="2">
        <f>Table3[[#This Row],[t0]]+4</f>
        <v>40151</v>
      </c>
    </row>
    <row r="1565" spans="1:5" x14ac:dyDescent="0.25">
      <c r="A1565" s="4">
        <v>40155</v>
      </c>
      <c r="B1565" s="2">
        <f>Table3[[#This Row],[t0]]+1</f>
        <v>40156</v>
      </c>
      <c r="C1565" s="2">
        <f>Table3[[#This Row],[t0]]+2</f>
        <v>40157</v>
      </c>
      <c r="D1565" s="2">
        <f>Table3[[#This Row],[t0]]+3</f>
        <v>40158</v>
      </c>
      <c r="E1565" s="2">
        <f>Table3[[#This Row],[t0]]+4</f>
        <v>40159</v>
      </c>
    </row>
    <row r="1566" spans="1:5" x14ac:dyDescent="0.25">
      <c r="A1566" s="3">
        <v>40157</v>
      </c>
      <c r="B1566" s="2">
        <f>Table3[[#This Row],[t0]]+1</f>
        <v>40158</v>
      </c>
      <c r="C1566" s="2">
        <f>Table3[[#This Row],[t0]]+2</f>
        <v>40159</v>
      </c>
      <c r="D1566" s="2">
        <f>Table3[[#This Row],[t0]]+3</f>
        <v>40160</v>
      </c>
      <c r="E1566" s="2">
        <f>Table3[[#This Row],[t0]]+4</f>
        <v>40161</v>
      </c>
    </row>
    <row r="1567" spans="1:5" x14ac:dyDescent="0.25">
      <c r="A1567" s="4">
        <v>40161</v>
      </c>
      <c r="B1567" s="2">
        <f>Table3[[#This Row],[t0]]+1</f>
        <v>40162</v>
      </c>
      <c r="C1567" s="2">
        <f>Table3[[#This Row],[t0]]+2</f>
        <v>40163</v>
      </c>
      <c r="D1567" s="2">
        <f>Table3[[#This Row],[t0]]+3</f>
        <v>40164</v>
      </c>
      <c r="E1567" s="2">
        <f>Table3[[#This Row],[t0]]+4</f>
        <v>40165</v>
      </c>
    </row>
    <row r="1568" spans="1:5" x14ac:dyDescent="0.25">
      <c r="A1568" s="3">
        <v>40163</v>
      </c>
      <c r="B1568" s="2">
        <f>Table3[[#This Row],[t0]]+1</f>
        <v>40164</v>
      </c>
      <c r="C1568" s="2">
        <f>Table3[[#This Row],[t0]]+2</f>
        <v>40165</v>
      </c>
      <c r="D1568" s="2">
        <f>Table3[[#This Row],[t0]]+3</f>
        <v>40166</v>
      </c>
      <c r="E1568" s="2">
        <f>Table3[[#This Row],[t0]]+4</f>
        <v>40167</v>
      </c>
    </row>
    <row r="1569" spans="1:5" x14ac:dyDescent="0.25">
      <c r="A1569" s="4">
        <v>40171</v>
      </c>
      <c r="B1569" s="2">
        <f>Table3[[#This Row],[t0]]+1</f>
        <v>40172</v>
      </c>
      <c r="C1569" s="2">
        <f>Table3[[#This Row],[t0]]+2</f>
        <v>40173</v>
      </c>
      <c r="D1569" s="2">
        <f>Table3[[#This Row],[t0]]+3</f>
        <v>40174</v>
      </c>
      <c r="E1569" s="2">
        <f>Table3[[#This Row],[t0]]+4</f>
        <v>40175</v>
      </c>
    </row>
    <row r="1570" spans="1:5" x14ac:dyDescent="0.25">
      <c r="A1570" s="3">
        <v>40172</v>
      </c>
      <c r="B1570" s="2">
        <f>Table3[[#This Row],[t0]]+1</f>
        <v>40173</v>
      </c>
      <c r="C1570" s="2">
        <f>Table3[[#This Row],[t0]]+2</f>
        <v>40174</v>
      </c>
      <c r="D1570" s="2">
        <f>Table3[[#This Row],[t0]]+3</f>
        <v>40175</v>
      </c>
      <c r="E1570" s="2">
        <f>Table3[[#This Row],[t0]]+4</f>
        <v>40176</v>
      </c>
    </row>
    <row r="1571" spans="1:5" x14ac:dyDescent="0.25">
      <c r="A1571" s="4">
        <v>40172</v>
      </c>
      <c r="B1571" s="2">
        <f>Table3[[#This Row],[t0]]+1</f>
        <v>40173</v>
      </c>
      <c r="C1571" s="2">
        <f>Table3[[#This Row],[t0]]+2</f>
        <v>40174</v>
      </c>
      <c r="D1571" s="2">
        <f>Table3[[#This Row],[t0]]+3</f>
        <v>40175</v>
      </c>
      <c r="E1571" s="2">
        <f>Table3[[#This Row],[t0]]+4</f>
        <v>40176</v>
      </c>
    </row>
    <row r="1572" spans="1:5" x14ac:dyDescent="0.25">
      <c r="A1572" s="3">
        <v>40172</v>
      </c>
      <c r="B1572" s="2">
        <f>Table3[[#This Row],[t0]]+1</f>
        <v>40173</v>
      </c>
      <c r="C1572" s="2">
        <f>Table3[[#This Row],[t0]]+2</f>
        <v>40174</v>
      </c>
      <c r="D1572" s="2">
        <f>Table3[[#This Row],[t0]]+3</f>
        <v>40175</v>
      </c>
      <c r="E1572" s="2">
        <f>Table3[[#This Row],[t0]]+4</f>
        <v>40176</v>
      </c>
    </row>
    <row r="1573" spans="1:5" x14ac:dyDescent="0.25">
      <c r="A1573" s="4">
        <v>40174</v>
      </c>
      <c r="B1573" s="2">
        <f>Table3[[#This Row],[t0]]+1</f>
        <v>40175</v>
      </c>
      <c r="C1573" s="2">
        <f>Table3[[#This Row],[t0]]+2</f>
        <v>40176</v>
      </c>
      <c r="D1573" s="2">
        <f>Table3[[#This Row],[t0]]+3</f>
        <v>40177</v>
      </c>
      <c r="E1573" s="2">
        <f>Table3[[#This Row],[t0]]+4</f>
        <v>40178</v>
      </c>
    </row>
    <row r="1574" spans="1:5" x14ac:dyDescent="0.25">
      <c r="A1574" s="3">
        <v>40175</v>
      </c>
      <c r="B1574" s="2">
        <f>Table3[[#This Row],[t0]]+1</f>
        <v>40176</v>
      </c>
      <c r="C1574" s="2">
        <f>Table3[[#This Row],[t0]]+2</f>
        <v>40177</v>
      </c>
      <c r="D1574" s="2">
        <f>Table3[[#This Row],[t0]]+3</f>
        <v>40178</v>
      </c>
      <c r="E1574" s="2">
        <f>Table3[[#This Row],[t0]]+4</f>
        <v>40179</v>
      </c>
    </row>
    <row r="1575" spans="1:5" x14ac:dyDescent="0.25">
      <c r="A1575" s="4">
        <v>40178</v>
      </c>
      <c r="B1575" s="2">
        <f>Table3[[#This Row],[t0]]+1</f>
        <v>40179</v>
      </c>
      <c r="C1575" s="2">
        <f>Table3[[#This Row],[t0]]+2</f>
        <v>40180</v>
      </c>
      <c r="D1575" s="2">
        <f>Table3[[#This Row],[t0]]+3</f>
        <v>40181</v>
      </c>
      <c r="E1575" s="2">
        <f>Table3[[#This Row],[t0]]+4</f>
        <v>40182</v>
      </c>
    </row>
    <row r="1576" spans="1:5" x14ac:dyDescent="0.25">
      <c r="A1576" s="3">
        <v>40178</v>
      </c>
      <c r="B1576" s="2">
        <f>Table3[[#This Row],[t0]]+1</f>
        <v>40179</v>
      </c>
      <c r="C1576" s="2">
        <f>Table3[[#This Row],[t0]]+2</f>
        <v>40180</v>
      </c>
      <c r="D1576" s="2">
        <f>Table3[[#This Row],[t0]]+3</f>
        <v>40181</v>
      </c>
      <c r="E1576" s="2">
        <f>Table3[[#This Row],[t0]]+4</f>
        <v>40182</v>
      </c>
    </row>
    <row r="1577" spans="1:5" x14ac:dyDescent="0.25">
      <c r="A1577" s="4">
        <v>40178</v>
      </c>
      <c r="B1577" s="2">
        <f>Table3[[#This Row],[t0]]+1</f>
        <v>40179</v>
      </c>
      <c r="C1577" s="2">
        <f>Table3[[#This Row],[t0]]+2</f>
        <v>40180</v>
      </c>
      <c r="D1577" s="2">
        <f>Table3[[#This Row],[t0]]+3</f>
        <v>40181</v>
      </c>
      <c r="E1577" s="2">
        <f>Table3[[#This Row],[t0]]+4</f>
        <v>40182</v>
      </c>
    </row>
    <row r="1578" spans="1:5" x14ac:dyDescent="0.25">
      <c r="A1578" s="3">
        <v>40179</v>
      </c>
      <c r="B1578" s="2">
        <f>Table3[[#This Row],[t0]]+1</f>
        <v>40180</v>
      </c>
      <c r="C1578" s="2">
        <f>Table3[[#This Row],[t0]]+2</f>
        <v>40181</v>
      </c>
      <c r="D1578" s="2">
        <f>Table3[[#This Row],[t0]]+3</f>
        <v>40182</v>
      </c>
      <c r="E1578" s="2">
        <f>Table3[[#This Row],[t0]]+4</f>
        <v>40183</v>
      </c>
    </row>
    <row r="1579" spans="1:5" x14ac:dyDescent="0.25">
      <c r="A1579" s="4">
        <v>40179</v>
      </c>
      <c r="B1579" s="2">
        <f>Table3[[#This Row],[t0]]+1</f>
        <v>40180</v>
      </c>
      <c r="C1579" s="2">
        <f>Table3[[#This Row],[t0]]+2</f>
        <v>40181</v>
      </c>
      <c r="D1579" s="2">
        <f>Table3[[#This Row],[t0]]+3</f>
        <v>40182</v>
      </c>
      <c r="E1579" s="2">
        <f>Table3[[#This Row],[t0]]+4</f>
        <v>40183</v>
      </c>
    </row>
    <row r="1580" spans="1:5" x14ac:dyDescent="0.25">
      <c r="A1580" s="3">
        <v>40182</v>
      </c>
      <c r="B1580" s="2">
        <f>Table3[[#This Row],[t0]]+1</f>
        <v>40183</v>
      </c>
      <c r="C1580" s="2">
        <f>Table3[[#This Row],[t0]]+2</f>
        <v>40184</v>
      </c>
      <c r="D1580" s="2">
        <f>Table3[[#This Row],[t0]]+3</f>
        <v>40185</v>
      </c>
      <c r="E1580" s="2">
        <f>Table3[[#This Row],[t0]]+4</f>
        <v>40186</v>
      </c>
    </row>
    <row r="1581" spans="1:5" x14ac:dyDescent="0.25">
      <c r="A1581" s="4">
        <v>40189</v>
      </c>
      <c r="B1581" s="2">
        <f>Table3[[#This Row],[t0]]+1</f>
        <v>40190</v>
      </c>
      <c r="C1581" s="2">
        <f>Table3[[#This Row],[t0]]+2</f>
        <v>40191</v>
      </c>
      <c r="D1581" s="2">
        <f>Table3[[#This Row],[t0]]+3</f>
        <v>40192</v>
      </c>
      <c r="E1581" s="2">
        <f>Table3[[#This Row],[t0]]+4</f>
        <v>40193</v>
      </c>
    </row>
    <row r="1582" spans="1:5" x14ac:dyDescent="0.25">
      <c r="A1582" s="3">
        <v>40189</v>
      </c>
      <c r="B1582" s="2">
        <f>Table3[[#This Row],[t0]]+1</f>
        <v>40190</v>
      </c>
      <c r="C1582" s="2">
        <f>Table3[[#This Row],[t0]]+2</f>
        <v>40191</v>
      </c>
      <c r="D1582" s="2">
        <f>Table3[[#This Row],[t0]]+3</f>
        <v>40192</v>
      </c>
      <c r="E1582" s="2">
        <f>Table3[[#This Row],[t0]]+4</f>
        <v>40193</v>
      </c>
    </row>
    <row r="1583" spans="1:5" x14ac:dyDescent="0.25">
      <c r="A1583" s="4">
        <v>40192</v>
      </c>
      <c r="B1583" s="2">
        <f>Table3[[#This Row],[t0]]+1</f>
        <v>40193</v>
      </c>
      <c r="C1583" s="2">
        <f>Table3[[#This Row],[t0]]+2</f>
        <v>40194</v>
      </c>
      <c r="D1583" s="2">
        <f>Table3[[#This Row],[t0]]+3</f>
        <v>40195</v>
      </c>
      <c r="E1583" s="2">
        <f>Table3[[#This Row],[t0]]+4</f>
        <v>40196</v>
      </c>
    </row>
    <row r="1584" spans="1:5" x14ac:dyDescent="0.25">
      <c r="A1584" s="3">
        <v>40195</v>
      </c>
      <c r="B1584" s="2">
        <f>Table3[[#This Row],[t0]]+1</f>
        <v>40196</v>
      </c>
      <c r="C1584" s="2">
        <f>Table3[[#This Row],[t0]]+2</f>
        <v>40197</v>
      </c>
      <c r="D1584" s="2">
        <f>Table3[[#This Row],[t0]]+3</f>
        <v>40198</v>
      </c>
      <c r="E1584" s="2">
        <f>Table3[[#This Row],[t0]]+4</f>
        <v>40199</v>
      </c>
    </row>
    <row r="1585" spans="1:5" x14ac:dyDescent="0.25">
      <c r="A1585" s="4">
        <v>40196</v>
      </c>
      <c r="B1585" s="2">
        <f>Table3[[#This Row],[t0]]+1</f>
        <v>40197</v>
      </c>
      <c r="C1585" s="2">
        <f>Table3[[#This Row],[t0]]+2</f>
        <v>40198</v>
      </c>
      <c r="D1585" s="2">
        <f>Table3[[#This Row],[t0]]+3</f>
        <v>40199</v>
      </c>
      <c r="E1585" s="2">
        <f>Table3[[#This Row],[t0]]+4</f>
        <v>40200</v>
      </c>
    </row>
    <row r="1586" spans="1:5" x14ac:dyDescent="0.25">
      <c r="A1586" s="3">
        <v>40200</v>
      </c>
      <c r="B1586" s="2">
        <f>Table3[[#This Row],[t0]]+1</f>
        <v>40201</v>
      </c>
      <c r="C1586" s="2">
        <f>Table3[[#This Row],[t0]]+2</f>
        <v>40202</v>
      </c>
      <c r="D1586" s="2">
        <f>Table3[[#This Row],[t0]]+3</f>
        <v>40203</v>
      </c>
      <c r="E1586" s="2">
        <f>Table3[[#This Row],[t0]]+4</f>
        <v>40204</v>
      </c>
    </row>
    <row r="1587" spans="1:5" x14ac:dyDescent="0.25">
      <c r="A1587" s="4">
        <v>40204</v>
      </c>
      <c r="B1587" s="2">
        <f>Table3[[#This Row],[t0]]+1</f>
        <v>40205</v>
      </c>
      <c r="C1587" s="2">
        <f>Table3[[#This Row],[t0]]+2</f>
        <v>40206</v>
      </c>
      <c r="D1587" s="2">
        <f>Table3[[#This Row],[t0]]+3</f>
        <v>40207</v>
      </c>
      <c r="E1587" s="2">
        <f>Table3[[#This Row],[t0]]+4</f>
        <v>40208</v>
      </c>
    </row>
    <row r="1588" spans="1:5" x14ac:dyDescent="0.25">
      <c r="A1588" s="3">
        <v>40209</v>
      </c>
      <c r="B1588" s="2">
        <f>Table3[[#This Row],[t0]]+1</f>
        <v>40210</v>
      </c>
      <c r="C1588" s="2">
        <f>Table3[[#This Row],[t0]]+2</f>
        <v>40211</v>
      </c>
      <c r="D1588" s="2">
        <f>Table3[[#This Row],[t0]]+3</f>
        <v>40212</v>
      </c>
      <c r="E1588" s="2">
        <f>Table3[[#This Row],[t0]]+4</f>
        <v>40213</v>
      </c>
    </row>
    <row r="1589" spans="1:5" x14ac:dyDescent="0.25">
      <c r="A1589" s="4">
        <v>40209</v>
      </c>
      <c r="B1589" s="2">
        <f>Table3[[#This Row],[t0]]+1</f>
        <v>40210</v>
      </c>
      <c r="C1589" s="2">
        <f>Table3[[#This Row],[t0]]+2</f>
        <v>40211</v>
      </c>
      <c r="D1589" s="2">
        <f>Table3[[#This Row],[t0]]+3</f>
        <v>40212</v>
      </c>
      <c r="E1589" s="2">
        <f>Table3[[#This Row],[t0]]+4</f>
        <v>40213</v>
      </c>
    </row>
    <row r="1590" spans="1:5" x14ac:dyDescent="0.25">
      <c r="A1590" s="3">
        <v>40215</v>
      </c>
      <c r="B1590" s="2">
        <f>Table3[[#This Row],[t0]]+1</f>
        <v>40216</v>
      </c>
      <c r="C1590" s="2">
        <f>Table3[[#This Row],[t0]]+2</f>
        <v>40217</v>
      </c>
      <c r="D1590" s="2">
        <f>Table3[[#This Row],[t0]]+3</f>
        <v>40218</v>
      </c>
      <c r="E1590" s="2">
        <f>Table3[[#This Row],[t0]]+4</f>
        <v>40219</v>
      </c>
    </row>
    <row r="1591" spans="1:5" x14ac:dyDescent="0.25">
      <c r="A1591" s="4">
        <v>40217</v>
      </c>
      <c r="B1591" s="2">
        <f>Table3[[#This Row],[t0]]+1</f>
        <v>40218</v>
      </c>
      <c r="C1591" s="2">
        <f>Table3[[#This Row],[t0]]+2</f>
        <v>40219</v>
      </c>
      <c r="D1591" s="2">
        <f>Table3[[#This Row],[t0]]+3</f>
        <v>40220</v>
      </c>
      <c r="E1591" s="2">
        <f>Table3[[#This Row],[t0]]+4</f>
        <v>40221</v>
      </c>
    </row>
    <row r="1592" spans="1:5" x14ac:dyDescent="0.25">
      <c r="A1592" s="3">
        <v>40217</v>
      </c>
      <c r="B1592" s="2">
        <f>Table3[[#This Row],[t0]]+1</f>
        <v>40218</v>
      </c>
      <c r="C1592" s="2">
        <f>Table3[[#This Row],[t0]]+2</f>
        <v>40219</v>
      </c>
      <c r="D1592" s="2">
        <f>Table3[[#This Row],[t0]]+3</f>
        <v>40220</v>
      </c>
      <c r="E1592" s="2">
        <f>Table3[[#This Row],[t0]]+4</f>
        <v>40221</v>
      </c>
    </row>
    <row r="1593" spans="1:5" x14ac:dyDescent="0.25">
      <c r="A1593" s="4">
        <v>40219</v>
      </c>
      <c r="B1593" s="2">
        <f>Table3[[#This Row],[t0]]+1</f>
        <v>40220</v>
      </c>
      <c r="C1593" s="2">
        <f>Table3[[#This Row],[t0]]+2</f>
        <v>40221</v>
      </c>
      <c r="D1593" s="2">
        <f>Table3[[#This Row],[t0]]+3</f>
        <v>40222</v>
      </c>
      <c r="E1593" s="2">
        <f>Table3[[#This Row],[t0]]+4</f>
        <v>40223</v>
      </c>
    </row>
    <row r="1594" spans="1:5" x14ac:dyDescent="0.25">
      <c r="A1594" s="3">
        <v>40222</v>
      </c>
      <c r="B1594" s="2">
        <f>Table3[[#This Row],[t0]]+1</f>
        <v>40223</v>
      </c>
      <c r="C1594" s="2">
        <f>Table3[[#This Row],[t0]]+2</f>
        <v>40224</v>
      </c>
      <c r="D1594" s="2">
        <f>Table3[[#This Row],[t0]]+3</f>
        <v>40225</v>
      </c>
      <c r="E1594" s="2">
        <f>Table3[[#This Row],[t0]]+4</f>
        <v>40226</v>
      </c>
    </row>
    <row r="1595" spans="1:5" x14ac:dyDescent="0.25">
      <c r="A1595" s="4">
        <v>40223</v>
      </c>
      <c r="B1595" s="2">
        <f>Table3[[#This Row],[t0]]+1</f>
        <v>40224</v>
      </c>
      <c r="C1595" s="2">
        <f>Table3[[#This Row],[t0]]+2</f>
        <v>40225</v>
      </c>
      <c r="D1595" s="2">
        <f>Table3[[#This Row],[t0]]+3</f>
        <v>40226</v>
      </c>
      <c r="E1595" s="2">
        <f>Table3[[#This Row],[t0]]+4</f>
        <v>40227</v>
      </c>
    </row>
    <row r="1596" spans="1:5" x14ac:dyDescent="0.25">
      <c r="A1596" s="3">
        <v>40224</v>
      </c>
      <c r="B1596" s="2">
        <f>Table3[[#This Row],[t0]]+1</f>
        <v>40225</v>
      </c>
      <c r="C1596" s="2">
        <f>Table3[[#This Row],[t0]]+2</f>
        <v>40226</v>
      </c>
      <c r="D1596" s="2">
        <f>Table3[[#This Row],[t0]]+3</f>
        <v>40227</v>
      </c>
      <c r="E1596" s="2">
        <f>Table3[[#This Row],[t0]]+4</f>
        <v>40228</v>
      </c>
    </row>
    <row r="1597" spans="1:5" x14ac:dyDescent="0.25">
      <c r="A1597" s="4">
        <v>40227</v>
      </c>
      <c r="B1597" s="2">
        <f>Table3[[#This Row],[t0]]+1</f>
        <v>40228</v>
      </c>
      <c r="C1597" s="2">
        <f>Table3[[#This Row],[t0]]+2</f>
        <v>40229</v>
      </c>
      <c r="D1597" s="2">
        <f>Table3[[#This Row],[t0]]+3</f>
        <v>40230</v>
      </c>
      <c r="E1597" s="2">
        <f>Table3[[#This Row],[t0]]+4</f>
        <v>40231</v>
      </c>
    </row>
    <row r="1598" spans="1:5" x14ac:dyDescent="0.25">
      <c r="A1598" s="3">
        <v>40227</v>
      </c>
      <c r="B1598" s="2">
        <f>Table3[[#This Row],[t0]]+1</f>
        <v>40228</v>
      </c>
      <c r="C1598" s="2">
        <f>Table3[[#This Row],[t0]]+2</f>
        <v>40229</v>
      </c>
      <c r="D1598" s="2">
        <f>Table3[[#This Row],[t0]]+3</f>
        <v>40230</v>
      </c>
      <c r="E1598" s="2">
        <f>Table3[[#This Row],[t0]]+4</f>
        <v>40231</v>
      </c>
    </row>
    <row r="1599" spans="1:5" x14ac:dyDescent="0.25">
      <c r="A1599" s="4">
        <v>40229</v>
      </c>
      <c r="B1599" s="2">
        <f>Table3[[#This Row],[t0]]+1</f>
        <v>40230</v>
      </c>
      <c r="C1599" s="2">
        <f>Table3[[#This Row],[t0]]+2</f>
        <v>40231</v>
      </c>
      <c r="D1599" s="2">
        <f>Table3[[#This Row],[t0]]+3</f>
        <v>40232</v>
      </c>
      <c r="E1599" s="2">
        <f>Table3[[#This Row],[t0]]+4</f>
        <v>40233</v>
      </c>
    </row>
    <row r="1600" spans="1:5" x14ac:dyDescent="0.25">
      <c r="A1600" s="3">
        <v>40231</v>
      </c>
      <c r="B1600" s="2">
        <f>Table3[[#This Row],[t0]]+1</f>
        <v>40232</v>
      </c>
      <c r="C1600" s="2">
        <f>Table3[[#This Row],[t0]]+2</f>
        <v>40233</v>
      </c>
      <c r="D1600" s="2">
        <f>Table3[[#This Row],[t0]]+3</f>
        <v>40234</v>
      </c>
      <c r="E1600" s="2">
        <f>Table3[[#This Row],[t0]]+4</f>
        <v>40235</v>
      </c>
    </row>
    <row r="1601" spans="1:5" x14ac:dyDescent="0.25">
      <c r="A1601" s="4">
        <v>40231</v>
      </c>
      <c r="B1601" s="2">
        <f>Table3[[#This Row],[t0]]+1</f>
        <v>40232</v>
      </c>
      <c r="C1601" s="2">
        <f>Table3[[#This Row],[t0]]+2</f>
        <v>40233</v>
      </c>
      <c r="D1601" s="2">
        <f>Table3[[#This Row],[t0]]+3</f>
        <v>40234</v>
      </c>
      <c r="E1601" s="2">
        <f>Table3[[#This Row],[t0]]+4</f>
        <v>40235</v>
      </c>
    </row>
    <row r="1602" spans="1:5" x14ac:dyDescent="0.25">
      <c r="A1602" s="3">
        <v>40232</v>
      </c>
      <c r="B1602" s="2">
        <f>Table3[[#This Row],[t0]]+1</f>
        <v>40233</v>
      </c>
      <c r="C1602" s="2">
        <f>Table3[[#This Row],[t0]]+2</f>
        <v>40234</v>
      </c>
      <c r="D1602" s="2">
        <f>Table3[[#This Row],[t0]]+3</f>
        <v>40235</v>
      </c>
      <c r="E1602" s="2">
        <f>Table3[[#This Row],[t0]]+4</f>
        <v>40236</v>
      </c>
    </row>
    <row r="1603" spans="1:5" x14ac:dyDescent="0.25">
      <c r="A1603" s="4">
        <v>40234</v>
      </c>
      <c r="B1603" s="2">
        <f>Table3[[#This Row],[t0]]+1</f>
        <v>40235</v>
      </c>
      <c r="C1603" s="2">
        <f>Table3[[#This Row],[t0]]+2</f>
        <v>40236</v>
      </c>
      <c r="D1603" s="2">
        <f>Table3[[#This Row],[t0]]+3</f>
        <v>40237</v>
      </c>
      <c r="E1603" s="2">
        <f>Table3[[#This Row],[t0]]+4</f>
        <v>40238</v>
      </c>
    </row>
    <row r="1604" spans="1:5" x14ac:dyDescent="0.25">
      <c r="A1604" s="3">
        <v>40237</v>
      </c>
      <c r="B1604" s="2">
        <f>Table3[[#This Row],[t0]]+1</f>
        <v>40238</v>
      </c>
      <c r="C1604" s="2">
        <f>Table3[[#This Row],[t0]]+2</f>
        <v>40239</v>
      </c>
      <c r="D1604" s="2">
        <f>Table3[[#This Row],[t0]]+3</f>
        <v>40240</v>
      </c>
      <c r="E1604" s="2">
        <f>Table3[[#This Row],[t0]]+4</f>
        <v>40241</v>
      </c>
    </row>
    <row r="1605" spans="1:5" x14ac:dyDescent="0.25">
      <c r="A1605" s="4">
        <v>40238</v>
      </c>
      <c r="B1605" s="2">
        <f>Table3[[#This Row],[t0]]+1</f>
        <v>40239</v>
      </c>
      <c r="C1605" s="2">
        <f>Table3[[#This Row],[t0]]+2</f>
        <v>40240</v>
      </c>
      <c r="D1605" s="2">
        <f>Table3[[#This Row],[t0]]+3</f>
        <v>40241</v>
      </c>
      <c r="E1605" s="2">
        <f>Table3[[#This Row],[t0]]+4</f>
        <v>40242</v>
      </c>
    </row>
    <row r="1606" spans="1:5" x14ac:dyDescent="0.25">
      <c r="A1606" s="3">
        <v>40238</v>
      </c>
      <c r="B1606" s="2">
        <f>Table3[[#This Row],[t0]]+1</f>
        <v>40239</v>
      </c>
      <c r="C1606" s="2">
        <f>Table3[[#This Row],[t0]]+2</f>
        <v>40240</v>
      </c>
      <c r="D1606" s="2">
        <f>Table3[[#This Row],[t0]]+3</f>
        <v>40241</v>
      </c>
      <c r="E1606" s="2">
        <f>Table3[[#This Row],[t0]]+4</f>
        <v>40242</v>
      </c>
    </row>
    <row r="1607" spans="1:5" x14ac:dyDescent="0.25">
      <c r="A1607" s="4">
        <v>40238</v>
      </c>
      <c r="B1607" s="2">
        <f>Table3[[#This Row],[t0]]+1</f>
        <v>40239</v>
      </c>
      <c r="C1607" s="2">
        <f>Table3[[#This Row],[t0]]+2</f>
        <v>40240</v>
      </c>
      <c r="D1607" s="2">
        <f>Table3[[#This Row],[t0]]+3</f>
        <v>40241</v>
      </c>
      <c r="E1607" s="2">
        <f>Table3[[#This Row],[t0]]+4</f>
        <v>40242</v>
      </c>
    </row>
    <row r="1608" spans="1:5" x14ac:dyDescent="0.25">
      <c r="A1608" s="3">
        <v>40238</v>
      </c>
      <c r="B1608" s="2">
        <f>Table3[[#This Row],[t0]]+1</f>
        <v>40239</v>
      </c>
      <c r="C1608" s="2">
        <f>Table3[[#This Row],[t0]]+2</f>
        <v>40240</v>
      </c>
      <c r="D1608" s="2">
        <f>Table3[[#This Row],[t0]]+3</f>
        <v>40241</v>
      </c>
      <c r="E1608" s="2">
        <f>Table3[[#This Row],[t0]]+4</f>
        <v>40242</v>
      </c>
    </row>
    <row r="1609" spans="1:5" x14ac:dyDescent="0.25">
      <c r="A1609" s="4">
        <v>40238</v>
      </c>
      <c r="B1609" s="2">
        <f>Table3[[#This Row],[t0]]+1</f>
        <v>40239</v>
      </c>
      <c r="C1609" s="2">
        <f>Table3[[#This Row],[t0]]+2</f>
        <v>40240</v>
      </c>
      <c r="D1609" s="2">
        <f>Table3[[#This Row],[t0]]+3</f>
        <v>40241</v>
      </c>
      <c r="E1609" s="2">
        <f>Table3[[#This Row],[t0]]+4</f>
        <v>40242</v>
      </c>
    </row>
    <row r="1610" spans="1:5" x14ac:dyDescent="0.25">
      <c r="A1610" s="3">
        <v>40238</v>
      </c>
      <c r="B1610" s="2">
        <f>Table3[[#This Row],[t0]]+1</f>
        <v>40239</v>
      </c>
      <c r="C1610" s="2">
        <f>Table3[[#This Row],[t0]]+2</f>
        <v>40240</v>
      </c>
      <c r="D1610" s="2">
        <f>Table3[[#This Row],[t0]]+3</f>
        <v>40241</v>
      </c>
      <c r="E1610" s="2">
        <f>Table3[[#This Row],[t0]]+4</f>
        <v>40242</v>
      </c>
    </row>
    <row r="1611" spans="1:5" x14ac:dyDescent="0.25">
      <c r="A1611" s="4">
        <v>40239</v>
      </c>
      <c r="B1611" s="2">
        <f>Table3[[#This Row],[t0]]+1</f>
        <v>40240</v>
      </c>
      <c r="C1611" s="2">
        <f>Table3[[#This Row],[t0]]+2</f>
        <v>40241</v>
      </c>
      <c r="D1611" s="2">
        <f>Table3[[#This Row],[t0]]+3</f>
        <v>40242</v>
      </c>
      <c r="E1611" s="2">
        <f>Table3[[#This Row],[t0]]+4</f>
        <v>40243</v>
      </c>
    </row>
    <row r="1612" spans="1:5" x14ac:dyDescent="0.25">
      <c r="A1612" s="3">
        <v>40241</v>
      </c>
      <c r="B1612" s="2">
        <f>Table3[[#This Row],[t0]]+1</f>
        <v>40242</v>
      </c>
      <c r="C1612" s="2">
        <f>Table3[[#This Row],[t0]]+2</f>
        <v>40243</v>
      </c>
      <c r="D1612" s="2">
        <f>Table3[[#This Row],[t0]]+3</f>
        <v>40244</v>
      </c>
      <c r="E1612" s="2">
        <f>Table3[[#This Row],[t0]]+4</f>
        <v>40245</v>
      </c>
    </row>
    <row r="1613" spans="1:5" x14ac:dyDescent="0.25">
      <c r="A1613" s="4">
        <v>40246</v>
      </c>
      <c r="B1613" s="2">
        <f>Table3[[#This Row],[t0]]+1</f>
        <v>40247</v>
      </c>
      <c r="C1613" s="2">
        <f>Table3[[#This Row],[t0]]+2</f>
        <v>40248</v>
      </c>
      <c r="D1613" s="2">
        <f>Table3[[#This Row],[t0]]+3</f>
        <v>40249</v>
      </c>
      <c r="E1613" s="2">
        <f>Table3[[#This Row],[t0]]+4</f>
        <v>40250</v>
      </c>
    </row>
    <row r="1614" spans="1:5" x14ac:dyDescent="0.25">
      <c r="A1614" s="3">
        <v>40247</v>
      </c>
      <c r="B1614" s="2">
        <f>Table3[[#This Row],[t0]]+1</f>
        <v>40248</v>
      </c>
      <c r="C1614" s="2">
        <f>Table3[[#This Row],[t0]]+2</f>
        <v>40249</v>
      </c>
      <c r="D1614" s="2">
        <f>Table3[[#This Row],[t0]]+3</f>
        <v>40250</v>
      </c>
      <c r="E1614" s="2">
        <f>Table3[[#This Row],[t0]]+4</f>
        <v>40251</v>
      </c>
    </row>
    <row r="1615" spans="1:5" x14ac:dyDescent="0.25">
      <c r="A1615" s="4">
        <v>40254</v>
      </c>
      <c r="B1615" s="2">
        <f>Table3[[#This Row],[t0]]+1</f>
        <v>40255</v>
      </c>
      <c r="C1615" s="2">
        <f>Table3[[#This Row],[t0]]+2</f>
        <v>40256</v>
      </c>
      <c r="D1615" s="2">
        <f>Table3[[#This Row],[t0]]+3</f>
        <v>40257</v>
      </c>
      <c r="E1615" s="2">
        <f>Table3[[#This Row],[t0]]+4</f>
        <v>40258</v>
      </c>
    </row>
    <row r="1616" spans="1:5" x14ac:dyDescent="0.25">
      <c r="A1616" s="3">
        <v>40254</v>
      </c>
      <c r="B1616" s="2">
        <f>Table3[[#This Row],[t0]]+1</f>
        <v>40255</v>
      </c>
      <c r="C1616" s="2">
        <f>Table3[[#This Row],[t0]]+2</f>
        <v>40256</v>
      </c>
      <c r="D1616" s="2">
        <f>Table3[[#This Row],[t0]]+3</f>
        <v>40257</v>
      </c>
      <c r="E1616" s="2">
        <f>Table3[[#This Row],[t0]]+4</f>
        <v>40258</v>
      </c>
    </row>
    <row r="1617" spans="1:5" x14ac:dyDescent="0.25">
      <c r="A1617" s="4">
        <v>40258</v>
      </c>
      <c r="B1617" s="2">
        <f>Table3[[#This Row],[t0]]+1</f>
        <v>40259</v>
      </c>
      <c r="C1617" s="2">
        <f>Table3[[#This Row],[t0]]+2</f>
        <v>40260</v>
      </c>
      <c r="D1617" s="2">
        <f>Table3[[#This Row],[t0]]+3</f>
        <v>40261</v>
      </c>
      <c r="E1617" s="2">
        <f>Table3[[#This Row],[t0]]+4</f>
        <v>40262</v>
      </c>
    </row>
    <row r="1618" spans="1:5" x14ac:dyDescent="0.25">
      <c r="A1618" s="3">
        <v>40259</v>
      </c>
      <c r="B1618" s="2">
        <f>Table3[[#This Row],[t0]]+1</f>
        <v>40260</v>
      </c>
      <c r="C1618" s="2">
        <f>Table3[[#This Row],[t0]]+2</f>
        <v>40261</v>
      </c>
      <c r="D1618" s="2">
        <f>Table3[[#This Row],[t0]]+3</f>
        <v>40262</v>
      </c>
      <c r="E1618" s="2">
        <f>Table3[[#This Row],[t0]]+4</f>
        <v>40263</v>
      </c>
    </row>
    <row r="1619" spans="1:5" x14ac:dyDescent="0.25">
      <c r="A1619" s="4">
        <v>40259</v>
      </c>
      <c r="B1619" s="2">
        <f>Table3[[#This Row],[t0]]+1</f>
        <v>40260</v>
      </c>
      <c r="C1619" s="2">
        <f>Table3[[#This Row],[t0]]+2</f>
        <v>40261</v>
      </c>
      <c r="D1619" s="2">
        <f>Table3[[#This Row],[t0]]+3</f>
        <v>40262</v>
      </c>
      <c r="E1619" s="2">
        <f>Table3[[#This Row],[t0]]+4</f>
        <v>40263</v>
      </c>
    </row>
    <row r="1620" spans="1:5" x14ac:dyDescent="0.25">
      <c r="A1620" s="3">
        <v>40263</v>
      </c>
      <c r="B1620" s="2">
        <f>Table3[[#This Row],[t0]]+1</f>
        <v>40264</v>
      </c>
      <c r="C1620" s="2">
        <f>Table3[[#This Row],[t0]]+2</f>
        <v>40265</v>
      </c>
      <c r="D1620" s="2">
        <f>Table3[[#This Row],[t0]]+3</f>
        <v>40266</v>
      </c>
      <c r="E1620" s="2">
        <f>Table3[[#This Row],[t0]]+4</f>
        <v>40267</v>
      </c>
    </row>
    <row r="1621" spans="1:5" x14ac:dyDescent="0.25">
      <c r="A1621" s="4">
        <v>40264</v>
      </c>
      <c r="B1621" s="2">
        <f>Table3[[#This Row],[t0]]+1</f>
        <v>40265</v>
      </c>
      <c r="C1621" s="2">
        <f>Table3[[#This Row],[t0]]+2</f>
        <v>40266</v>
      </c>
      <c r="D1621" s="2">
        <f>Table3[[#This Row],[t0]]+3</f>
        <v>40267</v>
      </c>
      <c r="E1621" s="2">
        <f>Table3[[#This Row],[t0]]+4</f>
        <v>40268</v>
      </c>
    </row>
    <row r="1622" spans="1:5" x14ac:dyDescent="0.25">
      <c r="A1622" s="3">
        <v>40269</v>
      </c>
      <c r="B1622" s="2">
        <f>Table3[[#This Row],[t0]]+1</f>
        <v>40270</v>
      </c>
      <c r="C1622" s="2">
        <f>Table3[[#This Row],[t0]]+2</f>
        <v>40271</v>
      </c>
      <c r="D1622" s="2">
        <f>Table3[[#This Row],[t0]]+3</f>
        <v>40272</v>
      </c>
      <c r="E1622" s="2">
        <f>Table3[[#This Row],[t0]]+4</f>
        <v>40273</v>
      </c>
    </row>
    <row r="1623" spans="1:5" x14ac:dyDescent="0.25">
      <c r="A1623" s="4">
        <v>40272</v>
      </c>
      <c r="B1623" s="2">
        <f>Table3[[#This Row],[t0]]+1</f>
        <v>40273</v>
      </c>
      <c r="C1623" s="2">
        <f>Table3[[#This Row],[t0]]+2</f>
        <v>40274</v>
      </c>
      <c r="D1623" s="2">
        <f>Table3[[#This Row],[t0]]+3</f>
        <v>40275</v>
      </c>
      <c r="E1623" s="2">
        <f>Table3[[#This Row],[t0]]+4</f>
        <v>40276</v>
      </c>
    </row>
    <row r="1624" spans="1:5" x14ac:dyDescent="0.25">
      <c r="A1624" s="3">
        <v>40274</v>
      </c>
      <c r="B1624" s="2">
        <f>Table3[[#This Row],[t0]]+1</f>
        <v>40275</v>
      </c>
      <c r="C1624" s="2">
        <f>Table3[[#This Row],[t0]]+2</f>
        <v>40276</v>
      </c>
      <c r="D1624" s="2">
        <f>Table3[[#This Row],[t0]]+3</f>
        <v>40277</v>
      </c>
      <c r="E1624" s="2">
        <f>Table3[[#This Row],[t0]]+4</f>
        <v>40278</v>
      </c>
    </row>
    <row r="1625" spans="1:5" x14ac:dyDescent="0.25">
      <c r="A1625" s="4">
        <v>40274</v>
      </c>
      <c r="B1625" s="2">
        <f>Table3[[#This Row],[t0]]+1</f>
        <v>40275</v>
      </c>
      <c r="C1625" s="2">
        <f>Table3[[#This Row],[t0]]+2</f>
        <v>40276</v>
      </c>
      <c r="D1625" s="2">
        <f>Table3[[#This Row],[t0]]+3</f>
        <v>40277</v>
      </c>
      <c r="E1625" s="2">
        <f>Table3[[#This Row],[t0]]+4</f>
        <v>40278</v>
      </c>
    </row>
    <row r="1626" spans="1:5" x14ac:dyDescent="0.25">
      <c r="A1626" s="3">
        <v>40279</v>
      </c>
      <c r="B1626" s="2">
        <f>Table3[[#This Row],[t0]]+1</f>
        <v>40280</v>
      </c>
      <c r="C1626" s="2">
        <f>Table3[[#This Row],[t0]]+2</f>
        <v>40281</v>
      </c>
      <c r="D1626" s="2">
        <f>Table3[[#This Row],[t0]]+3</f>
        <v>40282</v>
      </c>
      <c r="E1626" s="2">
        <f>Table3[[#This Row],[t0]]+4</f>
        <v>40283</v>
      </c>
    </row>
    <row r="1627" spans="1:5" x14ac:dyDescent="0.25">
      <c r="A1627" s="4">
        <v>40292</v>
      </c>
      <c r="B1627" s="2">
        <f>Table3[[#This Row],[t0]]+1</f>
        <v>40293</v>
      </c>
      <c r="C1627" s="2">
        <f>Table3[[#This Row],[t0]]+2</f>
        <v>40294</v>
      </c>
      <c r="D1627" s="2">
        <f>Table3[[#This Row],[t0]]+3</f>
        <v>40295</v>
      </c>
      <c r="E1627" s="2">
        <f>Table3[[#This Row],[t0]]+4</f>
        <v>40296</v>
      </c>
    </row>
    <row r="1628" spans="1:5" x14ac:dyDescent="0.25">
      <c r="A1628" s="3">
        <v>40298</v>
      </c>
      <c r="B1628" s="2">
        <f>Table3[[#This Row],[t0]]+1</f>
        <v>40299</v>
      </c>
      <c r="C1628" s="2">
        <f>Table3[[#This Row],[t0]]+2</f>
        <v>40300</v>
      </c>
      <c r="D1628" s="2">
        <f>Table3[[#This Row],[t0]]+3</f>
        <v>40301</v>
      </c>
      <c r="E1628" s="2">
        <f>Table3[[#This Row],[t0]]+4</f>
        <v>40302</v>
      </c>
    </row>
    <row r="1629" spans="1:5" x14ac:dyDescent="0.25">
      <c r="A1629" s="4">
        <v>40303</v>
      </c>
      <c r="B1629" s="2">
        <f>Table3[[#This Row],[t0]]+1</f>
        <v>40304</v>
      </c>
      <c r="C1629" s="2">
        <f>Table3[[#This Row],[t0]]+2</f>
        <v>40305</v>
      </c>
      <c r="D1629" s="2">
        <f>Table3[[#This Row],[t0]]+3</f>
        <v>40306</v>
      </c>
      <c r="E1629" s="2">
        <f>Table3[[#This Row],[t0]]+4</f>
        <v>40307</v>
      </c>
    </row>
    <row r="1630" spans="1:5" x14ac:dyDescent="0.25">
      <c r="A1630" s="3">
        <v>40303</v>
      </c>
      <c r="B1630" s="2">
        <f>Table3[[#This Row],[t0]]+1</f>
        <v>40304</v>
      </c>
      <c r="C1630" s="2">
        <f>Table3[[#This Row],[t0]]+2</f>
        <v>40305</v>
      </c>
      <c r="D1630" s="2">
        <f>Table3[[#This Row],[t0]]+3</f>
        <v>40306</v>
      </c>
      <c r="E1630" s="2">
        <f>Table3[[#This Row],[t0]]+4</f>
        <v>40307</v>
      </c>
    </row>
    <row r="1631" spans="1:5" x14ac:dyDescent="0.25">
      <c r="A1631" s="4">
        <v>40304</v>
      </c>
      <c r="B1631" s="2">
        <f>Table3[[#This Row],[t0]]+1</f>
        <v>40305</v>
      </c>
      <c r="C1631" s="2">
        <f>Table3[[#This Row],[t0]]+2</f>
        <v>40306</v>
      </c>
      <c r="D1631" s="2">
        <f>Table3[[#This Row],[t0]]+3</f>
        <v>40307</v>
      </c>
      <c r="E1631" s="2">
        <f>Table3[[#This Row],[t0]]+4</f>
        <v>40308</v>
      </c>
    </row>
    <row r="1632" spans="1:5" x14ac:dyDescent="0.25">
      <c r="A1632" s="3">
        <v>40306</v>
      </c>
      <c r="B1632" s="2">
        <f>Table3[[#This Row],[t0]]+1</f>
        <v>40307</v>
      </c>
      <c r="C1632" s="2">
        <f>Table3[[#This Row],[t0]]+2</f>
        <v>40308</v>
      </c>
      <c r="D1632" s="2">
        <f>Table3[[#This Row],[t0]]+3</f>
        <v>40309</v>
      </c>
      <c r="E1632" s="2">
        <f>Table3[[#This Row],[t0]]+4</f>
        <v>40310</v>
      </c>
    </row>
    <row r="1633" spans="1:5" x14ac:dyDescent="0.25">
      <c r="A1633" s="4">
        <v>40312</v>
      </c>
      <c r="B1633" s="2">
        <f>Table3[[#This Row],[t0]]+1</f>
        <v>40313</v>
      </c>
      <c r="C1633" s="2">
        <f>Table3[[#This Row],[t0]]+2</f>
        <v>40314</v>
      </c>
      <c r="D1633" s="2">
        <f>Table3[[#This Row],[t0]]+3</f>
        <v>40315</v>
      </c>
      <c r="E1633" s="2">
        <f>Table3[[#This Row],[t0]]+4</f>
        <v>40316</v>
      </c>
    </row>
    <row r="1634" spans="1:5" x14ac:dyDescent="0.25">
      <c r="A1634" s="3">
        <v>40313</v>
      </c>
      <c r="B1634" s="2">
        <f>Table3[[#This Row],[t0]]+1</f>
        <v>40314</v>
      </c>
      <c r="C1634" s="2">
        <f>Table3[[#This Row],[t0]]+2</f>
        <v>40315</v>
      </c>
      <c r="D1634" s="2">
        <f>Table3[[#This Row],[t0]]+3</f>
        <v>40316</v>
      </c>
      <c r="E1634" s="2">
        <f>Table3[[#This Row],[t0]]+4</f>
        <v>40317</v>
      </c>
    </row>
    <row r="1635" spans="1:5" x14ac:dyDescent="0.25">
      <c r="A1635" s="4">
        <v>40314</v>
      </c>
      <c r="B1635" s="2">
        <f>Table3[[#This Row],[t0]]+1</f>
        <v>40315</v>
      </c>
      <c r="C1635" s="2">
        <f>Table3[[#This Row],[t0]]+2</f>
        <v>40316</v>
      </c>
      <c r="D1635" s="2">
        <f>Table3[[#This Row],[t0]]+3</f>
        <v>40317</v>
      </c>
      <c r="E1635" s="2">
        <f>Table3[[#This Row],[t0]]+4</f>
        <v>40318</v>
      </c>
    </row>
    <row r="1636" spans="1:5" x14ac:dyDescent="0.25">
      <c r="A1636" s="3">
        <v>40314</v>
      </c>
      <c r="B1636" s="2">
        <f>Table3[[#This Row],[t0]]+1</f>
        <v>40315</v>
      </c>
      <c r="C1636" s="2">
        <f>Table3[[#This Row],[t0]]+2</f>
        <v>40316</v>
      </c>
      <c r="D1636" s="2">
        <f>Table3[[#This Row],[t0]]+3</f>
        <v>40317</v>
      </c>
      <c r="E1636" s="2">
        <f>Table3[[#This Row],[t0]]+4</f>
        <v>40318</v>
      </c>
    </row>
    <row r="1637" spans="1:5" x14ac:dyDescent="0.25">
      <c r="A1637" s="4">
        <v>40315</v>
      </c>
      <c r="B1637" s="2">
        <f>Table3[[#This Row],[t0]]+1</f>
        <v>40316</v>
      </c>
      <c r="C1637" s="2">
        <f>Table3[[#This Row],[t0]]+2</f>
        <v>40317</v>
      </c>
      <c r="D1637" s="2">
        <f>Table3[[#This Row],[t0]]+3</f>
        <v>40318</v>
      </c>
      <c r="E1637" s="2">
        <f>Table3[[#This Row],[t0]]+4</f>
        <v>40319</v>
      </c>
    </row>
    <row r="1638" spans="1:5" x14ac:dyDescent="0.25">
      <c r="A1638" s="3">
        <v>40315</v>
      </c>
      <c r="B1638" s="2">
        <f>Table3[[#This Row],[t0]]+1</f>
        <v>40316</v>
      </c>
      <c r="C1638" s="2">
        <f>Table3[[#This Row],[t0]]+2</f>
        <v>40317</v>
      </c>
      <c r="D1638" s="2">
        <f>Table3[[#This Row],[t0]]+3</f>
        <v>40318</v>
      </c>
      <c r="E1638" s="2">
        <f>Table3[[#This Row],[t0]]+4</f>
        <v>40319</v>
      </c>
    </row>
    <row r="1639" spans="1:5" x14ac:dyDescent="0.25">
      <c r="A1639" s="4">
        <v>40316</v>
      </c>
      <c r="B1639" s="2">
        <f>Table3[[#This Row],[t0]]+1</f>
        <v>40317</v>
      </c>
      <c r="C1639" s="2">
        <f>Table3[[#This Row],[t0]]+2</f>
        <v>40318</v>
      </c>
      <c r="D1639" s="2">
        <f>Table3[[#This Row],[t0]]+3</f>
        <v>40319</v>
      </c>
      <c r="E1639" s="2">
        <f>Table3[[#This Row],[t0]]+4</f>
        <v>40320</v>
      </c>
    </row>
    <row r="1640" spans="1:5" x14ac:dyDescent="0.25">
      <c r="A1640" s="3">
        <v>40324</v>
      </c>
      <c r="B1640" s="2">
        <f>Table3[[#This Row],[t0]]+1</f>
        <v>40325</v>
      </c>
      <c r="C1640" s="2">
        <f>Table3[[#This Row],[t0]]+2</f>
        <v>40326</v>
      </c>
      <c r="D1640" s="2">
        <f>Table3[[#This Row],[t0]]+3</f>
        <v>40327</v>
      </c>
      <c r="E1640" s="2">
        <f>Table3[[#This Row],[t0]]+4</f>
        <v>40328</v>
      </c>
    </row>
    <row r="1641" spans="1:5" x14ac:dyDescent="0.25">
      <c r="A1641" s="4">
        <v>40326</v>
      </c>
      <c r="B1641" s="2">
        <f>Table3[[#This Row],[t0]]+1</f>
        <v>40327</v>
      </c>
      <c r="C1641" s="2">
        <f>Table3[[#This Row],[t0]]+2</f>
        <v>40328</v>
      </c>
      <c r="D1641" s="2">
        <f>Table3[[#This Row],[t0]]+3</f>
        <v>40329</v>
      </c>
      <c r="E1641" s="2">
        <f>Table3[[#This Row],[t0]]+4</f>
        <v>40330</v>
      </c>
    </row>
    <row r="1642" spans="1:5" x14ac:dyDescent="0.25">
      <c r="A1642" s="3">
        <v>40327</v>
      </c>
      <c r="B1642" s="2">
        <f>Table3[[#This Row],[t0]]+1</f>
        <v>40328</v>
      </c>
      <c r="C1642" s="2">
        <f>Table3[[#This Row],[t0]]+2</f>
        <v>40329</v>
      </c>
      <c r="D1642" s="2">
        <f>Table3[[#This Row],[t0]]+3</f>
        <v>40330</v>
      </c>
      <c r="E1642" s="2">
        <f>Table3[[#This Row],[t0]]+4</f>
        <v>40331</v>
      </c>
    </row>
    <row r="1643" spans="1:5" x14ac:dyDescent="0.25">
      <c r="A1643" s="4">
        <v>40328</v>
      </c>
      <c r="B1643" s="2">
        <f>Table3[[#This Row],[t0]]+1</f>
        <v>40329</v>
      </c>
      <c r="C1643" s="2">
        <f>Table3[[#This Row],[t0]]+2</f>
        <v>40330</v>
      </c>
      <c r="D1643" s="2">
        <f>Table3[[#This Row],[t0]]+3</f>
        <v>40331</v>
      </c>
      <c r="E1643" s="2">
        <f>Table3[[#This Row],[t0]]+4</f>
        <v>40332</v>
      </c>
    </row>
    <row r="1644" spans="1:5" x14ac:dyDescent="0.25">
      <c r="A1644" s="3">
        <v>40329</v>
      </c>
      <c r="B1644" s="2">
        <f>Table3[[#This Row],[t0]]+1</f>
        <v>40330</v>
      </c>
      <c r="C1644" s="2">
        <f>Table3[[#This Row],[t0]]+2</f>
        <v>40331</v>
      </c>
      <c r="D1644" s="2">
        <f>Table3[[#This Row],[t0]]+3</f>
        <v>40332</v>
      </c>
      <c r="E1644" s="2">
        <f>Table3[[#This Row],[t0]]+4</f>
        <v>40333</v>
      </c>
    </row>
    <row r="1645" spans="1:5" x14ac:dyDescent="0.25">
      <c r="A1645" s="4">
        <v>40330</v>
      </c>
      <c r="B1645" s="2">
        <f>Table3[[#This Row],[t0]]+1</f>
        <v>40331</v>
      </c>
      <c r="C1645" s="2">
        <f>Table3[[#This Row],[t0]]+2</f>
        <v>40332</v>
      </c>
      <c r="D1645" s="2">
        <f>Table3[[#This Row],[t0]]+3</f>
        <v>40333</v>
      </c>
      <c r="E1645" s="2">
        <f>Table3[[#This Row],[t0]]+4</f>
        <v>40334</v>
      </c>
    </row>
    <row r="1646" spans="1:5" x14ac:dyDescent="0.25">
      <c r="A1646" s="3">
        <v>40332</v>
      </c>
      <c r="B1646" s="2">
        <f>Table3[[#This Row],[t0]]+1</f>
        <v>40333</v>
      </c>
      <c r="C1646" s="2">
        <f>Table3[[#This Row],[t0]]+2</f>
        <v>40334</v>
      </c>
      <c r="D1646" s="2">
        <f>Table3[[#This Row],[t0]]+3</f>
        <v>40335</v>
      </c>
      <c r="E1646" s="2">
        <f>Table3[[#This Row],[t0]]+4</f>
        <v>40336</v>
      </c>
    </row>
    <row r="1647" spans="1:5" x14ac:dyDescent="0.25">
      <c r="A1647" s="4">
        <v>40339</v>
      </c>
      <c r="B1647" s="2">
        <f>Table3[[#This Row],[t0]]+1</f>
        <v>40340</v>
      </c>
      <c r="C1647" s="2">
        <f>Table3[[#This Row],[t0]]+2</f>
        <v>40341</v>
      </c>
      <c r="D1647" s="2">
        <f>Table3[[#This Row],[t0]]+3</f>
        <v>40342</v>
      </c>
      <c r="E1647" s="2">
        <f>Table3[[#This Row],[t0]]+4</f>
        <v>40343</v>
      </c>
    </row>
    <row r="1648" spans="1:5" x14ac:dyDescent="0.25">
      <c r="A1648" s="3">
        <v>40343</v>
      </c>
      <c r="B1648" s="2">
        <f>Table3[[#This Row],[t0]]+1</f>
        <v>40344</v>
      </c>
      <c r="C1648" s="2">
        <f>Table3[[#This Row],[t0]]+2</f>
        <v>40345</v>
      </c>
      <c r="D1648" s="2">
        <f>Table3[[#This Row],[t0]]+3</f>
        <v>40346</v>
      </c>
      <c r="E1648" s="2">
        <f>Table3[[#This Row],[t0]]+4</f>
        <v>40347</v>
      </c>
    </row>
    <row r="1649" spans="1:5" x14ac:dyDescent="0.25">
      <c r="A1649" s="4">
        <v>40344</v>
      </c>
      <c r="B1649" s="2">
        <f>Table3[[#This Row],[t0]]+1</f>
        <v>40345</v>
      </c>
      <c r="C1649" s="2">
        <f>Table3[[#This Row],[t0]]+2</f>
        <v>40346</v>
      </c>
      <c r="D1649" s="2">
        <f>Table3[[#This Row],[t0]]+3</f>
        <v>40347</v>
      </c>
      <c r="E1649" s="2">
        <f>Table3[[#This Row],[t0]]+4</f>
        <v>40348</v>
      </c>
    </row>
    <row r="1650" spans="1:5" x14ac:dyDescent="0.25">
      <c r="A1650" s="3">
        <v>40344</v>
      </c>
      <c r="B1650" s="2">
        <f>Table3[[#This Row],[t0]]+1</f>
        <v>40345</v>
      </c>
      <c r="C1650" s="2">
        <f>Table3[[#This Row],[t0]]+2</f>
        <v>40346</v>
      </c>
      <c r="D1650" s="2">
        <f>Table3[[#This Row],[t0]]+3</f>
        <v>40347</v>
      </c>
      <c r="E1650" s="2">
        <f>Table3[[#This Row],[t0]]+4</f>
        <v>40348</v>
      </c>
    </row>
    <row r="1651" spans="1:5" x14ac:dyDescent="0.25">
      <c r="A1651" s="4">
        <v>40346</v>
      </c>
      <c r="B1651" s="2">
        <f>Table3[[#This Row],[t0]]+1</f>
        <v>40347</v>
      </c>
      <c r="C1651" s="2">
        <f>Table3[[#This Row],[t0]]+2</f>
        <v>40348</v>
      </c>
      <c r="D1651" s="2">
        <f>Table3[[#This Row],[t0]]+3</f>
        <v>40349</v>
      </c>
      <c r="E1651" s="2">
        <f>Table3[[#This Row],[t0]]+4</f>
        <v>40350</v>
      </c>
    </row>
    <row r="1652" spans="1:5" x14ac:dyDescent="0.25">
      <c r="A1652" s="3">
        <v>40348</v>
      </c>
      <c r="B1652" s="2">
        <f>Table3[[#This Row],[t0]]+1</f>
        <v>40349</v>
      </c>
      <c r="C1652" s="2">
        <f>Table3[[#This Row],[t0]]+2</f>
        <v>40350</v>
      </c>
      <c r="D1652" s="2">
        <f>Table3[[#This Row],[t0]]+3</f>
        <v>40351</v>
      </c>
      <c r="E1652" s="2">
        <f>Table3[[#This Row],[t0]]+4</f>
        <v>40352</v>
      </c>
    </row>
    <row r="1653" spans="1:5" x14ac:dyDescent="0.25">
      <c r="A1653" s="4">
        <v>40349</v>
      </c>
      <c r="B1653" s="2">
        <f>Table3[[#This Row],[t0]]+1</f>
        <v>40350</v>
      </c>
      <c r="C1653" s="2">
        <f>Table3[[#This Row],[t0]]+2</f>
        <v>40351</v>
      </c>
      <c r="D1653" s="2">
        <f>Table3[[#This Row],[t0]]+3</f>
        <v>40352</v>
      </c>
      <c r="E1653" s="2">
        <f>Table3[[#This Row],[t0]]+4</f>
        <v>40353</v>
      </c>
    </row>
    <row r="1654" spans="1:5" x14ac:dyDescent="0.25">
      <c r="A1654" s="3">
        <v>40350</v>
      </c>
      <c r="B1654" s="2">
        <f>Table3[[#This Row],[t0]]+1</f>
        <v>40351</v>
      </c>
      <c r="C1654" s="2">
        <f>Table3[[#This Row],[t0]]+2</f>
        <v>40352</v>
      </c>
      <c r="D1654" s="2">
        <f>Table3[[#This Row],[t0]]+3</f>
        <v>40353</v>
      </c>
      <c r="E1654" s="2">
        <f>Table3[[#This Row],[t0]]+4</f>
        <v>40354</v>
      </c>
    </row>
    <row r="1655" spans="1:5" x14ac:dyDescent="0.25">
      <c r="A1655" s="4">
        <v>40351</v>
      </c>
      <c r="B1655" s="2">
        <f>Table3[[#This Row],[t0]]+1</f>
        <v>40352</v>
      </c>
      <c r="C1655" s="2">
        <f>Table3[[#This Row],[t0]]+2</f>
        <v>40353</v>
      </c>
      <c r="D1655" s="2">
        <f>Table3[[#This Row],[t0]]+3</f>
        <v>40354</v>
      </c>
      <c r="E1655" s="2">
        <f>Table3[[#This Row],[t0]]+4</f>
        <v>40355</v>
      </c>
    </row>
    <row r="1656" spans="1:5" x14ac:dyDescent="0.25">
      <c r="A1656" s="3">
        <v>40353</v>
      </c>
      <c r="B1656" s="2">
        <f>Table3[[#This Row],[t0]]+1</f>
        <v>40354</v>
      </c>
      <c r="C1656" s="2">
        <f>Table3[[#This Row],[t0]]+2</f>
        <v>40355</v>
      </c>
      <c r="D1656" s="2">
        <f>Table3[[#This Row],[t0]]+3</f>
        <v>40356</v>
      </c>
      <c r="E1656" s="2">
        <f>Table3[[#This Row],[t0]]+4</f>
        <v>40357</v>
      </c>
    </row>
    <row r="1657" spans="1:5" x14ac:dyDescent="0.25">
      <c r="A1657" s="4">
        <v>40353</v>
      </c>
      <c r="B1657" s="2">
        <f>Table3[[#This Row],[t0]]+1</f>
        <v>40354</v>
      </c>
      <c r="C1657" s="2">
        <f>Table3[[#This Row],[t0]]+2</f>
        <v>40355</v>
      </c>
      <c r="D1657" s="2">
        <f>Table3[[#This Row],[t0]]+3</f>
        <v>40356</v>
      </c>
      <c r="E1657" s="2">
        <f>Table3[[#This Row],[t0]]+4</f>
        <v>40357</v>
      </c>
    </row>
    <row r="1658" spans="1:5" x14ac:dyDescent="0.25">
      <c r="A1658" s="3">
        <v>40356</v>
      </c>
      <c r="B1658" s="2">
        <f>Table3[[#This Row],[t0]]+1</f>
        <v>40357</v>
      </c>
      <c r="C1658" s="2">
        <f>Table3[[#This Row],[t0]]+2</f>
        <v>40358</v>
      </c>
      <c r="D1658" s="2">
        <f>Table3[[#This Row],[t0]]+3</f>
        <v>40359</v>
      </c>
      <c r="E1658" s="2">
        <f>Table3[[#This Row],[t0]]+4</f>
        <v>40360</v>
      </c>
    </row>
    <row r="1659" spans="1:5" x14ac:dyDescent="0.25">
      <c r="A1659" s="4">
        <v>40357</v>
      </c>
      <c r="B1659" s="2">
        <f>Table3[[#This Row],[t0]]+1</f>
        <v>40358</v>
      </c>
      <c r="C1659" s="2">
        <f>Table3[[#This Row],[t0]]+2</f>
        <v>40359</v>
      </c>
      <c r="D1659" s="2">
        <f>Table3[[#This Row],[t0]]+3</f>
        <v>40360</v>
      </c>
      <c r="E1659" s="2">
        <f>Table3[[#This Row],[t0]]+4</f>
        <v>40361</v>
      </c>
    </row>
    <row r="1660" spans="1:5" x14ac:dyDescent="0.25">
      <c r="A1660" s="3">
        <v>40359</v>
      </c>
      <c r="B1660" s="2">
        <f>Table3[[#This Row],[t0]]+1</f>
        <v>40360</v>
      </c>
      <c r="C1660" s="2">
        <f>Table3[[#This Row],[t0]]+2</f>
        <v>40361</v>
      </c>
      <c r="D1660" s="2">
        <f>Table3[[#This Row],[t0]]+3</f>
        <v>40362</v>
      </c>
      <c r="E1660" s="2">
        <f>Table3[[#This Row],[t0]]+4</f>
        <v>40363</v>
      </c>
    </row>
    <row r="1661" spans="1:5" x14ac:dyDescent="0.25">
      <c r="A1661" s="4">
        <v>40360</v>
      </c>
      <c r="B1661" s="2">
        <f>Table3[[#This Row],[t0]]+1</f>
        <v>40361</v>
      </c>
      <c r="C1661" s="2">
        <f>Table3[[#This Row],[t0]]+2</f>
        <v>40362</v>
      </c>
      <c r="D1661" s="2">
        <f>Table3[[#This Row],[t0]]+3</f>
        <v>40363</v>
      </c>
      <c r="E1661" s="2">
        <f>Table3[[#This Row],[t0]]+4</f>
        <v>40364</v>
      </c>
    </row>
    <row r="1662" spans="1:5" x14ac:dyDescent="0.25">
      <c r="A1662" s="3">
        <v>40360</v>
      </c>
      <c r="B1662" s="2">
        <f>Table3[[#This Row],[t0]]+1</f>
        <v>40361</v>
      </c>
      <c r="C1662" s="2">
        <f>Table3[[#This Row],[t0]]+2</f>
        <v>40362</v>
      </c>
      <c r="D1662" s="2">
        <f>Table3[[#This Row],[t0]]+3</f>
        <v>40363</v>
      </c>
      <c r="E1662" s="2">
        <f>Table3[[#This Row],[t0]]+4</f>
        <v>40364</v>
      </c>
    </row>
    <row r="1663" spans="1:5" x14ac:dyDescent="0.25">
      <c r="A1663" s="4">
        <v>40364</v>
      </c>
      <c r="B1663" s="2">
        <f>Table3[[#This Row],[t0]]+1</f>
        <v>40365</v>
      </c>
      <c r="C1663" s="2">
        <f>Table3[[#This Row],[t0]]+2</f>
        <v>40366</v>
      </c>
      <c r="D1663" s="2">
        <f>Table3[[#This Row],[t0]]+3</f>
        <v>40367</v>
      </c>
      <c r="E1663" s="2">
        <f>Table3[[#This Row],[t0]]+4</f>
        <v>40368</v>
      </c>
    </row>
    <row r="1664" spans="1:5" x14ac:dyDescent="0.25">
      <c r="A1664" s="3">
        <v>40365</v>
      </c>
      <c r="B1664" s="2">
        <f>Table3[[#This Row],[t0]]+1</f>
        <v>40366</v>
      </c>
      <c r="C1664" s="2">
        <f>Table3[[#This Row],[t0]]+2</f>
        <v>40367</v>
      </c>
      <c r="D1664" s="2">
        <f>Table3[[#This Row],[t0]]+3</f>
        <v>40368</v>
      </c>
      <c r="E1664" s="2">
        <f>Table3[[#This Row],[t0]]+4</f>
        <v>40369</v>
      </c>
    </row>
    <row r="1665" spans="1:5" x14ac:dyDescent="0.25">
      <c r="A1665" s="4">
        <v>40369</v>
      </c>
      <c r="B1665" s="2">
        <f>Table3[[#This Row],[t0]]+1</f>
        <v>40370</v>
      </c>
      <c r="C1665" s="2">
        <f>Table3[[#This Row],[t0]]+2</f>
        <v>40371</v>
      </c>
      <c r="D1665" s="2">
        <f>Table3[[#This Row],[t0]]+3</f>
        <v>40372</v>
      </c>
      <c r="E1665" s="2">
        <f>Table3[[#This Row],[t0]]+4</f>
        <v>40373</v>
      </c>
    </row>
    <row r="1666" spans="1:5" x14ac:dyDescent="0.25">
      <c r="A1666" s="3">
        <v>40369</v>
      </c>
      <c r="B1666" s="2">
        <f>Table3[[#This Row],[t0]]+1</f>
        <v>40370</v>
      </c>
      <c r="C1666" s="2">
        <f>Table3[[#This Row],[t0]]+2</f>
        <v>40371</v>
      </c>
      <c r="D1666" s="2">
        <f>Table3[[#This Row],[t0]]+3</f>
        <v>40372</v>
      </c>
      <c r="E1666" s="2">
        <f>Table3[[#This Row],[t0]]+4</f>
        <v>40373</v>
      </c>
    </row>
    <row r="1667" spans="1:5" x14ac:dyDescent="0.25">
      <c r="A1667" s="4">
        <v>40369</v>
      </c>
      <c r="B1667" s="2">
        <f>Table3[[#This Row],[t0]]+1</f>
        <v>40370</v>
      </c>
      <c r="C1667" s="2">
        <f>Table3[[#This Row],[t0]]+2</f>
        <v>40371</v>
      </c>
      <c r="D1667" s="2">
        <f>Table3[[#This Row],[t0]]+3</f>
        <v>40372</v>
      </c>
      <c r="E1667" s="2">
        <f>Table3[[#This Row],[t0]]+4</f>
        <v>40373</v>
      </c>
    </row>
    <row r="1668" spans="1:5" x14ac:dyDescent="0.25">
      <c r="A1668" s="3">
        <v>40370</v>
      </c>
      <c r="B1668" s="2">
        <f>Table3[[#This Row],[t0]]+1</f>
        <v>40371</v>
      </c>
      <c r="C1668" s="2">
        <f>Table3[[#This Row],[t0]]+2</f>
        <v>40372</v>
      </c>
      <c r="D1668" s="2">
        <f>Table3[[#This Row],[t0]]+3</f>
        <v>40373</v>
      </c>
      <c r="E1668" s="2">
        <f>Table3[[#This Row],[t0]]+4</f>
        <v>40374</v>
      </c>
    </row>
    <row r="1669" spans="1:5" x14ac:dyDescent="0.25">
      <c r="A1669" s="4">
        <v>40372</v>
      </c>
      <c r="B1669" s="2">
        <f>Table3[[#This Row],[t0]]+1</f>
        <v>40373</v>
      </c>
      <c r="C1669" s="2">
        <f>Table3[[#This Row],[t0]]+2</f>
        <v>40374</v>
      </c>
      <c r="D1669" s="2">
        <f>Table3[[#This Row],[t0]]+3</f>
        <v>40375</v>
      </c>
      <c r="E1669" s="2">
        <f>Table3[[#This Row],[t0]]+4</f>
        <v>40376</v>
      </c>
    </row>
    <row r="1670" spans="1:5" x14ac:dyDescent="0.25">
      <c r="A1670" s="3">
        <v>40372</v>
      </c>
      <c r="B1670" s="2">
        <f>Table3[[#This Row],[t0]]+1</f>
        <v>40373</v>
      </c>
      <c r="C1670" s="2">
        <f>Table3[[#This Row],[t0]]+2</f>
        <v>40374</v>
      </c>
      <c r="D1670" s="2">
        <f>Table3[[#This Row],[t0]]+3</f>
        <v>40375</v>
      </c>
      <c r="E1670" s="2">
        <f>Table3[[#This Row],[t0]]+4</f>
        <v>40376</v>
      </c>
    </row>
    <row r="1671" spans="1:5" x14ac:dyDescent="0.25">
      <c r="A1671" s="4">
        <v>40374</v>
      </c>
      <c r="B1671" s="2">
        <f>Table3[[#This Row],[t0]]+1</f>
        <v>40375</v>
      </c>
      <c r="C1671" s="2">
        <f>Table3[[#This Row],[t0]]+2</f>
        <v>40376</v>
      </c>
      <c r="D1671" s="2">
        <f>Table3[[#This Row],[t0]]+3</f>
        <v>40377</v>
      </c>
      <c r="E1671" s="2">
        <f>Table3[[#This Row],[t0]]+4</f>
        <v>40378</v>
      </c>
    </row>
    <row r="1672" spans="1:5" x14ac:dyDescent="0.25">
      <c r="A1672" s="3">
        <v>40377</v>
      </c>
      <c r="B1672" s="2">
        <f>Table3[[#This Row],[t0]]+1</f>
        <v>40378</v>
      </c>
      <c r="C1672" s="2">
        <f>Table3[[#This Row],[t0]]+2</f>
        <v>40379</v>
      </c>
      <c r="D1672" s="2">
        <f>Table3[[#This Row],[t0]]+3</f>
        <v>40380</v>
      </c>
      <c r="E1672" s="2">
        <f>Table3[[#This Row],[t0]]+4</f>
        <v>40381</v>
      </c>
    </row>
    <row r="1673" spans="1:5" x14ac:dyDescent="0.25">
      <c r="A1673" s="4">
        <v>40378</v>
      </c>
      <c r="B1673" s="2">
        <f>Table3[[#This Row],[t0]]+1</f>
        <v>40379</v>
      </c>
      <c r="C1673" s="2">
        <f>Table3[[#This Row],[t0]]+2</f>
        <v>40380</v>
      </c>
      <c r="D1673" s="2">
        <f>Table3[[#This Row],[t0]]+3</f>
        <v>40381</v>
      </c>
      <c r="E1673" s="2">
        <f>Table3[[#This Row],[t0]]+4</f>
        <v>40382</v>
      </c>
    </row>
    <row r="1674" spans="1:5" x14ac:dyDescent="0.25">
      <c r="A1674" s="3">
        <v>40380</v>
      </c>
      <c r="B1674" s="2">
        <f>Table3[[#This Row],[t0]]+1</f>
        <v>40381</v>
      </c>
      <c r="C1674" s="2">
        <f>Table3[[#This Row],[t0]]+2</f>
        <v>40382</v>
      </c>
      <c r="D1674" s="2">
        <f>Table3[[#This Row],[t0]]+3</f>
        <v>40383</v>
      </c>
      <c r="E1674" s="2">
        <f>Table3[[#This Row],[t0]]+4</f>
        <v>40384</v>
      </c>
    </row>
    <row r="1675" spans="1:5" x14ac:dyDescent="0.25">
      <c r="A1675" s="4">
        <v>40380</v>
      </c>
      <c r="B1675" s="2">
        <f>Table3[[#This Row],[t0]]+1</f>
        <v>40381</v>
      </c>
      <c r="C1675" s="2">
        <f>Table3[[#This Row],[t0]]+2</f>
        <v>40382</v>
      </c>
      <c r="D1675" s="2">
        <f>Table3[[#This Row],[t0]]+3</f>
        <v>40383</v>
      </c>
      <c r="E1675" s="2">
        <f>Table3[[#This Row],[t0]]+4</f>
        <v>40384</v>
      </c>
    </row>
    <row r="1676" spans="1:5" x14ac:dyDescent="0.25">
      <c r="A1676" s="3">
        <v>40381</v>
      </c>
      <c r="B1676" s="2">
        <f>Table3[[#This Row],[t0]]+1</f>
        <v>40382</v>
      </c>
      <c r="C1676" s="2">
        <f>Table3[[#This Row],[t0]]+2</f>
        <v>40383</v>
      </c>
      <c r="D1676" s="2">
        <f>Table3[[#This Row],[t0]]+3</f>
        <v>40384</v>
      </c>
      <c r="E1676" s="2">
        <f>Table3[[#This Row],[t0]]+4</f>
        <v>40385</v>
      </c>
    </row>
    <row r="1677" spans="1:5" x14ac:dyDescent="0.25">
      <c r="A1677" s="4">
        <v>40382</v>
      </c>
      <c r="B1677" s="2">
        <f>Table3[[#This Row],[t0]]+1</f>
        <v>40383</v>
      </c>
      <c r="C1677" s="2">
        <f>Table3[[#This Row],[t0]]+2</f>
        <v>40384</v>
      </c>
      <c r="D1677" s="2">
        <f>Table3[[#This Row],[t0]]+3</f>
        <v>40385</v>
      </c>
      <c r="E1677" s="2">
        <f>Table3[[#This Row],[t0]]+4</f>
        <v>40386</v>
      </c>
    </row>
    <row r="1678" spans="1:5" x14ac:dyDescent="0.25">
      <c r="A1678" s="3">
        <v>40382</v>
      </c>
      <c r="B1678" s="2">
        <f>Table3[[#This Row],[t0]]+1</f>
        <v>40383</v>
      </c>
      <c r="C1678" s="2">
        <f>Table3[[#This Row],[t0]]+2</f>
        <v>40384</v>
      </c>
      <c r="D1678" s="2">
        <f>Table3[[#This Row],[t0]]+3</f>
        <v>40385</v>
      </c>
      <c r="E1678" s="2">
        <f>Table3[[#This Row],[t0]]+4</f>
        <v>40386</v>
      </c>
    </row>
    <row r="1679" spans="1:5" x14ac:dyDescent="0.25">
      <c r="A1679" s="4">
        <v>40384</v>
      </c>
      <c r="B1679" s="2">
        <f>Table3[[#This Row],[t0]]+1</f>
        <v>40385</v>
      </c>
      <c r="C1679" s="2">
        <f>Table3[[#This Row],[t0]]+2</f>
        <v>40386</v>
      </c>
      <c r="D1679" s="2">
        <f>Table3[[#This Row],[t0]]+3</f>
        <v>40387</v>
      </c>
      <c r="E1679" s="2">
        <f>Table3[[#This Row],[t0]]+4</f>
        <v>40388</v>
      </c>
    </row>
    <row r="1680" spans="1:5" x14ac:dyDescent="0.25">
      <c r="A1680" s="3">
        <v>40385</v>
      </c>
      <c r="B1680" s="2">
        <f>Table3[[#This Row],[t0]]+1</f>
        <v>40386</v>
      </c>
      <c r="C1680" s="2">
        <f>Table3[[#This Row],[t0]]+2</f>
        <v>40387</v>
      </c>
      <c r="D1680" s="2">
        <f>Table3[[#This Row],[t0]]+3</f>
        <v>40388</v>
      </c>
      <c r="E1680" s="2">
        <f>Table3[[#This Row],[t0]]+4</f>
        <v>40389</v>
      </c>
    </row>
    <row r="1681" spans="1:5" x14ac:dyDescent="0.25">
      <c r="A1681" s="4">
        <v>40386</v>
      </c>
      <c r="B1681" s="2">
        <f>Table3[[#This Row],[t0]]+1</f>
        <v>40387</v>
      </c>
      <c r="C1681" s="2">
        <f>Table3[[#This Row],[t0]]+2</f>
        <v>40388</v>
      </c>
      <c r="D1681" s="2">
        <f>Table3[[#This Row],[t0]]+3</f>
        <v>40389</v>
      </c>
      <c r="E1681" s="2">
        <f>Table3[[#This Row],[t0]]+4</f>
        <v>40390</v>
      </c>
    </row>
    <row r="1682" spans="1:5" x14ac:dyDescent="0.25">
      <c r="A1682" s="3">
        <v>40386</v>
      </c>
      <c r="B1682" s="2">
        <f>Table3[[#This Row],[t0]]+1</f>
        <v>40387</v>
      </c>
      <c r="C1682" s="2">
        <f>Table3[[#This Row],[t0]]+2</f>
        <v>40388</v>
      </c>
      <c r="D1682" s="2">
        <f>Table3[[#This Row],[t0]]+3</f>
        <v>40389</v>
      </c>
      <c r="E1682" s="2">
        <f>Table3[[#This Row],[t0]]+4</f>
        <v>40390</v>
      </c>
    </row>
    <row r="1683" spans="1:5" x14ac:dyDescent="0.25">
      <c r="A1683" s="4">
        <v>40386</v>
      </c>
      <c r="B1683" s="2">
        <f>Table3[[#This Row],[t0]]+1</f>
        <v>40387</v>
      </c>
      <c r="C1683" s="2">
        <f>Table3[[#This Row],[t0]]+2</f>
        <v>40388</v>
      </c>
      <c r="D1683" s="2">
        <f>Table3[[#This Row],[t0]]+3</f>
        <v>40389</v>
      </c>
      <c r="E1683" s="2">
        <f>Table3[[#This Row],[t0]]+4</f>
        <v>40390</v>
      </c>
    </row>
    <row r="1684" spans="1:5" x14ac:dyDescent="0.25">
      <c r="A1684" s="3">
        <v>40387</v>
      </c>
      <c r="B1684" s="2">
        <f>Table3[[#This Row],[t0]]+1</f>
        <v>40388</v>
      </c>
      <c r="C1684" s="2">
        <f>Table3[[#This Row],[t0]]+2</f>
        <v>40389</v>
      </c>
      <c r="D1684" s="2">
        <f>Table3[[#This Row],[t0]]+3</f>
        <v>40390</v>
      </c>
      <c r="E1684" s="2">
        <f>Table3[[#This Row],[t0]]+4</f>
        <v>40391</v>
      </c>
    </row>
    <row r="1685" spans="1:5" x14ac:dyDescent="0.25">
      <c r="A1685" s="4">
        <v>40390</v>
      </c>
      <c r="B1685" s="2">
        <f>Table3[[#This Row],[t0]]+1</f>
        <v>40391</v>
      </c>
      <c r="C1685" s="2">
        <f>Table3[[#This Row],[t0]]+2</f>
        <v>40392</v>
      </c>
      <c r="D1685" s="2">
        <f>Table3[[#This Row],[t0]]+3</f>
        <v>40393</v>
      </c>
      <c r="E1685" s="2">
        <f>Table3[[#This Row],[t0]]+4</f>
        <v>40394</v>
      </c>
    </row>
    <row r="1686" spans="1:5" x14ac:dyDescent="0.25">
      <c r="A1686" s="3">
        <v>40390</v>
      </c>
      <c r="B1686" s="2">
        <f>Table3[[#This Row],[t0]]+1</f>
        <v>40391</v>
      </c>
      <c r="C1686" s="2">
        <f>Table3[[#This Row],[t0]]+2</f>
        <v>40392</v>
      </c>
      <c r="D1686" s="2">
        <f>Table3[[#This Row],[t0]]+3</f>
        <v>40393</v>
      </c>
      <c r="E1686" s="2">
        <f>Table3[[#This Row],[t0]]+4</f>
        <v>40394</v>
      </c>
    </row>
    <row r="1687" spans="1:5" x14ac:dyDescent="0.25">
      <c r="A1687" s="4">
        <v>40390</v>
      </c>
      <c r="B1687" s="2">
        <f>Table3[[#This Row],[t0]]+1</f>
        <v>40391</v>
      </c>
      <c r="C1687" s="2">
        <f>Table3[[#This Row],[t0]]+2</f>
        <v>40392</v>
      </c>
      <c r="D1687" s="2">
        <f>Table3[[#This Row],[t0]]+3</f>
        <v>40393</v>
      </c>
      <c r="E1687" s="2">
        <f>Table3[[#This Row],[t0]]+4</f>
        <v>40394</v>
      </c>
    </row>
    <row r="1688" spans="1:5" x14ac:dyDescent="0.25">
      <c r="A1688" s="3">
        <v>40391</v>
      </c>
      <c r="B1688" s="2">
        <f>Table3[[#This Row],[t0]]+1</f>
        <v>40392</v>
      </c>
      <c r="C1688" s="2">
        <f>Table3[[#This Row],[t0]]+2</f>
        <v>40393</v>
      </c>
      <c r="D1688" s="2">
        <f>Table3[[#This Row],[t0]]+3</f>
        <v>40394</v>
      </c>
      <c r="E1688" s="2">
        <f>Table3[[#This Row],[t0]]+4</f>
        <v>40395</v>
      </c>
    </row>
    <row r="1689" spans="1:5" x14ac:dyDescent="0.25">
      <c r="A1689" s="4">
        <v>40396</v>
      </c>
      <c r="B1689" s="2">
        <f>Table3[[#This Row],[t0]]+1</f>
        <v>40397</v>
      </c>
      <c r="C1689" s="2">
        <f>Table3[[#This Row],[t0]]+2</f>
        <v>40398</v>
      </c>
      <c r="D1689" s="2">
        <f>Table3[[#This Row],[t0]]+3</f>
        <v>40399</v>
      </c>
      <c r="E1689" s="2">
        <f>Table3[[#This Row],[t0]]+4</f>
        <v>40400</v>
      </c>
    </row>
    <row r="1690" spans="1:5" x14ac:dyDescent="0.25">
      <c r="A1690" s="3">
        <v>40397</v>
      </c>
      <c r="B1690" s="2">
        <f>Table3[[#This Row],[t0]]+1</f>
        <v>40398</v>
      </c>
      <c r="C1690" s="2">
        <f>Table3[[#This Row],[t0]]+2</f>
        <v>40399</v>
      </c>
      <c r="D1690" s="2">
        <f>Table3[[#This Row],[t0]]+3</f>
        <v>40400</v>
      </c>
      <c r="E1690" s="2">
        <f>Table3[[#This Row],[t0]]+4</f>
        <v>40401</v>
      </c>
    </row>
    <row r="1691" spans="1:5" x14ac:dyDescent="0.25">
      <c r="A1691" s="4">
        <v>40397</v>
      </c>
      <c r="B1691" s="2">
        <f>Table3[[#This Row],[t0]]+1</f>
        <v>40398</v>
      </c>
      <c r="C1691" s="2">
        <f>Table3[[#This Row],[t0]]+2</f>
        <v>40399</v>
      </c>
      <c r="D1691" s="2">
        <f>Table3[[#This Row],[t0]]+3</f>
        <v>40400</v>
      </c>
      <c r="E1691" s="2">
        <f>Table3[[#This Row],[t0]]+4</f>
        <v>40401</v>
      </c>
    </row>
    <row r="1692" spans="1:5" x14ac:dyDescent="0.25">
      <c r="A1692" s="3">
        <v>40397</v>
      </c>
      <c r="B1692" s="2">
        <f>Table3[[#This Row],[t0]]+1</f>
        <v>40398</v>
      </c>
      <c r="C1692" s="2">
        <f>Table3[[#This Row],[t0]]+2</f>
        <v>40399</v>
      </c>
      <c r="D1692" s="2">
        <f>Table3[[#This Row],[t0]]+3</f>
        <v>40400</v>
      </c>
      <c r="E1692" s="2">
        <f>Table3[[#This Row],[t0]]+4</f>
        <v>40401</v>
      </c>
    </row>
    <row r="1693" spans="1:5" x14ac:dyDescent="0.25">
      <c r="A1693" s="4">
        <v>40399</v>
      </c>
      <c r="B1693" s="2">
        <f>Table3[[#This Row],[t0]]+1</f>
        <v>40400</v>
      </c>
      <c r="C1693" s="2">
        <f>Table3[[#This Row],[t0]]+2</f>
        <v>40401</v>
      </c>
      <c r="D1693" s="2">
        <f>Table3[[#This Row],[t0]]+3</f>
        <v>40402</v>
      </c>
      <c r="E1693" s="2">
        <f>Table3[[#This Row],[t0]]+4</f>
        <v>40403</v>
      </c>
    </row>
    <row r="1694" spans="1:5" x14ac:dyDescent="0.25">
      <c r="A1694" s="3">
        <v>40399</v>
      </c>
      <c r="B1694" s="2">
        <f>Table3[[#This Row],[t0]]+1</f>
        <v>40400</v>
      </c>
      <c r="C1694" s="2">
        <f>Table3[[#This Row],[t0]]+2</f>
        <v>40401</v>
      </c>
      <c r="D1694" s="2">
        <f>Table3[[#This Row],[t0]]+3</f>
        <v>40402</v>
      </c>
      <c r="E1694" s="2">
        <f>Table3[[#This Row],[t0]]+4</f>
        <v>40403</v>
      </c>
    </row>
    <row r="1695" spans="1:5" x14ac:dyDescent="0.25">
      <c r="A1695" s="4">
        <v>40401</v>
      </c>
      <c r="B1695" s="2">
        <f>Table3[[#This Row],[t0]]+1</f>
        <v>40402</v>
      </c>
      <c r="C1695" s="2">
        <f>Table3[[#This Row],[t0]]+2</f>
        <v>40403</v>
      </c>
      <c r="D1695" s="2">
        <f>Table3[[#This Row],[t0]]+3</f>
        <v>40404</v>
      </c>
      <c r="E1695" s="2">
        <f>Table3[[#This Row],[t0]]+4</f>
        <v>40405</v>
      </c>
    </row>
    <row r="1696" spans="1:5" x14ac:dyDescent="0.25">
      <c r="A1696" s="3">
        <v>40402</v>
      </c>
      <c r="B1696" s="2">
        <f>Table3[[#This Row],[t0]]+1</f>
        <v>40403</v>
      </c>
      <c r="C1696" s="2">
        <f>Table3[[#This Row],[t0]]+2</f>
        <v>40404</v>
      </c>
      <c r="D1696" s="2">
        <f>Table3[[#This Row],[t0]]+3</f>
        <v>40405</v>
      </c>
      <c r="E1696" s="2">
        <f>Table3[[#This Row],[t0]]+4</f>
        <v>40406</v>
      </c>
    </row>
    <row r="1697" spans="1:5" x14ac:dyDescent="0.25">
      <c r="A1697" s="4">
        <v>40403</v>
      </c>
      <c r="B1697" s="2">
        <f>Table3[[#This Row],[t0]]+1</f>
        <v>40404</v>
      </c>
      <c r="C1697" s="2">
        <f>Table3[[#This Row],[t0]]+2</f>
        <v>40405</v>
      </c>
      <c r="D1697" s="2">
        <f>Table3[[#This Row],[t0]]+3</f>
        <v>40406</v>
      </c>
      <c r="E1697" s="2">
        <f>Table3[[#This Row],[t0]]+4</f>
        <v>40407</v>
      </c>
    </row>
    <row r="1698" spans="1:5" x14ac:dyDescent="0.25">
      <c r="A1698" s="3">
        <v>40404</v>
      </c>
      <c r="B1698" s="2">
        <f>Table3[[#This Row],[t0]]+1</f>
        <v>40405</v>
      </c>
      <c r="C1698" s="2">
        <f>Table3[[#This Row],[t0]]+2</f>
        <v>40406</v>
      </c>
      <c r="D1698" s="2">
        <f>Table3[[#This Row],[t0]]+3</f>
        <v>40407</v>
      </c>
      <c r="E1698" s="2">
        <f>Table3[[#This Row],[t0]]+4</f>
        <v>40408</v>
      </c>
    </row>
    <row r="1699" spans="1:5" x14ac:dyDescent="0.25">
      <c r="A1699" s="4">
        <v>40405</v>
      </c>
      <c r="B1699" s="2">
        <f>Table3[[#This Row],[t0]]+1</f>
        <v>40406</v>
      </c>
      <c r="C1699" s="2">
        <f>Table3[[#This Row],[t0]]+2</f>
        <v>40407</v>
      </c>
      <c r="D1699" s="2">
        <f>Table3[[#This Row],[t0]]+3</f>
        <v>40408</v>
      </c>
      <c r="E1699" s="2">
        <f>Table3[[#This Row],[t0]]+4</f>
        <v>40409</v>
      </c>
    </row>
    <row r="1700" spans="1:5" x14ac:dyDescent="0.25">
      <c r="A1700" s="3">
        <v>40405</v>
      </c>
      <c r="B1700" s="2">
        <f>Table3[[#This Row],[t0]]+1</f>
        <v>40406</v>
      </c>
      <c r="C1700" s="2">
        <f>Table3[[#This Row],[t0]]+2</f>
        <v>40407</v>
      </c>
      <c r="D1700" s="2">
        <f>Table3[[#This Row],[t0]]+3</f>
        <v>40408</v>
      </c>
      <c r="E1700" s="2">
        <f>Table3[[#This Row],[t0]]+4</f>
        <v>40409</v>
      </c>
    </row>
    <row r="1701" spans="1:5" x14ac:dyDescent="0.25">
      <c r="A1701" s="4">
        <v>40407</v>
      </c>
      <c r="B1701" s="2">
        <f>Table3[[#This Row],[t0]]+1</f>
        <v>40408</v>
      </c>
      <c r="C1701" s="2">
        <f>Table3[[#This Row],[t0]]+2</f>
        <v>40409</v>
      </c>
      <c r="D1701" s="2">
        <f>Table3[[#This Row],[t0]]+3</f>
        <v>40410</v>
      </c>
      <c r="E1701" s="2">
        <f>Table3[[#This Row],[t0]]+4</f>
        <v>40411</v>
      </c>
    </row>
    <row r="1702" spans="1:5" x14ac:dyDescent="0.25">
      <c r="A1702" s="3">
        <v>40408</v>
      </c>
      <c r="B1702" s="2">
        <f>Table3[[#This Row],[t0]]+1</f>
        <v>40409</v>
      </c>
      <c r="C1702" s="2">
        <f>Table3[[#This Row],[t0]]+2</f>
        <v>40410</v>
      </c>
      <c r="D1702" s="2">
        <f>Table3[[#This Row],[t0]]+3</f>
        <v>40411</v>
      </c>
      <c r="E1702" s="2">
        <f>Table3[[#This Row],[t0]]+4</f>
        <v>40412</v>
      </c>
    </row>
    <row r="1703" spans="1:5" x14ac:dyDescent="0.25">
      <c r="A1703" s="4">
        <v>40411</v>
      </c>
      <c r="B1703" s="2">
        <f>Table3[[#This Row],[t0]]+1</f>
        <v>40412</v>
      </c>
      <c r="C1703" s="2">
        <f>Table3[[#This Row],[t0]]+2</f>
        <v>40413</v>
      </c>
      <c r="D1703" s="2">
        <f>Table3[[#This Row],[t0]]+3</f>
        <v>40414</v>
      </c>
      <c r="E1703" s="2">
        <f>Table3[[#This Row],[t0]]+4</f>
        <v>40415</v>
      </c>
    </row>
    <row r="1704" spans="1:5" x14ac:dyDescent="0.25">
      <c r="A1704" s="3">
        <v>40411</v>
      </c>
      <c r="B1704" s="2">
        <f>Table3[[#This Row],[t0]]+1</f>
        <v>40412</v>
      </c>
      <c r="C1704" s="2">
        <f>Table3[[#This Row],[t0]]+2</f>
        <v>40413</v>
      </c>
      <c r="D1704" s="2">
        <f>Table3[[#This Row],[t0]]+3</f>
        <v>40414</v>
      </c>
      <c r="E1704" s="2">
        <f>Table3[[#This Row],[t0]]+4</f>
        <v>40415</v>
      </c>
    </row>
    <row r="1705" spans="1:5" x14ac:dyDescent="0.25">
      <c r="A1705" s="4">
        <v>40411</v>
      </c>
      <c r="B1705" s="2">
        <f>Table3[[#This Row],[t0]]+1</f>
        <v>40412</v>
      </c>
      <c r="C1705" s="2">
        <f>Table3[[#This Row],[t0]]+2</f>
        <v>40413</v>
      </c>
      <c r="D1705" s="2">
        <f>Table3[[#This Row],[t0]]+3</f>
        <v>40414</v>
      </c>
      <c r="E1705" s="2">
        <f>Table3[[#This Row],[t0]]+4</f>
        <v>40415</v>
      </c>
    </row>
    <row r="1706" spans="1:5" x14ac:dyDescent="0.25">
      <c r="A1706" s="3">
        <v>40412</v>
      </c>
      <c r="B1706" s="2">
        <f>Table3[[#This Row],[t0]]+1</f>
        <v>40413</v>
      </c>
      <c r="C1706" s="2">
        <f>Table3[[#This Row],[t0]]+2</f>
        <v>40414</v>
      </c>
      <c r="D1706" s="2">
        <f>Table3[[#This Row],[t0]]+3</f>
        <v>40415</v>
      </c>
      <c r="E1706" s="2">
        <f>Table3[[#This Row],[t0]]+4</f>
        <v>40416</v>
      </c>
    </row>
    <row r="1707" spans="1:5" x14ac:dyDescent="0.25">
      <c r="A1707" s="4">
        <v>40417</v>
      </c>
      <c r="B1707" s="2">
        <f>Table3[[#This Row],[t0]]+1</f>
        <v>40418</v>
      </c>
      <c r="C1707" s="2">
        <f>Table3[[#This Row],[t0]]+2</f>
        <v>40419</v>
      </c>
      <c r="D1707" s="2">
        <f>Table3[[#This Row],[t0]]+3</f>
        <v>40420</v>
      </c>
      <c r="E1707" s="2">
        <f>Table3[[#This Row],[t0]]+4</f>
        <v>40421</v>
      </c>
    </row>
    <row r="1708" spans="1:5" x14ac:dyDescent="0.25">
      <c r="A1708" s="3">
        <v>40417</v>
      </c>
      <c r="B1708" s="2">
        <f>Table3[[#This Row],[t0]]+1</f>
        <v>40418</v>
      </c>
      <c r="C1708" s="2">
        <f>Table3[[#This Row],[t0]]+2</f>
        <v>40419</v>
      </c>
      <c r="D1708" s="2">
        <f>Table3[[#This Row],[t0]]+3</f>
        <v>40420</v>
      </c>
      <c r="E1708" s="2">
        <f>Table3[[#This Row],[t0]]+4</f>
        <v>40421</v>
      </c>
    </row>
    <row r="1709" spans="1:5" x14ac:dyDescent="0.25">
      <c r="A1709" s="4">
        <v>40420</v>
      </c>
      <c r="B1709" s="2">
        <f>Table3[[#This Row],[t0]]+1</f>
        <v>40421</v>
      </c>
      <c r="C1709" s="2">
        <f>Table3[[#This Row],[t0]]+2</f>
        <v>40422</v>
      </c>
      <c r="D1709" s="2">
        <f>Table3[[#This Row],[t0]]+3</f>
        <v>40423</v>
      </c>
      <c r="E1709" s="2">
        <f>Table3[[#This Row],[t0]]+4</f>
        <v>40424</v>
      </c>
    </row>
    <row r="1710" spans="1:5" x14ac:dyDescent="0.25">
      <c r="A1710" s="3">
        <v>40421</v>
      </c>
      <c r="B1710" s="2">
        <f>Table3[[#This Row],[t0]]+1</f>
        <v>40422</v>
      </c>
      <c r="C1710" s="2">
        <f>Table3[[#This Row],[t0]]+2</f>
        <v>40423</v>
      </c>
      <c r="D1710" s="2">
        <f>Table3[[#This Row],[t0]]+3</f>
        <v>40424</v>
      </c>
      <c r="E1710" s="2">
        <f>Table3[[#This Row],[t0]]+4</f>
        <v>40425</v>
      </c>
    </row>
    <row r="1711" spans="1:5" x14ac:dyDescent="0.25">
      <c r="A1711" s="4">
        <v>40422</v>
      </c>
      <c r="B1711" s="2">
        <f>Table3[[#This Row],[t0]]+1</f>
        <v>40423</v>
      </c>
      <c r="C1711" s="2">
        <f>Table3[[#This Row],[t0]]+2</f>
        <v>40424</v>
      </c>
      <c r="D1711" s="2">
        <f>Table3[[#This Row],[t0]]+3</f>
        <v>40425</v>
      </c>
      <c r="E1711" s="2">
        <f>Table3[[#This Row],[t0]]+4</f>
        <v>40426</v>
      </c>
    </row>
    <row r="1712" spans="1:5" x14ac:dyDescent="0.25">
      <c r="A1712" s="3">
        <v>40425</v>
      </c>
      <c r="B1712" s="2">
        <f>Table3[[#This Row],[t0]]+1</f>
        <v>40426</v>
      </c>
      <c r="C1712" s="2">
        <f>Table3[[#This Row],[t0]]+2</f>
        <v>40427</v>
      </c>
      <c r="D1712" s="2">
        <f>Table3[[#This Row],[t0]]+3</f>
        <v>40428</v>
      </c>
      <c r="E1712" s="2">
        <f>Table3[[#This Row],[t0]]+4</f>
        <v>40429</v>
      </c>
    </row>
    <row r="1713" spans="1:5" x14ac:dyDescent="0.25">
      <c r="A1713" s="4">
        <v>40426</v>
      </c>
      <c r="B1713" s="2">
        <f>Table3[[#This Row],[t0]]+1</f>
        <v>40427</v>
      </c>
      <c r="C1713" s="2">
        <f>Table3[[#This Row],[t0]]+2</f>
        <v>40428</v>
      </c>
      <c r="D1713" s="2">
        <f>Table3[[#This Row],[t0]]+3</f>
        <v>40429</v>
      </c>
      <c r="E1713" s="2">
        <f>Table3[[#This Row],[t0]]+4</f>
        <v>40430</v>
      </c>
    </row>
    <row r="1714" spans="1:5" x14ac:dyDescent="0.25">
      <c r="A1714" s="3">
        <v>40427</v>
      </c>
      <c r="B1714" s="2">
        <f>Table3[[#This Row],[t0]]+1</f>
        <v>40428</v>
      </c>
      <c r="C1714" s="2">
        <f>Table3[[#This Row],[t0]]+2</f>
        <v>40429</v>
      </c>
      <c r="D1714" s="2">
        <f>Table3[[#This Row],[t0]]+3</f>
        <v>40430</v>
      </c>
      <c r="E1714" s="2">
        <f>Table3[[#This Row],[t0]]+4</f>
        <v>40431</v>
      </c>
    </row>
    <row r="1715" spans="1:5" x14ac:dyDescent="0.25">
      <c r="A1715" s="4">
        <v>40427</v>
      </c>
      <c r="B1715" s="2">
        <f>Table3[[#This Row],[t0]]+1</f>
        <v>40428</v>
      </c>
      <c r="C1715" s="2">
        <f>Table3[[#This Row],[t0]]+2</f>
        <v>40429</v>
      </c>
      <c r="D1715" s="2">
        <f>Table3[[#This Row],[t0]]+3</f>
        <v>40430</v>
      </c>
      <c r="E1715" s="2">
        <f>Table3[[#This Row],[t0]]+4</f>
        <v>40431</v>
      </c>
    </row>
    <row r="1716" spans="1:5" x14ac:dyDescent="0.25">
      <c r="A1716" s="3">
        <v>40430</v>
      </c>
      <c r="B1716" s="2">
        <f>Table3[[#This Row],[t0]]+1</f>
        <v>40431</v>
      </c>
      <c r="C1716" s="2">
        <f>Table3[[#This Row],[t0]]+2</f>
        <v>40432</v>
      </c>
      <c r="D1716" s="2">
        <f>Table3[[#This Row],[t0]]+3</f>
        <v>40433</v>
      </c>
      <c r="E1716" s="2">
        <f>Table3[[#This Row],[t0]]+4</f>
        <v>40434</v>
      </c>
    </row>
    <row r="1717" spans="1:5" x14ac:dyDescent="0.25">
      <c r="A1717" s="4">
        <v>40431</v>
      </c>
      <c r="B1717" s="2">
        <f>Table3[[#This Row],[t0]]+1</f>
        <v>40432</v>
      </c>
      <c r="C1717" s="2">
        <f>Table3[[#This Row],[t0]]+2</f>
        <v>40433</v>
      </c>
      <c r="D1717" s="2">
        <f>Table3[[#This Row],[t0]]+3</f>
        <v>40434</v>
      </c>
      <c r="E1717" s="2">
        <f>Table3[[#This Row],[t0]]+4</f>
        <v>40435</v>
      </c>
    </row>
    <row r="1718" spans="1:5" x14ac:dyDescent="0.25">
      <c r="A1718" s="3">
        <v>40432</v>
      </c>
      <c r="B1718" s="2">
        <f>Table3[[#This Row],[t0]]+1</f>
        <v>40433</v>
      </c>
      <c r="C1718" s="2">
        <f>Table3[[#This Row],[t0]]+2</f>
        <v>40434</v>
      </c>
      <c r="D1718" s="2">
        <f>Table3[[#This Row],[t0]]+3</f>
        <v>40435</v>
      </c>
      <c r="E1718" s="2">
        <f>Table3[[#This Row],[t0]]+4</f>
        <v>40436</v>
      </c>
    </row>
    <row r="1719" spans="1:5" x14ac:dyDescent="0.25">
      <c r="A1719" s="4">
        <v>40434</v>
      </c>
      <c r="B1719" s="2">
        <f>Table3[[#This Row],[t0]]+1</f>
        <v>40435</v>
      </c>
      <c r="C1719" s="2">
        <f>Table3[[#This Row],[t0]]+2</f>
        <v>40436</v>
      </c>
      <c r="D1719" s="2">
        <f>Table3[[#This Row],[t0]]+3</f>
        <v>40437</v>
      </c>
      <c r="E1719" s="2">
        <f>Table3[[#This Row],[t0]]+4</f>
        <v>40438</v>
      </c>
    </row>
    <row r="1720" spans="1:5" x14ac:dyDescent="0.25">
      <c r="A1720" s="3">
        <v>40436</v>
      </c>
      <c r="B1720" s="2">
        <f>Table3[[#This Row],[t0]]+1</f>
        <v>40437</v>
      </c>
      <c r="C1720" s="2">
        <f>Table3[[#This Row],[t0]]+2</f>
        <v>40438</v>
      </c>
      <c r="D1720" s="2">
        <f>Table3[[#This Row],[t0]]+3</f>
        <v>40439</v>
      </c>
      <c r="E1720" s="2">
        <f>Table3[[#This Row],[t0]]+4</f>
        <v>40440</v>
      </c>
    </row>
    <row r="1721" spans="1:5" x14ac:dyDescent="0.25">
      <c r="A1721" s="4">
        <v>40439</v>
      </c>
      <c r="B1721" s="2">
        <f>Table3[[#This Row],[t0]]+1</f>
        <v>40440</v>
      </c>
      <c r="C1721" s="2">
        <f>Table3[[#This Row],[t0]]+2</f>
        <v>40441</v>
      </c>
      <c r="D1721" s="2">
        <f>Table3[[#This Row],[t0]]+3</f>
        <v>40442</v>
      </c>
      <c r="E1721" s="2">
        <f>Table3[[#This Row],[t0]]+4</f>
        <v>40443</v>
      </c>
    </row>
    <row r="1722" spans="1:5" x14ac:dyDescent="0.25">
      <c r="A1722" s="3">
        <v>40440</v>
      </c>
      <c r="B1722" s="2">
        <f>Table3[[#This Row],[t0]]+1</f>
        <v>40441</v>
      </c>
      <c r="C1722" s="2">
        <f>Table3[[#This Row],[t0]]+2</f>
        <v>40442</v>
      </c>
      <c r="D1722" s="2">
        <f>Table3[[#This Row],[t0]]+3</f>
        <v>40443</v>
      </c>
      <c r="E1722" s="2">
        <f>Table3[[#This Row],[t0]]+4</f>
        <v>40444</v>
      </c>
    </row>
    <row r="1723" spans="1:5" x14ac:dyDescent="0.25">
      <c r="A1723" s="4">
        <v>40441</v>
      </c>
      <c r="B1723" s="2">
        <f>Table3[[#This Row],[t0]]+1</f>
        <v>40442</v>
      </c>
      <c r="C1723" s="2">
        <f>Table3[[#This Row],[t0]]+2</f>
        <v>40443</v>
      </c>
      <c r="D1723" s="2">
        <f>Table3[[#This Row],[t0]]+3</f>
        <v>40444</v>
      </c>
      <c r="E1723" s="2">
        <f>Table3[[#This Row],[t0]]+4</f>
        <v>40445</v>
      </c>
    </row>
    <row r="1724" spans="1:5" x14ac:dyDescent="0.25">
      <c r="A1724" s="3">
        <v>40442</v>
      </c>
      <c r="B1724" s="2">
        <f>Table3[[#This Row],[t0]]+1</f>
        <v>40443</v>
      </c>
      <c r="C1724" s="2">
        <f>Table3[[#This Row],[t0]]+2</f>
        <v>40444</v>
      </c>
      <c r="D1724" s="2">
        <f>Table3[[#This Row],[t0]]+3</f>
        <v>40445</v>
      </c>
      <c r="E1724" s="2">
        <f>Table3[[#This Row],[t0]]+4</f>
        <v>40446</v>
      </c>
    </row>
    <row r="1725" spans="1:5" x14ac:dyDescent="0.25">
      <c r="A1725" s="4">
        <v>40448</v>
      </c>
      <c r="B1725" s="2">
        <f>Table3[[#This Row],[t0]]+1</f>
        <v>40449</v>
      </c>
      <c r="C1725" s="2">
        <f>Table3[[#This Row],[t0]]+2</f>
        <v>40450</v>
      </c>
      <c r="D1725" s="2">
        <f>Table3[[#This Row],[t0]]+3</f>
        <v>40451</v>
      </c>
      <c r="E1725" s="2">
        <f>Table3[[#This Row],[t0]]+4</f>
        <v>40452</v>
      </c>
    </row>
    <row r="1726" spans="1:5" x14ac:dyDescent="0.25">
      <c r="A1726" s="3">
        <v>40449</v>
      </c>
      <c r="B1726" s="2">
        <f>Table3[[#This Row],[t0]]+1</f>
        <v>40450</v>
      </c>
      <c r="C1726" s="2">
        <f>Table3[[#This Row],[t0]]+2</f>
        <v>40451</v>
      </c>
      <c r="D1726" s="2">
        <f>Table3[[#This Row],[t0]]+3</f>
        <v>40452</v>
      </c>
      <c r="E1726" s="2">
        <f>Table3[[#This Row],[t0]]+4</f>
        <v>40453</v>
      </c>
    </row>
    <row r="1727" spans="1:5" x14ac:dyDescent="0.25">
      <c r="A1727" s="4">
        <v>40452</v>
      </c>
      <c r="B1727" s="2">
        <f>Table3[[#This Row],[t0]]+1</f>
        <v>40453</v>
      </c>
      <c r="C1727" s="2">
        <f>Table3[[#This Row],[t0]]+2</f>
        <v>40454</v>
      </c>
      <c r="D1727" s="2">
        <f>Table3[[#This Row],[t0]]+3</f>
        <v>40455</v>
      </c>
      <c r="E1727" s="2">
        <f>Table3[[#This Row],[t0]]+4</f>
        <v>40456</v>
      </c>
    </row>
    <row r="1728" spans="1:5" x14ac:dyDescent="0.25">
      <c r="A1728" s="3">
        <v>40452</v>
      </c>
      <c r="B1728" s="2">
        <f>Table3[[#This Row],[t0]]+1</f>
        <v>40453</v>
      </c>
      <c r="C1728" s="2">
        <f>Table3[[#This Row],[t0]]+2</f>
        <v>40454</v>
      </c>
      <c r="D1728" s="2">
        <f>Table3[[#This Row],[t0]]+3</f>
        <v>40455</v>
      </c>
      <c r="E1728" s="2">
        <f>Table3[[#This Row],[t0]]+4</f>
        <v>40456</v>
      </c>
    </row>
    <row r="1729" spans="1:5" x14ac:dyDescent="0.25">
      <c r="A1729" s="4">
        <v>40453</v>
      </c>
      <c r="B1729" s="2">
        <f>Table3[[#This Row],[t0]]+1</f>
        <v>40454</v>
      </c>
      <c r="C1729" s="2">
        <f>Table3[[#This Row],[t0]]+2</f>
        <v>40455</v>
      </c>
      <c r="D1729" s="2">
        <f>Table3[[#This Row],[t0]]+3</f>
        <v>40456</v>
      </c>
      <c r="E1729" s="2">
        <f>Table3[[#This Row],[t0]]+4</f>
        <v>40457</v>
      </c>
    </row>
    <row r="1730" spans="1:5" x14ac:dyDescent="0.25">
      <c r="A1730" s="3">
        <v>40455</v>
      </c>
      <c r="B1730" s="2">
        <f>Table3[[#This Row],[t0]]+1</f>
        <v>40456</v>
      </c>
      <c r="C1730" s="2">
        <f>Table3[[#This Row],[t0]]+2</f>
        <v>40457</v>
      </c>
      <c r="D1730" s="2">
        <f>Table3[[#This Row],[t0]]+3</f>
        <v>40458</v>
      </c>
      <c r="E1730" s="2">
        <f>Table3[[#This Row],[t0]]+4</f>
        <v>40459</v>
      </c>
    </row>
    <row r="1731" spans="1:5" x14ac:dyDescent="0.25">
      <c r="A1731" s="4">
        <v>40457</v>
      </c>
      <c r="B1731" s="2">
        <f>Table3[[#This Row],[t0]]+1</f>
        <v>40458</v>
      </c>
      <c r="C1731" s="2">
        <f>Table3[[#This Row],[t0]]+2</f>
        <v>40459</v>
      </c>
      <c r="D1731" s="2">
        <f>Table3[[#This Row],[t0]]+3</f>
        <v>40460</v>
      </c>
      <c r="E1731" s="2">
        <f>Table3[[#This Row],[t0]]+4</f>
        <v>40461</v>
      </c>
    </row>
    <row r="1732" spans="1:5" x14ac:dyDescent="0.25">
      <c r="A1732" s="3">
        <v>40461</v>
      </c>
      <c r="B1732" s="2">
        <f>Table3[[#This Row],[t0]]+1</f>
        <v>40462</v>
      </c>
      <c r="C1732" s="2">
        <f>Table3[[#This Row],[t0]]+2</f>
        <v>40463</v>
      </c>
      <c r="D1732" s="2">
        <f>Table3[[#This Row],[t0]]+3</f>
        <v>40464</v>
      </c>
      <c r="E1732" s="2">
        <f>Table3[[#This Row],[t0]]+4</f>
        <v>40465</v>
      </c>
    </row>
    <row r="1733" spans="1:5" x14ac:dyDescent="0.25">
      <c r="A1733" s="4">
        <v>40463</v>
      </c>
      <c r="B1733" s="2">
        <f>Table3[[#This Row],[t0]]+1</f>
        <v>40464</v>
      </c>
      <c r="C1733" s="2">
        <f>Table3[[#This Row],[t0]]+2</f>
        <v>40465</v>
      </c>
      <c r="D1733" s="2">
        <f>Table3[[#This Row],[t0]]+3</f>
        <v>40466</v>
      </c>
      <c r="E1733" s="2">
        <f>Table3[[#This Row],[t0]]+4</f>
        <v>40467</v>
      </c>
    </row>
    <row r="1734" spans="1:5" x14ac:dyDescent="0.25">
      <c r="A1734" s="3">
        <v>40465</v>
      </c>
      <c r="B1734" s="2">
        <f>Table3[[#This Row],[t0]]+1</f>
        <v>40466</v>
      </c>
      <c r="C1734" s="2">
        <f>Table3[[#This Row],[t0]]+2</f>
        <v>40467</v>
      </c>
      <c r="D1734" s="2">
        <f>Table3[[#This Row],[t0]]+3</f>
        <v>40468</v>
      </c>
      <c r="E1734" s="2">
        <f>Table3[[#This Row],[t0]]+4</f>
        <v>40469</v>
      </c>
    </row>
    <row r="1735" spans="1:5" x14ac:dyDescent="0.25">
      <c r="A1735" s="4">
        <v>40466</v>
      </c>
      <c r="B1735" s="2">
        <f>Table3[[#This Row],[t0]]+1</f>
        <v>40467</v>
      </c>
      <c r="C1735" s="2">
        <f>Table3[[#This Row],[t0]]+2</f>
        <v>40468</v>
      </c>
      <c r="D1735" s="2">
        <f>Table3[[#This Row],[t0]]+3</f>
        <v>40469</v>
      </c>
      <c r="E1735" s="2">
        <f>Table3[[#This Row],[t0]]+4</f>
        <v>40470</v>
      </c>
    </row>
    <row r="1736" spans="1:5" x14ac:dyDescent="0.25">
      <c r="A1736" s="3">
        <v>40467</v>
      </c>
      <c r="B1736" s="2">
        <f>Table3[[#This Row],[t0]]+1</f>
        <v>40468</v>
      </c>
      <c r="C1736" s="2">
        <f>Table3[[#This Row],[t0]]+2</f>
        <v>40469</v>
      </c>
      <c r="D1736" s="2">
        <f>Table3[[#This Row],[t0]]+3</f>
        <v>40470</v>
      </c>
      <c r="E1736" s="2">
        <f>Table3[[#This Row],[t0]]+4</f>
        <v>40471</v>
      </c>
    </row>
    <row r="1737" spans="1:5" x14ac:dyDescent="0.25">
      <c r="A1737" s="4">
        <v>40468</v>
      </c>
      <c r="B1737" s="2">
        <f>Table3[[#This Row],[t0]]+1</f>
        <v>40469</v>
      </c>
      <c r="C1737" s="2">
        <f>Table3[[#This Row],[t0]]+2</f>
        <v>40470</v>
      </c>
      <c r="D1737" s="2">
        <f>Table3[[#This Row],[t0]]+3</f>
        <v>40471</v>
      </c>
      <c r="E1737" s="2">
        <f>Table3[[#This Row],[t0]]+4</f>
        <v>40472</v>
      </c>
    </row>
    <row r="1738" spans="1:5" x14ac:dyDescent="0.25">
      <c r="A1738" s="3">
        <v>40469</v>
      </c>
      <c r="B1738" s="2">
        <f>Table3[[#This Row],[t0]]+1</f>
        <v>40470</v>
      </c>
      <c r="C1738" s="2">
        <f>Table3[[#This Row],[t0]]+2</f>
        <v>40471</v>
      </c>
      <c r="D1738" s="2">
        <f>Table3[[#This Row],[t0]]+3</f>
        <v>40472</v>
      </c>
      <c r="E1738" s="2">
        <f>Table3[[#This Row],[t0]]+4</f>
        <v>40473</v>
      </c>
    </row>
    <row r="1739" spans="1:5" x14ac:dyDescent="0.25">
      <c r="A1739" s="4">
        <v>40471</v>
      </c>
      <c r="B1739" s="2">
        <f>Table3[[#This Row],[t0]]+1</f>
        <v>40472</v>
      </c>
      <c r="C1739" s="2">
        <f>Table3[[#This Row],[t0]]+2</f>
        <v>40473</v>
      </c>
      <c r="D1739" s="2">
        <f>Table3[[#This Row],[t0]]+3</f>
        <v>40474</v>
      </c>
      <c r="E1739" s="2">
        <f>Table3[[#This Row],[t0]]+4</f>
        <v>40475</v>
      </c>
    </row>
    <row r="1740" spans="1:5" x14ac:dyDescent="0.25">
      <c r="A1740" s="3">
        <v>40480</v>
      </c>
      <c r="B1740" s="2">
        <f>Table3[[#This Row],[t0]]+1</f>
        <v>40481</v>
      </c>
      <c r="C1740" s="2">
        <f>Table3[[#This Row],[t0]]+2</f>
        <v>40482</v>
      </c>
      <c r="D1740" s="2">
        <f>Table3[[#This Row],[t0]]+3</f>
        <v>40483</v>
      </c>
      <c r="E1740" s="2">
        <f>Table3[[#This Row],[t0]]+4</f>
        <v>40484</v>
      </c>
    </row>
    <row r="1741" spans="1:5" x14ac:dyDescent="0.25">
      <c r="A1741" s="4">
        <v>40482</v>
      </c>
      <c r="B1741" s="2">
        <f>Table3[[#This Row],[t0]]+1</f>
        <v>40483</v>
      </c>
      <c r="C1741" s="2">
        <f>Table3[[#This Row],[t0]]+2</f>
        <v>40484</v>
      </c>
      <c r="D1741" s="2">
        <f>Table3[[#This Row],[t0]]+3</f>
        <v>40485</v>
      </c>
      <c r="E1741" s="2">
        <f>Table3[[#This Row],[t0]]+4</f>
        <v>40486</v>
      </c>
    </row>
    <row r="1742" spans="1:5" x14ac:dyDescent="0.25">
      <c r="A1742" s="3">
        <v>40483</v>
      </c>
      <c r="B1742" s="2">
        <f>Table3[[#This Row],[t0]]+1</f>
        <v>40484</v>
      </c>
      <c r="C1742" s="2">
        <f>Table3[[#This Row],[t0]]+2</f>
        <v>40485</v>
      </c>
      <c r="D1742" s="2">
        <f>Table3[[#This Row],[t0]]+3</f>
        <v>40486</v>
      </c>
      <c r="E1742" s="2">
        <f>Table3[[#This Row],[t0]]+4</f>
        <v>40487</v>
      </c>
    </row>
    <row r="1743" spans="1:5" x14ac:dyDescent="0.25">
      <c r="A1743" s="4">
        <v>40483</v>
      </c>
      <c r="B1743" s="2">
        <f>Table3[[#This Row],[t0]]+1</f>
        <v>40484</v>
      </c>
      <c r="C1743" s="2">
        <f>Table3[[#This Row],[t0]]+2</f>
        <v>40485</v>
      </c>
      <c r="D1743" s="2">
        <f>Table3[[#This Row],[t0]]+3</f>
        <v>40486</v>
      </c>
      <c r="E1743" s="2">
        <f>Table3[[#This Row],[t0]]+4</f>
        <v>40487</v>
      </c>
    </row>
    <row r="1744" spans="1:5" x14ac:dyDescent="0.25">
      <c r="A1744" s="3">
        <v>40484</v>
      </c>
      <c r="B1744" s="2">
        <f>Table3[[#This Row],[t0]]+1</f>
        <v>40485</v>
      </c>
      <c r="C1744" s="2">
        <f>Table3[[#This Row],[t0]]+2</f>
        <v>40486</v>
      </c>
      <c r="D1744" s="2">
        <f>Table3[[#This Row],[t0]]+3</f>
        <v>40487</v>
      </c>
      <c r="E1744" s="2">
        <f>Table3[[#This Row],[t0]]+4</f>
        <v>40488</v>
      </c>
    </row>
    <row r="1745" spans="1:5" x14ac:dyDescent="0.25">
      <c r="A1745" s="4">
        <v>40486</v>
      </c>
      <c r="B1745" s="2">
        <f>Table3[[#This Row],[t0]]+1</f>
        <v>40487</v>
      </c>
      <c r="C1745" s="2">
        <f>Table3[[#This Row],[t0]]+2</f>
        <v>40488</v>
      </c>
      <c r="D1745" s="2">
        <f>Table3[[#This Row],[t0]]+3</f>
        <v>40489</v>
      </c>
      <c r="E1745" s="2">
        <f>Table3[[#This Row],[t0]]+4</f>
        <v>40490</v>
      </c>
    </row>
    <row r="1746" spans="1:5" x14ac:dyDescent="0.25">
      <c r="A1746" s="3">
        <v>40490</v>
      </c>
      <c r="B1746" s="2">
        <f>Table3[[#This Row],[t0]]+1</f>
        <v>40491</v>
      </c>
      <c r="C1746" s="2">
        <f>Table3[[#This Row],[t0]]+2</f>
        <v>40492</v>
      </c>
      <c r="D1746" s="2">
        <f>Table3[[#This Row],[t0]]+3</f>
        <v>40493</v>
      </c>
      <c r="E1746" s="2">
        <f>Table3[[#This Row],[t0]]+4</f>
        <v>40494</v>
      </c>
    </row>
    <row r="1747" spans="1:5" x14ac:dyDescent="0.25">
      <c r="A1747" s="4">
        <v>40492</v>
      </c>
      <c r="B1747" s="2">
        <f>Table3[[#This Row],[t0]]+1</f>
        <v>40493</v>
      </c>
      <c r="C1747" s="2">
        <f>Table3[[#This Row],[t0]]+2</f>
        <v>40494</v>
      </c>
      <c r="D1747" s="2">
        <f>Table3[[#This Row],[t0]]+3</f>
        <v>40495</v>
      </c>
      <c r="E1747" s="2">
        <f>Table3[[#This Row],[t0]]+4</f>
        <v>40496</v>
      </c>
    </row>
    <row r="1748" spans="1:5" x14ac:dyDescent="0.25">
      <c r="A1748" s="3">
        <v>40493</v>
      </c>
      <c r="B1748" s="2">
        <f>Table3[[#This Row],[t0]]+1</f>
        <v>40494</v>
      </c>
      <c r="C1748" s="2">
        <f>Table3[[#This Row],[t0]]+2</f>
        <v>40495</v>
      </c>
      <c r="D1748" s="2">
        <f>Table3[[#This Row],[t0]]+3</f>
        <v>40496</v>
      </c>
      <c r="E1748" s="2">
        <f>Table3[[#This Row],[t0]]+4</f>
        <v>40497</v>
      </c>
    </row>
    <row r="1749" spans="1:5" x14ac:dyDescent="0.25">
      <c r="A1749" s="4">
        <v>40494</v>
      </c>
      <c r="B1749" s="2">
        <f>Table3[[#This Row],[t0]]+1</f>
        <v>40495</v>
      </c>
      <c r="C1749" s="2">
        <f>Table3[[#This Row],[t0]]+2</f>
        <v>40496</v>
      </c>
      <c r="D1749" s="2">
        <f>Table3[[#This Row],[t0]]+3</f>
        <v>40497</v>
      </c>
      <c r="E1749" s="2">
        <f>Table3[[#This Row],[t0]]+4</f>
        <v>40498</v>
      </c>
    </row>
    <row r="1750" spans="1:5" x14ac:dyDescent="0.25">
      <c r="A1750" s="3">
        <v>40497</v>
      </c>
      <c r="B1750" s="2">
        <f>Table3[[#This Row],[t0]]+1</f>
        <v>40498</v>
      </c>
      <c r="C1750" s="2">
        <f>Table3[[#This Row],[t0]]+2</f>
        <v>40499</v>
      </c>
      <c r="D1750" s="2">
        <f>Table3[[#This Row],[t0]]+3</f>
        <v>40500</v>
      </c>
      <c r="E1750" s="2">
        <f>Table3[[#This Row],[t0]]+4</f>
        <v>40501</v>
      </c>
    </row>
    <row r="1751" spans="1:5" x14ac:dyDescent="0.25">
      <c r="A1751" s="4">
        <v>40507</v>
      </c>
      <c r="B1751" s="2">
        <f>Table3[[#This Row],[t0]]+1</f>
        <v>40508</v>
      </c>
      <c r="C1751" s="2">
        <f>Table3[[#This Row],[t0]]+2</f>
        <v>40509</v>
      </c>
      <c r="D1751" s="2">
        <f>Table3[[#This Row],[t0]]+3</f>
        <v>40510</v>
      </c>
      <c r="E1751" s="2">
        <f>Table3[[#This Row],[t0]]+4</f>
        <v>40511</v>
      </c>
    </row>
    <row r="1752" spans="1:5" x14ac:dyDescent="0.25">
      <c r="A1752" s="3">
        <v>40507</v>
      </c>
      <c r="B1752" s="2">
        <f>Table3[[#This Row],[t0]]+1</f>
        <v>40508</v>
      </c>
      <c r="C1752" s="2">
        <f>Table3[[#This Row],[t0]]+2</f>
        <v>40509</v>
      </c>
      <c r="D1752" s="2">
        <f>Table3[[#This Row],[t0]]+3</f>
        <v>40510</v>
      </c>
      <c r="E1752" s="2">
        <f>Table3[[#This Row],[t0]]+4</f>
        <v>40511</v>
      </c>
    </row>
    <row r="1753" spans="1:5" x14ac:dyDescent="0.25">
      <c r="A1753" s="4">
        <v>40509</v>
      </c>
      <c r="B1753" s="2">
        <f>Table3[[#This Row],[t0]]+1</f>
        <v>40510</v>
      </c>
      <c r="C1753" s="2">
        <f>Table3[[#This Row],[t0]]+2</f>
        <v>40511</v>
      </c>
      <c r="D1753" s="2">
        <f>Table3[[#This Row],[t0]]+3</f>
        <v>40512</v>
      </c>
      <c r="E1753" s="2">
        <f>Table3[[#This Row],[t0]]+4</f>
        <v>40513</v>
      </c>
    </row>
    <row r="1754" spans="1:5" x14ac:dyDescent="0.25">
      <c r="A1754" s="3">
        <v>40511</v>
      </c>
      <c r="B1754" s="2">
        <f>Table3[[#This Row],[t0]]+1</f>
        <v>40512</v>
      </c>
      <c r="C1754" s="2">
        <f>Table3[[#This Row],[t0]]+2</f>
        <v>40513</v>
      </c>
      <c r="D1754" s="2">
        <f>Table3[[#This Row],[t0]]+3</f>
        <v>40514</v>
      </c>
      <c r="E1754" s="2">
        <f>Table3[[#This Row],[t0]]+4</f>
        <v>40515</v>
      </c>
    </row>
    <row r="1755" spans="1:5" x14ac:dyDescent="0.25">
      <c r="A1755" s="4">
        <v>40515</v>
      </c>
      <c r="B1755" s="2">
        <f>Table3[[#This Row],[t0]]+1</f>
        <v>40516</v>
      </c>
      <c r="C1755" s="2">
        <f>Table3[[#This Row],[t0]]+2</f>
        <v>40517</v>
      </c>
      <c r="D1755" s="2">
        <f>Table3[[#This Row],[t0]]+3</f>
        <v>40518</v>
      </c>
      <c r="E1755" s="2">
        <f>Table3[[#This Row],[t0]]+4</f>
        <v>40519</v>
      </c>
    </row>
    <row r="1756" spans="1:5" x14ac:dyDescent="0.25">
      <c r="A1756" s="3">
        <v>40515</v>
      </c>
      <c r="B1756" s="2">
        <f>Table3[[#This Row],[t0]]+1</f>
        <v>40516</v>
      </c>
      <c r="C1756" s="2">
        <f>Table3[[#This Row],[t0]]+2</f>
        <v>40517</v>
      </c>
      <c r="D1756" s="2">
        <f>Table3[[#This Row],[t0]]+3</f>
        <v>40518</v>
      </c>
      <c r="E1756" s="2">
        <f>Table3[[#This Row],[t0]]+4</f>
        <v>40519</v>
      </c>
    </row>
    <row r="1757" spans="1:5" x14ac:dyDescent="0.25">
      <c r="A1757" s="4">
        <v>40516</v>
      </c>
      <c r="B1757" s="2">
        <f>Table3[[#This Row],[t0]]+1</f>
        <v>40517</v>
      </c>
      <c r="C1757" s="2">
        <f>Table3[[#This Row],[t0]]+2</f>
        <v>40518</v>
      </c>
      <c r="D1757" s="2">
        <f>Table3[[#This Row],[t0]]+3</f>
        <v>40519</v>
      </c>
      <c r="E1757" s="2">
        <f>Table3[[#This Row],[t0]]+4</f>
        <v>40520</v>
      </c>
    </row>
    <row r="1758" spans="1:5" x14ac:dyDescent="0.25">
      <c r="A1758" s="3">
        <v>40517</v>
      </c>
      <c r="B1758" s="2">
        <f>Table3[[#This Row],[t0]]+1</f>
        <v>40518</v>
      </c>
      <c r="C1758" s="2">
        <f>Table3[[#This Row],[t0]]+2</f>
        <v>40519</v>
      </c>
      <c r="D1758" s="2">
        <f>Table3[[#This Row],[t0]]+3</f>
        <v>40520</v>
      </c>
      <c r="E1758" s="2">
        <f>Table3[[#This Row],[t0]]+4</f>
        <v>40521</v>
      </c>
    </row>
    <row r="1759" spans="1:5" x14ac:dyDescent="0.25">
      <c r="A1759" s="4">
        <v>40518</v>
      </c>
      <c r="B1759" s="2">
        <f>Table3[[#This Row],[t0]]+1</f>
        <v>40519</v>
      </c>
      <c r="C1759" s="2">
        <f>Table3[[#This Row],[t0]]+2</f>
        <v>40520</v>
      </c>
      <c r="D1759" s="2">
        <f>Table3[[#This Row],[t0]]+3</f>
        <v>40521</v>
      </c>
      <c r="E1759" s="2">
        <f>Table3[[#This Row],[t0]]+4</f>
        <v>40522</v>
      </c>
    </row>
    <row r="1760" spans="1:5" x14ac:dyDescent="0.25">
      <c r="A1760" s="3">
        <v>40520</v>
      </c>
      <c r="B1760" s="2">
        <f>Table3[[#This Row],[t0]]+1</f>
        <v>40521</v>
      </c>
      <c r="C1760" s="2">
        <f>Table3[[#This Row],[t0]]+2</f>
        <v>40522</v>
      </c>
      <c r="D1760" s="2">
        <f>Table3[[#This Row],[t0]]+3</f>
        <v>40523</v>
      </c>
      <c r="E1760" s="2">
        <f>Table3[[#This Row],[t0]]+4</f>
        <v>40524</v>
      </c>
    </row>
    <row r="1761" spans="1:5" x14ac:dyDescent="0.25">
      <c r="A1761" s="4">
        <v>40531</v>
      </c>
      <c r="B1761" s="2">
        <f>Table3[[#This Row],[t0]]+1</f>
        <v>40532</v>
      </c>
      <c r="C1761" s="2">
        <f>Table3[[#This Row],[t0]]+2</f>
        <v>40533</v>
      </c>
      <c r="D1761" s="2">
        <f>Table3[[#This Row],[t0]]+3</f>
        <v>40534</v>
      </c>
      <c r="E1761" s="2">
        <f>Table3[[#This Row],[t0]]+4</f>
        <v>40535</v>
      </c>
    </row>
    <row r="1762" spans="1:5" x14ac:dyDescent="0.25">
      <c r="A1762" s="3">
        <v>40536</v>
      </c>
      <c r="B1762" s="2">
        <f>Table3[[#This Row],[t0]]+1</f>
        <v>40537</v>
      </c>
      <c r="C1762" s="2">
        <f>Table3[[#This Row],[t0]]+2</f>
        <v>40538</v>
      </c>
      <c r="D1762" s="2">
        <f>Table3[[#This Row],[t0]]+3</f>
        <v>40539</v>
      </c>
      <c r="E1762" s="2">
        <f>Table3[[#This Row],[t0]]+4</f>
        <v>40540</v>
      </c>
    </row>
    <row r="1763" spans="1:5" x14ac:dyDescent="0.25">
      <c r="A1763" s="4">
        <v>40537</v>
      </c>
      <c r="B1763" s="2">
        <f>Table3[[#This Row],[t0]]+1</f>
        <v>40538</v>
      </c>
      <c r="C1763" s="2">
        <f>Table3[[#This Row],[t0]]+2</f>
        <v>40539</v>
      </c>
      <c r="D1763" s="2">
        <f>Table3[[#This Row],[t0]]+3</f>
        <v>40540</v>
      </c>
      <c r="E1763" s="2">
        <f>Table3[[#This Row],[t0]]+4</f>
        <v>40541</v>
      </c>
    </row>
    <row r="1764" spans="1:5" x14ac:dyDescent="0.25">
      <c r="A1764" s="3">
        <v>40542</v>
      </c>
      <c r="B1764" s="2">
        <f>Table3[[#This Row],[t0]]+1</f>
        <v>40543</v>
      </c>
      <c r="C1764" s="2">
        <f>Table3[[#This Row],[t0]]+2</f>
        <v>40544</v>
      </c>
      <c r="D1764" s="2">
        <f>Table3[[#This Row],[t0]]+3</f>
        <v>40545</v>
      </c>
      <c r="E1764" s="2">
        <f>Table3[[#This Row],[t0]]+4</f>
        <v>40546</v>
      </c>
    </row>
    <row r="1765" spans="1:5" x14ac:dyDescent="0.25">
      <c r="A1765" s="4">
        <v>40543</v>
      </c>
      <c r="B1765" s="2">
        <f>Table3[[#This Row],[t0]]+1</f>
        <v>40544</v>
      </c>
      <c r="C1765" s="2">
        <f>Table3[[#This Row],[t0]]+2</f>
        <v>40545</v>
      </c>
      <c r="D1765" s="2">
        <f>Table3[[#This Row],[t0]]+3</f>
        <v>40546</v>
      </c>
      <c r="E1765" s="2">
        <f>Table3[[#This Row],[t0]]+4</f>
        <v>40547</v>
      </c>
    </row>
    <row r="1766" spans="1:5" x14ac:dyDescent="0.25">
      <c r="A1766" s="3">
        <v>40543</v>
      </c>
      <c r="B1766" s="2">
        <f>Table3[[#This Row],[t0]]+1</f>
        <v>40544</v>
      </c>
      <c r="C1766" s="2">
        <f>Table3[[#This Row],[t0]]+2</f>
        <v>40545</v>
      </c>
      <c r="D1766" s="2">
        <f>Table3[[#This Row],[t0]]+3</f>
        <v>40546</v>
      </c>
      <c r="E1766" s="2">
        <f>Table3[[#This Row],[t0]]+4</f>
        <v>40547</v>
      </c>
    </row>
    <row r="1767" spans="1:5" x14ac:dyDescent="0.25">
      <c r="A1767" s="4">
        <v>40544</v>
      </c>
      <c r="B1767" s="2">
        <f>Table3[[#This Row],[t0]]+1</f>
        <v>40545</v>
      </c>
      <c r="C1767" s="2">
        <f>Table3[[#This Row],[t0]]+2</f>
        <v>40546</v>
      </c>
      <c r="D1767" s="2">
        <f>Table3[[#This Row],[t0]]+3</f>
        <v>40547</v>
      </c>
      <c r="E1767" s="2">
        <f>Table3[[#This Row],[t0]]+4</f>
        <v>40548</v>
      </c>
    </row>
    <row r="1768" spans="1:5" x14ac:dyDescent="0.25">
      <c r="A1768" s="3">
        <v>40546</v>
      </c>
      <c r="B1768" s="2">
        <f>Table3[[#This Row],[t0]]+1</f>
        <v>40547</v>
      </c>
      <c r="C1768" s="2">
        <f>Table3[[#This Row],[t0]]+2</f>
        <v>40548</v>
      </c>
      <c r="D1768" s="2">
        <f>Table3[[#This Row],[t0]]+3</f>
        <v>40549</v>
      </c>
      <c r="E1768" s="2">
        <f>Table3[[#This Row],[t0]]+4</f>
        <v>40550</v>
      </c>
    </row>
    <row r="1769" spans="1:5" x14ac:dyDescent="0.25">
      <c r="A1769" s="4">
        <v>40548</v>
      </c>
      <c r="B1769" s="2">
        <f>Table3[[#This Row],[t0]]+1</f>
        <v>40549</v>
      </c>
      <c r="C1769" s="2">
        <f>Table3[[#This Row],[t0]]+2</f>
        <v>40550</v>
      </c>
      <c r="D1769" s="2">
        <f>Table3[[#This Row],[t0]]+3</f>
        <v>40551</v>
      </c>
      <c r="E1769" s="2">
        <f>Table3[[#This Row],[t0]]+4</f>
        <v>40552</v>
      </c>
    </row>
    <row r="1770" spans="1:5" x14ac:dyDescent="0.25">
      <c r="A1770" s="3">
        <v>40551</v>
      </c>
      <c r="B1770" s="2">
        <f>Table3[[#This Row],[t0]]+1</f>
        <v>40552</v>
      </c>
      <c r="C1770" s="2">
        <f>Table3[[#This Row],[t0]]+2</f>
        <v>40553</v>
      </c>
      <c r="D1770" s="2">
        <f>Table3[[#This Row],[t0]]+3</f>
        <v>40554</v>
      </c>
      <c r="E1770" s="2">
        <f>Table3[[#This Row],[t0]]+4</f>
        <v>40555</v>
      </c>
    </row>
    <row r="1771" spans="1:5" x14ac:dyDescent="0.25">
      <c r="A1771" s="4">
        <v>40551</v>
      </c>
      <c r="B1771" s="2">
        <f>Table3[[#This Row],[t0]]+1</f>
        <v>40552</v>
      </c>
      <c r="C1771" s="2">
        <f>Table3[[#This Row],[t0]]+2</f>
        <v>40553</v>
      </c>
      <c r="D1771" s="2">
        <f>Table3[[#This Row],[t0]]+3</f>
        <v>40554</v>
      </c>
      <c r="E1771" s="2">
        <f>Table3[[#This Row],[t0]]+4</f>
        <v>40555</v>
      </c>
    </row>
    <row r="1772" spans="1:5" x14ac:dyDescent="0.25">
      <c r="A1772" s="3">
        <v>40554</v>
      </c>
      <c r="B1772" s="2">
        <f>Table3[[#This Row],[t0]]+1</f>
        <v>40555</v>
      </c>
      <c r="C1772" s="2">
        <f>Table3[[#This Row],[t0]]+2</f>
        <v>40556</v>
      </c>
      <c r="D1772" s="2">
        <f>Table3[[#This Row],[t0]]+3</f>
        <v>40557</v>
      </c>
      <c r="E1772" s="2">
        <f>Table3[[#This Row],[t0]]+4</f>
        <v>40558</v>
      </c>
    </row>
    <row r="1773" spans="1:5" x14ac:dyDescent="0.25">
      <c r="A1773" s="4">
        <v>40559</v>
      </c>
      <c r="B1773" s="2">
        <f>Table3[[#This Row],[t0]]+1</f>
        <v>40560</v>
      </c>
      <c r="C1773" s="2">
        <f>Table3[[#This Row],[t0]]+2</f>
        <v>40561</v>
      </c>
      <c r="D1773" s="2">
        <f>Table3[[#This Row],[t0]]+3</f>
        <v>40562</v>
      </c>
      <c r="E1773" s="2">
        <f>Table3[[#This Row],[t0]]+4</f>
        <v>40563</v>
      </c>
    </row>
    <row r="1774" spans="1:5" x14ac:dyDescent="0.25">
      <c r="A1774" s="3">
        <v>40568</v>
      </c>
      <c r="B1774" s="2">
        <f>Table3[[#This Row],[t0]]+1</f>
        <v>40569</v>
      </c>
      <c r="C1774" s="2">
        <f>Table3[[#This Row],[t0]]+2</f>
        <v>40570</v>
      </c>
      <c r="D1774" s="2">
        <f>Table3[[#This Row],[t0]]+3</f>
        <v>40571</v>
      </c>
      <c r="E1774" s="2">
        <f>Table3[[#This Row],[t0]]+4</f>
        <v>40572</v>
      </c>
    </row>
    <row r="1775" spans="1:5" x14ac:dyDescent="0.25">
      <c r="A1775" s="4">
        <v>40568</v>
      </c>
      <c r="B1775" s="2">
        <f>Table3[[#This Row],[t0]]+1</f>
        <v>40569</v>
      </c>
      <c r="C1775" s="2">
        <f>Table3[[#This Row],[t0]]+2</f>
        <v>40570</v>
      </c>
      <c r="D1775" s="2">
        <f>Table3[[#This Row],[t0]]+3</f>
        <v>40571</v>
      </c>
      <c r="E1775" s="2">
        <f>Table3[[#This Row],[t0]]+4</f>
        <v>40572</v>
      </c>
    </row>
    <row r="1776" spans="1:5" x14ac:dyDescent="0.25">
      <c r="A1776" s="3">
        <v>40571</v>
      </c>
      <c r="B1776" s="2">
        <f>Table3[[#This Row],[t0]]+1</f>
        <v>40572</v>
      </c>
      <c r="C1776" s="2">
        <f>Table3[[#This Row],[t0]]+2</f>
        <v>40573</v>
      </c>
      <c r="D1776" s="2">
        <f>Table3[[#This Row],[t0]]+3</f>
        <v>40574</v>
      </c>
      <c r="E1776" s="2">
        <f>Table3[[#This Row],[t0]]+4</f>
        <v>40575</v>
      </c>
    </row>
    <row r="1777" spans="1:5" x14ac:dyDescent="0.25">
      <c r="A1777" s="4">
        <v>40574</v>
      </c>
      <c r="B1777" s="2">
        <f>Table3[[#This Row],[t0]]+1</f>
        <v>40575</v>
      </c>
      <c r="C1777" s="2">
        <f>Table3[[#This Row],[t0]]+2</f>
        <v>40576</v>
      </c>
      <c r="D1777" s="2">
        <f>Table3[[#This Row],[t0]]+3</f>
        <v>40577</v>
      </c>
      <c r="E1777" s="2">
        <f>Table3[[#This Row],[t0]]+4</f>
        <v>40578</v>
      </c>
    </row>
    <row r="1778" spans="1:5" x14ac:dyDescent="0.25">
      <c r="A1778" s="3">
        <v>40575</v>
      </c>
      <c r="B1778" s="2">
        <f>Table3[[#This Row],[t0]]+1</f>
        <v>40576</v>
      </c>
      <c r="C1778" s="2">
        <f>Table3[[#This Row],[t0]]+2</f>
        <v>40577</v>
      </c>
      <c r="D1778" s="2">
        <f>Table3[[#This Row],[t0]]+3</f>
        <v>40578</v>
      </c>
      <c r="E1778" s="2">
        <f>Table3[[#This Row],[t0]]+4</f>
        <v>40579</v>
      </c>
    </row>
    <row r="1779" spans="1:5" x14ac:dyDescent="0.25">
      <c r="A1779" s="4">
        <v>40575</v>
      </c>
      <c r="B1779" s="2">
        <f>Table3[[#This Row],[t0]]+1</f>
        <v>40576</v>
      </c>
      <c r="C1779" s="2">
        <f>Table3[[#This Row],[t0]]+2</f>
        <v>40577</v>
      </c>
      <c r="D1779" s="2">
        <f>Table3[[#This Row],[t0]]+3</f>
        <v>40578</v>
      </c>
      <c r="E1779" s="2">
        <f>Table3[[#This Row],[t0]]+4</f>
        <v>40579</v>
      </c>
    </row>
    <row r="1780" spans="1:5" x14ac:dyDescent="0.25">
      <c r="A1780" s="3">
        <v>40580</v>
      </c>
      <c r="B1780" s="2">
        <f>Table3[[#This Row],[t0]]+1</f>
        <v>40581</v>
      </c>
      <c r="C1780" s="2">
        <f>Table3[[#This Row],[t0]]+2</f>
        <v>40582</v>
      </c>
      <c r="D1780" s="2">
        <f>Table3[[#This Row],[t0]]+3</f>
        <v>40583</v>
      </c>
      <c r="E1780" s="2">
        <f>Table3[[#This Row],[t0]]+4</f>
        <v>40584</v>
      </c>
    </row>
    <row r="1781" spans="1:5" x14ac:dyDescent="0.25">
      <c r="A1781" s="4">
        <v>40584</v>
      </c>
      <c r="B1781" s="2">
        <f>Table3[[#This Row],[t0]]+1</f>
        <v>40585</v>
      </c>
      <c r="C1781" s="2">
        <f>Table3[[#This Row],[t0]]+2</f>
        <v>40586</v>
      </c>
      <c r="D1781" s="2">
        <f>Table3[[#This Row],[t0]]+3</f>
        <v>40587</v>
      </c>
      <c r="E1781" s="2">
        <f>Table3[[#This Row],[t0]]+4</f>
        <v>40588</v>
      </c>
    </row>
    <row r="1782" spans="1:5" x14ac:dyDescent="0.25">
      <c r="A1782" s="3">
        <v>40588</v>
      </c>
      <c r="B1782" s="2">
        <f>Table3[[#This Row],[t0]]+1</f>
        <v>40589</v>
      </c>
      <c r="C1782" s="2">
        <f>Table3[[#This Row],[t0]]+2</f>
        <v>40590</v>
      </c>
      <c r="D1782" s="2">
        <f>Table3[[#This Row],[t0]]+3</f>
        <v>40591</v>
      </c>
      <c r="E1782" s="2">
        <f>Table3[[#This Row],[t0]]+4</f>
        <v>40592</v>
      </c>
    </row>
    <row r="1783" spans="1:5" x14ac:dyDescent="0.25">
      <c r="A1783" s="4">
        <v>40600</v>
      </c>
      <c r="B1783" s="2">
        <f>Table3[[#This Row],[t0]]+1</f>
        <v>40601</v>
      </c>
      <c r="C1783" s="2">
        <f>Table3[[#This Row],[t0]]+2</f>
        <v>40602</v>
      </c>
      <c r="D1783" s="2">
        <f>Table3[[#This Row],[t0]]+3</f>
        <v>40603</v>
      </c>
      <c r="E1783" s="2">
        <f>Table3[[#This Row],[t0]]+4</f>
        <v>40604</v>
      </c>
    </row>
    <row r="1784" spans="1:5" x14ac:dyDescent="0.25">
      <c r="A1784" s="3">
        <v>40602</v>
      </c>
      <c r="B1784" s="2">
        <f>Table3[[#This Row],[t0]]+1</f>
        <v>40603</v>
      </c>
      <c r="C1784" s="2">
        <f>Table3[[#This Row],[t0]]+2</f>
        <v>40604</v>
      </c>
      <c r="D1784" s="2">
        <f>Table3[[#This Row],[t0]]+3</f>
        <v>40605</v>
      </c>
      <c r="E1784" s="2">
        <f>Table3[[#This Row],[t0]]+4</f>
        <v>40606</v>
      </c>
    </row>
    <row r="1785" spans="1:5" x14ac:dyDescent="0.25">
      <c r="A1785" s="4">
        <v>40602</v>
      </c>
      <c r="B1785" s="2">
        <f>Table3[[#This Row],[t0]]+1</f>
        <v>40603</v>
      </c>
      <c r="C1785" s="2">
        <f>Table3[[#This Row],[t0]]+2</f>
        <v>40604</v>
      </c>
      <c r="D1785" s="2">
        <f>Table3[[#This Row],[t0]]+3</f>
        <v>40605</v>
      </c>
      <c r="E1785" s="2">
        <f>Table3[[#This Row],[t0]]+4</f>
        <v>40606</v>
      </c>
    </row>
    <row r="1786" spans="1:5" x14ac:dyDescent="0.25">
      <c r="A1786" s="3">
        <v>40602</v>
      </c>
      <c r="B1786" s="2">
        <f>Table3[[#This Row],[t0]]+1</f>
        <v>40603</v>
      </c>
      <c r="C1786" s="2">
        <f>Table3[[#This Row],[t0]]+2</f>
        <v>40604</v>
      </c>
      <c r="D1786" s="2">
        <f>Table3[[#This Row],[t0]]+3</f>
        <v>40605</v>
      </c>
      <c r="E1786" s="2">
        <f>Table3[[#This Row],[t0]]+4</f>
        <v>40606</v>
      </c>
    </row>
    <row r="1787" spans="1:5" x14ac:dyDescent="0.25">
      <c r="A1787" s="4">
        <v>40602</v>
      </c>
      <c r="B1787" s="2">
        <f>Table3[[#This Row],[t0]]+1</f>
        <v>40603</v>
      </c>
      <c r="C1787" s="2">
        <f>Table3[[#This Row],[t0]]+2</f>
        <v>40604</v>
      </c>
      <c r="D1787" s="2">
        <f>Table3[[#This Row],[t0]]+3</f>
        <v>40605</v>
      </c>
      <c r="E1787" s="2">
        <f>Table3[[#This Row],[t0]]+4</f>
        <v>40606</v>
      </c>
    </row>
    <row r="1788" spans="1:5" x14ac:dyDescent="0.25">
      <c r="A1788" s="3">
        <v>40602</v>
      </c>
      <c r="B1788" s="2">
        <f>Table3[[#This Row],[t0]]+1</f>
        <v>40603</v>
      </c>
      <c r="C1788" s="2">
        <f>Table3[[#This Row],[t0]]+2</f>
        <v>40604</v>
      </c>
      <c r="D1788" s="2">
        <f>Table3[[#This Row],[t0]]+3</f>
        <v>40605</v>
      </c>
      <c r="E1788" s="2">
        <f>Table3[[#This Row],[t0]]+4</f>
        <v>40606</v>
      </c>
    </row>
    <row r="1789" spans="1:5" x14ac:dyDescent="0.25">
      <c r="A1789" s="4">
        <v>40612</v>
      </c>
      <c r="B1789" s="2">
        <f>Table3[[#This Row],[t0]]+1</f>
        <v>40613</v>
      </c>
      <c r="C1789" s="2">
        <f>Table3[[#This Row],[t0]]+2</f>
        <v>40614</v>
      </c>
      <c r="D1789" s="2">
        <f>Table3[[#This Row],[t0]]+3</f>
        <v>40615</v>
      </c>
      <c r="E1789" s="2">
        <f>Table3[[#This Row],[t0]]+4</f>
        <v>40616</v>
      </c>
    </row>
    <row r="1790" spans="1:5" x14ac:dyDescent="0.25">
      <c r="A1790" s="3">
        <v>40614</v>
      </c>
      <c r="B1790" s="2">
        <f>Table3[[#This Row],[t0]]+1</f>
        <v>40615</v>
      </c>
      <c r="C1790" s="2">
        <f>Table3[[#This Row],[t0]]+2</f>
        <v>40616</v>
      </c>
      <c r="D1790" s="2">
        <f>Table3[[#This Row],[t0]]+3</f>
        <v>40617</v>
      </c>
      <c r="E1790" s="2">
        <f>Table3[[#This Row],[t0]]+4</f>
        <v>40618</v>
      </c>
    </row>
    <row r="1791" spans="1:5" x14ac:dyDescent="0.25">
      <c r="A1791" s="4">
        <v>40616</v>
      </c>
      <c r="B1791" s="2">
        <f>Table3[[#This Row],[t0]]+1</f>
        <v>40617</v>
      </c>
      <c r="C1791" s="2">
        <f>Table3[[#This Row],[t0]]+2</f>
        <v>40618</v>
      </c>
      <c r="D1791" s="2">
        <f>Table3[[#This Row],[t0]]+3</f>
        <v>40619</v>
      </c>
      <c r="E1791" s="2">
        <f>Table3[[#This Row],[t0]]+4</f>
        <v>40620</v>
      </c>
    </row>
    <row r="1792" spans="1:5" x14ac:dyDescent="0.25">
      <c r="A1792" s="3">
        <v>40616</v>
      </c>
      <c r="B1792" s="2">
        <f>Table3[[#This Row],[t0]]+1</f>
        <v>40617</v>
      </c>
      <c r="C1792" s="2">
        <f>Table3[[#This Row],[t0]]+2</f>
        <v>40618</v>
      </c>
      <c r="D1792" s="2">
        <f>Table3[[#This Row],[t0]]+3</f>
        <v>40619</v>
      </c>
      <c r="E1792" s="2">
        <f>Table3[[#This Row],[t0]]+4</f>
        <v>40620</v>
      </c>
    </row>
    <row r="1793" spans="1:5" x14ac:dyDescent="0.25">
      <c r="A1793" s="4">
        <v>40619</v>
      </c>
      <c r="B1793" s="2">
        <f>Table3[[#This Row],[t0]]+1</f>
        <v>40620</v>
      </c>
      <c r="C1793" s="2">
        <f>Table3[[#This Row],[t0]]+2</f>
        <v>40621</v>
      </c>
      <c r="D1793" s="2">
        <f>Table3[[#This Row],[t0]]+3</f>
        <v>40622</v>
      </c>
      <c r="E1793" s="2">
        <f>Table3[[#This Row],[t0]]+4</f>
        <v>40623</v>
      </c>
    </row>
    <row r="1794" spans="1:5" x14ac:dyDescent="0.25">
      <c r="A1794" s="3">
        <v>40622</v>
      </c>
      <c r="B1794" s="2">
        <f>Table3[[#This Row],[t0]]+1</f>
        <v>40623</v>
      </c>
      <c r="C1794" s="2">
        <f>Table3[[#This Row],[t0]]+2</f>
        <v>40624</v>
      </c>
      <c r="D1794" s="2">
        <f>Table3[[#This Row],[t0]]+3</f>
        <v>40625</v>
      </c>
      <c r="E1794" s="2">
        <f>Table3[[#This Row],[t0]]+4</f>
        <v>40626</v>
      </c>
    </row>
    <row r="1795" spans="1:5" x14ac:dyDescent="0.25">
      <c r="A1795" s="4">
        <v>40625</v>
      </c>
      <c r="B1795" s="2">
        <f>Table3[[#This Row],[t0]]+1</f>
        <v>40626</v>
      </c>
      <c r="C1795" s="2">
        <f>Table3[[#This Row],[t0]]+2</f>
        <v>40627</v>
      </c>
      <c r="D1795" s="2">
        <f>Table3[[#This Row],[t0]]+3</f>
        <v>40628</v>
      </c>
      <c r="E1795" s="2">
        <f>Table3[[#This Row],[t0]]+4</f>
        <v>40629</v>
      </c>
    </row>
    <row r="1796" spans="1:5" x14ac:dyDescent="0.25">
      <c r="A1796" s="3">
        <v>40633</v>
      </c>
      <c r="B1796" s="2">
        <f>Table3[[#This Row],[t0]]+1</f>
        <v>40634</v>
      </c>
      <c r="C1796" s="2">
        <f>Table3[[#This Row],[t0]]+2</f>
        <v>40635</v>
      </c>
      <c r="D1796" s="2">
        <f>Table3[[#This Row],[t0]]+3</f>
        <v>40636</v>
      </c>
      <c r="E1796" s="2">
        <f>Table3[[#This Row],[t0]]+4</f>
        <v>40637</v>
      </c>
    </row>
    <row r="1797" spans="1:5" x14ac:dyDescent="0.25">
      <c r="A1797" s="4">
        <v>40633</v>
      </c>
      <c r="B1797" s="2">
        <f>Table3[[#This Row],[t0]]+1</f>
        <v>40634</v>
      </c>
      <c r="C1797" s="2">
        <f>Table3[[#This Row],[t0]]+2</f>
        <v>40635</v>
      </c>
      <c r="D1797" s="2">
        <f>Table3[[#This Row],[t0]]+3</f>
        <v>40636</v>
      </c>
      <c r="E1797" s="2">
        <f>Table3[[#This Row],[t0]]+4</f>
        <v>40637</v>
      </c>
    </row>
    <row r="1798" spans="1:5" x14ac:dyDescent="0.25">
      <c r="A1798" s="3">
        <v>40634</v>
      </c>
      <c r="B1798" s="2">
        <f>Table3[[#This Row],[t0]]+1</f>
        <v>40635</v>
      </c>
      <c r="C1798" s="2">
        <f>Table3[[#This Row],[t0]]+2</f>
        <v>40636</v>
      </c>
      <c r="D1798" s="2">
        <f>Table3[[#This Row],[t0]]+3</f>
        <v>40637</v>
      </c>
      <c r="E1798" s="2">
        <f>Table3[[#This Row],[t0]]+4</f>
        <v>40638</v>
      </c>
    </row>
    <row r="1799" spans="1:5" x14ac:dyDescent="0.25">
      <c r="A1799" s="4">
        <v>40637</v>
      </c>
      <c r="B1799" s="2">
        <f>Table3[[#This Row],[t0]]+1</f>
        <v>40638</v>
      </c>
      <c r="C1799" s="2">
        <f>Table3[[#This Row],[t0]]+2</f>
        <v>40639</v>
      </c>
      <c r="D1799" s="2">
        <f>Table3[[#This Row],[t0]]+3</f>
        <v>40640</v>
      </c>
      <c r="E1799" s="2">
        <f>Table3[[#This Row],[t0]]+4</f>
        <v>40641</v>
      </c>
    </row>
    <row r="1800" spans="1:5" x14ac:dyDescent="0.25">
      <c r="A1800" s="3">
        <v>40642</v>
      </c>
      <c r="B1800" s="2">
        <f>Table3[[#This Row],[t0]]+1</f>
        <v>40643</v>
      </c>
      <c r="C1800" s="2">
        <f>Table3[[#This Row],[t0]]+2</f>
        <v>40644</v>
      </c>
      <c r="D1800" s="2">
        <f>Table3[[#This Row],[t0]]+3</f>
        <v>40645</v>
      </c>
      <c r="E1800" s="2">
        <f>Table3[[#This Row],[t0]]+4</f>
        <v>40646</v>
      </c>
    </row>
    <row r="1801" spans="1:5" x14ac:dyDescent="0.25">
      <c r="A1801" s="4">
        <v>40642</v>
      </c>
      <c r="B1801" s="2">
        <f>Table3[[#This Row],[t0]]+1</f>
        <v>40643</v>
      </c>
      <c r="C1801" s="2">
        <f>Table3[[#This Row],[t0]]+2</f>
        <v>40644</v>
      </c>
      <c r="D1801" s="2">
        <f>Table3[[#This Row],[t0]]+3</f>
        <v>40645</v>
      </c>
      <c r="E1801" s="2">
        <f>Table3[[#This Row],[t0]]+4</f>
        <v>40646</v>
      </c>
    </row>
    <row r="1802" spans="1:5" x14ac:dyDescent="0.25">
      <c r="A1802" s="3">
        <v>40644</v>
      </c>
      <c r="B1802" s="2">
        <f>Table3[[#This Row],[t0]]+1</f>
        <v>40645</v>
      </c>
      <c r="C1802" s="2">
        <f>Table3[[#This Row],[t0]]+2</f>
        <v>40646</v>
      </c>
      <c r="D1802" s="2">
        <f>Table3[[#This Row],[t0]]+3</f>
        <v>40647</v>
      </c>
      <c r="E1802" s="2">
        <f>Table3[[#This Row],[t0]]+4</f>
        <v>40648</v>
      </c>
    </row>
    <row r="1803" spans="1:5" x14ac:dyDescent="0.25">
      <c r="A1803" s="4">
        <v>40648</v>
      </c>
      <c r="B1803" s="2">
        <f>Table3[[#This Row],[t0]]+1</f>
        <v>40649</v>
      </c>
      <c r="C1803" s="2">
        <f>Table3[[#This Row],[t0]]+2</f>
        <v>40650</v>
      </c>
      <c r="D1803" s="2">
        <f>Table3[[#This Row],[t0]]+3</f>
        <v>40651</v>
      </c>
      <c r="E1803" s="2">
        <f>Table3[[#This Row],[t0]]+4</f>
        <v>40652</v>
      </c>
    </row>
    <row r="1804" spans="1:5" x14ac:dyDescent="0.25">
      <c r="A1804" s="3">
        <v>40651</v>
      </c>
      <c r="B1804" s="2">
        <f>Table3[[#This Row],[t0]]+1</f>
        <v>40652</v>
      </c>
      <c r="C1804" s="2">
        <f>Table3[[#This Row],[t0]]+2</f>
        <v>40653</v>
      </c>
      <c r="D1804" s="2">
        <f>Table3[[#This Row],[t0]]+3</f>
        <v>40654</v>
      </c>
      <c r="E1804" s="2">
        <f>Table3[[#This Row],[t0]]+4</f>
        <v>40655</v>
      </c>
    </row>
    <row r="1805" spans="1:5" x14ac:dyDescent="0.25">
      <c r="A1805" s="4">
        <v>40654</v>
      </c>
      <c r="B1805" s="2">
        <f>Table3[[#This Row],[t0]]+1</f>
        <v>40655</v>
      </c>
      <c r="C1805" s="2">
        <f>Table3[[#This Row],[t0]]+2</f>
        <v>40656</v>
      </c>
      <c r="D1805" s="2">
        <f>Table3[[#This Row],[t0]]+3</f>
        <v>40657</v>
      </c>
      <c r="E1805" s="2">
        <f>Table3[[#This Row],[t0]]+4</f>
        <v>40658</v>
      </c>
    </row>
    <row r="1806" spans="1:5" x14ac:dyDescent="0.25">
      <c r="A1806" s="3">
        <v>40655</v>
      </c>
      <c r="B1806" s="2">
        <f>Table3[[#This Row],[t0]]+1</f>
        <v>40656</v>
      </c>
      <c r="C1806" s="2">
        <f>Table3[[#This Row],[t0]]+2</f>
        <v>40657</v>
      </c>
      <c r="D1806" s="2">
        <f>Table3[[#This Row],[t0]]+3</f>
        <v>40658</v>
      </c>
      <c r="E1806" s="2">
        <f>Table3[[#This Row],[t0]]+4</f>
        <v>40659</v>
      </c>
    </row>
    <row r="1807" spans="1:5" x14ac:dyDescent="0.25">
      <c r="A1807" s="4">
        <v>40655</v>
      </c>
      <c r="B1807" s="2">
        <f>Table3[[#This Row],[t0]]+1</f>
        <v>40656</v>
      </c>
      <c r="C1807" s="2">
        <f>Table3[[#This Row],[t0]]+2</f>
        <v>40657</v>
      </c>
      <c r="D1807" s="2">
        <f>Table3[[#This Row],[t0]]+3</f>
        <v>40658</v>
      </c>
      <c r="E1807" s="2">
        <f>Table3[[#This Row],[t0]]+4</f>
        <v>40659</v>
      </c>
    </row>
    <row r="1808" spans="1:5" x14ac:dyDescent="0.25">
      <c r="A1808" s="3">
        <v>40658</v>
      </c>
      <c r="B1808" s="2">
        <f>Table3[[#This Row],[t0]]+1</f>
        <v>40659</v>
      </c>
      <c r="C1808" s="2">
        <f>Table3[[#This Row],[t0]]+2</f>
        <v>40660</v>
      </c>
      <c r="D1808" s="2">
        <f>Table3[[#This Row],[t0]]+3</f>
        <v>40661</v>
      </c>
      <c r="E1808" s="2">
        <f>Table3[[#This Row],[t0]]+4</f>
        <v>40662</v>
      </c>
    </row>
    <row r="1809" spans="1:5" x14ac:dyDescent="0.25">
      <c r="A1809" s="4">
        <v>40664</v>
      </c>
      <c r="B1809" s="2">
        <f>Table3[[#This Row],[t0]]+1</f>
        <v>40665</v>
      </c>
      <c r="C1809" s="2">
        <f>Table3[[#This Row],[t0]]+2</f>
        <v>40666</v>
      </c>
      <c r="D1809" s="2">
        <f>Table3[[#This Row],[t0]]+3</f>
        <v>40667</v>
      </c>
      <c r="E1809" s="2">
        <f>Table3[[#This Row],[t0]]+4</f>
        <v>40668</v>
      </c>
    </row>
    <row r="1810" spans="1:5" x14ac:dyDescent="0.25">
      <c r="A1810" s="3">
        <v>40664</v>
      </c>
      <c r="B1810" s="2">
        <f>Table3[[#This Row],[t0]]+1</f>
        <v>40665</v>
      </c>
      <c r="C1810" s="2">
        <f>Table3[[#This Row],[t0]]+2</f>
        <v>40666</v>
      </c>
      <c r="D1810" s="2">
        <f>Table3[[#This Row],[t0]]+3</f>
        <v>40667</v>
      </c>
      <c r="E1810" s="2">
        <f>Table3[[#This Row],[t0]]+4</f>
        <v>40668</v>
      </c>
    </row>
    <row r="1811" spans="1:5" x14ac:dyDescent="0.25">
      <c r="A1811" s="4">
        <v>40668</v>
      </c>
      <c r="B1811" s="2">
        <f>Table3[[#This Row],[t0]]+1</f>
        <v>40669</v>
      </c>
      <c r="C1811" s="2">
        <f>Table3[[#This Row],[t0]]+2</f>
        <v>40670</v>
      </c>
      <c r="D1811" s="2">
        <f>Table3[[#This Row],[t0]]+3</f>
        <v>40671</v>
      </c>
      <c r="E1811" s="2">
        <f>Table3[[#This Row],[t0]]+4</f>
        <v>40672</v>
      </c>
    </row>
    <row r="1812" spans="1:5" x14ac:dyDescent="0.25">
      <c r="A1812" s="3">
        <v>40669</v>
      </c>
      <c r="B1812" s="2">
        <f>Table3[[#This Row],[t0]]+1</f>
        <v>40670</v>
      </c>
      <c r="C1812" s="2">
        <f>Table3[[#This Row],[t0]]+2</f>
        <v>40671</v>
      </c>
      <c r="D1812" s="2">
        <f>Table3[[#This Row],[t0]]+3</f>
        <v>40672</v>
      </c>
      <c r="E1812" s="2">
        <f>Table3[[#This Row],[t0]]+4</f>
        <v>40673</v>
      </c>
    </row>
    <row r="1813" spans="1:5" x14ac:dyDescent="0.25">
      <c r="A1813" s="4">
        <v>40671</v>
      </c>
      <c r="B1813" s="2">
        <f>Table3[[#This Row],[t0]]+1</f>
        <v>40672</v>
      </c>
      <c r="C1813" s="2">
        <f>Table3[[#This Row],[t0]]+2</f>
        <v>40673</v>
      </c>
      <c r="D1813" s="2">
        <f>Table3[[#This Row],[t0]]+3</f>
        <v>40674</v>
      </c>
      <c r="E1813" s="2">
        <f>Table3[[#This Row],[t0]]+4</f>
        <v>40675</v>
      </c>
    </row>
    <row r="1814" spans="1:5" x14ac:dyDescent="0.25">
      <c r="A1814" s="3">
        <v>40672</v>
      </c>
      <c r="B1814" s="2">
        <f>Table3[[#This Row],[t0]]+1</f>
        <v>40673</v>
      </c>
      <c r="C1814" s="2">
        <f>Table3[[#This Row],[t0]]+2</f>
        <v>40674</v>
      </c>
      <c r="D1814" s="2">
        <f>Table3[[#This Row],[t0]]+3</f>
        <v>40675</v>
      </c>
      <c r="E1814" s="2">
        <f>Table3[[#This Row],[t0]]+4</f>
        <v>40676</v>
      </c>
    </row>
    <row r="1815" spans="1:5" x14ac:dyDescent="0.25">
      <c r="A1815" s="4">
        <v>40678</v>
      </c>
      <c r="B1815" s="2">
        <f>Table3[[#This Row],[t0]]+1</f>
        <v>40679</v>
      </c>
      <c r="C1815" s="2">
        <f>Table3[[#This Row],[t0]]+2</f>
        <v>40680</v>
      </c>
      <c r="D1815" s="2">
        <f>Table3[[#This Row],[t0]]+3</f>
        <v>40681</v>
      </c>
      <c r="E1815" s="2">
        <f>Table3[[#This Row],[t0]]+4</f>
        <v>40682</v>
      </c>
    </row>
    <row r="1816" spans="1:5" x14ac:dyDescent="0.25">
      <c r="A1816" s="3">
        <v>40684</v>
      </c>
      <c r="B1816" s="2">
        <f>Table3[[#This Row],[t0]]+1</f>
        <v>40685</v>
      </c>
      <c r="C1816" s="2">
        <f>Table3[[#This Row],[t0]]+2</f>
        <v>40686</v>
      </c>
      <c r="D1816" s="2">
        <f>Table3[[#This Row],[t0]]+3</f>
        <v>40687</v>
      </c>
      <c r="E1816" s="2">
        <f>Table3[[#This Row],[t0]]+4</f>
        <v>40688</v>
      </c>
    </row>
    <row r="1817" spans="1:5" x14ac:dyDescent="0.25">
      <c r="A1817" s="4">
        <v>40688</v>
      </c>
      <c r="B1817" s="2">
        <f>Table3[[#This Row],[t0]]+1</f>
        <v>40689</v>
      </c>
      <c r="C1817" s="2">
        <f>Table3[[#This Row],[t0]]+2</f>
        <v>40690</v>
      </c>
      <c r="D1817" s="2">
        <f>Table3[[#This Row],[t0]]+3</f>
        <v>40691</v>
      </c>
      <c r="E1817" s="2">
        <f>Table3[[#This Row],[t0]]+4</f>
        <v>40692</v>
      </c>
    </row>
    <row r="1818" spans="1:5" x14ac:dyDescent="0.25">
      <c r="A1818" s="3">
        <v>40689</v>
      </c>
      <c r="B1818" s="2">
        <f>Table3[[#This Row],[t0]]+1</f>
        <v>40690</v>
      </c>
      <c r="C1818" s="2">
        <f>Table3[[#This Row],[t0]]+2</f>
        <v>40691</v>
      </c>
      <c r="D1818" s="2">
        <f>Table3[[#This Row],[t0]]+3</f>
        <v>40692</v>
      </c>
      <c r="E1818" s="2">
        <f>Table3[[#This Row],[t0]]+4</f>
        <v>40693</v>
      </c>
    </row>
    <row r="1819" spans="1:5" x14ac:dyDescent="0.25">
      <c r="A1819" s="4">
        <v>40692</v>
      </c>
      <c r="B1819" s="2">
        <f>Table3[[#This Row],[t0]]+1</f>
        <v>40693</v>
      </c>
      <c r="C1819" s="2">
        <f>Table3[[#This Row],[t0]]+2</f>
        <v>40694</v>
      </c>
      <c r="D1819" s="2">
        <f>Table3[[#This Row],[t0]]+3</f>
        <v>40695</v>
      </c>
      <c r="E1819" s="2">
        <f>Table3[[#This Row],[t0]]+4</f>
        <v>40696</v>
      </c>
    </row>
    <row r="1820" spans="1:5" x14ac:dyDescent="0.25">
      <c r="A1820" s="3">
        <v>40694</v>
      </c>
      <c r="B1820" s="2">
        <f>Table3[[#This Row],[t0]]+1</f>
        <v>40695</v>
      </c>
      <c r="C1820" s="2">
        <f>Table3[[#This Row],[t0]]+2</f>
        <v>40696</v>
      </c>
      <c r="D1820" s="2">
        <f>Table3[[#This Row],[t0]]+3</f>
        <v>40697</v>
      </c>
      <c r="E1820" s="2">
        <f>Table3[[#This Row],[t0]]+4</f>
        <v>40698</v>
      </c>
    </row>
    <row r="1821" spans="1:5" x14ac:dyDescent="0.25">
      <c r="A1821" s="4">
        <v>40694</v>
      </c>
      <c r="B1821" s="2">
        <f>Table3[[#This Row],[t0]]+1</f>
        <v>40695</v>
      </c>
      <c r="C1821" s="2">
        <f>Table3[[#This Row],[t0]]+2</f>
        <v>40696</v>
      </c>
      <c r="D1821" s="2">
        <f>Table3[[#This Row],[t0]]+3</f>
        <v>40697</v>
      </c>
      <c r="E1821" s="2">
        <f>Table3[[#This Row],[t0]]+4</f>
        <v>40698</v>
      </c>
    </row>
    <row r="1822" spans="1:5" x14ac:dyDescent="0.25">
      <c r="A1822" s="3">
        <v>40694</v>
      </c>
      <c r="B1822" s="2">
        <f>Table3[[#This Row],[t0]]+1</f>
        <v>40695</v>
      </c>
      <c r="C1822" s="2">
        <f>Table3[[#This Row],[t0]]+2</f>
        <v>40696</v>
      </c>
      <c r="D1822" s="2">
        <f>Table3[[#This Row],[t0]]+3</f>
        <v>40697</v>
      </c>
      <c r="E1822" s="2">
        <f>Table3[[#This Row],[t0]]+4</f>
        <v>40698</v>
      </c>
    </row>
    <row r="1823" spans="1:5" x14ac:dyDescent="0.25">
      <c r="A1823" s="4">
        <v>40694</v>
      </c>
      <c r="B1823" s="2">
        <f>Table3[[#This Row],[t0]]+1</f>
        <v>40695</v>
      </c>
      <c r="C1823" s="2">
        <f>Table3[[#This Row],[t0]]+2</f>
        <v>40696</v>
      </c>
      <c r="D1823" s="2">
        <f>Table3[[#This Row],[t0]]+3</f>
        <v>40697</v>
      </c>
      <c r="E1823" s="2">
        <f>Table3[[#This Row],[t0]]+4</f>
        <v>40698</v>
      </c>
    </row>
    <row r="1824" spans="1:5" x14ac:dyDescent="0.25">
      <c r="A1824" s="3">
        <v>40695</v>
      </c>
      <c r="B1824" s="2">
        <f>Table3[[#This Row],[t0]]+1</f>
        <v>40696</v>
      </c>
      <c r="C1824" s="2">
        <f>Table3[[#This Row],[t0]]+2</f>
        <v>40697</v>
      </c>
      <c r="D1824" s="2">
        <f>Table3[[#This Row],[t0]]+3</f>
        <v>40698</v>
      </c>
      <c r="E1824" s="2">
        <f>Table3[[#This Row],[t0]]+4</f>
        <v>40699</v>
      </c>
    </row>
    <row r="1825" spans="1:5" x14ac:dyDescent="0.25">
      <c r="A1825" s="4">
        <v>40700</v>
      </c>
      <c r="B1825" s="2">
        <f>Table3[[#This Row],[t0]]+1</f>
        <v>40701</v>
      </c>
      <c r="C1825" s="2">
        <f>Table3[[#This Row],[t0]]+2</f>
        <v>40702</v>
      </c>
      <c r="D1825" s="2">
        <f>Table3[[#This Row],[t0]]+3</f>
        <v>40703</v>
      </c>
      <c r="E1825" s="2">
        <f>Table3[[#This Row],[t0]]+4</f>
        <v>40704</v>
      </c>
    </row>
    <row r="1826" spans="1:5" x14ac:dyDescent="0.25">
      <c r="A1826" s="3">
        <v>40705</v>
      </c>
      <c r="B1826" s="2">
        <f>Table3[[#This Row],[t0]]+1</f>
        <v>40706</v>
      </c>
      <c r="C1826" s="2">
        <f>Table3[[#This Row],[t0]]+2</f>
        <v>40707</v>
      </c>
      <c r="D1826" s="2">
        <f>Table3[[#This Row],[t0]]+3</f>
        <v>40708</v>
      </c>
      <c r="E1826" s="2">
        <f>Table3[[#This Row],[t0]]+4</f>
        <v>40709</v>
      </c>
    </row>
    <row r="1827" spans="1:5" x14ac:dyDescent="0.25">
      <c r="A1827" s="4">
        <v>40709</v>
      </c>
      <c r="B1827" s="2">
        <f>Table3[[#This Row],[t0]]+1</f>
        <v>40710</v>
      </c>
      <c r="C1827" s="2">
        <f>Table3[[#This Row],[t0]]+2</f>
        <v>40711</v>
      </c>
      <c r="D1827" s="2">
        <f>Table3[[#This Row],[t0]]+3</f>
        <v>40712</v>
      </c>
      <c r="E1827" s="2">
        <f>Table3[[#This Row],[t0]]+4</f>
        <v>40713</v>
      </c>
    </row>
    <row r="1828" spans="1:5" x14ac:dyDescent="0.25">
      <c r="A1828" s="3">
        <v>40714</v>
      </c>
      <c r="B1828" s="2">
        <f>Table3[[#This Row],[t0]]+1</f>
        <v>40715</v>
      </c>
      <c r="C1828" s="2">
        <f>Table3[[#This Row],[t0]]+2</f>
        <v>40716</v>
      </c>
      <c r="D1828" s="2">
        <f>Table3[[#This Row],[t0]]+3</f>
        <v>40717</v>
      </c>
      <c r="E1828" s="2">
        <f>Table3[[#This Row],[t0]]+4</f>
        <v>40718</v>
      </c>
    </row>
    <row r="1829" spans="1:5" x14ac:dyDescent="0.25">
      <c r="A1829" s="4">
        <v>40715</v>
      </c>
      <c r="B1829" s="2">
        <f>Table3[[#This Row],[t0]]+1</f>
        <v>40716</v>
      </c>
      <c r="C1829" s="2">
        <f>Table3[[#This Row],[t0]]+2</f>
        <v>40717</v>
      </c>
      <c r="D1829" s="2">
        <f>Table3[[#This Row],[t0]]+3</f>
        <v>40718</v>
      </c>
      <c r="E1829" s="2">
        <f>Table3[[#This Row],[t0]]+4</f>
        <v>40719</v>
      </c>
    </row>
    <row r="1830" spans="1:5" x14ac:dyDescent="0.25">
      <c r="A1830" s="3">
        <v>40717</v>
      </c>
      <c r="B1830" s="2">
        <f>Table3[[#This Row],[t0]]+1</f>
        <v>40718</v>
      </c>
      <c r="C1830" s="2">
        <f>Table3[[#This Row],[t0]]+2</f>
        <v>40719</v>
      </c>
      <c r="D1830" s="2">
        <f>Table3[[#This Row],[t0]]+3</f>
        <v>40720</v>
      </c>
      <c r="E1830" s="2">
        <f>Table3[[#This Row],[t0]]+4</f>
        <v>40721</v>
      </c>
    </row>
    <row r="1831" spans="1:5" x14ac:dyDescent="0.25">
      <c r="A1831" s="4">
        <v>40722</v>
      </c>
      <c r="B1831" s="2">
        <f>Table3[[#This Row],[t0]]+1</f>
        <v>40723</v>
      </c>
      <c r="C1831" s="2">
        <f>Table3[[#This Row],[t0]]+2</f>
        <v>40724</v>
      </c>
      <c r="D1831" s="2">
        <f>Table3[[#This Row],[t0]]+3</f>
        <v>40725</v>
      </c>
      <c r="E1831" s="2">
        <f>Table3[[#This Row],[t0]]+4</f>
        <v>40726</v>
      </c>
    </row>
    <row r="1832" spans="1:5" x14ac:dyDescent="0.25">
      <c r="A1832" s="3">
        <v>40724</v>
      </c>
      <c r="B1832" s="2">
        <f>Table3[[#This Row],[t0]]+1</f>
        <v>40725</v>
      </c>
      <c r="C1832" s="2">
        <f>Table3[[#This Row],[t0]]+2</f>
        <v>40726</v>
      </c>
      <c r="D1832" s="2">
        <f>Table3[[#This Row],[t0]]+3</f>
        <v>40727</v>
      </c>
      <c r="E1832" s="2">
        <f>Table3[[#This Row],[t0]]+4</f>
        <v>40728</v>
      </c>
    </row>
    <row r="1833" spans="1:5" x14ac:dyDescent="0.25">
      <c r="A1833" s="4">
        <v>40726</v>
      </c>
      <c r="B1833" s="2">
        <f>Table3[[#This Row],[t0]]+1</f>
        <v>40727</v>
      </c>
      <c r="C1833" s="2">
        <f>Table3[[#This Row],[t0]]+2</f>
        <v>40728</v>
      </c>
      <c r="D1833" s="2">
        <f>Table3[[#This Row],[t0]]+3</f>
        <v>40729</v>
      </c>
      <c r="E1833" s="2">
        <f>Table3[[#This Row],[t0]]+4</f>
        <v>40730</v>
      </c>
    </row>
    <row r="1834" spans="1:5" x14ac:dyDescent="0.25">
      <c r="A1834" s="3">
        <v>40728</v>
      </c>
      <c r="B1834" s="2">
        <f>Table3[[#This Row],[t0]]+1</f>
        <v>40729</v>
      </c>
      <c r="C1834" s="2">
        <f>Table3[[#This Row],[t0]]+2</f>
        <v>40730</v>
      </c>
      <c r="D1834" s="2">
        <f>Table3[[#This Row],[t0]]+3</f>
        <v>40731</v>
      </c>
      <c r="E1834" s="2">
        <f>Table3[[#This Row],[t0]]+4</f>
        <v>40732</v>
      </c>
    </row>
    <row r="1835" spans="1:5" x14ac:dyDescent="0.25">
      <c r="A1835" s="4">
        <v>40728</v>
      </c>
      <c r="B1835" s="2">
        <f>Table3[[#This Row],[t0]]+1</f>
        <v>40729</v>
      </c>
      <c r="C1835" s="2">
        <f>Table3[[#This Row],[t0]]+2</f>
        <v>40730</v>
      </c>
      <c r="D1835" s="2">
        <f>Table3[[#This Row],[t0]]+3</f>
        <v>40731</v>
      </c>
      <c r="E1835" s="2">
        <f>Table3[[#This Row],[t0]]+4</f>
        <v>40732</v>
      </c>
    </row>
    <row r="1836" spans="1:5" x14ac:dyDescent="0.25">
      <c r="A1836" s="3">
        <v>40729</v>
      </c>
      <c r="B1836" s="2">
        <f>Table3[[#This Row],[t0]]+1</f>
        <v>40730</v>
      </c>
      <c r="C1836" s="2">
        <f>Table3[[#This Row],[t0]]+2</f>
        <v>40731</v>
      </c>
      <c r="D1836" s="2">
        <f>Table3[[#This Row],[t0]]+3</f>
        <v>40732</v>
      </c>
      <c r="E1836" s="2">
        <f>Table3[[#This Row],[t0]]+4</f>
        <v>40733</v>
      </c>
    </row>
    <row r="1837" spans="1:5" x14ac:dyDescent="0.25">
      <c r="A1837" s="4">
        <v>40732</v>
      </c>
      <c r="B1837" s="2">
        <f>Table3[[#This Row],[t0]]+1</f>
        <v>40733</v>
      </c>
      <c r="C1837" s="2">
        <f>Table3[[#This Row],[t0]]+2</f>
        <v>40734</v>
      </c>
      <c r="D1837" s="2">
        <f>Table3[[#This Row],[t0]]+3</f>
        <v>40735</v>
      </c>
      <c r="E1837" s="2">
        <f>Table3[[#This Row],[t0]]+4</f>
        <v>40736</v>
      </c>
    </row>
    <row r="1838" spans="1:5" x14ac:dyDescent="0.25">
      <c r="A1838" s="3">
        <v>40735</v>
      </c>
      <c r="B1838" s="2">
        <f>Table3[[#This Row],[t0]]+1</f>
        <v>40736</v>
      </c>
      <c r="C1838" s="2">
        <f>Table3[[#This Row],[t0]]+2</f>
        <v>40737</v>
      </c>
      <c r="D1838" s="2">
        <f>Table3[[#This Row],[t0]]+3</f>
        <v>40738</v>
      </c>
      <c r="E1838" s="2">
        <f>Table3[[#This Row],[t0]]+4</f>
        <v>40739</v>
      </c>
    </row>
    <row r="1839" spans="1:5" x14ac:dyDescent="0.25">
      <c r="A1839" s="4">
        <v>40739</v>
      </c>
      <c r="B1839" s="2">
        <f>Table3[[#This Row],[t0]]+1</f>
        <v>40740</v>
      </c>
      <c r="C1839" s="2">
        <f>Table3[[#This Row],[t0]]+2</f>
        <v>40741</v>
      </c>
      <c r="D1839" s="2">
        <f>Table3[[#This Row],[t0]]+3</f>
        <v>40742</v>
      </c>
      <c r="E1839" s="2">
        <f>Table3[[#This Row],[t0]]+4</f>
        <v>40743</v>
      </c>
    </row>
    <row r="1840" spans="1:5" x14ac:dyDescent="0.25">
      <c r="A1840" s="3">
        <v>40739</v>
      </c>
      <c r="B1840" s="2">
        <f>Table3[[#This Row],[t0]]+1</f>
        <v>40740</v>
      </c>
      <c r="C1840" s="2">
        <f>Table3[[#This Row],[t0]]+2</f>
        <v>40741</v>
      </c>
      <c r="D1840" s="2">
        <f>Table3[[#This Row],[t0]]+3</f>
        <v>40742</v>
      </c>
      <c r="E1840" s="2">
        <f>Table3[[#This Row],[t0]]+4</f>
        <v>40743</v>
      </c>
    </row>
    <row r="1841" spans="1:5" x14ac:dyDescent="0.25">
      <c r="A1841" s="4">
        <v>40739</v>
      </c>
      <c r="B1841" s="2">
        <f>Table3[[#This Row],[t0]]+1</f>
        <v>40740</v>
      </c>
      <c r="C1841" s="2">
        <f>Table3[[#This Row],[t0]]+2</f>
        <v>40741</v>
      </c>
      <c r="D1841" s="2">
        <f>Table3[[#This Row],[t0]]+3</f>
        <v>40742</v>
      </c>
      <c r="E1841" s="2">
        <f>Table3[[#This Row],[t0]]+4</f>
        <v>40743</v>
      </c>
    </row>
    <row r="1842" spans="1:5" x14ac:dyDescent="0.25">
      <c r="A1842" s="3">
        <v>40742</v>
      </c>
      <c r="B1842" s="2">
        <f>Table3[[#This Row],[t0]]+1</f>
        <v>40743</v>
      </c>
      <c r="C1842" s="2">
        <f>Table3[[#This Row],[t0]]+2</f>
        <v>40744</v>
      </c>
      <c r="D1842" s="2">
        <f>Table3[[#This Row],[t0]]+3</f>
        <v>40745</v>
      </c>
      <c r="E1842" s="2">
        <f>Table3[[#This Row],[t0]]+4</f>
        <v>40746</v>
      </c>
    </row>
    <row r="1843" spans="1:5" x14ac:dyDescent="0.25">
      <c r="A1843" s="4">
        <v>40742</v>
      </c>
      <c r="B1843" s="2">
        <f>Table3[[#This Row],[t0]]+1</f>
        <v>40743</v>
      </c>
      <c r="C1843" s="2">
        <f>Table3[[#This Row],[t0]]+2</f>
        <v>40744</v>
      </c>
      <c r="D1843" s="2">
        <f>Table3[[#This Row],[t0]]+3</f>
        <v>40745</v>
      </c>
      <c r="E1843" s="2">
        <f>Table3[[#This Row],[t0]]+4</f>
        <v>40746</v>
      </c>
    </row>
    <row r="1844" spans="1:5" x14ac:dyDescent="0.25">
      <c r="A1844" s="3">
        <v>40744</v>
      </c>
      <c r="B1844" s="2">
        <f>Table3[[#This Row],[t0]]+1</f>
        <v>40745</v>
      </c>
      <c r="C1844" s="2">
        <f>Table3[[#This Row],[t0]]+2</f>
        <v>40746</v>
      </c>
      <c r="D1844" s="2">
        <f>Table3[[#This Row],[t0]]+3</f>
        <v>40747</v>
      </c>
      <c r="E1844" s="2">
        <f>Table3[[#This Row],[t0]]+4</f>
        <v>40748</v>
      </c>
    </row>
    <row r="1845" spans="1:5" x14ac:dyDescent="0.25">
      <c r="A1845" s="4">
        <v>40744</v>
      </c>
      <c r="B1845" s="2">
        <f>Table3[[#This Row],[t0]]+1</f>
        <v>40745</v>
      </c>
      <c r="C1845" s="2">
        <f>Table3[[#This Row],[t0]]+2</f>
        <v>40746</v>
      </c>
      <c r="D1845" s="2">
        <f>Table3[[#This Row],[t0]]+3</f>
        <v>40747</v>
      </c>
      <c r="E1845" s="2">
        <f>Table3[[#This Row],[t0]]+4</f>
        <v>40748</v>
      </c>
    </row>
    <row r="1846" spans="1:5" x14ac:dyDescent="0.25">
      <c r="A1846" s="3">
        <v>40745</v>
      </c>
      <c r="B1846" s="2">
        <f>Table3[[#This Row],[t0]]+1</f>
        <v>40746</v>
      </c>
      <c r="C1846" s="2">
        <f>Table3[[#This Row],[t0]]+2</f>
        <v>40747</v>
      </c>
      <c r="D1846" s="2">
        <f>Table3[[#This Row],[t0]]+3</f>
        <v>40748</v>
      </c>
      <c r="E1846" s="2">
        <f>Table3[[#This Row],[t0]]+4</f>
        <v>40749</v>
      </c>
    </row>
    <row r="1847" spans="1:5" x14ac:dyDescent="0.25">
      <c r="A1847" s="4">
        <v>40746</v>
      </c>
      <c r="B1847" s="2">
        <f>Table3[[#This Row],[t0]]+1</f>
        <v>40747</v>
      </c>
      <c r="C1847" s="2">
        <f>Table3[[#This Row],[t0]]+2</f>
        <v>40748</v>
      </c>
      <c r="D1847" s="2">
        <f>Table3[[#This Row],[t0]]+3</f>
        <v>40749</v>
      </c>
      <c r="E1847" s="2">
        <f>Table3[[#This Row],[t0]]+4</f>
        <v>40750</v>
      </c>
    </row>
    <row r="1848" spans="1:5" x14ac:dyDescent="0.25">
      <c r="A1848" s="3">
        <v>40747</v>
      </c>
      <c r="B1848" s="2">
        <f>Table3[[#This Row],[t0]]+1</f>
        <v>40748</v>
      </c>
      <c r="C1848" s="2">
        <f>Table3[[#This Row],[t0]]+2</f>
        <v>40749</v>
      </c>
      <c r="D1848" s="2">
        <f>Table3[[#This Row],[t0]]+3</f>
        <v>40750</v>
      </c>
      <c r="E1848" s="2">
        <f>Table3[[#This Row],[t0]]+4</f>
        <v>40751</v>
      </c>
    </row>
    <row r="1849" spans="1:5" x14ac:dyDescent="0.25">
      <c r="A1849" s="4">
        <v>40747</v>
      </c>
      <c r="B1849" s="2">
        <f>Table3[[#This Row],[t0]]+1</f>
        <v>40748</v>
      </c>
      <c r="C1849" s="2">
        <f>Table3[[#This Row],[t0]]+2</f>
        <v>40749</v>
      </c>
      <c r="D1849" s="2">
        <f>Table3[[#This Row],[t0]]+3</f>
        <v>40750</v>
      </c>
      <c r="E1849" s="2">
        <f>Table3[[#This Row],[t0]]+4</f>
        <v>40751</v>
      </c>
    </row>
    <row r="1850" spans="1:5" x14ac:dyDescent="0.25">
      <c r="A1850" s="3">
        <v>40749</v>
      </c>
      <c r="B1850" s="2">
        <f>Table3[[#This Row],[t0]]+1</f>
        <v>40750</v>
      </c>
      <c r="C1850" s="2">
        <f>Table3[[#This Row],[t0]]+2</f>
        <v>40751</v>
      </c>
      <c r="D1850" s="2">
        <f>Table3[[#This Row],[t0]]+3</f>
        <v>40752</v>
      </c>
      <c r="E1850" s="2">
        <f>Table3[[#This Row],[t0]]+4</f>
        <v>40753</v>
      </c>
    </row>
    <row r="1851" spans="1:5" x14ac:dyDescent="0.25">
      <c r="A1851" s="4">
        <v>40750</v>
      </c>
      <c r="B1851" s="2">
        <f>Table3[[#This Row],[t0]]+1</f>
        <v>40751</v>
      </c>
      <c r="C1851" s="2">
        <f>Table3[[#This Row],[t0]]+2</f>
        <v>40752</v>
      </c>
      <c r="D1851" s="2">
        <f>Table3[[#This Row],[t0]]+3</f>
        <v>40753</v>
      </c>
      <c r="E1851" s="2">
        <f>Table3[[#This Row],[t0]]+4</f>
        <v>40754</v>
      </c>
    </row>
    <row r="1852" spans="1:5" x14ac:dyDescent="0.25">
      <c r="A1852" s="3">
        <v>40751</v>
      </c>
      <c r="B1852" s="2">
        <f>Table3[[#This Row],[t0]]+1</f>
        <v>40752</v>
      </c>
      <c r="C1852" s="2">
        <f>Table3[[#This Row],[t0]]+2</f>
        <v>40753</v>
      </c>
      <c r="D1852" s="2">
        <f>Table3[[#This Row],[t0]]+3</f>
        <v>40754</v>
      </c>
      <c r="E1852" s="2">
        <f>Table3[[#This Row],[t0]]+4</f>
        <v>40755</v>
      </c>
    </row>
    <row r="1853" spans="1:5" x14ac:dyDescent="0.25">
      <c r="A1853" s="4">
        <v>40753</v>
      </c>
      <c r="B1853" s="2">
        <f>Table3[[#This Row],[t0]]+1</f>
        <v>40754</v>
      </c>
      <c r="C1853" s="2">
        <f>Table3[[#This Row],[t0]]+2</f>
        <v>40755</v>
      </c>
      <c r="D1853" s="2">
        <f>Table3[[#This Row],[t0]]+3</f>
        <v>40756</v>
      </c>
      <c r="E1853" s="2">
        <f>Table3[[#This Row],[t0]]+4</f>
        <v>40757</v>
      </c>
    </row>
    <row r="1854" spans="1:5" x14ac:dyDescent="0.25">
      <c r="A1854" s="3">
        <v>40756</v>
      </c>
      <c r="B1854" s="2">
        <f>Table3[[#This Row],[t0]]+1</f>
        <v>40757</v>
      </c>
      <c r="C1854" s="2">
        <f>Table3[[#This Row],[t0]]+2</f>
        <v>40758</v>
      </c>
      <c r="D1854" s="2">
        <f>Table3[[#This Row],[t0]]+3</f>
        <v>40759</v>
      </c>
      <c r="E1854" s="2">
        <f>Table3[[#This Row],[t0]]+4</f>
        <v>40760</v>
      </c>
    </row>
    <row r="1855" spans="1:5" x14ac:dyDescent="0.25">
      <c r="A1855" s="4">
        <v>40756</v>
      </c>
      <c r="B1855" s="2">
        <f>Table3[[#This Row],[t0]]+1</f>
        <v>40757</v>
      </c>
      <c r="C1855" s="2">
        <f>Table3[[#This Row],[t0]]+2</f>
        <v>40758</v>
      </c>
      <c r="D1855" s="2">
        <f>Table3[[#This Row],[t0]]+3</f>
        <v>40759</v>
      </c>
      <c r="E1855" s="2">
        <f>Table3[[#This Row],[t0]]+4</f>
        <v>40760</v>
      </c>
    </row>
    <row r="1856" spans="1:5" x14ac:dyDescent="0.25">
      <c r="A1856" s="3">
        <v>40756</v>
      </c>
      <c r="B1856" s="2">
        <f>Table3[[#This Row],[t0]]+1</f>
        <v>40757</v>
      </c>
      <c r="C1856" s="2">
        <f>Table3[[#This Row],[t0]]+2</f>
        <v>40758</v>
      </c>
      <c r="D1856" s="2">
        <f>Table3[[#This Row],[t0]]+3</f>
        <v>40759</v>
      </c>
      <c r="E1856" s="2">
        <f>Table3[[#This Row],[t0]]+4</f>
        <v>40760</v>
      </c>
    </row>
    <row r="1857" spans="1:5" x14ac:dyDescent="0.25">
      <c r="A1857" s="4">
        <v>40760</v>
      </c>
      <c r="B1857" s="2">
        <f>Table3[[#This Row],[t0]]+1</f>
        <v>40761</v>
      </c>
      <c r="C1857" s="2">
        <f>Table3[[#This Row],[t0]]+2</f>
        <v>40762</v>
      </c>
      <c r="D1857" s="2">
        <f>Table3[[#This Row],[t0]]+3</f>
        <v>40763</v>
      </c>
      <c r="E1857" s="2">
        <f>Table3[[#This Row],[t0]]+4</f>
        <v>40764</v>
      </c>
    </row>
    <row r="1858" spans="1:5" x14ac:dyDescent="0.25">
      <c r="A1858" s="3">
        <v>40760</v>
      </c>
      <c r="B1858" s="2">
        <f>Table3[[#This Row],[t0]]+1</f>
        <v>40761</v>
      </c>
      <c r="C1858" s="2">
        <f>Table3[[#This Row],[t0]]+2</f>
        <v>40762</v>
      </c>
      <c r="D1858" s="2">
        <f>Table3[[#This Row],[t0]]+3</f>
        <v>40763</v>
      </c>
      <c r="E1858" s="2">
        <f>Table3[[#This Row],[t0]]+4</f>
        <v>40764</v>
      </c>
    </row>
    <row r="1859" spans="1:5" x14ac:dyDescent="0.25">
      <c r="A1859" s="4">
        <v>40760</v>
      </c>
      <c r="B1859" s="2">
        <f>Table3[[#This Row],[t0]]+1</f>
        <v>40761</v>
      </c>
      <c r="C1859" s="2">
        <f>Table3[[#This Row],[t0]]+2</f>
        <v>40762</v>
      </c>
      <c r="D1859" s="2">
        <f>Table3[[#This Row],[t0]]+3</f>
        <v>40763</v>
      </c>
      <c r="E1859" s="2">
        <f>Table3[[#This Row],[t0]]+4</f>
        <v>40764</v>
      </c>
    </row>
    <row r="1860" spans="1:5" x14ac:dyDescent="0.25">
      <c r="A1860" s="3">
        <v>40761</v>
      </c>
      <c r="B1860" s="2">
        <f>Table3[[#This Row],[t0]]+1</f>
        <v>40762</v>
      </c>
      <c r="C1860" s="2">
        <f>Table3[[#This Row],[t0]]+2</f>
        <v>40763</v>
      </c>
      <c r="D1860" s="2">
        <f>Table3[[#This Row],[t0]]+3</f>
        <v>40764</v>
      </c>
      <c r="E1860" s="2">
        <f>Table3[[#This Row],[t0]]+4</f>
        <v>40765</v>
      </c>
    </row>
    <row r="1861" spans="1:5" x14ac:dyDescent="0.25">
      <c r="A1861" s="4">
        <v>40765</v>
      </c>
      <c r="B1861" s="2">
        <f>Table3[[#This Row],[t0]]+1</f>
        <v>40766</v>
      </c>
      <c r="C1861" s="2">
        <f>Table3[[#This Row],[t0]]+2</f>
        <v>40767</v>
      </c>
      <c r="D1861" s="2">
        <f>Table3[[#This Row],[t0]]+3</f>
        <v>40768</v>
      </c>
      <c r="E1861" s="2">
        <f>Table3[[#This Row],[t0]]+4</f>
        <v>40769</v>
      </c>
    </row>
    <row r="1862" spans="1:5" x14ac:dyDescent="0.25">
      <c r="A1862" s="3">
        <v>40765</v>
      </c>
      <c r="B1862" s="2">
        <f>Table3[[#This Row],[t0]]+1</f>
        <v>40766</v>
      </c>
      <c r="C1862" s="2">
        <f>Table3[[#This Row],[t0]]+2</f>
        <v>40767</v>
      </c>
      <c r="D1862" s="2">
        <f>Table3[[#This Row],[t0]]+3</f>
        <v>40768</v>
      </c>
      <c r="E1862" s="2">
        <f>Table3[[#This Row],[t0]]+4</f>
        <v>40769</v>
      </c>
    </row>
    <row r="1863" spans="1:5" x14ac:dyDescent="0.25">
      <c r="A1863" s="4">
        <v>40765</v>
      </c>
      <c r="B1863" s="2">
        <f>Table3[[#This Row],[t0]]+1</f>
        <v>40766</v>
      </c>
      <c r="C1863" s="2">
        <f>Table3[[#This Row],[t0]]+2</f>
        <v>40767</v>
      </c>
      <c r="D1863" s="2">
        <f>Table3[[#This Row],[t0]]+3</f>
        <v>40768</v>
      </c>
      <c r="E1863" s="2">
        <f>Table3[[#This Row],[t0]]+4</f>
        <v>40769</v>
      </c>
    </row>
    <row r="1864" spans="1:5" x14ac:dyDescent="0.25">
      <c r="A1864" s="3">
        <v>40765</v>
      </c>
      <c r="B1864" s="2">
        <f>Table3[[#This Row],[t0]]+1</f>
        <v>40766</v>
      </c>
      <c r="C1864" s="2">
        <f>Table3[[#This Row],[t0]]+2</f>
        <v>40767</v>
      </c>
      <c r="D1864" s="2">
        <f>Table3[[#This Row],[t0]]+3</f>
        <v>40768</v>
      </c>
      <c r="E1864" s="2">
        <f>Table3[[#This Row],[t0]]+4</f>
        <v>40769</v>
      </c>
    </row>
    <row r="1865" spans="1:5" x14ac:dyDescent="0.25">
      <c r="A1865" s="4">
        <v>40767</v>
      </c>
      <c r="B1865" s="2">
        <f>Table3[[#This Row],[t0]]+1</f>
        <v>40768</v>
      </c>
      <c r="C1865" s="2">
        <f>Table3[[#This Row],[t0]]+2</f>
        <v>40769</v>
      </c>
      <c r="D1865" s="2">
        <f>Table3[[#This Row],[t0]]+3</f>
        <v>40770</v>
      </c>
      <c r="E1865" s="2">
        <f>Table3[[#This Row],[t0]]+4</f>
        <v>40771</v>
      </c>
    </row>
    <row r="1866" spans="1:5" x14ac:dyDescent="0.25">
      <c r="A1866" s="3">
        <v>40770</v>
      </c>
      <c r="B1866" s="2">
        <f>Table3[[#This Row],[t0]]+1</f>
        <v>40771</v>
      </c>
      <c r="C1866" s="2">
        <f>Table3[[#This Row],[t0]]+2</f>
        <v>40772</v>
      </c>
      <c r="D1866" s="2">
        <f>Table3[[#This Row],[t0]]+3</f>
        <v>40773</v>
      </c>
      <c r="E1866" s="2">
        <f>Table3[[#This Row],[t0]]+4</f>
        <v>40774</v>
      </c>
    </row>
    <row r="1867" spans="1:5" x14ac:dyDescent="0.25">
      <c r="A1867" s="4">
        <v>40770</v>
      </c>
      <c r="B1867" s="2">
        <f>Table3[[#This Row],[t0]]+1</f>
        <v>40771</v>
      </c>
      <c r="C1867" s="2">
        <f>Table3[[#This Row],[t0]]+2</f>
        <v>40772</v>
      </c>
      <c r="D1867" s="2">
        <f>Table3[[#This Row],[t0]]+3</f>
        <v>40773</v>
      </c>
      <c r="E1867" s="2">
        <f>Table3[[#This Row],[t0]]+4</f>
        <v>40774</v>
      </c>
    </row>
    <row r="1868" spans="1:5" x14ac:dyDescent="0.25">
      <c r="A1868" s="3">
        <v>40770</v>
      </c>
      <c r="B1868" s="2">
        <f>Table3[[#This Row],[t0]]+1</f>
        <v>40771</v>
      </c>
      <c r="C1868" s="2">
        <f>Table3[[#This Row],[t0]]+2</f>
        <v>40772</v>
      </c>
      <c r="D1868" s="2">
        <f>Table3[[#This Row],[t0]]+3</f>
        <v>40773</v>
      </c>
      <c r="E1868" s="2">
        <f>Table3[[#This Row],[t0]]+4</f>
        <v>40774</v>
      </c>
    </row>
    <row r="1869" spans="1:5" x14ac:dyDescent="0.25">
      <c r="A1869" s="4">
        <v>40772</v>
      </c>
      <c r="B1869" s="2">
        <f>Table3[[#This Row],[t0]]+1</f>
        <v>40773</v>
      </c>
      <c r="C1869" s="2">
        <f>Table3[[#This Row],[t0]]+2</f>
        <v>40774</v>
      </c>
      <c r="D1869" s="2">
        <f>Table3[[#This Row],[t0]]+3</f>
        <v>40775</v>
      </c>
      <c r="E1869" s="2">
        <f>Table3[[#This Row],[t0]]+4</f>
        <v>40776</v>
      </c>
    </row>
    <row r="1870" spans="1:5" x14ac:dyDescent="0.25">
      <c r="A1870" s="3">
        <v>40775</v>
      </c>
      <c r="B1870" s="2">
        <f>Table3[[#This Row],[t0]]+1</f>
        <v>40776</v>
      </c>
      <c r="C1870" s="2">
        <f>Table3[[#This Row],[t0]]+2</f>
        <v>40777</v>
      </c>
      <c r="D1870" s="2">
        <f>Table3[[#This Row],[t0]]+3</f>
        <v>40778</v>
      </c>
      <c r="E1870" s="2">
        <f>Table3[[#This Row],[t0]]+4</f>
        <v>40779</v>
      </c>
    </row>
    <row r="1871" spans="1:5" x14ac:dyDescent="0.25">
      <c r="A1871" s="4">
        <v>40778</v>
      </c>
      <c r="B1871" s="2">
        <f>Table3[[#This Row],[t0]]+1</f>
        <v>40779</v>
      </c>
      <c r="C1871" s="2">
        <f>Table3[[#This Row],[t0]]+2</f>
        <v>40780</v>
      </c>
      <c r="D1871" s="2">
        <f>Table3[[#This Row],[t0]]+3</f>
        <v>40781</v>
      </c>
      <c r="E1871" s="2">
        <f>Table3[[#This Row],[t0]]+4</f>
        <v>40782</v>
      </c>
    </row>
    <row r="1872" spans="1:5" x14ac:dyDescent="0.25">
      <c r="A1872" s="3">
        <v>40781</v>
      </c>
      <c r="B1872" s="2">
        <f>Table3[[#This Row],[t0]]+1</f>
        <v>40782</v>
      </c>
      <c r="C1872" s="2">
        <f>Table3[[#This Row],[t0]]+2</f>
        <v>40783</v>
      </c>
      <c r="D1872" s="2">
        <f>Table3[[#This Row],[t0]]+3</f>
        <v>40784</v>
      </c>
      <c r="E1872" s="2">
        <f>Table3[[#This Row],[t0]]+4</f>
        <v>40785</v>
      </c>
    </row>
    <row r="1873" spans="1:5" x14ac:dyDescent="0.25">
      <c r="A1873" s="4">
        <v>40781</v>
      </c>
      <c r="B1873" s="2">
        <f>Table3[[#This Row],[t0]]+1</f>
        <v>40782</v>
      </c>
      <c r="C1873" s="2">
        <f>Table3[[#This Row],[t0]]+2</f>
        <v>40783</v>
      </c>
      <c r="D1873" s="2">
        <f>Table3[[#This Row],[t0]]+3</f>
        <v>40784</v>
      </c>
      <c r="E1873" s="2">
        <f>Table3[[#This Row],[t0]]+4</f>
        <v>40785</v>
      </c>
    </row>
    <row r="1874" spans="1:5" x14ac:dyDescent="0.25">
      <c r="A1874" s="3">
        <v>40784</v>
      </c>
      <c r="B1874" s="2">
        <f>Table3[[#This Row],[t0]]+1</f>
        <v>40785</v>
      </c>
      <c r="C1874" s="2">
        <f>Table3[[#This Row],[t0]]+2</f>
        <v>40786</v>
      </c>
      <c r="D1874" s="2">
        <f>Table3[[#This Row],[t0]]+3</f>
        <v>40787</v>
      </c>
      <c r="E1874" s="2">
        <f>Table3[[#This Row],[t0]]+4</f>
        <v>40788</v>
      </c>
    </row>
    <row r="1875" spans="1:5" x14ac:dyDescent="0.25">
      <c r="A1875" s="4">
        <v>40786</v>
      </c>
      <c r="B1875" s="2">
        <f>Table3[[#This Row],[t0]]+1</f>
        <v>40787</v>
      </c>
      <c r="C1875" s="2">
        <f>Table3[[#This Row],[t0]]+2</f>
        <v>40788</v>
      </c>
      <c r="D1875" s="2">
        <f>Table3[[#This Row],[t0]]+3</f>
        <v>40789</v>
      </c>
      <c r="E1875" s="2">
        <f>Table3[[#This Row],[t0]]+4</f>
        <v>40790</v>
      </c>
    </row>
    <row r="1876" spans="1:5" x14ac:dyDescent="0.25">
      <c r="A1876" s="3">
        <v>40786</v>
      </c>
      <c r="B1876" s="2">
        <f>Table3[[#This Row],[t0]]+1</f>
        <v>40787</v>
      </c>
      <c r="C1876" s="2">
        <f>Table3[[#This Row],[t0]]+2</f>
        <v>40788</v>
      </c>
      <c r="D1876" s="2">
        <f>Table3[[#This Row],[t0]]+3</f>
        <v>40789</v>
      </c>
      <c r="E1876" s="2">
        <f>Table3[[#This Row],[t0]]+4</f>
        <v>40790</v>
      </c>
    </row>
    <row r="1877" spans="1:5" x14ac:dyDescent="0.25">
      <c r="A1877" s="4">
        <v>40786</v>
      </c>
      <c r="B1877" s="2">
        <f>Table3[[#This Row],[t0]]+1</f>
        <v>40787</v>
      </c>
      <c r="C1877" s="2">
        <f>Table3[[#This Row],[t0]]+2</f>
        <v>40788</v>
      </c>
      <c r="D1877" s="2">
        <f>Table3[[#This Row],[t0]]+3</f>
        <v>40789</v>
      </c>
      <c r="E1877" s="2">
        <f>Table3[[#This Row],[t0]]+4</f>
        <v>40790</v>
      </c>
    </row>
    <row r="1878" spans="1:5" x14ac:dyDescent="0.25">
      <c r="A1878" s="3">
        <v>40786</v>
      </c>
      <c r="B1878" s="2">
        <f>Table3[[#This Row],[t0]]+1</f>
        <v>40787</v>
      </c>
      <c r="C1878" s="2">
        <f>Table3[[#This Row],[t0]]+2</f>
        <v>40788</v>
      </c>
      <c r="D1878" s="2">
        <f>Table3[[#This Row],[t0]]+3</f>
        <v>40789</v>
      </c>
      <c r="E1878" s="2">
        <f>Table3[[#This Row],[t0]]+4</f>
        <v>40790</v>
      </c>
    </row>
    <row r="1879" spans="1:5" x14ac:dyDescent="0.25">
      <c r="A1879" s="4">
        <v>40787</v>
      </c>
      <c r="B1879" s="2">
        <f>Table3[[#This Row],[t0]]+1</f>
        <v>40788</v>
      </c>
      <c r="C1879" s="2">
        <f>Table3[[#This Row],[t0]]+2</f>
        <v>40789</v>
      </c>
      <c r="D1879" s="2">
        <f>Table3[[#This Row],[t0]]+3</f>
        <v>40790</v>
      </c>
      <c r="E1879" s="2">
        <f>Table3[[#This Row],[t0]]+4</f>
        <v>40791</v>
      </c>
    </row>
    <row r="1880" spans="1:5" x14ac:dyDescent="0.25">
      <c r="A1880" s="3">
        <v>40787</v>
      </c>
      <c r="B1880" s="2">
        <f>Table3[[#This Row],[t0]]+1</f>
        <v>40788</v>
      </c>
      <c r="C1880" s="2">
        <f>Table3[[#This Row],[t0]]+2</f>
        <v>40789</v>
      </c>
      <c r="D1880" s="2">
        <f>Table3[[#This Row],[t0]]+3</f>
        <v>40790</v>
      </c>
      <c r="E1880" s="2">
        <f>Table3[[#This Row],[t0]]+4</f>
        <v>40791</v>
      </c>
    </row>
    <row r="1881" spans="1:5" x14ac:dyDescent="0.25">
      <c r="A1881" s="4">
        <v>40791</v>
      </c>
      <c r="B1881" s="2">
        <f>Table3[[#This Row],[t0]]+1</f>
        <v>40792</v>
      </c>
      <c r="C1881" s="2">
        <f>Table3[[#This Row],[t0]]+2</f>
        <v>40793</v>
      </c>
      <c r="D1881" s="2">
        <f>Table3[[#This Row],[t0]]+3</f>
        <v>40794</v>
      </c>
      <c r="E1881" s="2">
        <f>Table3[[#This Row],[t0]]+4</f>
        <v>40795</v>
      </c>
    </row>
    <row r="1882" spans="1:5" x14ac:dyDescent="0.25">
      <c r="A1882" s="3">
        <v>40800</v>
      </c>
      <c r="B1882" s="2">
        <f>Table3[[#This Row],[t0]]+1</f>
        <v>40801</v>
      </c>
      <c r="C1882" s="2">
        <f>Table3[[#This Row],[t0]]+2</f>
        <v>40802</v>
      </c>
      <c r="D1882" s="2">
        <f>Table3[[#This Row],[t0]]+3</f>
        <v>40803</v>
      </c>
      <c r="E1882" s="2">
        <f>Table3[[#This Row],[t0]]+4</f>
        <v>40804</v>
      </c>
    </row>
    <row r="1883" spans="1:5" x14ac:dyDescent="0.25">
      <c r="A1883" s="4">
        <v>40805</v>
      </c>
      <c r="B1883" s="2">
        <f>Table3[[#This Row],[t0]]+1</f>
        <v>40806</v>
      </c>
      <c r="C1883" s="2">
        <f>Table3[[#This Row],[t0]]+2</f>
        <v>40807</v>
      </c>
      <c r="D1883" s="2">
        <f>Table3[[#This Row],[t0]]+3</f>
        <v>40808</v>
      </c>
      <c r="E1883" s="2">
        <f>Table3[[#This Row],[t0]]+4</f>
        <v>40809</v>
      </c>
    </row>
    <row r="1884" spans="1:5" x14ac:dyDescent="0.25">
      <c r="A1884" s="3">
        <v>40806</v>
      </c>
      <c r="B1884" s="2">
        <f>Table3[[#This Row],[t0]]+1</f>
        <v>40807</v>
      </c>
      <c r="C1884" s="2">
        <f>Table3[[#This Row],[t0]]+2</f>
        <v>40808</v>
      </c>
      <c r="D1884" s="2">
        <f>Table3[[#This Row],[t0]]+3</f>
        <v>40809</v>
      </c>
      <c r="E1884" s="2">
        <f>Table3[[#This Row],[t0]]+4</f>
        <v>40810</v>
      </c>
    </row>
    <row r="1885" spans="1:5" x14ac:dyDescent="0.25">
      <c r="A1885" s="4">
        <v>40809</v>
      </c>
      <c r="B1885" s="2">
        <f>Table3[[#This Row],[t0]]+1</f>
        <v>40810</v>
      </c>
      <c r="C1885" s="2">
        <f>Table3[[#This Row],[t0]]+2</f>
        <v>40811</v>
      </c>
      <c r="D1885" s="2">
        <f>Table3[[#This Row],[t0]]+3</f>
        <v>40812</v>
      </c>
      <c r="E1885" s="2">
        <f>Table3[[#This Row],[t0]]+4</f>
        <v>40813</v>
      </c>
    </row>
    <row r="1886" spans="1:5" x14ac:dyDescent="0.25">
      <c r="A1886" s="3">
        <v>40817</v>
      </c>
      <c r="B1886" s="2">
        <f>Table3[[#This Row],[t0]]+1</f>
        <v>40818</v>
      </c>
      <c r="C1886" s="2">
        <f>Table3[[#This Row],[t0]]+2</f>
        <v>40819</v>
      </c>
      <c r="D1886" s="2">
        <f>Table3[[#This Row],[t0]]+3</f>
        <v>40820</v>
      </c>
      <c r="E1886" s="2">
        <f>Table3[[#This Row],[t0]]+4</f>
        <v>40821</v>
      </c>
    </row>
    <row r="1887" spans="1:5" x14ac:dyDescent="0.25">
      <c r="A1887" s="4">
        <v>40822</v>
      </c>
      <c r="B1887" s="2">
        <f>Table3[[#This Row],[t0]]+1</f>
        <v>40823</v>
      </c>
      <c r="C1887" s="2">
        <f>Table3[[#This Row],[t0]]+2</f>
        <v>40824</v>
      </c>
      <c r="D1887" s="2">
        <f>Table3[[#This Row],[t0]]+3</f>
        <v>40825</v>
      </c>
      <c r="E1887" s="2">
        <f>Table3[[#This Row],[t0]]+4</f>
        <v>40826</v>
      </c>
    </row>
    <row r="1888" spans="1:5" x14ac:dyDescent="0.25">
      <c r="A1888" s="3">
        <v>40823</v>
      </c>
      <c r="B1888" s="2">
        <f>Table3[[#This Row],[t0]]+1</f>
        <v>40824</v>
      </c>
      <c r="C1888" s="2">
        <f>Table3[[#This Row],[t0]]+2</f>
        <v>40825</v>
      </c>
      <c r="D1888" s="2">
        <f>Table3[[#This Row],[t0]]+3</f>
        <v>40826</v>
      </c>
      <c r="E1888" s="2">
        <f>Table3[[#This Row],[t0]]+4</f>
        <v>40827</v>
      </c>
    </row>
    <row r="1889" spans="1:5" x14ac:dyDescent="0.25">
      <c r="A1889" s="4">
        <v>40824</v>
      </c>
      <c r="B1889" s="2">
        <f>Table3[[#This Row],[t0]]+1</f>
        <v>40825</v>
      </c>
      <c r="C1889" s="2">
        <f>Table3[[#This Row],[t0]]+2</f>
        <v>40826</v>
      </c>
      <c r="D1889" s="2">
        <f>Table3[[#This Row],[t0]]+3</f>
        <v>40827</v>
      </c>
      <c r="E1889" s="2">
        <f>Table3[[#This Row],[t0]]+4</f>
        <v>40828</v>
      </c>
    </row>
    <row r="1890" spans="1:5" x14ac:dyDescent="0.25">
      <c r="A1890" s="3">
        <v>40827</v>
      </c>
      <c r="B1890" s="2">
        <f>Table3[[#This Row],[t0]]+1</f>
        <v>40828</v>
      </c>
      <c r="C1890" s="2">
        <f>Table3[[#This Row],[t0]]+2</f>
        <v>40829</v>
      </c>
      <c r="D1890" s="2">
        <f>Table3[[#This Row],[t0]]+3</f>
        <v>40830</v>
      </c>
      <c r="E1890" s="2">
        <f>Table3[[#This Row],[t0]]+4</f>
        <v>40831</v>
      </c>
    </row>
    <row r="1891" spans="1:5" x14ac:dyDescent="0.25">
      <c r="A1891" s="4">
        <v>40828</v>
      </c>
      <c r="B1891" s="2">
        <f>Table3[[#This Row],[t0]]+1</f>
        <v>40829</v>
      </c>
      <c r="C1891" s="2">
        <f>Table3[[#This Row],[t0]]+2</f>
        <v>40830</v>
      </c>
      <c r="D1891" s="2">
        <f>Table3[[#This Row],[t0]]+3</f>
        <v>40831</v>
      </c>
      <c r="E1891" s="2">
        <f>Table3[[#This Row],[t0]]+4</f>
        <v>40832</v>
      </c>
    </row>
    <row r="1892" spans="1:5" x14ac:dyDescent="0.25">
      <c r="A1892" s="3">
        <v>40828</v>
      </c>
      <c r="B1892" s="2">
        <f>Table3[[#This Row],[t0]]+1</f>
        <v>40829</v>
      </c>
      <c r="C1892" s="2">
        <f>Table3[[#This Row],[t0]]+2</f>
        <v>40830</v>
      </c>
      <c r="D1892" s="2">
        <f>Table3[[#This Row],[t0]]+3</f>
        <v>40831</v>
      </c>
      <c r="E1892" s="2">
        <f>Table3[[#This Row],[t0]]+4</f>
        <v>40832</v>
      </c>
    </row>
    <row r="1893" spans="1:5" x14ac:dyDescent="0.25">
      <c r="A1893" s="4">
        <v>40833</v>
      </c>
      <c r="B1893" s="2">
        <f>Table3[[#This Row],[t0]]+1</f>
        <v>40834</v>
      </c>
      <c r="C1893" s="2">
        <f>Table3[[#This Row],[t0]]+2</f>
        <v>40835</v>
      </c>
      <c r="D1893" s="2">
        <f>Table3[[#This Row],[t0]]+3</f>
        <v>40836</v>
      </c>
      <c r="E1893" s="2">
        <f>Table3[[#This Row],[t0]]+4</f>
        <v>40837</v>
      </c>
    </row>
    <row r="1894" spans="1:5" x14ac:dyDescent="0.25">
      <c r="A1894" s="3">
        <v>40833</v>
      </c>
      <c r="B1894" s="2">
        <f>Table3[[#This Row],[t0]]+1</f>
        <v>40834</v>
      </c>
      <c r="C1894" s="2">
        <f>Table3[[#This Row],[t0]]+2</f>
        <v>40835</v>
      </c>
      <c r="D1894" s="2">
        <f>Table3[[#This Row],[t0]]+3</f>
        <v>40836</v>
      </c>
      <c r="E1894" s="2">
        <f>Table3[[#This Row],[t0]]+4</f>
        <v>40837</v>
      </c>
    </row>
    <row r="1895" spans="1:5" x14ac:dyDescent="0.25">
      <c r="A1895" s="4">
        <v>40835</v>
      </c>
      <c r="B1895" s="2">
        <f>Table3[[#This Row],[t0]]+1</f>
        <v>40836</v>
      </c>
      <c r="C1895" s="2">
        <f>Table3[[#This Row],[t0]]+2</f>
        <v>40837</v>
      </c>
      <c r="D1895" s="2">
        <f>Table3[[#This Row],[t0]]+3</f>
        <v>40838</v>
      </c>
      <c r="E1895" s="2">
        <f>Table3[[#This Row],[t0]]+4</f>
        <v>40839</v>
      </c>
    </row>
    <row r="1896" spans="1:5" x14ac:dyDescent="0.25">
      <c r="A1896" s="3">
        <v>40836</v>
      </c>
      <c r="B1896" s="2">
        <f>Table3[[#This Row],[t0]]+1</f>
        <v>40837</v>
      </c>
      <c r="C1896" s="2">
        <f>Table3[[#This Row],[t0]]+2</f>
        <v>40838</v>
      </c>
      <c r="D1896" s="2">
        <f>Table3[[#This Row],[t0]]+3</f>
        <v>40839</v>
      </c>
      <c r="E1896" s="2">
        <f>Table3[[#This Row],[t0]]+4</f>
        <v>40840</v>
      </c>
    </row>
    <row r="1897" spans="1:5" x14ac:dyDescent="0.25">
      <c r="A1897" s="4">
        <v>40836</v>
      </c>
      <c r="B1897" s="2">
        <f>Table3[[#This Row],[t0]]+1</f>
        <v>40837</v>
      </c>
      <c r="C1897" s="2">
        <f>Table3[[#This Row],[t0]]+2</f>
        <v>40838</v>
      </c>
      <c r="D1897" s="2">
        <f>Table3[[#This Row],[t0]]+3</f>
        <v>40839</v>
      </c>
      <c r="E1897" s="2">
        <f>Table3[[#This Row],[t0]]+4</f>
        <v>40840</v>
      </c>
    </row>
    <row r="1898" spans="1:5" x14ac:dyDescent="0.25">
      <c r="A1898" s="3">
        <v>40836</v>
      </c>
      <c r="B1898" s="2">
        <f>Table3[[#This Row],[t0]]+1</f>
        <v>40837</v>
      </c>
      <c r="C1898" s="2">
        <f>Table3[[#This Row],[t0]]+2</f>
        <v>40838</v>
      </c>
      <c r="D1898" s="2">
        <f>Table3[[#This Row],[t0]]+3</f>
        <v>40839</v>
      </c>
      <c r="E1898" s="2">
        <f>Table3[[#This Row],[t0]]+4</f>
        <v>40840</v>
      </c>
    </row>
    <row r="1899" spans="1:5" x14ac:dyDescent="0.25">
      <c r="A1899" s="4">
        <v>40837</v>
      </c>
      <c r="B1899" s="2">
        <f>Table3[[#This Row],[t0]]+1</f>
        <v>40838</v>
      </c>
      <c r="C1899" s="2">
        <f>Table3[[#This Row],[t0]]+2</f>
        <v>40839</v>
      </c>
      <c r="D1899" s="2">
        <f>Table3[[#This Row],[t0]]+3</f>
        <v>40840</v>
      </c>
      <c r="E1899" s="2">
        <f>Table3[[#This Row],[t0]]+4</f>
        <v>40841</v>
      </c>
    </row>
    <row r="1900" spans="1:5" x14ac:dyDescent="0.25">
      <c r="A1900" s="3">
        <v>40842</v>
      </c>
      <c r="B1900" s="2">
        <f>Table3[[#This Row],[t0]]+1</f>
        <v>40843</v>
      </c>
      <c r="C1900" s="2">
        <f>Table3[[#This Row],[t0]]+2</f>
        <v>40844</v>
      </c>
      <c r="D1900" s="2">
        <f>Table3[[#This Row],[t0]]+3</f>
        <v>40845</v>
      </c>
      <c r="E1900" s="2">
        <f>Table3[[#This Row],[t0]]+4</f>
        <v>40846</v>
      </c>
    </row>
    <row r="1901" spans="1:5" x14ac:dyDescent="0.25">
      <c r="A1901" s="4">
        <v>40842</v>
      </c>
      <c r="B1901" s="2">
        <f>Table3[[#This Row],[t0]]+1</f>
        <v>40843</v>
      </c>
      <c r="C1901" s="2">
        <f>Table3[[#This Row],[t0]]+2</f>
        <v>40844</v>
      </c>
      <c r="D1901" s="2">
        <f>Table3[[#This Row],[t0]]+3</f>
        <v>40845</v>
      </c>
      <c r="E1901" s="2">
        <f>Table3[[#This Row],[t0]]+4</f>
        <v>40846</v>
      </c>
    </row>
    <row r="1902" spans="1:5" x14ac:dyDescent="0.25">
      <c r="A1902" s="3">
        <v>40851</v>
      </c>
      <c r="B1902" s="2">
        <f>Table3[[#This Row],[t0]]+1</f>
        <v>40852</v>
      </c>
      <c r="C1902" s="2">
        <f>Table3[[#This Row],[t0]]+2</f>
        <v>40853</v>
      </c>
      <c r="D1902" s="2">
        <f>Table3[[#This Row],[t0]]+3</f>
        <v>40854</v>
      </c>
      <c r="E1902" s="2">
        <f>Table3[[#This Row],[t0]]+4</f>
        <v>40855</v>
      </c>
    </row>
    <row r="1903" spans="1:5" x14ac:dyDescent="0.25">
      <c r="A1903" s="4">
        <v>40851</v>
      </c>
      <c r="B1903" s="2">
        <f>Table3[[#This Row],[t0]]+1</f>
        <v>40852</v>
      </c>
      <c r="C1903" s="2">
        <f>Table3[[#This Row],[t0]]+2</f>
        <v>40853</v>
      </c>
      <c r="D1903" s="2">
        <f>Table3[[#This Row],[t0]]+3</f>
        <v>40854</v>
      </c>
      <c r="E1903" s="2">
        <f>Table3[[#This Row],[t0]]+4</f>
        <v>40855</v>
      </c>
    </row>
    <row r="1904" spans="1:5" x14ac:dyDescent="0.25">
      <c r="A1904" s="3">
        <v>40851</v>
      </c>
      <c r="B1904" s="2">
        <f>Table3[[#This Row],[t0]]+1</f>
        <v>40852</v>
      </c>
      <c r="C1904" s="2">
        <f>Table3[[#This Row],[t0]]+2</f>
        <v>40853</v>
      </c>
      <c r="D1904" s="2">
        <f>Table3[[#This Row],[t0]]+3</f>
        <v>40854</v>
      </c>
      <c r="E1904" s="2">
        <f>Table3[[#This Row],[t0]]+4</f>
        <v>40855</v>
      </c>
    </row>
    <row r="1905" spans="1:5" x14ac:dyDescent="0.25">
      <c r="A1905" s="4">
        <v>40851</v>
      </c>
      <c r="B1905" s="2">
        <f>Table3[[#This Row],[t0]]+1</f>
        <v>40852</v>
      </c>
      <c r="C1905" s="2">
        <f>Table3[[#This Row],[t0]]+2</f>
        <v>40853</v>
      </c>
      <c r="D1905" s="2">
        <f>Table3[[#This Row],[t0]]+3</f>
        <v>40854</v>
      </c>
      <c r="E1905" s="2">
        <f>Table3[[#This Row],[t0]]+4</f>
        <v>40855</v>
      </c>
    </row>
    <row r="1906" spans="1:5" x14ac:dyDescent="0.25">
      <c r="A1906" s="3">
        <v>40853</v>
      </c>
      <c r="B1906" s="2">
        <f>Table3[[#This Row],[t0]]+1</f>
        <v>40854</v>
      </c>
      <c r="C1906" s="2">
        <f>Table3[[#This Row],[t0]]+2</f>
        <v>40855</v>
      </c>
      <c r="D1906" s="2">
        <f>Table3[[#This Row],[t0]]+3</f>
        <v>40856</v>
      </c>
      <c r="E1906" s="2">
        <f>Table3[[#This Row],[t0]]+4</f>
        <v>40857</v>
      </c>
    </row>
    <row r="1907" spans="1:5" x14ac:dyDescent="0.25">
      <c r="A1907" s="4">
        <v>40854</v>
      </c>
      <c r="B1907" s="2">
        <f>Table3[[#This Row],[t0]]+1</f>
        <v>40855</v>
      </c>
      <c r="C1907" s="2">
        <f>Table3[[#This Row],[t0]]+2</f>
        <v>40856</v>
      </c>
      <c r="D1907" s="2">
        <f>Table3[[#This Row],[t0]]+3</f>
        <v>40857</v>
      </c>
      <c r="E1907" s="2">
        <f>Table3[[#This Row],[t0]]+4</f>
        <v>40858</v>
      </c>
    </row>
    <row r="1908" spans="1:5" x14ac:dyDescent="0.25">
      <c r="A1908" s="3">
        <v>40854</v>
      </c>
      <c r="B1908" s="2">
        <f>Table3[[#This Row],[t0]]+1</f>
        <v>40855</v>
      </c>
      <c r="C1908" s="2">
        <f>Table3[[#This Row],[t0]]+2</f>
        <v>40856</v>
      </c>
      <c r="D1908" s="2">
        <f>Table3[[#This Row],[t0]]+3</f>
        <v>40857</v>
      </c>
      <c r="E1908" s="2">
        <f>Table3[[#This Row],[t0]]+4</f>
        <v>40858</v>
      </c>
    </row>
    <row r="1909" spans="1:5" x14ac:dyDescent="0.25">
      <c r="A1909" s="4">
        <v>40856</v>
      </c>
      <c r="B1909" s="2">
        <f>Table3[[#This Row],[t0]]+1</f>
        <v>40857</v>
      </c>
      <c r="C1909" s="2">
        <f>Table3[[#This Row],[t0]]+2</f>
        <v>40858</v>
      </c>
      <c r="D1909" s="2">
        <f>Table3[[#This Row],[t0]]+3</f>
        <v>40859</v>
      </c>
      <c r="E1909" s="2">
        <f>Table3[[#This Row],[t0]]+4</f>
        <v>40860</v>
      </c>
    </row>
    <row r="1910" spans="1:5" x14ac:dyDescent="0.25">
      <c r="A1910" s="3">
        <v>40857</v>
      </c>
      <c r="B1910" s="2">
        <f>Table3[[#This Row],[t0]]+1</f>
        <v>40858</v>
      </c>
      <c r="C1910" s="2">
        <f>Table3[[#This Row],[t0]]+2</f>
        <v>40859</v>
      </c>
      <c r="D1910" s="2">
        <f>Table3[[#This Row],[t0]]+3</f>
        <v>40860</v>
      </c>
      <c r="E1910" s="2">
        <f>Table3[[#This Row],[t0]]+4</f>
        <v>40861</v>
      </c>
    </row>
    <row r="1911" spans="1:5" x14ac:dyDescent="0.25">
      <c r="A1911" s="4">
        <v>40861</v>
      </c>
      <c r="B1911" s="2">
        <f>Table3[[#This Row],[t0]]+1</f>
        <v>40862</v>
      </c>
      <c r="C1911" s="2">
        <f>Table3[[#This Row],[t0]]+2</f>
        <v>40863</v>
      </c>
      <c r="D1911" s="2">
        <f>Table3[[#This Row],[t0]]+3</f>
        <v>40864</v>
      </c>
      <c r="E1911" s="2">
        <f>Table3[[#This Row],[t0]]+4</f>
        <v>40865</v>
      </c>
    </row>
    <row r="1912" spans="1:5" x14ac:dyDescent="0.25">
      <c r="A1912" s="3">
        <v>40869</v>
      </c>
      <c r="B1912" s="2">
        <f>Table3[[#This Row],[t0]]+1</f>
        <v>40870</v>
      </c>
      <c r="C1912" s="2">
        <f>Table3[[#This Row],[t0]]+2</f>
        <v>40871</v>
      </c>
      <c r="D1912" s="2">
        <f>Table3[[#This Row],[t0]]+3</f>
        <v>40872</v>
      </c>
      <c r="E1912" s="2">
        <f>Table3[[#This Row],[t0]]+4</f>
        <v>40873</v>
      </c>
    </row>
    <row r="1913" spans="1:5" x14ac:dyDescent="0.25">
      <c r="A1913" s="4">
        <v>40876</v>
      </c>
      <c r="B1913" s="2">
        <f>Table3[[#This Row],[t0]]+1</f>
        <v>40877</v>
      </c>
      <c r="C1913" s="2">
        <f>Table3[[#This Row],[t0]]+2</f>
        <v>40878</v>
      </c>
      <c r="D1913" s="2">
        <f>Table3[[#This Row],[t0]]+3</f>
        <v>40879</v>
      </c>
      <c r="E1913" s="2">
        <f>Table3[[#This Row],[t0]]+4</f>
        <v>40880</v>
      </c>
    </row>
    <row r="1914" spans="1:5" x14ac:dyDescent="0.25">
      <c r="A1914" s="3">
        <v>40877</v>
      </c>
      <c r="B1914" s="2">
        <f>Table3[[#This Row],[t0]]+1</f>
        <v>40878</v>
      </c>
      <c r="C1914" s="2">
        <f>Table3[[#This Row],[t0]]+2</f>
        <v>40879</v>
      </c>
      <c r="D1914" s="2">
        <f>Table3[[#This Row],[t0]]+3</f>
        <v>40880</v>
      </c>
      <c r="E1914" s="2">
        <f>Table3[[#This Row],[t0]]+4</f>
        <v>40881</v>
      </c>
    </row>
    <row r="1915" spans="1:5" x14ac:dyDescent="0.25">
      <c r="A1915" s="4">
        <v>40877</v>
      </c>
      <c r="B1915" s="2">
        <f>Table3[[#This Row],[t0]]+1</f>
        <v>40878</v>
      </c>
      <c r="C1915" s="2">
        <f>Table3[[#This Row],[t0]]+2</f>
        <v>40879</v>
      </c>
      <c r="D1915" s="2">
        <f>Table3[[#This Row],[t0]]+3</f>
        <v>40880</v>
      </c>
      <c r="E1915" s="2">
        <f>Table3[[#This Row],[t0]]+4</f>
        <v>40881</v>
      </c>
    </row>
    <row r="1916" spans="1:5" x14ac:dyDescent="0.25">
      <c r="A1916" s="3">
        <v>40877</v>
      </c>
      <c r="B1916" s="2">
        <f>Table3[[#This Row],[t0]]+1</f>
        <v>40878</v>
      </c>
      <c r="C1916" s="2">
        <f>Table3[[#This Row],[t0]]+2</f>
        <v>40879</v>
      </c>
      <c r="D1916" s="2">
        <f>Table3[[#This Row],[t0]]+3</f>
        <v>40880</v>
      </c>
      <c r="E1916" s="2">
        <f>Table3[[#This Row],[t0]]+4</f>
        <v>40881</v>
      </c>
    </row>
    <row r="1917" spans="1:5" x14ac:dyDescent="0.25">
      <c r="A1917" s="4">
        <v>40877</v>
      </c>
      <c r="B1917" s="2">
        <f>Table3[[#This Row],[t0]]+1</f>
        <v>40878</v>
      </c>
      <c r="C1917" s="2">
        <f>Table3[[#This Row],[t0]]+2</f>
        <v>40879</v>
      </c>
      <c r="D1917" s="2">
        <f>Table3[[#This Row],[t0]]+3</f>
        <v>40880</v>
      </c>
      <c r="E1917" s="2">
        <f>Table3[[#This Row],[t0]]+4</f>
        <v>40881</v>
      </c>
    </row>
    <row r="1918" spans="1:5" x14ac:dyDescent="0.25">
      <c r="A1918" s="3">
        <v>40877</v>
      </c>
      <c r="B1918" s="2">
        <f>Table3[[#This Row],[t0]]+1</f>
        <v>40878</v>
      </c>
      <c r="C1918" s="2">
        <f>Table3[[#This Row],[t0]]+2</f>
        <v>40879</v>
      </c>
      <c r="D1918" s="2">
        <f>Table3[[#This Row],[t0]]+3</f>
        <v>40880</v>
      </c>
      <c r="E1918" s="2">
        <f>Table3[[#This Row],[t0]]+4</f>
        <v>40881</v>
      </c>
    </row>
    <row r="1919" spans="1:5" x14ac:dyDescent="0.25">
      <c r="A1919" s="4">
        <v>40877</v>
      </c>
      <c r="B1919" s="2">
        <f>Table3[[#This Row],[t0]]+1</f>
        <v>40878</v>
      </c>
      <c r="C1919" s="2">
        <f>Table3[[#This Row],[t0]]+2</f>
        <v>40879</v>
      </c>
      <c r="D1919" s="2">
        <f>Table3[[#This Row],[t0]]+3</f>
        <v>40880</v>
      </c>
      <c r="E1919" s="2">
        <f>Table3[[#This Row],[t0]]+4</f>
        <v>40881</v>
      </c>
    </row>
    <row r="1920" spans="1:5" x14ac:dyDescent="0.25">
      <c r="A1920" s="3">
        <v>40877</v>
      </c>
      <c r="B1920" s="2">
        <f>Table3[[#This Row],[t0]]+1</f>
        <v>40878</v>
      </c>
      <c r="C1920" s="2">
        <f>Table3[[#This Row],[t0]]+2</f>
        <v>40879</v>
      </c>
      <c r="D1920" s="2">
        <f>Table3[[#This Row],[t0]]+3</f>
        <v>40880</v>
      </c>
      <c r="E1920" s="2">
        <f>Table3[[#This Row],[t0]]+4</f>
        <v>40881</v>
      </c>
    </row>
    <row r="1921" spans="1:5" x14ac:dyDescent="0.25">
      <c r="A1921" s="4">
        <v>40878</v>
      </c>
      <c r="B1921" s="2">
        <f>Table3[[#This Row],[t0]]+1</f>
        <v>40879</v>
      </c>
      <c r="C1921" s="2">
        <f>Table3[[#This Row],[t0]]+2</f>
        <v>40880</v>
      </c>
      <c r="D1921" s="2">
        <f>Table3[[#This Row],[t0]]+3</f>
        <v>40881</v>
      </c>
      <c r="E1921" s="2">
        <f>Table3[[#This Row],[t0]]+4</f>
        <v>40882</v>
      </c>
    </row>
    <row r="1922" spans="1:5" x14ac:dyDescent="0.25">
      <c r="A1922" s="3">
        <v>40881</v>
      </c>
      <c r="B1922" s="2">
        <f>Table3[[#This Row],[t0]]+1</f>
        <v>40882</v>
      </c>
      <c r="C1922" s="2">
        <f>Table3[[#This Row],[t0]]+2</f>
        <v>40883</v>
      </c>
      <c r="D1922" s="2">
        <f>Table3[[#This Row],[t0]]+3</f>
        <v>40884</v>
      </c>
      <c r="E1922" s="2">
        <f>Table3[[#This Row],[t0]]+4</f>
        <v>40885</v>
      </c>
    </row>
    <row r="1923" spans="1:5" x14ac:dyDescent="0.25">
      <c r="A1923" s="4">
        <v>40883</v>
      </c>
      <c r="B1923" s="2">
        <f>Table3[[#This Row],[t0]]+1</f>
        <v>40884</v>
      </c>
      <c r="C1923" s="2">
        <f>Table3[[#This Row],[t0]]+2</f>
        <v>40885</v>
      </c>
      <c r="D1923" s="2">
        <f>Table3[[#This Row],[t0]]+3</f>
        <v>40886</v>
      </c>
      <c r="E1923" s="2">
        <f>Table3[[#This Row],[t0]]+4</f>
        <v>40887</v>
      </c>
    </row>
    <row r="1924" spans="1:5" x14ac:dyDescent="0.25">
      <c r="A1924" s="3">
        <v>40892</v>
      </c>
      <c r="B1924" s="2">
        <f>Table3[[#This Row],[t0]]+1</f>
        <v>40893</v>
      </c>
      <c r="C1924" s="2">
        <f>Table3[[#This Row],[t0]]+2</f>
        <v>40894</v>
      </c>
      <c r="D1924" s="2">
        <f>Table3[[#This Row],[t0]]+3</f>
        <v>40895</v>
      </c>
      <c r="E1924" s="2">
        <f>Table3[[#This Row],[t0]]+4</f>
        <v>40896</v>
      </c>
    </row>
    <row r="1925" spans="1:5" x14ac:dyDescent="0.25">
      <c r="A1925" s="4">
        <v>40895</v>
      </c>
      <c r="B1925" s="2">
        <f>Table3[[#This Row],[t0]]+1</f>
        <v>40896</v>
      </c>
      <c r="C1925" s="2">
        <f>Table3[[#This Row],[t0]]+2</f>
        <v>40897</v>
      </c>
      <c r="D1925" s="2">
        <f>Table3[[#This Row],[t0]]+3</f>
        <v>40898</v>
      </c>
      <c r="E1925" s="2">
        <f>Table3[[#This Row],[t0]]+4</f>
        <v>40899</v>
      </c>
    </row>
    <row r="1926" spans="1:5" x14ac:dyDescent="0.25">
      <c r="A1926" s="3">
        <v>40897</v>
      </c>
      <c r="B1926" s="2">
        <f>Table3[[#This Row],[t0]]+1</f>
        <v>40898</v>
      </c>
      <c r="C1926" s="2">
        <f>Table3[[#This Row],[t0]]+2</f>
        <v>40899</v>
      </c>
      <c r="D1926" s="2">
        <f>Table3[[#This Row],[t0]]+3</f>
        <v>40900</v>
      </c>
      <c r="E1926" s="2">
        <f>Table3[[#This Row],[t0]]+4</f>
        <v>40901</v>
      </c>
    </row>
    <row r="1927" spans="1:5" x14ac:dyDescent="0.25">
      <c r="A1927" s="4">
        <v>40898</v>
      </c>
      <c r="B1927" s="2">
        <f>Table3[[#This Row],[t0]]+1</f>
        <v>40899</v>
      </c>
      <c r="C1927" s="2">
        <f>Table3[[#This Row],[t0]]+2</f>
        <v>40900</v>
      </c>
      <c r="D1927" s="2">
        <f>Table3[[#This Row],[t0]]+3</f>
        <v>40901</v>
      </c>
      <c r="E1927" s="2">
        <f>Table3[[#This Row],[t0]]+4</f>
        <v>40902</v>
      </c>
    </row>
    <row r="1928" spans="1:5" x14ac:dyDescent="0.25">
      <c r="A1928" s="3">
        <v>40902</v>
      </c>
      <c r="B1928" s="2">
        <f>Table3[[#This Row],[t0]]+1</f>
        <v>40903</v>
      </c>
      <c r="C1928" s="2">
        <f>Table3[[#This Row],[t0]]+2</f>
        <v>40904</v>
      </c>
      <c r="D1928" s="2">
        <f>Table3[[#This Row],[t0]]+3</f>
        <v>40905</v>
      </c>
      <c r="E1928" s="2">
        <f>Table3[[#This Row],[t0]]+4</f>
        <v>40906</v>
      </c>
    </row>
    <row r="1929" spans="1:5" x14ac:dyDescent="0.25">
      <c r="A1929" s="4">
        <v>40908</v>
      </c>
      <c r="B1929" s="2">
        <f>Table3[[#This Row],[t0]]+1</f>
        <v>40909</v>
      </c>
      <c r="C1929" s="2">
        <f>Table3[[#This Row],[t0]]+2</f>
        <v>40910</v>
      </c>
      <c r="D1929" s="2">
        <f>Table3[[#This Row],[t0]]+3</f>
        <v>40911</v>
      </c>
      <c r="E1929" s="2">
        <f>Table3[[#This Row],[t0]]+4</f>
        <v>40912</v>
      </c>
    </row>
    <row r="1930" spans="1:5" x14ac:dyDescent="0.25">
      <c r="A1930" s="3">
        <v>40909</v>
      </c>
      <c r="B1930" s="2">
        <f>Table3[[#This Row],[t0]]+1</f>
        <v>40910</v>
      </c>
      <c r="C1930" s="2">
        <f>Table3[[#This Row],[t0]]+2</f>
        <v>40911</v>
      </c>
      <c r="D1930" s="2">
        <f>Table3[[#This Row],[t0]]+3</f>
        <v>40912</v>
      </c>
      <c r="E1930" s="2">
        <f>Table3[[#This Row],[t0]]+4</f>
        <v>40913</v>
      </c>
    </row>
    <row r="1931" spans="1:5" x14ac:dyDescent="0.25">
      <c r="A1931" s="4">
        <v>40913</v>
      </c>
      <c r="B1931" s="2">
        <f>Table3[[#This Row],[t0]]+1</f>
        <v>40914</v>
      </c>
      <c r="C1931" s="2">
        <f>Table3[[#This Row],[t0]]+2</f>
        <v>40915</v>
      </c>
      <c r="D1931" s="2">
        <f>Table3[[#This Row],[t0]]+3</f>
        <v>40916</v>
      </c>
      <c r="E1931" s="2">
        <f>Table3[[#This Row],[t0]]+4</f>
        <v>40917</v>
      </c>
    </row>
    <row r="1932" spans="1:5" x14ac:dyDescent="0.25">
      <c r="A1932" s="3">
        <v>40923</v>
      </c>
      <c r="B1932" s="2">
        <f>Table3[[#This Row],[t0]]+1</f>
        <v>40924</v>
      </c>
      <c r="C1932" s="2">
        <f>Table3[[#This Row],[t0]]+2</f>
        <v>40925</v>
      </c>
      <c r="D1932" s="2">
        <f>Table3[[#This Row],[t0]]+3</f>
        <v>40926</v>
      </c>
      <c r="E1932" s="2">
        <f>Table3[[#This Row],[t0]]+4</f>
        <v>40927</v>
      </c>
    </row>
    <row r="1933" spans="1:5" x14ac:dyDescent="0.25">
      <c r="A1933" s="4">
        <v>40925</v>
      </c>
      <c r="B1933" s="2">
        <f>Table3[[#This Row],[t0]]+1</f>
        <v>40926</v>
      </c>
      <c r="C1933" s="2">
        <f>Table3[[#This Row],[t0]]+2</f>
        <v>40927</v>
      </c>
      <c r="D1933" s="2">
        <f>Table3[[#This Row],[t0]]+3</f>
        <v>40928</v>
      </c>
      <c r="E1933" s="2">
        <f>Table3[[#This Row],[t0]]+4</f>
        <v>40929</v>
      </c>
    </row>
    <row r="1934" spans="1:5" x14ac:dyDescent="0.25">
      <c r="A1934" s="3">
        <v>40926</v>
      </c>
      <c r="B1934" s="2">
        <f>Table3[[#This Row],[t0]]+1</f>
        <v>40927</v>
      </c>
      <c r="C1934" s="2">
        <f>Table3[[#This Row],[t0]]+2</f>
        <v>40928</v>
      </c>
      <c r="D1934" s="2">
        <f>Table3[[#This Row],[t0]]+3</f>
        <v>40929</v>
      </c>
      <c r="E1934" s="2">
        <f>Table3[[#This Row],[t0]]+4</f>
        <v>40930</v>
      </c>
    </row>
    <row r="1935" spans="1:5" x14ac:dyDescent="0.25">
      <c r="A1935" s="4">
        <v>40930</v>
      </c>
      <c r="B1935" s="2">
        <f>Table3[[#This Row],[t0]]+1</f>
        <v>40931</v>
      </c>
      <c r="C1935" s="2">
        <f>Table3[[#This Row],[t0]]+2</f>
        <v>40932</v>
      </c>
      <c r="D1935" s="2">
        <f>Table3[[#This Row],[t0]]+3</f>
        <v>40933</v>
      </c>
      <c r="E1935" s="2">
        <f>Table3[[#This Row],[t0]]+4</f>
        <v>40934</v>
      </c>
    </row>
    <row r="1936" spans="1:5" x14ac:dyDescent="0.25">
      <c r="A1936" s="3">
        <v>40930</v>
      </c>
      <c r="B1936" s="2">
        <f>Table3[[#This Row],[t0]]+1</f>
        <v>40931</v>
      </c>
      <c r="C1936" s="2">
        <f>Table3[[#This Row],[t0]]+2</f>
        <v>40932</v>
      </c>
      <c r="D1936" s="2">
        <f>Table3[[#This Row],[t0]]+3</f>
        <v>40933</v>
      </c>
      <c r="E1936" s="2">
        <f>Table3[[#This Row],[t0]]+4</f>
        <v>40934</v>
      </c>
    </row>
    <row r="1937" spans="1:5" x14ac:dyDescent="0.25">
      <c r="A1937" s="4">
        <v>40932</v>
      </c>
      <c r="B1937" s="2">
        <f>Table3[[#This Row],[t0]]+1</f>
        <v>40933</v>
      </c>
      <c r="C1937" s="2">
        <f>Table3[[#This Row],[t0]]+2</f>
        <v>40934</v>
      </c>
      <c r="D1937" s="2">
        <f>Table3[[#This Row],[t0]]+3</f>
        <v>40935</v>
      </c>
      <c r="E1937" s="2">
        <f>Table3[[#This Row],[t0]]+4</f>
        <v>40936</v>
      </c>
    </row>
    <row r="1938" spans="1:5" x14ac:dyDescent="0.25">
      <c r="A1938" s="3">
        <v>40939</v>
      </c>
      <c r="B1938" s="2">
        <f>Table3[[#This Row],[t0]]+1</f>
        <v>40940</v>
      </c>
      <c r="C1938" s="2">
        <f>Table3[[#This Row],[t0]]+2</f>
        <v>40941</v>
      </c>
      <c r="D1938" s="2">
        <f>Table3[[#This Row],[t0]]+3</f>
        <v>40942</v>
      </c>
      <c r="E1938" s="2">
        <f>Table3[[#This Row],[t0]]+4</f>
        <v>40943</v>
      </c>
    </row>
    <row r="1939" spans="1:5" x14ac:dyDescent="0.25">
      <c r="A1939" s="4">
        <v>40940</v>
      </c>
      <c r="B1939" s="2">
        <f>Table3[[#This Row],[t0]]+1</f>
        <v>40941</v>
      </c>
      <c r="C1939" s="2">
        <f>Table3[[#This Row],[t0]]+2</f>
        <v>40942</v>
      </c>
      <c r="D1939" s="2">
        <f>Table3[[#This Row],[t0]]+3</f>
        <v>40943</v>
      </c>
      <c r="E1939" s="2">
        <f>Table3[[#This Row],[t0]]+4</f>
        <v>40944</v>
      </c>
    </row>
    <row r="1940" spans="1:5" x14ac:dyDescent="0.25">
      <c r="A1940" s="3">
        <v>40942</v>
      </c>
      <c r="B1940" s="2">
        <f>Table3[[#This Row],[t0]]+1</f>
        <v>40943</v>
      </c>
      <c r="C1940" s="2">
        <f>Table3[[#This Row],[t0]]+2</f>
        <v>40944</v>
      </c>
      <c r="D1940" s="2">
        <f>Table3[[#This Row],[t0]]+3</f>
        <v>40945</v>
      </c>
      <c r="E1940" s="2">
        <f>Table3[[#This Row],[t0]]+4</f>
        <v>40946</v>
      </c>
    </row>
    <row r="1941" spans="1:5" x14ac:dyDescent="0.25">
      <c r="A1941" s="4">
        <v>40942</v>
      </c>
      <c r="B1941" s="2">
        <f>Table3[[#This Row],[t0]]+1</f>
        <v>40943</v>
      </c>
      <c r="C1941" s="2">
        <f>Table3[[#This Row],[t0]]+2</f>
        <v>40944</v>
      </c>
      <c r="D1941" s="2">
        <f>Table3[[#This Row],[t0]]+3</f>
        <v>40945</v>
      </c>
      <c r="E1941" s="2">
        <f>Table3[[#This Row],[t0]]+4</f>
        <v>40946</v>
      </c>
    </row>
    <row r="1942" spans="1:5" x14ac:dyDescent="0.25">
      <c r="A1942" s="3">
        <v>40947</v>
      </c>
      <c r="B1942" s="2">
        <f>Table3[[#This Row],[t0]]+1</f>
        <v>40948</v>
      </c>
      <c r="C1942" s="2">
        <f>Table3[[#This Row],[t0]]+2</f>
        <v>40949</v>
      </c>
      <c r="D1942" s="2">
        <f>Table3[[#This Row],[t0]]+3</f>
        <v>40950</v>
      </c>
      <c r="E1942" s="2">
        <f>Table3[[#This Row],[t0]]+4</f>
        <v>40951</v>
      </c>
    </row>
    <row r="1943" spans="1:5" x14ac:dyDescent="0.25">
      <c r="A1943" s="4">
        <v>40953</v>
      </c>
      <c r="B1943" s="2">
        <f>Table3[[#This Row],[t0]]+1</f>
        <v>40954</v>
      </c>
      <c r="C1943" s="2">
        <f>Table3[[#This Row],[t0]]+2</f>
        <v>40955</v>
      </c>
      <c r="D1943" s="2">
        <f>Table3[[#This Row],[t0]]+3</f>
        <v>40956</v>
      </c>
      <c r="E1943" s="2">
        <f>Table3[[#This Row],[t0]]+4</f>
        <v>40957</v>
      </c>
    </row>
    <row r="1944" spans="1:5" x14ac:dyDescent="0.25">
      <c r="A1944" s="3">
        <v>40957</v>
      </c>
      <c r="B1944" s="2">
        <f>Table3[[#This Row],[t0]]+1</f>
        <v>40958</v>
      </c>
      <c r="C1944" s="2">
        <f>Table3[[#This Row],[t0]]+2</f>
        <v>40959</v>
      </c>
      <c r="D1944" s="2">
        <f>Table3[[#This Row],[t0]]+3</f>
        <v>40960</v>
      </c>
      <c r="E1944" s="2">
        <f>Table3[[#This Row],[t0]]+4</f>
        <v>40961</v>
      </c>
    </row>
    <row r="1945" spans="1:5" x14ac:dyDescent="0.25">
      <c r="A1945" s="4">
        <v>40959</v>
      </c>
      <c r="B1945" s="2">
        <f>Table3[[#This Row],[t0]]+1</f>
        <v>40960</v>
      </c>
      <c r="C1945" s="2">
        <f>Table3[[#This Row],[t0]]+2</f>
        <v>40961</v>
      </c>
      <c r="D1945" s="2">
        <f>Table3[[#This Row],[t0]]+3</f>
        <v>40962</v>
      </c>
      <c r="E1945" s="2">
        <f>Table3[[#This Row],[t0]]+4</f>
        <v>40963</v>
      </c>
    </row>
    <row r="1946" spans="1:5" x14ac:dyDescent="0.25">
      <c r="A1946" s="3">
        <v>40959</v>
      </c>
      <c r="B1946" s="2">
        <f>Table3[[#This Row],[t0]]+1</f>
        <v>40960</v>
      </c>
      <c r="C1946" s="2">
        <f>Table3[[#This Row],[t0]]+2</f>
        <v>40961</v>
      </c>
      <c r="D1946" s="2">
        <f>Table3[[#This Row],[t0]]+3</f>
        <v>40962</v>
      </c>
      <c r="E1946" s="2">
        <f>Table3[[#This Row],[t0]]+4</f>
        <v>40963</v>
      </c>
    </row>
    <row r="1947" spans="1:5" x14ac:dyDescent="0.25">
      <c r="A1947" s="4">
        <v>40963</v>
      </c>
      <c r="B1947" s="2">
        <f>Table3[[#This Row],[t0]]+1</f>
        <v>40964</v>
      </c>
      <c r="C1947" s="2">
        <f>Table3[[#This Row],[t0]]+2</f>
        <v>40965</v>
      </c>
      <c r="D1947" s="2">
        <f>Table3[[#This Row],[t0]]+3</f>
        <v>40966</v>
      </c>
      <c r="E1947" s="2">
        <f>Table3[[#This Row],[t0]]+4</f>
        <v>40967</v>
      </c>
    </row>
    <row r="1948" spans="1:5" x14ac:dyDescent="0.25">
      <c r="A1948" s="3">
        <v>40969</v>
      </c>
      <c r="B1948" s="2">
        <f>Table3[[#This Row],[t0]]+1</f>
        <v>40970</v>
      </c>
      <c r="C1948" s="2">
        <f>Table3[[#This Row],[t0]]+2</f>
        <v>40971</v>
      </c>
      <c r="D1948" s="2">
        <f>Table3[[#This Row],[t0]]+3</f>
        <v>40972</v>
      </c>
      <c r="E1948" s="2">
        <f>Table3[[#This Row],[t0]]+4</f>
        <v>40973</v>
      </c>
    </row>
    <row r="1949" spans="1:5" x14ac:dyDescent="0.25">
      <c r="A1949" s="4">
        <v>40969</v>
      </c>
      <c r="B1949" s="2">
        <f>Table3[[#This Row],[t0]]+1</f>
        <v>40970</v>
      </c>
      <c r="C1949" s="2">
        <f>Table3[[#This Row],[t0]]+2</f>
        <v>40971</v>
      </c>
      <c r="D1949" s="2">
        <f>Table3[[#This Row],[t0]]+3</f>
        <v>40972</v>
      </c>
      <c r="E1949" s="2">
        <f>Table3[[#This Row],[t0]]+4</f>
        <v>40973</v>
      </c>
    </row>
    <row r="1950" spans="1:5" x14ac:dyDescent="0.25">
      <c r="A1950" s="3">
        <v>40973</v>
      </c>
      <c r="B1950" s="2">
        <f>Table3[[#This Row],[t0]]+1</f>
        <v>40974</v>
      </c>
      <c r="C1950" s="2">
        <f>Table3[[#This Row],[t0]]+2</f>
        <v>40975</v>
      </c>
      <c r="D1950" s="2">
        <f>Table3[[#This Row],[t0]]+3</f>
        <v>40976</v>
      </c>
      <c r="E1950" s="2">
        <f>Table3[[#This Row],[t0]]+4</f>
        <v>40977</v>
      </c>
    </row>
    <row r="1951" spans="1:5" x14ac:dyDescent="0.25">
      <c r="A1951" s="4">
        <v>40980</v>
      </c>
      <c r="B1951" s="2">
        <f>Table3[[#This Row],[t0]]+1</f>
        <v>40981</v>
      </c>
      <c r="C1951" s="2">
        <f>Table3[[#This Row],[t0]]+2</f>
        <v>40982</v>
      </c>
      <c r="D1951" s="2">
        <f>Table3[[#This Row],[t0]]+3</f>
        <v>40983</v>
      </c>
      <c r="E1951" s="2">
        <f>Table3[[#This Row],[t0]]+4</f>
        <v>40984</v>
      </c>
    </row>
    <row r="1952" spans="1:5" x14ac:dyDescent="0.25">
      <c r="A1952" s="3">
        <v>40983</v>
      </c>
      <c r="B1952" s="2">
        <f>Table3[[#This Row],[t0]]+1</f>
        <v>40984</v>
      </c>
      <c r="C1952" s="2">
        <f>Table3[[#This Row],[t0]]+2</f>
        <v>40985</v>
      </c>
      <c r="D1952" s="2">
        <f>Table3[[#This Row],[t0]]+3</f>
        <v>40986</v>
      </c>
      <c r="E1952" s="2">
        <f>Table3[[#This Row],[t0]]+4</f>
        <v>40987</v>
      </c>
    </row>
    <row r="1953" spans="1:5" x14ac:dyDescent="0.25">
      <c r="A1953" s="4">
        <v>40991</v>
      </c>
      <c r="B1953" s="2">
        <f>Table3[[#This Row],[t0]]+1</f>
        <v>40992</v>
      </c>
      <c r="C1953" s="2">
        <f>Table3[[#This Row],[t0]]+2</f>
        <v>40993</v>
      </c>
      <c r="D1953" s="2">
        <f>Table3[[#This Row],[t0]]+3</f>
        <v>40994</v>
      </c>
      <c r="E1953" s="2">
        <f>Table3[[#This Row],[t0]]+4</f>
        <v>40995</v>
      </c>
    </row>
    <row r="1954" spans="1:5" x14ac:dyDescent="0.25">
      <c r="A1954" s="3">
        <v>40993</v>
      </c>
      <c r="B1954" s="2">
        <f>Table3[[#This Row],[t0]]+1</f>
        <v>40994</v>
      </c>
      <c r="C1954" s="2">
        <f>Table3[[#This Row],[t0]]+2</f>
        <v>40995</v>
      </c>
      <c r="D1954" s="2">
        <f>Table3[[#This Row],[t0]]+3</f>
        <v>40996</v>
      </c>
      <c r="E1954" s="2">
        <f>Table3[[#This Row],[t0]]+4</f>
        <v>40997</v>
      </c>
    </row>
    <row r="1955" spans="1:5" x14ac:dyDescent="0.25">
      <c r="A1955" s="4">
        <v>40995</v>
      </c>
      <c r="B1955" s="2">
        <f>Table3[[#This Row],[t0]]+1</f>
        <v>40996</v>
      </c>
      <c r="C1955" s="2">
        <f>Table3[[#This Row],[t0]]+2</f>
        <v>40997</v>
      </c>
      <c r="D1955" s="2">
        <f>Table3[[#This Row],[t0]]+3</f>
        <v>40998</v>
      </c>
      <c r="E1955" s="2">
        <f>Table3[[#This Row],[t0]]+4</f>
        <v>40999</v>
      </c>
    </row>
    <row r="1956" spans="1:5" x14ac:dyDescent="0.25">
      <c r="A1956" s="3">
        <v>40997</v>
      </c>
      <c r="B1956" s="2">
        <f>Table3[[#This Row],[t0]]+1</f>
        <v>40998</v>
      </c>
      <c r="C1956" s="2">
        <f>Table3[[#This Row],[t0]]+2</f>
        <v>40999</v>
      </c>
      <c r="D1956" s="2">
        <f>Table3[[#This Row],[t0]]+3</f>
        <v>41000</v>
      </c>
      <c r="E1956" s="2">
        <f>Table3[[#This Row],[t0]]+4</f>
        <v>41001</v>
      </c>
    </row>
    <row r="1957" spans="1:5" x14ac:dyDescent="0.25">
      <c r="A1957" s="4">
        <v>41006</v>
      </c>
      <c r="B1957" s="2">
        <f>Table3[[#This Row],[t0]]+1</f>
        <v>41007</v>
      </c>
      <c r="C1957" s="2">
        <f>Table3[[#This Row],[t0]]+2</f>
        <v>41008</v>
      </c>
      <c r="D1957" s="2">
        <f>Table3[[#This Row],[t0]]+3</f>
        <v>41009</v>
      </c>
      <c r="E1957" s="2">
        <f>Table3[[#This Row],[t0]]+4</f>
        <v>41010</v>
      </c>
    </row>
    <row r="1958" spans="1:5" x14ac:dyDescent="0.25">
      <c r="A1958" s="3">
        <v>41007</v>
      </c>
      <c r="B1958" s="2">
        <f>Table3[[#This Row],[t0]]+1</f>
        <v>41008</v>
      </c>
      <c r="C1958" s="2">
        <f>Table3[[#This Row],[t0]]+2</f>
        <v>41009</v>
      </c>
      <c r="D1958" s="2">
        <f>Table3[[#This Row],[t0]]+3</f>
        <v>41010</v>
      </c>
      <c r="E1958" s="2">
        <f>Table3[[#This Row],[t0]]+4</f>
        <v>41011</v>
      </c>
    </row>
    <row r="1959" spans="1:5" x14ac:dyDescent="0.25">
      <c r="A1959" s="4">
        <v>41008</v>
      </c>
      <c r="B1959" s="2">
        <f>Table3[[#This Row],[t0]]+1</f>
        <v>41009</v>
      </c>
      <c r="C1959" s="2">
        <f>Table3[[#This Row],[t0]]+2</f>
        <v>41010</v>
      </c>
      <c r="D1959" s="2">
        <f>Table3[[#This Row],[t0]]+3</f>
        <v>41011</v>
      </c>
      <c r="E1959" s="2">
        <f>Table3[[#This Row],[t0]]+4</f>
        <v>41012</v>
      </c>
    </row>
    <row r="1960" spans="1:5" x14ac:dyDescent="0.25">
      <c r="A1960" s="3">
        <v>41009</v>
      </c>
      <c r="B1960" s="2">
        <f>Table3[[#This Row],[t0]]+1</f>
        <v>41010</v>
      </c>
      <c r="C1960" s="2">
        <f>Table3[[#This Row],[t0]]+2</f>
        <v>41011</v>
      </c>
      <c r="D1960" s="2">
        <f>Table3[[#This Row],[t0]]+3</f>
        <v>41012</v>
      </c>
      <c r="E1960" s="2">
        <f>Table3[[#This Row],[t0]]+4</f>
        <v>41013</v>
      </c>
    </row>
    <row r="1961" spans="1:5" x14ac:dyDescent="0.25">
      <c r="A1961" s="4">
        <v>41009</v>
      </c>
      <c r="B1961" s="2">
        <f>Table3[[#This Row],[t0]]+1</f>
        <v>41010</v>
      </c>
      <c r="C1961" s="2">
        <f>Table3[[#This Row],[t0]]+2</f>
        <v>41011</v>
      </c>
      <c r="D1961" s="2">
        <f>Table3[[#This Row],[t0]]+3</f>
        <v>41012</v>
      </c>
      <c r="E1961" s="2">
        <f>Table3[[#This Row],[t0]]+4</f>
        <v>41013</v>
      </c>
    </row>
    <row r="1962" spans="1:5" x14ac:dyDescent="0.25">
      <c r="A1962" s="3">
        <v>41013</v>
      </c>
      <c r="B1962" s="2">
        <f>Table3[[#This Row],[t0]]+1</f>
        <v>41014</v>
      </c>
      <c r="C1962" s="2">
        <f>Table3[[#This Row],[t0]]+2</f>
        <v>41015</v>
      </c>
      <c r="D1962" s="2">
        <f>Table3[[#This Row],[t0]]+3</f>
        <v>41016</v>
      </c>
      <c r="E1962" s="2">
        <f>Table3[[#This Row],[t0]]+4</f>
        <v>41017</v>
      </c>
    </row>
    <row r="1963" spans="1:5" x14ac:dyDescent="0.25">
      <c r="A1963" s="4">
        <v>41019</v>
      </c>
      <c r="B1963" s="2">
        <f>Table3[[#This Row],[t0]]+1</f>
        <v>41020</v>
      </c>
      <c r="C1963" s="2">
        <f>Table3[[#This Row],[t0]]+2</f>
        <v>41021</v>
      </c>
      <c r="D1963" s="2">
        <f>Table3[[#This Row],[t0]]+3</f>
        <v>41022</v>
      </c>
      <c r="E1963" s="2">
        <f>Table3[[#This Row],[t0]]+4</f>
        <v>41023</v>
      </c>
    </row>
    <row r="1964" spans="1:5" x14ac:dyDescent="0.25">
      <c r="A1964" s="3">
        <v>41019</v>
      </c>
      <c r="B1964" s="2">
        <f>Table3[[#This Row],[t0]]+1</f>
        <v>41020</v>
      </c>
      <c r="C1964" s="2">
        <f>Table3[[#This Row],[t0]]+2</f>
        <v>41021</v>
      </c>
      <c r="D1964" s="2">
        <f>Table3[[#This Row],[t0]]+3</f>
        <v>41022</v>
      </c>
      <c r="E1964" s="2">
        <f>Table3[[#This Row],[t0]]+4</f>
        <v>41023</v>
      </c>
    </row>
    <row r="1965" spans="1:5" x14ac:dyDescent="0.25">
      <c r="A1965" s="4">
        <v>41021</v>
      </c>
      <c r="B1965" s="2">
        <f>Table3[[#This Row],[t0]]+1</f>
        <v>41022</v>
      </c>
      <c r="C1965" s="2">
        <f>Table3[[#This Row],[t0]]+2</f>
        <v>41023</v>
      </c>
      <c r="D1965" s="2">
        <f>Table3[[#This Row],[t0]]+3</f>
        <v>41024</v>
      </c>
      <c r="E1965" s="2">
        <f>Table3[[#This Row],[t0]]+4</f>
        <v>41025</v>
      </c>
    </row>
    <row r="1966" spans="1:5" x14ac:dyDescent="0.25">
      <c r="A1966" s="3">
        <v>41021</v>
      </c>
      <c r="B1966" s="2">
        <f>Table3[[#This Row],[t0]]+1</f>
        <v>41022</v>
      </c>
      <c r="C1966" s="2">
        <f>Table3[[#This Row],[t0]]+2</f>
        <v>41023</v>
      </c>
      <c r="D1966" s="2">
        <f>Table3[[#This Row],[t0]]+3</f>
        <v>41024</v>
      </c>
      <c r="E1966" s="2">
        <f>Table3[[#This Row],[t0]]+4</f>
        <v>41025</v>
      </c>
    </row>
    <row r="1967" spans="1:5" x14ac:dyDescent="0.25">
      <c r="A1967" s="4">
        <v>41022</v>
      </c>
      <c r="B1967" s="2">
        <f>Table3[[#This Row],[t0]]+1</f>
        <v>41023</v>
      </c>
      <c r="C1967" s="2">
        <f>Table3[[#This Row],[t0]]+2</f>
        <v>41024</v>
      </c>
      <c r="D1967" s="2">
        <f>Table3[[#This Row],[t0]]+3</f>
        <v>41025</v>
      </c>
      <c r="E1967" s="2">
        <f>Table3[[#This Row],[t0]]+4</f>
        <v>41026</v>
      </c>
    </row>
    <row r="1968" spans="1:5" x14ac:dyDescent="0.25">
      <c r="A1968" s="3">
        <v>41022</v>
      </c>
      <c r="B1968" s="2">
        <f>Table3[[#This Row],[t0]]+1</f>
        <v>41023</v>
      </c>
      <c r="C1968" s="2">
        <f>Table3[[#This Row],[t0]]+2</f>
        <v>41024</v>
      </c>
      <c r="D1968" s="2">
        <f>Table3[[#This Row],[t0]]+3</f>
        <v>41025</v>
      </c>
      <c r="E1968" s="2">
        <f>Table3[[#This Row],[t0]]+4</f>
        <v>41026</v>
      </c>
    </row>
    <row r="1969" spans="1:5" x14ac:dyDescent="0.25">
      <c r="A1969" s="4">
        <v>41027</v>
      </c>
      <c r="B1969" s="2">
        <f>Table3[[#This Row],[t0]]+1</f>
        <v>41028</v>
      </c>
      <c r="C1969" s="2">
        <f>Table3[[#This Row],[t0]]+2</f>
        <v>41029</v>
      </c>
      <c r="D1969" s="2">
        <f>Table3[[#This Row],[t0]]+3</f>
        <v>41030</v>
      </c>
      <c r="E1969" s="2">
        <f>Table3[[#This Row],[t0]]+4</f>
        <v>41031</v>
      </c>
    </row>
    <row r="1970" spans="1:5" x14ac:dyDescent="0.25">
      <c r="A1970" s="3">
        <v>41029</v>
      </c>
      <c r="B1970" s="2">
        <f>Table3[[#This Row],[t0]]+1</f>
        <v>41030</v>
      </c>
      <c r="C1970" s="2">
        <f>Table3[[#This Row],[t0]]+2</f>
        <v>41031</v>
      </c>
      <c r="D1970" s="2">
        <f>Table3[[#This Row],[t0]]+3</f>
        <v>41032</v>
      </c>
      <c r="E1970" s="2">
        <f>Table3[[#This Row],[t0]]+4</f>
        <v>41033</v>
      </c>
    </row>
    <row r="1971" spans="1:5" x14ac:dyDescent="0.25">
      <c r="A1971" s="4">
        <v>41030</v>
      </c>
      <c r="B1971" s="2">
        <f>Table3[[#This Row],[t0]]+1</f>
        <v>41031</v>
      </c>
      <c r="C1971" s="2">
        <f>Table3[[#This Row],[t0]]+2</f>
        <v>41032</v>
      </c>
      <c r="D1971" s="2">
        <f>Table3[[#This Row],[t0]]+3</f>
        <v>41033</v>
      </c>
      <c r="E1971" s="2">
        <f>Table3[[#This Row],[t0]]+4</f>
        <v>41034</v>
      </c>
    </row>
    <row r="1972" spans="1:5" x14ac:dyDescent="0.25">
      <c r="A1972" s="3">
        <v>41034</v>
      </c>
      <c r="B1972" s="2">
        <f>Table3[[#This Row],[t0]]+1</f>
        <v>41035</v>
      </c>
      <c r="C1972" s="2">
        <f>Table3[[#This Row],[t0]]+2</f>
        <v>41036</v>
      </c>
      <c r="D1972" s="2">
        <f>Table3[[#This Row],[t0]]+3</f>
        <v>41037</v>
      </c>
      <c r="E1972" s="2">
        <f>Table3[[#This Row],[t0]]+4</f>
        <v>41038</v>
      </c>
    </row>
    <row r="1973" spans="1:5" x14ac:dyDescent="0.25">
      <c r="A1973" s="4">
        <v>41036</v>
      </c>
      <c r="B1973" s="2">
        <f>Table3[[#This Row],[t0]]+1</f>
        <v>41037</v>
      </c>
      <c r="C1973" s="2">
        <f>Table3[[#This Row],[t0]]+2</f>
        <v>41038</v>
      </c>
      <c r="D1973" s="2">
        <f>Table3[[#This Row],[t0]]+3</f>
        <v>41039</v>
      </c>
      <c r="E1973" s="2">
        <f>Table3[[#This Row],[t0]]+4</f>
        <v>41040</v>
      </c>
    </row>
    <row r="1974" spans="1:5" x14ac:dyDescent="0.25">
      <c r="A1974" s="3">
        <v>41037</v>
      </c>
      <c r="B1974" s="2">
        <f>Table3[[#This Row],[t0]]+1</f>
        <v>41038</v>
      </c>
      <c r="C1974" s="2">
        <f>Table3[[#This Row],[t0]]+2</f>
        <v>41039</v>
      </c>
      <c r="D1974" s="2">
        <f>Table3[[#This Row],[t0]]+3</f>
        <v>41040</v>
      </c>
      <c r="E1974" s="2">
        <f>Table3[[#This Row],[t0]]+4</f>
        <v>41041</v>
      </c>
    </row>
    <row r="1975" spans="1:5" x14ac:dyDescent="0.25">
      <c r="A1975" s="4">
        <v>41037</v>
      </c>
      <c r="B1975" s="2">
        <f>Table3[[#This Row],[t0]]+1</f>
        <v>41038</v>
      </c>
      <c r="C1975" s="2">
        <f>Table3[[#This Row],[t0]]+2</f>
        <v>41039</v>
      </c>
      <c r="D1975" s="2">
        <f>Table3[[#This Row],[t0]]+3</f>
        <v>41040</v>
      </c>
      <c r="E1975" s="2">
        <f>Table3[[#This Row],[t0]]+4</f>
        <v>41041</v>
      </c>
    </row>
    <row r="1976" spans="1:5" x14ac:dyDescent="0.25">
      <c r="A1976" s="3">
        <v>41038</v>
      </c>
      <c r="B1976" s="2">
        <f>Table3[[#This Row],[t0]]+1</f>
        <v>41039</v>
      </c>
      <c r="C1976" s="2">
        <f>Table3[[#This Row],[t0]]+2</f>
        <v>41040</v>
      </c>
      <c r="D1976" s="2">
        <f>Table3[[#This Row],[t0]]+3</f>
        <v>41041</v>
      </c>
      <c r="E1976" s="2">
        <f>Table3[[#This Row],[t0]]+4</f>
        <v>41042</v>
      </c>
    </row>
    <row r="1977" spans="1:5" x14ac:dyDescent="0.25">
      <c r="A1977" s="4">
        <v>41041</v>
      </c>
      <c r="B1977" s="2">
        <f>Table3[[#This Row],[t0]]+1</f>
        <v>41042</v>
      </c>
      <c r="C1977" s="2">
        <f>Table3[[#This Row],[t0]]+2</f>
        <v>41043</v>
      </c>
      <c r="D1977" s="2">
        <f>Table3[[#This Row],[t0]]+3</f>
        <v>41044</v>
      </c>
      <c r="E1977" s="2">
        <f>Table3[[#This Row],[t0]]+4</f>
        <v>41045</v>
      </c>
    </row>
    <row r="1978" spans="1:5" x14ac:dyDescent="0.25">
      <c r="A1978" s="3">
        <v>41044</v>
      </c>
      <c r="B1978" s="2">
        <f>Table3[[#This Row],[t0]]+1</f>
        <v>41045</v>
      </c>
      <c r="C1978" s="2">
        <f>Table3[[#This Row],[t0]]+2</f>
        <v>41046</v>
      </c>
      <c r="D1978" s="2">
        <f>Table3[[#This Row],[t0]]+3</f>
        <v>41047</v>
      </c>
      <c r="E1978" s="2">
        <f>Table3[[#This Row],[t0]]+4</f>
        <v>41048</v>
      </c>
    </row>
    <row r="1979" spans="1:5" x14ac:dyDescent="0.25">
      <c r="A1979" s="4">
        <v>41047</v>
      </c>
      <c r="B1979" s="2">
        <f>Table3[[#This Row],[t0]]+1</f>
        <v>41048</v>
      </c>
      <c r="C1979" s="2">
        <f>Table3[[#This Row],[t0]]+2</f>
        <v>41049</v>
      </c>
      <c r="D1979" s="2">
        <f>Table3[[#This Row],[t0]]+3</f>
        <v>41050</v>
      </c>
      <c r="E1979" s="2">
        <f>Table3[[#This Row],[t0]]+4</f>
        <v>41051</v>
      </c>
    </row>
    <row r="1980" spans="1:5" x14ac:dyDescent="0.25">
      <c r="A1980" s="3">
        <v>41049</v>
      </c>
      <c r="B1980" s="2">
        <f>Table3[[#This Row],[t0]]+1</f>
        <v>41050</v>
      </c>
      <c r="C1980" s="2">
        <f>Table3[[#This Row],[t0]]+2</f>
        <v>41051</v>
      </c>
      <c r="D1980" s="2">
        <f>Table3[[#This Row],[t0]]+3</f>
        <v>41052</v>
      </c>
      <c r="E1980" s="2">
        <f>Table3[[#This Row],[t0]]+4</f>
        <v>41053</v>
      </c>
    </row>
    <row r="1981" spans="1:5" x14ac:dyDescent="0.25">
      <c r="A1981" s="4">
        <v>41049</v>
      </c>
      <c r="B1981" s="2">
        <f>Table3[[#This Row],[t0]]+1</f>
        <v>41050</v>
      </c>
      <c r="C1981" s="2">
        <f>Table3[[#This Row],[t0]]+2</f>
        <v>41051</v>
      </c>
      <c r="D1981" s="2">
        <f>Table3[[#This Row],[t0]]+3</f>
        <v>41052</v>
      </c>
      <c r="E1981" s="2">
        <f>Table3[[#This Row],[t0]]+4</f>
        <v>41053</v>
      </c>
    </row>
    <row r="1982" spans="1:5" x14ac:dyDescent="0.25">
      <c r="A1982" s="3">
        <v>41053</v>
      </c>
      <c r="B1982" s="2">
        <f>Table3[[#This Row],[t0]]+1</f>
        <v>41054</v>
      </c>
      <c r="C1982" s="2">
        <f>Table3[[#This Row],[t0]]+2</f>
        <v>41055</v>
      </c>
      <c r="D1982" s="2">
        <f>Table3[[#This Row],[t0]]+3</f>
        <v>41056</v>
      </c>
      <c r="E1982" s="2">
        <f>Table3[[#This Row],[t0]]+4</f>
        <v>41057</v>
      </c>
    </row>
    <row r="1983" spans="1:5" x14ac:dyDescent="0.25">
      <c r="A1983" s="4">
        <v>41053</v>
      </c>
      <c r="B1983" s="2">
        <f>Table3[[#This Row],[t0]]+1</f>
        <v>41054</v>
      </c>
      <c r="C1983" s="2">
        <f>Table3[[#This Row],[t0]]+2</f>
        <v>41055</v>
      </c>
      <c r="D1983" s="2">
        <f>Table3[[#This Row],[t0]]+3</f>
        <v>41056</v>
      </c>
      <c r="E1983" s="2">
        <f>Table3[[#This Row],[t0]]+4</f>
        <v>41057</v>
      </c>
    </row>
    <row r="1984" spans="1:5" x14ac:dyDescent="0.25">
      <c r="A1984" s="3">
        <v>41053</v>
      </c>
      <c r="B1984" s="2">
        <f>Table3[[#This Row],[t0]]+1</f>
        <v>41054</v>
      </c>
      <c r="C1984" s="2">
        <f>Table3[[#This Row],[t0]]+2</f>
        <v>41055</v>
      </c>
      <c r="D1984" s="2">
        <f>Table3[[#This Row],[t0]]+3</f>
        <v>41056</v>
      </c>
      <c r="E1984" s="2">
        <f>Table3[[#This Row],[t0]]+4</f>
        <v>41057</v>
      </c>
    </row>
    <row r="1985" spans="1:5" x14ac:dyDescent="0.25">
      <c r="A1985" s="4">
        <v>41069</v>
      </c>
      <c r="B1985" s="2">
        <f>Table3[[#This Row],[t0]]+1</f>
        <v>41070</v>
      </c>
      <c r="C1985" s="2">
        <f>Table3[[#This Row],[t0]]+2</f>
        <v>41071</v>
      </c>
      <c r="D1985" s="2">
        <f>Table3[[#This Row],[t0]]+3</f>
        <v>41072</v>
      </c>
      <c r="E1985" s="2">
        <f>Table3[[#This Row],[t0]]+4</f>
        <v>41073</v>
      </c>
    </row>
    <row r="1986" spans="1:5" x14ac:dyDescent="0.25">
      <c r="A1986" s="3">
        <v>41069</v>
      </c>
      <c r="B1986" s="2">
        <f>Table3[[#This Row],[t0]]+1</f>
        <v>41070</v>
      </c>
      <c r="C1986" s="2">
        <f>Table3[[#This Row],[t0]]+2</f>
        <v>41071</v>
      </c>
      <c r="D1986" s="2">
        <f>Table3[[#This Row],[t0]]+3</f>
        <v>41072</v>
      </c>
      <c r="E1986" s="2">
        <f>Table3[[#This Row],[t0]]+4</f>
        <v>41073</v>
      </c>
    </row>
    <row r="1987" spans="1:5" x14ac:dyDescent="0.25">
      <c r="A1987" s="4">
        <v>41069</v>
      </c>
      <c r="B1987" s="2">
        <f>Table3[[#This Row],[t0]]+1</f>
        <v>41070</v>
      </c>
      <c r="C1987" s="2">
        <f>Table3[[#This Row],[t0]]+2</f>
        <v>41071</v>
      </c>
      <c r="D1987" s="2">
        <f>Table3[[#This Row],[t0]]+3</f>
        <v>41072</v>
      </c>
      <c r="E1987" s="2">
        <f>Table3[[#This Row],[t0]]+4</f>
        <v>41073</v>
      </c>
    </row>
    <row r="1988" spans="1:5" x14ac:dyDescent="0.25">
      <c r="A1988" s="3">
        <v>41070</v>
      </c>
      <c r="B1988" s="2">
        <f>Table3[[#This Row],[t0]]+1</f>
        <v>41071</v>
      </c>
      <c r="C1988" s="2">
        <f>Table3[[#This Row],[t0]]+2</f>
        <v>41072</v>
      </c>
      <c r="D1988" s="2">
        <f>Table3[[#This Row],[t0]]+3</f>
        <v>41073</v>
      </c>
      <c r="E1988" s="2">
        <f>Table3[[#This Row],[t0]]+4</f>
        <v>41074</v>
      </c>
    </row>
    <row r="1989" spans="1:5" x14ac:dyDescent="0.25">
      <c r="A1989" s="4">
        <v>41071</v>
      </c>
      <c r="B1989" s="2">
        <f>Table3[[#This Row],[t0]]+1</f>
        <v>41072</v>
      </c>
      <c r="C1989" s="2">
        <f>Table3[[#This Row],[t0]]+2</f>
        <v>41073</v>
      </c>
      <c r="D1989" s="2">
        <f>Table3[[#This Row],[t0]]+3</f>
        <v>41074</v>
      </c>
      <c r="E1989" s="2">
        <f>Table3[[#This Row],[t0]]+4</f>
        <v>41075</v>
      </c>
    </row>
    <row r="1990" spans="1:5" x14ac:dyDescent="0.25">
      <c r="A1990" s="3">
        <v>41072</v>
      </c>
      <c r="B1990" s="2">
        <f>Table3[[#This Row],[t0]]+1</f>
        <v>41073</v>
      </c>
      <c r="C1990" s="2">
        <f>Table3[[#This Row],[t0]]+2</f>
        <v>41074</v>
      </c>
      <c r="D1990" s="2">
        <f>Table3[[#This Row],[t0]]+3</f>
        <v>41075</v>
      </c>
      <c r="E1990" s="2">
        <f>Table3[[#This Row],[t0]]+4</f>
        <v>41076</v>
      </c>
    </row>
    <row r="1991" spans="1:5" x14ac:dyDescent="0.25">
      <c r="A1991" s="4">
        <v>41075</v>
      </c>
      <c r="B1991" s="2">
        <f>Table3[[#This Row],[t0]]+1</f>
        <v>41076</v>
      </c>
      <c r="C1991" s="2">
        <f>Table3[[#This Row],[t0]]+2</f>
        <v>41077</v>
      </c>
      <c r="D1991" s="2">
        <f>Table3[[#This Row],[t0]]+3</f>
        <v>41078</v>
      </c>
      <c r="E1991" s="2">
        <f>Table3[[#This Row],[t0]]+4</f>
        <v>41079</v>
      </c>
    </row>
    <row r="1992" spans="1:5" x14ac:dyDescent="0.25">
      <c r="A1992" s="3">
        <v>41078</v>
      </c>
      <c r="B1992" s="2">
        <f>Table3[[#This Row],[t0]]+1</f>
        <v>41079</v>
      </c>
      <c r="C1992" s="2">
        <f>Table3[[#This Row],[t0]]+2</f>
        <v>41080</v>
      </c>
      <c r="D1992" s="2">
        <f>Table3[[#This Row],[t0]]+3</f>
        <v>41081</v>
      </c>
      <c r="E1992" s="2">
        <f>Table3[[#This Row],[t0]]+4</f>
        <v>41082</v>
      </c>
    </row>
    <row r="1993" spans="1:5" x14ac:dyDescent="0.25">
      <c r="A1993" s="4">
        <v>41082</v>
      </c>
      <c r="B1993" s="2">
        <f>Table3[[#This Row],[t0]]+1</f>
        <v>41083</v>
      </c>
      <c r="C1993" s="2">
        <f>Table3[[#This Row],[t0]]+2</f>
        <v>41084</v>
      </c>
      <c r="D1993" s="2">
        <f>Table3[[#This Row],[t0]]+3</f>
        <v>41085</v>
      </c>
      <c r="E1993" s="2">
        <f>Table3[[#This Row],[t0]]+4</f>
        <v>41086</v>
      </c>
    </row>
    <row r="1994" spans="1:5" x14ac:dyDescent="0.25">
      <c r="A1994" s="3">
        <v>41083</v>
      </c>
      <c r="B1994" s="2">
        <f>Table3[[#This Row],[t0]]+1</f>
        <v>41084</v>
      </c>
      <c r="C1994" s="2">
        <f>Table3[[#This Row],[t0]]+2</f>
        <v>41085</v>
      </c>
      <c r="D1994" s="2">
        <f>Table3[[#This Row],[t0]]+3</f>
        <v>41086</v>
      </c>
      <c r="E1994" s="2">
        <f>Table3[[#This Row],[t0]]+4</f>
        <v>41087</v>
      </c>
    </row>
    <row r="1995" spans="1:5" x14ac:dyDescent="0.25">
      <c r="A1995" s="4">
        <v>41084</v>
      </c>
      <c r="B1995" s="2">
        <f>Table3[[#This Row],[t0]]+1</f>
        <v>41085</v>
      </c>
      <c r="C1995" s="2">
        <f>Table3[[#This Row],[t0]]+2</f>
        <v>41086</v>
      </c>
      <c r="D1995" s="2">
        <f>Table3[[#This Row],[t0]]+3</f>
        <v>41087</v>
      </c>
      <c r="E1995" s="2">
        <f>Table3[[#This Row],[t0]]+4</f>
        <v>41088</v>
      </c>
    </row>
    <row r="1996" spans="1:5" x14ac:dyDescent="0.25">
      <c r="A1996" s="3">
        <v>41084</v>
      </c>
      <c r="B1996" s="2">
        <f>Table3[[#This Row],[t0]]+1</f>
        <v>41085</v>
      </c>
      <c r="C1996" s="2">
        <f>Table3[[#This Row],[t0]]+2</f>
        <v>41086</v>
      </c>
      <c r="D1996" s="2">
        <f>Table3[[#This Row],[t0]]+3</f>
        <v>41087</v>
      </c>
      <c r="E1996" s="2">
        <f>Table3[[#This Row],[t0]]+4</f>
        <v>41088</v>
      </c>
    </row>
    <row r="1997" spans="1:5" x14ac:dyDescent="0.25">
      <c r="A1997" s="4">
        <v>41086</v>
      </c>
      <c r="B1997" s="2">
        <f>Table3[[#This Row],[t0]]+1</f>
        <v>41087</v>
      </c>
      <c r="C1997" s="2">
        <f>Table3[[#This Row],[t0]]+2</f>
        <v>41088</v>
      </c>
      <c r="D1997" s="2">
        <f>Table3[[#This Row],[t0]]+3</f>
        <v>41089</v>
      </c>
      <c r="E1997" s="2">
        <f>Table3[[#This Row],[t0]]+4</f>
        <v>41090</v>
      </c>
    </row>
    <row r="1998" spans="1:5" x14ac:dyDescent="0.25">
      <c r="A1998" s="3">
        <v>41090</v>
      </c>
      <c r="B1998" s="2">
        <f>Table3[[#This Row],[t0]]+1</f>
        <v>41091</v>
      </c>
      <c r="C1998" s="2">
        <f>Table3[[#This Row],[t0]]+2</f>
        <v>41092</v>
      </c>
      <c r="D1998" s="2">
        <f>Table3[[#This Row],[t0]]+3</f>
        <v>41093</v>
      </c>
      <c r="E1998" s="2">
        <f>Table3[[#This Row],[t0]]+4</f>
        <v>41094</v>
      </c>
    </row>
    <row r="1999" spans="1:5" x14ac:dyDescent="0.25">
      <c r="A1999" s="4">
        <v>41090</v>
      </c>
      <c r="B1999" s="2">
        <f>Table3[[#This Row],[t0]]+1</f>
        <v>41091</v>
      </c>
      <c r="C1999" s="2">
        <f>Table3[[#This Row],[t0]]+2</f>
        <v>41092</v>
      </c>
      <c r="D1999" s="2">
        <f>Table3[[#This Row],[t0]]+3</f>
        <v>41093</v>
      </c>
      <c r="E1999" s="2">
        <f>Table3[[#This Row],[t0]]+4</f>
        <v>41094</v>
      </c>
    </row>
    <row r="2000" spans="1:5" x14ac:dyDescent="0.25">
      <c r="A2000" s="3">
        <v>41091</v>
      </c>
      <c r="B2000" s="2">
        <f>Table3[[#This Row],[t0]]+1</f>
        <v>41092</v>
      </c>
      <c r="C2000" s="2">
        <f>Table3[[#This Row],[t0]]+2</f>
        <v>41093</v>
      </c>
      <c r="D2000" s="2">
        <f>Table3[[#This Row],[t0]]+3</f>
        <v>41094</v>
      </c>
      <c r="E2000" s="2">
        <f>Table3[[#This Row],[t0]]+4</f>
        <v>41095</v>
      </c>
    </row>
    <row r="2001" spans="1:5" x14ac:dyDescent="0.25">
      <c r="A2001" s="4">
        <v>41094</v>
      </c>
      <c r="B2001" s="2">
        <f>Table3[[#This Row],[t0]]+1</f>
        <v>41095</v>
      </c>
      <c r="C2001" s="2">
        <f>Table3[[#This Row],[t0]]+2</f>
        <v>41096</v>
      </c>
      <c r="D2001" s="2">
        <f>Table3[[#This Row],[t0]]+3</f>
        <v>41097</v>
      </c>
      <c r="E2001" s="2">
        <f>Table3[[#This Row],[t0]]+4</f>
        <v>41098</v>
      </c>
    </row>
    <row r="2002" spans="1:5" x14ac:dyDescent="0.25">
      <c r="A2002" s="3">
        <v>41099</v>
      </c>
      <c r="B2002" s="2">
        <f>Table3[[#This Row],[t0]]+1</f>
        <v>41100</v>
      </c>
      <c r="C2002" s="2">
        <f>Table3[[#This Row],[t0]]+2</f>
        <v>41101</v>
      </c>
      <c r="D2002" s="2">
        <f>Table3[[#This Row],[t0]]+3</f>
        <v>41102</v>
      </c>
      <c r="E2002" s="2">
        <f>Table3[[#This Row],[t0]]+4</f>
        <v>41103</v>
      </c>
    </row>
    <row r="2003" spans="1:5" x14ac:dyDescent="0.25">
      <c r="A2003" s="4">
        <v>41101</v>
      </c>
      <c r="B2003" s="2">
        <f>Table3[[#This Row],[t0]]+1</f>
        <v>41102</v>
      </c>
      <c r="C2003" s="2">
        <f>Table3[[#This Row],[t0]]+2</f>
        <v>41103</v>
      </c>
      <c r="D2003" s="2">
        <f>Table3[[#This Row],[t0]]+3</f>
        <v>41104</v>
      </c>
      <c r="E2003" s="2">
        <f>Table3[[#This Row],[t0]]+4</f>
        <v>41105</v>
      </c>
    </row>
    <row r="2004" spans="1:5" x14ac:dyDescent="0.25">
      <c r="A2004" s="3">
        <v>41101</v>
      </c>
      <c r="B2004" s="2">
        <f>Table3[[#This Row],[t0]]+1</f>
        <v>41102</v>
      </c>
      <c r="C2004" s="2">
        <f>Table3[[#This Row],[t0]]+2</f>
        <v>41103</v>
      </c>
      <c r="D2004" s="2">
        <f>Table3[[#This Row],[t0]]+3</f>
        <v>41104</v>
      </c>
      <c r="E2004" s="2">
        <f>Table3[[#This Row],[t0]]+4</f>
        <v>41105</v>
      </c>
    </row>
    <row r="2005" spans="1:5" x14ac:dyDescent="0.25">
      <c r="A2005" s="4">
        <v>41102</v>
      </c>
      <c r="B2005" s="2">
        <f>Table3[[#This Row],[t0]]+1</f>
        <v>41103</v>
      </c>
      <c r="C2005" s="2">
        <f>Table3[[#This Row],[t0]]+2</f>
        <v>41104</v>
      </c>
      <c r="D2005" s="2">
        <f>Table3[[#This Row],[t0]]+3</f>
        <v>41105</v>
      </c>
      <c r="E2005" s="2">
        <f>Table3[[#This Row],[t0]]+4</f>
        <v>41106</v>
      </c>
    </row>
    <row r="2006" spans="1:5" x14ac:dyDescent="0.25">
      <c r="A2006" s="3">
        <v>41105</v>
      </c>
      <c r="B2006" s="2">
        <f>Table3[[#This Row],[t0]]+1</f>
        <v>41106</v>
      </c>
      <c r="C2006" s="2">
        <f>Table3[[#This Row],[t0]]+2</f>
        <v>41107</v>
      </c>
      <c r="D2006" s="2">
        <f>Table3[[#This Row],[t0]]+3</f>
        <v>41108</v>
      </c>
      <c r="E2006" s="2">
        <f>Table3[[#This Row],[t0]]+4</f>
        <v>41109</v>
      </c>
    </row>
    <row r="2007" spans="1:5" x14ac:dyDescent="0.25">
      <c r="A2007" s="4">
        <v>41105</v>
      </c>
      <c r="B2007" s="2">
        <f>Table3[[#This Row],[t0]]+1</f>
        <v>41106</v>
      </c>
      <c r="C2007" s="2">
        <f>Table3[[#This Row],[t0]]+2</f>
        <v>41107</v>
      </c>
      <c r="D2007" s="2">
        <f>Table3[[#This Row],[t0]]+3</f>
        <v>41108</v>
      </c>
      <c r="E2007" s="2">
        <f>Table3[[#This Row],[t0]]+4</f>
        <v>41109</v>
      </c>
    </row>
    <row r="2008" spans="1:5" x14ac:dyDescent="0.25">
      <c r="A2008" s="3">
        <v>41105</v>
      </c>
      <c r="B2008" s="2">
        <f>Table3[[#This Row],[t0]]+1</f>
        <v>41106</v>
      </c>
      <c r="C2008" s="2">
        <f>Table3[[#This Row],[t0]]+2</f>
        <v>41107</v>
      </c>
      <c r="D2008" s="2">
        <f>Table3[[#This Row],[t0]]+3</f>
        <v>41108</v>
      </c>
      <c r="E2008" s="2">
        <f>Table3[[#This Row],[t0]]+4</f>
        <v>41109</v>
      </c>
    </row>
    <row r="2009" spans="1:5" x14ac:dyDescent="0.25">
      <c r="A2009" s="4">
        <v>41108</v>
      </c>
      <c r="B2009" s="2">
        <f>Table3[[#This Row],[t0]]+1</f>
        <v>41109</v>
      </c>
      <c r="C2009" s="2">
        <f>Table3[[#This Row],[t0]]+2</f>
        <v>41110</v>
      </c>
      <c r="D2009" s="2">
        <f>Table3[[#This Row],[t0]]+3</f>
        <v>41111</v>
      </c>
      <c r="E2009" s="2">
        <f>Table3[[#This Row],[t0]]+4</f>
        <v>41112</v>
      </c>
    </row>
    <row r="2010" spans="1:5" x14ac:dyDescent="0.25">
      <c r="A2010" s="3">
        <v>41111</v>
      </c>
      <c r="B2010" s="2">
        <f>Table3[[#This Row],[t0]]+1</f>
        <v>41112</v>
      </c>
      <c r="C2010" s="2">
        <f>Table3[[#This Row],[t0]]+2</f>
        <v>41113</v>
      </c>
      <c r="D2010" s="2">
        <f>Table3[[#This Row],[t0]]+3</f>
        <v>41114</v>
      </c>
      <c r="E2010" s="2">
        <f>Table3[[#This Row],[t0]]+4</f>
        <v>41115</v>
      </c>
    </row>
    <row r="2011" spans="1:5" x14ac:dyDescent="0.25">
      <c r="A2011" s="4">
        <v>41114</v>
      </c>
      <c r="B2011" s="2">
        <f>Table3[[#This Row],[t0]]+1</f>
        <v>41115</v>
      </c>
      <c r="C2011" s="2">
        <f>Table3[[#This Row],[t0]]+2</f>
        <v>41116</v>
      </c>
      <c r="D2011" s="2">
        <f>Table3[[#This Row],[t0]]+3</f>
        <v>41117</v>
      </c>
      <c r="E2011" s="2">
        <f>Table3[[#This Row],[t0]]+4</f>
        <v>41118</v>
      </c>
    </row>
    <row r="2012" spans="1:5" x14ac:dyDescent="0.25">
      <c r="A2012" s="3">
        <v>41117</v>
      </c>
      <c r="B2012" s="2">
        <f>Table3[[#This Row],[t0]]+1</f>
        <v>41118</v>
      </c>
      <c r="C2012" s="2">
        <f>Table3[[#This Row],[t0]]+2</f>
        <v>41119</v>
      </c>
      <c r="D2012" s="2">
        <f>Table3[[#This Row],[t0]]+3</f>
        <v>41120</v>
      </c>
      <c r="E2012" s="2">
        <f>Table3[[#This Row],[t0]]+4</f>
        <v>41121</v>
      </c>
    </row>
    <row r="2013" spans="1:5" x14ac:dyDescent="0.25">
      <c r="A2013" s="4">
        <v>41119</v>
      </c>
      <c r="B2013" s="2">
        <f>Table3[[#This Row],[t0]]+1</f>
        <v>41120</v>
      </c>
      <c r="C2013" s="2">
        <f>Table3[[#This Row],[t0]]+2</f>
        <v>41121</v>
      </c>
      <c r="D2013" s="2">
        <f>Table3[[#This Row],[t0]]+3</f>
        <v>41122</v>
      </c>
      <c r="E2013" s="2">
        <f>Table3[[#This Row],[t0]]+4</f>
        <v>41123</v>
      </c>
    </row>
    <row r="2014" spans="1:5" x14ac:dyDescent="0.25">
      <c r="A2014" s="3">
        <v>41121</v>
      </c>
      <c r="B2014" s="2">
        <f>Table3[[#This Row],[t0]]+1</f>
        <v>41122</v>
      </c>
      <c r="C2014" s="2">
        <f>Table3[[#This Row],[t0]]+2</f>
        <v>41123</v>
      </c>
      <c r="D2014" s="2">
        <f>Table3[[#This Row],[t0]]+3</f>
        <v>41124</v>
      </c>
      <c r="E2014" s="2">
        <f>Table3[[#This Row],[t0]]+4</f>
        <v>41125</v>
      </c>
    </row>
    <row r="2015" spans="1:5" x14ac:dyDescent="0.25">
      <c r="A2015" s="4">
        <v>41121</v>
      </c>
      <c r="B2015" s="2">
        <f>Table3[[#This Row],[t0]]+1</f>
        <v>41122</v>
      </c>
      <c r="C2015" s="2">
        <f>Table3[[#This Row],[t0]]+2</f>
        <v>41123</v>
      </c>
      <c r="D2015" s="2">
        <f>Table3[[#This Row],[t0]]+3</f>
        <v>41124</v>
      </c>
      <c r="E2015" s="2">
        <f>Table3[[#This Row],[t0]]+4</f>
        <v>41125</v>
      </c>
    </row>
    <row r="2016" spans="1:5" x14ac:dyDescent="0.25">
      <c r="A2016" s="3">
        <v>41122</v>
      </c>
      <c r="B2016" s="2">
        <f>Table3[[#This Row],[t0]]+1</f>
        <v>41123</v>
      </c>
      <c r="C2016" s="2">
        <f>Table3[[#This Row],[t0]]+2</f>
        <v>41124</v>
      </c>
      <c r="D2016" s="2">
        <f>Table3[[#This Row],[t0]]+3</f>
        <v>41125</v>
      </c>
      <c r="E2016" s="2">
        <f>Table3[[#This Row],[t0]]+4</f>
        <v>41126</v>
      </c>
    </row>
    <row r="2017" spans="1:5" x14ac:dyDescent="0.25">
      <c r="A2017" s="4">
        <v>41125</v>
      </c>
      <c r="B2017" s="2">
        <f>Table3[[#This Row],[t0]]+1</f>
        <v>41126</v>
      </c>
      <c r="C2017" s="2">
        <f>Table3[[#This Row],[t0]]+2</f>
        <v>41127</v>
      </c>
      <c r="D2017" s="2">
        <f>Table3[[#This Row],[t0]]+3</f>
        <v>41128</v>
      </c>
      <c r="E2017" s="2">
        <f>Table3[[#This Row],[t0]]+4</f>
        <v>41129</v>
      </c>
    </row>
    <row r="2018" spans="1:5" x14ac:dyDescent="0.25">
      <c r="A2018" s="3">
        <v>41127</v>
      </c>
      <c r="B2018" s="2">
        <f>Table3[[#This Row],[t0]]+1</f>
        <v>41128</v>
      </c>
      <c r="C2018" s="2">
        <f>Table3[[#This Row],[t0]]+2</f>
        <v>41129</v>
      </c>
      <c r="D2018" s="2">
        <f>Table3[[#This Row],[t0]]+3</f>
        <v>41130</v>
      </c>
      <c r="E2018" s="2">
        <f>Table3[[#This Row],[t0]]+4</f>
        <v>41131</v>
      </c>
    </row>
    <row r="2019" spans="1:5" x14ac:dyDescent="0.25">
      <c r="A2019" s="4">
        <v>41135</v>
      </c>
      <c r="B2019" s="2">
        <f>Table3[[#This Row],[t0]]+1</f>
        <v>41136</v>
      </c>
      <c r="C2019" s="2">
        <f>Table3[[#This Row],[t0]]+2</f>
        <v>41137</v>
      </c>
      <c r="D2019" s="2">
        <f>Table3[[#This Row],[t0]]+3</f>
        <v>41138</v>
      </c>
      <c r="E2019" s="2">
        <f>Table3[[#This Row],[t0]]+4</f>
        <v>41139</v>
      </c>
    </row>
    <row r="2020" spans="1:5" x14ac:dyDescent="0.25">
      <c r="A2020" s="3">
        <v>41136</v>
      </c>
      <c r="B2020" s="2">
        <f>Table3[[#This Row],[t0]]+1</f>
        <v>41137</v>
      </c>
      <c r="C2020" s="2">
        <f>Table3[[#This Row],[t0]]+2</f>
        <v>41138</v>
      </c>
      <c r="D2020" s="2">
        <f>Table3[[#This Row],[t0]]+3</f>
        <v>41139</v>
      </c>
      <c r="E2020" s="2">
        <f>Table3[[#This Row],[t0]]+4</f>
        <v>41140</v>
      </c>
    </row>
    <row r="2021" spans="1:5" x14ac:dyDescent="0.25">
      <c r="A2021" s="4">
        <v>41136</v>
      </c>
      <c r="B2021" s="2">
        <f>Table3[[#This Row],[t0]]+1</f>
        <v>41137</v>
      </c>
      <c r="C2021" s="2">
        <f>Table3[[#This Row],[t0]]+2</f>
        <v>41138</v>
      </c>
      <c r="D2021" s="2">
        <f>Table3[[#This Row],[t0]]+3</f>
        <v>41139</v>
      </c>
      <c r="E2021" s="2">
        <f>Table3[[#This Row],[t0]]+4</f>
        <v>41140</v>
      </c>
    </row>
    <row r="2022" spans="1:5" x14ac:dyDescent="0.25">
      <c r="A2022" s="3">
        <v>41141</v>
      </c>
      <c r="B2022" s="2">
        <f>Table3[[#This Row],[t0]]+1</f>
        <v>41142</v>
      </c>
      <c r="C2022" s="2">
        <f>Table3[[#This Row],[t0]]+2</f>
        <v>41143</v>
      </c>
      <c r="D2022" s="2">
        <f>Table3[[#This Row],[t0]]+3</f>
        <v>41144</v>
      </c>
      <c r="E2022" s="2">
        <f>Table3[[#This Row],[t0]]+4</f>
        <v>41145</v>
      </c>
    </row>
    <row r="2023" spans="1:5" x14ac:dyDescent="0.25">
      <c r="A2023" s="4">
        <v>41142</v>
      </c>
      <c r="B2023" s="2">
        <f>Table3[[#This Row],[t0]]+1</f>
        <v>41143</v>
      </c>
      <c r="C2023" s="2">
        <f>Table3[[#This Row],[t0]]+2</f>
        <v>41144</v>
      </c>
      <c r="D2023" s="2">
        <f>Table3[[#This Row],[t0]]+3</f>
        <v>41145</v>
      </c>
      <c r="E2023" s="2">
        <f>Table3[[#This Row],[t0]]+4</f>
        <v>41146</v>
      </c>
    </row>
    <row r="2024" spans="1:5" x14ac:dyDescent="0.25">
      <c r="A2024" s="3">
        <v>41142</v>
      </c>
      <c r="B2024" s="2">
        <f>Table3[[#This Row],[t0]]+1</f>
        <v>41143</v>
      </c>
      <c r="C2024" s="2">
        <f>Table3[[#This Row],[t0]]+2</f>
        <v>41144</v>
      </c>
      <c r="D2024" s="2">
        <f>Table3[[#This Row],[t0]]+3</f>
        <v>41145</v>
      </c>
      <c r="E2024" s="2">
        <f>Table3[[#This Row],[t0]]+4</f>
        <v>41146</v>
      </c>
    </row>
    <row r="2025" spans="1:5" x14ac:dyDescent="0.25">
      <c r="A2025" s="4">
        <v>41144</v>
      </c>
      <c r="B2025" s="2">
        <f>Table3[[#This Row],[t0]]+1</f>
        <v>41145</v>
      </c>
      <c r="C2025" s="2">
        <f>Table3[[#This Row],[t0]]+2</f>
        <v>41146</v>
      </c>
      <c r="D2025" s="2">
        <f>Table3[[#This Row],[t0]]+3</f>
        <v>41147</v>
      </c>
      <c r="E2025" s="2">
        <f>Table3[[#This Row],[t0]]+4</f>
        <v>41148</v>
      </c>
    </row>
    <row r="2026" spans="1:5" x14ac:dyDescent="0.25">
      <c r="A2026" s="3">
        <v>41146</v>
      </c>
      <c r="B2026" s="2">
        <f>Table3[[#This Row],[t0]]+1</f>
        <v>41147</v>
      </c>
      <c r="C2026" s="2">
        <f>Table3[[#This Row],[t0]]+2</f>
        <v>41148</v>
      </c>
      <c r="D2026" s="2">
        <f>Table3[[#This Row],[t0]]+3</f>
        <v>41149</v>
      </c>
      <c r="E2026" s="2">
        <f>Table3[[#This Row],[t0]]+4</f>
        <v>41150</v>
      </c>
    </row>
    <row r="2027" spans="1:5" x14ac:dyDescent="0.25">
      <c r="A2027" s="4">
        <v>41146</v>
      </c>
      <c r="B2027" s="2">
        <f>Table3[[#This Row],[t0]]+1</f>
        <v>41147</v>
      </c>
      <c r="C2027" s="2">
        <f>Table3[[#This Row],[t0]]+2</f>
        <v>41148</v>
      </c>
      <c r="D2027" s="2">
        <f>Table3[[#This Row],[t0]]+3</f>
        <v>41149</v>
      </c>
      <c r="E2027" s="2">
        <f>Table3[[#This Row],[t0]]+4</f>
        <v>41150</v>
      </c>
    </row>
    <row r="2028" spans="1:5" x14ac:dyDescent="0.25">
      <c r="A2028" s="3">
        <v>41148</v>
      </c>
      <c r="B2028" s="2">
        <f>Table3[[#This Row],[t0]]+1</f>
        <v>41149</v>
      </c>
      <c r="C2028" s="2">
        <f>Table3[[#This Row],[t0]]+2</f>
        <v>41150</v>
      </c>
      <c r="D2028" s="2">
        <f>Table3[[#This Row],[t0]]+3</f>
        <v>41151</v>
      </c>
      <c r="E2028" s="2">
        <f>Table3[[#This Row],[t0]]+4</f>
        <v>41152</v>
      </c>
    </row>
    <row r="2029" spans="1:5" x14ac:dyDescent="0.25">
      <c r="A2029" s="4">
        <v>41149</v>
      </c>
      <c r="B2029" s="2">
        <f>Table3[[#This Row],[t0]]+1</f>
        <v>41150</v>
      </c>
      <c r="C2029" s="2">
        <f>Table3[[#This Row],[t0]]+2</f>
        <v>41151</v>
      </c>
      <c r="D2029" s="2">
        <f>Table3[[#This Row],[t0]]+3</f>
        <v>41152</v>
      </c>
      <c r="E2029" s="2">
        <f>Table3[[#This Row],[t0]]+4</f>
        <v>41153</v>
      </c>
    </row>
    <row r="2030" spans="1:5" x14ac:dyDescent="0.25">
      <c r="A2030" s="3">
        <v>41152</v>
      </c>
      <c r="B2030" s="2">
        <f>Table3[[#This Row],[t0]]+1</f>
        <v>41153</v>
      </c>
      <c r="C2030" s="2">
        <f>Table3[[#This Row],[t0]]+2</f>
        <v>41154</v>
      </c>
      <c r="D2030" s="2">
        <f>Table3[[#This Row],[t0]]+3</f>
        <v>41155</v>
      </c>
      <c r="E2030" s="2">
        <f>Table3[[#This Row],[t0]]+4</f>
        <v>41156</v>
      </c>
    </row>
    <row r="2031" spans="1:5" x14ac:dyDescent="0.25">
      <c r="A2031" s="4">
        <v>41153</v>
      </c>
      <c r="B2031" s="2">
        <f>Table3[[#This Row],[t0]]+1</f>
        <v>41154</v>
      </c>
      <c r="C2031" s="2">
        <f>Table3[[#This Row],[t0]]+2</f>
        <v>41155</v>
      </c>
      <c r="D2031" s="2">
        <f>Table3[[#This Row],[t0]]+3</f>
        <v>41156</v>
      </c>
      <c r="E2031" s="2">
        <f>Table3[[#This Row],[t0]]+4</f>
        <v>41157</v>
      </c>
    </row>
    <row r="2032" spans="1:5" x14ac:dyDescent="0.25">
      <c r="A2032" s="3">
        <v>41153</v>
      </c>
      <c r="B2032" s="2">
        <f>Table3[[#This Row],[t0]]+1</f>
        <v>41154</v>
      </c>
      <c r="C2032" s="2">
        <f>Table3[[#This Row],[t0]]+2</f>
        <v>41155</v>
      </c>
      <c r="D2032" s="2">
        <f>Table3[[#This Row],[t0]]+3</f>
        <v>41156</v>
      </c>
      <c r="E2032" s="2">
        <f>Table3[[#This Row],[t0]]+4</f>
        <v>41157</v>
      </c>
    </row>
    <row r="2033" spans="1:5" x14ac:dyDescent="0.25">
      <c r="A2033" s="4">
        <v>41154</v>
      </c>
      <c r="B2033" s="2">
        <f>Table3[[#This Row],[t0]]+1</f>
        <v>41155</v>
      </c>
      <c r="C2033" s="2">
        <f>Table3[[#This Row],[t0]]+2</f>
        <v>41156</v>
      </c>
      <c r="D2033" s="2">
        <f>Table3[[#This Row],[t0]]+3</f>
        <v>41157</v>
      </c>
      <c r="E2033" s="2">
        <f>Table3[[#This Row],[t0]]+4</f>
        <v>41158</v>
      </c>
    </row>
    <row r="2034" spans="1:5" x14ac:dyDescent="0.25">
      <c r="A2034" s="3">
        <v>41156</v>
      </c>
      <c r="B2034" s="2">
        <f>Table3[[#This Row],[t0]]+1</f>
        <v>41157</v>
      </c>
      <c r="C2034" s="2">
        <f>Table3[[#This Row],[t0]]+2</f>
        <v>41158</v>
      </c>
      <c r="D2034" s="2">
        <f>Table3[[#This Row],[t0]]+3</f>
        <v>41159</v>
      </c>
      <c r="E2034" s="2">
        <f>Table3[[#This Row],[t0]]+4</f>
        <v>41160</v>
      </c>
    </row>
    <row r="2035" spans="1:5" x14ac:dyDescent="0.25">
      <c r="A2035" s="4">
        <v>41159</v>
      </c>
      <c r="B2035" s="2">
        <f>Table3[[#This Row],[t0]]+1</f>
        <v>41160</v>
      </c>
      <c r="C2035" s="2">
        <f>Table3[[#This Row],[t0]]+2</f>
        <v>41161</v>
      </c>
      <c r="D2035" s="2">
        <f>Table3[[#This Row],[t0]]+3</f>
        <v>41162</v>
      </c>
      <c r="E2035" s="2">
        <f>Table3[[#This Row],[t0]]+4</f>
        <v>41163</v>
      </c>
    </row>
    <row r="2036" spans="1:5" x14ac:dyDescent="0.25">
      <c r="A2036" s="3">
        <v>41164</v>
      </c>
      <c r="B2036" s="2">
        <f>Table3[[#This Row],[t0]]+1</f>
        <v>41165</v>
      </c>
      <c r="C2036" s="2">
        <f>Table3[[#This Row],[t0]]+2</f>
        <v>41166</v>
      </c>
      <c r="D2036" s="2">
        <f>Table3[[#This Row],[t0]]+3</f>
        <v>41167</v>
      </c>
      <c r="E2036" s="2">
        <f>Table3[[#This Row],[t0]]+4</f>
        <v>41168</v>
      </c>
    </row>
    <row r="2037" spans="1:5" x14ac:dyDescent="0.25">
      <c r="A2037" s="4">
        <v>41167</v>
      </c>
      <c r="B2037" s="2">
        <f>Table3[[#This Row],[t0]]+1</f>
        <v>41168</v>
      </c>
      <c r="C2037" s="2">
        <f>Table3[[#This Row],[t0]]+2</f>
        <v>41169</v>
      </c>
      <c r="D2037" s="2">
        <f>Table3[[#This Row],[t0]]+3</f>
        <v>41170</v>
      </c>
      <c r="E2037" s="2">
        <f>Table3[[#This Row],[t0]]+4</f>
        <v>41171</v>
      </c>
    </row>
    <row r="2038" spans="1:5" x14ac:dyDescent="0.25">
      <c r="A2038" s="3">
        <v>41168</v>
      </c>
      <c r="B2038" s="2">
        <f>Table3[[#This Row],[t0]]+1</f>
        <v>41169</v>
      </c>
      <c r="C2038" s="2">
        <f>Table3[[#This Row],[t0]]+2</f>
        <v>41170</v>
      </c>
      <c r="D2038" s="2">
        <f>Table3[[#This Row],[t0]]+3</f>
        <v>41171</v>
      </c>
      <c r="E2038" s="2">
        <f>Table3[[#This Row],[t0]]+4</f>
        <v>41172</v>
      </c>
    </row>
    <row r="2039" spans="1:5" x14ac:dyDescent="0.25">
      <c r="A2039" s="4">
        <v>41169</v>
      </c>
      <c r="B2039" s="2">
        <f>Table3[[#This Row],[t0]]+1</f>
        <v>41170</v>
      </c>
      <c r="C2039" s="2">
        <f>Table3[[#This Row],[t0]]+2</f>
        <v>41171</v>
      </c>
      <c r="D2039" s="2">
        <f>Table3[[#This Row],[t0]]+3</f>
        <v>41172</v>
      </c>
      <c r="E2039" s="2">
        <f>Table3[[#This Row],[t0]]+4</f>
        <v>41173</v>
      </c>
    </row>
    <row r="2040" spans="1:5" x14ac:dyDescent="0.25">
      <c r="A2040" s="3">
        <v>41171</v>
      </c>
      <c r="B2040" s="2">
        <f>Table3[[#This Row],[t0]]+1</f>
        <v>41172</v>
      </c>
      <c r="C2040" s="2">
        <f>Table3[[#This Row],[t0]]+2</f>
        <v>41173</v>
      </c>
      <c r="D2040" s="2">
        <f>Table3[[#This Row],[t0]]+3</f>
        <v>41174</v>
      </c>
      <c r="E2040" s="2">
        <f>Table3[[#This Row],[t0]]+4</f>
        <v>41175</v>
      </c>
    </row>
    <row r="2041" spans="1:5" x14ac:dyDescent="0.25">
      <c r="A2041" s="4">
        <v>41173</v>
      </c>
      <c r="B2041" s="2">
        <f>Table3[[#This Row],[t0]]+1</f>
        <v>41174</v>
      </c>
      <c r="C2041" s="2">
        <f>Table3[[#This Row],[t0]]+2</f>
        <v>41175</v>
      </c>
      <c r="D2041" s="2">
        <f>Table3[[#This Row],[t0]]+3</f>
        <v>41176</v>
      </c>
      <c r="E2041" s="2">
        <f>Table3[[#This Row],[t0]]+4</f>
        <v>41177</v>
      </c>
    </row>
    <row r="2042" spans="1:5" x14ac:dyDescent="0.25">
      <c r="A2042" s="3">
        <v>41175</v>
      </c>
      <c r="B2042" s="2">
        <f>Table3[[#This Row],[t0]]+1</f>
        <v>41176</v>
      </c>
      <c r="C2042" s="2">
        <f>Table3[[#This Row],[t0]]+2</f>
        <v>41177</v>
      </c>
      <c r="D2042" s="2">
        <f>Table3[[#This Row],[t0]]+3</f>
        <v>41178</v>
      </c>
      <c r="E2042" s="2">
        <f>Table3[[#This Row],[t0]]+4</f>
        <v>41179</v>
      </c>
    </row>
    <row r="2043" spans="1:5" x14ac:dyDescent="0.25">
      <c r="A2043" s="4">
        <v>41175</v>
      </c>
      <c r="B2043" s="2">
        <f>Table3[[#This Row],[t0]]+1</f>
        <v>41176</v>
      </c>
      <c r="C2043" s="2">
        <f>Table3[[#This Row],[t0]]+2</f>
        <v>41177</v>
      </c>
      <c r="D2043" s="2">
        <f>Table3[[#This Row],[t0]]+3</f>
        <v>41178</v>
      </c>
      <c r="E2043" s="2">
        <f>Table3[[#This Row],[t0]]+4</f>
        <v>41179</v>
      </c>
    </row>
    <row r="2044" spans="1:5" x14ac:dyDescent="0.25">
      <c r="A2044" s="3">
        <v>41179</v>
      </c>
      <c r="B2044" s="2">
        <f>Table3[[#This Row],[t0]]+1</f>
        <v>41180</v>
      </c>
      <c r="C2044" s="2">
        <f>Table3[[#This Row],[t0]]+2</f>
        <v>41181</v>
      </c>
      <c r="D2044" s="2">
        <f>Table3[[#This Row],[t0]]+3</f>
        <v>41182</v>
      </c>
      <c r="E2044" s="2">
        <f>Table3[[#This Row],[t0]]+4</f>
        <v>41183</v>
      </c>
    </row>
    <row r="2045" spans="1:5" x14ac:dyDescent="0.25">
      <c r="A2045" s="4">
        <v>41180</v>
      </c>
      <c r="B2045" s="2">
        <f>Table3[[#This Row],[t0]]+1</f>
        <v>41181</v>
      </c>
      <c r="C2045" s="2">
        <f>Table3[[#This Row],[t0]]+2</f>
        <v>41182</v>
      </c>
      <c r="D2045" s="2">
        <f>Table3[[#This Row],[t0]]+3</f>
        <v>41183</v>
      </c>
      <c r="E2045" s="2">
        <f>Table3[[#This Row],[t0]]+4</f>
        <v>41184</v>
      </c>
    </row>
    <row r="2046" spans="1:5" x14ac:dyDescent="0.25">
      <c r="A2046" s="3">
        <v>41187</v>
      </c>
      <c r="B2046" s="2">
        <f>Table3[[#This Row],[t0]]+1</f>
        <v>41188</v>
      </c>
      <c r="C2046" s="2">
        <f>Table3[[#This Row],[t0]]+2</f>
        <v>41189</v>
      </c>
      <c r="D2046" s="2">
        <f>Table3[[#This Row],[t0]]+3</f>
        <v>41190</v>
      </c>
      <c r="E2046" s="2">
        <f>Table3[[#This Row],[t0]]+4</f>
        <v>41191</v>
      </c>
    </row>
    <row r="2047" spans="1:5" x14ac:dyDescent="0.25">
      <c r="A2047" s="4">
        <v>41187</v>
      </c>
      <c r="B2047" s="2">
        <f>Table3[[#This Row],[t0]]+1</f>
        <v>41188</v>
      </c>
      <c r="C2047" s="2">
        <f>Table3[[#This Row],[t0]]+2</f>
        <v>41189</v>
      </c>
      <c r="D2047" s="2">
        <f>Table3[[#This Row],[t0]]+3</f>
        <v>41190</v>
      </c>
      <c r="E2047" s="2">
        <f>Table3[[#This Row],[t0]]+4</f>
        <v>41191</v>
      </c>
    </row>
    <row r="2048" spans="1:5" x14ac:dyDescent="0.25">
      <c r="A2048" s="3">
        <v>41191</v>
      </c>
      <c r="B2048" s="2">
        <f>Table3[[#This Row],[t0]]+1</f>
        <v>41192</v>
      </c>
      <c r="C2048" s="2">
        <f>Table3[[#This Row],[t0]]+2</f>
        <v>41193</v>
      </c>
      <c r="D2048" s="2">
        <f>Table3[[#This Row],[t0]]+3</f>
        <v>41194</v>
      </c>
      <c r="E2048" s="2">
        <f>Table3[[#This Row],[t0]]+4</f>
        <v>41195</v>
      </c>
    </row>
    <row r="2049" spans="1:5" x14ac:dyDescent="0.25">
      <c r="A2049" s="4">
        <v>41194</v>
      </c>
      <c r="B2049" s="2">
        <f>Table3[[#This Row],[t0]]+1</f>
        <v>41195</v>
      </c>
      <c r="C2049" s="2">
        <f>Table3[[#This Row],[t0]]+2</f>
        <v>41196</v>
      </c>
      <c r="D2049" s="2">
        <f>Table3[[#This Row],[t0]]+3</f>
        <v>41197</v>
      </c>
      <c r="E2049" s="2">
        <f>Table3[[#This Row],[t0]]+4</f>
        <v>41198</v>
      </c>
    </row>
    <row r="2050" spans="1:5" x14ac:dyDescent="0.25">
      <c r="A2050" s="3">
        <v>41199</v>
      </c>
      <c r="B2050" s="2">
        <f>Table3[[#This Row],[t0]]+1</f>
        <v>41200</v>
      </c>
      <c r="C2050" s="2">
        <f>Table3[[#This Row],[t0]]+2</f>
        <v>41201</v>
      </c>
      <c r="D2050" s="2">
        <f>Table3[[#This Row],[t0]]+3</f>
        <v>41202</v>
      </c>
      <c r="E2050" s="2">
        <f>Table3[[#This Row],[t0]]+4</f>
        <v>41203</v>
      </c>
    </row>
    <row r="2051" spans="1:5" x14ac:dyDescent="0.25">
      <c r="A2051" s="4">
        <v>41206</v>
      </c>
      <c r="B2051" s="2">
        <f>Table3[[#This Row],[t0]]+1</f>
        <v>41207</v>
      </c>
      <c r="C2051" s="2">
        <f>Table3[[#This Row],[t0]]+2</f>
        <v>41208</v>
      </c>
      <c r="D2051" s="2">
        <f>Table3[[#This Row],[t0]]+3</f>
        <v>41209</v>
      </c>
      <c r="E2051" s="2">
        <f>Table3[[#This Row],[t0]]+4</f>
        <v>41210</v>
      </c>
    </row>
    <row r="2052" spans="1:5" x14ac:dyDescent="0.25">
      <c r="A2052" s="3">
        <v>41220</v>
      </c>
      <c r="B2052" s="2">
        <f>Table3[[#This Row],[t0]]+1</f>
        <v>41221</v>
      </c>
      <c r="C2052" s="2">
        <f>Table3[[#This Row],[t0]]+2</f>
        <v>41222</v>
      </c>
      <c r="D2052" s="2">
        <f>Table3[[#This Row],[t0]]+3</f>
        <v>41223</v>
      </c>
      <c r="E2052" s="2">
        <f>Table3[[#This Row],[t0]]+4</f>
        <v>41224</v>
      </c>
    </row>
    <row r="2053" spans="1:5" x14ac:dyDescent="0.25">
      <c r="A2053" s="4">
        <v>41223</v>
      </c>
      <c r="B2053" s="2">
        <f>Table3[[#This Row],[t0]]+1</f>
        <v>41224</v>
      </c>
      <c r="C2053" s="2">
        <f>Table3[[#This Row],[t0]]+2</f>
        <v>41225</v>
      </c>
      <c r="D2053" s="2">
        <f>Table3[[#This Row],[t0]]+3</f>
        <v>41226</v>
      </c>
      <c r="E2053" s="2">
        <f>Table3[[#This Row],[t0]]+4</f>
        <v>41227</v>
      </c>
    </row>
    <row r="2054" spans="1:5" x14ac:dyDescent="0.25">
      <c r="A2054" s="3">
        <v>41224</v>
      </c>
      <c r="B2054" s="2">
        <f>Table3[[#This Row],[t0]]+1</f>
        <v>41225</v>
      </c>
      <c r="C2054" s="2">
        <f>Table3[[#This Row],[t0]]+2</f>
        <v>41226</v>
      </c>
      <c r="D2054" s="2">
        <f>Table3[[#This Row],[t0]]+3</f>
        <v>41227</v>
      </c>
      <c r="E2054" s="2">
        <f>Table3[[#This Row],[t0]]+4</f>
        <v>41228</v>
      </c>
    </row>
    <row r="2055" spans="1:5" x14ac:dyDescent="0.25">
      <c r="A2055" s="4">
        <v>41230</v>
      </c>
      <c r="B2055" s="2">
        <f>Table3[[#This Row],[t0]]+1</f>
        <v>41231</v>
      </c>
      <c r="C2055" s="2">
        <f>Table3[[#This Row],[t0]]+2</f>
        <v>41232</v>
      </c>
      <c r="D2055" s="2">
        <f>Table3[[#This Row],[t0]]+3</f>
        <v>41233</v>
      </c>
      <c r="E2055" s="2">
        <f>Table3[[#This Row],[t0]]+4</f>
        <v>41234</v>
      </c>
    </row>
    <row r="2056" spans="1:5" x14ac:dyDescent="0.25">
      <c r="A2056" s="3">
        <v>41233</v>
      </c>
      <c r="B2056" s="2">
        <f>Table3[[#This Row],[t0]]+1</f>
        <v>41234</v>
      </c>
      <c r="C2056" s="2">
        <f>Table3[[#This Row],[t0]]+2</f>
        <v>41235</v>
      </c>
      <c r="D2056" s="2">
        <f>Table3[[#This Row],[t0]]+3</f>
        <v>41236</v>
      </c>
      <c r="E2056" s="2">
        <f>Table3[[#This Row],[t0]]+4</f>
        <v>41237</v>
      </c>
    </row>
    <row r="2057" spans="1:5" x14ac:dyDescent="0.25">
      <c r="A2057" s="4">
        <v>41234</v>
      </c>
      <c r="B2057" s="2">
        <f>Table3[[#This Row],[t0]]+1</f>
        <v>41235</v>
      </c>
      <c r="C2057" s="2">
        <f>Table3[[#This Row],[t0]]+2</f>
        <v>41236</v>
      </c>
      <c r="D2057" s="2">
        <f>Table3[[#This Row],[t0]]+3</f>
        <v>41237</v>
      </c>
      <c r="E2057" s="2">
        <f>Table3[[#This Row],[t0]]+4</f>
        <v>41238</v>
      </c>
    </row>
    <row r="2058" spans="1:5" x14ac:dyDescent="0.25">
      <c r="A2058" s="3">
        <v>41234</v>
      </c>
      <c r="B2058" s="2">
        <f>Table3[[#This Row],[t0]]+1</f>
        <v>41235</v>
      </c>
      <c r="C2058" s="2">
        <f>Table3[[#This Row],[t0]]+2</f>
        <v>41236</v>
      </c>
      <c r="D2058" s="2">
        <f>Table3[[#This Row],[t0]]+3</f>
        <v>41237</v>
      </c>
      <c r="E2058" s="2">
        <f>Table3[[#This Row],[t0]]+4</f>
        <v>41238</v>
      </c>
    </row>
    <row r="2059" spans="1:5" x14ac:dyDescent="0.25">
      <c r="A2059" s="4">
        <v>41237</v>
      </c>
      <c r="B2059" s="2">
        <f>Table3[[#This Row],[t0]]+1</f>
        <v>41238</v>
      </c>
      <c r="C2059" s="2">
        <f>Table3[[#This Row],[t0]]+2</f>
        <v>41239</v>
      </c>
      <c r="D2059" s="2">
        <f>Table3[[#This Row],[t0]]+3</f>
        <v>41240</v>
      </c>
      <c r="E2059" s="2">
        <f>Table3[[#This Row],[t0]]+4</f>
        <v>41241</v>
      </c>
    </row>
    <row r="2060" spans="1:5" x14ac:dyDescent="0.25">
      <c r="A2060" s="3">
        <v>41243</v>
      </c>
      <c r="B2060" s="2">
        <f>Table3[[#This Row],[t0]]+1</f>
        <v>41244</v>
      </c>
      <c r="C2060" s="2">
        <f>Table3[[#This Row],[t0]]+2</f>
        <v>41245</v>
      </c>
      <c r="D2060" s="2">
        <f>Table3[[#This Row],[t0]]+3</f>
        <v>41246</v>
      </c>
      <c r="E2060" s="2">
        <f>Table3[[#This Row],[t0]]+4</f>
        <v>41247</v>
      </c>
    </row>
    <row r="2061" spans="1:5" x14ac:dyDescent="0.25">
      <c r="A2061" s="4">
        <v>41251</v>
      </c>
      <c r="B2061" s="2">
        <f>Table3[[#This Row],[t0]]+1</f>
        <v>41252</v>
      </c>
      <c r="C2061" s="2">
        <f>Table3[[#This Row],[t0]]+2</f>
        <v>41253</v>
      </c>
      <c r="D2061" s="2">
        <f>Table3[[#This Row],[t0]]+3</f>
        <v>41254</v>
      </c>
      <c r="E2061" s="2">
        <f>Table3[[#This Row],[t0]]+4</f>
        <v>41255</v>
      </c>
    </row>
    <row r="2062" spans="1:5" x14ac:dyDescent="0.25">
      <c r="A2062" s="3">
        <v>41258</v>
      </c>
      <c r="B2062" s="2">
        <f>Table3[[#This Row],[t0]]+1</f>
        <v>41259</v>
      </c>
      <c r="C2062" s="2">
        <f>Table3[[#This Row],[t0]]+2</f>
        <v>41260</v>
      </c>
      <c r="D2062" s="2">
        <f>Table3[[#This Row],[t0]]+3</f>
        <v>41261</v>
      </c>
      <c r="E2062" s="2">
        <f>Table3[[#This Row],[t0]]+4</f>
        <v>41262</v>
      </c>
    </row>
    <row r="2063" spans="1:5" x14ac:dyDescent="0.25">
      <c r="A2063" s="4">
        <v>41260</v>
      </c>
      <c r="B2063" s="2">
        <f>Table3[[#This Row],[t0]]+1</f>
        <v>41261</v>
      </c>
      <c r="C2063" s="2">
        <f>Table3[[#This Row],[t0]]+2</f>
        <v>41262</v>
      </c>
      <c r="D2063" s="2">
        <f>Table3[[#This Row],[t0]]+3</f>
        <v>41263</v>
      </c>
      <c r="E2063" s="2">
        <f>Table3[[#This Row],[t0]]+4</f>
        <v>41264</v>
      </c>
    </row>
    <row r="2064" spans="1:5" x14ac:dyDescent="0.25">
      <c r="A2064" s="3">
        <v>41266</v>
      </c>
      <c r="B2064" s="2">
        <f>Table3[[#This Row],[t0]]+1</f>
        <v>41267</v>
      </c>
      <c r="C2064" s="2">
        <f>Table3[[#This Row],[t0]]+2</f>
        <v>41268</v>
      </c>
      <c r="D2064" s="2">
        <f>Table3[[#This Row],[t0]]+3</f>
        <v>41269</v>
      </c>
      <c r="E2064" s="2">
        <f>Table3[[#This Row],[t0]]+4</f>
        <v>41270</v>
      </c>
    </row>
    <row r="2065" spans="1:5" x14ac:dyDescent="0.25">
      <c r="A2065" s="4">
        <v>41267</v>
      </c>
      <c r="B2065" s="2">
        <f>Table3[[#This Row],[t0]]+1</f>
        <v>41268</v>
      </c>
      <c r="C2065" s="2">
        <f>Table3[[#This Row],[t0]]+2</f>
        <v>41269</v>
      </c>
      <c r="D2065" s="2">
        <f>Table3[[#This Row],[t0]]+3</f>
        <v>41270</v>
      </c>
      <c r="E2065" s="2">
        <f>Table3[[#This Row],[t0]]+4</f>
        <v>41271</v>
      </c>
    </row>
    <row r="2066" spans="1:5" x14ac:dyDescent="0.25">
      <c r="A2066" s="3">
        <v>41268</v>
      </c>
      <c r="B2066" s="2">
        <f>Table3[[#This Row],[t0]]+1</f>
        <v>41269</v>
      </c>
      <c r="C2066" s="2">
        <f>Table3[[#This Row],[t0]]+2</f>
        <v>41270</v>
      </c>
      <c r="D2066" s="2">
        <f>Table3[[#This Row],[t0]]+3</f>
        <v>41271</v>
      </c>
      <c r="E2066" s="2">
        <f>Table3[[#This Row],[t0]]+4</f>
        <v>41272</v>
      </c>
    </row>
    <row r="2067" spans="1:5" x14ac:dyDescent="0.25">
      <c r="A2067" s="4">
        <v>41274</v>
      </c>
      <c r="B2067" s="2">
        <f>Table3[[#This Row],[t0]]+1</f>
        <v>41275</v>
      </c>
      <c r="C2067" s="2">
        <f>Table3[[#This Row],[t0]]+2</f>
        <v>41276</v>
      </c>
      <c r="D2067" s="2">
        <f>Table3[[#This Row],[t0]]+3</f>
        <v>41277</v>
      </c>
      <c r="E2067" s="2">
        <f>Table3[[#This Row],[t0]]+4</f>
        <v>41278</v>
      </c>
    </row>
    <row r="2068" spans="1:5" x14ac:dyDescent="0.25">
      <c r="A2068" s="3">
        <v>41274</v>
      </c>
      <c r="B2068" s="2">
        <f>Table3[[#This Row],[t0]]+1</f>
        <v>41275</v>
      </c>
      <c r="C2068" s="2">
        <f>Table3[[#This Row],[t0]]+2</f>
        <v>41276</v>
      </c>
      <c r="D2068" s="2">
        <f>Table3[[#This Row],[t0]]+3</f>
        <v>41277</v>
      </c>
      <c r="E2068" s="2">
        <f>Table3[[#This Row],[t0]]+4</f>
        <v>41278</v>
      </c>
    </row>
    <row r="2069" spans="1:5" x14ac:dyDescent="0.25">
      <c r="A2069" s="4">
        <v>41274</v>
      </c>
      <c r="B2069" s="2">
        <f>Table3[[#This Row],[t0]]+1</f>
        <v>41275</v>
      </c>
      <c r="C2069" s="2">
        <f>Table3[[#This Row],[t0]]+2</f>
        <v>41276</v>
      </c>
      <c r="D2069" s="2">
        <f>Table3[[#This Row],[t0]]+3</f>
        <v>41277</v>
      </c>
      <c r="E2069" s="2">
        <f>Table3[[#This Row],[t0]]+4</f>
        <v>41278</v>
      </c>
    </row>
    <row r="2070" spans="1:5" x14ac:dyDescent="0.25">
      <c r="A2070" s="3">
        <v>41274</v>
      </c>
      <c r="B2070" s="2">
        <f>Table3[[#This Row],[t0]]+1</f>
        <v>41275</v>
      </c>
      <c r="C2070" s="2">
        <f>Table3[[#This Row],[t0]]+2</f>
        <v>41276</v>
      </c>
      <c r="D2070" s="2">
        <f>Table3[[#This Row],[t0]]+3</f>
        <v>41277</v>
      </c>
      <c r="E2070" s="2">
        <f>Table3[[#This Row],[t0]]+4</f>
        <v>41278</v>
      </c>
    </row>
    <row r="2071" spans="1:5" x14ac:dyDescent="0.25">
      <c r="A2071" s="4">
        <v>41274</v>
      </c>
      <c r="B2071" s="2">
        <f>Table3[[#This Row],[t0]]+1</f>
        <v>41275</v>
      </c>
      <c r="C2071" s="2">
        <f>Table3[[#This Row],[t0]]+2</f>
        <v>41276</v>
      </c>
      <c r="D2071" s="2">
        <f>Table3[[#This Row],[t0]]+3</f>
        <v>41277</v>
      </c>
      <c r="E2071" s="2">
        <f>Table3[[#This Row],[t0]]+4</f>
        <v>41278</v>
      </c>
    </row>
    <row r="2072" spans="1:5" x14ac:dyDescent="0.25">
      <c r="A2072" s="3">
        <v>41274</v>
      </c>
      <c r="B2072" s="2">
        <f>Table3[[#This Row],[t0]]+1</f>
        <v>41275</v>
      </c>
      <c r="C2072" s="2">
        <f>Table3[[#This Row],[t0]]+2</f>
        <v>41276</v>
      </c>
      <c r="D2072" s="2">
        <f>Table3[[#This Row],[t0]]+3</f>
        <v>41277</v>
      </c>
      <c r="E2072" s="2">
        <f>Table3[[#This Row],[t0]]+4</f>
        <v>41278</v>
      </c>
    </row>
    <row r="2073" spans="1:5" x14ac:dyDescent="0.25">
      <c r="A2073" s="4">
        <v>41275</v>
      </c>
      <c r="B2073" s="2">
        <f>Table3[[#This Row],[t0]]+1</f>
        <v>41276</v>
      </c>
      <c r="C2073" s="2">
        <f>Table3[[#This Row],[t0]]+2</f>
        <v>41277</v>
      </c>
      <c r="D2073" s="2">
        <f>Table3[[#This Row],[t0]]+3</f>
        <v>41278</v>
      </c>
      <c r="E2073" s="2">
        <f>Table3[[#This Row],[t0]]+4</f>
        <v>41279</v>
      </c>
    </row>
    <row r="2074" spans="1:5" x14ac:dyDescent="0.25">
      <c r="A2074" s="3">
        <v>41275</v>
      </c>
      <c r="B2074" s="2">
        <f>Table3[[#This Row],[t0]]+1</f>
        <v>41276</v>
      </c>
      <c r="C2074" s="2">
        <f>Table3[[#This Row],[t0]]+2</f>
        <v>41277</v>
      </c>
      <c r="D2074" s="2">
        <f>Table3[[#This Row],[t0]]+3</f>
        <v>41278</v>
      </c>
      <c r="E2074" s="2">
        <f>Table3[[#This Row],[t0]]+4</f>
        <v>41279</v>
      </c>
    </row>
    <row r="2075" spans="1:5" x14ac:dyDescent="0.25">
      <c r="A2075" s="4">
        <v>41277</v>
      </c>
      <c r="B2075" s="2">
        <f>Table3[[#This Row],[t0]]+1</f>
        <v>41278</v>
      </c>
      <c r="C2075" s="2">
        <f>Table3[[#This Row],[t0]]+2</f>
        <v>41279</v>
      </c>
      <c r="D2075" s="2">
        <f>Table3[[#This Row],[t0]]+3</f>
        <v>41280</v>
      </c>
      <c r="E2075" s="2">
        <f>Table3[[#This Row],[t0]]+4</f>
        <v>41281</v>
      </c>
    </row>
    <row r="2076" spans="1:5" x14ac:dyDescent="0.25">
      <c r="A2076" s="3">
        <v>41282</v>
      </c>
      <c r="B2076" s="2">
        <f>Table3[[#This Row],[t0]]+1</f>
        <v>41283</v>
      </c>
      <c r="C2076" s="2">
        <f>Table3[[#This Row],[t0]]+2</f>
        <v>41284</v>
      </c>
      <c r="D2076" s="2">
        <f>Table3[[#This Row],[t0]]+3</f>
        <v>41285</v>
      </c>
      <c r="E2076" s="2">
        <f>Table3[[#This Row],[t0]]+4</f>
        <v>41286</v>
      </c>
    </row>
    <row r="2077" spans="1:5" x14ac:dyDescent="0.25">
      <c r="A2077" s="4">
        <v>41287</v>
      </c>
      <c r="B2077" s="2">
        <f>Table3[[#This Row],[t0]]+1</f>
        <v>41288</v>
      </c>
      <c r="C2077" s="2">
        <f>Table3[[#This Row],[t0]]+2</f>
        <v>41289</v>
      </c>
      <c r="D2077" s="2">
        <f>Table3[[#This Row],[t0]]+3</f>
        <v>41290</v>
      </c>
      <c r="E2077" s="2">
        <f>Table3[[#This Row],[t0]]+4</f>
        <v>41291</v>
      </c>
    </row>
    <row r="2078" spans="1:5" x14ac:dyDescent="0.25">
      <c r="A2078" s="3">
        <v>41289</v>
      </c>
      <c r="B2078" s="2">
        <f>Table3[[#This Row],[t0]]+1</f>
        <v>41290</v>
      </c>
      <c r="C2078" s="2">
        <f>Table3[[#This Row],[t0]]+2</f>
        <v>41291</v>
      </c>
      <c r="D2078" s="2">
        <f>Table3[[#This Row],[t0]]+3</f>
        <v>41292</v>
      </c>
      <c r="E2078" s="2">
        <f>Table3[[#This Row],[t0]]+4</f>
        <v>41293</v>
      </c>
    </row>
    <row r="2079" spans="1:5" x14ac:dyDescent="0.25">
      <c r="A2079" s="4">
        <v>41291</v>
      </c>
      <c r="B2079" s="2">
        <f>Table3[[#This Row],[t0]]+1</f>
        <v>41292</v>
      </c>
      <c r="C2079" s="2">
        <f>Table3[[#This Row],[t0]]+2</f>
        <v>41293</v>
      </c>
      <c r="D2079" s="2">
        <f>Table3[[#This Row],[t0]]+3</f>
        <v>41294</v>
      </c>
      <c r="E2079" s="2">
        <f>Table3[[#This Row],[t0]]+4</f>
        <v>41295</v>
      </c>
    </row>
    <row r="2080" spans="1:5" x14ac:dyDescent="0.25">
      <c r="A2080" s="3">
        <v>41298</v>
      </c>
      <c r="B2080" s="2">
        <f>Table3[[#This Row],[t0]]+1</f>
        <v>41299</v>
      </c>
      <c r="C2080" s="2">
        <f>Table3[[#This Row],[t0]]+2</f>
        <v>41300</v>
      </c>
      <c r="D2080" s="2">
        <f>Table3[[#This Row],[t0]]+3</f>
        <v>41301</v>
      </c>
      <c r="E2080" s="2">
        <f>Table3[[#This Row],[t0]]+4</f>
        <v>41302</v>
      </c>
    </row>
    <row r="2081" spans="1:5" x14ac:dyDescent="0.25">
      <c r="A2081" s="4">
        <v>41299</v>
      </c>
      <c r="B2081" s="2">
        <f>Table3[[#This Row],[t0]]+1</f>
        <v>41300</v>
      </c>
      <c r="C2081" s="2">
        <f>Table3[[#This Row],[t0]]+2</f>
        <v>41301</v>
      </c>
      <c r="D2081" s="2">
        <f>Table3[[#This Row],[t0]]+3</f>
        <v>41302</v>
      </c>
      <c r="E2081" s="2">
        <f>Table3[[#This Row],[t0]]+4</f>
        <v>41303</v>
      </c>
    </row>
    <row r="2082" spans="1:5" x14ac:dyDescent="0.25">
      <c r="A2082" s="3">
        <v>41302</v>
      </c>
      <c r="B2082" s="2">
        <f>Table3[[#This Row],[t0]]+1</f>
        <v>41303</v>
      </c>
      <c r="C2082" s="2">
        <f>Table3[[#This Row],[t0]]+2</f>
        <v>41304</v>
      </c>
      <c r="D2082" s="2">
        <f>Table3[[#This Row],[t0]]+3</f>
        <v>41305</v>
      </c>
      <c r="E2082" s="2">
        <f>Table3[[#This Row],[t0]]+4</f>
        <v>41306</v>
      </c>
    </row>
    <row r="2083" spans="1:5" x14ac:dyDescent="0.25">
      <c r="A2083" s="4">
        <v>41302</v>
      </c>
      <c r="B2083" s="2">
        <f>Table3[[#This Row],[t0]]+1</f>
        <v>41303</v>
      </c>
      <c r="C2083" s="2">
        <f>Table3[[#This Row],[t0]]+2</f>
        <v>41304</v>
      </c>
      <c r="D2083" s="2">
        <f>Table3[[#This Row],[t0]]+3</f>
        <v>41305</v>
      </c>
      <c r="E2083" s="2">
        <f>Table3[[#This Row],[t0]]+4</f>
        <v>41306</v>
      </c>
    </row>
    <row r="2084" spans="1:5" x14ac:dyDescent="0.25">
      <c r="A2084" s="3">
        <v>41308</v>
      </c>
      <c r="B2084" s="2">
        <f>Table3[[#This Row],[t0]]+1</f>
        <v>41309</v>
      </c>
      <c r="C2084" s="2">
        <f>Table3[[#This Row],[t0]]+2</f>
        <v>41310</v>
      </c>
      <c r="D2084" s="2">
        <f>Table3[[#This Row],[t0]]+3</f>
        <v>41311</v>
      </c>
      <c r="E2084" s="2">
        <f>Table3[[#This Row],[t0]]+4</f>
        <v>41312</v>
      </c>
    </row>
    <row r="2085" spans="1:5" x14ac:dyDescent="0.25">
      <c r="A2085" s="4">
        <v>41309</v>
      </c>
      <c r="B2085" s="2">
        <f>Table3[[#This Row],[t0]]+1</f>
        <v>41310</v>
      </c>
      <c r="C2085" s="2">
        <f>Table3[[#This Row],[t0]]+2</f>
        <v>41311</v>
      </c>
      <c r="D2085" s="2">
        <f>Table3[[#This Row],[t0]]+3</f>
        <v>41312</v>
      </c>
      <c r="E2085" s="2">
        <f>Table3[[#This Row],[t0]]+4</f>
        <v>41313</v>
      </c>
    </row>
    <row r="2086" spans="1:5" x14ac:dyDescent="0.25">
      <c r="A2086" s="3">
        <v>41320</v>
      </c>
      <c r="B2086" s="2">
        <f>Table3[[#This Row],[t0]]+1</f>
        <v>41321</v>
      </c>
      <c r="C2086" s="2">
        <f>Table3[[#This Row],[t0]]+2</f>
        <v>41322</v>
      </c>
      <c r="D2086" s="2">
        <f>Table3[[#This Row],[t0]]+3</f>
        <v>41323</v>
      </c>
      <c r="E2086" s="2">
        <f>Table3[[#This Row],[t0]]+4</f>
        <v>41324</v>
      </c>
    </row>
    <row r="2087" spans="1:5" x14ac:dyDescent="0.25">
      <c r="A2087" s="4">
        <v>41325</v>
      </c>
      <c r="B2087" s="2">
        <f>Table3[[#This Row],[t0]]+1</f>
        <v>41326</v>
      </c>
      <c r="C2087" s="2">
        <f>Table3[[#This Row],[t0]]+2</f>
        <v>41327</v>
      </c>
      <c r="D2087" s="2">
        <f>Table3[[#This Row],[t0]]+3</f>
        <v>41328</v>
      </c>
      <c r="E2087" s="2">
        <f>Table3[[#This Row],[t0]]+4</f>
        <v>41329</v>
      </c>
    </row>
    <row r="2088" spans="1:5" x14ac:dyDescent="0.25">
      <c r="A2088" s="3">
        <v>41329</v>
      </c>
      <c r="B2088" s="2">
        <f>Table3[[#This Row],[t0]]+1</f>
        <v>41330</v>
      </c>
      <c r="C2088" s="2">
        <f>Table3[[#This Row],[t0]]+2</f>
        <v>41331</v>
      </c>
      <c r="D2088" s="2">
        <f>Table3[[#This Row],[t0]]+3</f>
        <v>41332</v>
      </c>
      <c r="E2088" s="2">
        <f>Table3[[#This Row],[t0]]+4</f>
        <v>41333</v>
      </c>
    </row>
    <row r="2089" spans="1:5" x14ac:dyDescent="0.25">
      <c r="A2089" s="4">
        <v>41331</v>
      </c>
      <c r="B2089" s="2">
        <f>Table3[[#This Row],[t0]]+1</f>
        <v>41332</v>
      </c>
      <c r="C2089" s="2">
        <f>Table3[[#This Row],[t0]]+2</f>
        <v>41333</v>
      </c>
      <c r="D2089" s="2">
        <f>Table3[[#This Row],[t0]]+3</f>
        <v>41334</v>
      </c>
      <c r="E2089" s="2">
        <f>Table3[[#This Row],[t0]]+4</f>
        <v>41335</v>
      </c>
    </row>
    <row r="2090" spans="1:5" x14ac:dyDescent="0.25">
      <c r="A2090" s="3">
        <v>41336</v>
      </c>
      <c r="B2090" s="2">
        <f>Table3[[#This Row],[t0]]+1</f>
        <v>41337</v>
      </c>
      <c r="C2090" s="2">
        <f>Table3[[#This Row],[t0]]+2</f>
        <v>41338</v>
      </c>
      <c r="D2090" s="2">
        <f>Table3[[#This Row],[t0]]+3</f>
        <v>41339</v>
      </c>
      <c r="E2090" s="2">
        <f>Table3[[#This Row],[t0]]+4</f>
        <v>41340</v>
      </c>
    </row>
    <row r="2091" spans="1:5" x14ac:dyDescent="0.25">
      <c r="A2091" s="4">
        <v>41343</v>
      </c>
      <c r="B2091" s="2">
        <f>Table3[[#This Row],[t0]]+1</f>
        <v>41344</v>
      </c>
      <c r="C2091" s="2">
        <f>Table3[[#This Row],[t0]]+2</f>
        <v>41345</v>
      </c>
      <c r="D2091" s="2">
        <f>Table3[[#This Row],[t0]]+3</f>
        <v>41346</v>
      </c>
      <c r="E2091" s="2">
        <f>Table3[[#This Row],[t0]]+4</f>
        <v>41347</v>
      </c>
    </row>
    <row r="2092" spans="1:5" x14ac:dyDescent="0.25">
      <c r="A2092" s="3">
        <v>41347</v>
      </c>
      <c r="B2092" s="2">
        <f>Table3[[#This Row],[t0]]+1</f>
        <v>41348</v>
      </c>
      <c r="C2092" s="2">
        <f>Table3[[#This Row],[t0]]+2</f>
        <v>41349</v>
      </c>
      <c r="D2092" s="2">
        <f>Table3[[#This Row],[t0]]+3</f>
        <v>41350</v>
      </c>
      <c r="E2092" s="2">
        <f>Table3[[#This Row],[t0]]+4</f>
        <v>41351</v>
      </c>
    </row>
    <row r="2093" spans="1:5" x14ac:dyDescent="0.25">
      <c r="A2093" s="4">
        <v>41350</v>
      </c>
      <c r="B2093" s="2">
        <f>Table3[[#This Row],[t0]]+1</f>
        <v>41351</v>
      </c>
      <c r="C2093" s="2">
        <f>Table3[[#This Row],[t0]]+2</f>
        <v>41352</v>
      </c>
      <c r="D2093" s="2">
        <f>Table3[[#This Row],[t0]]+3</f>
        <v>41353</v>
      </c>
      <c r="E2093" s="2">
        <f>Table3[[#This Row],[t0]]+4</f>
        <v>41354</v>
      </c>
    </row>
    <row r="2094" spans="1:5" x14ac:dyDescent="0.25">
      <c r="A2094" s="3">
        <v>41358</v>
      </c>
      <c r="B2094" s="2">
        <f>Table3[[#This Row],[t0]]+1</f>
        <v>41359</v>
      </c>
      <c r="C2094" s="2">
        <f>Table3[[#This Row],[t0]]+2</f>
        <v>41360</v>
      </c>
      <c r="D2094" s="2">
        <f>Table3[[#This Row],[t0]]+3</f>
        <v>41361</v>
      </c>
      <c r="E2094" s="2">
        <f>Table3[[#This Row],[t0]]+4</f>
        <v>41362</v>
      </c>
    </row>
    <row r="2095" spans="1:5" x14ac:dyDescent="0.25">
      <c r="A2095" s="4">
        <v>41362</v>
      </c>
      <c r="B2095" s="2">
        <f>Table3[[#This Row],[t0]]+1</f>
        <v>41363</v>
      </c>
      <c r="C2095" s="2">
        <f>Table3[[#This Row],[t0]]+2</f>
        <v>41364</v>
      </c>
      <c r="D2095" s="2">
        <f>Table3[[#This Row],[t0]]+3</f>
        <v>41365</v>
      </c>
      <c r="E2095" s="2">
        <f>Table3[[#This Row],[t0]]+4</f>
        <v>41366</v>
      </c>
    </row>
    <row r="2096" spans="1:5" x14ac:dyDescent="0.25">
      <c r="A2096" s="3">
        <v>41365</v>
      </c>
      <c r="B2096" s="2">
        <f>Table3[[#This Row],[t0]]+1</f>
        <v>41366</v>
      </c>
      <c r="C2096" s="2">
        <f>Table3[[#This Row],[t0]]+2</f>
        <v>41367</v>
      </c>
      <c r="D2096" s="2">
        <f>Table3[[#This Row],[t0]]+3</f>
        <v>41368</v>
      </c>
      <c r="E2096" s="2">
        <f>Table3[[#This Row],[t0]]+4</f>
        <v>41369</v>
      </c>
    </row>
    <row r="2097" spans="1:5" x14ac:dyDescent="0.25">
      <c r="A2097" s="4">
        <v>41370</v>
      </c>
      <c r="B2097" s="2">
        <f>Table3[[#This Row],[t0]]+1</f>
        <v>41371</v>
      </c>
      <c r="C2097" s="2">
        <f>Table3[[#This Row],[t0]]+2</f>
        <v>41372</v>
      </c>
      <c r="D2097" s="2">
        <f>Table3[[#This Row],[t0]]+3</f>
        <v>41373</v>
      </c>
      <c r="E2097" s="2">
        <f>Table3[[#This Row],[t0]]+4</f>
        <v>41374</v>
      </c>
    </row>
    <row r="2098" spans="1:5" x14ac:dyDescent="0.25">
      <c r="A2098" s="3">
        <v>41371</v>
      </c>
      <c r="B2098" s="2">
        <f>Table3[[#This Row],[t0]]+1</f>
        <v>41372</v>
      </c>
      <c r="C2098" s="2">
        <f>Table3[[#This Row],[t0]]+2</f>
        <v>41373</v>
      </c>
      <c r="D2098" s="2">
        <f>Table3[[#This Row],[t0]]+3</f>
        <v>41374</v>
      </c>
      <c r="E2098" s="2">
        <f>Table3[[#This Row],[t0]]+4</f>
        <v>41375</v>
      </c>
    </row>
    <row r="2099" spans="1:5" x14ac:dyDescent="0.25">
      <c r="A2099" s="4">
        <v>41374</v>
      </c>
      <c r="B2099" s="2">
        <f>Table3[[#This Row],[t0]]+1</f>
        <v>41375</v>
      </c>
      <c r="C2099" s="2">
        <f>Table3[[#This Row],[t0]]+2</f>
        <v>41376</v>
      </c>
      <c r="D2099" s="2">
        <f>Table3[[#This Row],[t0]]+3</f>
        <v>41377</v>
      </c>
      <c r="E2099" s="2">
        <f>Table3[[#This Row],[t0]]+4</f>
        <v>41378</v>
      </c>
    </row>
    <row r="2100" spans="1:5" x14ac:dyDescent="0.25">
      <c r="A2100" s="3">
        <v>41378</v>
      </c>
      <c r="B2100" s="2">
        <f>Table3[[#This Row],[t0]]+1</f>
        <v>41379</v>
      </c>
      <c r="C2100" s="2">
        <f>Table3[[#This Row],[t0]]+2</f>
        <v>41380</v>
      </c>
      <c r="D2100" s="2">
        <f>Table3[[#This Row],[t0]]+3</f>
        <v>41381</v>
      </c>
      <c r="E2100" s="2">
        <f>Table3[[#This Row],[t0]]+4</f>
        <v>41382</v>
      </c>
    </row>
    <row r="2101" spans="1:5" x14ac:dyDescent="0.25">
      <c r="A2101" s="4">
        <v>41386</v>
      </c>
      <c r="B2101" s="2">
        <f>Table3[[#This Row],[t0]]+1</f>
        <v>41387</v>
      </c>
      <c r="C2101" s="2">
        <f>Table3[[#This Row],[t0]]+2</f>
        <v>41388</v>
      </c>
      <c r="D2101" s="2">
        <f>Table3[[#This Row],[t0]]+3</f>
        <v>41389</v>
      </c>
      <c r="E2101" s="2">
        <f>Table3[[#This Row],[t0]]+4</f>
        <v>41390</v>
      </c>
    </row>
    <row r="2102" spans="1:5" x14ac:dyDescent="0.25">
      <c r="A2102" s="3">
        <v>41386</v>
      </c>
      <c r="B2102" s="2">
        <f>Table3[[#This Row],[t0]]+1</f>
        <v>41387</v>
      </c>
      <c r="C2102" s="2">
        <f>Table3[[#This Row],[t0]]+2</f>
        <v>41388</v>
      </c>
      <c r="D2102" s="2">
        <f>Table3[[#This Row],[t0]]+3</f>
        <v>41389</v>
      </c>
      <c r="E2102" s="2">
        <f>Table3[[#This Row],[t0]]+4</f>
        <v>41390</v>
      </c>
    </row>
    <row r="2103" spans="1:5" x14ac:dyDescent="0.25">
      <c r="A2103" s="4">
        <v>41387</v>
      </c>
      <c r="B2103" s="2">
        <f>Table3[[#This Row],[t0]]+1</f>
        <v>41388</v>
      </c>
      <c r="C2103" s="2">
        <f>Table3[[#This Row],[t0]]+2</f>
        <v>41389</v>
      </c>
      <c r="D2103" s="2">
        <f>Table3[[#This Row],[t0]]+3</f>
        <v>41390</v>
      </c>
      <c r="E2103" s="2">
        <f>Table3[[#This Row],[t0]]+4</f>
        <v>41391</v>
      </c>
    </row>
    <row r="2104" spans="1:5" x14ac:dyDescent="0.25">
      <c r="A2104" s="3">
        <v>41389</v>
      </c>
      <c r="B2104" s="2">
        <f>Table3[[#This Row],[t0]]+1</f>
        <v>41390</v>
      </c>
      <c r="C2104" s="2">
        <f>Table3[[#This Row],[t0]]+2</f>
        <v>41391</v>
      </c>
      <c r="D2104" s="2">
        <f>Table3[[#This Row],[t0]]+3</f>
        <v>41392</v>
      </c>
      <c r="E2104" s="2">
        <f>Table3[[#This Row],[t0]]+4</f>
        <v>41393</v>
      </c>
    </row>
    <row r="2105" spans="1:5" x14ac:dyDescent="0.25">
      <c r="A2105" s="4">
        <v>41395</v>
      </c>
      <c r="B2105" s="2">
        <f>Table3[[#This Row],[t0]]+1</f>
        <v>41396</v>
      </c>
      <c r="C2105" s="2">
        <f>Table3[[#This Row],[t0]]+2</f>
        <v>41397</v>
      </c>
      <c r="D2105" s="2">
        <f>Table3[[#This Row],[t0]]+3</f>
        <v>41398</v>
      </c>
      <c r="E2105" s="2">
        <f>Table3[[#This Row],[t0]]+4</f>
        <v>41399</v>
      </c>
    </row>
    <row r="2106" spans="1:5" x14ac:dyDescent="0.25">
      <c r="A2106" s="3">
        <v>41395</v>
      </c>
      <c r="B2106" s="2">
        <f>Table3[[#This Row],[t0]]+1</f>
        <v>41396</v>
      </c>
      <c r="C2106" s="2">
        <f>Table3[[#This Row],[t0]]+2</f>
        <v>41397</v>
      </c>
      <c r="D2106" s="2">
        <f>Table3[[#This Row],[t0]]+3</f>
        <v>41398</v>
      </c>
      <c r="E2106" s="2">
        <f>Table3[[#This Row],[t0]]+4</f>
        <v>41399</v>
      </c>
    </row>
    <row r="2107" spans="1:5" x14ac:dyDescent="0.25">
      <c r="A2107" s="4">
        <v>41396</v>
      </c>
      <c r="B2107" s="2">
        <f>Table3[[#This Row],[t0]]+1</f>
        <v>41397</v>
      </c>
      <c r="C2107" s="2">
        <f>Table3[[#This Row],[t0]]+2</f>
        <v>41398</v>
      </c>
      <c r="D2107" s="2">
        <f>Table3[[#This Row],[t0]]+3</f>
        <v>41399</v>
      </c>
      <c r="E2107" s="2">
        <f>Table3[[#This Row],[t0]]+4</f>
        <v>41400</v>
      </c>
    </row>
    <row r="2108" spans="1:5" x14ac:dyDescent="0.25">
      <c r="A2108" s="3">
        <v>41397</v>
      </c>
      <c r="B2108" s="2">
        <f>Table3[[#This Row],[t0]]+1</f>
        <v>41398</v>
      </c>
      <c r="C2108" s="2">
        <f>Table3[[#This Row],[t0]]+2</f>
        <v>41399</v>
      </c>
      <c r="D2108" s="2">
        <f>Table3[[#This Row],[t0]]+3</f>
        <v>41400</v>
      </c>
      <c r="E2108" s="2">
        <f>Table3[[#This Row],[t0]]+4</f>
        <v>41401</v>
      </c>
    </row>
    <row r="2109" spans="1:5" x14ac:dyDescent="0.25">
      <c r="A2109" s="4">
        <v>41400</v>
      </c>
      <c r="B2109" s="2">
        <f>Table3[[#This Row],[t0]]+1</f>
        <v>41401</v>
      </c>
      <c r="C2109" s="2">
        <f>Table3[[#This Row],[t0]]+2</f>
        <v>41402</v>
      </c>
      <c r="D2109" s="2">
        <f>Table3[[#This Row],[t0]]+3</f>
        <v>41403</v>
      </c>
      <c r="E2109" s="2">
        <f>Table3[[#This Row],[t0]]+4</f>
        <v>41404</v>
      </c>
    </row>
    <row r="2110" spans="1:5" x14ac:dyDescent="0.25">
      <c r="A2110" s="3">
        <v>41406</v>
      </c>
      <c r="B2110" s="2">
        <f>Table3[[#This Row],[t0]]+1</f>
        <v>41407</v>
      </c>
      <c r="C2110" s="2">
        <f>Table3[[#This Row],[t0]]+2</f>
        <v>41408</v>
      </c>
      <c r="D2110" s="2">
        <f>Table3[[#This Row],[t0]]+3</f>
        <v>41409</v>
      </c>
      <c r="E2110" s="2">
        <f>Table3[[#This Row],[t0]]+4</f>
        <v>41410</v>
      </c>
    </row>
    <row r="2111" spans="1:5" x14ac:dyDescent="0.25">
      <c r="A2111" s="4">
        <v>41413</v>
      </c>
      <c r="B2111" s="2">
        <f>Table3[[#This Row],[t0]]+1</f>
        <v>41414</v>
      </c>
      <c r="C2111" s="2">
        <f>Table3[[#This Row],[t0]]+2</f>
        <v>41415</v>
      </c>
      <c r="D2111" s="2">
        <f>Table3[[#This Row],[t0]]+3</f>
        <v>41416</v>
      </c>
      <c r="E2111" s="2">
        <f>Table3[[#This Row],[t0]]+4</f>
        <v>41417</v>
      </c>
    </row>
    <row r="2112" spans="1:5" x14ac:dyDescent="0.25">
      <c r="A2112" s="3">
        <v>41418</v>
      </c>
      <c r="B2112" s="2">
        <f>Table3[[#This Row],[t0]]+1</f>
        <v>41419</v>
      </c>
      <c r="C2112" s="2">
        <f>Table3[[#This Row],[t0]]+2</f>
        <v>41420</v>
      </c>
      <c r="D2112" s="2">
        <f>Table3[[#This Row],[t0]]+3</f>
        <v>41421</v>
      </c>
      <c r="E2112" s="2">
        <f>Table3[[#This Row],[t0]]+4</f>
        <v>41422</v>
      </c>
    </row>
    <row r="2113" spans="1:5" x14ac:dyDescent="0.25">
      <c r="A2113" s="4">
        <v>41419</v>
      </c>
      <c r="B2113" s="2">
        <f>Table3[[#This Row],[t0]]+1</f>
        <v>41420</v>
      </c>
      <c r="C2113" s="2">
        <f>Table3[[#This Row],[t0]]+2</f>
        <v>41421</v>
      </c>
      <c r="D2113" s="2">
        <f>Table3[[#This Row],[t0]]+3</f>
        <v>41422</v>
      </c>
      <c r="E2113" s="2">
        <f>Table3[[#This Row],[t0]]+4</f>
        <v>41423</v>
      </c>
    </row>
    <row r="2114" spans="1:5" x14ac:dyDescent="0.25">
      <c r="A2114" s="3">
        <v>41419</v>
      </c>
      <c r="B2114" s="2">
        <f>Table3[[#This Row],[t0]]+1</f>
        <v>41420</v>
      </c>
      <c r="C2114" s="2">
        <f>Table3[[#This Row],[t0]]+2</f>
        <v>41421</v>
      </c>
      <c r="D2114" s="2">
        <f>Table3[[#This Row],[t0]]+3</f>
        <v>41422</v>
      </c>
      <c r="E2114" s="2">
        <f>Table3[[#This Row],[t0]]+4</f>
        <v>41423</v>
      </c>
    </row>
    <row r="2115" spans="1:5" x14ac:dyDescent="0.25">
      <c r="A2115" s="4">
        <v>41420</v>
      </c>
      <c r="B2115" s="2">
        <f>Table3[[#This Row],[t0]]+1</f>
        <v>41421</v>
      </c>
      <c r="C2115" s="2">
        <f>Table3[[#This Row],[t0]]+2</f>
        <v>41422</v>
      </c>
      <c r="D2115" s="2">
        <f>Table3[[#This Row],[t0]]+3</f>
        <v>41423</v>
      </c>
      <c r="E2115" s="2">
        <f>Table3[[#This Row],[t0]]+4</f>
        <v>41424</v>
      </c>
    </row>
    <row r="2116" spans="1:5" x14ac:dyDescent="0.25">
      <c r="A2116" s="3">
        <v>41422</v>
      </c>
      <c r="B2116" s="2">
        <f>Table3[[#This Row],[t0]]+1</f>
        <v>41423</v>
      </c>
      <c r="C2116" s="2">
        <f>Table3[[#This Row],[t0]]+2</f>
        <v>41424</v>
      </c>
      <c r="D2116" s="2">
        <f>Table3[[#This Row],[t0]]+3</f>
        <v>41425</v>
      </c>
      <c r="E2116" s="2">
        <f>Table3[[#This Row],[t0]]+4</f>
        <v>41426</v>
      </c>
    </row>
    <row r="2117" spans="1:5" x14ac:dyDescent="0.25">
      <c r="A2117" s="4">
        <v>41428</v>
      </c>
      <c r="B2117" s="2">
        <f>Table3[[#This Row],[t0]]+1</f>
        <v>41429</v>
      </c>
      <c r="C2117" s="2">
        <f>Table3[[#This Row],[t0]]+2</f>
        <v>41430</v>
      </c>
      <c r="D2117" s="2">
        <f>Table3[[#This Row],[t0]]+3</f>
        <v>41431</v>
      </c>
      <c r="E2117" s="2">
        <f>Table3[[#This Row],[t0]]+4</f>
        <v>41432</v>
      </c>
    </row>
    <row r="2118" spans="1:5" x14ac:dyDescent="0.25">
      <c r="A2118" s="3">
        <v>41430</v>
      </c>
      <c r="B2118" s="2">
        <f>Table3[[#This Row],[t0]]+1</f>
        <v>41431</v>
      </c>
      <c r="C2118" s="2">
        <f>Table3[[#This Row],[t0]]+2</f>
        <v>41432</v>
      </c>
      <c r="D2118" s="2">
        <f>Table3[[#This Row],[t0]]+3</f>
        <v>41433</v>
      </c>
      <c r="E2118" s="2">
        <f>Table3[[#This Row],[t0]]+4</f>
        <v>41434</v>
      </c>
    </row>
    <row r="2119" spans="1:5" x14ac:dyDescent="0.25">
      <c r="A2119" s="4">
        <v>41433</v>
      </c>
      <c r="B2119" s="2">
        <f>Table3[[#This Row],[t0]]+1</f>
        <v>41434</v>
      </c>
      <c r="C2119" s="2">
        <f>Table3[[#This Row],[t0]]+2</f>
        <v>41435</v>
      </c>
      <c r="D2119" s="2">
        <f>Table3[[#This Row],[t0]]+3</f>
        <v>41436</v>
      </c>
      <c r="E2119" s="2">
        <f>Table3[[#This Row],[t0]]+4</f>
        <v>41437</v>
      </c>
    </row>
    <row r="2120" spans="1:5" x14ac:dyDescent="0.25">
      <c r="A2120" s="3">
        <v>41437</v>
      </c>
      <c r="B2120" s="2">
        <f>Table3[[#This Row],[t0]]+1</f>
        <v>41438</v>
      </c>
      <c r="C2120" s="2">
        <f>Table3[[#This Row],[t0]]+2</f>
        <v>41439</v>
      </c>
      <c r="D2120" s="2">
        <f>Table3[[#This Row],[t0]]+3</f>
        <v>41440</v>
      </c>
      <c r="E2120" s="2">
        <f>Table3[[#This Row],[t0]]+4</f>
        <v>41441</v>
      </c>
    </row>
    <row r="2121" spans="1:5" x14ac:dyDescent="0.25">
      <c r="A2121" s="4">
        <v>41439</v>
      </c>
      <c r="B2121" s="2">
        <f>Table3[[#This Row],[t0]]+1</f>
        <v>41440</v>
      </c>
      <c r="C2121" s="2">
        <f>Table3[[#This Row],[t0]]+2</f>
        <v>41441</v>
      </c>
      <c r="D2121" s="2">
        <f>Table3[[#This Row],[t0]]+3</f>
        <v>41442</v>
      </c>
      <c r="E2121" s="2">
        <f>Table3[[#This Row],[t0]]+4</f>
        <v>41443</v>
      </c>
    </row>
    <row r="2122" spans="1:5" x14ac:dyDescent="0.25">
      <c r="A2122" s="3">
        <v>41439</v>
      </c>
      <c r="B2122" s="2">
        <f>Table3[[#This Row],[t0]]+1</f>
        <v>41440</v>
      </c>
      <c r="C2122" s="2">
        <f>Table3[[#This Row],[t0]]+2</f>
        <v>41441</v>
      </c>
      <c r="D2122" s="2">
        <f>Table3[[#This Row],[t0]]+3</f>
        <v>41442</v>
      </c>
      <c r="E2122" s="2">
        <f>Table3[[#This Row],[t0]]+4</f>
        <v>41443</v>
      </c>
    </row>
    <row r="2123" spans="1:5" x14ac:dyDescent="0.25">
      <c r="A2123" s="4">
        <v>41443</v>
      </c>
      <c r="B2123" s="2">
        <f>Table3[[#This Row],[t0]]+1</f>
        <v>41444</v>
      </c>
      <c r="C2123" s="2">
        <f>Table3[[#This Row],[t0]]+2</f>
        <v>41445</v>
      </c>
      <c r="D2123" s="2">
        <f>Table3[[#This Row],[t0]]+3</f>
        <v>41446</v>
      </c>
      <c r="E2123" s="2">
        <f>Table3[[#This Row],[t0]]+4</f>
        <v>41447</v>
      </c>
    </row>
    <row r="2124" spans="1:5" x14ac:dyDescent="0.25">
      <c r="A2124" s="3">
        <v>41443</v>
      </c>
      <c r="B2124" s="2">
        <f>Table3[[#This Row],[t0]]+1</f>
        <v>41444</v>
      </c>
      <c r="C2124" s="2">
        <f>Table3[[#This Row],[t0]]+2</f>
        <v>41445</v>
      </c>
      <c r="D2124" s="2">
        <f>Table3[[#This Row],[t0]]+3</f>
        <v>41446</v>
      </c>
      <c r="E2124" s="2">
        <f>Table3[[#This Row],[t0]]+4</f>
        <v>41447</v>
      </c>
    </row>
    <row r="2125" spans="1:5" x14ac:dyDescent="0.25">
      <c r="A2125" s="4">
        <v>41445</v>
      </c>
      <c r="B2125" s="2">
        <f>Table3[[#This Row],[t0]]+1</f>
        <v>41446</v>
      </c>
      <c r="C2125" s="2">
        <f>Table3[[#This Row],[t0]]+2</f>
        <v>41447</v>
      </c>
      <c r="D2125" s="2">
        <f>Table3[[#This Row],[t0]]+3</f>
        <v>41448</v>
      </c>
      <c r="E2125" s="2">
        <f>Table3[[#This Row],[t0]]+4</f>
        <v>41449</v>
      </c>
    </row>
    <row r="2126" spans="1:5" x14ac:dyDescent="0.25">
      <c r="A2126" s="3">
        <v>41448</v>
      </c>
      <c r="B2126" s="2">
        <f>Table3[[#This Row],[t0]]+1</f>
        <v>41449</v>
      </c>
      <c r="C2126" s="2">
        <f>Table3[[#This Row],[t0]]+2</f>
        <v>41450</v>
      </c>
      <c r="D2126" s="2">
        <f>Table3[[#This Row],[t0]]+3</f>
        <v>41451</v>
      </c>
      <c r="E2126" s="2">
        <f>Table3[[#This Row],[t0]]+4</f>
        <v>41452</v>
      </c>
    </row>
    <row r="2127" spans="1:5" x14ac:dyDescent="0.25">
      <c r="A2127" s="4">
        <v>41454</v>
      </c>
      <c r="B2127" s="2">
        <f>Table3[[#This Row],[t0]]+1</f>
        <v>41455</v>
      </c>
      <c r="C2127" s="2">
        <f>Table3[[#This Row],[t0]]+2</f>
        <v>41456</v>
      </c>
      <c r="D2127" s="2">
        <f>Table3[[#This Row],[t0]]+3</f>
        <v>41457</v>
      </c>
      <c r="E2127" s="2">
        <f>Table3[[#This Row],[t0]]+4</f>
        <v>41458</v>
      </c>
    </row>
    <row r="2128" spans="1:5" x14ac:dyDescent="0.25">
      <c r="A2128" s="3">
        <v>41462</v>
      </c>
      <c r="B2128" s="2">
        <f>Table3[[#This Row],[t0]]+1</f>
        <v>41463</v>
      </c>
      <c r="C2128" s="2">
        <f>Table3[[#This Row],[t0]]+2</f>
        <v>41464</v>
      </c>
      <c r="D2128" s="2">
        <f>Table3[[#This Row],[t0]]+3</f>
        <v>41465</v>
      </c>
      <c r="E2128" s="2">
        <f>Table3[[#This Row],[t0]]+4</f>
        <v>41466</v>
      </c>
    </row>
    <row r="2129" spans="1:5" x14ac:dyDescent="0.25">
      <c r="A2129" s="4">
        <v>41464</v>
      </c>
      <c r="B2129" s="2">
        <f>Table3[[#This Row],[t0]]+1</f>
        <v>41465</v>
      </c>
      <c r="C2129" s="2">
        <f>Table3[[#This Row],[t0]]+2</f>
        <v>41466</v>
      </c>
      <c r="D2129" s="2">
        <f>Table3[[#This Row],[t0]]+3</f>
        <v>41467</v>
      </c>
      <c r="E2129" s="2">
        <f>Table3[[#This Row],[t0]]+4</f>
        <v>41468</v>
      </c>
    </row>
    <row r="2130" spans="1:5" x14ac:dyDescent="0.25">
      <c r="A2130" s="3">
        <v>41465</v>
      </c>
      <c r="B2130" s="2">
        <f>Table3[[#This Row],[t0]]+1</f>
        <v>41466</v>
      </c>
      <c r="C2130" s="2">
        <f>Table3[[#This Row],[t0]]+2</f>
        <v>41467</v>
      </c>
      <c r="D2130" s="2">
        <f>Table3[[#This Row],[t0]]+3</f>
        <v>41468</v>
      </c>
      <c r="E2130" s="2">
        <f>Table3[[#This Row],[t0]]+4</f>
        <v>41469</v>
      </c>
    </row>
    <row r="2131" spans="1:5" x14ac:dyDescent="0.25">
      <c r="A2131" s="4">
        <v>41465</v>
      </c>
      <c r="B2131" s="2">
        <f>Table3[[#This Row],[t0]]+1</f>
        <v>41466</v>
      </c>
      <c r="C2131" s="2">
        <f>Table3[[#This Row],[t0]]+2</f>
        <v>41467</v>
      </c>
      <c r="D2131" s="2">
        <f>Table3[[#This Row],[t0]]+3</f>
        <v>41468</v>
      </c>
      <c r="E2131" s="2">
        <f>Table3[[#This Row],[t0]]+4</f>
        <v>41469</v>
      </c>
    </row>
    <row r="2132" spans="1:5" x14ac:dyDescent="0.25">
      <c r="A2132" s="3">
        <v>41467</v>
      </c>
      <c r="B2132" s="2">
        <f>Table3[[#This Row],[t0]]+1</f>
        <v>41468</v>
      </c>
      <c r="C2132" s="2">
        <f>Table3[[#This Row],[t0]]+2</f>
        <v>41469</v>
      </c>
      <c r="D2132" s="2">
        <f>Table3[[#This Row],[t0]]+3</f>
        <v>41470</v>
      </c>
      <c r="E2132" s="2">
        <f>Table3[[#This Row],[t0]]+4</f>
        <v>41471</v>
      </c>
    </row>
    <row r="2133" spans="1:5" x14ac:dyDescent="0.25">
      <c r="A2133" s="4">
        <v>41470</v>
      </c>
      <c r="B2133" s="2">
        <f>Table3[[#This Row],[t0]]+1</f>
        <v>41471</v>
      </c>
      <c r="C2133" s="2">
        <f>Table3[[#This Row],[t0]]+2</f>
        <v>41472</v>
      </c>
      <c r="D2133" s="2">
        <f>Table3[[#This Row],[t0]]+3</f>
        <v>41473</v>
      </c>
      <c r="E2133" s="2">
        <f>Table3[[#This Row],[t0]]+4</f>
        <v>41474</v>
      </c>
    </row>
    <row r="2134" spans="1:5" x14ac:dyDescent="0.25">
      <c r="A2134" s="3">
        <v>41476</v>
      </c>
      <c r="B2134" s="2">
        <f>Table3[[#This Row],[t0]]+1</f>
        <v>41477</v>
      </c>
      <c r="C2134" s="2">
        <f>Table3[[#This Row],[t0]]+2</f>
        <v>41478</v>
      </c>
      <c r="D2134" s="2">
        <f>Table3[[#This Row],[t0]]+3</f>
        <v>41479</v>
      </c>
      <c r="E2134" s="2">
        <f>Table3[[#This Row],[t0]]+4</f>
        <v>41480</v>
      </c>
    </row>
    <row r="2135" spans="1:5" x14ac:dyDescent="0.25">
      <c r="A2135" s="4">
        <v>41480</v>
      </c>
      <c r="B2135" s="2">
        <f>Table3[[#This Row],[t0]]+1</f>
        <v>41481</v>
      </c>
      <c r="C2135" s="2">
        <f>Table3[[#This Row],[t0]]+2</f>
        <v>41482</v>
      </c>
      <c r="D2135" s="2">
        <f>Table3[[#This Row],[t0]]+3</f>
        <v>41483</v>
      </c>
      <c r="E2135" s="2">
        <f>Table3[[#This Row],[t0]]+4</f>
        <v>41484</v>
      </c>
    </row>
    <row r="2136" spans="1:5" x14ac:dyDescent="0.25">
      <c r="A2136" s="3">
        <v>41480</v>
      </c>
      <c r="B2136" s="2">
        <f>Table3[[#This Row],[t0]]+1</f>
        <v>41481</v>
      </c>
      <c r="C2136" s="2">
        <f>Table3[[#This Row],[t0]]+2</f>
        <v>41482</v>
      </c>
      <c r="D2136" s="2">
        <f>Table3[[#This Row],[t0]]+3</f>
        <v>41483</v>
      </c>
      <c r="E2136" s="2">
        <f>Table3[[#This Row],[t0]]+4</f>
        <v>41484</v>
      </c>
    </row>
    <row r="2137" spans="1:5" x14ac:dyDescent="0.25">
      <c r="A2137" s="4">
        <v>41480</v>
      </c>
      <c r="B2137" s="2">
        <f>Table3[[#This Row],[t0]]+1</f>
        <v>41481</v>
      </c>
      <c r="C2137" s="2">
        <f>Table3[[#This Row],[t0]]+2</f>
        <v>41482</v>
      </c>
      <c r="D2137" s="2">
        <f>Table3[[#This Row],[t0]]+3</f>
        <v>41483</v>
      </c>
      <c r="E2137" s="2">
        <f>Table3[[#This Row],[t0]]+4</f>
        <v>41484</v>
      </c>
    </row>
    <row r="2138" spans="1:5" x14ac:dyDescent="0.25">
      <c r="A2138" s="3">
        <v>41482</v>
      </c>
      <c r="B2138" s="2">
        <f>Table3[[#This Row],[t0]]+1</f>
        <v>41483</v>
      </c>
      <c r="C2138" s="2">
        <f>Table3[[#This Row],[t0]]+2</f>
        <v>41484</v>
      </c>
      <c r="D2138" s="2">
        <f>Table3[[#This Row],[t0]]+3</f>
        <v>41485</v>
      </c>
      <c r="E2138" s="2">
        <f>Table3[[#This Row],[t0]]+4</f>
        <v>41486</v>
      </c>
    </row>
    <row r="2139" spans="1:5" x14ac:dyDescent="0.25">
      <c r="A2139" s="4">
        <v>41483</v>
      </c>
      <c r="B2139" s="2">
        <f>Table3[[#This Row],[t0]]+1</f>
        <v>41484</v>
      </c>
      <c r="C2139" s="2">
        <f>Table3[[#This Row],[t0]]+2</f>
        <v>41485</v>
      </c>
      <c r="D2139" s="2">
        <f>Table3[[#This Row],[t0]]+3</f>
        <v>41486</v>
      </c>
      <c r="E2139" s="2">
        <f>Table3[[#This Row],[t0]]+4</f>
        <v>41487</v>
      </c>
    </row>
    <row r="2140" spans="1:5" x14ac:dyDescent="0.25">
      <c r="A2140" s="3">
        <v>41483</v>
      </c>
      <c r="B2140" s="2">
        <f>Table3[[#This Row],[t0]]+1</f>
        <v>41484</v>
      </c>
      <c r="C2140" s="2">
        <f>Table3[[#This Row],[t0]]+2</f>
        <v>41485</v>
      </c>
      <c r="D2140" s="2">
        <f>Table3[[#This Row],[t0]]+3</f>
        <v>41486</v>
      </c>
      <c r="E2140" s="2">
        <f>Table3[[#This Row],[t0]]+4</f>
        <v>41487</v>
      </c>
    </row>
    <row r="2141" spans="1:5" x14ac:dyDescent="0.25">
      <c r="A2141" s="4">
        <v>41483</v>
      </c>
      <c r="B2141" s="2">
        <f>Table3[[#This Row],[t0]]+1</f>
        <v>41484</v>
      </c>
      <c r="C2141" s="2">
        <f>Table3[[#This Row],[t0]]+2</f>
        <v>41485</v>
      </c>
      <c r="D2141" s="2">
        <f>Table3[[#This Row],[t0]]+3</f>
        <v>41486</v>
      </c>
      <c r="E2141" s="2">
        <f>Table3[[#This Row],[t0]]+4</f>
        <v>41487</v>
      </c>
    </row>
    <row r="2142" spans="1:5" x14ac:dyDescent="0.25">
      <c r="A2142" s="3">
        <v>41486</v>
      </c>
      <c r="B2142" s="2">
        <f>Table3[[#This Row],[t0]]+1</f>
        <v>41487</v>
      </c>
      <c r="C2142" s="2">
        <f>Table3[[#This Row],[t0]]+2</f>
        <v>41488</v>
      </c>
      <c r="D2142" s="2">
        <f>Table3[[#This Row],[t0]]+3</f>
        <v>41489</v>
      </c>
      <c r="E2142" s="2">
        <f>Table3[[#This Row],[t0]]+4</f>
        <v>41490</v>
      </c>
    </row>
    <row r="2143" spans="1:5" x14ac:dyDescent="0.25">
      <c r="A2143" s="4">
        <v>41487</v>
      </c>
      <c r="B2143" s="2">
        <f>Table3[[#This Row],[t0]]+1</f>
        <v>41488</v>
      </c>
      <c r="C2143" s="2">
        <f>Table3[[#This Row],[t0]]+2</f>
        <v>41489</v>
      </c>
      <c r="D2143" s="2">
        <f>Table3[[#This Row],[t0]]+3</f>
        <v>41490</v>
      </c>
      <c r="E2143" s="2">
        <f>Table3[[#This Row],[t0]]+4</f>
        <v>41491</v>
      </c>
    </row>
    <row r="2144" spans="1:5" x14ac:dyDescent="0.25">
      <c r="A2144" s="3">
        <v>41487</v>
      </c>
      <c r="B2144" s="2">
        <f>Table3[[#This Row],[t0]]+1</f>
        <v>41488</v>
      </c>
      <c r="C2144" s="2">
        <f>Table3[[#This Row],[t0]]+2</f>
        <v>41489</v>
      </c>
      <c r="D2144" s="2">
        <f>Table3[[#This Row],[t0]]+3</f>
        <v>41490</v>
      </c>
      <c r="E2144" s="2">
        <f>Table3[[#This Row],[t0]]+4</f>
        <v>41491</v>
      </c>
    </row>
    <row r="2145" spans="1:5" x14ac:dyDescent="0.25">
      <c r="A2145" s="4">
        <v>41487</v>
      </c>
      <c r="B2145" s="2">
        <f>Table3[[#This Row],[t0]]+1</f>
        <v>41488</v>
      </c>
      <c r="C2145" s="2">
        <f>Table3[[#This Row],[t0]]+2</f>
        <v>41489</v>
      </c>
      <c r="D2145" s="2">
        <f>Table3[[#This Row],[t0]]+3</f>
        <v>41490</v>
      </c>
      <c r="E2145" s="2">
        <f>Table3[[#This Row],[t0]]+4</f>
        <v>41491</v>
      </c>
    </row>
    <row r="2146" spans="1:5" x14ac:dyDescent="0.25">
      <c r="A2146" s="3">
        <v>41487</v>
      </c>
      <c r="B2146" s="2">
        <f>Table3[[#This Row],[t0]]+1</f>
        <v>41488</v>
      </c>
      <c r="C2146" s="2">
        <f>Table3[[#This Row],[t0]]+2</f>
        <v>41489</v>
      </c>
      <c r="D2146" s="2">
        <f>Table3[[#This Row],[t0]]+3</f>
        <v>41490</v>
      </c>
      <c r="E2146" s="2">
        <f>Table3[[#This Row],[t0]]+4</f>
        <v>41491</v>
      </c>
    </row>
    <row r="2147" spans="1:5" x14ac:dyDescent="0.25">
      <c r="A2147" s="4">
        <v>41487</v>
      </c>
      <c r="B2147" s="2">
        <f>Table3[[#This Row],[t0]]+1</f>
        <v>41488</v>
      </c>
      <c r="C2147" s="2">
        <f>Table3[[#This Row],[t0]]+2</f>
        <v>41489</v>
      </c>
      <c r="D2147" s="2">
        <f>Table3[[#This Row],[t0]]+3</f>
        <v>41490</v>
      </c>
      <c r="E2147" s="2">
        <f>Table3[[#This Row],[t0]]+4</f>
        <v>41491</v>
      </c>
    </row>
    <row r="2148" spans="1:5" x14ac:dyDescent="0.25">
      <c r="A2148" s="3">
        <v>41491</v>
      </c>
      <c r="B2148" s="2">
        <f>Table3[[#This Row],[t0]]+1</f>
        <v>41492</v>
      </c>
      <c r="C2148" s="2">
        <f>Table3[[#This Row],[t0]]+2</f>
        <v>41493</v>
      </c>
      <c r="D2148" s="2">
        <f>Table3[[#This Row],[t0]]+3</f>
        <v>41494</v>
      </c>
      <c r="E2148" s="2">
        <f>Table3[[#This Row],[t0]]+4</f>
        <v>41495</v>
      </c>
    </row>
    <row r="2149" spans="1:5" x14ac:dyDescent="0.25">
      <c r="A2149" s="4">
        <v>41491</v>
      </c>
      <c r="B2149" s="2">
        <f>Table3[[#This Row],[t0]]+1</f>
        <v>41492</v>
      </c>
      <c r="C2149" s="2">
        <f>Table3[[#This Row],[t0]]+2</f>
        <v>41493</v>
      </c>
      <c r="D2149" s="2">
        <f>Table3[[#This Row],[t0]]+3</f>
        <v>41494</v>
      </c>
      <c r="E2149" s="2">
        <f>Table3[[#This Row],[t0]]+4</f>
        <v>41495</v>
      </c>
    </row>
    <row r="2150" spans="1:5" x14ac:dyDescent="0.25">
      <c r="A2150" s="3">
        <v>41491</v>
      </c>
      <c r="B2150" s="2">
        <f>Table3[[#This Row],[t0]]+1</f>
        <v>41492</v>
      </c>
      <c r="C2150" s="2">
        <f>Table3[[#This Row],[t0]]+2</f>
        <v>41493</v>
      </c>
      <c r="D2150" s="2">
        <f>Table3[[#This Row],[t0]]+3</f>
        <v>41494</v>
      </c>
      <c r="E2150" s="2">
        <f>Table3[[#This Row],[t0]]+4</f>
        <v>41495</v>
      </c>
    </row>
    <row r="2151" spans="1:5" x14ac:dyDescent="0.25">
      <c r="A2151" s="4">
        <v>41493</v>
      </c>
      <c r="B2151" s="2">
        <f>Table3[[#This Row],[t0]]+1</f>
        <v>41494</v>
      </c>
      <c r="C2151" s="2">
        <f>Table3[[#This Row],[t0]]+2</f>
        <v>41495</v>
      </c>
      <c r="D2151" s="2">
        <f>Table3[[#This Row],[t0]]+3</f>
        <v>41496</v>
      </c>
      <c r="E2151" s="2">
        <f>Table3[[#This Row],[t0]]+4</f>
        <v>41497</v>
      </c>
    </row>
    <row r="2152" spans="1:5" x14ac:dyDescent="0.25">
      <c r="A2152" s="3">
        <v>41495</v>
      </c>
      <c r="B2152" s="2">
        <f>Table3[[#This Row],[t0]]+1</f>
        <v>41496</v>
      </c>
      <c r="C2152" s="2">
        <f>Table3[[#This Row],[t0]]+2</f>
        <v>41497</v>
      </c>
      <c r="D2152" s="2">
        <f>Table3[[#This Row],[t0]]+3</f>
        <v>41498</v>
      </c>
      <c r="E2152" s="2">
        <f>Table3[[#This Row],[t0]]+4</f>
        <v>41499</v>
      </c>
    </row>
    <row r="2153" spans="1:5" x14ac:dyDescent="0.25">
      <c r="A2153" s="4">
        <v>41496</v>
      </c>
      <c r="B2153" s="2">
        <f>Table3[[#This Row],[t0]]+1</f>
        <v>41497</v>
      </c>
      <c r="C2153" s="2">
        <f>Table3[[#This Row],[t0]]+2</f>
        <v>41498</v>
      </c>
      <c r="D2153" s="2">
        <f>Table3[[#This Row],[t0]]+3</f>
        <v>41499</v>
      </c>
      <c r="E2153" s="2">
        <f>Table3[[#This Row],[t0]]+4</f>
        <v>41500</v>
      </c>
    </row>
    <row r="2154" spans="1:5" x14ac:dyDescent="0.25">
      <c r="A2154" s="3">
        <v>41498</v>
      </c>
      <c r="B2154" s="2">
        <f>Table3[[#This Row],[t0]]+1</f>
        <v>41499</v>
      </c>
      <c r="C2154" s="2">
        <f>Table3[[#This Row],[t0]]+2</f>
        <v>41500</v>
      </c>
      <c r="D2154" s="2">
        <f>Table3[[#This Row],[t0]]+3</f>
        <v>41501</v>
      </c>
      <c r="E2154" s="2">
        <f>Table3[[#This Row],[t0]]+4</f>
        <v>41502</v>
      </c>
    </row>
    <row r="2155" spans="1:5" x14ac:dyDescent="0.25">
      <c r="A2155" s="4">
        <v>41499</v>
      </c>
      <c r="B2155" s="2">
        <f>Table3[[#This Row],[t0]]+1</f>
        <v>41500</v>
      </c>
      <c r="C2155" s="2">
        <f>Table3[[#This Row],[t0]]+2</f>
        <v>41501</v>
      </c>
      <c r="D2155" s="2">
        <f>Table3[[#This Row],[t0]]+3</f>
        <v>41502</v>
      </c>
      <c r="E2155" s="2">
        <f>Table3[[#This Row],[t0]]+4</f>
        <v>41503</v>
      </c>
    </row>
    <row r="2156" spans="1:5" x14ac:dyDescent="0.25">
      <c r="A2156" s="3">
        <v>41501</v>
      </c>
      <c r="B2156" s="2">
        <f>Table3[[#This Row],[t0]]+1</f>
        <v>41502</v>
      </c>
      <c r="C2156" s="2">
        <f>Table3[[#This Row],[t0]]+2</f>
        <v>41503</v>
      </c>
      <c r="D2156" s="2">
        <f>Table3[[#This Row],[t0]]+3</f>
        <v>41504</v>
      </c>
      <c r="E2156" s="2">
        <f>Table3[[#This Row],[t0]]+4</f>
        <v>41505</v>
      </c>
    </row>
    <row r="2157" spans="1:5" x14ac:dyDescent="0.25">
      <c r="A2157" s="4">
        <v>41502</v>
      </c>
      <c r="B2157" s="2">
        <f>Table3[[#This Row],[t0]]+1</f>
        <v>41503</v>
      </c>
      <c r="C2157" s="2">
        <f>Table3[[#This Row],[t0]]+2</f>
        <v>41504</v>
      </c>
      <c r="D2157" s="2">
        <f>Table3[[#This Row],[t0]]+3</f>
        <v>41505</v>
      </c>
      <c r="E2157" s="2">
        <f>Table3[[#This Row],[t0]]+4</f>
        <v>41506</v>
      </c>
    </row>
    <row r="2158" spans="1:5" x14ac:dyDescent="0.25">
      <c r="A2158" s="3">
        <v>41504</v>
      </c>
      <c r="B2158" s="2">
        <f>Table3[[#This Row],[t0]]+1</f>
        <v>41505</v>
      </c>
      <c r="C2158" s="2">
        <f>Table3[[#This Row],[t0]]+2</f>
        <v>41506</v>
      </c>
      <c r="D2158" s="2">
        <f>Table3[[#This Row],[t0]]+3</f>
        <v>41507</v>
      </c>
      <c r="E2158" s="2">
        <f>Table3[[#This Row],[t0]]+4</f>
        <v>41508</v>
      </c>
    </row>
    <row r="2159" spans="1:5" x14ac:dyDescent="0.25">
      <c r="A2159" s="4">
        <v>41508</v>
      </c>
      <c r="B2159" s="2">
        <f>Table3[[#This Row],[t0]]+1</f>
        <v>41509</v>
      </c>
      <c r="C2159" s="2">
        <f>Table3[[#This Row],[t0]]+2</f>
        <v>41510</v>
      </c>
      <c r="D2159" s="2">
        <f>Table3[[#This Row],[t0]]+3</f>
        <v>41511</v>
      </c>
      <c r="E2159" s="2">
        <f>Table3[[#This Row],[t0]]+4</f>
        <v>41512</v>
      </c>
    </row>
    <row r="2160" spans="1:5" x14ac:dyDescent="0.25">
      <c r="A2160" s="3">
        <v>41515</v>
      </c>
      <c r="B2160" s="2">
        <f>Table3[[#This Row],[t0]]+1</f>
        <v>41516</v>
      </c>
      <c r="C2160" s="2">
        <f>Table3[[#This Row],[t0]]+2</f>
        <v>41517</v>
      </c>
      <c r="D2160" s="2">
        <f>Table3[[#This Row],[t0]]+3</f>
        <v>41518</v>
      </c>
      <c r="E2160" s="2">
        <f>Table3[[#This Row],[t0]]+4</f>
        <v>41519</v>
      </c>
    </row>
    <row r="2161" spans="1:5" x14ac:dyDescent="0.25">
      <c r="A2161" s="4">
        <v>41517</v>
      </c>
      <c r="B2161" s="2">
        <f>Table3[[#This Row],[t0]]+1</f>
        <v>41518</v>
      </c>
      <c r="C2161" s="2">
        <f>Table3[[#This Row],[t0]]+2</f>
        <v>41519</v>
      </c>
      <c r="D2161" s="2">
        <f>Table3[[#This Row],[t0]]+3</f>
        <v>41520</v>
      </c>
      <c r="E2161" s="2">
        <f>Table3[[#This Row],[t0]]+4</f>
        <v>41521</v>
      </c>
    </row>
    <row r="2162" spans="1:5" x14ac:dyDescent="0.25">
      <c r="A2162" s="3">
        <v>41520</v>
      </c>
      <c r="B2162" s="2">
        <f>Table3[[#This Row],[t0]]+1</f>
        <v>41521</v>
      </c>
      <c r="C2162" s="2">
        <f>Table3[[#This Row],[t0]]+2</f>
        <v>41522</v>
      </c>
      <c r="D2162" s="2">
        <f>Table3[[#This Row],[t0]]+3</f>
        <v>41523</v>
      </c>
      <c r="E2162" s="2">
        <f>Table3[[#This Row],[t0]]+4</f>
        <v>41524</v>
      </c>
    </row>
    <row r="2163" spans="1:5" x14ac:dyDescent="0.25">
      <c r="A2163" s="4">
        <v>41520</v>
      </c>
      <c r="B2163" s="2">
        <f>Table3[[#This Row],[t0]]+1</f>
        <v>41521</v>
      </c>
      <c r="C2163" s="2">
        <f>Table3[[#This Row],[t0]]+2</f>
        <v>41522</v>
      </c>
      <c r="D2163" s="2">
        <f>Table3[[#This Row],[t0]]+3</f>
        <v>41523</v>
      </c>
      <c r="E2163" s="2">
        <f>Table3[[#This Row],[t0]]+4</f>
        <v>41524</v>
      </c>
    </row>
    <row r="2164" spans="1:5" x14ac:dyDescent="0.25">
      <c r="A2164" s="3">
        <v>41522</v>
      </c>
      <c r="B2164" s="2">
        <f>Table3[[#This Row],[t0]]+1</f>
        <v>41523</v>
      </c>
      <c r="C2164" s="2">
        <f>Table3[[#This Row],[t0]]+2</f>
        <v>41524</v>
      </c>
      <c r="D2164" s="2">
        <f>Table3[[#This Row],[t0]]+3</f>
        <v>41525</v>
      </c>
      <c r="E2164" s="2">
        <f>Table3[[#This Row],[t0]]+4</f>
        <v>41526</v>
      </c>
    </row>
    <row r="2165" spans="1:5" x14ac:dyDescent="0.25">
      <c r="A2165" s="4">
        <v>41522</v>
      </c>
      <c r="B2165" s="2">
        <f>Table3[[#This Row],[t0]]+1</f>
        <v>41523</v>
      </c>
      <c r="C2165" s="2">
        <f>Table3[[#This Row],[t0]]+2</f>
        <v>41524</v>
      </c>
      <c r="D2165" s="2">
        <f>Table3[[#This Row],[t0]]+3</f>
        <v>41525</v>
      </c>
      <c r="E2165" s="2">
        <f>Table3[[#This Row],[t0]]+4</f>
        <v>41526</v>
      </c>
    </row>
    <row r="2166" spans="1:5" x14ac:dyDescent="0.25">
      <c r="A2166" s="3">
        <v>41527</v>
      </c>
      <c r="B2166" s="2">
        <f>Table3[[#This Row],[t0]]+1</f>
        <v>41528</v>
      </c>
      <c r="C2166" s="2">
        <f>Table3[[#This Row],[t0]]+2</f>
        <v>41529</v>
      </c>
      <c r="D2166" s="2">
        <f>Table3[[#This Row],[t0]]+3</f>
        <v>41530</v>
      </c>
      <c r="E2166" s="2">
        <f>Table3[[#This Row],[t0]]+4</f>
        <v>41531</v>
      </c>
    </row>
    <row r="2167" spans="1:5" x14ac:dyDescent="0.25">
      <c r="A2167" s="4">
        <v>41528</v>
      </c>
      <c r="B2167" s="2">
        <f>Table3[[#This Row],[t0]]+1</f>
        <v>41529</v>
      </c>
      <c r="C2167" s="2">
        <f>Table3[[#This Row],[t0]]+2</f>
        <v>41530</v>
      </c>
      <c r="D2167" s="2">
        <f>Table3[[#This Row],[t0]]+3</f>
        <v>41531</v>
      </c>
      <c r="E2167" s="2">
        <f>Table3[[#This Row],[t0]]+4</f>
        <v>41532</v>
      </c>
    </row>
    <row r="2168" spans="1:5" x14ac:dyDescent="0.25">
      <c r="A2168" s="3">
        <v>41529</v>
      </c>
      <c r="B2168" s="2">
        <f>Table3[[#This Row],[t0]]+1</f>
        <v>41530</v>
      </c>
      <c r="C2168" s="2">
        <f>Table3[[#This Row],[t0]]+2</f>
        <v>41531</v>
      </c>
      <c r="D2168" s="2">
        <f>Table3[[#This Row],[t0]]+3</f>
        <v>41532</v>
      </c>
      <c r="E2168" s="2">
        <f>Table3[[#This Row],[t0]]+4</f>
        <v>41533</v>
      </c>
    </row>
    <row r="2169" spans="1:5" x14ac:dyDescent="0.25">
      <c r="A2169" s="4">
        <v>41529</v>
      </c>
      <c r="B2169" s="2">
        <f>Table3[[#This Row],[t0]]+1</f>
        <v>41530</v>
      </c>
      <c r="C2169" s="2">
        <f>Table3[[#This Row],[t0]]+2</f>
        <v>41531</v>
      </c>
      <c r="D2169" s="2">
        <f>Table3[[#This Row],[t0]]+3</f>
        <v>41532</v>
      </c>
      <c r="E2169" s="2">
        <f>Table3[[#This Row],[t0]]+4</f>
        <v>41533</v>
      </c>
    </row>
    <row r="2170" spans="1:5" x14ac:dyDescent="0.25">
      <c r="A2170" s="3">
        <v>41530</v>
      </c>
      <c r="B2170" s="2">
        <f>Table3[[#This Row],[t0]]+1</f>
        <v>41531</v>
      </c>
      <c r="C2170" s="2">
        <f>Table3[[#This Row],[t0]]+2</f>
        <v>41532</v>
      </c>
      <c r="D2170" s="2">
        <f>Table3[[#This Row],[t0]]+3</f>
        <v>41533</v>
      </c>
      <c r="E2170" s="2">
        <f>Table3[[#This Row],[t0]]+4</f>
        <v>41534</v>
      </c>
    </row>
    <row r="2171" spans="1:5" x14ac:dyDescent="0.25">
      <c r="A2171" s="4">
        <v>41531</v>
      </c>
      <c r="B2171" s="2">
        <f>Table3[[#This Row],[t0]]+1</f>
        <v>41532</v>
      </c>
      <c r="C2171" s="2">
        <f>Table3[[#This Row],[t0]]+2</f>
        <v>41533</v>
      </c>
      <c r="D2171" s="2">
        <f>Table3[[#This Row],[t0]]+3</f>
        <v>41534</v>
      </c>
      <c r="E2171" s="2">
        <f>Table3[[#This Row],[t0]]+4</f>
        <v>41535</v>
      </c>
    </row>
    <row r="2172" spans="1:5" x14ac:dyDescent="0.25">
      <c r="A2172" s="3">
        <v>41532</v>
      </c>
      <c r="B2172" s="2">
        <f>Table3[[#This Row],[t0]]+1</f>
        <v>41533</v>
      </c>
      <c r="C2172" s="2">
        <f>Table3[[#This Row],[t0]]+2</f>
        <v>41534</v>
      </c>
      <c r="D2172" s="2">
        <f>Table3[[#This Row],[t0]]+3</f>
        <v>41535</v>
      </c>
      <c r="E2172" s="2">
        <f>Table3[[#This Row],[t0]]+4</f>
        <v>41536</v>
      </c>
    </row>
    <row r="2173" spans="1:5" x14ac:dyDescent="0.25">
      <c r="A2173" s="4">
        <v>41533</v>
      </c>
      <c r="B2173" s="2">
        <f>Table3[[#This Row],[t0]]+1</f>
        <v>41534</v>
      </c>
      <c r="C2173" s="2">
        <f>Table3[[#This Row],[t0]]+2</f>
        <v>41535</v>
      </c>
      <c r="D2173" s="2">
        <f>Table3[[#This Row],[t0]]+3</f>
        <v>41536</v>
      </c>
      <c r="E2173" s="2">
        <f>Table3[[#This Row],[t0]]+4</f>
        <v>41537</v>
      </c>
    </row>
    <row r="2174" spans="1:5" x14ac:dyDescent="0.25">
      <c r="A2174" s="3">
        <v>41533</v>
      </c>
      <c r="B2174" s="2">
        <f>Table3[[#This Row],[t0]]+1</f>
        <v>41534</v>
      </c>
      <c r="C2174" s="2">
        <f>Table3[[#This Row],[t0]]+2</f>
        <v>41535</v>
      </c>
      <c r="D2174" s="2">
        <f>Table3[[#This Row],[t0]]+3</f>
        <v>41536</v>
      </c>
      <c r="E2174" s="2">
        <f>Table3[[#This Row],[t0]]+4</f>
        <v>41537</v>
      </c>
    </row>
    <row r="2175" spans="1:5" x14ac:dyDescent="0.25">
      <c r="A2175" s="4">
        <v>41534</v>
      </c>
      <c r="B2175" s="2">
        <f>Table3[[#This Row],[t0]]+1</f>
        <v>41535</v>
      </c>
      <c r="C2175" s="2">
        <f>Table3[[#This Row],[t0]]+2</f>
        <v>41536</v>
      </c>
      <c r="D2175" s="2">
        <f>Table3[[#This Row],[t0]]+3</f>
        <v>41537</v>
      </c>
      <c r="E2175" s="2">
        <f>Table3[[#This Row],[t0]]+4</f>
        <v>41538</v>
      </c>
    </row>
    <row r="2176" spans="1:5" x14ac:dyDescent="0.25">
      <c r="A2176" s="3">
        <v>41540</v>
      </c>
      <c r="B2176" s="2">
        <f>Table3[[#This Row],[t0]]+1</f>
        <v>41541</v>
      </c>
      <c r="C2176" s="2">
        <f>Table3[[#This Row],[t0]]+2</f>
        <v>41542</v>
      </c>
      <c r="D2176" s="2">
        <f>Table3[[#This Row],[t0]]+3</f>
        <v>41543</v>
      </c>
      <c r="E2176" s="2">
        <f>Table3[[#This Row],[t0]]+4</f>
        <v>41544</v>
      </c>
    </row>
    <row r="2177" spans="1:5" x14ac:dyDescent="0.25">
      <c r="A2177" s="4">
        <v>41540</v>
      </c>
      <c r="B2177" s="2">
        <f>Table3[[#This Row],[t0]]+1</f>
        <v>41541</v>
      </c>
      <c r="C2177" s="2">
        <f>Table3[[#This Row],[t0]]+2</f>
        <v>41542</v>
      </c>
      <c r="D2177" s="2">
        <f>Table3[[#This Row],[t0]]+3</f>
        <v>41543</v>
      </c>
      <c r="E2177" s="2">
        <f>Table3[[#This Row],[t0]]+4</f>
        <v>41544</v>
      </c>
    </row>
    <row r="2178" spans="1:5" x14ac:dyDescent="0.25">
      <c r="A2178" s="3">
        <v>41541</v>
      </c>
      <c r="B2178" s="2">
        <f>Table3[[#This Row],[t0]]+1</f>
        <v>41542</v>
      </c>
      <c r="C2178" s="2">
        <f>Table3[[#This Row],[t0]]+2</f>
        <v>41543</v>
      </c>
      <c r="D2178" s="2">
        <f>Table3[[#This Row],[t0]]+3</f>
        <v>41544</v>
      </c>
      <c r="E2178" s="2">
        <f>Table3[[#This Row],[t0]]+4</f>
        <v>41545</v>
      </c>
    </row>
    <row r="2179" spans="1:5" x14ac:dyDescent="0.25">
      <c r="A2179" s="4">
        <v>41541</v>
      </c>
      <c r="B2179" s="2">
        <f>Table3[[#This Row],[t0]]+1</f>
        <v>41542</v>
      </c>
      <c r="C2179" s="2">
        <f>Table3[[#This Row],[t0]]+2</f>
        <v>41543</v>
      </c>
      <c r="D2179" s="2">
        <f>Table3[[#This Row],[t0]]+3</f>
        <v>41544</v>
      </c>
      <c r="E2179" s="2">
        <f>Table3[[#This Row],[t0]]+4</f>
        <v>41545</v>
      </c>
    </row>
    <row r="2180" spans="1:5" x14ac:dyDescent="0.25">
      <c r="A2180" s="3">
        <v>41547</v>
      </c>
      <c r="B2180" s="2">
        <f>Table3[[#This Row],[t0]]+1</f>
        <v>41548</v>
      </c>
      <c r="C2180" s="2">
        <f>Table3[[#This Row],[t0]]+2</f>
        <v>41549</v>
      </c>
      <c r="D2180" s="2">
        <f>Table3[[#This Row],[t0]]+3</f>
        <v>41550</v>
      </c>
      <c r="E2180" s="2">
        <f>Table3[[#This Row],[t0]]+4</f>
        <v>41551</v>
      </c>
    </row>
    <row r="2181" spans="1:5" x14ac:dyDescent="0.25">
      <c r="A2181" s="4">
        <v>41547</v>
      </c>
      <c r="B2181" s="2">
        <f>Table3[[#This Row],[t0]]+1</f>
        <v>41548</v>
      </c>
      <c r="C2181" s="2">
        <f>Table3[[#This Row],[t0]]+2</f>
        <v>41549</v>
      </c>
      <c r="D2181" s="2">
        <f>Table3[[#This Row],[t0]]+3</f>
        <v>41550</v>
      </c>
      <c r="E2181" s="2">
        <f>Table3[[#This Row],[t0]]+4</f>
        <v>41551</v>
      </c>
    </row>
    <row r="2182" spans="1:5" x14ac:dyDescent="0.25">
      <c r="A2182" s="3">
        <v>41551</v>
      </c>
      <c r="B2182" s="2">
        <f>Table3[[#This Row],[t0]]+1</f>
        <v>41552</v>
      </c>
      <c r="C2182" s="2">
        <f>Table3[[#This Row],[t0]]+2</f>
        <v>41553</v>
      </c>
      <c r="D2182" s="2">
        <f>Table3[[#This Row],[t0]]+3</f>
        <v>41554</v>
      </c>
      <c r="E2182" s="2">
        <f>Table3[[#This Row],[t0]]+4</f>
        <v>41555</v>
      </c>
    </row>
    <row r="2183" spans="1:5" x14ac:dyDescent="0.25">
      <c r="A2183" s="4">
        <v>41554</v>
      </c>
      <c r="B2183" s="2">
        <f>Table3[[#This Row],[t0]]+1</f>
        <v>41555</v>
      </c>
      <c r="C2183" s="2">
        <f>Table3[[#This Row],[t0]]+2</f>
        <v>41556</v>
      </c>
      <c r="D2183" s="2">
        <f>Table3[[#This Row],[t0]]+3</f>
        <v>41557</v>
      </c>
      <c r="E2183" s="2">
        <f>Table3[[#This Row],[t0]]+4</f>
        <v>41558</v>
      </c>
    </row>
    <row r="2184" spans="1:5" x14ac:dyDescent="0.25">
      <c r="A2184" s="3">
        <v>41566</v>
      </c>
      <c r="B2184" s="2">
        <f>Table3[[#This Row],[t0]]+1</f>
        <v>41567</v>
      </c>
      <c r="C2184" s="2">
        <f>Table3[[#This Row],[t0]]+2</f>
        <v>41568</v>
      </c>
      <c r="D2184" s="2">
        <f>Table3[[#This Row],[t0]]+3</f>
        <v>41569</v>
      </c>
      <c r="E2184" s="2">
        <f>Table3[[#This Row],[t0]]+4</f>
        <v>41570</v>
      </c>
    </row>
    <row r="2185" spans="1:5" x14ac:dyDescent="0.25">
      <c r="A2185" s="4">
        <v>41568</v>
      </c>
      <c r="B2185" s="2">
        <f>Table3[[#This Row],[t0]]+1</f>
        <v>41569</v>
      </c>
      <c r="C2185" s="2">
        <f>Table3[[#This Row],[t0]]+2</f>
        <v>41570</v>
      </c>
      <c r="D2185" s="2">
        <f>Table3[[#This Row],[t0]]+3</f>
        <v>41571</v>
      </c>
      <c r="E2185" s="2">
        <f>Table3[[#This Row],[t0]]+4</f>
        <v>41572</v>
      </c>
    </row>
    <row r="2186" spans="1:5" x14ac:dyDescent="0.25">
      <c r="A2186" s="3">
        <v>41578</v>
      </c>
      <c r="B2186" s="2">
        <f>Table3[[#This Row],[t0]]+1</f>
        <v>41579</v>
      </c>
      <c r="C2186" s="2">
        <f>Table3[[#This Row],[t0]]+2</f>
        <v>41580</v>
      </c>
      <c r="D2186" s="2">
        <f>Table3[[#This Row],[t0]]+3</f>
        <v>41581</v>
      </c>
      <c r="E2186" s="2">
        <f>Table3[[#This Row],[t0]]+4</f>
        <v>41582</v>
      </c>
    </row>
    <row r="2187" spans="1:5" x14ac:dyDescent="0.25">
      <c r="A2187" s="4">
        <v>41581</v>
      </c>
      <c r="B2187" s="2">
        <f>Table3[[#This Row],[t0]]+1</f>
        <v>41582</v>
      </c>
      <c r="C2187" s="2">
        <f>Table3[[#This Row],[t0]]+2</f>
        <v>41583</v>
      </c>
      <c r="D2187" s="2">
        <f>Table3[[#This Row],[t0]]+3</f>
        <v>41584</v>
      </c>
      <c r="E2187" s="2">
        <f>Table3[[#This Row],[t0]]+4</f>
        <v>41585</v>
      </c>
    </row>
    <row r="2188" spans="1:5" x14ac:dyDescent="0.25">
      <c r="A2188" s="3">
        <v>41592</v>
      </c>
      <c r="B2188" s="2">
        <f>Table3[[#This Row],[t0]]+1</f>
        <v>41593</v>
      </c>
      <c r="C2188" s="2">
        <f>Table3[[#This Row],[t0]]+2</f>
        <v>41594</v>
      </c>
      <c r="D2188" s="2">
        <f>Table3[[#This Row],[t0]]+3</f>
        <v>41595</v>
      </c>
      <c r="E2188" s="2">
        <f>Table3[[#This Row],[t0]]+4</f>
        <v>41596</v>
      </c>
    </row>
    <row r="2189" spans="1:5" x14ac:dyDescent="0.25">
      <c r="A2189" s="4">
        <v>41594</v>
      </c>
      <c r="B2189" s="2">
        <f>Table3[[#This Row],[t0]]+1</f>
        <v>41595</v>
      </c>
      <c r="C2189" s="2">
        <f>Table3[[#This Row],[t0]]+2</f>
        <v>41596</v>
      </c>
      <c r="D2189" s="2">
        <f>Table3[[#This Row],[t0]]+3</f>
        <v>41597</v>
      </c>
      <c r="E2189" s="2">
        <f>Table3[[#This Row],[t0]]+4</f>
        <v>41598</v>
      </c>
    </row>
    <row r="2190" spans="1:5" x14ac:dyDescent="0.25">
      <c r="A2190" s="3">
        <v>41596</v>
      </c>
      <c r="B2190" s="2">
        <f>Table3[[#This Row],[t0]]+1</f>
        <v>41597</v>
      </c>
      <c r="C2190" s="2">
        <f>Table3[[#This Row],[t0]]+2</f>
        <v>41598</v>
      </c>
      <c r="D2190" s="2">
        <f>Table3[[#This Row],[t0]]+3</f>
        <v>41599</v>
      </c>
      <c r="E2190" s="2">
        <f>Table3[[#This Row],[t0]]+4</f>
        <v>41600</v>
      </c>
    </row>
    <row r="2191" spans="1:5" x14ac:dyDescent="0.25">
      <c r="A2191" s="4">
        <v>41596</v>
      </c>
      <c r="B2191" s="2">
        <f>Table3[[#This Row],[t0]]+1</f>
        <v>41597</v>
      </c>
      <c r="C2191" s="2">
        <f>Table3[[#This Row],[t0]]+2</f>
        <v>41598</v>
      </c>
      <c r="D2191" s="2">
        <f>Table3[[#This Row],[t0]]+3</f>
        <v>41599</v>
      </c>
      <c r="E2191" s="2">
        <f>Table3[[#This Row],[t0]]+4</f>
        <v>41600</v>
      </c>
    </row>
    <row r="2192" spans="1:5" x14ac:dyDescent="0.25">
      <c r="A2192" s="3">
        <v>41598</v>
      </c>
      <c r="B2192" s="2">
        <f>Table3[[#This Row],[t0]]+1</f>
        <v>41599</v>
      </c>
      <c r="C2192" s="2">
        <f>Table3[[#This Row],[t0]]+2</f>
        <v>41600</v>
      </c>
      <c r="D2192" s="2">
        <f>Table3[[#This Row],[t0]]+3</f>
        <v>41601</v>
      </c>
      <c r="E2192" s="2">
        <f>Table3[[#This Row],[t0]]+4</f>
        <v>41602</v>
      </c>
    </row>
    <row r="2193" spans="1:5" x14ac:dyDescent="0.25">
      <c r="A2193" s="4">
        <v>41608</v>
      </c>
      <c r="B2193" s="2">
        <f>Table3[[#This Row],[t0]]+1</f>
        <v>41609</v>
      </c>
      <c r="C2193" s="2">
        <f>Table3[[#This Row],[t0]]+2</f>
        <v>41610</v>
      </c>
      <c r="D2193" s="2">
        <f>Table3[[#This Row],[t0]]+3</f>
        <v>41611</v>
      </c>
      <c r="E2193" s="2">
        <f>Table3[[#This Row],[t0]]+4</f>
        <v>41612</v>
      </c>
    </row>
    <row r="2194" spans="1:5" x14ac:dyDescent="0.25">
      <c r="A2194" s="3">
        <v>41608</v>
      </c>
      <c r="B2194" s="2">
        <f>Table3[[#This Row],[t0]]+1</f>
        <v>41609</v>
      </c>
      <c r="C2194" s="2">
        <f>Table3[[#This Row],[t0]]+2</f>
        <v>41610</v>
      </c>
      <c r="D2194" s="2">
        <f>Table3[[#This Row],[t0]]+3</f>
        <v>41611</v>
      </c>
      <c r="E2194" s="2">
        <f>Table3[[#This Row],[t0]]+4</f>
        <v>41612</v>
      </c>
    </row>
    <row r="2195" spans="1:5" x14ac:dyDescent="0.25">
      <c r="A2195" s="4">
        <v>41608</v>
      </c>
      <c r="B2195" s="2">
        <f>Table3[[#This Row],[t0]]+1</f>
        <v>41609</v>
      </c>
      <c r="C2195" s="2">
        <f>Table3[[#This Row],[t0]]+2</f>
        <v>41610</v>
      </c>
      <c r="D2195" s="2">
        <f>Table3[[#This Row],[t0]]+3</f>
        <v>41611</v>
      </c>
      <c r="E2195" s="2">
        <f>Table3[[#This Row],[t0]]+4</f>
        <v>41612</v>
      </c>
    </row>
    <row r="2196" spans="1:5" x14ac:dyDescent="0.25">
      <c r="A2196" s="3">
        <v>41609</v>
      </c>
      <c r="B2196" s="2">
        <f>Table3[[#This Row],[t0]]+1</f>
        <v>41610</v>
      </c>
      <c r="C2196" s="2">
        <f>Table3[[#This Row],[t0]]+2</f>
        <v>41611</v>
      </c>
      <c r="D2196" s="2">
        <f>Table3[[#This Row],[t0]]+3</f>
        <v>41612</v>
      </c>
      <c r="E2196" s="2">
        <f>Table3[[#This Row],[t0]]+4</f>
        <v>41613</v>
      </c>
    </row>
    <row r="2197" spans="1:5" x14ac:dyDescent="0.25">
      <c r="A2197" s="4">
        <v>41609</v>
      </c>
      <c r="B2197" s="2">
        <f>Table3[[#This Row],[t0]]+1</f>
        <v>41610</v>
      </c>
      <c r="C2197" s="2">
        <f>Table3[[#This Row],[t0]]+2</f>
        <v>41611</v>
      </c>
      <c r="D2197" s="2">
        <f>Table3[[#This Row],[t0]]+3</f>
        <v>41612</v>
      </c>
      <c r="E2197" s="2">
        <f>Table3[[#This Row],[t0]]+4</f>
        <v>41613</v>
      </c>
    </row>
    <row r="2198" spans="1:5" x14ac:dyDescent="0.25">
      <c r="A2198" s="3">
        <v>41615</v>
      </c>
      <c r="B2198" s="2">
        <f>Table3[[#This Row],[t0]]+1</f>
        <v>41616</v>
      </c>
      <c r="C2198" s="2">
        <f>Table3[[#This Row],[t0]]+2</f>
        <v>41617</v>
      </c>
      <c r="D2198" s="2">
        <f>Table3[[#This Row],[t0]]+3</f>
        <v>41618</v>
      </c>
      <c r="E2198" s="2">
        <f>Table3[[#This Row],[t0]]+4</f>
        <v>41619</v>
      </c>
    </row>
    <row r="2199" spans="1:5" x14ac:dyDescent="0.25">
      <c r="A2199" s="4">
        <v>41620</v>
      </c>
      <c r="B2199" s="2">
        <f>Table3[[#This Row],[t0]]+1</f>
        <v>41621</v>
      </c>
      <c r="C2199" s="2">
        <f>Table3[[#This Row],[t0]]+2</f>
        <v>41622</v>
      </c>
      <c r="D2199" s="2">
        <f>Table3[[#This Row],[t0]]+3</f>
        <v>41623</v>
      </c>
      <c r="E2199" s="2">
        <f>Table3[[#This Row],[t0]]+4</f>
        <v>41624</v>
      </c>
    </row>
    <row r="2200" spans="1:5" x14ac:dyDescent="0.25">
      <c r="A2200" s="3">
        <v>41622</v>
      </c>
      <c r="B2200" s="2">
        <f>Table3[[#This Row],[t0]]+1</f>
        <v>41623</v>
      </c>
      <c r="C2200" s="2">
        <f>Table3[[#This Row],[t0]]+2</f>
        <v>41624</v>
      </c>
      <c r="D2200" s="2">
        <f>Table3[[#This Row],[t0]]+3</f>
        <v>41625</v>
      </c>
      <c r="E2200" s="2">
        <f>Table3[[#This Row],[t0]]+4</f>
        <v>41626</v>
      </c>
    </row>
    <row r="2201" spans="1:5" x14ac:dyDescent="0.25">
      <c r="A2201" s="4">
        <v>41622</v>
      </c>
      <c r="B2201" s="2">
        <f>Table3[[#This Row],[t0]]+1</f>
        <v>41623</v>
      </c>
      <c r="C2201" s="2">
        <f>Table3[[#This Row],[t0]]+2</f>
        <v>41624</v>
      </c>
      <c r="D2201" s="2">
        <f>Table3[[#This Row],[t0]]+3</f>
        <v>41625</v>
      </c>
      <c r="E2201" s="2">
        <f>Table3[[#This Row],[t0]]+4</f>
        <v>41626</v>
      </c>
    </row>
    <row r="2202" spans="1:5" x14ac:dyDescent="0.25">
      <c r="A2202" s="3">
        <v>41625</v>
      </c>
      <c r="B2202" s="2">
        <f>Table3[[#This Row],[t0]]+1</f>
        <v>41626</v>
      </c>
      <c r="C2202" s="2">
        <f>Table3[[#This Row],[t0]]+2</f>
        <v>41627</v>
      </c>
      <c r="D2202" s="2">
        <f>Table3[[#This Row],[t0]]+3</f>
        <v>41628</v>
      </c>
      <c r="E2202" s="2">
        <f>Table3[[#This Row],[t0]]+4</f>
        <v>41629</v>
      </c>
    </row>
    <row r="2203" spans="1:5" x14ac:dyDescent="0.25">
      <c r="A2203" s="4">
        <v>41630</v>
      </c>
      <c r="B2203" s="2">
        <f>Table3[[#This Row],[t0]]+1</f>
        <v>41631</v>
      </c>
      <c r="C2203" s="2">
        <f>Table3[[#This Row],[t0]]+2</f>
        <v>41632</v>
      </c>
      <c r="D2203" s="2">
        <f>Table3[[#This Row],[t0]]+3</f>
        <v>41633</v>
      </c>
      <c r="E2203" s="2">
        <f>Table3[[#This Row],[t0]]+4</f>
        <v>41634</v>
      </c>
    </row>
    <row r="2204" spans="1:5" x14ac:dyDescent="0.25">
      <c r="A2204" s="3">
        <v>41631</v>
      </c>
      <c r="B2204" s="2">
        <f>Table3[[#This Row],[t0]]+1</f>
        <v>41632</v>
      </c>
      <c r="C2204" s="2">
        <f>Table3[[#This Row],[t0]]+2</f>
        <v>41633</v>
      </c>
      <c r="D2204" s="2">
        <f>Table3[[#This Row],[t0]]+3</f>
        <v>41634</v>
      </c>
      <c r="E2204" s="2">
        <f>Table3[[#This Row],[t0]]+4</f>
        <v>41635</v>
      </c>
    </row>
    <row r="2205" spans="1:5" x14ac:dyDescent="0.25">
      <c r="A2205" s="4">
        <v>41635</v>
      </c>
      <c r="B2205" s="2">
        <f>Table3[[#This Row],[t0]]+1</f>
        <v>41636</v>
      </c>
      <c r="C2205" s="2">
        <f>Table3[[#This Row],[t0]]+2</f>
        <v>41637</v>
      </c>
      <c r="D2205" s="2">
        <f>Table3[[#This Row],[t0]]+3</f>
        <v>41638</v>
      </c>
      <c r="E2205" s="2">
        <f>Table3[[#This Row],[t0]]+4</f>
        <v>41639</v>
      </c>
    </row>
    <row r="2206" spans="1:5" x14ac:dyDescent="0.25">
      <c r="A2206" s="3">
        <v>41636</v>
      </c>
      <c r="B2206" s="2">
        <f>Table3[[#This Row],[t0]]+1</f>
        <v>41637</v>
      </c>
      <c r="C2206" s="2">
        <f>Table3[[#This Row],[t0]]+2</f>
        <v>41638</v>
      </c>
      <c r="D2206" s="2">
        <f>Table3[[#This Row],[t0]]+3</f>
        <v>41639</v>
      </c>
      <c r="E2206" s="2">
        <f>Table3[[#This Row],[t0]]+4</f>
        <v>41640</v>
      </c>
    </row>
    <row r="2207" spans="1:5" x14ac:dyDescent="0.25">
      <c r="A2207" s="4">
        <v>41639</v>
      </c>
      <c r="B2207" s="2">
        <f>Table3[[#This Row],[t0]]+1</f>
        <v>41640</v>
      </c>
      <c r="C2207" s="2">
        <f>Table3[[#This Row],[t0]]+2</f>
        <v>41641</v>
      </c>
      <c r="D2207" s="2">
        <f>Table3[[#This Row],[t0]]+3</f>
        <v>41642</v>
      </c>
      <c r="E2207" s="2">
        <f>Table3[[#This Row],[t0]]+4</f>
        <v>41643</v>
      </c>
    </row>
    <row r="2208" spans="1:5" x14ac:dyDescent="0.25">
      <c r="A2208" s="3">
        <v>41639</v>
      </c>
      <c r="B2208" s="2">
        <f>Table3[[#This Row],[t0]]+1</f>
        <v>41640</v>
      </c>
      <c r="C2208" s="2">
        <f>Table3[[#This Row],[t0]]+2</f>
        <v>41641</v>
      </c>
      <c r="D2208" s="2">
        <f>Table3[[#This Row],[t0]]+3</f>
        <v>41642</v>
      </c>
      <c r="E2208" s="2">
        <f>Table3[[#This Row],[t0]]+4</f>
        <v>41643</v>
      </c>
    </row>
    <row r="2209" spans="1:5" x14ac:dyDescent="0.25">
      <c r="A2209" s="4">
        <v>41640</v>
      </c>
      <c r="B2209" s="2">
        <f>Table3[[#This Row],[t0]]+1</f>
        <v>41641</v>
      </c>
      <c r="C2209" s="2">
        <f>Table3[[#This Row],[t0]]+2</f>
        <v>41642</v>
      </c>
      <c r="D2209" s="2">
        <f>Table3[[#This Row],[t0]]+3</f>
        <v>41643</v>
      </c>
      <c r="E2209" s="2">
        <f>Table3[[#This Row],[t0]]+4</f>
        <v>41644</v>
      </c>
    </row>
    <row r="2210" spans="1:5" x14ac:dyDescent="0.25">
      <c r="A2210" s="3">
        <v>41640</v>
      </c>
      <c r="B2210" s="2">
        <f>Table3[[#This Row],[t0]]+1</f>
        <v>41641</v>
      </c>
      <c r="C2210" s="2">
        <f>Table3[[#This Row],[t0]]+2</f>
        <v>41642</v>
      </c>
      <c r="D2210" s="2">
        <f>Table3[[#This Row],[t0]]+3</f>
        <v>41643</v>
      </c>
      <c r="E2210" s="2">
        <f>Table3[[#This Row],[t0]]+4</f>
        <v>41644</v>
      </c>
    </row>
    <row r="2211" spans="1:5" x14ac:dyDescent="0.25">
      <c r="A2211" s="4">
        <v>41645</v>
      </c>
      <c r="B2211" s="2">
        <f>Table3[[#This Row],[t0]]+1</f>
        <v>41646</v>
      </c>
      <c r="C2211" s="2">
        <f>Table3[[#This Row],[t0]]+2</f>
        <v>41647</v>
      </c>
      <c r="D2211" s="2">
        <f>Table3[[#This Row],[t0]]+3</f>
        <v>41648</v>
      </c>
      <c r="E2211" s="2">
        <f>Table3[[#This Row],[t0]]+4</f>
        <v>41649</v>
      </c>
    </row>
    <row r="2212" spans="1:5" x14ac:dyDescent="0.25">
      <c r="A2212" s="3">
        <v>41647</v>
      </c>
      <c r="B2212" s="2">
        <f>Table3[[#This Row],[t0]]+1</f>
        <v>41648</v>
      </c>
      <c r="C2212" s="2">
        <f>Table3[[#This Row],[t0]]+2</f>
        <v>41649</v>
      </c>
      <c r="D2212" s="2">
        <f>Table3[[#This Row],[t0]]+3</f>
        <v>41650</v>
      </c>
      <c r="E2212" s="2">
        <f>Table3[[#This Row],[t0]]+4</f>
        <v>41651</v>
      </c>
    </row>
    <row r="2213" spans="1:5" x14ac:dyDescent="0.25">
      <c r="A2213" s="4">
        <v>41647</v>
      </c>
      <c r="B2213" s="2">
        <f>Table3[[#This Row],[t0]]+1</f>
        <v>41648</v>
      </c>
      <c r="C2213" s="2">
        <f>Table3[[#This Row],[t0]]+2</f>
        <v>41649</v>
      </c>
      <c r="D2213" s="2">
        <f>Table3[[#This Row],[t0]]+3</f>
        <v>41650</v>
      </c>
      <c r="E2213" s="2">
        <f>Table3[[#This Row],[t0]]+4</f>
        <v>41651</v>
      </c>
    </row>
    <row r="2214" spans="1:5" x14ac:dyDescent="0.25">
      <c r="A2214" s="3">
        <v>41651</v>
      </c>
      <c r="B2214" s="2">
        <f>Table3[[#This Row],[t0]]+1</f>
        <v>41652</v>
      </c>
      <c r="C2214" s="2">
        <f>Table3[[#This Row],[t0]]+2</f>
        <v>41653</v>
      </c>
      <c r="D2214" s="2">
        <f>Table3[[#This Row],[t0]]+3</f>
        <v>41654</v>
      </c>
      <c r="E2214" s="2">
        <f>Table3[[#This Row],[t0]]+4</f>
        <v>41655</v>
      </c>
    </row>
    <row r="2215" spans="1:5" x14ac:dyDescent="0.25">
      <c r="A2215" s="4">
        <v>41653</v>
      </c>
      <c r="B2215" s="2">
        <f>Table3[[#This Row],[t0]]+1</f>
        <v>41654</v>
      </c>
      <c r="C2215" s="2">
        <f>Table3[[#This Row],[t0]]+2</f>
        <v>41655</v>
      </c>
      <c r="D2215" s="2">
        <f>Table3[[#This Row],[t0]]+3</f>
        <v>41656</v>
      </c>
      <c r="E2215" s="2">
        <f>Table3[[#This Row],[t0]]+4</f>
        <v>41657</v>
      </c>
    </row>
    <row r="2216" spans="1:5" x14ac:dyDescent="0.25">
      <c r="A2216" s="3">
        <v>41657</v>
      </c>
      <c r="B2216" s="2">
        <f>Table3[[#This Row],[t0]]+1</f>
        <v>41658</v>
      </c>
      <c r="C2216" s="2">
        <f>Table3[[#This Row],[t0]]+2</f>
        <v>41659</v>
      </c>
      <c r="D2216" s="2">
        <f>Table3[[#This Row],[t0]]+3</f>
        <v>41660</v>
      </c>
      <c r="E2216" s="2">
        <f>Table3[[#This Row],[t0]]+4</f>
        <v>41661</v>
      </c>
    </row>
    <row r="2217" spans="1:5" x14ac:dyDescent="0.25">
      <c r="A2217" s="4">
        <v>41657</v>
      </c>
      <c r="B2217" s="2">
        <f>Table3[[#This Row],[t0]]+1</f>
        <v>41658</v>
      </c>
      <c r="C2217" s="2">
        <f>Table3[[#This Row],[t0]]+2</f>
        <v>41659</v>
      </c>
      <c r="D2217" s="2">
        <f>Table3[[#This Row],[t0]]+3</f>
        <v>41660</v>
      </c>
      <c r="E2217" s="2">
        <f>Table3[[#This Row],[t0]]+4</f>
        <v>41661</v>
      </c>
    </row>
    <row r="2218" spans="1:5" x14ac:dyDescent="0.25">
      <c r="A2218" s="3">
        <v>41658</v>
      </c>
      <c r="B2218" s="2">
        <f>Table3[[#This Row],[t0]]+1</f>
        <v>41659</v>
      </c>
      <c r="C2218" s="2">
        <f>Table3[[#This Row],[t0]]+2</f>
        <v>41660</v>
      </c>
      <c r="D2218" s="2">
        <f>Table3[[#This Row],[t0]]+3</f>
        <v>41661</v>
      </c>
      <c r="E2218" s="2">
        <f>Table3[[#This Row],[t0]]+4</f>
        <v>41662</v>
      </c>
    </row>
    <row r="2219" spans="1:5" x14ac:dyDescent="0.25">
      <c r="A2219" s="4">
        <v>41658</v>
      </c>
      <c r="B2219" s="2">
        <f>Table3[[#This Row],[t0]]+1</f>
        <v>41659</v>
      </c>
      <c r="C2219" s="2">
        <f>Table3[[#This Row],[t0]]+2</f>
        <v>41660</v>
      </c>
      <c r="D2219" s="2">
        <f>Table3[[#This Row],[t0]]+3</f>
        <v>41661</v>
      </c>
      <c r="E2219" s="2">
        <f>Table3[[#This Row],[t0]]+4</f>
        <v>41662</v>
      </c>
    </row>
    <row r="2220" spans="1:5" x14ac:dyDescent="0.25">
      <c r="A2220" s="3">
        <v>41659</v>
      </c>
      <c r="B2220" s="2">
        <f>Table3[[#This Row],[t0]]+1</f>
        <v>41660</v>
      </c>
      <c r="C2220" s="2">
        <f>Table3[[#This Row],[t0]]+2</f>
        <v>41661</v>
      </c>
      <c r="D2220" s="2">
        <f>Table3[[#This Row],[t0]]+3</f>
        <v>41662</v>
      </c>
      <c r="E2220" s="2">
        <f>Table3[[#This Row],[t0]]+4</f>
        <v>41663</v>
      </c>
    </row>
    <row r="2221" spans="1:5" x14ac:dyDescent="0.25">
      <c r="A2221" s="4">
        <v>41661</v>
      </c>
      <c r="B2221" s="2">
        <f>Table3[[#This Row],[t0]]+1</f>
        <v>41662</v>
      </c>
      <c r="C2221" s="2">
        <f>Table3[[#This Row],[t0]]+2</f>
        <v>41663</v>
      </c>
      <c r="D2221" s="2">
        <f>Table3[[#This Row],[t0]]+3</f>
        <v>41664</v>
      </c>
      <c r="E2221" s="2">
        <f>Table3[[#This Row],[t0]]+4</f>
        <v>41665</v>
      </c>
    </row>
    <row r="2222" spans="1:5" x14ac:dyDescent="0.25">
      <c r="A2222" s="3">
        <v>41663</v>
      </c>
      <c r="B2222" s="2">
        <f>Table3[[#This Row],[t0]]+1</f>
        <v>41664</v>
      </c>
      <c r="C2222" s="2">
        <f>Table3[[#This Row],[t0]]+2</f>
        <v>41665</v>
      </c>
      <c r="D2222" s="2">
        <f>Table3[[#This Row],[t0]]+3</f>
        <v>41666</v>
      </c>
      <c r="E2222" s="2">
        <f>Table3[[#This Row],[t0]]+4</f>
        <v>41667</v>
      </c>
    </row>
    <row r="2223" spans="1:5" x14ac:dyDescent="0.25">
      <c r="A2223" s="4">
        <v>41663</v>
      </c>
      <c r="B2223" s="2">
        <f>Table3[[#This Row],[t0]]+1</f>
        <v>41664</v>
      </c>
      <c r="C2223" s="2">
        <f>Table3[[#This Row],[t0]]+2</f>
        <v>41665</v>
      </c>
      <c r="D2223" s="2">
        <f>Table3[[#This Row],[t0]]+3</f>
        <v>41666</v>
      </c>
      <c r="E2223" s="2">
        <f>Table3[[#This Row],[t0]]+4</f>
        <v>41667</v>
      </c>
    </row>
    <row r="2224" spans="1:5" x14ac:dyDescent="0.25">
      <c r="A2224" s="3">
        <v>41664</v>
      </c>
      <c r="B2224" s="2">
        <f>Table3[[#This Row],[t0]]+1</f>
        <v>41665</v>
      </c>
      <c r="C2224" s="2">
        <f>Table3[[#This Row],[t0]]+2</f>
        <v>41666</v>
      </c>
      <c r="D2224" s="2">
        <f>Table3[[#This Row],[t0]]+3</f>
        <v>41667</v>
      </c>
      <c r="E2224" s="2">
        <f>Table3[[#This Row],[t0]]+4</f>
        <v>41668</v>
      </c>
    </row>
    <row r="2225" spans="1:5" x14ac:dyDescent="0.25">
      <c r="A2225" s="4">
        <v>41667</v>
      </c>
      <c r="B2225" s="2">
        <f>Table3[[#This Row],[t0]]+1</f>
        <v>41668</v>
      </c>
      <c r="C2225" s="2">
        <f>Table3[[#This Row],[t0]]+2</f>
        <v>41669</v>
      </c>
      <c r="D2225" s="2">
        <f>Table3[[#This Row],[t0]]+3</f>
        <v>41670</v>
      </c>
      <c r="E2225" s="2">
        <f>Table3[[#This Row],[t0]]+4</f>
        <v>41671</v>
      </c>
    </row>
    <row r="2226" spans="1:5" x14ac:dyDescent="0.25">
      <c r="A2226" s="3">
        <v>41670</v>
      </c>
      <c r="B2226" s="2">
        <f>Table3[[#This Row],[t0]]+1</f>
        <v>41671</v>
      </c>
      <c r="C2226" s="2">
        <f>Table3[[#This Row],[t0]]+2</f>
        <v>41672</v>
      </c>
      <c r="D2226" s="2">
        <f>Table3[[#This Row],[t0]]+3</f>
        <v>41673</v>
      </c>
      <c r="E2226" s="2">
        <f>Table3[[#This Row],[t0]]+4</f>
        <v>41674</v>
      </c>
    </row>
    <row r="2227" spans="1:5" x14ac:dyDescent="0.25">
      <c r="A2227" s="4">
        <v>41676</v>
      </c>
      <c r="B2227" s="2">
        <f>Table3[[#This Row],[t0]]+1</f>
        <v>41677</v>
      </c>
      <c r="C2227" s="2">
        <f>Table3[[#This Row],[t0]]+2</f>
        <v>41678</v>
      </c>
      <c r="D2227" s="2">
        <f>Table3[[#This Row],[t0]]+3</f>
        <v>41679</v>
      </c>
      <c r="E2227" s="2">
        <f>Table3[[#This Row],[t0]]+4</f>
        <v>41680</v>
      </c>
    </row>
    <row r="2228" spans="1:5" x14ac:dyDescent="0.25">
      <c r="A2228" s="3">
        <v>41685</v>
      </c>
      <c r="B2228" s="2">
        <f>Table3[[#This Row],[t0]]+1</f>
        <v>41686</v>
      </c>
      <c r="C2228" s="2">
        <f>Table3[[#This Row],[t0]]+2</f>
        <v>41687</v>
      </c>
      <c r="D2228" s="2">
        <f>Table3[[#This Row],[t0]]+3</f>
        <v>41688</v>
      </c>
      <c r="E2228" s="2">
        <f>Table3[[#This Row],[t0]]+4</f>
        <v>41689</v>
      </c>
    </row>
    <row r="2229" spans="1:5" x14ac:dyDescent="0.25">
      <c r="A2229" s="4">
        <v>41689</v>
      </c>
      <c r="B2229" s="2">
        <f>Table3[[#This Row],[t0]]+1</f>
        <v>41690</v>
      </c>
      <c r="C2229" s="2">
        <f>Table3[[#This Row],[t0]]+2</f>
        <v>41691</v>
      </c>
      <c r="D2229" s="2">
        <f>Table3[[#This Row],[t0]]+3</f>
        <v>41692</v>
      </c>
      <c r="E2229" s="2">
        <f>Table3[[#This Row],[t0]]+4</f>
        <v>41693</v>
      </c>
    </row>
    <row r="2230" spans="1:5" x14ac:dyDescent="0.25">
      <c r="A2230" s="3">
        <v>41695</v>
      </c>
      <c r="B2230" s="2">
        <f>Table3[[#This Row],[t0]]+1</f>
        <v>41696</v>
      </c>
      <c r="C2230" s="2">
        <f>Table3[[#This Row],[t0]]+2</f>
        <v>41697</v>
      </c>
      <c r="D2230" s="2">
        <f>Table3[[#This Row],[t0]]+3</f>
        <v>41698</v>
      </c>
      <c r="E2230" s="2">
        <f>Table3[[#This Row],[t0]]+4</f>
        <v>41699</v>
      </c>
    </row>
    <row r="2231" spans="1:5" x14ac:dyDescent="0.25">
      <c r="A2231" s="4">
        <v>41699</v>
      </c>
      <c r="B2231" s="2">
        <f>Table3[[#This Row],[t0]]+1</f>
        <v>41700</v>
      </c>
      <c r="C2231" s="2">
        <f>Table3[[#This Row],[t0]]+2</f>
        <v>41701</v>
      </c>
      <c r="D2231" s="2">
        <f>Table3[[#This Row],[t0]]+3</f>
        <v>41702</v>
      </c>
      <c r="E2231" s="2">
        <f>Table3[[#This Row],[t0]]+4</f>
        <v>41703</v>
      </c>
    </row>
    <row r="2232" spans="1:5" x14ac:dyDescent="0.25">
      <c r="A2232" s="3">
        <v>41713</v>
      </c>
      <c r="B2232" s="2">
        <f>Table3[[#This Row],[t0]]+1</f>
        <v>41714</v>
      </c>
      <c r="C2232" s="2">
        <f>Table3[[#This Row],[t0]]+2</f>
        <v>41715</v>
      </c>
      <c r="D2232" s="2">
        <f>Table3[[#This Row],[t0]]+3</f>
        <v>41716</v>
      </c>
      <c r="E2232" s="2">
        <f>Table3[[#This Row],[t0]]+4</f>
        <v>41717</v>
      </c>
    </row>
    <row r="2233" spans="1:5" x14ac:dyDescent="0.25">
      <c r="A2233" s="4">
        <v>41720</v>
      </c>
      <c r="B2233" s="2">
        <f>Table3[[#This Row],[t0]]+1</f>
        <v>41721</v>
      </c>
      <c r="C2233" s="2">
        <f>Table3[[#This Row],[t0]]+2</f>
        <v>41722</v>
      </c>
      <c r="D2233" s="2">
        <f>Table3[[#This Row],[t0]]+3</f>
        <v>41723</v>
      </c>
      <c r="E2233" s="2">
        <f>Table3[[#This Row],[t0]]+4</f>
        <v>41724</v>
      </c>
    </row>
    <row r="2234" spans="1:5" x14ac:dyDescent="0.25">
      <c r="A2234" s="3">
        <v>41721</v>
      </c>
      <c r="B2234" s="2">
        <f>Table3[[#This Row],[t0]]+1</f>
        <v>41722</v>
      </c>
      <c r="C2234" s="2">
        <f>Table3[[#This Row],[t0]]+2</f>
        <v>41723</v>
      </c>
      <c r="D2234" s="2">
        <f>Table3[[#This Row],[t0]]+3</f>
        <v>41724</v>
      </c>
      <c r="E2234" s="2">
        <f>Table3[[#This Row],[t0]]+4</f>
        <v>41725</v>
      </c>
    </row>
    <row r="2235" spans="1:5" x14ac:dyDescent="0.25">
      <c r="A2235" s="4">
        <v>41730</v>
      </c>
      <c r="B2235" s="2">
        <f>Table3[[#This Row],[t0]]+1</f>
        <v>41731</v>
      </c>
      <c r="C2235" s="2">
        <f>Table3[[#This Row],[t0]]+2</f>
        <v>41732</v>
      </c>
      <c r="D2235" s="2">
        <f>Table3[[#This Row],[t0]]+3</f>
        <v>41733</v>
      </c>
      <c r="E2235" s="2">
        <f>Table3[[#This Row],[t0]]+4</f>
        <v>41734</v>
      </c>
    </row>
    <row r="2236" spans="1:5" x14ac:dyDescent="0.25">
      <c r="A2236" s="3">
        <v>41745</v>
      </c>
      <c r="B2236" s="2">
        <f>Table3[[#This Row],[t0]]+1</f>
        <v>41746</v>
      </c>
      <c r="C2236" s="2">
        <f>Table3[[#This Row],[t0]]+2</f>
        <v>41747</v>
      </c>
      <c r="D2236" s="2">
        <f>Table3[[#This Row],[t0]]+3</f>
        <v>41748</v>
      </c>
      <c r="E2236" s="2">
        <f>Table3[[#This Row],[t0]]+4</f>
        <v>41749</v>
      </c>
    </row>
    <row r="2237" spans="1:5" x14ac:dyDescent="0.25">
      <c r="A2237" s="4">
        <v>41746</v>
      </c>
      <c r="B2237" s="2">
        <f>Table3[[#This Row],[t0]]+1</f>
        <v>41747</v>
      </c>
      <c r="C2237" s="2">
        <f>Table3[[#This Row],[t0]]+2</f>
        <v>41748</v>
      </c>
      <c r="D2237" s="2">
        <f>Table3[[#This Row],[t0]]+3</f>
        <v>41749</v>
      </c>
      <c r="E2237" s="2">
        <f>Table3[[#This Row],[t0]]+4</f>
        <v>41750</v>
      </c>
    </row>
    <row r="2238" spans="1:5" x14ac:dyDescent="0.25">
      <c r="A2238" s="3">
        <v>41747</v>
      </c>
      <c r="B2238" s="2">
        <f>Table3[[#This Row],[t0]]+1</f>
        <v>41748</v>
      </c>
      <c r="C2238" s="2">
        <f>Table3[[#This Row],[t0]]+2</f>
        <v>41749</v>
      </c>
      <c r="D2238" s="2">
        <f>Table3[[#This Row],[t0]]+3</f>
        <v>41750</v>
      </c>
      <c r="E2238" s="2">
        <f>Table3[[#This Row],[t0]]+4</f>
        <v>41751</v>
      </c>
    </row>
    <row r="2239" spans="1:5" x14ac:dyDescent="0.25">
      <c r="A2239" s="4">
        <v>41747</v>
      </c>
      <c r="B2239" s="2">
        <f>Table3[[#This Row],[t0]]+1</f>
        <v>41748</v>
      </c>
      <c r="C2239" s="2">
        <f>Table3[[#This Row],[t0]]+2</f>
        <v>41749</v>
      </c>
      <c r="D2239" s="2">
        <f>Table3[[#This Row],[t0]]+3</f>
        <v>41750</v>
      </c>
      <c r="E2239" s="2">
        <f>Table3[[#This Row],[t0]]+4</f>
        <v>41751</v>
      </c>
    </row>
    <row r="2240" spans="1:5" x14ac:dyDescent="0.25">
      <c r="A2240" s="3">
        <v>41748</v>
      </c>
      <c r="B2240" s="2">
        <f>Table3[[#This Row],[t0]]+1</f>
        <v>41749</v>
      </c>
      <c r="C2240" s="2">
        <f>Table3[[#This Row],[t0]]+2</f>
        <v>41750</v>
      </c>
      <c r="D2240" s="2">
        <f>Table3[[#This Row],[t0]]+3</f>
        <v>41751</v>
      </c>
      <c r="E2240" s="2">
        <f>Table3[[#This Row],[t0]]+4</f>
        <v>41752</v>
      </c>
    </row>
    <row r="2241" spans="1:5" x14ac:dyDescent="0.25">
      <c r="A2241" s="4">
        <v>41751</v>
      </c>
      <c r="B2241" s="2">
        <f>Table3[[#This Row],[t0]]+1</f>
        <v>41752</v>
      </c>
      <c r="C2241" s="2">
        <f>Table3[[#This Row],[t0]]+2</f>
        <v>41753</v>
      </c>
      <c r="D2241" s="2">
        <f>Table3[[#This Row],[t0]]+3</f>
        <v>41754</v>
      </c>
      <c r="E2241" s="2">
        <f>Table3[[#This Row],[t0]]+4</f>
        <v>41755</v>
      </c>
    </row>
    <row r="2242" spans="1:5" x14ac:dyDescent="0.25">
      <c r="A2242" s="3">
        <v>41753</v>
      </c>
      <c r="B2242" s="2">
        <f>Table3[[#This Row],[t0]]+1</f>
        <v>41754</v>
      </c>
      <c r="C2242" s="2">
        <f>Table3[[#This Row],[t0]]+2</f>
        <v>41755</v>
      </c>
      <c r="D2242" s="2">
        <f>Table3[[#This Row],[t0]]+3</f>
        <v>41756</v>
      </c>
      <c r="E2242" s="2">
        <f>Table3[[#This Row],[t0]]+4</f>
        <v>41757</v>
      </c>
    </row>
    <row r="2243" spans="1:5" x14ac:dyDescent="0.25">
      <c r="A2243" s="4">
        <v>41761</v>
      </c>
      <c r="B2243" s="2">
        <f>Table3[[#This Row],[t0]]+1</f>
        <v>41762</v>
      </c>
      <c r="C2243" s="2">
        <f>Table3[[#This Row],[t0]]+2</f>
        <v>41763</v>
      </c>
      <c r="D2243" s="2">
        <f>Table3[[#This Row],[t0]]+3</f>
        <v>41764</v>
      </c>
      <c r="E2243" s="2">
        <f>Table3[[#This Row],[t0]]+4</f>
        <v>41765</v>
      </c>
    </row>
    <row r="2244" spans="1:5" x14ac:dyDescent="0.25">
      <c r="A2244" s="3">
        <v>41769</v>
      </c>
      <c r="B2244" s="2">
        <f>Table3[[#This Row],[t0]]+1</f>
        <v>41770</v>
      </c>
      <c r="C2244" s="2">
        <f>Table3[[#This Row],[t0]]+2</f>
        <v>41771</v>
      </c>
      <c r="D2244" s="2">
        <f>Table3[[#This Row],[t0]]+3</f>
        <v>41772</v>
      </c>
      <c r="E2244" s="2">
        <f>Table3[[#This Row],[t0]]+4</f>
        <v>41773</v>
      </c>
    </row>
    <row r="2245" spans="1:5" x14ac:dyDescent="0.25">
      <c r="A2245" s="4">
        <v>41771</v>
      </c>
      <c r="B2245" s="2">
        <f>Table3[[#This Row],[t0]]+1</f>
        <v>41772</v>
      </c>
      <c r="C2245" s="2">
        <f>Table3[[#This Row],[t0]]+2</f>
        <v>41773</v>
      </c>
      <c r="D2245" s="2">
        <f>Table3[[#This Row],[t0]]+3</f>
        <v>41774</v>
      </c>
      <c r="E2245" s="2">
        <f>Table3[[#This Row],[t0]]+4</f>
        <v>41775</v>
      </c>
    </row>
    <row r="2246" spans="1:5" x14ac:dyDescent="0.25">
      <c r="A2246" s="3">
        <v>41772</v>
      </c>
      <c r="B2246" s="2">
        <f>Table3[[#This Row],[t0]]+1</f>
        <v>41773</v>
      </c>
      <c r="C2246" s="2">
        <f>Table3[[#This Row],[t0]]+2</f>
        <v>41774</v>
      </c>
      <c r="D2246" s="2">
        <f>Table3[[#This Row],[t0]]+3</f>
        <v>41775</v>
      </c>
      <c r="E2246" s="2">
        <f>Table3[[#This Row],[t0]]+4</f>
        <v>41776</v>
      </c>
    </row>
    <row r="2247" spans="1:5" x14ac:dyDescent="0.25">
      <c r="A2247" s="4">
        <v>41783</v>
      </c>
      <c r="B2247" s="2">
        <f>Table3[[#This Row],[t0]]+1</f>
        <v>41784</v>
      </c>
      <c r="C2247" s="2">
        <f>Table3[[#This Row],[t0]]+2</f>
        <v>41785</v>
      </c>
      <c r="D2247" s="2">
        <f>Table3[[#This Row],[t0]]+3</f>
        <v>41786</v>
      </c>
      <c r="E2247" s="2">
        <f>Table3[[#This Row],[t0]]+4</f>
        <v>41787</v>
      </c>
    </row>
    <row r="2248" spans="1:5" x14ac:dyDescent="0.25">
      <c r="A2248" s="3">
        <v>41788</v>
      </c>
      <c r="B2248" s="2">
        <f>Table3[[#This Row],[t0]]+1</f>
        <v>41789</v>
      </c>
      <c r="C2248" s="2">
        <f>Table3[[#This Row],[t0]]+2</f>
        <v>41790</v>
      </c>
      <c r="D2248" s="2">
        <f>Table3[[#This Row],[t0]]+3</f>
        <v>41791</v>
      </c>
      <c r="E2248" s="2">
        <f>Table3[[#This Row],[t0]]+4</f>
        <v>41792</v>
      </c>
    </row>
    <row r="2249" spans="1:5" x14ac:dyDescent="0.25">
      <c r="A2249" s="4">
        <v>41790</v>
      </c>
      <c r="B2249" s="2">
        <f>Table3[[#This Row],[t0]]+1</f>
        <v>41791</v>
      </c>
      <c r="C2249" s="2">
        <f>Table3[[#This Row],[t0]]+2</f>
        <v>41792</v>
      </c>
      <c r="D2249" s="2">
        <f>Table3[[#This Row],[t0]]+3</f>
        <v>41793</v>
      </c>
      <c r="E2249" s="2">
        <f>Table3[[#This Row],[t0]]+4</f>
        <v>41794</v>
      </c>
    </row>
    <row r="2250" spans="1:5" x14ac:dyDescent="0.25">
      <c r="A2250" s="3">
        <v>41790</v>
      </c>
      <c r="B2250" s="2">
        <f>Table3[[#This Row],[t0]]+1</f>
        <v>41791</v>
      </c>
      <c r="C2250" s="2">
        <f>Table3[[#This Row],[t0]]+2</f>
        <v>41792</v>
      </c>
      <c r="D2250" s="2">
        <f>Table3[[#This Row],[t0]]+3</f>
        <v>41793</v>
      </c>
      <c r="E2250" s="2">
        <f>Table3[[#This Row],[t0]]+4</f>
        <v>41794</v>
      </c>
    </row>
    <row r="2251" spans="1:5" x14ac:dyDescent="0.25">
      <c r="A2251" s="4">
        <v>41791</v>
      </c>
      <c r="B2251" s="2">
        <f>Table3[[#This Row],[t0]]+1</f>
        <v>41792</v>
      </c>
      <c r="C2251" s="2">
        <f>Table3[[#This Row],[t0]]+2</f>
        <v>41793</v>
      </c>
      <c r="D2251" s="2">
        <f>Table3[[#This Row],[t0]]+3</f>
        <v>41794</v>
      </c>
      <c r="E2251" s="2">
        <f>Table3[[#This Row],[t0]]+4</f>
        <v>41795</v>
      </c>
    </row>
    <row r="2252" spans="1:5" x14ac:dyDescent="0.25">
      <c r="A2252" s="3">
        <v>41791</v>
      </c>
      <c r="B2252" s="2">
        <f>Table3[[#This Row],[t0]]+1</f>
        <v>41792</v>
      </c>
      <c r="C2252" s="2">
        <f>Table3[[#This Row],[t0]]+2</f>
        <v>41793</v>
      </c>
      <c r="D2252" s="2">
        <f>Table3[[#This Row],[t0]]+3</f>
        <v>41794</v>
      </c>
      <c r="E2252" s="2">
        <f>Table3[[#This Row],[t0]]+4</f>
        <v>41795</v>
      </c>
    </row>
    <row r="2253" spans="1:5" x14ac:dyDescent="0.25">
      <c r="A2253" s="4">
        <v>41792</v>
      </c>
      <c r="B2253" s="2">
        <f>Table3[[#This Row],[t0]]+1</f>
        <v>41793</v>
      </c>
      <c r="C2253" s="2">
        <f>Table3[[#This Row],[t0]]+2</f>
        <v>41794</v>
      </c>
      <c r="D2253" s="2">
        <f>Table3[[#This Row],[t0]]+3</f>
        <v>41795</v>
      </c>
      <c r="E2253" s="2">
        <f>Table3[[#This Row],[t0]]+4</f>
        <v>41796</v>
      </c>
    </row>
    <row r="2254" spans="1:5" x14ac:dyDescent="0.25">
      <c r="A2254" s="3">
        <v>41793</v>
      </c>
      <c r="B2254" s="2">
        <f>Table3[[#This Row],[t0]]+1</f>
        <v>41794</v>
      </c>
      <c r="C2254" s="2">
        <f>Table3[[#This Row],[t0]]+2</f>
        <v>41795</v>
      </c>
      <c r="D2254" s="2">
        <f>Table3[[#This Row],[t0]]+3</f>
        <v>41796</v>
      </c>
      <c r="E2254" s="2">
        <f>Table3[[#This Row],[t0]]+4</f>
        <v>41797</v>
      </c>
    </row>
    <row r="2255" spans="1:5" x14ac:dyDescent="0.25">
      <c r="A2255" s="4">
        <v>41794</v>
      </c>
      <c r="B2255" s="2">
        <f>Table3[[#This Row],[t0]]+1</f>
        <v>41795</v>
      </c>
      <c r="C2255" s="2">
        <f>Table3[[#This Row],[t0]]+2</f>
        <v>41796</v>
      </c>
      <c r="D2255" s="2">
        <f>Table3[[#This Row],[t0]]+3</f>
        <v>41797</v>
      </c>
      <c r="E2255" s="2">
        <f>Table3[[#This Row],[t0]]+4</f>
        <v>41798</v>
      </c>
    </row>
    <row r="2256" spans="1:5" x14ac:dyDescent="0.25">
      <c r="A2256" s="3">
        <v>41794</v>
      </c>
      <c r="B2256" s="2">
        <f>Table3[[#This Row],[t0]]+1</f>
        <v>41795</v>
      </c>
      <c r="C2256" s="2">
        <f>Table3[[#This Row],[t0]]+2</f>
        <v>41796</v>
      </c>
      <c r="D2256" s="2">
        <f>Table3[[#This Row],[t0]]+3</f>
        <v>41797</v>
      </c>
      <c r="E2256" s="2">
        <f>Table3[[#This Row],[t0]]+4</f>
        <v>41798</v>
      </c>
    </row>
    <row r="2257" spans="1:5" x14ac:dyDescent="0.25">
      <c r="A2257" s="4">
        <v>41797</v>
      </c>
      <c r="B2257" s="2">
        <f>Table3[[#This Row],[t0]]+1</f>
        <v>41798</v>
      </c>
      <c r="C2257" s="2">
        <f>Table3[[#This Row],[t0]]+2</f>
        <v>41799</v>
      </c>
      <c r="D2257" s="2">
        <f>Table3[[#This Row],[t0]]+3</f>
        <v>41800</v>
      </c>
      <c r="E2257" s="2">
        <f>Table3[[#This Row],[t0]]+4</f>
        <v>41801</v>
      </c>
    </row>
    <row r="2258" spans="1:5" x14ac:dyDescent="0.25">
      <c r="A2258" s="3">
        <v>41797</v>
      </c>
      <c r="B2258" s="2">
        <f>Table3[[#This Row],[t0]]+1</f>
        <v>41798</v>
      </c>
      <c r="C2258" s="2">
        <f>Table3[[#This Row],[t0]]+2</f>
        <v>41799</v>
      </c>
      <c r="D2258" s="2">
        <f>Table3[[#This Row],[t0]]+3</f>
        <v>41800</v>
      </c>
      <c r="E2258" s="2">
        <f>Table3[[#This Row],[t0]]+4</f>
        <v>41801</v>
      </c>
    </row>
    <row r="2259" spans="1:5" x14ac:dyDescent="0.25">
      <c r="A2259" s="4">
        <v>41801</v>
      </c>
      <c r="B2259" s="2">
        <f>Table3[[#This Row],[t0]]+1</f>
        <v>41802</v>
      </c>
      <c r="C2259" s="2">
        <f>Table3[[#This Row],[t0]]+2</f>
        <v>41803</v>
      </c>
      <c r="D2259" s="2">
        <f>Table3[[#This Row],[t0]]+3</f>
        <v>41804</v>
      </c>
      <c r="E2259" s="2">
        <f>Table3[[#This Row],[t0]]+4</f>
        <v>41805</v>
      </c>
    </row>
    <row r="2260" spans="1:5" x14ac:dyDescent="0.25">
      <c r="A2260" s="3">
        <v>41803</v>
      </c>
      <c r="B2260" s="2">
        <f>Table3[[#This Row],[t0]]+1</f>
        <v>41804</v>
      </c>
      <c r="C2260" s="2">
        <f>Table3[[#This Row],[t0]]+2</f>
        <v>41805</v>
      </c>
      <c r="D2260" s="2">
        <f>Table3[[#This Row],[t0]]+3</f>
        <v>41806</v>
      </c>
      <c r="E2260" s="2">
        <f>Table3[[#This Row],[t0]]+4</f>
        <v>41807</v>
      </c>
    </row>
    <row r="2261" spans="1:5" x14ac:dyDescent="0.25">
      <c r="A2261" s="4">
        <v>41804</v>
      </c>
      <c r="B2261" s="2">
        <f>Table3[[#This Row],[t0]]+1</f>
        <v>41805</v>
      </c>
      <c r="C2261" s="2">
        <f>Table3[[#This Row],[t0]]+2</f>
        <v>41806</v>
      </c>
      <c r="D2261" s="2">
        <f>Table3[[#This Row],[t0]]+3</f>
        <v>41807</v>
      </c>
      <c r="E2261" s="2">
        <f>Table3[[#This Row],[t0]]+4</f>
        <v>41808</v>
      </c>
    </row>
    <row r="2262" spans="1:5" x14ac:dyDescent="0.25">
      <c r="A2262" s="3">
        <v>41807</v>
      </c>
      <c r="B2262" s="2">
        <f>Table3[[#This Row],[t0]]+1</f>
        <v>41808</v>
      </c>
      <c r="C2262" s="2">
        <f>Table3[[#This Row],[t0]]+2</f>
        <v>41809</v>
      </c>
      <c r="D2262" s="2">
        <f>Table3[[#This Row],[t0]]+3</f>
        <v>41810</v>
      </c>
      <c r="E2262" s="2">
        <f>Table3[[#This Row],[t0]]+4</f>
        <v>41811</v>
      </c>
    </row>
    <row r="2263" spans="1:5" x14ac:dyDescent="0.25">
      <c r="A2263" s="4">
        <v>41809</v>
      </c>
      <c r="B2263" s="2">
        <f>Table3[[#This Row],[t0]]+1</f>
        <v>41810</v>
      </c>
      <c r="C2263" s="2">
        <f>Table3[[#This Row],[t0]]+2</f>
        <v>41811</v>
      </c>
      <c r="D2263" s="2">
        <f>Table3[[#This Row],[t0]]+3</f>
        <v>41812</v>
      </c>
      <c r="E2263" s="2">
        <f>Table3[[#This Row],[t0]]+4</f>
        <v>41813</v>
      </c>
    </row>
    <row r="2264" spans="1:5" x14ac:dyDescent="0.25">
      <c r="A2264" s="3">
        <v>41809</v>
      </c>
      <c r="B2264" s="2">
        <f>Table3[[#This Row],[t0]]+1</f>
        <v>41810</v>
      </c>
      <c r="C2264" s="2">
        <f>Table3[[#This Row],[t0]]+2</f>
        <v>41811</v>
      </c>
      <c r="D2264" s="2">
        <f>Table3[[#This Row],[t0]]+3</f>
        <v>41812</v>
      </c>
      <c r="E2264" s="2">
        <f>Table3[[#This Row],[t0]]+4</f>
        <v>41813</v>
      </c>
    </row>
    <row r="2265" spans="1:5" x14ac:dyDescent="0.25">
      <c r="A2265" s="4">
        <v>41815</v>
      </c>
      <c r="B2265" s="2">
        <f>Table3[[#This Row],[t0]]+1</f>
        <v>41816</v>
      </c>
      <c r="C2265" s="2">
        <f>Table3[[#This Row],[t0]]+2</f>
        <v>41817</v>
      </c>
      <c r="D2265" s="2">
        <f>Table3[[#This Row],[t0]]+3</f>
        <v>41818</v>
      </c>
      <c r="E2265" s="2">
        <f>Table3[[#This Row],[t0]]+4</f>
        <v>41819</v>
      </c>
    </row>
    <row r="2266" spans="1:5" x14ac:dyDescent="0.25">
      <c r="A2266" s="3">
        <v>41816</v>
      </c>
      <c r="B2266" s="2">
        <f>Table3[[#This Row],[t0]]+1</f>
        <v>41817</v>
      </c>
      <c r="C2266" s="2">
        <f>Table3[[#This Row],[t0]]+2</f>
        <v>41818</v>
      </c>
      <c r="D2266" s="2">
        <f>Table3[[#This Row],[t0]]+3</f>
        <v>41819</v>
      </c>
      <c r="E2266" s="2">
        <f>Table3[[#This Row],[t0]]+4</f>
        <v>41820</v>
      </c>
    </row>
    <row r="2267" spans="1:5" x14ac:dyDescent="0.25">
      <c r="A2267" s="4">
        <v>41818</v>
      </c>
      <c r="B2267" s="2">
        <f>Table3[[#This Row],[t0]]+1</f>
        <v>41819</v>
      </c>
      <c r="C2267" s="2">
        <f>Table3[[#This Row],[t0]]+2</f>
        <v>41820</v>
      </c>
      <c r="D2267" s="2">
        <f>Table3[[#This Row],[t0]]+3</f>
        <v>41821</v>
      </c>
      <c r="E2267" s="2">
        <f>Table3[[#This Row],[t0]]+4</f>
        <v>41822</v>
      </c>
    </row>
    <row r="2268" spans="1:5" x14ac:dyDescent="0.25">
      <c r="A2268" s="3">
        <v>41821</v>
      </c>
      <c r="B2268" s="2">
        <f>Table3[[#This Row],[t0]]+1</f>
        <v>41822</v>
      </c>
      <c r="C2268" s="2">
        <f>Table3[[#This Row],[t0]]+2</f>
        <v>41823</v>
      </c>
      <c r="D2268" s="2">
        <f>Table3[[#This Row],[t0]]+3</f>
        <v>41824</v>
      </c>
      <c r="E2268" s="2">
        <f>Table3[[#This Row],[t0]]+4</f>
        <v>41825</v>
      </c>
    </row>
    <row r="2269" spans="1:5" x14ac:dyDescent="0.25">
      <c r="A2269" s="4">
        <v>41823</v>
      </c>
      <c r="B2269" s="2">
        <f>Table3[[#This Row],[t0]]+1</f>
        <v>41824</v>
      </c>
      <c r="C2269" s="2">
        <f>Table3[[#This Row],[t0]]+2</f>
        <v>41825</v>
      </c>
      <c r="D2269" s="2">
        <f>Table3[[#This Row],[t0]]+3</f>
        <v>41826</v>
      </c>
      <c r="E2269" s="2">
        <f>Table3[[#This Row],[t0]]+4</f>
        <v>41827</v>
      </c>
    </row>
    <row r="2270" spans="1:5" x14ac:dyDescent="0.25">
      <c r="A2270" s="3">
        <v>41823</v>
      </c>
      <c r="B2270" s="2">
        <f>Table3[[#This Row],[t0]]+1</f>
        <v>41824</v>
      </c>
      <c r="C2270" s="2">
        <f>Table3[[#This Row],[t0]]+2</f>
        <v>41825</v>
      </c>
      <c r="D2270" s="2">
        <f>Table3[[#This Row],[t0]]+3</f>
        <v>41826</v>
      </c>
      <c r="E2270" s="2">
        <f>Table3[[#This Row],[t0]]+4</f>
        <v>41827</v>
      </c>
    </row>
    <row r="2271" spans="1:5" x14ac:dyDescent="0.25">
      <c r="A2271" s="4">
        <v>41830</v>
      </c>
      <c r="B2271" s="2">
        <f>Table3[[#This Row],[t0]]+1</f>
        <v>41831</v>
      </c>
      <c r="C2271" s="2">
        <f>Table3[[#This Row],[t0]]+2</f>
        <v>41832</v>
      </c>
      <c r="D2271" s="2">
        <f>Table3[[#This Row],[t0]]+3</f>
        <v>41833</v>
      </c>
      <c r="E2271" s="2">
        <f>Table3[[#This Row],[t0]]+4</f>
        <v>41834</v>
      </c>
    </row>
    <row r="2272" spans="1:5" x14ac:dyDescent="0.25">
      <c r="A2272" s="3">
        <v>41833</v>
      </c>
      <c r="B2272" s="2">
        <f>Table3[[#This Row],[t0]]+1</f>
        <v>41834</v>
      </c>
      <c r="C2272" s="2">
        <f>Table3[[#This Row],[t0]]+2</f>
        <v>41835</v>
      </c>
      <c r="D2272" s="2">
        <f>Table3[[#This Row],[t0]]+3</f>
        <v>41836</v>
      </c>
      <c r="E2272" s="2">
        <f>Table3[[#This Row],[t0]]+4</f>
        <v>41837</v>
      </c>
    </row>
    <row r="2273" spans="1:5" x14ac:dyDescent="0.25">
      <c r="A2273" s="4">
        <v>41836</v>
      </c>
      <c r="B2273" s="2">
        <f>Table3[[#This Row],[t0]]+1</f>
        <v>41837</v>
      </c>
      <c r="C2273" s="2">
        <f>Table3[[#This Row],[t0]]+2</f>
        <v>41838</v>
      </c>
      <c r="D2273" s="2">
        <f>Table3[[#This Row],[t0]]+3</f>
        <v>41839</v>
      </c>
      <c r="E2273" s="2">
        <f>Table3[[#This Row],[t0]]+4</f>
        <v>41840</v>
      </c>
    </row>
    <row r="2274" spans="1:5" x14ac:dyDescent="0.25">
      <c r="A2274" s="3">
        <v>41836</v>
      </c>
      <c r="B2274" s="2">
        <f>Table3[[#This Row],[t0]]+1</f>
        <v>41837</v>
      </c>
      <c r="C2274" s="2">
        <f>Table3[[#This Row],[t0]]+2</f>
        <v>41838</v>
      </c>
      <c r="D2274" s="2">
        <f>Table3[[#This Row],[t0]]+3</f>
        <v>41839</v>
      </c>
      <c r="E2274" s="2">
        <f>Table3[[#This Row],[t0]]+4</f>
        <v>41840</v>
      </c>
    </row>
    <row r="2275" spans="1:5" x14ac:dyDescent="0.25">
      <c r="A2275" s="4">
        <v>41845</v>
      </c>
      <c r="B2275" s="2">
        <f>Table3[[#This Row],[t0]]+1</f>
        <v>41846</v>
      </c>
      <c r="C2275" s="2">
        <f>Table3[[#This Row],[t0]]+2</f>
        <v>41847</v>
      </c>
      <c r="D2275" s="2">
        <f>Table3[[#This Row],[t0]]+3</f>
        <v>41848</v>
      </c>
      <c r="E2275" s="2">
        <f>Table3[[#This Row],[t0]]+4</f>
        <v>41849</v>
      </c>
    </row>
    <row r="2276" spans="1:5" x14ac:dyDescent="0.25">
      <c r="A2276" s="3">
        <v>41850</v>
      </c>
      <c r="B2276" s="2">
        <f>Table3[[#This Row],[t0]]+1</f>
        <v>41851</v>
      </c>
      <c r="C2276" s="2">
        <f>Table3[[#This Row],[t0]]+2</f>
        <v>41852</v>
      </c>
      <c r="D2276" s="2">
        <f>Table3[[#This Row],[t0]]+3</f>
        <v>41853</v>
      </c>
      <c r="E2276" s="2">
        <f>Table3[[#This Row],[t0]]+4</f>
        <v>41854</v>
      </c>
    </row>
    <row r="2277" spans="1:5" x14ac:dyDescent="0.25">
      <c r="A2277" s="4">
        <v>41850</v>
      </c>
      <c r="B2277" s="2">
        <f>Table3[[#This Row],[t0]]+1</f>
        <v>41851</v>
      </c>
      <c r="C2277" s="2">
        <f>Table3[[#This Row],[t0]]+2</f>
        <v>41852</v>
      </c>
      <c r="D2277" s="2">
        <f>Table3[[#This Row],[t0]]+3</f>
        <v>41853</v>
      </c>
      <c r="E2277" s="2">
        <f>Table3[[#This Row],[t0]]+4</f>
        <v>41854</v>
      </c>
    </row>
    <row r="2278" spans="1:5" x14ac:dyDescent="0.25">
      <c r="A2278" s="3">
        <v>41851</v>
      </c>
      <c r="B2278" s="2">
        <f>Table3[[#This Row],[t0]]+1</f>
        <v>41852</v>
      </c>
      <c r="C2278" s="2">
        <f>Table3[[#This Row],[t0]]+2</f>
        <v>41853</v>
      </c>
      <c r="D2278" s="2">
        <f>Table3[[#This Row],[t0]]+3</f>
        <v>41854</v>
      </c>
      <c r="E2278" s="2">
        <f>Table3[[#This Row],[t0]]+4</f>
        <v>41855</v>
      </c>
    </row>
    <row r="2279" spans="1:5" x14ac:dyDescent="0.25">
      <c r="A2279" s="4">
        <v>41851</v>
      </c>
      <c r="B2279" s="2">
        <f>Table3[[#This Row],[t0]]+1</f>
        <v>41852</v>
      </c>
      <c r="C2279" s="2">
        <f>Table3[[#This Row],[t0]]+2</f>
        <v>41853</v>
      </c>
      <c r="D2279" s="2">
        <f>Table3[[#This Row],[t0]]+3</f>
        <v>41854</v>
      </c>
      <c r="E2279" s="2">
        <f>Table3[[#This Row],[t0]]+4</f>
        <v>41855</v>
      </c>
    </row>
    <row r="2280" spans="1:5" x14ac:dyDescent="0.25">
      <c r="A2280" s="3">
        <v>41851</v>
      </c>
      <c r="B2280" s="2">
        <f>Table3[[#This Row],[t0]]+1</f>
        <v>41852</v>
      </c>
      <c r="C2280" s="2">
        <f>Table3[[#This Row],[t0]]+2</f>
        <v>41853</v>
      </c>
      <c r="D2280" s="2">
        <f>Table3[[#This Row],[t0]]+3</f>
        <v>41854</v>
      </c>
      <c r="E2280" s="2">
        <f>Table3[[#This Row],[t0]]+4</f>
        <v>41855</v>
      </c>
    </row>
    <row r="2281" spans="1:5" x14ac:dyDescent="0.25">
      <c r="A2281" s="4">
        <v>41853</v>
      </c>
      <c r="B2281" s="2">
        <f>Table3[[#This Row],[t0]]+1</f>
        <v>41854</v>
      </c>
      <c r="C2281" s="2">
        <f>Table3[[#This Row],[t0]]+2</f>
        <v>41855</v>
      </c>
      <c r="D2281" s="2">
        <f>Table3[[#This Row],[t0]]+3</f>
        <v>41856</v>
      </c>
      <c r="E2281" s="2">
        <f>Table3[[#This Row],[t0]]+4</f>
        <v>41857</v>
      </c>
    </row>
    <row r="2282" spans="1:5" x14ac:dyDescent="0.25">
      <c r="A2282" s="3">
        <v>41854</v>
      </c>
      <c r="B2282" s="2">
        <f>Table3[[#This Row],[t0]]+1</f>
        <v>41855</v>
      </c>
      <c r="C2282" s="2">
        <f>Table3[[#This Row],[t0]]+2</f>
        <v>41856</v>
      </c>
      <c r="D2282" s="2">
        <f>Table3[[#This Row],[t0]]+3</f>
        <v>41857</v>
      </c>
      <c r="E2282" s="2">
        <f>Table3[[#This Row],[t0]]+4</f>
        <v>41858</v>
      </c>
    </row>
    <row r="2283" spans="1:5" x14ac:dyDescent="0.25">
      <c r="A2283" s="4">
        <v>41855</v>
      </c>
      <c r="B2283" s="2">
        <f>Table3[[#This Row],[t0]]+1</f>
        <v>41856</v>
      </c>
      <c r="C2283" s="2">
        <f>Table3[[#This Row],[t0]]+2</f>
        <v>41857</v>
      </c>
      <c r="D2283" s="2">
        <f>Table3[[#This Row],[t0]]+3</f>
        <v>41858</v>
      </c>
      <c r="E2283" s="2">
        <f>Table3[[#This Row],[t0]]+4</f>
        <v>41859</v>
      </c>
    </row>
    <row r="2284" spans="1:5" x14ac:dyDescent="0.25">
      <c r="A2284" s="3">
        <v>41857</v>
      </c>
      <c r="B2284" s="2">
        <f>Table3[[#This Row],[t0]]+1</f>
        <v>41858</v>
      </c>
      <c r="C2284" s="2">
        <f>Table3[[#This Row],[t0]]+2</f>
        <v>41859</v>
      </c>
      <c r="D2284" s="2">
        <f>Table3[[#This Row],[t0]]+3</f>
        <v>41860</v>
      </c>
      <c r="E2284" s="2">
        <f>Table3[[#This Row],[t0]]+4</f>
        <v>41861</v>
      </c>
    </row>
    <row r="2285" spans="1:5" x14ac:dyDescent="0.25">
      <c r="A2285" s="4">
        <v>41860</v>
      </c>
      <c r="B2285" s="2">
        <f>Table3[[#This Row],[t0]]+1</f>
        <v>41861</v>
      </c>
      <c r="C2285" s="2">
        <f>Table3[[#This Row],[t0]]+2</f>
        <v>41862</v>
      </c>
      <c r="D2285" s="2">
        <f>Table3[[#This Row],[t0]]+3</f>
        <v>41863</v>
      </c>
      <c r="E2285" s="2">
        <f>Table3[[#This Row],[t0]]+4</f>
        <v>41864</v>
      </c>
    </row>
    <row r="2286" spans="1:5" x14ac:dyDescent="0.25">
      <c r="A2286" s="3">
        <v>41862</v>
      </c>
      <c r="B2286" s="2">
        <f>Table3[[#This Row],[t0]]+1</f>
        <v>41863</v>
      </c>
      <c r="C2286" s="2">
        <f>Table3[[#This Row],[t0]]+2</f>
        <v>41864</v>
      </c>
      <c r="D2286" s="2">
        <f>Table3[[#This Row],[t0]]+3</f>
        <v>41865</v>
      </c>
      <c r="E2286" s="2">
        <f>Table3[[#This Row],[t0]]+4</f>
        <v>41866</v>
      </c>
    </row>
    <row r="2287" spans="1:5" x14ac:dyDescent="0.25">
      <c r="A2287" s="4">
        <v>41862</v>
      </c>
      <c r="B2287" s="2">
        <f>Table3[[#This Row],[t0]]+1</f>
        <v>41863</v>
      </c>
      <c r="C2287" s="2">
        <f>Table3[[#This Row],[t0]]+2</f>
        <v>41864</v>
      </c>
      <c r="D2287" s="2">
        <f>Table3[[#This Row],[t0]]+3</f>
        <v>41865</v>
      </c>
      <c r="E2287" s="2">
        <f>Table3[[#This Row],[t0]]+4</f>
        <v>41866</v>
      </c>
    </row>
    <row r="2288" spans="1:5" x14ac:dyDescent="0.25">
      <c r="A2288" s="3">
        <v>41862</v>
      </c>
      <c r="B2288" s="2">
        <f>Table3[[#This Row],[t0]]+1</f>
        <v>41863</v>
      </c>
      <c r="C2288" s="2">
        <f>Table3[[#This Row],[t0]]+2</f>
        <v>41864</v>
      </c>
      <c r="D2288" s="2">
        <f>Table3[[#This Row],[t0]]+3</f>
        <v>41865</v>
      </c>
      <c r="E2288" s="2">
        <f>Table3[[#This Row],[t0]]+4</f>
        <v>41866</v>
      </c>
    </row>
    <row r="2289" spans="1:5" x14ac:dyDescent="0.25">
      <c r="A2289" s="4">
        <v>41862</v>
      </c>
      <c r="B2289" s="2">
        <f>Table3[[#This Row],[t0]]+1</f>
        <v>41863</v>
      </c>
      <c r="C2289" s="2">
        <f>Table3[[#This Row],[t0]]+2</f>
        <v>41864</v>
      </c>
      <c r="D2289" s="2">
        <f>Table3[[#This Row],[t0]]+3</f>
        <v>41865</v>
      </c>
      <c r="E2289" s="2">
        <f>Table3[[#This Row],[t0]]+4</f>
        <v>41866</v>
      </c>
    </row>
    <row r="2290" spans="1:5" x14ac:dyDescent="0.25">
      <c r="A2290" s="3">
        <v>41867</v>
      </c>
      <c r="B2290" s="2">
        <f>Table3[[#This Row],[t0]]+1</f>
        <v>41868</v>
      </c>
      <c r="C2290" s="2">
        <f>Table3[[#This Row],[t0]]+2</f>
        <v>41869</v>
      </c>
      <c r="D2290" s="2">
        <f>Table3[[#This Row],[t0]]+3</f>
        <v>41870</v>
      </c>
      <c r="E2290" s="2">
        <f>Table3[[#This Row],[t0]]+4</f>
        <v>41871</v>
      </c>
    </row>
    <row r="2291" spans="1:5" x14ac:dyDescent="0.25">
      <c r="A2291" s="4">
        <v>41869</v>
      </c>
      <c r="B2291" s="2">
        <f>Table3[[#This Row],[t0]]+1</f>
        <v>41870</v>
      </c>
      <c r="C2291" s="2">
        <f>Table3[[#This Row],[t0]]+2</f>
        <v>41871</v>
      </c>
      <c r="D2291" s="2">
        <f>Table3[[#This Row],[t0]]+3</f>
        <v>41872</v>
      </c>
      <c r="E2291" s="2">
        <f>Table3[[#This Row],[t0]]+4</f>
        <v>41873</v>
      </c>
    </row>
    <row r="2292" spans="1:5" x14ac:dyDescent="0.25">
      <c r="A2292" s="3">
        <v>41871</v>
      </c>
      <c r="B2292" s="2">
        <f>Table3[[#This Row],[t0]]+1</f>
        <v>41872</v>
      </c>
      <c r="C2292" s="2">
        <f>Table3[[#This Row],[t0]]+2</f>
        <v>41873</v>
      </c>
      <c r="D2292" s="2">
        <f>Table3[[#This Row],[t0]]+3</f>
        <v>41874</v>
      </c>
      <c r="E2292" s="2">
        <f>Table3[[#This Row],[t0]]+4</f>
        <v>41875</v>
      </c>
    </row>
    <row r="2293" spans="1:5" x14ac:dyDescent="0.25">
      <c r="A2293" s="4">
        <v>41872</v>
      </c>
      <c r="B2293" s="2">
        <f>Table3[[#This Row],[t0]]+1</f>
        <v>41873</v>
      </c>
      <c r="C2293" s="2">
        <f>Table3[[#This Row],[t0]]+2</f>
        <v>41874</v>
      </c>
      <c r="D2293" s="2">
        <f>Table3[[#This Row],[t0]]+3</f>
        <v>41875</v>
      </c>
      <c r="E2293" s="2">
        <f>Table3[[#This Row],[t0]]+4</f>
        <v>41876</v>
      </c>
    </row>
    <row r="2294" spans="1:5" x14ac:dyDescent="0.25">
      <c r="A2294" s="3">
        <v>41873</v>
      </c>
      <c r="B2294" s="2">
        <f>Table3[[#This Row],[t0]]+1</f>
        <v>41874</v>
      </c>
      <c r="C2294" s="2">
        <f>Table3[[#This Row],[t0]]+2</f>
        <v>41875</v>
      </c>
      <c r="D2294" s="2">
        <f>Table3[[#This Row],[t0]]+3</f>
        <v>41876</v>
      </c>
      <c r="E2294" s="2">
        <f>Table3[[#This Row],[t0]]+4</f>
        <v>41877</v>
      </c>
    </row>
    <row r="2295" spans="1:5" x14ac:dyDescent="0.25">
      <c r="A2295" s="4">
        <v>41876</v>
      </c>
      <c r="B2295" s="2">
        <f>Table3[[#This Row],[t0]]+1</f>
        <v>41877</v>
      </c>
      <c r="C2295" s="2">
        <f>Table3[[#This Row],[t0]]+2</f>
        <v>41878</v>
      </c>
      <c r="D2295" s="2">
        <f>Table3[[#This Row],[t0]]+3</f>
        <v>41879</v>
      </c>
      <c r="E2295" s="2">
        <f>Table3[[#This Row],[t0]]+4</f>
        <v>41880</v>
      </c>
    </row>
    <row r="2296" spans="1:5" x14ac:dyDescent="0.25">
      <c r="A2296" s="3">
        <v>41876</v>
      </c>
      <c r="B2296" s="2">
        <f>Table3[[#This Row],[t0]]+1</f>
        <v>41877</v>
      </c>
      <c r="C2296" s="2">
        <f>Table3[[#This Row],[t0]]+2</f>
        <v>41878</v>
      </c>
      <c r="D2296" s="2">
        <f>Table3[[#This Row],[t0]]+3</f>
        <v>41879</v>
      </c>
      <c r="E2296" s="2">
        <f>Table3[[#This Row],[t0]]+4</f>
        <v>41880</v>
      </c>
    </row>
    <row r="2297" spans="1:5" x14ac:dyDescent="0.25">
      <c r="A2297" s="4">
        <v>41878</v>
      </c>
      <c r="B2297" s="2">
        <f>Table3[[#This Row],[t0]]+1</f>
        <v>41879</v>
      </c>
      <c r="C2297" s="2">
        <f>Table3[[#This Row],[t0]]+2</f>
        <v>41880</v>
      </c>
      <c r="D2297" s="2">
        <f>Table3[[#This Row],[t0]]+3</f>
        <v>41881</v>
      </c>
      <c r="E2297" s="2">
        <f>Table3[[#This Row],[t0]]+4</f>
        <v>41882</v>
      </c>
    </row>
    <row r="2298" spans="1:5" x14ac:dyDescent="0.25">
      <c r="A2298" s="3">
        <v>41881</v>
      </c>
      <c r="B2298" s="2">
        <f>Table3[[#This Row],[t0]]+1</f>
        <v>41882</v>
      </c>
      <c r="C2298" s="2">
        <f>Table3[[#This Row],[t0]]+2</f>
        <v>41883</v>
      </c>
      <c r="D2298" s="2">
        <f>Table3[[#This Row],[t0]]+3</f>
        <v>41884</v>
      </c>
      <c r="E2298" s="2">
        <f>Table3[[#This Row],[t0]]+4</f>
        <v>41885</v>
      </c>
    </row>
    <row r="2299" spans="1:5" x14ac:dyDescent="0.25">
      <c r="A2299" s="4">
        <v>41882</v>
      </c>
      <c r="B2299" s="2">
        <f>Table3[[#This Row],[t0]]+1</f>
        <v>41883</v>
      </c>
      <c r="C2299" s="2">
        <f>Table3[[#This Row],[t0]]+2</f>
        <v>41884</v>
      </c>
      <c r="D2299" s="2">
        <f>Table3[[#This Row],[t0]]+3</f>
        <v>41885</v>
      </c>
      <c r="E2299" s="2">
        <f>Table3[[#This Row],[t0]]+4</f>
        <v>41886</v>
      </c>
    </row>
    <row r="2300" spans="1:5" x14ac:dyDescent="0.25">
      <c r="A2300" s="3">
        <v>41882</v>
      </c>
      <c r="B2300" s="2">
        <f>Table3[[#This Row],[t0]]+1</f>
        <v>41883</v>
      </c>
      <c r="C2300" s="2">
        <f>Table3[[#This Row],[t0]]+2</f>
        <v>41884</v>
      </c>
      <c r="D2300" s="2">
        <f>Table3[[#This Row],[t0]]+3</f>
        <v>41885</v>
      </c>
      <c r="E2300" s="2">
        <f>Table3[[#This Row],[t0]]+4</f>
        <v>41886</v>
      </c>
    </row>
    <row r="2301" spans="1:5" x14ac:dyDescent="0.25">
      <c r="A2301" s="4">
        <v>41883</v>
      </c>
      <c r="B2301" s="2">
        <f>Table3[[#This Row],[t0]]+1</f>
        <v>41884</v>
      </c>
      <c r="C2301" s="2">
        <f>Table3[[#This Row],[t0]]+2</f>
        <v>41885</v>
      </c>
      <c r="D2301" s="2">
        <f>Table3[[#This Row],[t0]]+3</f>
        <v>41886</v>
      </c>
      <c r="E2301" s="2">
        <f>Table3[[#This Row],[t0]]+4</f>
        <v>41887</v>
      </c>
    </row>
    <row r="2302" spans="1:5" x14ac:dyDescent="0.25">
      <c r="A2302" s="3">
        <v>41883</v>
      </c>
      <c r="B2302" s="2">
        <f>Table3[[#This Row],[t0]]+1</f>
        <v>41884</v>
      </c>
      <c r="C2302" s="2">
        <f>Table3[[#This Row],[t0]]+2</f>
        <v>41885</v>
      </c>
      <c r="D2302" s="2">
        <f>Table3[[#This Row],[t0]]+3</f>
        <v>41886</v>
      </c>
      <c r="E2302" s="2">
        <f>Table3[[#This Row],[t0]]+4</f>
        <v>41887</v>
      </c>
    </row>
    <row r="2303" spans="1:5" x14ac:dyDescent="0.25">
      <c r="A2303" s="4">
        <v>41883</v>
      </c>
      <c r="B2303" s="2">
        <f>Table3[[#This Row],[t0]]+1</f>
        <v>41884</v>
      </c>
      <c r="C2303" s="2">
        <f>Table3[[#This Row],[t0]]+2</f>
        <v>41885</v>
      </c>
      <c r="D2303" s="2">
        <f>Table3[[#This Row],[t0]]+3</f>
        <v>41886</v>
      </c>
      <c r="E2303" s="2">
        <f>Table3[[#This Row],[t0]]+4</f>
        <v>41887</v>
      </c>
    </row>
    <row r="2304" spans="1:5" x14ac:dyDescent="0.25">
      <c r="A2304" s="3">
        <v>41886</v>
      </c>
      <c r="B2304" s="2">
        <f>Table3[[#This Row],[t0]]+1</f>
        <v>41887</v>
      </c>
      <c r="C2304" s="2">
        <f>Table3[[#This Row],[t0]]+2</f>
        <v>41888</v>
      </c>
      <c r="D2304" s="2">
        <f>Table3[[#This Row],[t0]]+3</f>
        <v>41889</v>
      </c>
      <c r="E2304" s="2">
        <f>Table3[[#This Row],[t0]]+4</f>
        <v>41890</v>
      </c>
    </row>
    <row r="2305" spans="1:5" x14ac:dyDescent="0.25">
      <c r="A2305" s="4">
        <v>41892</v>
      </c>
      <c r="B2305" s="2">
        <f>Table3[[#This Row],[t0]]+1</f>
        <v>41893</v>
      </c>
      <c r="C2305" s="2">
        <f>Table3[[#This Row],[t0]]+2</f>
        <v>41894</v>
      </c>
      <c r="D2305" s="2">
        <f>Table3[[#This Row],[t0]]+3</f>
        <v>41895</v>
      </c>
      <c r="E2305" s="2">
        <f>Table3[[#This Row],[t0]]+4</f>
        <v>41896</v>
      </c>
    </row>
    <row r="2306" spans="1:5" x14ac:dyDescent="0.25">
      <c r="A2306" s="3">
        <v>41896</v>
      </c>
      <c r="B2306" s="2">
        <f>Table3[[#This Row],[t0]]+1</f>
        <v>41897</v>
      </c>
      <c r="C2306" s="2">
        <f>Table3[[#This Row],[t0]]+2</f>
        <v>41898</v>
      </c>
      <c r="D2306" s="2">
        <f>Table3[[#This Row],[t0]]+3</f>
        <v>41899</v>
      </c>
      <c r="E2306" s="2">
        <f>Table3[[#This Row],[t0]]+4</f>
        <v>41900</v>
      </c>
    </row>
    <row r="2307" spans="1:5" x14ac:dyDescent="0.25">
      <c r="A2307" s="4">
        <v>41896</v>
      </c>
      <c r="B2307" s="2">
        <f>Table3[[#This Row],[t0]]+1</f>
        <v>41897</v>
      </c>
      <c r="C2307" s="2">
        <f>Table3[[#This Row],[t0]]+2</f>
        <v>41898</v>
      </c>
      <c r="D2307" s="2">
        <f>Table3[[#This Row],[t0]]+3</f>
        <v>41899</v>
      </c>
      <c r="E2307" s="2">
        <f>Table3[[#This Row],[t0]]+4</f>
        <v>41900</v>
      </c>
    </row>
    <row r="2308" spans="1:5" x14ac:dyDescent="0.25">
      <c r="A2308" s="3">
        <v>41897</v>
      </c>
      <c r="B2308" s="2">
        <f>Table3[[#This Row],[t0]]+1</f>
        <v>41898</v>
      </c>
      <c r="C2308" s="2">
        <f>Table3[[#This Row],[t0]]+2</f>
        <v>41899</v>
      </c>
      <c r="D2308" s="2">
        <f>Table3[[#This Row],[t0]]+3</f>
        <v>41900</v>
      </c>
      <c r="E2308" s="2">
        <f>Table3[[#This Row],[t0]]+4</f>
        <v>41901</v>
      </c>
    </row>
    <row r="2309" spans="1:5" x14ac:dyDescent="0.25">
      <c r="A2309" s="4">
        <v>41899</v>
      </c>
      <c r="B2309" s="2">
        <f>Table3[[#This Row],[t0]]+1</f>
        <v>41900</v>
      </c>
      <c r="C2309" s="2">
        <f>Table3[[#This Row],[t0]]+2</f>
        <v>41901</v>
      </c>
      <c r="D2309" s="2">
        <f>Table3[[#This Row],[t0]]+3</f>
        <v>41902</v>
      </c>
      <c r="E2309" s="2">
        <f>Table3[[#This Row],[t0]]+4</f>
        <v>41903</v>
      </c>
    </row>
    <row r="2310" spans="1:5" x14ac:dyDescent="0.25">
      <c r="A2310" s="3">
        <v>41906</v>
      </c>
      <c r="B2310" s="2">
        <f>Table3[[#This Row],[t0]]+1</f>
        <v>41907</v>
      </c>
      <c r="C2310" s="2">
        <f>Table3[[#This Row],[t0]]+2</f>
        <v>41908</v>
      </c>
      <c r="D2310" s="2">
        <f>Table3[[#This Row],[t0]]+3</f>
        <v>41909</v>
      </c>
      <c r="E2310" s="2">
        <f>Table3[[#This Row],[t0]]+4</f>
        <v>41910</v>
      </c>
    </row>
    <row r="2311" spans="1:5" x14ac:dyDescent="0.25">
      <c r="A2311" s="4">
        <v>41912</v>
      </c>
      <c r="B2311" s="2">
        <f>Table3[[#This Row],[t0]]+1</f>
        <v>41913</v>
      </c>
      <c r="C2311" s="2">
        <f>Table3[[#This Row],[t0]]+2</f>
        <v>41914</v>
      </c>
      <c r="D2311" s="2">
        <f>Table3[[#This Row],[t0]]+3</f>
        <v>41915</v>
      </c>
      <c r="E2311" s="2">
        <f>Table3[[#This Row],[t0]]+4</f>
        <v>41916</v>
      </c>
    </row>
    <row r="2312" spans="1:5" x14ac:dyDescent="0.25">
      <c r="A2312" s="3">
        <v>41912</v>
      </c>
      <c r="B2312" s="2">
        <f>Table3[[#This Row],[t0]]+1</f>
        <v>41913</v>
      </c>
      <c r="C2312" s="2">
        <f>Table3[[#This Row],[t0]]+2</f>
        <v>41914</v>
      </c>
      <c r="D2312" s="2">
        <f>Table3[[#This Row],[t0]]+3</f>
        <v>41915</v>
      </c>
      <c r="E2312" s="2">
        <f>Table3[[#This Row],[t0]]+4</f>
        <v>41916</v>
      </c>
    </row>
    <row r="2313" spans="1:5" x14ac:dyDescent="0.25">
      <c r="A2313" s="4">
        <v>41914</v>
      </c>
      <c r="B2313" s="2">
        <f>Table3[[#This Row],[t0]]+1</f>
        <v>41915</v>
      </c>
      <c r="C2313" s="2">
        <f>Table3[[#This Row],[t0]]+2</f>
        <v>41916</v>
      </c>
      <c r="D2313" s="2">
        <f>Table3[[#This Row],[t0]]+3</f>
        <v>41917</v>
      </c>
      <c r="E2313" s="2">
        <f>Table3[[#This Row],[t0]]+4</f>
        <v>41918</v>
      </c>
    </row>
    <row r="2314" spans="1:5" x14ac:dyDescent="0.25">
      <c r="A2314" s="3">
        <v>41920</v>
      </c>
      <c r="B2314" s="2">
        <f>Table3[[#This Row],[t0]]+1</f>
        <v>41921</v>
      </c>
      <c r="C2314" s="2">
        <f>Table3[[#This Row],[t0]]+2</f>
        <v>41922</v>
      </c>
      <c r="D2314" s="2">
        <f>Table3[[#This Row],[t0]]+3</f>
        <v>41923</v>
      </c>
      <c r="E2314" s="2">
        <f>Table3[[#This Row],[t0]]+4</f>
        <v>41924</v>
      </c>
    </row>
    <row r="2315" spans="1:5" x14ac:dyDescent="0.25">
      <c r="A2315" s="4">
        <v>41927</v>
      </c>
      <c r="B2315" s="2">
        <f>Table3[[#This Row],[t0]]+1</f>
        <v>41928</v>
      </c>
      <c r="C2315" s="2">
        <f>Table3[[#This Row],[t0]]+2</f>
        <v>41929</v>
      </c>
      <c r="D2315" s="2">
        <f>Table3[[#This Row],[t0]]+3</f>
        <v>41930</v>
      </c>
      <c r="E2315" s="2">
        <f>Table3[[#This Row],[t0]]+4</f>
        <v>41931</v>
      </c>
    </row>
    <row r="2316" spans="1:5" x14ac:dyDescent="0.25">
      <c r="A2316" s="3">
        <v>41927</v>
      </c>
      <c r="B2316" s="2">
        <f>Table3[[#This Row],[t0]]+1</f>
        <v>41928</v>
      </c>
      <c r="C2316" s="2">
        <f>Table3[[#This Row],[t0]]+2</f>
        <v>41929</v>
      </c>
      <c r="D2316" s="2">
        <f>Table3[[#This Row],[t0]]+3</f>
        <v>41930</v>
      </c>
      <c r="E2316" s="2">
        <f>Table3[[#This Row],[t0]]+4</f>
        <v>41931</v>
      </c>
    </row>
    <row r="2317" spans="1:5" x14ac:dyDescent="0.25">
      <c r="A2317" s="4">
        <v>41927</v>
      </c>
      <c r="B2317" s="2">
        <f>Table3[[#This Row],[t0]]+1</f>
        <v>41928</v>
      </c>
      <c r="C2317" s="2">
        <f>Table3[[#This Row],[t0]]+2</f>
        <v>41929</v>
      </c>
      <c r="D2317" s="2">
        <f>Table3[[#This Row],[t0]]+3</f>
        <v>41930</v>
      </c>
      <c r="E2317" s="2">
        <f>Table3[[#This Row],[t0]]+4</f>
        <v>41931</v>
      </c>
    </row>
    <row r="2318" spans="1:5" x14ac:dyDescent="0.25">
      <c r="A2318" s="3">
        <v>41936</v>
      </c>
      <c r="B2318" s="2">
        <f>Table3[[#This Row],[t0]]+1</f>
        <v>41937</v>
      </c>
      <c r="C2318" s="2">
        <f>Table3[[#This Row],[t0]]+2</f>
        <v>41938</v>
      </c>
      <c r="D2318" s="2">
        <f>Table3[[#This Row],[t0]]+3</f>
        <v>41939</v>
      </c>
      <c r="E2318" s="2">
        <f>Table3[[#This Row],[t0]]+4</f>
        <v>41940</v>
      </c>
    </row>
    <row r="2319" spans="1:5" x14ac:dyDescent="0.25">
      <c r="A2319" s="4">
        <v>41936</v>
      </c>
      <c r="B2319" s="2">
        <f>Table3[[#This Row],[t0]]+1</f>
        <v>41937</v>
      </c>
      <c r="C2319" s="2">
        <f>Table3[[#This Row],[t0]]+2</f>
        <v>41938</v>
      </c>
      <c r="D2319" s="2">
        <f>Table3[[#This Row],[t0]]+3</f>
        <v>41939</v>
      </c>
      <c r="E2319" s="2">
        <f>Table3[[#This Row],[t0]]+4</f>
        <v>41940</v>
      </c>
    </row>
    <row r="2320" spans="1:5" x14ac:dyDescent="0.25">
      <c r="A2320" s="3">
        <v>41937</v>
      </c>
      <c r="B2320" s="2">
        <f>Table3[[#This Row],[t0]]+1</f>
        <v>41938</v>
      </c>
      <c r="C2320" s="2">
        <f>Table3[[#This Row],[t0]]+2</f>
        <v>41939</v>
      </c>
      <c r="D2320" s="2">
        <f>Table3[[#This Row],[t0]]+3</f>
        <v>41940</v>
      </c>
      <c r="E2320" s="2">
        <f>Table3[[#This Row],[t0]]+4</f>
        <v>41941</v>
      </c>
    </row>
    <row r="2321" spans="1:5" x14ac:dyDescent="0.25">
      <c r="A2321" s="4">
        <v>41940</v>
      </c>
      <c r="B2321" s="2">
        <f>Table3[[#This Row],[t0]]+1</f>
        <v>41941</v>
      </c>
      <c r="C2321" s="2">
        <f>Table3[[#This Row],[t0]]+2</f>
        <v>41942</v>
      </c>
      <c r="D2321" s="2">
        <f>Table3[[#This Row],[t0]]+3</f>
        <v>41943</v>
      </c>
      <c r="E2321" s="2">
        <f>Table3[[#This Row],[t0]]+4</f>
        <v>41944</v>
      </c>
    </row>
    <row r="2322" spans="1:5" x14ac:dyDescent="0.25">
      <c r="A2322" s="3">
        <v>41941</v>
      </c>
      <c r="B2322" s="2">
        <f>Table3[[#This Row],[t0]]+1</f>
        <v>41942</v>
      </c>
      <c r="C2322" s="2">
        <f>Table3[[#This Row],[t0]]+2</f>
        <v>41943</v>
      </c>
      <c r="D2322" s="2">
        <f>Table3[[#This Row],[t0]]+3</f>
        <v>41944</v>
      </c>
      <c r="E2322" s="2">
        <f>Table3[[#This Row],[t0]]+4</f>
        <v>41945</v>
      </c>
    </row>
    <row r="2323" spans="1:5" x14ac:dyDescent="0.25">
      <c r="A2323" s="4">
        <v>41942</v>
      </c>
      <c r="B2323" s="2">
        <f>Table3[[#This Row],[t0]]+1</f>
        <v>41943</v>
      </c>
      <c r="C2323" s="2">
        <f>Table3[[#This Row],[t0]]+2</f>
        <v>41944</v>
      </c>
      <c r="D2323" s="2">
        <f>Table3[[#This Row],[t0]]+3</f>
        <v>41945</v>
      </c>
      <c r="E2323" s="2">
        <f>Table3[[#This Row],[t0]]+4</f>
        <v>41946</v>
      </c>
    </row>
    <row r="2324" spans="1:5" x14ac:dyDescent="0.25">
      <c r="A2324" s="3">
        <v>41944</v>
      </c>
      <c r="B2324" s="2">
        <f>Table3[[#This Row],[t0]]+1</f>
        <v>41945</v>
      </c>
      <c r="C2324" s="2">
        <f>Table3[[#This Row],[t0]]+2</f>
        <v>41946</v>
      </c>
      <c r="D2324" s="2">
        <f>Table3[[#This Row],[t0]]+3</f>
        <v>41947</v>
      </c>
      <c r="E2324" s="2">
        <f>Table3[[#This Row],[t0]]+4</f>
        <v>41948</v>
      </c>
    </row>
    <row r="2325" spans="1:5" x14ac:dyDescent="0.25">
      <c r="A2325" s="4">
        <v>41946</v>
      </c>
      <c r="B2325" s="2">
        <f>Table3[[#This Row],[t0]]+1</f>
        <v>41947</v>
      </c>
      <c r="C2325" s="2">
        <f>Table3[[#This Row],[t0]]+2</f>
        <v>41948</v>
      </c>
      <c r="D2325" s="2">
        <f>Table3[[#This Row],[t0]]+3</f>
        <v>41949</v>
      </c>
      <c r="E2325" s="2">
        <f>Table3[[#This Row],[t0]]+4</f>
        <v>41950</v>
      </c>
    </row>
    <row r="2326" spans="1:5" x14ac:dyDescent="0.25">
      <c r="A2326" s="3">
        <v>41946</v>
      </c>
      <c r="B2326" s="2">
        <f>Table3[[#This Row],[t0]]+1</f>
        <v>41947</v>
      </c>
      <c r="C2326" s="2">
        <f>Table3[[#This Row],[t0]]+2</f>
        <v>41948</v>
      </c>
      <c r="D2326" s="2">
        <f>Table3[[#This Row],[t0]]+3</f>
        <v>41949</v>
      </c>
      <c r="E2326" s="2">
        <f>Table3[[#This Row],[t0]]+4</f>
        <v>41950</v>
      </c>
    </row>
    <row r="2327" spans="1:5" x14ac:dyDescent="0.25">
      <c r="A2327" s="4">
        <v>41950</v>
      </c>
      <c r="B2327" s="2">
        <f>Table3[[#This Row],[t0]]+1</f>
        <v>41951</v>
      </c>
      <c r="C2327" s="2">
        <f>Table3[[#This Row],[t0]]+2</f>
        <v>41952</v>
      </c>
      <c r="D2327" s="2">
        <f>Table3[[#This Row],[t0]]+3</f>
        <v>41953</v>
      </c>
      <c r="E2327" s="2">
        <f>Table3[[#This Row],[t0]]+4</f>
        <v>41954</v>
      </c>
    </row>
    <row r="2328" spans="1:5" x14ac:dyDescent="0.25">
      <c r="A2328" s="3">
        <v>41956</v>
      </c>
      <c r="B2328" s="2">
        <f>Table3[[#This Row],[t0]]+1</f>
        <v>41957</v>
      </c>
      <c r="C2328" s="2">
        <f>Table3[[#This Row],[t0]]+2</f>
        <v>41958</v>
      </c>
      <c r="D2328" s="2">
        <f>Table3[[#This Row],[t0]]+3</f>
        <v>41959</v>
      </c>
      <c r="E2328" s="2">
        <f>Table3[[#This Row],[t0]]+4</f>
        <v>41960</v>
      </c>
    </row>
    <row r="2329" spans="1:5" x14ac:dyDescent="0.25">
      <c r="A2329" s="4">
        <v>41965</v>
      </c>
      <c r="B2329" s="2">
        <f>Table3[[#This Row],[t0]]+1</f>
        <v>41966</v>
      </c>
      <c r="C2329" s="2">
        <f>Table3[[#This Row],[t0]]+2</f>
        <v>41967</v>
      </c>
      <c r="D2329" s="2">
        <f>Table3[[#This Row],[t0]]+3</f>
        <v>41968</v>
      </c>
      <c r="E2329" s="2">
        <f>Table3[[#This Row],[t0]]+4</f>
        <v>41969</v>
      </c>
    </row>
    <row r="2330" spans="1:5" x14ac:dyDescent="0.25">
      <c r="A2330" s="3">
        <v>41971</v>
      </c>
      <c r="B2330" s="2">
        <f>Table3[[#This Row],[t0]]+1</f>
        <v>41972</v>
      </c>
      <c r="C2330" s="2">
        <f>Table3[[#This Row],[t0]]+2</f>
        <v>41973</v>
      </c>
      <c r="D2330" s="2">
        <f>Table3[[#This Row],[t0]]+3</f>
        <v>41974</v>
      </c>
      <c r="E2330" s="2">
        <f>Table3[[#This Row],[t0]]+4</f>
        <v>41975</v>
      </c>
    </row>
    <row r="2331" spans="1:5" x14ac:dyDescent="0.25">
      <c r="A2331" s="4">
        <v>41972</v>
      </c>
      <c r="B2331" s="2">
        <f>Table3[[#This Row],[t0]]+1</f>
        <v>41973</v>
      </c>
      <c r="C2331" s="2">
        <f>Table3[[#This Row],[t0]]+2</f>
        <v>41974</v>
      </c>
      <c r="D2331" s="2">
        <f>Table3[[#This Row],[t0]]+3</f>
        <v>41975</v>
      </c>
      <c r="E2331" s="2">
        <f>Table3[[#This Row],[t0]]+4</f>
        <v>41976</v>
      </c>
    </row>
    <row r="2332" spans="1:5" x14ac:dyDescent="0.25">
      <c r="A2332" s="3">
        <v>41973</v>
      </c>
      <c r="B2332" s="2">
        <f>Table3[[#This Row],[t0]]+1</f>
        <v>41974</v>
      </c>
      <c r="C2332" s="2">
        <f>Table3[[#This Row],[t0]]+2</f>
        <v>41975</v>
      </c>
      <c r="D2332" s="2">
        <f>Table3[[#This Row],[t0]]+3</f>
        <v>41976</v>
      </c>
      <c r="E2332" s="2">
        <f>Table3[[#This Row],[t0]]+4</f>
        <v>41977</v>
      </c>
    </row>
    <row r="2333" spans="1:5" x14ac:dyDescent="0.25">
      <c r="A2333" s="4">
        <v>41973</v>
      </c>
      <c r="B2333" s="2">
        <f>Table3[[#This Row],[t0]]+1</f>
        <v>41974</v>
      </c>
      <c r="C2333" s="2">
        <f>Table3[[#This Row],[t0]]+2</f>
        <v>41975</v>
      </c>
      <c r="D2333" s="2">
        <f>Table3[[#This Row],[t0]]+3</f>
        <v>41976</v>
      </c>
      <c r="E2333" s="2">
        <f>Table3[[#This Row],[t0]]+4</f>
        <v>41977</v>
      </c>
    </row>
    <row r="2334" spans="1:5" x14ac:dyDescent="0.25">
      <c r="A2334" s="3">
        <v>41974</v>
      </c>
      <c r="B2334" s="2">
        <f>Table3[[#This Row],[t0]]+1</f>
        <v>41975</v>
      </c>
      <c r="C2334" s="2">
        <f>Table3[[#This Row],[t0]]+2</f>
        <v>41976</v>
      </c>
      <c r="D2334" s="2">
        <f>Table3[[#This Row],[t0]]+3</f>
        <v>41977</v>
      </c>
      <c r="E2334" s="2">
        <f>Table3[[#This Row],[t0]]+4</f>
        <v>41978</v>
      </c>
    </row>
    <row r="2335" spans="1:5" x14ac:dyDescent="0.25">
      <c r="A2335" s="4">
        <v>41975</v>
      </c>
      <c r="B2335" s="2">
        <f>Table3[[#This Row],[t0]]+1</f>
        <v>41976</v>
      </c>
      <c r="C2335" s="2">
        <f>Table3[[#This Row],[t0]]+2</f>
        <v>41977</v>
      </c>
      <c r="D2335" s="2">
        <f>Table3[[#This Row],[t0]]+3</f>
        <v>41978</v>
      </c>
      <c r="E2335" s="2">
        <f>Table3[[#This Row],[t0]]+4</f>
        <v>41979</v>
      </c>
    </row>
    <row r="2336" spans="1:5" x14ac:dyDescent="0.25">
      <c r="A2336" s="3">
        <v>41985</v>
      </c>
      <c r="B2336" s="2">
        <f>Table3[[#This Row],[t0]]+1</f>
        <v>41986</v>
      </c>
      <c r="C2336" s="2">
        <f>Table3[[#This Row],[t0]]+2</f>
        <v>41987</v>
      </c>
      <c r="D2336" s="2">
        <f>Table3[[#This Row],[t0]]+3</f>
        <v>41988</v>
      </c>
      <c r="E2336" s="2">
        <f>Table3[[#This Row],[t0]]+4</f>
        <v>41989</v>
      </c>
    </row>
    <row r="2337" spans="1:5" x14ac:dyDescent="0.25">
      <c r="A2337" s="4">
        <v>41986</v>
      </c>
      <c r="B2337" s="2">
        <f>Table3[[#This Row],[t0]]+1</f>
        <v>41987</v>
      </c>
      <c r="C2337" s="2">
        <f>Table3[[#This Row],[t0]]+2</f>
        <v>41988</v>
      </c>
      <c r="D2337" s="2">
        <f>Table3[[#This Row],[t0]]+3</f>
        <v>41989</v>
      </c>
      <c r="E2337" s="2">
        <f>Table3[[#This Row],[t0]]+4</f>
        <v>41990</v>
      </c>
    </row>
    <row r="2338" spans="1:5" x14ac:dyDescent="0.25">
      <c r="A2338" s="3">
        <v>41989</v>
      </c>
      <c r="B2338" s="2">
        <f>Table3[[#This Row],[t0]]+1</f>
        <v>41990</v>
      </c>
      <c r="C2338" s="2">
        <f>Table3[[#This Row],[t0]]+2</f>
        <v>41991</v>
      </c>
      <c r="D2338" s="2">
        <f>Table3[[#This Row],[t0]]+3</f>
        <v>41992</v>
      </c>
      <c r="E2338" s="2">
        <f>Table3[[#This Row],[t0]]+4</f>
        <v>41993</v>
      </c>
    </row>
    <row r="2339" spans="1:5" x14ac:dyDescent="0.25">
      <c r="A2339" s="4">
        <v>41989</v>
      </c>
      <c r="B2339" s="2">
        <f>Table3[[#This Row],[t0]]+1</f>
        <v>41990</v>
      </c>
      <c r="C2339" s="2">
        <f>Table3[[#This Row],[t0]]+2</f>
        <v>41991</v>
      </c>
      <c r="D2339" s="2">
        <f>Table3[[#This Row],[t0]]+3</f>
        <v>41992</v>
      </c>
      <c r="E2339" s="2">
        <f>Table3[[#This Row],[t0]]+4</f>
        <v>41993</v>
      </c>
    </row>
    <row r="2340" spans="1:5" x14ac:dyDescent="0.25">
      <c r="A2340" s="3">
        <v>42005</v>
      </c>
      <c r="B2340" s="2">
        <f>Table3[[#This Row],[t0]]+1</f>
        <v>42006</v>
      </c>
      <c r="C2340" s="2">
        <f>Table3[[#This Row],[t0]]+2</f>
        <v>42007</v>
      </c>
      <c r="D2340" s="2">
        <f>Table3[[#This Row],[t0]]+3</f>
        <v>42008</v>
      </c>
      <c r="E2340" s="2">
        <f>Table3[[#This Row],[t0]]+4</f>
        <v>42009</v>
      </c>
    </row>
    <row r="2341" spans="1:5" x14ac:dyDescent="0.25">
      <c r="A2341" s="4">
        <v>42005</v>
      </c>
      <c r="B2341" s="2">
        <f>Table3[[#This Row],[t0]]+1</f>
        <v>42006</v>
      </c>
      <c r="C2341" s="2">
        <f>Table3[[#This Row],[t0]]+2</f>
        <v>42007</v>
      </c>
      <c r="D2341" s="2">
        <f>Table3[[#This Row],[t0]]+3</f>
        <v>42008</v>
      </c>
      <c r="E2341" s="2">
        <f>Table3[[#This Row],[t0]]+4</f>
        <v>42009</v>
      </c>
    </row>
    <row r="2342" spans="1:5" x14ac:dyDescent="0.25">
      <c r="A2342" s="3">
        <v>42018</v>
      </c>
      <c r="B2342" s="2">
        <f>Table3[[#This Row],[t0]]+1</f>
        <v>42019</v>
      </c>
      <c r="C2342" s="2">
        <f>Table3[[#This Row],[t0]]+2</f>
        <v>42020</v>
      </c>
      <c r="D2342" s="2">
        <f>Table3[[#This Row],[t0]]+3</f>
        <v>42021</v>
      </c>
      <c r="E2342" s="2">
        <f>Table3[[#This Row],[t0]]+4</f>
        <v>42022</v>
      </c>
    </row>
    <row r="2343" spans="1:5" x14ac:dyDescent="0.25">
      <c r="A2343" s="4">
        <v>42019</v>
      </c>
      <c r="B2343" s="2">
        <f>Table3[[#This Row],[t0]]+1</f>
        <v>42020</v>
      </c>
      <c r="C2343" s="2">
        <f>Table3[[#This Row],[t0]]+2</f>
        <v>42021</v>
      </c>
      <c r="D2343" s="2">
        <f>Table3[[#This Row],[t0]]+3</f>
        <v>42022</v>
      </c>
      <c r="E2343" s="2">
        <f>Table3[[#This Row],[t0]]+4</f>
        <v>42023</v>
      </c>
    </row>
    <row r="2344" spans="1:5" x14ac:dyDescent="0.25">
      <c r="A2344" s="3">
        <v>42027</v>
      </c>
      <c r="B2344" s="2">
        <f>Table3[[#This Row],[t0]]+1</f>
        <v>42028</v>
      </c>
      <c r="C2344" s="2">
        <f>Table3[[#This Row],[t0]]+2</f>
        <v>42029</v>
      </c>
      <c r="D2344" s="2">
        <f>Table3[[#This Row],[t0]]+3</f>
        <v>42030</v>
      </c>
      <c r="E2344" s="2">
        <f>Table3[[#This Row],[t0]]+4</f>
        <v>42031</v>
      </c>
    </row>
    <row r="2345" spans="1:5" x14ac:dyDescent="0.25">
      <c r="A2345" s="4">
        <v>42034</v>
      </c>
      <c r="B2345" s="2">
        <f>Table3[[#This Row],[t0]]+1</f>
        <v>42035</v>
      </c>
      <c r="C2345" s="2">
        <f>Table3[[#This Row],[t0]]+2</f>
        <v>42036</v>
      </c>
      <c r="D2345" s="2">
        <f>Table3[[#This Row],[t0]]+3</f>
        <v>42037</v>
      </c>
      <c r="E2345" s="2">
        <f>Table3[[#This Row],[t0]]+4</f>
        <v>42038</v>
      </c>
    </row>
    <row r="2346" spans="1:5" x14ac:dyDescent="0.25">
      <c r="A2346" s="3">
        <v>42034</v>
      </c>
      <c r="B2346" s="2">
        <f>Table3[[#This Row],[t0]]+1</f>
        <v>42035</v>
      </c>
      <c r="C2346" s="2">
        <f>Table3[[#This Row],[t0]]+2</f>
        <v>42036</v>
      </c>
      <c r="D2346" s="2">
        <f>Table3[[#This Row],[t0]]+3</f>
        <v>42037</v>
      </c>
      <c r="E2346" s="2">
        <f>Table3[[#This Row],[t0]]+4</f>
        <v>42038</v>
      </c>
    </row>
    <row r="2347" spans="1:5" x14ac:dyDescent="0.25">
      <c r="A2347" s="4">
        <v>42034</v>
      </c>
      <c r="B2347" s="2">
        <f>Table3[[#This Row],[t0]]+1</f>
        <v>42035</v>
      </c>
      <c r="C2347" s="2">
        <f>Table3[[#This Row],[t0]]+2</f>
        <v>42036</v>
      </c>
      <c r="D2347" s="2">
        <f>Table3[[#This Row],[t0]]+3</f>
        <v>42037</v>
      </c>
      <c r="E2347" s="2">
        <f>Table3[[#This Row],[t0]]+4</f>
        <v>42038</v>
      </c>
    </row>
    <row r="2348" spans="1:5" x14ac:dyDescent="0.25">
      <c r="A2348" s="3">
        <v>42035</v>
      </c>
      <c r="B2348" s="2">
        <f>Table3[[#This Row],[t0]]+1</f>
        <v>42036</v>
      </c>
      <c r="C2348" s="2">
        <f>Table3[[#This Row],[t0]]+2</f>
        <v>42037</v>
      </c>
      <c r="D2348" s="2">
        <f>Table3[[#This Row],[t0]]+3</f>
        <v>42038</v>
      </c>
      <c r="E2348" s="2">
        <f>Table3[[#This Row],[t0]]+4</f>
        <v>42039</v>
      </c>
    </row>
    <row r="2349" spans="1:5" x14ac:dyDescent="0.25">
      <c r="A2349" s="4">
        <v>42036</v>
      </c>
      <c r="B2349" s="2">
        <f>Table3[[#This Row],[t0]]+1</f>
        <v>42037</v>
      </c>
      <c r="C2349" s="2">
        <f>Table3[[#This Row],[t0]]+2</f>
        <v>42038</v>
      </c>
      <c r="D2349" s="2">
        <f>Table3[[#This Row],[t0]]+3</f>
        <v>42039</v>
      </c>
      <c r="E2349" s="2">
        <f>Table3[[#This Row],[t0]]+4</f>
        <v>42040</v>
      </c>
    </row>
    <row r="2350" spans="1:5" x14ac:dyDescent="0.25">
      <c r="A2350" s="3">
        <v>42036</v>
      </c>
      <c r="B2350" s="2">
        <f>Table3[[#This Row],[t0]]+1</f>
        <v>42037</v>
      </c>
      <c r="C2350" s="2">
        <f>Table3[[#This Row],[t0]]+2</f>
        <v>42038</v>
      </c>
      <c r="D2350" s="2">
        <f>Table3[[#This Row],[t0]]+3</f>
        <v>42039</v>
      </c>
      <c r="E2350" s="2">
        <f>Table3[[#This Row],[t0]]+4</f>
        <v>42040</v>
      </c>
    </row>
    <row r="2351" spans="1:5" x14ac:dyDescent="0.25">
      <c r="A2351" s="4">
        <v>42036</v>
      </c>
      <c r="B2351" s="2">
        <f>Table3[[#This Row],[t0]]+1</f>
        <v>42037</v>
      </c>
      <c r="C2351" s="2">
        <f>Table3[[#This Row],[t0]]+2</f>
        <v>42038</v>
      </c>
      <c r="D2351" s="2">
        <f>Table3[[#This Row],[t0]]+3</f>
        <v>42039</v>
      </c>
      <c r="E2351" s="2">
        <f>Table3[[#This Row],[t0]]+4</f>
        <v>42040</v>
      </c>
    </row>
    <row r="2352" spans="1:5" x14ac:dyDescent="0.25">
      <c r="A2352" s="3">
        <v>42040</v>
      </c>
      <c r="B2352" s="2">
        <f>Table3[[#This Row],[t0]]+1</f>
        <v>42041</v>
      </c>
      <c r="C2352" s="2">
        <f>Table3[[#This Row],[t0]]+2</f>
        <v>42042</v>
      </c>
      <c r="D2352" s="2">
        <f>Table3[[#This Row],[t0]]+3</f>
        <v>42043</v>
      </c>
      <c r="E2352" s="2">
        <f>Table3[[#This Row],[t0]]+4</f>
        <v>42044</v>
      </c>
    </row>
    <row r="2353" spans="1:5" x14ac:dyDescent="0.25">
      <c r="A2353" s="4">
        <v>42043</v>
      </c>
      <c r="B2353" s="2">
        <f>Table3[[#This Row],[t0]]+1</f>
        <v>42044</v>
      </c>
      <c r="C2353" s="2">
        <f>Table3[[#This Row],[t0]]+2</f>
        <v>42045</v>
      </c>
      <c r="D2353" s="2">
        <f>Table3[[#This Row],[t0]]+3</f>
        <v>42046</v>
      </c>
      <c r="E2353" s="2">
        <f>Table3[[#This Row],[t0]]+4</f>
        <v>42047</v>
      </c>
    </row>
    <row r="2354" spans="1:5" x14ac:dyDescent="0.25">
      <c r="A2354" s="3">
        <v>42048</v>
      </c>
      <c r="B2354" s="2">
        <f>Table3[[#This Row],[t0]]+1</f>
        <v>42049</v>
      </c>
      <c r="C2354" s="2">
        <f>Table3[[#This Row],[t0]]+2</f>
        <v>42050</v>
      </c>
      <c r="D2354" s="2">
        <f>Table3[[#This Row],[t0]]+3</f>
        <v>42051</v>
      </c>
      <c r="E2354" s="2">
        <f>Table3[[#This Row],[t0]]+4</f>
        <v>42052</v>
      </c>
    </row>
    <row r="2355" spans="1:5" x14ac:dyDescent="0.25">
      <c r="A2355" s="4">
        <v>42050</v>
      </c>
      <c r="B2355" s="2">
        <f>Table3[[#This Row],[t0]]+1</f>
        <v>42051</v>
      </c>
      <c r="C2355" s="2">
        <f>Table3[[#This Row],[t0]]+2</f>
        <v>42052</v>
      </c>
      <c r="D2355" s="2">
        <f>Table3[[#This Row],[t0]]+3</f>
        <v>42053</v>
      </c>
      <c r="E2355" s="2">
        <f>Table3[[#This Row],[t0]]+4</f>
        <v>42054</v>
      </c>
    </row>
    <row r="2356" spans="1:5" x14ac:dyDescent="0.25">
      <c r="A2356" s="3">
        <v>42050</v>
      </c>
      <c r="B2356" s="2">
        <f>Table3[[#This Row],[t0]]+1</f>
        <v>42051</v>
      </c>
      <c r="C2356" s="2">
        <f>Table3[[#This Row],[t0]]+2</f>
        <v>42052</v>
      </c>
      <c r="D2356" s="2">
        <f>Table3[[#This Row],[t0]]+3</f>
        <v>42053</v>
      </c>
      <c r="E2356" s="2">
        <f>Table3[[#This Row],[t0]]+4</f>
        <v>42054</v>
      </c>
    </row>
    <row r="2357" spans="1:5" x14ac:dyDescent="0.25">
      <c r="A2357" s="4">
        <v>42055</v>
      </c>
      <c r="B2357" s="2">
        <f>Table3[[#This Row],[t0]]+1</f>
        <v>42056</v>
      </c>
      <c r="C2357" s="2">
        <f>Table3[[#This Row],[t0]]+2</f>
        <v>42057</v>
      </c>
      <c r="D2357" s="2">
        <f>Table3[[#This Row],[t0]]+3</f>
        <v>42058</v>
      </c>
      <c r="E2357" s="2">
        <f>Table3[[#This Row],[t0]]+4</f>
        <v>42059</v>
      </c>
    </row>
    <row r="2358" spans="1:5" x14ac:dyDescent="0.25">
      <c r="A2358" s="3">
        <v>42055</v>
      </c>
      <c r="B2358" s="2">
        <f>Table3[[#This Row],[t0]]+1</f>
        <v>42056</v>
      </c>
      <c r="C2358" s="2">
        <f>Table3[[#This Row],[t0]]+2</f>
        <v>42057</v>
      </c>
      <c r="D2358" s="2">
        <f>Table3[[#This Row],[t0]]+3</f>
        <v>42058</v>
      </c>
      <c r="E2358" s="2">
        <f>Table3[[#This Row],[t0]]+4</f>
        <v>42059</v>
      </c>
    </row>
    <row r="2359" spans="1:5" x14ac:dyDescent="0.25">
      <c r="A2359" s="4">
        <v>42056</v>
      </c>
      <c r="B2359" s="2">
        <f>Table3[[#This Row],[t0]]+1</f>
        <v>42057</v>
      </c>
      <c r="C2359" s="2">
        <f>Table3[[#This Row],[t0]]+2</f>
        <v>42058</v>
      </c>
      <c r="D2359" s="2">
        <f>Table3[[#This Row],[t0]]+3</f>
        <v>42059</v>
      </c>
      <c r="E2359" s="2">
        <f>Table3[[#This Row],[t0]]+4</f>
        <v>42060</v>
      </c>
    </row>
    <row r="2360" spans="1:5" x14ac:dyDescent="0.25">
      <c r="A2360" s="3">
        <v>42059</v>
      </c>
      <c r="B2360" s="2">
        <f>Table3[[#This Row],[t0]]+1</f>
        <v>42060</v>
      </c>
      <c r="C2360" s="2">
        <f>Table3[[#This Row],[t0]]+2</f>
        <v>42061</v>
      </c>
      <c r="D2360" s="2">
        <f>Table3[[#This Row],[t0]]+3</f>
        <v>42062</v>
      </c>
      <c r="E2360" s="2">
        <f>Table3[[#This Row],[t0]]+4</f>
        <v>42063</v>
      </c>
    </row>
    <row r="2361" spans="1:5" x14ac:dyDescent="0.25">
      <c r="A2361" s="4">
        <v>42062</v>
      </c>
      <c r="B2361" s="2">
        <f>Table3[[#This Row],[t0]]+1</f>
        <v>42063</v>
      </c>
      <c r="C2361" s="2">
        <f>Table3[[#This Row],[t0]]+2</f>
        <v>42064</v>
      </c>
      <c r="D2361" s="2">
        <f>Table3[[#This Row],[t0]]+3</f>
        <v>42065</v>
      </c>
      <c r="E2361" s="2">
        <f>Table3[[#This Row],[t0]]+4</f>
        <v>42066</v>
      </c>
    </row>
    <row r="2362" spans="1:5" x14ac:dyDescent="0.25">
      <c r="A2362" s="3">
        <v>42063</v>
      </c>
      <c r="B2362" s="2">
        <f>Table3[[#This Row],[t0]]+1</f>
        <v>42064</v>
      </c>
      <c r="C2362" s="2">
        <f>Table3[[#This Row],[t0]]+2</f>
        <v>42065</v>
      </c>
      <c r="D2362" s="2">
        <f>Table3[[#This Row],[t0]]+3</f>
        <v>42066</v>
      </c>
      <c r="E2362" s="2">
        <f>Table3[[#This Row],[t0]]+4</f>
        <v>42067</v>
      </c>
    </row>
    <row r="2363" spans="1:5" x14ac:dyDescent="0.25">
      <c r="A2363" s="4">
        <v>42067</v>
      </c>
      <c r="B2363" s="2">
        <f>Table3[[#This Row],[t0]]+1</f>
        <v>42068</v>
      </c>
      <c r="C2363" s="2">
        <f>Table3[[#This Row],[t0]]+2</f>
        <v>42069</v>
      </c>
      <c r="D2363" s="2">
        <f>Table3[[#This Row],[t0]]+3</f>
        <v>42070</v>
      </c>
      <c r="E2363" s="2">
        <f>Table3[[#This Row],[t0]]+4</f>
        <v>42071</v>
      </c>
    </row>
    <row r="2364" spans="1:5" x14ac:dyDescent="0.25">
      <c r="A2364" s="3">
        <v>42067</v>
      </c>
      <c r="B2364" s="2">
        <f>Table3[[#This Row],[t0]]+1</f>
        <v>42068</v>
      </c>
      <c r="C2364" s="2">
        <f>Table3[[#This Row],[t0]]+2</f>
        <v>42069</v>
      </c>
      <c r="D2364" s="2">
        <f>Table3[[#This Row],[t0]]+3</f>
        <v>42070</v>
      </c>
      <c r="E2364" s="2">
        <f>Table3[[#This Row],[t0]]+4</f>
        <v>42071</v>
      </c>
    </row>
    <row r="2365" spans="1:5" x14ac:dyDescent="0.25">
      <c r="A2365" s="4">
        <v>42072</v>
      </c>
      <c r="B2365" s="2">
        <f>Table3[[#This Row],[t0]]+1</f>
        <v>42073</v>
      </c>
      <c r="C2365" s="2">
        <f>Table3[[#This Row],[t0]]+2</f>
        <v>42074</v>
      </c>
      <c r="D2365" s="2">
        <f>Table3[[#This Row],[t0]]+3</f>
        <v>42075</v>
      </c>
      <c r="E2365" s="2">
        <f>Table3[[#This Row],[t0]]+4</f>
        <v>42076</v>
      </c>
    </row>
    <row r="2366" spans="1:5" x14ac:dyDescent="0.25">
      <c r="A2366" s="3">
        <v>42072</v>
      </c>
      <c r="B2366" s="2">
        <f>Table3[[#This Row],[t0]]+1</f>
        <v>42073</v>
      </c>
      <c r="C2366" s="2">
        <f>Table3[[#This Row],[t0]]+2</f>
        <v>42074</v>
      </c>
      <c r="D2366" s="2">
        <f>Table3[[#This Row],[t0]]+3</f>
        <v>42075</v>
      </c>
      <c r="E2366" s="2">
        <f>Table3[[#This Row],[t0]]+4</f>
        <v>42076</v>
      </c>
    </row>
    <row r="2367" spans="1:5" x14ac:dyDescent="0.25">
      <c r="A2367" s="4">
        <v>42073</v>
      </c>
      <c r="B2367" s="2">
        <f>Table3[[#This Row],[t0]]+1</f>
        <v>42074</v>
      </c>
      <c r="C2367" s="2">
        <f>Table3[[#This Row],[t0]]+2</f>
        <v>42075</v>
      </c>
      <c r="D2367" s="2">
        <f>Table3[[#This Row],[t0]]+3</f>
        <v>42076</v>
      </c>
      <c r="E2367" s="2">
        <f>Table3[[#This Row],[t0]]+4</f>
        <v>42077</v>
      </c>
    </row>
    <row r="2368" spans="1:5" x14ac:dyDescent="0.25">
      <c r="A2368" s="3">
        <v>42074</v>
      </c>
      <c r="B2368" s="2">
        <f>Table3[[#This Row],[t0]]+1</f>
        <v>42075</v>
      </c>
      <c r="C2368" s="2">
        <f>Table3[[#This Row],[t0]]+2</f>
        <v>42076</v>
      </c>
      <c r="D2368" s="2">
        <f>Table3[[#This Row],[t0]]+3</f>
        <v>42077</v>
      </c>
      <c r="E2368" s="2">
        <f>Table3[[#This Row],[t0]]+4</f>
        <v>42078</v>
      </c>
    </row>
    <row r="2369" spans="1:5" x14ac:dyDescent="0.25">
      <c r="A2369" s="4">
        <v>42076</v>
      </c>
      <c r="B2369" s="2">
        <f>Table3[[#This Row],[t0]]+1</f>
        <v>42077</v>
      </c>
      <c r="C2369" s="2">
        <f>Table3[[#This Row],[t0]]+2</f>
        <v>42078</v>
      </c>
      <c r="D2369" s="2">
        <f>Table3[[#This Row],[t0]]+3</f>
        <v>42079</v>
      </c>
      <c r="E2369" s="2">
        <f>Table3[[#This Row],[t0]]+4</f>
        <v>42080</v>
      </c>
    </row>
    <row r="2370" spans="1:5" x14ac:dyDescent="0.25">
      <c r="A2370" s="3">
        <v>42078</v>
      </c>
      <c r="B2370" s="2">
        <f>Table3[[#This Row],[t0]]+1</f>
        <v>42079</v>
      </c>
      <c r="C2370" s="2">
        <f>Table3[[#This Row],[t0]]+2</f>
        <v>42080</v>
      </c>
      <c r="D2370" s="2">
        <f>Table3[[#This Row],[t0]]+3</f>
        <v>42081</v>
      </c>
      <c r="E2370" s="2">
        <f>Table3[[#This Row],[t0]]+4</f>
        <v>42082</v>
      </c>
    </row>
    <row r="2371" spans="1:5" x14ac:dyDescent="0.25">
      <c r="A2371" s="4">
        <v>42083</v>
      </c>
      <c r="B2371" s="2">
        <f>Table3[[#This Row],[t0]]+1</f>
        <v>42084</v>
      </c>
      <c r="C2371" s="2">
        <f>Table3[[#This Row],[t0]]+2</f>
        <v>42085</v>
      </c>
      <c r="D2371" s="2">
        <f>Table3[[#This Row],[t0]]+3</f>
        <v>42086</v>
      </c>
      <c r="E2371" s="2">
        <f>Table3[[#This Row],[t0]]+4</f>
        <v>42087</v>
      </c>
    </row>
    <row r="2372" spans="1:5" x14ac:dyDescent="0.25">
      <c r="A2372" s="3">
        <v>42086</v>
      </c>
      <c r="B2372" s="2">
        <f>Table3[[#This Row],[t0]]+1</f>
        <v>42087</v>
      </c>
      <c r="C2372" s="2">
        <f>Table3[[#This Row],[t0]]+2</f>
        <v>42088</v>
      </c>
      <c r="D2372" s="2">
        <f>Table3[[#This Row],[t0]]+3</f>
        <v>42089</v>
      </c>
      <c r="E2372" s="2">
        <f>Table3[[#This Row],[t0]]+4</f>
        <v>42090</v>
      </c>
    </row>
    <row r="2373" spans="1:5" x14ac:dyDescent="0.25">
      <c r="A2373" s="4">
        <v>42086</v>
      </c>
      <c r="B2373" s="2">
        <f>Table3[[#This Row],[t0]]+1</f>
        <v>42087</v>
      </c>
      <c r="C2373" s="2">
        <f>Table3[[#This Row],[t0]]+2</f>
        <v>42088</v>
      </c>
      <c r="D2373" s="2">
        <f>Table3[[#This Row],[t0]]+3</f>
        <v>42089</v>
      </c>
      <c r="E2373" s="2">
        <f>Table3[[#This Row],[t0]]+4</f>
        <v>42090</v>
      </c>
    </row>
    <row r="2374" spans="1:5" x14ac:dyDescent="0.25">
      <c r="A2374" s="3">
        <v>42086</v>
      </c>
      <c r="B2374" s="2">
        <f>Table3[[#This Row],[t0]]+1</f>
        <v>42087</v>
      </c>
      <c r="C2374" s="2">
        <f>Table3[[#This Row],[t0]]+2</f>
        <v>42088</v>
      </c>
      <c r="D2374" s="2">
        <f>Table3[[#This Row],[t0]]+3</f>
        <v>42089</v>
      </c>
      <c r="E2374" s="2">
        <f>Table3[[#This Row],[t0]]+4</f>
        <v>42090</v>
      </c>
    </row>
    <row r="2375" spans="1:5" x14ac:dyDescent="0.25">
      <c r="A2375" s="4">
        <v>42088</v>
      </c>
      <c r="B2375" s="2">
        <f>Table3[[#This Row],[t0]]+1</f>
        <v>42089</v>
      </c>
      <c r="C2375" s="2">
        <f>Table3[[#This Row],[t0]]+2</f>
        <v>42090</v>
      </c>
      <c r="D2375" s="2">
        <f>Table3[[#This Row],[t0]]+3</f>
        <v>42091</v>
      </c>
      <c r="E2375" s="2">
        <f>Table3[[#This Row],[t0]]+4</f>
        <v>42092</v>
      </c>
    </row>
    <row r="2376" spans="1:5" x14ac:dyDescent="0.25">
      <c r="A2376" s="3">
        <v>42091</v>
      </c>
      <c r="B2376" s="2">
        <f>Table3[[#This Row],[t0]]+1</f>
        <v>42092</v>
      </c>
      <c r="C2376" s="2">
        <f>Table3[[#This Row],[t0]]+2</f>
        <v>42093</v>
      </c>
      <c r="D2376" s="2">
        <f>Table3[[#This Row],[t0]]+3</f>
        <v>42094</v>
      </c>
      <c r="E2376" s="2">
        <f>Table3[[#This Row],[t0]]+4</f>
        <v>42095</v>
      </c>
    </row>
    <row r="2377" spans="1:5" x14ac:dyDescent="0.25">
      <c r="A2377" s="4">
        <v>42092</v>
      </c>
      <c r="B2377" s="2">
        <f>Table3[[#This Row],[t0]]+1</f>
        <v>42093</v>
      </c>
      <c r="C2377" s="2">
        <f>Table3[[#This Row],[t0]]+2</f>
        <v>42094</v>
      </c>
      <c r="D2377" s="2">
        <f>Table3[[#This Row],[t0]]+3</f>
        <v>42095</v>
      </c>
      <c r="E2377" s="2">
        <f>Table3[[#This Row],[t0]]+4</f>
        <v>42096</v>
      </c>
    </row>
    <row r="2378" spans="1:5" x14ac:dyDescent="0.25">
      <c r="A2378" s="3">
        <v>42095</v>
      </c>
      <c r="B2378" s="2">
        <f>Table3[[#This Row],[t0]]+1</f>
        <v>42096</v>
      </c>
      <c r="C2378" s="2">
        <f>Table3[[#This Row],[t0]]+2</f>
        <v>42097</v>
      </c>
      <c r="D2378" s="2">
        <f>Table3[[#This Row],[t0]]+3</f>
        <v>42098</v>
      </c>
      <c r="E2378" s="2">
        <f>Table3[[#This Row],[t0]]+4</f>
        <v>42099</v>
      </c>
    </row>
    <row r="2379" spans="1:5" x14ac:dyDescent="0.25">
      <c r="A2379" s="4">
        <v>42097</v>
      </c>
      <c r="B2379" s="2">
        <f>Table3[[#This Row],[t0]]+1</f>
        <v>42098</v>
      </c>
      <c r="C2379" s="2">
        <f>Table3[[#This Row],[t0]]+2</f>
        <v>42099</v>
      </c>
      <c r="D2379" s="2">
        <f>Table3[[#This Row],[t0]]+3</f>
        <v>42100</v>
      </c>
      <c r="E2379" s="2">
        <f>Table3[[#This Row],[t0]]+4</f>
        <v>42101</v>
      </c>
    </row>
    <row r="2380" spans="1:5" x14ac:dyDescent="0.25">
      <c r="A2380" s="3">
        <v>42097</v>
      </c>
      <c r="B2380" s="2">
        <f>Table3[[#This Row],[t0]]+1</f>
        <v>42098</v>
      </c>
      <c r="C2380" s="2">
        <f>Table3[[#This Row],[t0]]+2</f>
        <v>42099</v>
      </c>
      <c r="D2380" s="2">
        <f>Table3[[#This Row],[t0]]+3</f>
        <v>42100</v>
      </c>
      <c r="E2380" s="2">
        <f>Table3[[#This Row],[t0]]+4</f>
        <v>42101</v>
      </c>
    </row>
    <row r="2381" spans="1:5" x14ac:dyDescent="0.25">
      <c r="A2381" s="4">
        <v>42098</v>
      </c>
      <c r="B2381" s="2">
        <f>Table3[[#This Row],[t0]]+1</f>
        <v>42099</v>
      </c>
      <c r="C2381" s="2">
        <f>Table3[[#This Row],[t0]]+2</f>
        <v>42100</v>
      </c>
      <c r="D2381" s="2">
        <f>Table3[[#This Row],[t0]]+3</f>
        <v>42101</v>
      </c>
      <c r="E2381" s="2">
        <f>Table3[[#This Row],[t0]]+4</f>
        <v>42102</v>
      </c>
    </row>
    <row r="2382" spans="1:5" x14ac:dyDescent="0.25">
      <c r="A2382" s="3">
        <v>42098</v>
      </c>
      <c r="B2382" s="2">
        <f>Table3[[#This Row],[t0]]+1</f>
        <v>42099</v>
      </c>
      <c r="C2382" s="2">
        <f>Table3[[#This Row],[t0]]+2</f>
        <v>42100</v>
      </c>
      <c r="D2382" s="2">
        <f>Table3[[#This Row],[t0]]+3</f>
        <v>42101</v>
      </c>
      <c r="E2382" s="2">
        <f>Table3[[#This Row],[t0]]+4</f>
        <v>42102</v>
      </c>
    </row>
    <row r="2383" spans="1:5" x14ac:dyDescent="0.25">
      <c r="A2383" s="4">
        <v>42102</v>
      </c>
      <c r="B2383" s="2">
        <f>Table3[[#This Row],[t0]]+1</f>
        <v>42103</v>
      </c>
      <c r="C2383" s="2">
        <f>Table3[[#This Row],[t0]]+2</f>
        <v>42104</v>
      </c>
      <c r="D2383" s="2">
        <f>Table3[[#This Row],[t0]]+3</f>
        <v>42105</v>
      </c>
      <c r="E2383" s="2">
        <f>Table3[[#This Row],[t0]]+4</f>
        <v>42106</v>
      </c>
    </row>
    <row r="2384" spans="1:5" x14ac:dyDescent="0.25">
      <c r="A2384" s="3">
        <v>42103</v>
      </c>
      <c r="B2384" s="2">
        <f>Table3[[#This Row],[t0]]+1</f>
        <v>42104</v>
      </c>
      <c r="C2384" s="2">
        <f>Table3[[#This Row],[t0]]+2</f>
        <v>42105</v>
      </c>
      <c r="D2384" s="2">
        <f>Table3[[#This Row],[t0]]+3</f>
        <v>42106</v>
      </c>
      <c r="E2384" s="2">
        <f>Table3[[#This Row],[t0]]+4</f>
        <v>42107</v>
      </c>
    </row>
    <row r="2385" spans="1:5" x14ac:dyDescent="0.25">
      <c r="A2385" s="4">
        <v>42120</v>
      </c>
      <c r="B2385" s="2">
        <f>Table3[[#This Row],[t0]]+1</f>
        <v>42121</v>
      </c>
      <c r="C2385" s="2">
        <f>Table3[[#This Row],[t0]]+2</f>
        <v>42122</v>
      </c>
      <c r="D2385" s="2">
        <f>Table3[[#This Row],[t0]]+3</f>
        <v>42123</v>
      </c>
      <c r="E2385" s="2">
        <f>Table3[[#This Row],[t0]]+4</f>
        <v>42124</v>
      </c>
    </row>
    <row r="2386" spans="1:5" x14ac:dyDescent="0.25">
      <c r="A2386" s="3">
        <v>42121</v>
      </c>
      <c r="B2386" s="2">
        <f>Table3[[#This Row],[t0]]+1</f>
        <v>42122</v>
      </c>
      <c r="C2386" s="2">
        <f>Table3[[#This Row],[t0]]+2</f>
        <v>42123</v>
      </c>
      <c r="D2386" s="2">
        <f>Table3[[#This Row],[t0]]+3</f>
        <v>42124</v>
      </c>
      <c r="E2386" s="2">
        <f>Table3[[#This Row],[t0]]+4</f>
        <v>42125</v>
      </c>
    </row>
    <row r="2387" spans="1:5" x14ac:dyDescent="0.25">
      <c r="A2387" s="4">
        <v>42121</v>
      </c>
      <c r="B2387" s="2">
        <f>Table3[[#This Row],[t0]]+1</f>
        <v>42122</v>
      </c>
      <c r="C2387" s="2">
        <f>Table3[[#This Row],[t0]]+2</f>
        <v>42123</v>
      </c>
      <c r="D2387" s="2">
        <f>Table3[[#This Row],[t0]]+3</f>
        <v>42124</v>
      </c>
      <c r="E2387" s="2">
        <f>Table3[[#This Row],[t0]]+4</f>
        <v>42125</v>
      </c>
    </row>
    <row r="2388" spans="1:5" x14ac:dyDescent="0.25">
      <c r="A2388" s="3">
        <v>42121</v>
      </c>
      <c r="B2388" s="2">
        <f>Table3[[#This Row],[t0]]+1</f>
        <v>42122</v>
      </c>
      <c r="C2388" s="2">
        <f>Table3[[#This Row],[t0]]+2</f>
        <v>42123</v>
      </c>
      <c r="D2388" s="2">
        <f>Table3[[#This Row],[t0]]+3</f>
        <v>42124</v>
      </c>
      <c r="E2388" s="2">
        <f>Table3[[#This Row],[t0]]+4</f>
        <v>42125</v>
      </c>
    </row>
    <row r="2389" spans="1:5" x14ac:dyDescent="0.25">
      <c r="A2389" s="4">
        <v>42124</v>
      </c>
      <c r="B2389" s="2">
        <f>Table3[[#This Row],[t0]]+1</f>
        <v>42125</v>
      </c>
      <c r="C2389" s="2">
        <f>Table3[[#This Row],[t0]]+2</f>
        <v>42126</v>
      </c>
      <c r="D2389" s="2">
        <f>Table3[[#This Row],[t0]]+3</f>
        <v>42127</v>
      </c>
      <c r="E2389" s="2">
        <f>Table3[[#This Row],[t0]]+4</f>
        <v>42128</v>
      </c>
    </row>
    <row r="2390" spans="1:5" x14ac:dyDescent="0.25">
      <c r="A2390" s="3">
        <v>42124</v>
      </c>
      <c r="B2390" s="2">
        <f>Table3[[#This Row],[t0]]+1</f>
        <v>42125</v>
      </c>
      <c r="C2390" s="2">
        <f>Table3[[#This Row],[t0]]+2</f>
        <v>42126</v>
      </c>
      <c r="D2390" s="2">
        <f>Table3[[#This Row],[t0]]+3</f>
        <v>42127</v>
      </c>
      <c r="E2390" s="2">
        <f>Table3[[#This Row],[t0]]+4</f>
        <v>42128</v>
      </c>
    </row>
    <row r="2391" spans="1:5" x14ac:dyDescent="0.25">
      <c r="A2391" s="4">
        <v>42130</v>
      </c>
      <c r="B2391" s="2">
        <f>Table3[[#This Row],[t0]]+1</f>
        <v>42131</v>
      </c>
      <c r="C2391" s="2">
        <f>Table3[[#This Row],[t0]]+2</f>
        <v>42132</v>
      </c>
      <c r="D2391" s="2">
        <f>Table3[[#This Row],[t0]]+3</f>
        <v>42133</v>
      </c>
      <c r="E2391" s="2">
        <f>Table3[[#This Row],[t0]]+4</f>
        <v>42134</v>
      </c>
    </row>
    <row r="2392" spans="1:5" x14ac:dyDescent="0.25">
      <c r="A2392" s="3">
        <v>42131</v>
      </c>
      <c r="B2392" s="2">
        <f>Table3[[#This Row],[t0]]+1</f>
        <v>42132</v>
      </c>
      <c r="C2392" s="2">
        <f>Table3[[#This Row],[t0]]+2</f>
        <v>42133</v>
      </c>
      <c r="D2392" s="2">
        <f>Table3[[#This Row],[t0]]+3</f>
        <v>42134</v>
      </c>
      <c r="E2392" s="2">
        <f>Table3[[#This Row],[t0]]+4</f>
        <v>42135</v>
      </c>
    </row>
    <row r="2393" spans="1:5" x14ac:dyDescent="0.25">
      <c r="A2393" s="4">
        <v>42133</v>
      </c>
      <c r="B2393" s="2">
        <f>Table3[[#This Row],[t0]]+1</f>
        <v>42134</v>
      </c>
      <c r="C2393" s="2">
        <f>Table3[[#This Row],[t0]]+2</f>
        <v>42135</v>
      </c>
      <c r="D2393" s="2">
        <f>Table3[[#This Row],[t0]]+3</f>
        <v>42136</v>
      </c>
      <c r="E2393" s="2">
        <f>Table3[[#This Row],[t0]]+4</f>
        <v>42137</v>
      </c>
    </row>
    <row r="2394" spans="1:5" x14ac:dyDescent="0.25">
      <c r="A2394" s="3">
        <v>42135</v>
      </c>
      <c r="B2394" s="2">
        <f>Table3[[#This Row],[t0]]+1</f>
        <v>42136</v>
      </c>
      <c r="C2394" s="2">
        <f>Table3[[#This Row],[t0]]+2</f>
        <v>42137</v>
      </c>
      <c r="D2394" s="2">
        <f>Table3[[#This Row],[t0]]+3</f>
        <v>42138</v>
      </c>
      <c r="E2394" s="2">
        <f>Table3[[#This Row],[t0]]+4</f>
        <v>42139</v>
      </c>
    </row>
    <row r="2395" spans="1:5" x14ac:dyDescent="0.25">
      <c r="A2395" s="4">
        <v>42137</v>
      </c>
      <c r="B2395" s="2">
        <f>Table3[[#This Row],[t0]]+1</f>
        <v>42138</v>
      </c>
      <c r="C2395" s="2">
        <f>Table3[[#This Row],[t0]]+2</f>
        <v>42139</v>
      </c>
      <c r="D2395" s="2">
        <f>Table3[[#This Row],[t0]]+3</f>
        <v>42140</v>
      </c>
      <c r="E2395" s="2">
        <f>Table3[[#This Row],[t0]]+4</f>
        <v>42141</v>
      </c>
    </row>
    <row r="2396" spans="1:5" x14ac:dyDescent="0.25">
      <c r="A2396" s="3">
        <v>42137</v>
      </c>
      <c r="B2396" s="2">
        <f>Table3[[#This Row],[t0]]+1</f>
        <v>42138</v>
      </c>
      <c r="C2396" s="2">
        <f>Table3[[#This Row],[t0]]+2</f>
        <v>42139</v>
      </c>
      <c r="D2396" s="2">
        <f>Table3[[#This Row],[t0]]+3</f>
        <v>42140</v>
      </c>
      <c r="E2396" s="2">
        <f>Table3[[#This Row],[t0]]+4</f>
        <v>42141</v>
      </c>
    </row>
    <row r="2397" spans="1:5" x14ac:dyDescent="0.25">
      <c r="A2397" s="4">
        <v>42137</v>
      </c>
      <c r="B2397" s="2">
        <f>Table3[[#This Row],[t0]]+1</f>
        <v>42138</v>
      </c>
      <c r="C2397" s="2">
        <f>Table3[[#This Row],[t0]]+2</f>
        <v>42139</v>
      </c>
      <c r="D2397" s="2">
        <f>Table3[[#This Row],[t0]]+3</f>
        <v>42140</v>
      </c>
      <c r="E2397" s="2">
        <f>Table3[[#This Row],[t0]]+4</f>
        <v>42141</v>
      </c>
    </row>
    <row r="2398" spans="1:5" x14ac:dyDescent="0.25">
      <c r="A2398" s="3">
        <v>42141</v>
      </c>
      <c r="B2398" s="2">
        <f>Table3[[#This Row],[t0]]+1</f>
        <v>42142</v>
      </c>
      <c r="C2398" s="2">
        <f>Table3[[#This Row],[t0]]+2</f>
        <v>42143</v>
      </c>
      <c r="D2398" s="2">
        <f>Table3[[#This Row],[t0]]+3</f>
        <v>42144</v>
      </c>
      <c r="E2398" s="2">
        <f>Table3[[#This Row],[t0]]+4</f>
        <v>42145</v>
      </c>
    </row>
    <row r="2399" spans="1:5" x14ac:dyDescent="0.25">
      <c r="A2399" s="4">
        <v>42141</v>
      </c>
      <c r="B2399" s="2">
        <f>Table3[[#This Row],[t0]]+1</f>
        <v>42142</v>
      </c>
      <c r="C2399" s="2">
        <f>Table3[[#This Row],[t0]]+2</f>
        <v>42143</v>
      </c>
      <c r="D2399" s="2">
        <f>Table3[[#This Row],[t0]]+3</f>
        <v>42144</v>
      </c>
      <c r="E2399" s="2">
        <f>Table3[[#This Row],[t0]]+4</f>
        <v>42145</v>
      </c>
    </row>
    <row r="2400" spans="1:5" x14ac:dyDescent="0.25">
      <c r="A2400" s="3">
        <v>42141</v>
      </c>
      <c r="B2400" s="2">
        <f>Table3[[#This Row],[t0]]+1</f>
        <v>42142</v>
      </c>
      <c r="C2400" s="2">
        <f>Table3[[#This Row],[t0]]+2</f>
        <v>42143</v>
      </c>
      <c r="D2400" s="2">
        <f>Table3[[#This Row],[t0]]+3</f>
        <v>42144</v>
      </c>
      <c r="E2400" s="2">
        <f>Table3[[#This Row],[t0]]+4</f>
        <v>42145</v>
      </c>
    </row>
    <row r="2401" spans="1:5" x14ac:dyDescent="0.25">
      <c r="A2401" s="4">
        <v>42147</v>
      </c>
      <c r="B2401" s="2">
        <f>Table3[[#This Row],[t0]]+1</f>
        <v>42148</v>
      </c>
      <c r="C2401" s="2">
        <f>Table3[[#This Row],[t0]]+2</f>
        <v>42149</v>
      </c>
      <c r="D2401" s="2">
        <f>Table3[[#This Row],[t0]]+3</f>
        <v>42150</v>
      </c>
      <c r="E2401" s="2">
        <f>Table3[[#This Row],[t0]]+4</f>
        <v>42151</v>
      </c>
    </row>
    <row r="2402" spans="1:5" x14ac:dyDescent="0.25">
      <c r="A2402" s="3">
        <v>42148</v>
      </c>
      <c r="B2402" s="2">
        <f>Table3[[#This Row],[t0]]+1</f>
        <v>42149</v>
      </c>
      <c r="C2402" s="2">
        <f>Table3[[#This Row],[t0]]+2</f>
        <v>42150</v>
      </c>
      <c r="D2402" s="2">
        <f>Table3[[#This Row],[t0]]+3</f>
        <v>42151</v>
      </c>
      <c r="E2402" s="2">
        <f>Table3[[#This Row],[t0]]+4</f>
        <v>42152</v>
      </c>
    </row>
    <row r="2403" spans="1:5" x14ac:dyDescent="0.25">
      <c r="A2403" s="4">
        <v>42151</v>
      </c>
      <c r="B2403" s="2">
        <f>Table3[[#This Row],[t0]]+1</f>
        <v>42152</v>
      </c>
      <c r="C2403" s="2">
        <f>Table3[[#This Row],[t0]]+2</f>
        <v>42153</v>
      </c>
      <c r="D2403" s="2">
        <f>Table3[[#This Row],[t0]]+3</f>
        <v>42154</v>
      </c>
      <c r="E2403" s="2">
        <f>Table3[[#This Row],[t0]]+4</f>
        <v>42155</v>
      </c>
    </row>
    <row r="2404" spans="1:5" x14ac:dyDescent="0.25">
      <c r="A2404" s="3">
        <v>42152</v>
      </c>
      <c r="B2404" s="2">
        <f>Table3[[#This Row],[t0]]+1</f>
        <v>42153</v>
      </c>
      <c r="C2404" s="2">
        <f>Table3[[#This Row],[t0]]+2</f>
        <v>42154</v>
      </c>
      <c r="D2404" s="2">
        <f>Table3[[#This Row],[t0]]+3</f>
        <v>42155</v>
      </c>
      <c r="E2404" s="2">
        <f>Table3[[#This Row],[t0]]+4</f>
        <v>42156</v>
      </c>
    </row>
    <row r="2405" spans="1:5" x14ac:dyDescent="0.25">
      <c r="A2405" s="4">
        <v>42156</v>
      </c>
      <c r="B2405" s="2">
        <f>Table3[[#This Row],[t0]]+1</f>
        <v>42157</v>
      </c>
      <c r="C2405" s="2">
        <f>Table3[[#This Row],[t0]]+2</f>
        <v>42158</v>
      </c>
      <c r="D2405" s="2">
        <f>Table3[[#This Row],[t0]]+3</f>
        <v>42159</v>
      </c>
      <c r="E2405" s="2">
        <f>Table3[[#This Row],[t0]]+4</f>
        <v>42160</v>
      </c>
    </row>
    <row r="2406" spans="1:5" x14ac:dyDescent="0.25">
      <c r="A2406" s="3">
        <v>42157</v>
      </c>
      <c r="B2406" s="2">
        <f>Table3[[#This Row],[t0]]+1</f>
        <v>42158</v>
      </c>
      <c r="C2406" s="2">
        <f>Table3[[#This Row],[t0]]+2</f>
        <v>42159</v>
      </c>
      <c r="D2406" s="2">
        <f>Table3[[#This Row],[t0]]+3</f>
        <v>42160</v>
      </c>
      <c r="E2406" s="2">
        <f>Table3[[#This Row],[t0]]+4</f>
        <v>42161</v>
      </c>
    </row>
    <row r="2407" spans="1:5" x14ac:dyDescent="0.25">
      <c r="A2407" s="4">
        <v>42157</v>
      </c>
      <c r="B2407" s="2">
        <f>Table3[[#This Row],[t0]]+1</f>
        <v>42158</v>
      </c>
      <c r="C2407" s="2">
        <f>Table3[[#This Row],[t0]]+2</f>
        <v>42159</v>
      </c>
      <c r="D2407" s="2">
        <f>Table3[[#This Row],[t0]]+3</f>
        <v>42160</v>
      </c>
      <c r="E2407" s="2">
        <f>Table3[[#This Row],[t0]]+4</f>
        <v>42161</v>
      </c>
    </row>
    <row r="2408" spans="1:5" x14ac:dyDescent="0.25">
      <c r="A2408" s="3">
        <v>42159</v>
      </c>
      <c r="B2408" s="2">
        <f>Table3[[#This Row],[t0]]+1</f>
        <v>42160</v>
      </c>
      <c r="C2408" s="2">
        <f>Table3[[#This Row],[t0]]+2</f>
        <v>42161</v>
      </c>
      <c r="D2408" s="2">
        <f>Table3[[#This Row],[t0]]+3</f>
        <v>42162</v>
      </c>
      <c r="E2408" s="2">
        <f>Table3[[#This Row],[t0]]+4</f>
        <v>42163</v>
      </c>
    </row>
    <row r="2409" spans="1:5" x14ac:dyDescent="0.25">
      <c r="A2409" s="4">
        <v>42161</v>
      </c>
      <c r="B2409" s="2">
        <f>Table3[[#This Row],[t0]]+1</f>
        <v>42162</v>
      </c>
      <c r="C2409" s="2">
        <f>Table3[[#This Row],[t0]]+2</f>
        <v>42163</v>
      </c>
      <c r="D2409" s="2">
        <f>Table3[[#This Row],[t0]]+3</f>
        <v>42164</v>
      </c>
      <c r="E2409" s="2">
        <f>Table3[[#This Row],[t0]]+4</f>
        <v>42165</v>
      </c>
    </row>
    <row r="2410" spans="1:5" x14ac:dyDescent="0.25">
      <c r="A2410" s="3">
        <v>42162</v>
      </c>
      <c r="B2410" s="2">
        <f>Table3[[#This Row],[t0]]+1</f>
        <v>42163</v>
      </c>
      <c r="C2410" s="2">
        <f>Table3[[#This Row],[t0]]+2</f>
        <v>42164</v>
      </c>
      <c r="D2410" s="2">
        <f>Table3[[#This Row],[t0]]+3</f>
        <v>42165</v>
      </c>
      <c r="E2410" s="2">
        <f>Table3[[#This Row],[t0]]+4</f>
        <v>42166</v>
      </c>
    </row>
    <row r="2411" spans="1:5" x14ac:dyDescent="0.25">
      <c r="A2411" s="4">
        <v>42162</v>
      </c>
      <c r="B2411" s="2">
        <f>Table3[[#This Row],[t0]]+1</f>
        <v>42163</v>
      </c>
      <c r="C2411" s="2">
        <f>Table3[[#This Row],[t0]]+2</f>
        <v>42164</v>
      </c>
      <c r="D2411" s="2">
        <f>Table3[[#This Row],[t0]]+3</f>
        <v>42165</v>
      </c>
      <c r="E2411" s="2">
        <f>Table3[[#This Row],[t0]]+4</f>
        <v>42166</v>
      </c>
    </row>
    <row r="2412" spans="1:5" x14ac:dyDescent="0.25">
      <c r="A2412" s="3">
        <v>42171</v>
      </c>
      <c r="B2412" s="2">
        <f>Table3[[#This Row],[t0]]+1</f>
        <v>42172</v>
      </c>
      <c r="C2412" s="2">
        <f>Table3[[#This Row],[t0]]+2</f>
        <v>42173</v>
      </c>
      <c r="D2412" s="2">
        <f>Table3[[#This Row],[t0]]+3</f>
        <v>42174</v>
      </c>
      <c r="E2412" s="2">
        <f>Table3[[#This Row],[t0]]+4</f>
        <v>42175</v>
      </c>
    </row>
    <row r="2413" spans="1:5" x14ac:dyDescent="0.25">
      <c r="A2413" s="4">
        <v>42174</v>
      </c>
      <c r="B2413" s="2">
        <f>Table3[[#This Row],[t0]]+1</f>
        <v>42175</v>
      </c>
      <c r="C2413" s="2">
        <f>Table3[[#This Row],[t0]]+2</f>
        <v>42176</v>
      </c>
      <c r="D2413" s="2">
        <f>Table3[[#This Row],[t0]]+3</f>
        <v>42177</v>
      </c>
      <c r="E2413" s="2">
        <f>Table3[[#This Row],[t0]]+4</f>
        <v>42178</v>
      </c>
    </row>
    <row r="2414" spans="1:5" x14ac:dyDescent="0.25">
      <c r="A2414" s="3">
        <v>42177</v>
      </c>
      <c r="B2414" s="2">
        <f>Table3[[#This Row],[t0]]+1</f>
        <v>42178</v>
      </c>
      <c r="C2414" s="2">
        <f>Table3[[#This Row],[t0]]+2</f>
        <v>42179</v>
      </c>
      <c r="D2414" s="2">
        <f>Table3[[#This Row],[t0]]+3</f>
        <v>42180</v>
      </c>
      <c r="E2414" s="2">
        <f>Table3[[#This Row],[t0]]+4</f>
        <v>42181</v>
      </c>
    </row>
    <row r="2415" spans="1:5" x14ac:dyDescent="0.25">
      <c r="A2415" s="4">
        <v>42177</v>
      </c>
      <c r="B2415" s="2">
        <f>Table3[[#This Row],[t0]]+1</f>
        <v>42178</v>
      </c>
      <c r="C2415" s="2">
        <f>Table3[[#This Row],[t0]]+2</f>
        <v>42179</v>
      </c>
      <c r="D2415" s="2">
        <f>Table3[[#This Row],[t0]]+3</f>
        <v>42180</v>
      </c>
      <c r="E2415" s="2">
        <f>Table3[[#This Row],[t0]]+4</f>
        <v>42181</v>
      </c>
    </row>
    <row r="2416" spans="1:5" x14ac:dyDescent="0.25">
      <c r="A2416" s="3">
        <v>42178</v>
      </c>
      <c r="B2416" s="2">
        <f>Table3[[#This Row],[t0]]+1</f>
        <v>42179</v>
      </c>
      <c r="C2416" s="2">
        <f>Table3[[#This Row],[t0]]+2</f>
        <v>42180</v>
      </c>
      <c r="D2416" s="2">
        <f>Table3[[#This Row],[t0]]+3</f>
        <v>42181</v>
      </c>
      <c r="E2416" s="2">
        <f>Table3[[#This Row],[t0]]+4</f>
        <v>42182</v>
      </c>
    </row>
    <row r="2417" spans="1:5" x14ac:dyDescent="0.25">
      <c r="A2417" s="4">
        <v>42178</v>
      </c>
      <c r="B2417" s="2">
        <f>Table3[[#This Row],[t0]]+1</f>
        <v>42179</v>
      </c>
      <c r="C2417" s="2">
        <f>Table3[[#This Row],[t0]]+2</f>
        <v>42180</v>
      </c>
      <c r="D2417" s="2">
        <f>Table3[[#This Row],[t0]]+3</f>
        <v>42181</v>
      </c>
      <c r="E2417" s="2">
        <f>Table3[[#This Row],[t0]]+4</f>
        <v>42182</v>
      </c>
    </row>
    <row r="2418" spans="1:5" x14ac:dyDescent="0.25">
      <c r="A2418" s="3">
        <v>42178</v>
      </c>
      <c r="B2418" s="2">
        <f>Table3[[#This Row],[t0]]+1</f>
        <v>42179</v>
      </c>
      <c r="C2418" s="2">
        <f>Table3[[#This Row],[t0]]+2</f>
        <v>42180</v>
      </c>
      <c r="D2418" s="2">
        <f>Table3[[#This Row],[t0]]+3</f>
        <v>42181</v>
      </c>
      <c r="E2418" s="2">
        <f>Table3[[#This Row],[t0]]+4</f>
        <v>42182</v>
      </c>
    </row>
    <row r="2419" spans="1:5" x14ac:dyDescent="0.25">
      <c r="A2419" s="4">
        <v>42180</v>
      </c>
      <c r="B2419" s="2">
        <f>Table3[[#This Row],[t0]]+1</f>
        <v>42181</v>
      </c>
      <c r="C2419" s="2">
        <f>Table3[[#This Row],[t0]]+2</f>
        <v>42182</v>
      </c>
      <c r="D2419" s="2">
        <f>Table3[[#This Row],[t0]]+3</f>
        <v>42183</v>
      </c>
      <c r="E2419" s="2">
        <f>Table3[[#This Row],[t0]]+4</f>
        <v>42184</v>
      </c>
    </row>
    <row r="2420" spans="1:5" x14ac:dyDescent="0.25">
      <c r="A2420" s="3">
        <v>42180</v>
      </c>
      <c r="B2420" s="2">
        <f>Table3[[#This Row],[t0]]+1</f>
        <v>42181</v>
      </c>
      <c r="C2420" s="2">
        <f>Table3[[#This Row],[t0]]+2</f>
        <v>42182</v>
      </c>
      <c r="D2420" s="2">
        <f>Table3[[#This Row],[t0]]+3</f>
        <v>42183</v>
      </c>
      <c r="E2420" s="2">
        <f>Table3[[#This Row],[t0]]+4</f>
        <v>42184</v>
      </c>
    </row>
    <row r="2421" spans="1:5" x14ac:dyDescent="0.25">
      <c r="A2421" s="4">
        <v>42181</v>
      </c>
      <c r="B2421" s="2">
        <f>Table3[[#This Row],[t0]]+1</f>
        <v>42182</v>
      </c>
      <c r="C2421" s="2">
        <f>Table3[[#This Row],[t0]]+2</f>
        <v>42183</v>
      </c>
      <c r="D2421" s="2">
        <f>Table3[[#This Row],[t0]]+3</f>
        <v>42184</v>
      </c>
      <c r="E2421" s="2">
        <f>Table3[[#This Row],[t0]]+4</f>
        <v>42185</v>
      </c>
    </row>
    <row r="2422" spans="1:5" x14ac:dyDescent="0.25">
      <c r="A2422" s="3">
        <v>42182</v>
      </c>
      <c r="B2422" s="2">
        <f>Table3[[#This Row],[t0]]+1</f>
        <v>42183</v>
      </c>
      <c r="C2422" s="2">
        <f>Table3[[#This Row],[t0]]+2</f>
        <v>42184</v>
      </c>
      <c r="D2422" s="2">
        <f>Table3[[#This Row],[t0]]+3</f>
        <v>42185</v>
      </c>
      <c r="E2422" s="2">
        <f>Table3[[#This Row],[t0]]+4</f>
        <v>42186</v>
      </c>
    </row>
    <row r="2423" spans="1:5" x14ac:dyDescent="0.25">
      <c r="A2423" s="4">
        <v>42184</v>
      </c>
      <c r="B2423" s="2">
        <f>Table3[[#This Row],[t0]]+1</f>
        <v>42185</v>
      </c>
      <c r="C2423" s="2">
        <f>Table3[[#This Row],[t0]]+2</f>
        <v>42186</v>
      </c>
      <c r="D2423" s="2">
        <f>Table3[[#This Row],[t0]]+3</f>
        <v>42187</v>
      </c>
      <c r="E2423" s="2">
        <f>Table3[[#This Row],[t0]]+4</f>
        <v>42188</v>
      </c>
    </row>
    <row r="2424" spans="1:5" x14ac:dyDescent="0.25">
      <c r="A2424" s="3">
        <v>42187</v>
      </c>
      <c r="B2424" s="2">
        <f>Table3[[#This Row],[t0]]+1</f>
        <v>42188</v>
      </c>
      <c r="C2424" s="2">
        <f>Table3[[#This Row],[t0]]+2</f>
        <v>42189</v>
      </c>
      <c r="D2424" s="2">
        <f>Table3[[#This Row],[t0]]+3</f>
        <v>42190</v>
      </c>
      <c r="E2424" s="2">
        <f>Table3[[#This Row],[t0]]+4</f>
        <v>42191</v>
      </c>
    </row>
    <row r="2425" spans="1:5" x14ac:dyDescent="0.25">
      <c r="A2425" s="4">
        <v>42192</v>
      </c>
      <c r="B2425" s="2">
        <f>Table3[[#This Row],[t0]]+1</f>
        <v>42193</v>
      </c>
      <c r="C2425" s="2">
        <f>Table3[[#This Row],[t0]]+2</f>
        <v>42194</v>
      </c>
      <c r="D2425" s="2">
        <f>Table3[[#This Row],[t0]]+3</f>
        <v>42195</v>
      </c>
      <c r="E2425" s="2">
        <f>Table3[[#This Row],[t0]]+4</f>
        <v>42196</v>
      </c>
    </row>
    <row r="2426" spans="1:5" x14ac:dyDescent="0.25">
      <c r="A2426" s="3">
        <v>42192</v>
      </c>
      <c r="B2426" s="2">
        <f>Table3[[#This Row],[t0]]+1</f>
        <v>42193</v>
      </c>
      <c r="C2426" s="2">
        <f>Table3[[#This Row],[t0]]+2</f>
        <v>42194</v>
      </c>
      <c r="D2426" s="2">
        <f>Table3[[#This Row],[t0]]+3</f>
        <v>42195</v>
      </c>
      <c r="E2426" s="2">
        <f>Table3[[#This Row],[t0]]+4</f>
        <v>42196</v>
      </c>
    </row>
    <row r="2427" spans="1:5" x14ac:dyDescent="0.25">
      <c r="A2427" s="4">
        <v>42192</v>
      </c>
      <c r="B2427" s="2">
        <f>Table3[[#This Row],[t0]]+1</f>
        <v>42193</v>
      </c>
      <c r="C2427" s="2">
        <f>Table3[[#This Row],[t0]]+2</f>
        <v>42194</v>
      </c>
      <c r="D2427" s="2">
        <f>Table3[[#This Row],[t0]]+3</f>
        <v>42195</v>
      </c>
      <c r="E2427" s="2">
        <f>Table3[[#This Row],[t0]]+4</f>
        <v>42196</v>
      </c>
    </row>
    <row r="2428" spans="1:5" x14ac:dyDescent="0.25">
      <c r="A2428" s="3">
        <v>42195</v>
      </c>
      <c r="B2428" s="2">
        <f>Table3[[#This Row],[t0]]+1</f>
        <v>42196</v>
      </c>
      <c r="C2428" s="2">
        <f>Table3[[#This Row],[t0]]+2</f>
        <v>42197</v>
      </c>
      <c r="D2428" s="2">
        <f>Table3[[#This Row],[t0]]+3</f>
        <v>42198</v>
      </c>
      <c r="E2428" s="2">
        <f>Table3[[#This Row],[t0]]+4</f>
        <v>42199</v>
      </c>
    </row>
    <row r="2429" spans="1:5" x14ac:dyDescent="0.25">
      <c r="A2429" s="4">
        <v>42197</v>
      </c>
      <c r="B2429" s="2">
        <f>Table3[[#This Row],[t0]]+1</f>
        <v>42198</v>
      </c>
      <c r="C2429" s="2">
        <f>Table3[[#This Row],[t0]]+2</f>
        <v>42199</v>
      </c>
      <c r="D2429" s="2">
        <f>Table3[[#This Row],[t0]]+3</f>
        <v>42200</v>
      </c>
      <c r="E2429" s="2">
        <f>Table3[[#This Row],[t0]]+4</f>
        <v>42201</v>
      </c>
    </row>
    <row r="2430" spans="1:5" x14ac:dyDescent="0.25">
      <c r="A2430" s="3">
        <v>42199</v>
      </c>
      <c r="B2430" s="2">
        <f>Table3[[#This Row],[t0]]+1</f>
        <v>42200</v>
      </c>
      <c r="C2430" s="2">
        <f>Table3[[#This Row],[t0]]+2</f>
        <v>42201</v>
      </c>
      <c r="D2430" s="2">
        <f>Table3[[#This Row],[t0]]+3</f>
        <v>42202</v>
      </c>
      <c r="E2430" s="2">
        <f>Table3[[#This Row],[t0]]+4</f>
        <v>42203</v>
      </c>
    </row>
    <row r="2431" spans="1:5" x14ac:dyDescent="0.25">
      <c r="A2431" s="4">
        <v>42199</v>
      </c>
      <c r="B2431" s="2">
        <f>Table3[[#This Row],[t0]]+1</f>
        <v>42200</v>
      </c>
      <c r="C2431" s="2">
        <f>Table3[[#This Row],[t0]]+2</f>
        <v>42201</v>
      </c>
      <c r="D2431" s="2">
        <f>Table3[[#This Row],[t0]]+3</f>
        <v>42202</v>
      </c>
      <c r="E2431" s="2">
        <f>Table3[[#This Row],[t0]]+4</f>
        <v>42203</v>
      </c>
    </row>
    <row r="2432" spans="1:5" x14ac:dyDescent="0.25">
      <c r="A2432" s="3">
        <v>42200</v>
      </c>
      <c r="B2432" s="2">
        <f>Table3[[#This Row],[t0]]+1</f>
        <v>42201</v>
      </c>
      <c r="C2432" s="2">
        <f>Table3[[#This Row],[t0]]+2</f>
        <v>42202</v>
      </c>
      <c r="D2432" s="2">
        <f>Table3[[#This Row],[t0]]+3</f>
        <v>42203</v>
      </c>
      <c r="E2432" s="2">
        <f>Table3[[#This Row],[t0]]+4</f>
        <v>42204</v>
      </c>
    </row>
    <row r="2433" spans="1:5" x14ac:dyDescent="0.25">
      <c r="A2433" s="4">
        <v>42200</v>
      </c>
      <c r="B2433" s="2">
        <f>Table3[[#This Row],[t0]]+1</f>
        <v>42201</v>
      </c>
      <c r="C2433" s="2">
        <f>Table3[[#This Row],[t0]]+2</f>
        <v>42202</v>
      </c>
      <c r="D2433" s="2">
        <f>Table3[[#This Row],[t0]]+3</f>
        <v>42203</v>
      </c>
      <c r="E2433" s="2">
        <f>Table3[[#This Row],[t0]]+4</f>
        <v>42204</v>
      </c>
    </row>
    <row r="2434" spans="1:5" x14ac:dyDescent="0.25">
      <c r="A2434" s="3">
        <v>42200</v>
      </c>
      <c r="B2434" s="2">
        <f>Table3[[#This Row],[t0]]+1</f>
        <v>42201</v>
      </c>
      <c r="C2434" s="2">
        <f>Table3[[#This Row],[t0]]+2</f>
        <v>42202</v>
      </c>
      <c r="D2434" s="2">
        <f>Table3[[#This Row],[t0]]+3</f>
        <v>42203</v>
      </c>
      <c r="E2434" s="2">
        <f>Table3[[#This Row],[t0]]+4</f>
        <v>42204</v>
      </c>
    </row>
    <row r="2435" spans="1:5" x14ac:dyDescent="0.25">
      <c r="A2435" s="4">
        <v>42200</v>
      </c>
      <c r="B2435" s="2">
        <f>Table3[[#This Row],[t0]]+1</f>
        <v>42201</v>
      </c>
      <c r="C2435" s="2">
        <f>Table3[[#This Row],[t0]]+2</f>
        <v>42202</v>
      </c>
      <c r="D2435" s="2">
        <f>Table3[[#This Row],[t0]]+3</f>
        <v>42203</v>
      </c>
      <c r="E2435" s="2">
        <f>Table3[[#This Row],[t0]]+4</f>
        <v>42204</v>
      </c>
    </row>
    <row r="2436" spans="1:5" x14ac:dyDescent="0.25">
      <c r="A2436" s="3">
        <v>42200</v>
      </c>
      <c r="B2436" s="2">
        <f>Table3[[#This Row],[t0]]+1</f>
        <v>42201</v>
      </c>
      <c r="C2436" s="2">
        <f>Table3[[#This Row],[t0]]+2</f>
        <v>42202</v>
      </c>
      <c r="D2436" s="2">
        <f>Table3[[#This Row],[t0]]+3</f>
        <v>42203</v>
      </c>
      <c r="E2436" s="2">
        <f>Table3[[#This Row],[t0]]+4</f>
        <v>42204</v>
      </c>
    </row>
    <row r="2437" spans="1:5" x14ac:dyDescent="0.25">
      <c r="A2437" s="4">
        <v>42203</v>
      </c>
      <c r="B2437" s="2">
        <f>Table3[[#This Row],[t0]]+1</f>
        <v>42204</v>
      </c>
      <c r="C2437" s="2">
        <f>Table3[[#This Row],[t0]]+2</f>
        <v>42205</v>
      </c>
      <c r="D2437" s="2">
        <f>Table3[[#This Row],[t0]]+3</f>
        <v>42206</v>
      </c>
      <c r="E2437" s="2">
        <f>Table3[[#This Row],[t0]]+4</f>
        <v>42207</v>
      </c>
    </row>
    <row r="2438" spans="1:5" x14ac:dyDescent="0.25">
      <c r="A2438" s="3">
        <v>42205</v>
      </c>
      <c r="B2438" s="2">
        <f>Table3[[#This Row],[t0]]+1</f>
        <v>42206</v>
      </c>
      <c r="C2438" s="2">
        <f>Table3[[#This Row],[t0]]+2</f>
        <v>42207</v>
      </c>
      <c r="D2438" s="2">
        <f>Table3[[#This Row],[t0]]+3</f>
        <v>42208</v>
      </c>
      <c r="E2438" s="2">
        <f>Table3[[#This Row],[t0]]+4</f>
        <v>42209</v>
      </c>
    </row>
    <row r="2439" spans="1:5" x14ac:dyDescent="0.25">
      <c r="A2439" s="4">
        <v>42207</v>
      </c>
      <c r="B2439" s="2">
        <f>Table3[[#This Row],[t0]]+1</f>
        <v>42208</v>
      </c>
      <c r="C2439" s="2">
        <f>Table3[[#This Row],[t0]]+2</f>
        <v>42209</v>
      </c>
      <c r="D2439" s="2">
        <f>Table3[[#This Row],[t0]]+3</f>
        <v>42210</v>
      </c>
      <c r="E2439" s="2">
        <f>Table3[[#This Row],[t0]]+4</f>
        <v>42211</v>
      </c>
    </row>
    <row r="2440" spans="1:5" x14ac:dyDescent="0.25">
      <c r="A2440" s="3">
        <v>42209</v>
      </c>
      <c r="B2440" s="2">
        <f>Table3[[#This Row],[t0]]+1</f>
        <v>42210</v>
      </c>
      <c r="C2440" s="2">
        <f>Table3[[#This Row],[t0]]+2</f>
        <v>42211</v>
      </c>
      <c r="D2440" s="2">
        <f>Table3[[#This Row],[t0]]+3</f>
        <v>42212</v>
      </c>
      <c r="E2440" s="2">
        <f>Table3[[#This Row],[t0]]+4</f>
        <v>42213</v>
      </c>
    </row>
    <row r="2441" spans="1:5" x14ac:dyDescent="0.25">
      <c r="A2441" s="4">
        <v>42209</v>
      </c>
      <c r="B2441" s="2">
        <f>Table3[[#This Row],[t0]]+1</f>
        <v>42210</v>
      </c>
      <c r="C2441" s="2">
        <f>Table3[[#This Row],[t0]]+2</f>
        <v>42211</v>
      </c>
      <c r="D2441" s="2">
        <f>Table3[[#This Row],[t0]]+3</f>
        <v>42212</v>
      </c>
      <c r="E2441" s="2">
        <f>Table3[[#This Row],[t0]]+4</f>
        <v>42213</v>
      </c>
    </row>
    <row r="2442" spans="1:5" x14ac:dyDescent="0.25">
      <c r="A2442" s="3">
        <v>42210</v>
      </c>
      <c r="B2442" s="2">
        <f>Table3[[#This Row],[t0]]+1</f>
        <v>42211</v>
      </c>
      <c r="C2442" s="2">
        <f>Table3[[#This Row],[t0]]+2</f>
        <v>42212</v>
      </c>
      <c r="D2442" s="2">
        <f>Table3[[#This Row],[t0]]+3</f>
        <v>42213</v>
      </c>
      <c r="E2442" s="2">
        <f>Table3[[#This Row],[t0]]+4</f>
        <v>42214</v>
      </c>
    </row>
    <row r="2443" spans="1:5" x14ac:dyDescent="0.25">
      <c r="A2443" s="4">
        <v>42210</v>
      </c>
      <c r="B2443" s="2">
        <f>Table3[[#This Row],[t0]]+1</f>
        <v>42211</v>
      </c>
      <c r="C2443" s="2">
        <f>Table3[[#This Row],[t0]]+2</f>
        <v>42212</v>
      </c>
      <c r="D2443" s="2">
        <f>Table3[[#This Row],[t0]]+3</f>
        <v>42213</v>
      </c>
      <c r="E2443" s="2">
        <f>Table3[[#This Row],[t0]]+4</f>
        <v>42214</v>
      </c>
    </row>
    <row r="2444" spans="1:5" x14ac:dyDescent="0.25">
      <c r="A2444" s="3">
        <v>42210</v>
      </c>
      <c r="B2444" s="2">
        <f>Table3[[#This Row],[t0]]+1</f>
        <v>42211</v>
      </c>
      <c r="C2444" s="2">
        <f>Table3[[#This Row],[t0]]+2</f>
        <v>42212</v>
      </c>
      <c r="D2444" s="2">
        <f>Table3[[#This Row],[t0]]+3</f>
        <v>42213</v>
      </c>
      <c r="E2444" s="2">
        <f>Table3[[#This Row],[t0]]+4</f>
        <v>42214</v>
      </c>
    </row>
    <row r="2445" spans="1:5" x14ac:dyDescent="0.25">
      <c r="A2445" s="4">
        <v>42214</v>
      </c>
      <c r="B2445" s="2">
        <f>Table3[[#This Row],[t0]]+1</f>
        <v>42215</v>
      </c>
      <c r="C2445" s="2">
        <f>Table3[[#This Row],[t0]]+2</f>
        <v>42216</v>
      </c>
      <c r="D2445" s="2">
        <f>Table3[[#This Row],[t0]]+3</f>
        <v>42217</v>
      </c>
      <c r="E2445" s="2">
        <f>Table3[[#This Row],[t0]]+4</f>
        <v>42218</v>
      </c>
    </row>
    <row r="2446" spans="1:5" x14ac:dyDescent="0.25">
      <c r="A2446" s="3">
        <v>42215</v>
      </c>
      <c r="B2446" s="2">
        <f>Table3[[#This Row],[t0]]+1</f>
        <v>42216</v>
      </c>
      <c r="C2446" s="2">
        <f>Table3[[#This Row],[t0]]+2</f>
        <v>42217</v>
      </c>
      <c r="D2446" s="2">
        <f>Table3[[#This Row],[t0]]+3</f>
        <v>42218</v>
      </c>
      <c r="E2446" s="2">
        <f>Table3[[#This Row],[t0]]+4</f>
        <v>42219</v>
      </c>
    </row>
    <row r="2447" spans="1:5" x14ac:dyDescent="0.25">
      <c r="A2447" s="4">
        <v>42217</v>
      </c>
      <c r="B2447" s="2">
        <f>Table3[[#This Row],[t0]]+1</f>
        <v>42218</v>
      </c>
      <c r="C2447" s="2">
        <f>Table3[[#This Row],[t0]]+2</f>
        <v>42219</v>
      </c>
      <c r="D2447" s="2">
        <f>Table3[[#This Row],[t0]]+3</f>
        <v>42220</v>
      </c>
      <c r="E2447" s="2">
        <f>Table3[[#This Row],[t0]]+4</f>
        <v>42221</v>
      </c>
    </row>
    <row r="2448" spans="1:5" x14ac:dyDescent="0.25">
      <c r="A2448" s="3">
        <v>42218</v>
      </c>
      <c r="B2448" s="2">
        <f>Table3[[#This Row],[t0]]+1</f>
        <v>42219</v>
      </c>
      <c r="C2448" s="2">
        <f>Table3[[#This Row],[t0]]+2</f>
        <v>42220</v>
      </c>
      <c r="D2448" s="2">
        <f>Table3[[#This Row],[t0]]+3</f>
        <v>42221</v>
      </c>
      <c r="E2448" s="2">
        <f>Table3[[#This Row],[t0]]+4</f>
        <v>42222</v>
      </c>
    </row>
    <row r="2449" spans="1:5" x14ac:dyDescent="0.25">
      <c r="A2449" s="4">
        <v>42220</v>
      </c>
      <c r="B2449" s="2">
        <f>Table3[[#This Row],[t0]]+1</f>
        <v>42221</v>
      </c>
      <c r="C2449" s="2">
        <f>Table3[[#This Row],[t0]]+2</f>
        <v>42222</v>
      </c>
      <c r="D2449" s="2">
        <f>Table3[[#This Row],[t0]]+3</f>
        <v>42223</v>
      </c>
      <c r="E2449" s="2">
        <f>Table3[[#This Row],[t0]]+4</f>
        <v>42224</v>
      </c>
    </row>
    <row r="2450" spans="1:5" x14ac:dyDescent="0.25">
      <c r="A2450" s="3">
        <v>42221</v>
      </c>
      <c r="B2450" s="2">
        <f>Table3[[#This Row],[t0]]+1</f>
        <v>42222</v>
      </c>
      <c r="C2450" s="2">
        <f>Table3[[#This Row],[t0]]+2</f>
        <v>42223</v>
      </c>
      <c r="D2450" s="2">
        <f>Table3[[#This Row],[t0]]+3</f>
        <v>42224</v>
      </c>
      <c r="E2450" s="2">
        <f>Table3[[#This Row],[t0]]+4</f>
        <v>42225</v>
      </c>
    </row>
    <row r="2451" spans="1:5" x14ac:dyDescent="0.25">
      <c r="A2451" s="4">
        <v>42221</v>
      </c>
      <c r="B2451" s="2">
        <f>Table3[[#This Row],[t0]]+1</f>
        <v>42222</v>
      </c>
      <c r="C2451" s="2">
        <f>Table3[[#This Row],[t0]]+2</f>
        <v>42223</v>
      </c>
      <c r="D2451" s="2">
        <f>Table3[[#This Row],[t0]]+3</f>
        <v>42224</v>
      </c>
      <c r="E2451" s="2">
        <f>Table3[[#This Row],[t0]]+4</f>
        <v>42225</v>
      </c>
    </row>
    <row r="2452" spans="1:5" x14ac:dyDescent="0.25">
      <c r="A2452" s="3">
        <v>42224</v>
      </c>
      <c r="B2452" s="2">
        <f>Table3[[#This Row],[t0]]+1</f>
        <v>42225</v>
      </c>
      <c r="C2452" s="2">
        <f>Table3[[#This Row],[t0]]+2</f>
        <v>42226</v>
      </c>
      <c r="D2452" s="2">
        <f>Table3[[#This Row],[t0]]+3</f>
        <v>42227</v>
      </c>
      <c r="E2452" s="2">
        <f>Table3[[#This Row],[t0]]+4</f>
        <v>42228</v>
      </c>
    </row>
    <row r="2453" spans="1:5" x14ac:dyDescent="0.25">
      <c r="A2453" s="4">
        <v>42224</v>
      </c>
      <c r="B2453" s="2">
        <f>Table3[[#This Row],[t0]]+1</f>
        <v>42225</v>
      </c>
      <c r="C2453" s="2">
        <f>Table3[[#This Row],[t0]]+2</f>
        <v>42226</v>
      </c>
      <c r="D2453" s="2">
        <f>Table3[[#This Row],[t0]]+3</f>
        <v>42227</v>
      </c>
      <c r="E2453" s="2">
        <f>Table3[[#This Row],[t0]]+4</f>
        <v>42228</v>
      </c>
    </row>
    <row r="2454" spans="1:5" x14ac:dyDescent="0.25">
      <c r="A2454" s="3">
        <v>42226</v>
      </c>
      <c r="B2454" s="2">
        <f>Table3[[#This Row],[t0]]+1</f>
        <v>42227</v>
      </c>
      <c r="C2454" s="2">
        <f>Table3[[#This Row],[t0]]+2</f>
        <v>42228</v>
      </c>
      <c r="D2454" s="2">
        <f>Table3[[#This Row],[t0]]+3</f>
        <v>42229</v>
      </c>
      <c r="E2454" s="2">
        <f>Table3[[#This Row],[t0]]+4</f>
        <v>42230</v>
      </c>
    </row>
    <row r="2455" spans="1:5" x14ac:dyDescent="0.25">
      <c r="A2455" s="4">
        <v>42227</v>
      </c>
      <c r="B2455" s="2">
        <f>Table3[[#This Row],[t0]]+1</f>
        <v>42228</v>
      </c>
      <c r="C2455" s="2">
        <f>Table3[[#This Row],[t0]]+2</f>
        <v>42229</v>
      </c>
      <c r="D2455" s="2">
        <f>Table3[[#This Row],[t0]]+3</f>
        <v>42230</v>
      </c>
      <c r="E2455" s="2">
        <f>Table3[[#This Row],[t0]]+4</f>
        <v>42231</v>
      </c>
    </row>
    <row r="2456" spans="1:5" x14ac:dyDescent="0.25">
      <c r="A2456" s="3">
        <v>42229</v>
      </c>
      <c r="B2456" s="2">
        <f>Table3[[#This Row],[t0]]+1</f>
        <v>42230</v>
      </c>
      <c r="C2456" s="2">
        <f>Table3[[#This Row],[t0]]+2</f>
        <v>42231</v>
      </c>
      <c r="D2456" s="2">
        <f>Table3[[#This Row],[t0]]+3</f>
        <v>42232</v>
      </c>
      <c r="E2456" s="2">
        <f>Table3[[#This Row],[t0]]+4</f>
        <v>42233</v>
      </c>
    </row>
    <row r="2457" spans="1:5" x14ac:dyDescent="0.25">
      <c r="A2457" s="4">
        <v>42232</v>
      </c>
      <c r="B2457" s="2">
        <f>Table3[[#This Row],[t0]]+1</f>
        <v>42233</v>
      </c>
      <c r="C2457" s="2">
        <f>Table3[[#This Row],[t0]]+2</f>
        <v>42234</v>
      </c>
      <c r="D2457" s="2">
        <f>Table3[[#This Row],[t0]]+3</f>
        <v>42235</v>
      </c>
      <c r="E2457" s="2">
        <f>Table3[[#This Row],[t0]]+4</f>
        <v>42236</v>
      </c>
    </row>
    <row r="2458" spans="1:5" x14ac:dyDescent="0.25">
      <c r="A2458" s="3">
        <v>42241</v>
      </c>
      <c r="B2458" s="2">
        <f>Table3[[#This Row],[t0]]+1</f>
        <v>42242</v>
      </c>
      <c r="C2458" s="2">
        <f>Table3[[#This Row],[t0]]+2</f>
        <v>42243</v>
      </c>
      <c r="D2458" s="2">
        <f>Table3[[#This Row],[t0]]+3</f>
        <v>42244</v>
      </c>
      <c r="E2458" s="2">
        <f>Table3[[#This Row],[t0]]+4</f>
        <v>42245</v>
      </c>
    </row>
    <row r="2459" spans="1:5" x14ac:dyDescent="0.25">
      <c r="A2459" s="4">
        <v>42244</v>
      </c>
      <c r="B2459" s="2">
        <f>Table3[[#This Row],[t0]]+1</f>
        <v>42245</v>
      </c>
      <c r="C2459" s="2">
        <f>Table3[[#This Row],[t0]]+2</f>
        <v>42246</v>
      </c>
      <c r="D2459" s="2">
        <f>Table3[[#This Row],[t0]]+3</f>
        <v>42247</v>
      </c>
      <c r="E2459" s="2">
        <f>Table3[[#This Row],[t0]]+4</f>
        <v>42248</v>
      </c>
    </row>
    <row r="2460" spans="1:5" x14ac:dyDescent="0.25">
      <c r="A2460" s="3">
        <v>42252</v>
      </c>
      <c r="B2460" s="2">
        <f>Table3[[#This Row],[t0]]+1</f>
        <v>42253</v>
      </c>
      <c r="C2460" s="2">
        <f>Table3[[#This Row],[t0]]+2</f>
        <v>42254</v>
      </c>
      <c r="D2460" s="2">
        <f>Table3[[#This Row],[t0]]+3</f>
        <v>42255</v>
      </c>
      <c r="E2460" s="2">
        <f>Table3[[#This Row],[t0]]+4</f>
        <v>42256</v>
      </c>
    </row>
    <row r="2461" spans="1:5" x14ac:dyDescent="0.25">
      <c r="A2461" s="4">
        <v>42252</v>
      </c>
      <c r="B2461" s="2">
        <f>Table3[[#This Row],[t0]]+1</f>
        <v>42253</v>
      </c>
      <c r="C2461" s="2">
        <f>Table3[[#This Row],[t0]]+2</f>
        <v>42254</v>
      </c>
      <c r="D2461" s="2">
        <f>Table3[[#This Row],[t0]]+3</f>
        <v>42255</v>
      </c>
      <c r="E2461" s="2">
        <f>Table3[[#This Row],[t0]]+4</f>
        <v>42256</v>
      </c>
    </row>
    <row r="2462" spans="1:5" x14ac:dyDescent="0.25">
      <c r="A2462" s="3">
        <v>42253</v>
      </c>
      <c r="B2462" s="2">
        <f>Table3[[#This Row],[t0]]+1</f>
        <v>42254</v>
      </c>
      <c r="C2462" s="2">
        <f>Table3[[#This Row],[t0]]+2</f>
        <v>42255</v>
      </c>
      <c r="D2462" s="2">
        <f>Table3[[#This Row],[t0]]+3</f>
        <v>42256</v>
      </c>
      <c r="E2462" s="2">
        <f>Table3[[#This Row],[t0]]+4</f>
        <v>42257</v>
      </c>
    </row>
    <row r="2463" spans="1:5" x14ac:dyDescent="0.25">
      <c r="A2463" s="4">
        <v>42254</v>
      </c>
      <c r="B2463" s="2">
        <f>Table3[[#This Row],[t0]]+1</f>
        <v>42255</v>
      </c>
      <c r="C2463" s="2">
        <f>Table3[[#This Row],[t0]]+2</f>
        <v>42256</v>
      </c>
      <c r="D2463" s="2">
        <f>Table3[[#This Row],[t0]]+3</f>
        <v>42257</v>
      </c>
      <c r="E2463" s="2">
        <f>Table3[[#This Row],[t0]]+4</f>
        <v>42258</v>
      </c>
    </row>
    <row r="2464" spans="1:5" x14ac:dyDescent="0.25">
      <c r="A2464" s="3">
        <v>42254</v>
      </c>
      <c r="B2464" s="2">
        <f>Table3[[#This Row],[t0]]+1</f>
        <v>42255</v>
      </c>
      <c r="C2464" s="2">
        <f>Table3[[#This Row],[t0]]+2</f>
        <v>42256</v>
      </c>
      <c r="D2464" s="2">
        <f>Table3[[#This Row],[t0]]+3</f>
        <v>42257</v>
      </c>
      <c r="E2464" s="2">
        <f>Table3[[#This Row],[t0]]+4</f>
        <v>42258</v>
      </c>
    </row>
    <row r="2465" spans="1:5" x14ac:dyDescent="0.25">
      <c r="A2465" s="4">
        <v>42256</v>
      </c>
      <c r="B2465" s="2">
        <f>Table3[[#This Row],[t0]]+1</f>
        <v>42257</v>
      </c>
      <c r="C2465" s="2">
        <f>Table3[[#This Row],[t0]]+2</f>
        <v>42258</v>
      </c>
      <c r="D2465" s="2">
        <f>Table3[[#This Row],[t0]]+3</f>
        <v>42259</v>
      </c>
      <c r="E2465" s="2">
        <f>Table3[[#This Row],[t0]]+4</f>
        <v>42260</v>
      </c>
    </row>
    <row r="2466" spans="1:5" x14ac:dyDescent="0.25">
      <c r="A2466" s="3">
        <v>42261</v>
      </c>
      <c r="B2466" s="2">
        <f>Table3[[#This Row],[t0]]+1</f>
        <v>42262</v>
      </c>
      <c r="C2466" s="2">
        <f>Table3[[#This Row],[t0]]+2</f>
        <v>42263</v>
      </c>
      <c r="D2466" s="2">
        <f>Table3[[#This Row],[t0]]+3</f>
        <v>42264</v>
      </c>
      <c r="E2466" s="2">
        <f>Table3[[#This Row],[t0]]+4</f>
        <v>42265</v>
      </c>
    </row>
    <row r="2467" spans="1:5" x14ac:dyDescent="0.25">
      <c r="A2467" s="4">
        <v>42262</v>
      </c>
      <c r="B2467" s="2">
        <f>Table3[[#This Row],[t0]]+1</f>
        <v>42263</v>
      </c>
      <c r="C2467" s="2">
        <f>Table3[[#This Row],[t0]]+2</f>
        <v>42264</v>
      </c>
      <c r="D2467" s="2">
        <f>Table3[[#This Row],[t0]]+3</f>
        <v>42265</v>
      </c>
      <c r="E2467" s="2">
        <f>Table3[[#This Row],[t0]]+4</f>
        <v>42266</v>
      </c>
    </row>
    <row r="2468" spans="1:5" x14ac:dyDescent="0.25">
      <c r="A2468" s="3">
        <v>42262</v>
      </c>
      <c r="B2468" s="2">
        <f>Table3[[#This Row],[t0]]+1</f>
        <v>42263</v>
      </c>
      <c r="C2468" s="2">
        <f>Table3[[#This Row],[t0]]+2</f>
        <v>42264</v>
      </c>
      <c r="D2468" s="2">
        <f>Table3[[#This Row],[t0]]+3</f>
        <v>42265</v>
      </c>
      <c r="E2468" s="2">
        <f>Table3[[#This Row],[t0]]+4</f>
        <v>42266</v>
      </c>
    </row>
    <row r="2469" spans="1:5" x14ac:dyDescent="0.25">
      <c r="A2469" s="4">
        <v>42263</v>
      </c>
      <c r="B2469" s="2">
        <f>Table3[[#This Row],[t0]]+1</f>
        <v>42264</v>
      </c>
      <c r="C2469" s="2">
        <f>Table3[[#This Row],[t0]]+2</f>
        <v>42265</v>
      </c>
      <c r="D2469" s="2">
        <f>Table3[[#This Row],[t0]]+3</f>
        <v>42266</v>
      </c>
      <c r="E2469" s="2">
        <f>Table3[[#This Row],[t0]]+4</f>
        <v>42267</v>
      </c>
    </row>
    <row r="2470" spans="1:5" x14ac:dyDescent="0.25">
      <c r="A2470" s="3">
        <v>42263</v>
      </c>
      <c r="B2470" s="2">
        <f>Table3[[#This Row],[t0]]+1</f>
        <v>42264</v>
      </c>
      <c r="C2470" s="2">
        <f>Table3[[#This Row],[t0]]+2</f>
        <v>42265</v>
      </c>
      <c r="D2470" s="2">
        <f>Table3[[#This Row],[t0]]+3</f>
        <v>42266</v>
      </c>
      <c r="E2470" s="2">
        <f>Table3[[#This Row],[t0]]+4</f>
        <v>42267</v>
      </c>
    </row>
    <row r="2471" spans="1:5" x14ac:dyDescent="0.25">
      <c r="A2471" s="4">
        <v>42265</v>
      </c>
      <c r="B2471" s="2">
        <f>Table3[[#This Row],[t0]]+1</f>
        <v>42266</v>
      </c>
      <c r="C2471" s="2">
        <f>Table3[[#This Row],[t0]]+2</f>
        <v>42267</v>
      </c>
      <c r="D2471" s="2">
        <f>Table3[[#This Row],[t0]]+3</f>
        <v>42268</v>
      </c>
      <c r="E2471" s="2">
        <f>Table3[[#This Row],[t0]]+4</f>
        <v>42269</v>
      </c>
    </row>
    <row r="2472" spans="1:5" x14ac:dyDescent="0.25">
      <c r="A2472" s="3">
        <v>42269</v>
      </c>
      <c r="B2472" s="2">
        <f>Table3[[#This Row],[t0]]+1</f>
        <v>42270</v>
      </c>
      <c r="C2472" s="2">
        <f>Table3[[#This Row],[t0]]+2</f>
        <v>42271</v>
      </c>
      <c r="D2472" s="2">
        <f>Table3[[#This Row],[t0]]+3</f>
        <v>42272</v>
      </c>
      <c r="E2472" s="2">
        <f>Table3[[#This Row],[t0]]+4</f>
        <v>42273</v>
      </c>
    </row>
    <row r="2473" spans="1:5" x14ac:dyDescent="0.25">
      <c r="A2473" s="4">
        <v>42269</v>
      </c>
      <c r="B2473" s="2">
        <f>Table3[[#This Row],[t0]]+1</f>
        <v>42270</v>
      </c>
      <c r="C2473" s="2">
        <f>Table3[[#This Row],[t0]]+2</f>
        <v>42271</v>
      </c>
      <c r="D2473" s="2">
        <f>Table3[[#This Row],[t0]]+3</f>
        <v>42272</v>
      </c>
      <c r="E2473" s="2">
        <f>Table3[[#This Row],[t0]]+4</f>
        <v>42273</v>
      </c>
    </row>
    <row r="2474" spans="1:5" x14ac:dyDescent="0.25">
      <c r="A2474" s="3">
        <v>42269</v>
      </c>
      <c r="B2474" s="2">
        <f>Table3[[#This Row],[t0]]+1</f>
        <v>42270</v>
      </c>
      <c r="C2474" s="2">
        <f>Table3[[#This Row],[t0]]+2</f>
        <v>42271</v>
      </c>
      <c r="D2474" s="2">
        <f>Table3[[#This Row],[t0]]+3</f>
        <v>42272</v>
      </c>
      <c r="E2474" s="2">
        <f>Table3[[#This Row],[t0]]+4</f>
        <v>42273</v>
      </c>
    </row>
    <row r="2475" spans="1:5" x14ac:dyDescent="0.25">
      <c r="A2475" s="4">
        <v>42269</v>
      </c>
      <c r="B2475" s="2">
        <f>Table3[[#This Row],[t0]]+1</f>
        <v>42270</v>
      </c>
      <c r="C2475" s="2">
        <f>Table3[[#This Row],[t0]]+2</f>
        <v>42271</v>
      </c>
      <c r="D2475" s="2">
        <f>Table3[[#This Row],[t0]]+3</f>
        <v>42272</v>
      </c>
      <c r="E2475" s="2">
        <f>Table3[[#This Row],[t0]]+4</f>
        <v>42273</v>
      </c>
    </row>
    <row r="2476" spans="1:5" x14ac:dyDescent="0.25">
      <c r="A2476" s="3">
        <v>42274</v>
      </c>
      <c r="B2476" s="2">
        <f>Table3[[#This Row],[t0]]+1</f>
        <v>42275</v>
      </c>
      <c r="C2476" s="2">
        <f>Table3[[#This Row],[t0]]+2</f>
        <v>42276</v>
      </c>
      <c r="D2476" s="2">
        <f>Table3[[#This Row],[t0]]+3</f>
        <v>42277</v>
      </c>
      <c r="E2476" s="2">
        <f>Table3[[#This Row],[t0]]+4</f>
        <v>42278</v>
      </c>
    </row>
    <row r="2477" spans="1:5" x14ac:dyDescent="0.25">
      <c r="A2477" s="4">
        <v>42279</v>
      </c>
      <c r="B2477" s="2">
        <f>Table3[[#This Row],[t0]]+1</f>
        <v>42280</v>
      </c>
      <c r="C2477" s="2">
        <f>Table3[[#This Row],[t0]]+2</f>
        <v>42281</v>
      </c>
      <c r="D2477" s="2">
        <f>Table3[[#This Row],[t0]]+3</f>
        <v>42282</v>
      </c>
      <c r="E2477" s="2">
        <f>Table3[[#This Row],[t0]]+4</f>
        <v>42283</v>
      </c>
    </row>
    <row r="2478" spans="1:5" x14ac:dyDescent="0.25">
      <c r="A2478" s="3">
        <v>42280</v>
      </c>
      <c r="B2478" s="2">
        <f>Table3[[#This Row],[t0]]+1</f>
        <v>42281</v>
      </c>
      <c r="C2478" s="2">
        <f>Table3[[#This Row],[t0]]+2</f>
        <v>42282</v>
      </c>
      <c r="D2478" s="2">
        <f>Table3[[#This Row],[t0]]+3</f>
        <v>42283</v>
      </c>
      <c r="E2478" s="2">
        <f>Table3[[#This Row],[t0]]+4</f>
        <v>42284</v>
      </c>
    </row>
    <row r="2479" spans="1:5" x14ac:dyDescent="0.25">
      <c r="A2479" s="4">
        <v>42285</v>
      </c>
      <c r="B2479" s="2">
        <f>Table3[[#This Row],[t0]]+1</f>
        <v>42286</v>
      </c>
      <c r="C2479" s="2">
        <f>Table3[[#This Row],[t0]]+2</f>
        <v>42287</v>
      </c>
      <c r="D2479" s="2">
        <f>Table3[[#This Row],[t0]]+3</f>
        <v>42288</v>
      </c>
      <c r="E2479" s="2">
        <f>Table3[[#This Row],[t0]]+4</f>
        <v>42289</v>
      </c>
    </row>
    <row r="2480" spans="1:5" x14ac:dyDescent="0.25">
      <c r="A2480" s="3">
        <v>42285</v>
      </c>
      <c r="B2480" s="2">
        <f>Table3[[#This Row],[t0]]+1</f>
        <v>42286</v>
      </c>
      <c r="C2480" s="2">
        <f>Table3[[#This Row],[t0]]+2</f>
        <v>42287</v>
      </c>
      <c r="D2480" s="2">
        <f>Table3[[#This Row],[t0]]+3</f>
        <v>42288</v>
      </c>
      <c r="E2480" s="2">
        <f>Table3[[#This Row],[t0]]+4</f>
        <v>42289</v>
      </c>
    </row>
    <row r="2481" spans="1:5" x14ac:dyDescent="0.25">
      <c r="A2481" s="4">
        <v>42286</v>
      </c>
      <c r="B2481" s="2">
        <f>Table3[[#This Row],[t0]]+1</f>
        <v>42287</v>
      </c>
      <c r="C2481" s="2">
        <f>Table3[[#This Row],[t0]]+2</f>
        <v>42288</v>
      </c>
      <c r="D2481" s="2">
        <f>Table3[[#This Row],[t0]]+3</f>
        <v>42289</v>
      </c>
      <c r="E2481" s="2">
        <f>Table3[[#This Row],[t0]]+4</f>
        <v>42290</v>
      </c>
    </row>
    <row r="2482" spans="1:5" x14ac:dyDescent="0.25">
      <c r="A2482" s="3">
        <v>42288</v>
      </c>
      <c r="B2482" s="2">
        <f>Table3[[#This Row],[t0]]+1</f>
        <v>42289</v>
      </c>
      <c r="C2482" s="2">
        <f>Table3[[#This Row],[t0]]+2</f>
        <v>42290</v>
      </c>
      <c r="D2482" s="2">
        <f>Table3[[#This Row],[t0]]+3</f>
        <v>42291</v>
      </c>
      <c r="E2482" s="2">
        <f>Table3[[#This Row],[t0]]+4</f>
        <v>42292</v>
      </c>
    </row>
    <row r="2483" spans="1:5" x14ac:dyDescent="0.25">
      <c r="A2483" s="4">
        <v>42291</v>
      </c>
      <c r="B2483" s="2">
        <f>Table3[[#This Row],[t0]]+1</f>
        <v>42292</v>
      </c>
      <c r="C2483" s="2">
        <f>Table3[[#This Row],[t0]]+2</f>
        <v>42293</v>
      </c>
      <c r="D2483" s="2">
        <f>Table3[[#This Row],[t0]]+3</f>
        <v>42294</v>
      </c>
      <c r="E2483" s="2">
        <f>Table3[[#This Row],[t0]]+4</f>
        <v>42295</v>
      </c>
    </row>
    <row r="2484" spans="1:5" x14ac:dyDescent="0.25">
      <c r="A2484" s="3">
        <v>42293</v>
      </c>
      <c r="B2484" s="2">
        <f>Table3[[#This Row],[t0]]+1</f>
        <v>42294</v>
      </c>
      <c r="C2484" s="2">
        <f>Table3[[#This Row],[t0]]+2</f>
        <v>42295</v>
      </c>
      <c r="D2484" s="2">
        <f>Table3[[#This Row],[t0]]+3</f>
        <v>42296</v>
      </c>
      <c r="E2484" s="2">
        <f>Table3[[#This Row],[t0]]+4</f>
        <v>42297</v>
      </c>
    </row>
    <row r="2485" spans="1:5" x14ac:dyDescent="0.25">
      <c r="A2485" s="4">
        <v>42304</v>
      </c>
      <c r="B2485" s="2">
        <f>Table3[[#This Row],[t0]]+1</f>
        <v>42305</v>
      </c>
      <c r="C2485" s="2">
        <f>Table3[[#This Row],[t0]]+2</f>
        <v>42306</v>
      </c>
      <c r="D2485" s="2">
        <f>Table3[[#This Row],[t0]]+3</f>
        <v>42307</v>
      </c>
      <c r="E2485" s="2">
        <f>Table3[[#This Row],[t0]]+4</f>
        <v>42308</v>
      </c>
    </row>
    <row r="2486" spans="1:5" x14ac:dyDescent="0.25">
      <c r="A2486" s="3">
        <v>42305</v>
      </c>
      <c r="B2486" s="2">
        <f>Table3[[#This Row],[t0]]+1</f>
        <v>42306</v>
      </c>
      <c r="C2486" s="2">
        <f>Table3[[#This Row],[t0]]+2</f>
        <v>42307</v>
      </c>
      <c r="D2486" s="2">
        <f>Table3[[#This Row],[t0]]+3</f>
        <v>42308</v>
      </c>
      <c r="E2486" s="2">
        <f>Table3[[#This Row],[t0]]+4</f>
        <v>42309</v>
      </c>
    </row>
    <row r="2487" spans="1:5" x14ac:dyDescent="0.25">
      <c r="A2487" s="4">
        <v>42308</v>
      </c>
      <c r="B2487" s="2">
        <f>Table3[[#This Row],[t0]]+1</f>
        <v>42309</v>
      </c>
      <c r="C2487" s="2">
        <f>Table3[[#This Row],[t0]]+2</f>
        <v>42310</v>
      </c>
      <c r="D2487" s="2">
        <f>Table3[[#This Row],[t0]]+3</f>
        <v>42311</v>
      </c>
      <c r="E2487" s="2">
        <f>Table3[[#This Row],[t0]]+4</f>
        <v>42312</v>
      </c>
    </row>
    <row r="2488" spans="1:5" x14ac:dyDescent="0.25">
      <c r="A2488" s="3">
        <v>42308</v>
      </c>
      <c r="B2488" s="2">
        <f>Table3[[#This Row],[t0]]+1</f>
        <v>42309</v>
      </c>
      <c r="C2488" s="2">
        <f>Table3[[#This Row],[t0]]+2</f>
        <v>42310</v>
      </c>
      <c r="D2488" s="2">
        <f>Table3[[#This Row],[t0]]+3</f>
        <v>42311</v>
      </c>
      <c r="E2488" s="2">
        <f>Table3[[#This Row],[t0]]+4</f>
        <v>42312</v>
      </c>
    </row>
    <row r="2489" spans="1:5" x14ac:dyDescent="0.25">
      <c r="A2489" s="4">
        <v>42309</v>
      </c>
      <c r="B2489" s="2">
        <f>Table3[[#This Row],[t0]]+1</f>
        <v>42310</v>
      </c>
      <c r="C2489" s="2">
        <f>Table3[[#This Row],[t0]]+2</f>
        <v>42311</v>
      </c>
      <c r="D2489" s="2">
        <f>Table3[[#This Row],[t0]]+3</f>
        <v>42312</v>
      </c>
      <c r="E2489" s="2">
        <f>Table3[[#This Row],[t0]]+4</f>
        <v>42313</v>
      </c>
    </row>
    <row r="2490" spans="1:5" x14ac:dyDescent="0.25">
      <c r="A2490" s="3">
        <v>42309</v>
      </c>
      <c r="B2490" s="2">
        <f>Table3[[#This Row],[t0]]+1</f>
        <v>42310</v>
      </c>
      <c r="C2490" s="2">
        <f>Table3[[#This Row],[t0]]+2</f>
        <v>42311</v>
      </c>
      <c r="D2490" s="2">
        <f>Table3[[#This Row],[t0]]+3</f>
        <v>42312</v>
      </c>
      <c r="E2490" s="2">
        <f>Table3[[#This Row],[t0]]+4</f>
        <v>42313</v>
      </c>
    </row>
    <row r="2491" spans="1:5" x14ac:dyDescent="0.25">
      <c r="A2491" s="4">
        <v>42309</v>
      </c>
      <c r="B2491" s="2">
        <f>Table3[[#This Row],[t0]]+1</f>
        <v>42310</v>
      </c>
      <c r="C2491" s="2">
        <f>Table3[[#This Row],[t0]]+2</f>
        <v>42311</v>
      </c>
      <c r="D2491" s="2">
        <f>Table3[[#This Row],[t0]]+3</f>
        <v>42312</v>
      </c>
      <c r="E2491" s="2">
        <f>Table3[[#This Row],[t0]]+4</f>
        <v>42313</v>
      </c>
    </row>
    <row r="2492" spans="1:5" x14ac:dyDescent="0.25">
      <c r="A2492" s="3">
        <v>42315</v>
      </c>
      <c r="B2492" s="2">
        <f>Table3[[#This Row],[t0]]+1</f>
        <v>42316</v>
      </c>
      <c r="C2492" s="2">
        <f>Table3[[#This Row],[t0]]+2</f>
        <v>42317</v>
      </c>
      <c r="D2492" s="2">
        <f>Table3[[#This Row],[t0]]+3</f>
        <v>42318</v>
      </c>
      <c r="E2492" s="2">
        <f>Table3[[#This Row],[t0]]+4</f>
        <v>42319</v>
      </c>
    </row>
    <row r="2493" spans="1:5" x14ac:dyDescent="0.25">
      <c r="A2493" s="4">
        <v>42316</v>
      </c>
      <c r="B2493" s="2">
        <f>Table3[[#This Row],[t0]]+1</f>
        <v>42317</v>
      </c>
      <c r="C2493" s="2">
        <f>Table3[[#This Row],[t0]]+2</f>
        <v>42318</v>
      </c>
      <c r="D2493" s="2">
        <f>Table3[[#This Row],[t0]]+3</f>
        <v>42319</v>
      </c>
      <c r="E2493" s="2">
        <f>Table3[[#This Row],[t0]]+4</f>
        <v>42320</v>
      </c>
    </row>
    <row r="2494" spans="1:5" x14ac:dyDescent="0.25">
      <c r="A2494" s="3">
        <v>42318</v>
      </c>
      <c r="B2494" s="2">
        <f>Table3[[#This Row],[t0]]+1</f>
        <v>42319</v>
      </c>
      <c r="C2494" s="2">
        <f>Table3[[#This Row],[t0]]+2</f>
        <v>42320</v>
      </c>
      <c r="D2494" s="2">
        <f>Table3[[#This Row],[t0]]+3</f>
        <v>42321</v>
      </c>
      <c r="E2494" s="2">
        <f>Table3[[#This Row],[t0]]+4</f>
        <v>42322</v>
      </c>
    </row>
    <row r="2495" spans="1:5" x14ac:dyDescent="0.25">
      <c r="A2495" s="4">
        <v>42320</v>
      </c>
      <c r="B2495" s="2">
        <f>Table3[[#This Row],[t0]]+1</f>
        <v>42321</v>
      </c>
      <c r="C2495" s="2">
        <f>Table3[[#This Row],[t0]]+2</f>
        <v>42322</v>
      </c>
      <c r="D2495" s="2">
        <f>Table3[[#This Row],[t0]]+3</f>
        <v>42323</v>
      </c>
      <c r="E2495" s="2">
        <f>Table3[[#This Row],[t0]]+4</f>
        <v>42324</v>
      </c>
    </row>
    <row r="2496" spans="1:5" x14ac:dyDescent="0.25">
      <c r="A2496" s="3">
        <v>42321</v>
      </c>
      <c r="B2496" s="2">
        <f>Table3[[#This Row],[t0]]+1</f>
        <v>42322</v>
      </c>
      <c r="C2496" s="2">
        <f>Table3[[#This Row],[t0]]+2</f>
        <v>42323</v>
      </c>
      <c r="D2496" s="2">
        <f>Table3[[#This Row],[t0]]+3</f>
        <v>42324</v>
      </c>
      <c r="E2496" s="2">
        <f>Table3[[#This Row],[t0]]+4</f>
        <v>42325</v>
      </c>
    </row>
    <row r="2497" spans="1:5" x14ac:dyDescent="0.25">
      <c r="A2497" s="4">
        <v>42323</v>
      </c>
      <c r="B2497" s="2">
        <f>Table3[[#This Row],[t0]]+1</f>
        <v>42324</v>
      </c>
      <c r="C2497" s="2">
        <f>Table3[[#This Row],[t0]]+2</f>
        <v>42325</v>
      </c>
      <c r="D2497" s="2">
        <f>Table3[[#This Row],[t0]]+3</f>
        <v>42326</v>
      </c>
      <c r="E2497" s="2">
        <f>Table3[[#This Row],[t0]]+4</f>
        <v>42327</v>
      </c>
    </row>
    <row r="2498" spans="1:5" x14ac:dyDescent="0.25">
      <c r="A2498" s="3">
        <v>42325</v>
      </c>
      <c r="B2498" s="2">
        <f>Table3[[#This Row],[t0]]+1</f>
        <v>42326</v>
      </c>
      <c r="C2498" s="2">
        <f>Table3[[#This Row],[t0]]+2</f>
        <v>42327</v>
      </c>
      <c r="D2498" s="2">
        <f>Table3[[#This Row],[t0]]+3</f>
        <v>42328</v>
      </c>
      <c r="E2498" s="2">
        <f>Table3[[#This Row],[t0]]+4</f>
        <v>42329</v>
      </c>
    </row>
    <row r="2499" spans="1:5" x14ac:dyDescent="0.25">
      <c r="A2499" s="4">
        <v>42327</v>
      </c>
      <c r="B2499" s="2">
        <f>Table3[[#This Row],[t0]]+1</f>
        <v>42328</v>
      </c>
      <c r="C2499" s="2">
        <f>Table3[[#This Row],[t0]]+2</f>
        <v>42329</v>
      </c>
      <c r="D2499" s="2">
        <f>Table3[[#This Row],[t0]]+3</f>
        <v>42330</v>
      </c>
      <c r="E2499" s="2">
        <f>Table3[[#This Row],[t0]]+4</f>
        <v>42331</v>
      </c>
    </row>
    <row r="2500" spans="1:5" x14ac:dyDescent="0.25">
      <c r="A2500" s="3">
        <v>42329</v>
      </c>
      <c r="B2500" s="2">
        <f>Table3[[#This Row],[t0]]+1</f>
        <v>42330</v>
      </c>
      <c r="C2500" s="2">
        <f>Table3[[#This Row],[t0]]+2</f>
        <v>42331</v>
      </c>
      <c r="D2500" s="2">
        <f>Table3[[#This Row],[t0]]+3</f>
        <v>42332</v>
      </c>
      <c r="E2500" s="2">
        <f>Table3[[#This Row],[t0]]+4</f>
        <v>42333</v>
      </c>
    </row>
    <row r="2501" spans="1:5" x14ac:dyDescent="0.25">
      <c r="A2501" s="4">
        <v>42339</v>
      </c>
      <c r="B2501" s="2">
        <f>Table3[[#This Row],[t0]]+1</f>
        <v>42340</v>
      </c>
      <c r="C2501" s="2">
        <f>Table3[[#This Row],[t0]]+2</f>
        <v>42341</v>
      </c>
      <c r="D2501" s="2">
        <f>Table3[[#This Row],[t0]]+3</f>
        <v>42342</v>
      </c>
      <c r="E2501" s="2">
        <f>Table3[[#This Row],[t0]]+4</f>
        <v>42343</v>
      </c>
    </row>
    <row r="2502" spans="1:5" x14ac:dyDescent="0.25">
      <c r="A2502" s="3">
        <v>42341</v>
      </c>
      <c r="B2502" s="2">
        <f>Table3[[#This Row],[t0]]+1</f>
        <v>42342</v>
      </c>
      <c r="C2502" s="2">
        <f>Table3[[#This Row],[t0]]+2</f>
        <v>42343</v>
      </c>
      <c r="D2502" s="2">
        <f>Table3[[#This Row],[t0]]+3</f>
        <v>42344</v>
      </c>
      <c r="E2502" s="2">
        <f>Table3[[#This Row],[t0]]+4</f>
        <v>42345</v>
      </c>
    </row>
    <row r="2503" spans="1:5" x14ac:dyDescent="0.25">
      <c r="A2503" s="4">
        <v>42349</v>
      </c>
      <c r="B2503" s="2">
        <f>Table3[[#This Row],[t0]]+1</f>
        <v>42350</v>
      </c>
      <c r="C2503" s="2">
        <f>Table3[[#This Row],[t0]]+2</f>
        <v>42351</v>
      </c>
      <c r="D2503" s="2">
        <f>Table3[[#This Row],[t0]]+3</f>
        <v>42352</v>
      </c>
      <c r="E2503" s="2">
        <f>Table3[[#This Row],[t0]]+4</f>
        <v>42353</v>
      </c>
    </row>
    <row r="2504" spans="1:5" x14ac:dyDescent="0.25">
      <c r="A2504" s="3">
        <v>42353</v>
      </c>
      <c r="B2504" s="2">
        <f>Table3[[#This Row],[t0]]+1</f>
        <v>42354</v>
      </c>
      <c r="C2504" s="2">
        <f>Table3[[#This Row],[t0]]+2</f>
        <v>42355</v>
      </c>
      <c r="D2504" s="2">
        <f>Table3[[#This Row],[t0]]+3</f>
        <v>42356</v>
      </c>
      <c r="E2504" s="2">
        <f>Table3[[#This Row],[t0]]+4</f>
        <v>42357</v>
      </c>
    </row>
    <row r="2505" spans="1:5" x14ac:dyDescent="0.25">
      <c r="A2505" s="4">
        <v>42358</v>
      </c>
      <c r="B2505" s="2">
        <f>Table3[[#This Row],[t0]]+1</f>
        <v>42359</v>
      </c>
      <c r="C2505" s="2">
        <f>Table3[[#This Row],[t0]]+2</f>
        <v>42360</v>
      </c>
      <c r="D2505" s="2">
        <f>Table3[[#This Row],[t0]]+3</f>
        <v>42361</v>
      </c>
      <c r="E2505" s="2">
        <f>Table3[[#This Row],[t0]]+4</f>
        <v>42362</v>
      </c>
    </row>
    <row r="2506" spans="1:5" x14ac:dyDescent="0.25">
      <c r="A2506" s="3">
        <v>42358</v>
      </c>
      <c r="B2506" s="2">
        <f>Table3[[#This Row],[t0]]+1</f>
        <v>42359</v>
      </c>
      <c r="C2506" s="2">
        <f>Table3[[#This Row],[t0]]+2</f>
        <v>42360</v>
      </c>
      <c r="D2506" s="2">
        <f>Table3[[#This Row],[t0]]+3</f>
        <v>42361</v>
      </c>
      <c r="E2506" s="2">
        <f>Table3[[#This Row],[t0]]+4</f>
        <v>42362</v>
      </c>
    </row>
    <row r="2507" spans="1:5" x14ac:dyDescent="0.25">
      <c r="A2507" s="4">
        <v>42364</v>
      </c>
      <c r="B2507" s="2">
        <f>Table3[[#This Row],[t0]]+1</f>
        <v>42365</v>
      </c>
      <c r="C2507" s="2">
        <f>Table3[[#This Row],[t0]]+2</f>
        <v>42366</v>
      </c>
      <c r="D2507" s="2">
        <f>Table3[[#This Row],[t0]]+3</f>
        <v>42367</v>
      </c>
      <c r="E2507" s="2">
        <f>Table3[[#This Row],[t0]]+4</f>
        <v>42368</v>
      </c>
    </row>
    <row r="2508" spans="1:5" x14ac:dyDescent="0.25">
      <c r="A2508" s="3">
        <v>42369</v>
      </c>
      <c r="B2508" s="2">
        <f>Table3[[#This Row],[t0]]+1</f>
        <v>42370</v>
      </c>
      <c r="C2508" s="2">
        <f>Table3[[#This Row],[t0]]+2</f>
        <v>42371</v>
      </c>
      <c r="D2508" s="2">
        <f>Table3[[#This Row],[t0]]+3</f>
        <v>42372</v>
      </c>
      <c r="E2508" s="2">
        <f>Table3[[#This Row],[t0]]+4</f>
        <v>42373</v>
      </c>
    </row>
    <row r="2509" spans="1:5" x14ac:dyDescent="0.25">
      <c r="A2509" s="4">
        <v>42370</v>
      </c>
      <c r="B2509" s="2">
        <f>Table3[[#This Row],[t0]]+1</f>
        <v>42371</v>
      </c>
      <c r="C2509" s="2">
        <f>Table3[[#This Row],[t0]]+2</f>
        <v>42372</v>
      </c>
      <c r="D2509" s="2">
        <f>Table3[[#This Row],[t0]]+3</f>
        <v>42373</v>
      </c>
      <c r="E2509" s="2">
        <f>Table3[[#This Row],[t0]]+4</f>
        <v>42374</v>
      </c>
    </row>
    <row r="2510" spans="1:5" x14ac:dyDescent="0.25">
      <c r="A2510" s="3">
        <v>42374</v>
      </c>
      <c r="B2510" s="2">
        <f>Table3[[#This Row],[t0]]+1</f>
        <v>42375</v>
      </c>
      <c r="C2510" s="2">
        <f>Table3[[#This Row],[t0]]+2</f>
        <v>42376</v>
      </c>
      <c r="D2510" s="2">
        <f>Table3[[#This Row],[t0]]+3</f>
        <v>42377</v>
      </c>
      <c r="E2510" s="2">
        <f>Table3[[#This Row],[t0]]+4</f>
        <v>42378</v>
      </c>
    </row>
    <row r="2511" spans="1:5" x14ac:dyDescent="0.25">
      <c r="A2511" s="4">
        <v>42378</v>
      </c>
      <c r="B2511" s="2">
        <f>Table3[[#This Row],[t0]]+1</f>
        <v>42379</v>
      </c>
      <c r="C2511" s="2">
        <f>Table3[[#This Row],[t0]]+2</f>
        <v>42380</v>
      </c>
      <c r="D2511" s="2">
        <f>Table3[[#This Row],[t0]]+3</f>
        <v>42381</v>
      </c>
      <c r="E2511" s="2">
        <f>Table3[[#This Row],[t0]]+4</f>
        <v>42382</v>
      </c>
    </row>
    <row r="2512" spans="1:5" x14ac:dyDescent="0.25">
      <c r="A2512" s="3">
        <v>42386</v>
      </c>
      <c r="B2512" s="2">
        <f>Table3[[#This Row],[t0]]+1</f>
        <v>42387</v>
      </c>
      <c r="C2512" s="2">
        <f>Table3[[#This Row],[t0]]+2</f>
        <v>42388</v>
      </c>
      <c r="D2512" s="2">
        <f>Table3[[#This Row],[t0]]+3</f>
        <v>42389</v>
      </c>
      <c r="E2512" s="2">
        <f>Table3[[#This Row],[t0]]+4</f>
        <v>42390</v>
      </c>
    </row>
    <row r="2513" spans="1:5" x14ac:dyDescent="0.25">
      <c r="A2513" s="4">
        <v>42393</v>
      </c>
      <c r="B2513" s="2">
        <f>Table3[[#This Row],[t0]]+1</f>
        <v>42394</v>
      </c>
      <c r="C2513" s="2">
        <f>Table3[[#This Row],[t0]]+2</f>
        <v>42395</v>
      </c>
      <c r="D2513" s="2">
        <f>Table3[[#This Row],[t0]]+3</f>
        <v>42396</v>
      </c>
      <c r="E2513" s="2">
        <f>Table3[[#This Row],[t0]]+4</f>
        <v>42397</v>
      </c>
    </row>
    <row r="2514" spans="1:5" x14ac:dyDescent="0.25">
      <c r="A2514" s="3">
        <v>42395</v>
      </c>
      <c r="B2514" s="2">
        <f>Table3[[#This Row],[t0]]+1</f>
        <v>42396</v>
      </c>
      <c r="C2514" s="2">
        <f>Table3[[#This Row],[t0]]+2</f>
        <v>42397</v>
      </c>
      <c r="D2514" s="2">
        <f>Table3[[#This Row],[t0]]+3</f>
        <v>42398</v>
      </c>
      <c r="E2514" s="2">
        <f>Table3[[#This Row],[t0]]+4</f>
        <v>42399</v>
      </c>
    </row>
    <row r="2515" spans="1:5" x14ac:dyDescent="0.25">
      <c r="A2515" s="4">
        <v>42400</v>
      </c>
      <c r="B2515" s="2">
        <f>Table3[[#This Row],[t0]]+1</f>
        <v>42401</v>
      </c>
      <c r="C2515" s="2">
        <f>Table3[[#This Row],[t0]]+2</f>
        <v>42402</v>
      </c>
      <c r="D2515" s="2">
        <f>Table3[[#This Row],[t0]]+3</f>
        <v>42403</v>
      </c>
      <c r="E2515" s="2">
        <f>Table3[[#This Row],[t0]]+4</f>
        <v>42404</v>
      </c>
    </row>
    <row r="2516" spans="1:5" x14ac:dyDescent="0.25">
      <c r="A2516" s="3">
        <v>42403</v>
      </c>
      <c r="B2516" s="2">
        <f>Table3[[#This Row],[t0]]+1</f>
        <v>42404</v>
      </c>
      <c r="C2516" s="2">
        <f>Table3[[#This Row],[t0]]+2</f>
        <v>42405</v>
      </c>
      <c r="D2516" s="2">
        <f>Table3[[#This Row],[t0]]+3</f>
        <v>42406</v>
      </c>
      <c r="E2516" s="2">
        <f>Table3[[#This Row],[t0]]+4</f>
        <v>42407</v>
      </c>
    </row>
    <row r="2517" spans="1:5" x14ac:dyDescent="0.25">
      <c r="A2517" s="4">
        <v>42403</v>
      </c>
      <c r="B2517" s="2">
        <f>Table3[[#This Row],[t0]]+1</f>
        <v>42404</v>
      </c>
      <c r="C2517" s="2">
        <f>Table3[[#This Row],[t0]]+2</f>
        <v>42405</v>
      </c>
      <c r="D2517" s="2">
        <f>Table3[[#This Row],[t0]]+3</f>
        <v>42406</v>
      </c>
      <c r="E2517" s="2">
        <f>Table3[[#This Row],[t0]]+4</f>
        <v>42407</v>
      </c>
    </row>
    <row r="2518" spans="1:5" x14ac:dyDescent="0.25">
      <c r="A2518" s="3">
        <v>42407</v>
      </c>
      <c r="B2518" s="2">
        <f>Table3[[#This Row],[t0]]+1</f>
        <v>42408</v>
      </c>
      <c r="C2518" s="2">
        <f>Table3[[#This Row],[t0]]+2</f>
        <v>42409</v>
      </c>
      <c r="D2518" s="2">
        <f>Table3[[#This Row],[t0]]+3</f>
        <v>42410</v>
      </c>
      <c r="E2518" s="2">
        <f>Table3[[#This Row],[t0]]+4</f>
        <v>42411</v>
      </c>
    </row>
    <row r="2519" spans="1:5" x14ac:dyDescent="0.25">
      <c r="A2519" s="4">
        <v>42410</v>
      </c>
      <c r="B2519" s="2">
        <f>Table3[[#This Row],[t0]]+1</f>
        <v>42411</v>
      </c>
      <c r="C2519" s="2">
        <f>Table3[[#This Row],[t0]]+2</f>
        <v>42412</v>
      </c>
      <c r="D2519" s="2">
        <f>Table3[[#This Row],[t0]]+3</f>
        <v>42413</v>
      </c>
      <c r="E2519" s="2">
        <f>Table3[[#This Row],[t0]]+4</f>
        <v>42414</v>
      </c>
    </row>
    <row r="2520" spans="1:5" x14ac:dyDescent="0.25">
      <c r="A2520" s="3">
        <v>42419</v>
      </c>
      <c r="B2520" s="2">
        <f>Table3[[#This Row],[t0]]+1</f>
        <v>42420</v>
      </c>
      <c r="C2520" s="2">
        <f>Table3[[#This Row],[t0]]+2</f>
        <v>42421</v>
      </c>
      <c r="D2520" s="2">
        <f>Table3[[#This Row],[t0]]+3</f>
        <v>42422</v>
      </c>
      <c r="E2520" s="2">
        <f>Table3[[#This Row],[t0]]+4</f>
        <v>42423</v>
      </c>
    </row>
    <row r="2521" spans="1:5" x14ac:dyDescent="0.25">
      <c r="A2521" s="4">
        <v>42419</v>
      </c>
      <c r="B2521" s="2">
        <f>Table3[[#This Row],[t0]]+1</f>
        <v>42420</v>
      </c>
      <c r="C2521" s="2">
        <f>Table3[[#This Row],[t0]]+2</f>
        <v>42421</v>
      </c>
      <c r="D2521" s="2">
        <f>Table3[[#This Row],[t0]]+3</f>
        <v>42422</v>
      </c>
      <c r="E2521" s="2">
        <f>Table3[[#This Row],[t0]]+4</f>
        <v>42423</v>
      </c>
    </row>
    <row r="2522" spans="1:5" x14ac:dyDescent="0.25">
      <c r="A2522" s="3">
        <v>42420</v>
      </c>
      <c r="B2522" s="2">
        <f>Table3[[#This Row],[t0]]+1</f>
        <v>42421</v>
      </c>
      <c r="C2522" s="2">
        <f>Table3[[#This Row],[t0]]+2</f>
        <v>42422</v>
      </c>
      <c r="D2522" s="2">
        <f>Table3[[#This Row],[t0]]+3</f>
        <v>42423</v>
      </c>
      <c r="E2522" s="2">
        <f>Table3[[#This Row],[t0]]+4</f>
        <v>42424</v>
      </c>
    </row>
    <row r="2523" spans="1:5" x14ac:dyDescent="0.25">
      <c r="A2523" s="4">
        <v>42428</v>
      </c>
      <c r="B2523" s="2">
        <f>Table3[[#This Row],[t0]]+1</f>
        <v>42429</v>
      </c>
      <c r="C2523" s="2">
        <f>Table3[[#This Row],[t0]]+2</f>
        <v>42430</v>
      </c>
      <c r="D2523" s="2">
        <f>Table3[[#This Row],[t0]]+3</f>
        <v>42431</v>
      </c>
      <c r="E2523" s="2">
        <f>Table3[[#This Row],[t0]]+4</f>
        <v>42432</v>
      </c>
    </row>
    <row r="2524" spans="1:5" x14ac:dyDescent="0.25">
      <c r="A2524" s="3">
        <v>42428</v>
      </c>
      <c r="B2524" s="2">
        <f>Table3[[#This Row],[t0]]+1</f>
        <v>42429</v>
      </c>
      <c r="C2524" s="2">
        <f>Table3[[#This Row],[t0]]+2</f>
        <v>42430</v>
      </c>
      <c r="D2524" s="2">
        <f>Table3[[#This Row],[t0]]+3</f>
        <v>42431</v>
      </c>
      <c r="E2524" s="2">
        <f>Table3[[#This Row],[t0]]+4</f>
        <v>42432</v>
      </c>
    </row>
    <row r="2525" spans="1:5" x14ac:dyDescent="0.25">
      <c r="A2525" s="4">
        <v>42429</v>
      </c>
      <c r="B2525" s="2">
        <f>Table3[[#This Row],[t0]]+1</f>
        <v>42430</v>
      </c>
      <c r="C2525" s="2">
        <f>Table3[[#This Row],[t0]]+2</f>
        <v>42431</v>
      </c>
      <c r="D2525" s="2">
        <f>Table3[[#This Row],[t0]]+3</f>
        <v>42432</v>
      </c>
      <c r="E2525" s="2">
        <f>Table3[[#This Row],[t0]]+4</f>
        <v>42433</v>
      </c>
    </row>
    <row r="2526" spans="1:5" x14ac:dyDescent="0.25">
      <c r="A2526" s="3">
        <v>42430</v>
      </c>
      <c r="B2526" s="2">
        <f>Table3[[#This Row],[t0]]+1</f>
        <v>42431</v>
      </c>
      <c r="C2526" s="2">
        <f>Table3[[#This Row],[t0]]+2</f>
        <v>42432</v>
      </c>
      <c r="D2526" s="2">
        <f>Table3[[#This Row],[t0]]+3</f>
        <v>42433</v>
      </c>
      <c r="E2526" s="2">
        <f>Table3[[#This Row],[t0]]+4</f>
        <v>42434</v>
      </c>
    </row>
    <row r="2527" spans="1:5" x14ac:dyDescent="0.25">
      <c r="A2527" s="4">
        <v>42432</v>
      </c>
      <c r="B2527" s="2">
        <f>Table3[[#This Row],[t0]]+1</f>
        <v>42433</v>
      </c>
      <c r="C2527" s="2">
        <f>Table3[[#This Row],[t0]]+2</f>
        <v>42434</v>
      </c>
      <c r="D2527" s="2">
        <f>Table3[[#This Row],[t0]]+3</f>
        <v>42435</v>
      </c>
      <c r="E2527" s="2">
        <f>Table3[[#This Row],[t0]]+4</f>
        <v>42436</v>
      </c>
    </row>
    <row r="2528" spans="1:5" x14ac:dyDescent="0.25">
      <c r="A2528" s="3">
        <v>42435</v>
      </c>
      <c r="B2528" s="2">
        <f>Table3[[#This Row],[t0]]+1</f>
        <v>42436</v>
      </c>
      <c r="C2528" s="2">
        <f>Table3[[#This Row],[t0]]+2</f>
        <v>42437</v>
      </c>
      <c r="D2528" s="2">
        <f>Table3[[#This Row],[t0]]+3</f>
        <v>42438</v>
      </c>
      <c r="E2528" s="2">
        <f>Table3[[#This Row],[t0]]+4</f>
        <v>42439</v>
      </c>
    </row>
    <row r="2529" spans="1:5" x14ac:dyDescent="0.25">
      <c r="A2529" s="4">
        <v>42436</v>
      </c>
      <c r="B2529" s="2">
        <f>Table3[[#This Row],[t0]]+1</f>
        <v>42437</v>
      </c>
      <c r="C2529" s="2">
        <f>Table3[[#This Row],[t0]]+2</f>
        <v>42438</v>
      </c>
      <c r="D2529" s="2">
        <f>Table3[[#This Row],[t0]]+3</f>
        <v>42439</v>
      </c>
      <c r="E2529" s="2">
        <f>Table3[[#This Row],[t0]]+4</f>
        <v>42440</v>
      </c>
    </row>
    <row r="2530" spans="1:5" x14ac:dyDescent="0.25">
      <c r="A2530" s="3">
        <v>42437</v>
      </c>
      <c r="B2530" s="2">
        <f>Table3[[#This Row],[t0]]+1</f>
        <v>42438</v>
      </c>
      <c r="C2530" s="2">
        <f>Table3[[#This Row],[t0]]+2</f>
        <v>42439</v>
      </c>
      <c r="D2530" s="2">
        <f>Table3[[#This Row],[t0]]+3</f>
        <v>42440</v>
      </c>
      <c r="E2530" s="2">
        <f>Table3[[#This Row],[t0]]+4</f>
        <v>42441</v>
      </c>
    </row>
    <row r="2531" spans="1:5" x14ac:dyDescent="0.25">
      <c r="A2531" s="4">
        <v>42437</v>
      </c>
      <c r="B2531" s="2">
        <f>Table3[[#This Row],[t0]]+1</f>
        <v>42438</v>
      </c>
      <c r="C2531" s="2">
        <f>Table3[[#This Row],[t0]]+2</f>
        <v>42439</v>
      </c>
      <c r="D2531" s="2">
        <f>Table3[[#This Row],[t0]]+3</f>
        <v>42440</v>
      </c>
      <c r="E2531" s="2">
        <f>Table3[[#This Row],[t0]]+4</f>
        <v>42441</v>
      </c>
    </row>
    <row r="2532" spans="1:5" x14ac:dyDescent="0.25">
      <c r="A2532" s="3">
        <v>42438</v>
      </c>
      <c r="B2532" s="2">
        <f>Table3[[#This Row],[t0]]+1</f>
        <v>42439</v>
      </c>
      <c r="C2532" s="2">
        <f>Table3[[#This Row],[t0]]+2</f>
        <v>42440</v>
      </c>
      <c r="D2532" s="2">
        <f>Table3[[#This Row],[t0]]+3</f>
        <v>42441</v>
      </c>
      <c r="E2532" s="2">
        <f>Table3[[#This Row],[t0]]+4</f>
        <v>42442</v>
      </c>
    </row>
    <row r="2533" spans="1:5" x14ac:dyDescent="0.25">
      <c r="A2533" s="4">
        <v>42439</v>
      </c>
      <c r="B2533" s="2">
        <f>Table3[[#This Row],[t0]]+1</f>
        <v>42440</v>
      </c>
      <c r="C2533" s="2">
        <f>Table3[[#This Row],[t0]]+2</f>
        <v>42441</v>
      </c>
      <c r="D2533" s="2">
        <f>Table3[[#This Row],[t0]]+3</f>
        <v>42442</v>
      </c>
      <c r="E2533" s="2">
        <f>Table3[[#This Row],[t0]]+4</f>
        <v>42443</v>
      </c>
    </row>
    <row r="2534" spans="1:5" x14ac:dyDescent="0.25">
      <c r="A2534" s="3">
        <v>42439</v>
      </c>
      <c r="B2534" s="2">
        <f>Table3[[#This Row],[t0]]+1</f>
        <v>42440</v>
      </c>
      <c r="C2534" s="2">
        <f>Table3[[#This Row],[t0]]+2</f>
        <v>42441</v>
      </c>
      <c r="D2534" s="2">
        <f>Table3[[#This Row],[t0]]+3</f>
        <v>42442</v>
      </c>
      <c r="E2534" s="2">
        <f>Table3[[#This Row],[t0]]+4</f>
        <v>42443</v>
      </c>
    </row>
    <row r="2535" spans="1:5" x14ac:dyDescent="0.25">
      <c r="A2535" s="4">
        <v>42448</v>
      </c>
      <c r="B2535" s="2">
        <f>Table3[[#This Row],[t0]]+1</f>
        <v>42449</v>
      </c>
      <c r="C2535" s="2">
        <f>Table3[[#This Row],[t0]]+2</f>
        <v>42450</v>
      </c>
      <c r="D2535" s="2">
        <f>Table3[[#This Row],[t0]]+3</f>
        <v>42451</v>
      </c>
      <c r="E2535" s="2">
        <f>Table3[[#This Row],[t0]]+4</f>
        <v>42452</v>
      </c>
    </row>
    <row r="2536" spans="1:5" x14ac:dyDescent="0.25">
      <c r="A2536" s="3">
        <v>42452</v>
      </c>
      <c r="B2536" s="2">
        <f>Table3[[#This Row],[t0]]+1</f>
        <v>42453</v>
      </c>
      <c r="C2536" s="2">
        <f>Table3[[#This Row],[t0]]+2</f>
        <v>42454</v>
      </c>
      <c r="D2536" s="2">
        <f>Table3[[#This Row],[t0]]+3</f>
        <v>42455</v>
      </c>
      <c r="E2536" s="2">
        <f>Table3[[#This Row],[t0]]+4</f>
        <v>42456</v>
      </c>
    </row>
    <row r="2537" spans="1:5" x14ac:dyDescent="0.25">
      <c r="A2537" s="4">
        <v>42462</v>
      </c>
      <c r="B2537" s="2">
        <f>Table3[[#This Row],[t0]]+1</f>
        <v>42463</v>
      </c>
      <c r="C2537" s="2">
        <f>Table3[[#This Row],[t0]]+2</f>
        <v>42464</v>
      </c>
      <c r="D2537" s="2">
        <f>Table3[[#This Row],[t0]]+3</f>
        <v>42465</v>
      </c>
      <c r="E2537" s="2">
        <f>Table3[[#This Row],[t0]]+4</f>
        <v>42466</v>
      </c>
    </row>
    <row r="2538" spans="1:5" x14ac:dyDescent="0.25">
      <c r="A2538" s="3">
        <v>42462</v>
      </c>
      <c r="B2538" s="2">
        <f>Table3[[#This Row],[t0]]+1</f>
        <v>42463</v>
      </c>
      <c r="C2538" s="2">
        <f>Table3[[#This Row],[t0]]+2</f>
        <v>42464</v>
      </c>
      <c r="D2538" s="2">
        <f>Table3[[#This Row],[t0]]+3</f>
        <v>42465</v>
      </c>
      <c r="E2538" s="2">
        <f>Table3[[#This Row],[t0]]+4</f>
        <v>42466</v>
      </c>
    </row>
    <row r="2539" spans="1:5" x14ac:dyDescent="0.25">
      <c r="A2539" s="4">
        <v>42462</v>
      </c>
      <c r="B2539" s="2">
        <f>Table3[[#This Row],[t0]]+1</f>
        <v>42463</v>
      </c>
      <c r="C2539" s="2">
        <f>Table3[[#This Row],[t0]]+2</f>
        <v>42464</v>
      </c>
      <c r="D2539" s="2">
        <f>Table3[[#This Row],[t0]]+3</f>
        <v>42465</v>
      </c>
      <c r="E2539" s="2">
        <f>Table3[[#This Row],[t0]]+4</f>
        <v>42466</v>
      </c>
    </row>
    <row r="2540" spans="1:5" x14ac:dyDescent="0.25">
      <c r="A2540" s="3">
        <v>42464</v>
      </c>
      <c r="B2540" s="2">
        <f>Table3[[#This Row],[t0]]+1</f>
        <v>42465</v>
      </c>
      <c r="C2540" s="2">
        <f>Table3[[#This Row],[t0]]+2</f>
        <v>42466</v>
      </c>
      <c r="D2540" s="2">
        <f>Table3[[#This Row],[t0]]+3</f>
        <v>42467</v>
      </c>
      <c r="E2540" s="2">
        <f>Table3[[#This Row],[t0]]+4</f>
        <v>42468</v>
      </c>
    </row>
    <row r="2541" spans="1:5" x14ac:dyDescent="0.25">
      <c r="A2541" s="4">
        <v>42466</v>
      </c>
      <c r="B2541" s="2">
        <f>Table3[[#This Row],[t0]]+1</f>
        <v>42467</v>
      </c>
      <c r="C2541" s="2">
        <f>Table3[[#This Row],[t0]]+2</f>
        <v>42468</v>
      </c>
      <c r="D2541" s="2">
        <f>Table3[[#This Row],[t0]]+3</f>
        <v>42469</v>
      </c>
      <c r="E2541" s="2">
        <f>Table3[[#This Row],[t0]]+4</f>
        <v>42470</v>
      </c>
    </row>
    <row r="2542" spans="1:5" x14ac:dyDescent="0.25">
      <c r="A2542" s="3">
        <v>42466</v>
      </c>
      <c r="B2542" s="2">
        <f>Table3[[#This Row],[t0]]+1</f>
        <v>42467</v>
      </c>
      <c r="C2542" s="2">
        <f>Table3[[#This Row],[t0]]+2</f>
        <v>42468</v>
      </c>
      <c r="D2542" s="2">
        <f>Table3[[#This Row],[t0]]+3</f>
        <v>42469</v>
      </c>
      <c r="E2542" s="2">
        <f>Table3[[#This Row],[t0]]+4</f>
        <v>42470</v>
      </c>
    </row>
    <row r="2543" spans="1:5" x14ac:dyDescent="0.25">
      <c r="A2543" s="4">
        <v>42468</v>
      </c>
      <c r="B2543" s="2">
        <f>Table3[[#This Row],[t0]]+1</f>
        <v>42469</v>
      </c>
      <c r="C2543" s="2">
        <f>Table3[[#This Row],[t0]]+2</f>
        <v>42470</v>
      </c>
      <c r="D2543" s="2">
        <f>Table3[[#This Row],[t0]]+3</f>
        <v>42471</v>
      </c>
      <c r="E2543" s="2">
        <f>Table3[[#This Row],[t0]]+4</f>
        <v>42472</v>
      </c>
    </row>
    <row r="2544" spans="1:5" x14ac:dyDescent="0.25">
      <c r="A2544" s="3">
        <v>42468</v>
      </c>
      <c r="B2544" s="2">
        <f>Table3[[#This Row],[t0]]+1</f>
        <v>42469</v>
      </c>
      <c r="C2544" s="2">
        <f>Table3[[#This Row],[t0]]+2</f>
        <v>42470</v>
      </c>
      <c r="D2544" s="2">
        <f>Table3[[#This Row],[t0]]+3</f>
        <v>42471</v>
      </c>
      <c r="E2544" s="2">
        <f>Table3[[#This Row],[t0]]+4</f>
        <v>42472</v>
      </c>
    </row>
    <row r="2545" spans="1:5" x14ac:dyDescent="0.25">
      <c r="A2545" s="4">
        <v>42473</v>
      </c>
      <c r="B2545" s="2">
        <f>Table3[[#This Row],[t0]]+1</f>
        <v>42474</v>
      </c>
      <c r="C2545" s="2">
        <f>Table3[[#This Row],[t0]]+2</f>
        <v>42475</v>
      </c>
      <c r="D2545" s="2">
        <f>Table3[[#This Row],[t0]]+3</f>
        <v>42476</v>
      </c>
      <c r="E2545" s="2">
        <f>Table3[[#This Row],[t0]]+4</f>
        <v>42477</v>
      </c>
    </row>
    <row r="2546" spans="1:5" x14ac:dyDescent="0.25">
      <c r="A2546" s="3">
        <v>42473</v>
      </c>
      <c r="B2546" s="2">
        <f>Table3[[#This Row],[t0]]+1</f>
        <v>42474</v>
      </c>
      <c r="C2546" s="2">
        <f>Table3[[#This Row],[t0]]+2</f>
        <v>42475</v>
      </c>
      <c r="D2546" s="2">
        <f>Table3[[#This Row],[t0]]+3</f>
        <v>42476</v>
      </c>
      <c r="E2546" s="2">
        <f>Table3[[#This Row],[t0]]+4</f>
        <v>42477</v>
      </c>
    </row>
    <row r="2547" spans="1:5" x14ac:dyDescent="0.25">
      <c r="A2547" s="4">
        <v>42475</v>
      </c>
      <c r="B2547" s="2">
        <f>Table3[[#This Row],[t0]]+1</f>
        <v>42476</v>
      </c>
      <c r="C2547" s="2">
        <f>Table3[[#This Row],[t0]]+2</f>
        <v>42477</v>
      </c>
      <c r="D2547" s="2">
        <f>Table3[[#This Row],[t0]]+3</f>
        <v>42478</v>
      </c>
      <c r="E2547" s="2">
        <f>Table3[[#This Row],[t0]]+4</f>
        <v>42479</v>
      </c>
    </row>
    <row r="2548" spans="1:5" x14ac:dyDescent="0.25">
      <c r="A2548" s="3">
        <v>42476</v>
      </c>
      <c r="B2548" s="2">
        <f>Table3[[#This Row],[t0]]+1</f>
        <v>42477</v>
      </c>
      <c r="C2548" s="2">
        <f>Table3[[#This Row],[t0]]+2</f>
        <v>42478</v>
      </c>
      <c r="D2548" s="2">
        <f>Table3[[#This Row],[t0]]+3</f>
        <v>42479</v>
      </c>
      <c r="E2548" s="2">
        <f>Table3[[#This Row],[t0]]+4</f>
        <v>42480</v>
      </c>
    </row>
    <row r="2549" spans="1:5" x14ac:dyDescent="0.25">
      <c r="A2549" s="4">
        <v>42476</v>
      </c>
      <c r="B2549" s="2">
        <f>Table3[[#This Row],[t0]]+1</f>
        <v>42477</v>
      </c>
      <c r="C2549" s="2">
        <f>Table3[[#This Row],[t0]]+2</f>
        <v>42478</v>
      </c>
      <c r="D2549" s="2">
        <f>Table3[[#This Row],[t0]]+3</f>
        <v>42479</v>
      </c>
      <c r="E2549" s="2">
        <f>Table3[[#This Row],[t0]]+4</f>
        <v>42480</v>
      </c>
    </row>
    <row r="2550" spans="1:5" x14ac:dyDescent="0.25">
      <c r="A2550" s="3">
        <v>42476</v>
      </c>
      <c r="B2550" s="2">
        <f>Table3[[#This Row],[t0]]+1</f>
        <v>42477</v>
      </c>
      <c r="C2550" s="2">
        <f>Table3[[#This Row],[t0]]+2</f>
        <v>42478</v>
      </c>
      <c r="D2550" s="2">
        <f>Table3[[#This Row],[t0]]+3</f>
        <v>42479</v>
      </c>
      <c r="E2550" s="2">
        <f>Table3[[#This Row],[t0]]+4</f>
        <v>42480</v>
      </c>
    </row>
    <row r="2551" spans="1:5" x14ac:dyDescent="0.25">
      <c r="A2551" s="4">
        <v>42476</v>
      </c>
      <c r="B2551" s="2">
        <f>Table3[[#This Row],[t0]]+1</f>
        <v>42477</v>
      </c>
      <c r="C2551" s="2">
        <f>Table3[[#This Row],[t0]]+2</f>
        <v>42478</v>
      </c>
      <c r="D2551" s="2">
        <f>Table3[[#This Row],[t0]]+3</f>
        <v>42479</v>
      </c>
      <c r="E2551" s="2">
        <f>Table3[[#This Row],[t0]]+4</f>
        <v>42480</v>
      </c>
    </row>
    <row r="2552" spans="1:5" x14ac:dyDescent="0.25">
      <c r="A2552" s="3">
        <v>42480</v>
      </c>
      <c r="B2552" s="2">
        <f>Table3[[#This Row],[t0]]+1</f>
        <v>42481</v>
      </c>
      <c r="C2552" s="2">
        <f>Table3[[#This Row],[t0]]+2</f>
        <v>42482</v>
      </c>
      <c r="D2552" s="2">
        <f>Table3[[#This Row],[t0]]+3</f>
        <v>42483</v>
      </c>
      <c r="E2552" s="2">
        <f>Table3[[#This Row],[t0]]+4</f>
        <v>42484</v>
      </c>
    </row>
    <row r="2553" spans="1:5" x14ac:dyDescent="0.25">
      <c r="A2553" s="4">
        <v>42482</v>
      </c>
      <c r="B2553" s="2">
        <f>Table3[[#This Row],[t0]]+1</f>
        <v>42483</v>
      </c>
      <c r="C2553" s="2">
        <f>Table3[[#This Row],[t0]]+2</f>
        <v>42484</v>
      </c>
      <c r="D2553" s="2">
        <f>Table3[[#This Row],[t0]]+3</f>
        <v>42485</v>
      </c>
      <c r="E2553" s="2">
        <f>Table3[[#This Row],[t0]]+4</f>
        <v>42486</v>
      </c>
    </row>
    <row r="2554" spans="1:5" x14ac:dyDescent="0.25">
      <c r="A2554" s="3">
        <v>42482</v>
      </c>
      <c r="B2554" s="2">
        <f>Table3[[#This Row],[t0]]+1</f>
        <v>42483</v>
      </c>
      <c r="C2554" s="2">
        <f>Table3[[#This Row],[t0]]+2</f>
        <v>42484</v>
      </c>
      <c r="D2554" s="2">
        <f>Table3[[#This Row],[t0]]+3</f>
        <v>42485</v>
      </c>
      <c r="E2554" s="2">
        <f>Table3[[#This Row],[t0]]+4</f>
        <v>42486</v>
      </c>
    </row>
    <row r="2555" spans="1:5" x14ac:dyDescent="0.25">
      <c r="A2555" s="4">
        <v>42483</v>
      </c>
      <c r="B2555" s="2">
        <f>Table3[[#This Row],[t0]]+1</f>
        <v>42484</v>
      </c>
      <c r="C2555" s="2">
        <f>Table3[[#This Row],[t0]]+2</f>
        <v>42485</v>
      </c>
      <c r="D2555" s="2">
        <f>Table3[[#This Row],[t0]]+3</f>
        <v>42486</v>
      </c>
      <c r="E2555" s="2">
        <f>Table3[[#This Row],[t0]]+4</f>
        <v>42487</v>
      </c>
    </row>
    <row r="2556" spans="1:5" x14ac:dyDescent="0.25">
      <c r="A2556" s="3">
        <v>42489</v>
      </c>
      <c r="B2556" s="2">
        <f>Table3[[#This Row],[t0]]+1</f>
        <v>42490</v>
      </c>
      <c r="C2556" s="2">
        <f>Table3[[#This Row],[t0]]+2</f>
        <v>42491</v>
      </c>
      <c r="D2556" s="2">
        <f>Table3[[#This Row],[t0]]+3</f>
        <v>42492</v>
      </c>
      <c r="E2556" s="2">
        <f>Table3[[#This Row],[t0]]+4</f>
        <v>42493</v>
      </c>
    </row>
    <row r="2557" spans="1:5" x14ac:dyDescent="0.25">
      <c r="A2557" s="4">
        <v>42490</v>
      </c>
      <c r="B2557" s="2">
        <f>Table3[[#This Row],[t0]]+1</f>
        <v>42491</v>
      </c>
      <c r="C2557" s="2">
        <f>Table3[[#This Row],[t0]]+2</f>
        <v>42492</v>
      </c>
      <c r="D2557" s="2">
        <f>Table3[[#This Row],[t0]]+3</f>
        <v>42493</v>
      </c>
      <c r="E2557" s="2">
        <f>Table3[[#This Row],[t0]]+4</f>
        <v>42494</v>
      </c>
    </row>
    <row r="2558" spans="1:5" x14ac:dyDescent="0.25">
      <c r="A2558" s="3">
        <v>42492</v>
      </c>
      <c r="B2558" s="2">
        <f>Table3[[#This Row],[t0]]+1</f>
        <v>42493</v>
      </c>
      <c r="C2558" s="2">
        <f>Table3[[#This Row],[t0]]+2</f>
        <v>42494</v>
      </c>
      <c r="D2558" s="2">
        <f>Table3[[#This Row],[t0]]+3</f>
        <v>42495</v>
      </c>
      <c r="E2558" s="2">
        <f>Table3[[#This Row],[t0]]+4</f>
        <v>42496</v>
      </c>
    </row>
    <row r="2559" spans="1:5" x14ac:dyDescent="0.25">
      <c r="A2559" s="4">
        <v>42494</v>
      </c>
      <c r="B2559" s="2">
        <f>Table3[[#This Row],[t0]]+1</f>
        <v>42495</v>
      </c>
      <c r="C2559" s="2">
        <f>Table3[[#This Row],[t0]]+2</f>
        <v>42496</v>
      </c>
      <c r="D2559" s="2">
        <f>Table3[[#This Row],[t0]]+3</f>
        <v>42497</v>
      </c>
      <c r="E2559" s="2">
        <f>Table3[[#This Row],[t0]]+4</f>
        <v>42498</v>
      </c>
    </row>
    <row r="2560" spans="1:5" x14ac:dyDescent="0.25">
      <c r="A2560" s="3">
        <v>42497</v>
      </c>
      <c r="B2560" s="2">
        <f>Table3[[#This Row],[t0]]+1</f>
        <v>42498</v>
      </c>
      <c r="C2560" s="2">
        <f>Table3[[#This Row],[t0]]+2</f>
        <v>42499</v>
      </c>
      <c r="D2560" s="2">
        <f>Table3[[#This Row],[t0]]+3</f>
        <v>42500</v>
      </c>
      <c r="E2560" s="2">
        <f>Table3[[#This Row],[t0]]+4</f>
        <v>42501</v>
      </c>
    </row>
    <row r="2561" spans="1:5" x14ac:dyDescent="0.25">
      <c r="A2561" s="4">
        <v>42497</v>
      </c>
      <c r="B2561" s="2">
        <f>Table3[[#This Row],[t0]]+1</f>
        <v>42498</v>
      </c>
      <c r="C2561" s="2">
        <f>Table3[[#This Row],[t0]]+2</f>
        <v>42499</v>
      </c>
      <c r="D2561" s="2">
        <f>Table3[[#This Row],[t0]]+3</f>
        <v>42500</v>
      </c>
      <c r="E2561" s="2">
        <f>Table3[[#This Row],[t0]]+4</f>
        <v>42501</v>
      </c>
    </row>
    <row r="2562" spans="1:5" x14ac:dyDescent="0.25">
      <c r="A2562" s="3">
        <v>42497</v>
      </c>
      <c r="B2562" s="2">
        <f>Table3[[#This Row],[t0]]+1</f>
        <v>42498</v>
      </c>
      <c r="C2562" s="2">
        <f>Table3[[#This Row],[t0]]+2</f>
        <v>42499</v>
      </c>
      <c r="D2562" s="2">
        <f>Table3[[#This Row],[t0]]+3</f>
        <v>42500</v>
      </c>
      <c r="E2562" s="2">
        <f>Table3[[#This Row],[t0]]+4</f>
        <v>42501</v>
      </c>
    </row>
    <row r="2563" spans="1:5" x14ac:dyDescent="0.25">
      <c r="A2563" s="4">
        <v>42499</v>
      </c>
      <c r="B2563" s="2">
        <f>Table3[[#This Row],[t0]]+1</f>
        <v>42500</v>
      </c>
      <c r="C2563" s="2">
        <f>Table3[[#This Row],[t0]]+2</f>
        <v>42501</v>
      </c>
      <c r="D2563" s="2">
        <f>Table3[[#This Row],[t0]]+3</f>
        <v>42502</v>
      </c>
      <c r="E2563" s="2">
        <f>Table3[[#This Row],[t0]]+4</f>
        <v>42503</v>
      </c>
    </row>
    <row r="2564" spans="1:5" x14ac:dyDescent="0.25">
      <c r="A2564" s="3">
        <v>42499</v>
      </c>
      <c r="B2564" s="2">
        <f>Table3[[#This Row],[t0]]+1</f>
        <v>42500</v>
      </c>
      <c r="C2564" s="2">
        <f>Table3[[#This Row],[t0]]+2</f>
        <v>42501</v>
      </c>
      <c r="D2564" s="2">
        <f>Table3[[#This Row],[t0]]+3</f>
        <v>42502</v>
      </c>
      <c r="E2564" s="2">
        <f>Table3[[#This Row],[t0]]+4</f>
        <v>42503</v>
      </c>
    </row>
    <row r="2565" spans="1:5" x14ac:dyDescent="0.25">
      <c r="A2565" s="4">
        <v>42499</v>
      </c>
      <c r="B2565" s="2">
        <f>Table3[[#This Row],[t0]]+1</f>
        <v>42500</v>
      </c>
      <c r="C2565" s="2">
        <f>Table3[[#This Row],[t0]]+2</f>
        <v>42501</v>
      </c>
      <c r="D2565" s="2">
        <f>Table3[[#This Row],[t0]]+3</f>
        <v>42502</v>
      </c>
      <c r="E2565" s="2">
        <f>Table3[[#This Row],[t0]]+4</f>
        <v>42503</v>
      </c>
    </row>
    <row r="2566" spans="1:5" x14ac:dyDescent="0.25">
      <c r="A2566" s="3">
        <v>42500</v>
      </c>
      <c r="B2566" s="2">
        <f>Table3[[#This Row],[t0]]+1</f>
        <v>42501</v>
      </c>
      <c r="C2566" s="2">
        <f>Table3[[#This Row],[t0]]+2</f>
        <v>42502</v>
      </c>
      <c r="D2566" s="2">
        <f>Table3[[#This Row],[t0]]+3</f>
        <v>42503</v>
      </c>
      <c r="E2566" s="2">
        <f>Table3[[#This Row],[t0]]+4</f>
        <v>42504</v>
      </c>
    </row>
    <row r="2567" spans="1:5" x14ac:dyDescent="0.25">
      <c r="A2567" s="4">
        <v>42504</v>
      </c>
      <c r="B2567" s="2">
        <f>Table3[[#This Row],[t0]]+1</f>
        <v>42505</v>
      </c>
      <c r="C2567" s="2">
        <f>Table3[[#This Row],[t0]]+2</f>
        <v>42506</v>
      </c>
      <c r="D2567" s="2">
        <f>Table3[[#This Row],[t0]]+3</f>
        <v>42507</v>
      </c>
      <c r="E2567" s="2">
        <f>Table3[[#This Row],[t0]]+4</f>
        <v>42508</v>
      </c>
    </row>
    <row r="2568" spans="1:5" x14ac:dyDescent="0.25">
      <c r="A2568" s="3">
        <v>42505</v>
      </c>
      <c r="B2568" s="2">
        <f>Table3[[#This Row],[t0]]+1</f>
        <v>42506</v>
      </c>
      <c r="C2568" s="2">
        <f>Table3[[#This Row],[t0]]+2</f>
        <v>42507</v>
      </c>
      <c r="D2568" s="2">
        <f>Table3[[#This Row],[t0]]+3</f>
        <v>42508</v>
      </c>
      <c r="E2568" s="2">
        <f>Table3[[#This Row],[t0]]+4</f>
        <v>42509</v>
      </c>
    </row>
    <row r="2569" spans="1:5" x14ac:dyDescent="0.25">
      <c r="A2569" s="4">
        <v>42508</v>
      </c>
      <c r="B2569" s="2">
        <f>Table3[[#This Row],[t0]]+1</f>
        <v>42509</v>
      </c>
      <c r="C2569" s="2">
        <f>Table3[[#This Row],[t0]]+2</f>
        <v>42510</v>
      </c>
      <c r="D2569" s="2">
        <f>Table3[[#This Row],[t0]]+3</f>
        <v>42511</v>
      </c>
      <c r="E2569" s="2">
        <f>Table3[[#This Row],[t0]]+4</f>
        <v>42512</v>
      </c>
    </row>
    <row r="2570" spans="1:5" x14ac:dyDescent="0.25">
      <c r="A2570" s="3">
        <v>42511</v>
      </c>
      <c r="B2570" s="2">
        <f>Table3[[#This Row],[t0]]+1</f>
        <v>42512</v>
      </c>
      <c r="C2570" s="2">
        <f>Table3[[#This Row],[t0]]+2</f>
        <v>42513</v>
      </c>
      <c r="D2570" s="2">
        <f>Table3[[#This Row],[t0]]+3</f>
        <v>42514</v>
      </c>
      <c r="E2570" s="2">
        <f>Table3[[#This Row],[t0]]+4</f>
        <v>42515</v>
      </c>
    </row>
    <row r="2571" spans="1:5" x14ac:dyDescent="0.25">
      <c r="A2571" s="4">
        <v>42512</v>
      </c>
      <c r="B2571" s="2">
        <f>Table3[[#This Row],[t0]]+1</f>
        <v>42513</v>
      </c>
      <c r="C2571" s="2">
        <f>Table3[[#This Row],[t0]]+2</f>
        <v>42514</v>
      </c>
      <c r="D2571" s="2">
        <f>Table3[[#This Row],[t0]]+3</f>
        <v>42515</v>
      </c>
      <c r="E2571" s="2">
        <f>Table3[[#This Row],[t0]]+4</f>
        <v>42516</v>
      </c>
    </row>
    <row r="2572" spans="1:5" x14ac:dyDescent="0.25">
      <c r="A2572" s="3">
        <v>42512</v>
      </c>
      <c r="B2572" s="2">
        <f>Table3[[#This Row],[t0]]+1</f>
        <v>42513</v>
      </c>
      <c r="C2572" s="2">
        <f>Table3[[#This Row],[t0]]+2</f>
        <v>42514</v>
      </c>
      <c r="D2572" s="2">
        <f>Table3[[#This Row],[t0]]+3</f>
        <v>42515</v>
      </c>
      <c r="E2572" s="2">
        <f>Table3[[#This Row],[t0]]+4</f>
        <v>42516</v>
      </c>
    </row>
    <row r="2573" spans="1:5" x14ac:dyDescent="0.25">
      <c r="A2573" s="4">
        <v>42513</v>
      </c>
      <c r="B2573" s="2">
        <f>Table3[[#This Row],[t0]]+1</f>
        <v>42514</v>
      </c>
      <c r="C2573" s="2">
        <f>Table3[[#This Row],[t0]]+2</f>
        <v>42515</v>
      </c>
      <c r="D2573" s="2">
        <f>Table3[[#This Row],[t0]]+3</f>
        <v>42516</v>
      </c>
      <c r="E2573" s="2">
        <f>Table3[[#This Row],[t0]]+4</f>
        <v>42517</v>
      </c>
    </row>
    <row r="2574" spans="1:5" x14ac:dyDescent="0.25">
      <c r="A2574" s="3">
        <v>42516</v>
      </c>
      <c r="B2574" s="2">
        <f>Table3[[#This Row],[t0]]+1</f>
        <v>42517</v>
      </c>
      <c r="C2574" s="2">
        <f>Table3[[#This Row],[t0]]+2</f>
        <v>42518</v>
      </c>
      <c r="D2574" s="2">
        <f>Table3[[#This Row],[t0]]+3</f>
        <v>42519</v>
      </c>
      <c r="E2574" s="2">
        <f>Table3[[#This Row],[t0]]+4</f>
        <v>42520</v>
      </c>
    </row>
    <row r="2575" spans="1:5" x14ac:dyDescent="0.25">
      <c r="A2575" s="4">
        <v>42517</v>
      </c>
      <c r="B2575" s="2">
        <f>Table3[[#This Row],[t0]]+1</f>
        <v>42518</v>
      </c>
      <c r="C2575" s="2">
        <f>Table3[[#This Row],[t0]]+2</f>
        <v>42519</v>
      </c>
      <c r="D2575" s="2">
        <f>Table3[[#This Row],[t0]]+3</f>
        <v>42520</v>
      </c>
      <c r="E2575" s="2">
        <f>Table3[[#This Row],[t0]]+4</f>
        <v>42521</v>
      </c>
    </row>
    <row r="2576" spans="1:5" x14ac:dyDescent="0.25">
      <c r="A2576" s="3">
        <v>42518</v>
      </c>
      <c r="B2576" s="2">
        <f>Table3[[#This Row],[t0]]+1</f>
        <v>42519</v>
      </c>
      <c r="C2576" s="2">
        <f>Table3[[#This Row],[t0]]+2</f>
        <v>42520</v>
      </c>
      <c r="D2576" s="2">
        <f>Table3[[#This Row],[t0]]+3</f>
        <v>42521</v>
      </c>
      <c r="E2576" s="2">
        <f>Table3[[#This Row],[t0]]+4</f>
        <v>42522</v>
      </c>
    </row>
    <row r="2577" spans="1:5" x14ac:dyDescent="0.25">
      <c r="A2577" s="4">
        <v>42521</v>
      </c>
      <c r="B2577" s="2">
        <f>Table3[[#This Row],[t0]]+1</f>
        <v>42522</v>
      </c>
      <c r="C2577" s="2">
        <f>Table3[[#This Row],[t0]]+2</f>
        <v>42523</v>
      </c>
      <c r="D2577" s="2">
        <f>Table3[[#This Row],[t0]]+3</f>
        <v>42524</v>
      </c>
      <c r="E2577" s="2">
        <f>Table3[[#This Row],[t0]]+4</f>
        <v>42525</v>
      </c>
    </row>
    <row r="2578" spans="1:5" x14ac:dyDescent="0.25">
      <c r="A2578" s="3">
        <v>42521</v>
      </c>
      <c r="B2578" s="2">
        <f>Table3[[#This Row],[t0]]+1</f>
        <v>42522</v>
      </c>
      <c r="C2578" s="2">
        <f>Table3[[#This Row],[t0]]+2</f>
        <v>42523</v>
      </c>
      <c r="D2578" s="2">
        <f>Table3[[#This Row],[t0]]+3</f>
        <v>42524</v>
      </c>
      <c r="E2578" s="2">
        <f>Table3[[#This Row],[t0]]+4</f>
        <v>42525</v>
      </c>
    </row>
    <row r="2579" spans="1:5" x14ac:dyDescent="0.25">
      <c r="A2579" s="4">
        <v>42521</v>
      </c>
      <c r="B2579" s="2">
        <f>Table3[[#This Row],[t0]]+1</f>
        <v>42522</v>
      </c>
      <c r="C2579" s="2">
        <f>Table3[[#This Row],[t0]]+2</f>
        <v>42523</v>
      </c>
      <c r="D2579" s="2">
        <f>Table3[[#This Row],[t0]]+3</f>
        <v>42524</v>
      </c>
      <c r="E2579" s="2">
        <f>Table3[[#This Row],[t0]]+4</f>
        <v>42525</v>
      </c>
    </row>
    <row r="2580" spans="1:5" x14ac:dyDescent="0.25">
      <c r="A2580" s="3">
        <v>42522</v>
      </c>
      <c r="B2580" s="2">
        <f>Table3[[#This Row],[t0]]+1</f>
        <v>42523</v>
      </c>
      <c r="C2580" s="2">
        <f>Table3[[#This Row],[t0]]+2</f>
        <v>42524</v>
      </c>
      <c r="D2580" s="2">
        <f>Table3[[#This Row],[t0]]+3</f>
        <v>42525</v>
      </c>
      <c r="E2580" s="2">
        <f>Table3[[#This Row],[t0]]+4</f>
        <v>42526</v>
      </c>
    </row>
    <row r="2581" spans="1:5" x14ac:dyDescent="0.25">
      <c r="A2581" s="4">
        <v>42522</v>
      </c>
      <c r="B2581" s="2">
        <f>Table3[[#This Row],[t0]]+1</f>
        <v>42523</v>
      </c>
      <c r="C2581" s="2">
        <f>Table3[[#This Row],[t0]]+2</f>
        <v>42524</v>
      </c>
      <c r="D2581" s="2">
        <f>Table3[[#This Row],[t0]]+3</f>
        <v>42525</v>
      </c>
      <c r="E2581" s="2">
        <f>Table3[[#This Row],[t0]]+4</f>
        <v>42526</v>
      </c>
    </row>
    <row r="2582" spans="1:5" x14ac:dyDescent="0.25">
      <c r="A2582" s="3">
        <v>42523</v>
      </c>
      <c r="B2582" s="2">
        <f>Table3[[#This Row],[t0]]+1</f>
        <v>42524</v>
      </c>
      <c r="C2582" s="2">
        <f>Table3[[#This Row],[t0]]+2</f>
        <v>42525</v>
      </c>
      <c r="D2582" s="2">
        <f>Table3[[#This Row],[t0]]+3</f>
        <v>42526</v>
      </c>
      <c r="E2582" s="2">
        <f>Table3[[#This Row],[t0]]+4</f>
        <v>42527</v>
      </c>
    </row>
    <row r="2583" spans="1:5" x14ac:dyDescent="0.25">
      <c r="A2583" s="4">
        <v>42523</v>
      </c>
      <c r="B2583" s="2">
        <f>Table3[[#This Row],[t0]]+1</f>
        <v>42524</v>
      </c>
      <c r="C2583" s="2">
        <f>Table3[[#This Row],[t0]]+2</f>
        <v>42525</v>
      </c>
      <c r="D2583" s="2">
        <f>Table3[[#This Row],[t0]]+3</f>
        <v>42526</v>
      </c>
      <c r="E2583" s="2">
        <f>Table3[[#This Row],[t0]]+4</f>
        <v>42527</v>
      </c>
    </row>
    <row r="2584" spans="1:5" x14ac:dyDescent="0.25">
      <c r="A2584" s="3">
        <v>42525</v>
      </c>
      <c r="B2584" s="2">
        <f>Table3[[#This Row],[t0]]+1</f>
        <v>42526</v>
      </c>
      <c r="C2584" s="2">
        <f>Table3[[#This Row],[t0]]+2</f>
        <v>42527</v>
      </c>
      <c r="D2584" s="2">
        <f>Table3[[#This Row],[t0]]+3</f>
        <v>42528</v>
      </c>
      <c r="E2584" s="2">
        <f>Table3[[#This Row],[t0]]+4</f>
        <v>42529</v>
      </c>
    </row>
    <row r="2585" spans="1:5" x14ac:dyDescent="0.25">
      <c r="A2585" s="4">
        <v>42530</v>
      </c>
      <c r="B2585" s="2">
        <f>Table3[[#This Row],[t0]]+1</f>
        <v>42531</v>
      </c>
      <c r="C2585" s="2">
        <f>Table3[[#This Row],[t0]]+2</f>
        <v>42532</v>
      </c>
      <c r="D2585" s="2">
        <f>Table3[[#This Row],[t0]]+3</f>
        <v>42533</v>
      </c>
      <c r="E2585" s="2">
        <f>Table3[[#This Row],[t0]]+4</f>
        <v>42534</v>
      </c>
    </row>
    <row r="2586" spans="1:5" x14ac:dyDescent="0.25">
      <c r="A2586" s="3">
        <v>42531</v>
      </c>
      <c r="B2586" s="2">
        <f>Table3[[#This Row],[t0]]+1</f>
        <v>42532</v>
      </c>
      <c r="C2586" s="2">
        <f>Table3[[#This Row],[t0]]+2</f>
        <v>42533</v>
      </c>
      <c r="D2586" s="2">
        <f>Table3[[#This Row],[t0]]+3</f>
        <v>42534</v>
      </c>
      <c r="E2586" s="2">
        <f>Table3[[#This Row],[t0]]+4</f>
        <v>42535</v>
      </c>
    </row>
    <row r="2587" spans="1:5" x14ac:dyDescent="0.25">
      <c r="A2587" s="4">
        <v>42535</v>
      </c>
      <c r="B2587" s="2">
        <f>Table3[[#This Row],[t0]]+1</f>
        <v>42536</v>
      </c>
      <c r="C2587" s="2">
        <f>Table3[[#This Row],[t0]]+2</f>
        <v>42537</v>
      </c>
      <c r="D2587" s="2">
        <f>Table3[[#This Row],[t0]]+3</f>
        <v>42538</v>
      </c>
      <c r="E2587" s="2">
        <f>Table3[[#This Row],[t0]]+4</f>
        <v>42539</v>
      </c>
    </row>
    <row r="2588" spans="1:5" x14ac:dyDescent="0.25">
      <c r="A2588" s="3">
        <v>42538</v>
      </c>
      <c r="B2588" s="2">
        <f>Table3[[#This Row],[t0]]+1</f>
        <v>42539</v>
      </c>
      <c r="C2588" s="2">
        <f>Table3[[#This Row],[t0]]+2</f>
        <v>42540</v>
      </c>
      <c r="D2588" s="2">
        <f>Table3[[#This Row],[t0]]+3</f>
        <v>42541</v>
      </c>
      <c r="E2588" s="2">
        <f>Table3[[#This Row],[t0]]+4</f>
        <v>42542</v>
      </c>
    </row>
    <row r="2589" spans="1:5" x14ac:dyDescent="0.25">
      <c r="A2589" s="4">
        <v>42539</v>
      </c>
      <c r="B2589" s="2">
        <f>Table3[[#This Row],[t0]]+1</f>
        <v>42540</v>
      </c>
      <c r="C2589" s="2">
        <f>Table3[[#This Row],[t0]]+2</f>
        <v>42541</v>
      </c>
      <c r="D2589" s="2">
        <f>Table3[[#This Row],[t0]]+3</f>
        <v>42542</v>
      </c>
      <c r="E2589" s="2">
        <f>Table3[[#This Row],[t0]]+4</f>
        <v>42543</v>
      </c>
    </row>
    <row r="2590" spans="1:5" x14ac:dyDescent="0.25">
      <c r="A2590" s="3">
        <v>42541</v>
      </c>
      <c r="B2590" s="2">
        <f>Table3[[#This Row],[t0]]+1</f>
        <v>42542</v>
      </c>
      <c r="C2590" s="2">
        <f>Table3[[#This Row],[t0]]+2</f>
        <v>42543</v>
      </c>
      <c r="D2590" s="2">
        <f>Table3[[#This Row],[t0]]+3</f>
        <v>42544</v>
      </c>
      <c r="E2590" s="2">
        <f>Table3[[#This Row],[t0]]+4</f>
        <v>42545</v>
      </c>
    </row>
    <row r="2591" spans="1:5" x14ac:dyDescent="0.25">
      <c r="A2591" s="4">
        <v>42541</v>
      </c>
      <c r="B2591" s="2">
        <f>Table3[[#This Row],[t0]]+1</f>
        <v>42542</v>
      </c>
      <c r="C2591" s="2">
        <f>Table3[[#This Row],[t0]]+2</f>
        <v>42543</v>
      </c>
      <c r="D2591" s="2">
        <f>Table3[[#This Row],[t0]]+3</f>
        <v>42544</v>
      </c>
      <c r="E2591" s="2">
        <f>Table3[[#This Row],[t0]]+4</f>
        <v>42545</v>
      </c>
    </row>
    <row r="2592" spans="1:5" x14ac:dyDescent="0.25">
      <c r="A2592" s="3">
        <v>42542</v>
      </c>
      <c r="B2592" s="2">
        <f>Table3[[#This Row],[t0]]+1</f>
        <v>42543</v>
      </c>
      <c r="C2592" s="2">
        <f>Table3[[#This Row],[t0]]+2</f>
        <v>42544</v>
      </c>
      <c r="D2592" s="2">
        <f>Table3[[#This Row],[t0]]+3</f>
        <v>42545</v>
      </c>
      <c r="E2592" s="2">
        <f>Table3[[#This Row],[t0]]+4</f>
        <v>42546</v>
      </c>
    </row>
    <row r="2593" spans="1:5" x14ac:dyDescent="0.25">
      <c r="A2593" s="4">
        <v>42542</v>
      </c>
      <c r="B2593" s="2">
        <f>Table3[[#This Row],[t0]]+1</f>
        <v>42543</v>
      </c>
      <c r="C2593" s="2">
        <f>Table3[[#This Row],[t0]]+2</f>
        <v>42544</v>
      </c>
      <c r="D2593" s="2">
        <f>Table3[[#This Row],[t0]]+3</f>
        <v>42545</v>
      </c>
      <c r="E2593" s="2">
        <f>Table3[[#This Row],[t0]]+4</f>
        <v>42546</v>
      </c>
    </row>
    <row r="2594" spans="1:5" x14ac:dyDescent="0.25">
      <c r="A2594" s="3">
        <v>42544</v>
      </c>
      <c r="B2594" s="2">
        <f>Table3[[#This Row],[t0]]+1</f>
        <v>42545</v>
      </c>
      <c r="C2594" s="2">
        <f>Table3[[#This Row],[t0]]+2</f>
        <v>42546</v>
      </c>
      <c r="D2594" s="2">
        <f>Table3[[#This Row],[t0]]+3</f>
        <v>42547</v>
      </c>
      <c r="E2594" s="2">
        <f>Table3[[#This Row],[t0]]+4</f>
        <v>42548</v>
      </c>
    </row>
    <row r="2595" spans="1:5" x14ac:dyDescent="0.25">
      <c r="A2595" s="4">
        <v>42546</v>
      </c>
      <c r="B2595" s="2">
        <f>Table3[[#This Row],[t0]]+1</f>
        <v>42547</v>
      </c>
      <c r="C2595" s="2">
        <f>Table3[[#This Row],[t0]]+2</f>
        <v>42548</v>
      </c>
      <c r="D2595" s="2">
        <f>Table3[[#This Row],[t0]]+3</f>
        <v>42549</v>
      </c>
      <c r="E2595" s="2">
        <f>Table3[[#This Row],[t0]]+4</f>
        <v>42550</v>
      </c>
    </row>
    <row r="2596" spans="1:5" x14ac:dyDescent="0.25">
      <c r="A2596" s="3">
        <v>42549</v>
      </c>
      <c r="B2596" s="2">
        <f>Table3[[#This Row],[t0]]+1</f>
        <v>42550</v>
      </c>
      <c r="C2596" s="2">
        <f>Table3[[#This Row],[t0]]+2</f>
        <v>42551</v>
      </c>
      <c r="D2596" s="2">
        <f>Table3[[#This Row],[t0]]+3</f>
        <v>42552</v>
      </c>
      <c r="E2596" s="2">
        <f>Table3[[#This Row],[t0]]+4</f>
        <v>42553</v>
      </c>
    </row>
    <row r="2597" spans="1:5" x14ac:dyDescent="0.25">
      <c r="A2597" s="4">
        <v>42550</v>
      </c>
      <c r="B2597" s="2">
        <f>Table3[[#This Row],[t0]]+1</f>
        <v>42551</v>
      </c>
      <c r="C2597" s="2">
        <f>Table3[[#This Row],[t0]]+2</f>
        <v>42552</v>
      </c>
      <c r="D2597" s="2">
        <f>Table3[[#This Row],[t0]]+3</f>
        <v>42553</v>
      </c>
      <c r="E2597" s="2">
        <f>Table3[[#This Row],[t0]]+4</f>
        <v>42554</v>
      </c>
    </row>
    <row r="2598" spans="1:5" x14ac:dyDescent="0.25">
      <c r="A2598" s="3">
        <v>42551</v>
      </c>
      <c r="B2598" s="2">
        <f>Table3[[#This Row],[t0]]+1</f>
        <v>42552</v>
      </c>
      <c r="C2598" s="2">
        <f>Table3[[#This Row],[t0]]+2</f>
        <v>42553</v>
      </c>
      <c r="D2598" s="2">
        <f>Table3[[#This Row],[t0]]+3</f>
        <v>42554</v>
      </c>
      <c r="E2598" s="2">
        <f>Table3[[#This Row],[t0]]+4</f>
        <v>42555</v>
      </c>
    </row>
    <row r="2599" spans="1:5" x14ac:dyDescent="0.25">
      <c r="A2599" s="4">
        <v>42551</v>
      </c>
      <c r="B2599" s="2">
        <f>Table3[[#This Row],[t0]]+1</f>
        <v>42552</v>
      </c>
      <c r="C2599" s="2">
        <f>Table3[[#This Row],[t0]]+2</f>
        <v>42553</v>
      </c>
      <c r="D2599" s="2">
        <f>Table3[[#This Row],[t0]]+3</f>
        <v>42554</v>
      </c>
      <c r="E2599" s="2">
        <f>Table3[[#This Row],[t0]]+4</f>
        <v>42555</v>
      </c>
    </row>
    <row r="2600" spans="1:5" x14ac:dyDescent="0.25">
      <c r="A2600" s="3">
        <v>42552</v>
      </c>
      <c r="B2600" s="2">
        <f>Table3[[#This Row],[t0]]+1</f>
        <v>42553</v>
      </c>
      <c r="C2600" s="2">
        <f>Table3[[#This Row],[t0]]+2</f>
        <v>42554</v>
      </c>
      <c r="D2600" s="2">
        <f>Table3[[#This Row],[t0]]+3</f>
        <v>42555</v>
      </c>
      <c r="E2600" s="2">
        <f>Table3[[#This Row],[t0]]+4</f>
        <v>42556</v>
      </c>
    </row>
    <row r="2601" spans="1:5" x14ac:dyDescent="0.25">
      <c r="A2601" s="4">
        <v>42554</v>
      </c>
      <c r="B2601" s="2">
        <f>Table3[[#This Row],[t0]]+1</f>
        <v>42555</v>
      </c>
      <c r="C2601" s="2">
        <f>Table3[[#This Row],[t0]]+2</f>
        <v>42556</v>
      </c>
      <c r="D2601" s="2">
        <f>Table3[[#This Row],[t0]]+3</f>
        <v>42557</v>
      </c>
      <c r="E2601" s="2">
        <f>Table3[[#This Row],[t0]]+4</f>
        <v>42558</v>
      </c>
    </row>
    <row r="2602" spans="1:5" x14ac:dyDescent="0.25">
      <c r="A2602" s="3">
        <v>42558</v>
      </c>
      <c r="B2602" s="2">
        <f>Table3[[#This Row],[t0]]+1</f>
        <v>42559</v>
      </c>
      <c r="C2602" s="2">
        <f>Table3[[#This Row],[t0]]+2</f>
        <v>42560</v>
      </c>
      <c r="D2602" s="2">
        <f>Table3[[#This Row],[t0]]+3</f>
        <v>42561</v>
      </c>
      <c r="E2602" s="2">
        <f>Table3[[#This Row],[t0]]+4</f>
        <v>42562</v>
      </c>
    </row>
    <row r="2603" spans="1:5" x14ac:dyDescent="0.25">
      <c r="A2603" s="4">
        <v>42560</v>
      </c>
      <c r="B2603" s="2">
        <f>Table3[[#This Row],[t0]]+1</f>
        <v>42561</v>
      </c>
      <c r="C2603" s="2">
        <f>Table3[[#This Row],[t0]]+2</f>
        <v>42562</v>
      </c>
      <c r="D2603" s="2">
        <f>Table3[[#This Row],[t0]]+3</f>
        <v>42563</v>
      </c>
      <c r="E2603" s="2">
        <f>Table3[[#This Row],[t0]]+4</f>
        <v>42564</v>
      </c>
    </row>
    <row r="2604" spans="1:5" x14ac:dyDescent="0.25">
      <c r="A2604" s="3">
        <v>42562</v>
      </c>
      <c r="B2604" s="2">
        <f>Table3[[#This Row],[t0]]+1</f>
        <v>42563</v>
      </c>
      <c r="C2604" s="2">
        <f>Table3[[#This Row],[t0]]+2</f>
        <v>42564</v>
      </c>
      <c r="D2604" s="2">
        <f>Table3[[#This Row],[t0]]+3</f>
        <v>42565</v>
      </c>
      <c r="E2604" s="2">
        <f>Table3[[#This Row],[t0]]+4</f>
        <v>42566</v>
      </c>
    </row>
    <row r="2605" spans="1:5" x14ac:dyDescent="0.25">
      <c r="A2605" s="4">
        <v>42562</v>
      </c>
      <c r="B2605" s="2">
        <f>Table3[[#This Row],[t0]]+1</f>
        <v>42563</v>
      </c>
      <c r="C2605" s="2">
        <f>Table3[[#This Row],[t0]]+2</f>
        <v>42564</v>
      </c>
      <c r="D2605" s="2">
        <f>Table3[[#This Row],[t0]]+3</f>
        <v>42565</v>
      </c>
      <c r="E2605" s="2">
        <f>Table3[[#This Row],[t0]]+4</f>
        <v>42566</v>
      </c>
    </row>
    <row r="2606" spans="1:5" x14ac:dyDescent="0.25">
      <c r="A2606" s="3">
        <v>42566</v>
      </c>
      <c r="B2606" s="2">
        <f>Table3[[#This Row],[t0]]+1</f>
        <v>42567</v>
      </c>
      <c r="C2606" s="2">
        <f>Table3[[#This Row],[t0]]+2</f>
        <v>42568</v>
      </c>
      <c r="D2606" s="2">
        <f>Table3[[#This Row],[t0]]+3</f>
        <v>42569</v>
      </c>
      <c r="E2606" s="2">
        <f>Table3[[#This Row],[t0]]+4</f>
        <v>42570</v>
      </c>
    </row>
    <row r="2607" spans="1:5" x14ac:dyDescent="0.25">
      <c r="A2607" s="4">
        <v>42568</v>
      </c>
      <c r="B2607" s="2">
        <f>Table3[[#This Row],[t0]]+1</f>
        <v>42569</v>
      </c>
      <c r="C2607" s="2">
        <f>Table3[[#This Row],[t0]]+2</f>
        <v>42570</v>
      </c>
      <c r="D2607" s="2">
        <f>Table3[[#This Row],[t0]]+3</f>
        <v>42571</v>
      </c>
      <c r="E2607" s="2">
        <f>Table3[[#This Row],[t0]]+4</f>
        <v>42572</v>
      </c>
    </row>
    <row r="2608" spans="1:5" x14ac:dyDescent="0.25">
      <c r="A2608" s="3">
        <v>42569</v>
      </c>
      <c r="B2608" s="2">
        <f>Table3[[#This Row],[t0]]+1</f>
        <v>42570</v>
      </c>
      <c r="C2608" s="2">
        <f>Table3[[#This Row],[t0]]+2</f>
        <v>42571</v>
      </c>
      <c r="D2608" s="2">
        <f>Table3[[#This Row],[t0]]+3</f>
        <v>42572</v>
      </c>
      <c r="E2608" s="2">
        <f>Table3[[#This Row],[t0]]+4</f>
        <v>42573</v>
      </c>
    </row>
    <row r="2609" spans="1:5" x14ac:dyDescent="0.25">
      <c r="A2609" s="4">
        <v>42569</v>
      </c>
      <c r="B2609" s="2">
        <f>Table3[[#This Row],[t0]]+1</f>
        <v>42570</v>
      </c>
      <c r="C2609" s="2">
        <f>Table3[[#This Row],[t0]]+2</f>
        <v>42571</v>
      </c>
      <c r="D2609" s="2">
        <f>Table3[[#This Row],[t0]]+3</f>
        <v>42572</v>
      </c>
      <c r="E2609" s="2">
        <f>Table3[[#This Row],[t0]]+4</f>
        <v>42573</v>
      </c>
    </row>
    <row r="2610" spans="1:5" x14ac:dyDescent="0.25">
      <c r="A2610" s="3">
        <v>42570</v>
      </c>
      <c r="B2610" s="2">
        <f>Table3[[#This Row],[t0]]+1</f>
        <v>42571</v>
      </c>
      <c r="C2610" s="2">
        <f>Table3[[#This Row],[t0]]+2</f>
        <v>42572</v>
      </c>
      <c r="D2610" s="2">
        <f>Table3[[#This Row],[t0]]+3</f>
        <v>42573</v>
      </c>
      <c r="E2610" s="2">
        <f>Table3[[#This Row],[t0]]+4</f>
        <v>42574</v>
      </c>
    </row>
    <row r="2611" spans="1:5" x14ac:dyDescent="0.25">
      <c r="A2611" s="4">
        <v>42570</v>
      </c>
      <c r="B2611" s="2">
        <f>Table3[[#This Row],[t0]]+1</f>
        <v>42571</v>
      </c>
      <c r="C2611" s="2">
        <f>Table3[[#This Row],[t0]]+2</f>
        <v>42572</v>
      </c>
      <c r="D2611" s="2">
        <f>Table3[[#This Row],[t0]]+3</f>
        <v>42573</v>
      </c>
      <c r="E2611" s="2">
        <f>Table3[[#This Row],[t0]]+4</f>
        <v>42574</v>
      </c>
    </row>
    <row r="2612" spans="1:5" x14ac:dyDescent="0.25">
      <c r="A2612" s="3">
        <v>42573</v>
      </c>
      <c r="B2612" s="2">
        <f>Table3[[#This Row],[t0]]+1</f>
        <v>42574</v>
      </c>
      <c r="C2612" s="2">
        <f>Table3[[#This Row],[t0]]+2</f>
        <v>42575</v>
      </c>
      <c r="D2612" s="2">
        <f>Table3[[#This Row],[t0]]+3</f>
        <v>42576</v>
      </c>
      <c r="E2612" s="2">
        <f>Table3[[#This Row],[t0]]+4</f>
        <v>42577</v>
      </c>
    </row>
    <row r="2613" spans="1:5" x14ac:dyDescent="0.25">
      <c r="A2613" s="4">
        <v>42576</v>
      </c>
      <c r="B2613" s="2">
        <f>Table3[[#This Row],[t0]]+1</f>
        <v>42577</v>
      </c>
      <c r="C2613" s="2">
        <f>Table3[[#This Row],[t0]]+2</f>
        <v>42578</v>
      </c>
      <c r="D2613" s="2">
        <f>Table3[[#This Row],[t0]]+3</f>
        <v>42579</v>
      </c>
      <c r="E2613" s="2">
        <f>Table3[[#This Row],[t0]]+4</f>
        <v>42580</v>
      </c>
    </row>
    <row r="2614" spans="1:5" x14ac:dyDescent="0.25">
      <c r="A2614" s="3">
        <v>42576</v>
      </c>
      <c r="B2614" s="2">
        <f>Table3[[#This Row],[t0]]+1</f>
        <v>42577</v>
      </c>
      <c r="C2614" s="2">
        <f>Table3[[#This Row],[t0]]+2</f>
        <v>42578</v>
      </c>
      <c r="D2614" s="2">
        <f>Table3[[#This Row],[t0]]+3</f>
        <v>42579</v>
      </c>
      <c r="E2614" s="2">
        <f>Table3[[#This Row],[t0]]+4</f>
        <v>42580</v>
      </c>
    </row>
    <row r="2615" spans="1:5" x14ac:dyDescent="0.25">
      <c r="A2615" s="4">
        <v>42579</v>
      </c>
      <c r="B2615" s="2">
        <f>Table3[[#This Row],[t0]]+1</f>
        <v>42580</v>
      </c>
      <c r="C2615" s="2">
        <f>Table3[[#This Row],[t0]]+2</f>
        <v>42581</v>
      </c>
      <c r="D2615" s="2">
        <f>Table3[[#This Row],[t0]]+3</f>
        <v>42582</v>
      </c>
      <c r="E2615" s="2">
        <f>Table3[[#This Row],[t0]]+4</f>
        <v>42583</v>
      </c>
    </row>
    <row r="2616" spans="1:5" x14ac:dyDescent="0.25">
      <c r="A2616" s="3">
        <v>42581</v>
      </c>
      <c r="B2616" s="2">
        <f>Table3[[#This Row],[t0]]+1</f>
        <v>42582</v>
      </c>
      <c r="C2616" s="2">
        <f>Table3[[#This Row],[t0]]+2</f>
        <v>42583</v>
      </c>
      <c r="D2616" s="2">
        <f>Table3[[#This Row],[t0]]+3</f>
        <v>42584</v>
      </c>
      <c r="E2616" s="2">
        <f>Table3[[#This Row],[t0]]+4</f>
        <v>42585</v>
      </c>
    </row>
    <row r="2617" spans="1:5" x14ac:dyDescent="0.25">
      <c r="A2617" s="4">
        <v>42583</v>
      </c>
      <c r="B2617" s="2">
        <f>Table3[[#This Row],[t0]]+1</f>
        <v>42584</v>
      </c>
      <c r="C2617" s="2">
        <f>Table3[[#This Row],[t0]]+2</f>
        <v>42585</v>
      </c>
      <c r="D2617" s="2">
        <f>Table3[[#This Row],[t0]]+3</f>
        <v>42586</v>
      </c>
      <c r="E2617" s="2">
        <f>Table3[[#This Row],[t0]]+4</f>
        <v>42587</v>
      </c>
    </row>
    <row r="2618" spans="1:5" x14ac:dyDescent="0.25">
      <c r="A2618" s="3">
        <v>42587</v>
      </c>
      <c r="B2618" s="2">
        <f>Table3[[#This Row],[t0]]+1</f>
        <v>42588</v>
      </c>
      <c r="C2618" s="2">
        <f>Table3[[#This Row],[t0]]+2</f>
        <v>42589</v>
      </c>
      <c r="D2618" s="2">
        <f>Table3[[#This Row],[t0]]+3</f>
        <v>42590</v>
      </c>
      <c r="E2618" s="2">
        <f>Table3[[#This Row],[t0]]+4</f>
        <v>42591</v>
      </c>
    </row>
    <row r="2619" spans="1:5" x14ac:dyDescent="0.25">
      <c r="A2619" s="4">
        <v>42587</v>
      </c>
      <c r="B2619" s="2">
        <f>Table3[[#This Row],[t0]]+1</f>
        <v>42588</v>
      </c>
      <c r="C2619" s="2">
        <f>Table3[[#This Row],[t0]]+2</f>
        <v>42589</v>
      </c>
      <c r="D2619" s="2">
        <f>Table3[[#This Row],[t0]]+3</f>
        <v>42590</v>
      </c>
      <c r="E2619" s="2">
        <f>Table3[[#This Row],[t0]]+4</f>
        <v>42591</v>
      </c>
    </row>
    <row r="2620" spans="1:5" x14ac:dyDescent="0.25">
      <c r="A2620" s="3">
        <v>42588</v>
      </c>
      <c r="B2620" s="2">
        <f>Table3[[#This Row],[t0]]+1</f>
        <v>42589</v>
      </c>
      <c r="C2620" s="2">
        <f>Table3[[#This Row],[t0]]+2</f>
        <v>42590</v>
      </c>
      <c r="D2620" s="2">
        <f>Table3[[#This Row],[t0]]+3</f>
        <v>42591</v>
      </c>
      <c r="E2620" s="2">
        <f>Table3[[#This Row],[t0]]+4</f>
        <v>42592</v>
      </c>
    </row>
    <row r="2621" spans="1:5" x14ac:dyDescent="0.25">
      <c r="A2621" s="4">
        <v>42590</v>
      </c>
      <c r="B2621" s="2">
        <f>Table3[[#This Row],[t0]]+1</f>
        <v>42591</v>
      </c>
      <c r="C2621" s="2">
        <f>Table3[[#This Row],[t0]]+2</f>
        <v>42592</v>
      </c>
      <c r="D2621" s="2">
        <f>Table3[[#This Row],[t0]]+3</f>
        <v>42593</v>
      </c>
      <c r="E2621" s="2">
        <f>Table3[[#This Row],[t0]]+4</f>
        <v>42594</v>
      </c>
    </row>
    <row r="2622" spans="1:5" x14ac:dyDescent="0.25">
      <c r="A2622" s="3">
        <v>42591</v>
      </c>
      <c r="B2622" s="2">
        <f>Table3[[#This Row],[t0]]+1</f>
        <v>42592</v>
      </c>
      <c r="C2622" s="2">
        <f>Table3[[#This Row],[t0]]+2</f>
        <v>42593</v>
      </c>
      <c r="D2622" s="2">
        <f>Table3[[#This Row],[t0]]+3</f>
        <v>42594</v>
      </c>
      <c r="E2622" s="2">
        <f>Table3[[#This Row],[t0]]+4</f>
        <v>42595</v>
      </c>
    </row>
    <row r="2623" spans="1:5" x14ac:dyDescent="0.25">
      <c r="A2623" s="4">
        <v>42594</v>
      </c>
      <c r="B2623" s="2">
        <f>Table3[[#This Row],[t0]]+1</f>
        <v>42595</v>
      </c>
      <c r="C2623" s="2">
        <f>Table3[[#This Row],[t0]]+2</f>
        <v>42596</v>
      </c>
      <c r="D2623" s="2">
        <f>Table3[[#This Row],[t0]]+3</f>
        <v>42597</v>
      </c>
      <c r="E2623" s="2">
        <f>Table3[[#This Row],[t0]]+4</f>
        <v>42598</v>
      </c>
    </row>
    <row r="2624" spans="1:5" x14ac:dyDescent="0.25">
      <c r="A2624" s="3">
        <v>42597</v>
      </c>
      <c r="B2624" s="2">
        <f>Table3[[#This Row],[t0]]+1</f>
        <v>42598</v>
      </c>
      <c r="C2624" s="2">
        <f>Table3[[#This Row],[t0]]+2</f>
        <v>42599</v>
      </c>
      <c r="D2624" s="2">
        <f>Table3[[#This Row],[t0]]+3</f>
        <v>42600</v>
      </c>
      <c r="E2624" s="2">
        <f>Table3[[#This Row],[t0]]+4</f>
        <v>42601</v>
      </c>
    </row>
    <row r="2625" spans="1:5" x14ac:dyDescent="0.25">
      <c r="A2625" s="4">
        <v>42597</v>
      </c>
      <c r="B2625" s="2">
        <f>Table3[[#This Row],[t0]]+1</f>
        <v>42598</v>
      </c>
      <c r="C2625" s="2">
        <f>Table3[[#This Row],[t0]]+2</f>
        <v>42599</v>
      </c>
      <c r="D2625" s="2">
        <f>Table3[[#This Row],[t0]]+3</f>
        <v>42600</v>
      </c>
      <c r="E2625" s="2">
        <f>Table3[[#This Row],[t0]]+4</f>
        <v>42601</v>
      </c>
    </row>
    <row r="2626" spans="1:5" x14ac:dyDescent="0.25">
      <c r="A2626" s="3">
        <v>42600</v>
      </c>
      <c r="B2626" s="2">
        <f>Table3[[#This Row],[t0]]+1</f>
        <v>42601</v>
      </c>
      <c r="C2626" s="2">
        <f>Table3[[#This Row],[t0]]+2</f>
        <v>42602</v>
      </c>
      <c r="D2626" s="2">
        <f>Table3[[#This Row],[t0]]+3</f>
        <v>42603</v>
      </c>
      <c r="E2626" s="2">
        <f>Table3[[#This Row],[t0]]+4</f>
        <v>42604</v>
      </c>
    </row>
    <row r="2627" spans="1:5" x14ac:dyDescent="0.25">
      <c r="A2627" s="4">
        <v>42609</v>
      </c>
      <c r="B2627" s="2">
        <f>Table3[[#This Row],[t0]]+1</f>
        <v>42610</v>
      </c>
      <c r="C2627" s="2">
        <f>Table3[[#This Row],[t0]]+2</f>
        <v>42611</v>
      </c>
      <c r="D2627" s="2">
        <f>Table3[[#This Row],[t0]]+3</f>
        <v>42612</v>
      </c>
      <c r="E2627" s="2">
        <f>Table3[[#This Row],[t0]]+4</f>
        <v>42613</v>
      </c>
    </row>
    <row r="2628" spans="1:5" x14ac:dyDescent="0.25">
      <c r="A2628" s="3">
        <v>42611</v>
      </c>
      <c r="B2628" s="2">
        <f>Table3[[#This Row],[t0]]+1</f>
        <v>42612</v>
      </c>
      <c r="C2628" s="2">
        <f>Table3[[#This Row],[t0]]+2</f>
        <v>42613</v>
      </c>
      <c r="D2628" s="2">
        <f>Table3[[#This Row],[t0]]+3</f>
        <v>42614</v>
      </c>
      <c r="E2628" s="2">
        <f>Table3[[#This Row],[t0]]+4</f>
        <v>42615</v>
      </c>
    </row>
    <row r="2629" spans="1:5" x14ac:dyDescent="0.25">
      <c r="A2629" s="4">
        <v>42614</v>
      </c>
      <c r="B2629" s="2">
        <f>Table3[[#This Row],[t0]]+1</f>
        <v>42615</v>
      </c>
      <c r="C2629" s="2">
        <f>Table3[[#This Row],[t0]]+2</f>
        <v>42616</v>
      </c>
      <c r="D2629" s="2">
        <f>Table3[[#This Row],[t0]]+3</f>
        <v>42617</v>
      </c>
      <c r="E2629" s="2">
        <f>Table3[[#This Row],[t0]]+4</f>
        <v>42618</v>
      </c>
    </row>
    <row r="2630" spans="1:5" x14ac:dyDescent="0.25">
      <c r="A2630" s="3">
        <v>42616</v>
      </c>
      <c r="B2630" s="2">
        <f>Table3[[#This Row],[t0]]+1</f>
        <v>42617</v>
      </c>
      <c r="C2630" s="2">
        <f>Table3[[#This Row],[t0]]+2</f>
        <v>42618</v>
      </c>
      <c r="D2630" s="2">
        <f>Table3[[#This Row],[t0]]+3</f>
        <v>42619</v>
      </c>
      <c r="E2630" s="2">
        <f>Table3[[#This Row],[t0]]+4</f>
        <v>42620</v>
      </c>
    </row>
    <row r="2631" spans="1:5" x14ac:dyDescent="0.25">
      <c r="A2631" s="4">
        <v>42618</v>
      </c>
      <c r="B2631" s="2">
        <f>Table3[[#This Row],[t0]]+1</f>
        <v>42619</v>
      </c>
      <c r="C2631" s="2">
        <f>Table3[[#This Row],[t0]]+2</f>
        <v>42620</v>
      </c>
      <c r="D2631" s="2">
        <f>Table3[[#This Row],[t0]]+3</f>
        <v>42621</v>
      </c>
      <c r="E2631" s="2">
        <f>Table3[[#This Row],[t0]]+4</f>
        <v>42622</v>
      </c>
    </row>
    <row r="2632" spans="1:5" x14ac:dyDescent="0.25">
      <c r="A2632" s="3">
        <v>42619</v>
      </c>
      <c r="B2632" s="2">
        <f>Table3[[#This Row],[t0]]+1</f>
        <v>42620</v>
      </c>
      <c r="C2632" s="2">
        <f>Table3[[#This Row],[t0]]+2</f>
        <v>42621</v>
      </c>
      <c r="D2632" s="2">
        <f>Table3[[#This Row],[t0]]+3</f>
        <v>42622</v>
      </c>
      <c r="E2632" s="2">
        <f>Table3[[#This Row],[t0]]+4</f>
        <v>42623</v>
      </c>
    </row>
    <row r="2633" spans="1:5" x14ac:dyDescent="0.25">
      <c r="A2633" s="4">
        <v>42623</v>
      </c>
      <c r="B2633" s="2">
        <f>Table3[[#This Row],[t0]]+1</f>
        <v>42624</v>
      </c>
      <c r="C2633" s="2">
        <f>Table3[[#This Row],[t0]]+2</f>
        <v>42625</v>
      </c>
      <c r="D2633" s="2">
        <f>Table3[[#This Row],[t0]]+3</f>
        <v>42626</v>
      </c>
      <c r="E2633" s="2">
        <f>Table3[[#This Row],[t0]]+4</f>
        <v>42627</v>
      </c>
    </row>
    <row r="2634" spans="1:5" x14ac:dyDescent="0.25">
      <c r="A2634" s="3">
        <v>42627</v>
      </c>
      <c r="B2634" s="2">
        <f>Table3[[#This Row],[t0]]+1</f>
        <v>42628</v>
      </c>
      <c r="C2634" s="2">
        <f>Table3[[#This Row],[t0]]+2</f>
        <v>42629</v>
      </c>
      <c r="D2634" s="2">
        <f>Table3[[#This Row],[t0]]+3</f>
        <v>42630</v>
      </c>
      <c r="E2634" s="2">
        <f>Table3[[#This Row],[t0]]+4</f>
        <v>42631</v>
      </c>
    </row>
    <row r="2635" spans="1:5" x14ac:dyDescent="0.25">
      <c r="A2635" s="4">
        <v>42631</v>
      </c>
      <c r="B2635" s="2">
        <f>Table3[[#This Row],[t0]]+1</f>
        <v>42632</v>
      </c>
      <c r="C2635" s="2">
        <f>Table3[[#This Row],[t0]]+2</f>
        <v>42633</v>
      </c>
      <c r="D2635" s="2">
        <f>Table3[[#This Row],[t0]]+3</f>
        <v>42634</v>
      </c>
      <c r="E2635" s="2">
        <f>Table3[[#This Row],[t0]]+4</f>
        <v>42635</v>
      </c>
    </row>
    <row r="2636" spans="1:5" x14ac:dyDescent="0.25">
      <c r="A2636" s="3">
        <v>42632</v>
      </c>
      <c r="B2636" s="2">
        <f>Table3[[#This Row],[t0]]+1</f>
        <v>42633</v>
      </c>
      <c r="C2636" s="2">
        <f>Table3[[#This Row],[t0]]+2</f>
        <v>42634</v>
      </c>
      <c r="D2636" s="2">
        <f>Table3[[#This Row],[t0]]+3</f>
        <v>42635</v>
      </c>
      <c r="E2636" s="2">
        <f>Table3[[#This Row],[t0]]+4</f>
        <v>42636</v>
      </c>
    </row>
    <row r="2637" spans="1:5" x14ac:dyDescent="0.25">
      <c r="A2637" s="4">
        <v>42633</v>
      </c>
      <c r="B2637" s="2">
        <f>Table3[[#This Row],[t0]]+1</f>
        <v>42634</v>
      </c>
      <c r="C2637" s="2">
        <f>Table3[[#This Row],[t0]]+2</f>
        <v>42635</v>
      </c>
      <c r="D2637" s="2">
        <f>Table3[[#This Row],[t0]]+3</f>
        <v>42636</v>
      </c>
      <c r="E2637" s="2">
        <f>Table3[[#This Row],[t0]]+4</f>
        <v>42637</v>
      </c>
    </row>
    <row r="2638" spans="1:5" x14ac:dyDescent="0.25">
      <c r="A2638" s="3">
        <v>42634</v>
      </c>
      <c r="B2638" s="2">
        <f>Table3[[#This Row],[t0]]+1</f>
        <v>42635</v>
      </c>
      <c r="C2638" s="2">
        <f>Table3[[#This Row],[t0]]+2</f>
        <v>42636</v>
      </c>
      <c r="D2638" s="2">
        <f>Table3[[#This Row],[t0]]+3</f>
        <v>42637</v>
      </c>
      <c r="E2638" s="2">
        <f>Table3[[#This Row],[t0]]+4</f>
        <v>42638</v>
      </c>
    </row>
    <row r="2639" spans="1:5" x14ac:dyDescent="0.25">
      <c r="A2639" s="4">
        <v>42641</v>
      </c>
      <c r="B2639" s="2">
        <f>Table3[[#This Row],[t0]]+1</f>
        <v>42642</v>
      </c>
      <c r="C2639" s="2">
        <f>Table3[[#This Row],[t0]]+2</f>
        <v>42643</v>
      </c>
      <c r="D2639" s="2">
        <f>Table3[[#This Row],[t0]]+3</f>
        <v>42644</v>
      </c>
      <c r="E2639" s="2">
        <f>Table3[[#This Row],[t0]]+4</f>
        <v>42645</v>
      </c>
    </row>
    <row r="2640" spans="1:5" x14ac:dyDescent="0.25">
      <c r="A2640" s="3">
        <v>42642</v>
      </c>
      <c r="B2640" s="2">
        <f>Table3[[#This Row],[t0]]+1</f>
        <v>42643</v>
      </c>
      <c r="C2640" s="2">
        <f>Table3[[#This Row],[t0]]+2</f>
        <v>42644</v>
      </c>
      <c r="D2640" s="2">
        <f>Table3[[#This Row],[t0]]+3</f>
        <v>42645</v>
      </c>
      <c r="E2640" s="2">
        <f>Table3[[#This Row],[t0]]+4</f>
        <v>42646</v>
      </c>
    </row>
    <row r="2641" spans="1:5" x14ac:dyDescent="0.25">
      <c r="A2641" s="4">
        <v>42643</v>
      </c>
      <c r="B2641" s="2">
        <f>Table3[[#This Row],[t0]]+1</f>
        <v>42644</v>
      </c>
      <c r="C2641" s="2">
        <f>Table3[[#This Row],[t0]]+2</f>
        <v>42645</v>
      </c>
      <c r="D2641" s="2">
        <f>Table3[[#This Row],[t0]]+3</f>
        <v>42646</v>
      </c>
      <c r="E2641" s="2">
        <f>Table3[[#This Row],[t0]]+4</f>
        <v>42647</v>
      </c>
    </row>
    <row r="2642" spans="1:5" x14ac:dyDescent="0.25">
      <c r="A2642" s="3">
        <v>42649</v>
      </c>
      <c r="B2642" s="2">
        <f>Table3[[#This Row],[t0]]+1</f>
        <v>42650</v>
      </c>
      <c r="C2642" s="2">
        <f>Table3[[#This Row],[t0]]+2</f>
        <v>42651</v>
      </c>
      <c r="D2642" s="2">
        <f>Table3[[#This Row],[t0]]+3</f>
        <v>42652</v>
      </c>
      <c r="E2642" s="2">
        <f>Table3[[#This Row],[t0]]+4</f>
        <v>42653</v>
      </c>
    </row>
    <row r="2643" spans="1:5" x14ac:dyDescent="0.25">
      <c r="A2643" s="4">
        <v>42652</v>
      </c>
      <c r="B2643" s="2">
        <f>Table3[[#This Row],[t0]]+1</f>
        <v>42653</v>
      </c>
      <c r="C2643" s="2">
        <f>Table3[[#This Row],[t0]]+2</f>
        <v>42654</v>
      </c>
      <c r="D2643" s="2">
        <f>Table3[[#This Row],[t0]]+3</f>
        <v>42655</v>
      </c>
      <c r="E2643" s="2">
        <f>Table3[[#This Row],[t0]]+4</f>
        <v>42656</v>
      </c>
    </row>
    <row r="2644" spans="1:5" x14ac:dyDescent="0.25">
      <c r="A2644" s="3">
        <v>42652</v>
      </c>
      <c r="B2644" s="2">
        <f>Table3[[#This Row],[t0]]+1</f>
        <v>42653</v>
      </c>
      <c r="C2644" s="2">
        <f>Table3[[#This Row],[t0]]+2</f>
        <v>42654</v>
      </c>
      <c r="D2644" s="2">
        <f>Table3[[#This Row],[t0]]+3</f>
        <v>42655</v>
      </c>
      <c r="E2644" s="2">
        <f>Table3[[#This Row],[t0]]+4</f>
        <v>42656</v>
      </c>
    </row>
    <row r="2645" spans="1:5" x14ac:dyDescent="0.25">
      <c r="A2645" s="4">
        <v>42655</v>
      </c>
      <c r="B2645" s="2">
        <f>Table3[[#This Row],[t0]]+1</f>
        <v>42656</v>
      </c>
      <c r="C2645" s="2">
        <f>Table3[[#This Row],[t0]]+2</f>
        <v>42657</v>
      </c>
      <c r="D2645" s="2">
        <f>Table3[[#This Row],[t0]]+3</f>
        <v>42658</v>
      </c>
      <c r="E2645" s="2">
        <f>Table3[[#This Row],[t0]]+4</f>
        <v>42659</v>
      </c>
    </row>
    <row r="2646" spans="1:5" x14ac:dyDescent="0.25">
      <c r="A2646" s="3">
        <v>42661</v>
      </c>
      <c r="B2646" s="2">
        <f>Table3[[#This Row],[t0]]+1</f>
        <v>42662</v>
      </c>
      <c r="C2646" s="2">
        <f>Table3[[#This Row],[t0]]+2</f>
        <v>42663</v>
      </c>
      <c r="D2646" s="2">
        <f>Table3[[#This Row],[t0]]+3</f>
        <v>42664</v>
      </c>
      <c r="E2646" s="2">
        <f>Table3[[#This Row],[t0]]+4</f>
        <v>42665</v>
      </c>
    </row>
    <row r="2647" spans="1:5" x14ac:dyDescent="0.25">
      <c r="A2647" s="4">
        <v>42661</v>
      </c>
      <c r="B2647" s="2">
        <f>Table3[[#This Row],[t0]]+1</f>
        <v>42662</v>
      </c>
      <c r="C2647" s="2">
        <f>Table3[[#This Row],[t0]]+2</f>
        <v>42663</v>
      </c>
      <c r="D2647" s="2">
        <f>Table3[[#This Row],[t0]]+3</f>
        <v>42664</v>
      </c>
      <c r="E2647" s="2">
        <f>Table3[[#This Row],[t0]]+4</f>
        <v>42665</v>
      </c>
    </row>
    <row r="2648" spans="1:5" x14ac:dyDescent="0.25">
      <c r="A2648" s="3">
        <v>42666</v>
      </c>
      <c r="B2648" s="2">
        <f>Table3[[#This Row],[t0]]+1</f>
        <v>42667</v>
      </c>
      <c r="C2648" s="2">
        <f>Table3[[#This Row],[t0]]+2</f>
        <v>42668</v>
      </c>
      <c r="D2648" s="2">
        <f>Table3[[#This Row],[t0]]+3</f>
        <v>42669</v>
      </c>
      <c r="E2648" s="2">
        <f>Table3[[#This Row],[t0]]+4</f>
        <v>42670</v>
      </c>
    </row>
    <row r="2649" spans="1:5" x14ac:dyDescent="0.25">
      <c r="A2649" s="4">
        <v>42673</v>
      </c>
      <c r="B2649" s="2">
        <f>Table3[[#This Row],[t0]]+1</f>
        <v>42674</v>
      </c>
      <c r="C2649" s="2">
        <f>Table3[[#This Row],[t0]]+2</f>
        <v>42675</v>
      </c>
      <c r="D2649" s="2">
        <f>Table3[[#This Row],[t0]]+3</f>
        <v>42676</v>
      </c>
      <c r="E2649" s="2">
        <f>Table3[[#This Row],[t0]]+4</f>
        <v>42677</v>
      </c>
    </row>
    <row r="2650" spans="1:5" x14ac:dyDescent="0.25">
      <c r="A2650" s="3">
        <v>42677</v>
      </c>
      <c r="B2650" s="2">
        <f>Table3[[#This Row],[t0]]+1</f>
        <v>42678</v>
      </c>
      <c r="C2650" s="2">
        <f>Table3[[#This Row],[t0]]+2</f>
        <v>42679</v>
      </c>
      <c r="D2650" s="2">
        <f>Table3[[#This Row],[t0]]+3</f>
        <v>42680</v>
      </c>
      <c r="E2650" s="2">
        <f>Table3[[#This Row],[t0]]+4</f>
        <v>42681</v>
      </c>
    </row>
    <row r="2651" spans="1:5" x14ac:dyDescent="0.25">
      <c r="A2651" s="4">
        <v>42679</v>
      </c>
      <c r="B2651" s="2">
        <f>Table3[[#This Row],[t0]]+1</f>
        <v>42680</v>
      </c>
      <c r="C2651" s="2">
        <f>Table3[[#This Row],[t0]]+2</f>
        <v>42681</v>
      </c>
      <c r="D2651" s="2">
        <f>Table3[[#This Row],[t0]]+3</f>
        <v>42682</v>
      </c>
      <c r="E2651" s="2">
        <f>Table3[[#This Row],[t0]]+4</f>
        <v>42683</v>
      </c>
    </row>
    <row r="2652" spans="1:5" x14ac:dyDescent="0.25">
      <c r="A2652" s="3">
        <v>42681</v>
      </c>
      <c r="B2652" s="2">
        <f>Table3[[#This Row],[t0]]+1</f>
        <v>42682</v>
      </c>
      <c r="C2652" s="2">
        <f>Table3[[#This Row],[t0]]+2</f>
        <v>42683</v>
      </c>
      <c r="D2652" s="2">
        <f>Table3[[#This Row],[t0]]+3</f>
        <v>42684</v>
      </c>
      <c r="E2652" s="2">
        <f>Table3[[#This Row],[t0]]+4</f>
        <v>42685</v>
      </c>
    </row>
    <row r="2653" spans="1:5" x14ac:dyDescent="0.25">
      <c r="A2653" s="4">
        <v>42681</v>
      </c>
      <c r="B2653" s="2">
        <f>Table3[[#This Row],[t0]]+1</f>
        <v>42682</v>
      </c>
      <c r="C2653" s="2">
        <f>Table3[[#This Row],[t0]]+2</f>
        <v>42683</v>
      </c>
      <c r="D2653" s="2">
        <f>Table3[[#This Row],[t0]]+3</f>
        <v>42684</v>
      </c>
      <c r="E2653" s="2">
        <f>Table3[[#This Row],[t0]]+4</f>
        <v>42685</v>
      </c>
    </row>
    <row r="2654" spans="1:5" x14ac:dyDescent="0.25">
      <c r="A2654" s="3">
        <v>42681</v>
      </c>
      <c r="B2654" s="2">
        <f>Table3[[#This Row],[t0]]+1</f>
        <v>42682</v>
      </c>
      <c r="C2654" s="2">
        <f>Table3[[#This Row],[t0]]+2</f>
        <v>42683</v>
      </c>
      <c r="D2654" s="2">
        <f>Table3[[#This Row],[t0]]+3</f>
        <v>42684</v>
      </c>
      <c r="E2654" s="2">
        <f>Table3[[#This Row],[t0]]+4</f>
        <v>42685</v>
      </c>
    </row>
    <row r="2655" spans="1:5" x14ac:dyDescent="0.25">
      <c r="A2655" s="4">
        <v>42683</v>
      </c>
      <c r="B2655" s="2">
        <f>Table3[[#This Row],[t0]]+1</f>
        <v>42684</v>
      </c>
      <c r="C2655" s="2">
        <f>Table3[[#This Row],[t0]]+2</f>
        <v>42685</v>
      </c>
      <c r="D2655" s="2">
        <f>Table3[[#This Row],[t0]]+3</f>
        <v>42686</v>
      </c>
      <c r="E2655" s="2">
        <f>Table3[[#This Row],[t0]]+4</f>
        <v>42687</v>
      </c>
    </row>
    <row r="2656" spans="1:5" x14ac:dyDescent="0.25">
      <c r="A2656" s="3">
        <v>42683</v>
      </c>
      <c r="B2656" s="2">
        <f>Table3[[#This Row],[t0]]+1</f>
        <v>42684</v>
      </c>
      <c r="C2656" s="2">
        <f>Table3[[#This Row],[t0]]+2</f>
        <v>42685</v>
      </c>
      <c r="D2656" s="2">
        <f>Table3[[#This Row],[t0]]+3</f>
        <v>42686</v>
      </c>
      <c r="E2656" s="2">
        <f>Table3[[#This Row],[t0]]+4</f>
        <v>42687</v>
      </c>
    </row>
    <row r="2657" spans="1:5" x14ac:dyDescent="0.25">
      <c r="A2657" s="4">
        <v>42687</v>
      </c>
      <c r="B2657" s="2">
        <f>Table3[[#This Row],[t0]]+1</f>
        <v>42688</v>
      </c>
      <c r="C2657" s="2">
        <f>Table3[[#This Row],[t0]]+2</f>
        <v>42689</v>
      </c>
      <c r="D2657" s="2">
        <f>Table3[[#This Row],[t0]]+3</f>
        <v>42690</v>
      </c>
      <c r="E2657" s="2">
        <f>Table3[[#This Row],[t0]]+4</f>
        <v>42691</v>
      </c>
    </row>
    <row r="2658" spans="1:5" x14ac:dyDescent="0.25">
      <c r="A2658" s="3">
        <v>42697</v>
      </c>
      <c r="B2658" s="2">
        <f>Table3[[#This Row],[t0]]+1</f>
        <v>42698</v>
      </c>
      <c r="C2658" s="2">
        <f>Table3[[#This Row],[t0]]+2</f>
        <v>42699</v>
      </c>
      <c r="D2658" s="2">
        <f>Table3[[#This Row],[t0]]+3</f>
        <v>42700</v>
      </c>
      <c r="E2658" s="2">
        <f>Table3[[#This Row],[t0]]+4</f>
        <v>42701</v>
      </c>
    </row>
    <row r="2659" spans="1:5" x14ac:dyDescent="0.25">
      <c r="A2659" s="4">
        <v>42700</v>
      </c>
      <c r="B2659" s="2">
        <f>Table3[[#This Row],[t0]]+1</f>
        <v>42701</v>
      </c>
      <c r="C2659" s="2">
        <f>Table3[[#This Row],[t0]]+2</f>
        <v>42702</v>
      </c>
      <c r="D2659" s="2">
        <f>Table3[[#This Row],[t0]]+3</f>
        <v>42703</v>
      </c>
      <c r="E2659" s="2">
        <f>Table3[[#This Row],[t0]]+4</f>
        <v>42704</v>
      </c>
    </row>
    <row r="2660" spans="1:5" x14ac:dyDescent="0.25">
      <c r="A2660" s="3">
        <v>42700</v>
      </c>
      <c r="B2660" s="2">
        <f>Table3[[#This Row],[t0]]+1</f>
        <v>42701</v>
      </c>
      <c r="C2660" s="2">
        <f>Table3[[#This Row],[t0]]+2</f>
        <v>42702</v>
      </c>
      <c r="D2660" s="2">
        <f>Table3[[#This Row],[t0]]+3</f>
        <v>42703</v>
      </c>
      <c r="E2660" s="2">
        <f>Table3[[#This Row],[t0]]+4</f>
        <v>42704</v>
      </c>
    </row>
    <row r="2661" spans="1:5" x14ac:dyDescent="0.25">
      <c r="A2661" s="4">
        <v>42700</v>
      </c>
      <c r="B2661" s="2">
        <f>Table3[[#This Row],[t0]]+1</f>
        <v>42701</v>
      </c>
      <c r="C2661" s="2">
        <f>Table3[[#This Row],[t0]]+2</f>
        <v>42702</v>
      </c>
      <c r="D2661" s="2">
        <f>Table3[[#This Row],[t0]]+3</f>
        <v>42703</v>
      </c>
      <c r="E2661" s="2">
        <f>Table3[[#This Row],[t0]]+4</f>
        <v>42704</v>
      </c>
    </row>
    <row r="2662" spans="1:5" x14ac:dyDescent="0.25">
      <c r="A2662" s="3">
        <v>42702</v>
      </c>
      <c r="B2662" s="2">
        <f>Table3[[#This Row],[t0]]+1</f>
        <v>42703</v>
      </c>
      <c r="C2662" s="2">
        <f>Table3[[#This Row],[t0]]+2</f>
        <v>42704</v>
      </c>
      <c r="D2662" s="2">
        <f>Table3[[#This Row],[t0]]+3</f>
        <v>42705</v>
      </c>
      <c r="E2662" s="2">
        <f>Table3[[#This Row],[t0]]+4</f>
        <v>42706</v>
      </c>
    </row>
    <row r="2663" spans="1:5" x14ac:dyDescent="0.25">
      <c r="A2663" s="4">
        <v>42704</v>
      </c>
      <c r="B2663" s="2">
        <f>Table3[[#This Row],[t0]]+1</f>
        <v>42705</v>
      </c>
      <c r="C2663" s="2">
        <f>Table3[[#This Row],[t0]]+2</f>
        <v>42706</v>
      </c>
      <c r="D2663" s="2">
        <f>Table3[[#This Row],[t0]]+3</f>
        <v>42707</v>
      </c>
      <c r="E2663" s="2">
        <f>Table3[[#This Row],[t0]]+4</f>
        <v>42708</v>
      </c>
    </row>
    <row r="2664" spans="1:5" x14ac:dyDescent="0.25">
      <c r="A2664" s="3">
        <v>42705</v>
      </c>
      <c r="B2664" s="2">
        <f>Table3[[#This Row],[t0]]+1</f>
        <v>42706</v>
      </c>
      <c r="C2664" s="2">
        <f>Table3[[#This Row],[t0]]+2</f>
        <v>42707</v>
      </c>
      <c r="D2664" s="2">
        <f>Table3[[#This Row],[t0]]+3</f>
        <v>42708</v>
      </c>
      <c r="E2664" s="2">
        <f>Table3[[#This Row],[t0]]+4</f>
        <v>42709</v>
      </c>
    </row>
    <row r="2665" spans="1:5" x14ac:dyDescent="0.25">
      <c r="A2665" s="4">
        <v>42716</v>
      </c>
      <c r="B2665" s="2">
        <f>Table3[[#This Row],[t0]]+1</f>
        <v>42717</v>
      </c>
      <c r="C2665" s="2">
        <f>Table3[[#This Row],[t0]]+2</f>
        <v>42718</v>
      </c>
      <c r="D2665" s="2">
        <f>Table3[[#This Row],[t0]]+3</f>
        <v>42719</v>
      </c>
      <c r="E2665" s="2">
        <f>Table3[[#This Row],[t0]]+4</f>
        <v>42720</v>
      </c>
    </row>
    <row r="2666" spans="1:5" x14ac:dyDescent="0.25">
      <c r="A2666" s="3">
        <v>42721</v>
      </c>
      <c r="B2666" s="2">
        <f>Table3[[#This Row],[t0]]+1</f>
        <v>42722</v>
      </c>
      <c r="C2666" s="2">
        <f>Table3[[#This Row],[t0]]+2</f>
        <v>42723</v>
      </c>
      <c r="D2666" s="2">
        <f>Table3[[#This Row],[t0]]+3</f>
        <v>42724</v>
      </c>
      <c r="E2666" s="2">
        <f>Table3[[#This Row],[t0]]+4</f>
        <v>42725</v>
      </c>
    </row>
    <row r="2667" spans="1:5" x14ac:dyDescent="0.25">
      <c r="A2667" s="4">
        <v>42725</v>
      </c>
      <c r="B2667" s="2">
        <f>Table3[[#This Row],[t0]]+1</f>
        <v>42726</v>
      </c>
      <c r="C2667" s="2">
        <f>Table3[[#This Row],[t0]]+2</f>
        <v>42727</v>
      </c>
      <c r="D2667" s="2">
        <f>Table3[[#This Row],[t0]]+3</f>
        <v>42728</v>
      </c>
      <c r="E2667" s="2">
        <f>Table3[[#This Row],[t0]]+4</f>
        <v>42729</v>
      </c>
    </row>
    <row r="2668" spans="1:5" x14ac:dyDescent="0.25">
      <c r="A2668" s="3">
        <v>42729</v>
      </c>
      <c r="B2668" s="2">
        <f>Table3[[#This Row],[t0]]+1</f>
        <v>42730</v>
      </c>
      <c r="C2668" s="2">
        <f>Table3[[#This Row],[t0]]+2</f>
        <v>42731</v>
      </c>
      <c r="D2668" s="2">
        <f>Table3[[#This Row],[t0]]+3</f>
        <v>42732</v>
      </c>
      <c r="E2668" s="2">
        <f>Table3[[#This Row],[t0]]+4</f>
        <v>42733</v>
      </c>
    </row>
    <row r="2669" spans="1:5" x14ac:dyDescent="0.25">
      <c r="A2669" s="4">
        <v>42730</v>
      </c>
      <c r="B2669" s="2">
        <f>Table3[[#This Row],[t0]]+1</f>
        <v>42731</v>
      </c>
      <c r="C2669" s="2">
        <f>Table3[[#This Row],[t0]]+2</f>
        <v>42732</v>
      </c>
      <c r="D2669" s="2">
        <f>Table3[[#This Row],[t0]]+3</f>
        <v>42733</v>
      </c>
      <c r="E2669" s="2">
        <f>Table3[[#This Row],[t0]]+4</f>
        <v>42734</v>
      </c>
    </row>
    <row r="2670" spans="1:5" x14ac:dyDescent="0.25">
      <c r="A2670" s="3">
        <v>42731</v>
      </c>
      <c r="B2670" s="2">
        <f>Table3[[#This Row],[t0]]+1</f>
        <v>42732</v>
      </c>
      <c r="C2670" s="2">
        <f>Table3[[#This Row],[t0]]+2</f>
        <v>42733</v>
      </c>
      <c r="D2670" s="2">
        <f>Table3[[#This Row],[t0]]+3</f>
        <v>42734</v>
      </c>
      <c r="E2670" s="2">
        <f>Table3[[#This Row],[t0]]+4</f>
        <v>42735</v>
      </c>
    </row>
    <row r="2671" spans="1:5" x14ac:dyDescent="0.25">
      <c r="A2671" s="4">
        <v>42736</v>
      </c>
      <c r="B2671" s="2">
        <f>Table3[[#This Row],[t0]]+1</f>
        <v>42737</v>
      </c>
      <c r="C2671" s="2">
        <f>Table3[[#This Row],[t0]]+2</f>
        <v>42738</v>
      </c>
      <c r="D2671" s="2">
        <f>Table3[[#This Row],[t0]]+3</f>
        <v>42739</v>
      </c>
      <c r="E2671" s="2">
        <f>Table3[[#This Row],[t0]]+4</f>
        <v>42740</v>
      </c>
    </row>
    <row r="2672" spans="1:5" x14ac:dyDescent="0.25">
      <c r="A2672" s="3">
        <v>42740</v>
      </c>
      <c r="B2672" s="2">
        <f>Table3[[#This Row],[t0]]+1</f>
        <v>42741</v>
      </c>
      <c r="C2672" s="2">
        <f>Table3[[#This Row],[t0]]+2</f>
        <v>42742</v>
      </c>
      <c r="D2672" s="2">
        <f>Table3[[#This Row],[t0]]+3</f>
        <v>42743</v>
      </c>
      <c r="E2672" s="2">
        <f>Table3[[#This Row],[t0]]+4</f>
        <v>42744</v>
      </c>
    </row>
    <row r="2673" spans="1:5" x14ac:dyDescent="0.25">
      <c r="A2673" s="4">
        <v>42742</v>
      </c>
      <c r="B2673" s="2">
        <f>Table3[[#This Row],[t0]]+1</f>
        <v>42743</v>
      </c>
      <c r="C2673" s="2">
        <f>Table3[[#This Row],[t0]]+2</f>
        <v>42744</v>
      </c>
      <c r="D2673" s="2">
        <f>Table3[[#This Row],[t0]]+3</f>
        <v>42745</v>
      </c>
      <c r="E2673" s="2">
        <f>Table3[[#This Row],[t0]]+4</f>
        <v>42746</v>
      </c>
    </row>
    <row r="2674" spans="1:5" x14ac:dyDescent="0.25">
      <c r="A2674" s="3">
        <v>42745</v>
      </c>
      <c r="B2674" s="2">
        <f>Table3[[#This Row],[t0]]+1</f>
        <v>42746</v>
      </c>
      <c r="C2674" s="2">
        <f>Table3[[#This Row],[t0]]+2</f>
        <v>42747</v>
      </c>
      <c r="D2674" s="2">
        <f>Table3[[#This Row],[t0]]+3</f>
        <v>42748</v>
      </c>
      <c r="E2674" s="2">
        <f>Table3[[#This Row],[t0]]+4</f>
        <v>42749</v>
      </c>
    </row>
    <row r="2675" spans="1:5" x14ac:dyDescent="0.25">
      <c r="A2675" s="4">
        <v>42749</v>
      </c>
      <c r="B2675" s="2">
        <f>Table3[[#This Row],[t0]]+1</f>
        <v>42750</v>
      </c>
      <c r="C2675" s="2">
        <f>Table3[[#This Row],[t0]]+2</f>
        <v>42751</v>
      </c>
      <c r="D2675" s="2">
        <f>Table3[[#This Row],[t0]]+3</f>
        <v>42752</v>
      </c>
      <c r="E2675" s="2">
        <f>Table3[[#This Row],[t0]]+4</f>
        <v>42753</v>
      </c>
    </row>
    <row r="2676" spans="1:5" x14ac:dyDescent="0.25">
      <c r="A2676" s="3">
        <v>42751</v>
      </c>
      <c r="B2676" s="2">
        <f>Table3[[#This Row],[t0]]+1</f>
        <v>42752</v>
      </c>
      <c r="C2676" s="2">
        <f>Table3[[#This Row],[t0]]+2</f>
        <v>42753</v>
      </c>
      <c r="D2676" s="2">
        <f>Table3[[#This Row],[t0]]+3</f>
        <v>42754</v>
      </c>
      <c r="E2676" s="2">
        <f>Table3[[#This Row],[t0]]+4</f>
        <v>42755</v>
      </c>
    </row>
    <row r="2677" spans="1:5" x14ac:dyDescent="0.25">
      <c r="A2677" s="4">
        <v>42752</v>
      </c>
      <c r="B2677" s="2">
        <f>Table3[[#This Row],[t0]]+1</f>
        <v>42753</v>
      </c>
      <c r="C2677" s="2">
        <f>Table3[[#This Row],[t0]]+2</f>
        <v>42754</v>
      </c>
      <c r="D2677" s="2">
        <f>Table3[[#This Row],[t0]]+3</f>
        <v>42755</v>
      </c>
      <c r="E2677" s="2">
        <f>Table3[[#This Row],[t0]]+4</f>
        <v>42756</v>
      </c>
    </row>
    <row r="2678" spans="1:5" x14ac:dyDescent="0.25">
      <c r="A2678" s="3">
        <v>42755</v>
      </c>
      <c r="B2678" s="2">
        <f>Table3[[#This Row],[t0]]+1</f>
        <v>42756</v>
      </c>
      <c r="C2678" s="2">
        <f>Table3[[#This Row],[t0]]+2</f>
        <v>42757</v>
      </c>
      <c r="D2678" s="2">
        <f>Table3[[#This Row],[t0]]+3</f>
        <v>42758</v>
      </c>
      <c r="E2678" s="2">
        <f>Table3[[#This Row],[t0]]+4</f>
        <v>42759</v>
      </c>
    </row>
    <row r="2679" spans="1:5" x14ac:dyDescent="0.25">
      <c r="A2679" s="4">
        <v>42758</v>
      </c>
      <c r="B2679" s="2">
        <f>Table3[[#This Row],[t0]]+1</f>
        <v>42759</v>
      </c>
      <c r="C2679" s="2">
        <f>Table3[[#This Row],[t0]]+2</f>
        <v>42760</v>
      </c>
      <c r="D2679" s="2">
        <f>Table3[[#This Row],[t0]]+3</f>
        <v>42761</v>
      </c>
      <c r="E2679" s="2">
        <f>Table3[[#This Row],[t0]]+4</f>
        <v>42762</v>
      </c>
    </row>
    <row r="2680" spans="1:5" x14ac:dyDescent="0.25">
      <c r="A2680" s="3">
        <v>42760</v>
      </c>
      <c r="B2680" s="2">
        <f>Table3[[#This Row],[t0]]+1</f>
        <v>42761</v>
      </c>
      <c r="C2680" s="2">
        <f>Table3[[#This Row],[t0]]+2</f>
        <v>42762</v>
      </c>
      <c r="D2680" s="2">
        <f>Table3[[#This Row],[t0]]+3</f>
        <v>42763</v>
      </c>
      <c r="E2680" s="2">
        <f>Table3[[#This Row],[t0]]+4</f>
        <v>42764</v>
      </c>
    </row>
    <row r="2681" spans="1:5" x14ac:dyDescent="0.25">
      <c r="A2681" s="4">
        <v>42762</v>
      </c>
      <c r="B2681" s="2">
        <f>Table3[[#This Row],[t0]]+1</f>
        <v>42763</v>
      </c>
      <c r="C2681" s="2">
        <f>Table3[[#This Row],[t0]]+2</f>
        <v>42764</v>
      </c>
      <c r="D2681" s="2">
        <f>Table3[[#This Row],[t0]]+3</f>
        <v>42765</v>
      </c>
      <c r="E2681" s="2">
        <f>Table3[[#This Row],[t0]]+4</f>
        <v>42766</v>
      </c>
    </row>
    <row r="2682" spans="1:5" x14ac:dyDescent="0.25">
      <c r="A2682" s="3">
        <v>42767</v>
      </c>
      <c r="B2682" s="2">
        <f>Table3[[#This Row],[t0]]+1</f>
        <v>42768</v>
      </c>
      <c r="C2682" s="2">
        <f>Table3[[#This Row],[t0]]+2</f>
        <v>42769</v>
      </c>
      <c r="D2682" s="2">
        <f>Table3[[#This Row],[t0]]+3</f>
        <v>42770</v>
      </c>
      <c r="E2682" s="2">
        <f>Table3[[#This Row],[t0]]+4</f>
        <v>42771</v>
      </c>
    </row>
    <row r="2683" spans="1:5" x14ac:dyDescent="0.25">
      <c r="A2683" s="4">
        <v>42767</v>
      </c>
      <c r="B2683" s="2">
        <f>Table3[[#This Row],[t0]]+1</f>
        <v>42768</v>
      </c>
      <c r="C2683" s="2">
        <f>Table3[[#This Row],[t0]]+2</f>
        <v>42769</v>
      </c>
      <c r="D2683" s="2">
        <f>Table3[[#This Row],[t0]]+3</f>
        <v>42770</v>
      </c>
      <c r="E2683" s="2">
        <f>Table3[[#This Row],[t0]]+4</f>
        <v>42771</v>
      </c>
    </row>
    <row r="2684" spans="1:5" x14ac:dyDescent="0.25">
      <c r="A2684" s="3">
        <v>42770</v>
      </c>
      <c r="B2684" s="2">
        <f>Table3[[#This Row],[t0]]+1</f>
        <v>42771</v>
      </c>
      <c r="C2684" s="2">
        <f>Table3[[#This Row],[t0]]+2</f>
        <v>42772</v>
      </c>
      <c r="D2684" s="2">
        <f>Table3[[#This Row],[t0]]+3</f>
        <v>42773</v>
      </c>
      <c r="E2684" s="2">
        <f>Table3[[#This Row],[t0]]+4</f>
        <v>42774</v>
      </c>
    </row>
    <row r="2685" spans="1:5" x14ac:dyDescent="0.25">
      <c r="A2685" s="4">
        <v>42771</v>
      </c>
      <c r="B2685" s="2">
        <f>Table3[[#This Row],[t0]]+1</f>
        <v>42772</v>
      </c>
      <c r="C2685" s="2">
        <f>Table3[[#This Row],[t0]]+2</f>
        <v>42773</v>
      </c>
      <c r="D2685" s="2">
        <f>Table3[[#This Row],[t0]]+3</f>
        <v>42774</v>
      </c>
      <c r="E2685" s="2">
        <f>Table3[[#This Row],[t0]]+4</f>
        <v>42775</v>
      </c>
    </row>
    <row r="2686" spans="1:5" x14ac:dyDescent="0.25">
      <c r="A2686" s="3">
        <v>42771</v>
      </c>
      <c r="B2686" s="2">
        <f>Table3[[#This Row],[t0]]+1</f>
        <v>42772</v>
      </c>
      <c r="C2686" s="2">
        <f>Table3[[#This Row],[t0]]+2</f>
        <v>42773</v>
      </c>
      <c r="D2686" s="2">
        <f>Table3[[#This Row],[t0]]+3</f>
        <v>42774</v>
      </c>
      <c r="E2686" s="2">
        <f>Table3[[#This Row],[t0]]+4</f>
        <v>42775</v>
      </c>
    </row>
    <row r="2687" spans="1:5" x14ac:dyDescent="0.25">
      <c r="A2687" s="4">
        <v>42775</v>
      </c>
      <c r="B2687" s="2">
        <f>Table3[[#This Row],[t0]]+1</f>
        <v>42776</v>
      </c>
      <c r="C2687" s="2">
        <f>Table3[[#This Row],[t0]]+2</f>
        <v>42777</v>
      </c>
      <c r="D2687" s="2">
        <f>Table3[[#This Row],[t0]]+3</f>
        <v>42778</v>
      </c>
      <c r="E2687" s="2">
        <f>Table3[[#This Row],[t0]]+4</f>
        <v>42779</v>
      </c>
    </row>
    <row r="2688" spans="1:5" x14ac:dyDescent="0.25">
      <c r="A2688" s="3">
        <v>42787</v>
      </c>
      <c r="B2688" s="2">
        <f>Table3[[#This Row],[t0]]+1</f>
        <v>42788</v>
      </c>
      <c r="C2688" s="2">
        <f>Table3[[#This Row],[t0]]+2</f>
        <v>42789</v>
      </c>
      <c r="D2688" s="2">
        <f>Table3[[#This Row],[t0]]+3</f>
        <v>42790</v>
      </c>
      <c r="E2688" s="2">
        <f>Table3[[#This Row],[t0]]+4</f>
        <v>42791</v>
      </c>
    </row>
    <row r="2689" spans="1:5" x14ac:dyDescent="0.25">
      <c r="A2689" s="4">
        <v>42788</v>
      </c>
      <c r="B2689" s="2">
        <f>Table3[[#This Row],[t0]]+1</f>
        <v>42789</v>
      </c>
      <c r="C2689" s="2">
        <f>Table3[[#This Row],[t0]]+2</f>
        <v>42790</v>
      </c>
      <c r="D2689" s="2">
        <f>Table3[[#This Row],[t0]]+3</f>
        <v>42791</v>
      </c>
      <c r="E2689" s="2">
        <f>Table3[[#This Row],[t0]]+4</f>
        <v>42792</v>
      </c>
    </row>
    <row r="2690" spans="1:5" x14ac:dyDescent="0.25">
      <c r="A2690" s="3">
        <v>42789</v>
      </c>
      <c r="B2690" s="2">
        <f>Table3[[#This Row],[t0]]+1</f>
        <v>42790</v>
      </c>
      <c r="C2690" s="2">
        <f>Table3[[#This Row],[t0]]+2</f>
        <v>42791</v>
      </c>
      <c r="D2690" s="2">
        <f>Table3[[#This Row],[t0]]+3</f>
        <v>42792</v>
      </c>
      <c r="E2690" s="2">
        <f>Table3[[#This Row],[t0]]+4</f>
        <v>42793</v>
      </c>
    </row>
    <row r="2691" spans="1:5" x14ac:dyDescent="0.25">
      <c r="A2691" s="4">
        <v>42790</v>
      </c>
      <c r="B2691" s="2">
        <f>Table3[[#This Row],[t0]]+1</f>
        <v>42791</v>
      </c>
      <c r="C2691" s="2">
        <f>Table3[[#This Row],[t0]]+2</f>
        <v>42792</v>
      </c>
      <c r="D2691" s="2">
        <f>Table3[[#This Row],[t0]]+3</f>
        <v>42793</v>
      </c>
      <c r="E2691" s="2">
        <f>Table3[[#This Row],[t0]]+4</f>
        <v>42794</v>
      </c>
    </row>
    <row r="2692" spans="1:5" x14ac:dyDescent="0.25">
      <c r="A2692" s="3">
        <v>42797</v>
      </c>
      <c r="B2692" s="2">
        <f>Table3[[#This Row],[t0]]+1</f>
        <v>42798</v>
      </c>
      <c r="C2692" s="2">
        <f>Table3[[#This Row],[t0]]+2</f>
        <v>42799</v>
      </c>
      <c r="D2692" s="2">
        <f>Table3[[#This Row],[t0]]+3</f>
        <v>42800</v>
      </c>
      <c r="E2692" s="2">
        <f>Table3[[#This Row],[t0]]+4</f>
        <v>42801</v>
      </c>
    </row>
    <row r="2693" spans="1:5" x14ac:dyDescent="0.25">
      <c r="A2693" s="4">
        <v>42809</v>
      </c>
      <c r="B2693" s="2">
        <f>Table3[[#This Row],[t0]]+1</f>
        <v>42810</v>
      </c>
      <c r="C2693" s="2">
        <f>Table3[[#This Row],[t0]]+2</f>
        <v>42811</v>
      </c>
      <c r="D2693" s="2">
        <f>Table3[[#This Row],[t0]]+3</f>
        <v>42812</v>
      </c>
      <c r="E2693" s="2">
        <f>Table3[[#This Row],[t0]]+4</f>
        <v>42813</v>
      </c>
    </row>
    <row r="2694" spans="1:5" x14ac:dyDescent="0.25">
      <c r="A2694" s="3">
        <v>42810</v>
      </c>
      <c r="B2694" s="2">
        <f>Table3[[#This Row],[t0]]+1</f>
        <v>42811</v>
      </c>
      <c r="C2694" s="2">
        <f>Table3[[#This Row],[t0]]+2</f>
        <v>42812</v>
      </c>
      <c r="D2694" s="2">
        <f>Table3[[#This Row],[t0]]+3</f>
        <v>42813</v>
      </c>
      <c r="E2694" s="2">
        <f>Table3[[#This Row],[t0]]+4</f>
        <v>42814</v>
      </c>
    </row>
    <row r="2695" spans="1:5" x14ac:dyDescent="0.25">
      <c r="A2695" s="4">
        <v>42811</v>
      </c>
      <c r="B2695" s="2">
        <f>Table3[[#This Row],[t0]]+1</f>
        <v>42812</v>
      </c>
      <c r="C2695" s="2">
        <f>Table3[[#This Row],[t0]]+2</f>
        <v>42813</v>
      </c>
      <c r="D2695" s="2">
        <f>Table3[[#This Row],[t0]]+3</f>
        <v>42814</v>
      </c>
      <c r="E2695" s="2">
        <f>Table3[[#This Row],[t0]]+4</f>
        <v>42815</v>
      </c>
    </row>
    <row r="2696" spans="1:5" x14ac:dyDescent="0.25">
      <c r="A2696" s="3">
        <v>42815</v>
      </c>
      <c r="B2696" s="2">
        <f>Table3[[#This Row],[t0]]+1</f>
        <v>42816</v>
      </c>
      <c r="C2696" s="2">
        <f>Table3[[#This Row],[t0]]+2</f>
        <v>42817</v>
      </c>
      <c r="D2696" s="2">
        <f>Table3[[#This Row],[t0]]+3</f>
        <v>42818</v>
      </c>
      <c r="E2696" s="2">
        <f>Table3[[#This Row],[t0]]+4</f>
        <v>42819</v>
      </c>
    </row>
    <row r="2697" spans="1:5" x14ac:dyDescent="0.25">
      <c r="A2697" s="4">
        <v>42821</v>
      </c>
      <c r="B2697" s="2">
        <f>Table3[[#This Row],[t0]]+1</f>
        <v>42822</v>
      </c>
      <c r="C2697" s="2">
        <f>Table3[[#This Row],[t0]]+2</f>
        <v>42823</v>
      </c>
      <c r="D2697" s="2">
        <f>Table3[[#This Row],[t0]]+3</f>
        <v>42824</v>
      </c>
      <c r="E2697" s="2">
        <f>Table3[[#This Row],[t0]]+4</f>
        <v>42825</v>
      </c>
    </row>
    <row r="2698" spans="1:5" x14ac:dyDescent="0.25">
      <c r="A2698" s="3">
        <v>42822</v>
      </c>
      <c r="B2698" s="2">
        <f>Table3[[#This Row],[t0]]+1</f>
        <v>42823</v>
      </c>
      <c r="C2698" s="2">
        <f>Table3[[#This Row],[t0]]+2</f>
        <v>42824</v>
      </c>
      <c r="D2698" s="2">
        <f>Table3[[#This Row],[t0]]+3</f>
        <v>42825</v>
      </c>
      <c r="E2698" s="2">
        <f>Table3[[#This Row],[t0]]+4</f>
        <v>42826</v>
      </c>
    </row>
    <row r="2699" spans="1:5" x14ac:dyDescent="0.25">
      <c r="A2699" s="4">
        <v>42825</v>
      </c>
      <c r="B2699" s="2">
        <f>Table3[[#This Row],[t0]]+1</f>
        <v>42826</v>
      </c>
      <c r="C2699" s="2">
        <f>Table3[[#This Row],[t0]]+2</f>
        <v>42827</v>
      </c>
      <c r="D2699" s="2">
        <f>Table3[[#This Row],[t0]]+3</f>
        <v>42828</v>
      </c>
      <c r="E2699" s="2">
        <f>Table3[[#This Row],[t0]]+4</f>
        <v>42829</v>
      </c>
    </row>
    <row r="2700" spans="1:5" x14ac:dyDescent="0.25">
      <c r="A2700" s="3">
        <v>42826</v>
      </c>
      <c r="B2700" s="2">
        <f>Table3[[#This Row],[t0]]+1</f>
        <v>42827</v>
      </c>
      <c r="C2700" s="2">
        <f>Table3[[#This Row],[t0]]+2</f>
        <v>42828</v>
      </c>
      <c r="D2700" s="2">
        <f>Table3[[#This Row],[t0]]+3</f>
        <v>42829</v>
      </c>
      <c r="E2700" s="2">
        <f>Table3[[#This Row],[t0]]+4</f>
        <v>42830</v>
      </c>
    </row>
    <row r="2701" spans="1:5" x14ac:dyDescent="0.25">
      <c r="A2701" s="4">
        <v>42826</v>
      </c>
      <c r="B2701" s="2">
        <f>Table3[[#This Row],[t0]]+1</f>
        <v>42827</v>
      </c>
      <c r="C2701" s="2">
        <f>Table3[[#This Row],[t0]]+2</f>
        <v>42828</v>
      </c>
      <c r="D2701" s="2">
        <f>Table3[[#This Row],[t0]]+3</f>
        <v>42829</v>
      </c>
      <c r="E2701" s="2">
        <f>Table3[[#This Row],[t0]]+4</f>
        <v>42830</v>
      </c>
    </row>
    <row r="2702" spans="1:5" x14ac:dyDescent="0.25">
      <c r="A2702" s="3">
        <v>42830</v>
      </c>
      <c r="B2702" s="2">
        <f>Table3[[#This Row],[t0]]+1</f>
        <v>42831</v>
      </c>
      <c r="C2702" s="2">
        <f>Table3[[#This Row],[t0]]+2</f>
        <v>42832</v>
      </c>
      <c r="D2702" s="2">
        <f>Table3[[#This Row],[t0]]+3</f>
        <v>42833</v>
      </c>
      <c r="E2702" s="2">
        <f>Table3[[#This Row],[t0]]+4</f>
        <v>42834</v>
      </c>
    </row>
    <row r="2703" spans="1:5" x14ac:dyDescent="0.25">
      <c r="A2703" s="4">
        <v>42830</v>
      </c>
      <c r="B2703" s="2">
        <f>Table3[[#This Row],[t0]]+1</f>
        <v>42831</v>
      </c>
      <c r="C2703" s="2">
        <f>Table3[[#This Row],[t0]]+2</f>
        <v>42832</v>
      </c>
      <c r="D2703" s="2">
        <f>Table3[[#This Row],[t0]]+3</f>
        <v>42833</v>
      </c>
      <c r="E2703" s="2">
        <f>Table3[[#This Row],[t0]]+4</f>
        <v>42834</v>
      </c>
    </row>
    <row r="2704" spans="1:5" x14ac:dyDescent="0.25">
      <c r="A2704" s="3">
        <v>42839</v>
      </c>
      <c r="B2704" s="2">
        <f>Table3[[#This Row],[t0]]+1</f>
        <v>42840</v>
      </c>
      <c r="C2704" s="2">
        <f>Table3[[#This Row],[t0]]+2</f>
        <v>42841</v>
      </c>
      <c r="D2704" s="2">
        <f>Table3[[#This Row],[t0]]+3</f>
        <v>42842</v>
      </c>
      <c r="E2704" s="2">
        <f>Table3[[#This Row],[t0]]+4</f>
        <v>42843</v>
      </c>
    </row>
    <row r="2705" spans="1:5" x14ac:dyDescent="0.25">
      <c r="A2705" s="4">
        <v>42840</v>
      </c>
      <c r="B2705" s="2">
        <f>Table3[[#This Row],[t0]]+1</f>
        <v>42841</v>
      </c>
      <c r="C2705" s="2">
        <f>Table3[[#This Row],[t0]]+2</f>
        <v>42842</v>
      </c>
      <c r="D2705" s="2">
        <f>Table3[[#This Row],[t0]]+3</f>
        <v>42843</v>
      </c>
      <c r="E2705" s="2">
        <f>Table3[[#This Row],[t0]]+4</f>
        <v>42844</v>
      </c>
    </row>
    <row r="2706" spans="1:5" x14ac:dyDescent="0.25">
      <c r="A2706" s="3">
        <v>42842</v>
      </c>
      <c r="B2706" s="2">
        <f>Table3[[#This Row],[t0]]+1</f>
        <v>42843</v>
      </c>
      <c r="C2706" s="2">
        <f>Table3[[#This Row],[t0]]+2</f>
        <v>42844</v>
      </c>
      <c r="D2706" s="2">
        <f>Table3[[#This Row],[t0]]+3</f>
        <v>42845</v>
      </c>
      <c r="E2706" s="2">
        <f>Table3[[#This Row],[t0]]+4</f>
        <v>42846</v>
      </c>
    </row>
    <row r="2707" spans="1:5" x14ac:dyDescent="0.25">
      <c r="A2707" s="4">
        <v>42844</v>
      </c>
      <c r="B2707" s="2">
        <f>Table3[[#This Row],[t0]]+1</f>
        <v>42845</v>
      </c>
      <c r="C2707" s="2">
        <f>Table3[[#This Row],[t0]]+2</f>
        <v>42846</v>
      </c>
      <c r="D2707" s="2">
        <f>Table3[[#This Row],[t0]]+3</f>
        <v>42847</v>
      </c>
      <c r="E2707" s="2">
        <f>Table3[[#This Row],[t0]]+4</f>
        <v>42848</v>
      </c>
    </row>
    <row r="2708" spans="1:5" x14ac:dyDescent="0.25">
      <c r="A2708" s="3">
        <v>42851</v>
      </c>
      <c r="B2708" s="2">
        <f>Table3[[#This Row],[t0]]+1</f>
        <v>42852</v>
      </c>
      <c r="C2708" s="2">
        <f>Table3[[#This Row],[t0]]+2</f>
        <v>42853</v>
      </c>
      <c r="D2708" s="2">
        <f>Table3[[#This Row],[t0]]+3</f>
        <v>42854</v>
      </c>
      <c r="E2708" s="2">
        <f>Table3[[#This Row],[t0]]+4</f>
        <v>42855</v>
      </c>
    </row>
    <row r="2709" spans="1:5" x14ac:dyDescent="0.25">
      <c r="A2709" s="4">
        <v>42853</v>
      </c>
      <c r="B2709" s="2">
        <f>Table3[[#This Row],[t0]]+1</f>
        <v>42854</v>
      </c>
      <c r="C2709" s="2">
        <f>Table3[[#This Row],[t0]]+2</f>
        <v>42855</v>
      </c>
      <c r="D2709" s="2">
        <f>Table3[[#This Row],[t0]]+3</f>
        <v>42856</v>
      </c>
      <c r="E2709" s="2">
        <f>Table3[[#This Row],[t0]]+4</f>
        <v>42857</v>
      </c>
    </row>
    <row r="2710" spans="1:5" x14ac:dyDescent="0.25">
      <c r="A2710" s="3">
        <v>42854</v>
      </c>
      <c r="B2710" s="2">
        <f>Table3[[#This Row],[t0]]+1</f>
        <v>42855</v>
      </c>
      <c r="C2710" s="2">
        <f>Table3[[#This Row],[t0]]+2</f>
        <v>42856</v>
      </c>
      <c r="D2710" s="2">
        <f>Table3[[#This Row],[t0]]+3</f>
        <v>42857</v>
      </c>
      <c r="E2710" s="2">
        <f>Table3[[#This Row],[t0]]+4</f>
        <v>42858</v>
      </c>
    </row>
    <row r="2711" spans="1:5" x14ac:dyDescent="0.25">
      <c r="A2711" s="4">
        <v>42854</v>
      </c>
      <c r="B2711" s="2">
        <f>Table3[[#This Row],[t0]]+1</f>
        <v>42855</v>
      </c>
      <c r="C2711" s="2">
        <f>Table3[[#This Row],[t0]]+2</f>
        <v>42856</v>
      </c>
      <c r="D2711" s="2">
        <f>Table3[[#This Row],[t0]]+3</f>
        <v>42857</v>
      </c>
      <c r="E2711" s="2">
        <f>Table3[[#This Row],[t0]]+4</f>
        <v>42858</v>
      </c>
    </row>
    <row r="2712" spans="1:5" x14ac:dyDescent="0.25">
      <c r="A2712" s="3">
        <v>42860</v>
      </c>
      <c r="B2712" s="2">
        <f>Table3[[#This Row],[t0]]+1</f>
        <v>42861</v>
      </c>
      <c r="C2712" s="2">
        <f>Table3[[#This Row],[t0]]+2</f>
        <v>42862</v>
      </c>
      <c r="D2712" s="2">
        <f>Table3[[#This Row],[t0]]+3</f>
        <v>42863</v>
      </c>
      <c r="E2712" s="2">
        <f>Table3[[#This Row],[t0]]+4</f>
        <v>42864</v>
      </c>
    </row>
    <row r="2713" spans="1:5" x14ac:dyDescent="0.25">
      <c r="A2713" s="4">
        <v>42863</v>
      </c>
      <c r="B2713" s="2">
        <f>Table3[[#This Row],[t0]]+1</f>
        <v>42864</v>
      </c>
      <c r="C2713" s="2">
        <f>Table3[[#This Row],[t0]]+2</f>
        <v>42865</v>
      </c>
      <c r="D2713" s="2">
        <f>Table3[[#This Row],[t0]]+3</f>
        <v>42866</v>
      </c>
      <c r="E2713" s="2">
        <f>Table3[[#This Row],[t0]]+4</f>
        <v>42867</v>
      </c>
    </row>
    <row r="2714" spans="1:5" x14ac:dyDescent="0.25">
      <c r="A2714" s="3">
        <v>42863</v>
      </c>
      <c r="B2714" s="2">
        <f>Table3[[#This Row],[t0]]+1</f>
        <v>42864</v>
      </c>
      <c r="C2714" s="2">
        <f>Table3[[#This Row],[t0]]+2</f>
        <v>42865</v>
      </c>
      <c r="D2714" s="2">
        <f>Table3[[#This Row],[t0]]+3</f>
        <v>42866</v>
      </c>
      <c r="E2714" s="2">
        <f>Table3[[#This Row],[t0]]+4</f>
        <v>42867</v>
      </c>
    </row>
    <row r="2715" spans="1:5" x14ac:dyDescent="0.25">
      <c r="A2715" s="4">
        <v>42865</v>
      </c>
      <c r="B2715" s="2">
        <f>Table3[[#This Row],[t0]]+1</f>
        <v>42866</v>
      </c>
      <c r="C2715" s="2">
        <f>Table3[[#This Row],[t0]]+2</f>
        <v>42867</v>
      </c>
      <c r="D2715" s="2">
        <f>Table3[[#This Row],[t0]]+3</f>
        <v>42868</v>
      </c>
      <c r="E2715" s="2">
        <f>Table3[[#This Row],[t0]]+4</f>
        <v>42869</v>
      </c>
    </row>
    <row r="2716" spans="1:5" x14ac:dyDescent="0.25">
      <c r="A2716" s="3">
        <v>42866</v>
      </c>
      <c r="B2716" s="2">
        <f>Table3[[#This Row],[t0]]+1</f>
        <v>42867</v>
      </c>
      <c r="C2716" s="2">
        <f>Table3[[#This Row],[t0]]+2</f>
        <v>42868</v>
      </c>
      <c r="D2716" s="2">
        <f>Table3[[#This Row],[t0]]+3</f>
        <v>42869</v>
      </c>
      <c r="E2716" s="2">
        <f>Table3[[#This Row],[t0]]+4</f>
        <v>42870</v>
      </c>
    </row>
    <row r="2717" spans="1:5" x14ac:dyDescent="0.25">
      <c r="A2717" s="4">
        <v>42867</v>
      </c>
      <c r="B2717" s="2">
        <f>Table3[[#This Row],[t0]]+1</f>
        <v>42868</v>
      </c>
      <c r="C2717" s="2">
        <f>Table3[[#This Row],[t0]]+2</f>
        <v>42869</v>
      </c>
      <c r="D2717" s="2">
        <f>Table3[[#This Row],[t0]]+3</f>
        <v>42870</v>
      </c>
      <c r="E2717" s="2">
        <f>Table3[[#This Row],[t0]]+4</f>
        <v>42871</v>
      </c>
    </row>
    <row r="2718" spans="1:5" x14ac:dyDescent="0.25">
      <c r="A2718" s="3">
        <v>42869</v>
      </c>
      <c r="B2718" s="2">
        <f>Table3[[#This Row],[t0]]+1</f>
        <v>42870</v>
      </c>
      <c r="C2718" s="2">
        <f>Table3[[#This Row],[t0]]+2</f>
        <v>42871</v>
      </c>
      <c r="D2718" s="2">
        <f>Table3[[#This Row],[t0]]+3</f>
        <v>42872</v>
      </c>
      <c r="E2718" s="2">
        <f>Table3[[#This Row],[t0]]+4</f>
        <v>42873</v>
      </c>
    </row>
    <row r="2719" spans="1:5" x14ac:dyDescent="0.25">
      <c r="A2719" s="4">
        <v>42872</v>
      </c>
      <c r="B2719" s="2">
        <f>Table3[[#This Row],[t0]]+1</f>
        <v>42873</v>
      </c>
      <c r="C2719" s="2">
        <f>Table3[[#This Row],[t0]]+2</f>
        <v>42874</v>
      </c>
      <c r="D2719" s="2">
        <f>Table3[[#This Row],[t0]]+3</f>
        <v>42875</v>
      </c>
      <c r="E2719" s="2">
        <f>Table3[[#This Row],[t0]]+4</f>
        <v>42876</v>
      </c>
    </row>
    <row r="2720" spans="1:5" x14ac:dyDescent="0.25">
      <c r="A2720" s="3">
        <v>42880</v>
      </c>
      <c r="B2720" s="2">
        <f>Table3[[#This Row],[t0]]+1</f>
        <v>42881</v>
      </c>
      <c r="C2720" s="2">
        <f>Table3[[#This Row],[t0]]+2</f>
        <v>42882</v>
      </c>
      <c r="D2720" s="2">
        <f>Table3[[#This Row],[t0]]+3</f>
        <v>42883</v>
      </c>
      <c r="E2720" s="2">
        <f>Table3[[#This Row],[t0]]+4</f>
        <v>42884</v>
      </c>
    </row>
    <row r="2721" spans="1:5" x14ac:dyDescent="0.25">
      <c r="A2721" s="4">
        <v>42881</v>
      </c>
      <c r="B2721" s="2">
        <f>Table3[[#This Row],[t0]]+1</f>
        <v>42882</v>
      </c>
      <c r="C2721" s="2">
        <f>Table3[[#This Row],[t0]]+2</f>
        <v>42883</v>
      </c>
      <c r="D2721" s="2">
        <f>Table3[[#This Row],[t0]]+3</f>
        <v>42884</v>
      </c>
      <c r="E2721" s="2">
        <f>Table3[[#This Row],[t0]]+4</f>
        <v>42885</v>
      </c>
    </row>
    <row r="2722" spans="1:5" x14ac:dyDescent="0.25">
      <c r="A2722" s="3">
        <v>42884</v>
      </c>
      <c r="B2722" s="2">
        <f>Table3[[#This Row],[t0]]+1</f>
        <v>42885</v>
      </c>
      <c r="C2722" s="2">
        <f>Table3[[#This Row],[t0]]+2</f>
        <v>42886</v>
      </c>
      <c r="D2722" s="2">
        <f>Table3[[#This Row],[t0]]+3</f>
        <v>42887</v>
      </c>
      <c r="E2722" s="2">
        <f>Table3[[#This Row],[t0]]+4</f>
        <v>42888</v>
      </c>
    </row>
    <row r="2723" spans="1:5" x14ac:dyDescent="0.25">
      <c r="A2723" s="4">
        <v>42886</v>
      </c>
      <c r="B2723" s="2">
        <f>Table3[[#This Row],[t0]]+1</f>
        <v>42887</v>
      </c>
      <c r="C2723" s="2">
        <f>Table3[[#This Row],[t0]]+2</f>
        <v>42888</v>
      </c>
      <c r="D2723" s="2">
        <f>Table3[[#This Row],[t0]]+3</f>
        <v>42889</v>
      </c>
      <c r="E2723" s="2">
        <f>Table3[[#This Row],[t0]]+4</f>
        <v>42890</v>
      </c>
    </row>
    <row r="2724" spans="1:5" x14ac:dyDescent="0.25">
      <c r="A2724" s="3">
        <v>42886</v>
      </c>
      <c r="B2724" s="2">
        <f>Table3[[#This Row],[t0]]+1</f>
        <v>42887</v>
      </c>
      <c r="C2724" s="2">
        <f>Table3[[#This Row],[t0]]+2</f>
        <v>42888</v>
      </c>
      <c r="D2724" s="2">
        <f>Table3[[#This Row],[t0]]+3</f>
        <v>42889</v>
      </c>
      <c r="E2724" s="2">
        <f>Table3[[#This Row],[t0]]+4</f>
        <v>42890</v>
      </c>
    </row>
    <row r="2725" spans="1:5" x14ac:dyDescent="0.25">
      <c r="A2725" s="4">
        <v>42886</v>
      </c>
      <c r="B2725" s="2">
        <f>Table3[[#This Row],[t0]]+1</f>
        <v>42887</v>
      </c>
      <c r="C2725" s="2">
        <f>Table3[[#This Row],[t0]]+2</f>
        <v>42888</v>
      </c>
      <c r="D2725" s="2">
        <f>Table3[[#This Row],[t0]]+3</f>
        <v>42889</v>
      </c>
      <c r="E2725" s="2">
        <f>Table3[[#This Row],[t0]]+4</f>
        <v>42890</v>
      </c>
    </row>
    <row r="2726" spans="1:5" x14ac:dyDescent="0.25">
      <c r="A2726" s="3">
        <v>42887</v>
      </c>
      <c r="B2726" s="2">
        <f>Table3[[#This Row],[t0]]+1</f>
        <v>42888</v>
      </c>
      <c r="C2726" s="2">
        <f>Table3[[#This Row],[t0]]+2</f>
        <v>42889</v>
      </c>
      <c r="D2726" s="2">
        <f>Table3[[#This Row],[t0]]+3</f>
        <v>42890</v>
      </c>
      <c r="E2726" s="2">
        <f>Table3[[#This Row],[t0]]+4</f>
        <v>42891</v>
      </c>
    </row>
    <row r="2727" spans="1:5" x14ac:dyDescent="0.25">
      <c r="A2727" s="4">
        <v>42887</v>
      </c>
      <c r="B2727" s="2">
        <f>Table3[[#This Row],[t0]]+1</f>
        <v>42888</v>
      </c>
      <c r="C2727" s="2">
        <f>Table3[[#This Row],[t0]]+2</f>
        <v>42889</v>
      </c>
      <c r="D2727" s="2">
        <f>Table3[[#This Row],[t0]]+3</f>
        <v>42890</v>
      </c>
      <c r="E2727" s="2">
        <f>Table3[[#This Row],[t0]]+4</f>
        <v>42891</v>
      </c>
    </row>
    <row r="2728" spans="1:5" x14ac:dyDescent="0.25">
      <c r="A2728" s="3">
        <v>42890</v>
      </c>
      <c r="B2728" s="2">
        <f>Table3[[#This Row],[t0]]+1</f>
        <v>42891</v>
      </c>
      <c r="C2728" s="2">
        <f>Table3[[#This Row],[t0]]+2</f>
        <v>42892</v>
      </c>
      <c r="D2728" s="2">
        <f>Table3[[#This Row],[t0]]+3</f>
        <v>42893</v>
      </c>
      <c r="E2728" s="2">
        <f>Table3[[#This Row],[t0]]+4</f>
        <v>42894</v>
      </c>
    </row>
    <row r="2729" spans="1:5" x14ac:dyDescent="0.25">
      <c r="A2729" s="4">
        <v>42894</v>
      </c>
      <c r="B2729" s="2">
        <f>Table3[[#This Row],[t0]]+1</f>
        <v>42895</v>
      </c>
      <c r="C2729" s="2">
        <f>Table3[[#This Row],[t0]]+2</f>
        <v>42896</v>
      </c>
      <c r="D2729" s="2">
        <f>Table3[[#This Row],[t0]]+3</f>
        <v>42897</v>
      </c>
      <c r="E2729" s="2">
        <f>Table3[[#This Row],[t0]]+4</f>
        <v>42898</v>
      </c>
    </row>
    <row r="2730" spans="1:5" x14ac:dyDescent="0.25">
      <c r="A2730" s="3">
        <v>42896</v>
      </c>
      <c r="B2730" s="2">
        <f>Table3[[#This Row],[t0]]+1</f>
        <v>42897</v>
      </c>
      <c r="C2730" s="2">
        <f>Table3[[#This Row],[t0]]+2</f>
        <v>42898</v>
      </c>
      <c r="D2730" s="2">
        <f>Table3[[#This Row],[t0]]+3</f>
        <v>42899</v>
      </c>
      <c r="E2730" s="2">
        <f>Table3[[#This Row],[t0]]+4</f>
        <v>42900</v>
      </c>
    </row>
    <row r="2731" spans="1:5" x14ac:dyDescent="0.25">
      <c r="A2731" s="4">
        <v>42896</v>
      </c>
      <c r="B2731" s="2">
        <f>Table3[[#This Row],[t0]]+1</f>
        <v>42897</v>
      </c>
      <c r="C2731" s="2">
        <f>Table3[[#This Row],[t0]]+2</f>
        <v>42898</v>
      </c>
      <c r="D2731" s="2">
        <f>Table3[[#This Row],[t0]]+3</f>
        <v>42899</v>
      </c>
      <c r="E2731" s="2">
        <f>Table3[[#This Row],[t0]]+4</f>
        <v>42900</v>
      </c>
    </row>
    <row r="2732" spans="1:5" x14ac:dyDescent="0.25">
      <c r="A2732" s="3">
        <v>42896</v>
      </c>
      <c r="B2732" s="2">
        <f>Table3[[#This Row],[t0]]+1</f>
        <v>42897</v>
      </c>
      <c r="C2732" s="2">
        <f>Table3[[#This Row],[t0]]+2</f>
        <v>42898</v>
      </c>
      <c r="D2732" s="2">
        <f>Table3[[#This Row],[t0]]+3</f>
        <v>42899</v>
      </c>
      <c r="E2732" s="2">
        <f>Table3[[#This Row],[t0]]+4</f>
        <v>42900</v>
      </c>
    </row>
    <row r="2733" spans="1:5" x14ac:dyDescent="0.25">
      <c r="A2733" s="4">
        <v>42898</v>
      </c>
      <c r="B2733" s="2">
        <f>Table3[[#This Row],[t0]]+1</f>
        <v>42899</v>
      </c>
      <c r="C2733" s="2">
        <f>Table3[[#This Row],[t0]]+2</f>
        <v>42900</v>
      </c>
      <c r="D2733" s="2">
        <f>Table3[[#This Row],[t0]]+3</f>
        <v>42901</v>
      </c>
      <c r="E2733" s="2">
        <f>Table3[[#This Row],[t0]]+4</f>
        <v>42902</v>
      </c>
    </row>
    <row r="2734" spans="1:5" x14ac:dyDescent="0.25">
      <c r="A2734" s="3">
        <v>42899</v>
      </c>
      <c r="B2734" s="2">
        <f>Table3[[#This Row],[t0]]+1</f>
        <v>42900</v>
      </c>
      <c r="C2734" s="2">
        <f>Table3[[#This Row],[t0]]+2</f>
        <v>42901</v>
      </c>
      <c r="D2734" s="2">
        <f>Table3[[#This Row],[t0]]+3</f>
        <v>42902</v>
      </c>
      <c r="E2734" s="2">
        <f>Table3[[#This Row],[t0]]+4</f>
        <v>42903</v>
      </c>
    </row>
    <row r="2735" spans="1:5" x14ac:dyDescent="0.25">
      <c r="A2735" s="4">
        <v>42899</v>
      </c>
      <c r="B2735" s="2">
        <f>Table3[[#This Row],[t0]]+1</f>
        <v>42900</v>
      </c>
      <c r="C2735" s="2">
        <f>Table3[[#This Row],[t0]]+2</f>
        <v>42901</v>
      </c>
      <c r="D2735" s="2">
        <f>Table3[[#This Row],[t0]]+3</f>
        <v>42902</v>
      </c>
      <c r="E2735" s="2">
        <f>Table3[[#This Row],[t0]]+4</f>
        <v>42903</v>
      </c>
    </row>
    <row r="2736" spans="1:5" x14ac:dyDescent="0.25">
      <c r="A2736" s="3">
        <v>42901</v>
      </c>
      <c r="B2736" s="2">
        <f>Table3[[#This Row],[t0]]+1</f>
        <v>42902</v>
      </c>
      <c r="C2736" s="2">
        <f>Table3[[#This Row],[t0]]+2</f>
        <v>42903</v>
      </c>
      <c r="D2736" s="2">
        <f>Table3[[#This Row],[t0]]+3</f>
        <v>42904</v>
      </c>
      <c r="E2736" s="2">
        <f>Table3[[#This Row],[t0]]+4</f>
        <v>42905</v>
      </c>
    </row>
    <row r="2737" spans="1:5" x14ac:dyDescent="0.25">
      <c r="A2737" s="4">
        <v>42902</v>
      </c>
      <c r="B2737" s="2">
        <f>Table3[[#This Row],[t0]]+1</f>
        <v>42903</v>
      </c>
      <c r="C2737" s="2">
        <f>Table3[[#This Row],[t0]]+2</f>
        <v>42904</v>
      </c>
      <c r="D2737" s="2">
        <f>Table3[[#This Row],[t0]]+3</f>
        <v>42905</v>
      </c>
      <c r="E2737" s="2">
        <f>Table3[[#This Row],[t0]]+4</f>
        <v>42906</v>
      </c>
    </row>
    <row r="2738" spans="1:5" x14ac:dyDescent="0.25">
      <c r="A2738" s="3">
        <v>42906</v>
      </c>
      <c r="B2738" s="2">
        <f>Table3[[#This Row],[t0]]+1</f>
        <v>42907</v>
      </c>
      <c r="C2738" s="2">
        <f>Table3[[#This Row],[t0]]+2</f>
        <v>42908</v>
      </c>
      <c r="D2738" s="2">
        <f>Table3[[#This Row],[t0]]+3</f>
        <v>42909</v>
      </c>
      <c r="E2738" s="2">
        <f>Table3[[#This Row],[t0]]+4</f>
        <v>42910</v>
      </c>
    </row>
    <row r="2739" spans="1:5" x14ac:dyDescent="0.25">
      <c r="A2739" s="4">
        <v>42908</v>
      </c>
      <c r="B2739" s="2">
        <f>Table3[[#This Row],[t0]]+1</f>
        <v>42909</v>
      </c>
      <c r="C2739" s="2">
        <f>Table3[[#This Row],[t0]]+2</f>
        <v>42910</v>
      </c>
      <c r="D2739" s="2">
        <f>Table3[[#This Row],[t0]]+3</f>
        <v>42911</v>
      </c>
      <c r="E2739" s="2">
        <f>Table3[[#This Row],[t0]]+4</f>
        <v>42912</v>
      </c>
    </row>
    <row r="2740" spans="1:5" x14ac:dyDescent="0.25">
      <c r="A2740" s="3">
        <v>42909</v>
      </c>
      <c r="B2740" s="2">
        <f>Table3[[#This Row],[t0]]+1</f>
        <v>42910</v>
      </c>
      <c r="C2740" s="2">
        <f>Table3[[#This Row],[t0]]+2</f>
        <v>42911</v>
      </c>
      <c r="D2740" s="2">
        <f>Table3[[#This Row],[t0]]+3</f>
        <v>42912</v>
      </c>
      <c r="E2740" s="2">
        <f>Table3[[#This Row],[t0]]+4</f>
        <v>42913</v>
      </c>
    </row>
    <row r="2741" spans="1:5" x14ac:dyDescent="0.25">
      <c r="A2741" s="4">
        <v>42911</v>
      </c>
      <c r="B2741" s="2">
        <f>Table3[[#This Row],[t0]]+1</f>
        <v>42912</v>
      </c>
      <c r="C2741" s="2">
        <f>Table3[[#This Row],[t0]]+2</f>
        <v>42913</v>
      </c>
      <c r="D2741" s="2">
        <f>Table3[[#This Row],[t0]]+3</f>
        <v>42914</v>
      </c>
      <c r="E2741" s="2">
        <f>Table3[[#This Row],[t0]]+4</f>
        <v>42915</v>
      </c>
    </row>
    <row r="2742" spans="1:5" x14ac:dyDescent="0.25">
      <c r="A2742" s="3">
        <v>42912</v>
      </c>
      <c r="B2742" s="2">
        <f>Table3[[#This Row],[t0]]+1</f>
        <v>42913</v>
      </c>
      <c r="C2742" s="2">
        <f>Table3[[#This Row],[t0]]+2</f>
        <v>42914</v>
      </c>
      <c r="D2742" s="2">
        <f>Table3[[#This Row],[t0]]+3</f>
        <v>42915</v>
      </c>
      <c r="E2742" s="2">
        <f>Table3[[#This Row],[t0]]+4</f>
        <v>42916</v>
      </c>
    </row>
    <row r="2743" spans="1:5" x14ac:dyDescent="0.25">
      <c r="A2743" s="4">
        <v>42912</v>
      </c>
      <c r="B2743" s="2">
        <f>Table3[[#This Row],[t0]]+1</f>
        <v>42913</v>
      </c>
      <c r="C2743" s="2">
        <f>Table3[[#This Row],[t0]]+2</f>
        <v>42914</v>
      </c>
      <c r="D2743" s="2">
        <f>Table3[[#This Row],[t0]]+3</f>
        <v>42915</v>
      </c>
      <c r="E2743" s="2">
        <f>Table3[[#This Row],[t0]]+4</f>
        <v>42916</v>
      </c>
    </row>
    <row r="2744" spans="1:5" x14ac:dyDescent="0.25">
      <c r="A2744" s="3">
        <v>42913</v>
      </c>
      <c r="B2744" s="2">
        <f>Table3[[#This Row],[t0]]+1</f>
        <v>42914</v>
      </c>
      <c r="C2744" s="2">
        <f>Table3[[#This Row],[t0]]+2</f>
        <v>42915</v>
      </c>
      <c r="D2744" s="2">
        <f>Table3[[#This Row],[t0]]+3</f>
        <v>42916</v>
      </c>
      <c r="E2744" s="2">
        <f>Table3[[#This Row],[t0]]+4</f>
        <v>42917</v>
      </c>
    </row>
    <row r="2745" spans="1:5" x14ac:dyDescent="0.25">
      <c r="A2745" s="4">
        <v>42916</v>
      </c>
      <c r="B2745" s="2">
        <f>Table3[[#This Row],[t0]]+1</f>
        <v>42917</v>
      </c>
      <c r="C2745" s="2">
        <f>Table3[[#This Row],[t0]]+2</f>
        <v>42918</v>
      </c>
      <c r="D2745" s="2">
        <f>Table3[[#This Row],[t0]]+3</f>
        <v>42919</v>
      </c>
      <c r="E2745" s="2">
        <f>Table3[[#This Row],[t0]]+4</f>
        <v>42920</v>
      </c>
    </row>
    <row r="2746" spans="1:5" x14ac:dyDescent="0.25">
      <c r="A2746" s="3">
        <v>42916</v>
      </c>
      <c r="B2746" s="2">
        <f>Table3[[#This Row],[t0]]+1</f>
        <v>42917</v>
      </c>
      <c r="C2746" s="2">
        <f>Table3[[#This Row],[t0]]+2</f>
        <v>42918</v>
      </c>
      <c r="D2746" s="2">
        <f>Table3[[#This Row],[t0]]+3</f>
        <v>42919</v>
      </c>
      <c r="E2746" s="2">
        <f>Table3[[#This Row],[t0]]+4</f>
        <v>42920</v>
      </c>
    </row>
    <row r="2747" spans="1:5" x14ac:dyDescent="0.25">
      <c r="A2747" s="4">
        <v>42916</v>
      </c>
      <c r="B2747" s="2">
        <f>Table3[[#This Row],[t0]]+1</f>
        <v>42917</v>
      </c>
      <c r="C2747" s="2">
        <f>Table3[[#This Row],[t0]]+2</f>
        <v>42918</v>
      </c>
      <c r="D2747" s="2">
        <f>Table3[[#This Row],[t0]]+3</f>
        <v>42919</v>
      </c>
      <c r="E2747" s="2">
        <f>Table3[[#This Row],[t0]]+4</f>
        <v>42920</v>
      </c>
    </row>
    <row r="2748" spans="1:5" x14ac:dyDescent="0.25">
      <c r="A2748" s="3">
        <v>42916</v>
      </c>
      <c r="B2748" s="2">
        <f>Table3[[#This Row],[t0]]+1</f>
        <v>42917</v>
      </c>
      <c r="C2748" s="2">
        <f>Table3[[#This Row],[t0]]+2</f>
        <v>42918</v>
      </c>
      <c r="D2748" s="2">
        <f>Table3[[#This Row],[t0]]+3</f>
        <v>42919</v>
      </c>
      <c r="E2748" s="2">
        <f>Table3[[#This Row],[t0]]+4</f>
        <v>42920</v>
      </c>
    </row>
    <row r="2749" spans="1:5" x14ac:dyDescent="0.25">
      <c r="A2749" s="4">
        <v>42916</v>
      </c>
      <c r="B2749" s="2">
        <f>Table3[[#This Row],[t0]]+1</f>
        <v>42917</v>
      </c>
      <c r="C2749" s="2">
        <f>Table3[[#This Row],[t0]]+2</f>
        <v>42918</v>
      </c>
      <c r="D2749" s="2">
        <f>Table3[[#This Row],[t0]]+3</f>
        <v>42919</v>
      </c>
      <c r="E2749" s="2">
        <f>Table3[[#This Row],[t0]]+4</f>
        <v>42920</v>
      </c>
    </row>
    <row r="2750" spans="1:5" x14ac:dyDescent="0.25">
      <c r="A2750" s="3">
        <v>42918</v>
      </c>
      <c r="B2750" s="2">
        <f>Table3[[#This Row],[t0]]+1</f>
        <v>42919</v>
      </c>
      <c r="C2750" s="2">
        <f>Table3[[#This Row],[t0]]+2</f>
        <v>42920</v>
      </c>
      <c r="D2750" s="2">
        <f>Table3[[#This Row],[t0]]+3</f>
        <v>42921</v>
      </c>
      <c r="E2750" s="2">
        <f>Table3[[#This Row],[t0]]+4</f>
        <v>42922</v>
      </c>
    </row>
    <row r="2751" spans="1:5" x14ac:dyDescent="0.25">
      <c r="A2751" s="4">
        <v>42920</v>
      </c>
      <c r="B2751" s="2">
        <f>Table3[[#This Row],[t0]]+1</f>
        <v>42921</v>
      </c>
      <c r="C2751" s="2">
        <f>Table3[[#This Row],[t0]]+2</f>
        <v>42922</v>
      </c>
      <c r="D2751" s="2">
        <f>Table3[[#This Row],[t0]]+3</f>
        <v>42923</v>
      </c>
      <c r="E2751" s="2">
        <f>Table3[[#This Row],[t0]]+4</f>
        <v>42924</v>
      </c>
    </row>
    <row r="2752" spans="1:5" x14ac:dyDescent="0.25">
      <c r="A2752" s="3">
        <v>42921</v>
      </c>
      <c r="B2752" s="2">
        <f>Table3[[#This Row],[t0]]+1</f>
        <v>42922</v>
      </c>
      <c r="C2752" s="2">
        <f>Table3[[#This Row],[t0]]+2</f>
        <v>42923</v>
      </c>
      <c r="D2752" s="2">
        <f>Table3[[#This Row],[t0]]+3</f>
        <v>42924</v>
      </c>
      <c r="E2752" s="2">
        <f>Table3[[#This Row],[t0]]+4</f>
        <v>42925</v>
      </c>
    </row>
    <row r="2753" spans="1:5" x14ac:dyDescent="0.25">
      <c r="A2753" s="4">
        <v>42922</v>
      </c>
      <c r="B2753" s="2">
        <f>Table3[[#This Row],[t0]]+1</f>
        <v>42923</v>
      </c>
      <c r="C2753" s="2">
        <f>Table3[[#This Row],[t0]]+2</f>
        <v>42924</v>
      </c>
      <c r="D2753" s="2">
        <f>Table3[[#This Row],[t0]]+3</f>
        <v>42925</v>
      </c>
      <c r="E2753" s="2">
        <f>Table3[[#This Row],[t0]]+4</f>
        <v>42926</v>
      </c>
    </row>
    <row r="2754" spans="1:5" x14ac:dyDescent="0.25">
      <c r="A2754" s="3">
        <v>42922</v>
      </c>
      <c r="B2754" s="2">
        <f>Table3[[#This Row],[t0]]+1</f>
        <v>42923</v>
      </c>
      <c r="C2754" s="2">
        <f>Table3[[#This Row],[t0]]+2</f>
        <v>42924</v>
      </c>
      <c r="D2754" s="2">
        <f>Table3[[#This Row],[t0]]+3</f>
        <v>42925</v>
      </c>
      <c r="E2754" s="2">
        <f>Table3[[#This Row],[t0]]+4</f>
        <v>42926</v>
      </c>
    </row>
    <row r="2755" spans="1:5" x14ac:dyDescent="0.25">
      <c r="A2755" s="4">
        <v>42923</v>
      </c>
      <c r="B2755" s="2">
        <f>Table3[[#This Row],[t0]]+1</f>
        <v>42924</v>
      </c>
      <c r="C2755" s="2">
        <f>Table3[[#This Row],[t0]]+2</f>
        <v>42925</v>
      </c>
      <c r="D2755" s="2">
        <f>Table3[[#This Row],[t0]]+3</f>
        <v>42926</v>
      </c>
      <c r="E2755" s="2">
        <f>Table3[[#This Row],[t0]]+4</f>
        <v>42927</v>
      </c>
    </row>
    <row r="2756" spans="1:5" x14ac:dyDescent="0.25">
      <c r="A2756" s="3">
        <v>42924</v>
      </c>
      <c r="B2756" s="2">
        <f>Table3[[#This Row],[t0]]+1</f>
        <v>42925</v>
      </c>
      <c r="C2756" s="2">
        <f>Table3[[#This Row],[t0]]+2</f>
        <v>42926</v>
      </c>
      <c r="D2756" s="2">
        <f>Table3[[#This Row],[t0]]+3</f>
        <v>42927</v>
      </c>
      <c r="E2756" s="2">
        <f>Table3[[#This Row],[t0]]+4</f>
        <v>42928</v>
      </c>
    </row>
    <row r="2757" spans="1:5" x14ac:dyDescent="0.25">
      <c r="A2757" s="4">
        <v>42924</v>
      </c>
      <c r="B2757" s="2">
        <f>Table3[[#This Row],[t0]]+1</f>
        <v>42925</v>
      </c>
      <c r="C2757" s="2">
        <f>Table3[[#This Row],[t0]]+2</f>
        <v>42926</v>
      </c>
      <c r="D2757" s="2">
        <f>Table3[[#This Row],[t0]]+3</f>
        <v>42927</v>
      </c>
      <c r="E2757" s="2">
        <f>Table3[[#This Row],[t0]]+4</f>
        <v>42928</v>
      </c>
    </row>
    <row r="2758" spans="1:5" x14ac:dyDescent="0.25">
      <c r="A2758" s="3">
        <v>42927</v>
      </c>
      <c r="B2758" s="2">
        <f>Table3[[#This Row],[t0]]+1</f>
        <v>42928</v>
      </c>
      <c r="C2758" s="2">
        <f>Table3[[#This Row],[t0]]+2</f>
        <v>42929</v>
      </c>
      <c r="D2758" s="2">
        <f>Table3[[#This Row],[t0]]+3</f>
        <v>42930</v>
      </c>
      <c r="E2758" s="2">
        <f>Table3[[#This Row],[t0]]+4</f>
        <v>42931</v>
      </c>
    </row>
    <row r="2759" spans="1:5" x14ac:dyDescent="0.25">
      <c r="A2759" s="4">
        <v>42931</v>
      </c>
      <c r="B2759" s="2">
        <f>Table3[[#This Row],[t0]]+1</f>
        <v>42932</v>
      </c>
      <c r="C2759" s="2">
        <f>Table3[[#This Row],[t0]]+2</f>
        <v>42933</v>
      </c>
      <c r="D2759" s="2">
        <f>Table3[[#This Row],[t0]]+3</f>
        <v>42934</v>
      </c>
      <c r="E2759" s="2">
        <f>Table3[[#This Row],[t0]]+4</f>
        <v>42935</v>
      </c>
    </row>
    <row r="2760" spans="1:5" x14ac:dyDescent="0.25">
      <c r="A2760" s="3">
        <v>42933</v>
      </c>
      <c r="B2760" s="2">
        <f>Table3[[#This Row],[t0]]+1</f>
        <v>42934</v>
      </c>
      <c r="C2760" s="2">
        <f>Table3[[#This Row],[t0]]+2</f>
        <v>42935</v>
      </c>
      <c r="D2760" s="2">
        <f>Table3[[#This Row],[t0]]+3</f>
        <v>42936</v>
      </c>
      <c r="E2760" s="2">
        <f>Table3[[#This Row],[t0]]+4</f>
        <v>42937</v>
      </c>
    </row>
    <row r="2761" spans="1:5" x14ac:dyDescent="0.25">
      <c r="A2761" s="4">
        <v>42933</v>
      </c>
      <c r="B2761" s="2">
        <f>Table3[[#This Row],[t0]]+1</f>
        <v>42934</v>
      </c>
      <c r="C2761" s="2">
        <f>Table3[[#This Row],[t0]]+2</f>
        <v>42935</v>
      </c>
      <c r="D2761" s="2">
        <f>Table3[[#This Row],[t0]]+3</f>
        <v>42936</v>
      </c>
      <c r="E2761" s="2">
        <f>Table3[[#This Row],[t0]]+4</f>
        <v>42937</v>
      </c>
    </row>
    <row r="2762" spans="1:5" x14ac:dyDescent="0.25">
      <c r="A2762" s="3">
        <v>42940</v>
      </c>
      <c r="B2762" s="2">
        <f>Table3[[#This Row],[t0]]+1</f>
        <v>42941</v>
      </c>
      <c r="C2762" s="2">
        <f>Table3[[#This Row],[t0]]+2</f>
        <v>42942</v>
      </c>
      <c r="D2762" s="2">
        <f>Table3[[#This Row],[t0]]+3</f>
        <v>42943</v>
      </c>
      <c r="E2762" s="2">
        <f>Table3[[#This Row],[t0]]+4</f>
        <v>42944</v>
      </c>
    </row>
    <row r="2763" spans="1:5" x14ac:dyDescent="0.25">
      <c r="A2763" s="4">
        <v>42950</v>
      </c>
      <c r="B2763" s="2">
        <f>Table3[[#This Row],[t0]]+1</f>
        <v>42951</v>
      </c>
      <c r="C2763" s="2">
        <f>Table3[[#This Row],[t0]]+2</f>
        <v>42952</v>
      </c>
      <c r="D2763" s="2">
        <f>Table3[[#This Row],[t0]]+3</f>
        <v>42953</v>
      </c>
      <c r="E2763" s="2">
        <f>Table3[[#This Row],[t0]]+4</f>
        <v>42954</v>
      </c>
    </row>
    <row r="2764" spans="1:5" x14ac:dyDescent="0.25">
      <c r="A2764" s="3">
        <v>42951</v>
      </c>
      <c r="B2764" s="2">
        <f>Table3[[#This Row],[t0]]+1</f>
        <v>42952</v>
      </c>
      <c r="C2764" s="2">
        <f>Table3[[#This Row],[t0]]+2</f>
        <v>42953</v>
      </c>
      <c r="D2764" s="2">
        <f>Table3[[#This Row],[t0]]+3</f>
        <v>42954</v>
      </c>
      <c r="E2764" s="2">
        <f>Table3[[#This Row],[t0]]+4</f>
        <v>42955</v>
      </c>
    </row>
    <row r="2765" spans="1:5" x14ac:dyDescent="0.25">
      <c r="A2765" s="4">
        <v>42954</v>
      </c>
      <c r="B2765" s="2">
        <f>Table3[[#This Row],[t0]]+1</f>
        <v>42955</v>
      </c>
      <c r="C2765" s="2">
        <f>Table3[[#This Row],[t0]]+2</f>
        <v>42956</v>
      </c>
      <c r="D2765" s="2">
        <f>Table3[[#This Row],[t0]]+3</f>
        <v>42957</v>
      </c>
      <c r="E2765" s="2">
        <f>Table3[[#This Row],[t0]]+4</f>
        <v>42958</v>
      </c>
    </row>
    <row r="2766" spans="1:5" x14ac:dyDescent="0.25">
      <c r="A2766" s="3">
        <v>42955</v>
      </c>
      <c r="B2766" s="2">
        <f>Table3[[#This Row],[t0]]+1</f>
        <v>42956</v>
      </c>
      <c r="C2766" s="2">
        <f>Table3[[#This Row],[t0]]+2</f>
        <v>42957</v>
      </c>
      <c r="D2766" s="2">
        <f>Table3[[#This Row],[t0]]+3</f>
        <v>42958</v>
      </c>
      <c r="E2766" s="2">
        <f>Table3[[#This Row],[t0]]+4</f>
        <v>42959</v>
      </c>
    </row>
    <row r="2767" spans="1:5" x14ac:dyDescent="0.25">
      <c r="A2767" s="4">
        <v>42957</v>
      </c>
      <c r="B2767" s="2">
        <f>Table3[[#This Row],[t0]]+1</f>
        <v>42958</v>
      </c>
      <c r="C2767" s="2">
        <f>Table3[[#This Row],[t0]]+2</f>
        <v>42959</v>
      </c>
      <c r="D2767" s="2">
        <f>Table3[[#This Row],[t0]]+3</f>
        <v>42960</v>
      </c>
      <c r="E2767" s="2">
        <f>Table3[[#This Row],[t0]]+4</f>
        <v>42961</v>
      </c>
    </row>
    <row r="2768" spans="1:5" x14ac:dyDescent="0.25">
      <c r="A2768" s="3">
        <v>42957</v>
      </c>
      <c r="B2768" s="2">
        <f>Table3[[#This Row],[t0]]+1</f>
        <v>42958</v>
      </c>
      <c r="C2768" s="2">
        <f>Table3[[#This Row],[t0]]+2</f>
        <v>42959</v>
      </c>
      <c r="D2768" s="2">
        <f>Table3[[#This Row],[t0]]+3</f>
        <v>42960</v>
      </c>
      <c r="E2768" s="2">
        <f>Table3[[#This Row],[t0]]+4</f>
        <v>42961</v>
      </c>
    </row>
    <row r="2769" spans="1:5" x14ac:dyDescent="0.25">
      <c r="A2769" s="4">
        <v>42957</v>
      </c>
      <c r="B2769" s="2">
        <f>Table3[[#This Row],[t0]]+1</f>
        <v>42958</v>
      </c>
      <c r="C2769" s="2">
        <f>Table3[[#This Row],[t0]]+2</f>
        <v>42959</v>
      </c>
      <c r="D2769" s="2">
        <f>Table3[[#This Row],[t0]]+3</f>
        <v>42960</v>
      </c>
      <c r="E2769" s="2">
        <f>Table3[[#This Row],[t0]]+4</f>
        <v>42961</v>
      </c>
    </row>
    <row r="2770" spans="1:5" x14ac:dyDescent="0.25">
      <c r="A2770" s="3">
        <v>42958</v>
      </c>
      <c r="B2770" s="2">
        <f>Table3[[#This Row],[t0]]+1</f>
        <v>42959</v>
      </c>
      <c r="C2770" s="2">
        <f>Table3[[#This Row],[t0]]+2</f>
        <v>42960</v>
      </c>
      <c r="D2770" s="2">
        <f>Table3[[#This Row],[t0]]+3</f>
        <v>42961</v>
      </c>
      <c r="E2770" s="2">
        <f>Table3[[#This Row],[t0]]+4</f>
        <v>42962</v>
      </c>
    </row>
    <row r="2771" spans="1:5" x14ac:dyDescent="0.25">
      <c r="A2771" s="4">
        <v>42958</v>
      </c>
      <c r="B2771" s="2">
        <f>Table3[[#This Row],[t0]]+1</f>
        <v>42959</v>
      </c>
      <c r="C2771" s="2">
        <f>Table3[[#This Row],[t0]]+2</f>
        <v>42960</v>
      </c>
      <c r="D2771" s="2">
        <f>Table3[[#This Row],[t0]]+3</f>
        <v>42961</v>
      </c>
      <c r="E2771" s="2">
        <f>Table3[[#This Row],[t0]]+4</f>
        <v>42962</v>
      </c>
    </row>
    <row r="2772" spans="1:5" x14ac:dyDescent="0.25">
      <c r="A2772" s="3">
        <v>42960</v>
      </c>
      <c r="B2772" s="2">
        <f>Table3[[#This Row],[t0]]+1</f>
        <v>42961</v>
      </c>
      <c r="C2772" s="2">
        <f>Table3[[#This Row],[t0]]+2</f>
        <v>42962</v>
      </c>
      <c r="D2772" s="2">
        <f>Table3[[#This Row],[t0]]+3</f>
        <v>42963</v>
      </c>
      <c r="E2772" s="2">
        <f>Table3[[#This Row],[t0]]+4</f>
        <v>42964</v>
      </c>
    </row>
    <row r="2773" spans="1:5" x14ac:dyDescent="0.25">
      <c r="A2773" s="4">
        <v>42961</v>
      </c>
      <c r="B2773" s="2">
        <f>Table3[[#This Row],[t0]]+1</f>
        <v>42962</v>
      </c>
      <c r="C2773" s="2">
        <f>Table3[[#This Row],[t0]]+2</f>
        <v>42963</v>
      </c>
      <c r="D2773" s="2">
        <f>Table3[[#This Row],[t0]]+3</f>
        <v>42964</v>
      </c>
      <c r="E2773" s="2">
        <f>Table3[[#This Row],[t0]]+4</f>
        <v>42965</v>
      </c>
    </row>
    <row r="2774" spans="1:5" x14ac:dyDescent="0.25">
      <c r="A2774" s="3">
        <v>42962</v>
      </c>
      <c r="B2774" s="2">
        <f>Table3[[#This Row],[t0]]+1</f>
        <v>42963</v>
      </c>
      <c r="C2774" s="2">
        <f>Table3[[#This Row],[t0]]+2</f>
        <v>42964</v>
      </c>
      <c r="D2774" s="2">
        <f>Table3[[#This Row],[t0]]+3</f>
        <v>42965</v>
      </c>
      <c r="E2774" s="2">
        <f>Table3[[#This Row],[t0]]+4</f>
        <v>42966</v>
      </c>
    </row>
    <row r="2775" spans="1:5" x14ac:dyDescent="0.25">
      <c r="A2775" s="4">
        <v>42963</v>
      </c>
      <c r="B2775" s="2">
        <f>Table3[[#This Row],[t0]]+1</f>
        <v>42964</v>
      </c>
      <c r="C2775" s="2">
        <f>Table3[[#This Row],[t0]]+2</f>
        <v>42965</v>
      </c>
      <c r="D2775" s="2">
        <f>Table3[[#This Row],[t0]]+3</f>
        <v>42966</v>
      </c>
      <c r="E2775" s="2">
        <f>Table3[[#This Row],[t0]]+4</f>
        <v>42967</v>
      </c>
    </row>
    <row r="2776" spans="1:5" x14ac:dyDescent="0.25">
      <c r="A2776" s="3">
        <v>42963</v>
      </c>
      <c r="B2776" s="2">
        <f>Table3[[#This Row],[t0]]+1</f>
        <v>42964</v>
      </c>
      <c r="C2776" s="2">
        <f>Table3[[#This Row],[t0]]+2</f>
        <v>42965</v>
      </c>
      <c r="D2776" s="2">
        <f>Table3[[#This Row],[t0]]+3</f>
        <v>42966</v>
      </c>
      <c r="E2776" s="2">
        <f>Table3[[#This Row],[t0]]+4</f>
        <v>42967</v>
      </c>
    </row>
    <row r="2777" spans="1:5" x14ac:dyDescent="0.25">
      <c r="A2777" s="4">
        <v>42970</v>
      </c>
      <c r="B2777" s="2">
        <f>Table3[[#This Row],[t0]]+1</f>
        <v>42971</v>
      </c>
      <c r="C2777" s="2">
        <f>Table3[[#This Row],[t0]]+2</f>
        <v>42972</v>
      </c>
      <c r="D2777" s="2">
        <f>Table3[[#This Row],[t0]]+3</f>
        <v>42973</v>
      </c>
      <c r="E2777" s="2">
        <f>Table3[[#This Row],[t0]]+4</f>
        <v>42974</v>
      </c>
    </row>
    <row r="2778" spans="1:5" x14ac:dyDescent="0.25">
      <c r="A2778" s="3">
        <v>42973</v>
      </c>
      <c r="B2778" s="2">
        <f>Table3[[#This Row],[t0]]+1</f>
        <v>42974</v>
      </c>
      <c r="C2778" s="2">
        <f>Table3[[#This Row],[t0]]+2</f>
        <v>42975</v>
      </c>
      <c r="D2778" s="2">
        <f>Table3[[#This Row],[t0]]+3</f>
        <v>42976</v>
      </c>
      <c r="E2778" s="2">
        <f>Table3[[#This Row],[t0]]+4</f>
        <v>42977</v>
      </c>
    </row>
    <row r="2779" spans="1:5" x14ac:dyDescent="0.25">
      <c r="A2779" s="4">
        <v>42975</v>
      </c>
      <c r="B2779" s="2">
        <f>Table3[[#This Row],[t0]]+1</f>
        <v>42976</v>
      </c>
      <c r="C2779" s="2">
        <f>Table3[[#This Row],[t0]]+2</f>
        <v>42977</v>
      </c>
      <c r="D2779" s="2">
        <f>Table3[[#This Row],[t0]]+3</f>
        <v>42978</v>
      </c>
      <c r="E2779" s="2">
        <f>Table3[[#This Row],[t0]]+4</f>
        <v>42979</v>
      </c>
    </row>
    <row r="2780" spans="1:5" x14ac:dyDescent="0.25">
      <c r="A2780" s="3">
        <v>42975</v>
      </c>
      <c r="B2780" s="2">
        <f>Table3[[#This Row],[t0]]+1</f>
        <v>42976</v>
      </c>
      <c r="C2780" s="2">
        <f>Table3[[#This Row],[t0]]+2</f>
        <v>42977</v>
      </c>
      <c r="D2780" s="2">
        <f>Table3[[#This Row],[t0]]+3</f>
        <v>42978</v>
      </c>
      <c r="E2780" s="2">
        <f>Table3[[#This Row],[t0]]+4</f>
        <v>42979</v>
      </c>
    </row>
    <row r="2781" spans="1:5" x14ac:dyDescent="0.25">
      <c r="A2781" s="4">
        <v>42976</v>
      </c>
      <c r="B2781" s="2">
        <f>Table3[[#This Row],[t0]]+1</f>
        <v>42977</v>
      </c>
      <c r="C2781" s="2">
        <f>Table3[[#This Row],[t0]]+2</f>
        <v>42978</v>
      </c>
      <c r="D2781" s="2">
        <f>Table3[[#This Row],[t0]]+3</f>
        <v>42979</v>
      </c>
      <c r="E2781" s="2">
        <f>Table3[[#This Row],[t0]]+4</f>
        <v>42980</v>
      </c>
    </row>
    <row r="2782" spans="1:5" x14ac:dyDescent="0.25">
      <c r="A2782" s="3">
        <v>42976</v>
      </c>
      <c r="B2782" s="2">
        <f>Table3[[#This Row],[t0]]+1</f>
        <v>42977</v>
      </c>
      <c r="C2782" s="2">
        <f>Table3[[#This Row],[t0]]+2</f>
        <v>42978</v>
      </c>
      <c r="D2782" s="2">
        <f>Table3[[#This Row],[t0]]+3</f>
        <v>42979</v>
      </c>
      <c r="E2782" s="2">
        <f>Table3[[#This Row],[t0]]+4</f>
        <v>42980</v>
      </c>
    </row>
    <row r="2783" spans="1:5" x14ac:dyDescent="0.25">
      <c r="A2783" s="4">
        <v>42978</v>
      </c>
      <c r="B2783" s="2">
        <f>Table3[[#This Row],[t0]]+1</f>
        <v>42979</v>
      </c>
      <c r="C2783" s="2">
        <f>Table3[[#This Row],[t0]]+2</f>
        <v>42980</v>
      </c>
      <c r="D2783" s="2">
        <f>Table3[[#This Row],[t0]]+3</f>
        <v>42981</v>
      </c>
      <c r="E2783" s="2">
        <f>Table3[[#This Row],[t0]]+4</f>
        <v>42982</v>
      </c>
    </row>
    <row r="2784" spans="1:5" x14ac:dyDescent="0.25">
      <c r="A2784" s="3">
        <v>42996</v>
      </c>
      <c r="B2784" s="2">
        <f>Table3[[#This Row],[t0]]+1</f>
        <v>42997</v>
      </c>
      <c r="C2784" s="2">
        <f>Table3[[#This Row],[t0]]+2</f>
        <v>42998</v>
      </c>
      <c r="D2784" s="2">
        <f>Table3[[#This Row],[t0]]+3</f>
        <v>42999</v>
      </c>
      <c r="E2784" s="2">
        <f>Table3[[#This Row],[t0]]+4</f>
        <v>43000</v>
      </c>
    </row>
    <row r="2785" spans="1:5" x14ac:dyDescent="0.25">
      <c r="A2785" s="4">
        <v>42997</v>
      </c>
      <c r="B2785" s="2">
        <f>Table3[[#This Row],[t0]]+1</f>
        <v>42998</v>
      </c>
      <c r="C2785" s="2">
        <f>Table3[[#This Row],[t0]]+2</f>
        <v>42999</v>
      </c>
      <c r="D2785" s="2">
        <f>Table3[[#This Row],[t0]]+3</f>
        <v>43000</v>
      </c>
      <c r="E2785" s="2">
        <f>Table3[[#This Row],[t0]]+4</f>
        <v>43001</v>
      </c>
    </row>
    <row r="2786" spans="1:5" x14ac:dyDescent="0.25">
      <c r="A2786" s="3">
        <v>42998</v>
      </c>
      <c r="B2786" s="2">
        <f>Table3[[#This Row],[t0]]+1</f>
        <v>42999</v>
      </c>
      <c r="C2786" s="2">
        <f>Table3[[#This Row],[t0]]+2</f>
        <v>43000</v>
      </c>
      <c r="D2786" s="2">
        <f>Table3[[#This Row],[t0]]+3</f>
        <v>43001</v>
      </c>
      <c r="E2786" s="2">
        <f>Table3[[#This Row],[t0]]+4</f>
        <v>43002</v>
      </c>
    </row>
    <row r="2787" spans="1:5" x14ac:dyDescent="0.25">
      <c r="A2787" s="4">
        <v>43000</v>
      </c>
      <c r="B2787" s="2">
        <f>Table3[[#This Row],[t0]]+1</f>
        <v>43001</v>
      </c>
      <c r="C2787" s="2">
        <f>Table3[[#This Row],[t0]]+2</f>
        <v>43002</v>
      </c>
      <c r="D2787" s="2">
        <f>Table3[[#This Row],[t0]]+3</f>
        <v>43003</v>
      </c>
      <c r="E2787" s="2">
        <f>Table3[[#This Row],[t0]]+4</f>
        <v>43004</v>
      </c>
    </row>
    <row r="2788" spans="1:5" x14ac:dyDescent="0.25">
      <c r="A2788" s="3">
        <v>43002</v>
      </c>
      <c r="B2788" s="2">
        <f>Table3[[#This Row],[t0]]+1</f>
        <v>43003</v>
      </c>
      <c r="C2788" s="2">
        <f>Table3[[#This Row],[t0]]+2</f>
        <v>43004</v>
      </c>
      <c r="D2788" s="2">
        <f>Table3[[#This Row],[t0]]+3</f>
        <v>43005</v>
      </c>
      <c r="E2788" s="2">
        <f>Table3[[#This Row],[t0]]+4</f>
        <v>43006</v>
      </c>
    </row>
    <row r="2789" spans="1:5" x14ac:dyDescent="0.25">
      <c r="A2789" s="4">
        <v>43004</v>
      </c>
      <c r="B2789" s="2">
        <f>Table3[[#This Row],[t0]]+1</f>
        <v>43005</v>
      </c>
      <c r="C2789" s="2">
        <f>Table3[[#This Row],[t0]]+2</f>
        <v>43006</v>
      </c>
      <c r="D2789" s="2">
        <f>Table3[[#This Row],[t0]]+3</f>
        <v>43007</v>
      </c>
      <c r="E2789" s="2">
        <f>Table3[[#This Row],[t0]]+4</f>
        <v>43008</v>
      </c>
    </row>
    <row r="2790" spans="1:5" x14ac:dyDescent="0.25">
      <c r="A2790" s="3">
        <v>43009</v>
      </c>
      <c r="B2790" s="2">
        <f>Table3[[#This Row],[t0]]+1</f>
        <v>43010</v>
      </c>
      <c r="C2790" s="2">
        <f>Table3[[#This Row],[t0]]+2</f>
        <v>43011</v>
      </c>
      <c r="D2790" s="2">
        <f>Table3[[#This Row],[t0]]+3</f>
        <v>43012</v>
      </c>
      <c r="E2790" s="2">
        <f>Table3[[#This Row],[t0]]+4</f>
        <v>43013</v>
      </c>
    </row>
    <row r="2791" spans="1:5" x14ac:dyDescent="0.25">
      <c r="A2791" s="4">
        <v>43016</v>
      </c>
      <c r="B2791" s="2">
        <f>Table3[[#This Row],[t0]]+1</f>
        <v>43017</v>
      </c>
      <c r="C2791" s="2">
        <f>Table3[[#This Row],[t0]]+2</f>
        <v>43018</v>
      </c>
      <c r="D2791" s="2">
        <f>Table3[[#This Row],[t0]]+3</f>
        <v>43019</v>
      </c>
      <c r="E2791" s="2">
        <f>Table3[[#This Row],[t0]]+4</f>
        <v>43020</v>
      </c>
    </row>
    <row r="2792" spans="1:5" x14ac:dyDescent="0.25">
      <c r="A2792" s="3">
        <v>43018</v>
      </c>
      <c r="B2792" s="2">
        <f>Table3[[#This Row],[t0]]+1</f>
        <v>43019</v>
      </c>
      <c r="C2792" s="2">
        <f>Table3[[#This Row],[t0]]+2</f>
        <v>43020</v>
      </c>
      <c r="D2792" s="2">
        <f>Table3[[#This Row],[t0]]+3</f>
        <v>43021</v>
      </c>
      <c r="E2792" s="2">
        <f>Table3[[#This Row],[t0]]+4</f>
        <v>43022</v>
      </c>
    </row>
    <row r="2793" spans="1:5" x14ac:dyDescent="0.25">
      <c r="A2793" s="4">
        <v>43031</v>
      </c>
      <c r="B2793" s="2">
        <f>Table3[[#This Row],[t0]]+1</f>
        <v>43032</v>
      </c>
      <c r="C2793" s="2">
        <f>Table3[[#This Row],[t0]]+2</f>
        <v>43033</v>
      </c>
      <c r="D2793" s="2">
        <f>Table3[[#This Row],[t0]]+3</f>
        <v>43034</v>
      </c>
      <c r="E2793" s="2">
        <f>Table3[[#This Row],[t0]]+4</f>
        <v>43035</v>
      </c>
    </row>
    <row r="2794" spans="1:5" x14ac:dyDescent="0.25">
      <c r="A2794" s="3">
        <v>43031</v>
      </c>
      <c r="B2794" s="2">
        <f>Table3[[#This Row],[t0]]+1</f>
        <v>43032</v>
      </c>
      <c r="C2794" s="2">
        <f>Table3[[#This Row],[t0]]+2</f>
        <v>43033</v>
      </c>
      <c r="D2794" s="2">
        <f>Table3[[#This Row],[t0]]+3</f>
        <v>43034</v>
      </c>
      <c r="E2794" s="2">
        <f>Table3[[#This Row],[t0]]+4</f>
        <v>43035</v>
      </c>
    </row>
    <row r="2795" spans="1:5" x14ac:dyDescent="0.25">
      <c r="A2795" s="4">
        <v>43035</v>
      </c>
      <c r="B2795" s="2">
        <f>Table3[[#This Row],[t0]]+1</f>
        <v>43036</v>
      </c>
      <c r="C2795" s="2">
        <f>Table3[[#This Row],[t0]]+2</f>
        <v>43037</v>
      </c>
      <c r="D2795" s="2">
        <f>Table3[[#This Row],[t0]]+3</f>
        <v>43038</v>
      </c>
      <c r="E2795" s="2">
        <f>Table3[[#This Row],[t0]]+4</f>
        <v>43039</v>
      </c>
    </row>
    <row r="2796" spans="1:5" x14ac:dyDescent="0.25">
      <c r="A2796" s="3">
        <v>43038</v>
      </c>
      <c r="B2796" s="2">
        <f>Table3[[#This Row],[t0]]+1</f>
        <v>43039</v>
      </c>
      <c r="C2796" s="2">
        <f>Table3[[#This Row],[t0]]+2</f>
        <v>43040</v>
      </c>
      <c r="D2796" s="2">
        <f>Table3[[#This Row],[t0]]+3</f>
        <v>43041</v>
      </c>
      <c r="E2796" s="2">
        <f>Table3[[#This Row],[t0]]+4</f>
        <v>43042</v>
      </c>
    </row>
    <row r="2797" spans="1:5" x14ac:dyDescent="0.25">
      <c r="A2797" s="4">
        <v>43042</v>
      </c>
      <c r="B2797" s="2">
        <f>Table3[[#This Row],[t0]]+1</f>
        <v>43043</v>
      </c>
      <c r="C2797" s="2">
        <f>Table3[[#This Row],[t0]]+2</f>
        <v>43044</v>
      </c>
      <c r="D2797" s="2">
        <f>Table3[[#This Row],[t0]]+3</f>
        <v>43045</v>
      </c>
      <c r="E2797" s="2">
        <f>Table3[[#This Row],[t0]]+4</f>
        <v>43046</v>
      </c>
    </row>
    <row r="2798" spans="1:5" x14ac:dyDescent="0.25">
      <c r="A2798" s="3">
        <v>43042</v>
      </c>
      <c r="B2798" s="2">
        <f>Table3[[#This Row],[t0]]+1</f>
        <v>43043</v>
      </c>
      <c r="C2798" s="2">
        <f>Table3[[#This Row],[t0]]+2</f>
        <v>43044</v>
      </c>
      <c r="D2798" s="2">
        <f>Table3[[#This Row],[t0]]+3</f>
        <v>43045</v>
      </c>
      <c r="E2798" s="2">
        <f>Table3[[#This Row],[t0]]+4</f>
        <v>43046</v>
      </c>
    </row>
    <row r="2799" spans="1:5" x14ac:dyDescent="0.25">
      <c r="A2799" s="4">
        <v>43042</v>
      </c>
      <c r="B2799" s="2">
        <f>Table3[[#This Row],[t0]]+1</f>
        <v>43043</v>
      </c>
      <c r="C2799" s="2">
        <f>Table3[[#This Row],[t0]]+2</f>
        <v>43044</v>
      </c>
      <c r="D2799" s="2">
        <f>Table3[[#This Row],[t0]]+3</f>
        <v>43045</v>
      </c>
      <c r="E2799" s="2">
        <f>Table3[[#This Row],[t0]]+4</f>
        <v>43046</v>
      </c>
    </row>
    <row r="2800" spans="1:5" x14ac:dyDescent="0.25">
      <c r="A2800" s="3">
        <v>43048</v>
      </c>
      <c r="B2800" s="2">
        <f>Table3[[#This Row],[t0]]+1</f>
        <v>43049</v>
      </c>
      <c r="C2800" s="2">
        <f>Table3[[#This Row],[t0]]+2</f>
        <v>43050</v>
      </c>
      <c r="D2800" s="2">
        <f>Table3[[#This Row],[t0]]+3</f>
        <v>43051</v>
      </c>
      <c r="E2800" s="2">
        <f>Table3[[#This Row],[t0]]+4</f>
        <v>43052</v>
      </c>
    </row>
    <row r="2801" spans="1:5" x14ac:dyDescent="0.25">
      <c r="A2801" s="4">
        <v>43050</v>
      </c>
      <c r="B2801" s="2">
        <f>Table3[[#This Row],[t0]]+1</f>
        <v>43051</v>
      </c>
      <c r="C2801" s="2">
        <f>Table3[[#This Row],[t0]]+2</f>
        <v>43052</v>
      </c>
      <c r="D2801" s="2">
        <f>Table3[[#This Row],[t0]]+3</f>
        <v>43053</v>
      </c>
      <c r="E2801" s="2">
        <f>Table3[[#This Row],[t0]]+4</f>
        <v>43054</v>
      </c>
    </row>
    <row r="2802" spans="1:5" x14ac:dyDescent="0.25">
      <c r="A2802" s="3">
        <v>43053</v>
      </c>
      <c r="B2802" s="2">
        <f>Table3[[#This Row],[t0]]+1</f>
        <v>43054</v>
      </c>
      <c r="C2802" s="2">
        <f>Table3[[#This Row],[t0]]+2</f>
        <v>43055</v>
      </c>
      <c r="D2802" s="2">
        <f>Table3[[#This Row],[t0]]+3</f>
        <v>43056</v>
      </c>
      <c r="E2802" s="2">
        <f>Table3[[#This Row],[t0]]+4</f>
        <v>43057</v>
      </c>
    </row>
    <row r="2803" spans="1:5" x14ac:dyDescent="0.25">
      <c r="A2803" s="4">
        <v>43058</v>
      </c>
      <c r="B2803" s="2">
        <f>Table3[[#This Row],[t0]]+1</f>
        <v>43059</v>
      </c>
      <c r="C2803" s="2">
        <f>Table3[[#This Row],[t0]]+2</f>
        <v>43060</v>
      </c>
      <c r="D2803" s="2">
        <f>Table3[[#This Row],[t0]]+3</f>
        <v>43061</v>
      </c>
      <c r="E2803" s="2">
        <f>Table3[[#This Row],[t0]]+4</f>
        <v>43062</v>
      </c>
    </row>
    <row r="2804" spans="1:5" x14ac:dyDescent="0.25">
      <c r="A2804" s="3">
        <v>43058</v>
      </c>
      <c r="B2804" s="2">
        <f>Table3[[#This Row],[t0]]+1</f>
        <v>43059</v>
      </c>
      <c r="C2804" s="2">
        <f>Table3[[#This Row],[t0]]+2</f>
        <v>43060</v>
      </c>
      <c r="D2804" s="2">
        <f>Table3[[#This Row],[t0]]+3</f>
        <v>43061</v>
      </c>
      <c r="E2804" s="2">
        <f>Table3[[#This Row],[t0]]+4</f>
        <v>43062</v>
      </c>
    </row>
    <row r="2805" spans="1:5" x14ac:dyDescent="0.25">
      <c r="A2805" s="4">
        <v>43060</v>
      </c>
      <c r="B2805" s="2">
        <f>Table3[[#This Row],[t0]]+1</f>
        <v>43061</v>
      </c>
      <c r="C2805" s="2">
        <f>Table3[[#This Row],[t0]]+2</f>
        <v>43062</v>
      </c>
      <c r="D2805" s="2">
        <f>Table3[[#This Row],[t0]]+3</f>
        <v>43063</v>
      </c>
      <c r="E2805" s="2">
        <f>Table3[[#This Row],[t0]]+4</f>
        <v>43064</v>
      </c>
    </row>
    <row r="2806" spans="1:5" x14ac:dyDescent="0.25">
      <c r="A2806" s="3">
        <v>43061</v>
      </c>
      <c r="B2806" s="2">
        <f>Table3[[#This Row],[t0]]+1</f>
        <v>43062</v>
      </c>
      <c r="C2806" s="2">
        <f>Table3[[#This Row],[t0]]+2</f>
        <v>43063</v>
      </c>
      <c r="D2806" s="2">
        <f>Table3[[#This Row],[t0]]+3</f>
        <v>43064</v>
      </c>
      <c r="E2806" s="2">
        <f>Table3[[#This Row],[t0]]+4</f>
        <v>43065</v>
      </c>
    </row>
    <row r="2807" spans="1:5" x14ac:dyDescent="0.25">
      <c r="A2807" s="4">
        <v>43064</v>
      </c>
      <c r="B2807" s="2">
        <f>Table3[[#This Row],[t0]]+1</f>
        <v>43065</v>
      </c>
      <c r="C2807" s="2">
        <f>Table3[[#This Row],[t0]]+2</f>
        <v>43066</v>
      </c>
      <c r="D2807" s="2">
        <f>Table3[[#This Row],[t0]]+3</f>
        <v>43067</v>
      </c>
      <c r="E2807" s="2">
        <f>Table3[[#This Row],[t0]]+4</f>
        <v>43068</v>
      </c>
    </row>
    <row r="2808" spans="1:5" x14ac:dyDescent="0.25">
      <c r="A2808" s="3">
        <v>43064</v>
      </c>
      <c r="B2808" s="2">
        <f>Table3[[#This Row],[t0]]+1</f>
        <v>43065</v>
      </c>
      <c r="C2808" s="2">
        <f>Table3[[#This Row],[t0]]+2</f>
        <v>43066</v>
      </c>
      <c r="D2808" s="2">
        <f>Table3[[#This Row],[t0]]+3</f>
        <v>43067</v>
      </c>
      <c r="E2808" s="2">
        <f>Table3[[#This Row],[t0]]+4</f>
        <v>43068</v>
      </c>
    </row>
    <row r="2809" spans="1:5" x14ac:dyDescent="0.25">
      <c r="A2809" s="4">
        <v>43069</v>
      </c>
      <c r="B2809" s="2">
        <f>Table3[[#This Row],[t0]]+1</f>
        <v>43070</v>
      </c>
      <c r="C2809" s="2">
        <f>Table3[[#This Row],[t0]]+2</f>
        <v>43071</v>
      </c>
      <c r="D2809" s="2">
        <f>Table3[[#This Row],[t0]]+3</f>
        <v>43072</v>
      </c>
      <c r="E2809" s="2">
        <f>Table3[[#This Row],[t0]]+4</f>
        <v>43073</v>
      </c>
    </row>
    <row r="2810" spans="1:5" x14ac:dyDescent="0.25">
      <c r="A2810" s="3">
        <v>43080</v>
      </c>
      <c r="B2810" s="2">
        <f>Table3[[#This Row],[t0]]+1</f>
        <v>43081</v>
      </c>
      <c r="C2810" s="2">
        <f>Table3[[#This Row],[t0]]+2</f>
        <v>43082</v>
      </c>
      <c r="D2810" s="2">
        <f>Table3[[#This Row],[t0]]+3</f>
        <v>43083</v>
      </c>
      <c r="E2810" s="2">
        <f>Table3[[#This Row],[t0]]+4</f>
        <v>43084</v>
      </c>
    </row>
    <row r="2811" spans="1:5" x14ac:dyDescent="0.25">
      <c r="A2811" s="4">
        <v>43086</v>
      </c>
      <c r="B2811" s="2">
        <f>Table3[[#This Row],[t0]]+1</f>
        <v>43087</v>
      </c>
      <c r="C2811" s="2">
        <f>Table3[[#This Row],[t0]]+2</f>
        <v>43088</v>
      </c>
      <c r="D2811" s="2">
        <f>Table3[[#This Row],[t0]]+3</f>
        <v>43089</v>
      </c>
      <c r="E2811" s="2">
        <f>Table3[[#This Row],[t0]]+4</f>
        <v>43090</v>
      </c>
    </row>
    <row r="2812" spans="1:5" x14ac:dyDescent="0.25">
      <c r="A2812" s="3">
        <v>43101</v>
      </c>
      <c r="B2812" s="2">
        <f>Table3[[#This Row],[t0]]+1</f>
        <v>43102</v>
      </c>
      <c r="C2812" s="2">
        <f>Table3[[#This Row],[t0]]+2</f>
        <v>43103</v>
      </c>
      <c r="D2812" s="2">
        <f>Table3[[#This Row],[t0]]+3</f>
        <v>43104</v>
      </c>
      <c r="E2812" s="2">
        <f>Table3[[#This Row],[t0]]+4</f>
        <v>43105</v>
      </c>
    </row>
    <row r="2813" spans="1:5" x14ac:dyDescent="0.25">
      <c r="A2813" s="4">
        <v>43103</v>
      </c>
      <c r="B2813" s="2">
        <f>Table3[[#This Row],[t0]]+1</f>
        <v>43104</v>
      </c>
      <c r="C2813" s="2">
        <f>Table3[[#This Row],[t0]]+2</f>
        <v>43105</v>
      </c>
      <c r="D2813" s="2">
        <f>Table3[[#This Row],[t0]]+3</f>
        <v>43106</v>
      </c>
      <c r="E2813" s="2">
        <f>Table3[[#This Row],[t0]]+4</f>
        <v>43107</v>
      </c>
    </row>
    <row r="2814" spans="1:5" x14ac:dyDescent="0.25">
      <c r="A2814" s="3">
        <v>43108</v>
      </c>
      <c r="B2814" s="2">
        <f>Table3[[#This Row],[t0]]+1</f>
        <v>43109</v>
      </c>
      <c r="C2814" s="2">
        <f>Table3[[#This Row],[t0]]+2</f>
        <v>43110</v>
      </c>
      <c r="D2814" s="2">
        <f>Table3[[#This Row],[t0]]+3</f>
        <v>43111</v>
      </c>
      <c r="E2814" s="2">
        <f>Table3[[#This Row],[t0]]+4</f>
        <v>43112</v>
      </c>
    </row>
    <row r="2815" spans="1:5" x14ac:dyDescent="0.25">
      <c r="A2815" s="4">
        <v>43113</v>
      </c>
      <c r="B2815" s="2">
        <f>Table3[[#This Row],[t0]]+1</f>
        <v>43114</v>
      </c>
      <c r="C2815" s="2">
        <f>Table3[[#This Row],[t0]]+2</f>
        <v>43115</v>
      </c>
      <c r="D2815" s="2">
        <f>Table3[[#This Row],[t0]]+3</f>
        <v>43116</v>
      </c>
      <c r="E2815" s="2">
        <f>Table3[[#This Row],[t0]]+4</f>
        <v>43117</v>
      </c>
    </row>
    <row r="2816" spans="1:5" x14ac:dyDescent="0.25">
      <c r="A2816" s="3">
        <v>43114</v>
      </c>
      <c r="B2816" s="2">
        <f>Table3[[#This Row],[t0]]+1</f>
        <v>43115</v>
      </c>
      <c r="C2816" s="2">
        <f>Table3[[#This Row],[t0]]+2</f>
        <v>43116</v>
      </c>
      <c r="D2816" s="2">
        <f>Table3[[#This Row],[t0]]+3</f>
        <v>43117</v>
      </c>
      <c r="E2816" s="2">
        <f>Table3[[#This Row],[t0]]+4</f>
        <v>43118</v>
      </c>
    </row>
    <row r="2817" spans="1:5" x14ac:dyDescent="0.25">
      <c r="A2817" s="4">
        <v>43116</v>
      </c>
      <c r="B2817" s="2">
        <f>Table3[[#This Row],[t0]]+1</f>
        <v>43117</v>
      </c>
      <c r="C2817" s="2">
        <f>Table3[[#This Row],[t0]]+2</f>
        <v>43118</v>
      </c>
      <c r="D2817" s="2">
        <f>Table3[[#This Row],[t0]]+3</f>
        <v>43119</v>
      </c>
      <c r="E2817" s="2">
        <f>Table3[[#This Row],[t0]]+4</f>
        <v>43120</v>
      </c>
    </row>
    <row r="2818" spans="1:5" x14ac:dyDescent="0.25">
      <c r="A2818" s="3">
        <v>43120</v>
      </c>
      <c r="B2818" s="2">
        <f>Table3[[#This Row],[t0]]+1</f>
        <v>43121</v>
      </c>
      <c r="C2818" s="2">
        <f>Table3[[#This Row],[t0]]+2</f>
        <v>43122</v>
      </c>
      <c r="D2818" s="2">
        <f>Table3[[#This Row],[t0]]+3</f>
        <v>43123</v>
      </c>
      <c r="E2818" s="2">
        <f>Table3[[#This Row],[t0]]+4</f>
        <v>43124</v>
      </c>
    </row>
    <row r="2819" spans="1:5" x14ac:dyDescent="0.25">
      <c r="A2819" s="4">
        <v>43124</v>
      </c>
      <c r="B2819" s="2">
        <f>Table3[[#This Row],[t0]]+1</f>
        <v>43125</v>
      </c>
      <c r="C2819" s="2">
        <f>Table3[[#This Row],[t0]]+2</f>
        <v>43126</v>
      </c>
      <c r="D2819" s="2">
        <f>Table3[[#This Row],[t0]]+3</f>
        <v>43127</v>
      </c>
      <c r="E2819" s="2">
        <f>Table3[[#This Row],[t0]]+4</f>
        <v>43128</v>
      </c>
    </row>
    <row r="2820" spans="1:5" x14ac:dyDescent="0.25">
      <c r="A2820" s="3">
        <v>43131</v>
      </c>
      <c r="B2820" s="2">
        <f>Table3[[#This Row],[t0]]+1</f>
        <v>43132</v>
      </c>
      <c r="C2820" s="2">
        <f>Table3[[#This Row],[t0]]+2</f>
        <v>43133</v>
      </c>
      <c r="D2820" s="2">
        <f>Table3[[#This Row],[t0]]+3</f>
        <v>43134</v>
      </c>
      <c r="E2820" s="2">
        <f>Table3[[#This Row],[t0]]+4</f>
        <v>43135</v>
      </c>
    </row>
    <row r="2821" spans="1:5" x14ac:dyDescent="0.25">
      <c r="A2821" s="4">
        <v>43132</v>
      </c>
      <c r="B2821" s="2">
        <f>Table3[[#This Row],[t0]]+1</f>
        <v>43133</v>
      </c>
      <c r="C2821" s="2">
        <f>Table3[[#This Row],[t0]]+2</f>
        <v>43134</v>
      </c>
      <c r="D2821" s="2">
        <f>Table3[[#This Row],[t0]]+3</f>
        <v>43135</v>
      </c>
      <c r="E2821" s="2">
        <f>Table3[[#This Row],[t0]]+4</f>
        <v>43136</v>
      </c>
    </row>
    <row r="2822" spans="1:5" x14ac:dyDescent="0.25">
      <c r="A2822" s="3">
        <v>43134</v>
      </c>
      <c r="B2822" s="2">
        <f>Table3[[#This Row],[t0]]+1</f>
        <v>43135</v>
      </c>
      <c r="C2822" s="2">
        <f>Table3[[#This Row],[t0]]+2</f>
        <v>43136</v>
      </c>
      <c r="D2822" s="2">
        <f>Table3[[#This Row],[t0]]+3</f>
        <v>43137</v>
      </c>
      <c r="E2822" s="2">
        <f>Table3[[#This Row],[t0]]+4</f>
        <v>43138</v>
      </c>
    </row>
    <row r="2823" spans="1:5" x14ac:dyDescent="0.25">
      <c r="A2823" s="4">
        <v>43141</v>
      </c>
      <c r="B2823" s="2">
        <f>Table3[[#This Row],[t0]]+1</f>
        <v>43142</v>
      </c>
      <c r="C2823" s="2">
        <f>Table3[[#This Row],[t0]]+2</f>
        <v>43143</v>
      </c>
      <c r="D2823" s="2">
        <f>Table3[[#This Row],[t0]]+3</f>
        <v>43144</v>
      </c>
      <c r="E2823" s="2">
        <f>Table3[[#This Row],[t0]]+4</f>
        <v>43145</v>
      </c>
    </row>
    <row r="2824" spans="1:5" x14ac:dyDescent="0.25">
      <c r="A2824" s="3">
        <v>43145</v>
      </c>
      <c r="B2824" s="2">
        <f>Table3[[#This Row],[t0]]+1</f>
        <v>43146</v>
      </c>
      <c r="C2824" s="2">
        <f>Table3[[#This Row],[t0]]+2</f>
        <v>43147</v>
      </c>
      <c r="D2824" s="2">
        <f>Table3[[#This Row],[t0]]+3</f>
        <v>43148</v>
      </c>
      <c r="E2824" s="2">
        <f>Table3[[#This Row],[t0]]+4</f>
        <v>43149</v>
      </c>
    </row>
    <row r="2825" spans="1:5" x14ac:dyDescent="0.25">
      <c r="A2825" s="4">
        <v>43149</v>
      </c>
      <c r="B2825" s="2">
        <f>Table3[[#This Row],[t0]]+1</f>
        <v>43150</v>
      </c>
      <c r="C2825" s="2">
        <f>Table3[[#This Row],[t0]]+2</f>
        <v>43151</v>
      </c>
      <c r="D2825" s="2">
        <f>Table3[[#This Row],[t0]]+3</f>
        <v>43152</v>
      </c>
      <c r="E2825" s="2">
        <f>Table3[[#This Row],[t0]]+4</f>
        <v>43153</v>
      </c>
    </row>
    <row r="2826" spans="1:5" x14ac:dyDescent="0.25">
      <c r="A2826" s="3">
        <v>43152</v>
      </c>
      <c r="B2826" s="2">
        <f>Table3[[#This Row],[t0]]+1</f>
        <v>43153</v>
      </c>
      <c r="C2826" s="2">
        <f>Table3[[#This Row],[t0]]+2</f>
        <v>43154</v>
      </c>
      <c r="D2826" s="2">
        <f>Table3[[#This Row],[t0]]+3</f>
        <v>43155</v>
      </c>
      <c r="E2826" s="2">
        <f>Table3[[#This Row],[t0]]+4</f>
        <v>43156</v>
      </c>
    </row>
    <row r="2827" spans="1:5" x14ac:dyDescent="0.25">
      <c r="A2827" s="4">
        <v>43153</v>
      </c>
      <c r="B2827" s="2">
        <f>Table3[[#This Row],[t0]]+1</f>
        <v>43154</v>
      </c>
      <c r="C2827" s="2">
        <f>Table3[[#This Row],[t0]]+2</f>
        <v>43155</v>
      </c>
      <c r="D2827" s="2">
        <f>Table3[[#This Row],[t0]]+3</f>
        <v>43156</v>
      </c>
      <c r="E2827" s="2">
        <f>Table3[[#This Row],[t0]]+4</f>
        <v>43157</v>
      </c>
    </row>
    <row r="2828" spans="1:5" x14ac:dyDescent="0.25">
      <c r="A2828" s="3">
        <v>43153</v>
      </c>
      <c r="B2828" s="2">
        <f>Table3[[#This Row],[t0]]+1</f>
        <v>43154</v>
      </c>
      <c r="C2828" s="2">
        <f>Table3[[#This Row],[t0]]+2</f>
        <v>43155</v>
      </c>
      <c r="D2828" s="2">
        <f>Table3[[#This Row],[t0]]+3</f>
        <v>43156</v>
      </c>
      <c r="E2828" s="2">
        <f>Table3[[#This Row],[t0]]+4</f>
        <v>43157</v>
      </c>
    </row>
    <row r="2829" spans="1:5" x14ac:dyDescent="0.25">
      <c r="A2829" s="4">
        <v>43153</v>
      </c>
      <c r="B2829" s="2">
        <f>Table3[[#This Row],[t0]]+1</f>
        <v>43154</v>
      </c>
      <c r="C2829" s="2">
        <f>Table3[[#This Row],[t0]]+2</f>
        <v>43155</v>
      </c>
      <c r="D2829" s="2">
        <f>Table3[[#This Row],[t0]]+3</f>
        <v>43156</v>
      </c>
      <c r="E2829" s="2">
        <f>Table3[[#This Row],[t0]]+4</f>
        <v>43157</v>
      </c>
    </row>
    <row r="2830" spans="1:5" x14ac:dyDescent="0.25">
      <c r="A2830" s="3">
        <v>43162</v>
      </c>
      <c r="B2830" s="2">
        <f>Table3[[#This Row],[t0]]+1</f>
        <v>43163</v>
      </c>
      <c r="C2830" s="2">
        <f>Table3[[#This Row],[t0]]+2</f>
        <v>43164</v>
      </c>
      <c r="D2830" s="2">
        <f>Table3[[#This Row],[t0]]+3</f>
        <v>43165</v>
      </c>
      <c r="E2830" s="2">
        <f>Table3[[#This Row],[t0]]+4</f>
        <v>43166</v>
      </c>
    </row>
    <row r="2831" spans="1:5" x14ac:dyDescent="0.25">
      <c r="A2831" s="4">
        <v>43164</v>
      </c>
      <c r="B2831" s="2">
        <f>Table3[[#This Row],[t0]]+1</f>
        <v>43165</v>
      </c>
      <c r="C2831" s="2">
        <f>Table3[[#This Row],[t0]]+2</f>
        <v>43166</v>
      </c>
      <c r="D2831" s="2">
        <f>Table3[[#This Row],[t0]]+3</f>
        <v>43167</v>
      </c>
      <c r="E2831" s="2">
        <f>Table3[[#This Row],[t0]]+4</f>
        <v>43168</v>
      </c>
    </row>
    <row r="2832" spans="1:5" x14ac:dyDescent="0.25">
      <c r="A2832" s="3">
        <v>43164</v>
      </c>
      <c r="B2832" s="2">
        <f>Table3[[#This Row],[t0]]+1</f>
        <v>43165</v>
      </c>
      <c r="C2832" s="2">
        <f>Table3[[#This Row],[t0]]+2</f>
        <v>43166</v>
      </c>
      <c r="D2832" s="2">
        <f>Table3[[#This Row],[t0]]+3</f>
        <v>43167</v>
      </c>
      <c r="E2832" s="2">
        <f>Table3[[#This Row],[t0]]+4</f>
        <v>43168</v>
      </c>
    </row>
    <row r="2833" spans="1:5" x14ac:dyDescent="0.25">
      <c r="A2833" s="4">
        <v>43168</v>
      </c>
      <c r="B2833" s="2">
        <f>Table3[[#This Row],[t0]]+1</f>
        <v>43169</v>
      </c>
      <c r="C2833" s="2">
        <f>Table3[[#This Row],[t0]]+2</f>
        <v>43170</v>
      </c>
      <c r="D2833" s="2">
        <f>Table3[[#This Row],[t0]]+3</f>
        <v>43171</v>
      </c>
      <c r="E2833" s="2">
        <f>Table3[[#This Row],[t0]]+4</f>
        <v>43172</v>
      </c>
    </row>
    <row r="2834" spans="1:5" x14ac:dyDescent="0.25">
      <c r="A2834" s="3">
        <v>43168</v>
      </c>
      <c r="B2834" s="2">
        <f>Table3[[#This Row],[t0]]+1</f>
        <v>43169</v>
      </c>
      <c r="C2834" s="2">
        <f>Table3[[#This Row],[t0]]+2</f>
        <v>43170</v>
      </c>
      <c r="D2834" s="2">
        <f>Table3[[#This Row],[t0]]+3</f>
        <v>43171</v>
      </c>
      <c r="E2834" s="2">
        <f>Table3[[#This Row],[t0]]+4</f>
        <v>43172</v>
      </c>
    </row>
    <row r="2835" spans="1:5" x14ac:dyDescent="0.25">
      <c r="A2835" s="4">
        <v>43171</v>
      </c>
      <c r="B2835" s="2">
        <f>Table3[[#This Row],[t0]]+1</f>
        <v>43172</v>
      </c>
      <c r="C2835" s="2">
        <f>Table3[[#This Row],[t0]]+2</f>
        <v>43173</v>
      </c>
      <c r="D2835" s="2">
        <f>Table3[[#This Row],[t0]]+3</f>
        <v>43174</v>
      </c>
      <c r="E2835" s="2">
        <f>Table3[[#This Row],[t0]]+4</f>
        <v>43175</v>
      </c>
    </row>
    <row r="2836" spans="1:5" x14ac:dyDescent="0.25">
      <c r="A2836" s="3">
        <v>43173</v>
      </c>
      <c r="B2836" s="2">
        <f>Table3[[#This Row],[t0]]+1</f>
        <v>43174</v>
      </c>
      <c r="C2836" s="2">
        <f>Table3[[#This Row],[t0]]+2</f>
        <v>43175</v>
      </c>
      <c r="D2836" s="2">
        <f>Table3[[#This Row],[t0]]+3</f>
        <v>43176</v>
      </c>
      <c r="E2836" s="2">
        <f>Table3[[#This Row],[t0]]+4</f>
        <v>43177</v>
      </c>
    </row>
    <row r="2837" spans="1:5" x14ac:dyDescent="0.25">
      <c r="A2837" s="4">
        <v>43173</v>
      </c>
      <c r="B2837" s="2">
        <f>Table3[[#This Row],[t0]]+1</f>
        <v>43174</v>
      </c>
      <c r="C2837" s="2">
        <f>Table3[[#This Row],[t0]]+2</f>
        <v>43175</v>
      </c>
      <c r="D2837" s="2">
        <f>Table3[[#This Row],[t0]]+3</f>
        <v>43176</v>
      </c>
      <c r="E2837" s="2">
        <f>Table3[[#This Row],[t0]]+4</f>
        <v>43177</v>
      </c>
    </row>
    <row r="2838" spans="1:5" x14ac:dyDescent="0.25">
      <c r="A2838" s="3">
        <v>43173</v>
      </c>
      <c r="B2838" s="2">
        <f>Table3[[#This Row],[t0]]+1</f>
        <v>43174</v>
      </c>
      <c r="C2838" s="2">
        <f>Table3[[#This Row],[t0]]+2</f>
        <v>43175</v>
      </c>
      <c r="D2838" s="2">
        <f>Table3[[#This Row],[t0]]+3</f>
        <v>43176</v>
      </c>
      <c r="E2838" s="2">
        <f>Table3[[#This Row],[t0]]+4</f>
        <v>43177</v>
      </c>
    </row>
    <row r="2839" spans="1:5" x14ac:dyDescent="0.25">
      <c r="A2839" s="4">
        <v>43179</v>
      </c>
      <c r="B2839" s="2">
        <f>Table3[[#This Row],[t0]]+1</f>
        <v>43180</v>
      </c>
      <c r="C2839" s="2">
        <f>Table3[[#This Row],[t0]]+2</f>
        <v>43181</v>
      </c>
      <c r="D2839" s="2">
        <f>Table3[[#This Row],[t0]]+3</f>
        <v>43182</v>
      </c>
      <c r="E2839" s="2">
        <f>Table3[[#This Row],[t0]]+4</f>
        <v>43183</v>
      </c>
    </row>
    <row r="2840" spans="1:5" x14ac:dyDescent="0.25">
      <c r="A2840" s="3">
        <v>43181</v>
      </c>
      <c r="B2840" s="2">
        <f>Table3[[#This Row],[t0]]+1</f>
        <v>43182</v>
      </c>
      <c r="C2840" s="2">
        <f>Table3[[#This Row],[t0]]+2</f>
        <v>43183</v>
      </c>
      <c r="D2840" s="2">
        <f>Table3[[#This Row],[t0]]+3</f>
        <v>43184</v>
      </c>
      <c r="E2840" s="2">
        <f>Table3[[#This Row],[t0]]+4</f>
        <v>43185</v>
      </c>
    </row>
    <row r="2841" spans="1:5" x14ac:dyDescent="0.25">
      <c r="A2841" s="4">
        <v>43184</v>
      </c>
      <c r="B2841" s="2">
        <f>Table3[[#This Row],[t0]]+1</f>
        <v>43185</v>
      </c>
      <c r="C2841" s="2">
        <f>Table3[[#This Row],[t0]]+2</f>
        <v>43186</v>
      </c>
      <c r="D2841" s="2">
        <f>Table3[[#This Row],[t0]]+3</f>
        <v>43187</v>
      </c>
      <c r="E2841" s="2">
        <f>Table3[[#This Row],[t0]]+4</f>
        <v>43188</v>
      </c>
    </row>
    <row r="2842" spans="1:5" x14ac:dyDescent="0.25">
      <c r="A2842" s="3">
        <v>43191</v>
      </c>
      <c r="B2842" s="2">
        <f>Table3[[#This Row],[t0]]+1</f>
        <v>43192</v>
      </c>
      <c r="C2842" s="2">
        <f>Table3[[#This Row],[t0]]+2</f>
        <v>43193</v>
      </c>
      <c r="D2842" s="2">
        <f>Table3[[#This Row],[t0]]+3</f>
        <v>43194</v>
      </c>
      <c r="E2842" s="2">
        <f>Table3[[#This Row],[t0]]+4</f>
        <v>43195</v>
      </c>
    </row>
    <row r="2843" spans="1:5" x14ac:dyDescent="0.25">
      <c r="A2843" s="4">
        <v>43191</v>
      </c>
      <c r="B2843" s="2">
        <f>Table3[[#This Row],[t0]]+1</f>
        <v>43192</v>
      </c>
      <c r="C2843" s="2">
        <f>Table3[[#This Row],[t0]]+2</f>
        <v>43193</v>
      </c>
      <c r="D2843" s="2">
        <f>Table3[[#This Row],[t0]]+3</f>
        <v>43194</v>
      </c>
      <c r="E2843" s="2">
        <f>Table3[[#This Row],[t0]]+4</f>
        <v>43195</v>
      </c>
    </row>
    <row r="2844" spans="1:5" x14ac:dyDescent="0.25">
      <c r="A2844" s="3">
        <v>43201</v>
      </c>
      <c r="B2844" s="2">
        <f>Table3[[#This Row],[t0]]+1</f>
        <v>43202</v>
      </c>
      <c r="C2844" s="2">
        <f>Table3[[#This Row],[t0]]+2</f>
        <v>43203</v>
      </c>
      <c r="D2844" s="2">
        <f>Table3[[#This Row],[t0]]+3</f>
        <v>43204</v>
      </c>
      <c r="E2844" s="2">
        <f>Table3[[#This Row],[t0]]+4</f>
        <v>43205</v>
      </c>
    </row>
    <row r="2845" spans="1:5" x14ac:dyDescent="0.25">
      <c r="A2845" s="4">
        <v>43204</v>
      </c>
      <c r="B2845" s="2">
        <f>Table3[[#This Row],[t0]]+1</f>
        <v>43205</v>
      </c>
      <c r="C2845" s="2">
        <f>Table3[[#This Row],[t0]]+2</f>
        <v>43206</v>
      </c>
      <c r="D2845" s="2">
        <f>Table3[[#This Row],[t0]]+3</f>
        <v>43207</v>
      </c>
      <c r="E2845" s="2">
        <f>Table3[[#This Row],[t0]]+4</f>
        <v>43208</v>
      </c>
    </row>
    <row r="2846" spans="1:5" x14ac:dyDescent="0.25">
      <c r="A2846" s="3">
        <v>43204</v>
      </c>
      <c r="B2846" s="2">
        <f>Table3[[#This Row],[t0]]+1</f>
        <v>43205</v>
      </c>
      <c r="C2846" s="2">
        <f>Table3[[#This Row],[t0]]+2</f>
        <v>43206</v>
      </c>
      <c r="D2846" s="2">
        <f>Table3[[#This Row],[t0]]+3</f>
        <v>43207</v>
      </c>
      <c r="E2846" s="2">
        <f>Table3[[#This Row],[t0]]+4</f>
        <v>43208</v>
      </c>
    </row>
    <row r="2847" spans="1:5" x14ac:dyDescent="0.25">
      <c r="A2847" s="4">
        <v>43213</v>
      </c>
      <c r="B2847" s="2">
        <f>Table3[[#This Row],[t0]]+1</f>
        <v>43214</v>
      </c>
      <c r="C2847" s="2">
        <f>Table3[[#This Row],[t0]]+2</f>
        <v>43215</v>
      </c>
      <c r="D2847" s="2">
        <f>Table3[[#This Row],[t0]]+3</f>
        <v>43216</v>
      </c>
      <c r="E2847" s="2">
        <f>Table3[[#This Row],[t0]]+4</f>
        <v>43217</v>
      </c>
    </row>
    <row r="2848" spans="1:5" x14ac:dyDescent="0.25">
      <c r="A2848" s="3">
        <v>43214</v>
      </c>
      <c r="B2848" s="2">
        <f>Table3[[#This Row],[t0]]+1</f>
        <v>43215</v>
      </c>
      <c r="C2848" s="2">
        <f>Table3[[#This Row],[t0]]+2</f>
        <v>43216</v>
      </c>
      <c r="D2848" s="2">
        <f>Table3[[#This Row],[t0]]+3</f>
        <v>43217</v>
      </c>
      <c r="E2848" s="2">
        <f>Table3[[#This Row],[t0]]+4</f>
        <v>43218</v>
      </c>
    </row>
    <row r="2849" spans="1:5" x14ac:dyDescent="0.25">
      <c r="A2849" s="4">
        <v>43218</v>
      </c>
      <c r="B2849" s="2">
        <f>Table3[[#This Row],[t0]]+1</f>
        <v>43219</v>
      </c>
      <c r="C2849" s="2">
        <f>Table3[[#This Row],[t0]]+2</f>
        <v>43220</v>
      </c>
      <c r="D2849" s="2">
        <f>Table3[[#This Row],[t0]]+3</f>
        <v>43221</v>
      </c>
      <c r="E2849" s="2">
        <f>Table3[[#This Row],[t0]]+4</f>
        <v>43222</v>
      </c>
    </row>
    <row r="2850" spans="1:5" x14ac:dyDescent="0.25">
      <c r="A2850" s="3">
        <v>43224</v>
      </c>
      <c r="B2850" s="2">
        <f>Table3[[#This Row],[t0]]+1</f>
        <v>43225</v>
      </c>
      <c r="C2850" s="2">
        <f>Table3[[#This Row],[t0]]+2</f>
        <v>43226</v>
      </c>
      <c r="D2850" s="2">
        <f>Table3[[#This Row],[t0]]+3</f>
        <v>43227</v>
      </c>
      <c r="E2850" s="2">
        <f>Table3[[#This Row],[t0]]+4</f>
        <v>43228</v>
      </c>
    </row>
    <row r="2851" spans="1:5" x14ac:dyDescent="0.25">
      <c r="A2851" s="4">
        <v>43225</v>
      </c>
      <c r="B2851" s="2">
        <f>Table3[[#This Row],[t0]]+1</f>
        <v>43226</v>
      </c>
      <c r="C2851" s="2">
        <f>Table3[[#This Row],[t0]]+2</f>
        <v>43227</v>
      </c>
      <c r="D2851" s="2">
        <f>Table3[[#This Row],[t0]]+3</f>
        <v>43228</v>
      </c>
      <c r="E2851" s="2">
        <f>Table3[[#This Row],[t0]]+4</f>
        <v>43229</v>
      </c>
    </row>
    <row r="2852" spans="1:5" x14ac:dyDescent="0.25">
      <c r="A2852" s="3">
        <v>43226</v>
      </c>
      <c r="B2852" s="2">
        <f>Table3[[#This Row],[t0]]+1</f>
        <v>43227</v>
      </c>
      <c r="C2852" s="2">
        <f>Table3[[#This Row],[t0]]+2</f>
        <v>43228</v>
      </c>
      <c r="D2852" s="2">
        <f>Table3[[#This Row],[t0]]+3</f>
        <v>43229</v>
      </c>
      <c r="E2852" s="2">
        <f>Table3[[#This Row],[t0]]+4</f>
        <v>43230</v>
      </c>
    </row>
    <row r="2853" spans="1:5" x14ac:dyDescent="0.25">
      <c r="A2853" s="4">
        <v>43227</v>
      </c>
      <c r="B2853" s="2">
        <f>Table3[[#This Row],[t0]]+1</f>
        <v>43228</v>
      </c>
      <c r="C2853" s="2">
        <f>Table3[[#This Row],[t0]]+2</f>
        <v>43229</v>
      </c>
      <c r="D2853" s="2">
        <f>Table3[[#This Row],[t0]]+3</f>
        <v>43230</v>
      </c>
      <c r="E2853" s="2">
        <f>Table3[[#This Row],[t0]]+4</f>
        <v>43231</v>
      </c>
    </row>
    <row r="2854" spans="1:5" x14ac:dyDescent="0.25">
      <c r="A2854" s="3">
        <v>43227</v>
      </c>
      <c r="B2854" s="2">
        <f>Table3[[#This Row],[t0]]+1</f>
        <v>43228</v>
      </c>
      <c r="C2854" s="2">
        <f>Table3[[#This Row],[t0]]+2</f>
        <v>43229</v>
      </c>
      <c r="D2854" s="2">
        <f>Table3[[#This Row],[t0]]+3</f>
        <v>43230</v>
      </c>
      <c r="E2854" s="2">
        <f>Table3[[#This Row],[t0]]+4</f>
        <v>43231</v>
      </c>
    </row>
    <row r="2855" spans="1:5" x14ac:dyDescent="0.25">
      <c r="A2855" s="4">
        <v>43227</v>
      </c>
      <c r="B2855" s="2">
        <f>Table3[[#This Row],[t0]]+1</f>
        <v>43228</v>
      </c>
      <c r="C2855" s="2">
        <f>Table3[[#This Row],[t0]]+2</f>
        <v>43229</v>
      </c>
      <c r="D2855" s="2">
        <f>Table3[[#This Row],[t0]]+3</f>
        <v>43230</v>
      </c>
      <c r="E2855" s="2">
        <f>Table3[[#This Row],[t0]]+4</f>
        <v>43231</v>
      </c>
    </row>
    <row r="2856" spans="1:5" x14ac:dyDescent="0.25">
      <c r="A2856" s="3">
        <v>43227</v>
      </c>
      <c r="B2856" s="2">
        <f>Table3[[#This Row],[t0]]+1</f>
        <v>43228</v>
      </c>
      <c r="C2856" s="2">
        <f>Table3[[#This Row],[t0]]+2</f>
        <v>43229</v>
      </c>
      <c r="D2856" s="2">
        <f>Table3[[#This Row],[t0]]+3</f>
        <v>43230</v>
      </c>
      <c r="E2856" s="2">
        <f>Table3[[#This Row],[t0]]+4</f>
        <v>43231</v>
      </c>
    </row>
    <row r="2857" spans="1:5" x14ac:dyDescent="0.25">
      <c r="A2857" s="4">
        <v>43227</v>
      </c>
      <c r="B2857" s="2">
        <f>Table3[[#This Row],[t0]]+1</f>
        <v>43228</v>
      </c>
      <c r="C2857" s="2">
        <f>Table3[[#This Row],[t0]]+2</f>
        <v>43229</v>
      </c>
      <c r="D2857" s="2">
        <f>Table3[[#This Row],[t0]]+3</f>
        <v>43230</v>
      </c>
      <c r="E2857" s="2">
        <f>Table3[[#This Row],[t0]]+4</f>
        <v>43231</v>
      </c>
    </row>
    <row r="2858" spans="1:5" x14ac:dyDescent="0.25">
      <c r="A2858" s="3">
        <v>43229</v>
      </c>
      <c r="B2858" s="2">
        <f>Table3[[#This Row],[t0]]+1</f>
        <v>43230</v>
      </c>
      <c r="C2858" s="2">
        <f>Table3[[#This Row],[t0]]+2</f>
        <v>43231</v>
      </c>
      <c r="D2858" s="2">
        <f>Table3[[#This Row],[t0]]+3</f>
        <v>43232</v>
      </c>
      <c r="E2858" s="2">
        <f>Table3[[#This Row],[t0]]+4</f>
        <v>43233</v>
      </c>
    </row>
    <row r="2859" spans="1:5" x14ac:dyDescent="0.25">
      <c r="A2859" s="4">
        <v>43229</v>
      </c>
      <c r="B2859" s="2">
        <f>Table3[[#This Row],[t0]]+1</f>
        <v>43230</v>
      </c>
      <c r="C2859" s="2">
        <f>Table3[[#This Row],[t0]]+2</f>
        <v>43231</v>
      </c>
      <c r="D2859" s="2">
        <f>Table3[[#This Row],[t0]]+3</f>
        <v>43232</v>
      </c>
      <c r="E2859" s="2">
        <f>Table3[[#This Row],[t0]]+4</f>
        <v>43233</v>
      </c>
    </row>
    <row r="2860" spans="1:5" x14ac:dyDescent="0.25">
      <c r="A2860" s="3">
        <v>43230</v>
      </c>
      <c r="B2860" s="2">
        <f>Table3[[#This Row],[t0]]+1</f>
        <v>43231</v>
      </c>
      <c r="C2860" s="2">
        <f>Table3[[#This Row],[t0]]+2</f>
        <v>43232</v>
      </c>
      <c r="D2860" s="2">
        <f>Table3[[#This Row],[t0]]+3</f>
        <v>43233</v>
      </c>
      <c r="E2860" s="2">
        <f>Table3[[#This Row],[t0]]+4</f>
        <v>43234</v>
      </c>
    </row>
    <row r="2861" spans="1:5" x14ac:dyDescent="0.25">
      <c r="A2861" s="4">
        <v>43236</v>
      </c>
      <c r="B2861" s="2">
        <f>Table3[[#This Row],[t0]]+1</f>
        <v>43237</v>
      </c>
      <c r="C2861" s="2">
        <f>Table3[[#This Row],[t0]]+2</f>
        <v>43238</v>
      </c>
      <c r="D2861" s="2">
        <f>Table3[[#This Row],[t0]]+3</f>
        <v>43239</v>
      </c>
      <c r="E2861" s="2">
        <f>Table3[[#This Row],[t0]]+4</f>
        <v>43240</v>
      </c>
    </row>
    <row r="2862" spans="1:5" x14ac:dyDescent="0.25">
      <c r="A2862" s="3">
        <v>43237</v>
      </c>
      <c r="B2862" s="2">
        <f>Table3[[#This Row],[t0]]+1</f>
        <v>43238</v>
      </c>
      <c r="C2862" s="2">
        <f>Table3[[#This Row],[t0]]+2</f>
        <v>43239</v>
      </c>
      <c r="D2862" s="2">
        <f>Table3[[#This Row],[t0]]+3</f>
        <v>43240</v>
      </c>
      <c r="E2862" s="2">
        <f>Table3[[#This Row],[t0]]+4</f>
        <v>43241</v>
      </c>
    </row>
    <row r="2863" spans="1:5" x14ac:dyDescent="0.25">
      <c r="A2863" s="4">
        <v>43238</v>
      </c>
      <c r="B2863" s="2">
        <f>Table3[[#This Row],[t0]]+1</f>
        <v>43239</v>
      </c>
      <c r="C2863" s="2">
        <f>Table3[[#This Row],[t0]]+2</f>
        <v>43240</v>
      </c>
      <c r="D2863" s="2">
        <f>Table3[[#This Row],[t0]]+3</f>
        <v>43241</v>
      </c>
      <c r="E2863" s="2">
        <f>Table3[[#This Row],[t0]]+4</f>
        <v>43242</v>
      </c>
    </row>
    <row r="2864" spans="1:5" x14ac:dyDescent="0.25">
      <c r="A2864" s="3">
        <v>43239</v>
      </c>
      <c r="B2864" s="2">
        <f>Table3[[#This Row],[t0]]+1</f>
        <v>43240</v>
      </c>
      <c r="C2864" s="2">
        <f>Table3[[#This Row],[t0]]+2</f>
        <v>43241</v>
      </c>
      <c r="D2864" s="2">
        <f>Table3[[#This Row],[t0]]+3</f>
        <v>43242</v>
      </c>
      <c r="E2864" s="2">
        <f>Table3[[#This Row],[t0]]+4</f>
        <v>43243</v>
      </c>
    </row>
    <row r="2865" spans="1:5" x14ac:dyDescent="0.25">
      <c r="A2865" s="4">
        <v>43240</v>
      </c>
      <c r="B2865" s="2">
        <f>Table3[[#This Row],[t0]]+1</f>
        <v>43241</v>
      </c>
      <c r="C2865" s="2">
        <f>Table3[[#This Row],[t0]]+2</f>
        <v>43242</v>
      </c>
      <c r="D2865" s="2">
        <f>Table3[[#This Row],[t0]]+3</f>
        <v>43243</v>
      </c>
      <c r="E2865" s="2">
        <f>Table3[[#This Row],[t0]]+4</f>
        <v>43244</v>
      </c>
    </row>
    <row r="2866" spans="1:5" x14ac:dyDescent="0.25">
      <c r="A2866" s="3">
        <v>43240</v>
      </c>
      <c r="B2866" s="2">
        <f>Table3[[#This Row],[t0]]+1</f>
        <v>43241</v>
      </c>
      <c r="C2866" s="2">
        <f>Table3[[#This Row],[t0]]+2</f>
        <v>43242</v>
      </c>
      <c r="D2866" s="2">
        <f>Table3[[#This Row],[t0]]+3</f>
        <v>43243</v>
      </c>
      <c r="E2866" s="2">
        <f>Table3[[#This Row],[t0]]+4</f>
        <v>43244</v>
      </c>
    </row>
    <row r="2867" spans="1:5" x14ac:dyDescent="0.25">
      <c r="A2867" s="4">
        <v>43249</v>
      </c>
      <c r="B2867" s="2">
        <f>Table3[[#This Row],[t0]]+1</f>
        <v>43250</v>
      </c>
      <c r="C2867" s="2">
        <f>Table3[[#This Row],[t0]]+2</f>
        <v>43251</v>
      </c>
      <c r="D2867" s="2">
        <f>Table3[[#This Row],[t0]]+3</f>
        <v>43252</v>
      </c>
      <c r="E2867" s="2">
        <f>Table3[[#This Row],[t0]]+4</f>
        <v>43253</v>
      </c>
    </row>
    <row r="2868" spans="1:5" x14ac:dyDescent="0.25">
      <c r="A2868" s="3">
        <v>43251</v>
      </c>
      <c r="B2868" s="2">
        <f>Table3[[#This Row],[t0]]+1</f>
        <v>43252</v>
      </c>
      <c r="C2868" s="2">
        <f>Table3[[#This Row],[t0]]+2</f>
        <v>43253</v>
      </c>
      <c r="D2868" s="2">
        <f>Table3[[#This Row],[t0]]+3</f>
        <v>43254</v>
      </c>
      <c r="E2868" s="2">
        <f>Table3[[#This Row],[t0]]+4</f>
        <v>43255</v>
      </c>
    </row>
    <row r="2869" spans="1:5" x14ac:dyDescent="0.25">
      <c r="A2869" s="4">
        <v>43256</v>
      </c>
      <c r="B2869" s="2">
        <f>Table3[[#This Row],[t0]]+1</f>
        <v>43257</v>
      </c>
      <c r="C2869" s="2">
        <f>Table3[[#This Row],[t0]]+2</f>
        <v>43258</v>
      </c>
      <c r="D2869" s="2">
        <f>Table3[[#This Row],[t0]]+3</f>
        <v>43259</v>
      </c>
      <c r="E2869" s="2">
        <f>Table3[[#This Row],[t0]]+4</f>
        <v>43260</v>
      </c>
    </row>
    <row r="2870" spans="1:5" x14ac:dyDescent="0.25">
      <c r="A2870" s="3">
        <v>43256</v>
      </c>
      <c r="B2870" s="2">
        <f>Table3[[#This Row],[t0]]+1</f>
        <v>43257</v>
      </c>
      <c r="C2870" s="2">
        <f>Table3[[#This Row],[t0]]+2</f>
        <v>43258</v>
      </c>
      <c r="D2870" s="2">
        <f>Table3[[#This Row],[t0]]+3</f>
        <v>43259</v>
      </c>
      <c r="E2870" s="2">
        <f>Table3[[#This Row],[t0]]+4</f>
        <v>43260</v>
      </c>
    </row>
    <row r="2871" spans="1:5" x14ac:dyDescent="0.25">
      <c r="A2871" s="4">
        <v>43262</v>
      </c>
      <c r="B2871" s="2">
        <f>Table3[[#This Row],[t0]]+1</f>
        <v>43263</v>
      </c>
      <c r="C2871" s="2">
        <f>Table3[[#This Row],[t0]]+2</f>
        <v>43264</v>
      </c>
      <c r="D2871" s="2">
        <f>Table3[[#This Row],[t0]]+3</f>
        <v>43265</v>
      </c>
      <c r="E2871" s="2">
        <f>Table3[[#This Row],[t0]]+4</f>
        <v>43266</v>
      </c>
    </row>
    <row r="2872" spans="1:5" x14ac:dyDescent="0.25">
      <c r="A2872" s="3">
        <v>43269</v>
      </c>
      <c r="B2872" s="2">
        <f>Table3[[#This Row],[t0]]+1</f>
        <v>43270</v>
      </c>
      <c r="C2872" s="2">
        <f>Table3[[#This Row],[t0]]+2</f>
        <v>43271</v>
      </c>
      <c r="D2872" s="2">
        <f>Table3[[#This Row],[t0]]+3</f>
        <v>43272</v>
      </c>
      <c r="E2872" s="2">
        <f>Table3[[#This Row],[t0]]+4</f>
        <v>43273</v>
      </c>
    </row>
    <row r="2873" spans="1:5" x14ac:dyDescent="0.25">
      <c r="A2873" s="4">
        <v>43269</v>
      </c>
      <c r="B2873" s="2">
        <f>Table3[[#This Row],[t0]]+1</f>
        <v>43270</v>
      </c>
      <c r="C2873" s="2">
        <f>Table3[[#This Row],[t0]]+2</f>
        <v>43271</v>
      </c>
      <c r="D2873" s="2">
        <f>Table3[[#This Row],[t0]]+3</f>
        <v>43272</v>
      </c>
      <c r="E2873" s="2">
        <f>Table3[[#This Row],[t0]]+4</f>
        <v>43273</v>
      </c>
    </row>
    <row r="2874" spans="1:5" x14ac:dyDescent="0.25">
      <c r="A2874" s="3">
        <v>43273</v>
      </c>
      <c r="B2874" s="2">
        <f>Table3[[#This Row],[t0]]+1</f>
        <v>43274</v>
      </c>
      <c r="C2874" s="2">
        <f>Table3[[#This Row],[t0]]+2</f>
        <v>43275</v>
      </c>
      <c r="D2874" s="2">
        <f>Table3[[#This Row],[t0]]+3</f>
        <v>43276</v>
      </c>
      <c r="E2874" s="2">
        <f>Table3[[#This Row],[t0]]+4</f>
        <v>43277</v>
      </c>
    </row>
    <row r="2875" spans="1:5" x14ac:dyDescent="0.25">
      <c r="A2875" s="4">
        <v>43274</v>
      </c>
      <c r="B2875" s="2">
        <f>Table3[[#This Row],[t0]]+1</f>
        <v>43275</v>
      </c>
      <c r="C2875" s="2">
        <f>Table3[[#This Row],[t0]]+2</f>
        <v>43276</v>
      </c>
      <c r="D2875" s="2">
        <f>Table3[[#This Row],[t0]]+3</f>
        <v>43277</v>
      </c>
      <c r="E2875" s="2">
        <f>Table3[[#This Row],[t0]]+4</f>
        <v>43278</v>
      </c>
    </row>
    <row r="2876" spans="1:5" x14ac:dyDescent="0.25">
      <c r="A2876" s="3">
        <v>43276</v>
      </c>
      <c r="B2876" s="2">
        <f>Table3[[#This Row],[t0]]+1</f>
        <v>43277</v>
      </c>
      <c r="C2876" s="2">
        <f>Table3[[#This Row],[t0]]+2</f>
        <v>43278</v>
      </c>
      <c r="D2876" s="2">
        <f>Table3[[#This Row],[t0]]+3</f>
        <v>43279</v>
      </c>
      <c r="E2876" s="2">
        <f>Table3[[#This Row],[t0]]+4</f>
        <v>43280</v>
      </c>
    </row>
    <row r="2877" spans="1:5" x14ac:dyDescent="0.25">
      <c r="A2877" s="4">
        <v>43279</v>
      </c>
      <c r="B2877" s="2">
        <f>Table3[[#This Row],[t0]]+1</f>
        <v>43280</v>
      </c>
      <c r="C2877" s="2">
        <f>Table3[[#This Row],[t0]]+2</f>
        <v>43281</v>
      </c>
      <c r="D2877" s="2">
        <f>Table3[[#This Row],[t0]]+3</f>
        <v>43282</v>
      </c>
      <c r="E2877" s="2">
        <f>Table3[[#This Row],[t0]]+4</f>
        <v>43283</v>
      </c>
    </row>
    <row r="2878" spans="1:5" x14ac:dyDescent="0.25">
      <c r="A2878" s="3">
        <v>43279</v>
      </c>
      <c r="B2878" s="2">
        <f>Table3[[#This Row],[t0]]+1</f>
        <v>43280</v>
      </c>
      <c r="C2878" s="2">
        <f>Table3[[#This Row],[t0]]+2</f>
        <v>43281</v>
      </c>
      <c r="D2878" s="2">
        <f>Table3[[#This Row],[t0]]+3</f>
        <v>43282</v>
      </c>
      <c r="E2878" s="2">
        <f>Table3[[#This Row],[t0]]+4</f>
        <v>43283</v>
      </c>
    </row>
    <row r="2879" spans="1:5" x14ac:dyDescent="0.25">
      <c r="A2879" s="4">
        <v>43280</v>
      </c>
      <c r="B2879" s="2">
        <f>Table3[[#This Row],[t0]]+1</f>
        <v>43281</v>
      </c>
      <c r="C2879" s="2">
        <f>Table3[[#This Row],[t0]]+2</f>
        <v>43282</v>
      </c>
      <c r="D2879" s="2">
        <f>Table3[[#This Row],[t0]]+3</f>
        <v>43283</v>
      </c>
      <c r="E2879" s="2">
        <f>Table3[[#This Row],[t0]]+4</f>
        <v>43284</v>
      </c>
    </row>
    <row r="2880" spans="1:5" x14ac:dyDescent="0.25">
      <c r="A2880" s="3">
        <v>43280</v>
      </c>
      <c r="B2880" s="2">
        <f>Table3[[#This Row],[t0]]+1</f>
        <v>43281</v>
      </c>
      <c r="C2880" s="2">
        <f>Table3[[#This Row],[t0]]+2</f>
        <v>43282</v>
      </c>
      <c r="D2880" s="2">
        <f>Table3[[#This Row],[t0]]+3</f>
        <v>43283</v>
      </c>
      <c r="E2880" s="2">
        <f>Table3[[#This Row],[t0]]+4</f>
        <v>43284</v>
      </c>
    </row>
    <row r="2881" spans="1:5" x14ac:dyDescent="0.25">
      <c r="A2881" s="4">
        <v>43282</v>
      </c>
      <c r="B2881" s="2">
        <f>Table3[[#This Row],[t0]]+1</f>
        <v>43283</v>
      </c>
      <c r="C2881" s="2">
        <f>Table3[[#This Row],[t0]]+2</f>
        <v>43284</v>
      </c>
      <c r="D2881" s="2">
        <f>Table3[[#This Row],[t0]]+3</f>
        <v>43285</v>
      </c>
      <c r="E2881" s="2">
        <f>Table3[[#This Row],[t0]]+4</f>
        <v>43286</v>
      </c>
    </row>
    <row r="2882" spans="1:5" x14ac:dyDescent="0.25">
      <c r="A2882" s="3">
        <v>43288</v>
      </c>
      <c r="B2882" s="2">
        <f>Table3[[#This Row],[t0]]+1</f>
        <v>43289</v>
      </c>
      <c r="C2882" s="2">
        <f>Table3[[#This Row],[t0]]+2</f>
        <v>43290</v>
      </c>
      <c r="D2882" s="2">
        <f>Table3[[#This Row],[t0]]+3</f>
        <v>43291</v>
      </c>
      <c r="E2882" s="2">
        <f>Table3[[#This Row],[t0]]+4</f>
        <v>43292</v>
      </c>
    </row>
    <row r="2883" spans="1:5" x14ac:dyDescent="0.25">
      <c r="A2883" s="4">
        <v>43289</v>
      </c>
      <c r="B2883" s="2">
        <f>Table3[[#This Row],[t0]]+1</f>
        <v>43290</v>
      </c>
      <c r="C2883" s="2">
        <f>Table3[[#This Row],[t0]]+2</f>
        <v>43291</v>
      </c>
      <c r="D2883" s="2">
        <f>Table3[[#This Row],[t0]]+3</f>
        <v>43292</v>
      </c>
      <c r="E2883" s="2">
        <f>Table3[[#This Row],[t0]]+4</f>
        <v>43293</v>
      </c>
    </row>
    <row r="2884" spans="1:5" x14ac:dyDescent="0.25">
      <c r="A2884" s="3">
        <v>43290</v>
      </c>
      <c r="B2884" s="2">
        <f>Table3[[#This Row],[t0]]+1</f>
        <v>43291</v>
      </c>
      <c r="C2884" s="2">
        <f>Table3[[#This Row],[t0]]+2</f>
        <v>43292</v>
      </c>
      <c r="D2884" s="2">
        <f>Table3[[#This Row],[t0]]+3</f>
        <v>43293</v>
      </c>
      <c r="E2884" s="2">
        <f>Table3[[#This Row],[t0]]+4</f>
        <v>43294</v>
      </c>
    </row>
    <row r="2885" spans="1:5" x14ac:dyDescent="0.25">
      <c r="A2885" s="4">
        <v>43291</v>
      </c>
      <c r="B2885" s="2">
        <f>Table3[[#This Row],[t0]]+1</f>
        <v>43292</v>
      </c>
      <c r="C2885" s="2">
        <f>Table3[[#This Row],[t0]]+2</f>
        <v>43293</v>
      </c>
      <c r="D2885" s="2">
        <f>Table3[[#This Row],[t0]]+3</f>
        <v>43294</v>
      </c>
      <c r="E2885" s="2">
        <f>Table3[[#This Row],[t0]]+4</f>
        <v>43295</v>
      </c>
    </row>
    <row r="2886" spans="1:5" x14ac:dyDescent="0.25">
      <c r="A2886" s="3">
        <v>43293</v>
      </c>
      <c r="B2886" s="2">
        <f>Table3[[#This Row],[t0]]+1</f>
        <v>43294</v>
      </c>
      <c r="C2886" s="2">
        <f>Table3[[#This Row],[t0]]+2</f>
        <v>43295</v>
      </c>
      <c r="D2886" s="2">
        <f>Table3[[#This Row],[t0]]+3</f>
        <v>43296</v>
      </c>
      <c r="E2886" s="2">
        <f>Table3[[#This Row],[t0]]+4</f>
        <v>43297</v>
      </c>
    </row>
    <row r="2887" spans="1:5" x14ac:dyDescent="0.25">
      <c r="A2887" s="4">
        <v>43294</v>
      </c>
      <c r="B2887" s="2">
        <f>Table3[[#This Row],[t0]]+1</f>
        <v>43295</v>
      </c>
      <c r="C2887" s="2">
        <f>Table3[[#This Row],[t0]]+2</f>
        <v>43296</v>
      </c>
      <c r="D2887" s="2">
        <f>Table3[[#This Row],[t0]]+3</f>
        <v>43297</v>
      </c>
      <c r="E2887" s="2">
        <f>Table3[[#This Row],[t0]]+4</f>
        <v>43298</v>
      </c>
    </row>
    <row r="2888" spans="1:5" x14ac:dyDescent="0.25">
      <c r="A2888" s="3">
        <v>43296</v>
      </c>
      <c r="B2888" s="2">
        <f>Table3[[#This Row],[t0]]+1</f>
        <v>43297</v>
      </c>
      <c r="C2888" s="2">
        <f>Table3[[#This Row],[t0]]+2</f>
        <v>43298</v>
      </c>
      <c r="D2888" s="2">
        <f>Table3[[#This Row],[t0]]+3</f>
        <v>43299</v>
      </c>
      <c r="E2888" s="2">
        <f>Table3[[#This Row],[t0]]+4</f>
        <v>43300</v>
      </c>
    </row>
    <row r="2889" spans="1:5" x14ac:dyDescent="0.25">
      <c r="A2889" s="4">
        <v>43296</v>
      </c>
      <c r="B2889" s="2">
        <f>Table3[[#This Row],[t0]]+1</f>
        <v>43297</v>
      </c>
      <c r="C2889" s="2">
        <f>Table3[[#This Row],[t0]]+2</f>
        <v>43298</v>
      </c>
      <c r="D2889" s="2">
        <f>Table3[[#This Row],[t0]]+3</f>
        <v>43299</v>
      </c>
      <c r="E2889" s="2">
        <f>Table3[[#This Row],[t0]]+4</f>
        <v>43300</v>
      </c>
    </row>
    <row r="2890" spans="1:5" x14ac:dyDescent="0.25">
      <c r="A2890" s="3">
        <v>43301</v>
      </c>
      <c r="B2890" s="2">
        <f>Table3[[#This Row],[t0]]+1</f>
        <v>43302</v>
      </c>
      <c r="C2890" s="2">
        <f>Table3[[#This Row],[t0]]+2</f>
        <v>43303</v>
      </c>
      <c r="D2890" s="2">
        <f>Table3[[#This Row],[t0]]+3</f>
        <v>43304</v>
      </c>
      <c r="E2890" s="2">
        <f>Table3[[#This Row],[t0]]+4</f>
        <v>43305</v>
      </c>
    </row>
    <row r="2891" spans="1:5" x14ac:dyDescent="0.25">
      <c r="A2891" s="4">
        <v>43304</v>
      </c>
      <c r="B2891" s="2">
        <f>Table3[[#This Row],[t0]]+1</f>
        <v>43305</v>
      </c>
      <c r="C2891" s="2">
        <f>Table3[[#This Row],[t0]]+2</f>
        <v>43306</v>
      </c>
      <c r="D2891" s="2">
        <f>Table3[[#This Row],[t0]]+3</f>
        <v>43307</v>
      </c>
      <c r="E2891" s="2">
        <f>Table3[[#This Row],[t0]]+4</f>
        <v>43308</v>
      </c>
    </row>
    <row r="2892" spans="1:5" x14ac:dyDescent="0.25">
      <c r="A2892" s="3">
        <v>43304</v>
      </c>
      <c r="B2892" s="2">
        <f>Table3[[#This Row],[t0]]+1</f>
        <v>43305</v>
      </c>
      <c r="C2892" s="2">
        <f>Table3[[#This Row],[t0]]+2</f>
        <v>43306</v>
      </c>
      <c r="D2892" s="2">
        <f>Table3[[#This Row],[t0]]+3</f>
        <v>43307</v>
      </c>
      <c r="E2892" s="2">
        <f>Table3[[#This Row],[t0]]+4</f>
        <v>43308</v>
      </c>
    </row>
    <row r="2893" spans="1:5" x14ac:dyDescent="0.25">
      <c r="A2893" s="4">
        <v>43307</v>
      </c>
      <c r="B2893" s="2">
        <f>Table3[[#This Row],[t0]]+1</f>
        <v>43308</v>
      </c>
      <c r="C2893" s="2">
        <f>Table3[[#This Row],[t0]]+2</f>
        <v>43309</v>
      </c>
      <c r="D2893" s="2">
        <f>Table3[[#This Row],[t0]]+3</f>
        <v>43310</v>
      </c>
      <c r="E2893" s="2">
        <f>Table3[[#This Row],[t0]]+4</f>
        <v>43311</v>
      </c>
    </row>
    <row r="2894" spans="1:5" x14ac:dyDescent="0.25">
      <c r="A2894" s="3">
        <v>43313</v>
      </c>
      <c r="B2894" s="2">
        <f>Table3[[#This Row],[t0]]+1</f>
        <v>43314</v>
      </c>
      <c r="C2894" s="2">
        <f>Table3[[#This Row],[t0]]+2</f>
        <v>43315</v>
      </c>
      <c r="D2894" s="2">
        <f>Table3[[#This Row],[t0]]+3</f>
        <v>43316</v>
      </c>
      <c r="E2894" s="2">
        <f>Table3[[#This Row],[t0]]+4</f>
        <v>43317</v>
      </c>
    </row>
    <row r="2895" spans="1:5" x14ac:dyDescent="0.25">
      <c r="A2895" s="4">
        <v>43313</v>
      </c>
      <c r="B2895" s="2">
        <f>Table3[[#This Row],[t0]]+1</f>
        <v>43314</v>
      </c>
      <c r="C2895" s="2">
        <f>Table3[[#This Row],[t0]]+2</f>
        <v>43315</v>
      </c>
      <c r="D2895" s="2">
        <f>Table3[[#This Row],[t0]]+3</f>
        <v>43316</v>
      </c>
      <c r="E2895" s="2">
        <f>Table3[[#This Row],[t0]]+4</f>
        <v>43317</v>
      </c>
    </row>
    <row r="2896" spans="1:5" x14ac:dyDescent="0.25">
      <c r="A2896" s="3">
        <v>43314</v>
      </c>
      <c r="B2896" s="2">
        <f>Table3[[#This Row],[t0]]+1</f>
        <v>43315</v>
      </c>
      <c r="C2896" s="2">
        <f>Table3[[#This Row],[t0]]+2</f>
        <v>43316</v>
      </c>
      <c r="D2896" s="2">
        <f>Table3[[#This Row],[t0]]+3</f>
        <v>43317</v>
      </c>
      <c r="E2896" s="2">
        <f>Table3[[#This Row],[t0]]+4</f>
        <v>43318</v>
      </c>
    </row>
    <row r="2897" spans="1:5" x14ac:dyDescent="0.25">
      <c r="A2897" s="4">
        <v>43319</v>
      </c>
      <c r="B2897" s="2">
        <f>Table3[[#This Row],[t0]]+1</f>
        <v>43320</v>
      </c>
      <c r="C2897" s="2">
        <f>Table3[[#This Row],[t0]]+2</f>
        <v>43321</v>
      </c>
      <c r="D2897" s="2">
        <f>Table3[[#This Row],[t0]]+3</f>
        <v>43322</v>
      </c>
      <c r="E2897" s="2">
        <f>Table3[[#This Row],[t0]]+4</f>
        <v>43323</v>
      </c>
    </row>
    <row r="2898" spans="1:5" x14ac:dyDescent="0.25">
      <c r="A2898" s="3">
        <v>43319</v>
      </c>
      <c r="B2898" s="2">
        <f>Table3[[#This Row],[t0]]+1</f>
        <v>43320</v>
      </c>
      <c r="C2898" s="2">
        <f>Table3[[#This Row],[t0]]+2</f>
        <v>43321</v>
      </c>
      <c r="D2898" s="2">
        <f>Table3[[#This Row],[t0]]+3</f>
        <v>43322</v>
      </c>
      <c r="E2898" s="2">
        <f>Table3[[#This Row],[t0]]+4</f>
        <v>43323</v>
      </c>
    </row>
    <row r="2899" spans="1:5" x14ac:dyDescent="0.25">
      <c r="A2899" s="4">
        <v>43333</v>
      </c>
      <c r="B2899" s="2">
        <f>Table3[[#This Row],[t0]]+1</f>
        <v>43334</v>
      </c>
      <c r="C2899" s="2">
        <f>Table3[[#This Row],[t0]]+2</f>
        <v>43335</v>
      </c>
      <c r="D2899" s="2">
        <f>Table3[[#This Row],[t0]]+3</f>
        <v>43336</v>
      </c>
      <c r="E2899" s="2">
        <f>Table3[[#This Row],[t0]]+4</f>
        <v>43337</v>
      </c>
    </row>
    <row r="2900" spans="1:5" x14ac:dyDescent="0.25">
      <c r="A2900" s="3">
        <v>43336</v>
      </c>
      <c r="B2900" s="2">
        <f>Table3[[#This Row],[t0]]+1</f>
        <v>43337</v>
      </c>
      <c r="C2900" s="2">
        <f>Table3[[#This Row],[t0]]+2</f>
        <v>43338</v>
      </c>
      <c r="D2900" s="2">
        <f>Table3[[#This Row],[t0]]+3</f>
        <v>43339</v>
      </c>
      <c r="E2900" s="2">
        <f>Table3[[#This Row],[t0]]+4</f>
        <v>43340</v>
      </c>
    </row>
    <row r="2901" spans="1:5" x14ac:dyDescent="0.25">
      <c r="A2901" s="4">
        <v>43336</v>
      </c>
      <c r="B2901" s="2">
        <f>Table3[[#This Row],[t0]]+1</f>
        <v>43337</v>
      </c>
      <c r="C2901" s="2">
        <f>Table3[[#This Row],[t0]]+2</f>
        <v>43338</v>
      </c>
      <c r="D2901" s="2">
        <f>Table3[[#This Row],[t0]]+3</f>
        <v>43339</v>
      </c>
      <c r="E2901" s="2">
        <f>Table3[[#This Row],[t0]]+4</f>
        <v>43340</v>
      </c>
    </row>
    <row r="2902" spans="1:5" x14ac:dyDescent="0.25">
      <c r="A2902" s="3">
        <v>43341</v>
      </c>
      <c r="B2902" s="2">
        <f>Table3[[#This Row],[t0]]+1</f>
        <v>43342</v>
      </c>
      <c r="C2902" s="2">
        <f>Table3[[#This Row],[t0]]+2</f>
        <v>43343</v>
      </c>
      <c r="D2902" s="2">
        <f>Table3[[#This Row],[t0]]+3</f>
        <v>43344</v>
      </c>
      <c r="E2902" s="2">
        <f>Table3[[#This Row],[t0]]+4</f>
        <v>43345</v>
      </c>
    </row>
    <row r="2903" spans="1:5" x14ac:dyDescent="0.25">
      <c r="A2903" s="4">
        <v>43341</v>
      </c>
      <c r="B2903" s="2">
        <f>Table3[[#This Row],[t0]]+1</f>
        <v>43342</v>
      </c>
      <c r="C2903" s="2">
        <f>Table3[[#This Row],[t0]]+2</f>
        <v>43343</v>
      </c>
      <c r="D2903" s="2">
        <f>Table3[[#This Row],[t0]]+3</f>
        <v>43344</v>
      </c>
      <c r="E2903" s="2">
        <f>Table3[[#This Row],[t0]]+4</f>
        <v>43345</v>
      </c>
    </row>
    <row r="2904" spans="1:5" x14ac:dyDescent="0.25">
      <c r="A2904" s="3">
        <v>43341</v>
      </c>
      <c r="B2904" s="2">
        <f>Table3[[#This Row],[t0]]+1</f>
        <v>43342</v>
      </c>
      <c r="C2904" s="2">
        <f>Table3[[#This Row],[t0]]+2</f>
        <v>43343</v>
      </c>
      <c r="D2904" s="2">
        <f>Table3[[#This Row],[t0]]+3</f>
        <v>43344</v>
      </c>
      <c r="E2904" s="2">
        <f>Table3[[#This Row],[t0]]+4</f>
        <v>43345</v>
      </c>
    </row>
    <row r="2905" spans="1:5" x14ac:dyDescent="0.25">
      <c r="A2905" s="4">
        <v>43343</v>
      </c>
      <c r="B2905" s="2">
        <f>Table3[[#This Row],[t0]]+1</f>
        <v>43344</v>
      </c>
      <c r="C2905" s="2">
        <f>Table3[[#This Row],[t0]]+2</f>
        <v>43345</v>
      </c>
      <c r="D2905" s="2">
        <f>Table3[[#This Row],[t0]]+3</f>
        <v>43346</v>
      </c>
      <c r="E2905" s="2">
        <f>Table3[[#This Row],[t0]]+4</f>
        <v>43347</v>
      </c>
    </row>
    <row r="2906" spans="1:5" x14ac:dyDescent="0.25">
      <c r="A2906" s="3">
        <v>43344</v>
      </c>
      <c r="B2906" s="2">
        <f>Table3[[#This Row],[t0]]+1</f>
        <v>43345</v>
      </c>
      <c r="C2906" s="2">
        <f>Table3[[#This Row],[t0]]+2</f>
        <v>43346</v>
      </c>
      <c r="D2906" s="2">
        <f>Table3[[#This Row],[t0]]+3</f>
        <v>43347</v>
      </c>
      <c r="E2906" s="2">
        <f>Table3[[#This Row],[t0]]+4</f>
        <v>43348</v>
      </c>
    </row>
    <row r="2907" spans="1:5" x14ac:dyDescent="0.25">
      <c r="A2907" s="4">
        <v>43346</v>
      </c>
      <c r="B2907" s="2">
        <f>Table3[[#This Row],[t0]]+1</f>
        <v>43347</v>
      </c>
      <c r="C2907" s="2">
        <f>Table3[[#This Row],[t0]]+2</f>
        <v>43348</v>
      </c>
      <c r="D2907" s="2">
        <f>Table3[[#This Row],[t0]]+3</f>
        <v>43349</v>
      </c>
      <c r="E2907" s="2">
        <f>Table3[[#This Row],[t0]]+4</f>
        <v>43350</v>
      </c>
    </row>
    <row r="2908" spans="1:5" x14ac:dyDescent="0.25">
      <c r="A2908" s="3">
        <v>43347</v>
      </c>
      <c r="B2908" s="2">
        <f>Table3[[#This Row],[t0]]+1</f>
        <v>43348</v>
      </c>
      <c r="C2908" s="2">
        <f>Table3[[#This Row],[t0]]+2</f>
        <v>43349</v>
      </c>
      <c r="D2908" s="2">
        <f>Table3[[#This Row],[t0]]+3</f>
        <v>43350</v>
      </c>
      <c r="E2908" s="2">
        <f>Table3[[#This Row],[t0]]+4</f>
        <v>43351</v>
      </c>
    </row>
    <row r="2909" spans="1:5" x14ac:dyDescent="0.25">
      <c r="A2909" s="4">
        <v>43363</v>
      </c>
      <c r="B2909" s="2">
        <f>Table3[[#This Row],[t0]]+1</f>
        <v>43364</v>
      </c>
      <c r="C2909" s="2">
        <f>Table3[[#This Row],[t0]]+2</f>
        <v>43365</v>
      </c>
      <c r="D2909" s="2">
        <f>Table3[[#This Row],[t0]]+3</f>
        <v>43366</v>
      </c>
      <c r="E2909" s="2">
        <f>Table3[[#This Row],[t0]]+4</f>
        <v>43367</v>
      </c>
    </row>
    <row r="2910" spans="1:5" x14ac:dyDescent="0.25">
      <c r="A2910" s="3">
        <v>43363</v>
      </c>
      <c r="B2910" s="2">
        <f>Table3[[#This Row],[t0]]+1</f>
        <v>43364</v>
      </c>
      <c r="C2910" s="2">
        <f>Table3[[#This Row],[t0]]+2</f>
        <v>43365</v>
      </c>
      <c r="D2910" s="2">
        <f>Table3[[#This Row],[t0]]+3</f>
        <v>43366</v>
      </c>
      <c r="E2910" s="2">
        <f>Table3[[#This Row],[t0]]+4</f>
        <v>43367</v>
      </c>
    </row>
    <row r="2911" spans="1:5" x14ac:dyDescent="0.25">
      <c r="A2911" s="4">
        <v>43364</v>
      </c>
      <c r="B2911" s="2">
        <f>Table3[[#This Row],[t0]]+1</f>
        <v>43365</v>
      </c>
      <c r="C2911" s="2">
        <f>Table3[[#This Row],[t0]]+2</f>
        <v>43366</v>
      </c>
      <c r="D2911" s="2">
        <f>Table3[[#This Row],[t0]]+3</f>
        <v>43367</v>
      </c>
      <c r="E2911" s="2">
        <f>Table3[[#This Row],[t0]]+4</f>
        <v>43368</v>
      </c>
    </row>
    <row r="2912" spans="1:5" x14ac:dyDescent="0.25">
      <c r="A2912" s="3">
        <v>43366</v>
      </c>
      <c r="B2912" s="2">
        <f>Table3[[#This Row],[t0]]+1</f>
        <v>43367</v>
      </c>
      <c r="C2912" s="2">
        <f>Table3[[#This Row],[t0]]+2</f>
        <v>43368</v>
      </c>
      <c r="D2912" s="2">
        <f>Table3[[#This Row],[t0]]+3</f>
        <v>43369</v>
      </c>
      <c r="E2912" s="2">
        <f>Table3[[#This Row],[t0]]+4</f>
        <v>43370</v>
      </c>
    </row>
    <row r="2913" spans="1:5" x14ac:dyDescent="0.25">
      <c r="A2913" s="4">
        <v>43368</v>
      </c>
      <c r="B2913" s="2">
        <f>Table3[[#This Row],[t0]]+1</f>
        <v>43369</v>
      </c>
      <c r="C2913" s="2">
        <f>Table3[[#This Row],[t0]]+2</f>
        <v>43370</v>
      </c>
      <c r="D2913" s="2">
        <f>Table3[[#This Row],[t0]]+3</f>
        <v>43371</v>
      </c>
      <c r="E2913" s="2">
        <f>Table3[[#This Row],[t0]]+4</f>
        <v>43372</v>
      </c>
    </row>
    <row r="2914" spans="1:5" x14ac:dyDescent="0.25">
      <c r="A2914" s="3">
        <v>43374</v>
      </c>
      <c r="B2914" s="2">
        <f>Table3[[#This Row],[t0]]+1</f>
        <v>43375</v>
      </c>
      <c r="C2914" s="2">
        <f>Table3[[#This Row],[t0]]+2</f>
        <v>43376</v>
      </c>
      <c r="D2914" s="2">
        <f>Table3[[#This Row],[t0]]+3</f>
        <v>43377</v>
      </c>
      <c r="E2914" s="2">
        <f>Table3[[#This Row],[t0]]+4</f>
        <v>43378</v>
      </c>
    </row>
    <row r="2915" spans="1:5" x14ac:dyDescent="0.25">
      <c r="A2915" s="4">
        <v>43374</v>
      </c>
      <c r="B2915" s="2">
        <f>Table3[[#This Row],[t0]]+1</f>
        <v>43375</v>
      </c>
      <c r="C2915" s="2">
        <f>Table3[[#This Row],[t0]]+2</f>
        <v>43376</v>
      </c>
      <c r="D2915" s="2">
        <f>Table3[[#This Row],[t0]]+3</f>
        <v>43377</v>
      </c>
      <c r="E2915" s="2">
        <f>Table3[[#This Row],[t0]]+4</f>
        <v>43378</v>
      </c>
    </row>
    <row r="2916" spans="1:5" x14ac:dyDescent="0.25">
      <c r="A2916" s="3">
        <v>43374</v>
      </c>
      <c r="B2916" s="2">
        <f>Table3[[#This Row],[t0]]+1</f>
        <v>43375</v>
      </c>
      <c r="C2916" s="2">
        <f>Table3[[#This Row],[t0]]+2</f>
        <v>43376</v>
      </c>
      <c r="D2916" s="2">
        <f>Table3[[#This Row],[t0]]+3</f>
        <v>43377</v>
      </c>
      <c r="E2916" s="2">
        <f>Table3[[#This Row],[t0]]+4</f>
        <v>43378</v>
      </c>
    </row>
    <row r="2917" spans="1:5" x14ac:dyDescent="0.25">
      <c r="A2917" s="4">
        <v>43375</v>
      </c>
      <c r="B2917" s="2">
        <f>Table3[[#This Row],[t0]]+1</f>
        <v>43376</v>
      </c>
      <c r="C2917" s="2">
        <f>Table3[[#This Row],[t0]]+2</f>
        <v>43377</v>
      </c>
      <c r="D2917" s="2">
        <f>Table3[[#This Row],[t0]]+3</f>
        <v>43378</v>
      </c>
      <c r="E2917" s="2">
        <f>Table3[[#This Row],[t0]]+4</f>
        <v>43379</v>
      </c>
    </row>
    <row r="2918" spans="1:5" x14ac:dyDescent="0.25">
      <c r="A2918" s="3">
        <v>43378</v>
      </c>
      <c r="B2918" s="2">
        <f>Table3[[#This Row],[t0]]+1</f>
        <v>43379</v>
      </c>
      <c r="C2918" s="2">
        <f>Table3[[#This Row],[t0]]+2</f>
        <v>43380</v>
      </c>
      <c r="D2918" s="2">
        <f>Table3[[#This Row],[t0]]+3</f>
        <v>43381</v>
      </c>
      <c r="E2918" s="2">
        <f>Table3[[#This Row],[t0]]+4</f>
        <v>43382</v>
      </c>
    </row>
    <row r="2919" spans="1:5" x14ac:dyDescent="0.25">
      <c r="A2919" s="4">
        <v>43379</v>
      </c>
      <c r="B2919" s="2">
        <f>Table3[[#This Row],[t0]]+1</f>
        <v>43380</v>
      </c>
      <c r="C2919" s="2">
        <f>Table3[[#This Row],[t0]]+2</f>
        <v>43381</v>
      </c>
      <c r="D2919" s="2">
        <f>Table3[[#This Row],[t0]]+3</f>
        <v>43382</v>
      </c>
      <c r="E2919" s="2">
        <f>Table3[[#This Row],[t0]]+4</f>
        <v>43383</v>
      </c>
    </row>
    <row r="2920" spans="1:5" x14ac:dyDescent="0.25">
      <c r="A2920" s="3">
        <v>43379</v>
      </c>
      <c r="B2920" s="2">
        <f>Table3[[#This Row],[t0]]+1</f>
        <v>43380</v>
      </c>
      <c r="C2920" s="2">
        <f>Table3[[#This Row],[t0]]+2</f>
        <v>43381</v>
      </c>
      <c r="D2920" s="2">
        <f>Table3[[#This Row],[t0]]+3</f>
        <v>43382</v>
      </c>
      <c r="E2920" s="2">
        <f>Table3[[#This Row],[t0]]+4</f>
        <v>43383</v>
      </c>
    </row>
    <row r="2921" spans="1:5" x14ac:dyDescent="0.25">
      <c r="A2921" s="4">
        <v>43382</v>
      </c>
      <c r="B2921" s="2">
        <f>Table3[[#This Row],[t0]]+1</f>
        <v>43383</v>
      </c>
      <c r="C2921" s="2">
        <f>Table3[[#This Row],[t0]]+2</f>
        <v>43384</v>
      </c>
      <c r="D2921" s="2">
        <f>Table3[[#This Row],[t0]]+3</f>
        <v>43385</v>
      </c>
      <c r="E2921" s="2">
        <f>Table3[[#This Row],[t0]]+4</f>
        <v>43386</v>
      </c>
    </row>
    <row r="2922" spans="1:5" x14ac:dyDescent="0.25">
      <c r="A2922" s="3">
        <v>43384</v>
      </c>
      <c r="B2922" s="2">
        <f>Table3[[#This Row],[t0]]+1</f>
        <v>43385</v>
      </c>
      <c r="C2922" s="2">
        <f>Table3[[#This Row],[t0]]+2</f>
        <v>43386</v>
      </c>
      <c r="D2922" s="2">
        <f>Table3[[#This Row],[t0]]+3</f>
        <v>43387</v>
      </c>
      <c r="E2922" s="2">
        <f>Table3[[#This Row],[t0]]+4</f>
        <v>43388</v>
      </c>
    </row>
    <row r="2923" spans="1:5" x14ac:dyDescent="0.25">
      <c r="A2923" s="4">
        <v>43384</v>
      </c>
      <c r="B2923" s="2">
        <f>Table3[[#This Row],[t0]]+1</f>
        <v>43385</v>
      </c>
      <c r="C2923" s="2">
        <f>Table3[[#This Row],[t0]]+2</f>
        <v>43386</v>
      </c>
      <c r="D2923" s="2">
        <f>Table3[[#This Row],[t0]]+3</f>
        <v>43387</v>
      </c>
      <c r="E2923" s="2">
        <f>Table3[[#This Row],[t0]]+4</f>
        <v>43388</v>
      </c>
    </row>
    <row r="2924" spans="1:5" x14ac:dyDescent="0.25">
      <c r="A2924" s="3">
        <v>43384</v>
      </c>
      <c r="B2924" s="2">
        <f>Table3[[#This Row],[t0]]+1</f>
        <v>43385</v>
      </c>
      <c r="C2924" s="2">
        <f>Table3[[#This Row],[t0]]+2</f>
        <v>43386</v>
      </c>
      <c r="D2924" s="2">
        <f>Table3[[#This Row],[t0]]+3</f>
        <v>43387</v>
      </c>
      <c r="E2924" s="2">
        <f>Table3[[#This Row],[t0]]+4</f>
        <v>43388</v>
      </c>
    </row>
    <row r="2925" spans="1:5" x14ac:dyDescent="0.25">
      <c r="A2925" s="4">
        <v>43387</v>
      </c>
      <c r="B2925" s="2">
        <f>Table3[[#This Row],[t0]]+1</f>
        <v>43388</v>
      </c>
      <c r="C2925" s="2">
        <f>Table3[[#This Row],[t0]]+2</f>
        <v>43389</v>
      </c>
      <c r="D2925" s="2">
        <f>Table3[[#This Row],[t0]]+3</f>
        <v>43390</v>
      </c>
      <c r="E2925" s="2">
        <f>Table3[[#This Row],[t0]]+4</f>
        <v>43391</v>
      </c>
    </row>
    <row r="2926" spans="1:5" x14ac:dyDescent="0.25">
      <c r="A2926" s="3">
        <v>43388</v>
      </c>
      <c r="B2926" s="2">
        <f>Table3[[#This Row],[t0]]+1</f>
        <v>43389</v>
      </c>
      <c r="C2926" s="2">
        <f>Table3[[#This Row],[t0]]+2</f>
        <v>43390</v>
      </c>
      <c r="D2926" s="2">
        <f>Table3[[#This Row],[t0]]+3</f>
        <v>43391</v>
      </c>
      <c r="E2926" s="2">
        <f>Table3[[#This Row],[t0]]+4</f>
        <v>43392</v>
      </c>
    </row>
    <row r="2927" spans="1:5" x14ac:dyDescent="0.25">
      <c r="A2927" s="4">
        <v>43390</v>
      </c>
      <c r="B2927" s="2">
        <f>Table3[[#This Row],[t0]]+1</f>
        <v>43391</v>
      </c>
      <c r="C2927" s="2">
        <f>Table3[[#This Row],[t0]]+2</f>
        <v>43392</v>
      </c>
      <c r="D2927" s="2">
        <f>Table3[[#This Row],[t0]]+3</f>
        <v>43393</v>
      </c>
      <c r="E2927" s="2">
        <f>Table3[[#This Row],[t0]]+4</f>
        <v>43394</v>
      </c>
    </row>
    <row r="2928" spans="1:5" x14ac:dyDescent="0.25">
      <c r="A2928" s="3">
        <v>43397</v>
      </c>
      <c r="B2928" s="2">
        <f>Table3[[#This Row],[t0]]+1</f>
        <v>43398</v>
      </c>
      <c r="C2928" s="2">
        <f>Table3[[#This Row],[t0]]+2</f>
        <v>43399</v>
      </c>
      <c r="D2928" s="2">
        <f>Table3[[#This Row],[t0]]+3</f>
        <v>43400</v>
      </c>
      <c r="E2928" s="2">
        <f>Table3[[#This Row],[t0]]+4</f>
        <v>43401</v>
      </c>
    </row>
    <row r="2929" spans="1:5" x14ac:dyDescent="0.25">
      <c r="A2929" s="4">
        <v>43414</v>
      </c>
      <c r="B2929" s="2">
        <f>Table3[[#This Row],[t0]]+1</f>
        <v>43415</v>
      </c>
      <c r="C2929" s="2">
        <f>Table3[[#This Row],[t0]]+2</f>
        <v>43416</v>
      </c>
      <c r="D2929" s="2">
        <f>Table3[[#This Row],[t0]]+3</f>
        <v>43417</v>
      </c>
      <c r="E2929" s="2">
        <f>Table3[[#This Row],[t0]]+4</f>
        <v>43418</v>
      </c>
    </row>
    <row r="2930" spans="1:5" x14ac:dyDescent="0.25">
      <c r="A2930" s="3">
        <v>43416</v>
      </c>
      <c r="B2930" s="2">
        <f>Table3[[#This Row],[t0]]+1</f>
        <v>43417</v>
      </c>
      <c r="C2930" s="2">
        <f>Table3[[#This Row],[t0]]+2</f>
        <v>43418</v>
      </c>
      <c r="D2930" s="2">
        <f>Table3[[#This Row],[t0]]+3</f>
        <v>43419</v>
      </c>
      <c r="E2930" s="2">
        <f>Table3[[#This Row],[t0]]+4</f>
        <v>43420</v>
      </c>
    </row>
    <row r="2931" spans="1:5" x14ac:dyDescent="0.25">
      <c r="A2931" s="4">
        <v>43426</v>
      </c>
      <c r="B2931" s="2">
        <f>Table3[[#This Row],[t0]]+1</f>
        <v>43427</v>
      </c>
      <c r="C2931" s="2">
        <f>Table3[[#This Row],[t0]]+2</f>
        <v>43428</v>
      </c>
      <c r="D2931" s="2">
        <f>Table3[[#This Row],[t0]]+3</f>
        <v>43429</v>
      </c>
      <c r="E2931" s="2">
        <f>Table3[[#This Row],[t0]]+4</f>
        <v>43430</v>
      </c>
    </row>
    <row r="2932" spans="1:5" x14ac:dyDescent="0.25">
      <c r="A2932" s="3">
        <v>43430</v>
      </c>
      <c r="B2932" s="2">
        <f>Table3[[#This Row],[t0]]+1</f>
        <v>43431</v>
      </c>
      <c r="C2932" s="2">
        <f>Table3[[#This Row],[t0]]+2</f>
        <v>43432</v>
      </c>
      <c r="D2932" s="2">
        <f>Table3[[#This Row],[t0]]+3</f>
        <v>43433</v>
      </c>
      <c r="E2932" s="2">
        <f>Table3[[#This Row],[t0]]+4</f>
        <v>43434</v>
      </c>
    </row>
    <row r="2933" spans="1:5" x14ac:dyDescent="0.25">
      <c r="A2933" s="4">
        <v>43440</v>
      </c>
      <c r="B2933" s="2">
        <f>Table3[[#This Row],[t0]]+1</f>
        <v>43441</v>
      </c>
      <c r="C2933" s="2">
        <f>Table3[[#This Row],[t0]]+2</f>
        <v>43442</v>
      </c>
      <c r="D2933" s="2">
        <f>Table3[[#This Row],[t0]]+3</f>
        <v>43443</v>
      </c>
      <c r="E2933" s="2">
        <f>Table3[[#This Row],[t0]]+4</f>
        <v>43444</v>
      </c>
    </row>
    <row r="2934" spans="1:5" x14ac:dyDescent="0.25">
      <c r="A2934" s="3">
        <v>43442</v>
      </c>
      <c r="B2934" s="2">
        <f>Table3[[#This Row],[t0]]+1</f>
        <v>43443</v>
      </c>
      <c r="C2934" s="2">
        <f>Table3[[#This Row],[t0]]+2</f>
        <v>43444</v>
      </c>
      <c r="D2934" s="2">
        <f>Table3[[#This Row],[t0]]+3</f>
        <v>43445</v>
      </c>
      <c r="E2934" s="2">
        <f>Table3[[#This Row],[t0]]+4</f>
        <v>43446</v>
      </c>
    </row>
    <row r="2935" spans="1:5" x14ac:dyDescent="0.25">
      <c r="A2935" s="4">
        <v>43456</v>
      </c>
      <c r="B2935" s="2">
        <f>Table3[[#This Row],[t0]]+1</f>
        <v>43457</v>
      </c>
      <c r="C2935" s="2">
        <f>Table3[[#This Row],[t0]]+2</f>
        <v>43458</v>
      </c>
      <c r="D2935" s="2">
        <f>Table3[[#This Row],[t0]]+3</f>
        <v>43459</v>
      </c>
      <c r="E2935" s="2">
        <f>Table3[[#This Row],[t0]]+4</f>
        <v>43460</v>
      </c>
    </row>
    <row r="2936" spans="1:5" x14ac:dyDescent="0.25">
      <c r="A2936" s="3">
        <v>43465</v>
      </c>
      <c r="B2936" s="2">
        <f>Table3[[#This Row],[t0]]+1</f>
        <v>43466</v>
      </c>
      <c r="C2936" s="2">
        <f>Table3[[#This Row],[t0]]+2</f>
        <v>43467</v>
      </c>
      <c r="D2936" s="2">
        <f>Table3[[#This Row],[t0]]+3</f>
        <v>43468</v>
      </c>
      <c r="E2936" s="2">
        <f>Table3[[#This Row],[t0]]+4</f>
        <v>43469</v>
      </c>
    </row>
    <row r="2937" spans="1:5" x14ac:dyDescent="0.25">
      <c r="A2937" s="4">
        <v>43466</v>
      </c>
      <c r="B2937" s="2">
        <f>Table3[[#This Row],[t0]]+1</f>
        <v>43467</v>
      </c>
      <c r="C2937" s="2">
        <f>Table3[[#This Row],[t0]]+2</f>
        <v>43468</v>
      </c>
      <c r="D2937" s="2">
        <f>Table3[[#This Row],[t0]]+3</f>
        <v>43469</v>
      </c>
      <c r="E2937" s="2">
        <f>Table3[[#This Row],[t0]]+4</f>
        <v>43470</v>
      </c>
    </row>
    <row r="2938" spans="1:5" x14ac:dyDescent="0.25">
      <c r="A2938" s="3">
        <v>43466</v>
      </c>
      <c r="B2938" s="2">
        <f>Table3[[#This Row],[t0]]+1</f>
        <v>43467</v>
      </c>
      <c r="C2938" s="2">
        <f>Table3[[#This Row],[t0]]+2</f>
        <v>43468</v>
      </c>
      <c r="D2938" s="2">
        <f>Table3[[#This Row],[t0]]+3</f>
        <v>43469</v>
      </c>
      <c r="E2938" s="2">
        <f>Table3[[#This Row],[t0]]+4</f>
        <v>43470</v>
      </c>
    </row>
    <row r="2939" spans="1:5" x14ac:dyDescent="0.25">
      <c r="A2939" s="4">
        <v>43466</v>
      </c>
      <c r="B2939" s="2">
        <f>Table3[[#This Row],[t0]]+1</f>
        <v>43467</v>
      </c>
      <c r="C2939" s="2">
        <f>Table3[[#This Row],[t0]]+2</f>
        <v>43468</v>
      </c>
      <c r="D2939" s="2">
        <f>Table3[[#This Row],[t0]]+3</f>
        <v>43469</v>
      </c>
      <c r="E2939" s="2">
        <f>Table3[[#This Row],[t0]]+4</f>
        <v>43470</v>
      </c>
    </row>
    <row r="2940" spans="1:5" x14ac:dyDescent="0.25">
      <c r="A2940" s="3">
        <v>43471</v>
      </c>
      <c r="B2940" s="2">
        <f>Table3[[#This Row],[t0]]+1</f>
        <v>43472</v>
      </c>
      <c r="C2940" s="2">
        <f>Table3[[#This Row],[t0]]+2</f>
        <v>43473</v>
      </c>
      <c r="D2940" s="2">
        <f>Table3[[#This Row],[t0]]+3</f>
        <v>43474</v>
      </c>
      <c r="E2940" s="2">
        <f>Table3[[#This Row],[t0]]+4</f>
        <v>43475</v>
      </c>
    </row>
    <row r="2941" spans="1:5" x14ac:dyDescent="0.25">
      <c r="A2941" s="4">
        <v>43476</v>
      </c>
      <c r="B2941" s="2">
        <f>Table3[[#This Row],[t0]]+1</f>
        <v>43477</v>
      </c>
      <c r="C2941" s="2">
        <f>Table3[[#This Row],[t0]]+2</f>
        <v>43478</v>
      </c>
      <c r="D2941" s="2">
        <f>Table3[[#This Row],[t0]]+3</f>
        <v>43479</v>
      </c>
      <c r="E2941" s="2">
        <f>Table3[[#This Row],[t0]]+4</f>
        <v>43480</v>
      </c>
    </row>
    <row r="2942" spans="1:5" x14ac:dyDescent="0.25">
      <c r="A2942" s="3">
        <v>43476</v>
      </c>
      <c r="B2942" s="2">
        <f>Table3[[#This Row],[t0]]+1</f>
        <v>43477</v>
      </c>
      <c r="C2942" s="2">
        <f>Table3[[#This Row],[t0]]+2</f>
        <v>43478</v>
      </c>
      <c r="D2942" s="2">
        <f>Table3[[#This Row],[t0]]+3</f>
        <v>43479</v>
      </c>
      <c r="E2942" s="2">
        <f>Table3[[#This Row],[t0]]+4</f>
        <v>43480</v>
      </c>
    </row>
    <row r="2943" spans="1:5" x14ac:dyDescent="0.25">
      <c r="A2943" s="4">
        <v>43481</v>
      </c>
      <c r="B2943" s="2">
        <f>Table3[[#This Row],[t0]]+1</f>
        <v>43482</v>
      </c>
      <c r="C2943" s="2">
        <f>Table3[[#This Row],[t0]]+2</f>
        <v>43483</v>
      </c>
      <c r="D2943" s="2">
        <f>Table3[[#This Row],[t0]]+3</f>
        <v>43484</v>
      </c>
      <c r="E2943" s="2">
        <f>Table3[[#This Row],[t0]]+4</f>
        <v>43485</v>
      </c>
    </row>
    <row r="2944" spans="1:5" x14ac:dyDescent="0.25">
      <c r="A2944" s="3">
        <v>43482</v>
      </c>
      <c r="B2944" s="2">
        <f>Table3[[#This Row],[t0]]+1</f>
        <v>43483</v>
      </c>
      <c r="C2944" s="2">
        <f>Table3[[#This Row],[t0]]+2</f>
        <v>43484</v>
      </c>
      <c r="D2944" s="2">
        <f>Table3[[#This Row],[t0]]+3</f>
        <v>43485</v>
      </c>
      <c r="E2944" s="2">
        <f>Table3[[#This Row],[t0]]+4</f>
        <v>43486</v>
      </c>
    </row>
    <row r="2945" spans="1:5" x14ac:dyDescent="0.25">
      <c r="A2945" s="4">
        <v>43482</v>
      </c>
      <c r="B2945" s="2">
        <f>Table3[[#This Row],[t0]]+1</f>
        <v>43483</v>
      </c>
      <c r="C2945" s="2">
        <f>Table3[[#This Row],[t0]]+2</f>
        <v>43484</v>
      </c>
      <c r="D2945" s="2">
        <f>Table3[[#This Row],[t0]]+3</f>
        <v>43485</v>
      </c>
      <c r="E2945" s="2">
        <f>Table3[[#This Row],[t0]]+4</f>
        <v>43486</v>
      </c>
    </row>
    <row r="2946" spans="1:5" x14ac:dyDescent="0.25">
      <c r="A2946" s="3">
        <v>43484</v>
      </c>
      <c r="B2946" s="2">
        <f>Table3[[#This Row],[t0]]+1</f>
        <v>43485</v>
      </c>
      <c r="C2946" s="2">
        <f>Table3[[#This Row],[t0]]+2</f>
        <v>43486</v>
      </c>
      <c r="D2946" s="2">
        <f>Table3[[#This Row],[t0]]+3</f>
        <v>43487</v>
      </c>
      <c r="E2946" s="2">
        <f>Table3[[#This Row],[t0]]+4</f>
        <v>43488</v>
      </c>
    </row>
    <row r="2947" spans="1:5" x14ac:dyDescent="0.25">
      <c r="A2947" s="4">
        <v>43486</v>
      </c>
      <c r="B2947" s="2">
        <f>Table3[[#This Row],[t0]]+1</f>
        <v>43487</v>
      </c>
      <c r="C2947" s="2">
        <f>Table3[[#This Row],[t0]]+2</f>
        <v>43488</v>
      </c>
      <c r="D2947" s="2">
        <f>Table3[[#This Row],[t0]]+3</f>
        <v>43489</v>
      </c>
      <c r="E2947" s="2">
        <f>Table3[[#This Row],[t0]]+4</f>
        <v>43490</v>
      </c>
    </row>
    <row r="2948" spans="1:5" x14ac:dyDescent="0.25">
      <c r="A2948" s="3">
        <v>43487</v>
      </c>
      <c r="B2948" s="2">
        <f>Table3[[#This Row],[t0]]+1</f>
        <v>43488</v>
      </c>
      <c r="C2948" s="2">
        <f>Table3[[#This Row],[t0]]+2</f>
        <v>43489</v>
      </c>
      <c r="D2948" s="2">
        <f>Table3[[#This Row],[t0]]+3</f>
        <v>43490</v>
      </c>
      <c r="E2948" s="2">
        <f>Table3[[#This Row],[t0]]+4</f>
        <v>43491</v>
      </c>
    </row>
    <row r="2949" spans="1:5" x14ac:dyDescent="0.25">
      <c r="A2949" s="4">
        <v>43490</v>
      </c>
      <c r="B2949" s="2">
        <f>Table3[[#This Row],[t0]]+1</f>
        <v>43491</v>
      </c>
      <c r="C2949" s="2">
        <f>Table3[[#This Row],[t0]]+2</f>
        <v>43492</v>
      </c>
      <c r="D2949" s="2">
        <f>Table3[[#This Row],[t0]]+3</f>
        <v>43493</v>
      </c>
      <c r="E2949" s="2">
        <f>Table3[[#This Row],[t0]]+4</f>
        <v>43494</v>
      </c>
    </row>
    <row r="2950" spans="1:5" x14ac:dyDescent="0.25">
      <c r="A2950" s="3">
        <v>43492</v>
      </c>
      <c r="B2950" s="2">
        <f>Table3[[#This Row],[t0]]+1</f>
        <v>43493</v>
      </c>
      <c r="C2950" s="2">
        <f>Table3[[#This Row],[t0]]+2</f>
        <v>43494</v>
      </c>
      <c r="D2950" s="2">
        <f>Table3[[#This Row],[t0]]+3</f>
        <v>43495</v>
      </c>
      <c r="E2950" s="2">
        <f>Table3[[#This Row],[t0]]+4</f>
        <v>43496</v>
      </c>
    </row>
    <row r="2951" spans="1:5" x14ac:dyDescent="0.25">
      <c r="A2951" s="4">
        <v>43492</v>
      </c>
      <c r="B2951" s="2">
        <f>Table3[[#This Row],[t0]]+1</f>
        <v>43493</v>
      </c>
      <c r="C2951" s="2">
        <f>Table3[[#This Row],[t0]]+2</f>
        <v>43494</v>
      </c>
      <c r="D2951" s="2">
        <f>Table3[[#This Row],[t0]]+3</f>
        <v>43495</v>
      </c>
      <c r="E2951" s="2">
        <f>Table3[[#This Row],[t0]]+4</f>
        <v>43496</v>
      </c>
    </row>
    <row r="2952" spans="1:5" x14ac:dyDescent="0.25">
      <c r="A2952" s="3">
        <v>43497</v>
      </c>
      <c r="B2952" s="2">
        <f>Table3[[#This Row],[t0]]+1</f>
        <v>43498</v>
      </c>
      <c r="C2952" s="2">
        <f>Table3[[#This Row],[t0]]+2</f>
        <v>43499</v>
      </c>
      <c r="D2952" s="2">
        <f>Table3[[#This Row],[t0]]+3</f>
        <v>43500</v>
      </c>
      <c r="E2952" s="2">
        <f>Table3[[#This Row],[t0]]+4</f>
        <v>43501</v>
      </c>
    </row>
    <row r="2953" spans="1:5" x14ac:dyDescent="0.25">
      <c r="A2953" s="4">
        <v>43498</v>
      </c>
      <c r="B2953" s="2">
        <f>Table3[[#This Row],[t0]]+1</f>
        <v>43499</v>
      </c>
      <c r="C2953" s="2">
        <f>Table3[[#This Row],[t0]]+2</f>
        <v>43500</v>
      </c>
      <c r="D2953" s="2">
        <f>Table3[[#This Row],[t0]]+3</f>
        <v>43501</v>
      </c>
      <c r="E2953" s="2">
        <f>Table3[[#This Row],[t0]]+4</f>
        <v>43502</v>
      </c>
    </row>
    <row r="2954" spans="1:5" x14ac:dyDescent="0.25">
      <c r="A2954" s="3">
        <v>43503</v>
      </c>
      <c r="B2954" s="2">
        <f>Table3[[#This Row],[t0]]+1</f>
        <v>43504</v>
      </c>
      <c r="C2954" s="2">
        <f>Table3[[#This Row],[t0]]+2</f>
        <v>43505</v>
      </c>
      <c r="D2954" s="2">
        <f>Table3[[#This Row],[t0]]+3</f>
        <v>43506</v>
      </c>
      <c r="E2954" s="2">
        <f>Table3[[#This Row],[t0]]+4</f>
        <v>43507</v>
      </c>
    </row>
    <row r="2955" spans="1:5" x14ac:dyDescent="0.25">
      <c r="A2955" s="4">
        <v>43507</v>
      </c>
      <c r="B2955" s="2">
        <f>Table3[[#This Row],[t0]]+1</f>
        <v>43508</v>
      </c>
      <c r="C2955" s="2">
        <f>Table3[[#This Row],[t0]]+2</f>
        <v>43509</v>
      </c>
      <c r="D2955" s="2">
        <f>Table3[[#This Row],[t0]]+3</f>
        <v>43510</v>
      </c>
      <c r="E2955" s="2">
        <f>Table3[[#This Row],[t0]]+4</f>
        <v>43511</v>
      </c>
    </row>
    <row r="2956" spans="1:5" x14ac:dyDescent="0.25">
      <c r="A2956" s="3">
        <v>43507</v>
      </c>
      <c r="B2956" s="2">
        <f>Table3[[#This Row],[t0]]+1</f>
        <v>43508</v>
      </c>
      <c r="C2956" s="2">
        <f>Table3[[#This Row],[t0]]+2</f>
        <v>43509</v>
      </c>
      <c r="D2956" s="2">
        <f>Table3[[#This Row],[t0]]+3</f>
        <v>43510</v>
      </c>
      <c r="E2956" s="2">
        <f>Table3[[#This Row],[t0]]+4</f>
        <v>43511</v>
      </c>
    </row>
    <row r="2957" spans="1:5" x14ac:dyDescent="0.25">
      <c r="A2957" s="4">
        <v>43516</v>
      </c>
      <c r="B2957" s="2">
        <f>Table3[[#This Row],[t0]]+1</f>
        <v>43517</v>
      </c>
      <c r="C2957" s="2">
        <f>Table3[[#This Row],[t0]]+2</f>
        <v>43518</v>
      </c>
      <c r="D2957" s="2">
        <f>Table3[[#This Row],[t0]]+3</f>
        <v>43519</v>
      </c>
      <c r="E2957" s="2">
        <f>Table3[[#This Row],[t0]]+4</f>
        <v>43520</v>
      </c>
    </row>
    <row r="2958" spans="1:5" x14ac:dyDescent="0.25">
      <c r="A2958" s="3">
        <v>43516</v>
      </c>
      <c r="B2958" s="2">
        <f>Table3[[#This Row],[t0]]+1</f>
        <v>43517</v>
      </c>
      <c r="C2958" s="2">
        <f>Table3[[#This Row],[t0]]+2</f>
        <v>43518</v>
      </c>
      <c r="D2958" s="2">
        <f>Table3[[#This Row],[t0]]+3</f>
        <v>43519</v>
      </c>
      <c r="E2958" s="2">
        <f>Table3[[#This Row],[t0]]+4</f>
        <v>43520</v>
      </c>
    </row>
    <row r="2959" spans="1:5" x14ac:dyDescent="0.25">
      <c r="A2959" s="4">
        <v>43516</v>
      </c>
      <c r="B2959" s="2">
        <f>Table3[[#This Row],[t0]]+1</f>
        <v>43517</v>
      </c>
      <c r="C2959" s="2">
        <f>Table3[[#This Row],[t0]]+2</f>
        <v>43518</v>
      </c>
      <c r="D2959" s="2">
        <f>Table3[[#This Row],[t0]]+3</f>
        <v>43519</v>
      </c>
      <c r="E2959" s="2">
        <f>Table3[[#This Row],[t0]]+4</f>
        <v>43520</v>
      </c>
    </row>
    <row r="2960" spans="1:5" x14ac:dyDescent="0.25">
      <c r="A2960" s="3">
        <v>43517</v>
      </c>
      <c r="B2960" s="2">
        <f>Table3[[#This Row],[t0]]+1</f>
        <v>43518</v>
      </c>
      <c r="C2960" s="2">
        <f>Table3[[#This Row],[t0]]+2</f>
        <v>43519</v>
      </c>
      <c r="D2960" s="2">
        <f>Table3[[#This Row],[t0]]+3</f>
        <v>43520</v>
      </c>
      <c r="E2960" s="2">
        <f>Table3[[#This Row],[t0]]+4</f>
        <v>43521</v>
      </c>
    </row>
    <row r="2961" spans="1:5" x14ac:dyDescent="0.25">
      <c r="A2961" s="4">
        <v>43517</v>
      </c>
      <c r="B2961" s="2">
        <f>Table3[[#This Row],[t0]]+1</f>
        <v>43518</v>
      </c>
      <c r="C2961" s="2">
        <f>Table3[[#This Row],[t0]]+2</f>
        <v>43519</v>
      </c>
      <c r="D2961" s="2">
        <f>Table3[[#This Row],[t0]]+3</f>
        <v>43520</v>
      </c>
      <c r="E2961" s="2">
        <f>Table3[[#This Row],[t0]]+4</f>
        <v>43521</v>
      </c>
    </row>
    <row r="2962" spans="1:5" x14ac:dyDescent="0.25">
      <c r="A2962" s="3">
        <v>43520</v>
      </c>
      <c r="B2962" s="2">
        <f>Table3[[#This Row],[t0]]+1</f>
        <v>43521</v>
      </c>
      <c r="C2962" s="2">
        <f>Table3[[#This Row],[t0]]+2</f>
        <v>43522</v>
      </c>
      <c r="D2962" s="2">
        <f>Table3[[#This Row],[t0]]+3</f>
        <v>43523</v>
      </c>
      <c r="E2962" s="2">
        <f>Table3[[#This Row],[t0]]+4</f>
        <v>43524</v>
      </c>
    </row>
    <row r="2963" spans="1:5" x14ac:dyDescent="0.25">
      <c r="A2963" s="4">
        <v>43521</v>
      </c>
      <c r="B2963" s="2">
        <f>Table3[[#This Row],[t0]]+1</f>
        <v>43522</v>
      </c>
      <c r="C2963" s="2">
        <f>Table3[[#This Row],[t0]]+2</f>
        <v>43523</v>
      </c>
      <c r="D2963" s="2">
        <f>Table3[[#This Row],[t0]]+3</f>
        <v>43524</v>
      </c>
      <c r="E2963" s="2">
        <f>Table3[[#This Row],[t0]]+4</f>
        <v>43525</v>
      </c>
    </row>
    <row r="2964" spans="1:5" x14ac:dyDescent="0.25">
      <c r="A2964" s="3">
        <v>43522</v>
      </c>
      <c r="B2964" s="2">
        <f>Table3[[#This Row],[t0]]+1</f>
        <v>43523</v>
      </c>
      <c r="C2964" s="2">
        <f>Table3[[#This Row],[t0]]+2</f>
        <v>43524</v>
      </c>
      <c r="D2964" s="2">
        <f>Table3[[#This Row],[t0]]+3</f>
        <v>43525</v>
      </c>
      <c r="E2964" s="2">
        <f>Table3[[#This Row],[t0]]+4</f>
        <v>43526</v>
      </c>
    </row>
    <row r="2965" spans="1:5" x14ac:dyDescent="0.25">
      <c r="A2965" s="4">
        <v>43524</v>
      </c>
      <c r="B2965" s="2">
        <f>Table3[[#This Row],[t0]]+1</f>
        <v>43525</v>
      </c>
      <c r="C2965" s="2">
        <f>Table3[[#This Row],[t0]]+2</f>
        <v>43526</v>
      </c>
      <c r="D2965" s="2">
        <f>Table3[[#This Row],[t0]]+3</f>
        <v>43527</v>
      </c>
      <c r="E2965" s="2">
        <f>Table3[[#This Row],[t0]]+4</f>
        <v>43528</v>
      </c>
    </row>
    <row r="2966" spans="1:5" x14ac:dyDescent="0.25">
      <c r="A2966" s="3">
        <v>43526</v>
      </c>
      <c r="B2966" s="2">
        <f>Table3[[#This Row],[t0]]+1</f>
        <v>43527</v>
      </c>
      <c r="C2966" s="2">
        <f>Table3[[#This Row],[t0]]+2</f>
        <v>43528</v>
      </c>
      <c r="D2966" s="2">
        <f>Table3[[#This Row],[t0]]+3</f>
        <v>43529</v>
      </c>
      <c r="E2966" s="2">
        <f>Table3[[#This Row],[t0]]+4</f>
        <v>43530</v>
      </c>
    </row>
    <row r="2967" spans="1:5" x14ac:dyDescent="0.25">
      <c r="A2967" s="4">
        <v>43528</v>
      </c>
      <c r="B2967" s="2">
        <f>Table3[[#This Row],[t0]]+1</f>
        <v>43529</v>
      </c>
      <c r="C2967" s="2">
        <f>Table3[[#This Row],[t0]]+2</f>
        <v>43530</v>
      </c>
      <c r="D2967" s="2">
        <f>Table3[[#This Row],[t0]]+3</f>
        <v>43531</v>
      </c>
      <c r="E2967" s="2">
        <f>Table3[[#This Row],[t0]]+4</f>
        <v>43532</v>
      </c>
    </row>
    <row r="2968" spans="1:5" x14ac:dyDescent="0.25">
      <c r="A2968" s="3">
        <v>43530</v>
      </c>
      <c r="B2968" s="2">
        <f>Table3[[#This Row],[t0]]+1</f>
        <v>43531</v>
      </c>
      <c r="C2968" s="2">
        <f>Table3[[#This Row],[t0]]+2</f>
        <v>43532</v>
      </c>
      <c r="D2968" s="2">
        <f>Table3[[#This Row],[t0]]+3</f>
        <v>43533</v>
      </c>
      <c r="E2968" s="2">
        <f>Table3[[#This Row],[t0]]+4</f>
        <v>43534</v>
      </c>
    </row>
    <row r="2969" spans="1:5" x14ac:dyDescent="0.25">
      <c r="A2969" s="4">
        <v>43532</v>
      </c>
      <c r="B2969" s="2">
        <f>Table3[[#This Row],[t0]]+1</f>
        <v>43533</v>
      </c>
      <c r="C2969" s="2">
        <f>Table3[[#This Row],[t0]]+2</f>
        <v>43534</v>
      </c>
      <c r="D2969" s="2">
        <f>Table3[[#This Row],[t0]]+3</f>
        <v>43535</v>
      </c>
      <c r="E2969" s="2">
        <f>Table3[[#This Row],[t0]]+4</f>
        <v>43536</v>
      </c>
    </row>
    <row r="2970" spans="1:5" x14ac:dyDescent="0.25">
      <c r="A2970" s="3">
        <v>43533</v>
      </c>
      <c r="B2970" s="2">
        <f>Table3[[#This Row],[t0]]+1</f>
        <v>43534</v>
      </c>
      <c r="C2970" s="2">
        <f>Table3[[#This Row],[t0]]+2</f>
        <v>43535</v>
      </c>
      <c r="D2970" s="2">
        <f>Table3[[#This Row],[t0]]+3</f>
        <v>43536</v>
      </c>
      <c r="E2970" s="2">
        <f>Table3[[#This Row],[t0]]+4</f>
        <v>43537</v>
      </c>
    </row>
    <row r="2971" spans="1:5" x14ac:dyDescent="0.25">
      <c r="A2971" s="4">
        <v>43533</v>
      </c>
      <c r="B2971" s="2">
        <f>Table3[[#This Row],[t0]]+1</f>
        <v>43534</v>
      </c>
      <c r="C2971" s="2">
        <f>Table3[[#This Row],[t0]]+2</f>
        <v>43535</v>
      </c>
      <c r="D2971" s="2">
        <f>Table3[[#This Row],[t0]]+3</f>
        <v>43536</v>
      </c>
      <c r="E2971" s="2">
        <f>Table3[[#This Row],[t0]]+4</f>
        <v>43537</v>
      </c>
    </row>
    <row r="2972" spans="1:5" x14ac:dyDescent="0.25">
      <c r="A2972" s="3">
        <v>43534</v>
      </c>
      <c r="B2972" s="2">
        <f>Table3[[#This Row],[t0]]+1</f>
        <v>43535</v>
      </c>
      <c r="C2972" s="2">
        <f>Table3[[#This Row],[t0]]+2</f>
        <v>43536</v>
      </c>
      <c r="D2972" s="2">
        <f>Table3[[#This Row],[t0]]+3</f>
        <v>43537</v>
      </c>
      <c r="E2972" s="2">
        <f>Table3[[#This Row],[t0]]+4</f>
        <v>43538</v>
      </c>
    </row>
    <row r="2973" spans="1:5" x14ac:dyDescent="0.25">
      <c r="A2973" s="4">
        <v>43538</v>
      </c>
      <c r="B2973" s="2">
        <f>Table3[[#This Row],[t0]]+1</f>
        <v>43539</v>
      </c>
      <c r="C2973" s="2">
        <f>Table3[[#This Row],[t0]]+2</f>
        <v>43540</v>
      </c>
      <c r="D2973" s="2">
        <f>Table3[[#This Row],[t0]]+3</f>
        <v>43541</v>
      </c>
      <c r="E2973" s="2">
        <f>Table3[[#This Row],[t0]]+4</f>
        <v>43542</v>
      </c>
    </row>
    <row r="2974" spans="1:5" x14ac:dyDescent="0.25">
      <c r="A2974" s="3">
        <v>43540</v>
      </c>
      <c r="B2974" s="2">
        <f>Table3[[#This Row],[t0]]+1</f>
        <v>43541</v>
      </c>
      <c r="C2974" s="2">
        <f>Table3[[#This Row],[t0]]+2</f>
        <v>43542</v>
      </c>
      <c r="D2974" s="2">
        <f>Table3[[#This Row],[t0]]+3</f>
        <v>43543</v>
      </c>
      <c r="E2974" s="2">
        <f>Table3[[#This Row],[t0]]+4</f>
        <v>43544</v>
      </c>
    </row>
    <row r="2975" spans="1:5" x14ac:dyDescent="0.25">
      <c r="A2975" s="4">
        <v>43540</v>
      </c>
      <c r="B2975" s="2">
        <f>Table3[[#This Row],[t0]]+1</f>
        <v>43541</v>
      </c>
      <c r="C2975" s="2">
        <f>Table3[[#This Row],[t0]]+2</f>
        <v>43542</v>
      </c>
      <c r="D2975" s="2">
        <f>Table3[[#This Row],[t0]]+3</f>
        <v>43543</v>
      </c>
      <c r="E2975" s="2">
        <f>Table3[[#This Row],[t0]]+4</f>
        <v>43544</v>
      </c>
    </row>
    <row r="2976" spans="1:5" x14ac:dyDescent="0.25">
      <c r="A2976" s="3">
        <v>43542</v>
      </c>
      <c r="B2976" s="2">
        <f>Table3[[#This Row],[t0]]+1</f>
        <v>43543</v>
      </c>
      <c r="C2976" s="2">
        <f>Table3[[#This Row],[t0]]+2</f>
        <v>43544</v>
      </c>
      <c r="D2976" s="2">
        <f>Table3[[#This Row],[t0]]+3</f>
        <v>43545</v>
      </c>
      <c r="E2976" s="2">
        <f>Table3[[#This Row],[t0]]+4</f>
        <v>43546</v>
      </c>
    </row>
    <row r="2977" spans="1:5" x14ac:dyDescent="0.25">
      <c r="A2977" s="4">
        <v>43543</v>
      </c>
      <c r="B2977" s="2">
        <f>Table3[[#This Row],[t0]]+1</f>
        <v>43544</v>
      </c>
      <c r="C2977" s="2">
        <f>Table3[[#This Row],[t0]]+2</f>
        <v>43545</v>
      </c>
      <c r="D2977" s="2">
        <f>Table3[[#This Row],[t0]]+3</f>
        <v>43546</v>
      </c>
      <c r="E2977" s="2">
        <f>Table3[[#This Row],[t0]]+4</f>
        <v>43547</v>
      </c>
    </row>
    <row r="2978" spans="1:5" x14ac:dyDescent="0.25">
      <c r="A2978" s="3">
        <v>43544</v>
      </c>
      <c r="B2978" s="2">
        <f>Table3[[#This Row],[t0]]+1</f>
        <v>43545</v>
      </c>
      <c r="C2978" s="2">
        <f>Table3[[#This Row],[t0]]+2</f>
        <v>43546</v>
      </c>
      <c r="D2978" s="2">
        <f>Table3[[#This Row],[t0]]+3</f>
        <v>43547</v>
      </c>
      <c r="E2978" s="2">
        <f>Table3[[#This Row],[t0]]+4</f>
        <v>43548</v>
      </c>
    </row>
    <row r="2979" spans="1:5" x14ac:dyDescent="0.25">
      <c r="A2979" s="4">
        <v>43548</v>
      </c>
      <c r="B2979" s="2">
        <f>Table3[[#This Row],[t0]]+1</f>
        <v>43549</v>
      </c>
      <c r="C2979" s="2">
        <f>Table3[[#This Row],[t0]]+2</f>
        <v>43550</v>
      </c>
      <c r="D2979" s="2">
        <f>Table3[[#This Row],[t0]]+3</f>
        <v>43551</v>
      </c>
      <c r="E2979" s="2">
        <f>Table3[[#This Row],[t0]]+4</f>
        <v>43552</v>
      </c>
    </row>
    <row r="2980" spans="1:5" x14ac:dyDescent="0.25">
      <c r="A2980" s="3">
        <v>43554</v>
      </c>
      <c r="B2980" s="2">
        <f>Table3[[#This Row],[t0]]+1</f>
        <v>43555</v>
      </c>
      <c r="C2980" s="2">
        <f>Table3[[#This Row],[t0]]+2</f>
        <v>43556</v>
      </c>
      <c r="D2980" s="2">
        <f>Table3[[#This Row],[t0]]+3</f>
        <v>43557</v>
      </c>
      <c r="E2980" s="2">
        <f>Table3[[#This Row],[t0]]+4</f>
        <v>43558</v>
      </c>
    </row>
    <row r="2981" spans="1:5" x14ac:dyDescent="0.25">
      <c r="A2981" s="4">
        <v>43554</v>
      </c>
      <c r="B2981" s="2">
        <f>Table3[[#This Row],[t0]]+1</f>
        <v>43555</v>
      </c>
      <c r="C2981" s="2">
        <f>Table3[[#This Row],[t0]]+2</f>
        <v>43556</v>
      </c>
      <c r="D2981" s="2">
        <f>Table3[[#This Row],[t0]]+3</f>
        <v>43557</v>
      </c>
      <c r="E2981" s="2">
        <f>Table3[[#This Row],[t0]]+4</f>
        <v>43558</v>
      </c>
    </row>
    <row r="2982" spans="1:5" x14ac:dyDescent="0.25">
      <c r="A2982" s="3">
        <v>43562</v>
      </c>
      <c r="B2982" s="2">
        <f>Table3[[#This Row],[t0]]+1</f>
        <v>43563</v>
      </c>
      <c r="C2982" s="2">
        <f>Table3[[#This Row],[t0]]+2</f>
        <v>43564</v>
      </c>
      <c r="D2982" s="2">
        <f>Table3[[#This Row],[t0]]+3</f>
        <v>43565</v>
      </c>
      <c r="E2982" s="2">
        <f>Table3[[#This Row],[t0]]+4</f>
        <v>43566</v>
      </c>
    </row>
    <row r="2983" spans="1:5" x14ac:dyDescent="0.25">
      <c r="A2983" s="4">
        <v>43563</v>
      </c>
      <c r="B2983" s="2">
        <f>Table3[[#This Row],[t0]]+1</f>
        <v>43564</v>
      </c>
      <c r="C2983" s="2">
        <f>Table3[[#This Row],[t0]]+2</f>
        <v>43565</v>
      </c>
      <c r="D2983" s="2">
        <f>Table3[[#This Row],[t0]]+3</f>
        <v>43566</v>
      </c>
      <c r="E2983" s="2">
        <f>Table3[[#This Row],[t0]]+4</f>
        <v>43567</v>
      </c>
    </row>
    <row r="2984" spans="1:5" x14ac:dyDescent="0.25">
      <c r="A2984" s="3">
        <v>43566</v>
      </c>
      <c r="B2984" s="2">
        <f>Table3[[#This Row],[t0]]+1</f>
        <v>43567</v>
      </c>
      <c r="C2984" s="2">
        <f>Table3[[#This Row],[t0]]+2</f>
        <v>43568</v>
      </c>
      <c r="D2984" s="2">
        <f>Table3[[#This Row],[t0]]+3</f>
        <v>43569</v>
      </c>
      <c r="E2984" s="2">
        <f>Table3[[#This Row],[t0]]+4</f>
        <v>43570</v>
      </c>
    </row>
    <row r="2985" spans="1:5" x14ac:dyDescent="0.25">
      <c r="A2985" s="4">
        <v>43568</v>
      </c>
      <c r="B2985" s="2">
        <f>Table3[[#This Row],[t0]]+1</f>
        <v>43569</v>
      </c>
      <c r="C2985" s="2">
        <f>Table3[[#This Row],[t0]]+2</f>
        <v>43570</v>
      </c>
      <c r="D2985" s="2">
        <f>Table3[[#This Row],[t0]]+3</f>
        <v>43571</v>
      </c>
      <c r="E2985" s="2">
        <f>Table3[[#This Row],[t0]]+4</f>
        <v>43572</v>
      </c>
    </row>
    <row r="2986" spans="1:5" x14ac:dyDescent="0.25">
      <c r="A2986" s="3">
        <v>43570</v>
      </c>
      <c r="B2986" s="2">
        <f>Table3[[#This Row],[t0]]+1</f>
        <v>43571</v>
      </c>
      <c r="C2986" s="2">
        <f>Table3[[#This Row],[t0]]+2</f>
        <v>43572</v>
      </c>
      <c r="D2986" s="2">
        <f>Table3[[#This Row],[t0]]+3</f>
        <v>43573</v>
      </c>
      <c r="E2986" s="2">
        <f>Table3[[#This Row],[t0]]+4</f>
        <v>43574</v>
      </c>
    </row>
    <row r="2987" spans="1:5" x14ac:dyDescent="0.25">
      <c r="A2987" s="4">
        <v>43575</v>
      </c>
      <c r="B2987" s="2">
        <f>Table3[[#This Row],[t0]]+1</f>
        <v>43576</v>
      </c>
      <c r="C2987" s="2">
        <f>Table3[[#This Row],[t0]]+2</f>
        <v>43577</v>
      </c>
      <c r="D2987" s="2">
        <f>Table3[[#This Row],[t0]]+3</f>
        <v>43578</v>
      </c>
      <c r="E2987" s="2">
        <f>Table3[[#This Row],[t0]]+4</f>
        <v>43579</v>
      </c>
    </row>
    <row r="2988" spans="1:5" x14ac:dyDescent="0.25">
      <c r="A2988" s="3">
        <v>43576</v>
      </c>
      <c r="B2988" s="2">
        <f>Table3[[#This Row],[t0]]+1</f>
        <v>43577</v>
      </c>
      <c r="C2988" s="2">
        <f>Table3[[#This Row],[t0]]+2</f>
        <v>43578</v>
      </c>
      <c r="D2988" s="2">
        <f>Table3[[#This Row],[t0]]+3</f>
        <v>43579</v>
      </c>
      <c r="E2988" s="2">
        <f>Table3[[#This Row],[t0]]+4</f>
        <v>43580</v>
      </c>
    </row>
    <row r="2989" spans="1:5" x14ac:dyDescent="0.25">
      <c r="A2989" s="4">
        <v>43576</v>
      </c>
      <c r="B2989" s="2">
        <f>Table3[[#This Row],[t0]]+1</f>
        <v>43577</v>
      </c>
      <c r="C2989" s="2">
        <f>Table3[[#This Row],[t0]]+2</f>
        <v>43578</v>
      </c>
      <c r="D2989" s="2">
        <f>Table3[[#This Row],[t0]]+3</f>
        <v>43579</v>
      </c>
      <c r="E2989" s="2">
        <f>Table3[[#This Row],[t0]]+4</f>
        <v>43580</v>
      </c>
    </row>
    <row r="2990" spans="1:5" x14ac:dyDescent="0.25">
      <c r="A2990" s="3">
        <v>43577</v>
      </c>
      <c r="B2990" s="2">
        <f>Table3[[#This Row],[t0]]+1</f>
        <v>43578</v>
      </c>
      <c r="C2990" s="2">
        <f>Table3[[#This Row],[t0]]+2</f>
        <v>43579</v>
      </c>
      <c r="D2990" s="2">
        <f>Table3[[#This Row],[t0]]+3</f>
        <v>43580</v>
      </c>
      <c r="E2990" s="2">
        <f>Table3[[#This Row],[t0]]+4</f>
        <v>43581</v>
      </c>
    </row>
    <row r="2991" spans="1:5" x14ac:dyDescent="0.25">
      <c r="A2991" s="4">
        <v>43578</v>
      </c>
      <c r="B2991" s="2">
        <f>Table3[[#This Row],[t0]]+1</f>
        <v>43579</v>
      </c>
      <c r="C2991" s="2">
        <f>Table3[[#This Row],[t0]]+2</f>
        <v>43580</v>
      </c>
      <c r="D2991" s="2">
        <f>Table3[[#This Row],[t0]]+3</f>
        <v>43581</v>
      </c>
      <c r="E2991" s="2">
        <f>Table3[[#This Row],[t0]]+4</f>
        <v>43582</v>
      </c>
    </row>
    <row r="2992" spans="1:5" x14ac:dyDescent="0.25">
      <c r="A2992" s="3">
        <v>43580</v>
      </c>
      <c r="B2992" s="2">
        <f>Table3[[#This Row],[t0]]+1</f>
        <v>43581</v>
      </c>
      <c r="C2992" s="2">
        <f>Table3[[#This Row],[t0]]+2</f>
        <v>43582</v>
      </c>
      <c r="D2992" s="2">
        <f>Table3[[#This Row],[t0]]+3</f>
        <v>43583</v>
      </c>
      <c r="E2992" s="2">
        <f>Table3[[#This Row],[t0]]+4</f>
        <v>43584</v>
      </c>
    </row>
    <row r="2993" spans="1:5" x14ac:dyDescent="0.25">
      <c r="A2993" s="4">
        <v>43580</v>
      </c>
      <c r="B2993" s="2">
        <f>Table3[[#This Row],[t0]]+1</f>
        <v>43581</v>
      </c>
      <c r="C2993" s="2">
        <f>Table3[[#This Row],[t0]]+2</f>
        <v>43582</v>
      </c>
      <c r="D2993" s="2">
        <f>Table3[[#This Row],[t0]]+3</f>
        <v>43583</v>
      </c>
      <c r="E2993" s="2">
        <f>Table3[[#This Row],[t0]]+4</f>
        <v>43584</v>
      </c>
    </row>
    <row r="2994" spans="1:5" x14ac:dyDescent="0.25">
      <c r="A2994" s="3">
        <v>43581</v>
      </c>
      <c r="B2994" s="2">
        <f>Table3[[#This Row],[t0]]+1</f>
        <v>43582</v>
      </c>
      <c r="C2994" s="2">
        <f>Table3[[#This Row],[t0]]+2</f>
        <v>43583</v>
      </c>
      <c r="D2994" s="2">
        <f>Table3[[#This Row],[t0]]+3</f>
        <v>43584</v>
      </c>
      <c r="E2994" s="2">
        <f>Table3[[#This Row],[t0]]+4</f>
        <v>43585</v>
      </c>
    </row>
    <row r="2995" spans="1:5" x14ac:dyDescent="0.25">
      <c r="A2995" s="4">
        <v>43582</v>
      </c>
      <c r="B2995" s="2">
        <f>Table3[[#This Row],[t0]]+1</f>
        <v>43583</v>
      </c>
      <c r="C2995" s="2">
        <f>Table3[[#This Row],[t0]]+2</f>
        <v>43584</v>
      </c>
      <c r="D2995" s="2">
        <f>Table3[[#This Row],[t0]]+3</f>
        <v>43585</v>
      </c>
      <c r="E2995" s="2">
        <f>Table3[[#This Row],[t0]]+4</f>
        <v>43586</v>
      </c>
    </row>
    <row r="2996" spans="1:5" x14ac:dyDescent="0.25">
      <c r="A2996" s="3">
        <v>43587</v>
      </c>
      <c r="B2996" s="2">
        <f>Table3[[#This Row],[t0]]+1</f>
        <v>43588</v>
      </c>
      <c r="C2996" s="2">
        <f>Table3[[#This Row],[t0]]+2</f>
        <v>43589</v>
      </c>
      <c r="D2996" s="2">
        <f>Table3[[#This Row],[t0]]+3</f>
        <v>43590</v>
      </c>
      <c r="E2996" s="2">
        <f>Table3[[#This Row],[t0]]+4</f>
        <v>43591</v>
      </c>
    </row>
    <row r="2997" spans="1:5" x14ac:dyDescent="0.25">
      <c r="A2997" s="4">
        <v>43595</v>
      </c>
      <c r="B2997" s="2">
        <f>Table3[[#This Row],[t0]]+1</f>
        <v>43596</v>
      </c>
      <c r="C2997" s="2">
        <f>Table3[[#This Row],[t0]]+2</f>
        <v>43597</v>
      </c>
      <c r="D2997" s="2">
        <f>Table3[[#This Row],[t0]]+3</f>
        <v>43598</v>
      </c>
      <c r="E2997" s="2">
        <f>Table3[[#This Row],[t0]]+4</f>
        <v>43599</v>
      </c>
    </row>
    <row r="2998" spans="1:5" x14ac:dyDescent="0.25">
      <c r="A2998" s="3">
        <v>43598</v>
      </c>
      <c r="B2998" s="2">
        <f>Table3[[#This Row],[t0]]+1</f>
        <v>43599</v>
      </c>
      <c r="C2998" s="2">
        <f>Table3[[#This Row],[t0]]+2</f>
        <v>43600</v>
      </c>
      <c r="D2998" s="2">
        <f>Table3[[#This Row],[t0]]+3</f>
        <v>43601</v>
      </c>
      <c r="E2998" s="2">
        <f>Table3[[#This Row],[t0]]+4</f>
        <v>43602</v>
      </c>
    </row>
    <row r="2999" spans="1:5" x14ac:dyDescent="0.25">
      <c r="A2999" s="4">
        <v>43600</v>
      </c>
      <c r="B2999" s="2">
        <f>Table3[[#This Row],[t0]]+1</f>
        <v>43601</v>
      </c>
      <c r="C2999" s="2">
        <f>Table3[[#This Row],[t0]]+2</f>
        <v>43602</v>
      </c>
      <c r="D2999" s="2">
        <f>Table3[[#This Row],[t0]]+3</f>
        <v>43603</v>
      </c>
      <c r="E2999" s="2">
        <f>Table3[[#This Row],[t0]]+4</f>
        <v>43604</v>
      </c>
    </row>
    <row r="3000" spans="1:5" x14ac:dyDescent="0.25">
      <c r="A3000" s="3">
        <v>43601</v>
      </c>
      <c r="B3000" s="2">
        <f>Table3[[#This Row],[t0]]+1</f>
        <v>43602</v>
      </c>
      <c r="C3000" s="2">
        <f>Table3[[#This Row],[t0]]+2</f>
        <v>43603</v>
      </c>
      <c r="D3000" s="2">
        <f>Table3[[#This Row],[t0]]+3</f>
        <v>43604</v>
      </c>
      <c r="E3000" s="2">
        <f>Table3[[#This Row],[t0]]+4</f>
        <v>43605</v>
      </c>
    </row>
    <row r="3001" spans="1:5" x14ac:dyDescent="0.25">
      <c r="A3001" s="4">
        <v>43602</v>
      </c>
      <c r="B3001" s="2">
        <f>Table3[[#This Row],[t0]]+1</f>
        <v>43603</v>
      </c>
      <c r="C3001" s="2">
        <f>Table3[[#This Row],[t0]]+2</f>
        <v>43604</v>
      </c>
      <c r="D3001" s="2">
        <f>Table3[[#This Row],[t0]]+3</f>
        <v>43605</v>
      </c>
      <c r="E3001" s="2">
        <f>Table3[[#This Row],[t0]]+4</f>
        <v>43606</v>
      </c>
    </row>
    <row r="3002" spans="1:5" x14ac:dyDescent="0.25">
      <c r="A3002" s="3">
        <v>43607</v>
      </c>
      <c r="B3002" s="2">
        <f>Table3[[#This Row],[t0]]+1</f>
        <v>43608</v>
      </c>
      <c r="C3002" s="2">
        <f>Table3[[#This Row],[t0]]+2</f>
        <v>43609</v>
      </c>
      <c r="D3002" s="2">
        <f>Table3[[#This Row],[t0]]+3</f>
        <v>43610</v>
      </c>
      <c r="E3002" s="2">
        <f>Table3[[#This Row],[t0]]+4</f>
        <v>43611</v>
      </c>
    </row>
    <row r="3003" spans="1:5" x14ac:dyDescent="0.25">
      <c r="A3003" s="4">
        <v>43607</v>
      </c>
      <c r="B3003" s="2">
        <f>Table3[[#This Row],[t0]]+1</f>
        <v>43608</v>
      </c>
      <c r="C3003" s="2">
        <f>Table3[[#This Row],[t0]]+2</f>
        <v>43609</v>
      </c>
      <c r="D3003" s="2">
        <f>Table3[[#This Row],[t0]]+3</f>
        <v>43610</v>
      </c>
      <c r="E3003" s="2">
        <f>Table3[[#This Row],[t0]]+4</f>
        <v>43611</v>
      </c>
    </row>
    <row r="3004" spans="1:5" x14ac:dyDescent="0.25">
      <c r="A3004" s="3">
        <v>43611</v>
      </c>
      <c r="B3004" s="2">
        <f>Table3[[#This Row],[t0]]+1</f>
        <v>43612</v>
      </c>
      <c r="C3004" s="2">
        <f>Table3[[#This Row],[t0]]+2</f>
        <v>43613</v>
      </c>
      <c r="D3004" s="2">
        <f>Table3[[#This Row],[t0]]+3</f>
        <v>43614</v>
      </c>
      <c r="E3004" s="2">
        <f>Table3[[#This Row],[t0]]+4</f>
        <v>43615</v>
      </c>
    </row>
    <row r="3005" spans="1:5" x14ac:dyDescent="0.25">
      <c r="A3005" s="4">
        <v>43612</v>
      </c>
      <c r="B3005" s="2">
        <f>Table3[[#This Row],[t0]]+1</f>
        <v>43613</v>
      </c>
      <c r="C3005" s="2">
        <f>Table3[[#This Row],[t0]]+2</f>
        <v>43614</v>
      </c>
      <c r="D3005" s="2">
        <f>Table3[[#This Row],[t0]]+3</f>
        <v>43615</v>
      </c>
      <c r="E3005" s="2">
        <f>Table3[[#This Row],[t0]]+4</f>
        <v>43616</v>
      </c>
    </row>
    <row r="3006" spans="1:5" x14ac:dyDescent="0.25">
      <c r="A3006" s="3">
        <v>43613</v>
      </c>
      <c r="B3006" s="2">
        <f>Table3[[#This Row],[t0]]+1</f>
        <v>43614</v>
      </c>
      <c r="C3006" s="2">
        <f>Table3[[#This Row],[t0]]+2</f>
        <v>43615</v>
      </c>
      <c r="D3006" s="2">
        <f>Table3[[#This Row],[t0]]+3</f>
        <v>43616</v>
      </c>
      <c r="E3006" s="2">
        <f>Table3[[#This Row],[t0]]+4</f>
        <v>43617</v>
      </c>
    </row>
    <row r="3007" spans="1:5" x14ac:dyDescent="0.25">
      <c r="A3007" s="4">
        <v>43616</v>
      </c>
      <c r="B3007" s="2">
        <f>Table3[[#This Row],[t0]]+1</f>
        <v>43617</v>
      </c>
      <c r="C3007" s="2">
        <f>Table3[[#This Row],[t0]]+2</f>
        <v>43618</v>
      </c>
      <c r="D3007" s="2">
        <f>Table3[[#This Row],[t0]]+3</f>
        <v>43619</v>
      </c>
      <c r="E3007" s="2">
        <f>Table3[[#This Row],[t0]]+4</f>
        <v>43620</v>
      </c>
    </row>
    <row r="3008" spans="1:5" x14ac:dyDescent="0.25">
      <c r="A3008" s="3">
        <v>43616</v>
      </c>
      <c r="B3008" s="2">
        <f>Table3[[#This Row],[t0]]+1</f>
        <v>43617</v>
      </c>
      <c r="C3008" s="2">
        <f>Table3[[#This Row],[t0]]+2</f>
        <v>43618</v>
      </c>
      <c r="D3008" s="2">
        <f>Table3[[#This Row],[t0]]+3</f>
        <v>43619</v>
      </c>
      <c r="E3008" s="2">
        <f>Table3[[#This Row],[t0]]+4</f>
        <v>43620</v>
      </c>
    </row>
    <row r="3009" spans="1:5" x14ac:dyDescent="0.25">
      <c r="A3009" s="4">
        <v>43617</v>
      </c>
      <c r="B3009" s="2">
        <f>Table3[[#This Row],[t0]]+1</f>
        <v>43618</v>
      </c>
      <c r="C3009" s="2">
        <f>Table3[[#This Row],[t0]]+2</f>
        <v>43619</v>
      </c>
      <c r="D3009" s="2">
        <f>Table3[[#This Row],[t0]]+3</f>
        <v>43620</v>
      </c>
      <c r="E3009" s="2">
        <f>Table3[[#This Row],[t0]]+4</f>
        <v>43621</v>
      </c>
    </row>
    <row r="3010" spans="1:5" x14ac:dyDescent="0.25">
      <c r="A3010" s="3">
        <v>43618</v>
      </c>
      <c r="B3010" s="2">
        <f>Table3[[#This Row],[t0]]+1</f>
        <v>43619</v>
      </c>
      <c r="C3010" s="2">
        <f>Table3[[#This Row],[t0]]+2</f>
        <v>43620</v>
      </c>
      <c r="D3010" s="2">
        <f>Table3[[#This Row],[t0]]+3</f>
        <v>43621</v>
      </c>
      <c r="E3010" s="2">
        <f>Table3[[#This Row],[t0]]+4</f>
        <v>43622</v>
      </c>
    </row>
    <row r="3011" spans="1:5" x14ac:dyDescent="0.25">
      <c r="A3011" s="4">
        <v>43618</v>
      </c>
      <c r="B3011" s="2">
        <f>Table3[[#This Row],[t0]]+1</f>
        <v>43619</v>
      </c>
      <c r="C3011" s="2">
        <f>Table3[[#This Row],[t0]]+2</f>
        <v>43620</v>
      </c>
      <c r="D3011" s="2">
        <f>Table3[[#This Row],[t0]]+3</f>
        <v>43621</v>
      </c>
      <c r="E3011" s="2">
        <f>Table3[[#This Row],[t0]]+4</f>
        <v>43622</v>
      </c>
    </row>
    <row r="3012" spans="1:5" x14ac:dyDescent="0.25">
      <c r="A3012" s="3">
        <v>43618</v>
      </c>
      <c r="B3012" s="2">
        <f>Table3[[#This Row],[t0]]+1</f>
        <v>43619</v>
      </c>
      <c r="C3012" s="2">
        <f>Table3[[#This Row],[t0]]+2</f>
        <v>43620</v>
      </c>
      <c r="D3012" s="2">
        <f>Table3[[#This Row],[t0]]+3</f>
        <v>43621</v>
      </c>
      <c r="E3012" s="2">
        <f>Table3[[#This Row],[t0]]+4</f>
        <v>43622</v>
      </c>
    </row>
    <row r="3013" spans="1:5" x14ac:dyDescent="0.25">
      <c r="A3013" s="4">
        <v>43619</v>
      </c>
      <c r="B3013" s="2">
        <f>Table3[[#This Row],[t0]]+1</f>
        <v>43620</v>
      </c>
      <c r="C3013" s="2">
        <f>Table3[[#This Row],[t0]]+2</f>
        <v>43621</v>
      </c>
      <c r="D3013" s="2">
        <f>Table3[[#This Row],[t0]]+3</f>
        <v>43622</v>
      </c>
      <c r="E3013" s="2">
        <f>Table3[[#This Row],[t0]]+4</f>
        <v>43623</v>
      </c>
    </row>
    <row r="3014" spans="1:5" x14ac:dyDescent="0.25">
      <c r="A3014" s="3">
        <v>43619</v>
      </c>
      <c r="B3014" s="2">
        <f>Table3[[#This Row],[t0]]+1</f>
        <v>43620</v>
      </c>
      <c r="C3014" s="2">
        <f>Table3[[#This Row],[t0]]+2</f>
        <v>43621</v>
      </c>
      <c r="D3014" s="2">
        <f>Table3[[#This Row],[t0]]+3</f>
        <v>43622</v>
      </c>
      <c r="E3014" s="2">
        <f>Table3[[#This Row],[t0]]+4</f>
        <v>43623</v>
      </c>
    </row>
    <row r="3015" spans="1:5" x14ac:dyDescent="0.25">
      <c r="A3015" s="4">
        <v>43619</v>
      </c>
      <c r="B3015" s="2">
        <f>Table3[[#This Row],[t0]]+1</f>
        <v>43620</v>
      </c>
      <c r="C3015" s="2">
        <f>Table3[[#This Row],[t0]]+2</f>
        <v>43621</v>
      </c>
      <c r="D3015" s="2">
        <f>Table3[[#This Row],[t0]]+3</f>
        <v>43622</v>
      </c>
      <c r="E3015" s="2">
        <f>Table3[[#This Row],[t0]]+4</f>
        <v>43623</v>
      </c>
    </row>
    <row r="3016" spans="1:5" x14ac:dyDescent="0.25">
      <c r="A3016" s="3">
        <v>43620</v>
      </c>
      <c r="B3016" s="2">
        <f>Table3[[#This Row],[t0]]+1</f>
        <v>43621</v>
      </c>
      <c r="C3016" s="2">
        <f>Table3[[#This Row],[t0]]+2</f>
        <v>43622</v>
      </c>
      <c r="D3016" s="2">
        <f>Table3[[#This Row],[t0]]+3</f>
        <v>43623</v>
      </c>
      <c r="E3016" s="2">
        <f>Table3[[#This Row],[t0]]+4</f>
        <v>43624</v>
      </c>
    </row>
    <row r="3017" spans="1:5" x14ac:dyDescent="0.25">
      <c r="A3017" s="4">
        <v>43620</v>
      </c>
      <c r="B3017" s="2">
        <f>Table3[[#This Row],[t0]]+1</f>
        <v>43621</v>
      </c>
      <c r="C3017" s="2">
        <f>Table3[[#This Row],[t0]]+2</f>
        <v>43622</v>
      </c>
      <c r="D3017" s="2">
        <f>Table3[[#This Row],[t0]]+3</f>
        <v>43623</v>
      </c>
      <c r="E3017" s="2">
        <f>Table3[[#This Row],[t0]]+4</f>
        <v>43624</v>
      </c>
    </row>
    <row r="3018" spans="1:5" x14ac:dyDescent="0.25">
      <c r="A3018" s="3">
        <v>43622</v>
      </c>
      <c r="B3018" s="2">
        <f>Table3[[#This Row],[t0]]+1</f>
        <v>43623</v>
      </c>
      <c r="C3018" s="2">
        <f>Table3[[#This Row],[t0]]+2</f>
        <v>43624</v>
      </c>
      <c r="D3018" s="2">
        <f>Table3[[#This Row],[t0]]+3</f>
        <v>43625</v>
      </c>
      <c r="E3018" s="2">
        <f>Table3[[#This Row],[t0]]+4</f>
        <v>43626</v>
      </c>
    </row>
    <row r="3019" spans="1:5" x14ac:dyDescent="0.25">
      <c r="A3019" s="4">
        <v>43624</v>
      </c>
      <c r="B3019" s="2">
        <f>Table3[[#This Row],[t0]]+1</f>
        <v>43625</v>
      </c>
      <c r="C3019" s="2">
        <f>Table3[[#This Row],[t0]]+2</f>
        <v>43626</v>
      </c>
      <c r="D3019" s="2">
        <f>Table3[[#This Row],[t0]]+3</f>
        <v>43627</v>
      </c>
      <c r="E3019" s="2">
        <f>Table3[[#This Row],[t0]]+4</f>
        <v>43628</v>
      </c>
    </row>
    <row r="3020" spans="1:5" x14ac:dyDescent="0.25">
      <c r="A3020" s="3">
        <v>43625</v>
      </c>
      <c r="B3020" s="2">
        <f>Table3[[#This Row],[t0]]+1</f>
        <v>43626</v>
      </c>
      <c r="C3020" s="2">
        <f>Table3[[#This Row],[t0]]+2</f>
        <v>43627</v>
      </c>
      <c r="D3020" s="2">
        <f>Table3[[#This Row],[t0]]+3</f>
        <v>43628</v>
      </c>
      <c r="E3020" s="2">
        <f>Table3[[#This Row],[t0]]+4</f>
        <v>43629</v>
      </c>
    </row>
    <row r="3021" spans="1:5" x14ac:dyDescent="0.25">
      <c r="A3021" s="4">
        <v>43627</v>
      </c>
      <c r="B3021" s="2">
        <f>Table3[[#This Row],[t0]]+1</f>
        <v>43628</v>
      </c>
      <c r="C3021" s="2">
        <f>Table3[[#This Row],[t0]]+2</f>
        <v>43629</v>
      </c>
      <c r="D3021" s="2">
        <f>Table3[[#This Row],[t0]]+3</f>
        <v>43630</v>
      </c>
      <c r="E3021" s="2">
        <f>Table3[[#This Row],[t0]]+4</f>
        <v>43631</v>
      </c>
    </row>
    <row r="3022" spans="1:5" x14ac:dyDescent="0.25">
      <c r="A3022" s="3">
        <v>43627</v>
      </c>
      <c r="B3022" s="2">
        <f>Table3[[#This Row],[t0]]+1</f>
        <v>43628</v>
      </c>
      <c r="C3022" s="2">
        <f>Table3[[#This Row],[t0]]+2</f>
        <v>43629</v>
      </c>
      <c r="D3022" s="2">
        <f>Table3[[#This Row],[t0]]+3</f>
        <v>43630</v>
      </c>
      <c r="E3022" s="2">
        <f>Table3[[#This Row],[t0]]+4</f>
        <v>43631</v>
      </c>
    </row>
    <row r="3023" spans="1:5" x14ac:dyDescent="0.25">
      <c r="A3023" s="4">
        <v>43629</v>
      </c>
      <c r="B3023" s="2">
        <f>Table3[[#This Row],[t0]]+1</f>
        <v>43630</v>
      </c>
      <c r="C3023" s="2">
        <f>Table3[[#This Row],[t0]]+2</f>
        <v>43631</v>
      </c>
      <c r="D3023" s="2">
        <f>Table3[[#This Row],[t0]]+3</f>
        <v>43632</v>
      </c>
      <c r="E3023" s="2">
        <f>Table3[[#This Row],[t0]]+4</f>
        <v>43633</v>
      </c>
    </row>
    <row r="3024" spans="1:5" x14ac:dyDescent="0.25">
      <c r="A3024" s="3">
        <v>43629</v>
      </c>
      <c r="B3024" s="2">
        <f>Table3[[#This Row],[t0]]+1</f>
        <v>43630</v>
      </c>
      <c r="C3024" s="2">
        <f>Table3[[#This Row],[t0]]+2</f>
        <v>43631</v>
      </c>
      <c r="D3024" s="2">
        <f>Table3[[#This Row],[t0]]+3</f>
        <v>43632</v>
      </c>
      <c r="E3024" s="2">
        <f>Table3[[#This Row],[t0]]+4</f>
        <v>43633</v>
      </c>
    </row>
    <row r="3025" spans="1:5" x14ac:dyDescent="0.25">
      <c r="A3025" s="4">
        <v>43634</v>
      </c>
      <c r="B3025" s="2">
        <f>Table3[[#This Row],[t0]]+1</f>
        <v>43635</v>
      </c>
      <c r="C3025" s="2">
        <f>Table3[[#This Row],[t0]]+2</f>
        <v>43636</v>
      </c>
      <c r="D3025" s="2">
        <f>Table3[[#This Row],[t0]]+3</f>
        <v>43637</v>
      </c>
      <c r="E3025" s="2">
        <f>Table3[[#This Row],[t0]]+4</f>
        <v>43638</v>
      </c>
    </row>
    <row r="3026" spans="1:5" x14ac:dyDescent="0.25">
      <c r="A3026" s="3">
        <v>43638</v>
      </c>
      <c r="B3026" s="2">
        <f>Table3[[#This Row],[t0]]+1</f>
        <v>43639</v>
      </c>
      <c r="C3026" s="2">
        <f>Table3[[#This Row],[t0]]+2</f>
        <v>43640</v>
      </c>
      <c r="D3026" s="2">
        <f>Table3[[#This Row],[t0]]+3</f>
        <v>43641</v>
      </c>
      <c r="E3026" s="2">
        <f>Table3[[#This Row],[t0]]+4</f>
        <v>43642</v>
      </c>
    </row>
    <row r="3027" spans="1:5" x14ac:dyDescent="0.25">
      <c r="A3027" s="4">
        <v>43644</v>
      </c>
      <c r="B3027" s="2">
        <f>Table3[[#This Row],[t0]]+1</f>
        <v>43645</v>
      </c>
      <c r="C3027" s="2">
        <f>Table3[[#This Row],[t0]]+2</f>
        <v>43646</v>
      </c>
      <c r="D3027" s="2">
        <f>Table3[[#This Row],[t0]]+3</f>
        <v>43647</v>
      </c>
      <c r="E3027" s="2">
        <f>Table3[[#This Row],[t0]]+4</f>
        <v>43648</v>
      </c>
    </row>
    <row r="3028" spans="1:5" x14ac:dyDescent="0.25">
      <c r="A3028" s="3">
        <v>43644</v>
      </c>
      <c r="B3028" s="2">
        <f>Table3[[#This Row],[t0]]+1</f>
        <v>43645</v>
      </c>
      <c r="C3028" s="2">
        <f>Table3[[#This Row],[t0]]+2</f>
        <v>43646</v>
      </c>
      <c r="D3028" s="2">
        <f>Table3[[#This Row],[t0]]+3</f>
        <v>43647</v>
      </c>
      <c r="E3028" s="2">
        <f>Table3[[#This Row],[t0]]+4</f>
        <v>43648</v>
      </c>
    </row>
    <row r="3029" spans="1:5" x14ac:dyDescent="0.25">
      <c r="A3029" s="4">
        <v>43644</v>
      </c>
      <c r="B3029" s="2">
        <f>Table3[[#This Row],[t0]]+1</f>
        <v>43645</v>
      </c>
      <c r="C3029" s="2">
        <f>Table3[[#This Row],[t0]]+2</f>
        <v>43646</v>
      </c>
      <c r="D3029" s="2">
        <f>Table3[[#This Row],[t0]]+3</f>
        <v>43647</v>
      </c>
      <c r="E3029" s="2">
        <f>Table3[[#This Row],[t0]]+4</f>
        <v>43648</v>
      </c>
    </row>
    <row r="3030" spans="1:5" x14ac:dyDescent="0.25">
      <c r="A3030" s="3">
        <v>43645</v>
      </c>
      <c r="B3030" s="2">
        <f>Table3[[#This Row],[t0]]+1</f>
        <v>43646</v>
      </c>
      <c r="C3030" s="2">
        <f>Table3[[#This Row],[t0]]+2</f>
        <v>43647</v>
      </c>
      <c r="D3030" s="2">
        <f>Table3[[#This Row],[t0]]+3</f>
        <v>43648</v>
      </c>
      <c r="E3030" s="2">
        <f>Table3[[#This Row],[t0]]+4</f>
        <v>43649</v>
      </c>
    </row>
    <row r="3031" spans="1:5" x14ac:dyDescent="0.25">
      <c r="A3031" s="4">
        <v>43646</v>
      </c>
      <c r="B3031" s="2">
        <f>Table3[[#This Row],[t0]]+1</f>
        <v>43647</v>
      </c>
      <c r="C3031" s="2">
        <f>Table3[[#This Row],[t0]]+2</f>
        <v>43648</v>
      </c>
      <c r="D3031" s="2">
        <f>Table3[[#This Row],[t0]]+3</f>
        <v>43649</v>
      </c>
      <c r="E3031" s="2">
        <f>Table3[[#This Row],[t0]]+4</f>
        <v>43650</v>
      </c>
    </row>
    <row r="3032" spans="1:5" x14ac:dyDescent="0.25">
      <c r="A3032" s="3">
        <v>43648</v>
      </c>
      <c r="B3032" s="2">
        <f>Table3[[#This Row],[t0]]+1</f>
        <v>43649</v>
      </c>
      <c r="C3032" s="2">
        <f>Table3[[#This Row],[t0]]+2</f>
        <v>43650</v>
      </c>
      <c r="D3032" s="2">
        <f>Table3[[#This Row],[t0]]+3</f>
        <v>43651</v>
      </c>
      <c r="E3032" s="2">
        <f>Table3[[#This Row],[t0]]+4</f>
        <v>43652</v>
      </c>
    </row>
    <row r="3033" spans="1:5" x14ac:dyDescent="0.25">
      <c r="A3033" s="4">
        <v>43654</v>
      </c>
      <c r="B3033" s="2">
        <f>Table3[[#This Row],[t0]]+1</f>
        <v>43655</v>
      </c>
      <c r="C3033" s="2">
        <f>Table3[[#This Row],[t0]]+2</f>
        <v>43656</v>
      </c>
      <c r="D3033" s="2">
        <f>Table3[[#This Row],[t0]]+3</f>
        <v>43657</v>
      </c>
      <c r="E3033" s="2">
        <f>Table3[[#This Row],[t0]]+4</f>
        <v>43658</v>
      </c>
    </row>
    <row r="3034" spans="1:5" x14ac:dyDescent="0.25">
      <c r="A3034" s="3">
        <v>43654</v>
      </c>
      <c r="B3034" s="2">
        <f>Table3[[#This Row],[t0]]+1</f>
        <v>43655</v>
      </c>
      <c r="C3034" s="2">
        <f>Table3[[#This Row],[t0]]+2</f>
        <v>43656</v>
      </c>
      <c r="D3034" s="2">
        <f>Table3[[#This Row],[t0]]+3</f>
        <v>43657</v>
      </c>
      <c r="E3034" s="2">
        <f>Table3[[#This Row],[t0]]+4</f>
        <v>43658</v>
      </c>
    </row>
    <row r="3035" spans="1:5" x14ac:dyDescent="0.25">
      <c r="A3035" s="4">
        <v>43660</v>
      </c>
      <c r="B3035" s="2">
        <f>Table3[[#This Row],[t0]]+1</f>
        <v>43661</v>
      </c>
      <c r="C3035" s="2">
        <f>Table3[[#This Row],[t0]]+2</f>
        <v>43662</v>
      </c>
      <c r="D3035" s="2">
        <f>Table3[[#This Row],[t0]]+3</f>
        <v>43663</v>
      </c>
      <c r="E3035" s="2">
        <f>Table3[[#This Row],[t0]]+4</f>
        <v>43664</v>
      </c>
    </row>
    <row r="3036" spans="1:5" x14ac:dyDescent="0.25">
      <c r="A3036" s="3">
        <v>43660</v>
      </c>
      <c r="B3036" s="2">
        <f>Table3[[#This Row],[t0]]+1</f>
        <v>43661</v>
      </c>
      <c r="C3036" s="2">
        <f>Table3[[#This Row],[t0]]+2</f>
        <v>43662</v>
      </c>
      <c r="D3036" s="2">
        <f>Table3[[#This Row],[t0]]+3</f>
        <v>43663</v>
      </c>
      <c r="E3036" s="2">
        <f>Table3[[#This Row],[t0]]+4</f>
        <v>43664</v>
      </c>
    </row>
    <row r="3037" spans="1:5" x14ac:dyDescent="0.25">
      <c r="A3037" s="4">
        <v>43661</v>
      </c>
      <c r="B3037" s="2">
        <f>Table3[[#This Row],[t0]]+1</f>
        <v>43662</v>
      </c>
      <c r="C3037" s="2">
        <f>Table3[[#This Row],[t0]]+2</f>
        <v>43663</v>
      </c>
      <c r="D3037" s="2">
        <f>Table3[[#This Row],[t0]]+3</f>
        <v>43664</v>
      </c>
      <c r="E3037" s="2">
        <f>Table3[[#This Row],[t0]]+4</f>
        <v>43665</v>
      </c>
    </row>
    <row r="3038" spans="1:5" x14ac:dyDescent="0.25">
      <c r="A3038" s="3">
        <v>43661</v>
      </c>
      <c r="B3038" s="2">
        <f>Table3[[#This Row],[t0]]+1</f>
        <v>43662</v>
      </c>
      <c r="C3038" s="2">
        <f>Table3[[#This Row],[t0]]+2</f>
        <v>43663</v>
      </c>
      <c r="D3038" s="2">
        <f>Table3[[#This Row],[t0]]+3</f>
        <v>43664</v>
      </c>
      <c r="E3038" s="2">
        <f>Table3[[#This Row],[t0]]+4</f>
        <v>43665</v>
      </c>
    </row>
    <row r="3039" spans="1:5" x14ac:dyDescent="0.25">
      <c r="A3039" s="4">
        <v>43662</v>
      </c>
      <c r="B3039" s="2">
        <f>Table3[[#This Row],[t0]]+1</f>
        <v>43663</v>
      </c>
      <c r="C3039" s="2">
        <f>Table3[[#This Row],[t0]]+2</f>
        <v>43664</v>
      </c>
      <c r="D3039" s="2">
        <f>Table3[[#This Row],[t0]]+3</f>
        <v>43665</v>
      </c>
      <c r="E3039" s="2">
        <f>Table3[[#This Row],[t0]]+4</f>
        <v>43666</v>
      </c>
    </row>
    <row r="3040" spans="1:5" x14ac:dyDescent="0.25">
      <c r="A3040" s="3">
        <v>43663</v>
      </c>
      <c r="B3040" s="2">
        <f>Table3[[#This Row],[t0]]+1</f>
        <v>43664</v>
      </c>
      <c r="C3040" s="2">
        <f>Table3[[#This Row],[t0]]+2</f>
        <v>43665</v>
      </c>
      <c r="D3040" s="2">
        <f>Table3[[#This Row],[t0]]+3</f>
        <v>43666</v>
      </c>
      <c r="E3040" s="2">
        <f>Table3[[#This Row],[t0]]+4</f>
        <v>43667</v>
      </c>
    </row>
    <row r="3041" spans="1:5" x14ac:dyDescent="0.25">
      <c r="A3041" s="4">
        <v>43669</v>
      </c>
      <c r="B3041" s="2">
        <f>Table3[[#This Row],[t0]]+1</f>
        <v>43670</v>
      </c>
      <c r="C3041" s="2">
        <f>Table3[[#This Row],[t0]]+2</f>
        <v>43671</v>
      </c>
      <c r="D3041" s="2">
        <f>Table3[[#This Row],[t0]]+3</f>
        <v>43672</v>
      </c>
      <c r="E3041" s="2">
        <f>Table3[[#This Row],[t0]]+4</f>
        <v>43673</v>
      </c>
    </row>
    <row r="3042" spans="1:5" x14ac:dyDescent="0.25">
      <c r="A3042" s="3">
        <v>43669</v>
      </c>
      <c r="B3042" s="2">
        <f>Table3[[#This Row],[t0]]+1</f>
        <v>43670</v>
      </c>
      <c r="C3042" s="2">
        <f>Table3[[#This Row],[t0]]+2</f>
        <v>43671</v>
      </c>
      <c r="D3042" s="2">
        <f>Table3[[#This Row],[t0]]+3</f>
        <v>43672</v>
      </c>
      <c r="E3042" s="2">
        <f>Table3[[#This Row],[t0]]+4</f>
        <v>43673</v>
      </c>
    </row>
    <row r="3043" spans="1:5" x14ac:dyDescent="0.25">
      <c r="A3043" s="4">
        <v>43670</v>
      </c>
      <c r="B3043" s="2">
        <f>Table3[[#This Row],[t0]]+1</f>
        <v>43671</v>
      </c>
      <c r="C3043" s="2">
        <f>Table3[[#This Row],[t0]]+2</f>
        <v>43672</v>
      </c>
      <c r="D3043" s="2">
        <f>Table3[[#This Row],[t0]]+3</f>
        <v>43673</v>
      </c>
      <c r="E3043" s="2">
        <f>Table3[[#This Row],[t0]]+4</f>
        <v>43674</v>
      </c>
    </row>
    <row r="3044" spans="1:5" x14ac:dyDescent="0.25">
      <c r="A3044" s="3">
        <v>43671</v>
      </c>
      <c r="B3044" s="2">
        <f>Table3[[#This Row],[t0]]+1</f>
        <v>43672</v>
      </c>
      <c r="C3044" s="2">
        <f>Table3[[#This Row],[t0]]+2</f>
        <v>43673</v>
      </c>
      <c r="D3044" s="2">
        <f>Table3[[#This Row],[t0]]+3</f>
        <v>43674</v>
      </c>
      <c r="E3044" s="2">
        <f>Table3[[#This Row],[t0]]+4</f>
        <v>43675</v>
      </c>
    </row>
    <row r="3045" spans="1:5" x14ac:dyDescent="0.25">
      <c r="A3045" s="4">
        <v>43674</v>
      </c>
      <c r="B3045" s="2">
        <f>Table3[[#This Row],[t0]]+1</f>
        <v>43675</v>
      </c>
      <c r="C3045" s="2">
        <f>Table3[[#This Row],[t0]]+2</f>
        <v>43676</v>
      </c>
      <c r="D3045" s="2">
        <f>Table3[[#This Row],[t0]]+3</f>
        <v>43677</v>
      </c>
      <c r="E3045" s="2">
        <f>Table3[[#This Row],[t0]]+4</f>
        <v>43678</v>
      </c>
    </row>
    <row r="3046" spans="1:5" x14ac:dyDescent="0.25">
      <c r="A3046" s="3">
        <v>43675</v>
      </c>
      <c r="B3046" s="2">
        <f>Table3[[#This Row],[t0]]+1</f>
        <v>43676</v>
      </c>
      <c r="C3046" s="2">
        <f>Table3[[#This Row],[t0]]+2</f>
        <v>43677</v>
      </c>
      <c r="D3046" s="2">
        <f>Table3[[#This Row],[t0]]+3</f>
        <v>43678</v>
      </c>
      <c r="E3046" s="2">
        <f>Table3[[#This Row],[t0]]+4</f>
        <v>43679</v>
      </c>
    </row>
    <row r="3047" spans="1:5" x14ac:dyDescent="0.25">
      <c r="A3047" s="4">
        <v>43675</v>
      </c>
      <c r="B3047" s="2">
        <f>Table3[[#This Row],[t0]]+1</f>
        <v>43676</v>
      </c>
      <c r="C3047" s="2">
        <f>Table3[[#This Row],[t0]]+2</f>
        <v>43677</v>
      </c>
      <c r="D3047" s="2">
        <f>Table3[[#This Row],[t0]]+3</f>
        <v>43678</v>
      </c>
      <c r="E3047" s="2">
        <f>Table3[[#This Row],[t0]]+4</f>
        <v>43679</v>
      </c>
    </row>
    <row r="3048" spans="1:5" x14ac:dyDescent="0.25">
      <c r="A3048" s="3">
        <v>43677</v>
      </c>
      <c r="B3048" s="2">
        <f>Table3[[#This Row],[t0]]+1</f>
        <v>43678</v>
      </c>
      <c r="C3048" s="2">
        <f>Table3[[#This Row],[t0]]+2</f>
        <v>43679</v>
      </c>
      <c r="D3048" s="2">
        <f>Table3[[#This Row],[t0]]+3</f>
        <v>43680</v>
      </c>
      <c r="E3048" s="2">
        <f>Table3[[#This Row],[t0]]+4</f>
        <v>43681</v>
      </c>
    </row>
    <row r="3049" spans="1:5" x14ac:dyDescent="0.25">
      <c r="A3049" s="4">
        <v>43677</v>
      </c>
      <c r="B3049" s="2">
        <f>Table3[[#This Row],[t0]]+1</f>
        <v>43678</v>
      </c>
      <c r="C3049" s="2">
        <f>Table3[[#This Row],[t0]]+2</f>
        <v>43679</v>
      </c>
      <c r="D3049" s="2">
        <f>Table3[[#This Row],[t0]]+3</f>
        <v>43680</v>
      </c>
      <c r="E3049" s="2">
        <f>Table3[[#This Row],[t0]]+4</f>
        <v>43681</v>
      </c>
    </row>
    <row r="3050" spans="1:5" x14ac:dyDescent="0.25">
      <c r="A3050" s="3">
        <v>43679</v>
      </c>
      <c r="B3050" s="2">
        <f>Table3[[#This Row],[t0]]+1</f>
        <v>43680</v>
      </c>
      <c r="C3050" s="2">
        <f>Table3[[#This Row],[t0]]+2</f>
        <v>43681</v>
      </c>
      <c r="D3050" s="2">
        <f>Table3[[#This Row],[t0]]+3</f>
        <v>43682</v>
      </c>
      <c r="E3050" s="2">
        <f>Table3[[#This Row],[t0]]+4</f>
        <v>43683</v>
      </c>
    </row>
    <row r="3051" spans="1:5" x14ac:dyDescent="0.25">
      <c r="A3051" s="4">
        <v>43681</v>
      </c>
      <c r="B3051" s="2">
        <f>Table3[[#This Row],[t0]]+1</f>
        <v>43682</v>
      </c>
      <c r="C3051" s="2">
        <f>Table3[[#This Row],[t0]]+2</f>
        <v>43683</v>
      </c>
      <c r="D3051" s="2">
        <f>Table3[[#This Row],[t0]]+3</f>
        <v>43684</v>
      </c>
      <c r="E3051" s="2">
        <f>Table3[[#This Row],[t0]]+4</f>
        <v>43685</v>
      </c>
    </row>
    <row r="3052" spans="1:5" x14ac:dyDescent="0.25">
      <c r="A3052" s="3">
        <v>43682</v>
      </c>
      <c r="B3052" s="2">
        <f>Table3[[#This Row],[t0]]+1</f>
        <v>43683</v>
      </c>
      <c r="C3052" s="2">
        <f>Table3[[#This Row],[t0]]+2</f>
        <v>43684</v>
      </c>
      <c r="D3052" s="2">
        <f>Table3[[#This Row],[t0]]+3</f>
        <v>43685</v>
      </c>
      <c r="E3052" s="2">
        <f>Table3[[#This Row],[t0]]+4</f>
        <v>43686</v>
      </c>
    </row>
    <row r="3053" spans="1:5" x14ac:dyDescent="0.25">
      <c r="A3053" s="4">
        <v>43685</v>
      </c>
      <c r="B3053" s="2">
        <f>Table3[[#This Row],[t0]]+1</f>
        <v>43686</v>
      </c>
      <c r="C3053" s="2">
        <f>Table3[[#This Row],[t0]]+2</f>
        <v>43687</v>
      </c>
      <c r="D3053" s="2">
        <f>Table3[[#This Row],[t0]]+3</f>
        <v>43688</v>
      </c>
      <c r="E3053" s="2">
        <f>Table3[[#This Row],[t0]]+4</f>
        <v>43689</v>
      </c>
    </row>
    <row r="3054" spans="1:5" x14ac:dyDescent="0.25">
      <c r="A3054" s="3">
        <v>43685</v>
      </c>
      <c r="B3054" s="2">
        <f>Table3[[#This Row],[t0]]+1</f>
        <v>43686</v>
      </c>
      <c r="C3054" s="2">
        <f>Table3[[#This Row],[t0]]+2</f>
        <v>43687</v>
      </c>
      <c r="D3054" s="2">
        <f>Table3[[#This Row],[t0]]+3</f>
        <v>43688</v>
      </c>
      <c r="E3054" s="2">
        <f>Table3[[#This Row],[t0]]+4</f>
        <v>43689</v>
      </c>
    </row>
    <row r="3055" spans="1:5" x14ac:dyDescent="0.25">
      <c r="A3055" s="4">
        <v>43686</v>
      </c>
      <c r="B3055" s="2">
        <f>Table3[[#This Row],[t0]]+1</f>
        <v>43687</v>
      </c>
      <c r="C3055" s="2">
        <f>Table3[[#This Row],[t0]]+2</f>
        <v>43688</v>
      </c>
      <c r="D3055" s="2">
        <f>Table3[[#This Row],[t0]]+3</f>
        <v>43689</v>
      </c>
      <c r="E3055" s="2">
        <f>Table3[[#This Row],[t0]]+4</f>
        <v>43690</v>
      </c>
    </row>
    <row r="3056" spans="1:5" x14ac:dyDescent="0.25">
      <c r="A3056" s="3">
        <v>43689</v>
      </c>
      <c r="B3056" s="2">
        <f>Table3[[#This Row],[t0]]+1</f>
        <v>43690</v>
      </c>
      <c r="C3056" s="2">
        <f>Table3[[#This Row],[t0]]+2</f>
        <v>43691</v>
      </c>
      <c r="D3056" s="2">
        <f>Table3[[#This Row],[t0]]+3</f>
        <v>43692</v>
      </c>
      <c r="E3056" s="2">
        <f>Table3[[#This Row],[t0]]+4</f>
        <v>43693</v>
      </c>
    </row>
    <row r="3057" spans="1:5" x14ac:dyDescent="0.25">
      <c r="A3057" s="4">
        <v>43693</v>
      </c>
      <c r="B3057" s="2">
        <f>Table3[[#This Row],[t0]]+1</f>
        <v>43694</v>
      </c>
      <c r="C3057" s="2">
        <f>Table3[[#This Row],[t0]]+2</f>
        <v>43695</v>
      </c>
      <c r="D3057" s="2">
        <f>Table3[[#This Row],[t0]]+3</f>
        <v>43696</v>
      </c>
      <c r="E3057" s="2">
        <f>Table3[[#This Row],[t0]]+4</f>
        <v>43697</v>
      </c>
    </row>
    <row r="3058" spans="1:5" x14ac:dyDescent="0.25">
      <c r="A3058" s="3">
        <v>43694</v>
      </c>
      <c r="B3058" s="2">
        <f>Table3[[#This Row],[t0]]+1</f>
        <v>43695</v>
      </c>
      <c r="C3058" s="2">
        <f>Table3[[#This Row],[t0]]+2</f>
        <v>43696</v>
      </c>
      <c r="D3058" s="2">
        <f>Table3[[#This Row],[t0]]+3</f>
        <v>43697</v>
      </c>
      <c r="E3058" s="2">
        <f>Table3[[#This Row],[t0]]+4</f>
        <v>43698</v>
      </c>
    </row>
    <row r="3059" spans="1:5" x14ac:dyDescent="0.25">
      <c r="A3059" s="4">
        <v>43696</v>
      </c>
      <c r="B3059" s="2">
        <f>Table3[[#This Row],[t0]]+1</f>
        <v>43697</v>
      </c>
      <c r="C3059" s="2">
        <f>Table3[[#This Row],[t0]]+2</f>
        <v>43698</v>
      </c>
      <c r="D3059" s="2">
        <f>Table3[[#This Row],[t0]]+3</f>
        <v>43699</v>
      </c>
      <c r="E3059" s="2">
        <f>Table3[[#This Row],[t0]]+4</f>
        <v>43700</v>
      </c>
    </row>
    <row r="3060" spans="1:5" x14ac:dyDescent="0.25">
      <c r="A3060" s="3">
        <v>43697</v>
      </c>
      <c r="B3060" s="2">
        <f>Table3[[#This Row],[t0]]+1</f>
        <v>43698</v>
      </c>
      <c r="C3060" s="2">
        <f>Table3[[#This Row],[t0]]+2</f>
        <v>43699</v>
      </c>
      <c r="D3060" s="2">
        <f>Table3[[#This Row],[t0]]+3</f>
        <v>43700</v>
      </c>
      <c r="E3060" s="2">
        <f>Table3[[#This Row],[t0]]+4</f>
        <v>43701</v>
      </c>
    </row>
    <row r="3061" spans="1:5" x14ac:dyDescent="0.25">
      <c r="A3061" s="4">
        <v>43701</v>
      </c>
      <c r="B3061" s="2">
        <f>Table3[[#This Row],[t0]]+1</f>
        <v>43702</v>
      </c>
      <c r="C3061" s="2">
        <f>Table3[[#This Row],[t0]]+2</f>
        <v>43703</v>
      </c>
      <c r="D3061" s="2">
        <f>Table3[[#This Row],[t0]]+3</f>
        <v>43704</v>
      </c>
      <c r="E3061" s="2">
        <f>Table3[[#This Row],[t0]]+4</f>
        <v>43705</v>
      </c>
    </row>
    <row r="3062" spans="1:5" x14ac:dyDescent="0.25">
      <c r="A3062" s="3">
        <v>43703</v>
      </c>
      <c r="B3062" s="2">
        <f>Table3[[#This Row],[t0]]+1</f>
        <v>43704</v>
      </c>
      <c r="C3062" s="2">
        <f>Table3[[#This Row],[t0]]+2</f>
        <v>43705</v>
      </c>
      <c r="D3062" s="2">
        <f>Table3[[#This Row],[t0]]+3</f>
        <v>43706</v>
      </c>
      <c r="E3062" s="2">
        <f>Table3[[#This Row],[t0]]+4</f>
        <v>43707</v>
      </c>
    </row>
    <row r="3063" spans="1:5" x14ac:dyDescent="0.25">
      <c r="A3063" s="4">
        <v>43704</v>
      </c>
      <c r="B3063" s="2">
        <f>Table3[[#This Row],[t0]]+1</f>
        <v>43705</v>
      </c>
      <c r="C3063" s="2">
        <f>Table3[[#This Row],[t0]]+2</f>
        <v>43706</v>
      </c>
      <c r="D3063" s="2">
        <f>Table3[[#This Row],[t0]]+3</f>
        <v>43707</v>
      </c>
      <c r="E3063" s="2">
        <f>Table3[[#This Row],[t0]]+4</f>
        <v>43708</v>
      </c>
    </row>
    <row r="3064" spans="1:5" x14ac:dyDescent="0.25">
      <c r="A3064" s="3">
        <v>43705</v>
      </c>
      <c r="B3064" s="2">
        <f>Table3[[#This Row],[t0]]+1</f>
        <v>43706</v>
      </c>
      <c r="C3064" s="2">
        <f>Table3[[#This Row],[t0]]+2</f>
        <v>43707</v>
      </c>
      <c r="D3064" s="2">
        <f>Table3[[#This Row],[t0]]+3</f>
        <v>43708</v>
      </c>
      <c r="E3064" s="2">
        <f>Table3[[#This Row],[t0]]+4</f>
        <v>43709</v>
      </c>
    </row>
    <row r="3065" spans="1:5" x14ac:dyDescent="0.25">
      <c r="A3065" s="4">
        <v>43705</v>
      </c>
      <c r="B3065" s="2">
        <f>Table3[[#This Row],[t0]]+1</f>
        <v>43706</v>
      </c>
      <c r="C3065" s="2">
        <f>Table3[[#This Row],[t0]]+2</f>
        <v>43707</v>
      </c>
      <c r="D3065" s="2">
        <f>Table3[[#This Row],[t0]]+3</f>
        <v>43708</v>
      </c>
      <c r="E3065" s="2">
        <f>Table3[[#This Row],[t0]]+4</f>
        <v>43709</v>
      </c>
    </row>
    <row r="3066" spans="1:5" x14ac:dyDescent="0.25">
      <c r="A3066" s="3">
        <v>43708</v>
      </c>
      <c r="B3066" s="2">
        <f>Table3[[#This Row],[t0]]+1</f>
        <v>43709</v>
      </c>
      <c r="C3066" s="2">
        <f>Table3[[#This Row],[t0]]+2</f>
        <v>43710</v>
      </c>
      <c r="D3066" s="2">
        <f>Table3[[#This Row],[t0]]+3</f>
        <v>43711</v>
      </c>
      <c r="E3066" s="2">
        <f>Table3[[#This Row],[t0]]+4</f>
        <v>43712</v>
      </c>
    </row>
    <row r="3067" spans="1:5" x14ac:dyDescent="0.25">
      <c r="A3067" s="4">
        <v>43708</v>
      </c>
      <c r="B3067" s="2">
        <f>Table3[[#This Row],[t0]]+1</f>
        <v>43709</v>
      </c>
      <c r="C3067" s="2">
        <f>Table3[[#This Row],[t0]]+2</f>
        <v>43710</v>
      </c>
      <c r="D3067" s="2">
        <f>Table3[[#This Row],[t0]]+3</f>
        <v>43711</v>
      </c>
      <c r="E3067" s="2">
        <f>Table3[[#This Row],[t0]]+4</f>
        <v>43712</v>
      </c>
    </row>
    <row r="3068" spans="1:5" x14ac:dyDescent="0.25">
      <c r="A3068" s="3">
        <v>43708</v>
      </c>
      <c r="B3068" s="2">
        <f>Table3[[#This Row],[t0]]+1</f>
        <v>43709</v>
      </c>
      <c r="C3068" s="2">
        <f>Table3[[#This Row],[t0]]+2</f>
        <v>43710</v>
      </c>
      <c r="D3068" s="2">
        <f>Table3[[#This Row],[t0]]+3</f>
        <v>43711</v>
      </c>
      <c r="E3068" s="2">
        <f>Table3[[#This Row],[t0]]+4</f>
        <v>43712</v>
      </c>
    </row>
    <row r="3069" spans="1:5" x14ac:dyDescent="0.25">
      <c r="A3069" s="4">
        <v>43709</v>
      </c>
      <c r="B3069" s="2">
        <f>Table3[[#This Row],[t0]]+1</f>
        <v>43710</v>
      </c>
      <c r="C3069" s="2">
        <f>Table3[[#This Row],[t0]]+2</f>
        <v>43711</v>
      </c>
      <c r="D3069" s="2">
        <f>Table3[[#This Row],[t0]]+3</f>
        <v>43712</v>
      </c>
      <c r="E3069" s="2">
        <f>Table3[[#This Row],[t0]]+4</f>
        <v>43713</v>
      </c>
    </row>
    <row r="3070" spans="1:5" x14ac:dyDescent="0.25">
      <c r="A3070" s="3">
        <v>43716</v>
      </c>
      <c r="B3070" s="2">
        <f>Table3[[#This Row],[t0]]+1</f>
        <v>43717</v>
      </c>
      <c r="C3070" s="2">
        <f>Table3[[#This Row],[t0]]+2</f>
        <v>43718</v>
      </c>
      <c r="D3070" s="2">
        <f>Table3[[#This Row],[t0]]+3</f>
        <v>43719</v>
      </c>
      <c r="E3070" s="2">
        <f>Table3[[#This Row],[t0]]+4</f>
        <v>43720</v>
      </c>
    </row>
    <row r="3071" spans="1:5" x14ac:dyDescent="0.25">
      <c r="A3071" s="4">
        <v>43718</v>
      </c>
      <c r="B3071" s="2">
        <f>Table3[[#This Row],[t0]]+1</f>
        <v>43719</v>
      </c>
      <c r="C3071" s="2">
        <f>Table3[[#This Row],[t0]]+2</f>
        <v>43720</v>
      </c>
      <c r="D3071" s="2">
        <f>Table3[[#This Row],[t0]]+3</f>
        <v>43721</v>
      </c>
      <c r="E3071" s="2">
        <f>Table3[[#This Row],[t0]]+4</f>
        <v>43722</v>
      </c>
    </row>
    <row r="3072" spans="1:5" x14ac:dyDescent="0.25">
      <c r="A3072" s="3">
        <v>43719</v>
      </c>
      <c r="B3072" s="2">
        <f>Table3[[#This Row],[t0]]+1</f>
        <v>43720</v>
      </c>
      <c r="C3072" s="2">
        <f>Table3[[#This Row],[t0]]+2</f>
        <v>43721</v>
      </c>
      <c r="D3072" s="2">
        <f>Table3[[#This Row],[t0]]+3</f>
        <v>43722</v>
      </c>
      <c r="E3072" s="2">
        <f>Table3[[#This Row],[t0]]+4</f>
        <v>43723</v>
      </c>
    </row>
    <row r="3073" spans="1:5" x14ac:dyDescent="0.25">
      <c r="A3073" s="4">
        <v>43719</v>
      </c>
      <c r="B3073" s="2">
        <f>Table3[[#This Row],[t0]]+1</f>
        <v>43720</v>
      </c>
      <c r="C3073" s="2">
        <f>Table3[[#This Row],[t0]]+2</f>
        <v>43721</v>
      </c>
      <c r="D3073" s="2">
        <f>Table3[[#This Row],[t0]]+3</f>
        <v>43722</v>
      </c>
      <c r="E3073" s="2">
        <f>Table3[[#This Row],[t0]]+4</f>
        <v>43723</v>
      </c>
    </row>
    <row r="3074" spans="1:5" x14ac:dyDescent="0.25">
      <c r="A3074" s="3">
        <v>43719</v>
      </c>
      <c r="B3074" s="2">
        <f>Table3[[#This Row],[t0]]+1</f>
        <v>43720</v>
      </c>
      <c r="C3074" s="2">
        <f>Table3[[#This Row],[t0]]+2</f>
        <v>43721</v>
      </c>
      <c r="D3074" s="2">
        <f>Table3[[#This Row],[t0]]+3</f>
        <v>43722</v>
      </c>
      <c r="E3074" s="2">
        <f>Table3[[#This Row],[t0]]+4</f>
        <v>43723</v>
      </c>
    </row>
    <row r="3075" spans="1:5" x14ac:dyDescent="0.25">
      <c r="A3075" s="4">
        <v>43719</v>
      </c>
      <c r="B3075" s="2">
        <f>Table3[[#This Row],[t0]]+1</f>
        <v>43720</v>
      </c>
      <c r="C3075" s="2">
        <f>Table3[[#This Row],[t0]]+2</f>
        <v>43721</v>
      </c>
      <c r="D3075" s="2">
        <f>Table3[[#This Row],[t0]]+3</f>
        <v>43722</v>
      </c>
      <c r="E3075" s="2">
        <f>Table3[[#This Row],[t0]]+4</f>
        <v>43723</v>
      </c>
    </row>
    <row r="3076" spans="1:5" x14ac:dyDescent="0.25">
      <c r="A3076" s="3">
        <v>43726</v>
      </c>
      <c r="B3076" s="2">
        <f>Table3[[#This Row],[t0]]+1</f>
        <v>43727</v>
      </c>
      <c r="C3076" s="2">
        <f>Table3[[#This Row],[t0]]+2</f>
        <v>43728</v>
      </c>
      <c r="D3076" s="2">
        <f>Table3[[#This Row],[t0]]+3</f>
        <v>43729</v>
      </c>
      <c r="E3076" s="2">
        <f>Table3[[#This Row],[t0]]+4</f>
        <v>43730</v>
      </c>
    </row>
    <row r="3077" spans="1:5" x14ac:dyDescent="0.25">
      <c r="A3077" s="4">
        <v>43729</v>
      </c>
      <c r="B3077" s="2">
        <f>Table3[[#This Row],[t0]]+1</f>
        <v>43730</v>
      </c>
      <c r="C3077" s="2">
        <f>Table3[[#This Row],[t0]]+2</f>
        <v>43731</v>
      </c>
      <c r="D3077" s="2">
        <f>Table3[[#This Row],[t0]]+3</f>
        <v>43732</v>
      </c>
      <c r="E3077" s="2">
        <f>Table3[[#This Row],[t0]]+4</f>
        <v>43733</v>
      </c>
    </row>
    <row r="3078" spans="1:5" x14ac:dyDescent="0.25">
      <c r="A3078" s="3">
        <v>43731</v>
      </c>
      <c r="B3078" s="2">
        <f>Table3[[#This Row],[t0]]+1</f>
        <v>43732</v>
      </c>
      <c r="C3078" s="2">
        <f>Table3[[#This Row],[t0]]+2</f>
        <v>43733</v>
      </c>
      <c r="D3078" s="2">
        <f>Table3[[#This Row],[t0]]+3</f>
        <v>43734</v>
      </c>
      <c r="E3078" s="2">
        <f>Table3[[#This Row],[t0]]+4</f>
        <v>43735</v>
      </c>
    </row>
    <row r="3079" spans="1:5" x14ac:dyDescent="0.25">
      <c r="A3079" s="4">
        <v>43735</v>
      </c>
      <c r="B3079" s="2">
        <f>Table3[[#This Row],[t0]]+1</f>
        <v>43736</v>
      </c>
      <c r="C3079" s="2">
        <f>Table3[[#This Row],[t0]]+2</f>
        <v>43737</v>
      </c>
      <c r="D3079" s="2">
        <f>Table3[[#This Row],[t0]]+3</f>
        <v>43738</v>
      </c>
      <c r="E3079" s="2">
        <f>Table3[[#This Row],[t0]]+4</f>
        <v>43739</v>
      </c>
    </row>
    <row r="3080" spans="1:5" x14ac:dyDescent="0.25">
      <c r="A3080" s="3">
        <v>43738</v>
      </c>
      <c r="B3080" s="2">
        <f>Table3[[#This Row],[t0]]+1</f>
        <v>43739</v>
      </c>
      <c r="C3080" s="2">
        <f>Table3[[#This Row],[t0]]+2</f>
        <v>43740</v>
      </c>
      <c r="D3080" s="2">
        <f>Table3[[#This Row],[t0]]+3</f>
        <v>43741</v>
      </c>
      <c r="E3080" s="2">
        <f>Table3[[#This Row],[t0]]+4</f>
        <v>43742</v>
      </c>
    </row>
    <row r="3081" spans="1:5" x14ac:dyDescent="0.25">
      <c r="A3081" s="4">
        <v>43738</v>
      </c>
      <c r="B3081" s="2">
        <f>Table3[[#This Row],[t0]]+1</f>
        <v>43739</v>
      </c>
      <c r="C3081" s="2">
        <f>Table3[[#This Row],[t0]]+2</f>
        <v>43740</v>
      </c>
      <c r="D3081" s="2">
        <f>Table3[[#This Row],[t0]]+3</f>
        <v>43741</v>
      </c>
      <c r="E3081" s="2">
        <f>Table3[[#This Row],[t0]]+4</f>
        <v>43742</v>
      </c>
    </row>
    <row r="3082" spans="1:5" x14ac:dyDescent="0.25">
      <c r="A3082" s="3">
        <v>43739</v>
      </c>
      <c r="B3082" s="2">
        <f>Table3[[#This Row],[t0]]+1</f>
        <v>43740</v>
      </c>
      <c r="C3082" s="2">
        <f>Table3[[#This Row],[t0]]+2</f>
        <v>43741</v>
      </c>
      <c r="D3082" s="2">
        <f>Table3[[#This Row],[t0]]+3</f>
        <v>43742</v>
      </c>
      <c r="E3082" s="2">
        <f>Table3[[#This Row],[t0]]+4</f>
        <v>43743</v>
      </c>
    </row>
    <row r="3083" spans="1:5" x14ac:dyDescent="0.25">
      <c r="A3083" s="4">
        <v>43740</v>
      </c>
      <c r="B3083" s="2">
        <f>Table3[[#This Row],[t0]]+1</f>
        <v>43741</v>
      </c>
      <c r="C3083" s="2">
        <f>Table3[[#This Row],[t0]]+2</f>
        <v>43742</v>
      </c>
      <c r="D3083" s="2">
        <f>Table3[[#This Row],[t0]]+3</f>
        <v>43743</v>
      </c>
      <c r="E3083" s="2">
        <f>Table3[[#This Row],[t0]]+4</f>
        <v>43744</v>
      </c>
    </row>
    <row r="3084" spans="1:5" x14ac:dyDescent="0.25">
      <c r="A3084" s="3">
        <v>43743</v>
      </c>
      <c r="B3084" s="2">
        <f>Table3[[#This Row],[t0]]+1</f>
        <v>43744</v>
      </c>
      <c r="C3084" s="2">
        <f>Table3[[#This Row],[t0]]+2</f>
        <v>43745</v>
      </c>
      <c r="D3084" s="2">
        <f>Table3[[#This Row],[t0]]+3</f>
        <v>43746</v>
      </c>
      <c r="E3084" s="2">
        <f>Table3[[#This Row],[t0]]+4</f>
        <v>43747</v>
      </c>
    </row>
    <row r="3085" spans="1:5" x14ac:dyDescent="0.25">
      <c r="A3085" s="4">
        <v>43744</v>
      </c>
      <c r="B3085" s="2">
        <f>Table3[[#This Row],[t0]]+1</f>
        <v>43745</v>
      </c>
      <c r="C3085" s="2">
        <f>Table3[[#This Row],[t0]]+2</f>
        <v>43746</v>
      </c>
      <c r="D3085" s="2">
        <f>Table3[[#This Row],[t0]]+3</f>
        <v>43747</v>
      </c>
      <c r="E3085" s="2">
        <f>Table3[[#This Row],[t0]]+4</f>
        <v>43748</v>
      </c>
    </row>
    <row r="3086" spans="1:5" x14ac:dyDescent="0.25">
      <c r="A3086" s="3">
        <v>43748</v>
      </c>
      <c r="B3086" s="2">
        <f>Table3[[#This Row],[t0]]+1</f>
        <v>43749</v>
      </c>
      <c r="C3086" s="2">
        <f>Table3[[#This Row],[t0]]+2</f>
        <v>43750</v>
      </c>
      <c r="D3086" s="2">
        <f>Table3[[#This Row],[t0]]+3</f>
        <v>43751</v>
      </c>
      <c r="E3086" s="2">
        <f>Table3[[#This Row],[t0]]+4</f>
        <v>43752</v>
      </c>
    </row>
    <row r="3087" spans="1:5" x14ac:dyDescent="0.25">
      <c r="A3087" s="4">
        <v>43749</v>
      </c>
      <c r="B3087" s="2">
        <f>Table3[[#This Row],[t0]]+1</f>
        <v>43750</v>
      </c>
      <c r="C3087" s="2">
        <f>Table3[[#This Row],[t0]]+2</f>
        <v>43751</v>
      </c>
      <c r="D3087" s="2">
        <f>Table3[[#This Row],[t0]]+3</f>
        <v>43752</v>
      </c>
      <c r="E3087" s="2">
        <f>Table3[[#This Row],[t0]]+4</f>
        <v>43753</v>
      </c>
    </row>
    <row r="3088" spans="1:5" x14ac:dyDescent="0.25">
      <c r="A3088" s="3">
        <v>43750</v>
      </c>
      <c r="B3088" s="2">
        <f>Table3[[#This Row],[t0]]+1</f>
        <v>43751</v>
      </c>
      <c r="C3088" s="2">
        <f>Table3[[#This Row],[t0]]+2</f>
        <v>43752</v>
      </c>
      <c r="D3088" s="2">
        <f>Table3[[#This Row],[t0]]+3</f>
        <v>43753</v>
      </c>
      <c r="E3088" s="2">
        <f>Table3[[#This Row],[t0]]+4</f>
        <v>43754</v>
      </c>
    </row>
    <row r="3089" spans="1:5" x14ac:dyDescent="0.25">
      <c r="A3089" s="4">
        <v>43753</v>
      </c>
      <c r="B3089" s="2">
        <f>Table3[[#This Row],[t0]]+1</f>
        <v>43754</v>
      </c>
      <c r="C3089" s="2">
        <f>Table3[[#This Row],[t0]]+2</f>
        <v>43755</v>
      </c>
      <c r="D3089" s="2">
        <f>Table3[[#This Row],[t0]]+3</f>
        <v>43756</v>
      </c>
      <c r="E3089" s="2">
        <f>Table3[[#This Row],[t0]]+4</f>
        <v>43757</v>
      </c>
    </row>
    <row r="3090" spans="1:5" x14ac:dyDescent="0.25">
      <c r="A3090" s="3">
        <v>43753</v>
      </c>
      <c r="B3090" s="2">
        <f>Table3[[#This Row],[t0]]+1</f>
        <v>43754</v>
      </c>
      <c r="C3090" s="2">
        <f>Table3[[#This Row],[t0]]+2</f>
        <v>43755</v>
      </c>
      <c r="D3090" s="2">
        <f>Table3[[#This Row],[t0]]+3</f>
        <v>43756</v>
      </c>
      <c r="E3090" s="2">
        <f>Table3[[#This Row],[t0]]+4</f>
        <v>43757</v>
      </c>
    </row>
    <row r="3091" spans="1:5" x14ac:dyDescent="0.25">
      <c r="A3091" s="4">
        <v>43753</v>
      </c>
      <c r="B3091" s="2">
        <f>Table3[[#This Row],[t0]]+1</f>
        <v>43754</v>
      </c>
      <c r="C3091" s="2">
        <f>Table3[[#This Row],[t0]]+2</f>
        <v>43755</v>
      </c>
      <c r="D3091" s="2">
        <f>Table3[[#This Row],[t0]]+3</f>
        <v>43756</v>
      </c>
      <c r="E3091" s="2">
        <f>Table3[[#This Row],[t0]]+4</f>
        <v>43757</v>
      </c>
    </row>
    <row r="3092" spans="1:5" x14ac:dyDescent="0.25">
      <c r="A3092" s="3">
        <v>43753</v>
      </c>
      <c r="B3092" s="2">
        <f>Table3[[#This Row],[t0]]+1</f>
        <v>43754</v>
      </c>
      <c r="C3092" s="2">
        <f>Table3[[#This Row],[t0]]+2</f>
        <v>43755</v>
      </c>
      <c r="D3092" s="2">
        <f>Table3[[#This Row],[t0]]+3</f>
        <v>43756</v>
      </c>
      <c r="E3092" s="2">
        <f>Table3[[#This Row],[t0]]+4</f>
        <v>43757</v>
      </c>
    </row>
    <row r="3093" spans="1:5" x14ac:dyDescent="0.25">
      <c r="A3093" s="4">
        <v>43753</v>
      </c>
      <c r="B3093" s="2">
        <f>Table3[[#This Row],[t0]]+1</f>
        <v>43754</v>
      </c>
      <c r="C3093" s="2">
        <f>Table3[[#This Row],[t0]]+2</f>
        <v>43755</v>
      </c>
      <c r="D3093" s="2">
        <f>Table3[[#This Row],[t0]]+3</f>
        <v>43756</v>
      </c>
      <c r="E3093" s="2">
        <f>Table3[[#This Row],[t0]]+4</f>
        <v>43757</v>
      </c>
    </row>
    <row r="3094" spans="1:5" x14ac:dyDescent="0.25">
      <c r="A3094" s="3">
        <v>43757</v>
      </c>
      <c r="B3094" s="2">
        <f>Table3[[#This Row],[t0]]+1</f>
        <v>43758</v>
      </c>
      <c r="C3094" s="2">
        <f>Table3[[#This Row],[t0]]+2</f>
        <v>43759</v>
      </c>
      <c r="D3094" s="2">
        <f>Table3[[#This Row],[t0]]+3</f>
        <v>43760</v>
      </c>
      <c r="E3094" s="2">
        <f>Table3[[#This Row],[t0]]+4</f>
        <v>43761</v>
      </c>
    </row>
    <row r="3095" spans="1:5" x14ac:dyDescent="0.25">
      <c r="A3095" s="4">
        <v>43757</v>
      </c>
      <c r="B3095" s="2">
        <f>Table3[[#This Row],[t0]]+1</f>
        <v>43758</v>
      </c>
      <c r="C3095" s="2">
        <f>Table3[[#This Row],[t0]]+2</f>
        <v>43759</v>
      </c>
      <c r="D3095" s="2">
        <f>Table3[[#This Row],[t0]]+3</f>
        <v>43760</v>
      </c>
      <c r="E3095" s="2">
        <f>Table3[[#This Row],[t0]]+4</f>
        <v>43761</v>
      </c>
    </row>
    <row r="3096" spans="1:5" x14ac:dyDescent="0.25">
      <c r="A3096" s="3">
        <v>43759</v>
      </c>
      <c r="B3096" s="2">
        <f>Table3[[#This Row],[t0]]+1</f>
        <v>43760</v>
      </c>
      <c r="C3096" s="2">
        <f>Table3[[#This Row],[t0]]+2</f>
        <v>43761</v>
      </c>
      <c r="D3096" s="2">
        <f>Table3[[#This Row],[t0]]+3</f>
        <v>43762</v>
      </c>
      <c r="E3096" s="2">
        <f>Table3[[#This Row],[t0]]+4</f>
        <v>43763</v>
      </c>
    </row>
    <row r="3097" spans="1:5" x14ac:dyDescent="0.25">
      <c r="A3097" s="4">
        <v>43760</v>
      </c>
      <c r="B3097" s="2">
        <f>Table3[[#This Row],[t0]]+1</f>
        <v>43761</v>
      </c>
      <c r="C3097" s="2">
        <f>Table3[[#This Row],[t0]]+2</f>
        <v>43762</v>
      </c>
      <c r="D3097" s="2">
        <f>Table3[[#This Row],[t0]]+3</f>
        <v>43763</v>
      </c>
      <c r="E3097" s="2">
        <f>Table3[[#This Row],[t0]]+4</f>
        <v>43764</v>
      </c>
    </row>
    <row r="3098" spans="1:5" x14ac:dyDescent="0.25">
      <c r="A3098" s="3">
        <v>43762</v>
      </c>
      <c r="B3098" s="2">
        <f>Table3[[#This Row],[t0]]+1</f>
        <v>43763</v>
      </c>
      <c r="C3098" s="2">
        <f>Table3[[#This Row],[t0]]+2</f>
        <v>43764</v>
      </c>
      <c r="D3098" s="2">
        <f>Table3[[#This Row],[t0]]+3</f>
        <v>43765</v>
      </c>
      <c r="E3098" s="2">
        <f>Table3[[#This Row],[t0]]+4</f>
        <v>43766</v>
      </c>
    </row>
    <row r="3099" spans="1:5" x14ac:dyDescent="0.25">
      <c r="A3099" s="4">
        <v>43762</v>
      </c>
      <c r="B3099" s="2">
        <f>Table3[[#This Row],[t0]]+1</f>
        <v>43763</v>
      </c>
      <c r="C3099" s="2">
        <f>Table3[[#This Row],[t0]]+2</f>
        <v>43764</v>
      </c>
      <c r="D3099" s="2">
        <f>Table3[[#This Row],[t0]]+3</f>
        <v>43765</v>
      </c>
      <c r="E3099" s="2">
        <f>Table3[[#This Row],[t0]]+4</f>
        <v>43766</v>
      </c>
    </row>
    <row r="3100" spans="1:5" x14ac:dyDescent="0.25">
      <c r="A3100" s="3">
        <v>43763</v>
      </c>
      <c r="B3100" s="2">
        <f>Table3[[#This Row],[t0]]+1</f>
        <v>43764</v>
      </c>
      <c r="C3100" s="2">
        <f>Table3[[#This Row],[t0]]+2</f>
        <v>43765</v>
      </c>
      <c r="D3100" s="2">
        <f>Table3[[#This Row],[t0]]+3</f>
        <v>43766</v>
      </c>
      <c r="E3100" s="2">
        <f>Table3[[#This Row],[t0]]+4</f>
        <v>43767</v>
      </c>
    </row>
    <row r="3101" spans="1:5" x14ac:dyDescent="0.25">
      <c r="A3101" s="4">
        <v>43764</v>
      </c>
      <c r="B3101" s="2">
        <f>Table3[[#This Row],[t0]]+1</f>
        <v>43765</v>
      </c>
      <c r="C3101" s="2">
        <f>Table3[[#This Row],[t0]]+2</f>
        <v>43766</v>
      </c>
      <c r="D3101" s="2">
        <f>Table3[[#This Row],[t0]]+3</f>
        <v>43767</v>
      </c>
      <c r="E3101" s="2">
        <f>Table3[[#This Row],[t0]]+4</f>
        <v>43768</v>
      </c>
    </row>
    <row r="3102" spans="1:5" x14ac:dyDescent="0.25">
      <c r="A3102" s="3">
        <v>43764</v>
      </c>
      <c r="B3102" s="2">
        <f>Table3[[#This Row],[t0]]+1</f>
        <v>43765</v>
      </c>
      <c r="C3102" s="2">
        <f>Table3[[#This Row],[t0]]+2</f>
        <v>43766</v>
      </c>
      <c r="D3102" s="2">
        <f>Table3[[#This Row],[t0]]+3</f>
        <v>43767</v>
      </c>
      <c r="E3102" s="2">
        <f>Table3[[#This Row],[t0]]+4</f>
        <v>43768</v>
      </c>
    </row>
    <row r="3103" spans="1:5" x14ac:dyDescent="0.25">
      <c r="A3103" s="4">
        <v>43765</v>
      </c>
      <c r="B3103" s="2">
        <f>Table3[[#This Row],[t0]]+1</f>
        <v>43766</v>
      </c>
      <c r="C3103" s="2">
        <f>Table3[[#This Row],[t0]]+2</f>
        <v>43767</v>
      </c>
      <c r="D3103" s="2">
        <f>Table3[[#This Row],[t0]]+3</f>
        <v>43768</v>
      </c>
      <c r="E3103" s="2">
        <f>Table3[[#This Row],[t0]]+4</f>
        <v>43769</v>
      </c>
    </row>
    <row r="3104" spans="1:5" x14ac:dyDescent="0.25">
      <c r="A3104" s="3">
        <v>43766</v>
      </c>
      <c r="B3104" s="2">
        <f>Table3[[#This Row],[t0]]+1</f>
        <v>43767</v>
      </c>
      <c r="C3104" s="2">
        <f>Table3[[#This Row],[t0]]+2</f>
        <v>43768</v>
      </c>
      <c r="D3104" s="2">
        <f>Table3[[#This Row],[t0]]+3</f>
        <v>43769</v>
      </c>
      <c r="E3104" s="2">
        <f>Table3[[#This Row],[t0]]+4</f>
        <v>43770</v>
      </c>
    </row>
    <row r="3105" spans="1:5" x14ac:dyDescent="0.25">
      <c r="A3105" s="4">
        <v>43766</v>
      </c>
      <c r="B3105" s="2">
        <f>Table3[[#This Row],[t0]]+1</f>
        <v>43767</v>
      </c>
      <c r="C3105" s="2">
        <f>Table3[[#This Row],[t0]]+2</f>
        <v>43768</v>
      </c>
      <c r="D3105" s="2">
        <f>Table3[[#This Row],[t0]]+3</f>
        <v>43769</v>
      </c>
      <c r="E3105" s="2">
        <f>Table3[[#This Row],[t0]]+4</f>
        <v>43770</v>
      </c>
    </row>
    <row r="3106" spans="1:5" x14ac:dyDescent="0.25">
      <c r="A3106" s="3">
        <v>43769</v>
      </c>
      <c r="B3106" s="2">
        <f>Table3[[#This Row],[t0]]+1</f>
        <v>43770</v>
      </c>
      <c r="C3106" s="2">
        <f>Table3[[#This Row],[t0]]+2</f>
        <v>43771</v>
      </c>
      <c r="D3106" s="2">
        <f>Table3[[#This Row],[t0]]+3</f>
        <v>43772</v>
      </c>
      <c r="E3106" s="2">
        <f>Table3[[#This Row],[t0]]+4</f>
        <v>43773</v>
      </c>
    </row>
    <row r="3107" spans="1:5" x14ac:dyDescent="0.25">
      <c r="A3107" s="4">
        <v>43776</v>
      </c>
      <c r="B3107" s="2">
        <f>Table3[[#This Row],[t0]]+1</f>
        <v>43777</v>
      </c>
      <c r="C3107" s="2">
        <f>Table3[[#This Row],[t0]]+2</f>
        <v>43778</v>
      </c>
      <c r="D3107" s="2">
        <f>Table3[[#This Row],[t0]]+3</f>
        <v>43779</v>
      </c>
      <c r="E3107" s="2">
        <f>Table3[[#This Row],[t0]]+4</f>
        <v>43780</v>
      </c>
    </row>
    <row r="3108" spans="1:5" x14ac:dyDescent="0.25">
      <c r="A3108" s="3">
        <v>43785</v>
      </c>
      <c r="B3108" s="2">
        <f>Table3[[#This Row],[t0]]+1</f>
        <v>43786</v>
      </c>
      <c r="C3108" s="2">
        <f>Table3[[#This Row],[t0]]+2</f>
        <v>43787</v>
      </c>
      <c r="D3108" s="2">
        <f>Table3[[#This Row],[t0]]+3</f>
        <v>43788</v>
      </c>
      <c r="E3108" s="2">
        <f>Table3[[#This Row],[t0]]+4</f>
        <v>43789</v>
      </c>
    </row>
    <row r="3109" spans="1:5" x14ac:dyDescent="0.25">
      <c r="A3109" s="4">
        <v>43788</v>
      </c>
      <c r="B3109" s="2">
        <f>Table3[[#This Row],[t0]]+1</f>
        <v>43789</v>
      </c>
      <c r="C3109" s="2">
        <f>Table3[[#This Row],[t0]]+2</f>
        <v>43790</v>
      </c>
      <c r="D3109" s="2">
        <f>Table3[[#This Row],[t0]]+3</f>
        <v>43791</v>
      </c>
      <c r="E3109" s="2">
        <f>Table3[[#This Row],[t0]]+4</f>
        <v>43792</v>
      </c>
    </row>
    <row r="3110" spans="1:5" x14ac:dyDescent="0.25">
      <c r="A3110" s="3">
        <v>43789</v>
      </c>
      <c r="B3110" s="2">
        <f>Table3[[#This Row],[t0]]+1</f>
        <v>43790</v>
      </c>
      <c r="C3110" s="2">
        <f>Table3[[#This Row],[t0]]+2</f>
        <v>43791</v>
      </c>
      <c r="D3110" s="2">
        <f>Table3[[#This Row],[t0]]+3</f>
        <v>43792</v>
      </c>
      <c r="E3110" s="2">
        <f>Table3[[#This Row],[t0]]+4</f>
        <v>43793</v>
      </c>
    </row>
    <row r="3111" spans="1:5" x14ac:dyDescent="0.25">
      <c r="A3111" s="4">
        <v>43789</v>
      </c>
      <c r="B3111" s="2">
        <f>Table3[[#This Row],[t0]]+1</f>
        <v>43790</v>
      </c>
      <c r="C3111" s="2">
        <f>Table3[[#This Row],[t0]]+2</f>
        <v>43791</v>
      </c>
      <c r="D3111" s="2">
        <f>Table3[[#This Row],[t0]]+3</f>
        <v>43792</v>
      </c>
      <c r="E3111" s="2">
        <f>Table3[[#This Row],[t0]]+4</f>
        <v>43793</v>
      </c>
    </row>
    <row r="3112" spans="1:5" x14ac:dyDescent="0.25">
      <c r="A3112" s="3">
        <v>43792</v>
      </c>
      <c r="B3112" s="2">
        <f>Table3[[#This Row],[t0]]+1</f>
        <v>43793</v>
      </c>
      <c r="C3112" s="2">
        <f>Table3[[#This Row],[t0]]+2</f>
        <v>43794</v>
      </c>
      <c r="D3112" s="2">
        <f>Table3[[#This Row],[t0]]+3</f>
        <v>43795</v>
      </c>
      <c r="E3112" s="2">
        <f>Table3[[#This Row],[t0]]+4</f>
        <v>43796</v>
      </c>
    </row>
    <row r="3113" spans="1:5" x14ac:dyDescent="0.25">
      <c r="A3113" s="4">
        <v>43794</v>
      </c>
      <c r="B3113" s="2">
        <f>Table3[[#This Row],[t0]]+1</f>
        <v>43795</v>
      </c>
      <c r="C3113" s="2">
        <f>Table3[[#This Row],[t0]]+2</f>
        <v>43796</v>
      </c>
      <c r="D3113" s="2">
        <f>Table3[[#This Row],[t0]]+3</f>
        <v>43797</v>
      </c>
      <c r="E3113" s="2">
        <f>Table3[[#This Row],[t0]]+4</f>
        <v>43798</v>
      </c>
    </row>
    <row r="3114" spans="1:5" x14ac:dyDescent="0.25">
      <c r="A3114" s="3">
        <v>43796</v>
      </c>
      <c r="B3114" s="2">
        <f>Table3[[#This Row],[t0]]+1</f>
        <v>43797</v>
      </c>
      <c r="C3114" s="2">
        <f>Table3[[#This Row],[t0]]+2</f>
        <v>43798</v>
      </c>
      <c r="D3114" s="2">
        <f>Table3[[#This Row],[t0]]+3</f>
        <v>43799</v>
      </c>
      <c r="E3114" s="2">
        <f>Table3[[#This Row],[t0]]+4</f>
        <v>43800</v>
      </c>
    </row>
    <row r="3115" spans="1:5" x14ac:dyDescent="0.25">
      <c r="A3115" s="4">
        <v>43798</v>
      </c>
      <c r="B3115" s="2">
        <f>Table3[[#This Row],[t0]]+1</f>
        <v>43799</v>
      </c>
      <c r="C3115" s="2">
        <f>Table3[[#This Row],[t0]]+2</f>
        <v>43800</v>
      </c>
      <c r="D3115" s="2">
        <f>Table3[[#This Row],[t0]]+3</f>
        <v>43801</v>
      </c>
      <c r="E3115" s="2">
        <f>Table3[[#This Row],[t0]]+4</f>
        <v>43802</v>
      </c>
    </row>
    <row r="3116" spans="1:5" x14ac:dyDescent="0.25">
      <c r="A3116" s="3">
        <v>43798</v>
      </c>
      <c r="B3116" s="2">
        <f>Table3[[#This Row],[t0]]+1</f>
        <v>43799</v>
      </c>
      <c r="C3116" s="2">
        <f>Table3[[#This Row],[t0]]+2</f>
        <v>43800</v>
      </c>
      <c r="D3116" s="2">
        <f>Table3[[#This Row],[t0]]+3</f>
        <v>43801</v>
      </c>
      <c r="E3116" s="2">
        <f>Table3[[#This Row],[t0]]+4</f>
        <v>43802</v>
      </c>
    </row>
    <row r="3117" spans="1:5" x14ac:dyDescent="0.25">
      <c r="A3117" s="4">
        <v>43798</v>
      </c>
      <c r="B3117" s="2">
        <f>Table3[[#This Row],[t0]]+1</f>
        <v>43799</v>
      </c>
      <c r="C3117" s="2">
        <f>Table3[[#This Row],[t0]]+2</f>
        <v>43800</v>
      </c>
      <c r="D3117" s="2">
        <f>Table3[[#This Row],[t0]]+3</f>
        <v>43801</v>
      </c>
      <c r="E3117" s="2">
        <f>Table3[[#This Row],[t0]]+4</f>
        <v>43802</v>
      </c>
    </row>
    <row r="3118" spans="1:5" x14ac:dyDescent="0.25">
      <c r="A3118" s="3">
        <v>43799</v>
      </c>
      <c r="B3118" s="2">
        <f>Table3[[#This Row],[t0]]+1</f>
        <v>43800</v>
      </c>
      <c r="C3118" s="2">
        <f>Table3[[#This Row],[t0]]+2</f>
        <v>43801</v>
      </c>
      <c r="D3118" s="2">
        <f>Table3[[#This Row],[t0]]+3</f>
        <v>43802</v>
      </c>
      <c r="E3118" s="2">
        <f>Table3[[#This Row],[t0]]+4</f>
        <v>43803</v>
      </c>
    </row>
    <row r="3119" spans="1:5" x14ac:dyDescent="0.25">
      <c r="A3119" s="4">
        <v>43799</v>
      </c>
      <c r="B3119" s="2">
        <f>Table3[[#This Row],[t0]]+1</f>
        <v>43800</v>
      </c>
      <c r="C3119" s="2">
        <f>Table3[[#This Row],[t0]]+2</f>
        <v>43801</v>
      </c>
      <c r="D3119" s="2">
        <f>Table3[[#This Row],[t0]]+3</f>
        <v>43802</v>
      </c>
      <c r="E3119" s="2">
        <f>Table3[[#This Row],[t0]]+4</f>
        <v>43803</v>
      </c>
    </row>
    <row r="3120" spans="1:5" x14ac:dyDescent="0.25">
      <c r="A3120" s="3">
        <v>43799</v>
      </c>
      <c r="B3120" s="2">
        <f>Table3[[#This Row],[t0]]+1</f>
        <v>43800</v>
      </c>
      <c r="C3120" s="2">
        <f>Table3[[#This Row],[t0]]+2</f>
        <v>43801</v>
      </c>
      <c r="D3120" s="2">
        <f>Table3[[#This Row],[t0]]+3</f>
        <v>43802</v>
      </c>
      <c r="E3120" s="2">
        <f>Table3[[#This Row],[t0]]+4</f>
        <v>43803</v>
      </c>
    </row>
    <row r="3121" spans="1:5" x14ac:dyDescent="0.25">
      <c r="A3121" s="4">
        <v>43801</v>
      </c>
      <c r="B3121" s="2">
        <f>Table3[[#This Row],[t0]]+1</f>
        <v>43802</v>
      </c>
      <c r="C3121" s="2">
        <f>Table3[[#This Row],[t0]]+2</f>
        <v>43803</v>
      </c>
      <c r="D3121" s="2">
        <f>Table3[[#This Row],[t0]]+3</f>
        <v>43804</v>
      </c>
      <c r="E3121" s="2">
        <f>Table3[[#This Row],[t0]]+4</f>
        <v>43805</v>
      </c>
    </row>
    <row r="3122" spans="1:5" x14ac:dyDescent="0.25">
      <c r="A3122" s="3">
        <v>43801</v>
      </c>
      <c r="B3122" s="2">
        <f>Table3[[#This Row],[t0]]+1</f>
        <v>43802</v>
      </c>
      <c r="C3122" s="2">
        <f>Table3[[#This Row],[t0]]+2</f>
        <v>43803</v>
      </c>
      <c r="D3122" s="2">
        <f>Table3[[#This Row],[t0]]+3</f>
        <v>43804</v>
      </c>
      <c r="E3122" s="2">
        <f>Table3[[#This Row],[t0]]+4</f>
        <v>43805</v>
      </c>
    </row>
    <row r="3123" spans="1:5" x14ac:dyDescent="0.25">
      <c r="A3123" s="4">
        <v>43804</v>
      </c>
      <c r="B3123" s="2">
        <f>Table3[[#This Row],[t0]]+1</f>
        <v>43805</v>
      </c>
      <c r="C3123" s="2">
        <f>Table3[[#This Row],[t0]]+2</f>
        <v>43806</v>
      </c>
      <c r="D3123" s="2">
        <f>Table3[[#This Row],[t0]]+3</f>
        <v>43807</v>
      </c>
      <c r="E3123" s="2">
        <f>Table3[[#This Row],[t0]]+4</f>
        <v>43808</v>
      </c>
    </row>
    <row r="3124" spans="1:5" x14ac:dyDescent="0.25">
      <c r="A3124" s="3">
        <v>43805</v>
      </c>
      <c r="B3124" s="2">
        <f>Table3[[#This Row],[t0]]+1</f>
        <v>43806</v>
      </c>
      <c r="C3124" s="2">
        <f>Table3[[#This Row],[t0]]+2</f>
        <v>43807</v>
      </c>
      <c r="D3124" s="2">
        <f>Table3[[#This Row],[t0]]+3</f>
        <v>43808</v>
      </c>
      <c r="E3124" s="2">
        <f>Table3[[#This Row],[t0]]+4</f>
        <v>43809</v>
      </c>
    </row>
    <row r="3125" spans="1:5" x14ac:dyDescent="0.25">
      <c r="A3125" s="4">
        <v>43810</v>
      </c>
      <c r="B3125" s="2">
        <f>Table3[[#This Row],[t0]]+1</f>
        <v>43811</v>
      </c>
      <c r="C3125" s="2">
        <f>Table3[[#This Row],[t0]]+2</f>
        <v>43812</v>
      </c>
      <c r="D3125" s="2">
        <f>Table3[[#This Row],[t0]]+3</f>
        <v>43813</v>
      </c>
      <c r="E3125" s="2">
        <f>Table3[[#This Row],[t0]]+4</f>
        <v>43814</v>
      </c>
    </row>
    <row r="3126" spans="1:5" x14ac:dyDescent="0.25">
      <c r="A3126" s="3">
        <v>43811</v>
      </c>
      <c r="B3126" s="2">
        <f>Table3[[#This Row],[t0]]+1</f>
        <v>43812</v>
      </c>
      <c r="C3126" s="2">
        <f>Table3[[#This Row],[t0]]+2</f>
        <v>43813</v>
      </c>
      <c r="D3126" s="2">
        <f>Table3[[#This Row],[t0]]+3</f>
        <v>43814</v>
      </c>
      <c r="E3126" s="2">
        <f>Table3[[#This Row],[t0]]+4</f>
        <v>43815</v>
      </c>
    </row>
    <row r="3127" spans="1:5" x14ac:dyDescent="0.25">
      <c r="A3127" s="4">
        <v>43812</v>
      </c>
      <c r="B3127" s="2">
        <f>Table3[[#This Row],[t0]]+1</f>
        <v>43813</v>
      </c>
      <c r="C3127" s="2">
        <f>Table3[[#This Row],[t0]]+2</f>
        <v>43814</v>
      </c>
      <c r="D3127" s="2">
        <f>Table3[[#This Row],[t0]]+3</f>
        <v>43815</v>
      </c>
      <c r="E3127" s="2">
        <f>Table3[[#This Row],[t0]]+4</f>
        <v>43816</v>
      </c>
    </row>
    <row r="3128" spans="1:5" x14ac:dyDescent="0.25">
      <c r="A3128" s="3">
        <v>43812</v>
      </c>
      <c r="B3128" s="2">
        <f>Table3[[#This Row],[t0]]+1</f>
        <v>43813</v>
      </c>
      <c r="C3128" s="2">
        <f>Table3[[#This Row],[t0]]+2</f>
        <v>43814</v>
      </c>
      <c r="D3128" s="2">
        <f>Table3[[#This Row],[t0]]+3</f>
        <v>43815</v>
      </c>
      <c r="E3128" s="2">
        <f>Table3[[#This Row],[t0]]+4</f>
        <v>43816</v>
      </c>
    </row>
    <row r="3129" spans="1:5" x14ac:dyDescent="0.25">
      <c r="A3129" s="4">
        <v>43814</v>
      </c>
      <c r="B3129" s="2">
        <f>Table3[[#This Row],[t0]]+1</f>
        <v>43815</v>
      </c>
      <c r="C3129" s="2">
        <f>Table3[[#This Row],[t0]]+2</f>
        <v>43816</v>
      </c>
      <c r="D3129" s="2">
        <f>Table3[[#This Row],[t0]]+3</f>
        <v>43817</v>
      </c>
      <c r="E3129" s="2">
        <f>Table3[[#This Row],[t0]]+4</f>
        <v>43818</v>
      </c>
    </row>
    <row r="3130" spans="1:5" x14ac:dyDescent="0.25">
      <c r="A3130" s="3">
        <v>43817</v>
      </c>
      <c r="B3130" s="2">
        <f>Table3[[#This Row],[t0]]+1</f>
        <v>43818</v>
      </c>
      <c r="C3130" s="2">
        <f>Table3[[#This Row],[t0]]+2</f>
        <v>43819</v>
      </c>
      <c r="D3130" s="2">
        <f>Table3[[#This Row],[t0]]+3</f>
        <v>43820</v>
      </c>
      <c r="E3130" s="2">
        <f>Table3[[#This Row],[t0]]+4</f>
        <v>43821</v>
      </c>
    </row>
    <row r="3131" spans="1:5" x14ac:dyDescent="0.25">
      <c r="A3131" s="4">
        <v>43817</v>
      </c>
      <c r="B3131" s="2">
        <f>Table3[[#This Row],[t0]]+1</f>
        <v>43818</v>
      </c>
      <c r="C3131" s="2">
        <f>Table3[[#This Row],[t0]]+2</f>
        <v>43819</v>
      </c>
      <c r="D3131" s="2">
        <f>Table3[[#This Row],[t0]]+3</f>
        <v>43820</v>
      </c>
      <c r="E3131" s="2">
        <f>Table3[[#This Row],[t0]]+4</f>
        <v>43821</v>
      </c>
    </row>
    <row r="3132" spans="1:5" x14ac:dyDescent="0.25">
      <c r="A3132" s="3">
        <v>43817</v>
      </c>
      <c r="B3132" s="2">
        <f>Table3[[#This Row],[t0]]+1</f>
        <v>43818</v>
      </c>
      <c r="C3132" s="2">
        <f>Table3[[#This Row],[t0]]+2</f>
        <v>43819</v>
      </c>
      <c r="D3132" s="2">
        <f>Table3[[#This Row],[t0]]+3</f>
        <v>43820</v>
      </c>
      <c r="E3132" s="2">
        <f>Table3[[#This Row],[t0]]+4</f>
        <v>43821</v>
      </c>
    </row>
    <row r="3133" spans="1:5" x14ac:dyDescent="0.25">
      <c r="A3133" s="4">
        <v>43818</v>
      </c>
      <c r="B3133" s="2">
        <f>Table3[[#This Row],[t0]]+1</f>
        <v>43819</v>
      </c>
      <c r="C3133" s="2">
        <f>Table3[[#This Row],[t0]]+2</f>
        <v>43820</v>
      </c>
      <c r="D3133" s="2">
        <f>Table3[[#This Row],[t0]]+3</f>
        <v>43821</v>
      </c>
      <c r="E3133" s="2">
        <f>Table3[[#This Row],[t0]]+4</f>
        <v>43822</v>
      </c>
    </row>
    <row r="3134" spans="1:5" x14ac:dyDescent="0.25">
      <c r="A3134" s="3">
        <v>43820</v>
      </c>
      <c r="B3134" s="2">
        <f>Table3[[#This Row],[t0]]+1</f>
        <v>43821</v>
      </c>
      <c r="C3134" s="2">
        <f>Table3[[#This Row],[t0]]+2</f>
        <v>43822</v>
      </c>
      <c r="D3134" s="2">
        <f>Table3[[#This Row],[t0]]+3</f>
        <v>43823</v>
      </c>
      <c r="E3134" s="2">
        <f>Table3[[#This Row],[t0]]+4</f>
        <v>43824</v>
      </c>
    </row>
    <row r="3135" spans="1:5" x14ac:dyDescent="0.25">
      <c r="A3135" s="4">
        <v>43824</v>
      </c>
      <c r="B3135" s="2">
        <f>Table3[[#This Row],[t0]]+1</f>
        <v>43825</v>
      </c>
      <c r="C3135" s="2">
        <f>Table3[[#This Row],[t0]]+2</f>
        <v>43826</v>
      </c>
      <c r="D3135" s="2">
        <f>Table3[[#This Row],[t0]]+3</f>
        <v>43827</v>
      </c>
      <c r="E3135" s="2">
        <f>Table3[[#This Row],[t0]]+4</f>
        <v>43828</v>
      </c>
    </row>
    <row r="3136" spans="1:5" x14ac:dyDescent="0.25">
      <c r="A3136" s="3">
        <v>43825</v>
      </c>
      <c r="B3136" s="2">
        <f>Table3[[#This Row],[t0]]+1</f>
        <v>43826</v>
      </c>
      <c r="C3136" s="2">
        <f>Table3[[#This Row],[t0]]+2</f>
        <v>43827</v>
      </c>
      <c r="D3136" s="2">
        <f>Table3[[#This Row],[t0]]+3</f>
        <v>43828</v>
      </c>
      <c r="E3136" s="2">
        <f>Table3[[#This Row],[t0]]+4</f>
        <v>43829</v>
      </c>
    </row>
    <row r="3137" spans="1:5" x14ac:dyDescent="0.25">
      <c r="A3137" s="4">
        <v>43826</v>
      </c>
      <c r="B3137" s="2">
        <f>Table3[[#This Row],[t0]]+1</f>
        <v>43827</v>
      </c>
      <c r="C3137" s="2">
        <f>Table3[[#This Row],[t0]]+2</f>
        <v>43828</v>
      </c>
      <c r="D3137" s="2">
        <f>Table3[[#This Row],[t0]]+3</f>
        <v>43829</v>
      </c>
      <c r="E3137" s="2">
        <f>Table3[[#This Row],[t0]]+4</f>
        <v>43830</v>
      </c>
    </row>
    <row r="3138" spans="1:5" x14ac:dyDescent="0.25">
      <c r="A3138" s="3">
        <v>43830</v>
      </c>
      <c r="B3138" s="2">
        <f>Table3[[#This Row],[t0]]+1</f>
        <v>43831</v>
      </c>
      <c r="C3138" s="2">
        <f>Table3[[#This Row],[t0]]+2</f>
        <v>43832</v>
      </c>
      <c r="D3138" s="2">
        <f>Table3[[#This Row],[t0]]+3</f>
        <v>43833</v>
      </c>
      <c r="E3138" s="2">
        <f>Table3[[#This Row],[t0]]+4</f>
        <v>43834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4217C-9E0F-4BC8-9B85-F5756EBD9EF6}">
  <dimension ref="A1:E583"/>
  <sheetViews>
    <sheetView topLeftCell="A571" workbookViewId="0">
      <selection activeCell="A583" sqref="A583"/>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36935</v>
      </c>
      <c r="B2" s="2">
        <f>Table4[[#This Row],[t0]]+1</f>
        <v>36936</v>
      </c>
      <c r="C2" s="2">
        <f>Table4[[#This Row],[t0]]+2</f>
        <v>36937</v>
      </c>
      <c r="D2" s="2">
        <f>Table4[[#This Row],[t0]]+3</f>
        <v>36938</v>
      </c>
      <c r="E2" s="2">
        <f>Table4[[#This Row],[t0]]+4</f>
        <v>36939</v>
      </c>
    </row>
    <row r="3" spans="1:5" x14ac:dyDescent="0.25">
      <c r="A3" s="4">
        <v>36935</v>
      </c>
      <c r="B3" s="2">
        <f>Table4[[#This Row],[t0]]+1</f>
        <v>36936</v>
      </c>
      <c r="C3" s="2">
        <f>Table4[[#This Row],[t0]]+2</f>
        <v>36937</v>
      </c>
      <c r="D3" s="2">
        <f>Table4[[#This Row],[t0]]+3</f>
        <v>36938</v>
      </c>
      <c r="E3" s="2">
        <f>Table4[[#This Row],[t0]]+4</f>
        <v>36939</v>
      </c>
    </row>
    <row r="4" spans="1:5" x14ac:dyDescent="0.25">
      <c r="A4" s="3">
        <v>36945</v>
      </c>
      <c r="B4" s="2">
        <f>Table4[[#This Row],[t0]]+1</f>
        <v>36946</v>
      </c>
      <c r="C4" s="2">
        <f>Table4[[#This Row],[t0]]+2</f>
        <v>36947</v>
      </c>
      <c r="D4" s="2">
        <f>Table4[[#This Row],[t0]]+3</f>
        <v>36948</v>
      </c>
      <c r="E4" s="2">
        <f>Table4[[#This Row],[t0]]+4</f>
        <v>36949</v>
      </c>
    </row>
    <row r="5" spans="1:5" x14ac:dyDescent="0.25">
      <c r="A5" s="4">
        <v>36947</v>
      </c>
      <c r="B5" s="2">
        <f>Table4[[#This Row],[t0]]+1</f>
        <v>36948</v>
      </c>
      <c r="C5" s="2">
        <f>Table4[[#This Row],[t0]]+2</f>
        <v>36949</v>
      </c>
      <c r="D5" s="2">
        <f>Table4[[#This Row],[t0]]+3</f>
        <v>36950</v>
      </c>
      <c r="E5" s="2">
        <f>Table4[[#This Row],[t0]]+4</f>
        <v>36951</v>
      </c>
    </row>
    <row r="6" spans="1:5" x14ac:dyDescent="0.25">
      <c r="A6" s="3">
        <v>36950</v>
      </c>
      <c r="B6" s="2">
        <f>Table4[[#This Row],[t0]]+1</f>
        <v>36951</v>
      </c>
      <c r="C6" s="2">
        <f>Table4[[#This Row],[t0]]+2</f>
        <v>36952</v>
      </c>
      <c r="D6" s="2">
        <f>Table4[[#This Row],[t0]]+3</f>
        <v>36953</v>
      </c>
      <c r="E6" s="2">
        <f>Table4[[#This Row],[t0]]+4</f>
        <v>36954</v>
      </c>
    </row>
    <row r="7" spans="1:5" x14ac:dyDescent="0.25">
      <c r="A7" s="4">
        <v>36974</v>
      </c>
      <c r="B7" s="2">
        <f>Table4[[#This Row],[t0]]+1</f>
        <v>36975</v>
      </c>
      <c r="C7" s="2">
        <f>Table4[[#This Row],[t0]]+2</f>
        <v>36976</v>
      </c>
      <c r="D7" s="2">
        <f>Table4[[#This Row],[t0]]+3</f>
        <v>36977</v>
      </c>
      <c r="E7" s="2">
        <f>Table4[[#This Row],[t0]]+4</f>
        <v>36978</v>
      </c>
    </row>
    <row r="8" spans="1:5" x14ac:dyDescent="0.25">
      <c r="A8" s="3">
        <v>36993</v>
      </c>
      <c r="B8" s="2">
        <f>Table4[[#This Row],[t0]]+1</f>
        <v>36994</v>
      </c>
      <c r="C8" s="2">
        <f>Table4[[#This Row],[t0]]+2</f>
        <v>36995</v>
      </c>
      <c r="D8" s="2">
        <f>Table4[[#This Row],[t0]]+3</f>
        <v>36996</v>
      </c>
      <c r="E8" s="2">
        <f>Table4[[#This Row],[t0]]+4</f>
        <v>36997</v>
      </c>
    </row>
    <row r="9" spans="1:5" x14ac:dyDescent="0.25">
      <c r="A9" s="4">
        <v>37034</v>
      </c>
      <c r="B9" s="2">
        <f>Table4[[#This Row],[t0]]+1</f>
        <v>37035</v>
      </c>
      <c r="C9" s="2">
        <f>Table4[[#This Row],[t0]]+2</f>
        <v>37036</v>
      </c>
      <c r="D9" s="2">
        <f>Table4[[#This Row],[t0]]+3</f>
        <v>37037</v>
      </c>
      <c r="E9" s="2">
        <f>Table4[[#This Row],[t0]]+4</f>
        <v>37038</v>
      </c>
    </row>
    <row r="10" spans="1:5" x14ac:dyDescent="0.25">
      <c r="A10" s="3">
        <v>37035</v>
      </c>
      <c r="B10" s="2">
        <f>Table4[[#This Row],[t0]]+1</f>
        <v>37036</v>
      </c>
      <c r="C10" s="2">
        <f>Table4[[#This Row],[t0]]+2</f>
        <v>37037</v>
      </c>
      <c r="D10" s="2">
        <f>Table4[[#This Row],[t0]]+3</f>
        <v>37038</v>
      </c>
      <c r="E10" s="2">
        <f>Table4[[#This Row],[t0]]+4</f>
        <v>37039</v>
      </c>
    </row>
    <row r="11" spans="1:5" x14ac:dyDescent="0.25">
      <c r="A11" s="4">
        <v>37043</v>
      </c>
      <c r="B11" s="2">
        <f>Table4[[#This Row],[t0]]+1</f>
        <v>37044</v>
      </c>
      <c r="C11" s="2">
        <f>Table4[[#This Row],[t0]]+2</f>
        <v>37045</v>
      </c>
      <c r="D11" s="2">
        <f>Table4[[#This Row],[t0]]+3</f>
        <v>37046</v>
      </c>
      <c r="E11" s="2">
        <f>Table4[[#This Row],[t0]]+4</f>
        <v>37047</v>
      </c>
    </row>
    <row r="12" spans="1:5" x14ac:dyDescent="0.25">
      <c r="A12" s="3">
        <v>37047</v>
      </c>
      <c r="B12" s="2">
        <f>Table4[[#This Row],[t0]]+1</f>
        <v>37048</v>
      </c>
      <c r="C12" s="2">
        <f>Table4[[#This Row],[t0]]+2</f>
        <v>37049</v>
      </c>
      <c r="D12" s="2">
        <f>Table4[[#This Row],[t0]]+3</f>
        <v>37050</v>
      </c>
      <c r="E12" s="2">
        <f>Table4[[#This Row],[t0]]+4</f>
        <v>37051</v>
      </c>
    </row>
    <row r="13" spans="1:5" x14ac:dyDescent="0.25">
      <c r="A13" s="4">
        <v>37065</v>
      </c>
      <c r="B13" s="2">
        <f>Table4[[#This Row],[t0]]+1</f>
        <v>37066</v>
      </c>
      <c r="C13" s="2">
        <f>Table4[[#This Row],[t0]]+2</f>
        <v>37067</v>
      </c>
      <c r="D13" s="2">
        <f>Table4[[#This Row],[t0]]+3</f>
        <v>37068</v>
      </c>
      <c r="E13" s="2">
        <f>Table4[[#This Row],[t0]]+4</f>
        <v>37069</v>
      </c>
    </row>
    <row r="14" spans="1:5" x14ac:dyDescent="0.25">
      <c r="A14" s="3">
        <v>37067</v>
      </c>
      <c r="B14" s="2">
        <f>Table4[[#This Row],[t0]]+1</f>
        <v>37068</v>
      </c>
      <c r="C14" s="2">
        <f>Table4[[#This Row],[t0]]+2</f>
        <v>37069</v>
      </c>
      <c r="D14" s="2">
        <f>Table4[[#This Row],[t0]]+3</f>
        <v>37070</v>
      </c>
      <c r="E14" s="2">
        <f>Table4[[#This Row],[t0]]+4</f>
        <v>37071</v>
      </c>
    </row>
    <row r="15" spans="1:5" x14ac:dyDescent="0.25">
      <c r="A15" s="4">
        <v>37070</v>
      </c>
      <c r="B15" s="2">
        <f>Table4[[#This Row],[t0]]+1</f>
        <v>37071</v>
      </c>
      <c r="C15" s="2">
        <f>Table4[[#This Row],[t0]]+2</f>
        <v>37072</v>
      </c>
      <c r="D15" s="2">
        <f>Table4[[#This Row],[t0]]+3</f>
        <v>37073</v>
      </c>
      <c r="E15" s="2">
        <f>Table4[[#This Row],[t0]]+4</f>
        <v>37074</v>
      </c>
    </row>
    <row r="16" spans="1:5" x14ac:dyDescent="0.25">
      <c r="A16" s="3">
        <v>37082</v>
      </c>
      <c r="B16" s="2">
        <f>Table4[[#This Row],[t0]]+1</f>
        <v>37083</v>
      </c>
      <c r="C16" s="2">
        <f>Table4[[#This Row],[t0]]+2</f>
        <v>37084</v>
      </c>
      <c r="D16" s="2">
        <f>Table4[[#This Row],[t0]]+3</f>
        <v>37085</v>
      </c>
      <c r="E16" s="2">
        <f>Table4[[#This Row],[t0]]+4</f>
        <v>37086</v>
      </c>
    </row>
    <row r="17" spans="1:5" x14ac:dyDescent="0.25">
      <c r="A17" s="4">
        <v>37086</v>
      </c>
      <c r="B17" s="2">
        <f>Table4[[#This Row],[t0]]+1</f>
        <v>37087</v>
      </c>
      <c r="C17" s="2">
        <f>Table4[[#This Row],[t0]]+2</f>
        <v>37088</v>
      </c>
      <c r="D17" s="2">
        <f>Table4[[#This Row],[t0]]+3</f>
        <v>37089</v>
      </c>
      <c r="E17" s="2">
        <f>Table4[[#This Row],[t0]]+4</f>
        <v>37090</v>
      </c>
    </row>
    <row r="18" spans="1:5" x14ac:dyDescent="0.25">
      <c r="A18" s="3">
        <v>37090</v>
      </c>
      <c r="B18" s="2">
        <f>Table4[[#This Row],[t0]]+1</f>
        <v>37091</v>
      </c>
      <c r="C18" s="2">
        <f>Table4[[#This Row],[t0]]+2</f>
        <v>37092</v>
      </c>
      <c r="D18" s="2">
        <f>Table4[[#This Row],[t0]]+3</f>
        <v>37093</v>
      </c>
      <c r="E18" s="2">
        <f>Table4[[#This Row],[t0]]+4</f>
        <v>37094</v>
      </c>
    </row>
    <row r="19" spans="1:5" x14ac:dyDescent="0.25">
      <c r="A19" s="4">
        <v>37097</v>
      </c>
      <c r="B19" s="2">
        <f>Table4[[#This Row],[t0]]+1</f>
        <v>37098</v>
      </c>
      <c r="C19" s="2">
        <f>Table4[[#This Row],[t0]]+2</f>
        <v>37099</v>
      </c>
      <c r="D19" s="2">
        <f>Table4[[#This Row],[t0]]+3</f>
        <v>37100</v>
      </c>
      <c r="E19" s="2">
        <f>Table4[[#This Row],[t0]]+4</f>
        <v>37101</v>
      </c>
    </row>
    <row r="20" spans="1:5" x14ac:dyDescent="0.25">
      <c r="A20" s="3">
        <v>37098</v>
      </c>
      <c r="B20" s="2">
        <f>Table4[[#This Row],[t0]]+1</f>
        <v>37099</v>
      </c>
      <c r="C20" s="2">
        <f>Table4[[#This Row],[t0]]+2</f>
        <v>37100</v>
      </c>
      <c r="D20" s="2">
        <f>Table4[[#This Row],[t0]]+3</f>
        <v>37101</v>
      </c>
      <c r="E20" s="2">
        <f>Table4[[#This Row],[t0]]+4</f>
        <v>37102</v>
      </c>
    </row>
    <row r="21" spans="1:5" x14ac:dyDescent="0.25">
      <c r="A21" s="4">
        <v>37112</v>
      </c>
      <c r="B21" s="2">
        <f>Table4[[#This Row],[t0]]+1</f>
        <v>37113</v>
      </c>
      <c r="C21" s="2">
        <f>Table4[[#This Row],[t0]]+2</f>
        <v>37114</v>
      </c>
      <c r="D21" s="2">
        <f>Table4[[#This Row],[t0]]+3</f>
        <v>37115</v>
      </c>
      <c r="E21" s="2">
        <f>Table4[[#This Row],[t0]]+4</f>
        <v>37116</v>
      </c>
    </row>
    <row r="22" spans="1:5" x14ac:dyDescent="0.25">
      <c r="A22" s="3">
        <v>37117</v>
      </c>
      <c r="B22" s="2">
        <f>Table4[[#This Row],[t0]]+1</f>
        <v>37118</v>
      </c>
      <c r="C22" s="2">
        <f>Table4[[#This Row],[t0]]+2</f>
        <v>37119</v>
      </c>
      <c r="D22" s="2">
        <f>Table4[[#This Row],[t0]]+3</f>
        <v>37120</v>
      </c>
      <c r="E22" s="2">
        <f>Table4[[#This Row],[t0]]+4</f>
        <v>37121</v>
      </c>
    </row>
    <row r="23" spans="1:5" x14ac:dyDescent="0.25">
      <c r="A23" s="4">
        <v>37172</v>
      </c>
      <c r="B23" s="2">
        <f>Table4[[#This Row],[t0]]+1</f>
        <v>37173</v>
      </c>
      <c r="C23" s="2">
        <f>Table4[[#This Row],[t0]]+2</f>
        <v>37174</v>
      </c>
      <c r="D23" s="2">
        <f>Table4[[#This Row],[t0]]+3</f>
        <v>37175</v>
      </c>
      <c r="E23" s="2">
        <f>Table4[[#This Row],[t0]]+4</f>
        <v>37176</v>
      </c>
    </row>
    <row r="24" spans="1:5" x14ac:dyDescent="0.25">
      <c r="A24" s="3">
        <v>37191</v>
      </c>
      <c r="B24" s="2">
        <f>Table4[[#This Row],[t0]]+1</f>
        <v>37192</v>
      </c>
      <c r="C24" s="2">
        <f>Table4[[#This Row],[t0]]+2</f>
        <v>37193</v>
      </c>
      <c r="D24" s="2">
        <f>Table4[[#This Row],[t0]]+3</f>
        <v>37194</v>
      </c>
      <c r="E24" s="2">
        <f>Table4[[#This Row],[t0]]+4</f>
        <v>37195</v>
      </c>
    </row>
    <row r="25" spans="1:5" x14ac:dyDescent="0.25">
      <c r="A25" s="4">
        <v>37229</v>
      </c>
      <c r="B25" s="2">
        <f>Table4[[#This Row],[t0]]+1</f>
        <v>37230</v>
      </c>
      <c r="C25" s="2">
        <f>Table4[[#This Row],[t0]]+2</f>
        <v>37231</v>
      </c>
      <c r="D25" s="2">
        <f>Table4[[#This Row],[t0]]+3</f>
        <v>37232</v>
      </c>
      <c r="E25" s="2">
        <f>Table4[[#This Row],[t0]]+4</f>
        <v>37233</v>
      </c>
    </row>
    <row r="26" spans="1:5" x14ac:dyDescent="0.25">
      <c r="A26" s="3">
        <v>37265</v>
      </c>
      <c r="B26" s="2">
        <f>Table4[[#This Row],[t0]]+1</f>
        <v>37266</v>
      </c>
      <c r="C26" s="2">
        <f>Table4[[#This Row],[t0]]+2</f>
        <v>37267</v>
      </c>
      <c r="D26" s="2">
        <f>Table4[[#This Row],[t0]]+3</f>
        <v>37268</v>
      </c>
      <c r="E26" s="2">
        <f>Table4[[#This Row],[t0]]+4</f>
        <v>37269</v>
      </c>
    </row>
    <row r="27" spans="1:5" x14ac:dyDescent="0.25">
      <c r="A27" s="4">
        <v>37266</v>
      </c>
      <c r="B27" s="2">
        <f>Table4[[#This Row],[t0]]+1</f>
        <v>37267</v>
      </c>
      <c r="C27" s="2">
        <f>Table4[[#This Row],[t0]]+2</f>
        <v>37268</v>
      </c>
      <c r="D27" s="2">
        <f>Table4[[#This Row],[t0]]+3</f>
        <v>37269</v>
      </c>
      <c r="E27" s="2">
        <f>Table4[[#This Row],[t0]]+4</f>
        <v>37270</v>
      </c>
    </row>
    <row r="28" spans="1:5" x14ac:dyDescent="0.25">
      <c r="A28" s="3">
        <v>37273</v>
      </c>
      <c r="B28" s="2">
        <f>Table4[[#This Row],[t0]]+1</f>
        <v>37274</v>
      </c>
      <c r="C28" s="2">
        <f>Table4[[#This Row],[t0]]+2</f>
        <v>37275</v>
      </c>
      <c r="D28" s="2">
        <f>Table4[[#This Row],[t0]]+3</f>
        <v>37276</v>
      </c>
      <c r="E28" s="2">
        <f>Table4[[#This Row],[t0]]+4</f>
        <v>37277</v>
      </c>
    </row>
    <row r="29" spans="1:5" x14ac:dyDescent="0.25">
      <c r="A29" s="4">
        <v>37273</v>
      </c>
      <c r="B29" s="2">
        <f>Table4[[#This Row],[t0]]+1</f>
        <v>37274</v>
      </c>
      <c r="C29" s="2">
        <f>Table4[[#This Row],[t0]]+2</f>
        <v>37275</v>
      </c>
      <c r="D29" s="2">
        <f>Table4[[#This Row],[t0]]+3</f>
        <v>37276</v>
      </c>
      <c r="E29" s="2">
        <f>Table4[[#This Row],[t0]]+4</f>
        <v>37277</v>
      </c>
    </row>
    <row r="30" spans="1:5" x14ac:dyDescent="0.25">
      <c r="A30" s="3">
        <v>37290</v>
      </c>
      <c r="B30" s="2">
        <f>Table4[[#This Row],[t0]]+1</f>
        <v>37291</v>
      </c>
      <c r="C30" s="2">
        <f>Table4[[#This Row],[t0]]+2</f>
        <v>37292</v>
      </c>
      <c r="D30" s="2">
        <f>Table4[[#This Row],[t0]]+3</f>
        <v>37293</v>
      </c>
      <c r="E30" s="2">
        <f>Table4[[#This Row],[t0]]+4</f>
        <v>37294</v>
      </c>
    </row>
    <row r="31" spans="1:5" x14ac:dyDescent="0.25">
      <c r="A31" s="4">
        <v>37293</v>
      </c>
      <c r="B31" s="2">
        <f>Table4[[#This Row],[t0]]+1</f>
        <v>37294</v>
      </c>
      <c r="C31" s="2">
        <f>Table4[[#This Row],[t0]]+2</f>
        <v>37295</v>
      </c>
      <c r="D31" s="2">
        <f>Table4[[#This Row],[t0]]+3</f>
        <v>37296</v>
      </c>
      <c r="E31" s="2">
        <f>Table4[[#This Row],[t0]]+4</f>
        <v>37297</v>
      </c>
    </row>
    <row r="32" spans="1:5" x14ac:dyDescent="0.25">
      <c r="A32" s="3">
        <v>37300</v>
      </c>
      <c r="B32" s="2">
        <f>Table4[[#This Row],[t0]]+1</f>
        <v>37301</v>
      </c>
      <c r="C32" s="2">
        <f>Table4[[#This Row],[t0]]+2</f>
        <v>37302</v>
      </c>
      <c r="D32" s="2">
        <f>Table4[[#This Row],[t0]]+3</f>
        <v>37303</v>
      </c>
      <c r="E32" s="2">
        <f>Table4[[#This Row],[t0]]+4</f>
        <v>37304</v>
      </c>
    </row>
    <row r="33" spans="1:5" x14ac:dyDescent="0.25">
      <c r="A33" s="4">
        <v>37304</v>
      </c>
      <c r="B33" s="2">
        <f>Table4[[#This Row],[t0]]+1</f>
        <v>37305</v>
      </c>
      <c r="C33" s="2">
        <f>Table4[[#This Row],[t0]]+2</f>
        <v>37306</v>
      </c>
      <c r="D33" s="2">
        <f>Table4[[#This Row],[t0]]+3</f>
        <v>37307</v>
      </c>
      <c r="E33" s="2">
        <f>Table4[[#This Row],[t0]]+4</f>
        <v>37308</v>
      </c>
    </row>
    <row r="34" spans="1:5" x14ac:dyDescent="0.25">
      <c r="A34" s="3">
        <v>37318</v>
      </c>
      <c r="B34" s="2">
        <f>Table4[[#This Row],[t0]]+1</f>
        <v>37319</v>
      </c>
      <c r="C34" s="2">
        <f>Table4[[#This Row],[t0]]+2</f>
        <v>37320</v>
      </c>
      <c r="D34" s="2">
        <f>Table4[[#This Row],[t0]]+3</f>
        <v>37321</v>
      </c>
      <c r="E34" s="2">
        <f>Table4[[#This Row],[t0]]+4</f>
        <v>37322</v>
      </c>
    </row>
    <row r="35" spans="1:5" x14ac:dyDescent="0.25">
      <c r="A35" s="4">
        <v>37318</v>
      </c>
      <c r="B35" s="2">
        <f>Table4[[#This Row],[t0]]+1</f>
        <v>37319</v>
      </c>
      <c r="C35" s="2">
        <f>Table4[[#This Row],[t0]]+2</f>
        <v>37320</v>
      </c>
      <c r="D35" s="2">
        <f>Table4[[#This Row],[t0]]+3</f>
        <v>37321</v>
      </c>
      <c r="E35" s="2">
        <f>Table4[[#This Row],[t0]]+4</f>
        <v>37322</v>
      </c>
    </row>
    <row r="36" spans="1:5" x14ac:dyDescent="0.25">
      <c r="A36" s="3">
        <v>37318</v>
      </c>
      <c r="B36" s="2">
        <f>Table4[[#This Row],[t0]]+1</f>
        <v>37319</v>
      </c>
      <c r="C36" s="2">
        <f>Table4[[#This Row],[t0]]+2</f>
        <v>37320</v>
      </c>
      <c r="D36" s="2">
        <f>Table4[[#This Row],[t0]]+3</f>
        <v>37321</v>
      </c>
      <c r="E36" s="2">
        <f>Table4[[#This Row],[t0]]+4</f>
        <v>37322</v>
      </c>
    </row>
    <row r="37" spans="1:5" x14ac:dyDescent="0.25">
      <c r="A37" s="4">
        <v>37320</v>
      </c>
      <c r="B37" s="2">
        <f>Table4[[#This Row],[t0]]+1</f>
        <v>37321</v>
      </c>
      <c r="C37" s="2">
        <f>Table4[[#This Row],[t0]]+2</f>
        <v>37322</v>
      </c>
      <c r="D37" s="2">
        <f>Table4[[#This Row],[t0]]+3</f>
        <v>37323</v>
      </c>
      <c r="E37" s="2">
        <f>Table4[[#This Row],[t0]]+4</f>
        <v>37324</v>
      </c>
    </row>
    <row r="38" spans="1:5" x14ac:dyDescent="0.25">
      <c r="A38" s="3">
        <v>37340</v>
      </c>
      <c r="B38" s="2">
        <f>Table4[[#This Row],[t0]]+1</f>
        <v>37341</v>
      </c>
      <c r="C38" s="2">
        <f>Table4[[#This Row],[t0]]+2</f>
        <v>37342</v>
      </c>
      <c r="D38" s="2">
        <f>Table4[[#This Row],[t0]]+3</f>
        <v>37343</v>
      </c>
      <c r="E38" s="2">
        <f>Table4[[#This Row],[t0]]+4</f>
        <v>37344</v>
      </c>
    </row>
    <row r="39" spans="1:5" x14ac:dyDescent="0.25">
      <c r="A39" s="4">
        <v>37346</v>
      </c>
      <c r="B39" s="2">
        <f>Table4[[#This Row],[t0]]+1</f>
        <v>37347</v>
      </c>
      <c r="C39" s="2">
        <f>Table4[[#This Row],[t0]]+2</f>
        <v>37348</v>
      </c>
      <c r="D39" s="2">
        <f>Table4[[#This Row],[t0]]+3</f>
        <v>37349</v>
      </c>
      <c r="E39" s="2">
        <f>Table4[[#This Row],[t0]]+4</f>
        <v>37350</v>
      </c>
    </row>
    <row r="40" spans="1:5" x14ac:dyDescent="0.25">
      <c r="A40" s="3">
        <v>37358</v>
      </c>
      <c r="B40" s="2">
        <f>Table4[[#This Row],[t0]]+1</f>
        <v>37359</v>
      </c>
      <c r="C40" s="2">
        <f>Table4[[#This Row],[t0]]+2</f>
        <v>37360</v>
      </c>
      <c r="D40" s="2">
        <f>Table4[[#This Row],[t0]]+3</f>
        <v>37361</v>
      </c>
      <c r="E40" s="2">
        <f>Table4[[#This Row],[t0]]+4</f>
        <v>37362</v>
      </c>
    </row>
    <row r="41" spans="1:5" x14ac:dyDescent="0.25">
      <c r="A41" s="4">
        <v>37370</v>
      </c>
      <c r="B41" s="2">
        <f>Table4[[#This Row],[t0]]+1</f>
        <v>37371</v>
      </c>
      <c r="C41" s="2">
        <f>Table4[[#This Row],[t0]]+2</f>
        <v>37372</v>
      </c>
      <c r="D41" s="2">
        <f>Table4[[#This Row],[t0]]+3</f>
        <v>37373</v>
      </c>
      <c r="E41" s="2">
        <f>Table4[[#This Row],[t0]]+4</f>
        <v>37374</v>
      </c>
    </row>
    <row r="42" spans="1:5" x14ac:dyDescent="0.25">
      <c r="A42" s="3">
        <v>37394</v>
      </c>
      <c r="B42" s="2">
        <f>Table4[[#This Row],[t0]]+1</f>
        <v>37395</v>
      </c>
      <c r="C42" s="2">
        <f>Table4[[#This Row],[t0]]+2</f>
        <v>37396</v>
      </c>
      <c r="D42" s="2">
        <f>Table4[[#This Row],[t0]]+3</f>
        <v>37397</v>
      </c>
      <c r="E42" s="2">
        <f>Table4[[#This Row],[t0]]+4</f>
        <v>37398</v>
      </c>
    </row>
    <row r="43" spans="1:5" x14ac:dyDescent="0.25">
      <c r="A43" s="4">
        <v>37404</v>
      </c>
      <c r="B43" s="2">
        <f>Table4[[#This Row],[t0]]+1</f>
        <v>37405</v>
      </c>
      <c r="C43" s="2">
        <f>Table4[[#This Row],[t0]]+2</f>
        <v>37406</v>
      </c>
      <c r="D43" s="2">
        <f>Table4[[#This Row],[t0]]+3</f>
        <v>37407</v>
      </c>
      <c r="E43" s="2">
        <f>Table4[[#This Row],[t0]]+4</f>
        <v>37408</v>
      </c>
    </row>
    <row r="44" spans="1:5" x14ac:dyDescent="0.25">
      <c r="A44" s="3">
        <v>37429</v>
      </c>
      <c r="B44" s="2">
        <f>Table4[[#This Row],[t0]]+1</f>
        <v>37430</v>
      </c>
      <c r="C44" s="2">
        <f>Table4[[#This Row],[t0]]+2</f>
        <v>37431</v>
      </c>
      <c r="D44" s="2">
        <f>Table4[[#This Row],[t0]]+3</f>
        <v>37432</v>
      </c>
      <c r="E44" s="2">
        <f>Table4[[#This Row],[t0]]+4</f>
        <v>37433</v>
      </c>
    </row>
    <row r="45" spans="1:5" x14ac:dyDescent="0.25">
      <c r="A45" s="4">
        <v>37439</v>
      </c>
      <c r="B45" s="2">
        <f>Table4[[#This Row],[t0]]+1</f>
        <v>37440</v>
      </c>
      <c r="C45" s="2">
        <f>Table4[[#This Row],[t0]]+2</f>
        <v>37441</v>
      </c>
      <c r="D45" s="2">
        <f>Table4[[#This Row],[t0]]+3</f>
        <v>37442</v>
      </c>
      <c r="E45" s="2">
        <f>Table4[[#This Row],[t0]]+4</f>
        <v>37443</v>
      </c>
    </row>
    <row r="46" spans="1:5" x14ac:dyDescent="0.25">
      <c r="A46" s="3">
        <v>37453</v>
      </c>
      <c r="B46" s="2">
        <f>Table4[[#This Row],[t0]]+1</f>
        <v>37454</v>
      </c>
      <c r="C46" s="2">
        <f>Table4[[#This Row],[t0]]+2</f>
        <v>37455</v>
      </c>
      <c r="D46" s="2">
        <f>Table4[[#This Row],[t0]]+3</f>
        <v>37456</v>
      </c>
      <c r="E46" s="2">
        <f>Table4[[#This Row],[t0]]+4</f>
        <v>37457</v>
      </c>
    </row>
    <row r="47" spans="1:5" x14ac:dyDescent="0.25">
      <c r="A47" s="4">
        <v>37476</v>
      </c>
      <c r="B47" s="2">
        <f>Table4[[#This Row],[t0]]+1</f>
        <v>37477</v>
      </c>
      <c r="C47" s="2">
        <f>Table4[[#This Row],[t0]]+2</f>
        <v>37478</v>
      </c>
      <c r="D47" s="2">
        <f>Table4[[#This Row],[t0]]+3</f>
        <v>37479</v>
      </c>
      <c r="E47" s="2">
        <f>Table4[[#This Row],[t0]]+4</f>
        <v>37480</v>
      </c>
    </row>
    <row r="48" spans="1:5" x14ac:dyDescent="0.25">
      <c r="A48" s="3">
        <v>37483</v>
      </c>
      <c r="B48" s="2">
        <f>Table4[[#This Row],[t0]]+1</f>
        <v>37484</v>
      </c>
      <c r="C48" s="2">
        <f>Table4[[#This Row],[t0]]+2</f>
        <v>37485</v>
      </c>
      <c r="D48" s="2">
        <f>Table4[[#This Row],[t0]]+3</f>
        <v>37486</v>
      </c>
      <c r="E48" s="2">
        <f>Table4[[#This Row],[t0]]+4</f>
        <v>37487</v>
      </c>
    </row>
    <row r="49" spans="1:5" x14ac:dyDescent="0.25">
      <c r="A49" s="4">
        <v>37492</v>
      </c>
      <c r="B49" s="2">
        <f>Table4[[#This Row],[t0]]+1</f>
        <v>37493</v>
      </c>
      <c r="C49" s="2">
        <f>Table4[[#This Row],[t0]]+2</f>
        <v>37494</v>
      </c>
      <c r="D49" s="2">
        <f>Table4[[#This Row],[t0]]+3</f>
        <v>37495</v>
      </c>
      <c r="E49" s="2">
        <f>Table4[[#This Row],[t0]]+4</f>
        <v>37496</v>
      </c>
    </row>
    <row r="50" spans="1:5" x14ac:dyDescent="0.25">
      <c r="A50" s="3">
        <v>37505</v>
      </c>
      <c r="B50" s="2">
        <f>Table4[[#This Row],[t0]]+1</f>
        <v>37506</v>
      </c>
      <c r="C50" s="2">
        <f>Table4[[#This Row],[t0]]+2</f>
        <v>37507</v>
      </c>
      <c r="D50" s="2">
        <f>Table4[[#This Row],[t0]]+3</f>
        <v>37508</v>
      </c>
      <c r="E50" s="2">
        <f>Table4[[#This Row],[t0]]+4</f>
        <v>37509</v>
      </c>
    </row>
    <row r="51" spans="1:5" x14ac:dyDescent="0.25">
      <c r="A51" s="4">
        <v>37507</v>
      </c>
      <c r="B51" s="2">
        <f>Table4[[#This Row],[t0]]+1</f>
        <v>37508</v>
      </c>
      <c r="C51" s="2">
        <f>Table4[[#This Row],[t0]]+2</f>
        <v>37509</v>
      </c>
      <c r="D51" s="2">
        <f>Table4[[#This Row],[t0]]+3</f>
        <v>37510</v>
      </c>
      <c r="E51" s="2">
        <f>Table4[[#This Row],[t0]]+4</f>
        <v>37511</v>
      </c>
    </row>
    <row r="52" spans="1:5" x14ac:dyDescent="0.25">
      <c r="A52" s="3">
        <v>37512</v>
      </c>
      <c r="B52" s="2">
        <f>Table4[[#This Row],[t0]]+1</f>
        <v>37513</v>
      </c>
      <c r="C52" s="2">
        <f>Table4[[#This Row],[t0]]+2</f>
        <v>37514</v>
      </c>
      <c r="D52" s="2">
        <f>Table4[[#This Row],[t0]]+3</f>
        <v>37515</v>
      </c>
      <c r="E52" s="2">
        <f>Table4[[#This Row],[t0]]+4</f>
        <v>37516</v>
      </c>
    </row>
    <row r="53" spans="1:5" x14ac:dyDescent="0.25">
      <c r="A53" s="4">
        <v>37519</v>
      </c>
      <c r="B53" s="2">
        <f>Table4[[#This Row],[t0]]+1</f>
        <v>37520</v>
      </c>
      <c r="C53" s="2">
        <f>Table4[[#This Row],[t0]]+2</f>
        <v>37521</v>
      </c>
      <c r="D53" s="2">
        <f>Table4[[#This Row],[t0]]+3</f>
        <v>37522</v>
      </c>
      <c r="E53" s="2">
        <f>Table4[[#This Row],[t0]]+4</f>
        <v>37523</v>
      </c>
    </row>
    <row r="54" spans="1:5" x14ac:dyDescent="0.25">
      <c r="A54" s="3">
        <v>37524</v>
      </c>
      <c r="B54" s="2">
        <f>Table4[[#This Row],[t0]]+1</f>
        <v>37525</v>
      </c>
      <c r="C54" s="2">
        <f>Table4[[#This Row],[t0]]+2</f>
        <v>37526</v>
      </c>
      <c r="D54" s="2">
        <f>Table4[[#This Row],[t0]]+3</f>
        <v>37527</v>
      </c>
      <c r="E54" s="2">
        <f>Table4[[#This Row],[t0]]+4</f>
        <v>37528</v>
      </c>
    </row>
    <row r="55" spans="1:5" x14ac:dyDescent="0.25">
      <c r="A55" s="4">
        <v>37531</v>
      </c>
      <c r="B55" s="2">
        <f>Table4[[#This Row],[t0]]+1</f>
        <v>37532</v>
      </c>
      <c r="C55" s="2">
        <f>Table4[[#This Row],[t0]]+2</f>
        <v>37533</v>
      </c>
      <c r="D55" s="2">
        <f>Table4[[#This Row],[t0]]+3</f>
        <v>37534</v>
      </c>
      <c r="E55" s="2">
        <f>Table4[[#This Row],[t0]]+4</f>
        <v>37535</v>
      </c>
    </row>
    <row r="56" spans="1:5" x14ac:dyDescent="0.25">
      <c r="A56" s="3">
        <v>37539</v>
      </c>
      <c r="B56" s="2">
        <f>Table4[[#This Row],[t0]]+1</f>
        <v>37540</v>
      </c>
      <c r="C56" s="2">
        <f>Table4[[#This Row],[t0]]+2</f>
        <v>37541</v>
      </c>
      <c r="D56" s="2">
        <f>Table4[[#This Row],[t0]]+3</f>
        <v>37542</v>
      </c>
      <c r="E56" s="2">
        <f>Table4[[#This Row],[t0]]+4</f>
        <v>37543</v>
      </c>
    </row>
    <row r="57" spans="1:5" x14ac:dyDescent="0.25">
      <c r="A57" s="4">
        <v>37558</v>
      </c>
      <c r="B57" s="2">
        <f>Table4[[#This Row],[t0]]+1</f>
        <v>37559</v>
      </c>
      <c r="C57" s="2">
        <f>Table4[[#This Row],[t0]]+2</f>
        <v>37560</v>
      </c>
      <c r="D57" s="2">
        <f>Table4[[#This Row],[t0]]+3</f>
        <v>37561</v>
      </c>
      <c r="E57" s="2">
        <f>Table4[[#This Row],[t0]]+4</f>
        <v>37562</v>
      </c>
    </row>
    <row r="58" spans="1:5" x14ac:dyDescent="0.25">
      <c r="A58" s="3">
        <v>37560</v>
      </c>
      <c r="B58" s="2">
        <f>Table4[[#This Row],[t0]]+1</f>
        <v>37561</v>
      </c>
      <c r="C58" s="2">
        <f>Table4[[#This Row],[t0]]+2</f>
        <v>37562</v>
      </c>
      <c r="D58" s="2">
        <f>Table4[[#This Row],[t0]]+3</f>
        <v>37563</v>
      </c>
      <c r="E58" s="2">
        <f>Table4[[#This Row],[t0]]+4</f>
        <v>37564</v>
      </c>
    </row>
    <row r="59" spans="1:5" x14ac:dyDescent="0.25">
      <c r="A59" s="4">
        <v>37562</v>
      </c>
      <c r="B59" s="2">
        <f>Table4[[#This Row],[t0]]+1</f>
        <v>37563</v>
      </c>
      <c r="C59" s="2">
        <f>Table4[[#This Row],[t0]]+2</f>
        <v>37564</v>
      </c>
      <c r="D59" s="2">
        <f>Table4[[#This Row],[t0]]+3</f>
        <v>37565</v>
      </c>
      <c r="E59" s="2">
        <f>Table4[[#This Row],[t0]]+4</f>
        <v>37566</v>
      </c>
    </row>
    <row r="60" spans="1:5" x14ac:dyDescent="0.25">
      <c r="A60" s="3">
        <v>37562</v>
      </c>
      <c r="B60" s="2">
        <f>Table4[[#This Row],[t0]]+1</f>
        <v>37563</v>
      </c>
      <c r="C60" s="2">
        <f>Table4[[#This Row],[t0]]+2</f>
        <v>37564</v>
      </c>
      <c r="D60" s="2">
        <f>Table4[[#This Row],[t0]]+3</f>
        <v>37565</v>
      </c>
      <c r="E60" s="2">
        <f>Table4[[#This Row],[t0]]+4</f>
        <v>37566</v>
      </c>
    </row>
    <row r="61" spans="1:5" x14ac:dyDescent="0.25">
      <c r="A61" s="4">
        <v>37563</v>
      </c>
      <c r="B61" s="2">
        <f>Table4[[#This Row],[t0]]+1</f>
        <v>37564</v>
      </c>
      <c r="C61" s="2">
        <f>Table4[[#This Row],[t0]]+2</f>
        <v>37565</v>
      </c>
      <c r="D61" s="2">
        <f>Table4[[#This Row],[t0]]+3</f>
        <v>37566</v>
      </c>
      <c r="E61" s="2">
        <f>Table4[[#This Row],[t0]]+4</f>
        <v>37567</v>
      </c>
    </row>
    <row r="62" spans="1:5" x14ac:dyDescent="0.25">
      <c r="A62" s="3">
        <v>37571</v>
      </c>
      <c r="B62" s="2">
        <f>Table4[[#This Row],[t0]]+1</f>
        <v>37572</v>
      </c>
      <c r="C62" s="2">
        <f>Table4[[#This Row],[t0]]+2</f>
        <v>37573</v>
      </c>
      <c r="D62" s="2">
        <f>Table4[[#This Row],[t0]]+3</f>
        <v>37574</v>
      </c>
      <c r="E62" s="2">
        <f>Table4[[#This Row],[t0]]+4</f>
        <v>37575</v>
      </c>
    </row>
    <row r="63" spans="1:5" x14ac:dyDescent="0.25">
      <c r="A63" s="4">
        <v>37580</v>
      </c>
      <c r="B63" s="2">
        <f>Table4[[#This Row],[t0]]+1</f>
        <v>37581</v>
      </c>
      <c r="C63" s="2">
        <f>Table4[[#This Row],[t0]]+2</f>
        <v>37582</v>
      </c>
      <c r="D63" s="2">
        <f>Table4[[#This Row],[t0]]+3</f>
        <v>37583</v>
      </c>
      <c r="E63" s="2">
        <f>Table4[[#This Row],[t0]]+4</f>
        <v>37584</v>
      </c>
    </row>
    <row r="64" spans="1:5" x14ac:dyDescent="0.25">
      <c r="A64" s="3">
        <v>37592</v>
      </c>
      <c r="B64" s="2">
        <f>Table4[[#This Row],[t0]]+1</f>
        <v>37593</v>
      </c>
      <c r="C64" s="2">
        <f>Table4[[#This Row],[t0]]+2</f>
        <v>37594</v>
      </c>
      <c r="D64" s="2">
        <f>Table4[[#This Row],[t0]]+3</f>
        <v>37595</v>
      </c>
      <c r="E64" s="2">
        <f>Table4[[#This Row],[t0]]+4</f>
        <v>37596</v>
      </c>
    </row>
    <row r="65" spans="1:5" x14ac:dyDescent="0.25">
      <c r="A65" s="4">
        <v>37604</v>
      </c>
      <c r="B65" s="2">
        <f>Table4[[#This Row],[t0]]+1</f>
        <v>37605</v>
      </c>
      <c r="C65" s="2">
        <f>Table4[[#This Row],[t0]]+2</f>
        <v>37606</v>
      </c>
      <c r="D65" s="2">
        <f>Table4[[#This Row],[t0]]+3</f>
        <v>37607</v>
      </c>
      <c r="E65" s="2">
        <f>Table4[[#This Row],[t0]]+4</f>
        <v>37608</v>
      </c>
    </row>
    <row r="66" spans="1:5" x14ac:dyDescent="0.25">
      <c r="A66" s="3">
        <v>37614</v>
      </c>
      <c r="B66" s="2">
        <f>Table4[[#This Row],[t0]]+1</f>
        <v>37615</v>
      </c>
      <c r="C66" s="2">
        <f>Table4[[#This Row],[t0]]+2</f>
        <v>37616</v>
      </c>
      <c r="D66" s="2">
        <f>Table4[[#This Row],[t0]]+3</f>
        <v>37617</v>
      </c>
      <c r="E66" s="2">
        <f>Table4[[#This Row],[t0]]+4</f>
        <v>37618</v>
      </c>
    </row>
    <row r="67" spans="1:5" x14ac:dyDescent="0.25">
      <c r="A67" s="4">
        <v>37632</v>
      </c>
      <c r="B67" s="2">
        <f>Table4[[#This Row],[t0]]+1</f>
        <v>37633</v>
      </c>
      <c r="C67" s="2">
        <f>Table4[[#This Row],[t0]]+2</f>
        <v>37634</v>
      </c>
      <c r="D67" s="2">
        <f>Table4[[#This Row],[t0]]+3</f>
        <v>37635</v>
      </c>
      <c r="E67" s="2">
        <f>Table4[[#This Row],[t0]]+4</f>
        <v>37636</v>
      </c>
    </row>
    <row r="68" spans="1:5" x14ac:dyDescent="0.25">
      <c r="A68" s="3">
        <v>37643</v>
      </c>
      <c r="B68" s="2">
        <f>Table4[[#This Row],[t0]]+1</f>
        <v>37644</v>
      </c>
      <c r="C68" s="2">
        <f>Table4[[#This Row],[t0]]+2</f>
        <v>37645</v>
      </c>
      <c r="D68" s="2">
        <f>Table4[[#This Row],[t0]]+3</f>
        <v>37646</v>
      </c>
      <c r="E68" s="2">
        <f>Table4[[#This Row],[t0]]+4</f>
        <v>37647</v>
      </c>
    </row>
    <row r="69" spans="1:5" x14ac:dyDescent="0.25">
      <c r="A69" s="4">
        <v>37644</v>
      </c>
      <c r="B69" s="2">
        <f>Table4[[#This Row],[t0]]+1</f>
        <v>37645</v>
      </c>
      <c r="C69" s="2">
        <f>Table4[[#This Row],[t0]]+2</f>
        <v>37646</v>
      </c>
      <c r="D69" s="2">
        <f>Table4[[#This Row],[t0]]+3</f>
        <v>37647</v>
      </c>
      <c r="E69" s="2">
        <f>Table4[[#This Row],[t0]]+4</f>
        <v>37648</v>
      </c>
    </row>
    <row r="70" spans="1:5" x14ac:dyDescent="0.25">
      <c r="A70" s="3">
        <v>37648</v>
      </c>
      <c r="B70" s="2">
        <f>Table4[[#This Row],[t0]]+1</f>
        <v>37649</v>
      </c>
      <c r="C70" s="2">
        <f>Table4[[#This Row],[t0]]+2</f>
        <v>37650</v>
      </c>
      <c r="D70" s="2">
        <f>Table4[[#This Row],[t0]]+3</f>
        <v>37651</v>
      </c>
      <c r="E70" s="2">
        <f>Table4[[#This Row],[t0]]+4</f>
        <v>37652</v>
      </c>
    </row>
    <row r="71" spans="1:5" x14ac:dyDescent="0.25">
      <c r="A71" s="4">
        <v>37676</v>
      </c>
      <c r="B71" s="2">
        <f>Table4[[#This Row],[t0]]+1</f>
        <v>37677</v>
      </c>
      <c r="C71" s="2">
        <f>Table4[[#This Row],[t0]]+2</f>
        <v>37678</v>
      </c>
      <c r="D71" s="2">
        <f>Table4[[#This Row],[t0]]+3</f>
        <v>37679</v>
      </c>
      <c r="E71" s="2">
        <f>Table4[[#This Row],[t0]]+4</f>
        <v>37680</v>
      </c>
    </row>
    <row r="72" spans="1:5" x14ac:dyDescent="0.25">
      <c r="A72" s="3">
        <v>37721</v>
      </c>
      <c r="B72" s="2">
        <f>Table4[[#This Row],[t0]]+1</f>
        <v>37722</v>
      </c>
      <c r="C72" s="2">
        <f>Table4[[#This Row],[t0]]+2</f>
        <v>37723</v>
      </c>
      <c r="D72" s="2">
        <f>Table4[[#This Row],[t0]]+3</f>
        <v>37724</v>
      </c>
      <c r="E72" s="2">
        <f>Table4[[#This Row],[t0]]+4</f>
        <v>37725</v>
      </c>
    </row>
    <row r="73" spans="1:5" x14ac:dyDescent="0.25">
      <c r="A73" s="4">
        <v>37721</v>
      </c>
      <c r="B73" s="2">
        <f>Table4[[#This Row],[t0]]+1</f>
        <v>37722</v>
      </c>
      <c r="C73" s="2">
        <f>Table4[[#This Row],[t0]]+2</f>
        <v>37723</v>
      </c>
      <c r="D73" s="2">
        <f>Table4[[#This Row],[t0]]+3</f>
        <v>37724</v>
      </c>
      <c r="E73" s="2">
        <f>Table4[[#This Row],[t0]]+4</f>
        <v>37725</v>
      </c>
    </row>
    <row r="74" spans="1:5" x14ac:dyDescent="0.25">
      <c r="A74" s="3">
        <v>37722</v>
      </c>
      <c r="B74" s="2">
        <f>Table4[[#This Row],[t0]]+1</f>
        <v>37723</v>
      </c>
      <c r="C74" s="2">
        <f>Table4[[#This Row],[t0]]+2</f>
        <v>37724</v>
      </c>
      <c r="D74" s="2">
        <f>Table4[[#This Row],[t0]]+3</f>
        <v>37725</v>
      </c>
      <c r="E74" s="2">
        <f>Table4[[#This Row],[t0]]+4</f>
        <v>37726</v>
      </c>
    </row>
    <row r="75" spans="1:5" x14ac:dyDescent="0.25">
      <c r="A75" s="4">
        <v>37728</v>
      </c>
      <c r="B75" s="2">
        <f>Table4[[#This Row],[t0]]+1</f>
        <v>37729</v>
      </c>
      <c r="C75" s="2">
        <f>Table4[[#This Row],[t0]]+2</f>
        <v>37730</v>
      </c>
      <c r="D75" s="2">
        <f>Table4[[#This Row],[t0]]+3</f>
        <v>37731</v>
      </c>
      <c r="E75" s="2">
        <f>Table4[[#This Row],[t0]]+4</f>
        <v>37732</v>
      </c>
    </row>
    <row r="76" spans="1:5" x14ac:dyDescent="0.25">
      <c r="A76" s="3">
        <v>37742</v>
      </c>
      <c r="B76" s="2">
        <f>Table4[[#This Row],[t0]]+1</f>
        <v>37743</v>
      </c>
      <c r="C76" s="2">
        <f>Table4[[#This Row],[t0]]+2</f>
        <v>37744</v>
      </c>
      <c r="D76" s="2">
        <f>Table4[[#This Row],[t0]]+3</f>
        <v>37745</v>
      </c>
      <c r="E76" s="2">
        <f>Table4[[#This Row],[t0]]+4</f>
        <v>37746</v>
      </c>
    </row>
    <row r="77" spans="1:5" x14ac:dyDescent="0.25">
      <c r="A77" s="4">
        <v>37745</v>
      </c>
      <c r="B77" s="2">
        <f>Table4[[#This Row],[t0]]+1</f>
        <v>37746</v>
      </c>
      <c r="C77" s="2">
        <f>Table4[[#This Row],[t0]]+2</f>
        <v>37747</v>
      </c>
      <c r="D77" s="2">
        <f>Table4[[#This Row],[t0]]+3</f>
        <v>37748</v>
      </c>
      <c r="E77" s="2">
        <f>Table4[[#This Row],[t0]]+4</f>
        <v>37749</v>
      </c>
    </row>
    <row r="78" spans="1:5" x14ac:dyDescent="0.25">
      <c r="A78" s="3">
        <v>37762</v>
      </c>
      <c r="B78" s="2">
        <f>Table4[[#This Row],[t0]]+1</f>
        <v>37763</v>
      </c>
      <c r="C78" s="2">
        <f>Table4[[#This Row],[t0]]+2</f>
        <v>37764</v>
      </c>
      <c r="D78" s="2">
        <f>Table4[[#This Row],[t0]]+3</f>
        <v>37765</v>
      </c>
      <c r="E78" s="2">
        <f>Table4[[#This Row],[t0]]+4</f>
        <v>37766</v>
      </c>
    </row>
    <row r="79" spans="1:5" x14ac:dyDescent="0.25">
      <c r="A79" s="4">
        <v>37764</v>
      </c>
      <c r="B79" s="2">
        <f>Table4[[#This Row],[t0]]+1</f>
        <v>37765</v>
      </c>
      <c r="C79" s="2">
        <f>Table4[[#This Row],[t0]]+2</f>
        <v>37766</v>
      </c>
      <c r="D79" s="2">
        <f>Table4[[#This Row],[t0]]+3</f>
        <v>37767</v>
      </c>
      <c r="E79" s="2">
        <f>Table4[[#This Row],[t0]]+4</f>
        <v>37768</v>
      </c>
    </row>
    <row r="80" spans="1:5" x14ac:dyDescent="0.25">
      <c r="A80" s="3">
        <v>37767</v>
      </c>
      <c r="B80" s="2">
        <f>Table4[[#This Row],[t0]]+1</f>
        <v>37768</v>
      </c>
      <c r="C80" s="2">
        <f>Table4[[#This Row],[t0]]+2</f>
        <v>37769</v>
      </c>
      <c r="D80" s="2">
        <f>Table4[[#This Row],[t0]]+3</f>
        <v>37770</v>
      </c>
      <c r="E80" s="2">
        <f>Table4[[#This Row],[t0]]+4</f>
        <v>37771</v>
      </c>
    </row>
    <row r="81" spans="1:5" x14ac:dyDescent="0.25">
      <c r="A81" s="4">
        <v>37768</v>
      </c>
      <c r="B81" s="2">
        <f>Table4[[#This Row],[t0]]+1</f>
        <v>37769</v>
      </c>
      <c r="C81" s="2">
        <f>Table4[[#This Row],[t0]]+2</f>
        <v>37770</v>
      </c>
      <c r="D81" s="2">
        <f>Table4[[#This Row],[t0]]+3</f>
        <v>37771</v>
      </c>
      <c r="E81" s="2">
        <f>Table4[[#This Row],[t0]]+4</f>
        <v>37772</v>
      </c>
    </row>
    <row r="82" spans="1:5" x14ac:dyDescent="0.25">
      <c r="A82" s="3">
        <v>37768</v>
      </c>
      <c r="B82" s="2">
        <f>Table4[[#This Row],[t0]]+1</f>
        <v>37769</v>
      </c>
      <c r="C82" s="2">
        <f>Table4[[#This Row],[t0]]+2</f>
        <v>37770</v>
      </c>
      <c r="D82" s="2">
        <f>Table4[[#This Row],[t0]]+3</f>
        <v>37771</v>
      </c>
      <c r="E82" s="2">
        <f>Table4[[#This Row],[t0]]+4</f>
        <v>37772</v>
      </c>
    </row>
    <row r="83" spans="1:5" x14ac:dyDescent="0.25">
      <c r="A83" s="4">
        <v>37777</v>
      </c>
      <c r="B83" s="2">
        <f>Table4[[#This Row],[t0]]+1</f>
        <v>37778</v>
      </c>
      <c r="C83" s="2">
        <f>Table4[[#This Row],[t0]]+2</f>
        <v>37779</v>
      </c>
      <c r="D83" s="2">
        <f>Table4[[#This Row],[t0]]+3</f>
        <v>37780</v>
      </c>
      <c r="E83" s="2">
        <f>Table4[[#This Row],[t0]]+4</f>
        <v>37781</v>
      </c>
    </row>
    <row r="84" spans="1:5" x14ac:dyDescent="0.25">
      <c r="A84" s="3">
        <v>37805</v>
      </c>
      <c r="B84" s="2">
        <f>Table4[[#This Row],[t0]]+1</f>
        <v>37806</v>
      </c>
      <c r="C84" s="2">
        <f>Table4[[#This Row],[t0]]+2</f>
        <v>37807</v>
      </c>
      <c r="D84" s="2">
        <f>Table4[[#This Row],[t0]]+3</f>
        <v>37808</v>
      </c>
      <c r="E84" s="2">
        <f>Table4[[#This Row],[t0]]+4</f>
        <v>37809</v>
      </c>
    </row>
    <row r="85" spans="1:5" x14ac:dyDescent="0.25">
      <c r="A85" s="4">
        <v>37812</v>
      </c>
      <c r="B85" s="2">
        <f>Table4[[#This Row],[t0]]+1</f>
        <v>37813</v>
      </c>
      <c r="C85" s="2">
        <f>Table4[[#This Row],[t0]]+2</f>
        <v>37814</v>
      </c>
      <c r="D85" s="2">
        <f>Table4[[#This Row],[t0]]+3</f>
        <v>37815</v>
      </c>
      <c r="E85" s="2">
        <f>Table4[[#This Row],[t0]]+4</f>
        <v>37816</v>
      </c>
    </row>
    <row r="86" spans="1:5" x14ac:dyDescent="0.25">
      <c r="A86" s="3">
        <v>37823</v>
      </c>
      <c r="B86" s="2">
        <f>Table4[[#This Row],[t0]]+1</f>
        <v>37824</v>
      </c>
      <c r="C86" s="2">
        <f>Table4[[#This Row],[t0]]+2</f>
        <v>37825</v>
      </c>
      <c r="D86" s="2">
        <f>Table4[[#This Row],[t0]]+3</f>
        <v>37826</v>
      </c>
      <c r="E86" s="2">
        <f>Table4[[#This Row],[t0]]+4</f>
        <v>37827</v>
      </c>
    </row>
    <row r="87" spans="1:5" x14ac:dyDescent="0.25">
      <c r="A87" s="4">
        <v>37827</v>
      </c>
      <c r="B87" s="2">
        <f>Table4[[#This Row],[t0]]+1</f>
        <v>37828</v>
      </c>
      <c r="C87" s="2">
        <f>Table4[[#This Row],[t0]]+2</f>
        <v>37829</v>
      </c>
      <c r="D87" s="2">
        <f>Table4[[#This Row],[t0]]+3</f>
        <v>37830</v>
      </c>
      <c r="E87" s="2">
        <f>Table4[[#This Row],[t0]]+4</f>
        <v>37831</v>
      </c>
    </row>
    <row r="88" spans="1:5" x14ac:dyDescent="0.25">
      <c r="A88" s="3">
        <v>37828</v>
      </c>
      <c r="B88" s="2">
        <f>Table4[[#This Row],[t0]]+1</f>
        <v>37829</v>
      </c>
      <c r="C88" s="2">
        <f>Table4[[#This Row],[t0]]+2</f>
        <v>37830</v>
      </c>
      <c r="D88" s="2">
        <f>Table4[[#This Row],[t0]]+3</f>
        <v>37831</v>
      </c>
      <c r="E88" s="2">
        <f>Table4[[#This Row],[t0]]+4</f>
        <v>37832</v>
      </c>
    </row>
    <row r="89" spans="1:5" x14ac:dyDescent="0.25">
      <c r="A89" s="4">
        <v>37828</v>
      </c>
      <c r="B89" s="2">
        <f>Table4[[#This Row],[t0]]+1</f>
        <v>37829</v>
      </c>
      <c r="C89" s="2">
        <f>Table4[[#This Row],[t0]]+2</f>
        <v>37830</v>
      </c>
      <c r="D89" s="2">
        <f>Table4[[#This Row],[t0]]+3</f>
        <v>37831</v>
      </c>
      <c r="E89" s="2">
        <f>Table4[[#This Row],[t0]]+4</f>
        <v>37832</v>
      </c>
    </row>
    <row r="90" spans="1:5" x14ac:dyDescent="0.25">
      <c r="A90" s="3">
        <v>37844</v>
      </c>
      <c r="B90" s="2">
        <f>Table4[[#This Row],[t0]]+1</f>
        <v>37845</v>
      </c>
      <c r="C90" s="2">
        <f>Table4[[#This Row],[t0]]+2</f>
        <v>37846</v>
      </c>
      <c r="D90" s="2">
        <f>Table4[[#This Row],[t0]]+3</f>
        <v>37847</v>
      </c>
      <c r="E90" s="2">
        <f>Table4[[#This Row],[t0]]+4</f>
        <v>37848</v>
      </c>
    </row>
    <row r="91" spans="1:5" x14ac:dyDescent="0.25">
      <c r="A91" s="4">
        <v>37846</v>
      </c>
      <c r="B91" s="2">
        <f>Table4[[#This Row],[t0]]+1</f>
        <v>37847</v>
      </c>
      <c r="C91" s="2">
        <f>Table4[[#This Row],[t0]]+2</f>
        <v>37848</v>
      </c>
      <c r="D91" s="2">
        <f>Table4[[#This Row],[t0]]+3</f>
        <v>37849</v>
      </c>
      <c r="E91" s="2">
        <f>Table4[[#This Row],[t0]]+4</f>
        <v>37850</v>
      </c>
    </row>
    <row r="92" spans="1:5" x14ac:dyDescent="0.25">
      <c r="A92" s="3">
        <v>37847</v>
      </c>
      <c r="B92" s="2">
        <f>Table4[[#This Row],[t0]]+1</f>
        <v>37848</v>
      </c>
      <c r="C92" s="2">
        <f>Table4[[#This Row],[t0]]+2</f>
        <v>37849</v>
      </c>
      <c r="D92" s="2">
        <f>Table4[[#This Row],[t0]]+3</f>
        <v>37850</v>
      </c>
      <c r="E92" s="2">
        <f>Table4[[#This Row],[t0]]+4</f>
        <v>37851</v>
      </c>
    </row>
    <row r="93" spans="1:5" x14ac:dyDescent="0.25">
      <c r="A93" s="4">
        <v>37849</v>
      </c>
      <c r="B93" s="2">
        <f>Table4[[#This Row],[t0]]+1</f>
        <v>37850</v>
      </c>
      <c r="C93" s="2">
        <f>Table4[[#This Row],[t0]]+2</f>
        <v>37851</v>
      </c>
      <c r="D93" s="2">
        <f>Table4[[#This Row],[t0]]+3</f>
        <v>37852</v>
      </c>
      <c r="E93" s="2">
        <f>Table4[[#This Row],[t0]]+4</f>
        <v>37853</v>
      </c>
    </row>
    <row r="94" spans="1:5" x14ac:dyDescent="0.25">
      <c r="A94" s="3">
        <v>37886</v>
      </c>
      <c r="B94" s="2">
        <f>Table4[[#This Row],[t0]]+1</f>
        <v>37887</v>
      </c>
      <c r="C94" s="2">
        <f>Table4[[#This Row],[t0]]+2</f>
        <v>37888</v>
      </c>
      <c r="D94" s="2">
        <f>Table4[[#This Row],[t0]]+3</f>
        <v>37889</v>
      </c>
      <c r="E94" s="2">
        <f>Table4[[#This Row],[t0]]+4</f>
        <v>37890</v>
      </c>
    </row>
    <row r="95" spans="1:5" x14ac:dyDescent="0.25">
      <c r="A95" s="4">
        <v>37889</v>
      </c>
      <c r="B95" s="2">
        <f>Table4[[#This Row],[t0]]+1</f>
        <v>37890</v>
      </c>
      <c r="C95" s="2">
        <f>Table4[[#This Row],[t0]]+2</f>
        <v>37891</v>
      </c>
      <c r="D95" s="2">
        <f>Table4[[#This Row],[t0]]+3</f>
        <v>37892</v>
      </c>
      <c r="E95" s="2">
        <f>Table4[[#This Row],[t0]]+4</f>
        <v>37893</v>
      </c>
    </row>
    <row r="96" spans="1:5" x14ac:dyDescent="0.25">
      <c r="A96" s="3">
        <v>37891</v>
      </c>
      <c r="B96" s="2">
        <f>Table4[[#This Row],[t0]]+1</f>
        <v>37892</v>
      </c>
      <c r="C96" s="2">
        <f>Table4[[#This Row],[t0]]+2</f>
        <v>37893</v>
      </c>
      <c r="D96" s="2">
        <f>Table4[[#This Row],[t0]]+3</f>
        <v>37894</v>
      </c>
      <c r="E96" s="2">
        <f>Table4[[#This Row],[t0]]+4</f>
        <v>37895</v>
      </c>
    </row>
    <row r="97" spans="1:5" x14ac:dyDescent="0.25">
      <c r="A97" s="4">
        <v>37910</v>
      </c>
      <c r="B97" s="2">
        <f>Table4[[#This Row],[t0]]+1</f>
        <v>37911</v>
      </c>
      <c r="C97" s="2">
        <f>Table4[[#This Row],[t0]]+2</f>
        <v>37912</v>
      </c>
      <c r="D97" s="2">
        <f>Table4[[#This Row],[t0]]+3</f>
        <v>37913</v>
      </c>
      <c r="E97" s="2">
        <f>Table4[[#This Row],[t0]]+4</f>
        <v>37914</v>
      </c>
    </row>
    <row r="98" spans="1:5" x14ac:dyDescent="0.25">
      <c r="A98" s="3">
        <v>37919</v>
      </c>
      <c r="B98" s="2">
        <f>Table4[[#This Row],[t0]]+1</f>
        <v>37920</v>
      </c>
      <c r="C98" s="2">
        <f>Table4[[#This Row],[t0]]+2</f>
        <v>37921</v>
      </c>
      <c r="D98" s="2">
        <f>Table4[[#This Row],[t0]]+3</f>
        <v>37922</v>
      </c>
      <c r="E98" s="2">
        <f>Table4[[#This Row],[t0]]+4</f>
        <v>37923</v>
      </c>
    </row>
    <row r="99" spans="1:5" x14ac:dyDescent="0.25">
      <c r="A99" s="4">
        <v>37938</v>
      </c>
      <c r="B99" s="2">
        <f>Table4[[#This Row],[t0]]+1</f>
        <v>37939</v>
      </c>
      <c r="C99" s="2">
        <f>Table4[[#This Row],[t0]]+2</f>
        <v>37940</v>
      </c>
      <c r="D99" s="2">
        <f>Table4[[#This Row],[t0]]+3</f>
        <v>37941</v>
      </c>
      <c r="E99" s="2">
        <f>Table4[[#This Row],[t0]]+4</f>
        <v>37942</v>
      </c>
    </row>
    <row r="100" spans="1:5" x14ac:dyDescent="0.25">
      <c r="A100" s="3">
        <v>37939</v>
      </c>
      <c r="B100" s="2">
        <f>Table4[[#This Row],[t0]]+1</f>
        <v>37940</v>
      </c>
      <c r="C100" s="2">
        <f>Table4[[#This Row],[t0]]+2</f>
        <v>37941</v>
      </c>
      <c r="D100" s="2">
        <f>Table4[[#This Row],[t0]]+3</f>
        <v>37942</v>
      </c>
      <c r="E100" s="2">
        <f>Table4[[#This Row],[t0]]+4</f>
        <v>37943</v>
      </c>
    </row>
    <row r="101" spans="1:5" x14ac:dyDescent="0.25">
      <c r="A101" s="4">
        <v>37951</v>
      </c>
      <c r="B101" s="2">
        <f>Table4[[#This Row],[t0]]+1</f>
        <v>37952</v>
      </c>
      <c r="C101" s="2">
        <f>Table4[[#This Row],[t0]]+2</f>
        <v>37953</v>
      </c>
      <c r="D101" s="2">
        <f>Table4[[#This Row],[t0]]+3</f>
        <v>37954</v>
      </c>
      <c r="E101" s="2">
        <f>Table4[[#This Row],[t0]]+4</f>
        <v>37955</v>
      </c>
    </row>
    <row r="102" spans="1:5" x14ac:dyDescent="0.25">
      <c r="A102" s="3">
        <v>37956</v>
      </c>
      <c r="B102" s="2">
        <f>Table4[[#This Row],[t0]]+1</f>
        <v>37957</v>
      </c>
      <c r="C102" s="2">
        <f>Table4[[#This Row],[t0]]+2</f>
        <v>37958</v>
      </c>
      <c r="D102" s="2">
        <f>Table4[[#This Row],[t0]]+3</f>
        <v>37959</v>
      </c>
      <c r="E102" s="2">
        <f>Table4[[#This Row],[t0]]+4</f>
        <v>37960</v>
      </c>
    </row>
    <row r="103" spans="1:5" x14ac:dyDescent="0.25">
      <c r="A103" s="4">
        <v>37966</v>
      </c>
      <c r="B103" s="2">
        <f>Table4[[#This Row],[t0]]+1</f>
        <v>37967</v>
      </c>
      <c r="C103" s="2">
        <f>Table4[[#This Row],[t0]]+2</f>
        <v>37968</v>
      </c>
      <c r="D103" s="2">
        <f>Table4[[#This Row],[t0]]+3</f>
        <v>37969</v>
      </c>
      <c r="E103" s="2">
        <f>Table4[[#This Row],[t0]]+4</f>
        <v>37970</v>
      </c>
    </row>
    <row r="104" spans="1:5" x14ac:dyDescent="0.25">
      <c r="A104" s="3">
        <v>37977</v>
      </c>
      <c r="B104" s="2">
        <f>Table4[[#This Row],[t0]]+1</f>
        <v>37978</v>
      </c>
      <c r="C104" s="2">
        <f>Table4[[#This Row],[t0]]+2</f>
        <v>37979</v>
      </c>
      <c r="D104" s="2">
        <f>Table4[[#This Row],[t0]]+3</f>
        <v>37980</v>
      </c>
      <c r="E104" s="2">
        <f>Table4[[#This Row],[t0]]+4</f>
        <v>37981</v>
      </c>
    </row>
    <row r="105" spans="1:5" x14ac:dyDescent="0.25">
      <c r="A105" s="4">
        <v>37980</v>
      </c>
      <c r="B105" s="2">
        <f>Table4[[#This Row],[t0]]+1</f>
        <v>37981</v>
      </c>
      <c r="C105" s="2">
        <f>Table4[[#This Row],[t0]]+2</f>
        <v>37982</v>
      </c>
      <c r="D105" s="2">
        <f>Table4[[#This Row],[t0]]+3</f>
        <v>37983</v>
      </c>
      <c r="E105" s="2">
        <f>Table4[[#This Row],[t0]]+4</f>
        <v>37984</v>
      </c>
    </row>
    <row r="106" spans="1:5" x14ac:dyDescent="0.25">
      <c r="A106" s="3">
        <v>37980</v>
      </c>
      <c r="B106" s="2">
        <f>Table4[[#This Row],[t0]]+1</f>
        <v>37981</v>
      </c>
      <c r="C106" s="2">
        <f>Table4[[#This Row],[t0]]+2</f>
        <v>37982</v>
      </c>
      <c r="D106" s="2">
        <f>Table4[[#This Row],[t0]]+3</f>
        <v>37983</v>
      </c>
      <c r="E106" s="2">
        <f>Table4[[#This Row],[t0]]+4</f>
        <v>37984</v>
      </c>
    </row>
    <row r="107" spans="1:5" x14ac:dyDescent="0.25">
      <c r="A107" s="4">
        <v>37981</v>
      </c>
      <c r="B107" s="2">
        <f>Table4[[#This Row],[t0]]+1</f>
        <v>37982</v>
      </c>
      <c r="C107" s="2">
        <f>Table4[[#This Row],[t0]]+2</f>
        <v>37983</v>
      </c>
      <c r="D107" s="2">
        <f>Table4[[#This Row],[t0]]+3</f>
        <v>37984</v>
      </c>
      <c r="E107" s="2">
        <f>Table4[[#This Row],[t0]]+4</f>
        <v>37985</v>
      </c>
    </row>
    <row r="108" spans="1:5" x14ac:dyDescent="0.25">
      <c r="A108" s="3">
        <v>37987</v>
      </c>
      <c r="B108" s="2">
        <f>Table4[[#This Row],[t0]]+1</f>
        <v>37988</v>
      </c>
      <c r="C108" s="2">
        <f>Table4[[#This Row],[t0]]+2</f>
        <v>37989</v>
      </c>
      <c r="D108" s="2">
        <f>Table4[[#This Row],[t0]]+3</f>
        <v>37990</v>
      </c>
      <c r="E108" s="2">
        <f>Table4[[#This Row],[t0]]+4</f>
        <v>37991</v>
      </c>
    </row>
    <row r="109" spans="1:5" x14ac:dyDescent="0.25">
      <c r="A109" s="4">
        <v>37996</v>
      </c>
      <c r="B109" s="2">
        <f>Table4[[#This Row],[t0]]+1</f>
        <v>37997</v>
      </c>
      <c r="C109" s="2">
        <f>Table4[[#This Row],[t0]]+2</f>
        <v>37998</v>
      </c>
      <c r="D109" s="2">
        <f>Table4[[#This Row],[t0]]+3</f>
        <v>37999</v>
      </c>
      <c r="E109" s="2">
        <f>Table4[[#This Row],[t0]]+4</f>
        <v>38000</v>
      </c>
    </row>
    <row r="110" spans="1:5" x14ac:dyDescent="0.25">
      <c r="A110" s="3">
        <v>38015</v>
      </c>
      <c r="B110" s="2">
        <f>Table4[[#This Row],[t0]]+1</f>
        <v>38016</v>
      </c>
      <c r="C110" s="2">
        <f>Table4[[#This Row],[t0]]+2</f>
        <v>38017</v>
      </c>
      <c r="D110" s="2">
        <f>Table4[[#This Row],[t0]]+3</f>
        <v>38018</v>
      </c>
      <c r="E110" s="2">
        <f>Table4[[#This Row],[t0]]+4</f>
        <v>38019</v>
      </c>
    </row>
    <row r="111" spans="1:5" x14ac:dyDescent="0.25">
      <c r="A111" s="4">
        <v>38022</v>
      </c>
      <c r="B111" s="2">
        <f>Table4[[#This Row],[t0]]+1</f>
        <v>38023</v>
      </c>
      <c r="C111" s="2">
        <f>Table4[[#This Row],[t0]]+2</f>
        <v>38024</v>
      </c>
      <c r="D111" s="2">
        <f>Table4[[#This Row],[t0]]+3</f>
        <v>38025</v>
      </c>
      <c r="E111" s="2">
        <f>Table4[[#This Row],[t0]]+4</f>
        <v>38026</v>
      </c>
    </row>
    <row r="112" spans="1:5" x14ac:dyDescent="0.25">
      <c r="A112" s="3">
        <v>38031</v>
      </c>
      <c r="B112" s="2">
        <f>Table4[[#This Row],[t0]]+1</f>
        <v>38032</v>
      </c>
      <c r="C112" s="2">
        <f>Table4[[#This Row],[t0]]+2</f>
        <v>38033</v>
      </c>
      <c r="D112" s="2">
        <f>Table4[[#This Row],[t0]]+3</f>
        <v>38034</v>
      </c>
      <c r="E112" s="2">
        <f>Table4[[#This Row],[t0]]+4</f>
        <v>38035</v>
      </c>
    </row>
    <row r="113" spans="1:5" x14ac:dyDescent="0.25">
      <c r="A113" s="4">
        <v>38033</v>
      </c>
      <c r="B113" s="2">
        <f>Table4[[#This Row],[t0]]+1</f>
        <v>38034</v>
      </c>
      <c r="C113" s="2">
        <f>Table4[[#This Row],[t0]]+2</f>
        <v>38035</v>
      </c>
      <c r="D113" s="2">
        <f>Table4[[#This Row],[t0]]+3</f>
        <v>38036</v>
      </c>
      <c r="E113" s="2">
        <f>Table4[[#This Row],[t0]]+4</f>
        <v>38037</v>
      </c>
    </row>
    <row r="114" spans="1:5" x14ac:dyDescent="0.25">
      <c r="A114" s="3">
        <v>38041</v>
      </c>
      <c r="B114" s="2">
        <f>Table4[[#This Row],[t0]]+1</f>
        <v>38042</v>
      </c>
      <c r="C114" s="2">
        <f>Table4[[#This Row],[t0]]+2</f>
        <v>38043</v>
      </c>
      <c r="D114" s="2">
        <f>Table4[[#This Row],[t0]]+3</f>
        <v>38044</v>
      </c>
      <c r="E114" s="2">
        <f>Table4[[#This Row],[t0]]+4</f>
        <v>38045</v>
      </c>
    </row>
    <row r="115" spans="1:5" x14ac:dyDescent="0.25">
      <c r="A115" s="4">
        <v>38041</v>
      </c>
      <c r="B115" s="2">
        <f>Table4[[#This Row],[t0]]+1</f>
        <v>38042</v>
      </c>
      <c r="C115" s="2">
        <f>Table4[[#This Row],[t0]]+2</f>
        <v>38043</v>
      </c>
      <c r="D115" s="2">
        <f>Table4[[#This Row],[t0]]+3</f>
        <v>38044</v>
      </c>
      <c r="E115" s="2">
        <f>Table4[[#This Row],[t0]]+4</f>
        <v>38045</v>
      </c>
    </row>
    <row r="116" spans="1:5" x14ac:dyDescent="0.25">
      <c r="A116" s="3">
        <v>38070</v>
      </c>
      <c r="B116" s="2">
        <f>Table4[[#This Row],[t0]]+1</f>
        <v>38071</v>
      </c>
      <c r="C116" s="2">
        <f>Table4[[#This Row],[t0]]+2</f>
        <v>38072</v>
      </c>
      <c r="D116" s="2">
        <f>Table4[[#This Row],[t0]]+3</f>
        <v>38073</v>
      </c>
      <c r="E116" s="2">
        <f>Table4[[#This Row],[t0]]+4</f>
        <v>38074</v>
      </c>
    </row>
    <row r="117" spans="1:5" x14ac:dyDescent="0.25">
      <c r="A117" s="4">
        <v>38071</v>
      </c>
      <c r="B117" s="2">
        <f>Table4[[#This Row],[t0]]+1</f>
        <v>38072</v>
      </c>
      <c r="C117" s="2">
        <f>Table4[[#This Row],[t0]]+2</f>
        <v>38073</v>
      </c>
      <c r="D117" s="2">
        <f>Table4[[#This Row],[t0]]+3</f>
        <v>38074</v>
      </c>
      <c r="E117" s="2">
        <f>Table4[[#This Row],[t0]]+4</f>
        <v>38075</v>
      </c>
    </row>
    <row r="118" spans="1:5" x14ac:dyDescent="0.25">
      <c r="A118" s="3">
        <v>38074</v>
      </c>
      <c r="B118" s="2">
        <f>Table4[[#This Row],[t0]]+1</f>
        <v>38075</v>
      </c>
      <c r="C118" s="2">
        <f>Table4[[#This Row],[t0]]+2</f>
        <v>38076</v>
      </c>
      <c r="D118" s="2">
        <f>Table4[[#This Row],[t0]]+3</f>
        <v>38077</v>
      </c>
      <c r="E118" s="2">
        <f>Table4[[#This Row],[t0]]+4</f>
        <v>38078</v>
      </c>
    </row>
    <row r="119" spans="1:5" x14ac:dyDescent="0.25">
      <c r="A119" s="4">
        <v>38078</v>
      </c>
      <c r="B119" s="2">
        <f>Table4[[#This Row],[t0]]+1</f>
        <v>38079</v>
      </c>
      <c r="C119" s="2">
        <f>Table4[[#This Row],[t0]]+2</f>
        <v>38080</v>
      </c>
      <c r="D119" s="2">
        <f>Table4[[#This Row],[t0]]+3</f>
        <v>38081</v>
      </c>
      <c r="E119" s="2">
        <f>Table4[[#This Row],[t0]]+4</f>
        <v>38082</v>
      </c>
    </row>
    <row r="120" spans="1:5" x14ac:dyDescent="0.25">
      <c r="A120" s="3">
        <v>38111</v>
      </c>
      <c r="B120" s="2">
        <f>Table4[[#This Row],[t0]]+1</f>
        <v>38112</v>
      </c>
      <c r="C120" s="2">
        <f>Table4[[#This Row],[t0]]+2</f>
        <v>38113</v>
      </c>
      <c r="D120" s="2">
        <f>Table4[[#This Row],[t0]]+3</f>
        <v>38114</v>
      </c>
      <c r="E120" s="2">
        <f>Table4[[#This Row],[t0]]+4</f>
        <v>38115</v>
      </c>
    </row>
    <row r="121" spans="1:5" x14ac:dyDescent="0.25">
      <c r="A121" s="4">
        <v>38135</v>
      </c>
      <c r="B121" s="2">
        <f>Table4[[#This Row],[t0]]+1</f>
        <v>38136</v>
      </c>
      <c r="C121" s="2">
        <f>Table4[[#This Row],[t0]]+2</f>
        <v>38137</v>
      </c>
      <c r="D121" s="2">
        <f>Table4[[#This Row],[t0]]+3</f>
        <v>38138</v>
      </c>
      <c r="E121" s="2">
        <f>Table4[[#This Row],[t0]]+4</f>
        <v>38139</v>
      </c>
    </row>
    <row r="122" spans="1:5" x14ac:dyDescent="0.25">
      <c r="A122" s="3">
        <v>38138</v>
      </c>
      <c r="B122" s="2">
        <f>Table4[[#This Row],[t0]]+1</f>
        <v>38139</v>
      </c>
      <c r="C122" s="2">
        <f>Table4[[#This Row],[t0]]+2</f>
        <v>38140</v>
      </c>
      <c r="D122" s="2">
        <f>Table4[[#This Row],[t0]]+3</f>
        <v>38141</v>
      </c>
      <c r="E122" s="2">
        <f>Table4[[#This Row],[t0]]+4</f>
        <v>38142</v>
      </c>
    </row>
    <row r="123" spans="1:5" x14ac:dyDescent="0.25">
      <c r="A123" s="4">
        <v>38139</v>
      </c>
      <c r="B123" s="2">
        <f>Table4[[#This Row],[t0]]+1</f>
        <v>38140</v>
      </c>
      <c r="C123" s="2">
        <f>Table4[[#This Row],[t0]]+2</f>
        <v>38141</v>
      </c>
      <c r="D123" s="2">
        <f>Table4[[#This Row],[t0]]+3</f>
        <v>38142</v>
      </c>
      <c r="E123" s="2">
        <f>Table4[[#This Row],[t0]]+4</f>
        <v>38143</v>
      </c>
    </row>
    <row r="124" spans="1:5" x14ac:dyDescent="0.25">
      <c r="A124" s="3">
        <v>38146</v>
      </c>
      <c r="B124" s="2">
        <f>Table4[[#This Row],[t0]]+1</f>
        <v>38147</v>
      </c>
      <c r="C124" s="2">
        <f>Table4[[#This Row],[t0]]+2</f>
        <v>38148</v>
      </c>
      <c r="D124" s="2">
        <f>Table4[[#This Row],[t0]]+3</f>
        <v>38149</v>
      </c>
      <c r="E124" s="2">
        <f>Table4[[#This Row],[t0]]+4</f>
        <v>38150</v>
      </c>
    </row>
    <row r="125" spans="1:5" x14ac:dyDescent="0.25">
      <c r="A125" s="4">
        <v>38169</v>
      </c>
      <c r="B125" s="2">
        <f>Table4[[#This Row],[t0]]+1</f>
        <v>38170</v>
      </c>
      <c r="C125" s="2">
        <f>Table4[[#This Row],[t0]]+2</f>
        <v>38171</v>
      </c>
      <c r="D125" s="2">
        <f>Table4[[#This Row],[t0]]+3</f>
        <v>38172</v>
      </c>
      <c r="E125" s="2">
        <f>Table4[[#This Row],[t0]]+4</f>
        <v>38173</v>
      </c>
    </row>
    <row r="126" spans="1:5" x14ac:dyDescent="0.25">
      <c r="A126" s="3">
        <v>38186</v>
      </c>
      <c r="B126" s="2">
        <f>Table4[[#This Row],[t0]]+1</f>
        <v>38187</v>
      </c>
      <c r="C126" s="2">
        <f>Table4[[#This Row],[t0]]+2</f>
        <v>38188</v>
      </c>
      <c r="D126" s="2">
        <f>Table4[[#This Row],[t0]]+3</f>
        <v>38189</v>
      </c>
      <c r="E126" s="2">
        <f>Table4[[#This Row],[t0]]+4</f>
        <v>38190</v>
      </c>
    </row>
    <row r="127" spans="1:5" x14ac:dyDescent="0.25">
      <c r="A127" s="4">
        <v>38209</v>
      </c>
      <c r="B127" s="2">
        <f>Table4[[#This Row],[t0]]+1</f>
        <v>38210</v>
      </c>
      <c r="C127" s="2">
        <f>Table4[[#This Row],[t0]]+2</f>
        <v>38211</v>
      </c>
      <c r="D127" s="2">
        <f>Table4[[#This Row],[t0]]+3</f>
        <v>38212</v>
      </c>
      <c r="E127" s="2">
        <f>Table4[[#This Row],[t0]]+4</f>
        <v>38213</v>
      </c>
    </row>
    <row r="128" spans="1:5" x14ac:dyDescent="0.25">
      <c r="A128" s="3">
        <v>38217</v>
      </c>
      <c r="B128" s="2">
        <f>Table4[[#This Row],[t0]]+1</f>
        <v>38218</v>
      </c>
      <c r="C128" s="2">
        <f>Table4[[#This Row],[t0]]+2</f>
        <v>38219</v>
      </c>
      <c r="D128" s="2">
        <f>Table4[[#This Row],[t0]]+3</f>
        <v>38220</v>
      </c>
      <c r="E128" s="2">
        <f>Table4[[#This Row],[t0]]+4</f>
        <v>38221</v>
      </c>
    </row>
    <row r="129" spans="1:5" x14ac:dyDescent="0.25">
      <c r="A129" s="4">
        <v>38234</v>
      </c>
      <c r="B129" s="2">
        <f>Table4[[#This Row],[t0]]+1</f>
        <v>38235</v>
      </c>
      <c r="C129" s="2">
        <f>Table4[[#This Row],[t0]]+2</f>
        <v>38236</v>
      </c>
      <c r="D129" s="2">
        <f>Table4[[#This Row],[t0]]+3</f>
        <v>38237</v>
      </c>
      <c r="E129" s="2">
        <f>Table4[[#This Row],[t0]]+4</f>
        <v>38238</v>
      </c>
    </row>
    <row r="130" spans="1:5" x14ac:dyDescent="0.25">
      <c r="A130" s="3">
        <v>38237</v>
      </c>
      <c r="B130" s="2">
        <f>Table4[[#This Row],[t0]]+1</f>
        <v>38238</v>
      </c>
      <c r="C130" s="2">
        <f>Table4[[#This Row],[t0]]+2</f>
        <v>38239</v>
      </c>
      <c r="D130" s="2">
        <f>Table4[[#This Row],[t0]]+3</f>
        <v>38240</v>
      </c>
      <c r="E130" s="2">
        <f>Table4[[#This Row],[t0]]+4</f>
        <v>38241</v>
      </c>
    </row>
    <row r="131" spans="1:5" x14ac:dyDescent="0.25">
      <c r="A131" s="4">
        <v>38260</v>
      </c>
      <c r="B131" s="2">
        <f>Table4[[#This Row],[t0]]+1</f>
        <v>38261</v>
      </c>
      <c r="C131" s="2">
        <f>Table4[[#This Row],[t0]]+2</f>
        <v>38262</v>
      </c>
      <c r="D131" s="2">
        <f>Table4[[#This Row],[t0]]+3</f>
        <v>38263</v>
      </c>
      <c r="E131" s="2">
        <f>Table4[[#This Row],[t0]]+4</f>
        <v>38264</v>
      </c>
    </row>
    <row r="132" spans="1:5" x14ac:dyDescent="0.25">
      <c r="A132" s="3">
        <v>38278</v>
      </c>
      <c r="B132" s="2">
        <f>Table4[[#This Row],[t0]]+1</f>
        <v>38279</v>
      </c>
      <c r="C132" s="2">
        <f>Table4[[#This Row],[t0]]+2</f>
        <v>38280</v>
      </c>
      <c r="D132" s="2">
        <f>Table4[[#This Row],[t0]]+3</f>
        <v>38281</v>
      </c>
      <c r="E132" s="2">
        <f>Table4[[#This Row],[t0]]+4</f>
        <v>38282</v>
      </c>
    </row>
    <row r="133" spans="1:5" x14ac:dyDescent="0.25">
      <c r="A133" s="4">
        <v>38283</v>
      </c>
      <c r="B133" s="2">
        <f>Table4[[#This Row],[t0]]+1</f>
        <v>38284</v>
      </c>
      <c r="C133" s="2">
        <f>Table4[[#This Row],[t0]]+2</f>
        <v>38285</v>
      </c>
      <c r="D133" s="2">
        <f>Table4[[#This Row],[t0]]+3</f>
        <v>38286</v>
      </c>
      <c r="E133" s="2">
        <f>Table4[[#This Row],[t0]]+4</f>
        <v>38287</v>
      </c>
    </row>
    <row r="134" spans="1:5" x14ac:dyDescent="0.25">
      <c r="A134" s="3">
        <v>38302</v>
      </c>
      <c r="B134" s="2">
        <f>Table4[[#This Row],[t0]]+1</f>
        <v>38303</v>
      </c>
      <c r="C134" s="2">
        <f>Table4[[#This Row],[t0]]+2</f>
        <v>38304</v>
      </c>
      <c r="D134" s="2">
        <f>Table4[[#This Row],[t0]]+3</f>
        <v>38305</v>
      </c>
      <c r="E134" s="2">
        <f>Table4[[#This Row],[t0]]+4</f>
        <v>38306</v>
      </c>
    </row>
    <row r="135" spans="1:5" x14ac:dyDescent="0.25">
      <c r="A135" s="4">
        <v>38306</v>
      </c>
      <c r="B135" s="2">
        <f>Table4[[#This Row],[t0]]+1</f>
        <v>38307</v>
      </c>
      <c r="C135" s="2">
        <f>Table4[[#This Row],[t0]]+2</f>
        <v>38308</v>
      </c>
      <c r="D135" s="2">
        <f>Table4[[#This Row],[t0]]+3</f>
        <v>38309</v>
      </c>
      <c r="E135" s="2">
        <f>Table4[[#This Row],[t0]]+4</f>
        <v>38310</v>
      </c>
    </row>
    <row r="136" spans="1:5" x14ac:dyDescent="0.25">
      <c r="A136" s="3">
        <v>38311</v>
      </c>
      <c r="B136" s="2">
        <f>Table4[[#This Row],[t0]]+1</f>
        <v>38312</v>
      </c>
      <c r="C136" s="2">
        <f>Table4[[#This Row],[t0]]+2</f>
        <v>38313</v>
      </c>
      <c r="D136" s="2">
        <f>Table4[[#This Row],[t0]]+3</f>
        <v>38314</v>
      </c>
      <c r="E136" s="2">
        <f>Table4[[#This Row],[t0]]+4</f>
        <v>38315</v>
      </c>
    </row>
    <row r="137" spans="1:5" x14ac:dyDescent="0.25">
      <c r="A137" s="4">
        <v>38317</v>
      </c>
      <c r="B137" s="2">
        <f>Table4[[#This Row],[t0]]+1</f>
        <v>38318</v>
      </c>
      <c r="C137" s="2">
        <f>Table4[[#This Row],[t0]]+2</f>
        <v>38319</v>
      </c>
      <c r="D137" s="2">
        <f>Table4[[#This Row],[t0]]+3</f>
        <v>38320</v>
      </c>
      <c r="E137" s="2">
        <f>Table4[[#This Row],[t0]]+4</f>
        <v>38321</v>
      </c>
    </row>
    <row r="138" spans="1:5" x14ac:dyDescent="0.25">
      <c r="A138" s="3">
        <v>38322</v>
      </c>
      <c r="B138" s="2">
        <f>Table4[[#This Row],[t0]]+1</f>
        <v>38323</v>
      </c>
      <c r="C138" s="2">
        <f>Table4[[#This Row],[t0]]+2</f>
        <v>38324</v>
      </c>
      <c r="D138" s="2">
        <f>Table4[[#This Row],[t0]]+3</f>
        <v>38325</v>
      </c>
      <c r="E138" s="2">
        <f>Table4[[#This Row],[t0]]+4</f>
        <v>38326</v>
      </c>
    </row>
    <row r="139" spans="1:5" x14ac:dyDescent="0.25">
      <c r="A139" s="4">
        <v>38324</v>
      </c>
      <c r="B139" s="2">
        <f>Table4[[#This Row],[t0]]+1</f>
        <v>38325</v>
      </c>
      <c r="C139" s="2">
        <f>Table4[[#This Row],[t0]]+2</f>
        <v>38326</v>
      </c>
      <c r="D139" s="2">
        <f>Table4[[#This Row],[t0]]+3</f>
        <v>38327</v>
      </c>
      <c r="E139" s="2">
        <f>Table4[[#This Row],[t0]]+4</f>
        <v>38328</v>
      </c>
    </row>
    <row r="140" spans="1:5" x14ac:dyDescent="0.25">
      <c r="A140" s="3">
        <v>38326</v>
      </c>
      <c r="B140" s="2">
        <f>Table4[[#This Row],[t0]]+1</f>
        <v>38327</v>
      </c>
      <c r="C140" s="2">
        <f>Table4[[#This Row],[t0]]+2</f>
        <v>38328</v>
      </c>
      <c r="D140" s="2">
        <f>Table4[[#This Row],[t0]]+3</f>
        <v>38329</v>
      </c>
      <c r="E140" s="2">
        <f>Table4[[#This Row],[t0]]+4</f>
        <v>38330</v>
      </c>
    </row>
    <row r="141" spans="1:5" x14ac:dyDescent="0.25">
      <c r="A141" s="4">
        <v>38347</v>
      </c>
      <c r="B141" s="2">
        <f>Table4[[#This Row],[t0]]+1</f>
        <v>38348</v>
      </c>
      <c r="C141" s="2">
        <f>Table4[[#This Row],[t0]]+2</f>
        <v>38349</v>
      </c>
      <c r="D141" s="2">
        <f>Table4[[#This Row],[t0]]+3</f>
        <v>38350</v>
      </c>
      <c r="E141" s="2">
        <f>Table4[[#This Row],[t0]]+4</f>
        <v>38351</v>
      </c>
    </row>
    <row r="142" spans="1:5" x14ac:dyDescent="0.25">
      <c r="A142" s="3">
        <v>38347</v>
      </c>
      <c r="B142" s="2">
        <f>Table4[[#This Row],[t0]]+1</f>
        <v>38348</v>
      </c>
      <c r="C142" s="2">
        <f>Table4[[#This Row],[t0]]+2</f>
        <v>38349</v>
      </c>
      <c r="D142" s="2">
        <f>Table4[[#This Row],[t0]]+3</f>
        <v>38350</v>
      </c>
      <c r="E142" s="2">
        <f>Table4[[#This Row],[t0]]+4</f>
        <v>38351</v>
      </c>
    </row>
    <row r="143" spans="1:5" x14ac:dyDescent="0.25">
      <c r="A143" s="4">
        <v>38347</v>
      </c>
      <c r="B143" s="2">
        <f>Table4[[#This Row],[t0]]+1</f>
        <v>38348</v>
      </c>
      <c r="C143" s="2">
        <f>Table4[[#This Row],[t0]]+2</f>
        <v>38349</v>
      </c>
      <c r="D143" s="2">
        <f>Table4[[#This Row],[t0]]+3</f>
        <v>38350</v>
      </c>
      <c r="E143" s="2">
        <f>Table4[[#This Row],[t0]]+4</f>
        <v>38351</v>
      </c>
    </row>
    <row r="144" spans="1:5" x14ac:dyDescent="0.25">
      <c r="A144" s="3">
        <v>38347</v>
      </c>
      <c r="B144" s="2">
        <f>Table4[[#This Row],[t0]]+1</f>
        <v>38348</v>
      </c>
      <c r="C144" s="2">
        <f>Table4[[#This Row],[t0]]+2</f>
        <v>38349</v>
      </c>
      <c r="D144" s="2">
        <f>Table4[[#This Row],[t0]]+3</f>
        <v>38350</v>
      </c>
      <c r="E144" s="2">
        <f>Table4[[#This Row],[t0]]+4</f>
        <v>38351</v>
      </c>
    </row>
    <row r="145" spans="1:5" x14ac:dyDescent="0.25">
      <c r="A145" s="4">
        <v>38347</v>
      </c>
      <c r="B145" s="2">
        <f>Table4[[#This Row],[t0]]+1</f>
        <v>38348</v>
      </c>
      <c r="C145" s="2">
        <f>Table4[[#This Row],[t0]]+2</f>
        <v>38349</v>
      </c>
      <c r="D145" s="2">
        <f>Table4[[#This Row],[t0]]+3</f>
        <v>38350</v>
      </c>
      <c r="E145" s="2">
        <f>Table4[[#This Row],[t0]]+4</f>
        <v>38351</v>
      </c>
    </row>
    <row r="146" spans="1:5" x14ac:dyDescent="0.25">
      <c r="A146" s="3">
        <v>38347</v>
      </c>
      <c r="B146" s="2">
        <f>Table4[[#This Row],[t0]]+1</f>
        <v>38348</v>
      </c>
      <c r="C146" s="2">
        <f>Table4[[#This Row],[t0]]+2</f>
        <v>38349</v>
      </c>
      <c r="D146" s="2">
        <f>Table4[[#This Row],[t0]]+3</f>
        <v>38350</v>
      </c>
      <c r="E146" s="2">
        <f>Table4[[#This Row],[t0]]+4</f>
        <v>38351</v>
      </c>
    </row>
    <row r="147" spans="1:5" x14ac:dyDescent="0.25">
      <c r="A147" s="4">
        <v>38347</v>
      </c>
      <c r="B147" s="2">
        <f>Table4[[#This Row],[t0]]+1</f>
        <v>38348</v>
      </c>
      <c r="C147" s="2">
        <f>Table4[[#This Row],[t0]]+2</f>
        <v>38349</v>
      </c>
      <c r="D147" s="2">
        <f>Table4[[#This Row],[t0]]+3</f>
        <v>38350</v>
      </c>
      <c r="E147" s="2">
        <f>Table4[[#This Row],[t0]]+4</f>
        <v>38351</v>
      </c>
    </row>
    <row r="148" spans="1:5" x14ac:dyDescent="0.25">
      <c r="A148" s="3">
        <v>38347</v>
      </c>
      <c r="B148" s="2">
        <f>Table4[[#This Row],[t0]]+1</f>
        <v>38348</v>
      </c>
      <c r="C148" s="2">
        <f>Table4[[#This Row],[t0]]+2</f>
        <v>38349</v>
      </c>
      <c r="D148" s="2">
        <f>Table4[[#This Row],[t0]]+3</f>
        <v>38350</v>
      </c>
      <c r="E148" s="2">
        <f>Table4[[#This Row],[t0]]+4</f>
        <v>38351</v>
      </c>
    </row>
    <row r="149" spans="1:5" x14ac:dyDescent="0.25">
      <c r="A149" s="4">
        <v>38347</v>
      </c>
      <c r="B149" s="2">
        <f>Table4[[#This Row],[t0]]+1</f>
        <v>38348</v>
      </c>
      <c r="C149" s="2">
        <f>Table4[[#This Row],[t0]]+2</f>
        <v>38349</v>
      </c>
      <c r="D149" s="2">
        <f>Table4[[#This Row],[t0]]+3</f>
        <v>38350</v>
      </c>
      <c r="E149" s="2">
        <f>Table4[[#This Row],[t0]]+4</f>
        <v>38351</v>
      </c>
    </row>
    <row r="150" spans="1:5" x14ac:dyDescent="0.25">
      <c r="A150" s="3">
        <v>38347</v>
      </c>
      <c r="B150" s="2">
        <f>Table4[[#This Row],[t0]]+1</f>
        <v>38348</v>
      </c>
      <c r="C150" s="2">
        <f>Table4[[#This Row],[t0]]+2</f>
        <v>38349</v>
      </c>
      <c r="D150" s="2">
        <f>Table4[[#This Row],[t0]]+3</f>
        <v>38350</v>
      </c>
      <c r="E150" s="2">
        <f>Table4[[#This Row],[t0]]+4</f>
        <v>38351</v>
      </c>
    </row>
    <row r="151" spans="1:5" x14ac:dyDescent="0.25">
      <c r="A151" s="4">
        <v>38362</v>
      </c>
      <c r="B151" s="2">
        <f>Table4[[#This Row],[t0]]+1</f>
        <v>38363</v>
      </c>
      <c r="C151" s="2">
        <f>Table4[[#This Row],[t0]]+2</f>
        <v>38364</v>
      </c>
      <c r="D151" s="2">
        <f>Table4[[#This Row],[t0]]+3</f>
        <v>38365</v>
      </c>
      <c r="E151" s="2">
        <f>Table4[[#This Row],[t0]]+4</f>
        <v>38366</v>
      </c>
    </row>
    <row r="152" spans="1:5" x14ac:dyDescent="0.25">
      <c r="A152" s="3">
        <v>38375</v>
      </c>
      <c r="B152" s="2">
        <f>Table4[[#This Row],[t0]]+1</f>
        <v>38376</v>
      </c>
      <c r="C152" s="2">
        <f>Table4[[#This Row],[t0]]+2</f>
        <v>38377</v>
      </c>
      <c r="D152" s="2">
        <f>Table4[[#This Row],[t0]]+3</f>
        <v>38378</v>
      </c>
      <c r="E152" s="2">
        <f>Table4[[#This Row],[t0]]+4</f>
        <v>38379</v>
      </c>
    </row>
    <row r="153" spans="1:5" x14ac:dyDescent="0.25">
      <c r="A153" s="4">
        <v>38377</v>
      </c>
      <c r="B153" s="2">
        <f>Table4[[#This Row],[t0]]+1</f>
        <v>38378</v>
      </c>
      <c r="C153" s="2">
        <f>Table4[[#This Row],[t0]]+2</f>
        <v>38379</v>
      </c>
      <c r="D153" s="2">
        <f>Table4[[#This Row],[t0]]+3</f>
        <v>38380</v>
      </c>
      <c r="E153" s="2">
        <f>Table4[[#This Row],[t0]]+4</f>
        <v>38381</v>
      </c>
    </row>
    <row r="154" spans="1:5" x14ac:dyDescent="0.25">
      <c r="A154" s="3">
        <v>38405</v>
      </c>
      <c r="B154" s="2">
        <f>Table4[[#This Row],[t0]]+1</f>
        <v>38406</v>
      </c>
      <c r="C154" s="2">
        <f>Table4[[#This Row],[t0]]+2</f>
        <v>38407</v>
      </c>
      <c r="D154" s="2">
        <f>Table4[[#This Row],[t0]]+3</f>
        <v>38408</v>
      </c>
      <c r="E154" s="2">
        <f>Table4[[#This Row],[t0]]+4</f>
        <v>38409</v>
      </c>
    </row>
    <row r="155" spans="1:5" x14ac:dyDescent="0.25">
      <c r="A155" s="4">
        <v>38420</v>
      </c>
      <c r="B155" s="2">
        <f>Table4[[#This Row],[t0]]+1</f>
        <v>38421</v>
      </c>
      <c r="C155" s="2">
        <f>Table4[[#This Row],[t0]]+2</f>
        <v>38422</v>
      </c>
      <c r="D155" s="2">
        <f>Table4[[#This Row],[t0]]+3</f>
        <v>38423</v>
      </c>
      <c r="E155" s="2">
        <f>Table4[[#This Row],[t0]]+4</f>
        <v>38424</v>
      </c>
    </row>
    <row r="156" spans="1:5" x14ac:dyDescent="0.25">
      <c r="A156" s="3">
        <v>38424</v>
      </c>
      <c r="B156" s="2">
        <f>Table4[[#This Row],[t0]]+1</f>
        <v>38425</v>
      </c>
      <c r="C156" s="2">
        <f>Table4[[#This Row],[t0]]+2</f>
        <v>38426</v>
      </c>
      <c r="D156" s="2">
        <f>Table4[[#This Row],[t0]]+3</f>
        <v>38427</v>
      </c>
      <c r="E156" s="2">
        <f>Table4[[#This Row],[t0]]+4</f>
        <v>38428</v>
      </c>
    </row>
    <row r="157" spans="1:5" x14ac:dyDescent="0.25">
      <c r="A157" s="4">
        <v>38425</v>
      </c>
      <c r="B157" s="2">
        <f>Table4[[#This Row],[t0]]+1</f>
        <v>38426</v>
      </c>
      <c r="C157" s="2">
        <f>Table4[[#This Row],[t0]]+2</f>
        <v>38427</v>
      </c>
      <c r="D157" s="2">
        <f>Table4[[#This Row],[t0]]+3</f>
        <v>38428</v>
      </c>
      <c r="E157" s="2">
        <f>Table4[[#This Row],[t0]]+4</f>
        <v>38429</v>
      </c>
    </row>
    <row r="158" spans="1:5" x14ac:dyDescent="0.25">
      <c r="A158" s="3">
        <v>38431</v>
      </c>
      <c r="B158" s="2">
        <f>Table4[[#This Row],[t0]]+1</f>
        <v>38432</v>
      </c>
      <c r="C158" s="2">
        <f>Table4[[#This Row],[t0]]+2</f>
        <v>38433</v>
      </c>
      <c r="D158" s="2">
        <f>Table4[[#This Row],[t0]]+3</f>
        <v>38434</v>
      </c>
      <c r="E158" s="2">
        <f>Table4[[#This Row],[t0]]+4</f>
        <v>38435</v>
      </c>
    </row>
    <row r="159" spans="1:5" x14ac:dyDescent="0.25">
      <c r="A159" s="4">
        <v>38439</v>
      </c>
      <c r="B159" s="2">
        <f>Table4[[#This Row],[t0]]+1</f>
        <v>38440</v>
      </c>
      <c r="C159" s="2">
        <f>Table4[[#This Row],[t0]]+2</f>
        <v>38441</v>
      </c>
      <c r="D159" s="2">
        <f>Table4[[#This Row],[t0]]+3</f>
        <v>38442</v>
      </c>
      <c r="E159" s="2">
        <f>Table4[[#This Row],[t0]]+4</f>
        <v>38443</v>
      </c>
    </row>
    <row r="160" spans="1:5" x14ac:dyDescent="0.25">
      <c r="A160" s="3">
        <v>38454</v>
      </c>
      <c r="B160" s="2">
        <f>Table4[[#This Row],[t0]]+1</f>
        <v>38455</v>
      </c>
      <c r="C160" s="2">
        <f>Table4[[#This Row],[t0]]+2</f>
        <v>38456</v>
      </c>
      <c r="D160" s="2">
        <f>Table4[[#This Row],[t0]]+3</f>
        <v>38457</v>
      </c>
      <c r="E160" s="2">
        <f>Table4[[#This Row],[t0]]+4</f>
        <v>38458</v>
      </c>
    </row>
    <row r="161" spans="1:5" x14ac:dyDescent="0.25">
      <c r="A161" s="4">
        <v>38461</v>
      </c>
      <c r="B161" s="2">
        <f>Table4[[#This Row],[t0]]+1</f>
        <v>38462</v>
      </c>
      <c r="C161" s="2">
        <f>Table4[[#This Row],[t0]]+2</f>
        <v>38463</v>
      </c>
      <c r="D161" s="2">
        <f>Table4[[#This Row],[t0]]+3</f>
        <v>38464</v>
      </c>
      <c r="E161" s="2">
        <f>Table4[[#This Row],[t0]]+4</f>
        <v>38465</v>
      </c>
    </row>
    <row r="162" spans="1:5" x14ac:dyDescent="0.25">
      <c r="A162" s="3">
        <v>38477</v>
      </c>
      <c r="B162" s="2">
        <f>Table4[[#This Row],[t0]]+1</f>
        <v>38478</v>
      </c>
      <c r="C162" s="2">
        <f>Table4[[#This Row],[t0]]+2</f>
        <v>38479</v>
      </c>
      <c r="D162" s="2">
        <f>Table4[[#This Row],[t0]]+3</f>
        <v>38480</v>
      </c>
      <c r="E162" s="2">
        <f>Table4[[#This Row],[t0]]+4</f>
        <v>38481</v>
      </c>
    </row>
    <row r="163" spans="1:5" x14ac:dyDescent="0.25">
      <c r="A163" s="4">
        <v>38505</v>
      </c>
      <c r="B163" s="2">
        <f>Table4[[#This Row],[t0]]+1</f>
        <v>38506</v>
      </c>
      <c r="C163" s="2">
        <f>Table4[[#This Row],[t0]]+2</f>
        <v>38507</v>
      </c>
      <c r="D163" s="2">
        <f>Table4[[#This Row],[t0]]+3</f>
        <v>38508</v>
      </c>
      <c r="E163" s="2">
        <f>Table4[[#This Row],[t0]]+4</f>
        <v>38509</v>
      </c>
    </row>
    <row r="164" spans="1:5" x14ac:dyDescent="0.25">
      <c r="A164" s="3">
        <v>38507</v>
      </c>
      <c r="B164" s="2">
        <f>Table4[[#This Row],[t0]]+1</f>
        <v>38508</v>
      </c>
      <c r="C164" s="2">
        <f>Table4[[#This Row],[t0]]+2</f>
        <v>38509</v>
      </c>
      <c r="D164" s="2">
        <f>Table4[[#This Row],[t0]]+3</f>
        <v>38510</v>
      </c>
      <c r="E164" s="2">
        <f>Table4[[#This Row],[t0]]+4</f>
        <v>38511</v>
      </c>
    </row>
    <row r="165" spans="1:5" x14ac:dyDescent="0.25">
      <c r="A165" s="4">
        <v>38509</v>
      </c>
      <c r="B165" s="2">
        <f>Table4[[#This Row],[t0]]+1</f>
        <v>38510</v>
      </c>
      <c r="C165" s="2">
        <f>Table4[[#This Row],[t0]]+2</f>
        <v>38511</v>
      </c>
      <c r="D165" s="2">
        <f>Table4[[#This Row],[t0]]+3</f>
        <v>38512</v>
      </c>
      <c r="E165" s="2">
        <f>Table4[[#This Row],[t0]]+4</f>
        <v>38513</v>
      </c>
    </row>
    <row r="166" spans="1:5" x14ac:dyDescent="0.25">
      <c r="A166" s="3">
        <v>38516</v>
      </c>
      <c r="B166" s="2">
        <f>Table4[[#This Row],[t0]]+1</f>
        <v>38517</v>
      </c>
      <c r="C166" s="2">
        <f>Table4[[#This Row],[t0]]+2</f>
        <v>38518</v>
      </c>
      <c r="D166" s="2">
        <f>Table4[[#This Row],[t0]]+3</f>
        <v>38519</v>
      </c>
      <c r="E166" s="2">
        <f>Table4[[#This Row],[t0]]+4</f>
        <v>38520</v>
      </c>
    </row>
    <row r="167" spans="1:5" x14ac:dyDescent="0.25">
      <c r="A167" s="4">
        <v>38516</v>
      </c>
      <c r="B167" s="2">
        <f>Table4[[#This Row],[t0]]+1</f>
        <v>38517</v>
      </c>
      <c r="C167" s="2">
        <f>Table4[[#This Row],[t0]]+2</f>
        <v>38518</v>
      </c>
      <c r="D167" s="2">
        <f>Table4[[#This Row],[t0]]+3</f>
        <v>38519</v>
      </c>
      <c r="E167" s="2">
        <f>Table4[[#This Row],[t0]]+4</f>
        <v>38520</v>
      </c>
    </row>
    <row r="168" spans="1:5" x14ac:dyDescent="0.25">
      <c r="A168" s="3">
        <v>38569</v>
      </c>
      <c r="B168" s="2">
        <f>Table4[[#This Row],[t0]]+1</f>
        <v>38570</v>
      </c>
      <c r="C168" s="2">
        <f>Table4[[#This Row],[t0]]+2</f>
        <v>38571</v>
      </c>
      <c r="D168" s="2">
        <f>Table4[[#This Row],[t0]]+3</f>
        <v>38572</v>
      </c>
      <c r="E168" s="2">
        <f>Table4[[#This Row],[t0]]+4</f>
        <v>38573</v>
      </c>
    </row>
    <row r="169" spans="1:5" x14ac:dyDescent="0.25">
      <c r="A169" s="4">
        <v>38595</v>
      </c>
      <c r="B169" s="2">
        <f>Table4[[#This Row],[t0]]+1</f>
        <v>38596</v>
      </c>
      <c r="C169" s="2">
        <f>Table4[[#This Row],[t0]]+2</f>
        <v>38597</v>
      </c>
      <c r="D169" s="2">
        <f>Table4[[#This Row],[t0]]+3</f>
        <v>38598</v>
      </c>
      <c r="E169" s="2">
        <f>Table4[[#This Row],[t0]]+4</f>
        <v>38599</v>
      </c>
    </row>
    <row r="170" spans="1:5" x14ac:dyDescent="0.25">
      <c r="A170" s="3">
        <v>38621</v>
      </c>
      <c r="B170" s="2">
        <f>Table4[[#This Row],[t0]]+1</f>
        <v>38622</v>
      </c>
      <c r="C170" s="2">
        <f>Table4[[#This Row],[t0]]+2</f>
        <v>38623</v>
      </c>
      <c r="D170" s="2">
        <f>Table4[[#This Row],[t0]]+3</f>
        <v>38624</v>
      </c>
      <c r="E170" s="2">
        <f>Table4[[#This Row],[t0]]+4</f>
        <v>38625</v>
      </c>
    </row>
    <row r="171" spans="1:5" x14ac:dyDescent="0.25">
      <c r="A171" s="4">
        <v>38626</v>
      </c>
      <c r="B171" s="2">
        <f>Table4[[#This Row],[t0]]+1</f>
        <v>38627</v>
      </c>
      <c r="C171" s="2">
        <f>Table4[[#This Row],[t0]]+2</f>
        <v>38628</v>
      </c>
      <c r="D171" s="2">
        <f>Table4[[#This Row],[t0]]+3</f>
        <v>38629</v>
      </c>
      <c r="E171" s="2">
        <f>Table4[[#This Row],[t0]]+4</f>
        <v>38630</v>
      </c>
    </row>
    <row r="172" spans="1:5" x14ac:dyDescent="0.25">
      <c r="A172" s="3">
        <v>38633</v>
      </c>
      <c r="B172" s="2">
        <f>Table4[[#This Row],[t0]]+1</f>
        <v>38634</v>
      </c>
      <c r="C172" s="2">
        <f>Table4[[#This Row],[t0]]+2</f>
        <v>38635</v>
      </c>
      <c r="D172" s="2">
        <f>Table4[[#This Row],[t0]]+3</f>
        <v>38636</v>
      </c>
      <c r="E172" s="2">
        <f>Table4[[#This Row],[t0]]+4</f>
        <v>38637</v>
      </c>
    </row>
    <row r="173" spans="1:5" x14ac:dyDescent="0.25">
      <c r="A173" s="4">
        <v>38633</v>
      </c>
      <c r="B173" s="2">
        <f>Table4[[#This Row],[t0]]+1</f>
        <v>38634</v>
      </c>
      <c r="C173" s="2">
        <f>Table4[[#This Row],[t0]]+2</f>
        <v>38635</v>
      </c>
      <c r="D173" s="2">
        <f>Table4[[#This Row],[t0]]+3</f>
        <v>38636</v>
      </c>
      <c r="E173" s="2">
        <f>Table4[[#This Row],[t0]]+4</f>
        <v>38637</v>
      </c>
    </row>
    <row r="174" spans="1:5" x14ac:dyDescent="0.25">
      <c r="A174" s="3">
        <v>38633</v>
      </c>
      <c r="B174" s="2">
        <f>Table4[[#This Row],[t0]]+1</f>
        <v>38634</v>
      </c>
      <c r="C174" s="2">
        <f>Table4[[#This Row],[t0]]+2</f>
        <v>38635</v>
      </c>
      <c r="D174" s="2">
        <f>Table4[[#This Row],[t0]]+3</f>
        <v>38636</v>
      </c>
      <c r="E174" s="2">
        <f>Table4[[#This Row],[t0]]+4</f>
        <v>38637</v>
      </c>
    </row>
    <row r="175" spans="1:5" x14ac:dyDescent="0.25">
      <c r="A175" s="4">
        <v>38680</v>
      </c>
      <c r="B175" s="2">
        <f>Table4[[#This Row],[t0]]+1</f>
        <v>38681</v>
      </c>
      <c r="C175" s="2">
        <f>Table4[[#This Row],[t0]]+2</f>
        <v>38682</v>
      </c>
      <c r="D175" s="2">
        <f>Table4[[#This Row],[t0]]+3</f>
        <v>38683</v>
      </c>
      <c r="E175" s="2">
        <f>Table4[[#This Row],[t0]]+4</f>
        <v>38684</v>
      </c>
    </row>
    <row r="176" spans="1:5" x14ac:dyDescent="0.25">
      <c r="A176" s="3">
        <v>38682</v>
      </c>
      <c r="B176" s="2">
        <f>Table4[[#This Row],[t0]]+1</f>
        <v>38683</v>
      </c>
      <c r="C176" s="2">
        <f>Table4[[#This Row],[t0]]+2</f>
        <v>38684</v>
      </c>
      <c r="D176" s="2">
        <f>Table4[[#This Row],[t0]]+3</f>
        <v>38685</v>
      </c>
      <c r="E176" s="2">
        <f>Table4[[#This Row],[t0]]+4</f>
        <v>38686</v>
      </c>
    </row>
    <row r="177" spans="1:5" x14ac:dyDescent="0.25">
      <c r="A177" s="4">
        <v>38683</v>
      </c>
      <c r="B177" s="2">
        <f>Table4[[#This Row],[t0]]+1</f>
        <v>38684</v>
      </c>
      <c r="C177" s="2">
        <f>Table4[[#This Row],[t0]]+2</f>
        <v>38685</v>
      </c>
      <c r="D177" s="2">
        <f>Table4[[#This Row],[t0]]+3</f>
        <v>38686</v>
      </c>
      <c r="E177" s="2">
        <f>Table4[[#This Row],[t0]]+4</f>
        <v>38687</v>
      </c>
    </row>
    <row r="178" spans="1:5" x14ac:dyDescent="0.25">
      <c r="A178" s="3">
        <v>38691</v>
      </c>
      <c r="B178" s="2">
        <f>Table4[[#This Row],[t0]]+1</f>
        <v>38692</v>
      </c>
      <c r="C178" s="2">
        <f>Table4[[#This Row],[t0]]+2</f>
        <v>38693</v>
      </c>
      <c r="D178" s="2">
        <f>Table4[[#This Row],[t0]]+3</f>
        <v>38694</v>
      </c>
      <c r="E178" s="2">
        <f>Table4[[#This Row],[t0]]+4</f>
        <v>38695</v>
      </c>
    </row>
    <row r="179" spans="1:5" x14ac:dyDescent="0.25">
      <c r="A179" s="4">
        <v>38691</v>
      </c>
      <c r="B179" s="2">
        <f>Table4[[#This Row],[t0]]+1</f>
        <v>38692</v>
      </c>
      <c r="C179" s="2">
        <f>Table4[[#This Row],[t0]]+2</f>
        <v>38693</v>
      </c>
      <c r="D179" s="2">
        <f>Table4[[#This Row],[t0]]+3</f>
        <v>38694</v>
      </c>
      <c r="E179" s="2">
        <f>Table4[[#This Row],[t0]]+4</f>
        <v>38695</v>
      </c>
    </row>
    <row r="180" spans="1:5" x14ac:dyDescent="0.25">
      <c r="A180" s="3">
        <v>38699</v>
      </c>
      <c r="B180" s="2">
        <f>Table4[[#This Row],[t0]]+1</f>
        <v>38700</v>
      </c>
      <c r="C180" s="2">
        <f>Table4[[#This Row],[t0]]+2</f>
        <v>38701</v>
      </c>
      <c r="D180" s="2">
        <f>Table4[[#This Row],[t0]]+3</f>
        <v>38702</v>
      </c>
      <c r="E180" s="2">
        <f>Table4[[#This Row],[t0]]+4</f>
        <v>38703</v>
      </c>
    </row>
    <row r="181" spans="1:5" x14ac:dyDescent="0.25">
      <c r="A181" s="4">
        <v>38729</v>
      </c>
      <c r="B181" s="2">
        <f>Table4[[#This Row],[t0]]+1</f>
        <v>38730</v>
      </c>
      <c r="C181" s="2">
        <f>Table4[[#This Row],[t0]]+2</f>
        <v>38731</v>
      </c>
      <c r="D181" s="2">
        <f>Table4[[#This Row],[t0]]+3</f>
        <v>38732</v>
      </c>
      <c r="E181" s="2">
        <f>Table4[[#This Row],[t0]]+4</f>
        <v>38733</v>
      </c>
    </row>
    <row r="182" spans="1:5" x14ac:dyDescent="0.25">
      <c r="A182" s="3">
        <v>38768</v>
      </c>
      <c r="B182" s="2">
        <f>Table4[[#This Row],[t0]]+1</f>
        <v>38769</v>
      </c>
      <c r="C182" s="2">
        <f>Table4[[#This Row],[t0]]+2</f>
        <v>38770</v>
      </c>
      <c r="D182" s="2">
        <f>Table4[[#This Row],[t0]]+3</f>
        <v>38771</v>
      </c>
      <c r="E182" s="2">
        <f>Table4[[#This Row],[t0]]+4</f>
        <v>38772</v>
      </c>
    </row>
    <row r="183" spans="1:5" x14ac:dyDescent="0.25">
      <c r="A183" s="4">
        <v>38770</v>
      </c>
      <c r="B183" s="2">
        <f>Table4[[#This Row],[t0]]+1</f>
        <v>38771</v>
      </c>
      <c r="C183" s="2">
        <f>Table4[[#This Row],[t0]]+2</f>
        <v>38772</v>
      </c>
      <c r="D183" s="2">
        <f>Table4[[#This Row],[t0]]+3</f>
        <v>38773</v>
      </c>
      <c r="E183" s="2">
        <f>Table4[[#This Row],[t0]]+4</f>
        <v>38774</v>
      </c>
    </row>
    <row r="184" spans="1:5" x14ac:dyDescent="0.25">
      <c r="A184" s="3">
        <v>38776</v>
      </c>
      <c r="B184" s="2">
        <f>Table4[[#This Row],[t0]]+1</f>
        <v>38777</v>
      </c>
      <c r="C184" s="2">
        <f>Table4[[#This Row],[t0]]+2</f>
        <v>38778</v>
      </c>
      <c r="D184" s="2">
        <f>Table4[[#This Row],[t0]]+3</f>
        <v>38779</v>
      </c>
      <c r="E184" s="2">
        <f>Table4[[#This Row],[t0]]+4</f>
        <v>38780</v>
      </c>
    </row>
    <row r="185" spans="1:5" x14ac:dyDescent="0.25">
      <c r="A185" s="4">
        <v>38790</v>
      </c>
      <c r="B185" s="2">
        <f>Table4[[#This Row],[t0]]+1</f>
        <v>38791</v>
      </c>
      <c r="C185" s="2">
        <f>Table4[[#This Row],[t0]]+2</f>
        <v>38792</v>
      </c>
      <c r="D185" s="2">
        <f>Table4[[#This Row],[t0]]+3</f>
        <v>38793</v>
      </c>
      <c r="E185" s="2">
        <f>Table4[[#This Row],[t0]]+4</f>
        <v>38794</v>
      </c>
    </row>
    <row r="186" spans="1:5" x14ac:dyDescent="0.25">
      <c r="A186" s="3">
        <v>38796</v>
      </c>
      <c r="B186" s="2">
        <f>Table4[[#This Row],[t0]]+1</f>
        <v>38797</v>
      </c>
      <c r="C186" s="2">
        <f>Table4[[#This Row],[t0]]+2</f>
        <v>38798</v>
      </c>
      <c r="D186" s="2">
        <f>Table4[[#This Row],[t0]]+3</f>
        <v>38799</v>
      </c>
      <c r="E186" s="2">
        <f>Table4[[#This Row],[t0]]+4</f>
        <v>38800</v>
      </c>
    </row>
    <row r="187" spans="1:5" x14ac:dyDescent="0.25">
      <c r="A187" s="4">
        <v>38803</v>
      </c>
      <c r="B187" s="2">
        <f>Table4[[#This Row],[t0]]+1</f>
        <v>38804</v>
      </c>
      <c r="C187" s="2">
        <f>Table4[[#This Row],[t0]]+2</f>
        <v>38805</v>
      </c>
      <c r="D187" s="2">
        <f>Table4[[#This Row],[t0]]+3</f>
        <v>38806</v>
      </c>
      <c r="E187" s="2">
        <f>Table4[[#This Row],[t0]]+4</f>
        <v>38807</v>
      </c>
    </row>
    <row r="188" spans="1:5" x14ac:dyDescent="0.25">
      <c r="A188" s="3">
        <v>38804</v>
      </c>
      <c r="B188" s="2">
        <f>Table4[[#This Row],[t0]]+1</f>
        <v>38805</v>
      </c>
      <c r="C188" s="2">
        <f>Table4[[#This Row],[t0]]+2</f>
        <v>38806</v>
      </c>
      <c r="D188" s="2">
        <f>Table4[[#This Row],[t0]]+3</f>
        <v>38807</v>
      </c>
      <c r="E188" s="2">
        <f>Table4[[#This Row],[t0]]+4</f>
        <v>38808</v>
      </c>
    </row>
    <row r="189" spans="1:5" x14ac:dyDescent="0.25">
      <c r="A189" s="4">
        <v>38807</v>
      </c>
      <c r="B189" s="2">
        <f>Table4[[#This Row],[t0]]+1</f>
        <v>38808</v>
      </c>
      <c r="C189" s="2">
        <f>Table4[[#This Row],[t0]]+2</f>
        <v>38809</v>
      </c>
      <c r="D189" s="2">
        <f>Table4[[#This Row],[t0]]+3</f>
        <v>38810</v>
      </c>
      <c r="E189" s="2">
        <f>Table4[[#This Row],[t0]]+4</f>
        <v>38811</v>
      </c>
    </row>
    <row r="190" spans="1:5" x14ac:dyDescent="0.25">
      <c r="A190" s="3">
        <v>38825</v>
      </c>
      <c r="B190" s="2">
        <f>Table4[[#This Row],[t0]]+1</f>
        <v>38826</v>
      </c>
      <c r="C190" s="2">
        <f>Table4[[#This Row],[t0]]+2</f>
        <v>38827</v>
      </c>
      <c r="D190" s="2">
        <f>Table4[[#This Row],[t0]]+3</f>
        <v>38828</v>
      </c>
      <c r="E190" s="2">
        <f>Table4[[#This Row],[t0]]+4</f>
        <v>38829</v>
      </c>
    </row>
    <row r="191" spans="1:5" x14ac:dyDescent="0.25">
      <c r="A191" s="4">
        <v>38827</v>
      </c>
      <c r="B191" s="2">
        <f>Table4[[#This Row],[t0]]+1</f>
        <v>38828</v>
      </c>
      <c r="C191" s="2">
        <f>Table4[[#This Row],[t0]]+2</f>
        <v>38829</v>
      </c>
      <c r="D191" s="2">
        <f>Table4[[#This Row],[t0]]+3</f>
        <v>38830</v>
      </c>
      <c r="E191" s="2">
        <f>Table4[[#This Row],[t0]]+4</f>
        <v>38831</v>
      </c>
    </row>
    <row r="192" spans="1:5" x14ac:dyDescent="0.25">
      <c r="A192" s="3">
        <v>38844</v>
      </c>
      <c r="B192" s="2">
        <f>Table4[[#This Row],[t0]]+1</f>
        <v>38845</v>
      </c>
      <c r="C192" s="2">
        <f>Table4[[#This Row],[t0]]+2</f>
        <v>38846</v>
      </c>
      <c r="D192" s="2">
        <f>Table4[[#This Row],[t0]]+3</f>
        <v>38847</v>
      </c>
      <c r="E192" s="2">
        <f>Table4[[#This Row],[t0]]+4</f>
        <v>38848</v>
      </c>
    </row>
    <row r="193" spans="1:5" x14ac:dyDescent="0.25">
      <c r="A193" s="4">
        <v>38847</v>
      </c>
      <c r="B193" s="2">
        <f>Table4[[#This Row],[t0]]+1</f>
        <v>38848</v>
      </c>
      <c r="C193" s="2">
        <f>Table4[[#This Row],[t0]]+2</f>
        <v>38849</v>
      </c>
      <c r="D193" s="2">
        <f>Table4[[#This Row],[t0]]+3</f>
        <v>38850</v>
      </c>
      <c r="E193" s="2">
        <f>Table4[[#This Row],[t0]]+4</f>
        <v>38851</v>
      </c>
    </row>
    <row r="194" spans="1:5" x14ac:dyDescent="0.25">
      <c r="A194" s="3">
        <v>38863</v>
      </c>
      <c r="B194" s="2">
        <f>Table4[[#This Row],[t0]]+1</f>
        <v>38864</v>
      </c>
      <c r="C194" s="2">
        <f>Table4[[#This Row],[t0]]+2</f>
        <v>38865</v>
      </c>
      <c r="D194" s="2">
        <f>Table4[[#This Row],[t0]]+3</f>
        <v>38866</v>
      </c>
      <c r="E194" s="2">
        <f>Table4[[#This Row],[t0]]+4</f>
        <v>38867</v>
      </c>
    </row>
    <row r="195" spans="1:5" x14ac:dyDescent="0.25">
      <c r="A195" s="4">
        <v>38886</v>
      </c>
      <c r="B195" s="2">
        <f>Table4[[#This Row],[t0]]+1</f>
        <v>38887</v>
      </c>
      <c r="C195" s="2">
        <f>Table4[[#This Row],[t0]]+2</f>
        <v>38888</v>
      </c>
      <c r="D195" s="2">
        <f>Table4[[#This Row],[t0]]+3</f>
        <v>38889</v>
      </c>
      <c r="E195" s="2">
        <f>Table4[[#This Row],[t0]]+4</f>
        <v>38890</v>
      </c>
    </row>
    <row r="196" spans="1:5" x14ac:dyDescent="0.25">
      <c r="A196" s="3">
        <v>38888</v>
      </c>
      <c r="B196" s="2">
        <f>Table4[[#This Row],[t0]]+1</f>
        <v>38889</v>
      </c>
      <c r="C196" s="2">
        <f>Table4[[#This Row],[t0]]+2</f>
        <v>38890</v>
      </c>
      <c r="D196" s="2">
        <f>Table4[[#This Row],[t0]]+3</f>
        <v>38891</v>
      </c>
      <c r="E196" s="2">
        <f>Table4[[#This Row],[t0]]+4</f>
        <v>38892</v>
      </c>
    </row>
    <row r="197" spans="1:5" x14ac:dyDescent="0.25">
      <c r="A197" s="4">
        <v>38910</v>
      </c>
      <c r="B197" s="2">
        <f>Table4[[#This Row],[t0]]+1</f>
        <v>38911</v>
      </c>
      <c r="C197" s="2">
        <f>Table4[[#This Row],[t0]]+2</f>
        <v>38912</v>
      </c>
      <c r="D197" s="2">
        <f>Table4[[#This Row],[t0]]+3</f>
        <v>38913</v>
      </c>
      <c r="E197" s="2">
        <f>Table4[[#This Row],[t0]]+4</f>
        <v>38914</v>
      </c>
    </row>
    <row r="198" spans="1:5" x14ac:dyDescent="0.25">
      <c r="A198" s="3">
        <v>38911</v>
      </c>
      <c r="B198" s="2">
        <f>Table4[[#This Row],[t0]]+1</f>
        <v>38912</v>
      </c>
      <c r="C198" s="2">
        <f>Table4[[#This Row],[t0]]+2</f>
        <v>38913</v>
      </c>
      <c r="D198" s="2">
        <f>Table4[[#This Row],[t0]]+3</f>
        <v>38914</v>
      </c>
      <c r="E198" s="2">
        <f>Table4[[#This Row],[t0]]+4</f>
        <v>38915</v>
      </c>
    </row>
    <row r="199" spans="1:5" x14ac:dyDescent="0.25">
      <c r="A199" s="4">
        <v>38912</v>
      </c>
      <c r="B199" s="2">
        <f>Table4[[#This Row],[t0]]+1</f>
        <v>38913</v>
      </c>
      <c r="C199" s="2">
        <f>Table4[[#This Row],[t0]]+2</f>
        <v>38914</v>
      </c>
      <c r="D199" s="2">
        <f>Table4[[#This Row],[t0]]+3</f>
        <v>38915</v>
      </c>
      <c r="E199" s="2">
        <f>Table4[[#This Row],[t0]]+4</f>
        <v>38916</v>
      </c>
    </row>
    <row r="200" spans="1:5" x14ac:dyDescent="0.25">
      <c r="A200" s="3">
        <v>38915</v>
      </c>
      <c r="B200" s="2">
        <f>Table4[[#This Row],[t0]]+1</f>
        <v>38916</v>
      </c>
      <c r="C200" s="2">
        <f>Table4[[#This Row],[t0]]+2</f>
        <v>38917</v>
      </c>
      <c r="D200" s="2">
        <f>Table4[[#This Row],[t0]]+3</f>
        <v>38918</v>
      </c>
      <c r="E200" s="2">
        <f>Table4[[#This Row],[t0]]+4</f>
        <v>38919</v>
      </c>
    </row>
    <row r="201" spans="1:5" x14ac:dyDescent="0.25">
      <c r="A201" s="4">
        <v>38920</v>
      </c>
      <c r="B201" s="2">
        <f>Table4[[#This Row],[t0]]+1</f>
        <v>38921</v>
      </c>
      <c r="C201" s="2">
        <f>Table4[[#This Row],[t0]]+2</f>
        <v>38922</v>
      </c>
      <c r="D201" s="2">
        <f>Table4[[#This Row],[t0]]+3</f>
        <v>38923</v>
      </c>
      <c r="E201" s="2">
        <f>Table4[[#This Row],[t0]]+4</f>
        <v>38924</v>
      </c>
    </row>
    <row r="202" spans="1:5" x14ac:dyDescent="0.25">
      <c r="A202" s="3">
        <v>38927</v>
      </c>
      <c r="B202" s="2">
        <f>Table4[[#This Row],[t0]]+1</f>
        <v>38928</v>
      </c>
      <c r="C202" s="2">
        <f>Table4[[#This Row],[t0]]+2</f>
        <v>38929</v>
      </c>
      <c r="D202" s="2">
        <f>Table4[[#This Row],[t0]]+3</f>
        <v>38930</v>
      </c>
      <c r="E202" s="2">
        <f>Table4[[#This Row],[t0]]+4</f>
        <v>38931</v>
      </c>
    </row>
    <row r="203" spans="1:5" x14ac:dyDescent="0.25">
      <c r="A203" s="4">
        <v>38927</v>
      </c>
      <c r="B203" s="2">
        <f>Table4[[#This Row],[t0]]+1</f>
        <v>38928</v>
      </c>
      <c r="C203" s="2">
        <f>Table4[[#This Row],[t0]]+2</f>
        <v>38929</v>
      </c>
      <c r="D203" s="2">
        <f>Table4[[#This Row],[t0]]+3</f>
        <v>38930</v>
      </c>
      <c r="E203" s="2">
        <f>Table4[[#This Row],[t0]]+4</f>
        <v>38931</v>
      </c>
    </row>
    <row r="204" spans="1:5" x14ac:dyDescent="0.25">
      <c r="A204" s="3">
        <v>38942</v>
      </c>
      <c r="B204" s="2">
        <f>Table4[[#This Row],[t0]]+1</f>
        <v>38943</v>
      </c>
      <c r="C204" s="2">
        <f>Table4[[#This Row],[t0]]+2</f>
        <v>38944</v>
      </c>
      <c r="D204" s="2">
        <f>Table4[[#This Row],[t0]]+3</f>
        <v>38945</v>
      </c>
      <c r="E204" s="2">
        <f>Table4[[#This Row],[t0]]+4</f>
        <v>38946</v>
      </c>
    </row>
    <row r="205" spans="1:5" x14ac:dyDescent="0.25">
      <c r="A205" s="4">
        <v>38954</v>
      </c>
      <c r="B205" s="2">
        <f>Table4[[#This Row],[t0]]+1</f>
        <v>38955</v>
      </c>
      <c r="C205" s="2">
        <f>Table4[[#This Row],[t0]]+2</f>
        <v>38956</v>
      </c>
      <c r="D205" s="2">
        <f>Table4[[#This Row],[t0]]+3</f>
        <v>38957</v>
      </c>
      <c r="E205" s="2">
        <f>Table4[[#This Row],[t0]]+4</f>
        <v>38958</v>
      </c>
    </row>
    <row r="206" spans="1:5" x14ac:dyDescent="0.25">
      <c r="A206" s="3">
        <v>38997</v>
      </c>
      <c r="B206" s="2">
        <f>Table4[[#This Row],[t0]]+1</f>
        <v>38998</v>
      </c>
      <c r="C206" s="2">
        <f>Table4[[#This Row],[t0]]+2</f>
        <v>38999</v>
      </c>
      <c r="D206" s="2">
        <f>Table4[[#This Row],[t0]]+3</f>
        <v>39000</v>
      </c>
      <c r="E206" s="2">
        <f>Table4[[#This Row],[t0]]+4</f>
        <v>39001</v>
      </c>
    </row>
    <row r="207" spans="1:5" x14ac:dyDescent="0.25">
      <c r="A207" s="4">
        <v>39005</v>
      </c>
      <c r="B207" s="2">
        <f>Table4[[#This Row],[t0]]+1</f>
        <v>39006</v>
      </c>
      <c r="C207" s="2">
        <f>Table4[[#This Row],[t0]]+2</f>
        <v>39007</v>
      </c>
      <c r="D207" s="2">
        <f>Table4[[#This Row],[t0]]+3</f>
        <v>39008</v>
      </c>
      <c r="E207" s="2">
        <f>Table4[[#This Row],[t0]]+4</f>
        <v>39009</v>
      </c>
    </row>
    <row r="208" spans="1:5" x14ac:dyDescent="0.25">
      <c r="A208" s="3">
        <v>39017</v>
      </c>
      <c r="B208" s="2">
        <f>Table4[[#This Row],[t0]]+1</f>
        <v>39018</v>
      </c>
      <c r="C208" s="2">
        <f>Table4[[#This Row],[t0]]+2</f>
        <v>39019</v>
      </c>
      <c r="D208" s="2">
        <f>Table4[[#This Row],[t0]]+3</f>
        <v>39020</v>
      </c>
      <c r="E208" s="2">
        <f>Table4[[#This Row],[t0]]+4</f>
        <v>39021</v>
      </c>
    </row>
    <row r="209" spans="1:5" x14ac:dyDescent="0.25">
      <c r="A209" s="4">
        <v>39024</v>
      </c>
      <c r="B209" s="2">
        <f>Table4[[#This Row],[t0]]+1</f>
        <v>39025</v>
      </c>
      <c r="C209" s="2">
        <f>Table4[[#This Row],[t0]]+2</f>
        <v>39026</v>
      </c>
      <c r="D209" s="2">
        <f>Table4[[#This Row],[t0]]+3</f>
        <v>39027</v>
      </c>
      <c r="E209" s="2">
        <f>Table4[[#This Row],[t0]]+4</f>
        <v>39028</v>
      </c>
    </row>
    <row r="210" spans="1:5" x14ac:dyDescent="0.25">
      <c r="A210" s="3">
        <v>39052</v>
      </c>
      <c r="B210" s="2">
        <f>Table4[[#This Row],[t0]]+1</f>
        <v>39053</v>
      </c>
      <c r="C210" s="2">
        <f>Table4[[#This Row],[t0]]+2</f>
        <v>39054</v>
      </c>
      <c r="D210" s="2">
        <f>Table4[[#This Row],[t0]]+3</f>
        <v>39055</v>
      </c>
      <c r="E210" s="2">
        <f>Table4[[#This Row],[t0]]+4</f>
        <v>39056</v>
      </c>
    </row>
    <row r="211" spans="1:5" x14ac:dyDescent="0.25">
      <c r="A211" s="4">
        <v>39068</v>
      </c>
      <c r="B211" s="2">
        <f>Table4[[#This Row],[t0]]+1</f>
        <v>39069</v>
      </c>
      <c r="C211" s="2">
        <f>Table4[[#This Row],[t0]]+2</f>
        <v>39070</v>
      </c>
      <c r="D211" s="2">
        <f>Table4[[#This Row],[t0]]+3</f>
        <v>39071</v>
      </c>
      <c r="E211" s="2">
        <f>Table4[[#This Row],[t0]]+4</f>
        <v>39072</v>
      </c>
    </row>
    <row r="212" spans="1:5" x14ac:dyDescent="0.25">
      <c r="A212" s="3">
        <v>39068</v>
      </c>
      <c r="B212" s="2">
        <f>Table4[[#This Row],[t0]]+1</f>
        <v>39069</v>
      </c>
      <c r="C212" s="2">
        <f>Table4[[#This Row],[t0]]+2</f>
        <v>39070</v>
      </c>
      <c r="D212" s="2">
        <f>Table4[[#This Row],[t0]]+3</f>
        <v>39071</v>
      </c>
      <c r="E212" s="2">
        <f>Table4[[#This Row],[t0]]+4</f>
        <v>39072</v>
      </c>
    </row>
    <row r="213" spans="1:5" x14ac:dyDescent="0.25">
      <c r="A213" s="4">
        <v>39077</v>
      </c>
      <c r="B213" s="2">
        <f>Table4[[#This Row],[t0]]+1</f>
        <v>39078</v>
      </c>
      <c r="C213" s="2">
        <f>Table4[[#This Row],[t0]]+2</f>
        <v>39079</v>
      </c>
      <c r="D213" s="2">
        <f>Table4[[#This Row],[t0]]+3</f>
        <v>39080</v>
      </c>
      <c r="E213" s="2">
        <f>Table4[[#This Row],[t0]]+4</f>
        <v>39081</v>
      </c>
    </row>
    <row r="214" spans="1:5" x14ac:dyDescent="0.25">
      <c r="A214" s="3">
        <v>39077</v>
      </c>
      <c r="B214" s="2">
        <f>Table4[[#This Row],[t0]]+1</f>
        <v>39078</v>
      </c>
      <c r="C214" s="2">
        <f>Table4[[#This Row],[t0]]+2</f>
        <v>39079</v>
      </c>
      <c r="D214" s="2">
        <f>Table4[[#This Row],[t0]]+3</f>
        <v>39080</v>
      </c>
      <c r="E214" s="2">
        <f>Table4[[#This Row],[t0]]+4</f>
        <v>39081</v>
      </c>
    </row>
    <row r="215" spans="1:5" x14ac:dyDescent="0.25">
      <c r="A215" s="4">
        <v>39147</v>
      </c>
      <c r="B215" s="2">
        <f>Table4[[#This Row],[t0]]+1</f>
        <v>39148</v>
      </c>
      <c r="C215" s="2">
        <f>Table4[[#This Row],[t0]]+2</f>
        <v>39149</v>
      </c>
      <c r="D215" s="2">
        <f>Table4[[#This Row],[t0]]+3</f>
        <v>39150</v>
      </c>
      <c r="E215" s="2">
        <f>Table4[[#This Row],[t0]]+4</f>
        <v>39151</v>
      </c>
    </row>
    <row r="216" spans="1:5" x14ac:dyDescent="0.25">
      <c r="A216" s="3">
        <v>39166</v>
      </c>
      <c r="B216" s="2">
        <f>Table4[[#This Row],[t0]]+1</f>
        <v>39167</v>
      </c>
      <c r="C216" s="2">
        <f>Table4[[#This Row],[t0]]+2</f>
        <v>39168</v>
      </c>
      <c r="D216" s="2">
        <f>Table4[[#This Row],[t0]]+3</f>
        <v>39169</v>
      </c>
      <c r="E216" s="2">
        <f>Table4[[#This Row],[t0]]+4</f>
        <v>39170</v>
      </c>
    </row>
    <row r="217" spans="1:5" x14ac:dyDescent="0.25">
      <c r="A217" s="4">
        <v>39187</v>
      </c>
      <c r="B217" s="2">
        <f>Table4[[#This Row],[t0]]+1</f>
        <v>39188</v>
      </c>
      <c r="C217" s="2">
        <f>Table4[[#This Row],[t0]]+2</f>
        <v>39189</v>
      </c>
      <c r="D217" s="2">
        <f>Table4[[#This Row],[t0]]+3</f>
        <v>39190</v>
      </c>
      <c r="E217" s="2">
        <f>Table4[[#This Row],[t0]]+4</f>
        <v>39191</v>
      </c>
    </row>
    <row r="218" spans="1:5" x14ac:dyDescent="0.25">
      <c r="A218" s="3">
        <v>39190</v>
      </c>
      <c r="B218" s="2">
        <f>Table4[[#This Row],[t0]]+1</f>
        <v>39191</v>
      </c>
      <c r="C218" s="2">
        <f>Table4[[#This Row],[t0]]+2</f>
        <v>39192</v>
      </c>
      <c r="D218" s="2">
        <f>Table4[[#This Row],[t0]]+3</f>
        <v>39193</v>
      </c>
      <c r="E218" s="2">
        <f>Table4[[#This Row],[t0]]+4</f>
        <v>39194</v>
      </c>
    </row>
    <row r="219" spans="1:5" x14ac:dyDescent="0.25">
      <c r="A219" s="4">
        <v>39193</v>
      </c>
      <c r="B219" s="2">
        <f>Table4[[#This Row],[t0]]+1</f>
        <v>39194</v>
      </c>
      <c r="C219" s="2">
        <f>Table4[[#This Row],[t0]]+2</f>
        <v>39195</v>
      </c>
      <c r="D219" s="2">
        <f>Table4[[#This Row],[t0]]+3</f>
        <v>39196</v>
      </c>
      <c r="E219" s="2">
        <f>Table4[[#This Row],[t0]]+4</f>
        <v>39197</v>
      </c>
    </row>
    <row r="220" spans="1:5" x14ac:dyDescent="0.25">
      <c r="A220" s="3">
        <v>39200</v>
      </c>
      <c r="B220" s="2">
        <f>Table4[[#This Row],[t0]]+1</f>
        <v>39201</v>
      </c>
      <c r="C220" s="2">
        <f>Table4[[#This Row],[t0]]+2</f>
        <v>39202</v>
      </c>
      <c r="D220" s="2">
        <f>Table4[[#This Row],[t0]]+3</f>
        <v>39203</v>
      </c>
      <c r="E220" s="2">
        <f>Table4[[#This Row],[t0]]+4</f>
        <v>39204</v>
      </c>
    </row>
    <row r="221" spans="1:5" x14ac:dyDescent="0.25">
      <c r="A221" s="4">
        <v>39235</v>
      </c>
      <c r="B221" s="2">
        <f>Table4[[#This Row],[t0]]+1</f>
        <v>39236</v>
      </c>
      <c r="C221" s="2">
        <f>Table4[[#This Row],[t0]]+2</f>
        <v>39237</v>
      </c>
      <c r="D221" s="2">
        <f>Table4[[#This Row],[t0]]+3</f>
        <v>39238</v>
      </c>
      <c r="E221" s="2">
        <f>Table4[[#This Row],[t0]]+4</f>
        <v>39239</v>
      </c>
    </row>
    <row r="222" spans="1:5" x14ac:dyDescent="0.25">
      <c r="A222" s="3">
        <v>39272</v>
      </c>
      <c r="B222" s="2">
        <f>Table4[[#This Row],[t0]]+1</f>
        <v>39273</v>
      </c>
      <c r="C222" s="2">
        <f>Table4[[#This Row],[t0]]+2</f>
        <v>39274</v>
      </c>
      <c r="D222" s="2">
        <f>Table4[[#This Row],[t0]]+3</f>
        <v>39275</v>
      </c>
      <c r="E222" s="2">
        <f>Table4[[#This Row],[t0]]+4</f>
        <v>39276</v>
      </c>
    </row>
    <row r="223" spans="1:5" x14ac:dyDescent="0.25">
      <c r="A223" s="4">
        <v>39279</v>
      </c>
      <c r="B223" s="2">
        <f>Table4[[#This Row],[t0]]+1</f>
        <v>39280</v>
      </c>
      <c r="C223" s="2">
        <f>Table4[[#This Row],[t0]]+2</f>
        <v>39281</v>
      </c>
      <c r="D223" s="2">
        <f>Table4[[#This Row],[t0]]+3</f>
        <v>39282</v>
      </c>
      <c r="E223" s="2">
        <f>Table4[[#This Row],[t0]]+4</f>
        <v>39283</v>
      </c>
    </row>
    <row r="224" spans="1:5" x14ac:dyDescent="0.25">
      <c r="A224" s="3">
        <v>39284</v>
      </c>
      <c r="B224" s="2">
        <f>Table4[[#This Row],[t0]]+1</f>
        <v>39285</v>
      </c>
      <c r="C224" s="2">
        <f>Table4[[#This Row],[t0]]+2</f>
        <v>39286</v>
      </c>
      <c r="D224" s="2">
        <f>Table4[[#This Row],[t0]]+3</f>
        <v>39287</v>
      </c>
      <c r="E224" s="2">
        <f>Table4[[#This Row],[t0]]+4</f>
        <v>39288</v>
      </c>
    </row>
    <row r="225" spans="1:5" x14ac:dyDescent="0.25">
      <c r="A225" s="4">
        <v>39294</v>
      </c>
      <c r="B225" s="2">
        <f>Table4[[#This Row],[t0]]+1</f>
        <v>39295</v>
      </c>
      <c r="C225" s="2">
        <f>Table4[[#This Row],[t0]]+2</f>
        <v>39296</v>
      </c>
      <c r="D225" s="2">
        <f>Table4[[#This Row],[t0]]+3</f>
        <v>39297</v>
      </c>
      <c r="E225" s="2">
        <f>Table4[[#This Row],[t0]]+4</f>
        <v>39298</v>
      </c>
    </row>
    <row r="226" spans="1:5" x14ac:dyDescent="0.25">
      <c r="A226" s="3">
        <v>39296</v>
      </c>
      <c r="B226" s="2">
        <f>Table4[[#This Row],[t0]]+1</f>
        <v>39297</v>
      </c>
      <c r="C226" s="2">
        <f>Table4[[#This Row],[t0]]+2</f>
        <v>39298</v>
      </c>
      <c r="D226" s="2">
        <f>Table4[[#This Row],[t0]]+3</f>
        <v>39299</v>
      </c>
      <c r="E226" s="2">
        <f>Table4[[#This Row],[t0]]+4</f>
        <v>39300</v>
      </c>
    </row>
    <row r="227" spans="1:5" x14ac:dyDescent="0.25">
      <c r="A227" s="4">
        <v>39306</v>
      </c>
      <c r="B227" s="2">
        <f>Table4[[#This Row],[t0]]+1</f>
        <v>39307</v>
      </c>
      <c r="C227" s="2">
        <f>Table4[[#This Row],[t0]]+2</f>
        <v>39308</v>
      </c>
      <c r="D227" s="2">
        <f>Table4[[#This Row],[t0]]+3</f>
        <v>39309</v>
      </c>
      <c r="E227" s="2">
        <f>Table4[[#This Row],[t0]]+4</f>
        <v>39310</v>
      </c>
    </row>
    <row r="228" spans="1:5" x14ac:dyDescent="0.25">
      <c r="A228" s="3">
        <v>39309</v>
      </c>
      <c r="B228" s="2">
        <f>Table4[[#This Row],[t0]]+1</f>
        <v>39310</v>
      </c>
      <c r="C228" s="2">
        <f>Table4[[#This Row],[t0]]+2</f>
        <v>39311</v>
      </c>
      <c r="D228" s="2">
        <f>Table4[[#This Row],[t0]]+3</f>
        <v>39312</v>
      </c>
      <c r="E228" s="2">
        <f>Table4[[#This Row],[t0]]+4</f>
        <v>39313</v>
      </c>
    </row>
    <row r="229" spans="1:5" x14ac:dyDescent="0.25">
      <c r="A229" s="4">
        <v>39334</v>
      </c>
      <c r="B229" s="2">
        <f>Table4[[#This Row],[t0]]+1</f>
        <v>39335</v>
      </c>
      <c r="C229" s="2">
        <f>Table4[[#This Row],[t0]]+2</f>
        <v>39336</v>
      </c>
      <c r="D229" s="2">
        <f>Table4[[#This Row],[t0]]+3</f>
        <v>39337</v>
      </c>
      <c r="E229" s="2">
        <f>Table4[[#This Row],[t0]]+4</f>
        <v>39338</v>
      </c>
    </row>
    <row r="230" spans="1:5" x14ac:dyDescent="0.25">
      <c r="A230" s="3">
        <v>39335</v>
      </c>
      <c r="B230" s="2">
        <f>Table4[[#This Row],[t0]]+1</f>
        <v>39336</v>
      </c>
      <c r="C230" s="2">
        <f>Table4[[#This Row],[t0]]+2</f>
        <v>39337</v>
      </c>
      <c r="D230" s="2">
        <f>Table4[[#This Row],[t0]]+3</f>
        <v>39338</v>
      </c>
      <c r="E230" s="2">
        <f>Table4[[#This Row],[t0]]+4</f>
        <v>39339</v>
      </c>
    </row>
    <row r="231" spans="1:5" x14ac:dyDescent="0.25">
      <c r="A231" s="4">
        <v>39337</v>
      </c>
      <c r="B231" s="2">
        <f>Table4[[#This Row],[t0]]+1</f>
        <v>39338</v>
      </c>
      <c r="C231" s="2">
        <f>Table4[[#This Row],[t0]]+2</f>
        <v>39339</v>
      </c>
      <c r="D231" s="2">
        <f>Table4[[#This Row],[t0]]+3</f>
        <v>39340</v>
      </c>
      <c r="E231" s="2">
        <f>Table4[[#This Row],[t0]]+4</f>
        <v>39341</v>
      </c>
    </row>
    <row r="232" spans="1:5" x14ac:dyDescent="0.25">
      <c r="A232" s="3">
        <v>39340</v>
      </c>
      <c r="B232" s="2">
        <f>Table4[[#This Row],[t0]]+1</f>
        <v>39341</v>
      </c>
      <c r="C232" s="2">
        <f>Table4[[#This Row],[t0]]+2</f>
        <v>39342</v>
      </c>
      <c r="D232" s="2">
        <f>Table4[[#This Row],[t0]]+3</f>
        <v>39343</v>
      </c>
      <c r="E232" s="2">
        <f>Table4[[#This Row],[t0]]+4</f>
        <v>39344</v>
      </c>
    </row>
    <row r="233" spans="1:5" x14ac:dyDescent="0.25">
      <c r="A233" s="4">
        <v>39355</v>
      </c>
      <c r="B233" s="2">
        <f>Table4[[#This Row],[t0]]+1</f>
        <v>39356</v>
      </c>
      <c r="C233" s="2">
        <f>Table4[[#This Row],[t0]]+2</f>
        <v>39357</v>
      </c>
      <c r="D233" s="2">
        <f>Table4[[#This Row],[t0]]+3</f>
        <v>39358</v>
      </c>
      <c r="E233" s="2">
        <f>Table4[[#This Row],[t0]]+4</f>
        <v>39359</v>
      </c>
    </row>
    <row r="234" spans="1:5" x14ac:dyDescent="0.25">
      <c r="A234" s="3">
        <v>39371</v>
      </c>
      <c r="B234" s="2">
        <f>Table4[[#This Row],[t0]]+1</f>
        <v>39372</v>
      </c>
      <c r="C234" s="2">
        <f>Table4[[#This Row],[t0]]+2</f>
        <v>39373</v>
      </c>
      <c r="D234" s="2">
        <f>Table4[[#This Row],[t0]]+3</f>
        <v>39374</v>
      </c>
      <c r="E234" s="2">
        <f>Table4[[#This Row],[t0]]+4</f>
        <v>39375</v>
      </c>
    </row>
    <row r="235" spans="1:5" x14ac:dyDescent="0.25">
      <c r="A235" s="4">
        <v>39400</v>
      </c>
      <c r="B235" s="2">
        <f>Table4[[#This Row],[t0]]+1</f>
        <v>39401</v>
      </c>
      <c r="C235" s="2">
        <f>Table4[[#This Row],[t0]]+2</f>
        <v>39402</v>
      </c>
      <c r="D235" s="2">
        <f>Table4[[#This Row],[t0]]+3</f>
        <v>39403</v>
      </c>
      <c r="E235" s="2">
        <f>Table4[[#This Row],[t0]]+4</f>
        <v>39404</v>
      </c>
    </row>
    <row r="236" spans="1:5" x14ac:dyDescent="0.25">
      <c r="A236" s="3">
        <v>39411</v>
      </c>
      <c r="B236" s="2">
        <f>Table4[[#This Row],[t0]]+1</f>
        <v>39412</v>
      </c>
      <c r="C236" s="2">
        <f>Table4[[#This Row],[t0]]+2</f>
        <v>39413</v>
      </c>
      <c r="D236" s="2">
        <f>Table4[[#This Row],[t0]]+3</f>
        <v>39414</v>
      </c>
      <c r="E236" s="2">
        <f>Table4[[#This Row],[t0]]+4</f>
        <v>39415</v>
      </c>
    </row>
    <row r="237" spans="1:5" x14ac:dyDescent="0.25">
      <c r="A237" s="4">
        <v>39425</v>
      </c>
      <c r="B237" s="2">
        <f>Table4[[#This Row],[t0]]+1</f>
        <v>39426</v>
      </c>
      <c r="C237" s="2">
        <f>Table4[[#This Row],[t0]]+2</f>
        <v>39427</v>
      </c>
      <c r="D237" s="2">
        <f>Table4[[#This Row],[t0]]+3</f>
        <v>39428</v>
      </c>
      <c r="E237" s="2">
        <f>Table4[[#This Row],[t0]]+4</f>
        <v>39429</v>
      </c>
    </row>
    <row r="238" spans="1:5" x14ac:dyDescent="0.25">
      <c r="A238" s="3">
        <v>39453</v>
      </c>
      <c r="B238" s="2">
        <f>Table4[[#This Row],[t0]]+1</f>
        <v>39454</v>
      </c>
      <c r="C238" s="2">
        <f>Table4[[#This Row],[t0]]+2</f>
        <v>39455</v>
      </c>
      <c r="D238" s="2">
        <f>Table4[[#This Row],[t0]]+3</f>
        <v>39456</v>
      </c>
      <c r="E238" s="2">
        <f>Table4[[#This Row],[t0]]+4</f>
        <v>39457</v>
      </c>
    </row>
    <row r="239" spans="1:5" x14ac:dyDescent="0.25">
      <c r="A239" s="4">
        <v>39460</v>
      </c>
      <c r="B239" s="2">
        <f>Table4[[#This Row],[t0]]+1</f>
        <v>39461</v>
      </c>
      <c r="C239" s="2">
        <f>Table4[[#This Row],[t0]]+2</f>
        <v>39462</v>
      </c>
      <c r="D239" s="2">
        <f>Table4[[#This Row],[t0]]+3</f>
        <v>39463</v>
      </c>
      <c r="E239" s="2">
        <f>Table4[[#This Row],[t0]]+4</f>
        <v>39464</v>
      </c>
    </row>
    <row r="240" spans="1:5" x14ac:dyDescent="0.25">
      <c r="A240" s="3">
        <v>39464</v>
      </c>
      <c r="B240" s="2">
        <f>Table4[[#This Row],[t0]]+1</f>
        <v>39465</v>
      </c>
      <c r="C240" s="2">
        <f>Table4[[#This Row],[t0]]+2</f>
        <v>39466</v>
      </c>
      <c r="D240" s="2">
        <f>Table4[[#This Row],[t0]]+3</f>
        <v>39467</v>
      </c>
      <c r="E240" s="2">
        <f>Table4[[#This Row],[t0]]+4</f>
        <v>39468</v>
      </c>
    </row>
    <row r="241" spans="1:5" x14ac:dyDescent="0.25">
      <c r="A241" s="4">
        <v>39481</v>
      </c>
      <c r="B241" s="2">
        <f>Table4[[#This Row],[t0]]+1</f>
        <v>39482</v>
      </c>
      <c r="C241" s="2">
        <f>Table4[[#This Row],[t0]]+2</f>
        <v>39483</v>
      </c>
      <c r="D241" s="2">
        <f>Table4[[#This Row],[t0]]+3</f>
        <v>39484</v>
      </c>
      <c r="E241" s="2">
        <f>Table4[[#This Row],[t0]]+4</f>
        <v>39485</v>
      </c>
    </row>
    <row r="242" spans="1:5" x14ac:dyDescent="0.25">
      <c r="A242" s="3">
        <v>39481</v>
      </c>
      <c r="B242" s="2">
        <f>Table4[[#This Row],[t0]]+1</f>
        <v>39482</v>
      </c>
      <c r="C242" s="2">
        <f>Table4[[#This Row],[t0]]+2</f>
        <v>39483</v>
      </c>
      <c r="D242" s="2">
        <f>Table4[[#This Row],[t0]]+3</f>
        <v>39484</v>
      </c>
      <c r="E242" s="2">
        <f>Table4[[#This Row],[t0]]+4</f>
        <v>39485</v>
      </c>
    </row>
    <row r="243" spans="1:5" x14ac:dyDescent="0.25">
      <c r="A243" s="4">
        <v>39498</v>
      </c>
      <c r="B243" s="2">
        <f>Table4[[#This Row],[t0]]+1</f>
        <v>39499</v>
      </c>
      <c r="C243" s="2">
        <f>Table4[[#This Row],[t0]]+2</f>
        <v>39500</v>
      </c>
      <c r="D243" s="2">
        <f>Table4[[#This Row],[t0]]+3</f>
        <v>39501</v>
      </c>
      <c r="E243" s="2">
        <f>Table4[[#This Row],[t0]]+4</f>
        <v>39502</v>
      </c>
    </row>
    <row r="244" spans="1:5" x14ac:dyDescent="0.25">
      <c r="A244" s="3">
        <v>39499</v>
      </c>
      <c r="B244" s="2">
        <f>Table4[[#This Row],[t0]]+1</f>
        <v>39500</v>
      </c>
      <c r="C244" s="2">
        <f>Table4[[#This Row],[t0]]+2</f>
        <v>39501</v>
      </c>
      <c r="D244" s="2">
        <f>Table4[[#This Row],[t0]]+3</f>
        <v>39502</v>
      </c>
      <c r="E244" s="2">
        <f>Table4[[#This Row],[t0]]+4</f>
        <v>39503</v>
      </c>
    </row>
    <row r="245" spans="1:5" x14ac:dyDescent="0.25">
      <c r="A245" s="4">
        <v>39552</v>
      </c>
      <c r="B245" s="2">
        <f>Table4[[#This Row],[t0]]+1</f>
        <v>39553</v>
      </c>
      <c r="C245" s="2">
        <f>Table4[[#This Row],[t0]]+2</f>
        <v>39554</v>
      </c>
      <c r="D245" s="2">
        <f>Table4[[#This Row],[t0]]+3</f>
        <v>39555</v>
      </c>
      <c r="E245" s="2">
        <f>Table4[[#This Row],[t0]]+4</f>
        <v>39556</v>
      </c>
    </row>
    <row r="246" spans="1:5" x14ac:dyDescent="0.25">
      <c r="A246" s="3">
        <v>39553</v>
      </c>
      <c r="B246" s="2">
        <f>Table4[[#This Row],[t0]]+1</f>
        <v>39554</v>
      </c>
      <c r="C246" s="2">
        <f>Table4[[#This Row],[t0]]+2</f>
        <v>39555</v>
      </c>
      <c r="D246" s="2">
        <f>Table4[[#This Row],[t0]]+3</f>
        <v>39556</v>
      </c>
      <c r="E246" s="2">
        <f>Table4[[#This Row],[t0]]+4</f>
        <v>39557</v>
      </c>
    </row>
    <row r="247" spans="1:5" x14ac:dyDescent="0.25">
      <c r="A247" s="4">
        <v>39569</v>
      </c>
      <c r="B247" s="2">
        <f>Table4[[#This Row],[t0]]+1</f>
        <v>39570</v>
      </c>
      <c r="C247" s="2">
        <f>Table4[[#This Row],[t0]]+2</f>
        <v>39571</v>
      </c>
      <c r="D247" s="2">
        <f>Table4[[#This Row],[t0]]+3</f>
        <v>39572</v>
      </c>
      <c r="E247" s="2">
        <f>Table4[[#This Row],[t0]]+4</f>
        <v>39573</v>
      </c>
    </row>
    <row r="248" spans="1:5" x14ac:dyDescent="0.25">
      <c r="A248" s="3">
        <v>39570</v>
      </c>
      <c r="B248" s="2">
        <f>Table4[[#This Row],[t0]]+1</f>
        <v>39571</v>
      </c>
      <c r="C248" s="2">
        <f>Table4[[#This Row],[t0]]+2</f>
        <v>39572</v>
      </c>
      <c r="D248" s="2">
        <f>Table4[[#This Row],[t0]]+3</f>
        <v>39573</v>
      </c>
      <c r="E248" s="2">
        <f>Table4[[#This Row],[t0]]+4</f>
        <v>39574</v>
      </c>
    </row>
    <row r="249" spans="1:5" x14ac:dyDescent="0.25">
      <c r="A249" s="4">
        <v>39575</v>
      </c>
      <c r="B249" s="2">
        <f>Table4[[#This Row],[t0]]+1</f>
        <v>39576</v>
      </c>
      <c r="C249" s="2">
        <f>Table4[[#This Row],[t0]]+2</f>
        <v>39577</v>
      </c>
      <c r="D249" s="2">
        <f>Table4[[#This Row],[t0]]+3</f>
        <v>39578</v>
      </c>
      <c r="E249" s="2">
        <f>Table4[[#This Row],[t0]]+4</f>
        <v>39579</v>
      </c>
    </row>
    <row r="250" spans="1:5" x14ac:dyDescent="0.25">
      <c r="A250" s="3">
        <v>39580</v>
      </c>
      <c r="B250" s="2">
        <f>Table4[[#This Row],[t0]]+1</f>
        <v>39581</v>
      </c>
      <c r="C250" s="2">
        <f>Table4[[#This Row],[t0]]+2</f>
        <v>39582</v>
      </c>
      <c r="D250" s="2">
        <f>Table4[[#This Row],[t0]]+3</f>
        <v>39583</v>
      </c>
      <c r="E250" s="2">
        <f>Table4[[#This Row],[t0]]+4</f>
        <v>39584</v>
      </c>
    </row>
    <row r="251" spans="1:5" x14ac:dyDescent="0.25">
      <c r="A251" s="4">
        <v>39592</v>
      </c>
      <c r="B251" s="2">
        <f>Table4[[#This Row],[t0]]+1</f>
        <v>39593</v>
      </c>
      <c r="C251" s="2">
        <f>Table4[[#This Row],[t0]]+2</f>
        <v>39594</v>
      </c>
      <c r="D251" s="2">
        <f>Table4[[#This Row],[t0]]+3</f>
        <v>39595</v>
      </c>
      <c r="E251" s="2">
        <f>Table4[[#This Row],[t0]]+4</f>
        <v>39596</v>
      </c>
    </row>
    <row r="252" spans="1:5" x14ac:dyDescent="0.25">
      <c r="A252" s="3">
        <v>39593</v>
      </c>
      <c r="B252" s="2">
        <f>Table4[[#This Row],[t0]]+1</f>
        <v>39594</v>
      </c>
      <c r="C252" s="2">
        <f>Table4[[#This Row],[t0]]+2</f>
        <v>39595</v>
      </c>
      <c r="D252" s="2">
        <f>Table4[[#This Row],[t0]]+3</f>
        <v>39596</v>
      </c>
      <c r="E252" s="2">
        <f>Table4[[#This Row],[t0]]+4</f>
        <v>39597</v>
      </c>
    </row>
    <row r="253" spans="1:5" x14ac:dyDescent="0.25">
      <c r="A253" s="4">
        <v>39607</v>
      </c>
      <c r="B253" s="2">
        <f>Table4[[#This Row],[t0]]+1</f>
        <v>39608</v>
      </c>
      <c r="C253" s="2">
        <f>Table4[[#This Row],[t0]]+2</f>
        <v>39609</v>
      </c>
      <c r="D253" s="2">
        <f>Table4[[#This Row],[t0]]+3</f>
        <v>39610</v>
      </c>
      <c r="E253" s="2">
        <f>Table4[[#This Row],[t0]]+4</f>
        <v>39611</v>
      </c>
    </row>
    <row r="254" spans="1:5" x14ac:dyDescent="0.25">
      <c r="A254" s="3">
        <v>39612</v>
      </c>
      <c r="B254" s="2">
        <f>Table4[[#This Row],[t0]]+1</f>
        <v>39613</v>
      </c>
      <c r="C254" s="2">
        <f>Table4[[#This Row],[t0]]+2</f>
        <v>39614</v>
      </c>
      <c r="D254" s="2">
        <f>Table4[[#This Row],[t0]]+3</f>
        <v>39615</v>
      </c>
      <c r="E254" s="2">
        <f>Table4[[#This Row],[t0]]+4</f>
        <v>39616</v>
      </c>
    </row>
    <row r="255" spans="1:5" x14ac:dyDescent="0.25">
      <c r="A255" s="4">
        <v>39652</v>
      </c>
      <c r="B255" s="2">
        <f>Table4[[#This Row],[t0]]+1</f>
        <v>39653</v>
      </c>
      <c r="C255" s="2">
        <f>Table4[[#This Row],[t0]]+2</f>
        <v>39654</v>
      </c>
      <c r="D255" s="2">
        <f>Table4[[#This Row],[t0]]+3</f>
        <v>39655</v>
      </c>
      <c r="E255" s="2">
        <f>Table4[[#This Row],[t0]]+4</f>
        <v>39656</v>
      </c>
    </row>
    <row r="256" spans="1:5" x14ac:dyDescent="0.25">
      <c r="A256" s="3">
        <v>39665</v>
      </c>
      <c r="B256" s="2">
        <f>Table4[[#This Row],[t0]]+1</f>
        <v>39666</v>
      </c>
      <c r="C256" s="2">
        <f>Table4[[#This Row],[t0]]+2</f>
        <v>39667</v>
      </c>
      <c r="D256" s="2">
        <f>Table4[[#This Row],[t0]]+3</f>
        <v>39668</v>
      </c>
      <c r="E256" s="2">
        <f>Table4[[#This Row],[t0]]+4</f>
        <v>39669</v>
      </c>
    </row>
    <row r="257" spans="1:5" x14ac:dyDescent="0.25">
      <c r="A257" s="4">
        <v>39681</v>
      </c>
      <c r="B257" s="2">
        <f>Table4[[#This Row],[t0]]+1</f>
        <v>39682</v>
      </c>
      <c r="C257" s="2">
        <f>Table4[[#This Row],[t0]]+2</f>
        <v>39683</v>
      </c>
      <c r="D257" s="2">
        <f>Table4[[#This Row],[t0]]+3</f>
        <v>39684</v>
      </c>
      <c r="E257" s="2">
        <f>Table4[[#This Row],[t0]]+4</f>
        <v>39685</v>
      </c>
    </row>
    <row r="258" spans="1:5" x14ac:dyDescent="0.25">
      <c r="A258" s="3">
        <v>39690</v>
      </c>
      <c r="B258" s="2">
        <f>Table4[[#This Row],[t0]]+1</f>
        <v>39691</v>
      </c>
      <c r="C258" s="2">
        <f>Table4[[#This Row],[t0]]+2</f>
        <v>39692</v>
      </c>
      <c r="D258" s="2">
        <f>Table4[[#This Row],[t0]]+3</f>
        <v>39693</v>
      </c>
      <c r="E258" s="2">
        <f>Table4[[#This Row],[t0]]+4</f>
        <v>39694</v>
      </c>
    </row>
    <row r="259" spans="1:5" x14ac:dyDescent="0.25">
      <c r="A259" s="4">
        <v>39697</v>
      </c>
      <c r="B259" s="2">
        <f>Table4[[#This Row],[t0]]+1</f>
        <v>39698</v>
      </c>
      <c r="C259" s="2">
        <f>Table4[[#This Row],[t0]]+2</f>
        <v>39699</v>
      </c>
      <c r="D259" s="2">
        <f>Table4[[#This Row],[t0]]+3</f>
        <v>39700</v>
      </c>
      <c r="E259" s="2">
        <f>Table4[[#This Row],[t0]]+4</f>
        <v>39701</v>
      </c>
    </row>
    <row r="260" spans="1:5" x14ac:dyDescent="0.25">
      <c r="A260" s="3">
        <v>39700</v>
      </c>
      <c r="B260" s="2">
        <f>Table4[[#This Row],[t0]]+1</f>
        <v>39701</v>
      </c>
      <c r="C260" s="2">
        <f>Table4[[#This Row],[t0]]+2</f>
        <v>39702</v>
      </c>
      <c r="D260" s="2">
        <f>Table4[[#This Row],[t0]]+3</f>
        <v>39703</v>
      </c>
      <c r="E260" s="2">
        <f>Table4[[#This Row],[t0]]+4</f>
        <v>39704</v>
      </c>
    </row>
    <row r="261" spans="1:5" x14ac:dyDescent="0.25">
      <c r="A261" s="4">
        <v>39701</v>
      </c>
      <c r="B261" s="2">
        <f>Table4[[#This Row],[t0]]+1</f>
        <v>39702</v>
      </c>
      <c r="C261" s="2">
        <f>Table4[[#This Row],[t0]]+2</f>
        <v>39703</v>
      </c>
      <c r="D261" s="2">
        <f>Table4[[#This Row],[t0]]+3</f>
        <v>39704</v>
      </c>
      <c r="E261" s="2">
        <f>Table4[[#This Row],[t0]]+4</f>
        <v>39705</v>
      </c>
    </row>
    <row r="262" spans="1:5" x14ac:dyDescent="0.25">
      <c r="A262" s="3">
        <v>39726</v>
      </c>
      <c r="B262" s="2">
        <f>Table4[[#This Row],[t0]]+1</f>
        <v>39727</v>
      </c>
      <c r="C262" s="2">
        <f>Table4[[#This Row],[t0]]+2</f>
        <v>39728</v>
      </c>
      <c r="D262" s="2">
        <f>Table4[[#This Row],[t0]]+3</f>
        <v>39729</v>
      </c>
      <c r="E262" s="2">
        <f>Table4[[#This Row],[t0]]+4</f>
        <v>39730</v>
      </c>
    </row>
    <row r="263" spans="1:5" x14ac:dyDescent="0.25">
      <c r="A263" s="4">
        <v>39727</v>
      </c>
      <c r="B263" s="2">
        <f>Table4[[#This Row],[t0]]+1</f>
        <v>39728</v>
      </c>
      <c r="C263" s="2">
        <f>Table4[[#This Row],[t0]]+2</f>
        <v>39729</v>
      </c>
      <c r="D263" s="2">
        <f>Table4[[#This Row],[t0]]+3</f>
        <v>39730</v>
      </c>
      <c r="E263" s="2">
        <f>Table4[[#This Row],[t0]]+4</f>
        <v>39731</v>
      </c>
    </row>
    <row r="264" spans="1:5" x14ac:dyDescent="0.25">
      <c r="A264" s="3">
        <v>39732</v>
      </c>
      <c r="B264" s="2">
        <f>Table4[[#This Row],[t0]]+1</f>
        <v>39733</v>
      </c>
      <c r="C264" s="2">
        <f>Table4[[#This Row],[t0]]+2</f>
        <v>39734</v>
      </c>
      <c r="D264" s="2">
        <f>Table4[[#This Row],[t0]]+3</f>
        <v>39735</v>
      </c>
      <c r="E264" s="2">
        <f>Table4[[#This Row],[t0]]+4</f>
        <v>39736</v>
      </c>
    </row>
    <row r="265" spans="1:5" x14ac:dyDescent="0.25">
      <c r="A265" s="4">
        <v>39749</v>
      </c>
      <c r="B265" s="2">
        <f>Table4[[#This Row],[t0]]+1</f>
        <v>39750</v>
      </c>
      <c r="C265" s="2">
        <f>Table4[[#This Row],[t0]]+2</f>
        <v>39751</v>
      </c>
      <c r="D265" s="2">
        <f>Table4[[#This Row],[t0]]+3</f>
        <v>39752</v>
      </c>
      <c r="E265" s="2">
        <f>Table4[[#This Row],[t0]]+4</f>
        <v>39753</v>
      </c>
    </row>
    <row r="266" spans="1:5" x14ac:dyDescent="0.25">
      <c r="A266" s="3">
        <v>39768</v>
      </c>
      <c r="B266" s="2">
        <f>Table4[[#This Row],[t0]]+1</f>
        <v>39769</v>
      </c>
      <c r="C266" s="2">
        <f>Table4[[#This Row],[t0]]+2</f>
        <v>39770</v>
      </c>
      <c r="D266" s="2">
        <f>Table4[[#This Row],[t0]]+3</f>
        <v>39771</v>
      </c>
      <c r="E266" s="2">
        <f>Table4[[#This Row],[t0]]+4</f>
        <v>39772</v>
      </c>
    </row>
    <row r="267" spans="1:5" x14ac:dyDescent="0.25">
      <c r="A267" s="4">
        <v>39768</v>
      </c>
      <c r="B267" s="2">
        <f>Table4[[#This Row],[t0]]+1</f>
        <v>39769</v>
      </c>
      <c r="C267" s="2">
        <f>Table4[[#This Row],[t0]]+2</f>
        <v>39770</v>
      </c>
      <c r="D267" s="2">
        <f>Table4[[#This Row],[t0]]+3</f>
        <v>39771</v>
      </c>
      <c r="E267" s="2">
        <f>Table4[[#This Row],[t0]]+4</f>
        <v>39772</v>
      </c>
    </row>
    <row r="268" spans="1:5" x14ac:dyDescent="0.25">
      <c r="A268" s="3">
        <v>39772</v>
      </c>
      <c r="B268" s="2">
        <f>Table4[[#This Row],[t0]]+1</f>
        <v>39773</v>
      </c>
      <c r="C268" s="2">
        <f>Table4[[#This Row],[t0]]+2</f>
        <v>39774</v>
      </c>
      <c r="D268" s="2">
        <f>Table4[[#This Row],[t0]]+3</f>
        <v>39775</v>
      </c>
      <c r="E268" s="2">
        <f>Table4[[#This Row],[t0]]+4</f>
        <v>39776</v>
      </c>
    </row>
    <row r="269" spans="1:5" x14ac:dyDescent="0.25">
      <c r="A269" s="4">
        <v>39807</v>
      </c>
      <c r="B269" s="2">
        <f>Table4[[#This Row],[t0]]+1</f>
        <v>39808</v>
      </c>
      <c r="C269" s="2">
        <f>Table4[[#This Row],[t0]]+2</f>
        <v>39809</v>
      </c>
      <c r="D269" s="2">
        <f>Table4[[#This Row],[t0]]+3</f>
        <v>39810</v>
      </c>
      <c r="E269" s="2">
        <f>Table4[[#This Row],[t0]]+4</f>
        <v>39811</v>
      </c>
    </row>
    <row r="270" spans="1:5" x14ac:dyDescent="0.25">
      <c r="A270" s="3">
        <v>39816</v>
      </c>
      <c r="B270" s="2">
        <f>Table4[[#This Row],[t0]]+1</f>
        <v>39817</v>
      </c>
      <c r="C270" s="2">
        <f>Table4[[#This Row],[t0]]+2</f>
        <v>39818</v>
      </c>
      <c r="D270" s="2">
        <f>Table4[[#This Row],[t0]]+3</f>
        <v>39819</v>
      </c>
      <c r="E270" s="2">
        <f>Table4[[#This Row],[t0]]+4</f>
        <v>39820</v>
      </c>
    </row>
    <row r="271" spans="1:5" x14ac:dyDescent="0.25">
      <c r="A271" s="4">
        <v>39817</v>
      </c>
      <c r="B271" s="2">
        <f>Table4[[#This Row],[t0]]+1</f>
        <v>39818</v>
      </c>
      <c r="C271" s="2">
        <f>Table4[[#This Row],[t0]]+2</f>
        <v>39819</v>
      </c>
      <c r="D271" s="2">
        <f>Table4[[#This Row],[t0]]+3</f>
        <v>39820</v>
      </c>
      <c r="E271" s="2">
        <f>Table4[[#This Row],[t0]]+4</f>
        <v>39821</v>
      </c>
    </row>
    <row r="272" spans="1:5" x14ac:dyDescent="0.25">
      <c r="A272" s="3">
        <v>39821</v>
      </c>
      <c r="B272" s="2">
        <f>Table4[[#This Row],[t0]]+1</f>
        <v>39822</v>
      </c>
      <c r="C272" s="2">
        <f>Table4[[#This Row],[t0]]+2</f>
        <v>39823</v>
      </c>
      <c r="D272" s="2">
        <f>Table4[[#This Row],[t0]]+3</f>
        <v>39824</v>
      </c>
      <c r="E272" s="2">
        <f>Table4[[#This Row],[t0]]+4</f>
        <v>39825</v>
      </c>
    </row>
    <row r="273" spans="1:5" x14ac:dyDescent="0.25">
      <c r="A273" s="4">
        <v>39838</v>
      </c>
      <c r="B273" s="2">
        <f>Table4[[#This Row],[t0]]+1</f>
        <v>39839</v>
      </c>
      <c r="C273" s="2">
        <f>Table4[[#This Row],[t0]]+2</f>
        <v>39840</v>
      </c>
      <c r="D273" s="2">
        <f>Table4[[#This Row],[t0]]+3</f>
        <v>39841</v>
      </c>
      <c r="E273" s="2">
        <f>Table4[[#This Row],[t0]]+4</f>
        <v>39842</v>
      </c>
    </row>
    <row r="274" spans="1:5" x14ac:dyDescent="0.25">
      <c r="A274" s="3">
        <v>39855</v>
      </c>
      <c r="B274" s="2">
        <f>Table4[[#This Row],[t0]]+1</f>
        <v>39856</v>
      </c>
      <c r="C274" s="2">
        <f>Table4[[#This Row],[t0]]+2</f>
        <v>39857</v>
      </c>
      <c r="D274" s="2">
        <f>Table4[[#This Row],[t0]]+3</f>
        <v>39858</v>
      </c>
      <c r="E274" s="2">
        <f>Table4[[#This Row],[t0]]+4</f>
        <v>39859</v>
      </c>
    </row>
    <row r="275" spans="1:5" x14ac:dyDescent="0.25">
      <c r="A275" s="4">
        <v>39909</v>
      </c>
      <c r="B275" s="2">
        <f>Table4[[#This Row],[t0]]+1</f>
        <v>39910</v>
      </c>
      <c r="C275" s="2">
        <f>Table4[[#This Row],[t0]]+2</f>
        <v>39911</v>
      </c>
      <c r="D275" s="2">
        <f>Table4[[#This Row],[t0]]+3</f>
        <v>39912</v>
      </c>
      <c r="E275" s="2">
        <f>Table4[[#This Row],[t0]]+4</f>
        <v>39913</v>
      </c>
    </row>
    <row r="276" spans="1:5" x14ac:dyDescent="0.25">
      <c r="A276" s="3">
        <v>39919</v>
      </c>
      <c r="B276" s="2">
        <f>Table4[[#This Row],[t0]]+1</f>
        <v>39920</v>
      </c>
      <c r="C276" s="2">
        <f>Table4[[#This Row],[t0]]+2</f>
        <v>39921</v>
      </c>
      <c r="D276" s="2">
        <f>Table4[[#This Row],[t0]]+3</f>
        <v>39922</v>
      </c>
      <c r="E276" s="2">
        <f>Table4[[#This Row],[t0]]+4</f>
        <v>39923</v>
      </c>
    </row>
    <row r="277" spans="1:5" x14ac:dyDescent="0.25">
      <c r="A277" s="4">
        <v>39961</v>
      </c>
      <c r="B277" s="2">
        <f>Table4[[#This Row],[t0]]+1</f>
        <v>39962</v>
      </c>
      <c r="C277" s="2">
        <f>Table4[[#This Row],[t0]]+2</f>
        <v>39963</v>
      </c>
      <c r="D277" s="2">
        <f>Table4[[#This Row],[t0]]+3</f>
        <v>39964</v>
      </c>
      <c r="E277" s="2">
        <f>Table4[[#This Row],[t0]]+4</f>
        <v>39965</v>
      </c>
    </row>
    <row r="278" spans="1:5" x14ac:dyDescent="0.25">
      <c r="A278" s="3">
        <v>40003</v>
      </c>
      <c r="B278" s="2">
        <f>Table4[[#This Row],[t0]]+1</f>
        <v>40004</v>
      </c>
      <c r="C278" s="2">
        <f>Table4[[#This Row],[t0]]+2</f>
        <v>40005</v>
      </c>
      <c r="D278" s="2">
        <f>Table4[[#This Row],[t0]]+3</f>
        <v>40006</v>
      </c>
      <c r="E278" s="2">
        <f>Table4[[#This Row],[t0]]+4</f>
        <v>40007</v>
      </c>
    </row>
    <row r="279" spans="1:5" x14ac:dyDescent="0.25">
      <c r="A279" s="4">
        <v>40035</v>
      </c>
      <c r="B279" s="2">
        <f>Table4[[#This Row],[t0]]+1</f>
        <v>40036</v>
      </c>
      <c r="C279" s="2">
        <f>Table4[[#This Row],[t0]]+2</f>
        <v>40037</v>
      </c>
      <c r="D279" s="2">
        <f>Table4[[#This Row],[t0]]+3</f>
        <v>40038</v>
      </c>
      <c r="E279" s="2">
        <f>Table4[[#This Row],[t0]]+4</f>
        <v>40039</v>
      </c>
    </row>
    <row r="280" spans="1:5" x14ac:dyDescent="0.25">
      <c r="A280" s="3">
        <v>40058</v>
      </c>
      <c r="B280" s="2">
        <f>Table4[[#This Row],[t0]]+1</f>
        <v>40059</v>
      </c>
      <c r="C280" s="2">
        <f>Table4[[#This Row],[t0]]+2</f>
        <v>40060</v>
      </c>
      <c r="D280" s="2">
        <f>Table4[[#This Row],[t0]]+3</f>
        <v>40061</v>
      </c>
      <c r="E280" s="2">
        <f>Table4[[#This Row],[t0]]+4</f>
        <v>40062</v>
      </c>
    </row>
    <row r="281" spans="1:5" x14ac:dyDescent="0.25">
      <c r="A281" s="4">
        <v>40063</v>
      </c>
      <c r="B281" s="2">
        <f>Table4[[#This Row],[t0]]+1</f>
        <v>40064</v>
      </c>
      <c r="C281" s="2">
        <f>Table4[[#This Row],[t0]]+2</f>
        <v>40065</v>
      </c>
      <c r="D281" s="2">
        <f>Table4[[#This Row],[t0]]+3</f>
        <v>40066</v>
      </c>
      <c r="E281" s="2">
        <f>Table4[[#This Row],[t0]]+4</f>
        <v>40067</v>
      </c>
    </row>
    <row r="282" spans="1:5" x14ac:dyDescent="0.25">
      <c r="A282" s="3">
        <v>40074</v>
      </c>
      <c r="B282" s="2">
        <f>Table4[[#This Row],[t0]]+1</f>
        <v>40075</v>
      </c>
      <c r="C282" s="2">
        <f>Table4[[#This Row],[t0]]+2</f>
        <v>40076</v>
      </c>
      <c r="D282" s="2">
        <f>Table4[[#This Row],[t0]]+3</f>
        <v>40077</v>
      </c>
      <c r="E282" s="2">
        <f>Table4[[#This Row],[t0]]+4</f>
        <v>40078</v>
      </c>
    </row>
    <row r="283" spans="1:5" x14ac:dyDescent="0.25">
      <c r="A283" s="4">
        <v>40086</v>
      </c>
      <c r="B283" s="2">
        <f>Table4[[#This Row],[t0]]+1</f>
        <v>40087</v>
      </c>
      <c r="C283" s="2">
        <f>Table4[[#This Row],[t0]]+2</f>
        <v>40088</v>
      </c>
      <c r="D283" s="2">
        <f>Table4[[#This Row],[t0]]+3</f>
        <v>40089</v>
      </c>
      <c r="E283" s="2">
        <f>Table4[[#This Row],[t0]]+4</f>
        <v>40090</v>
      </c>
    </row>
    <row r="284" spans="1:5" x14ac:dyDescent="0.25">
      <c r="A284" s="3">
        <v>40120</v>
      </c>
      <c r="B284" s="2">
        <f>Table4[[#This Row],[t0]]+1</f>
        <v>40121</v>
      </c>
      <c r="C284" s="2">
        <f>Table4[[#This Row],[t0]]+2</f>
        <v>40122</v>
      </c>
      <c r="D284" s="2">
        <f>Table4[[#This Row],[t0]]+3</f>
        <v>40123</v>
      </c>
      <c r="E284" s="2">
        <f>Table4[[#This Row],[t0]]+4</f>
        <v>40124</v>
      </c>
    </row>
    <row r="285" spans="1:5" x14ac:dyDescent="0.25">
      <c r="A285" s="4">
        <v>40125</v>
      </c>
      <c r="B285" s="2">
        <f>Table4[[#This Row],[t0]]+1</f>
        <v>40126</v>
      </c>
      <c r="C285" s="2">
        <f>Table4[[#This Row],[t0]]+2</f>
        <v>40127</v>
      </c>
      <c r="D285" s="2">
        <f>Table4[[#This Row],[t0]]+3</f>
        <v>40128</v>
      </c>
      <c r="E285" s="2">
        <f>Table4[[#This Row],[t0]]+4</f>
        <v>40129</v>
      </c>
    </row>
    <row r="286" spans="1:5" x14ac:dyDescent="0.25">
      <c r="A286" s="3">
        <v>40155</v>
      </c>
      <c r="B286" s="2">
        <f>Table4[[#This Row],[t0]]+1</f>
        <v>40156</v>
      </c>
      <c r="C286" s="2">
        <f>Table4[[#This Row],[t0]]+2</f>
        <v>40157</v>
      </c>
      <c r="D286" s="2">
        <f>Table4[[#This Row],[t0]]+3</f>
        <v>40158</v>
      </c>
      <c r="E286" s="2">
        <f>Table4[[#This Row],[t0]]+4</f>
        <v>40159</v>
      </c>
    </row>
    <row r="287" spans="1:5" x14ac:dyDescent="0.25">
      <c r="A287" s="4">
        <v>40161</v>
      </c>
      <c r="B287" s="2">
        <f>Table4[[#This Row],[t0]]+1</f>
        <v>40162</v>
      </c>
      <c r="C287" s="2">
        <f>Table4[[#This Row],[t0]]+2</f>
        <v>40163</v>
      </c>
      <c r="D287" s="2">
        <f>Table4[[#This Row],[t0]]+3</f>
        <v>40164</v>
      </c>
      <c r="E287" s="2">
        <f>Table4[[#This Row],[t0]]+4</f>
        <v>40165</v>
      </c>
    </row>
    <row r="288" spans="1:5" x14ac:dyDescent="0.25">
      <c r="A288" s="3">
        <v>40167</v>
      </c>
      <c r="B288" s="2">
        <f>Table4[[#This Row],[t0]]+1</f>
        <v>40168</v>
      </c>
      <c r="C288" s="2">
        <f>Table4[[#This Row],[t0]]+2</f>
        <v>40169</v>
      </c>
      <c r="D288" s="2">
        <f>Table4[[#This Row],[t0]]+3</f>
        <v>40170</v>
      </c>
      <c r="E288" s="2">
        <f>Table4[[#This Row],[t0]]+4</f>
        <v>40171</v>
      </c>
    </row>
    <row r="289" spans="1:5" x14ac:dyDescent="0.25">
      <c r="A289" s="4">
        <v>40180</v>
      </c>
      <c r="B289" s="2">
        <f>Table4[[#This Row],[t0]]+1</f>
        <v>40181</v>
      </c>
      <c r="C289" s="2">
        <f>Table4[[#This Row],[t0]]+2</f>
        <v>40182</v>
      </c>
      <c r="D289" s="2">
        <f>Table4[[#This Row],[t0]]+3</f>
        <v>40183</v>
      </c>
      <c r="E289" s="2">
        <f>Table4[[#This Row],[t0]]+4</f>
        <v>40184</v>
      </c>
    </row>
    <row r="290" spans="1:5" x14ac:dyDescent="0.25">
      <c r="A290" s="3">
        <v>40188</v>
      </c>
      <c r="B290" s="2">
        <f>Table4[[#This Row],[t0]]+1</f>
        <v>40189</v>
      </c>
      <c r="C290" s="2">
        <f>Table4[[#This Row],[t0]]+2</f>
        <v>40190</v>
      </c>
      <c r="D290" s="2">
        <f>Table4[[#This Row],[t0]]+3</f>
        <v>40191</v>
      </c>
      <c r="E290" s="2">
        <f>Table4[[#This Row],[t0]]+4</f>
        <v>40192</v>
      </c>
    </row>
    <row r="291" spans="1:5" x14ac:dyDescent="0.25">
      <c r="A291" s="4">
        <v>40190</v>
      </c>
      <c r="B291" s="2">
        <f>Table4[[#This Row],[t0]]+1</f>
        <v>40191</v>
      </c>
      <c r="C291" s="2">
        <f>Table4[[#This Row],[t0]]+2</f>
        <v>40192</v>
      </c>
      <c r="D291" s="2">
        <f>Table4[[#This Row],[t0]]+3</f>
        <v>40193</v>
      </c>
      <c r="E291" s="2">
        <f>Table4[[#This Row],[t0]]+4</f>
        <v>40194</v>
      </c>
    </row>
    <row r="292" spans="1:5" x14ac:dyDescent="0.25">
      <c r="A292" s="3">
        <v>40194</v>
      </c>
      <c r="B292" s="2">
        <f>Table4[[#This Row],[t0]]+1</f>
        <v>40195</v>
      </c>
      <c r="C292" s="2">
        <f>Table4[[#This Row],[t0]]+2</f>
        <v>40196</v>
      </c>
      <c r="D292" s="2">
        <f>Table4[[#This Row],[t0]]+3</f>
        <v>40197</v>
      </c>
      <c r="E292" s="2">
        <f>Table4[[#This Row],[t0]]+4</f>
        <v>40198</v>
      </c>
    </row>
    <row r="293" spans="1:5" x14ac:dyDescent="0.25">
      <c r="A293" s="4">
        <v>40195</v>
      </c>
      <c r="B293" s="2">
        <f>Table4[[#This Row],[t0]]+1</f>
        <v>40196</v>
      </c>
      <c r="C293" s="2">
        <f>Table4[[#This Row],[t0]]+2</f>
        <v>40197</v>
      </c>
      <c r="D293" s="2">
        <f>Table4[[#This Row],[t0]]+3</f>
        <v>40198</v>
      </c>
      <c r="E293" s="2">
        <f>Table4[[#This Row],[t0]]+4</f>
        <v>40199</v>
      </c>
    </row>
    <row r="294" spans="1:5" x14ac:dyDescent="0.25">
      <c r="A294" s="3">
        <v>40208</v>
      </c>
      <c r="B294" s="2">
        <f>Table4[[#This Row],[t0]]+1</f>
        <v>40209</v>
      </c>
      <c r="C294" s="2">
        <f>Table4[[#This Row],[t0]]+2</f>
        <v>40210</v>
      </c>
      <c r="D294" s="2">
        <f>Table4[[#This Row],[t0]]+3</f>
        <v>40211</v>
      </c>
      <c r="E294" s="2">
        <f>Table4[[#This Row],[t0]]+4</f>
        <v>40212</v>
      </c>
    </row>
    <row r="295" spans="1:5" x14ac:dyDescent="0.25">
      <c r="A295" s="4">
        <v>40234</v>
      </c>
      <c r="B295" s="2">
        <f>Table4[[#This Row],[t0]]+1</f>
        <v>40235</v>
      </c>
      <c r="C295" s="2">
        <f>Table4[[#This Row],[t0]]+2</f>
        <v>40236</v>
      </c>
      <c r="D295" s="2">
        <f>Table4[[#This Row],[t0]]+3</f>
        <v>40237</v>
      </c>
      <c r="E295" s="2">
        <f>Table4[[#This Row],[t0]]+4</f>
        <v>40238</v>
      </c>
    </row>
    <row r="296" spans="1:5" x14ac:dyDescent="0.25">
      <c r="A296" s="3">
        <v>40236</v>
      </c>
      <c r="B296" s="2">
        <f>Table4[[#This Row],[t0]]+1</f>
        <v>40237</v>
      </c>
      <c r="C296" s="2">
        <f>Table4[[#This Row],[t0]]+2</f>
        <v>40238</v>
      </c>
      <c r="D296" s="2">
        <f>Table4[[#This Row],[t0]]+3</f>
        <v>40239</v>
      </c>
      <c r="E296" s="2">
        <f>Table4[[#This Row],[t0]]+4</f>
        <v>40240</v>
      </c>
    </row>
    <row r="297" spans="1:5" x14ac:dyDescent="0.25">
      <c r="A297" s="4">
        <v>40241</v>
      </c>
      <c r="B297" s="2">
        <f>Table4[[#This Row],[t0]]+1</f>
        <v>40242</v>
      </c>
      <c r="C297" s="2">
        <f>Table4[[#This Row],[t0]]+2</f>
        <v>40243</v>
      </c>
      <c r="D297" s="2">
        <f>Table4[[#This Row],[t0]]+3</f>
        <v>40244</v>
      </c>
      <c r="E297" s="2">
        <f>Table4[[#This Row],[t0]]+4</f>
        <v>40245</v>
      </c>
    </row>
    <row r="298" spans="1:5" x14ac:dyDescent="0.25">
      <c r="A298" s="3">
        <v>40245</v>
      </c>
      <c r="B298" s="2">
        <f>Table4[[#This Row],[t0]]+1</f>
        <v>40246</v>
      </c>
      <c r="C298" s="2">
        <f>Table4[[#This Row],[t0]]+2</f>
        <v>40247</v>
      </c>
      <c r="D298" s="2">
        <f>Table4[[#This Row],[t0]]+3</f>
        <v>40248</v>
      </c>
      <c r="E298" s="2">
        <f>Table4[[#This Row],[t0]]+4</f>
        <v>40249</v>
      </c>
    </row>
    <row r="299" spans="1:5" x14ac:dyDescent="0.25">
      <c r="A299" s="4">
        <v>40272</v>
      </c>
      <c r="B299" s="2">
        <f>Table4[[#This Row],[t0]]+1</f>
        <v>40273</v>
      </c>
      <c r="C299" s="2">
        <f>Table4[[#This Row],[t0]]+2</f>
        <v>40274</v>
      </c>
      <c r="D299" s="2">
        <f>Table4[[#This Row],[t0]]+3</f>
        <v>40275</v>
      </c>
      <c r="E299" s="2">
        <f>Table4[[#This Row],[t0]]+4</f>
        <v>40276</v>
      </c>
    </row>
    <row r="300" spans="1:5" x14ac:dyDescent="0.25">
      <c r="A300" s="3">
        <v>40282</v>
      </c>
      <c r="B300" s="2">
        <f>Table4[[#This Row],[t0]]+1</f>
        <v>40283</v>
      </c>
      <c r="C300" s="2">
        <f>Table4[[#This Row],[t0]]+2</f>
        <v>40284</v>
      </c>
      <c r="D300" s="2">
        <f>Table4[[#This Row],[t0]]+3</f>
        <v>40285</v>
      </c>
      <c r="E300" s="2">
        <f>Table4[[#This Row],[t0]]+4</f>
        <v>40286</v>
      </c>
    </row>
    <row r="301" spans="1:5" x14ac:dyDescent="0.25">
      <c r="A301" s="4">
        <v>40286</v>
      </c>
      <c r="B301" s="2">
        <f>Table4[[#This Row],[t0]]+1</f>
        <v>40287</v>
      </c>
      <c r="C301" s="2">
        <f>Table4[[#This Row],[t0]]+2</f>
        <v>40288</v>
      </c>
      <c r="D301" s="2">
        <f>Table4[[#This Row],[t0]]+3</f>
        <v>40289</v>
      </c>
      <c r="E301" s="2">
        <f>Table4[[#This Row],[t0]]+4</f>
        <v>40290</v>
      </c>
    </row>
    <row r="302" spans="1:5" x14ac:dyDescent="0.25">
      <c r="A302" s="3">
        <v>40325</v>
      </c>
      <c r="B302" s="2">
        <f>Table4[[#This Row],[t0]]+1</f>
        <v>40326</v>
      </c>
      <c r="C302" s="2">
        <f>Table4[[#This Row],[t0]]+2</f>
        <v>40327</v>
      </c>
      <c r="D302" s="2">
        <f>Table4[[#This Row],[t0]]+3</f>
        <v>40328</v>
      </c>
      <c r="E302" s="2">
        <f>Table4[[#This Row],[t0]]+4</f>
        <v>40329</v>
      </c>
    </row>
    <row r="303" spans="1:5" x14ac:dyDescent="0.25">
      <c r="A303" s="4">
        <v>40326</v>
      </c>
      <c r="B303" s="2">
        <f>Table4[[#This Row],[t0]]+1</f>
        <v>40327</v>
      </c>
      <c r="C303" s="2">
        <f>Table4[[#This Row],[t0]]+2</f>
        <v>40328</v>
      </c>
      <c r="D303" s="2">
        <f>Table4[[#This Row],[t0]]+3</f>
        <v>40329</v>
      </c>
      <c r="E303" s="2">
        <f>Table4[[#This Row],[t0]]+4</f>
        <v>40330</v>
      </c>
    </row>
    <row r="304" spans="1:5" x14ac:dyDescent="0.25">
      <c r="A304" s="3">
        <v>40345</v>
      </c>
      <c r="B304" s="2">
        <f>Table4[[#This Row],[t0]]+1</f>
        <v>40346</v>
      </c>
      <c r="C304" s="2">
        <f>Table4[[#This Row],[t0]]+2</f>
        <v>40347</v>
      </c>
      <c r="D304" s="2">
        <f>Table4[[#This Row],[t0]]+3</f>
        <v>40348</v>
      </c>
      <c r="E304" s="2">
        <f>Table4[[#This Row],[t0]]+4</f>
        <v>40349</v>
      </c>
    </row>
    <row r="305" spans="1:5" x14ac:dyDescent="0.25">
      <c r="A305" s="4">
        <v>40379</v>
      </c>
      <c r="B305" s="2">
        <f>Table4[[#This Row],[t0]]+1</f>
        <v>40380</v>
      </c>
      <c r="C305" s="2">
        <f>Table4[[#This Row],[t0]]+2</f>
        <v>40381</v>
      </c>
      <c r="D305" s="2">
        <f>Table4[[#This Row],[t0]]+3</f>
        <v>40382</v>
      </c>
      <c r="E305" s="2">
        <f>Table4[[#This Row],[t0]]+4</f>
        <v>40383</v>
      </c>
    </row>
    <row r="306" spans="1:5" x14ac:dyDescent="0.25">
      <c r="A306" s="3">
        <v>40389</v>
      </c>
      <c r="B306" s="2">
        <f>Table4[[#This Row],[t0]]+1</f>
        <v>40390</v>
      </c>
      <c r="C306" s="2">
        <f>Table4[[#This Row],[t0]]+2</f>
        <v>40391</v>
      </c>
      <c r="D306" s="2">
        <f>Table4[[#This Row],[t0]]+3</f>
        <v>40392</v>
      </c>
      <c r="E306" s="2">
        <f>Table4[[#This Row],[t0]]+4</f>
        <v>40393</v>
      </c>
    </row>
    <row r="307" spans="1:5" x14ac:dyDescent="0.25">
      <c r="A307" s="4">
        <v>40417</v>
      </c>
      <c r="B307" s="2">
        <f>Table4[[#This Row],[t0]]+1</f>
        <v>40418</v>
      </c>
      <c r="C307" s="2">
        <f>Table4[[#This Row],[t0]]+2</f>
        <v>40419</v>
      </c>
      <c r="D307" s="2">
        <f>Table4[[#This Row],[t0]]+3</f>
        <v>40420</v>
      </c>
      <c r="E307" s="2">
        <f>Table4[[#This Row],[t0]]+4</f>
        <v>40421</v>
      </c>
    </row>
    <row r="308" spans="1:5" x14ac:dyDescent="0.25">
      <c r="A308" s="3">
        <v>40419</v>
      </c>
      <c r="B308" s="2">
        <f>Table4[[#This Row],[t0]]+1</f>
        <v>40420</v>
      </c>
      <c r="C308" s="2">
        <f>Table4[[#This Row],[t0]]+2</f>
        <v>40421</v>
      </c>
      <c r="D308" s="2">
        <f>Table4[[#This Row],[t0]]+3</f>
        <v>40422</v>
      </c>
      <c r="E308" s="2">
        <f>Table4[[#This Row],[t0]]+4</f>
        <v>40423</v>
      </c>
    </row>
    <row r="309" spans="1:5" x14ac:dyDescent="0.25">
      <c r="A309" s="4">
        <v>40419</v>
      </c>
      <c r="B309" s="2">
        <f>Table4[[#This Row],[t0]]+1</f>
        <v>40420</v>
      </c>
      <c r="C309" s="2">
        <f>Table4[[#This Row],[t0]]+2</f>
        <v>40421</v>
      </c>
      <c r="D309" s="2">
        <f>Table4[[#This Row],[t0]]+3</f>
        <v>40422</v>
      </c>
      <c r="E309" s="2">
        <f>Table4[[#This Row],[t0]]+4</f>
        <v>40423</v>
      </c>
    </row>
    <row r="310" spans="1:5" x14ac:dyDescent="0.25">
      <c r="A310" s="3">
        <v>40425</v>
      </c>
      <c r="B310" s="2">
        <f>Table4[[#This Row],[t0]]+1</f>
        <v>40426</v>
      </c>
      <c r="C310" s="2">
        <f>Table4[[#This Row],[t0]]+2</f>
        <v>40427</v>
      </c>
      <c r="D310" s="2">
        <f>Table4[[#This Row],[t0]]+3</f>
        <v>40428</v>
      </c>
      <c r="E310" s="2">
        <f>Table4[[#This Row],[t0]]+4</f>
        <v>40429</v>
      </c>
    </row>
    <row r="311" spans="1:5" x14ac:dyDescent="0.25">
      <c r="A311" s="4">
        <v>40475</v>
      </c>
      <c r="B311" s="2">
        <f>Table4[[#This Row],[t0]]+1</f>
        <v>40476</v>
      </c>
      <c r="C311" s="2">
        <f>Table4[[#This Row],[t0]]+2</f>
        <v>40477</v>
      </c>
      <c r="D311" s="2">
        <f>Table4[[#This Row],[t0]]+3</f>
        <v>40478</v>
      </c>
      <c r="E311" s="2">
        <f>Table4[[#This Row],[t0]]+4</f>
        <v>40479</v>
      </c>
    </row>
    <row r="312" spans="1:5" x14ac:dyDescent="0.25">
      <c r="A312" s="3">
        <v>40476</v>
      </c>
      <c r="B312" s="2">
        <f>Table4[[#This Row],[t0]]+1</f>
        <v>40477</v>
      </c>
      <c r="C312" s="2">
        <f>Table4[[#This Row],[t0]]+2</f>
        <v>40478</v>
      </c>
      <c r="D312" s="2">
        <f>Table4[[#This Row],[t0]]+3</f>
        <v>40479</v>
      </c>
      <c r="E312" s="2">
        <f>Table4[[#This Row],[t0]]+4</f>
        <v>40480</v>
      </c>
    </row>
    <row r="313" spans="1:5" x14ac:dyDescent="0.25">
      <c r="A313" s="4">
        <v>40485</v>
      </c>
      <c r="B313" s="2">
        <f>Table4[[#This Row],[t0]]+1</f>
        <v>40486</v>
      </c>
      <c r="C313" s="2">
        <f>Table4[[#This Row],[t0]]+2</f>
        <v>40487</v>
      </c>
      <c r="D313" s="2">
        <f>Table4[[#This Row],[t0]]+3</f>
        <v>40488</v>
      </c>
      <c r="E313" s="2">
        <f>Table4[[#This Row],[t0]]+4</f>
        <v>40489</v>
      </c>
    </row>
    <row r="314" spans="1:5" x14ac:dyDescent="0.25">
      <c r="A314" s="3">
        <v>40488</v>
      </c>
      <c r="B314" s="2">
        <f>Table4[[#This Row],[t0]]+1</f>
        <v>40489</v>
      </c>
      <c r="C314" s="2">
        <f>Table4[[#This Row],[t0]]+2</f>
        <v>40490</v>
      </c>
      <c r="D314" s="2">
        <f>Table4[[#This Row],[t0]]+3</f>
        <v>40491</v>
      </c>
      <c r="E314" s="2">
        <f>Table4[[#This Row],[t0]]+4</f>
        <v>40492</v>
      </c>
    </row>
    <row r="315" spans="1:5" x14ac:dyDescent="0.25">
      <c r="A315" s="4">
        <v>40491</v>
      </c>
      <c r="B315" s="2">
        <f>Table4[[#This Row],[t0]]+1</f>
        <v>40492</v>
      </c>
      <c r="C315" s="2">
        <f>Table4[[#This Row],[t0]]+2</f>
        <v>40493</v>
      </c>
      <c r="D315" s="2">
        <f>Table4[[#This Row],[t0]]+3</f>
        <v>40494</v>
      </c>
      <c r="E315" s="2">
        <f>Table4[[#This Row],[t0]]+4</f>
        <v>40495</v>
      </c>
    </row>
    <row r="316" spans="1:5" x14ac:dyDescent="0.25">
      <c r="A316" s="3">
        <v>40532</v>
      </c>
      <c r="B316" s="2">
        <f>Table4[[#This Row],[t0]]+1</f>
        <v>40533</v>
      </c>
      <c r="C316" s="2">
        <f>Table4[[#This Row],[t0]]+2</f>
        <v>40534</v>
      </c>
      <c r="D316" s="2">
        <f>Table4[[#This Row],[t0]]+3</f>
        <v>40535</v>
      </c>
      <c r="E316" s="2">
        <f>Table4[[#This Row],[t0]]+4</f>
        <v>40536</v>
      </c>
    </row>
    <row r="317" spans="1:5" x14ac:dyDescent="0.25">
      <c r="A317" s="4">
        <v>40561</v>
      </c>
      <c r="B317" s="2">
        <f>Table4[[#This Row],[t0]]+1</f>
        <v>40562</v>
      </c>
      <c r="C317" s="2">
        <f>Table4[[#This Row],[t0]]+2</f>
        <v>40563</v>
      </c>
      <c r="D317" s="2">
        <f>Table4[[#This Row],[t0]]+3</f>
        <v>40564</v>
      </c>
      <c r="E317" s="2">
        <f>Table4[[#This Row],[t0]]+4</f>
        <v>40565</v>
      </c>
    </row>
    <row r="318" spans="1:5" x14ac:dyDescent="0.25">
      <c r="A318" s="3">
        <v>40575</v>
      </c>
      <c r="B318" s="2">
        <f>Table4[[#This Row],[t0]]+1</f>
        <v>40576</v>
      </c>
      <c r="C318" s="2">
        <f>Table4[[#This Row],[t0]]+2</f>
        <v>40577</v>
      </c>
      <c r="D318" s="2">
        <f>Table4[[#This Row],[t0]]+3</f>
        <v>40578</v>
      </c>
      <c r="E318" s="2">
        <f>Table4[[#This Row],[t0]]+4</f>
        <v>40579</v>
      </c>
    </row>
    <row r="319" spans="1:5" x14ac:dyDescent="0.25">
      <c r="A319" s="4">
        <v>40595</v>
      </c>
      <c r="B319" s="2">
        <f>Table4[[#This Row],[t0]]+1</f>
        <v>40596</v>
      </c>
      <c r="C319" s="2">
        <f>Table4[[#This Row],[t0]]+2</f>
        <v>40597</v>
      </c>
      <c r="D319" s="2">
        <f>Table4[[#This Row],[t0]]+3</f>
        <v>40598</v>
      </c>
      <c r="E319" s="2">
        <f>Table4[[#This Row],[t0]]+4</f>
        <v>40599</v>
      </c>
    </row>
    <row r="320" spans="1:5" x14ac:dyDescent="0.25">
      <c r="A320" s="3">
        <v>40596</v>
      </c>
      <c r="B320" s="2">
        <f>Table4[[#This Row],[t0]]+1</f>
        <v>40597</v>
      </c>
      <c r="C320" s="2">
        <f>Table4[[#This Row],[t0]]+2</f>
        <v>40598</v>
      </c>
      <c r="D320" s="2">
        <f>Table4[[#This Row],[t0]]+3</f>
        <v>40599</v>
      </c>
      <c r="E320" s="2">
        <f>Table4[[#This Row],[t0]]+4</f>
        <v>40600</v>
      </c>
    </row>
    <row r="321" spans="1:5" x14ac:dyDescent="0.25">
      <c r="A321" s="4">
        <v>40612</v>
      </c>
      <c r="B321" s="2">
        <f>Table4[[#This Row],[t0]]+1</f>
        <v>40613</v>
      </c>
      <c r="C321" s="2">
        <f>Table4[[#This Row],[t0]]+2</f>
        <v>40614</v>
      </c>
      <c r="D321" s="2">
        <f>Table4[[#This Row],[t0]]+3</f>
        <v>40615</v>
      </c>
      <c r="E321" s="2">
        <f>Table4[[#This Row],[t0]]+4</f>
        <v>40616</v>
      </c>
    </row>
    <row r="322" spans="1:5" x14ac:dyDescent="0.25">
      <c r="A322" s="3">
        <v>40613</v>
      </c>
      <c r="B322" s="2">
        <f>Table4[[#This Row],[t0]]+1</f>
        <v>40614</v>
      </c>
      <c r="C322" s="2">
        <f>Table4[[#This Row],[t0]]+2</f>
        <v>40615</v>
      </c>
      <c r="D322" s="2">
        <f>Table4[[#This Row],[t0]]+3</f>
        <v>40616</v>
      </c>
      <c r="E322" s="2">
        <f>Table4[[#This Row],[t0]]+4</f>
        <v>40617</v>
      </c>
    </row>
    <row r="323" spans="1:5" x14ac:dyDescent="0.25">
      <c r="A323" s="4">
        <v>40613</v>
      </c>
      <c r="B323" s="2">
        <f>Table4[[#This Row],[t0]]+1</f>
        <v>40614</v>
      </c>
      <c r="C323" s="2">
        <f>Table4[[#This Row],[t0]]+2</f>
        <v>40615</v>
      </c>
      <c r="D323" s="2">
        <f>Table4[[#This Row],[t0]]+3</f>
        <v>40616</v>
      </c>
      <c r="E323" s="2">
        <f>Table4[[#This Row],[t0]]+4</f>
        <v>40617</v>
      </c>
    </row>
    <row r="324" spans="1:5" x14ac:dyDescent="0.25">
      <c r="A324" s="3">
        <v>40619</v>
      </c>
      <c r="B324" s="2">
        <f>Table4[[#This Row],[t0]]+1</f>
        <v>40620</v>
      </c>
      <c r="C324" s="2">
        <f>Table4[[#This Row],[t0]]+2</f>
        <v>40621</v>
      </c>
      <c r="D324" s="2">
        <f>Table4[[#This Row],[t0]]+3</f>
        <v>40622</v>
      </c>
      <c r="E324" s="2">
        <f>Table4[[#This Row],[t0]]+4</f>
        <v>40623</v>
      </c>
    </row>
    <row r="325" spans="1:5" x14ac:dyDescent="0.25">
      <c r="A325" s="4">
        <v>40626</v>
      </c>
      <c r="B325" s="2">
        <f>Table4[[#This Row],[t0]]+1</f>
        <v>40627</v>
      </c>
      <c r="C325" s="2">
        <f>Table4[[#This Row],[t0]]+2</f>
        <v>40628</v>
      </c>
      <c r="D325" s="2">
        <f>Table4[[#This Row],[t0]]+3</f>
        <v>40629</v>
      </c>
      <c r="E325" s="2">
        <f>Table4[[#This Row],[t0]]+4</f>
        <v>40630</v>
      </c>
    </row>
    <row r="326" spans="1:5" x14ac:dyDescent="0.25">
      <c r="A326" s="3">
        <v>40626</v>
      </c>
      <c r="B326" s="2">
        <f>Table4[[#This Row],[t0]]+1</f>
        <v>40627</v>
      </c>
      <c r="C326" s="2">
        <f>Table4[[#This Row],[t0]]+2</f>
        <v>40628</v>
      </c>
      <c r="D326" s="2">
        <f>Table4[[#This Row],[t0]]+3</f>
        <v>40629</v>
      </c>
      <c r="E326" s="2">
        <f>Table4[[#This Row],[t0]]+4</f>
        <v>40630</v>
      </c>
    </row>
    <row r="327" spans="1:5" x14ac:dyDescent="0.25">
      <c r="A327" s="4">
        <v>40626</v>
      </c>
      <c r="B327" s="2">
        <f>Table4[[#This Row],[t0]]+1</f>
        <v>40627</v>
      </c>
      <c r="C327" s="2">
        <f>Table4[[#This Row],[t0]]+2</f>
        <v>40628</v>
      </c>
      <c r="D327" s="2">
        <f>Table4[[#This Row],[t0]]+3</f>
        <v>40629</v>
      </c>
      <c r="E327" s="2">
        <f>Table4[[#This Row],[t0]]+4</f>
        <v>40630</v>
      </c>
    </row>
    <row r="328" spans="1:5" x14ac:dyDescent="0.25">
      <c r="A328" s="3">
        <v>40640</v>
      </c>
      <c r="B328" s="2">
        <f>Table4[[#This Row],[t0]]+1</f>
        <v>40641</v>
      </c>
      <c r="C328" s="2">
        <f>Table4[[#This Row],[t0]]+2</f>
        <v>40642</v>
      </c>
      <c r="D328" s="2">
        <f>Table4[[#This Row],[t0]]+3</f>
        <v>40643</v>
      </c>
      <c r="E328" s="2">
        <f>Table4[[#This Row],[t0]]+4</f>
        <v>40644</v>
      </c>
    </row>
    <row r="329" spans="1:5" x14ac:dyDescent="0.25">
      <c r="A329" s="4">
        <v>40674</v>
      </c>
      <c r="B329" s="2">
        <f>Table4[[#This Row],[t0]]+1</f>
        <v>40675</v>
      </c>
      <c r="C329" s="2">
        <f>Table4[[#This Row],[t0]]+2</f>
        <v>40676</v>
      </c>
      <c r="D329" s="2">
        <f>Table4[[#This Row],[t0]]+3</f>
        <v>40677</v>
      </c>
      <c r="E329" s="2">
        <f>Table4[[#This Row],[t0]]+4</f>
        <v>40678</v>
      </c>
    </row>
    <row r="330" spans="1:5" x14ac:dyDescent="0.25">
      <c r="A330" s="3">
        <v>40682</v>
      </c>
      <c r="B330" s="2">
        <f>Table4[[#This Row],[t0]]+1</f>
        <v>40683</v>
      </c>
      <c r="C330" s="2">
        <f>Table4[[#This Row],[t0]]+2</f>
        <v>40684</v>
      </c>
      <c r="D330" s="2">
        <f>Table4[[#This Row],[t0]]+3</f>
        <v>40685</v>
      </c>
      <c r="E330" s="2">
        <f>Table4[[#This Row],[t0]]+4</f>
        <v>40686</v>
      </c>
    </row>
    <row r="331" spans="1:5" x14ac:dyDescent="0.25">
      <c r="A331" s="4">
        <v>40698</v>
      </c>
      <c r="B331" s="2">
        <f>Table4[[#This Row],[t0]]+1</f>
        <v>40699</v>
      </c>
      <c r="C331" s="2">
        <f>Table4[[#This Row],[t0]]+2</f>
        <v>40700</v>
      </c>
      <c r="D331" s="2">
        <f>Table4[[#This Row],[t0]]+3</f>
        <v>40701</v>
      </c>
      <c r="E331" s="2">
        <f>Table4[[#This Row],[t0]]+4</f>
        <v>40702</v>
      </c>
    </row>
    <row r="332" spans="1:5" x14ac:dyDescent="0.25">
      <c r="A332" s="3">
        <v>40698</v>
      </c>
      <c r="B332" s="2">
        <f>Table4[[#This Row],[t0]]+1</f>
        <v>40699</v>
      </c>
      <c r="C332" s="2">
        <f>Table4[[#This Row],[t0]]+2</f>
        <v>40700</v>
      </c>
      <c r="D332" s="2">
        <f>Table4[[#This Row],[t0]]+3</f>
        <v>40701</v>
      </c>
      <c r="E332" s="2">
        <f>Table4[[#This Row],[t0]]+4</f>
        <v>40702</v>
      </c>
    </row>
    <row r="333" spans="1:5" x14ac:dyDescent="0.25">
      <c r="A333" s="4">
        <v>40702</v>
      </c>
      <c r="B333" s="2">
        <f>Table4[[#This Row],[t0]]+1</f>
        <v>40703</v>
      </c>
      <c r="C333" s="2">
        <f>Table4[[#This Row],[t0]]+2</f>
        <v>40704</v>
      </c>
      <c r="D333" s="2">
        <f>Table4[[#This Row],[t0]]+3</f>
        <v>40705</v>
      </c>
      <c r="E333" s="2">
        <f>Table4[[#This Row],[t0]]+4</f>
        <v>40706</v>
      </c>
    </row>
    <row r="334" spans="1:5" x14ac:dyDescent="0.25">
      <c r="A334" s="3">
        <v>40707</v>
      </c>
      <c r="B334" s="2">
        <f>Table4[[#This Row],[t0]]+1</f>
        <v>40708</v>
      </c>
      <c r="C334" s="2">
        <f>Table4[[#This Row],[t0]]+2</f>
        <v>40709</v>
      </c>
      <c r="D334" s="2">
        <f>Table4[[#This Row],[t0]]+3</f>
        <v>40710</v>
      </c>
      <c r="E334" s="2">
        <f>Table4[[#This Row],[t0]]+4</f>
        <v>40711</v>
      </c>
    </row>
    <row r="335" spans="1:5" x14ac:dyDescent="0.25">
      <c r="A335" s="4">
        <v>40735</v>
      </c>
      <c r="B335" s="2">
        <f>Table4[[#This Row],[t0]]+1</f>
        <v>40736</v>
      </c>
      <c r="C335" s="2">
        <f>Table4[[#This Row],[t0]]+2</f>
        <v>40737</v>
      </c>
      <c r="D335" s="2">
        <f>Table4[[#This Row],[t0]]+3</f>
        <v>40738</v>
      </c>
      <c r="E335" s="2">
        <f>Table4[[#This Row],[t0]]+4</f>
        <v>40739</v>
      </c>
    </row>
    <row r="336" spans="1:5" x14ac:dyDescent="0.25">
      <c r="A336" s="3">
        <v>40743</v>
      </c>
      <c r="B336" s="2">
        <f>Table4[[#This Row],[t0]]+1</f>
        <v>40744</v>
      </c>
      <c r="C336" s="2">
        <f>Table4[[#This Row],[t0]]+2</f>
        <v>40745</v>
      </c>
      <c r="D336" s="2">
        <f>Table4[[#This Row],[t0]]+3</f>
        <v>40746</v>
      </c>
      <c r="E336" s="2">
        <f>Table4[[#This Row],[t0]]+4</f>
        <v>40747</v>
      </c>
    </row>
    <row r="337" spans="1:5" x14ac:dyDescent="0.25">
      <c r="A337" s="4">
        <v>40743</v>
      </c>
      <c r="B337" s="2">
        <f>Table4[[#This Row],[t0]]+1</f>
        <v>40744</v>
      </c>
      <c r="C337" s="2">
        <f>Table4[[#This Row],[t0]]+2</f>
        <v>40745</v>
      </c>
      <c r="D337" s="2">
        <f>Table4[[#This Row],[t0]]+3</f>
        <v>40746</v>
      </c>
      <c r="E337" s="2">
        <f>Table4[[#This Row],[t0]]+4</f>
        <v>40747</v>
      </c>
    </row>
    <row r="338" spans="1:5" x14ac:dyDescent="0.25">
      <c r="A338" s="3">
        <v>40766</v>
      </c>
      <c r="B338" s="2">
        <f>Table4[[#This Row],[t0]]+1</f>
        <v>40767</v>
      </c>
      <c r="C338" s="2">
        <f>Table4[[#This Row],[t0]]+2</f>
        <v>40768</v>
      </c>
      <c r="D338" s="2">
        <f>Table4[[#This Row],[t0]]+3</f>
        <v>40769</v>
      </c>
      <c r="E338" s="2">
        <f>Table4[[#This Row],[t0]]+4</f>
        <v>40770</v>
      </c>
    </row>
    <row r="339" spans="1:5" x14ac:dyDescent="0.25">
      <c r="A339" s="4">
        <v>40791</v>
      </c>
      <c r="B339" s="2">
        <f>Table4[[#This Row],[t0]]+1</f>
        <v>40792</v>
      </c>
      <c r="C339" s="2">
        <f>Table4[[#This Row],[t0]]+2</f>
        <v>40793</v>
      </c>
      <c r="D339" s="2">
        <f>Table4[[#This Row],[t0]]+3</f>
        <v>40794</v>
      </c>
      <c r="E339" s="2">
        <f>Table4[[#This Row],[t0]]+4</f>
        <v>40795</v>
      </c>
    </row>
    <row r="340" spans="1:5" x14ac:dyDescent="0.25">
      <c r="A340" s="3">
        <v>40804</v>
      </c>
      <c r="B340" s="2">
        <f>Table4[[#This Row],[t0]]+1</f>
        <v>40805</v>
      </c>
      <c r="C340" s="2">
        <f>Table4[[#This Row],[t0]]+2</f>
        <v>40806</v>
      </c>
      <c r="D340" s="2">
        <f>Table4[[#This Row],[t0]]+3</f>
        <v>40807</v>
      </c>
      <c r="E340" s="2">
        <f>Table4[[#This Row],[t0]]+4</f>
        <v>40808</v>
      </c>
    </row>
    <row r="341" spans="1:5" x14ac:dyDescent="0.25">
      <c r="A341" s="4">
        <v>40804</v>
      </c>
      <c r="B341" s="2">
        <f>Table4[[#This Row],[t0]]+1</f>
        <v>40805</v>
      </c>
      <c r="C341" s="2">
        <f>Table4[[#This Row],[t0]]+2</f>
        <v>40806</v>
      </c>
      <c r="D341" s="2">
        <f>Table4[[#This Row],[t0]]+3</f>
        <v>40807</v>
      </c>
      <c r="E341" s="2">
        <f>Table4[[#This Row],[t0]]+4</f>
        <v>40808</v>
      </c>
    </row>
    <row r="342" spans="1:5" x14ac:dyDescent="0.25">
      <c r="A342" s="3">
        <v>40804</v>
      </c>
      <c r="B342" s="2">
        <f>Table4[[#This Row],[t0]]+1</f>
        <v>40805</v>
      </c>
      <c r="C342" s="2">
        <f>Table4[[#This Row],[t0]]+2</f>
        <v>40806</v>
      </c>
      <c r="D342" s="2">
        <f>Table4[[#This Row],[t0]]+3</f>
        <v>40807</v>
      </c>
      <c r="E342" s="2">
        <f>Table4[[#This Row],[t0]]+4</f>
        <v>40808</v>
      </c>
    </row>
    <row r="343" spans="1:5" x14ac:dyDescent="0.25">
      <c r="A343" s="4">
        <v>40805</v>
      </c>
      <c r="B343" s="2">
        <f>Table4[[#This Row],[t0]]+1</f>
        <v>40806</v>
      </c>
      <c r="C343" s="2">
        <f>Table4[[#This Row],[t0]]+2</f>
        <v>40807</v>
      </c>
      <c r="D343" s="2">
        <f>Table4[[#This Row],[t0]]+3</f>
        <v>40808</v>
      </c>
      <c r="E343" s="2">
        <f>Table4[[#This Row],[t0]]+4</f>
        <v>40809</v>
      </c>
    </row>
    <row r="344" spans="1:5" x14ac:dyDescent="0.25">
      <c r="A344" s="3">
        <v>40839</v>
      </c>
      <c r="B344" s="2">
        <f>Table4[[#This Row],[t0]]+1</f>
        <v>40840</v>
      </c>
      <c r="C344" s="2">
        <f>Table4[[#This Row],[t0]]+2</f>
        <v>40841</v>
      </c>
      <c r="D344" s="2">
        <f>Table4[[#This Row],[t0]]+3</f>
        <v>40842</v>
      </c>
      <c r="E344" s="2">
        <f>Table4[[#This Row],[t0]]+4</f>
        <v>40843</v>
      </c>
    </row>
    <row r="345" spans="1:5" x14ac:dyDescent="0.25">
      <c r="A345" s="4">
        <v>40844</v>
      </c>
      <c r="B345" s="2">
        <f>Table4[[#This Row],[t0]]+1</f>
        <v>40845</v>
      </c>
      <c r="C345" s="2">
        <f>Table4[[#This Row],[t0]]+2</f>
        <v>40846</v>
      </c>
      <c r="D345" s="2">
        <f>Table4[[#This Row],[t0]]+3</f>
        <v>40847</v>
      </c>
      <c r="E345" s="2">
        <f>Table4[[#This Row],[t0]]+4</f>
        <v>40848</v>
      </c>
    </row>
    <row r="346" spans="1:5" x14ac:dyDescent="0.25">
      <c r="A346" s="3">
        <v>40848</v>
      </c>
      <c r="B346" s="2">
        <f>Table4[[#This Row],[t0]]+1</f>
        <v>40849</v>
      </c>
      <c r="C346" s="2">
        <f>Table4[[#This Row],[t0]]+2</f>
        <v>40850</v>
      </c>
      <c r="D346" s="2">
        <f>Table4[[#This Row],[t0]]+3</f>
        <v>40851</v>
      </c>
      <c r="E346" s="2">
        <f>Table4[[#This Row],[t0]]+4</f>
        <v>40852</v>
      </c>
    </row>
    <row r="347" spans="1:5" x14ac:dyDescent="0.25">
      <c r="A347" s="4">
        <v>40854</v>
      </c>
      <c r="B347" s="2">
        <f>Table4[[#This Row],[t0]]+1</f>
        <v>40855</v>
      </c>
      <c r="C347" s="2">
        <f>Table4[[#This Row],[t0]]+2</f>
        <v>40856</v>
      </c>
      <c r="D347" s="2">
        <f>Table4[[#This Row],[t0]]+3</f>
        <v>40857</v>
      </c>
      <c r="E347" s="2">
        <f>Table4[[#This Row],[t0]]+4</f>
        <v>40858</v>
      </c>
    </row>
    <row r="348" spans="1:5" x14ac:dyDescent="0.25">
      <c r="A348" s="3">
        <v>40856</v>
      </c>
      <c r="B348" s="2">
        <f>Table4[[#This Row],[t0]]+1</f>
        <v>40857</v>
      </c>
      <c r="C348" s="2">
        <f>Table4[[#This Row],[t0]]+2</f>
        <v>40858</v>
      </c>
      <c r="D348" s="2">
        <f>Table4[[#This Row],[t0]]+3</f>
        <v>40859</v>
      </c>
      <c r="E348" s="2">
        <f>Table4[[#This Row],[t0]]+4</f>
        <v>40860</v>
      </c>
    </row>
    <row r="349" spans="1:5" x14ac:dyDescent="0.25">
      <c r="A349" s="4">
        <v>40881</v>
      </c>
      <c r="B349" s="2">
        <f>Table4[[#This Row],[t0]]+1</f>
        <v>40882</v>
      </c>
      <c r="C349" s="2">
        <f>Table4[[#This Row],[t0]]+2</f>
        <v>40883</v>
      </c>
      <c r="D349" s="2">
        <f>Table4[[#This Row],[t0]]+3</f>
        <v>40884</v>
      </c>
      <c r="E349" s="2">
        <f>Table4[[#This Row],[t0]]+4</f>
        <v>40885</v>
      </c>
    </row>
    <row r="350" spans="1:5" x14ac:dyDescent="0.25">
      <c r="A350" s="3">
        <v>40888</v>
      </c>
      <c r="B350" s="2">
        <f>Table4[[#This Row],[t0]]+1</f>
        <v>40889</v>
      </c>
      <c r="C350" s="2">
        <f>Table4[[#This Row],[t0]]+2</f>
        <v>40890</v>
      </c>
      <c r="D350" s="2">
        <f>Table4[[#This Row],[t0]]+3</f>
        <v>40891</v>
      </c>
      <c r="E350" s="2">
        <f>Table4[[#This Row],[t0]]+4</f>
        <v>40892</v>
      </c>
    </row>
    <row r="351" spans="1:5" x14ac:dyDescent="0.25">
      <c r="A351" s="4">
        <v>40927</v>
      </c>
      <c r="B351" s="2">
        <f>Table4[[#This Row],[t0]]+1</f>
        <v>40928</v>
      </c>
      <c r="C351" s="2">
        <f>Table4[[#This Row],[t0]]+2</f>
        <v>40929</v>
      </c>
      <c r="D351" s="2">
        <f>Table4[[#This Row],[t0]]+3</f>
        <v>40930</v>
      </c>
      <c r="E351" s="2">
        <f>Table4[[#This Row],[t0]]+4</f>
        <v>40931</v>
      </c>
    </row>
    <row r="352" spans="1:5" x14ac:dyDescent="0.25">
      <c r="A352" s="3">
        <v>40938</v>
      </c>
      <c r="B352" s="2">
        <f>Table4[[#This Row],[t0]]+1</f>
        <v>40939</v>
      </c>
      <c r="C352" s="2">
        <f>Table4[[#This Row],[t0]]+2</f>
        <v>40940</v>
      </c>
      <c r="D352" s="2">
        <f>Table4[[#This Row],[t0]]+3</f>
        <v>40941</v>
      </c>
      <c r="E352" s="2">
        <f>Table4[[#This Row],[t0]]+4</f>
        <v>40942</v>
      </c>
    </row>
    <row r="353" spans="1:5" x14ac:dyDescent="0.25">
      <c r="A353" s="4">
        <v>40945</v>
      </c>
      <c r="B353" s="2">
        <f>Table4[[#This Row],[t0]]+1</f>
        <v>40946</v>
      </c>
      <c r="C353" s="2">
        <f>Table4[[#This Row],[t0]]+2</f>
        <v>40947</v>
      </c>
      <c r="D353" s="2">
        <f>Table4[[#This Row],[t0]]+3</f>
        <v>40948</v>
      </c>
      <c r="E353" s="2">
        <f>Table4[[#This Row],[t0]]+4</f>
        <v>40949</v>
      </c>
    </row>
    <row r="354" spans="1:5" x14ac:dyDescent="0.25">
      <c r="A354" s="3">
        <v>40962</v>
      </c>
      <c r="B354" s="2">
        <f>Table4[[#This Row],[t0]]+1</f>
        <v>40963</v>
      </c>
      <c r="C354" s="2">
        <f>Table4[[#This Row],[t0]]+2</f>
        <v>40964</v>
      </c>
      <c r="D354" s="2">
        <f>Table4[[#This Row],[t0]]+3</f>
        <v>40965</v>
      </c>
      <c r="E354" s="2">
        <f>Table4[[#This Row],[t0]]+4</f>
        <v>40966</v>
      </c>
    </row>
    <row r="355" spans="1:5" x14ac:dyDescent="0.25">
      <c r="A355" s="4">
        <v>40977</v>
      </c>
      <c r="B355" s="2">
        <f>Table4[[#This Row],[t0]]+1</f>
        <v>40978</v>
      </c>
      <c r="C355" s="2">
        <f>Table4[[#This Row],[t0]]+2</f>
        <v>40979</v>
      </c>
      <c r="D355" s="2">
        <f>Table4[[#This Row],[t0]]+3</f>
        <v>40980</v>
      </c>
      <c r="E355" s="2">
        <f>Table4[[#This Row],[t0]]+4</f>
        <v>40981</v>
      </c>
    </row>
    <row r="356" spans="1:5" x14ac:dyDescent="0.25">
      <c r="A356" s="3">
        <v>40988</v>
      </c>
      <c r="B356" s="2">
        <f>Table4[[#This Row],[t0]]+1</f>
        <v>40989</v>
      </c>
      <c r="C356" s="2">
        <f>Table4[[#This Row],[t0]]+2</f>
        <v>40990</v>
      </c>
      <c r="D356" s="2">
        <f>Table4[[#This Row],[t0]]+3</f>
        <v>40991</v>
      </c>
      <c r="E356" s="2">
        <f>Table4[[#This Row],[t0]]+4</f>
        <v>40992</v>
      </c>
    </row>
    <row r="357" spans="1:5" x14ac:dyDescent="0.25">
      <c r="A357" s="4">
        <v>40993</v>
      </c>
      <c r="B357" s="2">
        <f>Table4[[#This Row],[t0]]+1</f>
        <v>40994</v>
      </c>
      <c r="C357" s="2">
        <f>Table4[[#This Row],[t0]]+2</f>
        <v>40995</v>
      </c>
      <c r="D357" s="2">
        <f>Table4[[#This Row],[t0]]+3</f>
        <v>40996</v>
      </c>
      <c r="E357" s="2">
        <f>Table4[[#This Row],[t0]]+4</f>
        <v>40997</v>
      </c>
    </row>
    <row r="358" spans="1:5" x14ac:dyDescent="0.25">
      <c r="A358" s="3">
        <v>41010</v>
      </c>
      <c r="B358" s="2">
        <f>Table4[[#This Row],[t0]]+1</f>
        <v>41011</v>
      </c>
      <c r="C358" s="2">
        <f>Table4[[#This Row],[t0]]+2</f>
        <v>41012</v>
      </c>
      <c r="D358" s="2">
        <f>Table4[[#This Row],[t0]]+3</f>
        <v>41013</v>
      </c>
      <c r="E358" s="2">
        <f>Table4[[#This Row],[t0]]+4</f>
        <v>41014</v>
      </c>
    </row>
    <row r="359" spans="1:5" x14ac:dyDescent="0.25">
      <c r="A359" s="4">
        <v>41042</v>
      </c>
      <c r="B359" s="2">
        <f>Table4[[#This Row],[t0]]+1</f>
        <v>41043</v>
      </c>
      <c r="C359" s="2">
        <f>Table4[[#This Row],[t0]]+2</f>
        <v>41044</v>
      </c>
      <c r="D359" s="2">
        <f>Table4[[#This Row],[t0]]+3</f>
        <v>41045</v>
      </c>
      <c r="E359" s="2">
        <f>Table4[[#This Row],[t0]]+4</f>
        <v>41046</v>
      </c>
    </row>
    <row r="360" spans="1:5" x14ac:dyDescent="0.25">
      <c r="A360" s="3">
        <v>41049</v>
      </c>
      <c r="B360" s="2">
        <f>Table4[[#This Row],[t0]]+1</f>
        <v>41050</v>
      </c>
      <c r="C360" s="2">
        <f>Table4[[#This Row],[t0]]+2</f>
        <v>41051</v>
      </c>
      <c r="D360" s="2">
        <f>Table4[[#This Row],[t0]]+3</f>
        <v>41052</v>
      </c>
      <c r="E360" s="2">
        <f>Table4[[#This Row],[t0]]+4</f>
        <v>41053</v>
      </c>
    </row>
    <row r="361" spans="1:5" x14ac:dyDescent="0.25">
      <c r="A361" s="4">
        <v>41051</v>
      </c>
      <c r="B361" s="2">
        <f>Table4[[#This Row],[t0]]+1</f>
        <v>41052</v>
      </c>
      <c r="C361" s="2">
        <f>Table4[[#This Row],[t0]]+2</f>
        <v>41053</v>
      </c>
      <c r="D361" s="2">
        <f>Table4[[#This Row],[t0]]+3</f>
        <v>41054</v>
      </c>
      <c r="E361" s="2">
        <f>Table4[[#This Row],[t0]]+4</f>
        <v>41055</v>
      </c>
    </row>
    <row r="362" spans="1:5" x14ac:dyDescent="0.25">
      <c r="A362" s="3">
        <v>41058</v>
      </c>
      <c r="B362" s="2">
        <f>Table4[[#This Row],[t0]]+1</f>
        <v>41059</v>
      </c>
      <c r="C362" s="2">
        <f>Table4[[#This Row],[t0]]+2</f>
        <v>41060</v>
      </c>
      <c r="D362" s="2">
        <f>Table4[[#This Row],[t0]]+3</f>
        <v>41061</v>
      </c>
      <c r="E362" s="2">
        <f>Table4[[#This Row],[t0]]+4</f>
        <v>41062</v>
      </c>
    </row>
    <row r="363" spans="1:5" x14ac:dyDescent="0.25">
      <c r="A363" s="4">
        <v>41071</v>
      </c>
      <c r="B363" s="2">
        <f>Table4[[#This Row],[t0]]+1</f>
        <v>41072</v>
      </c>
      <c r="C363" s="2">
        <f>Table4[[#This Row],[t0]]+2</f>
        <v>41073</v>
      </c>
      <c r="D363" s="2">
        <f>Table4[[#This Row],[t0]]+3</f>
        <v>41074</v>
      </c>
      <c r="E363" s="2">
        <f>Table4[[#This Row],[t0]]+4</f>
        <v>41075</v>
      </c>
    </row>
    <row r="364" spans="1:5" x14ac:dyDescent="0.25">
      <c r="A364" s="3">
        <v>41084</v>
      </c>
      <c r="B364" s="2">
        <f>Table4[[#This Row],[t0]]+1</f>
        <v>41085</v>
      </c>
      <c r="C364" s="2">
        <f>Table4[[#This Row],[t0]]+2</f>
        <v>41086</v>
      </c>
      <c r="D364" s="2">
        <f>Table4[[#This Row],[t0]]+3</f>
        <v>41087</v>
      </c>
      <c r="E364" s="2">
        <f>Table4[[#This Row],[t0]]+4</f>
        <v>41088</v>
      </c>
    </row>
    <row r="365" spans="1:5" x14ac:dyDescent="0.25">
      <c r="A365" s="4">
        <v>41089</v>
      </c>
      <c r="B365" s="2">
        <f>Table4[[#This Row],[t0]]+1</f>
        <v>41090</v>
      </c>
      <c r="C365" s="2">
        <f>Table4[[#This Row],[t0]]+2</f>
        <v>41091</v>
      </c>
      <c r="D365" s="2">
        <f>Table4[[#This Row],[t0]]+3</f>
        <v>41092</v>
      </c>
      <c r="E365" s="2">
        <f>Table4[[#This Row],[t0]]+4</f>
        <v>41093</v>
      </c>
    </row>
    <row r="366" spans="1:5" x14ac:dyDescent="0.25">
      <c r="A366" s="3">
        <v>41110</v>
      </c>
      <c r="B366" s="2">
        <f>Table4[[#This Row],[t0]]+1</f>
        <v>41111</v>
      </c>
      <c r="C366" s="2">
        <f>Table4[[#This Row],[t0]]+2</f>
        <v>41112</v>
      </c>
      <c r="D366" s="2">
        <f>Table4[[#This Row],[t0]]+3</f>
        <v>41113</v>
      </c>
      <c r="E366" s="2">
        <f>Table4[[#This Row],[t0]]+4</f>
        <v>41114</v>
      </c>
    </row>
    <row r="367" spans="1:5" x14ac:dyDescent="0.25">
      <c r="A367" s="4">
        <v>41132</v>
      </c>
      <c r="B367" s="2">
        <f>Table4[[#This Row],[t0]]+1</f>
        <v>41133</v>
      </c>
      <c r="C367" s="2">
        <f>Table4[[#This Row],[t0]]+2</f>
        <v>41134</v>
      </c>
      <c r="D367" s="2">
        <f>Table4[[#This Row],[t0]]+3</f>
        <v>41135</v>
      </c>
      <c r="E367" s="2">
        <f>Table4[[#This Row],[t0]]+4</f>
        <v>41136</v>
      </c>
    </row>
    <row r="368" spans="1:5" x14ac:dyDescent="0.25">
      <c r="A368" s="3">
        <v>41139</v>
      </c>
      <c r="B368" s="2">
        <f>Table4[[#This Row],[t0]]+1</f>
        <v>41140</v>
      </c>
      <c r="C368" s="2">
        <f>Table4[[#This Row],[t0]]+2</f>
        <v>41141</v>
      </c>
      <c r="D368" s="2">
        <f>Table4[[#This Row],[t0]]+3</f>
        <v>41142</v>
      </c>
      <c r="E368" s="2">
        <f>Table4[[#This Row],[t0]]+4</f>
        <v>41143</v>
      </c>
    </row>
    <row r="369" spans="1:5" x14ac:dyDescent="0.25">
      <c r="A369" s="4">
        <v>41152</v>
      </c>
      <c r="B369" s="2">
        <f>Table4[[#This Row],[t0]]+1</f>
        <v>41153</v>
      </c>
      <c r="C369" s="2">
        <f>Table4[[#This Row],[t0]]+2</f>
        <v>41154</v>
      </c>
      <c r="D369" s="2">
        <f>Table4[[#This Row],[t0]]+3</f>
        <v>41155</v>
      </c>
      <c r="E369" s="2">
        <f>Table4[[#This Row],[t0]]+4</f>
        <v>41156</v>
      </c>
    </row>
    <row r="370" spans="1:5" x14ac:dyDescent="0.25">
      <c r="A370" s="3">
        <v>41156</v>
      </c>
      <c r="B370" s="2">
        <f>Table4[[#This Row],[t0]]+1</f>
        <v>41157</v>
      </c>
      <c r="C370" s="2">
        <f>Table4[[#This Row],[t0]]+2</f>
        <v>41158</v>
      </c>
      <c r="D370" s="2">
        <f>Table4[[#This Row],[t0]]+3</f>
        <v>41159</v>
      </c>
      <c r="E370" s="2">
        <f>Table4[[#This Row],[t0]]+4</f>
        <v>41160</v>
      </c>
    </row>
    <row r="371" spans="1:5" x14ac:dyDescent="0.25">
      <c r="A371" s="4">
        <v>41157</v>
      </c>
      <c r="B371" s="2">
        <f>Table4[[#This Row],[t0]]+1</f>
        <v>41158</v>
      </c>
      <c r="C371" s="2">
        <f>Table4[[#This Row],[t0]]+2</f>
        <v>41159</v>
      </c>
      <c r="D371" s="2">
        <f>Table4[[#This Row],[t0]]+3</f>
        <v>41160</v>
      </c>
      <c r="E371" s="2">
        <f>Table4[[#This Row],[t0]]+4</f>
        <v>41161</v>
      </c>
    </row>
    <row r="372" spans="1:5" x14ac:dyDescent="0.25">
      <c r="A372" s="3">
        <v>41159</v>
      </c>
      <c r="B372" s="2">
        <f>Table4[[#This Row],[t0]]+1</f>
        <v>41160</v>
      </c>
      <c r="C372" s="2">
        <f>Table4[[#This Row],[t0]]+2</f>
        <v>41161</v>
      </c>
      <c r="D372" s="2">
        <f>Table4[[#This Row],[t0]]+3</f>
        <v>41162</v>
      </c>
      <c r="E372" s="2">
        <f>Table4[[#This Row],[t0]]+4</f>
        <v>41163</v>
      </c>
    </row>
    <row r="373" spans="1:5" x14ac:dyDescent="0.25">
      <c r="A373" s="4">
        <v>41165</v>
      </c>
      <c r="B373" s="2">
        <f>Table4[[#This Row],[t0]]+1</f>
        <v>41166</v>
      </c>
      <c r="C373" s="2">
        <f>Table4[[#This Row],[t0]]+2</f>
        <v>41167</v>
      </c>
      <c r="D373" s="2">
        <f>Table4[[#This Row],[t0]]+3</f>
        <v>41168</v>
      </c>
      <c r="E373" s="2">
        <f>Table4[[#This Row],[t0]]+4</f>
        <v>41169</v>
      </c>
    </row>
    <row r="374" spans="1:5" x14ac:dyDescent="0.25">
      <c r="A374" s="3">
        <v>41220</v>
      </c>
      <c r="B374" s="2">
        <f>Table4[[#This Row],[t0]]+1</f>
        <v>41221</v>
      </c>
      <c r="C374" s="2">
        <f>Table4[[#This Row],[t0]]+2</f>
        <v>41222</v>
      </c>
      <c r="D374" s="2">
        <f>Table4[[#This Row],[t0]]+3</f>
        <v>41223</v>
      </c>
      <c r="E374" s="2">
        <f>Table4[[#This Row],[t0]]+4</f>
        <v>41224</v>
      </c>
    </row>
    <row r="375" spans="1:5" x14ac:dyDescent="0.25">
      <c r="A375" s="4">
        <v>41224</v>
      </c>
      <c r="B375" s="2">
        <f>Table4[[#This Row],[t0]]+1</f>
        <v>41225</v>
      </c>
      <c r="C375" s="2">
        <f>Table4[[#This Row],[t0]]+2</f>
        <v>41226</v>
      </c>
      <c r="D375" s="2">
        <f>Table4[[#This Row],[t0]]+3</f>
        <v>41227</v>
      </c>
      <c r="E375" s="2">
        <f>Table4[[#This Row],[t0]]+4</f>
        <v>41228</v>
      </c>
    </row>
    <row r="376" spans="1:5" x14ac:dyDescent="0.25">
      <c r="A376" s="3">
        <v>41248</v>
      </c>
      <c r="B376" s="2">
        <f>Table4[[#This Row],[t0]]+1</f>
        <v>41249</v>
      </c>
      <c r="C376" s="2">
        <f>Table4[[#This Row],[t0]]+2</f>
        <v>41250</v>
      </c>
      <c r="D376" s="2">
        <f>Table4[[#This Row],[t0]]+3</f>
        <v>41251</v>
      </c>
      <c r="E376" s="2">
        <f>Table4[[#This Row],[t0]]+4</f>
        <v>41252</v>
      </c>
    </row>
    <row r="377" spans="1:5" x14ac:dyDescent="0.25">
      <c r="A377" s="4">
        <v>41250</v>
      </c>
      <c r="B377" s="2">
        <f>Table4[[#This Row],[t0]]+1</f>
        <v>41251</v>
      </c>
      <c r="C377" s="2">
        <f>Table4[[#This Row],[t0]]+2</f>
        <v>41252</v>
      </c>
      <c r="D377" s="2">
        <f>Table4[[#This Row],[t0]]+3</f>
        <v>41253</v>
      </c>
      <c r="E377" s="2">
        <f>Table4[[#This Row],[t0]]+4</f>
        <v>41254</v>
      </c>
    </row>
    <row r="378" spans="1:5" x14ac:dyDescent="0.25">
      <c r="A378" s="3">
        <v>41285</v>
      </c>
      <c r="B378" s="2">
        <f>Table4[[#This Row],[t0]]+1</f>
        <v>41286</v>
      </c>
      <c r="C378" s="2">
        <f>Table4[[#This Row],[t0]]+2</f>
        <v>41287</v>
      </c>
      <c r="D378" s="2">
        <f>Table4[[#This Row],[t0]]+3</f>
        <v>41288</v>
      </c>
      <c r="E378" s="2">
        <f>Table4[[#This Row],[t0]]+4</f>
        <v>41289</v>
      </c>
    </row>
    <row r="379" spans="1:5" x14ac:dyDescent="0.25">
      <c r="A379" s="4">
        <v>41296</v>
      </c>
      <c r="B379" s="2">
        <f>Table4[[#This Row],[t0]]+1</f>
        <v>41297</v>
      </c>
      <c r="C379" s="2">
        <f>Table4[[#This Row],[t0]]+2</f>
        <v>41298</v>
      </c>
      <c r="D379" s="2">
        <f>Table4[[#This Row],[t0]]+3</f>
        <v>41299</v>
      </c>
      <c r="E379" s="2">
        <f>Table4[[#This Row],[t0]]+4</f>
        <v>41300</v>
      </c>
    </row>
    <row r="380" spans="1:5" x14ac:dyDescent="0.25">
      <c r="A380" s="3">
        <v>41314</v>
      </c>
      <c r="B380" s="2">
        <f>Table4[[#This Row],[t0]]+1</f>
        <v>41315</v>
      </c>
      <c r="C380" s="2">
        <f>Table4[[#This Row],[t0]]+2</f>
        <v>41316</v>
      </c>
      <c r="D380" s="2">
        <f>Table4[[#This Row],[t0]]+3</f>
        <v>41317</v>
      </c>
      <c r="E380" s="2">
        <f>Table4[[#This Row],[t0]]+4</f>
        <v>41318</v>
      </c>
    </row>
    <row r="381" spans="1:5" x14ac:dyDescent="0.25">
      <c r="A381" s="4">
        <v>41336</v>
      </c>
      <c r="B381" s="2">
        <f>Table4[[#This Row],[t0]]+1</f>
        <v>41337</v>
      </c>
      <c r="C381" s="2">
        <f>Table4[[#This Row],[t0]]+2</f>
        <v>41338</v>
      </c>
      <c r="D381" s="2">
        <f>Table4[[#This Row],[t0]]+3</f>
        <v>41339</v>
      </c>
      <c r="E381" s="2">
        <f>Table4[[#This Row],[t0]]+4</f>
        <v>41340</v>
      </c>
    </row>
    <row r="382" spans="1:5" x14ac:dyDescent="0.25">
      <c r="A382" s="3">
        <v>41360</v>
      </c>
      <c r="B382" s="2">
        <f>Table4[[#This Row],[t0]]+1</f>
        <v>41361</v>
      </c>
      <c r="C382" s="2">
        <f>Table4[[#This Row],[t0]]+2</f>
        <v>41362</v>
      </c>
      <c r="D382" s="2">
        <f>Table4[[#This Row],[t0]]+3</f>
        <v>41363</v>
      </c>
      <c r="E382" s="2">
        <f>Table4[[#This Row],[t0]]+4</f>
        <v>41364</v>
      </c>
    </row>
    <row r="383" spans="1:5" x14ac:dyDescent="0.25">
      <c r="A383" s="4">
        <v>41373</v>
      </c>
      <c r="B383" s="2">
        <f>Table4[[#This Row],[t0]]+1</f>
        <v>41374</v>
      </c>
      <c r="C383" s="2">
        <f>Table4[[#This Row],[t0]]+2</f>
        <v>41375</v>
      </c>
      <c r="D383" s="2">
        <f>Table4[[#This Row],[t0]]+3</f>
        <v>41376</v>
      </c>
      <c r="E383" s="2">
        <f>Table4[[#This Row],[t0]]+4</f>
        <v>41377</v>
      </c>
    </row>
    <row r="384" spans="1:5" x14ac:dyDescent="0.25">
      <c r="A384" s="3">
        <v>41376</v>
      </c>
      <c r="B384" s="2">
        <f>Table4[[#This Row],[t0]]+1</f>
        <v>41377</v>
      </c>
      <c r="C384" s="2">
        <f>Table4[[#This Row],[t0]]+2</f>
        <v>41378</v>
      </c>
      <c r="D384" s="2">
        <f>Table4[[#This Row],[t0]]+3</f>
        <v>41379</v>
      </c>
      <c r="E384" s="2">
        <f>Table4[[#This Row],[t0]]+4</f>
        <v>41380</v>
      </c>
    </row>
    <row r="385" spans="1:5" x14ac:dyDescent="0.25">
      <c r="A385" s="4">
        <v>41378</v>
      </c>
      <c r="B385" s="2">
        <f>Table4[[#This Row],[t0]]+1</f>
        <v>41379</v>
      </c>
      <c r="C385" s="2">
        <f>Table4[[#This Row],[t0]]+2</f>
        <v>41380</v>
      </c>
      <c r="D385" s="2">
        <f>Table4[[#This Row],[t0]]+3</f>
        <v>41381</v>
      </c>
      <c r="E385" s="2">
        <f>Table4[[#This Row],[t0]]+4</f>
        <v>41382</v>
      </c>
    </row>
    <row r="386" spans="1:5" x14ac:dyDescent="0.25">
      <c r="A386" s="3">
        <v>41380</v>
      </c>
      <c r="B386" s="2">
        <f>Table4[[#This Row],[t0]]+1</f>
        <v>41381</v>
      </c>
      <c r="C386" s="2">
        <f>Table4[[#This Row],[t0]]+2</f>
        <v>41382</v>
      </c>
      <c r="D386" s="2">
        <f>Table4[[#This Row],[t0]]+3</f>
        <v>41383</v>
      </c>
      <c r="E386" s="2">
        <f>Table4[[#This Row],[t0]]+4</f>
        <v>41384</v>
      </c>
    </row>
    <row r="387" spans="1:5" x14ac:dyDescent="0.25">
      <c r="A387" s="4">
        <v>41380</v>
      </c>
      <c r="B387" s="2">
        <f>Table4[[#This Row],[t0]]+1</f>
        <v>41381</v>
      </c>
      <c r="C387" s="2">
        <f>Table4[[#This Row],[t0]]+2</f>
        <v>41382</v>
      </c>
      <c r="D387" s="2">
        <f>Table4[[#This Row],[t0]]+3</f>
        <v>41383</v>
      </c>
      <c r="E387" s="2">
        <f>Table4[[#This Row],[t0]]+4</f>
        <v>41384</v>
      </c>
    </row>
    <row r="388" spans="1:5" x14ac:dyDescent="0.25">
      <c r="A388" s="3">
        <v>41381</v>
      </c>
      <c r="B388" s="2">
        <f>Table4[[#This Row],[t0]]+1</f>
        <v>41382</v>
      </c>
      <c r="C388" s="2">
        <f>Table4[[#This Row],[t0]]+2</f>
        <v>41383</v>
      </c>
      <c r="D388" s="2">
        <f>Table4[[#This Row],[t0]]+3</f>
        <v>41384</v>
      </c>
      <c r="E388" s="2">
        <f>Table4[[#This Row],[t0]]+4</f>
        <v>41385</v>
      </c>
    </row>
    <row r="389" spans="1:5" x14ac:dyDescent="0.25">
      <c r="A389" s="4">
        <v>41384</v>
      </c>
      <c r="B389" s="2">
        <f>Table4[[#This Row],[t0]]+1</f>
        <v>41385</v>
      </c>
      <c r="C389" s="2">
        <f>Table4[[#This Row],[t0]]+2</f>
        <v>41386</v>
      </c>
      <c r="D389" s="2">
        <f>Table4[[#This Row],[t0]]+3</f>
        <v>41387</v>
      </c>
      <c r="E389" s="2">
        <f>Table4[[#This Row],[t0]]+4</f>
        <v>41388</v>
      </c>
    </row>
    <row r="390" spans="1:5" x14ac:dyDescent="0.25">
      <c r="A390" s="3">
        <v>41388</v>
      </c>
      <c r="B390" s="2">
        <f>Table4[[#This Row],[t0]]+1</f>
        <v>41389</v>
      </c>
      <c r="C390" s="2">
        <f>Table4[[#This Row],[t0]]+2</f>
        <v>41390</v>
      </c>
      <c r="D390" s="2">
        <f>Table4[[#This Row],[t0]]+3</f>
        <v>41391</v>
      </c>
      <c r="E390" s="2">
        <f>Table4[[#This Row],[t0]]+4</f>
        <v>41392</v>
      </c>
    </row>
    <row r="391" spans="1:5" x14ac:dyDescent="0.25">
      <c r="A391" s="4">
        <v>41395</v>
      </c>
      <c r="B391" s="2">
        <f>Table4[[#This Row],[t0]]+1</f>
        <v>41396</v>
      </c>
      <c r="C391" s="2">
        <f>Table4[[#This Row],[t0]]+2</f>
        <v>41397</v>
      </c>
      <c r="D391" s="2">
        <f>Table4[[#This Row],[t0]]+3</f>
        <v>41398</v>
      </c>
      <c r="E391" s="2">
        <f>Table4[[#This Row],[t0]]+4</f>
        <v>41399</v>
      </c>
    </row>
    <row r="392" spans="1:5" x14ac:dyDescent="0.25">
      <c r="A392" s="3">
        <v>41427</v>
      </c>
      <c r="B392" s="2">
        <f>Table4[[#This Row],[t0]]+1</f>
        <v>41428</v>
      </c>
      <c r="C392" s="2">
        <f>Table4[[#This Row],[t0]]+2</f>
        <v>41429</v>
      </c>
      <c r="D392" s="2">
        <f>Table4[[#This Row],[t0]]+3</f>
        <v>41430</v>
      </c>
      <c r="E392" s="2">
        <f>Table4[[#This Row],[t0]]+4</f>
        <v>41431</v>
      </c>
    </row>
    <row r="393" spans="1:5" x14ac:dyDescent="0.25">
      <c r="A393" s="4">
        <v>41457</v>
      </c>
      <c r="B393" s="2">
        <f>Table4[[#This Row],[t0]]+1</f>
        <v>41458</v>
      </c>
      <c r="C393" s="2">
        <f>Table4[[#This Row],[t0]]+2</f>
        <v>41459</v>
      </c>
      <c r="D393" s="2">
        <f>Table4[[#This Row],[t0]]+3</f>
        <v>41460</v>
      </c>
      <c r="E393" s="2">
        <f>Table4[[#This Row],[t0]]+4</f>
        <v>41461</v>
      </c>
    </row>
    <row r="394" spans="1:5" x14ac:dyDescent="0.25">
      <c r="A394" s="3">
        <v>41476</v>
      </c>
      <c r="B394" s="2">
        <f>Table4[[#This Row],[t0]]+1</f>
        <v>41477</v>
      </c>
      <c r="C394" s="2">
        <f>Table4[[#This Row],[t0]]+2</f>
        <v>41478</v>
      </c>
      <c r="D394" s="2">
        <f>Table4[[#This Row],[t0]]+3</f>
        <v>41479</v>
      </c>
      <c r="E394" s="2">
        <f>Table4[[#This Row],[t0]]+4</f>
        <v>41480</v>
      </c>
    </row>
    <row r="395" spans="1:5" x14ac:dyDescent="0.25">
      <c r="A395" s="4">
        <v>41477</v>
      </c>
      <c r="B395" s="2">
        <f>Table4[[#This Row],[t0]]+1</f>
        <v>41478</v>
      </c>
      <c r="C395" s="2">
        <f>Table4[[#This Row],[t0]]+2</f>
        <v>41479</v>
      </c>
      <c r="D395" s="2">
        <f>Table4[[#This Row],[t0]]+3</f>
        <v>41480</v>
      </c>
      <c r="E395" s="2">
        <f>Table4[[#This Row],[t0]]+4</f>
        <v>41481</v>
      </c>
    </row>
    <row r="396" spans="1:5" x14ac:dyDescent="0.25">
      <c r="A396" s="3">
        <v>41517</v>
      </c>
      <c r="B396" s="2">
        <f>Table4[[#This Row],[t0]]+1</f>
        <v>41518</v>
      </c>
      <c r="C396" s="2">
        <f>Table4[[#This Row],[t0]]+2</f>
        <v>41519</v>
      </c>
      <c r="D396" s="2">
        <f>Table4[[#This Row],[t0]]+3</f>
        <v>41520</v>
      </c>
      <c r="E396" s="2">
        <f>Table4[[#This Row],[t0]]+4</f>
        <v>41521</v>
      </c>
    </row>
    <row r="397" spans="1:5" x14ac:dyDescent="0.25">
      <c r="A397" s="4">
        <v>41517</v>
      </c>
      <c r="B397" s="2">
        <f>Table4[[#This Row],[t0]]+1</f>
        <v>41518</v>
      </c>
      <c r="C397" s="2">
        <f>Table4[[#This Row],[t0]]+2</f>
        <v>41519</v>
      </c>
      <c r="D397" s="2">
        <f>Table4[[#This Row],[t0]]+3</f>
        <v>41520</v>
      </c>
      <c r="E397" s="2">
        <f>Table4[[#This Row],[t0]]+4</f>
        <v>41521</v>
      </c>
    </row>
    <row r="398" spans="1:5" x14ac:dyDescent="0.25">
      <c r="A398" s="3">
        <v>41524</v>
      </c>
      <c r="B398" s="2">
        <f>Table4[[#This Row],[t0]]+1</f>
        <v>41525</v>
      </c>
      <c r="C398" s="2">
        <f>Table4[[#This Row],[t0]]+2</f>
        <v>41526</v>
      </c>
      <c r="D398" s="2">
        <f>Table4[[#This Row],[t0]]+3</f>
        <v>41527</v>
      </c>
      <c r="E398" s="2">
        <f>Table4[[#This Row],[t0]]+4</f>
        <v>41528</v>
      </c>
    </row>
    <row r="399" spans="1:5" x14ac:dyDescent="0.25">
      <c r="A399" s="4">
        <v>41529</v>
      </c>
      <c r="B399" s="2">
        <f>Table4[[#This Row],[t0]]+1</f>
        <v>41530</v>
      </c>
      <c r="C399" s="2">
        <f>Table4[[#This Row],[t0]]+2</f>
        <v>41531</v>
      </c>
      <c r="D399" s="2">
        <f>Table4[[#This Row],[t0]]+3</f>
        <v>41532</v>
      </c>
      <c r="E399" s="2">
        <f>Table4[[#This Row],[t0]]+4</f>
        <v>41533</v>
      </c>
    </row>
    <row r="400" spans="1:5" x14ac:dyDescent="0.25">
      <c r="A400" s="3">
        <v>41541</v>
      </c>
      <c r="B400" s="2">
        <f>Table4[[#This Row],[t0]]+1</f>
        <v>41542</v>
      </c>
      <c r="C400" s="2">
        <f>Table4[[#This Row],[t0]]+2</f>
        <v>41543</v>
      </c>
      <c r="D400" s="2">
        <f>Table4[[#This Row],[t0]]+3</f>
        <v>41544</v>
      </c>
      <c r="E400" s="2">
        <f>Table4[[#This Row],[t0]]+4</f>
        <v>41545</v>
      </c>
    </row>
    <row r="401" spans="1:5" x14ac:dyDescent="0.25">
      <c r="A401" s="4">
        <v>41542</v>
      </c>
      <c r="B401" s="2">
        <f>Table4[[#This Row],[t0]]+1</f>
        <v>41543</v>
      </c>
      <c r="C401" s="2">
        <f>Table4[[#This Row],[t0]]+2</f>
        <v>41544</v>
      </c>
      <c r="D401" s="2">
        <f>Table4[[#This Row],[t0]]+3</f>
        <v>41545</v>
      </c>
      <c r="E401" s="2">
        <f>Table4[[#This Row],[t0]]+4</f>
        <v>41546</v>
      </c>
    </row>
    <row r="402" spans="1:5" x14ac:dyDescent="0.25">
      <c r="A402" s="3">
        <v>41545</v>
      </c>
      <c r="B402" s="2">
        <f>Table4[[#This Row],[t0]]+1</f>
        <v>41546</v>
      </c>
      <c r="C402" s="2">
        <f>Table4[[#This Row],[t0]]+2</f>
        <v>41547</v>
      </c>
      <c r="D402" s="2">
        <f>Table4[[#This Row],[t0]]+3</f>
        <v>41548</v>
      </c>
      <c r="E402" s="2">
        <f>Table4[[#This Row],[t0]]+4</f>
        <v>41549</v>
      </c>
    </row>
    <row r="403" spans="1:5" x14ac:dyDescent="0.25">
      <c r="A403" s="4">
        <v>41562</v>
      </c>
      <c r="B403" s="2">
        <f>Table4[[#This Row],[t0]]+1</f>
        <v>41563</v>
      </c>
      <c r="C403" s="2">
        <f>Table4[[#This Row],[t0]]+2</f>
        <v>41564</v>
      </c>
      <c r="D403" s="2">
        <f>Table4[[#This Row],[t0]]+3</f>
        <v>41565</v>
      </c>
      <c r="E403" s="2">
        <f>Table4[[#This Row],[t0]]+4</f>
        <v>41566</v>
      </c>
    </row>
    <row r="404" spans="1:5" x14ac:dyDescent="0.25">
      <c r="A404" s="3">
        <v>41569</v>
      </c>
      <c r="B404" s="2">
        <f>Table4[[#This Row],[t0]]+1</f>
        <v>41570</v>
      </c>
      <c r="C404" s="2">
        <f>Table4[[#This Row],[t0]]+2</f>
        <v>41571</v>
      </c>
      <c r="D404" s="2">
        <f>Table4[[#This Row],[t0]]+3</f>
        <v>41572</v>
      </c>
      <c r="E404" s="2">
        <f>Table4[[#This Row],[t0]]+4</f>
        <v>41573</v>
      </c>
    </row>
    <row r="405" spans="1:5" x14ac:dyDescent="0.25">
      <c r="A405" s="4">
        <v>41600</v>
      </c>
      <c r="B405" s="2">
        <f>Table4[[#This Row],[t0]]+1</f>
        <v>41601</v>
      </c>
      <c r="C405" s="2">
        <f>Table4[[#This Row],[t0]]+2</f>
        <v>41602</v>
      </c>
      <c r="D405" s="2">
        <f>Table4[[#This Row],[t0]]+3</f>
        <v>41603</v>
      </c>
      <c r="E405" s="2">
        <f>Table4[[#This Row],[t0]]+4</f>
        <v>41604</v>
      </c>
    </row>
    <row r="406" spans="1:5" x14ac:dyDescent="0.25">
      <c r="A406" s="3">
        <v>41606</v>
      </c>
      <c r="B406" s="2">
        <f>Table4[[#This Row],[t0]]+1</f>
        <v>41607</v>
      </c>
      <c r="C406" s="2">
        <f>Table4[[#This Row],[t0]]+2</f>
        <v>41608</v>
      </c>
      <c r="D406" s="2">
        <f>Table4[[#This Row],[t0]]+3</f>
        <v>41609</v>
      </c>
      <c r="E406" s="2">
        <f>Table4[[#This Row],[t0]]+4</f>
        <v>41610</v>
      </c>
    </row>
    <row r="407" spans="1:5" x14ac:dyDescent="0.25">
      <c r="A407" s="4">
        <v>41609</v>
      </c>
      <c r="B407" s="2">
        <f>Table4[[#This Row],[t0]]+1</f>
        <v>41610</v>
      </c>
      <c r="C407" s="2">
        <f>Table4[[#This Row],[t0]]+2</f>
        <v>41611</v>
      </c>
      <c r="D407" s="2">
        <f>Table4[[#This Row],[t0]]+3</f>
        <v>41612</v>
      </c>
      <c r="E407" s="2">
        <f>Table4[[#This Row],[t0]]+4</f>
        <v>41613</v>
      </c>
    </row>
    <row r="408" spans="1:5" x14ac:dyDescent="0.25">
      <c r="A408" s="3">
        <v>41624</v>
      </c>
      <c r="B408" s="2">
        <f>Table4[[#This Row],[t0]]+1</f>
        <v>41625</v>
      </c>
      <c r="C408" s="2">
        <f>Table4[[#This Row],[t0]]+2</f>
        <v>41626</v>
      </c>
      <c r="D408" s="2">
        <f>Table4[[#This Row],[t0]]+3</f>
        <v>41627</v>
      </c>
      <c r="E408" s="2">
        <f>Table4[[#This Row],[t0]]+4</f>
        <v>41628</v>
      </c>
    </row>
    <row r="409" spans="1:5" x14ac:dyDescent="0.25">
      <c r="A409" s="4">
        <v>41637</v>
      </c>
      <c r="B409" s="2">
        <f>Table4[[#This Row],[t0]]+1</f>
        <v>41638</v>
      </c>
      <c r="C409" s="2">
        <f>Table4[[#This Row],[t0]]+2</f>
        <v>41639</v>
      </c>
      <c r="D409" s="2">
        <f>Table4[[#This Row],[t0]]+3</f>
        <v>41640</v>
      </c>
      <c r="E409" s="2">
        <f>Table4[[#This Row],[t0]]+4</f>
        <v>41641</v>
      </c>
    </row>
    <row r="410" spans="1:5" x14ac:dyDescent="0.25">
      <c r="A410" s="3">
        <v>41641</v>
      </c>
      <c r="B410" s="2">
        <f>Table4[[#This Row],[t0]]+1</f>
        <v>41642</v>
      </c>
      <c r="C410" s="2">
        <f>Table4[[#This Row],[t0]]+2</f>
        <v>41643</v>
      </c>
      <c r="D410" s="2">
        <f>Table4[[#This Row],[t0]]+3</f>
        <v>41644</v>
      </c>
      <c r="E410" s="2">
        <f>Table4[[#This Row],[t0]]+4</f>
        <v>41645</v>
      </c>
    </row>
    <row r="411" spans="1:5" x14ac:dyDescent="0.25">
      <c r="A411" s="4">
        <v>41665</v>
      </c>
      <c r="B411" s="2">
        <f>Table4[[#This Row],[t0]]+1</f>
        <v>41666</v>
      </c>
      <c r="C411" s="2">
        <f>Table4[[#This Row],[t0]]+2</f>
        <v>41667</v>
      </c>
      <c r="D411" s="2">
        <f>Table4[[#This Row],[t0]]+3</f>
        <v>41668</v>
      </c>
      <c r="E411" s="2">
        <f>Table4[[#This Row],[t0]]+4</f>
        <v>41669</v>
      </c>
    </row>
    <row r="412" spans="1:5" x14ac:dyDescent="0.25">
      <c r="A412" s="3">
        <v>41671</v>
      </c>
      <c r="B412" s="2">
        <f>Table4[[#This Row],[t0]]+1</f>
        <v>41672</v>
      </c>
      <c r="C412" s="2">
        <f>Table4[[#This Row],[t0]]+2</f>
        <v>41673</v>
      </c>
      <c r="D412" s="2">
        <f>Table4[[#This Row],[t0]]+3</f>
        <v>41674</v>
      </c>
      <c r="E412" s="2">
        <f>Table4[[#This Row],[t0]]+4</f>
        <v>41675</v>
      </c>
    </row>
    <row r="413" spans="1:5" x14ac:dyDescent="0.25">
      <c r="A413" s="4">
        <v>41682</v>
      </c>
      <c r="B413" s="2">
        <f>Table4[[#This Row],[t0]]+1</f>
        <v>41683</v>
      </c>
      <c r="C413" s="2">
        <f>Table4[[#This Row],[t0]]+2</f>
        <v>41684</v>
      </c>
      <c r="D413" s="2">
        <f>Table4[[#This Row],[t0]]+3</f>
        <v>41685</v>
      </c>
      <c r="E413" s="2">
        <f>Table4[[#This Row],[t0]]+4</f>
        <v>41686</v>
      </c>
    </row>
    <row r="414" spans="1:5" x14ac:dyDescent="0.25">
      <c r="A414" s="3">
        <v>41684</v>
      </c>
      <c r="B414" s="2">
        <f>Table4[[#This Row],[t0]]+1</f>
        <v>41685</v>
      </c>
      <c r="C414" s="2">
        <f>Table4[[#This Row],[t0]]+2</f>
        <v>41686</v>
      </c>
      <c r="D414" s="2">
        <f>Table4[[#This Row],[t0]]+3</f>
        <v>41687</v>
      </c>
      <c r="E414" s="2">
        <f>Table4[[#This Row],[t0]]+4</f>
        <v>41688</v>
      </c>
    </row>
    <row r="415" spans="1:5" x14ac:dyDescent="0.25">
      <c r="A415" s="4">
        <v>41730</v>
      </c>
      <c r="B415" s="2">
        <f>Table4[[#This Row],[t0]]+1</f>
        <v>41731</v>
      </c>
      <c r="C415" s="2">
        <f>Table4[[#This Row],[t0]]+2</f>
        <v>41732</v>
      </c>
      <c r="D415" s="2">
        <f>Table4[[#This Row],[t0]]+3</f>
        <v>41733</v>
      </c>
      <c r="E415" s="2">
        <f>Table4[[#This Row],[t0]]+4</f>
        <v>41734</v>
      </c>
    </row>
    <row r="416" spans="1:5" x14ac:dyDescent="0.25">
      <c r="A416" s="3">
        <v>41733</v>
      </c>
      <c r="B416" s="2">
        <f>Table4[[#This Row],[t0]]+1</f>
        <v>41734</v>
      </c>
      <c r="C416" s="2">
        <f>Table4[[#This Row],[t0]]+2</f>
        <v>41735</v>
      </c>
      <c r="D416" s="2">
        <f>Table4[[#This Row],[t0]]+3</f>
        <v>41736</v>
      </c>
      <c r="E416" s="2">
        <f>Table4[[#This Row],[t0]]+4</f>
        <v>41737</v>
      </c>
    </row>
    <row r="417" spans="1:5" x14ac:dyDescent="0.25">
      <c r="A417" s="4">
        <v>41740</v>
      </c>
      <c r="B417" s="2">
        <f>Table4[[#This Row],[t0]]+1</f>
        <v>41741</v>
      </c>
      <c r="C417" s="2">
        <f>Table4[[#This Row],[t0]]+2</f>
        <v>41742</v>
      </c>
      <c r="D417" s="2">
        <f>Table4[[#This Row],[t0]]+3</f>
        <v>41743</v>
      </c>
      <c r="E417" s="2">
        <f>Table4[[#This Row],[t0]]+4</f>
        <v>41744</v>
      </c>
    </row>
    <row r="418" spans="1:5" x14ac:dyDescent="0.25">
      <c r="A418" s="3">
        <v>41747</v>
      </c>
      <c r="B418" s="2">
        <f>Table4[[#This Row],[t0]]+1</f>
        <v>41748</v>
      </c>
      <c r="C418" s="2">
        <f>Table4[[#This Row],[t0]]+2</f>
        <v>41749</v>
      </c>
      <c r="D418" s="2">
        <f>Table4[[#This Row],[t0]]+3</f>
        <v>41750</v>
      </c>
      <c r="E418" s="2">
        <f>Table4[[#This Row],[t0]]+4</f>
        <v>41751</v>
      </c>
    </row>
    <row r="419" spans="1:5" x14ac:dyDescent="0.25">
      <c r="A419" s="4">
        <v>41764</v>
      </c>
      <c r="B419" s="2">
        <f>Table4[[#This Row],[t0]]+1</f>
        <v>41765</v>
      </c>
      <c r="C419" s="2">
        <f>Table4[[#This Row],[t0]]+2</f>
        <v>41766</v>
      </c>
      <c r="D419" s="2">
        <f>Table4[[#This Row],[t0]]+3</f>
        <v>41767</v>
      </c>
      <c r="E419" s="2">
        <f>Table4[[#This Row],[t0]]+4</f>
        <v>41768</v>
      </c>
    </row>
    <row r="420" spans="1:5" x14ac:dyDescent="0.25">
      <c r="A420" s="3">
        <v>41783</v>
      </c>
      <c r="B420" s="2">
        <f>Table4[[#This Row],[t0]]+1</f>
        <v>41784</v>
      </c>
      <c r="C420" s="2">
        <f>Table4[[#This Row],[t0]]+2</f>
        <v>41785</v>
      </c>
      <c r="D420" s="2">
        <f>Table4[[#This Row],[t0]]+3</f>
        <v>41786</v>
      </c>
      <c r="E420" s="2">
        <f>Table4[[#This Row],[t0]]+4</f>
        <v>41787</v>
      </c>
    </row>
    <row r="421" spans="1:5" x14ac:dyDescent="0.25">
      <c r="A421" s="4">
        <v>41783</v>
      </c>
      <c r="B421" s="2">
        <f>Table4[[#This Row],[t0]]+1</f>
        <v>41784</v>
      </c>
      <c r="C421" s="2">
        <f>Table4[[#This Row],[t0]]+2</f>
        <v>41785</v>
      </c>
      <c r="D421" s="2">
        <f>Table4[[#This Row],[t0]]+3</f>
        <v>41786</v>
      </c>
      <c r="E421" s="2">
        <f>Table4[[#This Row],[t0]]+4</f>
        <v>41787</v>
      </c>
    </row>
    <row r="422" spans="1:5" x14ac:dyDescent="0.25">
      <c r="A422" s="3">
        <v>41783</v>
      </c>
      <c r="B422" s="2">
        <f>Table4[[#This Row],[t0]]+1</f>
        <v>41784</v>
      </c>
      <c r="C422" s="2">
        <f>Table4[[#This Row],[t0]]+2</f>
        <v>41785</v>
      </c>
      <c r="D422" s="2">
        <f>Table4[[#This Row],[t0]]+3</f>
        <v>41786</v>
      </c>
      <c r="E422" s="2">
        <f>Table4[[#This Row],[t0]]+4</f>
        <v>41787</v>
      </c>
    </row>
    <row r="423" spans="1:5" x14ac:dyDescent="0.25">
      <c r="A423" s="4">
        <v>41789</v>
      </c>
      <c r="B423" s="2">
        <f>Table4[[#This Row],[t0]]+1</f>
        <v>41790</v>
      </c>
      <c r="C423" s="2">
        <f>Table4[[#This Row],[t0]]+2</f>
        <v>41791</v>
      </c>
      <c r="D423" s="2">
        <f>Table4[[#This Row],[t0]]+3</f>
        <v>41792</v>
      </c>
      <c r="E423" s="2">
        <f>Table4[[#This Row],[t0]]+4</f>
        <v>41793</v>
      </c>
    </row>
    <row r="424" spans="1:5" x14ac:dyDescent="0.25">
      <c r="A424" s="3">
        <v>41827</v>
      </c>
      <c r="B424" s="2">
        <f>Table4[[#This Row],[t0]]+1</f>
        <v>41828</v>
      </c>
      <c r="C424" s="2">
        <f>Table4[[#This Row],[t0]]+2</f>
        <v>41829</v>
      </c>
      <c r="D424" s="2">
        <f>Table4[[#This Row],[t0]]+3</f>
        <v>41830</v>
      </c>
      <c r="E424" s="2">
        <f>Table4[[#This Row],[t0]]+4</f>
        <v>41831</v>
      </c>
    </row>
    <row r="425" spans="1:5" x14ac:dyDescent="0.25">
      <c r="A425" s="4">
        <v>41827</v>
      </c>
      <c r="B425" s="2">
        <f>Table4[[#This Row],[t0]]+1</f>
        <v>41828</v>
      </c>
      <c r="C425" s="2">
        <f>Table4[[#This Row],[t0]]+2</f>
        <v>41829</v>
      </c>
      <c r="D425" s="2">
        <f>Table4[[#This Row],[t0]]+3</f>
        <v>41830</v>
      </c>
      <c r="E425" s="2">
        <f>Table4[[#This Row],[t0]]+4</f>
        <v>41831</v>
      </c>
    </row>
    <row r="426" spans="1:5" x14ac:dyDescent="0.25">
      <c r="A426" s="3">
        <v>41852</v>
      </c>
      <c r="B426" s="2">
        <f>Table4[[#This Row],[t0]]+1</f>
        <v>41853</v>
      </c>
      <c r="C426" s="2">
        <f>Table4[[#This Row],[t0]]+2</f>
        <v>41854</v>
      </c>
      <c r="D426" s="2">
        <f>Table4[[#This Row],[t0]]+3</f>
        <v>41855</v>
      </c>
      <c r="E426" s="2">
        <f>Table4[[#This Row],[t0]]+4</f>
        <v>41856</v>
      </c>
    </row>
    <row r="427" spans="1:5" x14ac:dyDescent="0.25">
      <c r="A427" s="4">
        <v>41854</v>
      </c>
      <c r="B427" s="2">
        <f>Table4[[#This Row],[t0]]+1</f>
        <v>41855</v>
      </c>
      <c r="C427" s="2">
        <f>Table4[[#This Row],[t0]]+2</f>
        <v>41856</v>
      </c>
      <c r="D427" s="2">
        <f>Table4[[#This Row],[t0]]+3</f>
        <v>41857</v>
      </c>
      <c r="E427" s="2">
        <f>Table4[[#This Row],[t0]]+4</f>
        <v>41858</v>
      </c>
    </row>
    <row r="428" spans="1:5" x14ac:dyDescent="0.25">
      <c r="A428" s="3">
        <v>41856</v>
      </c>
      <c r="B428" s="2">
        <f>Table4[[#This Row],[t0]]+1</f>
        <v>41857</v>
      </c>
      <c r="C428" s="2">
        <f>Table4[[#This Row],[t0]]+2</f>
        <v>41858</v>
      </c>
      <c r="D428" s="2">
        <f>Table4[[#This Row],[t0]]+3</f>
        <v>41859</v>
      </c>
      <c r="E428" s="2">
        <f>Table4[[#This Row],[t0]]+4</f>
        <v>41860</v>
      </c>
    </row>
    <row r="429" spans="1:5" x14ac:dyDescent="0.25">
      <c r="A429" s="4">
        <v>41860</v>
      </c>
      <c r="B429" s="2">
        <f>Table4[[#This Row],[t0]]+1</f>
        <v>41861</v>
      </c>
      <c r="C429" s="2">
        <f>Table4[[#This Row],[t0]]+2</f>
        <v>41862</v>
      </c>
      <c r="D429" s="2">
        <f>Table4[[#This Row],[t0]]+3</f>
        <v>41863</v>
      </c>
      <c r="E429" s="2">
        <f>Table4[[#This Row],[t0]]+4</f>
        <v>41864</v>
      </c>
    </row>
    <row r="430" spans="1:5" x14ac:dyDescent="0.25">
      <c r="A430" s="3">
        <v>41864</v>
      </c>
      <c r="B430" s="2">
        <f>Table4[[#This Row],[t0]]+1</f>
        <v>41865</v>
      </c>
      <c r="C430" s="2">
        <f>Table4[[#This Row],[t0]]+2</f>
        <v>41866</v>
      </c>
      <c r="D430" s="2">
        <f>Table4[[#This Row],[t0]]+3</f>
        <v>41867</v>
      </c>
      <c r="E430" s="2">
        <f>Table4[[#This Row],[t0]]+4</f>
        <v>41868</v>
      </c>
    </row>
    <row r="431" spans="1:5" x14ac:dyDescent="0.25">
      <c r="A431" s="4">
        <v>41869</v>
      </c>
      <c r="B431" s="2">
        <f>Table4[[#This Row],[t0]]+1</f>
        <v>41870</v>
      </c>
      <c r="C431" s="2">
        <f>Table4[[#This Row],[t0]]+2</f>
        <v>41871</v>
      </c>
      <c r="D431" s="2">
        <f>Table4[[#This Row],[t0]]+3</f>
        <v>41872</v>
      </c>
      <c r="E431" s="2">
        <f>Table4[[#This Row],[t0]]+4</f>
        <v>41873</v>
      </c>
    </row>
    <row r="432" spans="1:5" x14ac:dyDescent="0.25">
      <c r="A432" s="3">
        <v>41875</v>
      </c>
      <c r="B432" s="2">
        <f>Table4[[#This Row],[t0]]+1</f>
        <v>41876</v>
      </c>
      <c r="C432" s="2">
        <f>Table4[[#This Row],[t0]]+2</f>
        <v>41877</v>
      </c>
      <c r="D432" s="2">
        <f>Table4[[#This Row],[t0]]+3</f>
        <v>41878</v>
      </c>
      <c r="E432" s="2">
        <f>Table4[[#This Row],[t0]]+4</f>
        <v>41879</v>
      </c>
    </row>
    <row r="433" spans="1:5" x14ac:dyDescent="0.25">
      <c r="A433" s="4">
        <v>41898</v>
      </c>
      <c r="B433" s="2">
        <f>Table4[[#This Row],[t0]]+1</f>
        <v>41899</v>
      </c>
      <c r="C433" s="2">
        <f>Table4[[#This Row],[t0]]+2</f>
        <v>41900</v>
      </c>
      <c r="D433" s="2">
        <f>Table4[[#This Row],[t0]]+3</f>
        <v>41901</v>
      </c>
      <c r="E433" s="2">
        <f>Table4[[#This Row],[t0]]+4</f>
        <v>41902</v>
      </c>
    </row>
    <row r="434" spans="1:5" x14ac:dyDescent="0.25">
      <c r="A434" s="3">
        <v>41909</v>
      </c>
      <c r="B434" s="2">
        <f>Table4[[#This Row],[t0]]+1</f>
        <v>41910</v>
      </c>
      <c r="C434" s="2">
        <f>Table4[[#This Row],[t0]]+2</f>
        <v>41911</v>
      </c>
      <c r="D434" s="2">
        <f>Table4[[#This Row],[t0]]+3</f>
        <v>41912</v>
      </c>
      <c r="E434" s="2">
        <f>Table4[[#This Row],[t0]]+4</f>
        <v>41913</v>
      </c>
    </row>
    <row r="435" spans="1:5" x14ac:dyDescent="0.25">
      <c r="A435" s="4">
        <v>41909</v>
      </c>
      <c r="B435" s="2">
        <f>Table4[[#This Row],[t0]]+1</f>
        <v>41910</v>
      </c>
      <c r="C435" s="2">
        <f>Table4[[#This Row],[t0]]+2</f>
        <v>41911</v>
      </c>
      <c r="D435" s="2">
        <f>Table4[[#This Row],[t0]]+3</f>
        <v>41912</v>
      </c>
      <c r="E435" s="2">
        <f>Table4[[#This Row],[t0]]+4</f>
        <v>41913</v>
      </c>
    </row>
    <row r="436" spans="1:5" x14ac:dyDescent="0.25">
      <c r="A436" s="3">
        <v>41919</v>
      </c>
      <c r="B436" s="2">
        <f>Table4[[#This Row],[t0]]+1</f>
        <v>41920</v>
      </c>
      <c r="C436" s="2">
        <f>Table4[[#This Row],[t0]]+2</f>
        <v>41921</v>
      </c>
      <c r="D436" s="2">
        <f>Table4[[#This Row],[t0]]+3</f>
        <v>41922</v>
      </c>
      <c r="E436" s="2">
        <f>Table4[[#This Row],[t0]]+4</f>
        <v>41923</v>
      </c>
    </row>
    <row r="437" spans="1:5" x14ac:dyDescent="0.25">
      <c r="A437" s="4">
        <v>41965</v>
      </c>
      <c r="B437" s="2">
        <f>Table4[[#This Row],[t0]]+1</f>
        <v>41966</v>
      </c>
      <c r="C437" s="2">
        <f>Table4[[#This Row],[t0]]+2</f>
        <v>41967</v>
      </c>
      <c r="D437" s="2">
        <f>Table4[[#This Row],[t0]]+3</f>
        <v>41968</v>
      </c>
      <c r="E437" s="2">
        <f>Table4[[#This Row],[t0]]+4</f>
        <v>41969</v>
      </c>
    </row>
    <row r="438" spans="1:5" x14ac:dyDescent="0.25">
      <c r="A438" s="3">
        <v>41965</v>
      </c>
      <c r="B438" s="2">
        <f>Table4[[#This Row],[t0]]+1</f>
        <v>41966</v>
      </c>
      <c r="C438" s="2">
        <f>Table4[[#This Row],[t0]]+2</f>
        <v>41967</v>
      </c>
      <c r="D438" s="2">
        <f>Table4[[#This Row],[t0]]+3</f>
        <v>41968</v>
      </c>
      <c r="E438" s="2">
        <f>Table4[[#This Row],[t0]]+4</f>
        <v>41969</v>
      </c>
    </row>
    <row r="439" spans="1:5" x14ac:dyDescent="0.25">
      <c r="A439" s="4">
        <v>41979</v>
      </c>
      <c r="B439" s="2">
        <f>Table4[[#This Row],[t0]]+1</f>
        <v>41980</v>
      </c>
      <c r="C439" s="2">
        <f>Table4[[#This Row],[t0]]+2</f>
        <v>41981</v>
      </c>
      <c r="D439" s="2">
        <f>Table4[[#This Row],[t0]]+3</f>
        <v>41982</v>
      </c>
      <c r="E439" s="2">
        <f>Table4[[#This Row],[t0]]+4</f>
        <v>41983</v>
      </c>
    </row>
    <row r="440" spans="1:5" x14ac:dyDescent="0.25">
      <c r="A440" s="3">
        <v>42057</v>
      </c>
      <c r="B440" s="2">
        <f>Table4[[#This Row],[t0]]+1</f>
        <v>42058</v>
      </c>
      <c r="C440" s="2">
        <f>Table4[[#This Row],[t0]]+2</f>
        <v>42059</v>
      </c>
      <c r="D440" s="2">
        <f>Table4[[#This Row],[t0]]+3</f>
        <v>42060</v>
      </c>
      <c r="E440" s="2">
        <f>Table4[[#This Row],[t0]]+4</f>
        <v>42061</v>
      </c>
    </row>
    <row r="441" spans="1:5" x14ac:dyDescent="0.25">
      <c r="A441" s="4">
        <v>42063</v>
      </c>
      <c r="B441" s="2">
        <f>Table4[[#This Row],[t0]]+1</f>
        <v>42064</v>
      </c>
      <c r="C441" s="2">
        <f>Table4[[#This Row],[t0]]+2</f>
        <v>42065</v>
      </c>
      <c r="D441" s="2">
        <f>Table4[[#This Row],[t0]]+3</f>
        <v>42066</v>
      </c>
      <c r="E441" s="2">
        <f>Table4[[#This Row],[t0]]+4</f>
        <v>42067</v>
      </c>
    </row>
    <row r="442" spans="1:5" x14ac:dyDescent="0.25">
      <c r="A442" s="3">
        <v>42064</v>
      </c>
      <c r="B442" s="2">
        <f>Table4[[#This Row],[t0]]+1</f>
        <v>42065</v>
      </c>
      <c r="C442" s="2">
        <f>Table4[[#This Row],[t0]]+2</f>
        <v>42066</v>
      </c>
      <c r="D442" s="2">
        <f>Table4[[#This Row],[t0]]+3</f>
        <v>42067</v>
      </c>
      <c r="E442" s="2">
        <f>Table4[[#This Row],[t0]]+4</f>
        <v>42068</v>
      </c>
    </row>
    <row r="443" spans="1:5" x14ac:dyDescent="0.25">
      <c r="A443" s="4">
        <v>42073</v>
      </c>
      <c r="B443" s="2">
        <f>Table4[[#This Row],[t0]]+1</f>
        <v>42074</v>
      </c>
      <c r="C443" s="2">
        <f>Table4[[#This Row],[t0]]+2</f>
        <v>42075</v>
      </c>
      <c r="D443" s="2">
        <f>Table4[[#This Row],[t0]]+3</f>
        <v>42076</v>
      </c>
      <c r="E443" s="2">
        <f>Table4[[#This Row],[t0]]+4</f>
        <v>42077</v>
      </c>
    </row>
    <row r="444" spans="1:5" x14ac:dyDescent="0.25">
      <c r="A444" s="3">
        <v>42075</v>
      </c>
      <c r="B444" s="2">
        <f>Table4[[#This Row],[t0]]+1</f>
        <v>42076</v>
      </c>
      <c r="C444" s="2">
        <f>Table4[[#This Row],[t0]]+2</f>
        <v>42077</v>
      </c>
      <c r="D444" s="2">
        <f>Table4[[#This Row],[t0]]+3</f>
        <v>42078</v>
      </c>
      <c r="E444" s="2">
        <f>Table4[[#This Row],[t0]]+4</f>
        <v>42079</v>
      </c>
    </row>
    <row r="445" spans="1:5" x14ac:dyDescent="0.25">
      <c r="A445" s="4">
        <v>42118</v>
      </c>
      <c r="B445" s="2">
        <f>Table4[[#This Row],[t0]]+1</f>
        <v>42119</v>
      </c>
      <c r="C445" s="2">
        <f>Table4[[#This Row],[t0]]+2</f>
        <v>42120</v>
      </c>
      <c r="D445" s="2">
        <f>Table4[[#This Row],[t0]]+3</f>
        <v>42121</v>
      </c>
      <c r="E445" s="2">
        <f>Table4[[#This Row],[t0]]+4</f>
        <v>42122</v>
      </c>
    </row>
    <row r="446" spans="1:5" x14ac:dyDescent="0.25">
      <c r="A446" s="3">
        <v>42118</v>
      </c>
      <c r="B446" s="2">
        <f>Table4[[#This Row],[t0]]+1</f>
        <v>42119</v>
      </c>
      <c r="C446" s="2">
        <f>Table4[[#This Row],[t0]]+2</f>
        <v>42120</v>
      </c>
      <c r="D446" s="2">
        <f>Table4[[#This Row],[t0]]+3</f>
        <v>42121</v>
      </c>
      <c r="E446" s="2">
        <f>Table4[[#This Row],[t0]]+4</f>
        <v>42122</v>
      </c>
    </row>
    <row r="447" spans="1:5" x14ac:dyDescent="0.25">
      <c r="A447" s="4">
        <v>42119</v>
      </c>
      <c r="B447" s="2">
        <f>Table4[[#This Row],[t0]]+1</f>
        <v>42120</v>
      </c>
      <c r="C447" s="2">
        <f>Table4[[#This Row],[t0]]+2</f>
        <v>42121</v>
      </c>
      <c r="D447" s="2">
        <f>Table4[[#This Row],[t0]]+3</f>
        <v>42122</v>
      </c>
      <c r="E447" s="2">
        <f>Table4[[#This Row],[t0]]+4</f>
        <v>42123</v>
      </c>
    </row>
    <row r="448" spans="1:5" x14ac:dyDescent="0.25">
      <c r="A448" s="3">
        <v>42119</v>
      </c>
      <c r="B448" s="2">
        <f>Table4[[#This Row],[t0]]+1</f>
        <v>42120</v>
      </c>
      <c r="C448" s="2">
        <f>Table4[[#This Row],[t0]]+2</f>
        <v>42121</v>
      </c>
      <c r="D448" s="2">
        <f>Table4[[#This Row],[t0]]+3</f>
        <v>42122</v>
      </c>
      <c r="E448" s="2">
        <f>Table4[[#This Row],[t0]]+4</f>
        <v>42123</v>
      </c>
    </row>
    <row r="449" spans="1:5" x14ac:dyDescent="0.25">
      <c r="A449" s="4">
        <v>42119</v>
      </c>
      <c r="B449" s="2">
        <f>Table4[[#This Row],[t0]]+1</f>
        <v>42120</v>
      </c>
      <c r="C449" s="2">
        <f>Table4[[#This Row],[t0]]+2</f>
        <v>42121</v>
      </c>
      <c r="D449" s="2">
        <f>Table4[[#This Row],[t0]]+3</f>
        <v>42122</v>
      </c>
      <c r="E449" s="2">
        <f>Table4[[#This Row],[t0]]+4</f>
        <v>42123</v>
      </c>
    </row>
    <row r="450" spans="1:5" x14ac:dyDescent="0.25">
      <c r="A450" s="3">
        <v>42119</v>
      </c>
      <c r="B450" s="2">
        <f>Table4[[#This Row],[t0]]+1</f>
        <v>42120</v>
      </c>
      <c r="C450" s="2">
        <f>Table4[[#This Row],[t0]]+2</f>
        <v>42121</v>
      </c>
      <c r="D450" s="2">
        <f>Table4[[#This Row],[t0]]+3</f>
        <v>42122</v>
      </c>
      <c r="E450" s="2">
        <f>Table4[[#This Row],[t0]]+4</f>
        <v>42123</v>
      </c>
    </row>
    <row r="451" spans="1:5" x14ac:dyDescent="0.25">
      <c r="A451" s="4">
        <v>42136</v>
      </c>
      <c r="B451" s="2">
        <f>Table4[[#This Row],[t0]]+1</f>
        <v>42137</v>
      </c>
      <c r="C451" s="2">
        <f>Table4[[#This Row],[t0]]+2</f>
        <v>42138</v>
      </c>
      <c r="D451" s="2">
        <f>Table4[[#This Row],[t0]]+3</f>
        <v>42139</v>
      </c>
      <c r="E451" s="2">
        <f>Table4[[#This Row],[t0]]+4</f>
        <v>42140</v>
      </c>
    </row>
    <row r="452" spans="1:5" x14ac:dyDescent="0.25">
      <c r="A452" s="3">
        <v>42136</v>
      </c>
      <c r="B452" s="2">
        <f>Table4[[#This Row],[t0]]+1</f>
        <v>42137</v>
      </c>
      <c r="C452" s="2">
        <f>Table4[[#This Row],[t0]]+2</f>
        <v>42138</v>
      </c>
      <c r="D452" s="2">
        <f>Table4[[#This Row],[t0]]+3</f>
        <v>42139</v>
      </c>
      <c r="E452" s="2">
        <f>Table4[[#This Row],[t0]]+4</f>
        <v>42140</v>
      </c>
    </row>
    <row r="453" spans="1:5" x14ac:dyDescent="0.25">
      <c r="A453" s="4">
        <v>42136</v>
      </c>
      <c r="B453" s="2">
        <f>Table4[[#This Row],[t0]]+1</f>
        <v>42137</v>
      </c>
      <c r="C453" s="2">
        <f>Table4[[#This Row],[t0]]+2</f>
        <v>42138</v>
      </c>
      <c r="D453" s="2">
        <f>Table4[[#This Row],[t0]]+3</f>
        <v>42139</v>
      </c>
      <c r="E453" s="2">
        <f>Table4[[#This Row],[t0]]+4</f>
        <v>42140</v>
      </c>
    </row>
    <row r="454" spans="1:5" x14ac:dyDescent="0.25">
      <c r="A454" s="3">
        <v>42160</v>
      </c>
      <c r="B454" s="2">
        <f>Table4[[#This Row],[t0]]+1</f>
        <v>42161</v>
      </c>
      <c r="C454" s="2">
        <f>Table4[[#This Row],[t0]]+2</f>
        <v>42162</v>
      </c>
      <c r="D454" s="2">
        <f>Table4[[#This Row],[t0]]+3</f>
        <v>42163</v>
      </c>
      <c r="E454" s="2">
        <f>Table4[[#This Row],[t0]]+4</f>
        <v>42164</v>
      </c>
    </row>
    <row r="455" spans="1:5" x14ac:dyDescent="0.25">
      <c r="A455" s="4">
        <v>42188</v>
      </c>
      <c r="B455" s="2">
        <f>Table4[[#This Row],[t0]]+1</f>
        <v>42189</v>
      </c>
      <c r="C455" s="2">
        <f>Table4[[#This Row],[t0]]+2</f>
        <v>42190</v>
      </c>
      <c r="D455" s="2">
        <f>Table4[[#This Row],[t0]]+3</f>
        <v>42191</v>
      </c>
      <c r="E455" s="2">
        <f>Table4[[#This Row],[t0]]+4</f>
        <v>42192</v>
      </c>
    </row>
    <row r="456" spans="1:5" x14ac:dyDescent="0.25">
      <c r="A456" s="3">
        <v>42222</v>
      </c>
      <c r="B456" s="2">
        <f>Table4[[#This Row],[t0]]+1</f>
        <v>42223</v>
      </c>
      <c r="C456" s="2">
        <f>Table4[[#This Row],[t0]]+2</f>
        <v>42224</v>
      </c>
      <c r="D456" s="2">
        <f>Table4[[#This Row],[t0]]+3</f>
        <v>42225</v>
      </c>
      <c r="E456" s="2">
        <f>Table4[[#This Row],[t0]]+4</f>
        <v>42226</v>
      </c>
    </row>
    <row r="457" spans="1:5" x14ac:dyDescent="0.25">
      <c r="A457" s="4">
        <v>42230</v>
      </c>
      <c r="B457" s="2">
        <f>Table4[[#This Row],[t0]]+1</f>
        <v>42231</v>
      </c>
      <c r="C457" s="2">
        <f>Table4[[#This Row],[t0]]+2</f>
        <v>42232</v>
      </c>
      <c r="D457" s="2">
        <f>Table4[[#This Row],[t0]]+3</f>
        <v>42233</v>
      </c>
      <c r="E457" s="2">
        <f>Table4[[#This Row],[t0]]+4</f>
        <v>42234</v>
      </c>
    </row>
    <row r="458" spans="1:5" x14ac:dyDescent="0.25">
      <c r="A458" s="3">
        <v>42263</v>
      </c>
      <c r="B458" s="2">
        <f>Table4[[#This Row],[t0]]+1</f>
        <v>42264</v>
      </c>
      <c r="C458" s="2">
        <f>Table4[[#This Row],[t0]]+2</f>
        <v>42265</v>
      </c>
      <c r="D458" s="2">
        <f>Table4[[#This Row],[t0]]+3</f>
        <v>42266</v>
      </c>
      <c r="E458" s="2">
        <f>Table4[[#This Row],[t0]]+4</f>
        <v>42267</v>
      </c>
    </row>
    <row r="459" spans="1:5" x14ac:dyDescent="0.25">
      <c r="A459" s="4">
        <v>42271</v>
      </c>
      <c r="B459" s="2">
        <f>Table4[[#This Row],[t0]]+1</f>
        <v>42272</v>
      </c>
      <c r="C459" s="2">
        <f>Table4[[#This Row],[t0]]+2</f>
        <v>42273</v>
      </c>
      <c r="D459" s="2">
        <f>Table4[[#This Row],[t0]]+3</f>
        <v>42274</v>
      </c>
      <c r="E459" s="2">
        <f>Table4[[#This Row],[t0]]+4</f>
        <v>42275</v>
      </c>
    </row>
    <row r="460" spans="1:5" x14ac:dyDescent="0.25">
      <c r="A460" s="3">
        <v>42290</v>
      </c>
      <c r="B460" s="2">
        <f>Table4[[#This Row],[t0]]+1</f>
        <v>42291</v>
      </c>
      <c r="C460" s="2">
        <f>Table4[[#This Row],[t0]]+2</f>
        <v>42292</v>
      </c>
      <c r="D460" s="2">
        <f>Table4[[#This Row],[t0]]+3</f>
        <v>42293</v>
      </c>
      <c r="E460" s="2">
        <f>Table4[[#This Row],[t0]]+4</f>
        <v>42294</v>
      </c>
    </row>
    <row r="461" spans="1:5" x14ac:dyDescent="0.25">
      <c r="A461" s="4">
        <v>42302</v>
      </c>
      <c r="B461" s="2">
        <f>Table4[[#This Row],[t0]]+1</f>
        <v>42303</v>
      </c>
      <c r="C461" s="2">
        <f>Table4[[#This Row],[t0]]+2</f>
        <v>42304</v>
      </c>
      <c r="D461" s="2">
        <f>Table4[[#This Row],[t0]]+3</f>
        <v>42305</v>
      </c>
      <c r="E461" s="2">
        <f>Table4[[#This Row],[t0]]+4</f>
        <v>42306</v>
      </c>
    </row>
    <row r="462" spans="1:5" x14ac:dyDescent="0.25">
      <c r="A462" s="3">
        <v>42303</v>
      </c>
      <c r="B462" s="2">
        <f>Table4[[#This Row],[t0]]+1</f>
        <v>42304</v>
      </c>
      <c r="C462" s="2">
        <f>Table4[[#This Row],[t0]]+2</f>
        <v>42305</v>
      </c>
      <c r="D462" s="2">
        <f>Table4[[#This Row],[t0]]+3</f>
        <v>42306</v>
      </c>
      <c r="E462" s="2">
        <f>Table4[[#This Row],[t0]]+4</f>
        <v>42307</v>
      </c>
    </row>
    <row r="463" spans="1:5" x14ac:dyDescent="0.25">
      <c r="A463" s="4">
        <v>42303</v>
      </c>
      <c r="B463" s="2">
        <f>Table4[[#This Row],[t0]]+1</f>
        <v>42304</v>
      </c>
      <c r="C463" s="2">
        <f>Table4[[#This Row],[t0]]+2</f>
        <v>42305</v>
      </c>
      <c r="D463" s="2">
        <f>Table4[[#This Row],[t0]]+3</f>
        <v>42306</v>
      </c>
      <c r="E463" s="2">
        <f>Table4[[#This Row],[t0]]+4</f>
        <v>42307</v>
      </c>
    </row>
    <row r="464" spans="1:5" x14ac:dyDescent="0.25">
      <c r="A464" s="3">
        <v>42325</v>
      </c>
      <c r="B464" s="2">
        <f>Table4[[#This Row],[t0]]+1</f>
        <v>42326</v>
      </c>
      <c r="C464" s="2">
        <f>Table4[[#This Row],[t0]]+2</f>
        <v>42327</v>
      </c>
      <c r="D464" s="2">
        <f>Table4[[#This Row],[t0]]+3</f>
        <v>42328</v>
      </c>
      <c r="E464" s="2">
        <f>Table4[[#This Row],[t0]]+4</f>
        <v>42329</v>
      </c>
    </row>
    <row r="465" spans="1:5" x14ac:dyDescent="0.25">
      <c r="A465" s="4">
        <v>42325</v>
      </c>
      <c r="B465" s="2">
        <f>Table4[[#This Row],[t0]]+1</f>
        <v>42326</v>
      </c>
      <c r="C465" s="2">
        <f>Table4[[#This Row],[t0]]+2</f>
        <v>42327</v>
      </c>
      <c r="D465" s="2">
        <f>Table4[[#This Row],[t0]]+3</f>
        <v>42328</v>
      </c>
      <c r="E465" s="2">
        <f>Table4[[#This Row],[t0]]+4</f>
        <v>42329</v>
      </c>
    </row>
    <row r="466" spans="1:5" x14ac:dyDescent="0.25">
      <c r="A466" s="3">
        <v>42345</v>
      </c>
      <c r="B466" s="2">
        <f>Table4[[#This Row],[t0]]+1</f>
        <v>42346</v>
      </c>
      <c r="C466" s="2">
        <f>Table4[[#This Row],[t0]]+2</f>
        <v>42347</v>
      </c>
      <c r="D466" s="2">
        <f>Table4[[#This Row],[t0]]+3</f>
        <v>42348</v>
      </c>
      <c r="E466" s="2">
        <f>Table4[[#This Row],[t0]]+4</f>
        <v>42349</v>
      </c>
    </row>
    <row r="467" spans="1:5" x14ac:dyDescent="0.25">
      <c r="A467" s="4">
        <v>42363</v>
      </c>
      <c r="B467" s="2">
        <f>Table4[[#This Row],[t0]]+1</f>
        <v>42364</v>
      </c>
      <c r="C467" s="2">
        <f>Table4[[#This Row],[t0]]+2</f>
        <v>42365</v>
      </c>
      <c r="D467" s="2">
        <f>Table4[[#This Row],[t0]]+3</f>
        <v>42366</v>
      </c>
      <c r="E467" s="2">
        <f>Table4[[#This Row],[t0]]+4</f>
        <v>42367</v>
      </c>
    </row>
    <row r="468" spans="1:5" x14ac:dyDescent="0.25">
      <c r="A468" s="3">
        <v>42363</v>
      </c>
      <c r="B468" s="2">
        <f>Table4[[#This Row],[t0]]+1</f>
        <v>42364</v>
      </c>
      <c r="C468" s="2">
        <f>Table4[[#This Row],[t0]]+2</f>
        <v>42365</v>
      </c>
      <c r="D468" s="2">
        <f>Table4[[#This Row],[t0]]+3</f>
        <v>42366</v>
      </c>
      <c r="E468" s="2">
        <f>Table4[[#This Row],[t0]]+4</f>
        <v>42367</v>
      </c>
    </row>
    <row r="469" spans="1:5" x14ac:dyDescent="0.25">
      <c r="A469" s="4">
        <v>42372</v>
      </c>
      <c r="B469" s="2">
        <f>Table4[[#This Row],[t0]]+1</f>
        <v>42373</v>
      </c>
      <c r="C469" s="2">
        <f>Table4[[#This Row],[t0]]+2</f>
        <v>42374</v>
      </c>
      <c r="D469" s="2">
        <f>Table4[[#This Row],[t0]]+3</f>
        <v>42375</v>
      </c>
      <c r="E469" s="2">
        <f>Table4[[#This Row],[t0]]+4</f>
        <v>42376</v>
      </c>
    </row>
    <row r="470" spans="1:5" x14ac:dyDescent="0.25">
      <c r="A470" s="3">
        <v>42372</v>
      </c>
      <c r="B470" s="2">
        <f>Table4[[#This Row],[t0]]+1</f>
        <v>42373</v>
      </c>
      <c r="C470" s="2">
        <f>Table4[[#This Row],[t0]]+2</f>
        <v>42374</v>
      </c>
      <c r="D470" s="2">
        <f>Table4[[#This Row],[t0]]+3</f>
        <v>42375</v>
      </c>
      <c r="E470" s="2">
        <f>Table4[[#This Row],[t0]]+4</f>
        <v>42376</v>
      </c>
    </row>
    <row r="471" spans="1:5" x14ac:dyDescent="0.25">
      <c r="A471" s="4">
        <v>42385</v>
      </c>
      <c r="B471" s="2">
        <f>Table4[[#This Row],[t0]]+1</f>
        <v>42386</v>
      </c>
      <c r="C471" s="2">
        <f>Table4[[#This Row],[t0]]+2</f>
        <v>42387</v>
      </c>
      <c r="D471" s="2">
        <f>Table4[[#This Row],[t0]]+3</f>
        <v>42388</v>
      </c>
      <c r="E471" s="2">
        <f>Table4[[#This Row],[t0]]+4</f>
        <v>42389</v>
      </c>
    </row>
    <row r="472" spans="1:5" x14ac:dyDescent="0.25">
      <c r="A472" s="3">
        <v>42406</v>
      </c>
      <c r="B472" s="2">
        <f>Table4[[#This Row],[t0]]+1</f>
        <v>42407</v>
      </c>
      <c r="C472" s="2">
        <f>Table4[[#This Row],[t0]]+2</f>
        <v>42408</v>
      </c>
      <c r="D472" s="2">
        <f>Table4[[#This Row],[t0]]+3</f>
        <v>42409</v>
      </c>
      <c r="E472" s="2">
        <f>Table4[[#This Row],[t0]]+4</f>
        <v>42410</v>
      </c>
    </row>
    <row r="473" spans="1:5" x14ac:dyDescent="0.25">
      <c r="A473" s="4">
        <v>42459</v>
      </c>
      <c r="B473" s="2">
        <f>Table4[[#This Row],[t0]]+1</f>
        <v>42460</v>
      </c>
      <c r="C473" s="2">
        <f>Table4[[#This Row],[t0]]+2</f>
        <v>42461</v>
      </c>
      <c r="D473" s="2">
        <f>Table4[[#This Row],[t0]]+3</f>
        <v>42462</v>
      </c>
      <c r="E473" s="2">
        <f>Table4[[#This Row],[t0]]+4</f>
        <v>42463</v>
      </c>
    </row>
    <row r="474" spans="1:5" x14ac:dyDescent="0.25">
      <c r="A474" s="3">
        <v>42470</v>
      </c>
      <c r="B474" s="2">
        <f>Table4[[#This Row],[t0]]+1</f>
        <v>42471</v>
      </c>
      <c r="C474" s="2">
        <f>Table4[[#This Row],[t0]]+2</f>
        <v>42472</v>
      </c>
      <c r="D474" s="2">
        <f>Table4[[#This Row],[t0]]+3</f>
        <v>42473</v>
      </c>
      <c r="E474" s="2">
        <f>Table4[[#This Row],[t0]]+4</f>
        <v>42474</v>
      </c>
    </row>
    <row r="475" spans="1:5" x14ac:dyDescent="0.25">
      <c r="A475" s="4">
        <v>42474</v>
      </c>
      <c r="B475" s="2">
        <f>Table4[[#This Row],[t0]]+1</f>
        <v>42475</v>
      </c>
      <c r="C475" s="2">
        <f>Table4[[#This Row],[t0]]+2</f>
        <v>42476</v>
      </c>
      <c r="D475" s="2">
        <f>Table4[[#This Row],[t0]]+3</f>
        <v>42477</v>
      </c>
      <c r="E475" s="2">
        <f>Table4[[#This Row],[t0]]+4</f>
        <v>42478</v>
      </c>
    </row>
    <row r="476" spans="1:5" x14ac:dyDescent="0.25">
      <c r="A476" s="3">
        <v>42476</v>
      </c>
      <c r="B476" s="2">
        <f>Table4[[#This Row],[t0]]+1</f>
        <v>42477</v>
      </c>
      <c r="C476" s="2">
        <f>Table4[[#This Row],[t0]]+2</f>
        <v>42478</v>
      </c>
      <c r="D476" s="2">
        <f>Table4[[#This Row],[t0]]+3</f>
        <v>42479</v>
      </c>
      <c r="E476" s="2">
        <f>Table4[[#This Row],[t0]]+4</f>
        <v>42480</v>
      </c>
    </row>
    <row r="477" spans="1:5" x14ac:dyDescent="0.25">
      <c r="A477" s="4">
        <v>42476</v>
      </c>
      <c r="B477" s="2">
        <f>Table4[[#This Row],[t0]]+1</f>
        <v>42477</v>
      </c>
      <c r="C477" s="2">
        <f>Table4[[#This Row],[t0]]+2</f>
        <v>42478</v>
      </c>
      <c r="D477" s="2">
        <f>Table4[[#This Row],[t0]]+3</f>
        <v>42479</v>
      </c>
      <c r="E477" s="2">
        <f>Table4[[#This Row],[t0]]+4</f>
        <v>42480</v>
      </c>
    </row>
    <row r="478" spans="1:5" x14ac:dyDescent="0.25">
      <c r="A478" s="3">
        <v>42508</v>
      </c>
      <c r="B478" s="2">
        <f>Table4[[#This Row],[t0]]+1</f>
        <v>42509</v>
      </c>
      <c r="C478" s="2">
        <f>Table4[[#This Row],[t0]]+2</f>
        <v>42510</v>
      </c>
      <c r="D478" s="2">
        <f>Table4[[#This Row],[t0]]+3</f>
        <v>42511</v>
      </c>
      <c r="E478" s="2">
        <f>Table4[[#This Row],[t0]]+4</f>
        <v>42512</v>
      </c>
    </row>
    <row r="479" spans="1:5" x14ac:dyDescent="0.25">
      <c r="A479" s="4">
        <v>42508</v>
      </c>
      <c r="B479" s="2">
        <f>Table4[[#This Row],[t0]]+1</f>
        <v>42509</v>
      </c>
      <c r="C479" s="2">
        <f>Table4[[#This Row],[t0]]+2</f>
        <v>42510</v>
      </c>
      <c r="D479" s="2">
        <f>Table4[[#This Row],[t0]]+3</f>
        <v>42511</v>
      </c>
      <c r="E479" s="2">
        <f>Table4[[#This Row],[t0]]+4</f>
        <v>42512</v>
      </c>
    </row>
    <row r="480" spans="1:5" x14ac:dyDescent="0.25">
      <c r="A480" s="3">
        <v>42552</v>
      </c>
      <c r="B480" s="2">
        <f>Table4[[#This Row],[t0]]+1</f>
        <v>42553</v>
      </c>
      <c r="C480" s="2">
        <f>Table4[[#This Row],[t0]]+2</f>
        <v>42554</v>
      </c>
      <c r="D480" s="2">
        <f>Table4[[#This Row],[t0]]+3</f>
        <v>42555</v>
      </c>
      <c r="E480" s="2">
        <f>Table4[[#This Row],[t0]]+4</f>
        <v>42556</v>
      </c>
    </row>
    <row r="481" spans="1:5" x14ac:dyDescent="0.25">
      <c r="A481" s="4">
        <v>42583</v>
      </c>
      <c r="B481" s="2">
        <f>Table4[[#This Row],[t0]]+1</f>
        <v>42584</v>
      </c>
      <c r="C481" s="2">
        <f>Table4[[#This Row],[t0]]+2</f>
        <v>42585</v>
      </c>
      <c r="D481" s="2">
        <f>Table4[[#This Row],[t0]]+3</f>
        <v>42586</v>
      </c>
      <c r="E481" s="2">
        <f>Table4[[#This Row],[t0]]+4</f>
        <v>42587</v>
      </c>
    </row>
    <row r="482" spans="1:5" x14ac:dyDescent="0.25">
      <c r="A482" s="3">
        <v>42596</v>
      </c>
      <c r="B482" s="2">
        <f>Table4[[#This Row],[t0]]+1</f>
        <v>42597</v>
      </c>
      <c r="C482" s="2">
        <f>Table4[[#This Row],[t0]]+2</f>
        <v>42598</v>
      </c>
      <c r="D482" s="2">
        <f>Table4[[#This Row],[t0]]+3</f>
        <v>42599</v>
      </c>
      <c r="E482" s="2">
        <f>Table4[[#This Row],[t0]]+4</f>
        <v>42600</v>
      </c>
    </row>
    <row r="483" spans="1:5" x14ac:dyDescent="0.25">
      <c r="A483" s="4">
        <v>42606</v>
      </c>
      <c r="B483" s="2">
        <f>Table4[[#This Row],[t0]]+1</f>
        <v>42607</v>
      </c>
      <c r="C483" s="2">
        <f>Table4[[#This Row],[t0]]+2</f>
        <v>42608</v>
      </c>
      <c r="D483" s="2">
        <f>Table4[[#This Row],[t0]]+3</f>
        <v>42609</v>
      </c>
      <c r="E483" s="2">
        <f>Table4[[#This Row],[t0]]+4</f>
        <v>42610</v>
      </c>
    </row>
    <row r="484" spans="1:5" x14ac:dyDescent="0.25">
      <c r="A484" s="3">
        <v>42606</v>
      </c>
      <c r="B484" s="2">
        <f>Table4[[#This Row],[t0]]+1</f>
        <v>42607</v>
      </c>
      <c r="C484" s="2">
        <f>Table4[[#This Row],[t0]]+2</f>
        <v>42608</v>
      </c>
      <c r="D484" s="2">
        <f>Table4[[#This Row],[t0]]+3</f>
        <v>42609</v>
      </c>
      <c r="E484" s="2">
        <f>Table4[[#This Row],[t0]]+4</f>
        <v>42610</v>
      </c>
    </row>
    <row r="485" spans="1:5" x14ac:dyDescent="0.25">
      <c r="A485" s="4">
        <v>42623</v>
      </c>
      <c r="B485" s="2">
        <f>Table4[[#This Row],[t0]]+1</f>
        <v>42624</v>
      </c>
      <c r="C485" s="2">
        <f>Table4[[#This Row],[t0]]+2</f>
        <v>42625</v>
      </c>
      <c r="D485" s="2">
        <f>Table4[[#This Row],[t0]]+3</f>
        <v>42626</v>
      </c>
      <c r="E485" s="2">
        <f>Table4[[#This Row],[t0]]+4</f>
        <v>42627</v>
      </c>
    </row>
    <row r="486" spans="1:5" x14ac:dyDescent="0.25">
      <c r="A486" s="3">
        <v>42623</v>
      </c>
      <c r="B486" s="2">
        <f>Table4[[#This Row],[t0]]+1</f>
        <v>42624</v>
      </c>
      <c r="C486" s="2">
        <f>Table4[[#This Row],[t0]]+2</f>
        <v>42625</v>
      </c>
      <c r="D486" s="2">
        <f>Table4[[#This Row],[t0]]+3</f>
        <v>42626</v>
      </c>
      <c r="E486" s="2">
        <f>Table4[[#This Row],[t0]]+4</f>
        <v>42627</v>
      </c>
    </row>
    <row r="487" spans="1:5" x14ac:dyDescent="0.25">
      <c r="A487" s="4">
        <v>42625</v>
      </c>
      <c r="B487" s="2">
        <f>Table4[[#This Row],[t0]]+1</f>
        <v>42626</v>
      </c>
      <c r="C487" s="2">
        <f>Table4[[#This Row],[t0]]+2</f>
        <v>42627</v>
      </c>
      <c r="D487" s="2">
        <f>Table4[[#This Row],[t0]]+3</f>
        <v>42628</v>
      </c>
      <c r="E487" s="2">
        <f>Table4[[#This Row],[t0]]+4</f>
        <v>42629</v>
      </c>
    </row>
    <row r="488" spans="1:5" x14ac:dyDescent="0.25">
      <c r="A488" s="3">
        <v>42664</v>
      </c>
      <c r="B488" s="2">
        <f>Table4[[#This Row],[t0]]+1</f>
        <v>42665</v>
      </c>
      <c r="C488" s="2">
        <f>Table4[[#This Row],[t0]]+2</f>
        <v>42666</v>
      </c>
      <c r="D488" s="2">
        <f>Table4[[#This Row],[t0]]+3</f>
        <v>42667</v>
      </c>
      <c r="E488" s="2">
        <f>Table4[[#This Row],[t0]]+4</f>
        <v>42668</v>
      </c>
    </row>
    <row r="489" spans="1:5" x14ac:dyDescent="0.25">
      <c r="A489" s="4">
        <v>42669</v>
      </c>
      <c r="B489" s="2">
        <f>Table4[[#This Row],[t0]]+1</f>
        <v>42670</v>
      </c>
      <c r="C489" s="2">
        <f>Table4[[#This Row],[t0]]+2</f>
        <v>42671</v>
      </c>
      <c r="D489" s="2">
        <f>Table4[[#This Row],[t0]]+3</f>
        <v>42672</v>
      </c>
      <c r="E489" s="2">
        <f>Table4[[#This Row],[t0]]+4</f>
        <v>42673</v>
      </c>
    </row>
    <row r="490" spans="1:5" x14ac:dyDescent="0.25">
      <c r="A490" s="3">
        <v>42673</v>
      </c>
      <c r="B490" s="2">
        <f>Table4[[#This Row],[t0]]+1</f>
        <v>42674</v>
      </c>
      <c r="C490" s="2">
        <f>Table4[[#This Row],[t0]]+2</f>
        <v>42675</v>
      </c>
      <c r="D490" s="2">
        <f>Table4[[#This Row],[t0]]+3</f>
        <v>42676</v>
      </c>
      <c r="E490" s="2">
        <f>Table4[[#This Row],[t0]]+4</f>
        <v>42677</v>
      </c>
    </row>
    <row r="491" spans="1:5" x14ac:dyDescent="0.25">
      <c r="A491" s="4">
        <v>42681</v>
      </c>
      <c r="B491" s="2">
        <f>Table4[[#This Row],[t0]]+1</f>
        <v>42682</v>
      </c>
      <c r="C491" s="2">
        <f>Table4[[#This Row],[t0]]+2</f>
        <v>42683</v>
      </c>
      <c r="D491" s="2">
        <f>Table4[[#This Row],[t0]]+3</f>
        <v>42684</v>
      </c>
      <c r="E491" s="2">
        <f>Table4[[#This Row],[t0]]+4</f>
        <v>42685</v>
      </c>
    </row>
    <row r="492" spans="1:5" x14ac:dyDescent="0.25">
      <c r="A492" s="3">
        <v>42688</v>
      </c>
      <c r="B492" s="2">
        <f>Table4[[#This Row],[t0]]+1</f>
        <v>42689</v>
      </c>
      <c r="C492" s="2">
        <f>Table4[[#This Row],[t0]]+2</f>
        <v>42690</v>
      </c>
      <c r="D492" s="2">
        <f>Table4[[#This Row],[t0]]+3</f>
        <v>42691</v>
      </c>
      <c r="E492" s="2">
        <f>Table4[[#This Row],[t0]]+4</f>
        <v>42692</v>
      </c>
    </row>
    <row r="493" spans="1:5" x14ac:dyDescent="0.25">
      <c r="A493" s="4">
        <v>42699</v>
      </c>
      <c r="B493" s="2">
        <f>Table4[[#This Row],[t0]]+1</f>
        <v>42700</v>
      </c>
      <c r="C493" s="2">
        <f>Table4[[#This Row],[t0]]+2</f>
        <v>42701</v>
      </c>
      <c r="D493" s="2">
        <f>Table4[[#This Row],[t0]]+3</f>
        <v>42702</v>
      </c>
      <c r="E493" s="2">
        <f>Table4[[#This Row],[t0]]+4</f>
        <v>42703</v>
      </c>
    </row>
    <row r="494" spans="1:5" x14ac:dyDescent="0.25">
      <c r="A494" s="3">
        <v>42705</v>
      </c>
      <c r="B494" s="2">
        <f>Table4[[#This Row],[t0]]+1</f>
        <v>42706</v>
      </c>
      <c r="C494" s="2">
        <f>Table4[[#This Row],[t0]]+2</f>
        <v>42707</v>
      </c>
      <c r="D494" s="2">
        <f>Table4[[#This Row],[t0]]+3</f>
        <v>42708</v>
      </c>
      <c r="E494" s="2">
        <f>Table4[[#This Row],[t0]]+4</f>
        <v>42709</v>
      </c>
    </row>
    <row r="495" spans="1:5" x14ac:dyDescent="0.25">
      <c r="A495" s="4">
        <v>42711</v>
      </c>
      <c r="B495" s="2">
        <f>Table4[[#This Row],[t0]]+1</f>
        <v>42712</v>
      </c>
      <c r="C495" s="2">
        <f>Table4[[#This Row],[t0]]+2</f>
        <v>42713</v>
      </c>
      <c r="D495" s="2">
        <f>Table4[[#This Row],[t0]]+3</f>
        <v>42714</v>
      </c>
      <c r="E495" s="2">
        <f>Table4[[#This Row],[t0]]+4</f>
        <v>42715</v>
      </c>
    </row>
    <row r="496" spans="1:5" x14ac:dyDescent="0.25">
      <c r="A496" s="3">
        <v>42712</v>
      </c>
      <c r="B496" s="2">
        <f>Table4[[#This Row],[t0]]+1</f>
        <v>42713</v>
      </c>
      <c r="C496" s="2">
        <f>Table4[[#This Row],[t0]]+2</f>
        <v>42714</v>
      </c>
      <c r="D496" s="2">
        <f>Table4[[#This Row],[t0]]+3</f>
        <v>42715</v>
      </c>
      <c r="E496" s="2">
        <f>Table4[[#This Row],[t0]]+4</f>
        <v>42716</v>
      </c>
    </row>
    <row r="497" spans="1:5" x14ac:dyDescent="0.25">
      <c r="A497" s="4">
        <v>42753</v>
      </c>
      <c r="B497" s="2">
        <f>Table4[[#This Row],[t0]]+1</f>
        <v>42754</v>
      </c>
      <c r="C497" s="2">
        <f>Table4[[#This Row],[t0]]+2</f>
        <v>42755</v>
      </c>
      <c r="D497" s="2">
        <f>Table4[[#This Row],[t0]]+3</f>
        <v>42756</v>
      </c>
      <c r="E497" s="2">
        <f>Table4[[#This Row],[t0]]+4</f>
        <v>42757</v>
      </c>
    </row>
    <row r="498" spans="1:5" x14ac:dyDescent="0.25">
      <c r="A498" s="3">
        <v>42776</v>
      </c>
      <c r="B498" s="2">
        <f>Table4[[#This Row],[t0]]+1</f>
        <v>42777</v>
      </c>
      <c r="C498" s="2">
        <f>Table4[[#This Row],[t0]]+2</f>
        <v>42778</v>
      </c>
      <c r="D498" s="2">
        <f>Table4[[#This Row],[t0]]+3</f>
        <v>42779</v>
      </c>
      <c r="E498" s="2">
        <f>Table4[[#This Row],[t0]]+4</f>
        <v>42780</v>
      </c>
    </row>
    <row r="499" spans="1:5" x14ac:dyDescent="0.25">
      <c r="A499" s="4">
        <v>42820</v>
      </c>
      <c r="B499" s="2">
        <f>Table4[[#This Row],[t0]]+1</f>
        <v>42821</v>
      </c>
      <c r="C499" s="2">
        <f>Table4[[#This Row],[t0]]+2</f>
        <v>42822</v>
      </c>
      <c r="D499" s="2">
        <f>Table4[[#This Row],[t0]]+3</f>
        <v>42823</v>
      </c>
      <c r="E499" s="2">
        <f>Table4[[#This Row],[t0]]+4</f>
        <v>42824</v>
      </c>
    </row>
    <row r="500" spans="1:5" x14ac:dyDescent="0.25">
      <c r="A500" s="3">
        <v>42833</v>
      </c>
      <c r="B500" s="2">
        <f>Table4[[#This Row],[t0]]+1</f>
        <v>42834</v>
      </c>
      <c r="C500" s="2">
        <f>Table4[[#This Row],[t0]]+2</f>
        <v>42835</v>
      </c>
      <c r="D500" s="2">
        <f>Table4[[#This Row],[t0]]+3</f>
        <v>42836</v>
      </c>
      <c r="E500" s="2">
        <f>Table4[[#This Row],[t0]]+4</f>
        <v>42837</v>
      </c>
    </row>
    <row r="501" spans="1:5" x14ac:dyDescent="0.25">
      <c r="A501" s="4">
        <v>42858</v>
      </c>
      <c r="B501" s="2">
        <f>Table4[[#This Row],[t0]]+1</f>
        <v>42859</v>
      </c>
      <c r="C501" s="2">
        <f>Table4[[#This Row],[t0]]+2</f>
        <v>42860</v>
      </c>
      <c r="D501" s="2">
        <f>Table4[[#This Row],[t0]]+3</f>
        <v>42861</v>
      </c>
      <c r="E501" s="2">
        <f>Table4[[#This Row],[t0]]+4</f>
        <v>42862</v>
      </c>
    </row>
    <row r="502" spans="1:5" x14ac:dyDescent="0.25">
      <c r="A502" s="3">
        <v>42866</v>
      </c>
      <c r="B502" s="2">
        <f>Table4[[#This Row],[t0]]+1</f>
        <v>42867</v>
      </c>
      <c r="C502" s="2">
        <f>Table4[[#This Row],[t0]]+2</f>
        <v>42868</v>
      </c>
      <c r="D502" s="2">
        <f>Table4[[#This Row],[t0]]+3</f>
        <v>42869</v>
      </c>
      <c r="E502" s="2">
        <f>Table4[[#This Row],[t0]]+4</f>
        <v>42870</v>
      </c>
    </row>
    <row r="503" spans="1:5" x14ac:dyDescent="0.25">
      <c r="A503" s="4">
        <v>42868</v>
      </c>
      <c r="B503" s="2">
        <f>Table4[[#This Row],[t0]]+1</f>
        <v>42869</v>
      </c>
      <c r="C503" s="2">
        <f>Table4[[#This Row],[t0]]+2</f>
        <v>42870</v>
      </c>
      <c r="D503" s="2">
        <f>Table4[[#This Row],[t0]]+3</f>
        <v>42871</v>
      </c>
      <c r="E503" s="2">
        <f>Table4[[#This Row],[t0]]+4</f>
        <v>42872</v>
      </c>
    </row>
    <row r="504" spans="1:5" x14ac:dyDescent="0.25">
      <c r="A504" s="3">
        <v>42898</v>
      </c>
      <c r="B504" s="2">
        <f>Table4[[#This Row],[t0]]+1</f>
        <v>42899</v>
      </c>
      <c r="C504" s="2">
        <f>Table4[[#This Row],[t0]]+2</f>
        <v>42900</v>
      </c>
      <c r="D504" s="2">
        <f>Table4[[#This Row],[t0]]+3</f>
        <v>42901</v>
      </c>
      <c r="E504" s="2">
        <f>Table4[[#This Row],[t0]]+4</f>
        <v>42902</v>
      </c>
    </row>
    <row r="505" spans="1:5" x14ac:dyDescent="0.25">
      <c r="A505" s="4">
        <v>42922</v>
      </c>
      <c r="B505" s="2">
        <f>Table4[[#This Row],[t0]]+1</f>
        <v>42923</v>
      </c>
      <c r="C505" s="2">
        <f>Table4[[#This Row],[t0]]+2</f>
        <v>42924</v>
      </c>
      <c r="D505" s="2">
        <f>Table4[[#This Row],[t0]]+3</f>
        <v>42925</v>
      </c>
      <c r="E505" s="2">
        <f>Table4[[#This Row],[t0]]+4</f>
        <v>42926</v>
      </c>
    </row>
    <row r="506" spans="1:5" x14ac:dyDescent="0.25">
      <c r="A506" s="3">
        <v>42937</v>
      </c>
      <c r="B506" s="2">
        <f>Table4[[#This Row],[t0]]+1</f>
        <v>42938</v>
      </c>
      <c r="C506" s="2">
        <f>Table4[[#This Row],[t0]]+2</f>
        <v>42939</v>
      </c>
      <c r="D506" s="2">
        <f>Table4[[#This Row],[t0]]+3</f>
        <v>42940</v>
      </c>
      <c r="E506" s="2">
        <f>Table4[[#This Row],[t0]]+4</f>
        <v>42941</v>
      </c>
    </row>
    <row r="507" spans="1:5" x14ac:dyDescent="0.25">
      <c r="A507" s="4">
        <v>42937</v>
      </c>
      <c r="B507" s="2">
        <f>Table4[[#This Row],[t0]]+1</f>
        <v>42938</v>
      </c>
      <c r="C507" s="2">
        <f>Table4[[#This Row],[t0]]+2</f>
        <v>42939</v>
      </c>
      <c r="D507" s="2">
        <f>Table4[[#This Row],[t0]]+3</f>
        <v>42940</v>
      </c>
      <c r="E507" s="2">
        <f>Table4[[#This Row],[t0]]+4</f>
        <v>42941</v>
      </c>
    </row>
    <row r="508" spans="1:5" x14ac:dyDescent="0.25">
      <c r="A508" s="3">
        <v>42955</v>
      </c>
      <c r="B508" s="2">
        <f>Table4[[#This Row],[t0]]+1</f>
        <v>42956</v>
      </c>
      <c r="C508" s="2">
        <f>Table4[[#This Row],[t0]]+2</f>
        <v>42957</v>
      </c>
      <c r="D508" s="2">
        <f>Table4[[#This Row],[t0]]+3</f>
        <v>42958</v>
      </c>
      <c r="E508" s="2">
        <f>Table4[[#This Row],[t0]]+4</f>
        <v>42959</v>
      </c>
    </row>
    <row r="509" spans="1:5" x14ac:dyDescent="0.25">
      <c r="A509" s="4">
        <v>42970</v>
      </c>
      <c r="B509" s="2">
        <f>Table4[[#This Row],[t0]]+1</f>
        <v>42971</v>
      </c>
      <c r="C509" s="2">
        <f>Table4[[#This Row],[t0]]+2</f>
        <v>42972</v>
      </c>
      <c r="D509" s="2">
        <f>Table4[[#This Row],[t0]]+3</f>
        <v>42973</v>
      </c>
      <c r="E509" s="2">
        <f>Table4[[#This Row],[t0]]+4</f>
        <v>42974</v>
      </c>
    </row>
    <row r="510" spans="1:5" x14ac:dyDescent="0.25">
      <c r="A510" s="3">
        <v>42970</v>
      </c>
      <c r="B510" s="2">
        <f>Table4[[#This Row],[t0]]+1</f>
        <v>42971</v>
      </c>
      <c r="C510" s="2">
        <f>Table4[[#This Row],[t0]]+2</f>
        <v>42972</v>
      </c>
      <c r="D510" s="2">
        <f>Table4[[#This Row],[t0]]+3</f>
        <v>42973</v>
      </c>
      <c r="E510" s="2">
        <f>Table4[[#This Row],[t0]]+4</f>
        <v>42974</v>
      </c>
    </row>
    <row r="511" spans="1:5" x14ac:dyDescent="0.25">
      <c r="A511" s="4">
        <v>42986</v>
      </c>
      <c r="B511" s="2">
        <f>Table4[[#This Row],[t0]]+1</f>
        <v>42987</v>
      </c>
      <c r="C511" s="2">
        <f>Table4[[#This Row],[t0]]+2</f>
        <v>42988</v>
      </c>
      <c r="D511" s="2">
        <f>Table4[[#This Row],[t0]]+3</f>
        <v>42989</v>
      </c>
      <c r="E511" s="2">
        <f>Table4[[#This Row],[t0]]+4</f>
        <v>42990</v>
      </c>
    </row>
    <row r="512" spans="1:5" x14ac:dyDescent="0.25">
      <c r="A512" s="3">
        <v>42986</v>
      </c>
      <c r="B512" s="2">
        <f>Table4[[#This Row],[t0]]+1</f>
        <v>42987</v>
      </c>
      <c r="C512" s="2">
        <f>Table4[[#This Row],[t0]]+2</f>
        <v>42988</v>
      </c>
      <c r="D512" s="2">
        <f>Table4[[#This Row],[t0]]+3</f>
        <v>42989</v>
      </c>
      <c r="E512" s="2">
        <f>Table4[[#This Row],[t0]]+4</f>
        <v>42990</v>
      </c>
    </row>
    <row r="513" spans="1:5" x14ac:dyDescent="0.25">
      <c r="A513" s="4">
        <v>42995</v>
      </c>
      <c r="B513" s="2">
        <f>Table4[[#This Row],[t0]]+1</f>
        <v>42996</v>
      </c>
      <c r="C513" s="2">
        <f>Table4[[#This Row],[t0]]+2</f>
        <v>42997</v>
      </c>
      <c r="D513" s="2">
        <f>Table4[[#This Row],[t0]]+3</f>
        <v>42998</v>
      </c>
      <c r="E513" s="2">
        <f>Table4[[#This Row],[t0]]+4</f>
        <v>42999</v>
      </c>
    </row>
    <row r="514" spans="1:5" x14ac:dyDescent="0.25">
      <c r="A514" s="3">
        <v>43000</v>
      </c>
      <c r="B514" s="2">
        <f>Table4[[#This Row],[t0]]+1</f>
        <v>43001</v>
      </c>
      <c r="C514" s="2">
        <f>Table4[[#This Row],[t0]]+2</f>
        <v>43002</v>
      </c>
      <c r="D514" s="2">
        <f>Table4[[#This Row],[t0]]+3</f>
        <v>43003</v>
      </c>
      <c r="E514" s="2">
        <f>Table4[[#This Row],[t0]]+4</f>
        <v>43004</v>
      </c>
    </row>
    <row r="515" spans="1:5" x14ac:dyDescent="0.25">
      <c r="A515" s="4">
        <v>43051</v>
      </c>
      <c r="B515" s="2">
        <f>Table4[[#This Row],[t0]]+1</f>
        <v>43052</v>
      </c>
      <c r="C515" s="2">
        <f>Table4[[#This Row],[t0]]+2</f>
        <v>43053</v>
      </c>
      <c r="D515" s="2">
        <f>Table4[[#This Row],[t0]]+3</f>
        <v>43054</v>
      </c>
      <c r="E515" s="2">
        <f>Table4[[#This Row],[t0]]+4</f>
        <v>43055</v>
      </c>
    </row>
    <row r="516" spans="1:5" x14ac:dyDescent="0.25">
      <c r="A516" s="3">
        <v>43051</v>
      </c>
      <c r="B516" s="2">
        <f>Table4[[#This Row],[t0]]+1</f>
        <v>43052</v>
      </c>
      <c r="C516" s="2">
        <f>Table4[[#This Row],[t0]]+2</f>
        <v>43053</v>
      </c>
      <c r="D516" s="2">
        <f>Table4[[#This Row],[t0]]+3</f>
        <v>43054</v>
      </c>
      <c r="E516" s="2">
        <f>Table4[[#This Row],[t0]]+4</f>
        <v>43055</v>
      </c>
    </row>
    <row r="517" spans="1:5" x14ac:dyDescent="0.25">
      <c r="A517" s="4">
        <v>43054</v>
      </c>
      <c r="B517" s="2">
        <f>Table4[[#This Row],[t0]]+1</f>
        <v>43055</v>
      </c>
      <c r="C517" s="2">
        <f>Table4[[#This Row],[t0]]+2</f>
        <v>43056</v>
      </c>
      <c r="D517" s="2">
        <f>Table4[[#This Row],[t0]]+3</f>
        <v>43057</v>
      </c>
      <c r="E517" s="2">
        <f>Table4[[#This Row],[t0]]+4</f>
        <v>43058</v>
      </c>
    </row>
    <row r="518" spans="1:5" x14ac:dyDescent="0.25">
      <c r="A518" s="3">
        <v>43057</v>
      </c>
      <c r="B518" s="2">
        <f>Table4[[#This Row],[t0]]+1</f>
        <v>43058</v>
      </c>
      <c r="C518" s="2">
        <f>Table4[[#This Row],[t0]]+2</f>
        <v>43059</v>
      </c>
      <c r="D518" s="2">
        <f>Table4[[#This Row],[t0]]+3</f>
        <v>43060</v>
      </c>
      <c r="E518" s="2">
        <f>Table4[[#This Row],[t0]]+4</f>
        <v>43061</v>
      </c>
    </row>
    <row r="519" spans="1:5" x14ac:dyDescent="0.25">
      <c r="A519" s="4">
        <v>43084</v>
      </c>
      <c r="B519" s="2">
        <f>Table4[[#This Row],[t0]]+1</f>
        <v>43085</v>
      </c>
      <c r="C519" s="2">
        <f>Table4[[#This Row],[t0]]+2</f>
        <v>43086</v>
      </c>
      <c r="D519" s="2">
        <f>Table4[[#This Row],[t0]]+3</f>
        <v>43087</v>
      </c>
      <c r="E519" s="2">
        <f>Table4[[#This Row],[t0]]+4</f>
        <v>43088</v>
      </c>
    </row>
    <row r="520" spans="1:5" x14ac:dyDescent="0.25">
      <c r="A520" s="3">
        <v>43089</v>
      </c>
      <c r="B520" s="2">
        <f>Table4[[#This Row],[t0]]+1</f>
        <v>43090</v>
      </c>
      <c r="C520" s="2">
        <f>Table4[[#This Row],[t0]]+2</f>
        <v>43091</v>
      </c>
      <c r="D520" s="2">
        <f>Table4[[#This Row],[t0]]+3</f>
        <v>43092</v>
      </c>
      <c r="E520" s="2">
        <f>Table4[[#This Row],[t0]]+4</f>
        <v>43093</v>
      </c>
    </row>
    <row r="521" spans="1:5" x14ac:dyDescent="0.25">
      <c r="A521" s="4">
        <v>43105</v>
      </c>
      <c r="B521" s="2">
        <f>Table4[[#This Row],[t0]]+1</f>
        <v>43106</v>
      </c>
      <c r="C521" s="2">
        <f>Table4[[#This Row],[t0]]+2</f>
        <v>43107</v>
      </c>
      <c r="D521" s="2">
        <f>Table4[[#This Row],[t0]]+3</f>
        <v>43108</v>
      </c>
      <c r="E521" s="2">
        <f>Table4[[#This Row],[t0]]+4</f>
        <v>43109</v>
      </c>
    </row>
    <row r="522" spans="1:5" x14ac:dyDescent="0.25">
      <c r="A522" s="3">
        <v>43113</v>
      </c>
      <c r="B522" s="2">
        <f>Table4[[#This Row],[t0]]+1</f>
        <v>43114</v>
      </c>
      <c r="C522" s="2">
        <f>Table4[[#This Row],[t0]]+2</f>
        <v>43115</v>
      </c>
      <c r="D522" s="2">
        <f>Table4[[#This Row],[t0]]+3</f>
        <v>43116</v>
      </c>
      <c r="E522" s="2">
        <f>Table4[[#This Row],[t0]]+4</f>
        <v>43117</v>
      </c>
    </row>
    <row r="523" spans="1:5" x14ac:dyDescent="0.25">
      <c r="A523" s="4">
        <v>43114</v>
      </c>
      <c r="B523" s="2">
        <f>Table4[[#This Row],[t0]]+1</f>
        <v>43115</v>
      </c>
      <c r="C523" s="2">
        <f>Table4[[#This Row],[t0]]+2</f>
        <v>43116</v>
      </c>
      <c r="D523" s="2">
        <f>Table4[[#This Row],[t0]]+3</f>
        <v>43117</v>
      </c>
      <c r="E523" s="2">
        <f>Table4[[#This Row],[t0]]+4</f>
        <v>43118</v>
      </c>
    </row>
    <row r="524" spans="1:5" x14ac:dyDescent="0.25">
      <c r="A524" s="3">
        <v>43114</v>
      </c>
      <c r="B524" s="2">
        <f>Table4[[#This Row],[t0]]+1</f>
        <v>43115</v>
      </c>
      <c r="C524" s="2">
        <f>Table4[[#This Row],[t0]]+2</f>
        <v>43116</v>
      </c>
      <c r="D524" s="2">
        <f>Table4[[#This Row],[t0]]+3</f>
        <v>43117</v>
      </c>
      <c r="E524" s="2">
        <f>Table4[[#This Row],[t0]]+4</f>
        <v>43118</v>
      </c>
    </row>
    <row r="525" spans="1:5" x14ac:dyDescent="0.25">
      <c r="A525" s="4">
        <v>43123</v>
      </c>
      <c r="B525" s="2">
        <f>Table4[[#This Row],[t0]]+1</f>
        <v>43124</v>
      </c>
      <c r="C525" s="2">
        <f>Table4[[#This Row],[t0]]+2</f>
        <v>43125</v>
      </c>
      <c r="D525" s="2">
        <f>Table4[[#This Row],[t0]]+3</f>
        <v>43126</v>
      </c>
      <c r="E525" s="2">
        <f>Table4[[#This Row],[t0]]+4</f>
        <v>43127</v>
      </c>
    </row>
    <row r="526" spans="1:5" x14ac:dyDescent="0.25">
      <c r="A526" s="3">
        <v>43137</v>
      </c>
      <c r="B526" s="2">
        <f>Table4[[#This Row],[t0]]+1</f>
        <v>43138</v>
      </c>
      <c r="C526" s="2">
        <f>Table4[[#This Row],[t0]]+2</f>
        <v>43139</v>
      </c>
      <c r="D526" s="2">
        <f>Table4[[#This Row],[t0]]+3</f>
        <v>43140</v>
      </c>
      <c r="E526" s="2">
        <f>Table4[[#This Row],[t0]]+4</f>
        <v>43141</v>
      </c>
    </row>
    <row r="527" spans="1:5" x14ac:dyDescent="0.25">
      <c r="A527" s="4">
        <v>43147</v>
      </c>
      <c r="B527" s="2">
        <f>Table4[[#This Row],[t0]]+1</f>
        <v>43148</v>
      </c>
      <c r="C527" s="2">
        <f>Table4[[#This Row],[t0]]+2</f>
        <v>43149</v>
      </c>
      <c r="D527" s="2">
        <f>Table4[[#This Row],[t0]]+3</f>
        <v>43150</v>
      </c>
      <c r="E527" s="2">
        <f>Table4[[#This Row],[t0]]+4</f>
        <v>43151</v>
      </c>
    </row>
    <row r="528" spans="1:5" x14ac:dyDescent="0.25">
      <c r="A528" s="3">
        <v>43157</v>
      </c>
      <c r="B528" s="2">
        <f>Table4[[#This Row],[t0]]+1</f>
        <v>43158</v>
      </c>
      <c r="C528" s="2">
        <f>Table4[[#This Row],[t0]]+2</f>
        <v>43159</v>
      </c>
      <c r="D528" s="2">
        <f>Table4[[#This Row],[t0]]+3</f>
        <v>43160</v>
      </c>
      <c r="E528" s="2">
        <f>Table4[[#This Row],[t0]]+4</f>
        <v>43161</v>
      </c>
    </row>
    <row r="529" spans="1:5" x14ac:dyDescent="0.25">
      <c r="A529" s="4">
        <v>43164</v>
      </c>
      <c r="B529" s="2">
        <f>Table4[[#This Row],[t0]]+1</f>
        <v>43165</v>
      </c>
      <c r="C529" s="2">
        <f>Table4[[#This Row],[t0]]+2</f>
        <v>43166</v>
      </c>
      <c r="D529" s="2">
        <f>Table4[[#This Row],[t0]]+3</f>
        <v>43167</v>
      </c>
      <c r="E529" s="2">
        <f>Table4[[#This Row],[t0]]+4</f>
        <v>43168</v>
      </c>
    </row>
    <row r="530" spans="1:5" x14ac:dyDescent="0.25">
      <c r="A530" s="3">
        <v>43166</v>
      </c>
      <c r="B530" s="2">
        <f>Table4[[#This Row],[t0]]+1</f>
        <v>43167</v>
      </c>
      <c r="C530" s="2">
        <f>Table4[[#This Row],[t0]]+2</f>
        <v>43168</v>
      </c>
      <c r="D530" s="2">
        <f>Table4[[#This Row],[t0]]+3</f>
        <v>43169</v>
      </c>
      <c r="E530" s="2">
        <f>Table4[[#This Row],[t0]]+4</f>
        <v>43170</v>
      </c>
    </row>
    <row r="531" spans="1:5" x14ac:dyDescent="0.25">
      <c r="A531" s="4">
        <v>43223</v>
      </c>
      <c r="B531" s="2">
        <f>Table4[[#This Row],[t0]]+1</f>
        <v>43224</v>
      </c>
      <c r="C531" s="2">
        <f>Table4[[#This Row],[t0]]+2</f>
        <v>43225</v>
      </c>
      <c r="D531" s="2">
        <f>Table4[[#This Row],[t0]]+3</f>
        <v>43226</v>
      </c>
      <c r="E531" s="2">
        <f>Table4[[#This Row],[t0]]+4</f>
        <v>43227</v>
      </c>
    </row>
    <row r="532" spans="1:5" x14ac:dyDescent="0.25">
      <c r="A532" s="3">
        <v>43224</v>
      </c>
      <c r="B532" s="2">
        <f>Table4[[#This Row],[t0]]+1</f>
        <v>43225</v>
      </c>
      <c r="C532" s="2">
        <f>Table4[[#This Row],[t0]]+2</f>
        <v>43226</v>
      </c>
      <c r="D532" s="2">
        <f>Table4[[#This Row],[t0]]+3</f>
        <v>43227</v>
      </c>
      <c r="E532" s="2">
        <f>Table4[[#This Row],[t0]]+4</f>
        <v>43228</v>
      </c>
    </row>
    <row r="533" spans="1:5" x14ac:dyDescent="0.25">
      <c r="A533" s="4">
        <v>43226</v>
      </c>
      <c r="B533" s="2">
        <f>Table4[[#This Row],[t0]]+1</f>
        <v>43227</v>
      </c>
      <c r="C533" s="2">
        <f>Table4[[#This Row],[t0]]+2</f>
        <v>43228</v>
      </c>
      <c r="D533" s="2">
        <f>Table4[[#This Row],[t0]]+3</f>
        <v>43229</v>
      </c>
      <c r="E533" s="2">
        <f>Table4[[#This Row],[t0]]+4</f>
        <v>43230</v>
      </c>
    </row>
    <row r="534" spans="1:5" x14ac:dyDescent="0.25">
      <c r="A534" s="3">
        <v>43248</v>
      </c>
      <c r="B534" s="2">
        <f>Table4[[#This Row],[t0]]+1</f>
        <v>43249</v>
      </c>
      <c r="C534" s="2">
        <f>Table4[[#This Row],[t0]]+2</f>
        <v>43250</v>
      </c>
      <c r="D534" s="2">
        <f>Table4[[#This Row],[t0]]+3</f>
        <v>43251</v>
      </c>
      <c r="E534" s="2">
        <f>Table4[[#This Row],[t0]]+4</f>
        <v>43252</v>
      </c>
    </row>
    <row r="535" spans="1:5" x14ac:dyDescent="0.25">
      <c r="A535" s="4">
        <v>43254</v>
      </c>
      <c r="B535" s="2">
        <f>Table4[[#This Row],[t0]]+1</f>
        <v>43255</v>
      </c>
      <c r="C535" s="2">
        <f>Table4[[#This Row],[t0]]+2</f>
        <v>43256</v>
      </c>
      <c r="D535" s="2">
        <f>Table4[[#This Row],[t0]]+3</f>
        <v>43257</v>
      </c>
      <c r="E535" s="2">
        <f>Table4[[#This Row],[t0]]+4</f>
        <v>43258</v>
      </c>
    </row>
    <row r="536" spans="1:5" x14ac:dyDescent="0.25">
      <c r="A536" s="3">
        <v>43269</v>
      </c>
      <c r="B536" s="2">
        <f>Table4[[#This Row],[t0]]+1</f>
        <v>43270</v>
      </c>
      <c r="C536" s="2">
        <f>Table4[[#This Row],[t0]]+2</f>
        <v>43271</v>
      </c>
      <c r="D536" s="2">
        <f>Table4[[#This Row],[t0]]+3</f>
        <v>43272</v>
      </c>
      <c r="E536" s="2">
        <f>Table4[[#This Row],[t0]]+4</f>
        <v>43273</v>
      </c>
    </row>
    <row r="537" spans="1:5" x14ac:dyDescent="0.25">
      <c r="A537" s="4">
        <v>43303</v>
      </c>
      <c r="B537" s="2">
        <f>Table4[[#This Row],[t0]]+1</f>
        <v>43304</v>
      </c>
      <c r="C537" s="2">
        <f>Table4[[#This Row],[t0]]+2</f>
        <v>43305</v>
      </c>
      <c r="D537" s="2">
        <f>Table4[[#This Row],[t0]]+3</f>
        <v>43306</v>
      </c>
      <c r="E537" s="2">
        <f>Table4[[#This Row],[t0]]+4</f>
        <v>43307</v>
      </c>
    </row>
    <row r="538" spans="1:5" x14ac:dyDescent="0.25">
      <c r="A538" s="3">
        <v>43310</v>
      </c>
      <c r="B538" s="2">
        <f>Table4[[#This Row],[t0]]+1</f>
        <v>43311</v>
      </c>
      <c r="C538" s="2">
        <f>Table4[[#This Row],[t0]]+2</f>
        <v>43312</v>
      </c>
      <c r="D538" s="2">
        <f>Table4[[#This Row],[t0]]+3</f>
        <v>43313</v>
      </c>
      <c r="E538" s="2">
        <f>Table4[[#This Row],[t0]]+4</f>
        <v>43314</v>
      </c>
    </row>
    <row r="539" spans="1:5" x14ac:dyDescent="0.25">
      <c r="A539" s="4">
        <v>43317</v>
      </c>
      <c r="B539" s="2">
        <f>Table4[[#This Row],[t0]]+1</f>
        <v>43318</v>
      </c>
      <c r="C539" s="2">
        <f>Table4[[#This Row],[t0]]+2</f>
        <v>43319</v>
      </c>
      <c r="D539" s="2">
        <f>Table4[[#This Row],[t0]]+3</f>
        <v>43320</v>
      </c>
      <c r="E539" s="2">
        <f>Table4[[#This Row],[t0]]+4</f>
        <v>43321</v>
      </c>
    </row>
    <row r="540" spans="1:5" x14ac:dyDescent="0.25">
      <c r="A540" s="3">
        <v>43325</v>
      </c>
      <c r="B540" s="2">
        <f>Table4[[#This Row],[t0]]+1</f>
        <v>43326</v>
      </c>
      <c r="C540" s="2">
        <f>Table4[[#This Row],[t0]]+2</f>
        <v>43327</v>
      </c>
      <c r="D540" s="2">
        <f>Table4[[#This Row],[t0]]+3</f>
        <v>43328</v>
      </c>
      <c r="E540" s="2">
        <f>Table4[[#This Row],[t0]]+4</f>
        <v>43329</v>
      </c>
    </row>
    <row r="541" spans="1:5" x14ac:dyDescent="0.25">
      <c r="A541" s="4">
        <v>43331</v>
      </c>
      <c r="B541" s="2">
        <f>Table4[[#This Row],[t0]]+1</f>
        <v>43332</v>
      </c>
      <c r="C541" s="2">
        <f>Table4[[#This Row],[t0]]+2</f>
        <v>43333</v>
      </c>
      <c r="D541" s="2">
        <f>Table4[[#This Row],[t0]]+3</f>
        <v>43334</v>
      </c>
      <c r="E541" s="2">
        <f>Table4[[#This Row],[t0]]+4</f>
        <v>43335</v>
      </c>
    </row>
    <row r="542" spans="1:5" x14ac:dyDescent="0.25">
      <c r="A542" s="3">
        <v>43338</v>
      </c>
      <c r="B542" s="2">
        <f>Table4[[#This Row],[t0]]+1</f>
        <v>43339</v>
      </c>
      <c r="C542" s="2">
        <f>Table4[[#This Row],[t0]]+2</f>
        <v>43340</v>
      </c>
      <c r="D542" s="2">
        <f>Table4[[#This Row],[t0]]+3</f>
        <v>43341</v>
      </c>
      <c r="E542" s="2">
        <f>Table4[[#This Row],[t0]]+4</f>
        <v>43342</v>
      </c>
    </row>
    <row r="543" spans="1:5" x14ac:dyDescent="0.25">
      <c r="A543" s="4">
        <v>43349</v>
      </c>
      <c r="B543" s="2">
        <f>Table4[[#This Row],[t0]]+1</f>
        <v>43350</v>
      </c>
      <c r="C543" s="2">
        <f>Table4[[#This Row],[t0]]+2</f>
        <v>43351</v>
      </c>
      <c r="D543" s="2">
        <f>Table4[[#This Row],[t0]]+3</f>
        <v>43352</v>
      </c>
      <c r="E543" s="2">
        <f>Table4[[#This Row],[t0]]+4</f>
        <v>43353</v>
      </c>
    </row>
    <row r="544" spans="1:5" x14ac:dyDescent="0.25">
      <c r="A544" s="3">
        <v>43371</v>
      </c>
      <c r="B544" s="2">
        <f>Table4[[#This Row],[t0]]+1</f>
        <v>43372</v>
      </c>
      <c r="C544" s="2">
        <f>Table4[[#This Row],[t0]]+2</f>
        <v>43373</v>
      </c>
      <c r="D544" s="2">
        <f>Table4[[#This Row],[t0]]+3</f>
        <v>43374</v>
      </c>
      <c r="E544" s="2">
        <f>Table4[[#This Row],[t0]]+4</f>
        <v>43375</v>
      </c>
    </row>
    <row r="545" spans="1:5" x14ac:dyDescent="0.25">
      <c r="A545" s="4">
        <v>43379</v>
      </c>
      <c r="B545" s="2">
        <f>Table4[[#This Row],[t0]]+1</f>
        <v>43380</v>
      </c>
      <c r="C545" s="2">
        <f>Table4[[#This Row],[t0]]+2</f>
        <v>43381</v>
      </c>
      <c r="D545" s="2">
        <f>Table4[[#This Row],[t0]]+3</f>
        <v>43382</v>
      </c>
      <c r="E545" s="2">
        <f>Table4[[#This Row],[t0]]+4</f>
        <v>43383</v>
      </c>
    </row>
    <row r="546" spans="1:5" x14ac:dyDescent="0.25">
      <c r="A546" s="3">
        <v>43429</v>
      </c>
      <c r="B546" s="2">
        <f>Table4[[#This Row],[t0]]+1</f>
        <v>43430</v>
      </c>
      <c r="C546" s="2">
        <f>Table4[[#This Row],[t0]]+2</f>
        <v>43431</v>
      </c>
      <c r="D546" s="2">
        <f>Table4[[#This Row],[t0]]+3</f>
        <v>43432</v>
      </c>
      <c r="E546" s="2">
        <f>Table4[[#This Row],[t0]]+4</f>
        <v>43433</v>
      </c>
    </row>
    <row r="547" spans="1:5" x14ac:dyDescent="0.25">
      <c r="A547" s="4">
        <v>43456</v>
      </c>
      <c r="B547" s="2">
        <f>Table4[[#This Row],[t0]]+1</f>
        <v>43457</v>
      </c>
      <c r="C547" s="2">
        <f>Table4[[#This Row],[t0]]+2</f>
        <v>43458</v>
      </c>
      <c r="D547" s="2">
        <f>Table4[[#This Row],[t0]]+3</f>
        <v>43459</v>
      </c>
      <c r="E547" s="2">
        <f>Table4[[#This Row],[t0]]+4</f>
        <v>43460</v>
      </c>
    </row>
    <row r="548" spans="1:5" x14ac:dyDescent="0.25">
      <c r="A548" s="3">
        <v>43458</v>
      </c>
      <c r="B548" s="2">
        <f>Table4[[#This Row],[t0]]+1</f>
        <v>43459</v>
      </c>
      <c r="C548" s="2">
        <f>Table4[[#This Row],[t0]]+2</f>
        <v>43460</v>
      </c>
      <c r="D548" s="2">
        <f>Table4[[#This Row],[t0]]+3</f>
        <v>43461</v>
      </c>
      <c r="E548" s="2">
        <f>Table4[[#This Row],[t0]]+4</f>
        <v>43462</v>
      </c>
    </row>
    <row r="549" spans="1:5" x14ac:dyDescent="0.25">
      <c r="A549" s="4">
        <v>43484</v>
      </c>
      <c r="B549" s="2">
        <f>Table4[[#This Row],[t0]]+1</f>
        <v>43485</v>
      </c>
      <c r="C549" s="2">
        <f>Table4[[#This Row],[t0]]+2</f>
        <v>43486</v>
      </c>
      <c r="D549" s="2">
        <f>Table4[[#This Row],[t0]]+3</f>
        <v>43487</v>
      </c>
      <c r="E549" s="2">
        <f>Table4[[#This Row],[t0]]+4</f>
        <v>43488</v>
      </c>
    </row>
    <row r="550" spans="1:5" x14ac:dyDescent="0.25">
      <c r="A550" s="3">
        <v>43518</v>
      </c>
      <c r="B550" s="2">
        <f>Table4[[#This Row],[t0]]+1</f>
        <v>43519</v>
      </c>
      <c r="C550" s="2">
        <f>Table4[[#This Row],[t0]]+2</f>
        <v>43520</v>
      </c>
      <c r="D550" s="2">
        <f>Table4[[#This Row],[t0]]+3</f>
        <v>43521</v>
      </c>
      <c r="E550" s="2">
        <f>Table4[[#This Row],[t0]]+4</f>
        <v>43522</v>
      </c>
    </row>
    <row r="551" spans="1:5" x14ac:dyDescent="0.25">
      <c r="A551" s="4">
        <v>43521</v>
      </c>
      <c r="B551" s="2">
        <f>Table4[[#This Row],[t0]]+1</f>
        <v>43522</v>
      </c>
      <c r="C551" s="2">
        <f>Table4[[#This Row],[t0]]+2</f>
        <v>43523</v>
      </c>
      <c r="D551" s="2">
        <f>Table4[[#This Row],[t0]]+3</f>
        <v>43524</v>
      </c>
      <c r="E551" s="2">
        <f>Table4[[#This Row],[t0]]+4</f>
        <v>43525</v>
      </c>
    </row>
    <row r="552" spans="1:5" x14ac:dyDescent="0.25">
      <c r="A552" s="3">
        <v>43524</v>
      </c>
      <c r="B552" s="2">
        <f>Table4[[#This Row],[t0]]+1</f>
        <v>43525</v>
      </c>
      <c r="C552" s="2">
        <f>Table4[[#This Row],[t0]]+2</f>
        <v>43526</v>
      </c>
      <c r="D552" s="2">
        <f>Table4[[#This Row],[t0]]+3</f>
        <v>43527</v>
      </c>
      <c r="E552" s="2">
        <f>Table4[[#This Row],[t0]]+4</f>
        <v>43528</v>
      </c>
    </row>
    <row r="553" spans="1:5" x14ac:dyDescent="0.25">
      <c r="A553" s="4">
        <v>43541</v>
      </c>
      <c r="B553" s="2">
        <f>Table4[[#This Row],[t0]]+1</f>
        <v>43542</v>
      </c>
      <c r="C553" s="2">
        <f>Table4[[#This Row],[t0]]+2</f>
        <v>43543</v>
      </c>
      <c r="D553" s="2">
        <f>Table4[[#This Row],[t0]]+3</f>
        <v>43544</v>
      </c>
      <c r="E553" s="2">
        <f>Table4[[#This Row],[t0]]+4</f>
        <v>43545</v>
      </c>
    </row>
    <row r="554" spans="1:5" x14ac:dyDescent="0.25">
      <c r="A554" s="3">
        <v>43577</v>
      </c>
      <c r="B554" s="2">
        <f>Table4[[#This Row],[t0]]+1</f>
        <v>43578</v>
      </c>
      <c r="C554" s="2">
        <f>Table4[[#This Row],[t0]]+2</f>
        <v>43579</v>
      </c>
      <c r="D554" s="2">
        <f>Table4[[#This Row],[t0]]+3</f>
        <v>43580</v>
      </c>
      <c r="E554" s="2">
        <f>Table4[[#This Row],[t0]]+4</f>
        <v>43581</v>
      </c>
    </row>
    <row r="555" spans="1:5" x14ac:dyDescent="0.25">
      <c r="A555" s="4">
        <v>43599</v>
      </c>
      <c r="B555" s="2">
        <f>Table4[[#This Row],[t0]]+1</f>
        <v>43600</v>
      </c>
      <c r="C555" s="2">
        <f>Table4[[#This Row],[t0]]+2</f>
        <v>43601</v>
      </c>
      <c r="D555" s="2">
        <f>Table4[[#This Row],[t0]]+3</f>
        <v>43602</v>
      </c>
      <c r="E555" s="2">
        <f>Table4[[#This Row],[t0]]+4</f>
        <v>43603</v>
      </c>
    </row>
    <row r="556" spans="1:5" x14ac:dyDescent="0.25">
      <c r="A556" s="3">
        <v>43611</v>
      </c>
      <c r="B556" s="2">
        <f>Table4[[#This Row],[t0]]+1</f>
        <v>43612</v>
      </c>
      <c r="C556" s="2">
        <f>Table4[[#This Row],[t0]]+2</f>
        <v>43613</v>
      </c>
      <c r="D556" s="2">
        <f>Table4[[#This Row],[t0]]+3</f>
        <v>43614</v>
      </c>
      <c r="E556" s="2">
        <f>Table4[[#This Row],[t0]]+4</f>
        <v>43615</v>
      </c>
    </row>
    <row r="557" spans="1:5" x14ac:dyDescent="0.25">
      <c r="A557" s="4">
        <v>43611</v>
      </c>
      <c r="B557" s="2">
        <f>Table4[[#This Row],[t0]]+1</f>
        <v>43612</v>
      </c>
      <c r="C557" s="2">
        <f>Table4[[#This Row],[t0]]+2</f>
        <v>43613</v>
      </c>
      <c r="D557" s="2">
        <f>Table4[[#This Row],[t0]]+3</f>
        <v>43614</v>
      </c>
      <c r="E557" s="2">
        <f>Table4[[#This Row],[t0]]+4</f>
        <v>43615</v>
      </c>
    </row>
    <row r="558" spans="1:5" x14ac:dyDescent="0.25">
      <c r="A558" s="3">
        <v>43615</v>
      </c>
      <c r="B558" s="2">
        <f>Table4[[#This Row],[t0]]+1</f>
        <v>43616</v>
      </c>
      <c r="C558" s="2">
        <f>Table4[[#This Row],[t0]]+2</f>
        <v>43617</v>
      </c>
      <c r="D558" s="2">
        <f>Table4[[#This Row],[t0]]+3</f>
        <v>43618</v>
      </c>
      <c r="E558" s="2">
        <f>Table4[[#This Row],[t0]]+4</f>
        <v>43619</v>
      </c>
    </row>
    <row r="559" spans="1:5" x14ac:dyDescent="0.25">
      <c r="A559" s="4">
        <v>43617</v>
      </c>
      <c r="B559" s="2">
        <f>Table4[[#This Row],[t0]]+1</f>
        <v>43618</v>
      </c>
      <c r="C559" s="2">
        <f>Table4[[#This Row],[t0]]+2</f>
        <v>43619</v>
      </c>
      <c r="D559" s="2">
        <f>Table4[[#This Row],[t0]]+3</f>
        <v>43620</v>
      </c>
      <c r="E559" s="2">
        <f>Table4[[#This Row],[t0]]+4</f>
        <v>43621</v>
      </c>
    </row>
    <row r="560" spans="1:5" x14ac:dyDescent="0.25">
      <c r="A560" s="3">
        <v>43633</v>
      </c>
      <c r="B560" s="2">
        <f>Table4[[#This Row],[t0]]+1</f>
        <v>43634</v>
      </c>
      <c r="C560" s="2">
        <f>Table4[[#This Row],[t0]]+2</f>
        <v>43635</v>
      </c>
      <c r="D560" s="2">
        <f>Table4[[#This Row],[t0]]+3</f>
        <v>43636</v>
      </c>
      <c r="E560" s="2">
        <f>Table4[[#This Row],[t0]]+4</f>
        <v>43637</v>
      </c>
    </row>
    <row r="561" spans="1:5" x14ac:dyDescent="0.25">
      <c r="A561" s="4">
        <v>43634</v>
      </c>
      <c r="B561" s="2">
        <f>Table4[[#This Row],[t0]]+1</f>
        <v>43635</v>
      </c>
      <c r="C561" s="2">
        <f>Table4[[#This Row],[t0]]+2</f>
        <v>43636</v>
      </c>
      <c r="D561" s="2">
        <f>Table4[[#This Row],[t0]]+3</f>
        <v>43637</v>
      </c>
      <c r="E561" s="2">
        <f>Table4[[#This Row],[t0]]+4</f>
        <v>43638</v>
      </c>
    </row>
    <row r="562" spans="1:5" x14ac:dyDescent="0.25">
      <c r="A562" s="3">
        <v>43644</v>
      </c>
      <c r="B562" s="2">
        <f>Table4[[#This Row],[t0]]+1</f>
        <v>43645</v>
      </c>
      <c r="C562" s="2">
        <f>Table4[[#This Row],[t0]]+2</f>
        <v>43646</v>
      </c>
      <c r="D562" s="2">
        <f>Table4[[#This Row],[t0]]+3</f>
        <v>43647</v>
      </c>
      <c r="E562" s="2">
        <f>Table4[[#This Row],[t0]]+4</f>
        <v>43648</v>
      </c>
    </row>
    <row r="563" spans="1:5" x14ac:dyDescent="0.25">
      <c r="A563" s="4">
        <v>43651</v>
      </c>
      <c r="B563" s="2">
        <f>Table4[[#This Row],[t0]]+1</f>
        <v>43652</v>
      </c>
      <c r="C563" s="2">
        <f>Table4[[#This Row],[t0]]+2</f>
        <v>43653</v>
      </c>
      <c r="D563" s="2">
        <f>Table4[[#This Row],[t0]]+3</f>
        <v>43654</v>
      </c>
      <c r="E563" s="2">
        <f>Table4[[#This Row],[t0]]+4</f>
        <v>43655</v>
      </c>
    </row>
    <row r="564" spans="1:5" x14ac:dyDescent="0.25">
      <c r="A564" s="3">
        <v>43654</v>
      </c>
      <c r="B564" s="2">
        <f>Table4[[#This Row],[t0]]+1</f>
        <v>43655</v>
      </c>
      <c r="C564" s="2">
        <f>Table4[[#This Row],[t0]]+2</f>
        <v>43656</v>
      </c>
      <c r="D564" s="2">
        <f>Table4[[#This Row],[t0]]+3</f>
        <v>43657</v>
      </c>
      <c r="E564" s="2">
        <f>Table4[[#This Row],[t0]]+4</f>
        <v>43658</v>
      </c>
    </row>
    <row r="565" spans="1:5" x14ac:dyDescent="0.25">
      <c r="A565" s="4">
        <v>43659</v>
      </c>
      <c r="B565" s="2">
        <f>Table4[[#This Row],[t0]]+1</f>
        <v>43660</v>
      </c>
      <c r="C565" s="2">
        <f>Table4[[#This Row],[t0]]+2</f>
        <v>43661</v>
      </c>
      <c r="D565" s="2">
        <f>Table4[[#This Row],[t0]]+3</f>
        <v>43662</v>
      </c>
      <c r="E565" s="2">
        <f>Table4[[#This Row],[t0]]+4</f>
        <v>43663</v>
      </c>
    </row>
    <row r="566" spans="1:5" x14ac:dyDescent="0.25">
      <c r="A566" s="3">
        <v>43660</v>
      </c>
      <c r="B566" s="2">
        <f>Table4[[#This Row],[t0]]+1</f>
        <v>43661</v>
      </c>
      <c r="C566" s="2">
        <f>Table4[[#This Row],[t0]]+2</f>
        <v>43662</v>
      </c>
      <c r="D566" s="2">
        <f>Table4[[#This Row],[t0]]+3</f>
        <v>43663</v>
      </c>
      <c r="E566" s="2">
        <f>Table4[[#This Row],[t0]]+4</f>
        <v>43664</v>
      </c>
    </row>
    <row r="567" spans="1:5" x14ac:dyDescent="0.25">
      <c r="A567" s="4">
        <v>43665</v>
      </c>
      <c r="B567" s="2">
        <f>Table4[[#This Row],[t0]]+1</f>
        <v>43666</v>
      </c>
      <c r="C567" s="2">
        <f>Table4[[#This Row],[t0]]+2</f>
        <v>43667</v>
      </c>
      <c r="D567" s="2">
        <f>Table4[[#This Row],[t0]]+3</f>
        <v>43668</v>
      </c>
      <c r="E567" s="2">
        <f>Table4[[#This Row],[t0]]+4</f>
        <v>43669</v>
      </c>
    </row>
    <row r="568" spans="1:5" x14ac:dyDescent="0.25">
      <c r="A568" s="3">
        <v>43665</v>
      </c>
      <c r="B568" s="2">
        <f>Table4[[#This Row],[t0]]+1</f>
        <v>43666</v>
      </c>
      <c r="C568" s="2">
        <f>Table4[[#This Row],[t0]]+2</f>
        <v>43667</v>
      </c>
      <c r="D568" s="2">
        <f>Table4[[#This Row],[t0]]+3</f>
        <v>43668</v>
      </c>
      <c r="E568" s="2">
        <f>Table4[[#This Row],[t0]]+4</f>
        <v>43669</v>
      </c>
    </row>
    <row r="569" spans="1:5" x14ac:dyDescent="0.25">
      <c r="A569" s="4">
        <v>43673</v>
      </c>
      <c r="B569" s="2">
        <f>Table4[[#This Row],[t0]]+1</f>
        <v>43674</v>
      </c>
      <c r="C569" s="2">
        <f>Table4[[#This Row],[t0]]+2</f>
        <v>43675</v>
      </c>
      <c r="D569" s="2">
        <f>Table4[[#This Row],[t0]]+3</f>
        <v>43676</v>
      </c>
      <c r="E569" s="2">
        <f>Table4[[#This Row],[t0]]+4</f>
        <v>43677</v>
      </c>
    </row>
    <row r="570" spans="1:5" x14ac:dyDescent="0.25">
      <c r="A570" s="3">
        <v>43679</v>
      </c>
      <c r="B570" s="2">
        <f>Table4[[#This Row],[t0]]+1</f>
        <v>43680</v>
      </c>
      <c r="C570" s="2">
        <f>Table4[[#This Row],[t0]]+2</f>
        <v>43681</v>
      </c>
      <c r="D570" s="2">
        <f>Table4[[#This Row],[t0]]+3</f>
        <v>43682</v>
      </c>
      <c r="E570" s="2">
        <f>Table4[[#This Row],[t0]]+4</f>
        <v>43683</v>
      </c>
    </row>
    <row r="571" spans="1:5" x14ac:dyDescent="0.25">
      <c r="A571" s="4">
        <v>43716</v>
      </c>
      <c r="B571" s="2">
        <f>Table4[[#This Row],[t0]]+1</f>
        <v>43717</v>
      </c>
      <c r="C571" s="2">
        <f>Table4[[#This Row],[t0]]+2</f>
        <v>43718</v>
      </c>
      <c r="D571" s="2">
        <f>Table4[[#This Row],[t0]]+3</f>
        <v>43719</v>
      </c>
      <c r="E571" s="2">
        <f>Table4[[#This Row],[t0]]+4</f>
        <v>43720</v>
      </c>
    </row>
    <row r="572" spans="1:5" x14ac:dyDescent="0.25">
      <c r="A572" s="3">
        <v>43729</v>
      </c>
      <c r="B572" s="2">
        <f>Table4[[#This Row],[t0]]+1</f>
        <v>43730</v>
      </c>
      <c r="C572" s="2">
        <f>Table4[[#This Row],[t0]]+2</f>
        <v>43731</v>
      </c>
      <c r="D572" s="2">
        <f>Table4[[#This Row],[t0]]+3</f>
        <v>43732</v>
      </c>
      <c r="E572" s="2">
        <f>Table4[[#This Row],[t0]]+4</f>
        <v>43733</v>
      </c>
    </row>
    <row r="573" spans="1:5" x14ac:dyDescent="0.25">
      <c r="A573" s="4">
        <v>43732</v>
      </c>
      <c r="B573" s="2">
        <f>Table4[[#This Row],[t0]]+1</f>
        <v>43733</v>
      </c>
      <c r="C573" s="2">
        <f>Table4[[#This Row],[t0]]+2</f>
        <v>43734</v>
      </c>
      <c r="D573" s="2">
        <f>Table4[[#This Row],[t0]]+3</f>
        <v>43735</v>
      </c>
      <c r="E573" s="2">
        <f>Table4[[#This Row],[t0]]+4</f>
        <v>43736</v>
      </c>
    </row>
    <row r="574" spans="1:5" x14ac:dyDescent="0.25">
      <c r="A574" s="3">
        <v>43734</v>
      </c>
      <c r="B574" s="2">
        <f>Table4[[#This Row],[t0]]+1</f>
        <v>43735</v>
      </c>
      <c r="C574" s="2">
        <f>Table4[[#This Row],[t0]]+2</f>
        <v>43736</v>
      </c>
      <c r="D574" s="2">
        <f>Table4[[#This Row],[t0]]+3</f>
        <v>43737</v>
      </c>
      <c r="E574" s="2">
        <f>Table4[[#This Row],[t0]]+4</f>
        <v>43738</v>
      </c>
    </row>
    <row r="575" spans="1:5" x14ac:dyDescent="0.25">
      <c r="A575" s="4">
        <v>43734</v>
      </c>
      <c r="B575" s="2">
        <f>Table4[[#This Row],[t0]]+1</f>
        <v>43735</v>
      </c>
      <c r="C575" s="2">
        <f>Table4[[#This Row],[t0]]+2</f>
        <v>43736</v>
      </c>
      <c r="D575" s="2">
        <f>Table4[[#This Row],[t0]]+3</f>
        <v>43737</v>
      </c>
      <c r="E575" s="2">
        <f>Table4[[#This Row],[t0]]+4</f>
        <v>43738</v>
      </c>
    </row>
    <row r="576" spans="1:5" x14ac:dyDescent="0.25">
      <c r="A576" s="3">
        <v>43754</v>
      </c>
      <c r="B576" s="2">
        <f>Table4[[#This Row],[t0]]+1</f>
        <v>43755</v>
      </c>
      <c r="C576" s="2">
        <f>Table4[[#This Row],[t0]]+2</f>
        <v>43756</v>
      </c>
      <c r="D576" s="2">
        <f>Table4[[#This Row],[t0]]+3</f>
        <v>43757</v>
      </c>
      <c r="E576" s="2">
        <f>Table4[[#This Row],[t0]]+4</f>
        <v>43758</v>
      </c>
    </row>
    <row r="577" spans="1:5" x14ac:dyDescent="0.25">
      <c r="A577" s="4">
        <v>43767</v>
      </c>
      <c r="B577" s="2">
        <f>Table4[[#This Row],[t0]]+1</f>
        <v>43768</v>
      </c>
      <c r="C577" s="2">
        <f>Table4[[#This Row],[t0]]+2</f>
        <v>43769</v>
      </c>
      <c r="D577" s="2">
        <f>Table4[[#This Row],[t0]]+3</f>
        <v>43770</v>
      </c>
      <c r="E577" s="2">
        <f>Table4[[#This Row],[t0]]+4</f>
        <v>43771</v>
      </c>
    </row>
    <row r="578" spans="1:5" x14ac:dyDescent="0.25">
      <c r="A578" s="3">
        <v>43769</v>
      </c>
      <c r="B578" s="2">
        <f>Table4[[#This Row],[t0]]+1</f>
        <v>43770</v>
      </c>
      <c r="C578" s="2">
        <f>Table4[[#This Row],[t0]]+2</f>
        <v>43771</v>
      </c>
      <c r="D578" s="2">
        <f>Table4[[#This Row],[t0]]+3</f>
        <v>43772</v>
      </c>
      <c r="E578" s="2">
        <f>Table4[[#This Row],[t0]]+4</f>
        <v>43773</v>
      </c>
    </row>
    <row r="579" spans="1:5" x14ac:dyDescent="0.25">
      <c r="A579" s="4">
        <v>43777</v>
      </c>
      <c r="B579" s="2">
        <f>Table4[[#This Row],[t0]]+1</f>
        <v>43778</v>
      </c>
      <c r="C579" s="2">
        <f>Table4[[#This Row],[t0]]+2</f>
        <v>43779</v>
      </c>
      <c r="D579" s="2">
        <f>Table4[[#This Row],[t0]]+3</f>
        <v>43780</v>
      </c>
      <c r="E579" s="2">
        <f>Table4[[#This Row],[t0]]+4</f>
        <v>43781</v>
      </c>
    </row>
    <row r="580" spans="1:5" x14ac:dyDescent="0.25">
      <c r="A580" s="3">
        <v>43780</v>
      </c>
      <c r="B580" s="2">
        <f>Table4[[#This Row],[t0]]+1</f>
        <v>43781</v>
      </c>
      <c r="C580" s="2">
        <f>Table4[[#This Row],[t0]]+2</f>
        <v>43782</v>
      </c>
      <c r="D580" s="2">
        <f>Table4[[#This Row],[t0]]+3</f>
        <v>43783</v>
      </c>
      <c r="E580" s="2">
        <f>Table4[[#This Row],[t0]]+4</f>
        <v>43784</v>
      </c>
    </row>
    <row r="581" spans="1:5" x14ac:dyDescent="0.25">
      <c r="A581" s="4">
        <v>43795</v>
      </c>
      <c r="B581" s="2">
        <f>Table4[[#This Row],[t0]]+1</f>
        <v>43796</v>
      </c>
      <c r="C581" s="2">
        <f>Table4[[#This Row],[t0]]+2</f>
        <v>43797</v>
      </c>
      <c r="D581" s="2">
        <f>Table4[[#This Row],[t0]]+3</f>
        <v>43798</v>
      </c>
      <c r="E581" s="2">
        <f>Table4[[#This Row],[t0]]+4</f>
        <v>43799</v>
      </c>
    </row>
    <row r="582" spans="1:5" x14ac:dyDescent="0.25">
      <c r="A582" s="3">
        <v>43808</v>
      </c>
      <c r="B582" s="2">
        <f>Table4[[#This Row],[t0]]+1</f>
        <v>43809</v>
      </c>
      <c r="C582" s="2">
        <f>Table4[[#This Row],[t0]]+2</f>
        <v>43810</v>
      </c>
      <c r="D582" s="2">
        <f>Table4[[#This Row],[t0]]+3</f>
        <v>43811</v>
      </c>
      <c r="E582" s="2">
        <f>Table4[[#This Row],[t0]]+4</f>
        <v>43812</v>
      </c>
    </row>
    <row r="583" spans="1:5" x14ac:dyDescent="0.25">
      <c r="A583" s="4">
        <v>43814</v>
      </c>
      <c r="B583" s="2">
        <f>Table4[[#This Row],[t0]]+1</f>
        <v>43815</v>
      </c>
      <c r="C583" s="2">
        <f>Table4[[#This Row],[t0]]+2</f>
        <v>43816</v>
      </c>
      <c r="D583" s="2">
        <f>Table4[[#This Row],[t0]]+3</f>
        <v>43817</v>
      </c>
      <c r="E583" s="2">
        <f>Table4[[#This Row],[t0]]+4</f>
        <v>43818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5A0CD-EB20-4D68-ACEA-6B7511DF5A5A}">
  <dimension ref="A1:I442"/>
  <sheetViews>
    <sheetView topLeftCell="A424" workbookViewId="0">
      <selection activeCell="B444" sqref="B444"/>
    </sheetView>
  </sheetViews>
  <sheetFormatPr defaultRowHeight="15" x14ac:dyDescent="0.25"/>
  <cols>
    <col min="1" max="5" width="10.7109375" bestFit="1" customWidth="1"/>
    <col min="9" max="9" width="10.7109375" bestFit="1" customWidth="1"/>
  </cols>
  <sheetData>
    <row r="1" spans="1:9" x14ac:dyDescent="0.25">
      <c r="A1" t="s">
        <v>26875</v>
      </c>
      <c r="B1" t="s">
        <v>26876</v>
      </c>
      <c r="C1" t="s">
        <v>26877</v>
      </c>
      <c r="D1" t="s">
        <v>26878</v>
      </c>
      <c r="E1" t="s">
        <v>26879</v>
      </c>
    </row>
    <row r="2" spans="1:9" x14ac:dyDescent="0.25">
      <c r="A2" s="3">
        <v>36950</v>
      </c>
      <c r="B2" s="2">
        <f>Table5[[#This Row],[t0]]+1</f>
        <v>36951</v>
      </c>
      <c r="C2" s="2">
        <f>Table5[[#This Row],[t0]]+2</f>
        <v>36952</v>
      </c>
      <c r="D2" s="2">
        <f>Table5[[#This Row],[t0]]+3</f>
        <v>36953</v>
      </c>
      <c r="E2" s="2">
        <f>Table5[[#This Row],[t0]]+4</f>
        <v>36954</v>
      </c>
      <c r="I2" s="5"/>
    </row>
    <row r="3" spans="1:9" x14ac:dyDescent="0.25">
      <c r="A3" s="4">
        <v>36950</v>
      </c>
      <c r="B3" s="2">
        <f>Table5[[#This Row],[t0]]+1</f>
        <v>36951</v>
      </c>
      <c r="C3" s="2">
        <f>Table5[[#This Row],[t0]]+2</f>
        <v>36952</v>
      </c>
      <c r="D3" s="2">
        <f>Table5[[#This Row],[t0]]+3</f>
        <v>36953</v>
      </c>
      <c r="E3" s="2">
        <f>Table5[[#This Row],[t0]]+4</f>
        <v>36954</v>
      </c>
    </row>
    <row r="4" spans="1:9" x14ac:dyDescent="0.25">
      <c r="A4" s="3">
        <v>36981</v>
      </c>
      <c r="B4" s="2">
        <f>Table5[[#This Row],[t0]]+1</f>
        <v>36982</v>
      </c>
      <c r="C4" s="2">
        <f>Table5[[#This Row],[t0]]+2</f>
        <v>36983</v>
      </c>
      <c r="D4" s="2">
        <f>Table5[[#This Row],[t0]]+3</f>
        <v>36984</v>
      </c>
      <c r="E4" s="2">
        <f>Table5[[#This Row],[t0]]+4</f>
        <v>36985</v>
      </c>
    </row>
    <row r="5" spans="1:9" x14ac:dyDescent="0.25">
      <c r="A5" s="4">
        <v>36981</v>
      </c>
      <c r="B5" s="2">
        <f>Table5[[#This Row],[t0]]+1</f>
        <v>36982</v>
      </c>
      <c r="C5" s="2">
        <f>Table5[[#This Row],[t0]]+2</f>
        <v>36983</v>
      </c>
      <c r="D5" s="2">
        <f>Table5[[#This Row],[t0]]+3</f>
        <v>36984</v>
      </c>
      <c r="E5" s="2">
        <f>Table5[[#This Row],[t0]]+4</f>
        <v>36985</v>
      </c>
    </row>
    <row r="6" spans="1:9" x14ac:dyDescent="0.25">
      <c r="A6" s="3">
        <v>36981</v>
      </c>
      <c r="B6" s="2">
        <f>Table5[[#This Row],[t0]]+1</f>
        <v>36982</v>
      </c>
      <c r="C6" s="2">
        <f>Table5[[#This Row],[t0]]+2</f>
        <v>36983</v>
      </c>
      <c r="D6" s="2">
        <f>Table5[[#This Row],[t0]]+3</f>
        <v>36984</v>
      </c>
      <c r="E6" s="2">
        <f>Table5[[#This Row],[t0]]+4</f>
        <v>36985</v>
      </c>
    </row>
    <row r="7" spans="1:9" x14ac:dyDescent="0.25">
      <c r="A7" s="4">
        <v>36981</v>
      </c>
      <c r="B7" s="2">
        <f>Table5[[#This Row],[t0]]+1</f>
        <v>36982</v>
      </c>
      <c r="C7" s="2">
        <f>Table5[[#This Row],[t0]]+2</f>
        <v>36983</v>
      </c>
      <c r="D7" s="2">
        <f>Table5[[#This Row],[t0]]+3</f>
        <v>36984</v>
      </c>
      <c r="E7" s="2">
        <f>Table5[[#This Row],[t0]]+4</f>
        <v>36985</v>
      </c>
    </row>
    <row r="8" spans="1:9" x14ac:dyDescent="0.25">
      <c r="A8" s="3">
        <v>36981</v>
      </c>
      <c r="B8" s="2">
        <f>Table5[[#This Row],[t0]]+1</f>
        <v>36982</v>
      </c>
      <c r="C8" s="2">
        <f>Table5[[#This Row],[t0]]+2</f>
        <v>36983</v>
      </c>
      <c r="D8" s="2">
        <f>Table5[[#This Row],[t0]]+3</f>
        <v>36984</v>
      </c>
      <c r="E8" s="2">
        <f>Table5[[#This Row],[t0]]+4</f>
        <v>36985</v>
      </c>
    </row>
    <row r="9" spans="1:9" x14ac:dyDescent="0.25">
      <c r="A9" s="4">
        <v>37011</v>
      </c>
      <c r="B9" s="2">
        <f>Table5[[#This Row],[t0]]+1</f>
        <v>37012</v>
      </c>
      <c r="C9" s="2">
        <f>Table5[[#This Row],[t0]]+2</f>
        <v>37013</v>
      </c>
      <c r="D9" s="2">
        <f>Table5[[#This Row],[t0]]+3</f>
        <v>37014</v>
      </c>
      <c r="E9" s="2">
        <f>Table5[[#This Row],[t0]]+4</f>
        <v>37015</v>
      </c>
    </row>
    <row r="10" spans="1:9" x14ac:dyDescent="0.25">
      <c r="A10" s="3">
        <v>37011</v>
      </c>
      <c r="B10" s="2">
        <f>Table5[[#This Row],[t0]]+1</f>
        <v>37012</v>
      </c>
      <c r="C10" s="2">
        <f>Table5[[#This Row],[t0]]+2</f>
        <v>37013</v>
      </c>
      <c r="D10" s="2">
        <f>Table5[[#This Row],[t0]]+3</f>
        <v>37014</v>
      </c>
      <c r="E10" s="2">
        <f>Table5[[#This Row],[t0]]+4</f>
        <v>37015</v>
      </c>
    </row>
    <row r="11" spans="1:9" x14ac:dyDescent="0.25">
      <c r="A11" s="4">
        <v>37039</v>
      </c>
      <c r="B11" s="2">
        <f>Table5[[#This Row],[t0]]+1</f>
        <v>37040</v>
      </c>
      <c r="C11" s="2">
        <f>Table5[[#This Row],[t0]]+2</f>
        <v>37041</v>
      </c>
      <c r="D11" s="2">
        <f>Table5[[#This Row],[t0]]+3</f>
        <v>37042</v>
      </c>
      <c r="E11" s="2">
        <f>Table5[[#This Row],[t0]]+4</f>
        <v>37043</v>
      </c>
    </row>
    <row r="12" spans="1:9" x14ac:dyDescent="0.25">
      <c r="A12" s="3">
        <v>37042</v>
      </c>
      <c r="B12" s="2">
        <f>Table5[[#This Row],[t0]]+1</f>
        <v>37043</v>
      </c>
      <c r="C12" s="2">
        <f>Table5[[#This Row],[t0]]+2</f>
        <v>37044</v>
      </c>
      <c r="D12" s="2">
        <f>Table5[[#This Row],[t0]]+3</f>
        <v>37045</v>
      </c>
      <c r="E12" s="2">
        <f>Table5[[#This Row],[t0]]+4</f>
        <v>37046</v>
      </c>
    </row>
    <row r="13" spans="1:9" x14ac:dyDescent="0.25">
      <c r="A13" s="4">
        <v>37042</v>
      </c>
      <c r="B13" s="2">
        <f>Table5[[#This Row],[t0]]+1</f>
        <v>37043</v>
      </c>
      <c r="C13" s="2">
        <f>Table5[[#This Row],[t0]]+2</f>
        <v>37044</v>
      </c>
      <c r="D13" s="2">
        <f>Table5[[#This Row],[t0]]+3</f>
        <v>37045</v>
      </c>
      <c r="E13" s="2">
        <f>Table5[[#This Row],[t0]]+4</f>
        <v>37046</v>
      </c>
    </row>
    <row r="14" spans="1:9" x14ac:dyDescent="0.25">
      <c r="A14" s="3">
        <v>37072</v>
      </c>
      <c r="B14" s="2">
        <f>Table5[[#This Row],[t0]]+1</f>
        <v>37073</v>
      </c>
      <c r="C14" s="2">
        <f>Table5[[#This Row],[t0]]+2</f>
        <v>37074</v>
      </c>
      <c r="D14" s="2">
        <f>Table5[[#This Row],[t0]]+3</f>
        <v>37075</v>
      </c>
      <c r="E14" s="2">
        <f>Table5[[#This Row],[t0]]+4</f>
        <v>37076</v>
      </c>
    </row>
    <row r="15" spans="1:9" x14ac:dyDescent="0.25">
      <c r="A15" s="4">
        <v>37103</v>
      </c>
      <c r="B15" s="2">
        <f>Table5[[#This Row],[t0]]+1</f>
        <v>37104</v>
      </c>
      <c r="C15" s="2">
        <f>Table5[[#This Row],[t0]]+2</f>
        <v>37105</v>
      </c>
      <c r="D15" s="2">
        <f>Table5[[#This Row],[t0]]+3</f>
        <v>37106</v>
      </c>
      <c r="E15" s="2">
        <f>Table5[[#This Row],[t0]]+4</f>
        <v>37107</v>
      </c>
    </row>
    <row r="16" spans="1:9" x14ac:dyDescent="0.25">
      <c r="A16" s="3">
        <v>37103</v>
      </c>
      <c r="B16" s="2">
        <f>Table5[[#This Row],[t0]]+1</f>
        <v>37104</v>
      </c>
      <c r="C16" s="2">
        <f>Table5[[#This Row],[t0]]+2</f>
        <v>37105</v>
      </c>
      <c r="D16" s="2">
        <f>Table5[[#This Row],[t0]]+3</f>
        <v>37106</v>
      </c>
      <c r="E16" s="2">
        <f>Table5[[#This Row],[t0]]+4</f>
        <v>37107</v>
      </c>
    </row>
    <row r="17" spans="1:5" x14ac:dyDescent="0.25">
      <c r="A17" s="4">
        <v>37103</v>
      </c>
      <c r="B17" s="2">
        <f>Table5[[#This Row],[t0]]+1</f>
        <v>37104</v>
      </c>
      <c r="C17" s="2">
        <f>Table5[[#This Row],[t0]]+2</f>
        <v>37105</v>
      </c>
      <c r="D17" s="2">
        <f>Table5[[#This Row],[t0]]+3</f>
        <v>37106</v>
      </c>
      <c r="E17" s="2">
        <f>Table5[[#This Row],[t0]]+4</f>
        <v>37107</v>
      </c>
    </row>
    <row r="18" spans="1:5" x14ac:dyDescent="0.25">
      <c r="A18" s="3">
        <v>37103</v>
      </c>
      <c r="B18" s="2">
        <f>Table5[[#This Row],[t0]]+1</f>
        <v>37104</v>
      </c>
      <c r="C18" s="2">
        <f>Table5[[#This Row],[t0]]+2</f>
        <v>37105</v>
      </c>
      <c r="D18" s="2">
        <f>Table5[[#This Row],[t0]]+3</f>
        <v>37106</v>
      </c>
      <c r="E18" s="2">
        <f>Table5[[#This Row],[t0]]+4</f>
        <v>37107</v>
      </c>
    </row>
    <row r="19" spans="1:5" x14ac:dyDescent="0.25">
      <c r="A19" s="4">
        <v>37103</v>
      </c>
      <c r="B19" s="2">
        <f>Table5[[#This Row],[t0]]+1</f>
        <v>37104</v>
      </c>
      <c r="C19" s="2">
        <f>Table5[[#This Row],[t0]]+2</f>
        <v>37105</v>
      </c>
      <c r="D19" s="2">
        <f>Table5[[#This Row],[t0]]+3</f>
        <v>37106</v>
      </c>
      <c r="E19" s="2">
        <f>Table5[[#This Row],[t0]]+4</f>
        <v>37107</v>
      </c>
    </row>
    <row r="20" spans="1:5" x14ac:dyDescent="0.25">
      <c r="A20" s="3">
        <v>37134</v>
      </c>
      <c r="B20" s="2">
        <f>Table5[[#This Row],[t0]]+1</f>
        <v>37135</v>
      </c>
      <c r="C20" s="2">
        <f>Table5[[#This Row],[t0]]+2</f>
        <v>37136</v>
      </c>
      <c r="D20" s="2">
        <f>Table5[[#This Row],[t0]]+3</f>
        <v>37137</v>
      </c>
      <c r="E20" s="2">
        <f>Table5[[#This Row],[t0]]+4</f>
        <v>37138</v>
      </c>
    </row>
    <row r="21" spans="1:5" x14ac:dyDescent="0.25">
      <c r="A21" s="4">
        <v>37134</v>
      </c>
      <c r="B21" s="2">
        <f>Table5[[#This Row],[t0]]+1</f>
        <v>37135</v>
      </c>
      <c r="C21" s="2">
        <f>Table5[[#This Row],[t0]]+2</f>
        <v>37136</v>
      </c>
      <c r="D21" s="2">
        <f>Table5[[#This Row],[t0]]+3</f>
        <v>37137</v>
      </c>
      <c r="E21" s="2">
        <f>Table5[[#This Row],[t0]]+4</f>
        <v>37138</v>
      </c>
    </row>
    <row r="22" spans="1:5" x14ac:dyDescent="0.25">
      <c r="A22" s="3">
        <v>37134</v>
      </c>
      <c r="B22" s="2">
        <f>Table5[[#This Row],[t0]]+1</f>
        <v>37135</v>
      </c>
      <c r="C22" s="2">
        <f>Table5[[#This Row],[t0]]+2</f>
        <v>37136</v>
      </c>
      <c r="D22" s="2">
        <f>Table5[[#This Row],[t0]]+3</f>
        <v>37137</v>
      </c>
      <c r="E22" s="2">
        <f>Table5[[#This Row],[t0]]+4</f>
        <v>37138</v>
      </c>
    </row>
    <row r="23" spans="1:5" x14ac:dyDescent="0.25">
      <c r="A23" s="4">
        <v>37134</v>
      </c>
      <c r="B23" s="2">
        <f>Table5[[#This Row],[t0]]+1</f>
        <v>37135</v>
      </c>
      <c r="C23" s="2">
        <f>Table5[[#This Row],[t0]]+2</f>
        <v>37136</v>
      </c>
      <c r="D23" s="2">
        <f>Table5[[#This Row],[t0]]+3</f>
        <v>37137</v>
      </c>
      <c r="E23" s="2">
        <f>Table5[[#This Row],[t0]]+4</f>
        <v>37138</v>
      </c>
    </row>
    <row r="24" spans="1:5" x14ac:dyDescent="0.25">
      <c r="A24" s="3">
        <v>37138</v>
      </c>
      <c r="B24" s="2">
        <f>Table5[[#This Row],[t0]]+1</f>
        <v>37139</v>
      </c>
      <c r="C24" s="2">
        <f>Table5[[#This Row],[t0]]+2</f>
        <v>37140</v>
      </c>
      <c r="D24" s="2">
        <f>Table5[[#This Row],[t0]]+3</f>
        <v>37141</v>
      </c>
      <c r="E24" s="2">
        <f>Table5[[#This Row],[t0]]+4</f>
        <v>37142</v>
      </c>
    </row>
    <row r="25" spans="1:5" x14ac:dyDescent="0.25">
      <c r="A25" s="4">
        <v>37140</v>
      </c>
      <c r="B25" s="2">
        <f>Table5[[#This Row],[t0]]+1</f>
        <v>37141</v>
      </c>
      <c r="C25" s="2">
        <f>Table5[[#This Row],[t0]]+2</f>
        <v>37142</v>
      </c>
      <c r="D25" s="2">
        <f>Table5[[#This Row],[t0]]+3</f>
        <v>37143</v>
      </c>
      <c r="E25" s="2">
        <f>Table5[[#This Row],[t0]]+4</f>
        <v>37144</v>
      </c>
    </row>
    <row r="26" spans="1:5" x14ac:dyDescent="0.25">
      <c r="A26" s="3">
        <v>37164</v>
      </c>
      <c r="B26" s="2">
        <f>Table5[[#This Row],[t0]]+1</f>
        <v>37165</v>
      </c>
      <c r="C26" s="2">
        <f>Table5[[#This Row],[t0]]+2</f>
        <v>37166</v>
      </c>
      <c r="D26" s="2">
        <f>Table5[[#This Row],[t0]]+3</f>
        <v>37167</v>
      </c>
      <c r="E26" s="2">
        <f>Table5[[#This Row],[t0]]+4</f>
        <v>37168</v>
      </c>
    </row>
    <row r="27" spans="1:5" x14ac:dyDescent="0.25">
      <c r="A27" s="4">
        <v>37165</v>
      </c>
      <c r="B27" s="2">
        <f>Table5[[#This Row],[t0]]+1</f>
        <v>37166</v>
      </c>
      <c r="C27" s="2">
        <f>Table5[[#This Row],[t0]]+2</f>
        <v>37167</v>
      </c>
      <c r="D27" s="2">
        <f>Table5[[#This Row],[t0]]+3</f>
        <v>37168</v>
      </c>
      <c r="E27" s="2">
        <f>Table5[[#This Row],[t0]]+4</f>
        <v>37169</v>
      </c>
    </row>
    <row r="28" spans="1:5" x14ac:dyDescent="0.25">
      <c r="A28" s="3">
        <v>37194</v>
      </c>
      <c r="B28" s="2">
        <f>Table5[[#This Row],[t0]]+1</f>
        <v>37195</v>
      </c>
      <c r="C28" s="2">
        <f>Table5[[#This Row],[t0]]+2</f>
        <v>37196</v>
      </c>
      <c r="D28" s="2">
        <f>Table5[[#This Row],[t0]]+3</f>
        <v>37197</v>
      </c>
      <c r="E28" s="2">
        <f>Table5[[#This Row],[t0]]+4</f>
        <v>37198</v>
      </c>
    </row>
    <row r="29" spans="1:5" x14ac:dyDescent="0.25">
      <c r="A29" s="4">
        <v>37250</v>
      </c>
      <c r="B29" s="2">
        <f>Table5[[#This Row],[t0]]+1</f>
        <v>37251</v>
      </c>
      <c r="C29" s="2">
        <f>Table5[[#This Row],[t0]]+2</f>
        <v>37252</v>
      </c>
      <c r="D29" s="2">
        <f>Table5[[#This Row],[t0]]+3</f>
        <v>37253</v>
      </c>
      <c r="E29" s="2">
        <f>Table5[[#This Row],[t0]]+4</f>
        <v>37254</v>
      </c>
    </row>
    <row r="30" spans="1:5" x14ac:dyDescent="0.25">
      <c r="A30" s="3">
        <v>37256</v>
      </c>
      <c r="B30" s="2">
        <f>Table5[[#This Row],[t0]]+1</f>
        <v>37257</v>
      </c>
      <c r="C30" s="2">
        <f>Table5[[#This Row],[t0]]+2</f>
        <v>37258</v>
      </c>
      <c r="D30" s="2">
        <f>Table5[[#This Row],[t0]]+3</f>
        <v>37259</v>
      </c>
      <c r="E30" s="2">
        <f>Table5[[#This Row],[t0]]+4</f>
        <v>37260</v>
      </c>
    </row>
    <row r="31" spans="1:5" x14ac:dyDescent="0.25">
      <c r="A31" s="4">
        <v>37256</v>
      </c>
      <c r="B31" s="2">
        <f>Table5[[#This Row],[t0]]+1</f>
        <v>37257</v>
      </c>
      <c r="C31" s="2">
        <f>Table5[[#This Row],[t0]]+2</f>
        <v>37258</v>
      </c>
      <c r="D31" s="2">
        <f>Table5[[#This Row],[t0]]+3</f>
        <v>37259</v>
      </c>
      <c r="E31" s="2">
        <f>Table5[[#This Row],[t0]]+4</f>
        <v>37260</v>
      </c>
    </row>
    <row r="32" spans="1:5" x14ac:dyDescent="0.25">
      <c r="A32" s="3">
        <v>37286</v>
      </c>
      <c r="B32" s="2">
        <f>Table5[[#This Row],[t0]]+1</f>
        <v>37287</v>
      </c>
      <c r="C32" s="2">
        <f>Table5[[#This Row],[t0]]+2</f>
        <v>37288</v>
      </c>
      <c r="D32" s="2">
        <f>Table5[[#This Row],[t0]]+3</f>
        <v>37289</v>
      </c>
      <c r="E32" s="2">
        <f>Table5[[#This Row],[t0]]+4</f>
        <v>37290</v>
      </c>
    </row>
    <row r="33" spans="1:5" x14ac:dyDescent="0.25">
      <c r="A33" s="4">
        <v>37287</v>
      </c>
      <c r="B33" s="2">
        <f>Table5[[#This Row],[t0]]+1</f>
        <v>37288</v>
      </c>
      <c r="C33" s="2">
        <f>Table5[[#This Row],[t0]]+2</f>
        <v>37289</v>
      </c>
      <c r="D33" s="2">
        <f>Table5[[#This Row],[t0]]+3</f>
        <v>37290</v>
      </c>
      <c r="E33" s="2">
        <f>Table5[[#This Row],[t0]]+4</f>
        <v>37291</v>
      </c>
    </row>
    <row r="34" spans="1:5" x14ac:dyDescent="0.25">
      <c r="A34" s="3">
        <v>37287</v>
      </c>
      <c r="B34" s="2">
        <f>Table5[[#This Row],[t0]]+1</f>
        <v>37288</v>
      </c>
      <c r="C34" s="2">
        <f>Table5[[#This Row],[t0]]+2</f>
        <v>37289</v>
      </c>
      <c r="D34" s="2">
        <f>Table5[[#This Row],[t0]]+3</f>
        <v>37290</v>
      </c>
      <c r="E34" s="2">
        <f>Table5[[#This Row],[t0]]+4</f>
        <v>37291</v>
      </c>
    </row>
    <row r="35" spans="1:5" x14ac:dyDescent="0.25">
      <c r="A35" s="4">
        <v>37287</v>
      </c>
      <c r="B35" s="2">
        <f>Table5[[#This Row],[t0]]+1</f>
        <v>37288</v>
      </c>
      <c r="C35" s="2">
        <f>Table5[[#This Row],[t0]]+2</f>
        <v>37289</v>
      </c>
      <c r="D35" s="2">
        <f>Table5[[#This Row],[t0]]+3</f>
        <v>37290</v>
      </c>
      <c r="E35" s="2">
        <f>Table5[[#This Row],[t0]]+4</f>
        <v>37291</v>
      </c>
    </row>
    <row r="36" spans="1:5" x14ac:dyDescent="0.25">
      <c r="A36" s="3">
        <v>37297</v>
      </c>
      <c r="B36" s="2">
        <f>Table5[[#This Row],[t0]]+1</f>
        <v>37298</v>
      </c>
      <c r="C36" s="2">
        <f>Table5[[#This Row],[t0]]+2</f>
        <v>37299</v>
      </c>
      <c r="D36" s="2">
        <f>Table5[[#This Row],[t0]]+3</f>
        <v>37300</v>
      </c>
      <c r="E36" s="2">
        <f>Table5[[#This Row],[t0]]+4</f>
        <v>37301</v>
      </c>
    </row>
    <row r="37" spans="1:5" x14ac:dyDescent="0.25">
      <c r="A37" s="4">
        <v>37315</v>
      </c>
      <c r="B37" s="2">
        <f>Table5[[#This Row],[t0]]+1</f>
        <v>37316</v>
      </c>
      <c r="C37" s="2">
        <f>Table5[[#This Row],[t0]]+2</f>
        <v>37317</v>
      </c>
      <c r="D37" s="2">
        <f>Table5[[#This Row],[t0]]+3</f>
        <v>37318</v>
      </c>
      <c r="E37" s="2">
        <f>Table5[[#This Row],[t0]]+4</f>
        <v>37319</v>
      </c>
    </row>
    <row r="38" spans="1:5" x14ac:dyDescent="0.25">
      <c r="A38" s="3">
        <v>37315</v>
      </c>
      <c r="B38" s="2">
        <f>Table5[[#This Row],[t0]]+1</f>
        <v>37316</v>
      </c>
      <c r="C38" s="2">
        <f>Table5[[#This Row],[t0]]+2</f>
        <v>37317</v>
      </c>
      <c r="D38" s="2">
        <f>Table5[[#This Row],[t0]]+3</f>
        <v>37318</v>
      </c>
      <c r="E38" s="2">
        <f>Table5[[#This Row],[t0]]+4</f>
        <v>37319</v>
      </c>
    </row>
    <row r="39" spans="1:5" x14ac:dyDescent="0.25">
      <c r="A39" s="4">
        <v>37315</v>
      </c>
      <c r="B39" s="2">
        <f>Table5[[#This Row],[t0]]+1</f>
        <v>37316</v>
      </c>
      <c r="C39" s="2">
        <f>Table5[[#This Row],[t0]]+2</f>
        <v>37317</v>
      </c>
      <c r="D39" s="2">
        <f>Table5[[#This Row],[t0]]+3</f>
        <v>37318</v>
      </c>
      <c r="E39" s="2">
        <f>Table5[[#This Row],[t0]]+4</f>
        <v>37319</v>
      </c>
    </row>
    <row r="40" spans="1:5" x14ac:dyDescent="0.25">
      <c r="A40" s="3">
        <v>37315</v>
      </c>
      <c r="B40" s="2">
        <f>Table5[[#This Row],[t0]]+1</f>
        <v>37316</v>
      </c>
      <c r="C40" s="2">
        <f>Table5[[#This Row],[t0]]+2</f>
        <v>37317</v>
      </c>
      <c r="D40" s="2">
        <f>Table5[[#This Row],[t0]]+3</f>
        <v>37318</v>
      </c>
      <c r="E40" s="2">
        <f>Table5[[#This Row],[t0]]+4</f>
        <v>37319</v>
      </c>
    </row>
    <row r="41" spans="1:5" x14ac:dyDescent="0.25">
      <c r="A41" s="4">
        <v>37337</v>
      </c>
      <c r="B41" s="2">
        <f>Table5[[#This Row],[t0]]+1</f>
        <v>37338</v>
      </c>
      <c r="C41" s="2">
        <f>Table5[[#This Row],[t0]]+2</f>
        <v>37339</v>
      </c>
      <c r="D41" s="2">
        <f>Table5[[#This Row],[t0]]+3</f>
        <v>37340</v>
      </c>
      <c r="E41" s="2">
        <f>Table5[[#This Row],[t0]]+4</f>
        <v>37341</v>
      </c>
    </row>
    <row r="42" spans="1:5" x14ac:dyDescent="0.25">
      <c r="A42" s="3">
        <v>37339</v>
      </c>
      <c r="B42" s="2">
        <f>Table5[[#This Row],[t0]]+1</f>
        <v>37340</v>
      </c>
      <c r="C42" s="2">
        <f>Table5[[#This Row],[t0]]+2</f>
        <v>37341</v>
      </c>
      <c r="D42" s="2">
        <f>Table5[[#This Row],[t0]]+3</f>
        <v>37342</v>
      </c>
      <c r="E42" s="2">
        <f>Table5[[#This Row],[t0]]+4</f>
        <v>37343</v>
      </c>
    </row>
    <row r="43" spans="1:5" x14ac:dyDescent="0.25">
      <c r="A43" s="4">
        <v>37346</v>
      </c>
      <c r="B43" s="2">
        <f>Table5[[#This Row],[t0]]+1</f>
        <v>37347</v>
      </c>
      <c r="C43" s="2">
        <f>Table5[[#This Row],[t0]]+2</f>
        <v>37348</v>
      </c>
      <c r="D43" s="2">
        <f>Table5[[#This Row],[t0]]+3</f>
        <v>37349</v>
      </c>
      <c r="E43" s="2">
        <f>Table5[[#This Row],[t0]]+4</f>
        <v>37350</v>
      </c>
    </row>
    <row r="44" spans="1:5" x14ac:dyDescent="0.25">
      <c r="A44" s="3">
        <v>37346</v>
      </c>
      <c r="B44" s="2">
        <f>Table5[[#This Row],[t0]]+1</f>
        <v>37347</v>
      </c>
      <c r="C44" s="2">
        <f>Table5[[#This Row],[t0]]+2</f>
        <v>37348</v>
      </c>
      <c r="D44" s="2">
        <f>Table5[[#This Row],[t0]]+3</f>
        <v>37349</v>
      </c>
      <c r="E44" s="2">
        <f>Table5[[#This Row],[t0]]+4</f>
        <v>37350</v>
      </c>
    </row>
    <row r="45" spans="1:5" x14ac:dyDescent="0.25">
      <c r="A45" s="4">
        <v>37346</v>
      </c>
      <c r="B45" s="2">
        <f>Table5[[#This Row],[t0]]+1</f>
        <v>37347</v>
      </c>
      <c r="C45" s="2">
        <f>Table5[[#This Row],[t0]]+2</f>
        <v>37348</v>
      </c>
      <c r="D45" s="2">
        <f>Table5[[#This Row],[t0]]+3</f>
        <v>37349</v>
      </c>
      <c r="E45" s="2">
        <f>Table5[[#This Row],[t0]]+4</f>
        <v>37350</v>
      </c>
    </row>
    <row r="46" spans="1:5" x14ac:dyDescent="0.25">
      <c r="A46" s="3">
        <v>37346</v>
      </c>
      <c r="B46" s="2">
        <f>Table5[[#This Row],[t0]]+1</f>
        <v>37347</v>
      </c>
      <c r="C46" s="2">
        <f>Table5[[#This Row],[t0]]+2</f>
        <v>37348</v>
      </c>
      <c r="D46" s="2">
        <f>Table5[[#This Row],[t0]]+3</f>
        <v>37349</v>
      </c>
      <c r="E46" s="2">
        <f>Table5[[#This Row],[t0]]+4</f>
        <v>37350</v>
      </c>
    </row>
    <row r="47" spans="1:5" x14ac:dyDescent="0.25">
      <c r="A47" s="4">
        <v>37364</v>
      </c>
      <c r="B47" s="2">
        <f>Table5[[#This Row],[t0]]+1</f>
        <v>37365</v>
      </c>
      <c r="C47" s="2">
        <f>Table5[[#This Row],[t0]]+2</f>
        <v>37366</v>
      </c>
      <c r="D47" s="2">
        <f>Table5[[#This Row],[t0]]+3</f>
        <v>37367</v>
      </c>
      <c r="E47" s="2">
        <f>Table5[[#This Row],[t0]]+4</f>
        <v>37368</v>
      </c>
    </row>
    <row r="48" spans="1:5" x14ac:dyDescent="0.25">
      <c r="A48" s="3">
        <v>37376</v>
      </c>
      <c r="B48" s="2">
        <f>Table5[[#This Row],[t0]]+1</f>
        <v>37377</v>
      </c>
      <c r="C48" s="2">
        <f>Table5[[#This Row],[t0]]+2</f>
        <v>37378</v>
      </c>
      <c r="D48" s="2">
        <f>Table5[[#This Row],[t0]]+3</f>
        <v>37379</v>
      </c>
      <c r="E48" s="2">
        <f>Table5[[#This Row],[t0]]+4</f>
        <v>37380</v>
      </c>
    </row>
    <row r="49" spans="1:5" x14ac:dyDescent="0.25">
      <c r="A49" s="4">
        <v>37376</v>
      </c>
      <c r="B49" s="2">
        <f>Table5[[#This Row],[t0]]+1</f>
        <v>37377</v>
      </c>
      <c r="C49" s="2">
        <f>Table5[[#This Row],[t0]]+2</f>
        <v>37378</v>
      </c>
      <c r="D49" s="2">
        <f>Table5[[#This Row],[t0]]+3</f>
        <v>37379</v>
      </c>
      <c r="E49" s="2">
        <f>Table5[[#This Row],[t0]]+4</f>
        <v>37380</v>
      </c>
    </row>
    <row r="50" spans="1:5" x14ac:dyDescent="0.25">
      <c r="A50" s="3">
        <v>37376</v>
      </c>
      <c r="B50" s="2">
        <f>Table5[[#This Row],[t0]]+1</f>
        <v>37377</v>
      </c>
      <c r="C50" s="2">
        <f>Table5[[#This Row],[t0]]+2</f>
        <v>37378</v>
      </c>
      <c r="D50" s="2">
        <f>Table5[[#This Row],[t0]]+3</f>
        <v>37379</v>
      </c>
      <c r="E50" s="2">
        <f>Table5[[#This Row],[t0]]+4</f>
        <v>37380</v>
      </c>
    </row>
    <row r="51" spans="1:5" x14ac:dyDescent="0.25">
      <c r="A51" s="4">
        <v>37387</v>
      </c>
      <c r="B51" s="2">
        <f>Table5[[#This Row],[t0]]+1</f>
        <v>37388</v>
      </c>
      <c r="C51" s="2">
        <f>Table5[[#This Row],[t0]]+2</f>
        <v>37389</v>
      </c>
      <c r="D51" s="2">
        <f>Table5[[#This Row],[t0]]+3</f>
        <v>37390</v>
      </c>
      <c r="E51" s="2">
        <f>Table5[[#This Row],[t0]]+4</f>
        <v>37391</v>
      </c>
    </row>
    <row r="52" spans="1:5" x14ac:dyDescent="0.25">
      <c r="A52" s="3">
        <v>37407</v>
      </c>
      <c r="B52" s="2">
        <f>Table5[[#This Row],[t0]]+1</f>
        <v>37408</v>
      </c>
      <c r="C52" s="2">
        <f>Table5[[#This Row],[t0]]+2</f>
        <v>37409</v>
      </c>
      <c r="D52" s="2">
        <f>Table5[[#This Row],[t0]]+3</f>
        <v>37410</v>
      </c>
      <c r="E52" s="2">
        <f>Table5[[#This Row],[t0]]+4</f>
        <v>37411</v>
      </c>
    </row>
    <row r="53" spans="1:5" x14ac:dyDescent="0.25">
      <c r="A53" s="4">
        <v>37407</v>
      </c>
      <c r="B53" s="2">
        <f>Table5[[#This Row],[t0]]+1</f>
        <v>37408</v>
      </c>
      <c r="C53" s="2">
        <f>Table5[[#This Row],[t0]]+2</f>
        <v>37409</v>
      </c>
      <c r="D53" s="2">
        <f>Table5[[#This Row],[t0]]+3</f>
        <v>37410</v>
      </c>
      <c r="E53" s="2">
        <f>Table5[[#This Row],[t0]]+4</f>
        <v>37411</v>
      </c>
    </row>
    <row r="54" spans="1:5" x14ac:dyDescent="0.25">
      <c r="A54" s="3">
        <v>37408</v>
      </c>
      <c r="B54" s="2">
        <f>Table5[[#This Row],[t0]]+1</f>
        <v>37409</v>
      </c>
      <c r="C54" s="2">
        <f>Table5[[#This Row],[t0]]+2</f>
        <v>37410</v>
      </c>
      <c r="D54" s="2">
        <f>Table5[[#This Row],[t0]]+3</f>
        <v>37411</v>
      </c>
      <c r="E54" s="2">
        <f>Table5[[#This Row],[t0]]+4</f>
        <v>37412</v>
      </c>
    </row>
    <row r="55" spans="1:5" x14ac:dyDescent="0.25">
      <c r="A55" s="4">
        <v>37415</v>
      </c>
      <c r="B55" s="2">
        <f>Table5[[#This Row],[t0]]+1</f>
        <v>37416</v>
      </c>
      <c r="C55" s="2">
        <f>Table5[[#This Row],[t0]]+2</f>
        <v>37417</v>
      </c>
      <c r="D55" s="2">
        <f>Table5[[#This Row],[t0]]+3</f>
        <v>37418</v>
      </c>
      <c r="E55" s="2">
        <f>Table5[[#This Row],[t0]]+4</f>
        <v>37419</v>
      </c>
    </row>
    <row r="56" spans="1:5" x14ac:dyDescent="0.25">
      <c r="A56" s="3">
        <v>37427</v>
      </c>
      <c r="B56" s="2">
        <f>Table5[[#This Row],[t0]]+1</f>
        <v>37428</v>
      </c>
      <c r="C56" s="2">
        <f>Table5[[#This Row],[t0]]+2</f>
        <v>37429</v>
      </c>
      <c r="D56" s="2">
        <f>Table5[[#This Row],[t0]]+3</f>
        <v>37430</v>
      </c>
      <c r="E56" s="2">
        <f>Table5[[#This Row],[t0]]+4</f>
        <v>37431</v>
      </c>
    </row>
    <row r="57" spans="1:5" x14ac:dyDescent="0.25">
      <c r="A57" s="4">
        <v>37437</v>
      </c>
      <c r="B57" s="2">
        <f>Table5[[#This Row],[t0]]+1</f>
        <v>37438</v>
      </c>
      <c r="C57" s="2">
        <f>Table5[[#This Row],[t0]]+2</f>
        <v>37439</v>
      </c>
      <c r="D57" s="2">
        <f>Table5[[#This Row],[t0]]+3</f>
        <v>37440</v>
      </c>
      <c r="E57" s="2">
        <f>Table5[[#This Row],[t0]]+4</f>
        <v>37441</v>
      </c>
    </row>
    <row r="58" spans="1:5" x14ac:dyDescent="0.25">
      <c r="A58" s="3">
        <v>37437</v>
      </c>
      <c r="B58" s="2">
        <f>Table5[[#This Row],[t0]]+1</f>
        <v>37438</v>
      </c>
      <c r="C58" s="2">
        <f>Table5[[#This Row],[t0]]+2</f>
        <v>37439</v>
      </c>
      <c r="D58" s="2">
        <f>Table5[[#This Row],[t0]]+3</f>
        <v>37440</v>
      </c>
      <c r="E58" s="2">
        <f>Table5[[#This Row],[t0]]+4</f>
        <v>37441</v>
      </c>
    </row>
    <row r="59" spans="1:5" x14ac:dyDescent="0.25">
      <c r="A59" s="4">
        <v>37437</v>
      </c>
      <c r="B59" s="2">
        <f>Table5[[#This Row],[t0]]+1</f>
        <v>37438</v>
      </c>
      <c r="C59" s="2">
        <f>Table5[[#This Row],[t0]]+2</f>
        <v>37439</v>
      </c>
      <c r="D59" s="2">
        <f>Table5[[#This Row],[t0]]+3</f>
        <v>37440</v>
      </c>
      <c r="E59" s="2">
        <f>Table5[[#This Row],[t0]]+4</f>
        <v>37441</v>
      </c>
    </row>
    <row r="60" spans="1:5" x14ac:dyDescent="0.25">
      <c r="A60" s="3">
        <v>37437</v>
      </c>
      <c r="B60" s="2">
        <f>Table5[[#This Row],[t0]]+1</f>
        <v>37438</v>
      </c>
      <c r="C60" s="2">
        <f>Table5[[#This Row],[t0]]+2</f>
        <v>37439</v>
      </c>
      <c r="D60" s="2">
        <f>Table5[[#This Row],[t0]]+3</f>
        <v>37440</v>
      </c>
      <c r="E60" s="2">
        <f>Table5[[#This Row],[t0]]+4</f>
        <v>37441</v>
      </c>
    </row>
    <row r="61" spans="1:5" x14ac:dyDescent="0.25">
      <c r="A61" s="4">
        <v>37437</v>
      </c>
      <c r="B61" s="2">
        <f>Table5[[#This Row],[t0]]+1</f>
        <v>37438</v>
      </c>
      <c r="C61" s="2">
        <f>Table5[[#This Row],[t0]]+2</f>
        <v>37439</v>
      </c>
      <c r="D61" s="2">
        <f>Table5[[#This Row],[t0]]+3</f>
        <v>37440</v>
      </c>
      <c r="E61" s="2">
        <f>Table5[[#This Row],[t0]]+4</f>
        <v>37441</v>
      </c>
    </row>
    <row r="62" spans="1:5" x14ac:dyDescent="0.25">
      <c r="A62" s="3">
        <v>37437</v>
      </c>
      <c r="B62" s="2">
        <f>Table5[[#This Row],[t0]]+1</f>
        <v>37438</v>
      </c>
      <c r="C62" s="2">
        <f>Table5[[#This Row],[t0]]+2</f>
        <v>37439</v>
      </c>
      <c r="D62" s="2">
        <f>Table5[[#This Row],[t0]]+3</f>
        <v>37440</v>
      </c>
      <c r="E62" s="2">
        <f>Table5[[#This Row],[t0]]+4</f>
        <v>37441</v>
      </c>
    </row>
    <row r="63" spans="1:5" x14ac:dyDescent="0.25">
      <c r="A63" s="4">
        <v>37437</v>
      </c>
      <c r="B63" s="2">
        <f>Table5[[#This Row],[t0]]+1</f>
        <v>37438</v>
      </c>
      <c r="C63" s="2">
        <f>Table5[[#This Row],[t0]]+2</f>
        <v>37439</v>
      </c>
      <c r="D63" s="2">
        <f>Table5[[#This Row],[t0]]+3</f>
        <v>37440</v>
      </c>
      <c r="E63" s="2">
        <f>Table5[[#This Row],[t0]]+4</f>
        <v>37441</v>
      </c>
    </row>
    <row r="64" spans="1:5" x14ac:dyDescent="0.25">
      <c r="A64" s="3">
        <v>37468</v>
      </c>
      <c r="B64" s="2">
        <f>Table5[[#This Row],[t0]]+1</f>
        <v>37469</v>
      </c>
      <c r="C64" s="2">
        <f>Table5[[#This Row],[t0]]+2</f>
        <v>37470</v>
      </c>
      <c r="D64" s="2">
        <f>Table5[[#This Row],[t0]]+3</f>
        <v>37471</v>
      </c>
      <c r="E64" s="2">
        <f>Table5[[#This Row],[t0]]+4</f>
        <v>37472</v>
      </c>
    </row>
    <row r="65" spans="1:5" x14ac:dyDescent="0.25">
      <c r="A65" s="4">
        <v>37468</v>
      </c>
      <c r="B65" s="2">
        <f>Table5[[#This Row],[t0]]+1</f>
        <v>37469</v>
      </c>
      <c r="C65" s="2">
        <f>Table5[[#This Row],[t0]]+2</f>
        <v>37470</v>
      </c>
      <c r="D65" s="2">
        <f>Table5[[#This Row],[t0]]+3</f>
        <v>37471</v>
      </c>
      <c r="E65" s="2">
        <f>Table5[[#This Row],[t0]]+4</f>
        <v>37472</v>
      </c>
    </row>
    <row r="66" spans="1:5" x14ac:dyDescent="0.25">
      <c r="A66" s="3">
        <v>37485</v>
      </c>
      <c r="B66" s="2">
        <f>Table5[[#This Row],[t0]]+1</f>
        <v>37486</v>
      </c>
      <c r="C66" s="2">
        <f>Table5[[#This Row],[t0]]+2</f>
        <v>37487</v>
      </c>
      <c r="D66" s="2">
        <f>Table5[[#This Row],[t0]]+3</f>
        <v>37488</v>
      </c>
      <c r="E66" s="2">
        <f>Table5[[#This Row],[t0]]+4</f>
        <v>37489</v>
      </c>
    </row>
    <row r="67" spans="1:5" x14ac:dyDescent="0.25">
      <c r="A67" s="4">
        <v>37499</v>
      </c>
      <c r="B67" s="2">
        <f>Table5[[#This Row],[t0]]+1</f>
        <v>37500</v>
      </c>
      <c r="C67" s="2">
        <f>Table5[[#This Row],[t0]]+2</f>
        <v>37501</v>
      </c>
      <c r="D67" s="2">
        <f>Table5[[#This Row],[t0]]+3</f>
        <v>37502</v>
      </c>
      <c r="E67" s="2">
        <f>Table5[[#This Row],[t0]]+4</f>
        <v>37503</v>
      </c>
    </row>
    <row r="68" spans="1:5" x14ac:dyDescent="0.25">
      <c r="A68" s="3">
        <v>37499</v>
      </c>
      <c r="B68" s="2">
        <f>Table5[[#This Row],[t0]]+1</f>
        <v>37500</v>
      </c>
      <c r="C68" s="2">
        <f>Table5[[#This Row],[t0]]+2</f>
        <v>37501</v>
      </c>
      <c r="D68" s="2">
        <f>Table5[[#This Row],[t0]]+3</f>
        <v>37502</v>
      </c>
      <c r="E68" s="2">
        <f>Table5[[#This Row],[t0]]+4</f>
        <v>37503</v>
      </c>
    </row>
    <row r="69" spans="1:5" x14ac:dyDescent="0.25">
      <c r="A69" s="4">
        <v>37521</v>
      </c>
      <c r="B69" s="2">
        <f>Table5[[#This Row],[t0]]+1</f>
        <v>37522</v>
      </c>
      <c r="C69" s="2">
        <f>Table5[[#This Row],[t0]]+2</f>
        <v>37523</v>
      </c>
      <c r="D69" s="2">
        <f>Table5[[#This Row],[t0]]+3</f>
        <v>37524</v>
      </c>
      <c r="E69" s="2">
        <f>Table5[[#This Row],[t0]]+4</f>
        <v>37525</v>
      </c>
    </row>
    <row r="70" spans="1:5" x14ac:dyDescent="0.25">
      <c r="A70" s="3">
        <v>37537</v>
      </c>
      <c r="B70" s="2">
        <f>Table5[[#This Row],[t0]]+1</f>
        <v>37538</v>
      </c>
      <c r="C70" s="2">
        <f>Table5[[#This Row],[t0]]+2</f>
        <v>37539</v>
      </c>
      <c r="D70" s="2">
        <f>Table5[[#This Row],[t0]]+3</f>
        <v>37540</v>
      </c>
      <c r="E70" s="2">
        <f>Table5[[#This Row],[t0]]+4</f>
        <v>37541</v>
      </c>
    </row>
    <row r="71" spans="1:5" x14ac:dyDescent="0.25">
      <c r="A71" s="4">
        <v>37560</v>
      </c>
      <c r="B71" s="2">
        <f>Table5[[#This Row],[t0]]+1</f>
        <v>37561</v>
      </c>
      <c r="C71" s="2">
        <f>Table5[[#This Row],[t0]]+2</f>
        <v>37562</v>
      </c>
      <c r="D71" s="2">
        <f>Table5[[#This Row],[t0]]+3</f>
        <v>37563</v>
      </c>
      <c r="E71" s="2">
        <f>Table5[[#This Row],[t0]]+4</f>
        <v>37564</v>
      </c>
    </row>
    <row r="72" spans="1:5" x14ac:dyDescent="0.25">
      <c r="A72" s="3">
        <v>37590</v>
      </c>
      <c r="B72" s="2">
        <f>Table5[[#This Row],[t0]]+1</f>
        <v>37591</v>
      </c>
      <c r="C72" s="2">
        <f>Table5[[#This Row],[t0]]+2</f>
        <v>37592</v>
      </c>
      <c r="D72" s="2">
        <f>Table5[[#This Row],[t0]]+3</f>
        <v>37593</v>
      </c>
      <c r="E72" s="2">
        <f>Table5[[#This Row],[t0]]+4</f>
        <v>37594</v>
      </c>
    </row>
    <row r="73" spans="1:5" x14ac:dyDescent="0.25">
      <c r="A73" s="4">
        <v>37590</v>
      </c>
      <c r="B73" s="2">
        <f>Table5[[#This Row],[t0]]+1</f>
        <v>37591</v>
      </c>
      <c r="C73" s="2">
        <f>Table5[[#This Row],[t0]]+2</f>
        <v>37592</v>
      </c>
      <c r="D73" s="2">
        <f>Table5[[#This Row],[t0]]+3</f>
        <v>37593</v>
      </c>
      <c r="E73" s="2">
        <f>Table5[[#This Row],[t0]]+4</f>
        <v>37594</v>
      </c>
    </row>
    <row r="74" spans="1:5" x14ac:dyDescent="0.25">
      <c r="A74" s="3">
        <v>37621</v>
      </c>
      <c r="B74" s="2">
        <f>Table5[[#This Row],[t0]]+1</f>
        <v>37622</v>
      </c>
      <c r="C74" s="2">
        <f>Table5[[#This Row],[t0]]+2</f>
        <v>37623</v>
      </c>
      <c r="D74" s="2">
        <f>Table5[[#This Row],[t0]]+3</f>
        <v>37624</v>
      </c>
      <c r="E74" s="2">
        <f>Table5[[#This Row],[t0]]+4</f>
        <v>37625</v>
      </c>
    </row>
    <row r="75" spans="1:5" x14ac:dyDescent="0.25">
      <c r="A75" s="4">
        <v>37621</v>
      </c>
      <c r="B75" s="2">
        <f>Table5[[#This Row],[t0]]+1</f>
        <v>37622</v>
      </c>
      <c r="C75" s="2">
        <f>Table5[[#This Row],[t0]]+2</f>
        <v>37623</v>
      </c>
      <c r="D75" s="2">
        <f>Table5[[#This Row],[t0]]+3</f>
        <v>37624</v>
      </c>
      <c r="E75" s="2">
        <f>Table5[[#This Row],[t0]]+4</f>
        <v>37625</v>
      </c>
    </row>
    <row r="76" spans="1:5" x14ac:dyDescent="0.25">
      <c r="A76" s="3">
        <v>37621</v>
      </c>
      <c r="B76" s="2">
        <f>Table5[[#This Row],[t0]]+1</f>
        <v>37622</v>
      </c>
      <c r="C76" s="2">
        <f>Table5[[#This Row],[t0]]+2</f>
        <v>37623</v>
      </c>
      <c r="D76" s="2">
        <f>Table5[[#This Row],[t0]]+3</f>
        <v>37624</v>
      </c>
      <c r="E76" s="2">
        <f>Table5[[#This Row],[t0]]+4</f>
        <v>37625</v>
      </c>
    </row>
    <row r="77" spans="1:5" x14ac:dyDescent="0.25">
      <c r="A77" s="4">
        <v>37629</v>
      </c>
      <c r="B77" s="2">
        <f>Table5[[#This Row],[t0]]+1</f>
        <v>37630</v>
      </c>
      <c r="C77" s="2">
        <f>Table5[[#This Row],[t0]]+2</f>
        <v>37631</v>
      </c>
      <c r="D77" s="2">
        <f>Table5[[#This Row],[t0]]+3</f>
        <v>37632</v>
      </c>
      <c r="E77" s="2">
        <f>Table5[[#This Row],[t0]]+4</f>
        <v>37633</v>
      </c>
    </row>
    <row r="78" spans="1:5" x14ac:dyDescent="0.25">
      <c r="A78" s="3">
        <v>37644</v>
      </c>
      <c r="B78" s="2">
        <f>Table5[[#This Row],[t0]]+1</f>
        <v>37645</v>
      </c>
      <c r="C78" s="2">
        <f>Table5[[#This Row],[t0]]+2</f>
        <v>37646</v>
      </c>
      <c r="D78" s="2">
        <f>Table5[[#This Row],[t0]]+3</f>
        <v>37647</v>
      </c>
      <c r="E78" s="2">
        <f>Table5[[#This Row],[t0]]+4</f>
        <v>37648</v>
      </c>
    </row>
    <row r="79" spans="1:5" x14ac:dyDescent="0.25">
      <c r="A79" s="4">
        <v>37652</v>
      </c>
      <c r="B79" s="2">
        <f>Table5[[#This Row],[t0]]+1</f>
        <v>37653</v>
      </c>
      <c r="C79" s="2">
        <f>Table5[[#This Row],[t0]]+2</f>
        <v>37654</v>
      </c>
      <c r="D79" s="2">
        <f>Table5[[#This Row],[t0]]+3</f>
        <v>37655</v>
      </c>
      <c r="E79" s="2">
        <f>Table5[[#This Row],[t0]]+4</f>
        <v>37656</v>
      </c>
    </row>
    <row r="80" spans="1:5" x14ac:dyDescent="0.25">
      <c r="A80" s="3">
        <v>37680</v>
      </c>
      <c r="B80" s="2">
        <f>Table5[[#This Row],[t0]]+1</f>
        <v>37681</v>
      </c>
      <c r="C80" s="2">
        <f>Table5[[#This Row],[t0]]+2</f>
        <v>37682</v>
      </c>
      <c r="D80" s="2">
        <f>Table5[[#This Row],[t0]]+3</f>
        <v>37683</v>
      </c>
      <c r="E80" s="2">
        <f>Table5[[#This Row],[t0]]+4</f>
        <v>37684</v>
      </c>
    </row>
    <row r="81" spans="1:5" x14ac:dyDescent="0.25">
      <c r="A81" s="4">
        <v>37680</v>
      </c>
      <c r="B81" s="2">
        <f>Table5[[#This Row],[t0]]+1</f>
        <v>37681</v>
      </c>
      <c r="C81" s="2">
        <f>Table5[[#This Row],[t0]]+2</f>
        <v>37682</v>
      </c>
      <c r="D81" s="2">
        <f>Table5[[#This Row],[t0]]+3</f>
        <v>37683</v>
      </c>
      <c r="E81" s="2">
        <f>Table5[[#This Row],[t0]]+4</f>
        <v>37684</v>
      </c>
    </row>
    <row r="82" spans="1:5" x14ac:dyDescent="0.25">
      <c r="A82" s="3">
        <v>37711</v>
      </c>
      <c r="B82" s="2">
        <f>Table5[[#This Row],[t0]]+1</f>
        <v>37712</v>
      </c>
      <c r="C82" s="2">
        <f>Table5[[#This Row],[t0]]+2</f>
        <v>37713</v>
      </c>
      <c r="D82" s="2">
        <f>Table5[[#This Row],[t0]]+3</f>
        <v>37714</v>
      </c>
      <c r="E82" s="2">
        <f>Table5[[#This Row],[t0]]+4</f>
        <v>37715</v>
      </c>
    </row>
    <row r="83" spans="1:5" x14ac:dyDescent="0.25">
      <c r="A83" s="4">
        <v>37711</v>
      </c>
      <c r="B83" s="2">
        <f>Table5[[#This Row],[t0]]+1</f>
        <v>37712</v>
      </c>
      <c r="C83" s="2">
        <f>Table5[[#This Row],[t0]]+2</f>
        <v>37713</v>
      </c>
      <c r="D83" s="2">
        <f>Table5[[#This Row],[t0]]+3</f>
        <v>37714</v>
      </c>
      <c r="E83" s="2">
        <f>Table5[[#This Row],[t0]]+4</f>
        <v>37715</v>
      </c>
    </row>
    <row r="84" spans="1:5" x14ac:dyDescent="0.25">
      <c r="A84" s="3">
        <v>37772</v>
      </c>
      <c r="B84" s="2">
        <f>Table5[[#This Row],[t0]]+1</f>
        <v>37773</v>
      </c>
      <c r="C84" s="2">
        <f>Table5[[#This Row],[t0]]+2</f>
        <v>37774</v>
      </c>
      <c r="D84" s="2">
        <f>Table5[[#This Row],[t0]]+3</f>
        <v>37775</v>
      </c>
      <c r="E84" s="2">
        <f>Table5[[#This Row],[t0]]+4</f>
        <v>37776</v>
      </c>
    </row>
    <row r="85" spans="1:5" x14ac:dyDescent="0.25">
      <c r="A85" s="4">
        <v>37789</v>
      </c>
      <c r="B85" s="2">
        <f>Table5[[#This Row],[t0]]+1</f>
        <v>37790</v>
      </c>
      <c r="C85" s="2">
        <f>Table5[[#This Row],[t0]]+2</f>
        <v>37791</v>
      </c>
      <c r="D85" s="2">
        <f>Table5[[#This Row],[t0]]+3</f>
        <v>37792</v>
      </c>
      <c r="E85" s="2">
        <f>Table5[[#This Row],[t0]]+4</f>
        <v>37793</v>
      </c>
    </row>
    <row r="86" spans="1:5" x14ac:dyDescent="0.25">
      <c r="A86" s="3">
        <v>37802</v>
      </c>
      <c r="B86" s="2">
        <f>Table5[[#This Row],[t0]]+1</f>
        <v>37803</v>
      </c>
      <c r="C86" s="2">
        <f>Table5[[#This Row],[t0]]+2</f>
        <v>37804</v>
      </c>
      <c r="D86" s="2">
        <f>Table5[[#This Row],[t0]]+3</f>
        <v>37805</v>
      </c>
      <c r="E86" s="2">
        <f>Table5[[#This Row],[t0]]+4</f>
        <v>37806</v>
      </c>
    </row>
    <row r="87" spans="1:5" x14ac:dyDescent="0.25">
      <c r="A87" s="4">
        <v>37802</v>
      </c>
      <c r="B87" s="2">
        <f>Table5[[#This Row],[t0]]+1</f>
        <v>37803</v>
      </c>
      <c r="C87" s="2">
        <f>Table5[[#This Row],[t0]]+2</f>
        <v>37804</v>
      </c>
      <c r="D87" s="2">
        <f>Table5[[#This Row],[t0]]+3</f>
        <v>37805</v>
      </c>
      <c r="E87" s="2">
        <f>Table5[[#This Row],[t0]]+4</f>
        <v>37806</v>
      </c>
    </row>
    <row r="88" spans="1:5" x14ac:dyDescent="0.25">
      <c r="A88" s="3">
        <v>37830</v>
      </c>
      <c r="B88" s="2">
        <f>Table5[[#This Row],[t0]]+1</f>
        <v>37831</v>
      </c>
      <c r="C88" s="2">
        <f>Table5[[#This Row],[t0]]+2</f>
        <v>37832</v>
      </c>
      <c r="D88" s="2">
        <f>Table5[[#This Row],[t0]]+3</f>
        <v>37833</v>
      </c>
      <c r="E88" s="2">
        <f>Table5[[#This Row],[t0]]+4</f>
        <v>37834</v>
      </c>
    </row>
    <row r="89" spans="1:5" x14ac:dyDescent="0.25">
      <c r="A89" s="4">
        <v>37833</v>
      </c>
      <c r="B89" s="2">
        <f>Table5[[#This Row],[t0]]+1</f>
        <v>37834</v>
      </c>
      <c r="C89" s="2">
        <f>Table5[[#This Row],[t0]]+2</f>
        <v>37835</v>
      </c>
      <c r="D89" s="2">
        <f>Table5[[#This Row],[t0]]+3</f>
        <v>37836</v>
      </c>
      <c r="E89" s="2">
        <f>Table5[[#This Row],[t0]]+4</f>
        <v>37837</v>
      </c>
    </row>
    <row r="90" spans="1:5" x14ac:dyDescent="0.25">
      <c r="A90" s="3">
        <v>37833</v>
      </c>
      <c r="B90" s="2">
        <f>Table5[[#This Row],[t0]]+1</f>
        <v>37834</v>
      </c>
      <c r="C90" s="2">
        <f>Table5[[#This Row],[t0]]+2</f>
        <v>37835</v>
      </c>
      <c r="D90" s="2">
        <f>Table5[[#This Row],[t0]]+3</f>
        <v>37836</v>
      </c>
      <c r="E90" s="2">
        <f>Table5[[#This Row],[t0]]+4</f>
        <v>37837</v>
      </c>
    </row>
    <row r="91" spans="1:5" x14ac:dyDescent="0.25">
      <c r="A91" s="4">
        <v>37833</v>
      </c>
      <c r="B91" s="2">
        <f>Table5[[#This Row],[t0]]+1</f>
        <v>37834</v>
      </c>
      <c r="C91" s="2">
        <f>Table5[[#This Row],[t0]]+2</f>
        <v>37835</v>
      </c>
      <c r="D91" s="2">
        <f>Table5[[#This Row],[t0]]+3</f>
        <v>37836</v>
      </c>
      <c r="E91" s="2">
        <f>Table5[[#This Row],[t0]]+4</f>
        <v>37837</v>
      </c>
    </row>
    <row r="92" spans="1:5" x14ac:dyDescent="0.25">
      <c r="A92" s="3">
        <v>37834</v>
      </c>
      <c r="B92" s="2">
        <f>Table5[[#This Row],[t0]]+1</f>
        <v>37835</v>
      </c>
      <c r="C92" s="2">
        <f>Table5[[#This Row],[t0]]+2</f>
        <v>37836</v>
      </c>
      <c r="D92" s="2">
        <f>Table5[[#This Row],[t0]]+3</f>
        <v>37837</v>
      </c>
      <c r="E92" s="2">
        <f>Table5[[#This Row],[t0]]+4</f>
        <v>37838</v>
      </c>
    </row>
    <row r="93" spans="1:5" x14ac:dyDescent="0.25">
      <c r="A93" s="4">
        <v>37864</v>
      </c>
      <c r="B93" s="2">
        <f>Table5[[#This Row],[t0]]+1</f>
        <v>37865</v>
      </c>
      <c r="C93" s="2">
        <f>Table5[[#This Row],[t0]]+2</f>
        <v>37866</v>
      </c>
      <c r="D93" s="2">
        <f>Table5[[#This Row],[t0]]+3</f>
        <v>37867</v>
      </c>
      <c r="E93" s="2">
        <f>Table5[[#This Row],[t0]]+4</f>
        <v>37868</v>
      </c>
    </row>
    <row r="94" spans="1:5" x14ac:dyDescent="0.25">
      <c r="A94" s="3">
        <v>37915</v>
      </c>
      <c r="B94" s="2">
        <f>Table5[[#This Row],[t0]]+1</f>
        <v>37916</v>
      </c>
      <c r="C94" s="2">
        <f>Table5[[#This Row],[t0]]+2</f>
        <v>37917</v>
      </c>
      <c r="D94" s="2">
        <f>Table5[[#This Row],[t0]]+3</f>
        <v>37918</v>
      </c>
      <c r="E94" s="2">
        <f>Table5[[#This Row],[t0]]+4</f>
        <v>37919</v>
      </c>
    </row>
    <row r="95" spans="1:5" x14ac:dyDescent="0.25">
      <c r="A95" s="4">
        <v>37919</v>
      </c>
      <c r="B95" s="2">
        <f>Table5[[#This Row],[t0]]+1</f>
        <v>37920</v>
      </c>
      <c r="C95" s="2">
        <f>Table5[[#This Row],[t0]]+2</f>
        <v>37921</v>
      </c>
      <c r="D95" s="2">
        <f>Table5[[#This Row],[t0]]+3</f>
        <v>37922</v>
      </c>
      <c r="E95" s="2">
        <f>Table5[[#This Row],[t0]]+4</f>
        <v>37923</v>
      </c>
    </row>
    <row r="96" spans="1:5" x14ac:dyDescent="0.25">
      <c r="A96" s="3">
        <v>37919</v>
      </c>
      <c r="B96" s="2">
        <f>Table5[[#This Row],[t0]]+1</f>
        <v>37920</v>
      </c>
      <c r="C96" s="2">
        <f>Table5[[#This Row],[t0]]+2</f>
        <v>37921</v>
      </c>
      <c r="D96" s="2">
        <f>Table5[[#This Row],[t0]]+3</f>
        <v>37922</v>
      </c>
      <c r="E96" s="2">
        <f>Table5[[#This Row],[t0]]+4</f>
        <v>37923</v>
      </c>
    </row>
    <row r="97" spans="1:5" x14ac:dyDescent="0.25">
      <c r="A97" s="4">
        <v>37986</v>
      </c>
      <c r="B97" s="2">
        <f>Table5[[#This Row],[t0]]+1</f>
        <v>37987</v>
      </c>
      <c r="C97" s="2">
        <f>Table5[[#This Row],[t0]]+2</f>
        <v>37988</v>
      </c>
      <c r="D97" s="2">
        <f>Table5[[#This Row],[t0]]+3</f>
        <v>37989</v>
      </c>
      <c r="E97" s="2">
        <f>Table5[[#This Row],[t0]]+4</f>
        <v>37990</v>
      </c>
    </row>
    <row r="98" spans="1:5" x14ac:dyDescent="0.25">
      <c r="A98" s="3">
        <v>37986</v>
      </c>
      <c r="B98" s="2">
        <f>Table5[[#This Row],[t0]]+1</f>
        <v>37987</v>
      </c>
      <c r="C98" s="2">
        <f>Table5[[#This Row],[t0]]+2</f>
        <v>37988</v>
      </c>
      <c r="D98" s="2">
        <f>Table5[[#This Row],[t0]]+3</f>
        <v>37989</v>
      </c>
      <c r="E98" s="2">
        <f>Table5[[#This Row],[t0]]+4</f>
        <v>37990</v>
      </c>
    </row>
    <row r="99" spans="1:5" x14ac:dyDescent="0.25">
      <c r="A99" s="4">
        <v>37986</v>
      </c>
      <c r="B99" s="2">
        <f>Table5[[#This Row],[t0]]+1</f>
        <v>37987</v>
      </c>
      <c r="C99" s="2">
        <f>Table5[[#This Row],[t0]]+2</f>
        <v>37988</v>
      </c>
      <c r="D99" s="2">
        <f>Table5[[#This Row],[t0]]+3</f>
        <v>37989</v>
      </c>
      <c r="E99" s="2">
        <f>Table5[[#This Row],[t0]]+4</f>
        <v>37990</v>
      </c>
    </row>
    <row r="100" spans="1:5" x14ac:dyDescent="0.25">
      <c r="A100" s="3">
        <v>37996</v>
      </c>
      <c r="B100" s="2">
        <f>Table5[[#This Row],[t0]]+1</f>
        <v>37997</v>
      </c>
      <c r="C100" s="2">
        <f>Table5[[#This Row],[t0]]+2</f>
        <v>37998</v>
      </c>
      <c r="D100" s="2">
        <f>Table5[[#This Row],[t0]]+3</f>
        <v>37999</v>
      </c>
      <c r="E100" s="2">
        <f>Table5[[#This Row],[t0]]+4</f>
        <v>38000</v>
      </c>
    </row>
    <row r="101" spans="1:5" x14ac:dyDescent="0.25">
      <c r="A101" s="4">
        <v>38056</v>
      </c>
      <c r="B101" s="2">
        <f>Table5[[#This Row],[t0]]+1</f>
        <v>38057</v>
      </c>
      <c r="C101" s="2">
        <f>Table5[[#This Row],[t0]]+2</f>
        <v>38058</v>
      </c>
      <c r="D101" s="2">
        <f>Table5[[#This Row],[t0]]+3</f>
        <v>38059</v>
      </c>
      <c r="E101" s="2">
        <f>Table5[[#This Row],[t0]]+4</f>
        <v>38060</v>
      </c>
    </row>
    <row r="102" spans="1:5" x14ac:dyDescent="0.25">
      <c r="A102" s="3">
        <v>38109</v>
      </c>
      <c r="B102" s="2">
        <f>Table5[[#This Row],[t0]]+1</f>
        <v>38110</v>
      </c>
      <c r="C102" s="2">
        <f>Table5[[#This Row],[t0]]+2</f>
        <v>38111</v>
      </c>
      <c r="D102" s="2">
        <f>Table5[[#This Row],[t0]]+3</f>
        <v>38112</v>
      </c>
      <c r="E102" s="2">
        <f>Table5[[#This Row],[t0]]+4</f>
        <v>38113</v>
      </c>
    </row>
    <row r="103" spans="1:5" x14ac:dyDescent="0.25">
      <c r="A103" s="4">
        <v>38121</v>
      </c>
      <c r="B103" s="2">
        <f>Table5[[#This Row],[t0]]+1</f>
        <v>38122</v>
      </c>
      <c r="C103" s="2">
        <f>Table5[[#This Row],[t0]]+2</f>
        <v>38123</v>
      </c>
      <c r="D103" s="2">
        <f>Table5[[#This Row],[t0]]+3</f>
        <v>38124</v>
      </c>
      <c r="E103" s="2">
        <f>Table5[[#This Row],[t0]]+4</f>
        <v>38125</v>
      </c>
    </row>
    <row r="104" spans="1:5" x14ac:dyDescent="0.25">
      <c r="A104" s="3">
        <v>38168</v>
      </c>
      <c r="B104" s="2">
        <f>Table5[[#This Row],[t0]]+1</f>
        <v>38169</v>
      </c>
      <c r="C104" s="2">
        <f>Table5[[#This Row],[t0]]+2</f>
        <v>38170</v>
      </c>
      <c r="D104" s="2">
        <f>Table5[[#This Row],[t0]]+3</f>
        <v>38171</v>
      </c>
      <c r="E104" s="2">
        <f>Table5[[#This Row],[t0]]+4</f>
        <v>38172</v>
      </c>
    </row>
    <row r="105" spans="1:5" x14ac:dyDescent="0.25">
      <c r="A105" s="4">
        <v>38168</v>
      </c>
      <c r="B105" s="2">
        <f>Table5[[#This Row],[t0]]+1</f>
        <v>38169</v>
      </c>
      <c r="C105" s="2">
        <f>Table5[[#This Row],[t0]]+2</f>
        <v>38170</v>
      </c>
      <c r="D105" s="2">
        <f>Table5[[#This Row],[t0]]+3</f>
        <v>38171</v>
      </c>
      <c r="E105" s="2">
        <f>Table5[[#This Row],[t0]]+4</f>
        <v>38172</v>
      </c>
    </row>
    <row r="106" spans="1:5" x14ac:dyDescent="0.25">
      <c r="A106" s="3">
        <v>38168</v>
      </c>
      <c r="B106" s="2">
        <f>Table5[[#This Row],[t0]]+1</f>
        <v>38169</v>
      </c>
      <c r="C106" s="2">
        <f>Table5[[#This Row],[t0]]+2</f>
        <v>38170</v>
      </c>
      <c r="D106" s="2">
        <f>Table5[[#This Row],[t0]]+3</f>
        <v>38171</v>
      </c>
      <c r="E106" s="2">
        <f>Table5[[#This Row],[t0]]+4</f>
        <v>38172</v>
      </c>
    </row>
    <row r="107" spans="1:5" x14ac:dyDescent="0.25">
      <c r="A107" s="4">
        <v>38180</v>
      </c>
      <c r="B107" s="2">
        <f>Table5[[#This Row],[t0]]+1</f>
        <v>38181</v>
      </c>
      <c r="C107" s="2">
        <f>Table5[[#This Row],[t0]]+2</f>
        <v>38182</v>
      </c>
      <c r="D107" s="2">
        <f>Table5[[#This Row],[t0]]+3</f>
        <v>38183</v>
      </c>
      <c r="E107" s="2">
        <f>Table5[[#This Row],[t0]]+4</f>
        <v>38184</v>
      </c>
    </row>
    <row r="108" spans="1:5" x14ac:dyDescent="0.25">
      <c r="A108" s="3">
        <v>38196</v>
      </c>
      <c r="B108" s="2">
        <f>Table5[[#This Row],[t0]]+1</f>
        <v>38197</v>
      </c>
      <c r="C108" s="2">
        <f>Table5[[#This Row],[t0]]+2</f>
        <v>38198</v>
      </c>
      <c r="D108" s="2">
        <f>Table5[[#This Row],[t0]]+3</f>
        <v>38199</v>
      </c>
      <c r="E108" s="2">
        <f>Table5[[#This Row],[t0]]+4</f>
        <v>38200</v>
      </c>
    </row>
    <row r="109" spans="1:5" x14ac:dyDescent="0.25">
      <c r="A109" s="4">
        <v>38199</v>
      </c>
      <c r="B109" s="2">
        <f>Table5[[#This Row],[t0]]+1</f>
        <v>38200</v>
      </c>
      <c r="C109" s="2">
        <f>Table5[[#This Row],[t0]]+2</f>
        <v>38201</v>
      </c>
      <c r="D109" s="2">
        <f>Table5[[#This Row],[t0]]+3</f>
        <v>38202</v>
      </c>
      <c r="E109" s="2">
        <f>Table5[[#This Row],[t0]]+4</f>
        <v>38203</v>
      </c>
    </row>
    <row r="110" spans="1:5" x14ac:dyDescent="0.25">
      <c r="A110" s="3">
        <v>38212</v>
      </c>
      <c r="B110" s="2">
        <f>Table5[[#This Row],[t0]]+1</f>
        <v>38213</v>
      </c>
      <c r="C110" s="2">
        <f>Table5[[#This Row],[t0]]+2</f>
        <v>38214</v>
      </c>
      <c r="D110" s="2">
        <f>Table5[[#This Row],[t0]]+3</f>
        <v>38215</v>
      </c>
      <c r="E110" s="2">
        <f>Table5[[#This Row],[t0]]+4</f>
        <v>38216</v>
      </c>
    </row>
    <row r="111" spans="1:5" x14ac:dyDescent="0.25">
      <c r="A111" s="4">
        <v>38230</v>
      </c>
      <c r="B111" s="2">
        <f>Table5[[#This Row],[t0]]+1</f>
        <v>38231</v>
      </c>
      <c r="C111" s="2">
        <f>Table5[[#This Row],[t0]]+2</f>
        <v>38232</v>
      </c>
      <c r="D111" s="2">
        <f>Table5[[#This Row],[t0]]+3</f>
        <v>38233</v>
      </c>
      <c r="E111" s="2">
        <f>Table5[[#This Row],[t0]]+4</f>
        <v>38234</v>
      </c>
    </row>
    <row r="112" spans="1:5" x14ac:dyDescent="0.25">
      <c r="A112" s="3">
        <v>38230</v>
      </c>
      <c r="B112" s="2">
        <f>Table5[[#This Row],[t0]]+1</f>
        <v>38231</v>
      </c>
      <c r="C112" s="2">
        <f>Table5[[#This Row],[t0]]+2</f>
        <v>38232</v>
      </c>
      <c r="D112" s="2">
        <f>Table5[[#This Row],[t0]]+3</f>
        <v>38233</v>
      </c>
      <c r="E112" s="2">
        <f>Table5[[#This Row],[t0]]+4</f>
        <v>38234</v>
      </c>
    </row>
    <row r="113" spans="1:5" x14ac:dyDescent="0.25">
      <c r="A113" s="4">
        <v>38260</v>
      </c>
      <c r="B113" s="2">
        <f>Table5[[#This Row],[t0]]+1</f>
        <v>38261</v>
      </c>
      <c r="C113" s="2">
        <f>Table5[[#This Row],[t0]]+2</f>
        <v>38262</v>
      </c>
      <c r="D113" s="2">
        <f>Table5[[#This Row],[t0]]+3</f>
        <v>38263</v>
      </c>
      <c r="E113" s="2">
        <f>Table5[[#This Row],[t0]]+4</f>
        <v>38264</v>
      </c>
    </row>
    <row r="114" spans="1:5" x14ac:dyDescent="0.25">
      <c r="A114" s="3">
        <v>38260</v>
      </c>
      <c r="B114" s="2">
        <f>Table5[[#This Row],[t0]]+1</f>
        <v>38261</v>
      </c>
      <c r="C114" s="2">
        <f>Table5[[#This Row],[t0]]+2</f>
        <v>38262</v>
      </c>
      <c r="D114" s="2">
        <f>Table5[[#This Row],[t0]]+3</f>
        <v>38263</v>
      </c>
      <c r="E114" s="2">
        <f>Table5[[#This Row],[t0]]+4</f>
        <v>38264</v>
      </c>
    </row>
    <row r="115" spans="1:5" x14ac:dyDescent="0.25">
      <c r="A115" s="4">
        <v>38321</v>
      </c>
      <c r="B115" s="2">
        <f>Table5[[#This Row],[t0]]+1</f>
        <v>38322</v>
      </c>
      <c r="C115" s="2">
        <f>Table5[[#This Row],[t0]]+2</f>
        <v>38323</v>
      </c>
      <c r="D115" s="2">
        <f>Table5[[#This Row],[t0]]+3</f>
        <v>38324</v>
      </c>
      <c r="E115" s="2">
        <f>Table5[[#This Row],[t0]]+4</f>
        <v>38325</v>
      </c>
    </row>
    <row r="116" spans="1:5" x14ac:dyDescent="0.25">
      <c r="A116" s="3">
        <v>38321</v>
      </c>
      <c r="B116" s="2">
        <f>Table5[[#This Row],[t0]]+1</f>
        <v>38322</v>
      </c>
      <c r="C116" s="2">
        <f>Table5[[#This Row],[t0]]+2</f>
        <v>38323</v>
      </c>
      <c r="D116" s="2">
        <f>Table5[[#This Row],[t0]]+3</f>
        <v>38324</v>
      </c>
      <c r="E116" s="2">
        <f>Table5[[#This Row],[t0]]+4</f>
        <v>38325</v>
      </c>
    </row>
    <row r="117" spans="1:5" x14ac:dyDescent="0.25">
      <c r="A117" s="4">
        <v>38321</v>
      </c>
      <c r="B117" s="2">
        <f>Table5[[#This Row],[t0]]+1</f>
        <v>38322</v>
      </c>
      <c r="C117" s="2">
        <f>Table5[[#This Row],[t0]]+2</f>
        <v>38323</v>
      </c>
      <c r="D117" s="2">
        <f>Table5[[#This Row],[t0]]+3</f>
        <v>38324</v>
      </c>
      <c r="E117" s="2">
        <f>Table5[[#This Row],[t0]]+4</f>
        <v>38325</v>
      </c>
    </row>
    <row r="118" spans="1:5" x14ac:dyDescent="0.25">
      <c r="A118" s="3">
        <v>38352</v>
      </c>
      <c r="B118" s="2">
        <f>Table5[[#This Row],[t0]]+1</f>
        <v>38353</v>
      </c>
      <c r="C118" s="2">
        <f>Table5[[#This Row],[t0]]+2</f>
        <v>38354</v>
      </c>
      <c r="D118" s="2">
        <f>Table5[[#This Row],[t0]]+3</f>
        <v>38355</v>
      </c>
      <c r="E118" s="2">
        <f>Table5[[#This Row],[t0]]+4</f>
        <v>38356</v>
      </c>
    </row>
    <row r="119" spans="1:5" x14ac:dyDescent="0.25">
      <c r="A119" s="4">
        <v>38352</v>
      </c>
      <c r="B119" s="2">
        <f>Table5[[#This Row],[t0]]+1</f>
        <v>38353</v>
      </c>
      <c r="C119" s="2">
        <f>Table5[[#This Row],[t0]]+2</f>
        <v>38354</v>
      </c>
      <c r="D119" s="2">
        <f>Table5[[#This Row],[t0]]+3</f>
        <v>38355</v>
      </c>
      <c r="E119" s="2">
        <f>Table5[[#This Row],[t0]]+4</f>
        <v>38356</v>
      </c>
    </row>
    <row r="120" spans="1:5" x14ac:dyDescent="0.25">
      <c r="A120" s="3">
        <v>38356</v>
      </c>
      <c r="B120" s="2">
        <f>Table5[[#This Row],[t0]]+1</f>
        <v>38357</v>
      </c>
      <c r="C120" s="2">
        <f>Table5[[#This Row],[t0]]+2</f>
        <v>38358</v>
      </c>
      <c r="D120" s="2">
        <f>Table5[[#This Row],[t0]]+3</f>
        <v>38359</v>
      </c>
      <c r="E120" s="2">
        <f>Table5[[#This Row],[t0]]+4</f>
        <v>38360</v>
      </c>
    </row>
    <row r="121" spans="1:5" x14ac:dyDescent="0.25">
      <c r="A121" s="4">
        <v>38411</v>
      </c>
      <c r="B121" s="2">
        <f>Table5[[#This Row],[t0]]+1</f>
        <v>38412</v>
      </c>
      <c r="C121" s="2">
        <f>Table5[[#This Row],[t0]]+2</f>
        <v>38413</v>
      </c>
      <c r="D121" s="2">
        <f>Table5[[#This Row],[t0]]+3</f>
        <v>38414</v>
      </c>
      <c r="E121" s="2">
        <f>Table5[[#This Row],[t0]]+4</f>
        <v>38415</v>
      </c>
    </row>
    <row r="122" spans="1:5" x14ac:dyDescent="0.25">
      <c r="A122" s="3">
        <v>38411</v>
      </c>
      <c r="B122" s="2">
        <f>Table5[[#This Row],[t0]]+1</f>
        <v>38412</v>
      </c>
      <c r="C122" s="2">
        <f>Table5[[#This Row],[t0]]+2</f>
        <v>38413</v>
      </c>
      <c r="D122" s="2">
        <f>Table5[[#This Row],[t0]]+3</f>
        <v>38414</v>
      </c>
      <c r="E122" s="2">
        <f>Table5[[#This Row],[t0]]+4</f>
        <v>38415</v>
      </c>
    </row>
    <row r="123" spans="1:5" x14ac:dyDescent="0.25">
      <c r="A123" s="4">
        <v>38422</v>
      </c>
      <c r="B123" s="2">
        <f>Table5[[#This Row],[t0]]+1</f>
        <v>38423</v>
      </c>
      <c r="C123" s="2">
        <f>Table5[[#This Row],[t0]]+2</f>
        <v>38424</v>
      </c>
      <c r="D123" s="2">
        <f>Table5[[#This Row],[t0]]+3</f>
        <v>38425</v>
      </c>
      <c r="E123" s="2">
        <f>Table5[[#This Row],[t0]]+4</f>
        <v>38426</v>
      </c>
    </row>
    <row r="124" spans="1:5" x14ac:dyDescent="0.25">
      <c r="A124" s="3">
        <v>38442</v>
      </c>
      <c r="B124" s="2">
        <f>Table5[[#This Row],[t0]]+1</f>
        <v>38443</v>
      </c>
      <c r="C124" s="2">
        <f>Table5[[#This Row],[t0]]+2</f>
        <v>38444</v>
      </c>
      <c r="D124" s="2">
        <f>Table5[[#This Row],[t0]]+3</f>
        <v>38445</v>
      </c>
      <c r="E124" s="2">
        <f>Table5[[#This Row],[t0]]+4</f>
        <v>38446</v>
      </c>
    </row>
    <row r="125" spans="1:5" x14ac:dyDescent="0.25">
      <c r="A125" s="4">
        <v>38446</v>
      </c>
      <c r="B125" s="2">
        <f>Table5[[#This Row],[t0]]+1</f>
        <v>38447</v>
      </c>
      <c r="C125" s="2">
        <f>Table5[[#This Row],[t0]]+2</f>
        <v>38448</v>
      </c>
      <c r="D125" s="2">
        <f>Table5[[#This Row],[t0]]+3</f>
        <v>38449</v>
      </c>
      <c r="E125" s="2">
        <f>Table5[[#This Row],[t0]]+4</f>
        <v>38450</v>
      </c>
    </row>
    <row r="126" spans="1:5" x14ac:dyDescent="0.25">
      <c r="A126" s="3">
        <v>38472</v>
      </c>
      <c r="B126" s="2">
        <f>Table5[[#This Row],[t0]]+1</f>
        <v>38473</v>
      </c>
      <c r="C126" s="2">
        <f>Table5[[#This Row],[t0]]+2</f>
        <v>38474</v>
      </c>
      <c r="D126" s="2">
        <f>Table5[[#This Row],[t0]]+3</f>
        <v>38475</v>
      </c>
      <c r="E126" s="2">
        <f>Table5[[#This Row],[t0]]+4</f>
        <v>38476</v>
      </c>
    </row>
    <row r="127" spans="1:5" x14ac:dyDescent="0.25">
      <c r="A127" s="4">
        <v>38472</v>
      </c>
      <c r="B127" s="2">
        <f>Table5[[#This Row],[t0]]+1</f>
        <v>38473</v>
      </c>
      <c r="C127" s="2">
        <f>Table5[[#This Row],[t0]]+2</f>
        <v>38474</v>
      </c>
      <c r="D127" s="2">
        <f>Table5[[#This Row],[t0]]+3</f>
        <v>38475</v>
      </c>
      <c r="E127" s="2">
        <f>Table5[[#This Row],[t0]]+4</f>
        <v>38476</v>
      </c>
    </row>
    <row r="128" spans="1:5" x14ac:dyDescent="0.25">
      <c r="A128" s="3">
        <v>38487</v>
      </c>
      <c r="B128" s="2">
        <f>Table5[[#This Row],[t0]]+1</f>
        <v>38488</v>
      </c>
      <c r="C128" s="2">
        <f>Table5[[#This Row],[t0]]+2</f>
        <v>38489</v>
      </c>
      <c r="D128" s="2">
        <f>Table5[[#This Row],[t0]]+3</f>
        <v>38490</v>
      </c>
      <c r="E128" s="2">
        <f>Table5[[#This Row],[t0]]+4</f>
        <v>38491</v>
      </c>
    </row>
    <row r="129" spans="1:5" x14ac:dyDescent="0.25">
      <c r="A129" s="4">
        <v>38503</v>
      </c>
      <c r="B129" s="2">
        <f>Table5[[#This Row],[t0]]+1</f>
        <v>38504</v>
      </c>
      <c r="C129" s="2">
        <f>Table5[[#This Row],[t0]]+2</f>
        <v>38505</v>
      </c>
      <c r="D129" s="2">
        <f>Table5[[#This Row],[t0]]+3</f>
        <v>38506</v>
      </c>
      <c r="E129" s="2">
        <f>Table5[[#This Row],[t0]]+4</f>
        <v>38507</v>
      </c>
    </row>
    <row r="130" spans="1:5" x14ac:dyDescent="0.25">
      <c r="A130" s="3">
        <v>38523</v>
      </c>
      <c r="B130" s="2">
        <f>Table5[[#This Row],[t0]]+1</f>
        <v>38524</v>
      </c>
      <c r="C130" s="2">
        <f>Table5[[#This Row],[t0]]+2</f>
        <v>38525</v>
      </c>
      <c r="D130" s="2">
        <f>Table5[[#This Row],[t0]]+3</f>
        <v>38526</v>
      </c>
      <c r="E130" s="2">
        <f>Table5[[#This Row],[t0]]+4</f>
        <v>38527</v>
      </c>
    </row>
    <row r="131" spans="1:5" x14ac:dyDescent="0.25">
      <c r="A131" s="4">
        <v>38533</v>
      </c>
      <c r="B131" s="2">
        <f>Table5[[#This Row],[t0]]+1</f>
        <v>38534</v>
      </c>
      <c r="C131" s="2">
        <f>Table5[[#This Row],[t0]]+2</f>
        <v>38535</v>
      </c>
      <c r="D131" s="2">
        <f>Table5[[#This Row],[t0]]+3</f>
        <v>38536</v>
      </c>
      <c r="E131" s="2">
        <f>Table5[[#This Row],[t0]]+4</f>
        <v>38537</v>
      </c>
    </row>
    <row r="132" spans="1:5" x14ac:dyDescent="0.25">
      <c r="A132" s="3">
        <v>38533</v>
      </c>
      <c r="B132" s="2">
        <f>Table5[[#This Row],[t0]]+1</f>
        <v>38534</v>
      </c>
      <c r="C132" s="2">
        <f>Table5[[#This Row],[t0]]+2</f>
        <v>38535</v>
      </c>
      <c r="D132" s="2">
        <f>Table5[[#This Row],[t0]]+3</f>
        <v>38536</v>
      </c>
      <c r="E132" s="2">
        <f>Table5[[#This Row],[t0]]+4</f>
        <v>38537</v>
      </c>
    </row>
    <row r="133" spans="1:5" x14ac:dyDescent="0.25">
      <c r="A133" s="4">
        <v>38540</v>
      </c>
      <c r="B133" s="2">
        <f>Table5[[#This Row],[t0]]+1</f>
        <v>38541</v>
      </c>
      <c r="C133" s="2">
        <f>Table5[[#This Row],[t0]]+2</f>
        <v>38542</v>
      </c>
      <c r="D133" s="2">
        <f>Table5[[#This Row],[t0]]+3</f>
        <v>38543</v>
      </c>
      <c r="E133" s="2">
        <f>Table5[[#This Row],[t0]]+4</f>
        <v>38544</v>
      </c>
    </row>
    <row r="134" spans="1:5" x14ac:dyDescent="0.25">
      <c r="A134" s="3">
        <v>38551</v>
      </c>
      <c r="B134" s="2">
        <f>Table5[[#This Row],[t0]]+1</f>
        <v>38552</v>
      </c>
      <c r="C134" s="2">
        <f>Table5[[#This Row],[t0]]+2</f>
        <v>38553</v>
      </c>
      <c r="D134" s="2">
        <f>Table5[[#This Row],[t0]]+3</f>
        <v>38554</v>
      </c>
      <c r="E134" s="2">
        <f>Table5[[#This Row],[t0]]+4</f>
        <v>38555</v>
      </c>
    </row>
    <row r="135" spans="1:5" x14ac:dyDescent="0.25">
      <c r="A135" s="4">
        <v>38564</v>
      </c>
      <c r="B135" s="2">
        <f>Table5[[#This Row],[t0]]+1</f>
        <v>38565</v>
      </c>
      <c r="C135" s="2">
        <f>Table5[[#This Row],[t0]]+2</f>
        <v>38566</v>
      </c>
      <c r="D135" s="2">
        <f>Table5[[#This Row],[t0]]+3</f>
        <v>38567</v>
      </c>
      <c r="E135" s="2">
        <f>Table5[[#This Row],[t0]]+4</f>
        <v>38568</v>
      </c>
    </row>
    <row r="136" spans="1:5" x14ac:dyDescent="0.25">
      <c r="A136" s="3">
        <v>38564</v>
      </c>
      <c r="B136" s="2">
        <f>Table5[[#This Row],[t0]]+1</f>
        <v>38565</v>
      </c>
      <c r="C136" s="2">
        <f>Table5[[#This Row],[t0]]+2</f>
        <v>38566</v>
      </c>
      <c r="D136" s="2">
        <f>Table5[[#This Row],[t0]]+3</f>
        <v>38567</v>
      </c>
      <c r="E136" s="2">
        <f>Table5[[#This Row],[t0]]+4</f>
        <v>38568</v>
      </c>
    </row>
    <row r="137" spans="1:5" x14ac:dyDescent="0.25">
      <c r="A137" s="4">
        <v>38573</v>
      </c>
      <c r="B137" s="2">
        <f>Table5[[#This Row],[t0]]+1</f>
        <v>38574</v>
      </c>
      <c r="C137" s="2">
        <f>Table5[[#This Row],[t0]]+2</f>
        <v>38575</v>
      </c>
      <c r="D137" s="2">
        <f>Table5[[#This Row],[t0]]+3</f>
        <v>38576</v>
      </c>
      <c r="E137" s="2">
        <f>Table5[[#This Row],[t0]]+4</f>
        <v>38577</v>
      </c>
    </row>
    <row r="138" spans="1:5" x14ac:dyDescent="0.25">
      <c r="A138" s="3">
        <v>38573</v>
      </c>
      <c r="B138" s="2">
        <f>Table5[[#This Row],[t0]]+1</f>
        <v>38574</v>
      </c>
      <c r="C138" s="2">
        <f>Table5[[#This Row],[t0]]+2</f>
        <v>38575</v>
      </c>
      <c r="D138" s="2">
        <f>Table5[[#This Row],[t0]]+3</f>
        <v>38576</v>
      </c>
      <c r="E138" s="2">
        <f>Table5[[#This Row],[t0]]+4</f>
        <v>38577</v>
      </c>
    </row>
    <row r="139" spans="1:5" x14ac:dyDescent="0.25">
      <c r="A139" s="4">
        <v>38595</v>
      </c>
      <c r="B139" s="2">
        <f>Table5[[#This Row],[t0]]+1</f>
        <v>38596</v>
      </c>
      <c r="C139" s="2">
        <f>Table5[[#This Row],[t0]]+2</f>
        <v>38597</v>
      </c>
      <c r="D139" s="2">
        <f>Table5[[#This Row],[t0]]+3</f>
        <v>38598</v>
      </c>
      <c r="E139" s="2">
        <f>Table5[[#This Row],[t0]]+4</f>
        <v>38599</v>
      </c>
    </row>
    <row r="140" spans="1:5" x14ac:dyDescent="0.25">
      <c r="A140" s="3">
        <v>38625</v>
      </c>
      <c r="B140" s="2">
        <f>Table5[[#This Row],[t0]]+1</f>
        <v>38626</v>
      </c>
      <c r="C140" s="2">
        <f>Table5[[#This Row],[t0]]+2</f>
        <v>38627</v>
      </c>
      <c r="D140" s="2">
        <f>Table5[[#This Row],[t0]]+3</f>
        <v>38628</v>
      </c>
      <c r="E140" s="2">
        <f>Table5[[#This Row],[t0]]+4</f>
        <v>38629</v>
      </c>
    </row>
    <row r="141" spans="1:5" x14ac:dyDescent="0.25">
      <c r="A141" s="4">
        <v>38625</v>
      </c>
      <c r="B141" s="2">
        <f>Table5[[#This Row],[t0]]+1</f>
        <v>38626</v>
      </c>
      <c r="C141" s="2">
        <f>Table5[[#This Row],[t0]]+2</f>
        <v>38627</v>
      </c>
      <c r="D141" s="2">
        <f>Table5[[#This Row],[t0]]+3</f>
        <v>38628</v>
      </c>
      <c r="E141" s="2">
        <f>Table5[[#This Row],[t0]]+4</f>
        <v>38629</v>
      </c>
    </row>
    <row r="142" spans="1:5" x14ac:dyDescent="0.25">
      <c r="A142" s="3">
        <v>38625</v>
      </c>
      <c r="B142" s="2">
        <f>Table5[[#This Row],[t0]]+1</f>
        <v>38626</v>
      </c>
      <c r="C142" s="2">
        <f>Table5[[#This Row],[t0]]+2</f>
        <v>38627</v>
      </c>
      <c r="D142" s="2">
        <f>Table5[[#This Row],[t0]]+3</f>
        <v>38628</v>
      </c>
      <c r="E142" s="2">
        <f>Table5[[#This Row],[t0]]+4</f>
        <v>38629</v>
      </c>
    </row>
    <row r="143" spans="1:5" x14ac:dyDescent="0.25">
      <c r="A143" s="4">
        <v>38656</v>
      </c>
      <c r="B143" s="2">
        <f>Table5[[#This Row],[t0]]+1</f>
        <v>38657</v>
      </c>
      <c r="C143" s="2">
        <f>Table5[[#This Row],[t0]]+2</f>
        <v>38658</v>
      </c>
      <c r="D143" s="2">
        <f>Table5[[#This Row],[t0]]+3</f>
        <v>38659</v>
      </c>
      <c r="E143" s="2">
        <f>Table5[[#This Row],[t0]]+4</f>
        <v>38660</v>
      </c>
    </row>
    <row r="144" spans="1:5" x14ac:dyDescent="0.25">
      <c r="A144" s="3">
        <v>38656</v>
      </c>
      <c r="B144" s="2">
        <f>Table5[[#This Row],[t0]]+1</f>
        <v>38657</v>
      </c>
      <c r="C144" s="2">
        <f>Table5[[#This Row],[t0]]+2</f>
        <v>38658</v>
      </c>
      <c r="D144" s="2">
        <f>Table5[[#This Row],[t0]]+3</f>
        <v>38659</v>
      </c>
      <c r="E144" s="2">
        <f>Table5[[#This Row],[t0]]+4</f>
        <v>38660</v>
      </c>
    </row>
    <row r="145" spans="1:5" x14ac:dyDescent="0.25">
      <c r="A145" s="4">
        <v>38686</v>
      </c>
      <c r="B145" s="2">
        <f>Table5[[#This Row],[t0]]+1</f>
        <v>38687</v>
      </c>
      <c r="C145" s="2">
        <f>Table5[[#This Row],[t0]]+2</f>
        <v>38688</v>
      </c>
      <c r="D145" s="2">
        <f>Table5[[#This Row],[t0]]+3</f>
        <v>38689</v>
      </c>
      <c r="E145" s="2">
        <f>Table5[[#This Row],[t0]]+4</f>
        <v>38690</v>
      </c>
    </row>
    <row r="146" spans="1:5" x14ac:dyDescent="0.25">
      <c r="A146" s="3">
        <v>38686</v>
      </c>
      <c r="B146" s="2">
        <f>Table5[[#This Row],[t0]]+1</f>
        <v>38687</v>
      </c>
      <c r="C146" s="2">
        <f>Table5[[#This Row],[t0]]+2</f>
        <v>38688</v>
      </c>
      <c r="D146" s="2">
        <f>Table5[[#This Row],[t0]]+3</f>
        <v>38689</v>
      </c>
      <c r="E146" s="2">
        <f>Table5[[#This Row],[t0]]+4</f>
        <v>38690</v>
      </c>
    </row>
    <row r="147" spans="1:5" x14ac:dyDescent="0.25">
      <c r="A147" s="4">
        <v>38713</v>
      </c>
      <c r="B147" s="2">
        <f>Table5[[#This Row],[t0]]+1</f>
        <v>38714</v>
      </c>
      <c r="C147" s="2">
        <f>Table5[[#This Row],[t0]]+2</f>
        <v>38715</v>
      </c>
      <c r="D147" s="2">
        <f>Table5[[#This Row],[t0]]+3</f>
        <v>38716</v>
      </c>
      <c r="E147" s="2">
        <f>Table5[[#This Row],[t0]]+4</f>
        <v>38717</v>
      </c>
    </row>
    <row r="148" spans="1:5" x14ac:dyDescent="0.25">
      <c r="A148" s="3">
        <v>38717</v>
      </c>
      <c r="B148" s="2">
        <f>Table5[[#This Row],[t0]]+1</f>
        <v>38718</v>
      </c>
      <c r="C148" s="2">
        <f>Table5[[#This Row],[t0]]+2</f>
        <v>38719</v>
      </c>
      <c r="D148" s="2">
        <f>Table5[[#This Row],[t0]]+3</f>
        <v>38720</v>
      </c>
      <c r="E148" s="2">
        <f>Table5[[#This Row],[t0]]+4</f>
        <v>38721</v>
      </c>
    </row>
    <row r="149" spans="1:5" x14ac:dyDescent="0.25">
      <c r="A149" s="4">
        <v>38717</v>
      </c>
      <c r="B149" s="2">
        <f>Table5[[#This Row],[t0]]+1</f>
        <v>38718</v>
      </c>
      <c r="C149" s="2">
        <f>Table5[[#This Row],[t0]]+2</f>
        <v>38719</v>
      </c>
      <c r="D149" s="2">
        <f>Table5[[#This Row],[t0]]+3</f>
        <v>38720</v>
      </c>
      <c r="E149" s="2">
        <f>Table5[[#This Row],[t0]]+4</f>
        <v>38721</v>
      </c>
    </row>
    <row r="150" spans="1:5" x14ac:dyDescent="0.25">
      <c r="A150" s="3">
        <v>38838</v>
      </c>
      <c r="B150" s="2">
        <f>Table5[[#This Row],[t0]]+1</f>
        <v>38839</v>
      </c>
      <c r="C150" s="2">
        <f>Table5[[#This Row],[t0]]+2</f>
        <v>38840</v>
      </c>
      <c r="D150" s="2">
        <f>Table5[[#This Row],[t0]]+3</f>
        <v>38841</v>
      </c>
      <c r="E150" s="2">
        <f>Table5[[#This Row],[t0]]+4</f>
        <v>38842</v>
      </c>
    </row>
    <row r="151" spans="1:5" x14ac:dyDescent="0.25">
      <c r="A151" s="4">
        <v>38898</v>
      </c>
      <c r="B151" s="2">
        <f>Table5[[#This Row],[t0]]+1</f>
        <v>38899</v>
      </c>
      <c r="C151" s="2">
        <f>Table5[[#This Row],[t0]]+2</f>
        <v>38900</v>
      </c>
      <c r="D151" s="2">
        <f>Table5[[#This Row],[t0]]+3</f>
        <v>38901</v>
      </c>
      <c r="E151" s="2">
        <f>Table5[[#This Row],[t0]]+4</f>
        <v>38902</v>
      </c>
    </row>
    <row r="152" spans="1:5" x14ac:dyDescent="0.25">
      <c r="A152" s="3">
        <v>38898</v>
      </c>
      <c r="B152" s="2">
        <f>Table5[[#This Row],[t0]]+1</f>
        <v>38899</v>
      </c>
      <c r="C152" s="2">
        <f>Table5[[#This Row],[t0]]+2</f>
        <v>38900</v>
      </c>
      <c r="D152" s="2">
        <f>Table5[[#This Row],[t0]]+3</f>
        <v>38901</v>
      </c>
      <c r="E152" s="2">
        <f>Table5[[#This Row],[t0]]+4</f>
        <v>38902</v>
      </c>
    </row>
    <row r="153" spans="1:5" x14ac:dyDescent="0.25">
      <c r="A153" s="4">
        <v>38907</v>
      </c>
      <c r="B153" s="2">
        <f>Table5[[#This Row],[t0]]+1</f>
        <v>38908</v>
      </c>
      <c r="C153" s="2">
        <f>Table5[[#This Row],[t0]]+2</f>
        <v>38909</v>
      </c>
      <c r="D153" s="2">
        <f>Table5[[#This Row],[t0]]+3</f>
        <v>38910</v>
      </c>
      <c r="E153" s="2">
        <f>Table5[[#This Row],[t0]]+4</f>
        <v>38911</v>
      </c>
    </row>
    <row r="154" spans="1:5" x14ac:dyDescent="0.25">
      <c r="A154" s="3">
        <v>38929</v>
      </c>
      <c r="B154" s="2">
        <f>Table5[[#This Row],[t0]]+1</f>
        <v>38930</v>
      </c>
      <c r="C154" s="2">
        <f>Table5[[#This Row],[t0]]+2</f>
        <v>38931</v>
      </c>
      <c r="D154" s="2">
        <f>Table5[[#This Row],[t0]]+3</f>
        <v>38932</v>
      </c>
      <c r="E154" s="2">
        <f>Table5[[#This Row],[t0]]+4</f>
        <v>38933</v>
      </c>
    </row>
    <row r="155" spans="1:5" x14ac:dyDescent="0.25">
      <c r="A155" s="4">
        <v>38929</v>
      </c>
      <c r="B155" s="2">
        <f>Table5[[#This Row],[t0]]+1</f>
        <v>38930</v>
      </c>
      <c r="C155" s="2">
        <f>Table5[[#This Row],[t0]]+2</f>
        <v>38931</v>
      </c>
      <c r="D155" s="2">
        <f>Table5[[#This Row],[t0]]+3</f>
        <v>38932</v>
      </c>
      <c r="E155" s="2">
        <f>Table5[[#This Row],[t0]]+4</f>
        <v>38933</v>
      </c>
    </row>
    <row r="156" spans="1:5" x14ac:dyDescent="0.25">
      <c r="A156" s="3">
        <v>38933</v>
      </c>
      <c r="B156" s="2">
        <f>Table5[[#This Row],[t0]]+1</f>
        <v>38934</v>
      </c>
      <c r="C156" s="2">
        <f>Table5[[#This Row],[t0]]+2</f>
        <v>38935</v>
      </c>
      <c r="D156" s="2">
        <f>Table5[[#This Row],[t0]]+3</f>
        <v>38936</v>
      </c>
      <c r="E156" s="2">
        <f>Table5[[#This Row],[t0]]+4</f>
        <v>38937</v>
      </c>
    </row>
    <row r="157" spans="1:5" x14ac:dyDescent="0.25">
      <c r="A157" s="4">
        <v>38990</v>
      </c>
      <c r="B157" s="2">
        <f>Table5[[#This Row],[t0]]+1</f>
        <v>38991</v>
      </c>
      <c r="C157" s="2">
        <f>Table5[[#This Row],[t0]]+2</f>
        <v>38992</v>
      </c>
      <c r="D157" s="2">
        <f>Table5[[#This Row],[t0]]+3</f>
        <v>38993</v>
      </c>
      <c r="E157" s="2">
        <f>Table5[[#This Row],[t0]]+4</f>
        <v>38994</v>
      </c>
    </row>
    <row r="158" spans="1:5" x14ac:dyDescent="0.25">
      <c r="A158" s="3">
        <v>39016</v>
      </c>
      <c r="B158" s="2">
        <f>Table5[[#This Row],[t0]]+1</f>
        <v>39017</v>
      </c>
      <c r="C158" s="2">
        <f>Table5[[#This Row],[t0]]+2</f>
        <v>39018</v>
      </c>
      <c r="D158" s="2">
        <f>Table5[[#This Row],[t0]]+3</f>
        <v>39019</v>
      </c>
      <c r="E158" s="2">
        <f>Table5[[#This Row],[t0]]+4</f>
        <v>39020</v>
      </c>
    </row>
    <row r="159" spans="1:5" x14ac:dyDescent="0.25">
      <c r="A159" s="4">
        <v>39037</v>
      </c>
      <c r="B159" s="2">
        <f>Table5[[#This Row],[t0]]+1</f>
        <v>39038</v>
      </c>
      <c r="C159" s="2">
        <f>Table5[[#This Row],[t0]]+2</f>
        <v>39039</v>
      </c>
      <c r="D159" s="2">
        <f>Table5[[#This Row],[t0]]+3</f>
        <v>39040</v>
      </c>
      <c r="E159" s="2">
        <f>Table5[[#This Row],[t0]]+4</f>
        <v>39041</v>
      </c>
    </row>
    <row r="160" spans="1:5" x14ac:dyDescent="0.25">
      <c r="A160" s="3">
        <v>39051</v>
      </c>
      <c r="B160" s="2">
        <f>Table5[[#This Row],[t0]]+1</f>
        <v>39052</v>
      </c>
      <c r="C160" s="2">
        <f>Table5[[#This Row],[t0]]+2</f>
        <v>39053</v>
      </c>
      <c r="D160" s="2">
        <f>Table5[[#This Row],[t0]]+3</f>
        <v>39054</v>
      </c>
      <c r="E160" s="2">
        <f>Table5[[#This Row],[t0]]+4</f>
        <v>39055</v>
      </c>
    </row>
    <row r="161" spans="1:5" x14ac:dyDescent="0.25">
      <c r="A161" s="4">
        <v>39054</v>
      </c>
      <c r="B161" s="2">
        <f>Table5[[#This Row],[t0]]+1</f>
        <v>39055</v>
      </c>
      <c r="C161" s="2">
        <f>Table5[[#This Row],[t0]]+2</f>
        <v>39056</v>
      </c>
      <c r="D161" s="2">
        <f>Table5[[#This Row],[t0]]+3</f>
        <v>39057</v>
      </c>
      <c r="E161" s="2">
        <f>Table5[[#This Row],[t0]]+4</f>
        <v>39058</v>
      </c>
    </row>
    <row r="162" spans="1:5" x14ac:dyDescent="0.25">
      <c r="A162" s="3">
        <v>39071</v>
      </c>
      <c r="B162" s="2">
        <f>Table5[[#This Row],[t0]]+1</f>
        <v>39072</v>
      </c>
      <c r="C162" s="2">
        <f>Table5[[#This Row],[t0]]+2</f>
        <v>39073</v>
      </c>
      <c r="D162" s="2">
        <f>Table5[[#This Row],[t0]]+3</f>
        <v>39074</v>
      </c>
      <c r="E162" s="2">
        <f>Table5[[#This Row],[t0]]+4</f>
        <v>39075</v>
      </c>
    </row>
    <row r="163" spans="1:5" x14ac:dyDescent="0.25">
      <c r="A163" s="4">
        <v>39082</v>
      </c>
      <c r="B163" s="2">
        <f>Table5[[#This Row],[t0]]+1</f>
        <v>39083</v>
      </c>
      <c r="C163" s="2">
        <f>Table5[[#This Row],[t0]]+2</f>
        <v>39084</v>
      </c>
      <c r="D163" s="2">
        <f>Table5[[#This Row],[t0]]+3</f>
        <v>39085</v>
      </c>
      <c r="E163" s="2">
        <f>Table5[[#This Row],[t0]]+4</f>
        <v>39086</v>
      </c>
    </row>
    <row r="164" spans="1:5" x14ac:dyDescent="0.25">
      <c r="A164" s="3">
        <v>39234</v>
      </c>
      <c r="B164" s="2">
        <f>Table5[[#This Row],[t0]]+1</f>
        <v>39235</v>
      </c>
      <c r="C164" s="2">
        <f>Table5[[#This Row],[t0]]+2</f>
        <v>39236</v>
      </c>
      <c r="D164" s="2">
        <f>Table5[[#This Row],[t0]]+3</f>
        <v>39237</v>
      </c>
      <c r="E164" s="2">
        <f>Table5[[#This Row],[t0]]+4</f>
        <v>39238</v>
      </c>
    </row>
    <row r="165" spans="1:5" x14ac:dyDescent="0.25">
      <c r="A165" s="4">
        <v>39257</v>
      </c>
      <c r="B165" s="2">
        <f>Table5[[#This Row],[t0]]+1</f>
        <v>39258</v>
      </c>
      <c r="C165" s="2">
        <f>Table5[[#This Row],[t0]]+2</f>
        <v>39259</v>
      </c>
      <c r="D165" s="2">
        <f>Table5[[#This Row],[t0]]+3</f>
        <v>39260</v>
      </c>
      <c r="E165" s="2">
        <f>Table5[[#This Row],[t0]]+4</f>
        <v>39261</v>
      </c>
    </row>
    <row r="166" spans="1:5" x14ac:dyDescent="0.25">
      <c r="A166" s="3">
        <v>39263</v>
      </c>
      <c r="B166" s="2">
        <f>Table5[[#This Row],[t0]]+1</f>
        <v>39264</v>
      </c>
      <c r="C166" s="2">
        <f>Table5[[#This Row],[t0]]+2</f>
        <v>39265</v>
      </c>
      <c r="D166" s="2">
        <f>Table5[[#This Row],[t0]]+3</f>
        <v>39266</v>
      </c>
      <c r="E166" s="2">
        <f>Table5[[#This Row],[t0]]+4</f>
        <v>39267</v>
      </c>
    </row>
    <row r="167" spans="1:5" x14ac:dyDescent="0.25">
      <c r="A167" s="4">
        <v>39263</v>
      </c>
      <c r="B167" s="2">
        <f>Table5[[#This Row],[t0]]+1</f>
        <v>39264</v>
      </c>
      <c r="C167" s="2">
        <f>Table5[[#This Row],[t0]]+2</f>
        <v>39265</v>
      </c>
      <c r="D167" s="2">
        <f>Table5[[#This Row],[t0]]+3</f>
        <v>39266</v>
      </c>
      <c r="E167" s="2">
        <f>Table5[[#This Row],[t0]]+4</f>
        <v>39267</v>
      </c>
    </row>
    <row r="168" spans="1:5" x14ac:dyDescent="0.25">
      <c r="A168" s="3">
        <v>39263</v>
      </c>
      <c r="B168" s="2">
        <f>Table5[[#This Row],[t0]]+1</f>
        <v>39264</v>
      </c>
      <c r="C168" s="2">
        <f>Table5[[#This Row],[t0]]+2</f>
        <v>39265</v>
      </c>
      <c r="D168" s="2">
        <f>Table5[[#This Row],[t0]]+3</f>
        <v>39266</v>
      </c>
      <c r="E168" s="2">
        <f>Table5[[#This Row],[t0]]+4</f>
        <v>39267</v>
      </c>
    </row>
    <row r="169" spans="1:5" x14ac:dyDescent="0.25">
      <c r="A169" s="4">
        <v>39290</v>
      </c>
      <c r="B169" s="2">
        <f>Table5[[#This Row],[t0]]+1</f>
        <v>39291</v>
      </c>
      <c r="C169" s="2">
        <f>Table5[[#This Row],[t0]]+2</f>
        <v>39292</v>
      </c>
      <c r="D169" s="2">
        <f>Table5[[#This Row],[t0]]+3</f>
        <v>39293</v>
      </c>
      <c r="E169" s="2">
        <f>Table5[[#This Row],[t0]]+4</f>
        <v>39294</v>
      </c>
    </row>
    <row r="170" spans="1:5" x14ac:dyDescent="0.25">
      <c r="A170" s="3">
        <v>39294</v>
      </c>
      <c r="B170" s="2">
        <f>Table5[[#This Row],[t0]]+1</f>
        <v>39295</v>
      </c>
      <c r="C170" s="2">
        <f>Table5[[#This Row],[t0]]+2</f>
        <v>39296</v>
      </c>
      <c r="D170" s="2">
        <f>Table5[[#This Row],[t0]]+3</f>
        <v>39297</v>
      </c>
      <c r="E170" s="2">
        <f>Table5[[#This Row],[t0]]+4</f>
        <v>39298</v>
      </c>
    </row>
    <row r="171" spans="1:5" x14ac:dyDescent="0.25">
      <c r="A171" s="4">
        <v>39294</v>
      </c>
      <c r="B171" s="2">
        <f>Table5[[#This Row],[t0]]+1</f>
        <v>39295</v>
      </c>
      <c r="C171" s="2">
        <f>Table5[[#This Row],[t0]]+2</f>
        <v>39296</v>
      </c>
      <c r="D171" s="2">
        <f>Table5[[#This Row],[t0]]+3</f>
        <v>39297</v>
      </c>
      <c r="E171" s="2">
        <f>Table5[[#This Row],[t0]]+4</f>
        <v>39298</v>
      </c>
    </row>
    <row r="172" spans="1:5" x14ac:dyDescent="0.25">
      <c r="A172" s="3">
        <v>39318</v>
      </c>
      <c r="B172" s="2">
        <f>Table5[[#This Row],[t0]]+1</f>
        <v>39319</v>
      </c>
      <c r="C172" s="2">
        <f>Table5[[#This Row],[t0]]+2</f>
        <v>39320</v>
      </c>
      <c r="D172" s="2">
        <f>Table5[[#This Row],[t0]]+3</f>
        <v>39321</v>
      </c>
      <c r="E172" s="2">
        <f>Table5[[#This Row],[t0]]+4</f>
        <v>39322</v>
      </c>
    </row>
    <row r="173" spans="1:5" x14ac:dyDescent="0.25">
      <c r="A173" s="4">
        <v>39319</v>
      </c>
      <c r="B173" s="2">
        <f>Table5[[#This Row],[t0]]+1</f>
        <v>39320</v>
      </c>
      <c r="C173" s="2">
        <f>Table5[[#This Row],[t0]]+2</f>
        <v>39321</v>
      </c>
      <c r="D173" s="2">
        <f>Table5[[#This Row],[t0]]+3</f>
        <v>39322</v>
      </c>
      <c r="E173" s="2">
        <f>Table5[[#This Row],[t0]]+4</f>
        <v>39323</v>
      </c>
    </row>
    <row r="174" spans="1:5" x14ac:dyDescent="0.25">
      <c r="A174" s="3">
        <v>39325</v>
      </c>
      <c r="B174" s="2">
        <f>Table5[[#This Row],[t0]]+1</f>
        <v>39326</v>
      </c>
      <c r="C174" s="2">
        <f>Table5[[#This Row],[t0]]+2</f>
        <v>39327</v>
      </c>
      <c r="D174" s="2">
        <f>Table5[[#This Row],[t0]]+3</f>
        <v>39328</v>
      </c>
      <c r="E174" s="2">
        <f>Table5[[#This Row],[t0]]+4</f>
        <v>39329</v>
      </c>
    </row>
    <row r="175" spans="1:5" x14ac:dyDescent="0.25">
      <c r="A175" s="4">
        <v>39355</v>
      </c>
      <c r="B175" s="2">
        <f>Table5[[#This Row],[t0]]+1</f>
        <v>39356</v>
      </c>
      <c r="C175" s="2">
        <f>Table5[[#This Row],[t0]]+2</f>
        <v>39357</v>
      </c>
      <c r="D175" s="2">
        <f>Table5[[#This Row],[t0]]+3</f>
        <v>39358</v>
      </c>
      <c r="E175" s="2">
        <f>Table5[[#This Row],[t0]]+4</f>
        <v>39359</v>
      </c>
    </row>
    <row r="176" spans="1:5" x14ac:dyDescent="0.25">
      <c r="A176" s="3">
        <v>39355</v>
      </c>
      <c r="B176" s="2">
        <f>Table5[[#This Row],[t0]]+1</f>
        <v>39356</v>
      </c>
      <c r="C176" s="2">
        <f>Table5[[#This Row],[t0]]+2</f>
        <v>39357</v>
      </c>
      <c r="D176" s="2">
        <f>Table5[[#This Row],[t0]]+3</f>
        <v>39358</v>
      </c>
      <c r="E176" s="2">
        <f>Table5[[#This Row],[t0]]+4</f>
        <v>39359</v>
      </c>
    </row>
    <row r="177" spans="1:5" x14ac:dyDescent="0.25">
      <c r="A177" s="4">
        <v>39355</v>
      </c>
      <c r="B177" s="2">
        <f>Table5[[#This Row],[t0]]+1</f>
        <v>39356</v>
      </c>
      <c r="C177" s="2">
        <f>Table5[[#This Row],[t0]]+2</f>
        <v>39357</v>
      </c>
      <c r="D177" s="2">
        <f>Table5[[#This Row],[t0]]+3</f>
        <v>39358</v>
      </c>
      <c r="E177" s="2">
        <f>Table5[[#This Row],[t0]]+4</f>
        <v>39359</v>
      </c>
    </row>
    <row r="178" spans="1:5" x14ac:dyDescent="0.25">
      <c r="A178" s="3">
        <v>39376</v>
      </c>
      <c r="B178" s="2">
        <f>Table5[[#This Row],[t0]]+1</f>
        <v>39377</v>
      </c>
      <c r="C178" s="2">
        <f>Table5[[#This Row],[t0]]+2</f>
        <v>39378</v>
      </c>
      <c r="D178" s="2">
        <f>Table5[[#This Row],[t0]]+3</f>
        <v>39379</v>
      </c>
      <c r="E178" s="2">
        <f>Table5[[#This Row],[t0]]+4</f>
        <v>39380</v>
      </c>
    </row>
    <row r="179" spans="1:5" x14ac:dyDescent="0.25">
      <c r="A179" s="4">
        <v>39410</v>
      </c>
      <c r="B179" s="2">
        <f>Table5[[#This Row],[t0]]+1</f>
        <v>39411</v>
      </c>
      <c r="C179" s="2">
        <f>Table5[[#This Row],[t0]]+2</f>
        <v>39412</v>
      </c>
      <c r="D179" s="2">
        <f>Table5[[#This Row],[t0]]+3</f>
        <v>39413</v>
      </c>
      <c r="E179" s="2">
        <f>Table5[[#This Row],[t0]]+4</f>
        <v>39414</v>
      </c>
    </row>
    <row r="180" spans="1:5" x14ac:dyDescent="0.25">
      <c r="A180" s="3">
        <v>39416</v>
      </c>
      <c r="B180" s="2">
        <f>Table5[[#This Row],[t0]]+1</f>
        <v>39417</v>
      </c>
      <c r="C180" s="2">
        <f>Table5[[#This Row],[t0]]+2</f>
        <v>39418</v>
      </c>
      <c r="D180" s="2">
        <f>Table5[[#This Row],[t0]]+3</f>
        <v>39419</v>
      </c>
      <c r="E180" s="2">
        <f>Table5[[#This Row],[t0]]+4</f>
        <v>39420</v>
      </c>
    </row>
    <row r="181" spans="1:5" x14ac:dyDescent="0.25">
      <c r="A181" s="4">
        <v>39416</v>
      </c>
      <c r="B181" s="2">
        <f>Table5[[#This Row],[t0]]+1</f>
        <v>39417</v>
      </c>
      <c r="C181" s="2">
        <f>Table5[[#This Row],[t0]]+2</f>
        <v>39418</v>
      </c>
      <c r="D181" s="2">
        <f>Table5[[#This Row],[t0]]+3</f>
        <v>39419</v>
      </c>
      <c r="E181" s="2">
        <f>Table5[[#This Row],[t0]]+4</f>
        <v>39420</v>
      </c>
    </row>
    <row r="182" spans="1:5" x14ac:dyDescent="0.25">
      <c r="A182" s="3">
        <v>39447</v>
      </c>
      <c r="B182" s="2">
        <f>Table5[[#This Row],[t0]]+1</f>
        <v>39448</v>
      </c>
      <c r="C182" s="2">
        <f>Table5[[#This Row],[t0]]+2</f>
        <v>39449</v>
      </c>
      <c r="D182" s="2">
        <f>Table5[[#This Row],[t0]]+3</f>
        <v>39450</v>
      </c>
      <c r="E182" s="2">
        <f>Table5[[#This Row],[t0]]+4</f>
        <v>39451</v>
      </c>
    </row>
    <row r="183" spans="1:5" x14ac:dyDescent="0.25">
      <c r="A183" s="4">
        <v>39538</v>
      </c>
      <c r="B183" s="2">
        <f>Table5[[#This Row],[t0]]+1</f>
        <v>39539</v>
      </c>
      <c r="C183" s="2">
        <f>Table5[[#This Row],[t0]]+2</f>
        <v>39540</v>
      </c>
      <c r="D183" s="2">
        <f>Table5[[#This Row],[t0]]+3</f>
        <v>39541</v>
      </c>
      <c r="E183" s="2">
        <f>Table5[[#This Row],[t0]]+4</f>
        <v>39542</v>
      </c>
    </row>
    <row r="184" spans="1:5" x14ac:dyDescent="0.25">
      <c r="A184" s="3">
        <v>39568</v>
      </c>
      <c r="B184" s="2">
        <f>Table5[[#This Row],[t0]]+1</f>
        <v>39569</v>
      </c>
      <c r="C184" s="2">
        <f>Table5[[#This Row],[t0]]+2</f>
        <v>39570</v>
      </c>
      <c r="D184" s="2">
        <f>Table5[[#This Row],[t0]]+3</f>
        <v>39571</v>
      </c>
      <c r="E184" s="2">
        <f>Table5[[#This Row],[t0]]+4</f>
        <v>39572</v>
      </c>
    </row>
    <row r="185" spans="1:5" x14ac:dyDescent="0.25">
      <c r="A185" s="4">
        <v>39619</v>
      </c>
      <c r="B185" s="2">
        <f>Table5[[#This Row],[t0]]+1</f>
        <v>39620</v>
      </c>
      <c r="C185" s="2">
        <f>Table5[[#This Row],[t0]]+2</f>
        <v>39621</v>
      </c>
      <c r="D185" s="2">
        <f>Table5[[#This Row],[t0]]+3</f>
        <v>39622</v>
      </c>
      <c r="E185" s="2">
        <f>Table5[[#This Row],[t0]]+4</f>
        <v>39623</v>
      </c>
    </row>
    <row r="186" spans="1:5" x14ac:dyDescent="0.25">
      <c r="A186" s="3">
        <v>39629</v>
      </c>
      <c r="B186" s="2">
        <f>Table5[[#This Row],[t0]]+1</f>
        <v>39630</v>
      </c>
      <c r="C186" s="2">
        <f>Table5[[#This Row],[t0]]+2</f>
        <v>39631</v>
      </c>
      <c r="D186" s="2">
        <f>Table5[[#This Row],[t0]]+3</f>
        <v>39632</v>
      </c>
      <c r="E186" s="2">
        <f>Table5[[#This Row],[t0]]+4</f>
        <v>39633</v>
      </c>
    </row>
    <row r="187" spans="1:5" x14ac:dyDescent="0.25">
      <c r="A187" s="4">
        <v>39629</v>
      </c>
      <c r="B187" s="2">
        <f>Table5[[#This Row],[t0]]+1</f>
        <v>39630</v>
      </c>
      <c r="C187" s="2">
        <f>Table5[[#This Row],[t0]]+2</f>
        <v>39631</v>
      </c>
      <c r="D187" s="2">
        <f>Table5[[#This Row],[t0]]+3</f>
        <v>39632</v>
      </c>
      <c r="E187" s="2">
        <f>Table5[[#This Row],[t0]]+4</f>
        <v>39633</v>
      </c>
    </row>
    <row r="188" spans="1:5" x14ac:dyDescent="0.25">
      <c r="A188" s="3">
        <v>39661</v>
      </c>
      <c r="B188" s="2">
        <f>Table5[[#This Row],[t0]]+1</f>
        <v>39662</v>
      </c>
      <c r="C188" s="2">
        <f>Table5[[#This Row],[t0]]+2</f>
        <v>39663</v>
      </c>
      <c r="D188" s="2">
        <f>Table5[[#This Row],[t0]]+3</f>
        <v>39664</v>
      </c>
      <c r="E188" s="2">
        <f>Table5[[#This Row],[t0]]+4</f>
        <v>39665</v>
      </c>
    </row>
    <row r="189" spans="1:5" x14ac:dyDescent="0.25">
      <c r="A189" s="4">
        <v>39690</v>
      </c>
      <c r="B189" s="2">
        <f>Table5[[#This Row],[t0]]+1</f>
        <v>39691</v>
      </c>
      <c r="C189" s="2">
        <f>Table5[[#This Row],[t0]]+2</f>
        <v>39692</v>
      </c>
      <c r="D189" s="2">
        <f>Table5[[#This Row],[t0]]+3</f>
        <v>39693</v>
      </c>
      <c r="E189" s="2">
        <f>Table5[[#This Row],[t0]]+4</f>
        <v>39694</v>
      </c>
    </row>
    <row r="190" spans="1:5" x14ac:dyDescent="0.25">
      <c r="A190" s="3">
        <v>39691</v>
      </c>
      <c r="B190" s="2">
        <f>Table5[[#This Row],[t0]]+1</f>
        <v>39692</v>
      </c>
      <c r="C190" s="2">
        <f>Table5[[#This Row],[t0]]+2</f>
        <v>39693</v>
      </c>
      <c r="D190" s="2">
        <f>Table5[[#This Row],[t0]]+3</f>
        <v>39694</v>
      </c>
      <c r="E190" s="2">
        <f>Table5[[#This Row],[t0]]+4</f>
        <v>39695</v>
      </c>
    </row>
    <row r="191" spans="1:5" x14ac:dyDescent="0.25">
      <c r="A191" s="4">
        <v>39692</v>
      </c>
      <c r="B191" s="2">
        <f>Table5[[#This Row],[t0]]+1</f>
        <v>39693</v>
      </c>
      <c r="C191" s="2">
        <f>Table5[[#This Row],[t0]]+2</f>
        <v>39694</v>
      </c>
      <c r="D191" s="2">
        <f>Table5[[#This Row],[t0]]+3</f>
        <v>39695</v>
      </c>
      <c r="E191" s="2">
        <f>Table5[[#This Row],[t0]]+4</f>
        <v>39696</v>
      </c>
    </row>
    <row r="192" spans="1:5" x14ac:dyDescent="0.25">
      <c r="A192" s="3">
        <v>39721</v>
      </c>
      <c r="B192" s="2">
        <f>Table5[[#This Row],[t0]]+1</f>
        <v>39722</v>
      </c>
      <c r="C192" s="2">
        <f>Table5[[#This Row],[t0]]+2</f>
        <v>39723</v>
      </c>
      <c r="D192" s="2">
        <f>Table5[[#This Row],[t0]]+3</f>
        <v>39724</v>
      </c>
      <c r="E192" s="2">
        <f>Table5[[#This Row],[t0]]+4</f>
        <v>39725</v>
      </c>
    </row>
    <row r="193" spans="1:5" x14ac:dyDescent="0.25">
      <c r="A193" s="4">
        <v>39721</v>
      </c>
      <c r="B193" s="2">
        <f>Table5[[#This Row],[t0]]+1</f>
        <v>39722</v>
      </c>
      <c r="C193" s="2">
        <f>Table5[[#This Row],[t0]]+2</f>
        <v>39723</v>
      </c>
      <c r="D193" s="2">
        <f>Table5[[#This Row],[t0]]+3</f>
        <v>39724</v>
      </c>
      <c r="E193" s="2">
        <f>Table5[[#This Row],[t0]]+4</f>
        <v>39725</v>
      </c>
    </row>
    <row r="194" spans="1:5" x14ac:dyDescent="0.25">
      <c r="A194" s="3">
        <v>39752</v>
      </c>
      <c r="B194" s="2">
        <f>Table5[[#This Row],[t0]]+1</f>
        <v>39753</v>
      </c>
      <c r="C194" s="2">
        <f>Table5[[#This Row],[t0]]+2</f>
        <v>39754</v>
      </c>
      <c r="D194" s="2">
        <f>Table5[[#This Row],[t0]]+3</f>
        <v>39755</v>
      </c>
      <c r="E194" s="2">
        <f>Table5[[#This Row],[t0]]+4</f>
        <v>39756</v>
      </c>
    </row>
    <row r="195" spans="1:5" x14ac:dyDescent="0.25">
      <c r="A195" s="4">
        <v>39765</v>
      </c>
      <c r="B195" s="2">
        <f>Table5[[#This Row],[t0]]+1</f>
        <v>39766</v>
      </c>
      <c r="C195" s="2">
        <f>Table5[[#This Row],[t0]]+2</f>
        <v>39767</v>
      </c>
      <c r="D195" s="2">
        <f>Table5[[#This Row],[t0]]+3</f>
        <v>39768</v>
      </c>
      <c r="E195" s="2">
        <f>Table5[[#This Row],[t0]]+4</f>
        <v>39769</v>
      </c>
    </row>
    <row r="196" spans="1:5" x14ac:dyDescent="0.25">
      <c r="A196" s="3">
        <v>39782</v>
      </c>
      <c r="B196" s="2">
        <f>Table5[[#This Row],[t0]]+1</f>
        <v>39783</v>
      </c>
      <c r="C196" s="2">
        <f>Table5[[#This Row],[t0]]+2</f>
        <v>39784</v>
      </c>
      <c r="D196" s="2">
        <f>Table5[[#This Row],[t0]]+3</f>
        <v>39785</v>
      </c>
      <c r="E196" s="2">
        <f>Table5[[#This Row],[t0]]+4</f>
        <v>39786</v>
      </c>
    </row>
    <row r="197" spans="1:5" x14ac:dyDescent="0.25">
      <c r="A197" s="4">
        <v>39782</v>
      </c>
      <c r="B197" s="2">
        <f>Table5[[#This Row],[t0]]+1</f>
        <v>39783</v>
      </c>
      <c r="C197" s="2">
        <f>Table5[[#This Row],[t0]]+2</f>
        <v>39784</v>
      </c>
      <c r="D197" s="2">
        <f>Table5[[#This Row],[t0]]+3</f>
        <v>39785</v>
      </c>
      <c r="E197" s="2">
        <f>Table5[[#This Row],[t0]]+4</f>
        <v>39786</v>
      </c>
    </row>
    <row r="198" spans="1:5" x14ac:dyDescent="0.25">
      <c r="A198" s="3">
        <v>39782</v>
      </c>
      <c r="B198" s="2">
        <f>Table5[[#This Row],[t0]]+1</f>
        <v>39783</v>
      </c>
      <c r="C198" s="2">
        <f>Table5[[#This Row],[t0]]+2</f>
        <v>39784</v>
      </c>
      <c r="D198" s="2">
        <f>Table5[[#This Row],[t0]]+3</f>
        <v>39785</v>
      </c>
      <c r="E198" s="2">
        <f>Table5[[#This Row],[t0]]+4</f>
        <v>39786</v>
      </c>
    </row>
    <row r="199" spans="1:5" x14ac:dyDescent="0.25">
      <c r="A199" s="4">
        <v>39782</v>
      </c>
      <c r="B199" s="2">
        <f>Table5[[#This Row],[t0]]+1</f>
        <v>39783</v>
      </c>
      <c r="C199" s="2">
        <f>Table5[[#This Row],[t0]]+2</f>
        <v>39784</v>
      </c>
      <c r="D199" s="2">
        <f>Table5[[#This Row],[t0]]+3</f>
        <v>39785</v>
      </c>
      <c r="E199" s="2">
        <f>Table5[[#This Row],[t0]]+4</f>
        <v>39786</v>
      </c>
    </row>
    <row r="200" spans="1:5" x14ac:dyDescent="0.25">
      <c r="A200" s="3">
        <v>39794</v>
      </c>
      <c r="B200" s="2">
        <f>Table5[[#This Row],[t0]]+1</f>
        <v>39795</v>
      </c>
      <c r="C200" s="2">
        <f>Table5[[#This Row],[t0]]+2</f>
        <v>39796</v>
      </c>
      <c r="D200" s="2">
        <f>Table5[[#This Row],[t0]]+3</f>
        <v>39797</v>
      </c>
      <c r="E200" s="2">
        <f>Table5[[#This Row],[t0]]+4</f>
        <v>39798</v>
      </c>
    </row>
    <row r="201" spans="1:5" x14ac:dyDescent="0.25">
      <c r="A201" s="4">
        <v>39813</v>
      </c>
      <c r="B201" s="2">
        <f>Table5[[#This Row],[t0]]+1</f>
        <v>39814</v>
      </c>
      <c r="C201" s="2">
        <f>Table5[[#This Row],[t0]]+2</f>
        <v>39815</v>
      </c>
      <c r="D201" s="2">
        <f>Table5[[#This Row],[t0]]+3</f>
        <v>39816</v>
      </c>
      <c r="E201" s="2">
        <f>Table5[[#This Row],[t0]]+4</f>
        <v>39817</v>
      </c>
    </row>
    <row r="202" spans="1:5" x14ac:dyDescent="0.25">
      <c r="A202" s="3">
        <v>39813</v>
      </c>
      <c r="B202" s="2">
        <f>Table5[[#This Row],[t0]]+1</f>
        <v>39814</v>
      </c>
      <c r="C202" s="2">
        <f>Table5[[#This Row],[t0]]+2</f>
        <v>39815</v>
      </c>
      <c r="D202" s="2">
        <f>Table5[[#This Row],[t0]]+3</f>
        <v>39816</v>
      </c>
      <c r="E202" s="2">
        <f>Table5[[#This Row],[t0]]+4</f>
        <v>39817</v>
      </c>
    </row>
    <row r="203" spans="1:5" x14ac:dyDescent="0.25">
      <c r="A203" s="4">
        <v>39846</v>
      </c>
      <c r="B203" s="2">
        <f>Table5[[#This Row],[t0]]+1</f>
        <v>39847</v>
      </c>
      <c r="C203" s="2">
        <f>Table5[[#This Row],[t0]]+2</f>
        <v>39848</v>
      </c>
      <c r="D203" s="2">
        <f>Table5[[#This Row],[t0]]+3</f>
        <v>39849</v>
      </c>
      <c r="E203" s="2">
        <f>Table5[[#This Row],[t0]]+4</f>
        <v>39850</v>
      </c>
    </row>
    <row r="204" spans="1:5" x14ac:dyDescent="0.25">
      <c r="A204" s="3">
        <v>39872</v>
      </c>
      <c r="B204" s="2">
        <f>Table5[[#This Row],[t0]]+1</f>
        <v>39873</v>
      </c>
      <c r="C204" s="2">
        <f>Table5[[#This Row],[t0]]+2</f>
        <v>39874</v>
      </c>
      <c r="D204" s="2">
        <f>Table5[[#This Row],[t0]]+3</f>
        <v>39875</v>
      </c>
      <c r="E204" s="2">
        <f>Table5[[#This Row],[t0]]+4</f>
        <v>39876</v>
      </c>
    </row>
    <row r="205" spans="1:5" x14ac:dyDescent="0.25">
      <c r="A205" s="4">
        <v>39938</v>
      </c>
      <c r="B205" s="2">
        <f>Table5[[#This Row],[t0]]+1</f>
        <v>39939</v>
      </c>
      <c r="C205" s="2">
        <f>Table5[[#This Row],[t0]]+2</f>
        <v>39940</v>
      </c>
      <c r="D205" s="2">
        <f>Table5[[#This Row],[t0]]+3</f>
        <v>39941</v>
      </c>
      <c r="E205" s="2">
        <f>Table5[[#This Row],[t0]]+4</f>
        <v>39942</v>
      </c>
    </row>
    <row r="206" spans="1:5" x14ac:dyDescent="0.25">
      <c r="A206" s="3">
        <v>39964</v>
      </c>
      <c r="B206" s="2">
        <f>Table5[[#This Row],[t0]]+1</f>
        <v>39965</v>
      </c>
      <c r="C206" s="2">
        <f>Table5[[#This Row],[t0]]+2</f>
        <v>39966</v>
      </c>
      <c r="D206" s="2">
        <f>Table5[[#This Row],[t0]]+3</f>
        <v>39967</v>
      </c>
      <c r="E206" s="2">
        <f>Table5[[#This Row],[t0]]+4</f>
        <v>39968</v>
      </c>
    </row>
    <row r="207" spans="1:5" x14ac:dyDescent="0.25">
      <c r="A207" s="4">
        <v>39994</v>
      </c>
      <c r="B207" s="2">
        <f>Table5[[#This Row],[t0]]+1</f>
        <v>39995</v>
      </c>
      <c r="C207" s="2">
        <f>Table5[[#This Row],[t0]]+2</f>
        <v>39996</v>
      </c>
      <c r="D207" s="2">
        <f>Table5[[#This Row],[t0]]+3</f>
        <v>39997</v>
      </c>
      <c r="E207" s="2">
        <f>Table5[[#This Row],[t0]]+4</f>
        <v>39998</v>
      </c>
    </row>
    <row r="208" spans="1:5" x14ac:dyDescent="0.25">
      <c r="A208" s="3">
        <v>39994</v>
      </c>
      <c r="B208" s="2">
        <f>Table5[[#This Row],[t0]]+1</f>
        <v>39995</v>
      </c>
      <c r="C208" s="2">
        <f>Table5[[#This Row],[t0]]+2</f>
        <v>39996</v>
      </c>
      <c r="D208" s="2">
        <f>Table5[[#This Row],[t0]]+3</f>
        <v>39997</v>
      </c>
      <c r="E208" s="2">
        <f>Table5[[#This Row],[t0]]+4</f>
        <v>39998</v>
      </c>
    </row>
    <row r="209" spans="1:5" x14ac:dyDescent="0.25">
      <c r="A209" s="4">
        <v>39994</v>
      </c>
      <c r="B209" s="2">
        <f>Table5[[#This Row],[t0]]+1</f>
        <v>39995</v>
      </c>
      <c r="C209" s="2">
        <f>Table5[[#This Row],[t0]]+2</f>
        <v>39996</v>
      </c>
      <c r="D209" s="2">
        <f>Table5[[#This Row],[t0]]+3</f>
        <v>39997</v>
      </c>
      <c r="E209" s="2">
        <f>Table5[[#This Row],[t0]]+4</f>
        <v>39998</v>
      </c>
    </row>
    <row r="210" spans="1:5" x14ac:dyDescent="0.25">
      <c r="A210" s="3">
        <v>39994</v>
      </c>
      <c r="B210" s="2">
        <f>Table5[[#This Row],[t0]]+1</f>
        <v>39995</v>
      </c>
      <c r="C210" s="2">
        <f>Table5[[#This Row],[t0]]+2</f>
        <v>39996</v>
      </c>
      <c r="D210" s="2">
        <f>Table5[[#This Row],[t0]]+3</f>
        <v>39997</v>
      </c>
      <c r="E210" s="2">
        <f>Table5[[#This Row],[t0]]+4</f>
        <v>39998</v>
      </c>
    </row>
    <row r="211" spans="1:5" x14ac:dyDescent="0.25">
      <c r="A211" s="4">
        <v>40001</v>
      </c>
      <c r="B211" s="2">
        <f>Table5[[#This Row],[t0]]+1</f>
        <v>40002</v>
      </c>
      <c r="C211" s="2">
        <f>Table5[[#This Row],[t0]]+2</f>
        <v>40003</v>
      </c>
      <c r="D211" s="2">
        <f>Table5[[#This Row],[t0]]+3</f>
        <v>40004</v>
      </c>
      <c r="E211" s="2">
        <f>Table5[[#This Row],[t0]]+4</f>
        <v>40005</v>
      </c>
    </row>
    <row r="212" spans="1:5" x14ac:dyDescent="0.25">
      <c r="A212" s="3">
        <v>40006</v>
      </c>
      <c r="B212" s="2">
        <f>Table5[[#This Row],[t0]]+1</f>
        <v>40007</v>
      </c>
      <c r="C212" s="2">
        <f>Table5[[#This Row],[t0]]+2</f>
        <v>40008</v>
      </c>
      <c r="D212" s="2">
        <f>Table5[[#This Row],[t0]]+3</f>
        <v>40009</v>
      </c>
      <c r="E212" s="2">
        <f>Table5[[#This Row],[t0]]+4</f>
        <v>40010</v>
      </c>
    </row>
    <row r="213" spans="1:5" x14ac:dyDescent="0.25">
      <c r="A213" s="4">
        <v>40014</v>
      </c>
      <c r="B213" s="2">
        <f>Table5[[#This Row],[t0]]+1</f>
        <v>40015</v>
      </c>
      <c r="C213" s="2">
        <f>Table5[[#This Row],[t0]]+2</f>
        <v>40016</v>
      </c>
      <c r="D213" s="2">
        <f>Table5[[#This Row],[t0]]+3</f>
        <v>40017</v>
      </c>
      <c r="E213" s="2">
        <f>Table5[[#This Row],[t0]]+4</f>
        <v>40018</v>
      </c>
    </row>
    <row r="214" spans="1:5" x14ac:dyDescent="0.25">
      <c r="A214" s="3">
        <v>40014</v>
      </c>
      <c r="B214" s="2">
        <f>Table5[[#This Row],[t0]]+1</f>
        <v>40015</v>
      </c>
      <c r="C214" s="2">
        <f>Table5[[#This Row],[t0]]+2</f>
        <v>40016</v>
      </c>
      <c r="D214" s="2">
        <f>Table5[[#This Row],[t0]]+3</f>
        <v>40017</v>
      </c>
      <c r="E214" s="2">
        <f>Table5[[#This Row],[t0]]+4</f>
        <v>40018</v>
      </c>
    </row>
    <row r="215" spans="1:5" x14ac:dyDescent="0.25">
      <c r="A215" s="4">
        <v>40046</v>
      </c>
      <c r="B215" s="2">
        <f>Table5[[#This Row],[t0]]+1</f>
        <v>40047</v>
      </c>
      <c r="C215" s="2">
        <f>Table5[[#This Row],[t0]]+2</f>
        <v>40048</v>
      </c>
      <c r="D215" s="2">
        <f>Table5[[#This Row],[t0]]+3</f>
        <v>40049</v>
      </c>
      <c r="E215" s="2">
        <f>Table5[[#This Row],[t0]]+4</f>
        <v>40050</v>
      </c>
    </row>
    <row r="216" spans="1:5" x14ac:dyDescent="0.25">
      <c r="A216" s="3">
        <v>40056</v>
      </c>
      <c r="B216" s="2">
        <f>Table5[[#This Row],[t0]]+1</f>
        <v>40057</v>
      </c>
      <c r="C216" s="2">
        <f>Table5[[#This Row],[t0]]+2</f>
        <v>40058</v>
      </c>
      <c r="D216" s="2">
        <f>Table5[[#This Row],[t0]]+3</f>
        <v>40059</v>
      </c>
      <c r="E216" s="2">
        <f>Table5[[#This Row],[t0]]+4</f>
        <v>40060</v>
      </c>
    </row>
    <row r="217" spans="1:5" x14ac:dyDescent="0.25">
      <c r="A217" s="4">
        <v>40086</v>
      </c>
      <c r="B217" s="2">
        <f>Table5[[#This Row],[t0]]+1</f>
        <v>40087</v>
      </c>
      <c r="C217" s="2">
        <f>Table5[[#This Row],[t0]]+2</f>
        <v>40088</v>
      </c>
      <c r="D217" s="2">
        <f>Table5[[#This Row],[t0]]+3</f>
        <v>40089</v>
      </c>
      <c r="E217" s="2">
        <f>Table5[[#This Row],[t0]]+4</f>
        <v>40090</v>
      </c>
    </row>
    <row r="218" spans="1:5" x14ac:dyDescent="0.25">
      <c r="A218" s="3">
        <v>40117</v>
      </c>
      <c r="B218" s="2">
        <f>Table5[[#This Row],[t0]]+1</f>
        <v>40118</v>
      </c>
      <c r="C218" s="2">
        <f>Table5[[#This Row],[t0]]+2</f>
        <v>40119</v>
      </c>
      <c r="D218" s="2">
        <f>Table5[[#This Row],[t0]]+3</f>
        <v>40120</v>
      </c>
      <c r="E218" s="2">
        <f>Table5[[#This Row],[t0]]+4</f>
        <v>40121</v>
      </c>
    </row>
    <row r="219" spans="1:5" x14ac:dyDescent="0.25">
      <c r="A219" s="4">
        <v>40117</v>
      </c>
      <c r="B219" s="2">
        <f>Table5[[#This Row],[t0]]+1</f>
        <v>40118</v>
      </c>
      <c r="C219" s="2">
        <f>Table5[[#This Row],[t0]]+2</f>
        <v>40119</v>
      </c>
      <c r="D219" s="2">
        <f>Table5[[#This Row],[t0]]+3</f>
        <v>40120</v>
      </c>
      <c r="E219" s="2">
        <f>Table5[[#This Row],[t0]]+4</f>
        <v>40121</v>
      </c>
    </row>
    <row r="220" spans="1:5" x14ac:dyDescent="0.25">
      <c r="A220" s="3">
        <v>40117</v>
      </c>
      <c r="B220" s="2">
        <f>Table5[[#This Row],[t0]]+1</f>
        <v>40118</v>
      </c>
      <c r="C220" s="2">
        <f>Table5[[#This Row],[t0]]+2</f>
        <v>40119</v>
      </c>
      <c r="D220" s="2">
        <f>Table5[[#This Row],[t0]]+3</f>
        <v>40120</v>
      </c>
      <c r="E220" s="2">
        <f>Table5[[#This Row],[t0]]+4</f>
        <v>40121</v>
      </c>
    </row>
    <row r="221" spans="1:5" x14ac:dyDescent="0.25">
      <c r="A221" s="4">
        <v>40147</v>
      </c>
      <c r="B221" s="2">
        <f>Table5[[#This Row],[t0]]+1</f>
        <v>40148</v>
      </c>
      <c r="C221" s="2">
        <f>Table5[[#This Row],[t0]]+2</f>
        <v>40149</v>
      </c>
      <c r="D221" s="2">
        <f>Table5[[#This Row],[t0]]+3</f>
        <v>40150</v>
      </c>
      <c r="E221" s="2">
        <f>Table5[[#This Row],[t0]]+4</f>
        <v>40151</v>
      </c>
    </row>
    <row r="222" spans="1:5" x14ac:dyDescent="0.25">
      <c r="A222" s="3">
        <v>40147</v>
      </c>
      <c r="B222" s="2">
        <f>Table5[[#This Row],[t0]]+1</f>
        <v>40148</v>
      </c>
      <c r="C222" s="2">
        <f>Table5[[#This Row],[t0]]+2</f>
        <v>40149</v>
      </c>
      <c r="D222" s="2">
        <f>Table5[[#This Row],[t0]]+3</f>
        <v>40150</v>
      </c>
      <c r="E222" s="2">
        <f>Table5[[#This Row],[t0]]+4</f>
        <v>40151</v>
      </c>
    </row>
    <row r="223" spans="1:5" x14ac:dyDescent="0.25">
      <c r="A223" s="4">
        <v>40147</v>
      </c>
      <c r="B223" s="2">
        <f>Table5[[#This Row],[t0]]+1</f>
        <v>40148</v>
      </c>
      <c r="C223" s="2">
        <f>Table5[[#This Row],[t0]]+2</f>
        <v>40149</v>
      </c>
      <c r="D223" s="2">
        <f>Table5[[#This Row],[t0]]+3</f>
        <v>40150</v>
      </c>
      <c r="E223" s="2">
        <f>Table5[[#This Row],[t0]]+4</f>
        <v>40151</v>
      </c>
    </row>
    <row r="224" spans="1:5" x14ac:dyDescent="0.25">
      <c r="A224" s="3">
        <v>40178</v>
      </c>
      <c r="B224" s="2">
        <f>Table5[[#This Row],[t0]]+1</f>
        <v>40179</v>
      </c>
      <c r="C224" s="2">
        <f>Table5[[#This Row],[t0]]+2</f>
        <v>40180</v>
      </c>
      <c r="D224" s="2">
        <f>Table5[[#This Row],[t0]]+3</f>
        <v>40181</v>
      </c>
      <c r="E224" s="2">
        <f>Table5[[#This Row],[t0]]+4</f>
        <v>40182</v>
      </c>
    </row>
    <row r="225" spans="1:5" x14ac:dyDescent="0.25">
      <c r="A225" s="4">
        <v>40209</v>
      </c>
      <c r="B225" s="2">
        <f>Table5[[#This Row],[t0]]+1</f>
        <v>40210</v>
      </c>
      <c r="C225" s="2">
        <f>Table5[[#This Row],[t0]]+2</f>
        <v>40211</v>
      </c>
      <c r="D225" s="2">
        <f>Table5[[#This Row],[t0]]+3</f>
        <v>40212</v>
      </c>
      <c r="E225" s="2">
        <f>Table5[[#This Row],[t0]]+4</f>
        <v>40213</v>
      </c>
    </row>
    <row r="226" spans="1:5" x14ac:dyDescent="0.25">
      <c r="A226" s="3">
        <v>40237</v>
      </c>
      <c r="B226" s="2">
        <f>Table5[[#This Row],[t0]]+1</f>
        <v>40238</v>
      </c>
      <c r="C226" s="2">
        <f>Table5[[#This Row],[t0]]+2</f>
        <v>40239</v>
      </c>
      <c r="D226" s="2">
        <f>Table5[[#This Row],[t0]]+3</f>
        <v>40240</v>
      </c>
      <c r="E226" s="2">
        <f>Table5[[#This Row],[t0]]+4</f>
        <v>40241</v>
      </c>
    </row>
    <row r="227" spans="1:5" x14ac:dyDescent="0.25">
      <c r="A227" s="4">
        <v>40237</v>
      </c>
      <c r="B227" s="2">
        <f>Table5[[#This Row],[t0]]+1</f>
        <v>40238</v>
      </c>
      <c r="C227" s="2">
        <f>Table5[[#This Row],[t0]]+2</f>
        <v>40239</v>
      </c>
      <c r="D227" s="2">
        <f>Table5[[#This Row],[t0]]+3</f>
        <v>40240</v>
      </c>
      <c r="E227" s="2">
        <f>Table5[[#This Row],[t0]]+4</f>
        <v>40241</v>
      </c>
    </row>
    <row r="228" spans="1:5" x14ac:dyDescent="0.25">
      <c r="A228" s="3">
        <v>40269</v>
      </c>
      <c r="B228" s="2">
        <f>Table5[[#This Row],[t0]]+1</f>
        <v>40270</v>
      </c>
      <c r="C228" s="2">
        <f>Table5[[#This Row],[t0]]+2</f>
        <v>40271</v>
      </c>
      <c r="D228" s="2">
        <f>Table5[[#This Row],[t0]]+3</f>
        <v>40272</v>
      </c>
      <c r="E228" s="2">
        <f>Table5[[#This Row],[t0]]+4</f>
        <v>40273</v>
      </c>
    </row>
    <row r="229" spans="1:5" x14ac:dyDescent="0.25">
      <c r="A229" s="4">
        <v>40298</v>
      </c>
      <c r="B229" s="2">
        <f>Table5[[#This Row],[t0]]+1</f>
        <v>40299</v>
      </c>
      <c r="C229" s="2">
        <f>Table5[[#This Row],[t0]]+2</f>
        <v>40300</v>
      </c>
      <c r="D229" s="2">
        <f>Table5[[#This Row],[t0]]+3</f>
        <v>40301</v>
      </c>
      <c r="E229" s="2">
        <f>Table5[[#This Row],[t0]]+4</f>
        <v>40302</v>
      </c>
    </row>
    <row r="230" spans="1:5" x14ac:dyDescent="0.25">
      <c r="A230" s="3">
        <v>40329</v>
      </c>
      <c r="B230" s="2">
        <f>Table5[[#This Row],[t0]]+1</f>
        <v>40330</v>
      </c>
      <c r="C230" s="2">
        <f>Table5[[#This Row],[t0]]+2</f>
        <v>40331</v>
      </c>
      <c r="D230" s="2">
        <f>Table5[[#This Row],[t0]]+3</f>
        <v>40332</v>
      </c>
      <c r="E230" s="2">
        <f>Table5[[#This Row],[t0]]+4</f>
        <v>40333</v>
      </c>
    </row>
    <row r="231" spans="1:5" x14ac:dyDescent="0.25">
      <c r="A231" s="4">
        <v>40329</v>
      </c>
      <c r="B231" s="2">
        <f>Table5[[#This Row],[t0]]+1</f>
        <v>40330</v>
      </c>
      <c r="C231" s="2">
        <f>Table5[[#This Row],[t0]]+2</f>
        <v>40331</v>
      </c>
      <c r="D231" s="2">
        <f>Table5[[#This Row],[t0]]+3</f>
        <v>40332</v>
      </c>
      <c r="E231" s="2">
        <f>Table5[[#This Row],[t0]]+4</f>
        <v>40333</v>
      </c>
    </row>
    <row r="232" spans="1:5" x14ac:dyDescent="0.25">
      <c r="A232" s="3">
        <v>40359</v>
      </c>
      <c r="B232" s="2">
        <f>Table5[[#This Row],[t0]]+1</f>
        <v>40360</v>
      </c>
      <c r="C232" s="2">
        <f>Table5[[#This Row],[t0]]+2</f>
        <v>40361</v>
      </c>
      <c r="D232" s="2">
        <f>Table5[[#This Row],[t0]]+3</f>
        <v>40362</v>
      </c>
      <c r="E232" s="2">
        <f>Table5[[#This Row],[t0]]+4</f>
        <v>40363</v>
      </c>
    </row>
    <row r="233" spans="1:5" x14ac:dyDescent="0.25">
      <c r="A233" s="4">
        <v>40390</v>
      </c>
      <c r="B233" s="2">
        <f>Table5[[#This Row],[t0]]+1</f>
        <v>40391</v>
      </c>
      <c r="C233" s="2">
        <f>Table5[[#This Row],[t0]]+2</f>
        <v>40392</v>
      </c>
      <c r="D233" s="2">
        <f>Table5[[#This Row],[t0]]+3</f>
        <v>40393</v>
      </c>
      <c r="E233" s="2">
        <f>Table5[[#This Row],[t0]]+4</f>
        <v>40394</v>
      </c>
    </row>
    <row r="234" spans="1:5" x14ac:dyDescent="0.25">
      <c r="A234" s="3">
        <v>40396</v>
      </c>
      <c r="B234" s="2">
        <f>Table5[[#This Row],[t0]]+1</f>
        <v>40397</v>
      </c>
      <c r="C234" s="2">
        <f>Table5[[#This Row],[t0]]+2</f>
        <v>40398</v>
      </c>
      <c r="D234" s="2">
        <f>Table5[[#This Row],[t0]]+3</f>
        <v>40399</v>
      </c>
      <c r="E234" s="2">
        <f>Table5[[#This Row],[t0]]+4</f>
        <v>40400</v>
      </c>
    </row>
    <row r="235" spans="1:5" x14ac:dyDescent="0.25">
      <c r="A235" s="4">
        <v>40423</v>
      </c>
      <c r="B235" s="2">
        <f>Table5[[#This Row],[t0]]+1</f>
        <v>40424</v>
      </c>
      <c r="C235" s="2">
        <f>Table5[[#This Row],[t0]]+2</f>
        <v>40425</v>
      </c>
      <c r="D235" s="2">
        <f>Table5[[#This Row],[t0]]+3</f>
        <v>40426</v>
      </c>
      <c r="E235" s="2">
        <f>Table5[[#This Row],[t0]]+4</f>
        <v>40427</v>
      </c>
    </row>
    <row r="236" spans="1:5" x14ac:dyDescent="0.25">
      <c r="A236" s="3">
        <v>40451</v>
      </c>
      <c r="B236" s="2">
        <f>Table5[[#This Row],[t0]]+1</f>
        <v>40452</v>
      </c>
      <c r="C236" s="2">
        <f>Table5[[#This Row],[t0]]+2</f>
        <v>40453</v>
      </c>
      <c r="D236" s="2">
        <f>Table5[[#This Row],[t0]]+3</f>
        <v>40454</v>
      </c>
      <c r="E236" s="2">
        <f>Table5[[#This Row],[t0]]+4</f>
        <v>40455</v>
      </c>
    </row>
    <row r="237" spans="1:5" x14ac:dyDescent="0.25">
      <c r="A237" s="4">
        <v>40512</v>
      </c>
      <c r="B237" s="2">
        <f>Table5[[#This Row],[t0]]+1</f>
        <v>40513</v>
      </c>
      <c r="C237" s="2">
        <f>Table5[[#This Row],[t0]]+2</f>
        <v>40514</v>
      </c>
      <c r="D237" s="2">
        <f>Table5[[#This Row],[t0]]+3</f>
        <v>40515</v>
      </c>
      <c r="E237" s="2">
        <f>Table5[[#This Row],[t0]]+4</f>
        <v>40516</v>
      </c>
    </row>
    <row r="238" spans="1:5" x14ac:dyDescent="0.25">
      <c r="A238" s="3">
        <v>40512</v>
      </c>
      <c r="B238" s="2">
        <f>Table5[[#This Row],[t0]]+1</f>
        <v>40513</v>
      </c>
      <c r="C238" s="2">
        <f>Table5[[#This Row],[t0]]+2</f>
        <v>40514</v>
      </c>
      <c r="D238" s="2">
        <f>Table5[[#This Row],[t0]]+3</f>
        <v>40515</v>
      </c>
      <c r="E238" s="2">
        <f>Table5[[#This Row],[t0]]+4</f>
        <v>40516</v>
      </c>
    </row>
    <row r="239" spans="1:5" x14ac:dyDescent="0.25">
      <c r="A239" s="4">
        <v>40512</v>
      </c>
      <c r="B239" s="2">
        <f>Table5[[#This Row],[t0]]+1</f>
        <v>40513</v>
      </c>
      <c r="C239" s="2">
        <f>Table5[[#This Row],[t0]]+2</f>
        <v>40514</v>
      </c>
      <c r="D239" s="2">
        <f>Table5[[#This Row],[t0]]+3</f>
        <v>40515</v>
      </c>
      <c r="E239" s="2">
        <f>Table5[[#This Row],[t0]]+4</f>
        <v>40516</v>
      </c>
    </row>
    <row r="240" spans="1:5" x14ac:dyDescent="0.25">
      <c r="A240" s="3">
        <v>40512</v>
      </c>
      <c r="B240" s="2">
        <f>Table5[[#This Row],[t0]]+1</f>
        <v>40513</v>
      </c>
      <c r="C240" s="2">
        <f>Table5[[#This Row],[t0]]+2</f>
        <v>40514</v>
      </c>
      <c r="D240" s="2">
        <f>Table5[[#This Row],[t0]]+3</f>
        <v>40515</v>
      </c>
      <c r="E240" s="2">
        <f>Table5[[#This Row],[t0]]+4</f>
        <v>40516</v>
      </c>
    </row>
    <row r="241" spans="1:5" x14ac:dyDescent="0.25">
      <c r="A241" s="4">
        <v>40512</v>
      </c>
      <c r="B241" s="2">
        <f>Table5[[#This Row],[t0]]+1</f>
        <v>40513</v>
      </c>
      <c r="C241" s="2">
        <f>Table5[[#This Row],[t0]]+2</f>
        <v>40514</v>
      </c>
      <c r="D241" s="2">
        <f>Table5[[#This Row],[t0]]+3</f>
        <v>40515</v>
      </c>
      <c r="E241" s="2">
        <f>Table5[[#This Row],[t0]]+4</f>
        <v>40516</v>
      </c>
    </row>
    <row r="242" spans="1:5" x14ac:dyDescent="0.25">
      <c r="A242" s="3">
        <v>40512</v>
      </c>
      <c r="B242" s="2">
        <f>Table5[[#This Row],[t0]]+1</f>
        <v>40513</v>
      </c>
      <c r="C242" s="2">
        <f>Table5[[#This Row],[t0]]+2</f>
        <v>40514</v>
      </c>
      <c r="D242" s="2">
        <f>Table5[[#This Row],[t0]]+3</f>
        <v>40515</v>
      </c>
      <c r="E242" s="2">
        <f>Table5[[#This Row],[t0]]+4</f>
        <v>40516</v>
      </c>
    </row>
    <row r="243" spans="1:5" x14ac:dyDescent="0.25">
      <c r="A243" s="4">
        <v>40517</v>
      </c>
      <c r="B243" s="2">
        <f>Table5[[#This Row],[t0]]+1</f>
        <v>40518</v>
      </c>
      <c r="C243" s="2">
        <f>Table5[[#This Row],[t0]]+2</f>
        <v>40519</v>
      </c>
      <c r="D243" s="2">
        <f>Table5[[#This Row],[t0]]+3</f>
        <v>40520</v>
      </c>
      <c r="E243" s="2">
        <f>Table5[[#This Row],[t0]]+4</f>
        <v>40521</v>
      </c>
    </row>
    <row r="244" spans="1:5" x14ac:dyDescent="0.25">
      <c r="A244" s="3">
        <v>40543</v>
      </c>
      <c r="B244" s="2">
        <f>Table5[[#This Row],[t0]]+1</f>
        <v>40544</v>
      </c>
      <c r="C244" s="2">
        <f>Table5[[#This Row],[t0]]+2</f>
        <v>40545</v>
      </c>
      <c r="D244" s="2">
        <f>Table5[[#This Row],[t0]]+3</f>
        <v>40546</v>
      </c>
      <c r="E244" s="2">
        <f>Table5[[#This Row],[t0]]+4</f>
        <v>40547</v>
      </c>
    </row>
    <row r="245" spans="1:5" x14ac:dyDescent="0.25">
      <c r="A245" s="4">
        <v>40543</v>
      </c>
      <c r="B245" s="2">
        <f>Table5[[#This Row],[t0]]+1</f>
        <v>40544</v>
      </c>
      <c r="C245" s="2">
        <f>Table5[[#This Row],[t0]]+2</f>
        <v>40545</v>
      </c>
      <c r="D245" s="2">
        <f>Table5[[#This Row],[t0]]+3</f>
        <v>40546</v>
      </c>
      <c r="E245" s="2">
        <f>Table5[[#This Row],[t0]]+4</f>
        <v>40547</v>
      </c>
    </row>
    <row r="246" spans="1:5" x14ac:dyDescent="0.25">
      <c r="A246" s="3">
        <v>40543</v>
      </c>
      <c r="B246" s="2">
        <f>Table5[[#This Row],[t0]]+1</f>
        <v>40544</v>
      </c>
      <c r="C246" s="2">
        <f>Table5[[#This Row],[t0]]+2</f>
        <v>40545</v>
      </c>
      <c r="D246" s="2">
        <f>Table5[[#This Row],[t0]]+3</f>
        <v>40546</v>
      </c>
      <c r="E246" s="2">
        <f>Table5[[#This Row],[t0]]+4</f>
        <v>40547</v>
      </c>
    </row>
    <row r="247" spans="1:5" x14ac:dyDescent="0.25">
      <c r="A247" s="4">
        <v>40543</v>
      </c>
      <c r="B247" s="2">
        <f>Table5[[#This Row],[t0]]+1</f>
        <v>40544</v>
      </c>
      <c r="C247" s="2">
        <f>Table5[[#This Row],[t0]]+2</f>
        <v>40545</v>
      </c>
      <c r="D247" s="2">
        <f>Table5[[#This Row],[t0]]+3</f>
        <v>40546</v>
      </c>
      <c r="E247" s="2">
        <f>Table5[[#This Row],[t0]]+4</f>
        <v>40547</v>
      </c>
    </row>
    <row r="248" spans="1:5" x14ac:dyDescent="0.25">
      <c r="A248" s="3">
        <v>40574</v>
      </c>
      <c r="B248" s="2">
        <f>Table5[[#This Row],[t0]]+1</f>
        <v>40575</v>
      </c>
      <c r="C248" s="2">
        <f>Table5[[#This Row],[t0]]+2</f>
        <v>40576</v>
      </c>
      <c r="D248" s="2">
        <f>Table5[[#This Row],[t0]]+3</f>
        <v>40577</v>
      </c>
      <c r="E248" s="2">
        <f>Table5[[#This Row],[t0]]+4</f>
        <v>40578</v>
      </c>
    </row>
    <row r="249" spans="1:5" x14ac:dyDescent="0.25">
      <c r="A249" s="4">
        <v>40602</v>
      </c>
      <c r="B249" s="2">
        <f>Table5[[#This Row],[t0]]+1</f>
        <v>40603</v>
      </c>
      <c r="C249" s="2">
        <f>Table5[[#This Row],[t0]]+2</f>
        <v>40604</v>
      </c>
      <c r="D249" s="2">
        <f>Table5[[#This Row],[t0]]+3</f>
        <v>40605</v>
      </c>
      <c r="E249" s="2">
        <f>Table5[[#This Row],[t0]]+4</f>
        <v>40606</v>
      </c>
    </row>
    <row r="250" spans="1:5" x14ac:dyDescent="0.25">
      <c r="A250" s="3">
        <v>40602</v>
      </c>
      <c r="B250" s="2">
        <f>Table5[[#This Row],[t0]]+1</f>
        <v>40603</v>
      </c>
      <c r="C250" s="2">
        <f>Table5[[#This Row],[t0]]+2</f>
        <v>40604</v>
      </c>
      <c r="D250" s="2">
        <f>Table5[[#This Row],[t0]]+3</f>
        <v>40605</v>
      </c>
      <c r="E250" s="2">
        <f>Table5[[#This Row],[t0]]+4</f>
        <v>40606</v>
      </c>
    </row>
    <row r="251" spans="1:5" x14ac:dyDescent="0.25">
      <c r="A251" s="4">
        <v>40642</v>
      </c>
      <c r="B251" s="2">
        <f>Table5[[#This Row],[t0]]+1</f>
        <v>40643</v>
      </c>
      <c r="C251" s="2">
        <f>Table5[[#This Row],[t0]]+2</f>
        <v>40644</v>
      </c>
      <c r="D251" s="2">
        <f>Table5[[#This Row],[t0]]+3</f>
        <v>40645</v>
      </c>
      <c r="E251" s="2">
        <f>Table5[[#This Row],[t0]]+4</f>
        <v>40646</v>
      </c>
    </row>
    <row r="252" spans="1:5" x14ac:dyDescent="0.25">
      <c r="A252" s="3">
        <v>40677</v>
      </c>
      <c r="B252" s="2">
        <f>Table5[[#This Row],[t0]]+1</f>
        <v>40678</v>
      </c>
      <c r="C252" s="2">
        <f>Table5[[#This Row],[t0]]+2</f>
        <v>40679</v>
      </c>
      <c r="D252" s="2">
        <f>Table5[[#This Row],[t0]]+3</f>
        <v>40680</v>
      </c>
      <c r="E252" s="2">
        <f>Table5[[#This Row],[t0]]+4</f>
        <v>40681</v>
      </c>
    </row>
    <row r="253" spans="1:5" x14ac:dyDescent="0.25">
      <c r="A253" s="4">
        <v>40692</v>
      </c>
      <c r="B253" s="2">
        <f>Table5[[#This Row],[t0]]+1</f>
        <v>40693</v>
      </c>
      <c r="C253" s="2">
        <f>Table5[[#This Row],[t0]]+2</f>
        <v>40694</v>
      </c>
      <c r="D253" s="2">
        <f>Table5[[#This Row],[t0]]+3</f>
        <v>40695</v>
      </c>
      <c r="E253" s="2">
        <f>Table5[[#This Row],[t0]]+4</f>
        <v>40696</v>
      </c>
    </row>
    <row r="254" spans="1:5" x14ac:dyDescent="0.25">
      <c r="A254" s="3">
        <v>40694</v>
      </c>
      <c r="B254" s="2">
        <f>Table5[[#This Row],[t0]]+1</f>
        <v>40695</v>
      </c>
      <c r="C254" s="2">
        <f>Table5[[#This Row],[t0]]+2</f>
        <v>40696</v>
      </c>
      <c r="D254" s="2">
        <f>Table5[[#This Row],[t0]]+3</f>
        <v>40697</v>
      </c>
      <c r="E254" s="2">
        <f>Table5[[#This Row],[t0]]+4</f>
        <v>40698</v>
      </c>
    </row>
    <row r="255" spans="1:5" x14ac:dyDescent="0.25">
      <c r="A255" s="4">
        <v>40755</v>
      </c>
      <c r="B255" s="2">
        <f>Table5[[#This Row],[t0]]+1</f>
        <v>40756</v>
      </c>
      <c r="C255" s="2">
        <f>Table5[[#This Row],[t0]]+2</f>
        <v>40757</v>
      </c>
      <c r="D255" s="2">
        <f>Table5[[#This Row],[t0]]+3</f>
        <v>40758</v>
      </c>
      <c r="E255" s="2">
        <f>Table5[[#This Row],[t0]]+4</f>
        <v>40759</v>
      </c>
    </row>
    <row r="256" spans="1:5" x14ac:dyDescent="0.25">
      <c r="A256" s="3">
        <v>40778</v>
      </c>
      <c r="B256" s="2">
        <f>Table5[[#This Row],[t0]]+1</f>
        <v>40779</v>
      </c>
      <c r="C256" s="2">
        <f>Table5[[#This Row],[t0]]+2</f>
        <v>40780</v>
      </c>
      <c r="D256" s="2">
        <f>Table5[[#This Row],[t0]]+3</f>
        <v>40781</v>
      </c>
      <c r="E256" s="2">
        <f>Table5[[#This Row],[t0]]+4</f>
        <v>40782</v>
      </c>
    </row>
    <row r="257" spans="1:5" x14ac:dyDescent="0.25">
      <c r="A257" s="4">
        <v>40786</v>
      </c>
      <c r="B257" s="2">
        <f>Table5[[#This Row],[t0]]+1</f>
        <v>40787</v>
      </c>
      <c r="C257" s="2">
        <f>Table5[[#This Row],[t0]]+2</f>
        <v>40788</v>
      </c>
      <c r="D257" s="2">
        <f>Table5[[#This Row],[t0]]+3</f>
        <v>40789</v>
      </c>
      <c r="E257" s="2">
        <f>Table5[[#This Row],[t0]]+4</f>
        <v>40790</v>
      </c>
    </row>
    <row r="258" spans="1:5" x14ac:dyDescent="0.25">
      <c r="A258" s="3">
        <v>40790</v>
      </c>
      <c r="B258" s="2">
        <f>Table5[[#This Row],[t0]]+1</f>
        <v>40791</v>
      </c>
      <c r="C258" s="2">
        <f>Table5[[#This Row],[t0]]+2</f>
        <v>40792</v>
      </c>
      <c r="D258" s="2">
        <f>Table5[[#This Row],[t0]]+3</f>
        <v>40793</v>
      </c>
      <c r="E258" s="2">
        <f>Table5[[#This Row],[t0]]+4</f>
        <v>40794</v>
      </c>
    </row>
    <row r="259" spans="1:5" x14ac:dyDescent="0.25">
      <c r="A259" s="4">
        <v>40877</v>
      </c>
      <c r="B259" s="2">
        <f>Table5[[#This Row],[t0]]+1</f>
        <v>40878</v>
      </c>
      <c r="C259" s="2">
        <f>Table5[[#This Row],[t0]]+2</f>
        <v>40879</v>
      </c>
      <c r="D259" s="2">
        <f>Table5[[#This Row],[t0]]+3</f>
        <v>40880</v>
      </c>
      <c r="E259" s="2">
        <f>Table5[[#This Row],[t0]]+4</f>
        <v>40881</v>
      </c>
    </row>
    <row r="260" spans="1:5" x14ac:dyDescent="0.25">
      <c r="A260" s="3">
        <v>40877</v>
      </c>
      <c r="B260" s="2">
        <f>Table5[[#This Row],[t0]]+1</f>
        <v>40878</v>
      </c>
      <c r="C260" s="2">
        <f>Table5[[#This Row],[t0]]+2</f>
        <v>40879</v>
      </c>
      <c r="D260" s="2">
        <f>Table5[[#This Row],[t0]]+3</f>
        <v>40880</v>
      </c>
      <c r="E260" s="2">
        <f>Table5[[#This Row],[t0]]+4</f>
        <v>40881</v>
      </c>
    </row>
    <row r="261" spans="1:5" x14ac:dyDescent="0.25">
      <c r="A261" s="4">
        <v>40877</v>
      </c>
      <c r="B261" s="2">
        <f>Table5[[#This Row],[t0]]+1</f>
        <v>40878</v>
      </c>
      <c r="C261" s="2">
        <f>Table5[[#This Row],[t0]]+2</f>
        <v>40879</v>
      </c>
      <c r="D261" s="2">
        <f>Table5[[#This Row],[t0]]+3</f>
        <v>40880</v>
      </c>
      <c r="E261" s="2">
        <f>Table5[[#This Row],[t0]]+4</f>
        <v>40881</v>
      </c>
    </row>
    <row r="262" spans="1:5" x14ac:dyDescent="0.25">
      <c r="A262" s="3">
        <v>40877</v>
      </c>
      <c r="B262" s="2">
        <f>Table5[[#This Row],[t0]]+1</f>
        <v>40878</v>
      </c>
      <c r="C262" s="2">
        <f>Table5[[#This Row],[t0]]+2</f>
        <v>40879</v>
      </c>
      <c r="D262" s="2">
        <f>Table5[[#This Row],[t0]]+3</f>
        <v>40880</v>
      </c>
      <c r="E262" s="2">
        <f>Table5[[#This Row],[t0]]+4</f>
        <v>40881</v>
      </c>
    </row>
    <row r="263" spans="1:5" x14ac:dyDescent="0.25">
      <c r="A263" s="4">
        <v>40877</v>
      </c>
      <c r="B263" s="2">
        <f>Table5[[#This Row],[t0]]+1</f>
        <v>40878</v>
      </c>
      <c r="C263" s="2">
        <f>Table5[[#This Row],[t0]]+2</f>
        <v>40879</v>
      </c>
      <c r="D263" s="2">
        <f>Table5[[#This Row],[t0]]+3</f>
        <v>40880</v>
      </c>
      <c r="E263" s="2">
        <f>Table5[[#This Row],[t0]]+4</f>
        <v>40881</v>
      </c>
    </row>
    <row r="264" spans="1:5" x14ac:dyDescent="0.25">
      <c r="A264" s="3">
        <v>40906</v>
      </c>
      <c r="B264" s="2">
        <f>Table5[[#This Row],[t0]]+1</f>
        <v>40907</v>
      </c>
      <c r="C264" s="2">
        <f>Table5[[#This Row],[t0]]+2</f>
        <v>40908</v>
      </c>
      <c r="D264" s="2">
        <f>Table5[[#This Row],[t0]]+3</f>
        <v>40909</v>
      </c>
      <c r="E264" s="2">
        <f>Table5[[#This Row],[t0]]+4</f>
        <v>40910</v>
      </c>
    </row>
    <row r="265" spans="1:5" x14ac:dyDescent="0.25">
      <c r="A265" s="4">
        <v>40908</v>
      </c>
      <c r="B265" s="2">
        <f>Table5[[#This Row],[t0]]+1</f>
        <v>40909</v>
      </c>
      <c r="C265" s="2">
        <f>Table5[[#This Row],[t0]]+2</f>
        <v>40910</v>
      </c>
      <c r="D265" s="2">
        <f>Table5[[#This Row],[t0]]+3</f>
        <v>40911</v>
      </c>
      <c r="E265" s="2">
        <f>Table5[[#This Row],[t0]]+4</f>
        <v>40912</v>
      </c>
    </row>
    <row r="266" spans="1:5" x14ac:dyDescent="0.25">
      <c r="A266" s="3">
        <v>40909</v>
      </c>
      <c r="B266" s="2">
        <f>Table5[[#This Row],[t0]]+1</f>
        <v>40910</v>
      </c>
      <c r="C266" s="2">
        <f>Table5[[#This Row],[t0]]+2</f>
        <v>40911</v>
      </c>
      <c r="D266" s="2">
        <f>Table5[[#This Row],[t0]]+3</f>
        <v>40912</v>
      </c>
      <c r="E266" s="2">
        <f>Table5[[#This Row],[t0]]+4</f>
        <v>40913</v>
      </c>
    </row>
    <row r="267" spans="1:5" x14ac:dyDescent="0.25">
      <c r="A267" s="4">
        <v>40968</v>
      </c>
      <c r="B267" s="2">
        <f>Table5[[#This Row],[t0]]+1</f>
        <v>40969</v>
      </c>
      <c r="C267" s="2">
        <f>Table5[[#This Row],[t0]]+2</f>
        <v>40970</v>
      </c>
      <c r="D267" s="2">
        <f>Table5[[#This Row],[t0]]+3</f>
        <v>40971</v>
      </c>
      <c r="E267" s="2">
        <f>Table5[[#This Row],[t0]]+4</f>
        <v>40972</v>
      </c>
    </row>
    <row r="268" spans="1:5" x14ac:dyDescent="0.25">
      <c r="A268" s="3">
        <v>40999</v>
      </c>
      <c r="B268" s="2">
        <f>Table5[[#This Row],[t0]]+1</f>
        <v>41000</v>
      </c>
      <c r="C268" s="2">
        <f>Table5[[#This Row],[t0]]+2</f>
        <v>41001</v>
      </c>
      <c r="D268" s="2">
        <f>Table5[[#This Row],[t0]]+3</f>
        <v>41002</v>
      </c>
      <c r="E268" s="2">
        <f>Table5[[#This Row],[t0]]+4</f>
        <v>41003</v>
      </c>
    </row>
    <row r="269" spans="1:5" x14ac:dyDescent="0.25">
      <c r="A269" s="4">
        <v>40999</v>
      </c>
      <c r="B269" s="2">
        <f>Table5[[#This Row],[t0]]+1</f>
        <v>41000</v>
      </c>
      <c r="C269" s="2">
        <f>Table5[[#This Row],[t0]]+2</f>
        <v>41001</v>
      </c>
      <c r="D269" s="2">
        <f>Table5[[#This Row],[t0]]+3</f>
        <v>41002</v>
      </c>
      <c r="E269" s="2">
        <f>Table5[[#This Row],[t0]]+4</f>
        <v>41003</v>
      </c>
    </row>
    <row r="270" spans="1:5" x14ac:dyDescent="0.25">
      <c r="A270" s="3">
        <v>41014</v>
      </c>
      <c r="B270" s="2">
        <f>Table5[[#This Row],[t0]]+1</f>
        <v>41015</v>
      </c>
      <c r="C270" s="2">
        <f>Table5[[#This Row],[t0]]+2</f>
        <v>41016</v>
      </c>
      <c r="D270" s="2">
        <f>Table5[[#This Row],[t0]]+3</f>
        <v>41017</v>
      </c>
      <c r="E270" s="2">
        <f>Table5[[#This Row],[t0]]+4</f>
        <v>41018</v>
      </c>
    </row>
    <row r="271" spans="1:5" x14ac:dyDescent="0.25">
      <c r="A271" s="4">
        <v>41019</v>
      </c>
      <c r="B271" s="2">
        <f>Table5[[#This Row],[t0]]+1</f>
        <v>41020</v>
      </c>
      <c r="C271" s="2">
        <f>Table5[[#This Row],[t0]]+2</f>
        <v>41021</v>
      </c>
      <c r="D271" s="2">
        <f>Table5[[#This Row],[t0]]+3</f>
        <v>41022</v>
      </c>
      <c r="E271" s="2">
        <f>Table5[[#This Row],[t0]]+4</f>
        <v>41023</v>
      </c>
    </row>
    <row r="272" spans="1:5" x14ac:dyDescent="0.25">
      <c r="A272" s="3">
        <v>41029</v>
      </c>
      <c r="B272" s="2">
        <f>Table5[[#This Row],[t0]]+1</f>
        <v>41030</v>
      </c>
      <c r="C272" s="2">
        <f>Table5[[#This Row],[t0]]+2</f>
        <v>41031</v>
      </c>
      <c r="D272" s="2">
        <f>Table5[[#This Row],[t0]]+3</f>
        <v>41032</v>
      </c>
      <c r="E272" s="2">
        <f>Table5[[#This Row],[t0]]+4</f>
        <v>41033</v>
      </c>
    </row>
    <row r="273" spans="1:5" x14ac:dyDescent="0.25">
      <c r="A273" s="4">
        <v>41030</v>
      </c>
      <c r="B273" s="2">
        <f>Table5[[#This Row],[t0]]+1</f>
        <v>41031</v>
      </c>
      <c r="C273" s="2">
        <f>Table5[[#This Row],[t0]]+2</f>
        <v>41032</v>
      </c>
      <c r="D273" s="2">
        <f>Table5[[#This Row],[t0]]+3</f>
        <v>41033</v>
      </c>
      <c r="E273" s="2">
        <f>Table5[[#This Row],[t0]]+4</f>
        <v>41034</v>
      </c>
    </row>
    <row r="274" spans="1:5" x14ac:dyDescent="0.25">
      <c r="A274" s="3">
        <v>41060</v>
      </c>
      <c r="B274" s="2">
        <f>Table5[[#This Row],[t0]]+1</f>
        <v>41061</v>
      </c>
      <c r="C274" s="2">
        <f>Table5[[#This Row],[t0]]+2</f>
        <v>41062</v>
      </c>
      <c r="D274" s="2">
        <f>Table5[[#This Row],[t0]]+3</f>
        <v>41063</v>
      </c>
      <c r="E274" s="2">
        <f>Table5[[#This Row],[t0]]+4</f>
        <v>41064</v>
      </c>
    </row>
    <row r="275" spans="1:5" x14ac:dyDescent="0.25">
      <c r="A275" s="4">
        <v>41060</v>
      </c>
      <c r="B275" s="2">
        <f>Table5[[#This Row],[t0]]+1</f>
        <v>41061</v>
      </c>
      <c r="C275" s="2">
        <f>Table5[[#This Row],[t0]]+2</f>
        <v>41062</v>
      </c>
      <c r="D275" s="2">
        <f>Table5[[#This Row],[t0]]+3</f>
        <v>41063</v>
      </c>
      <c r="E275" s="2">
        <f>Table5[[#This Row],[t0]]+4</f>
        <v>41064</v>
      </c>
    </row>
    <row r="276" spans="1:5" x14ac:dyDescent="0.25">
      <c r="A276" s="3">
        <v>41060</v>
      </c>
      <c r="B276" s="2">
        <f>Table5[[#This Row],[t0]]+1</f>
        <v>41061</v>
      </c>
      <c r="C276" s="2">
        <f>Table5[[#This Row],[t0]]+2</f>
        <v>41062</v>
      </c>
      <c r="D276" s="2">
        <f>Table5[[#This Row],[t0]]+3</f>
        <v>41063</v>
      </c>
      <c r="E276" s="2">
        <f>Table5[[#This Row],[t0]]+4</f>
        <v>41064</v>
      </c>
    </row>
    <row r="277" spans="1:5" x14ac:dyDescent="0.25">
      <c r="A277" s="4">
        <v>41060</v>
      </c>
      <c r="B277" s="2">
        <f>Table5[[#This Row],[t0]]+1</f>
        <v>41061</v>
      </c>
      <c r="C277" s="2">
        <f>Table5[[#This Row],[t0]]+2</f>
        <v>41062</v>
      </c>
      <c r="D277" s="2">
        <f>Table5[[#This Row],[t0]]+3</f>
        <v>41063</v>
      </c>
      <c r="E277" s="2">
        <f>Table5[[#This Row],[t0]]+4</f>
        <v>41064</v>
      </c>
    </row>
    <row r="278" spans="1:5" x14ac:dyDescent="0.25">
      <c r="A278" s="3">
        <v>41060</v>
      </c>
      <c r="B278" s="2">
        <f>Table5[[#This Row],[t0]]+1</f>
        <v>41061</v>
      </c>
      <c r="C278" s="2">
        <f>Table5[[#This Row],[t0]]+2</f>
        <v>41062</v>
      </c>
      <c r="D278" s="2">
        <f>Table5[[#This Row],[t0]]+3</f>
        <v>41063</v>
      </c>
      <c r="E278" s="2">
        <f>Table5[[#This Row],[t0]]+4</f>
        <v>41064</v>
      </c>
    </row>
    <row r="279" spans="1:5" x14ac:dyDescent="0.25">
      <c r="A279" s="4">
        <v>41061</v>
      </c>
      <c r="B279" s="2">
        <f>Table5[[#This Row],[t0]]+1</f>
        <v>41062</v>
      </c>
      <c r="C279" s="2">
        <f>Table5[[#This Row],[t0]]+2</f>
        <v>41063</v>
      </c>
      <c r="D279" s="2">
        <f>Table5[[#This Row],[t0]]+3</f>
        <v>41064</v>
      </c>
      <c r="E279" s="2">
        <f>Table5[[#This Row],[t0]]+4</f>
        <v>41065</v>
      </c>
    </row>
    <row r="280" spans="1:5" x14ac:dyDescent="0.25">
      <c r="A280" s="3">
        <v>41061</v>
      </c>
      <c r="B280" s="2">
        <f>Table5[[#This Row],[t0]]+1</f>
        <v>41062</v>
      </c>
      <c r="C280" s="2">
        <f>Table5[[#This Row],[t0]]+2</f>
        <v>41063</v>
      </c>
      <c r="D280" s="2">
        <f>Table5[[#This Row],[t0]]+3</f>
        <v>41064</v>
      </c>
      <c r="E280" s="2">
        <f>Table5[[#This Row],[t0]]+4</f>
        <v>41065</v>
      </c>
    </row>
    <row r="281" spans="1:5" x14ac:dyDescent="0.25">
      <c r="A281" s="4">
        <v>41083</v>
      </c>
      <c r="B281" s="2">
        <f>Table5[[#This Row],[t0]]+1</f>
        <v>41084</v>
      </c>
      <c r="C281" s="2">
        <f>Table5[[#This Row],[t0]]+2</f>
        <v>41085</v>
      </c>
      <c r="D281" s="2">
        <f>Table5[[#This Row],[t0]]+3</f>
        <v>41086</v>
      </c>
      <c r="E281" s="2">
        <f>Table5[[#This Row],[t0]]+4</f>
        <v>41087</v>
      </c>
    </row>
    <row r="282" spans="1:5" x14ac:dyDescent="0.25">
      <c r="A282" s="3">
        <v>41112</v>
      </c>
      <c r="B282" s="2">
        <f>Table5[[#This Row],[t0]]+1</f>
        <v>41113</v>
      </c>
      <c r="C282" s="2">
        <f>Table5[[#This Row],[t0]]+2</f>
        <v>41114</v>
      </c>
      <c r="D282" s="2">
        <f>Table5[[#This Row],[t0]]+3</f>
        <v>41115</v>
      </c>
      <c r="E282" s="2">
        <f>Table5[[#This Row],[t0]]+4</f>
        <v>41116</v>
      </c>
    </row>
    <row r="283" spans="1:5" x14ac:dyDescent="0.25">
      <c r="A283" s="4">
        <v>41121</v>
      </c>
      <c r="B283" s="2">
        <f>Table5[[#This Row],[t0]]+1</f>
        <v>41122</v>
      </c>
      <c r="C283" s="2">
        <f>Table5[[#This Row],[t0]]+2</f>
        <v>41123</v>
      </c>
      <c r="D283" s="2">
        <f>Table5[[#This Row],[t0]]+3</f>
        <v>41124</v>
      </c>
      <c r="E283" s="2">
        <f>Table5[[#This Row],[t0]]+4</f>
        <v>41125</v>
      </c>
    </row>
    <row r="284" spans="1:5" x14ac:dyDescent="0.25">
      <c r="A284" s="3">
        <v>41124</v>
      </c>
      <c r="B284" s="2">
        <f>Table5[[#This Row],[t0]]+1</f>
        <v>41125</v>
      </c>
      <c r="C284" s="2">
        <f>Table5[[#This Row],[t0]]+2</f>
        <v>41126</v>
      </c>
      <c r="D284" s="2">
        <f>Table5[[#This Row],[t0]]+3</f>
        <v>41127</v>
      </c>
      <c r="E284" s="2">
        <f>Table5[[#This Row],[t0]]+4</f>
        <v>41128</v>
      </c>
    </row>
    <row r="285" spans="1:5" x14ac:dyDescent="0.25">
      <c r="A285" s="4">
        <v>41152</v>
      </c>
      <c r="B285" s="2">
        <f>Table5[[#This Row],[t0]]+1</f>
        <v>41153</v>
      </c>
      <c r="C285" s="2">
        <f>Table5[[#This Row],[t0]]+2</f>
        <v>41154</v>
      </c>
      <c r="D285" s="2">
        <f>Table5[[#This Row],[t0]]+3</f>
        <v>41155</v>
      </c>
      <c r="E285" s="2">
        <f>Table5[[#This Row],[t0]]+4</f>
        <v>41156</v>
      </c>
    </row>
    <row r="286" spans="1:5" x14ac:dyDescent="0.25">
      <c r="A286" s="3">
        <v>41274</v>
      </c>
      <c r="B286" s="2">
        <f>Table5[[#This Row],[t0]]+1</f>
        <v>41275</v>
      </c>
      <c r="C286" s="2">
        <f>Table5[[#This Row],[t0]]+2</f>
        <v>41276</v>
      </c>
      <c r="D286" s="2">
        <f>Table5[[#This Row],[t0]]+3</f>
        <v>41277</v>
      </c>
      <c r="E286" s="2">
        <f>Table5[[#This Row],[t0]]+4</f>
        <v>41278</v>
      </c>
    </row>
    <row r="287" spans="1:5" x14ac:dyDescent="0.25">
      <c r="A287" s="4">
        <v>41274</v>
      </c>
      <c r="B287" s="2">
        <f>Table5[[#This Row],[t0]]+1</f>
        <v>41275</v>
      </c>
      <c r="C287" s="2">
        <f>Table5[[#This Row],[t0]]+2</f>
        <v>41276</v>
      </c>
      <c r="D287" s="2">
        <f>Table5[[#This Row],[t0]]+3</f>
        <v>41277</v>
      </c>
      <c r="E287" s="2">
        <f>Table5[[#This Row],[t0]]+4</f>
        <v>41278</v>
      </c>
    </row>
    <row r="288" spans="1:5" x14ac:dyDescent="0.25">
      <c r="A288" s="3">
        <v>41274</v>
      </c>
      <c r="B288" s="2">
        <f>Table5[[#This Row],[t0]]+1</f>
        <v>41275</v>
      </c>
      <c r="C288" s="2">
        <f>Table5[[#This Row],[t0]]+2</f>
        <v>41276</v>
      </c>
      <c r="D288" s="2">
        <f>Table5[[#This Row],[t0]]+3</f>
        <v>41277</v>
      </c>
      <c r="E288" s="2">
        <f>Table5[[#This Row],[t0]]+4</f>
        <v>41278</v>
      </c>
    </row>
    <row r="289" spans="1:5" x14ac:dyDescent="0.25">
      <c r="A289" s="4">
        <v>41274</v>
      </c>
      <c r="B289" s="2">
        <f>Table5[[#This Row],[t0]]+1</f>
        <v>41275</v>
      </c>
      <c r="C289" s="2">
        <f>Table5[[#This Row],[t0]]+2</f>
        <v>41276</v>
      </c>
      <c r="D289" s="2">
        <f>Table5[[#This Row],[t0]]+3</f>
        <v>41277</v>
      </c>
      <c r="E289" s="2">
        <f>Table5[[#This Row],[t0]]+4</f>
        <v>41278</v>
      </c>
    </row>
    <row r="290" spans="1:5" x14ac:dyDescent="0.25">
      <c r="A290" s="3">
        <v>41274</v>
      </c>
      <c r="B290" s="2">
        <f>Table5[[#This Row],[t0]]+1</f>
        <v>41275</v>
      </c>
      <c r="C290" s="2">
        <f>Table5[[#This Row],[t0]]+2</f>
        <v>41276</v>
      </c>
      <c r="D290" s="2">
        <f>Table5[[#This Row],[t0]]+3</f>
        <v>41277</v>
      </c>
      <c r="E290" s="2">
        <f>Table5[[#This Row],[t0]]+4</f>
        <v>41278</v>
      </c>
    </row>
    <row r="291" spans="1:5" x14ac:dyDescent="0.25">
      <c r="A291" s="4">
        <v>41274</v>
      </c>
      <c r="B291" s="2">
        <f>Table5[[#This Row],[t0]]+1</f>
        <v>41275</v>
      </c>
      <c r="C291" s="2">
        <f>Table5[[#This Row],[t0]]+2</f>
        <v>41276</v>
      </c>
      <c r="D291" s="2">
        <f>Table5[[#This Row],[t0]]+3</f>
        <v>41277</v>
      </c>
      <c r="E291" s="2">
        <f>Table5[[#This Row],[t0]]+4</f>
        <v>41278</v>
      </c>
    </row>
    <row r="292" spans="1:5" x14ac:dyDescent="0.25">
      <c r="A292" s="3">
        <v>41275</v>
      </c>
      <c r="B292" s="2">
        <f>Table5[[#This Row],[t0]]+1</f>
        <v>41276</v>
      </c>
      <c r="C292" s="2">
        <f>Table5[[#This Row],[t0]]+2</f>
        <v>41277</v>
      </c>
      <c r="D292" s="2">
        <f>Table5[[#This Row],[t0]]+3</f>
        <v>41278</v>
      </c>
      <c r="E292" s="2">
        <f>Table5[[#This Row],[t0]]+4</f>
        <v>41279</v>
      </c>
    </row>
    <row r="293" spans="1:5" x14ac:dyDescent="0.25">
      <c r="A293" s="4">
        <v>41276</v>
      </c>
      <c r="B293" s="2">
        <f>Table5[[#This Row],[t0]]+1</f>
        <v>41277</v>
      </c>
      <c r="C293" s="2">
        <f>Table5[[#This Row],[t0]]+2</f>
        <v>41278</v>
      </c>
      <c r="D293" s="2">
        <f>Table5[[#This Row],[t0]]+3</f>
        <v>41279</v>
      </c>
      <c r="E293" s="2">
        <f>Table5[[#This Row],[t0]]+4</f>
        <v>41280</v>
      </c>
    </row>
    <row r="294" spans="1:5" x14ac:dyDescent="0.25">
      <c r="A294" s="3">
        <v>41280</v>
      </c>
      <c r="B294" s="2">
        <f>Table5[[#This Row],[t0]]+1</f>
        <v>41281</v>
      </c>
      <c r="C294" s="2">
        <f>Table5[[#This Row],[t0]]+2</f>
        <v>41282</v>
      </c>
      <c r="D294" s="2">
        <f>Table5[[#This Row],[t0]]+3</f>
        <v>41283</v>
      </c>
      <c r="E294" s="2">
        <f>Table5[[#This Row],[t0]]+4</f>
        <v>41284</v>
      </c>
    </row>
    <row r="295" spans="1:5" x14ac:dyDescent="0.25">
      <c r="A295" s="4">
        <v>41305</v>
      </c>
      <c r="B295" s="2">
        <f>Table5[[#This Row],[t0]]+1</f>
        <v>41306</v>
      </c>
      <c r="C295" s="2">
        <f>Table5[[#This Row],[t0]]+2</f>
        <v>41307</v>
      </c>
      <c r="D295" s="2">
        <f>Table5[[#This Row],[t0]]+3</f>
        <v>41308</v>
      </c>
      <c r="E295" s="2">
        <f>Table5[[#This Row],[t0]]+4</f>
        <v>41309</v>
      </c>
    </row>
    <row r="296" spans="1:5" x14ac:dyDescent="0.25">
      <c r="A296" s="3">
        <v>41424</v>
      </c>
      <c r="B296" s="2">
        <f>Table5[[#This Row],[t0]]+1</f>
        <v>41425</v>
      </c>
      <c r="C296" s="2">
        <f>Table5[[#This Row],[t0]]+2</f>
        <v>41426</v>
      </c>
      <c r="D296" s="2">
        <f>Table5[[#This Row],[t0]]+3</f>
        <v>41427</v>
      </c>
      <c r="E296" s="2">
        <f>Table5[[#This Row],[t0]]+4</f>
        <v>41428</v>
      </c>
    </row>
    <row r="297" spans="1:5" x14ac:dyDescent="0.25">
      <c r="A297" s="4">
        <v>41431</v>
      </c>
      <c r="B297" s="2">
        <f>Table5[[#This Row],[t0]]+1</f>
        <v>41432</v>
      </c>
      <c r="C297" s="2">
        <f>Table5[[#This Row],[t0]]+2</f>
        <v>41433</v>
      </c>
      <c r="D297" s="2">
        <f>Table5[[#This Row],[t0]]+3</f>
        <v>41434</v>
      </c>
      <c r="E297" s="2">
        <f>Table5[[#This Row],[t0]]+4</f>
        <v>41435</v>
      </c>
    </row>
    <row r="298" spans="1:5" x14ac:dyDescent="0.25">
      <c r="A298" s="3">
        <v>41453</v>
      </c>
      <c r="B298" s="2">
        <f>Table5[[#This Row],[t0]]+1</f>
        <v>41454</v>
      </c>
      <c r="C298" s="2">
        <f>Table5[[#This Row],[t0]]+2</f>
        <v>41455</v>
      </c>
      <c r="D298" s="2">
        <f>Table5[[#This Row],[t0]]+3</f>
        <v>41456</v>
      </c>
      <c r="E298" s="2">
        <f>Table5[[#This Row],[t0]]+4</f>
        <v>41457</v>
      </c>
    </row>
    <row r="299" spans="1:5" x14ac:dyDescent="0.25">
      <c r="A299" s="4">
        <v>41489</v>
      </c>
      <c r="B299" s="2">
        <f>Table5[[#This Row],[t0]]+1</f>
        <v>41490</v>
      </c>
      <c r="C299" s="2">
        <f>Table5[[#This Row],[t0]]+2</f>
        <v>41491</v>
      </c>
      <c r="D299" s="2">
        <f>Table5[[#This Row],[t0]]+3</f>
        <v>41492</v>
      </c>
      <c r="E299" s="2">
        <f>Table5[[#This Row],[t0]]+4</f>
        <v>41493</v>
      </c>
    </row>
    <row r="300" spans="1:5" x14ac:dyDescent="0.25">
      <c r="A300" s="3">
        <v>41526</v>
      </c>
      <c r="B300" s="2">
        <f>Table5[[#This Row],[t0]]+1</f>
        <v>41527</v>
      </c>
      <c r="C300" s="2">
        <f>Table5[[#This Row],[t0]]+2</f>
        <v>41528</v>
      </c>
      <c r="D300" s="2">
        <f>Table5[[#This Row],[t0]]+3</f>
        <v>41529</v>
      </c>
      <c r="E300" s="2">
        <f>Table5[[#This Row],[t0]]+4</f>
        <v>41530</v>
      </c>
    </row>
    <row r="301" spans="1:5" x14ac:dyDescent="0.25">
      <c r="A301" s="4">
        <v>41565</v>
      </c>
      <c r="B301" s="2">
        <f>Table5[[#This Row],[t0]]+1</f>
        <v>41566</v>
      </c>
      <c r="C301" s="2">
        <f>Table5[[#This Row],[t0]]+2</f>
        <v>41567</v>
      </c>
      <c r="D301" s="2">
        <f>Table5[[#This Row],[t0]]+3</f>
        <v>41568</v>
      </c>
      <c r="E301" s="2">
        <f>Table5[[#This Row],[t0]]+4</f>
        <v>41569</v>
      </c>
    </row>
    <row r="302" spans="1:5" x14ac:dyDescent="0.25">
      <c r="A302" s="3">
        <v>41639</v>
      </c>
      <c r="B302" s="2">
        <f>Table5[[#This Row],[t0]]+1</f>
        <v>41640</v>
      </c>
      <c r="C302" s="2">
        <f>Table5[[#This Row],[t0]]+2</f>
        <v>41641</v>
      </c>
      <c r="D302" s="2">
        <f>Table5[[#This Row],[t0]]+3</f>
        <v>41642</v>
      </c>
      <c r="E302" s="2">
        <f>Table5[[#This Row],[t0]]+4</f>
        <v>41643</v>
      </c>
    </row>
    <row r="303" spans="1:5" x14ac:dyDescent="0.25">
      <c r="A303" s="4">
        <v>41639</v>
      </c>
      <c r="B303" s="2">
        <f>Table5[[#This Row],[t0]]+1</f>
        <v>41640</v>
      </c>
      <c r="C303" s="2">
        <f>Table5[[#This Row],[t0]]+2</f>
        <v>41641</v>
      </c>
      <c r="D303" s="2">
        <f>Table5[[#This Row],[t0]]+3</f>
        <v>41642</v>
      </c>
      <c r="E303" s="2">
        <f>Table5[[#This Row],[t0]]+4</f>
        <v>41643</v>
      </c>
    </row>
    <row r="304" spans="1:5" x14ac:dyDescent="0.25">
      <c r="A304" s="3">
        <v>41639</v>
      </c>
      <c r="B304" s="2">
        <f>Table5[[#This Row],[t0]]+1</f>
        <v>41640</v>
      </c>
      <c r="C304" s="2">
        <f>Table5[[#This Row],[t0]]+2</f>
        <v>41641</v>
      </c>
      <c r="D304" s="2">
        <f>Table5[[#This Row],[t0]]+3</f>
        <v>41642</v>
      </c>
      <c r="E304" s="2">
        <f>Table5[[#This Row],[t0]]+4</f>
        <v>41643</v>
      </c>
    </row>
    <row r="305" spans="1:5" x14ac:dyDescent="0.25">
      <c r="A305" s="4">
        <v>41639</v>
      </c>
      <c r="B305" s="2">
        <f>Table5[[#This Row],[t0]]+1</f>
        <v>41640</v>
      </c>
      <c r="C305" s="2">
        <f>Table5[[#This Row],[t0]]+2</f>
        <v>41641</v>
      </c>
      <c r="D305" s="2">
        <f>Table5[[#This Row],[t0]]+3</f>
        <v>41642</v>
      </c>
      <c r="E305" s="2">
        <f>Table5[[#This Row],[t0]]+4</f>
        <v>41643</v>
      </c>
    </row>
    <row r="306" spans="1:5" x14ac:dyDescent="0.25">
      <c r="A306" s="3">
        <v>41639</v>
      </c>
      <c r="B306" s="2">
        <f>Table5[[#This Row],[t0]]+1</f>
        <v>41640</v>
      </c>
      <c r="C306" s="2">
        <f>Table5[[#This Row],[t0]]+2</f>
        <v>41641</v>
      </c>
      <c r="D306" s="2">
        <f>Table5[[#This Row],[t0]]+3</f>
        <v>41642</v>
      </c>
      <c r="E306" s="2">
        <f>Table5[[#This Row],[t0]]+4</f>
        <v>41643</v>
      </c>
    </row>
    <row r="307" spans="1:5" x14ac:dyDescent="0.25">
      <c r="A307" s="4">
        <v>41652</v>
      </c>
      <c r="B307" s="2">
        <f>Table5[[#This Row],[t0]]+1</f>
        <v>41653</v>
      </c>
      <c r="C307" s="2">
        <f>Table5[[#This Row],[t0]]+2</f>
        <v>41654</v>
      </c>
      <c r="D307" s="2">
        <f>Table5[[#This Row],[t0]]+3</f>
        <v>41655</v>
      </c>
      <c r="E307" s="2">
        <f>Table5[[#This Row],[t0]]+4</f>
        <v>41656</v>
      </c>
    </row>
    <row r="308" spans="1:5" x14ac:dyDescent="0.25">
      <c r="A308" s="3">
        <v>41677</v>
      </c>
      <c r="B308" s="2">
        <f>Table5[[#This Row],[t0]]+1</f>
        <v>41678</v>
      </c>
      <c r="C308" s="2">
        <f>Table5[[#This Row],[t0]]+2</f>
        <v>41679</v>
      </c>
      <c r="D308" s="2">
        <f>Table5[[#This Row],[t0]]+3</f>
        <v>41680</v>
      </c>
      <c r="E308" s="2">
        <f>Table5[[#This Row],[t0]]+4</f>
        <v>41681</v>
      </c>
    </row>
    <row r="309" spans="1:5" x14ac:dyDescent="0.25">
      <c r="A309" s="4">
        <v>41698</v>
      </c>
      <c r="B309" s="2">
        <f>Table5[[#This Row],[t0]]+1</f>
        <v>41699</v>
      </c>
      <c r="C309" s="2">
        <f>Table5[[#This Row],[t0]]+2</f>
        <v>41700</v>
      </c>
      <c r="D309" s="2">
        <f>Table5[[#This Row],[t0]]+3</f>
        <v>41701</v>
      </c>
      <c r="E309" s="2">
        <f>Table5[[#This Row],[t0]]+4</f>
        <v>41702</v>
      </c>
    </row>
    <row r="310" spans="1:5" x14ac:dyDescent="0.25">
      <c r="A310" s="3">
        <v>41698</v>
      </c>
      <c r="B310" s="2">
        <f>Table5[[#This Row],[t0]]+1</f>
        <v>41699</v>
      </c>
      <c r="C310" s="2">
        <f>Table5[[#This Row],[t0]]+2</f>
        <v>41700</v>
      </c>
      <c r="D310" s="2">
        <f>Table5[[#This Row],[t0]]+3</f>
        <v>41701</v>
      </c>
      <c r="E310" s="2">
        <f>Table5[[#This Row],[t0]]+4</f>
        <v>41702</v>
      </c>
    </row>
    <row r="311" spans="1:5" x14ac:dyDescent="0.25">
      <c r="A311" s="4">
        <v>41729</v>
      </c>
      <c r="B311" s="2">
        <f>Table5[[#This Row],[t0]]+1</f>
        <v>41730</v>
      </c>
      <c r="C311" s="2">
        <f>Table5[[#This Row],[t0]]+2</f>
        <v>41731</v>
      </c>
      <c r="D311" s="2">
        <f>Table5[[#This Row],[t0]]+3</f>
        <v>41732</v>
      </c>
      <c r="E311" s="2">
        <f>Table5[[#This Row],[t0]]+4</f>
        <v>41733</v>
      </c>
    </row>
    <row r="312" spans="1:5" x14ac:dyDescent="0.25">
      <c r="A312" s="3">
        <v>41741</v>
      </c>
      <c r="B312" s="2">
        <f>Table5[[#This Row],[t0]]+1</f>
        <v>41742</v>
      </c>
      <c r="C312" s="2">
        <f>Table5[[#This Row],[t0]]+2</f>
        <v>41743</v>
      </c>
      <c r="D312" s="2">
        <f>Table5[[#This Row],[t0]]+3</f>
        <v>41744</v>
      </c>
      <c r="E312" s="2">
        <f>Table5[[#This Row],[t0]]+4</f>
        <v>41745</v>
      </c>
    </row>
    <row r="313" spans="1:5" x14ac:dyDescent="0.25">
      <c r="A313" s="4">
        <v>41759</v>
      </c>
      <c r="B313" s="2">
        <f>Table5[[#This Row],[t0]]+1</f>
        <v>41760</v>
      </c>
      <c r="C313" s="2">
        <f>Table5[[#This Row],[t0]]+2</f>
        <v>41761</v>
      </c>
      <c r="D313" s="2">
        <f>Table5[[#This Row],[t0]]+3</f>
        <v>41762</v>
      </c>
      <c r="E313" s="2">
        <f>Table5[[#This Row],[t0]]+4</f>
        <v>41763</v>
      </c>
    </row>
    <row r="314" spans="1:5" x14ac:dyDescent="0.25">
      <c r="A314" s="3">
        <v>41770</v>
      </c>
      <c r="B314" s="2">
        <f>Table5[[#This Row],[t0]]+1</f>
        <v>41771</v>
      </c>
      <c r="C314" s="2">
        <f>Table5[[#This Row],[t0]]+2</f>
        <v>41772</v>
      </c>
      <c r="D314" s="2">
        <f>Table5[[#This Row],[t0]]+3</f>
        <v>41773</v>
      </c>
      <c r="E314" s="2">
        <f>Table5[[#This Row],[t0]]+4</f>
        <v>41774</v>
      </c>
    </row>
    <row r="315" spans="1:5" x14ac:dyDescent="0.25">
      <c r="A315" s="4">
        <v>41790</v>
      </c>
      <c r="B315" s="2">
        <f>Table5[[#This Row],[t0]]+1</f>
        <v>41791</v>
      </c>
      <c r="C315" s="2">
        <f>Table5[[#This Row],[t0]]+2</f>
        <v>41792</v>
      </c>
      <c r="D315" s="2">
        <f>Table5[[#This Row],[t0]]+3</f>
        <v>41793</v>
      </c>
      <c r="E315" s="2">
        <f>Table5[[#This Row],[t0]]+4</f>
        <v>41794</v>
      </c>
    </row>
    <row r="316" spans="1:5" x14ac:dyDescent="0.25">
      <c r="A316" s="3">
        <v>41820</v>
      </c>
      <c r="B316" s="2">
        <f>Table5[[#This Row],[t0]]+1</f>
        <v>41821</v>
      </c>
      <c r="C316" s="2">
        <f>Table5[[#This Row],[t0]]+2</f>
        <v>41822</v>
      </c>
      <c r="D316" s="2">
        <f>Table5[[#This Row],[t0]]+3</f>
        <v>41823</v>
      </c>
      <c r="E316" s="2">
        <f>Table5[[#This Row],[t0]]+4</f>
        <v>41824</v>
      </c>
    </row>
    <row r="317" spans="1:5" x14ac:dyDescent="0.25">
      <c r="A317" s="4">
        <v>41851</v>
      </c>
      <c r="B317" s="2">
        <f>Table5[[#This Row],[t0]]+1</f>
        <v>41852</v>
      </c>
      <c r="C317" s="2">
        <f>Table5[[#This Row],[t0]]+2</f>
        <v>41853</v>
      </c>
      <c r="D317" s="2">
        <f>Table5[[#This Row],[t0]]+3</f>
        <v>41854</v>
      </c>
      <c r="E317" s="2">
        <f>Table5[[#This Row],[t0]]+4</f>
        <v>41855</v>
      </c>
    </row>
    <row r="318" spans="1:5" x14ac:dyDescent="0.25">
      <c r="A318" s="3">
        <v>41851</v>
      </c>
      <c r="B318" s="2">
        <f>Table5[[#This Row],[t0]]+1</f>
        <v>41852</v>
      </c>
      <c r="C318" s="2">
        <f>Table5[[#This Row],[t0]]+2</f>
        <v>41853</v>
      </c>
      <c r="D318" s="2">
        <f>Table5[[#This Row],[t0]]+3</f>
        <v>41854</v>
      </c>
      <c r="E318" s="2">
        <f>Table5[[#This Row],[t0]]+4</f>
        <v>41855</v>
      </c>
    </row>
    <row r="319" spans="1:5" x14ac:dyDescent="0.25">
      <c r="A319" s="4">
        <v>41851</v>
      </c>
      <c r="B319" s="2">
        <f>Table5[[#This Row],[t0]]+1</f>
        <v>41852</v>
      </c>
      <c r="C319" s="2">
        <f>Table5[[#This Row],[t0]]+2</f>
        <v>41853</v>
      </c>
      <c r="D319" s="2">
        <f>Table5[[#This Row],[t0]]+3</f>
        <v>41854</v>
      </c>
      <c r="E319" s="2">
        <f>Table5[[#This Row],[t0]]+4</f>
        <v>41855</v>
      </c>
    </row>
    <row r="320" spans="1:5" x14ac:dyDescent="0.25">
      <c r="A320" s="3">
        <v>41882</v>
      </c>
      <c r="B320" s="2">
        <f>Table5[[#This Row],[t0]]+1</f>
        <v>41883</v>
      </c>
      <c r="C320" s="2">
        <f>Table5[[#This Row],[t0]]+2</f>
        <v>41884</v>
      </c>
      <c r="D320" s="2">
        <f>Table5[[#This Row],[t0]]+3</f>
        <v>41885</v>
      </c>
      <c r="E320" s="2">
        <f>Table5[[#This Row],[t0]]+4</f>
        <v>41886</v>
      </c>
    </row>
    <row r="321" spans="1:5" x14ac:dyDescent="0.25">
      <c r="A321" s="4">
        <v>41912</v>
      </c>
      <c r="B321" s="2">
        <f>Table5[[#This Row],[t0]]+1</f>
        <v>41913</v>
      </c>
      <c r="C321" s="2">
        <f>Table5[[#This Row],[t0]]+2</f>
        <v>41914</v>
      </c>
      <c r="D321" s="2">
        <f>Table5[[#This Row],[t0]]+3</f>
        <v>41915</v>
      </c>
      <c r="E321" s="2">
        <f>Table5[[#This Row],[t0]]+4</f>
        <v>41916</v>
      </c>
    </row>
    <row r="322" spans="1:5" x14ac:dyDescent="0.25">
      <c r="A322" s="3">
        <v>41943</v>
      </c>
      <c r="B322" s="2">
        <f>Table5[[#This Row],[t0]]+1</f>
        <v>41944</v>
      </c>
      <c r="C322" s="2">
        <f>Table5[[#This Row],[t0]]+2</f>
        <v>41945</v>
      </c>
      <c r="D322" s="2">
        <f>Table5[[#This Row],[t0]]+3</f>
        <v>41946</v>
      </c>
      <c r="E322" s="2">
        <f>Table5[[#This Row],[t0]]+4</f>
        <v>41947</v>
      </c>
    </row>
    <row r="323" spans="1:5" x14ac:dyDescent="0.25">
      <c r="A323" s="4">
        <v>42004</v>
      </c>
      <c r="B323" s="2">
        <f>Table5[[#This Row],[t0]]+1</f>
        <v>42005</v>
      </c>
      <c r="C323" s="2">
        <f>Table5[[#This Row],[t0]]+2</f>
        <v>42006</v>
      </c>
      <c r="D323" s="2">
        <f>Table5[[#This Row],[t0]]+3</f>
        <v>42007</v>
      </c>
      <c r="E323" s="2">
        <f>Table5[[#This Row],[t0]]+4</f>
        <v>42008</v>
      </c>
    </row>
    <row r="324" spans="1:5" x14ac:dyDescent="0.25">
      <c r="A324" s="3">
        <v>42004</v>
      </c>
      <c r="B324" s="2">
        <f>Table5[[#This Row],[t0]]+1</f>
        <v>42005</v>
      </c>
      <c r="C324" s="2">
        <f>Table5[[#This Row],[t0]]+2</f>
        <v>42006</v>
      </c>
      <c r="D324" s="2">
        <f>Table5[[#This Row],[t0]]+3</f>
        <v>42007</v>
      </c>
      <c r="E324" s="2">
        <f>Table5[[#This Row],[t0]]+4</f>
        <v>42008</v>
      </c>
    </row>
    <row r="325" spans="1:5" x14ac:dyDescent="0.25">
      <c r="A325" s="4">
        <v>42004</v>
      </c>
      <c r="B325" s="2">
        <f>Table5[[#This Row],[t0]]+1</f>
        <v>42005</v>
      </c>
      <c r="C325" s="2">
        <f>Table5[[#This Row],[t0]]+2</f>
        <v>42006</v>
      </c>
      <c r="D325" s="2">
        <f>Table5[[#This Row],[t0]]+3</f>
        <v>42007</v>
      </c>
      <c r="E325" s="2">
        <f>Table5[[#This Row],[t0]]+4</f>
        <v>42008</v>
      </c>
    </row>
    <row r="326" spans="1:5" x14ac:dyDescent="0.25">
      <c r="A326" s="3">
        <v>42004</v>
      </c>
      <c r="B326" s="2">
        <f>Table5[[#This Row],[t0]]+1</f>
        <v>42005</v>
      </c>
      <c r="C326" s="2">
        <f>Table5[[#This Row],[t0]]+2</f>
        <v>42006</v>
      </c>
      <c r="D326" s="2">
        <f>Table5[[#This Row],[t0]]+3</f>
        <v>42007</v>
      </c>
      <c r="E326" s="2">
        <f>Table5[[#This Row],[t0]]+4</f>
        <v>42008</v>
      </c>
    </row>
    <row r="327" spans="1:5" x14ac:dyDescent="0.25">
      <c r="A327" s="4">
        <v>42007</v>
      </c>
      <c r="B327" s="2">
        <f>Table5[[#This Row],[t0]]+1</f>
        <v>42008</v>
      </c>
      <c r="C327" s="2">
        <f>Table5[[#This Row],[t0]]+2</f>
        <v>42009</v>
      </c>
      <c r="D327" s="2">
        <f>Table5[[#This Row],[t0]]+3</f>
        <v>42010</v>
      </c>
      <c r="E327" s="2">
        <f>Table5[[#This Row],[t0]]+4</f>
        <v>42011</v>
      </c>
    </row>
    <row r="328" spans="1:5" x14ac:dyDescent="0.25">
      <c r="A328" s="3">
        <v>42076</v>
      </c>
      <c r="B328" s="2">
        <f>Table5[[#This Row],[t0]]+1</f>
        <v>42077</v>
      </c>
      <c r="C328" s="2">
        <f>Table5[[#This Row],[t0]]+2</f>
        <v>42078</v>
      </c>
      <c r="D328" s="2">
        <f>Table5[[#This Row],[t0]]+3</f>
        <v>42079</v>
      </c>
      <c r="E328" s="2">
        <f>Table5[[#This Row],[t0]]+4</f>
        <v>42080</v>
      </c>
    </row>
    <row r="329" spans="1:5" x14ac:dyDescent="0.25">
      <c r="A329" s="4">
        <v>42094</v>
      </c>
      <c r="B329" s="2">
        <f>Table5[[#This Row],[t0]]+1</f>
        <v>42095</v>
      </c>
      <c r="C329" s="2">
        <f>Table5[[#This Row],[t0]]+2</f>
        <v>42096</v>
      </c>
      <c r="D329" s="2">
        <f>Table5[[#This Row],[t0]]+3</f>
        <v>42097</v>
      </c>
      <c r="E329" s="2">
        <f>Table5[[#This Row],[t0]]+4</f>
        <v>42098</v>
      </c>
    </row>
    <row r="330" spans="1:5" x14ac:dyDescent="0.25">
      <c r="A330" s="3">
        <v>42094</v>
      </c>
      <c r="B330" s="2">
        <f>Table5[[#This Row],[t0]]+1</f>
        <v>42095</v>
      </c>
      <c r="C330" s="2">
        <f>Table5[[#This Row],[t0]]+2</f>
        <v>42096</v>
      </c>
      <c r="D330" s="2">
        <f>Table5[[#This Row],[t0]]+3</f>
        <v>42097</v>
      </c>
      <c r="E330" s="2">
        <f>Table5[[#This Row],[t0]]+4</f>
        <v>42098</v>
      </c>
    </row>
    <row r="331" spans="1:5" x14ac:dyDescent="0.25">
      <c r="A331" s="4">
        <v>42106</v>
      </c>
      <c r="B331" s="2">
        <f>Table5[[#This Row],[t0]]+1</f>
        <v>42107</v>
      </c>
      <c r="C331" s="2">
        <f>Table5[[#This Row],[t0]]+2</f>
        <v>42108</v>
      </c>
      <c r="D331" s="2">
        <f>Table5[[#This Row],[t0]]+3</f>
        <v>42109</v>
      </c>
      <c r="E331" s="2">
        <f>Table5[[#This Row],[t0]]+4</f>
        <v>42110</v>
      </c>
    </row>
    <row r="332" spans="1:5" x14ac:dyDescent="0.25">
      <c r="A332" s="3">
        <v>42124</v>
      </c>
      <c r="B332" s="2">
        <f>Table5[[#This Row],[t0]]+1</f>
        <v>42125</v>
      </c>
      <c r="C332" s="2">
        <f>Table5[[#This Row],[t0]]+2</f>
        <v>42126</v>
      </c>
      <c r="D332" s="2">
        <f>Table5[[#This Row],[t0]]+3</f>
        <v>42127</v>
      </c>
      <c r="E332" s="2">
        <f>Table5[[#This Row],[t0]]+4</f>
        <v>42128</v>
      </c>
    </row>
    <row r="333" spans="1:5" x14ac:dyDescent="0.25">
      <c r="A333" s="4">
        <v>42124</v>
      </c>
      <c r="B333" s="2">
        <f>Table5[[#This Row],[t0]]+1</f>
        <v>42125</v>
      </c>
      <c r="C333" s="2">
        <f>Table5[[#This Row],[t0]]+2</f>
        <v>42126</v>
      </c>
      <c r="D333" s="2">
        <f>Table5[[#This Row],[t0]]+3</f>
        <v>42127</v>
      </c>
      <c r="E333" s="2">
        <f>Table5[[#This Row],[t0]]+4</f>
        <v>42128</v>
      </c>
    </row>
    <row r="334" spans="1:5" x14ac:dyDescent="0.25">
      <c r="A334" s="3">
        <v>42124</v>
      </c>
      <c r="B334" s="2">
        <f>Table5[[#This Row],[t0]]+1</f>
        <v>42125</v>
      </c>
      <c r="C334" s="2">
        <f>Table5[[#This Row],[t0]]+2</f>
        <v>42126</v>
      </c>
      <c r="D334" s="2">
        <f>Table5[[#This Row],[t0]]+3</f>
        <v>42127</v>
      </c>
      <c r="E334" s="2">
        <f>Table5[[#This Row],[t0]]+4</f>
        <v>42128</v>
      </c>
    </row>
    <row r="335" spans="1:5" x14ac:dyDescent="0.25">
      <c r="A335" s="4">
        <v>42155</v>
      </c>
      <c r="B335" s="2">
        <f>Table5[[#This Row],[t0]]+1</f>
        <v>42156</v>
      </c>
      <c r="C335" s="2">
        <f>Table5[[#This Row],[t0]]+2</f>
        <v>42157</v>
      </c>
      <c r="D335" s="2">
        <f>Table5[[#This Row],[t0]]+3</f>
        <v>42158</v>
      </c>
      <c r="E335" s="2">
        <f>Table5[[#This Row],[t0]]+4</f>
        <v>42159</v>
      </c>
    </row>
    <row r="336" spans="1:5" x14ac:dyDescent="0.25">
      <c r="A336" s="3">
        <v>42185</v>
      </c>
      <c r="B336" s="2">
        <f>Table5[[#This Row],[t0]]+1</f>
        <v>42186</v>
      </c>
      <c r="C336" s="2">
        <f>Table5[[#This Row],[t0]]+2</f>
        <v>42187</v>
      </c>
      <c r="D336" s="2">
        <f>Table5[[#This Row],[t0]]+3</f>
        <v>42188</v>
      </c>
      <c r="E336" s="2">
        <f>Table5[[#This Row],[t0]]+4</f>
        <v>42189</v>
      </c>
    </row>
    <row r="337" spans="1:5" x14ac:dyDescent="0.25">
      <c r="A337" s="4">
        <v>42185</v>
      </c>
      <c r="B337" s="2">
        <f>Table5[[#This Row],[t0]]+1</f>
        <v>42186</v>
      </c>
      <c r="C337" s="2">
        <f>Table5[[#This Row],[t0]]+2</f>
        <v>42187</v>
      </c>
      <c r="D337" s="2">
        <f>Table5[[#This Row],[t0]]+3</f>
        <v>42188</v>
      </c>
      <c r="E337" s="2">
        <f>Table5[[#This Row],[t0]]+4</f>
        <v>42189</v>
      </c>
    </row>
    <row r="338" spans="1:5" x14ac:dyDescent="0.25">
      <c r="A338" s="3">
        <v>42186</v>
      </c>
      <c r="B338" s="2">
        <f>Table5[[#This Row],[t0]]+1</f>
        <v>42187</v>
      </c>
      <c r="C338" s="2">
        <f>Table5[[#This Row],[t0]]+2</f>
        <v>42188</v>
      </c>
      <c r="D338" s="2">
        <f>Table5[[#This Row],[t0]]+3</f>
        <v>42189</v>
      </c>
      <c r="E338" s="2">
        <f>Table5[[#This Row],[t0]]+4</f>
        <v>42190</v>
      </c>
    </row>
    <row r="339" spans="1:5" x14ac:dyDescent="0.25">
      <c r="A339" s="4">
        <v>42207</v>
      </c>
      <c r="B339" s="2">
        <f>Table5[[#This Row],[t0]]+1</f>
        <v>42208</v>
      </c>
      <c r="C339" s="2">
        <f>Table5[[#This Row],[t0]]+2</f>
        <v>42209</v>
      </c>
      <c r="D339" s="2">
        <f>Table5[[#This Row],[t0]]+3</f>
        <v>42210</v>
      </c>
      <c r="E339" s="2">
        <f>Table5[[#This Row],[t0]]+4</f>
        <v>42211</v>
      </c>
    </row>
    <row r="340" spans="1:5" x14ac:dyDescent="0.25">
      <c r="A340" s="3">
        <v>42216</v>
      </c>
      <c r="B340" s="2">
        <f>Table5[[#This Row],[t0]]+1</f>
        <v>42217</v>
      </c>
      <c r="C340" s="2">
        <f>Table5[[#This Row],[t0]]+2</f>
        <v>42218</v>
      </c>
      <c r="D340" s="2">
        <f>Table5[[#This Row],[t0]]+3</f>
        <v>42219</v>
      </c>
      <c r="E340" s="2">
        <f>Table5[[#This Row],[t0]]+4</f>
        <v>42220</v>
      </c>
    </row>
    <row r="341" spans="1:5" x14ac:dyDescent="0.25">
      <c r="A341" s="4">
        <v>42216</v>
      </c>
      <c r="B341" s="2">
        <f>Table5[[#This Row],[t0]]+1</f>
        <v>42217</v>
      </c>
      <c r="C341" s="2">
        <f>Table5[[#This Row],[t0]]+2</f>
        <v>42218</v>
      </c>
      <c r="D341" s="2">
        <f>Table5[[#This Row],[t0]]+3</f>
        <v>42219</v>
      </c>
      <c r="E341" s="2">
        <f>Table5[[#This Row],[t0]]+4</f>
        <v>42220</v>
      </c>
    </row>
    <row r="342" spans="1:5" x14ac:dyDescent="0.25">
      <c r="A342" s="3">
        <v>42216</v>
      </c>
      <c r="B342" s="2">
        <f>Table5[[#This Row],[t0]]+1</f>
        <v>42217</v>
      </c>
      <c r="C342" s="2">
        <f>Table5[[#This Row],[t0]]+2</f>
        <v>42218</v>
      </c>
      <c r="D342" s="2">
        <f>Table5[[#This Row],[t0]]+3</f>
        <v>42219</v>
      </c>
      <c r="E342" s="2">
        <f>Table5[[#This Row],[t0]]+4</f>
        <v>42220</v>
      </c>
    </row>
    <row r="343" spans="1:5" x14ac:dyDescent="0.25">
      <c r="A343" s="4">
        <v>42216</v>
      </c>
      <c r="B343" s="2">
        <f>Table5[[#This Row],[t0]]+1</f>
        <v>42217</v>
      </c>
      <c r="C343" s="2">
        <f>Table5[[#This Row],[t0]]+2</f>
        <v>42218</v>
      </c>
      <c r="D343" s="2">
        <f>Table5[[#This Row],[t0]]+3</f>
        <v>42219</v>
      </c>
      <c r="E343" s="2">
        <f>Table5[[#This Row],[t0]]+4</f>
        <v>42220</v>
      </c>
    </row>
    <row r="344" spans="1:5" x14ac:dyDescent="0.25">
      <c r="A344" s="3">
        <v>42216</v>
      </c>
      <c r="B344" s="2">
        <f>Table5[[#This Row],[t0]]+1</f>
        <v>42217</v>
      </c>
      <c r="C344" s="2">
        <f>Table5[[#This Row],[t0]]+2</f>
        <v>42218</v>
      </c>
      <c r="D344" s="2">
        <f>Table5[[#This Row],[t0]]+3</f>
        <v>42219</v>
      </c>
      <c r="E344" s="2">
        <f>Table5[[#This Row],[t0]]+4</f>
        <v>42220</v>
      </c>
    </row>
    <row r="345" spans="1:5" x14ac:dyDescent="0.25">
      <c r="A345" s="4">
        <v>42229</v>
      </c>
      <c r="B345" s="2">
        <f>Table5[[#This Row],[t0]]+1</f>
        <v>42230</v>
      </c>
      <c r="C345" s="2">
        <f>Table5[[#This Row],[t0]]+2</f>
        <v>42231</v>
      </c>
      <c r="D345" s="2">
        <f>Table5[[#This Row],[t0]]+3</f>
        <v>42232</v>
      </c>
      <c r="E345" s="2">
        <f>Table5[[#This Row],[t0]]+4</f>
        <v>42233</v>
      </c>
    </row>
    <row r="346" spans="1:5" x14ac:dyDescent="0.25">
      <c r="A346" s="3">
        <v>42240</v>
      </c>
      <c r="B346" s="2">
        <f>Table5[[#This Row],[t0]]+1</f>
        <v>42241</v>
      </c>
      <c r="C346" s="2">
        <f>Table5[[#This Row],[t0]]+2</f>
        <v>42242</v>
      </c>
      <c r="D346" s="2">
        <f>Table5[[#This Row],[t0]]+3</f>
        <v>42243</v>
      </c>
      <c r="E346" s="2">
        <f>Table5[[#This Row],[t0]]+4</f>
        <v>42244</v>
      </c>
    </row>
    <row r="347" spans="1:5" x14ac:dyDescent="0.25">
      <c r="A347" s="4">
        <v>42247</v>
      </c>
      <c r="B347" s="2">
        <f>Table5[[#This Row],[t0]]+1</f>
        <v>42248</v>
      </c>
      <c r="C347" s="2">
        <f>Table5[[#This Row],[t0]]+2</f>
        <v>42249</v>
      </c>
      <c r="D347" s="2">
        <f>Table5[[#This Row],[t0]]+3</f>
        <v>42250</v>
      </c>
      <c r="E347" s="2">
        <f>Table5[[#This Row],[t0]]+4</f>
        <v>42251</v>
      </c>
    </row>
    <row r="348" spans="1:5" x14ac:dyDescent="0.25">
      <c r="A348" s="3">
        <v>42247</v>
      </c>
      <c r="B348" s="2">
        <f>Table5[[#This Row],[t0]]+1</f>
        <v>42248</v>
      </c>
      <c r="C348" s="2">
        <f>Table5[[#This Row],[t0]]+2</f>
        <v>42249</v>
      </c>
      <c r="D348" s="2">
        <f>Table5[[#This Row],[t0]]+3</f>
        <v>42250</v>
      </c>
      <c r="E348" s="2">
        <f>Table5[[#This Row],[t0]]+4</f>
        <v>42251</v>
      </c>
    </row>
    <row r="349" spans="1:5" x14ac:dyDescent="0.25">
      <c r="A349" s="4">
        <v>42247</v>
      </c>
      <c r="B349" s="2">
        <f>Table5[[#This Row],[t0]]+1</f>
        <v>42248</v>
      </c>
      <c r="C349" s="2">
        <f>Table5[[#This Row],[t0]]+2</f>
        <v>42249</v>
      </c>
      <c r="D349" s="2">
        <f>Table5[[#This Row],[t0]]+3</f>
        <v>42250</v>
      </c>
      <c r="E349" s="2">
        <f>Table5[[#This Row],[t0]]+4</f>
        <v>42251</v>
      </c>
    </row>
    <row r="350" spans="1:5" x14ac:dyDescent="0.25">
      <c r="A350" s="3">
        <v>42256</v>
      </c>
      <c r="B350" s="2">
        <f>Table5[[#This Row],[t0]]+1</f>
        <v>42257</v>
      </c>
      <c r="C350" s="2">
        <f>Table5[[#This Row],[t0]]+2</f>
        <v>42258</v>
      </c>
      <c r="D350" s="2">
        <f>Table5[[#This Row],[t0]]+3</f>
        <v>42259</v>
      </c>
      <c r="E350" s="2">
        <f>Table5[[#This Row],[t0]]+4</f>
        <v>42260</v>
      </c>
    </row>
    <row r="351" spans="1:5" x14ac:dyDescent="0.25">
      <c r="A351" s="4">
        <v>42260</v>
      </c>
      <c r="B351" s="2">
        <f>Table5[[#This Row],[t0]]+1</f>
        <v>42261</v>
      </c>
      <c r="C351" s="2">
        <f>Table5[[#This Row],[t0]]+2</f>
        <v>42262</v>
      </c>
      <c r="D351" s="2">
        <f>Table5[[#This Row],[t0]]+3</f>
        <v>42263</v>
      </c>
      <c r="E351" s="2">
        <f>Table5[[#This Row],[t0]]+4</f>
        <v>42264</v>
      </c>
    </row>
    <row r="352" spans="1:5" x14ac:dyDescent="0.25">
      <c r="A352" s="3">
        <v>42277</v>
      </c>
      <c r="B352" s="2">
        <f>Table5[[#This Row],[t0]]+1</f>
        <v>42278</v>
      </c>
      <c r="C352" s="2">
        <f>Table5[[#This Row],[t0]]+2</f>
        <v>42279</v>
      </c>
      <c r="D352" s="2">
        <f>Table5[[#This Row],[t0]]+3</f>
        <v>42280</v>
      </c>
      <c r="E352" s="2">
        <f>Table5[[#This Row],[t0]]+4</f>
        <v>42281</v>
      </c>
    </row>
    <row r="353" spans="1:5" x14ac:dyDescent="0.25">
      <c r="A353" s="4">
        <v>42277</v>
      </c>
      <c r="B353" s="2">
        <f>Table5[[#This Row],[t0]]+1</f>
        <v>42278</v>
      </c>
      <c r="C353" s="2">
        <f>Table5[[#This Row],[t0]]+2</f>
        <v>42279</v>
      </c>
      <c r="D353" s="2">
        <f>Table5[[#This Row],[t0]]+3</f>
        <v>42280</v>
      </c>
      <c r="E353" s="2">
        <f>Table5[[#This Row],[t0]]+4</f>
        <v>42281</v>
      </c>
    </row>
    <row r="354" spans="1:5" x14ac:dyDescent="0.25">
      <c r="A354" s="3">
        <v>42333</v>
      </c>
      <c r="B354" s="2">
        <f>Table5[[#This Row],[t0]]+1</f>
        <v>42334</v>
      </c>
      <c r="C354" s="2">
        <f>Table5[[#This Row],[t0]]+2</f>
        <v>42335</v>
      </c>
      <c r="D354" s="2">
        <f>Table5[[#This Row],[t0]]+3</f>
        <v>42336</v>
      </c>
      <c r="E354" s="2">
        <f>Table5[[#This Row],[t0]]+4</f>
        <v>42337</v>
      </c>
    </row>
    <row r="355" spans="1:5" x14ac:dyDescent="0.25">
      <c r="A355" s="4">
        <v>42338</v>
      </c>
      <c r="B355" s="2">
        <f>Table5[[#This Row],[t0]]+1</f>
        <v>42339</v>
      </c>
      <c r="C355" s="2">
        <f>Table5[[#This Row],[t0]]+2</f>
        <v>42340</v>
      </c>
      <c r="D355" s="2">
        <f>Table5[[#This Row],[t0]]+3</f>
        <v>42341</v>
      </c>
      <c r="E355" s="2">
        <f>Table5[[#This Row],[t0]]+4</f>
        <v>42342</v>
      </c>
    </row>
    <row r="356" spans="1:5" x14ac:dyDescent="0.25">
      <c r="A356" s="3">
        <v>42357</v>
      </c>
      <c r="B356" s="2">
        <f>Table5[[#This Row],[t0]]+1</f>
        <v>42358</v>
      </c>
      <c r="C356" s="2">
        <f>Table5[[#This Row],[t0]]+2</f>
        <v>42359</v>
      </c>
      <c r="D356" s="2">
        <f>Table5[[#This Row],[t0]]+3</f>
        <v>42360</v>
      </c>
      <c r="E356" s="2">
        <f>Table5[[#This Row],[t0]]+4</f>
        <v>42361</v>
      </c>
    </row>
    <row r="357" spans="1:5" x14ac:dyDescent="0.25">
      <c r="A357" s="4">
        <v>42369</v>
      </c>
      <c r="B357" s="2">
        <f>Table5[[#This Row],[t0]]+1</f>
        <v>42370</v>
      </c>
      <c r="C357" s="2">
        <f>Table5[[#This Row],[t0]]+2</f>
        <v>42371</v>
      </c>
      <c r="D357" s="2">
        <f>Table5[[#This Row],[t0]]+3</f>
        <v>42372</v>
      </c>
      <c r="E357" s="2">
        <f>Table5[[#This Row],[t0]]+4</f>
        <v>42373</v>
      </c>
    </row>
    <row r="358" spans="1:5" x14ac:dyDescent="0.25">
      <c r="A358" s="3">
        <v>42369</v>
      </c>
      <c r="B358" s="2">
        <f>Table5[[#This Row],[t0]]+1</f>
        <v>42370</v>
      </c>
      <c r="C358" s="2">
        <f>Table5[[#This Row],[t0]]+2</f>
        <v>42371</v>
      </c>
      <c r="D358" s="2">
        <f>Table5[[#This Row],[t0]]+3</f>
        <v>42372</v>
      </c>
      <c r="E358" s="2">
        <f>Table5[[#This Row],[t0]]+4</f>
        <v>42373</v>
      </c>
    </row>
    <row r="359" spans="1:5" x14ac:dyDescent="0.25">
      <c r="A359" s="4">
        <v>42369</v>
      </c>
      <c r="B359" s="2">
        <f>Table5[[#This Row],[t0]]+1</f>
        <v>42370</v>
      </c>
      <c r="C359" s="2">
        <f>Table5[[#This Row],[t0]]+2</f>
        <v>42371</v>
      </c>
      <c r="D359" s="2">
        <f>Table5[[#This Row],[t0]]+3</f>
        <v>42372</v>
      </c>
      <c r="E359" s="2">
        <f>Table5[[#This Row],[t0]]+4</f>
        <v>42373</v>
      </c>
    </row>
    <row r="360" spans="1:5" x14ac:dyDescent="0.25">
      <c r="A360" s="3">
        <v>42374</v>
      </c>
      <c r="B360" s="2">
        <f>Table5[[#This Row],[t0]]+1</f>
        <v>42375</v>
      </c>
      <c r="C360" s="2">
        <f>Table5[[#This Row],[t0]]+2</f>
        <v>42376</v>
      </c>
      <c r="D360" s="2">
        <f>Table5[[#This Row],[t0]]+3</f>
        <v>42377</v>
      </c>
      <c r="E360" s="2">
        <f>Table5[[#This Row],[t0]]+4</f>
        <v>42378</v>
      </c>
    </row>
    <row r="361" spans="1:5" x14ac:dyDescent="0.25">
      <c r="A361" s="4">
        <v>42401</v>
      </c>
      <c r="B361" s="2">
        <f>Table5[[#This Row],[t0]]+1</f>
        <v>42402</v>
      </c>
      <c r="C361" s="2">
        <f>Table5[[#This Row],[t0]]+2</f>
        <v>42403</v>
      </c>
      <c r="D361" s="2">
        <f>Table5[[#This Row],[t0]]+3</f>
        <v>42404</v>
      </c>
      <c r="E361" s="2">
        <f>Table5[[#This Row],[t0]]+4</f>
        <v>42405</v>
      </c>
    </row>
    <row r="362" spans="1:5" x14ac:dyDescent="0.25">
      <c r="A362" s="3">
        <v>42401</v>
      </c>
      <c r="B362" s="2">
        <f>Table5[[#This Row],[t0]]+1</f>
        <v>42402</v>
      </c>
      <c r="C362" s="2">
        <f>Table5[[#This Row],[t0]]+2</f>
        <v>42403</v>
      </c>
      <c r="D362" s="2">
        <f>Table5[[#This Row],[t0]]+3</f>
        <v>42404</v>
      </c>
      <c r="E362" s="2">
        <f>Table5[[#This Row],[t0]]+4</f>
        <v>42405</v>
      </c>
    </row>
    <row r="363" spans="1:5" x14ac:dyDescent="0.25">
      <c r="A363" s="4">
        <v>42429</v>
      </c>
      <c r="B363" s="2">
        <f>Table5[[#This Row],[t0]]+1</f>
        <v>42430</v>
      </c>
      <c r="C363" s="2">
        <f>Table5[[#This Row],[t0]]+2</f>
        <v>42431</v>
      </c>
      <c r="D363" s="2">
        <f>Table5[[#This Row],[t0]]+3</f>
        <v>42432</v>
      </c>
      <c r="E363" s="2">
        <f>Table5[[#This Row],[t0]]+4</f>
        <v>42433</v>
      </c>
    </row>
    <row r="364" spans="1:5" x14ac:dyDescent="0.25">
      <c r="A364" s="3">
        <v>42490</v>
      </c>
      <c r="B364" s="2">
        <f>Table5[[#This Row],[t0]]+1</f>
        <v>42491</v>
      </c>
      <c r="C364" s="2">
        <f>Table5[[#This Row],[t0]]+2</f>
        <v>42492</v>
      </c>
      <c r="D364" s="2">
        <f>Table5[[#This Row],[t0]]+3</f>
        <v>42493</v>
      </c>
      <c r="E364" s="2">
        <f>Table5[[#This Row],[t0]]+4</f>
        <v>42494</v>
      </c>
    </row>
    <row r="365" spans="1:5" x14ac:dyDescent="0.25">
      <c r="A365" s="4">
        <v>42491</v>
      </c>
      <c r="B365" s="2">
        <f>Table5[[#This Row],[t0]]+1</f>
        <v>42492</v>
      </c>
      <c r="C365" s="2">
        <f>Table5[[#This Row],[t0]]+2</f>
        <v>42493</v>
      </c>
      <c r="D365" s="2">
        <f>Table5[[#This Row],[t0]]+3</f>
        <v>42494</v>
      </c>
      <c r="E365" s="2">
        <f>Table5[[#This Row],[t0]]+4</f>
        <v>42495</v>
      </c>
    </row>
    <row r="366" spans="1:5" x14ac:dyDescent="0.25">
      <c r="A366" s="3">
        <v>42521</v>
      </c>
      <c r="B366" s="2">
        <f>Table5[[#This Row],[t0]]+1</f>
        <v>42522</v>
      </c>
      <c r="C366" s="2">
        <f>Table5[[#This Row],[t0]]+2</f>
        <v>42523</v>
      </c>
      <c r="D366" s="2">
        <f>Table5[[#This Row],[t0]]+3</f>
        <v>42524</v>
      </c>
      <c r="E366" s="2">
        <f>Table5[[#This Row],[t0]]+4</f>
        <v>42525</v>
      </c>
    </row>
    <row r="367" spans="1:5" x14ac:dyDescent="0.25">
      <c r="A367" s="4">
        <v>42521</v>
      </c>
      <c r="B367" s="2">
        <f>Table5[[#This Row],[t0]]+1</f>
        <v>42522</v>
      </c>
      <c r="C367" s="2">
        <f>Table5[[#This Row],[t0]]+2</f>
        <v>42523</v>
      </c>
      <c r="D367" s="2">
        <f>Table5[[#This Row],[t0]]+3</f>
        <v>42524</v>
      </c>
      <c r="E367" s="2">
        <f>Table5[[#This Row],[t0]]+4</f>
        <v>42525</v>
      </c>
    </row>
    <row r="368" spans="1:5" x14ac:dyDescent="0.25">
      <c r="A368" s="3">
        <v>42546</v>
      </c>
      <c r="B368" s="2">
        <f>Table5[[#This Row],[t0]]+1</f>
        <v>42547</v>
      </c>
      <c r="C368" s="2">
        <f>Table5[[#This Row],[t0]]+2</f>
        <v>42548</v>
      </c>
      <c r="D368" s="2">
        <f>Table5[[#This Row],[t0]]+3</f>
        <v>42549</v>
      </c>
      <c r="E368" s="2">
        <f>Table5[[#This Row],[t0]]+4</f>
        <v>42550</v>
      </c>
    </row>
    <row r="369" spans="1:5" x14ac:dyDescent="0.25">
      <c r="A369" s="4">
        <v>42575</v>
      </c>
      <c r="B369" s="2">
        <f>Table5[[#This Row],[t0]]+1</f>
        <v>42576</v>
      </c>
      <c r="C369" s="2">
        <f>Table5[[#This Row],[t0]]+2</f>
        <v>42577</v>
      </c>
      <c r="D369" s="2">
        <f>Table5[[#This Row],[t0]]+3</f>
        <v>42578</v>
      </c>
      <c r="E369" s="2">
        <f>Table5[[#This Row],[t0]]+4</f>
        <v>42579</v>
      </c>
    </row>
    <row r="370" spans="1:5" x14ac:dyDescent="0.25">
      <c r="A370" s="3">
        <v>42590</v>
      </c>
      <c r="B370" s="2">
        <f>Table5[[#This Row],[t0]]+1</f>
        <v>42591</v>
      </c>
      <c r="C370" s="2">
        <f>Table5[[#This Row],[t0]]+2</f>
        <v>42592</v>
      </c>
      <c r="D370" s="2">
        <f>Table5[[#This Row],[t0]]+3</f>
        <v>42593</v>
      </c>
      <c r="E370" s="2">
        <f>Table5[[#This Row],[t0]]+4</f>
        <v>42594</v>
      </c>
    </row>
    <row r="371" spans="1:5" x14ac:dyDescent="0.25">
      <c r="A371" s="4">
        <v>42595</v>
      </c>
      <c r="B371" s="2">
        <f>Table5[[#This Row],[t0]]+1</f>
        <v>42596</v>
      </c>
      <c r="C371" s="2">
        <f>Table5[[#This Row],[t0]]+2</f>
        <v>42597</v>
      </c>
      <c r="D371" s="2">
        <f>Table5[[#This Row],[t0]]+3</f>
        <v>42598</v>
      </c>
      <c r="E371" s="2">
        <f>Table5[[#This Row],[t0]]+4</f>
        <v>42599</v>
      </c>
    </row>
    <row r="372" spans="1:5" x14ac:dyDescent="0.25">
      <c r="A372" s="3">
        <v>42643</v>
      </c>
      <c r="B372" s="2">
        <f>Table5[[#This Row],[t0]]+1</f>
        <v>42644</v>
      </c>
      <c r="C372" s="2">
        <f>Table5[[#This Row],[t0]]+2</f>
        <v>42645</v>
      </c>
      <c r="D372" s="2">
        <f>Table5[[#This Row],[t0]]+3</f>
        <v>42646</v>
      </c>
      <c r="E372" s="2">
        <f>Table5[[#This Row],[t0]]+4</f>
        <v>42647</v>
      </c>
    </row>
    <row r="373" spans="1:5" x14ac:dyDescent="0.25">
      <c r="A373" s="4">
        <v>42674</v>
      </c>
      <c r="B373" s="2">
        <f>Table5[[#This Row],[t0]]+1</f>
        <v>42675</v>
      </c>
      <c r="C373" s="2">
        <f>Table5[[#This Row],[t0]]+2</f>
        <v>42676</v>
      </c>
      <c r="D373" s="2">
        <f>Table5[[#This Row],[t0]]+3</f>
        <v>42677</v>
      </c>
      <c r="E373" s="2">
        <f>Table5[[#This Row],[t0]]+4</f>
        <v>42678</v>
      </c>
    </row>
    <row r="374" spans="1:5" x14ac:dyDescent="0.25">
      <c r="A374" s="3">
        <v>42735</v>
      </c>
      <c r="B374" s="2">
        <f>Table5[[#This Row],[t0]]+1</f>
        <v>42736</v>
      </c>
      <c r="C374" s="2">
        <f>Table5[[#This Row],[t0]]+2</f>
        <v>42737</v>
      </c>
      <c r="D374" s="2">
        <f>Table5[[#This Row],[t0]]+3</f>
        <v>42738</v>
      </c>
      <c r="E374" s="2">
        <f>Table5[[#This Row],[t0]]+4</f>
        <v>42739</v>
      </c>
    </row>
    <row r="375" spans="1:5" x14ac:dyDescent="0.25">
      <c r="A375" s="4">
        <v>42735</v>
      </c>
      <c r="B375" s="2">
        <f>Table5[[#This Row],[t0]]+1</f>
        <v>42736</v>
      </c>
      <c r="C375" s="2">
        <f>Table5[[#This Row],[t0]]+2</f>
        <v>42737</v>
      </c>
      <c r="D375" s="2">
        <f>Table5[[#This Row],[t0]]+3</f>
        <v>42738</v>
      </c>
      <c r="E375" s="2">
        <f>Table5[[#This Row],[t0]]+4</f>
        <v>42739</v>
      </c>
    </row>
    <row r="376" spans="1:5" x14ac:dyDescent="0.25">
      <c r="A376" s="3">
        <v>42750</v>
      </c>
      <c r="B376" s="2">
        <f>Table5[[#This Row],[t0]]+1</f>
        <v>42751</v>
      </c>
      <c r="C376" s="2">
        <f>Table5[[#This Row],[t0]]+2</f>
        <v>42752</v>
      </c>
      <c r="D376" s="2">
        <f>Table5[[#This Row],[t0]]+3</f>
        <v>42753</v>
      </c>
      <c r="E376" s="2">
        <f>Table5[[#This Row],[t0]]+4</f>
        <v>42754</v>
      </c>
    </row>
    <row r="377" spans="1:5" x14ac:dyDescent="0.25">
      <c r="A377" s="4">
        <v>42766</v>
      </c>
      <c r="B377" s="2">
        <f>Table5[[#This Row],[t0]]+1</f>
        <v>42767</v>
      </c>
      <c r="C377" s="2">
        <f>Table5[[#This Row],[t0]]+2</f>
        <v>42768</v>
      </c>
      <c r="D377" s="2">
        <f>Table5[[#This Row],[t0]]+3</f>
        <v>42769</v>
      </c>
      <c r="E377" s="2">
        <f>Table5[[#This Row],[t0]]+4</f>
        <v>42770</v>
      </c>
    </row>
    <row r="378" spans="1:5" x14ac:dyDescent="0.25">
      <c r="A378" s="3">
        <v>42775</v>
      </c>
      <c r="B378" s="2">
        <f>Table5[[#This Row],[t0]]+1</f>
        <v>42776</v>
      </c>
      <c r="C378" s="2">
        <f>Table5[[#This Row],[t0]]+2</f>
        <v>42777</v>
      </c>
      <c r="D378" s="2">
        <f>Table5[[#This Row],[t0]]+3</f>
        <v>42778</v>
      </c>
      <c r="E378" s="2">
        <f>Table5[[#This Row],[t0]]+4</f>
        <v>42779</v>
      </c>
    </row>
    <row r="379" spans="1:5" x14ac:dyDescent="0.25">
      <c r="A379" s="4">
        <v>42794</v>
      </c>
      <c r="B379" s="2">
        <f>Table5[[#This Row],[t0]]+1</f>
        <v>42795</v>
      </c>
      <c r="C379" s="2">
        <f>Table5[[#This Row],[t0]]+2</f>
        <v>42796</v>
      </c>
      <c r="D379" s="2">
        <f>Table5[[#This Row],[t0]]+3</f>
        <v>42797</v>
      </c>
      <c r="E379" s="2">
        <f>Table5[[#This Row],[t0]]+4</f>
        <v>42798</v>
      </c>
    </row>
    <row r="380" spans="1:5" x14ac:dyDescent="0.25">
      <c r="A380" s="3">
        <v>42795</v>
      </c>
      <c r="B380" s="2">
        <f>Table5[[#This Row],[t0]]+1</f>
        <v>42796</v>
      </c>
      <c r="C380" s="2">
        <f>Table5[[#This Row],[t0]]+2</f>
        <v>42797</v>
      </c>
      <c r="D380" s="2">
        <f>Table5[[#This Row],[t0]]+3</f>
        <v>42798</v>
      </c>
      <c r="E380" s="2">
        <f>Table5[[#This Row],[t0]]+4</f>
        <v>42799</v>
      </c>
    </row>
    <row r="381" spans="1:5" x14ac:dyDescent="0.25">
      <c r="A381" s="4">
        <v>42825</v>
      </c>
      <c r="B381" s="2">
        <f>Table5[[#This Row],[t0]]+1</f>
        <v>42826</v>
      </c>
      <c r="C381" s="2">
        <f>Table5[[#This Row],[t0]]+2</f>
        <v>42827</v>
      </c>
      <c r="D381" s="2">
        <f>Table5[[#This Row],[t0]]+3</f>
        <v>42828</v>
      </c>
      <c r="E381" s="2">
        <f>Table5[[#This Row],[t0]]+4</f>
        <v>42829</v>
      </c>
    </row>
    <row r="382" spans="1:5" x14ac:dyDescent="0.25">
      <c r="A382" s="3">
        <v>42825</v>
      </c>
      <c r="B382" s="2">
        <f>Table5[[#This Row],[t0]]+1</f>
        <v>42826</v>
      </c>
      <c r="C382" s="2">
        <f>Table5[[#This Row],[t0]]+2</f>
        <v>42827</v>
      </c>
      <c r="D382" s="2">
        <f>Table5[[#This Row],[t0]]+3</f>
        <v>42828</v>
      </c>
      <c r="E382" s="2">
        <f>Table5[[#This Row],[t0]]+4</f>
        <v>42829</v>
      </c>
    </row>
    <row r="383" spans="1:5" x14ac:dyDescent="0.25">
      <c r="A383" s="4">
        <v>42855</v>
      </c>
      <c r="B383" s="2">
        <f>Table5[[#This Row],[t0]]+1</f>
        <v>42856</v>
      </c>
      <c r="C383" s="2">
        <f>Table5[[#This Row],[t0]]+2</f>
        <v>42857</v>
      </c>
      <c r="D383" s="2">
        <f>Table5[[#This Row],[t0]]+3</f>
        <v>42858</v>
      </c>
      <c r="E383" s="2">
        <f>Table5[[#This Row],[t0]]+4</f>
        <v>42859</v>
      </c>
    </row>
    <row r="384" spans="1:5" x14ac:dyDescent="0.25">
      <c r="A384" s="3">
        <v>42855</v>
      </c>
      <c r="B384" s="2">
        <f>Table5[[#This Row],[t0]]+1</f>
        <v>42856</v>
      </c>
      <c r="C384" s="2">
        <f>Table5[[#This Row],[t0]]+2</f>
        <v>42857</v>
      </c>
      <c r="D384" s="2">
        <f>Table5[[#This Row],[t0]]+3</f>
        <v>42858</v>
      </c>
      <c r="E384" s="2">
        <f>Table5[[#This Row],[t0]]+4</f>
        <v>42859</v>
      </c>
    </row>
    <row r="385" spans="1:5" x14ac:dyDescent="0.25">
      <c r="A385" s="4">
        <v>42855</v>
      </c>
      <c r="B385" s="2">
        <f>Table5[[#This Row],[t0]]+1</f>
        <v>42856</v>
      </c>
      <c r="C385" s="2">
        <f>Table5[[#This Row],[t0]]+2</f>
        <v>42857</v>
      </c>
      <c r="D385" s="2">
        <f>Table5[[#This Row],[t0]]+3</f>
        <v>42858</v>
      </c>
      <c r="E385" s="2">
        <f>Table5[[#This Row],[t0]]+4</f>
        <v>42859</v>
      </c>
    </row>
    <row r="386" spans="1:5" x14ac:dyDescent="0.25">
      <c r="A386" s="3">
        <v>42887</v>
      </c>
      <c r="B386" s="2">
        <f>Table5[[#This Row],[t0]]+1</f>
        <v>42888</v>
      </c>
      <c r="C386" s="2">
        <f>Table5[[#This Row],[t0]]+2</f>
        <v>42889</v>
      </c>
      <c r="D386" s="2">
        <f>Table5[[#This Row],[t0]]+3</f>
        <v>42890</v>
      </c>
      <c r="E386" s="2">
        <f>Table5[[#This Row],[t0]]+4</f>
        <v>42891</v>
      </c>
    </row>
    <row r="387" spans="1:5" x14ac:dyDescent="0.25">
      <c r="A387" s="4">
        <v>42893</v>
      </c>
      <c r="B387" s="2">
        <f>Table5[[#This Row],[t0]]+1</f>
        <v>42894</v>
      </c>
      <c r="C387" s="2">
        <f>Table5[[#This Row],[t0]]+2</f>
        <v>42895</v>
      </c>
      <c r="D387" s="2">
        <f>Table5[[#This Row],[t0]]+3</f>
        <v>42896</v>
      </c>
      <c r="E387" s="2">
        <f>Table5[[#This Row],[t0]]+4</f>
        <v>42897</v>
      </c>
    </row>
    <row r="388" spans="1:5" x14ac:dyDescent="0.25">
      <c r="A388" s="3">
        <v>42903</v>
      </c>
      <c r="B388" s="2">
        <f>Table5[[#This Row],[t0]]+1</f>
        <v>42904</v>
      </c>
      <c r="C388" s="2">
        <f>Table5[[#This Row],[t0]]+2</f>
        <v>42905</v>
      </c>
      <c r="D388" s="2">
        <f>Table5[[#This Row],[t0]]+3</f>
        <v>42906</v>
      </c>
      <c r="E388" s="2">
        <f>Table5[[#This Row],[t0]]+4</f>
        <v>42907</v>
      </c>
    </row>
    <row r="389" spans="1:5" x14ac:dyDescent="0.25">
      <c r="A389" s="4">
        <v>42910</v>
      </c>
      <c r="B389" s="2">
        <f>Table5[[#This Row],[t0]]+1</f>
        <v>42911</v>
      </c>
      <c r="C389" s="2">
        <f>Table5[[#This Row],[t0]]+2</f>
        <v>42912</v>
      </c>
      <c r="D389" s="2">
        <f>Table5[[#This Row],[t0]]+3</f>
        <v>42913</v>
      </c>
      <c r="E389" s="2">
        <f>Table5[[#This Row],[t0]]+4</f>
        <v>42914</v>
      </c>
    </row>
    <row r="390" spans="1:5" x14ac:dyDescent="0.25">
      <c r="A390" s="3">
        <v>42916</v>
      </c>
      <c r="B390" s="2">
        <f>Table5[[#This Row],[t0]]+1</f>
        <v>42917</v>
      </c>
      <c r="C390" s="2">
        <f>Table5[[#This Row],[t0]]+2</f>
        <v>42918</v>
      </c>
      <c r="D390" s="2">
        <f>Table5[[#This Row],[t0]]+3</f>
        <v>42919</v>
      </c>
      <c r="E390" s="2">
        <f>Table5[[#This Row],[t0]]+4</f>
        <v>42920</v>
      </c>
    </row>
    <row r="391" spans="1:5" x14ac:dyDescent="0.25">
      <c r="A391" s="4">
        <v>42922</v>
      </c>
      <c r="B391" s="2">
        <f>Table5[[#This Row],[t0]]+1</f>
        <v>42923</v>
      </c>
      <c r="C391" s="2">
        <f>Table5[[#This Row],[t0]]+2</f>
        <v>42924</v>
      </c>
      <c r="D391" s="2">
        <f>Table5[[#This Row],[t0]]+3</f>
        <v>42925</v>
      </c>
      <c r="E391" s="2">
        <f>Table5[[#This Row],[t0]]+4</f>
        <v>42926</v>
      </c>
    </row>
    <row r="392" spans="1:5" x14ac:dyDescent="0.25">
      <c r="A392" s="3">
        <v>42923</v>
      </c>
      <c r="B392" s="2">
        <f>Table5[[#This Row],[t0]]+1</f>
        <v>42924</v>
      </c>
      <c r="C392" s="2">
        <f>Table5[[#This Row],[t0]]+2</f>
        <v>42925</v>
      </c>
      <c r="D392" s="2">
        <f>Table5[[#This Row],[t0]]+3</f>
        <v>42926</v>
      </c>
      <c r="E392" s="2">
        <f>Table5[[#This Row],[t0]]+4</f>
        <v>42927</v>
      </c>
    </row>
    <row r="393" spans="1:5" x14ac:dyDescent="0.25">
      <c r="A393" s="4">
        <v>42940</v>
      </c>
      <c r="B393" s="2">
        <f>Table5[[#This Row],[t0]]+1</f>
        <v>42941</v>
      </c>
      <c r="C393" s="2">
        <f>Table5[[#This Row],[t0]]+2</f>
        <v>42942</v>
      </c>
      <c r="D393" s="2">
        <f>Table5[[#This Row],[t0]]+3</f>
        <v>42943</v>
      </c>
      <c r="E393" s="2">
        <f>Table5[[#This Row],[t0]]+4</f>
        <v>42944</v>
      </c>
    </row>
    <row r="394" spans="1:5" x14ac:dyDescent="0.25">
      <c r="A394" s="3">
        <v>42945</v>
      </c>
      <c r="B394" s="2">
        <f>Table5[[#This Row],[t0]]+1</f>
        <v>42946</v>
      </c>
      <c r="C394" s="2">
        <f>Table5[[#This Row],[t0]]+2</f>
        <v>42947</v>
      </c>
      <c r="D394" s="2">
        <f>Table5[[#This Row],[t0]]+3</f>
        <v>42948</v>
      </c>
      <c r="E394" s="2">
        <f>Table5[[#This Row],[t0]]+4</f>
        <v>42949</v>
      </c>
    </row>
    <row r="395" spans="1:5" x14ac:dyDescent="0.25">
      <c r="A395" s="4">
        <v>43023</v>
      </c>
      <c r="B395" s="2">
        <f>Table5[[#This Row],[t0]]+1</f>
        <v>43024</v>
      </c>
      <c r="C395" s="2">
        <f>Table5[[#This Row],[t0]]+2</f>
        <v>43025</v>
      </c>
      <c r="D395" s="2">
        <f>Table5[[#This Row],[t0]]+3</f>
        <v>43026</v>
      </c>
      <c r="E395" s="2">
        <f>Table5[[#This Row],[t0]]+4</f>
        <v>43027</v>
      </c>
    </row>
    <row r="396" spans="1:5" x14ac:dyDescent="0.25">
      <c r="A396" s="3">
        <v>43025</v>
      </c>
      <c r="B396" s="2">
        <f>Table5[[#This Row],[t0]]+1</f>
        <v>43026</v>
      </c>
      <c r="C396" s="2">
        <f>Table5[[#This Row],[t0]]+2</f>
        <v>43027</v>
      </c>
      <c r="D396" s="2">
        <f>Table5[[#This Row],[t0]]+3</f>
        <v>43028</v>
      </c>
      <c r="E396" s="2">
        <f>Table5[[#This Row],[t0]]+4</f>
        <v>43029</v>
      </c>
    </row>
    <row r="397" spans="1:5" x14ac:dyDescent="0.25">
      <c r="A397" s="4">
        <v>43073</v>
      </c>
      <c r="B397" s="2">
        <f>Table5[[#This Row],[t0]]+1</f>
        <v>43074</v>
      </c>
      <c r="C397" s="2">
        <f>Table5[[#This Row],[t0]]+2</f>
        <v>43075</v>
      </c>
      <c r="D397" s="2">
        <f>Table5[[#This Row],[t0]]+3</f>
        <v>43076</v>
      </c>
      <c r="E397" s="2">
        <f>Table5[[#This Row],[t0]]+4</f>
        <v>43077</v>
      </c>
    </row>
    <row r="398" spans="1:5" x14ac:dyDescent="0.25">
      <c r="A398" s="3">
        <v>43100</v>
      </c>
      <c r="B398" s="2">
        <f>Table5[[#This Row],[t0]]+1</f>
        <v>43101</v>
      </c>
      <c r="C398" s="2">
        <f>Table5[[#This Row],[t0]]+2</f>
        <v>43102</v>
      </c>
      <c r="D398" s="2">
        <f>Table5[[#This Row],[t0]]+3</f>
        <v>43103</v>
      </c>
      <c r="E398" s="2">
        <f>Table5[[#This Row],[t0]]+4</f>
        <v>43104</v>
      </c>
    </row>
    <row r="399" spans="1:5" x14ac:dyDescent="0.25">
      <c r="A399" s="4">
        <v>43100</v>
      </c>
      <c r="B399" s="2">
        <f>Table5[[#This Row],[t0]]+1</f>
        <v>43101</v>
      </c>
      <c r="C399" s="2">
        <f>Table5[[#This Row],[t0]]+2</f>
        <v>43102</v>
      </c>
      <c r="D399" s="2">
        <f>Table5[[#This Row],[t0]]+3</f>
        <v>43103</v>
      </c>
      <c r="E399" s="2">
        <f>Table5[[#This Row],[t0]]+4</f>
        <v>43104</v>
      </c>
    </row>
    <row r="400" spans="1:5" x14ac:dyDescent="0.25">
      <c r="A400" s="3">
        <v>43100</v>
      </c>
      <c r="B400" s="2">
        <f>Table5[[#This Row],[t0]]+1</f>
        <v>43101</v>
      </c>
      <c r="C400" s="2">
        <f>Table5[[#This Row],[t0]]+2</f>
        <v>43102</v>
      </c>
      <c r="D400" s="2">
        <f>Table5[[#This Row],[t0]]+3</f>
        <v>43103</v>
      </c>
      <c r="E400" s="2">
        <f>Table5[[#This Row],[t0]]+4</f>
        <v>43104</v>
      </c>
    </row>
    <row r="401" spans="1:5" x14ac:dyDescent="0.25">
      <c r="A401" s="4">
        <v>43159</v>
      </c>
      <c r="B401" s="2">
        <f>Table5[[#This Row],[t0]]+1</f>
        <v>43160</v>
      </c>
      <c r="C401" s="2">
        <f>Table5[[#This Row],[t0]]+2</f>
        <v>43161</v>
      </c>
      <c r="D401" s="2">
        <f>Table5[[#This Row],[t0]]+3</f>
        <v>43162</v>
      </c>
      <c r="E401" s="2">
        <f>Table5[[#This Row],[t0]]+4</f>
        <v>43163</v>
      </c>
    </row>
    <row r="402" spans="1:5" x14ac:dyDescent="0.25">
      <c r="A402" s="3">
        <v>43169</v>
      </c>
      <c r="B402" s="2">
        <f>Table5[[#This Row],[t0]]+1</f>
        <v>43170</v>
      </c>
      <c r="C402" s="2">
        <f>Table5[[#This Row],[t0]]+2</f>
        <v>43171</v>
      </c>
      <c r="D402" s="2">
        <f>Table5[[#This Row],[t0]]+3</f>
        <v>43172</v>
      </c>
      <c r="E402" s="2">
        <f>Table5[[#This Row],[t0]]+4</f>
        <v>43173</v>
      </c>
    </row>
    <row r="403" spans="1:5" x14ac:dyDescent="0.25">
      <c r="A403" s="4">
        <v>43190</v>
      </c>
      <c r="B403" s="2">
        <f>Table5[[#This Row],[t0]]+1</f>
        <v>43191</v>
      </c>
      <c r="C403" s="2">
        <f>Table5[[#This Row],[t0]]+2</f>
        <v>43192</v>
      </c>
      <c r="D403" s="2">
        <f>Table5[[#This Row],[t0]]+3</f>
        <v>43193</v>
      </c>
      <c r="E403" s="2">
        <f>Table5[[#This Row],[t0]]+4</f>
        <v>43194</v>
      </c>
    </row>
    <row r="404" spans="1:5" x14ac:dyDescent="0.25">
      <c r="A404" s="3">
        <v>43190</v>
      </c>
      <c r="B404" s="2">
        <f>Table5[[#This Row],[t0]]+1</f>
        <v>43191</v>
      </c>
      <c r="C404" s="2">
        <f>Table5[[#This Row],[t0]]+2</f>
        <v>43192</v>
      </c>
      <c r="D404" s="2">
        <f>Table5[[#This Row],[t0]]+3</f>
        <v>43193</v>
      </c>
      <c r="E404" s="2">
        <f>Table5[[#This Row],[t0]]+4</f>
        <v>43194</v>
      </c>
    </row>
    <row r="405" spans="1:5" x14ac:dyDescent="0.25">
      <c r="A405" s="4">
        <v>43251</v>
      </c>
      <c r="B405" s="2">
        <f>Table5[[#This Row],[t0]]+1</f>
        <v>43252</v>
      </c>
      <c r="C405" s="2">
        <f>Table5[[#This Row],[t0]]+2</f>
        <v>43253</v>
      </c>
      <c r="D405" s="2">
        <f>Table5[[#This Row],[t0]]+3</f>
        <v>43254</v>
      </c>
      <c r="E405" s="2">
        <f>Table5[[#This Row],[t0]]+4</f>
        <v>43255</v>
      </c>
    </row>
    <row r="406" spans="1:5" x14ac:dyDescent="0.25">
      <c r="A406" s="3">
        <v>43251</v>
      </c>
      <c r="B406" s="2">
        <f>Table5[[#This Row],[t0]]+1</f>
        <v>43252</v>
      </c>
      <c r="C406" s="2">
        <f>Table5[[#This Row],[t0]]+2</f>
        <v>43253</v>
      </c>
      <c r="D406" s="2">
        <f>Table5[[#This Row],[t0]]+3</f>
        <v>43254</v>
      </c>
      <c r="E406" s="2">
        <f>Table5[[#This Row],[t0]]+4</f>
        <v>43255</v>
      </c>
    </row>
    <row r="407" spans="1:5" x14ac:dyDescent="0.25">
      <c r="A407" s="4">
        <v>43251</v>
      </c>
      <c r="B407" s="2">
        <f>Table5[[#This Row],[t0]]+1</f>
        <v>43252</v>
      </c>
      <c r="C407" s="2">
        <f>Table5[[#This Row],[t0]]+2</f>
        <v>43253</v>
      </c>
      <c r="D407" s="2">
        <f>Table5[[#This Row],[t0]]+3</f>
        <v>43254</v>
      </c>
      <c r="E407" s="2">
        <f>Table5[[#This Row],[t0]]+4</f>
        <v>43255</v>
      </c>
    </row>
    <row r="408" spans="1:5" x14ac:dyDescent="0.25">
      <c r="A408" s="3">
        <v>43251</v>
      </c>
      <c r="B408" s="2">
        <f>Table5[[#This Row],[t0]]+1</f>
        <v>43252</v>
      </c>
      <c r="C408" s="2">
        <f>Table5[[#This Row],[t0]]+2</f>
        <v>43253</v>
      </c>
      <c r="D408" s="2">
        <f>Table5[[#This Row],[t0]]+3</f>
        <v>43254</v>
      </c>
      <c r="E408" s="2">
        <f>Table5[[#This Row],[t0]]+4</f>
        <v>43255</v>
      </c>
    </row>
    <row r="409" spans="1:5" x14ac:dyDescent="0.25">
      <c r="A409" s="4">
        <v>43251</v>
      </c>
      <c r="B409" s="2">
        <f>Table5[[#This Row],[t0]]+1</f>
        <v>43252</v>
      </c>
      <c r="C409" s="2">
        <f>Table5[[#This Row],[t0]]+2</f>
        <v>43253</v>
      </c>
      <c r="D409" s="2">
        <f>Table5[[#This Row],[t0]]+3</f>
        <v>43254</v>
      </c>
      <c r="E409" s="2">
        <f>Table5[[#This Row],[t0]]+4</f>
        <v>43255</v>
      </c>
    </row>
    <row r="410" spans="1:5" x14ac:dyDescent="0.25">
      <c r="A410" s="3">
        <v>43251</v>
      </c>
      <c r="B410" s="2">
        <f>Table5[[#This Row],[t0]]+1</f>
        <v>43252</v>
      </c>
      <c r="C410" s="2">
        <f>Table5[[#This Row],[t0]]+2</f>
        <v>43253</v>
      </c>
      <c r="D410" s="2">
        <f>Table5[[#This Row],[t0]]+3</f>
        <v>43254</v>
      </c>
      <c r="E410" s="2">
        <f>Table5[[#This Row],[t0]]+4</f>
        <v>43255</v>
      </c>
    </row>
    <row r="411" spans="1:5" x14ac:dyDescent="0.25">
      <c r="A411" s="4">
        <v>43252</v>
      </c>
      <c r="B411" s="2">
        <f>Table5[[#This Row],[t0]]+1</f>
        <v>43253</v>
      </c>
      <c r="C411" s="2">
        <f>Table5[[#This Row],[t0]]+2</f>
        <v>43254</v>
      </c>
      <c r="D411" s="2">
        <f>Table5[[#This Row],[t0]]+3</f>
        <v>43255</v>
      </c>
      <c r="E411" s="2">
        <f>Table5[[#This Row],[t0]]+4</f>
        <v>43256</v>
      </c>
    </row>
    <row r="412" spans="1:5" x14ac:dyDescent="0.25">
      <c r="A412" s="3">
        <v>43281</v>
      </c>
      <c r="B412" s="2">
        <f>Table5[[#This Row],[t0]]+1</f>
        <v>43282</v>
      </c>
      <c r="C412" s="2">
        <f>Table5[[#This Row],[t0]]+2</f>
        <v>43283</v>
      </c>
      <c r="D412" s="2">
        <f>Table5[[#This Row],[t0]]+3</f>
        <v>43284</v>
      </c>
      <c r="E412" s="2">
        <f>Table5[[#This Row],[t0]]+4</f>
        <v>43285</v>
      </c>
    </row>
    <row r="413" spans="1:5" x14ac:dyDescent="0.25">
      <c r="A413" s="4">
        <v>43304</v>
      </c>
      <c r="B413" s="2">
        <f>Table5[[#This Row],[t0]]+1</f>
        <v>43305</v>
      </c>
      <c r="C413" s="2">
        <f>Table5[[#This Row],[t0]]+2</f>
        <v>43306</v>
      </c>
      <c r="D413" s="2">
        <f>Table5[[#This Row],[t0]]+3</f>
        <v>43307</v>
      </c>
      <c r="E413" s="2">
        <f>Table5[[#This Row],[t0]]+4</f>
        <v>43308</v>
      </c>
    </row>
    <row r="414" spans="1:5" x14ac:dyDescent="0.25">
      <c r="A414" s="3">
        <v>43308</v>
      </c>
      <c r="B414" s="2">
        <f>Table5[[#This Row],[t0]]+1</f>
        <v>43309</v>
      </c>
      <c r="C414" s="2">
        <f>Table5[[#This Row],[t0]]+2</f>
        <v>43310</v>
      </c>
      <c r="D414" s="2">
        <f>Table5[[#This Row],[t0]]+3</f>
        <v>43311</v>
      </c>
      <c r="E414" s="2">
        <f>Table5[[#This Row],[t0]]+4</f>
        <v>43312</v>
      </c>
    </row>
    <row r="415" spans="1:5" x14ac:dyDescent="0.25">
      <c r="A415" s="4">
        <v>43315</v>
      </c>
      <c r="B415" s="2">
        <f>Table5[[#This Row],[t0]]+1</f>
        <v>43316</v>
      </c>
      <c r="C415" s="2">
        <f>Table5[[#This Row],[t0]]+2</f>
        <v>43317</v>
      </c>
      <c r="D415" s="2">
        <f>Table5[[#This Row],[t0]]+3</f>
        <v>43318</v>
      </c>
      <c r="E415" s="2">
        <f>Table5[[#This Row],[t0]]+4</f>
        <v>43319</v>
      </c>
    </row>
    <row r="416" spans="1:5" x14ac:dyDescent="0.25">
      <c r="A416" s="3">
        <v>43318</v>
      </c>
      <c r="B416" s="2">
        <f>Table5[[#This Row],[t0]]+1</f>
        <v>43319</v>
      </c>
      <c r="C416" s="2">
        <f>Table5[[#This Row],[t0]]+2</f>
        <v>43320</v>
      </c>
      <c r="D416" s="2">
        <f>Table5[[#This Row],[t0]]+3</f>
        <v>43321</v>
      </c>
      <c r="E416" s="2">
        <f>Table5[[#This Row],[t0]]+4</f>
        <v>43322</v>
      </c>
    </row>
    <row r="417" spans="1:5" x14ac:dyDescent="0.25">
      <c r="A417" s="4">
        <v>43343</v>
      </c>
      <c r="B417" s="2">
        <f>Table5[[#This Row],[t0]]+1</f>
        <v>43344</v>
      </c>
      <c r="C417" s="2">
        <f>Table5[[#This Row],[t0]]+2</f>
        <v>43345</v>
      </c>
      <c r="D417" s="2">
        <f>Table5[[#This Row],[t0]]+3</f>
        <v>43346</v>
      </c>
      <c r="E417" s="2">
        <f>Table5[[#This Row],[t0]]+4</f>
        <v>43347</v>
      </c>
    </row>
    <row r="418" spans="1:5" x14ac:dyDescent="0.25">
      <c r="A418" s="3">
        <v>43412</v>
      </c>
      <c r="B418" s="2">
        <f>Table5[[#This Row],[t0]]+1</f>
        <v>43413</v>
      </c>
      <c r="C418" s="2">
        <f>Table5[[#This Row],[t0]]+2</f>
        <v>43414</v>
      </c>
      <c r="D418" s="2">
        <f>Table5[[#This Row],[t0]]+3</f>
        <v>43415</v>
      </c>
      <c r="E418" s="2">
        <f>Table5[[#This Row],[t0]]+4</f>
        <v>43416</v>
      </c>
    </row>
    <row r="419" spans="1:5" x14ac:dyDescent="0.25">
      <c r="A419" s="4">
        <v>43434</v>
      </c>
      <c r="B419" s="2">
        <f>Table5[[#This Row],[t0]]+1</f>
        <v>43435</v>
      </c>
      <c r="C419" s="2">
        <f>Table5[[#This Row],[t0]]+2</f>
        <v>43436</v>
      </c>
      <c r="D419" s="2">
        <f>Table5[[#This Row],[t0]]+3</f>
        <v>43437</v>
      </c>
      <c r="E419" s="2">
        <f>Table5[[#This Row],[t0]]+4</f>
        <v>43438</v>
      </c>
    </row>
    <row r="420" spans="1:5" x14ac:dyDescent="0.25">
      <c r="A420" s="3">
        <v>43434</v>
      </c>
      <c r="B420" s="2">
        <f>Table5[[#This Row],[t0]]+1</f>
        <v>43435</v>
      </c>
      <c r="C420" s="2">
        <f>Table5[[#This Row],[t0]]+2</f>
        <v>43436</v>
      </c>
      <c r="D420" s="2">
        <f>Table5[[#This Row],[t0]]+3</f>
        <v>43437</v>
      </c>
      <c r="E420" s="2">
        <f>Table5[[#This Row],[t0]]+4</f>
        <v>43438</v>
      </c>
    </row>
    <row r="421" spans="1:5" x14ac:dyDescent="0.25">
      <c r="A421" s="4">
        <v>43465</v>
      </c>
      <c r="B421" s="2">
        <f>Table5[[#This Row],[t0]]+1</f>
        <v>43466</v>
      </c>
      <c r="C421" s="2">
        <f>Table5[[#This Row],[t0]]+2</f>
        <v>43467</v>
      </c>
      <c r="D421" s="2">
        <f>Table5[[#This Row],[t0]]+3</f>
        <v>43468</v>
      </c>
      <c r="E421" s="2">
        <f>Table5[[#This Row],[t0]]+4</f>
        <v>43469</v>
      </c>
    </row>
    <row r="422" spans="1:5" x14ac:dyDescent="0.25">
      <c r="A422" s="3">
        <v>43465</v>
      </c>
      <c r="B422" s="2">
        <f>Table5[[#This Row],[t0]]+1</f>
        <v>43466</v>
      </c>
      <c r="C422" s="2">
        <f>Table5[[#This Row],[t0]]+2</f>
        <v>43467</v>
      </c>
      <c r="D422" s="2">
        <f>Table5[[#This Row],[t0]]+3</f>
        <v>43468</v>
      </c>
      <c r="E422" s="2">
        <f>Table5[[#This Row],[t0]]+4</f>
        <v>43469</v>
      </c>
    </row>
    <row r="423" spans="1:5" x14ac:dyDescent="0.25">
      <c r="A423" s="4">
        <v>43465</v>
      </c>
      <c r="B423" s="2">
        <f>Table5[[#This Row],[t0]]+1</f>
        <v>43466</v>
      </c>
      <c r="C423" s="2">
        <f>Table5[[#This Row],[t0]]+2</f>
        <v>43467</v>
      </c>
      <c r="D423" s="2">
        <f>Table5[[#This Row],[t0]]+3</f>
        <v>43468</v>
      </c>
      <c r="E423" s="2">
        <f>Table5[[#This Row],[t0]]+4</f>
        <v>43469</v>
      </c>
    </row>
    <row r="424" spans="1:5" x14ac:dyDescent="0.25">
      <c r="A424" s="3">
        <v>43465</v>
      </c>
      <c r="B424" s="2">
        <f>Table5[[#This Row],[t0]]+1</f>
        <v>43466</v>
      </c>
      <c r="C424" s="2">
        <f>Table5[[#This Row],[t0]]+2</f>
        <v>43467</v>
      </c>
      <c r="D424" s="2">
        <f>Table5[[#This Row],[t0]]+3</f>
        <v>43468</v>
      </c>
      <c r="E424" s="2">
        <f>Table5[[#This Row],[t0]]+4</f>
        <v>43469</v>
      </c>
    </row>
    <row r="425" spans="1:5" x14ac:dyDescent="0.25">
      <c r="A425" s="4">
        <v>43465</v>
      </c>
      <c r="B425" s="2">
        <f>Table5[[#This Row],[t0]]+1</f>
        <v>43466</v>
      </c>
      <c r="C425" s="2">
        <f>Table5[[#This Row],[t0]]+2</f>
        <v>43467</v>
      </c>
      <c r="D425" s="2">
        <f>Table5[[#This Row],[t0]]+3</f>
        <v>43468</v>
      </c>
      <c r="E425" s="2">
        <f>Table5[[#This Row],[t0]]+4</f>
        <v>43469</v>
      </c>
    </row>
    <row r="426" spans="1:5" x14ac:dyDescent="0.25">
      <c r="A426" s="3">
        <v>43466</v>
      </c>
      <c r="B426" s="2">
        <f>Table5[[#This Row],[t0]]+1</f>
        <v>43467</v>
      </c>
      <c r="C426" s="2">
        <f>Table5[[#This Row],[t0]]+2</f>
        <v>43468</v>
      </c>
      <c r="D426" s="2">
        <f>Table5[[#This Row],[t0]]+3</f>
        <v>43469</v>
      </c>
      <c r="E426" s="2">
        <f>Table5[[#This Row],[t0]]+4</f>
        <v>43470</v>
      </c>
    </row>
    <row r="427" spans="1:5" x14ac:dyDescent="0.25">
      <c r="A427" s="4">
        <v>43496</v>
      </c>
      <c r="B427" s="2">
        <f>Table5[[#This Row],[t0]]+1</f>
        <v>43497</v>
      </c>
      <c r="C427" s="2">
        <f>Table5[[#This Row],[t0]]+2</f>
        <v>43498</v>
      </c>
      <c r="D427" s="2">
        <f>Table5[[#This Row],[t0]]+3</f>
        <v>43499</v>
      </c>
      <c r="E427" s="2">
        <f>Table5[[#This Row],[t0]]+4</f>
        <v>43500</v>
      </c>
    </row>
    <row r="428" spans="1:5" x14ac:dyDescent="0.25">
      <c r="A428" s="3">
        <v>43496</v>
      </c>
      <c r="B428" s="2">
        <f>Table5[[#This Row],[t0]]+1</f>
        <v>43497</v>
      </c>
      <c r="C428" s="2">
        <f>Table5[[#This Row],[t0]]+2</f>
        <v>43498</v>
      </c>
      <c r="D428" s="2">
        <f>Table5[[#This Row],[t0]]+3</f>
        <v>43499</v>
      </c>
      <c r="E428" s="2">
        <f>Table5[[#This Row],[t0]]+4</f>
        <v>43500</v>
      </c>
    </row>
    <row r="429" spans="1:5" x14ac:dyDescent="0.25">
      <c r="A429" s="4">
        <v>43524</v>
      </c>
      <c r="B429" s="2">
        <f>Table5[[#This Row],[t0]]+1</f>
        <v>43525</v>
      </c>
      <c r="C429" s="2">
        <f>Table5[[#This Row],[t0]]+2</f>
        <v>43526</v>
      </c>
      <c r="D429" s="2">
        <f>Table5[[#This Row],[t0]]+3</f>
        <v>43527</v>
      </c>
      <c r="E429" s="2">
        <f>Table5[[#This Row],[t0]]+4</f>
        <v>43528</v>
      </c>
    </row>
    <row r="430" spans="1:5" x14ac:dyDescent="0.25">
      <c r="A430" s="3">
        <v>43524</v>
      </c>
      <c r="B430" s="2">
        <f>Table5[[#This Row],[t0]]+1</f>
        <v>43525</v>
      </c>
      <c r="C430" s="2">
        <f>Table5[[#This Row],[t0]]+2</f>
        <v>43526</v>
      </c>
      <c r="D430" s="2">
        <f>Table5[[#This Row],[t0]]+3</f>
        <v>43527</v>
      </c>
      <c r="E430" s="2">
        <f>Table5[[#This Row],[t0]]+4</f>
        <v>43528</v>
      </c>
    </row>
    <row r="431" spans="1:5" x14ac:dyDescent="0.25">
      <c r="A431" s="4">
        <v>43525</v>
      </c>
      <c r="B431" s="2">
        <f>Table5[[#This Row],[t0]]+1</f>
        <v>43526</v>
      </c>
      <c r="C431" s="2">
        <f>Table5[[#This Row],[t0]]+2</f>
        <v>43527</v>
      </c>
      <c r="D431" s="2">
        <f>Table5[[#This Row],[t0]]+3</f>
        <v>43528</v>
      </c>
      <c r="E431" s="2">
        <f>Table5[[#This Row],[t0]]+4</f>
        <v>43529</v>
      </c>
    </row>
    <row r="432" spans="1:5" x14ac:dyDescent="0.25">
      <c r="A432" s="3">
        <v>43556</v>
      </c>
      <c r="B432" s="2">
        <f>Table5[[#This Row],[t0]]+1</f>
        <v>43557</v>
      </c>
      <c r="C432" s="2">
        <f>Table5[[#This Row],[t0]]+2</f>
        <v>43558</v>
      </c>
      <c r="D432" s="2">
        <f>Table5[[#This Row],[t0]]+3</f>
        <v>43559</v>
      </c>
      <c r="E432" s="2">
        <f>Table5[[#This Row],[t0]]+4</f>
        <v>43560</v>
      </c>
    </row>
    <row r="433" spans="1:5" x14ac:dyDescent="0.25">
      <c r="A433" s="4">
        <v>43559</v>
      </c>
      <c r="B433" s="2">
        <f>Table5[[#This Row],[t0]]+1</f>
        <v>43560</v>
      </c>
      <c r="C433" s="2">
        <f>Table5[[#This Row],[t0]]+2</f>
        <v>43561</v>
      </c>
      <c r="D433" s="2">
        <f>Table5[[#This Row],[t0]]+3</f>
        <v>43562</v>
      </c>
      <c r="E433" s="2">
        <f>Table5[[#This Row],[t0]]+4</f>
        <v>43563</v>
      </c>
    </row>
    <row r="434" spans="1:5" x14ac:dyDescent="0.25">
      <c r="A434" s="3">
        <v>43646</v>
      </c>
      <c r="B434" s="2">
        <f>Table5[[#This Row],[t0]]+1</f>
        <v>43647</v>
      </c>
      <c r="C434" s="2">
        <f>Table5[[#This Row],[t0]]+2</f>
        <v>43648</v>
      </c>
      <c r="D434" s="2">
        <f>Table5[[#This Row],[t0]]+3</f>
        <v>43649</v>
      </c>
      <c r="E434" s="2">
        <f>Table5[[#This Row],[t0]]+4</f>
        <v>43650</v>
      </c>
    </row>
    <row r="435" spans="1:5" x14ac:dyDescent="0.25">
      <c r="A435" s="4">
        <v>43646</v>
      </c>
      <c r="B435" s="2">
        <f>Table5[[#This Row],[t0]]+1</f>
        <v>43647</v>
      </c>
      <c r="C435" s="2">
        <f>Table5[[#This Row],[t0]]+2</f>
        <v>43648</v>
      </c>
      <c r="D435" s="2">
        <f>Table5[[#This Row],[t0]]+3</f>
        <v>43649</v>
      </c>
      <c r="E435" s="2">
        <f>Table5[[#This Row],[t0]]+4</f>
        <v>43650</v>
      </c>
    </row>
    <row r="436" spans="1:5" x14ac:dyDescent="0.25">
      <c r="A436" s="3">
        <v>43646</v>
      </c>
      <c r="B436" s="2">
        <f>Table5[[#This Row],[t0]]+1</f>
        <v>43647</v>
      </c>
      <c r="C436" s="2">
        <f>Table5[[#This Row],[t0]]+2</f>
        <v>43648</v>
      </c>
      <c r="D436" s="2">
        <f>Table5[[#This Row],[t0]]+3</f>
        <v>43649</v>
      </c>
      <c r="E436" s="2">
        <f>Table5[[#This Row],[t0]]+4</f>
        <v>43650</v>
      </c>
    </row>
    <row r="437" spans="1:5" x14ac:dyDescent="0.25">
      <c r="A437" s="4">
        <v>43677</v>
      </c>
      <c r="B437" s="2">
        <f>Table5[[#This Row],[t0]]+1</f>
        <v>43678</v>
      </c>
      <c r="C437" s="2">
        <f>Table5[[#This Row],[t0]]+2</f>
        <v>43679</v>
      </c>
      <c r="D437" s="2">
        <f>Table5[[#This Row],[t0]]+3</f>
        <v>43680</v>
      </c>
      <c r="E437" s="2">
        <f>Table5[[#This Row],[t0]]+4</f>
        <v>43681</v>
      </c>
    </row>
    <row r="438" spans="1:5" x14ac:dyDescent="0.25">
      <c r="A438" s="3">
        <v>43677</v>
      </c>
      <c r="B438" s="2">
        <f>Table5[[#This Row],[t0]]+1</f>
        <v>43678</v>
      </c>
      <c r="C438" s="2">
        <f>Table5[[#This Row],[t0]]+2</f>
        <v>43679</v>
      </c>
      <c r="D438" s="2">
        <f>Table5[[#This Row],[t0]]+3</f>
        <v>43680</v>
      </c>
      <c r="E438" s="2">
        <f>Table5[[#This Row],[t0]]+4</f>
        <v>43681</v>
      </c>
    </row>
    <row r="439" spans="1:5" x14ac:dyDescent="0.25">
      <c r="A439" s="4">
        <v>43709</v>
      </c>
      <c r="B439" s="2">
        <f>Table5[[#This Row],[t0]]+1</f>
        <v>43710</v>
      </c>
      <c r="C439" s="2">
        <f>Table5[[#This Row],[t0]]+2</f>
        <v>43711</v>
      </c>
      <c r="D439" s="2">
        <f>Table5[[#This Row],[t0]]+3</f>
        <v>43712</v>
      </c>
      <c r="E439" s="2">
        <f>Table5[[#This Row],[t0]]+4</f>
        <v>43713</v>
      </c>
    </row>
    <row r="440" spans="1:5" x14ac:dyDescent="0.25">
      <c r="A440" s="3">
        <v>43748</v>
      </c>
      <c r="B440" s="2">
        <f>Table5[[#This Row],[t0]]+1</f>
        <v>43749</v>
      </c>
      <c r="C440" s="2">
        <f>Table5[[#This Row],[t0]]+2</f>
        <v>43750</v>
      </c>
      <c r="D440" s="2">
        <f>Table5[[#This Row],[t0]]+3</f>
        <v>43751</v>
      </c>
      <c r="E440" s="2">
        <f>Table5[[#This Row],[t0]]+4</f>
        <v>43752</v>
      </c>
    </row>
    <row r="441" spans="1:5" x14ac:dyDescent="0.25">
      <c r="A441" s="4">
        <v>43764</v>
      </c>
      <c r="B441" s="2">
        <f>Table5[[#This Row],[t0]]+1</f>
        <v>43765</v>
      </c>
      <c r="C441" s="2">
        <f>Table5[[#This Row],[t0]]+2</f>
        <v>43766</v>
      </c>
      <c r="D441" s="2">
        <f>Table5[[#This Row],[t0]]+3</f>
        <v>43767</v>
      </c>
      <c r="E441" s="2">
        <f>Table5[[#This Row],[t0]]+4</f>
        <v>43768</v>
      </c>
    </row>
    <row r="442" spans="1:5" x14ac:dyDescent="0.25">
      <c r="A442" s="3">
        <v>43823</v>
      </c>
      <c r="B442" s="2">
        <f>Table5[[#This Row],[t0]]+1</f>
        <v>43824</v>
      </c>
      <c r="C442" s="2">
        <f>Table5[[#This Row],[t0]]+2</f>
        <v>43825</v>
      </c>
      <c r="D442" s="2">
        <f>Table5[[#This Row],[t0]]+3</f>
        <v>43826</v>
      </c>
      <c r="E442" s="2">
        <f>Table5[[#This Row],[t0]]+4</f>
        <v>43827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2CD41-88C7-4DB0-B7D7-AE658B2F0BE8}">
  <dimension ref="A1:E657"/>
  <sheetViews>
    <sheetView workbookViewId="0">
      <selection activeCell="A4" sqref="A4"/>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36931</v>
      </c>
      <c r="B2" s="2">
        <f>Table6[[#This Row],[t0]]+1</f>
        <v>36932</v>
      </c>
      <c r="C2" s="2">
        <f>Table6[[#This Row],[t0]]+2</f>
        <v>36933</v>
      </c>
      <c r="D2" s="2">
        <f>Table6[[#This Row],[t0]]+3</f>
        <v>36934</v>
      </c>
      <c r="E2" s="2">
        <f>Table6[[#This Row],[t0]]+4</f>
        <v>36935</v>
      </c>
    </row>
    <row r="3" spans="1:5" x14ac:dyDescent="0.25">
      <c r="A3" s="4">
        <v>36940</v>
      </c>
      <c r="B3" s="2">
        <f>Table6[[#This Row],[t0]]+1</f>
        <v>36941</v>
      </c>
      <c r="C3" s="2">
        <f>Table6[[#This Row],[t0]]+2</f>
        <v>36942</v>
      </c>
      <c r="D3" s="2">
        <f>Table6[[#This Row],[t0]]+3</f>
        <v>36943</v>
      </c>
      <c r="E3" s="2">
        <f>Table6[[#This Row],[t0]]+4</f>
        <v>36944</v>
      </c>
    </row>
    <row r="4" spans="1:5" x14ac:dyDescent="0.25">
      <c r="A4" s="3">
        <v>36950</v>
      </c>
      <c r="B4" s="2">
        <f>Table6[[#This Row],[t0]]+1</f>
        <v>36951</v>
      </c>
      <c r="C4" s="2">
        <f>Table6[[#This Row],[t0]]+2</f>
        <v>36952</v>
      </c>
      <c r="D4" s="2">
        <f>Table6[[#This Row],[t0]]+3</f>
        <v>36953</v>
      </c>
      <c r="E4" s="2">
        <f>Table6[[#This Row],[t0]]+4</f>
        <v>36954</v>
      </c>
    </row>
    <row r="5" spans="1:5" x14ac:dyDescent="0.25">
      <c r="A5" s="4">
        <v>36950</v>
      </c>
      <c r="B5" s="2">
        <f>Table6[[#This Row],[t0]]+1</f>
        <v>36951</v>
      </c>
      <c r="C5" s="2">
        <f>Table6[[#This Row],[t0]]+2</f>
        <v>36952</v>
      </c>
      <c r="D5" s="2">
        <f>Table6[[#This Row],[t0]]+3</f>
        <v>36953</v>
      </c>
      <c r="E5" s="2">
        <f>Table6[[#This Row],[t0]]+4</f>
        <v>36954</v>
      </c>
    </row>
    <row r="6" spans="1:5" x14ac:dyDescent="0.25">
      <c r="A6" s="3">
        <v>36950</v>
      </c>
      <c r="B6" s="2">
        <f>Table6[[#This Row],[t0]]+1</f>
        <v>36951</v>
      </c>
      <c r="C6" s="2">
        <f>Table6[[#This Row],[t0]]+2</f>
        <v>36952</v>
      </c>
      <c r="D6" s="2">
        <f>Table6[[#This Row],[t0]]+3</f>
        <v>36953</v>
      </c>
      <c r="E6" s="2">
        <f>Table6[[#This Row],[t0]]+4</f>
        <v>36954</v>
      </c>
    </row>
    <row r="7" spans="1:5" x14ac:dyDescent="0.25">
      <c r="A7" s="4">
        <v>36973</v>
      </c>
      <c r="B7" s="2">
        <f>Table6[[#This Row],[t0]]+1</f>
        <v>36974</v>
      </c>
      <c r="C7" s="2">
        <f>Table6[[#This Row],[t0]]+2</f>
        <v>36975</v>
      </c>
      <c r="D7" s="2">
        <f>Table6[[#This Row],[t0]]+3</f>
        <v>36976</v>
      </c>
      <c r="E7" s="2">
        <f>Table6[[#This Row],[t0]]+4</f>
        <v>36977</v>
      </c>
    </row>
    <row r="8" spans="1:5" x14ac:dyDescent="0.25">
      <c r="A8" s="3">
        <v>36981</v>
      </c>
      <c r="B8" s="2">
        <f>Table6[[#This Row],[t0]]+1</f>
        <v>36982</v>
      </c>
      <c r="C8" s="2">
        <f>Table6[[#This Row],[t0]]+2</f>
        <v>36983</v>
      </c>
      <c r="D8" s="2">
        <f>Table6[[#This Row],[t0]]+3</f>
        <v>36984</v>
      </c>
      <c r="E8" s="2">
        <f>Table6[[#This Row],[t0]]+4</f>
        <v>36985</v>
      </c>
    </row>
    <row r="9" spans="1:5" x14ac:dyDescent="0.25">
      <c r="A9" s="4">
        <v>36982</v>
      </c>
      <c r="B9" s="2">
        <f>Table6[[#This Row],[t0]]+1</f>
        <v>36983</v>
      </c>
      <c r="C9" s="2">
        <f>Table6[[#This Row],[t0]]+2</f>
        <v>36984</v>
      </c>
      <c r="D9" s="2">
        <f>Table6[[#This Row],[t0]]+3</f>
        <v>36985</v>
      </c>
      <c r="E9" s="2">
        <f>Table6[[#This Row],[t0]]+4</f>
        <v>36986</v>
      </c>
    </row>
    <row r="10" spans="1:5" x14ac:dyDescent="0.25">
      <c r="A10" s="3">
        <v>37011</v>
      </c>
      <c r="B10" s="2">
        <f>Table6[[#This Row],[t0]]+1</f>
        <v>37012</v>
      </c>
      <c r="C10" s="2">
        <f>Table6[[#This Row],[t0]]+2</f>
        <v>37013</v>
      </c>
      <c r="D10" s="2">
        <f>Table6[[#This Row],[t0]]+3</f>
        <v>37014</v>
      </c>
      <c r="E10" s="2">
        <f>Table6[[#This Row],[t0]]+4</f>
        <v>37015</v>
      </c>
    </row>
    <row r="11" spans="1:5" x14ac:dyDescent="0.25">
      <c r="A11" s="4">
        <v>37011</v>
      </c>
      <c r="B11" s="2">
        <f>Table6[[#This Row],[t0]]+1</f>
        <v>37012</v>
      </c>
      <c r="C11" s="2">
        <f>Table6[[#This Row],[t0]]+2</f>
        <v>37013</v>
      </c>
      <c r="D11" s="2">
        <f>Table6[[#This Row],[t0]]+3</f>
        <v>37014</v>
      </c>
      <c r="E11" s="2">
        <f>Table6[[#This Row],[t0]]+4</f>
        <v>37015</v>
      </c>
    </row>
    <row r="12" spans="1:5" x14ac:dyDescent="0.25">
      <c r="A12" s="3">
        <v>37011</v>
      </c>
      <c r="B12" s="2">
        <f>Table6[[#This Row],[t0]]+1</f>
        <v>37012</v>
      </c>
      <c r="C12" s="2">
        <f>Table6[[#This Row],[t0]]+2</f>
        <v>37013</v>
      </c>
      <c r="D12" s="2">
        <f>Table6[[#This Row],[t0]]+3</f>
        <v>37014</v>
      </c>
      <c r="E12" s="2">
        <f>Table6[[#This Row],[t0]]+4</f>
        <v>37015</v>
      </c>
    </row>
    <row r="13" spans="1:5" x14ac:dyDescent="0.25">
      <c r="A13" s="4">
        <v>37011</v>
      </c>
      <c r="B13" s="2">
        <f>Table6[[#This Row],[t0]]+1</f>
        <v>37012</v>
      </c>
      <c r="C13" s="2">
        <f>Table6[[#This Row],[t0]]+2</f>
        <v>37013</v>
      </c>
      <c r="D13" s="2">
        <f>Table6[[#This Row],[t0]]+3</f>
        <v>37014</v>
      </c>
      <c r="E13" s="2">
        <f>Table6[[#This Row],[t0]]+4</f>
        <v>37015</v>
      </c>
    </row>
    <row r="14" spans="1:5" x14ac:dyDescent="0.25">
      <c r="A14" s="3">
        <v>37029</v>
      </c>
      <c r="B14" s="2">
        <f>Table6[[#This Row],[t0]]+1</f>
        <v>37030</v>
      </c>
      <c r="C14" s="2">
        <f>Table6[[#This Row],[t0]]+2</f>
        <v>37031</v>
      </c>
      <c r="D14" s="2">
        <f>Table6[[#This Row],[t0]]+3</f>
        <v>37032</v>
      </c>
      <c r="E14" s="2">
        <f>Table6[[#This Row],[t0]]+4</f>
        <v>37033</v>
      </c>
    </row>
    <row r="15" spans="1:5" x14ac:dyDescent="0.25">
      <c r="A15" s="4">
        <v>37042</v>
      </c>
      <c r="B15" s="2">
        <f>Table6[[#This Row],[t0]]+1</f>
        <v>37043</v>
      </c>
      <c r="C15" s="2">
        <f>Table6[[#This Row],[t0]]+2</f>
        <v>37044</v>
      </c>
      <c r="D15" s="2">
        <f>Table6[[#This Row],[t0]]+3</f>
        <v>37045</v>
      </c>
      <c r="E15" s="2">
        <f>Table6[[#This Row],[t0]]+4</f>
        <v>37046</v>
      </c>
    </row>
    <row r="16" spans="1:5" x14ac:dyDescent="0.25">
      <c r="A16" s="3">
        <v>37042</v>
      </c>
      <c r="B16" s="2">
        <f>Table6[[#This Row],[t0]]+1</f>
        <v>37043</v>
      </c>
      <c r="C16" s="2">
        <f>Table6[[#This Row],[t0]]+2</f>
        <v>37044</v>
      </c>
      <c r="D16" s="2">
        <f>Table6[[#This Row],[t0]]+3</f>
        <v>37045</v>
      </c>
      <c r="E16" s="2">
        <f>Table6[[#This Row],[t0]]+4</f>
        <v>37046</v>
      </c>
    </row>
    <row r="17" spans="1:5" x14ac:dyDescent="0.25">
      <c r="A17" s="4">
        <v>37042</v>
      </c>
      <c r="B17" s="2">
        <f>Table6[[#This Row],[t0]]+1</f>
        <v>37043</v>
      </c>
      <c r="C17" s="2">
        <f>Table6[[#This Row],[t0]]+2</f>
        <v>37044</v>
      </c>
      <c r="D17" s="2">
        <f>Table6[[#This Row],[t0]]+3</f>
        <v>37045</v>
      </c>
      <c r="E17" s="2">
        <f>Table6[[#This Row],[t0]]+4</f>
        <v>37046</v>
      </c>
    </row>
    <row r="18" spans="1:5" x14ac:dyDescent="0.25">
      <c r="A18" s="3">
        <v>37042</v>
      </c>
      <c r="B18" s="2">
        <f>Table6[[#This Row],[t0]]+1</f>
        <v>37043</v>
      </c>
      <c r="C18" s="2">
        <f>Table6[[#This Row],[t0]]+2</f>
        <v>37044</v>
      </c>
      <c r="D18" s="2">
        <f>Table6[[#This Row],[t0]]+3</f>
        <v>37045</v>
      </c>
      <c r="E18" s="2">
        <f>Table6[[#This Row],[t0]]+4</f>
        <v>37046</v>
      </c>
    </row>
    <row r="19" spans="1:5" x14ac:dyDescent="0.25">
      <c r="A19" s="4">
        <v>37043</v>
      </c>
      <c r="B19" s="2">
        <f>Table6[[#This Row],[t0]]+1</f>
        <v>37044</v>
      </c>
      <c r="C19" s="2">
        <f>Table6[[#This Row],[t0]]+2</f>
        <v>37045</v>
      </c>
      <c r="D19" s="2">
        <f>Table6[[#This Row],[t0]]+3</f>
        <v>37046</v>
      </c>
      <c r="E19" s="2">
        <f>Table6[[#This Row],[t0]]+4</f>
        <v>37047</v>
      </c>
    </row>
    <row r="20" spans="1:5" x14ac:dyDescent="0.25">
      <c r="A20" s="3">
        <v>37043</v>
      </c>
      <c r="B20" s="2">
        <f>Table6[[#This Row],[t0]]+1</f>
        <v>37044</v>
      </c>
      <c r="C20" s="2">
        <f>Table6[[#This Row],[t0]]+2</f>
        <v>37045</v>
      </c>
      <c r="D20" s="2">
        <f>Table6[[#This Row],[t0]]+3</f>
        <v>37046</v>
      </c>
      <c r="E20" s="2">
        <f>Table6[[#This Row],[t0]]+4</f>
        <v>37047</v>
      </c>
    </row>
    <row r="21" spans="1:5" x14ac:dyDescent="0.25">
      <c r="A21" s="4">
        <v>37060</v>
      </c>
      <c r="B21" s="2">
        <f>Table6[[#This Row],[t0]]+1</f>
        <v>37061</v>
      </c>
      <c r="C21" s="2">
        <f>Table6[[#This Row],[t0]]+2</f>
        <v>37062</v>
      </c>
      <c r="D21" s="2">
        <f>Table6[[#This Row],[t0]]+3</f>
        <v>37063</v>
      </c>
      <c r="E21" s="2">
        <f>Table6[[#This Row],[t0]]+4</f>
        <v>37064</v>
      </c>
    </row>
    <row r="22" spans="1:5" x14ac:dyDescent="0.25">
      <c r="A22" s="3">
        <v>37067</v>
      </c>
      <c r="B22" s="2">
        <f>Table6[[#This Row],[t0]]+1</f>
        <v>37068</v>
      </c>
      <c r="C22" s="2">
        <f>Table6[[#This Row],[t0]]+2</f>
        <v>37069</v>
      </c>
      <c r="D22" s="2">
        <f>Table6[[#This Row],[t0]]+3</f>
        <v>37070</v>
      </c>
      <c r="E22" s="2">
        <f>Table6[[#This Row],[t0]]+4</f>
        <v>37071</v>
      </c>
    </row>
    <row r="23" spans="1:5" x14ac:dyDescent="0.25">
      <c r="A23" s="4">
        <v>37068</v>
      </c>
      <c r="B23" s="2">
        <f>Table6[[#This Row],[t0]]+1</f>
        <v>37069</v>
      </c>
      <c r="C23" s="2">
        <f>Table6[[#This Row],[t0]]+2</f>
        <v>37070</v>
      </c>
      <c r="D23" s="2">
        <f>Table6[[#This Row],[t0]]+3</f>
        <v>37071</v>
      </c>
      <c r="E23" s="2">
        <f>Table6[[#This Row],[t0]]+4</f>
        <v>37072</v>
      </c>
    </row>
    <row r="24" spans="1:5" x14ac:dyDescent="0.25">
      <c r="A24" s="3">
        <v>37072</v>
      </c>
      <c r="B24" s="2">
        <f>Table6[[#This Row],[t0]]+1</f>
        <v>37073</v>
      </c>
      <c r="C24" s="2">
        <f>Table6[[#This Row],[t0]]+2</f>
        <v>37074</v>
      </c>
      <c r="D24" s="2">
        <f>Table6[[#This Row],[t0]]+3</f>
        <v>37075</v>
      </c>
      <c r="E24" s="2">
        <f>Table6[[#This Row],[t0]]+4</f>
        <v>37076</v>
      </c>
    </row>
    <row r="25" spans="1:5" x14ac:dyDescent="0.25">
      <c r="A25" s="4">
        <v>37073</v>
      </c>
      <c r="B25" s="2">
        <f>Table6[[#This Row],[t0]]+1</f>
        <v>37074</v>
      </c>
      <c r="C25" s="2">
        <f>Table6[[#This Row],[t0]]+2</f>
        <v>37075</v>
      </c>
      <c r="D25" s="2">
        <f>Table6[[#This Row],[t0]]+3</f>
        <v>37076</v>
      </c>
      <c r="E25" s="2">
        <f>Table6[[#This Row],[t0]]+4</f>
        <v>37077</v>
      </c>
    </row>
    <row r="26" spans="1:5" x14ac:dyDescent="0.25">
      <c r="A26" s="3">
        <v>37079</v>
      </c>
      <c r="B26" s="2">
        <f>Table6[[#This Row],[t0]]+1</f>
        <v>37080</v>
      </c>
      <c r="C26" s="2">
        <f>Table6[[#This Row],[t0]]+2</f>
        <v>37081</v>
      </c>
      <c r="D26" s="2">
        <f>Table6[[#This Row],[t0]]+3</f>
        <v>37082</v>
      </c>
      <c r="E26" s="2">
        <f>Table6[[#This Row],[t0]]+4</f>
        <v>37083</v>
      </c>
    </row>
    <row r="27" spans="1:5" x14ac:dyDescent="0.25">
      <c r="A27" s="4">
        <v>37086</v>
      </c>
      <c r="B27" s="2">
        <f>Table6[[#This Row],[t0]]+1</f>
        <v>37087</v>
      </c>
      <c r="C27" s="2">
        <f>Table6[[#This Row],[t0]]+2</f>
        <v>37088</v>
      </c>
      <c r="D27" s="2">
        <f>Table6[[#This Row],[t0]]+3</f>
        <v>37089</v>
      </c>
      <c r="E27" s="2">
        <f>Table6[[#This Row],[t0]]+4</f>
        <v>37090</v>
      </c>
    </row>
    <row r="28" spans="1:5" x14ac:dyDescent="0.25">
      <c r="A28" s="3">
        <v>37103</v>
      </c>
      <c r="B28" s="2">
        <f>Table6[[#This Row],[t0]]+1</f>
        <v>37104</v>
      </c>
      <c r="C28" s="2">
        <f>Table6[[#This Row],[t0]]+2</f>
        <v>37105</v>
      </c>
      <c r="D28" s="2">
        <f>Table6[[#This Row],[t0]]+3</f>
        <v>37106</v>
      </c>
      <c r="E28" s="2">
        <f>Table6[[#This Row],[t0]]+4</f>
        <v>37107</v>
      </c>
    </row>
    <row r="29" spans="1:5" x14ac:dyDescent="0.25">
      <c r="A29" s="4">
        <v>37103</v>
      </c>
      <c r="B29" s="2">
        <f>Table6[[#This Row],[t0]]+1</f>
        <v>37104</v>
      </c>
      <c r="C29" s="2">
        <f>Table6[[#This Row],[t0]]+2</f>
        <v>37105</v>
      </c>
      <c r="D29" s="2">
        <f>Table6[[#This Row],[t0]]+3</f>
        <v>37106</v>
      </c>
      <c r="E29" s="2">
        <f>Table6[[#This Row],[t0]]+4</f>
        <v>37107</v>
      </c>
    </row>
    <row r="30" spans="1:5" x14ac:dyDescent="0.25">
      <c r="A30" s="3">
        <v>37103</v>
      </c>
      <c r="B30" s="2">
        <f>Table6[[#This Row],[t0]]+1</f>
        <v>37104</v>
      </c>
      <c r="C30" s="2">
        <f>Table6[[#This Row],[t0]]+2</f>
        <v>37105</v>
      </c>
      <c r="D30" s="2">
        <f>Table6[[#This Row],[t0]]+3</f>
        <v>37106</v>
      </c>
      <c r="E30" s="2">
        <f>Table6[[#This Row],[t0]]+4</f>
        <v>37107</v>
      </c>
    </row>
    <row r="31" spans="1:5" x14ac:dyDescent="0.25">
      <c r="A31" s="4">
        <v>37105</v>
      </c>
      <c r="B31" s="2">
        <f>Table6[[#This Row],[t0]]+1</f>
        <v>37106</v>
      </c>
      <c r="C31" s="2">
        <f>Table6[[#This Row],[t0]]+2</f>
        <v>37107</v>
      </c>
      <c r="D31" s="2">
        <f>Table6[[#This Row],[t0]]+3</f>
        <v>37108</v>
      </c>
      <c r="E31" s="2">
        <f>Table6[[#This Row],[t0]]+4</f>
        <v>37109</v>
      </c>
    </row>
    <row r="32" spans="1:5" x14ac:dyDescent="0.25">
      <c r="A32" s="3">
        <v>37109</v>
      </c>
      <c r="B32" s="2">
        <f>Table6[[#This Row],[t0]]+1</f>
        <v>37110</v>
      </c>
      <c r="C32" s="2">
        <f>Table6[[#This Row],[t0]]+2</f>
        <v>37111</v>
      </c>
      <c r="D32" s="2">
        <f>Table6[[#This Row],[t0]]+3</f>
        <v>37112</v>
      </c>
      <c r="E32" s="2">
        <f>Table6[[#This Row],[t0]]+4</f>
        <v>37113</v>
      </c>
    </row>
    <row r="33" spans="1:5" x14ac:dyDescent="0.25">
      <c r="A33" s="4">
        <v>37130</v>
      </c>
      <c r="B33" s="2">
        <f>Table6[[#This Row],[t0]]+1</f>
        <v>37131</v>
      </c>
      <c r="C33" s="2">
        <f>Table6[[#This Row],[t0]]+2</f>
        <v>37132</v>
      </c>
      <c r="D33" s="2">
        <f>Table6[[#This Row],[t0]]+3</f>
        <v>37133</v>
      </c>
      <c r="E33" s="2">
        <f>Table6[[#This Row],[t0]]+4</f>
        <v>37134</v>
      </c>
    </row>
    <row r="34" spans="1:5" x14ac:dyDescent="0.25">
      <c r="A34" s="3">
        <v>37130</v>
      </c>
      <c r="B34" s="2">
        <f>Table6[[#This Row],[t0]]+1</f>
        <v>37131</v>
      </c>
      <c r="C34" s="2">
        <f>Table6[[#This Row],[t0]]+2</f>
        <v>37132</v>
      </c>
      <c r="D34" s="2">
        <f>Table6[[#This Row],[t0]]+3</f>
        <v>37133</v>
      </c>
      <c r="E34" s="2">
        <f>Table6[[#This Row],[t0]]+4</f>
        <v>37134</v>
      </c>
    </row>
    <row r="35" spans="1:5" x14ac:dyDescent="0.25">
      <c r="A35" s="4">
        <v>37144</v>
      </c>
      <c r="B35" s="2">
        <f>Table6[[#This Row],[t0]]+1</f>
        <v>37145</v>
      </c>
      <c r="C35" s="2">
        <f>Table6[[#This Row],[t0]]+2</f>
        <v>37146</v>
      </c>
      <c r="D35" s="2">
        <f>Table6[[#This Row],[t0]]+3</f>
        <v>37147</v>
      </c>
      <c r="E35" s="2">
        <f>Table6[[#This Row],[t0]]+4</f>
        <v>37148</v>
      </c>
    </row>
    <row r="36" spans="1:5" x14ac:dyDescent="0.25">
      <c r="A36" s="3">
        <v>37164</v>
      </c>
      <c r="B36" s="2">
        <f>Table6[[#This Row],[t0]]+1</f>
        <v>37165</v>
      </c>
      <c r="C36" s="2">
        <f>Table6[[#This Row],[t0]]+2</f>
        <v>37166</v>
      </c>
      <c r="D36" s="2">
        <f>Table6[[#This Row],[t0]]+3</f>
        <v>37167</v>
      </c>
      <c r="E36" s="2">
        <f>Table6[[#This Row],[t0]]+4</f>
        <v>37168</v>
      </c>
    </row>
    <row r="37" spans="1:5" x14ac:dyDescent="0.25">
      <c r="A37" s="4">
        <v>37165</v>
      </c>
      <c r="B37" s="2">
        <f>Table6[[#This Row],[t0]]+1</f>
        <v>37166</v>
      </c>
      <c r="C37" s="2">
        <f>Table6[[#This Row],[t0]]+2</f>
        <v>37167</v>
      </c>
      <c r="D37" s="2">
        <f>Table6[[#This Row],[t0]]+3</f>
        <v>37168</v>
      </c>
      <c r="E37" s="2">
        <f>Table6[[#This Row],[t0]]+4</f>
        <v>37169</v>
      </c>
    </row>
    <row r="38" spans="1:5" x14ac:dyDescent="0.25">
      <c r="A38" s="3">
        <v>37165</v>
      </c>
      <c r="B38" s="2">
        <f>Table6[[#This Row],[t0]]+1</f>
        <v>37166</v>
      </c>
      <c r="C38" s="2">
        <f>Table6[[#This Row],[t0]]+2</f>
        <v>37167</v>
      </c>
      <c r="D38" s="2">
        <f>Table6[[#This Row],[t0]]+3</f>
        <v>37168</v>
      </c>
      <c r="E38" s="2">
        <f>Table6[[#This Row],[t0]]+4</f>
        <v>37169</v>
      </c>
    </row>
    <row r="39" spans="1:5" x14ac:dyDescent="0.25">
      <c r="A39" s="4">
        <v>37174</v>
      </c>
      <c r="B39" s="2">
        <f>Table6[[#This Row],[t0]]+1</f>
        <v>37175</v>
      </c>
      <c r="C39" s="2">
        <f>Table6[[#This Row],[t0]]+2</f>
        <v>37176</v>
      </c>
      <c r="D39" s="2">
        <f>Table6[[#This Row],[t0]]+3</f>
        <v>37177</v>
      </c>
      <c r="E39" s="2">
        <f>Table6[[#This Row],[t0]]+4</f>
        <v>37178</v>
      </c>
    </row>
    <row r="40" spans="1:5" x14ac:dyDescent="0.25">
      <c r="A40" s="3">
        <v>37177</v>
      </c>
      <c r="B40" s="2">
        <f>Table6[[#This Row],[t0]]+1</f>
        <v>37178</v>
      </c>
      <c r="C40" s="2">
        <f>Table6[[#This Row],[t0]]+2</f>
        <v>37179</v>
      </c>
      <c r="D40" s="2">
        <f>Table6[[#This Row],[t0]]+3</f>
        <v>37180</v>
      </c>
      <c r="E40" s="2">
        <f>Table6[[#This Row],[t0]]+4</f>
        <v>37181</v>
      </c>
    </row>
    <row r="41" spans="1:5" x14ac:dyDescent="0.25">
      <c r="A41" s="4">
        <v>37192</v>
      </c>
      <c r="B41" s="2">
        <f>Table6[[#This Row],[t0]]+1</f>
        <v>37193</v>
      </c>
      <c r="C41" s="2">
        <f>Table6[[#This Row],[t0]]+2</f>
        <v>37194</v>
      </c>
      <c r="D41" s="2">
        <f>Table6[[#This Row],[t0]]+3</f>
        <v>37195</v>
      </c>
      <c r="E41" s="2">
        <f>Table6[[#This Row],[t0]]+4</f>
        <v>37196</v>
      </c>
    </row>
    <row r="42" spans="1:5" x14ac:dyDescent="0.25">
      <c r="A42" s="3">
        <v>37192</v>
      </c>
      <c r="B42" s="2">
        <f>Table6[[#This Row],[t0]]+1</f>
        <v>37193</v>
      </c>
      <c r="C42" s="2">
        <f>Table6[[#This Row],[t0]]+2</f>
        <v>37194</v>
      </c>
      <c r="D42" s="2">
        <f>Table6[[#This Row],[t0]]+3</f>
        <v>37195</v>
      </c>
      <c r="E42" s="2">
        <f>Table6[[#This Row],[t0]]+4</f>
        <v>37196</v>
      </c>
    </row>
    <row r="43" spans="1:5" x14ac:dyDescent="0.25">
      <c r="A43" s="4">
        <v>37195</v>
      </c>
      <c r="B43" s="2">
        <f>Table6[[#This Row],[t0]]+1</f>
        <v>37196</v>
      </c>
      <c r="C43" s="2">
        <f>Table6[[#This Row],[t0]]+2</f>
        <v>37197</v>
      </c>
      <c r="D43" s="2">
        <f>Table6[[#This Row],[t0]]+3</f>
        <v>37198</v>
      </c>
      <c r="E43" s="2">
        <f>Table6[[#This Row],[t0]]+4</f>
        <v>37199</v>
      </c>
    </row>
    <row r="44" spans="1:5" x14ac:dyDescent="0.25">
      <c r="A44" s="3">
        <v>37196</v>
      </c>
      <c r="B44" s="2">
        <f>Table6[[#This Row],[t0]]+1</f>
        <v>37197</v>
      </c>
      <c r="C44" s="2">
        <f>Table6[[#This Row],[t0]]+2</f>
        <v>37198</v>
      </c>
      <c r="D44" s="2">
        <f>Table6[[#This Row],[t0]]+3</f>
        <v>37199</v>
      </c>
      <c r="E44" s="2">
        <f>Table6[[#This Row],[t0]]+4</f>
        <v>37200</v>
      </c>
    </row>
    <row r="45" spans="1:5" x14ac:dyDescent="0.25">
      <c r="A45" s="4">
        <v>37196</v>
      </c>
      <c r="B45" s="2">
        <f>Table6[[#This Row],[t0]]+1</f>
        <v>37197</v>
      </c>
      <c r="C45" s="2">
        <f>Table6[[#This Row],[t0]]+2</f>
        <v>37198</v>
      </c>
      <c r="D45" s="2">
        <f>Table6[[#This Row],[t0]]+3</f>
        <v>37199</v>
      </c>
      <c r="E45" s="2">
        <f>Table6[[#This Row],[t0]]+4</f>
        <v>37200</v>
      </c>
    </row>
    <row r="46" spans="1:5" x14ac:dyDescent="0.25">
      <c r="A46" s="3">
        <v>37196</v>
      </c>
      <c r="B46" s="2">
        <f>Table6[[#This Row],[t0]]+1</f>
        <v>37197</v>
      </c>
      <c r="C46" s="2">
        <f>Table6[[#This Row],[t0]]+2</f>
        <v>37198</v>
      </c>
      <c r="D46" s="2">
        <f>Table6[[#This Row],[t0]]+3</f>
        <v>37199</v>
      </c>
      <c r="E46" s="2">
        <f>Table6[[#This Row],[t0]]+4</f>
        <v>37200</v>
      </c>
    </row>
    <row r="47" spans="1:5" x14ac:dyDescent="0.25">
      <c r="A47" s="4">
        <v>37209</v>
      </c>
      <c r="B47" s="2">
        <f>Table6[[#This Row],[t0]]+1</f>
        <v>37210</v>
      </c>
      <c r="C47" s="2">
        <f>Table6[[#This Row],[t0]]+2</f>
        <v>37211</v>
      </c>
      <c r="D47" s="2">
        <f>Table6[[#This Row],[t0]]+3</f>
        <v>37212</v>
      </c>
      <c r="E47" s="2">
        <f>Table6[[#This Row],[t0]]+4</f>
        <v>37213</v>
      </c>
    </row>
    <row r="48" spans="1:5" x14ac:dyDescent="0.25">
      <c r="A48" s="3">
        <v>37212</v>
      </c>
      <c r="B48" s="2">
        <f>Table6[[#This Row],[t0]]+1</f>
        <v>37213</v>
      </c>
      <c r="C48" s="2">
        <f>Table6[[#This Row],[t0]]+2</f>
        <v>37214</v>
      </c>
      <c r="D48" s="2">
        <f>Table6[[#This Row],[t0]]+3</f>
        <v>37215</v>
      </c>
      <c r="E48" s="2">
        <f>Table6[[#This Row],[t0]]+4</f>
        <v>37216</v>
      </c>
    </row>
    <row r="49" spans="1:5" x14ac:dyDescent="0.25">
      <c r="A49" s="4">
        <v>37225</v>
      </c>
      <c r="B49" s="2">
        <f>Table6[[#This Row],[t0]]+1</f>
        <v>37226</v>
      </c>
      <c r="C49" s="2">
        <f>Table6[[#This Row],[t0]]+2</f>
        <v>37227</v>
      </c>
      <c r="D49" s="2">
        <f>Table6[[#This Row],[t0]]+3</f>
        <v>37228</v>
      </c>
      <c r="E49" s="2">
        <f>Table6[[#This Row],[t0]]+4</f>
        <v>37229</v>
      </c>
    </row>
    <row r="50" spans="1:5" x14ac:dyDescent="0.25">
      <c r="A50" s="3">
        <v>37225</v>
      </c>
      <c r="B50" s="2">
        <f>Table6[[#This Row],[t0]]+1</f>
        <v>37226</v>
      </c>
      <c r="C50" s="2">
        <f>Table6[[#This Row],[t0]]+2</f>
        <v>37227</v>
      </c>
      <c r="D50" s="2">
        <f>Table6[[#This Row],[t0]]+3</f>
        <v>37228</v>
      </c>
      <c r="E50" s="2">
        <f>Table6[[#This Row],[t0]]+4</f>
        <v>37229</v>
      </c>
    </row>
    <row r="51" spans="1:5" x14ac:dyDescent="0.25">
      <c r="A51" s="4">
        <v>37225</v>
      </c>
      <c r="B51" s="2">
        <f>Table6[[#This Row],[t0]]+1</f>
        <v>37226</v>
      </c>
      <c r="C51" s="2">
        <f>Table6[[#This Row],[t0]]+2</f>
        <v>37227</v>
      </c>
      <c r="D51" s="2">
        <f>Table6[[#This Row],[t0]]+3</f>
        <v>37228</v>
      </c>
      <c r="E51" s="2">
        <f>Table6[[#This Row],[t0]]+4</f>
        <v>37229</v>
      </c>
    </row>
    <row r="52" spans="1:5" x14ac:dyDescent="0.25">
      <c r="A52" s="3">
        <v>37226</v>
      </c>
      <c r="B52" s="2">
        <f>Table6[[#This Row],[t0]]+1</f>
        <v>37227</v>
      </c>
      <c r="C52" s="2">
        <f>Table6[[#This Row],[t0]]+2</f>
        <v>37228</v>
      </c>
      <c r="D52" s="2">
        <f>Table6[[#This Row],[t0]]+3</f>
        <v>37229</v>
      </c>
      <c r="E52" s="2">
        <f>Table6[[#This Row],[t0]]+4</f>
        <v>37230</v>
      </c>
    </row>
    <row r="53" spans="1:5" x14ac:dyDescent="0.25">
      <c r="A53" s="4">
        <v>37238</v>
      </c>
      <c r="B53" s="2">
        <f>Table6[[#This Row],[t0]]+1</f>
        <v>37239</v>
      </c>
      <c r="C53" s="2">
        <f>Table6[[#This Row],[t0]]+2</f>
        <v>37240</v>
      </c>
      <c r="D53" s="2">
        <f>Table6[[#This Row],[t0]]+3</f>
        <v>37241</v>
      </c>
      <c r="E53" s="2">
        <f>Table6[[#This Row],[t0]]+4</f>
        <v>37242</v>
      </c>
    </row>
    <row r="54" spans="1:5" x14ac:dyDescent="0.25">
      <c r="A54" s="3">
        <v>37247</v>
      </c>
      <c r="B54" s="2">
        <f>Table6[[#This Row],[t0]]+1</f>
        <v>37248</v>
      </c>
      <c r="C54" s="2">
        <f>Table6[[#This Row],[t0]]+2</f>
        <v>37249</v>
      </c>
      <c r="D54" s="2">
        <f>Table6[[#This Row],[t0]]+3</f>
        <v>37250</v>
      </c>
      <c r="E54" s="2">
        <f>Table6[[#This Row],[t0]]+4</f>
        <v>37251</v>
      </c>
    </row>
    <row r="55" spans="1:5" x14ac:dyDescent="0.25">
      <c r="A55" s="4">
        <v>37256</v>
      </c>
      <c r="B55" s="2">
        <f>Table6[[#This Row],[t0]]+1</f>
        <v>37257</v>
      </c>
      <c r="C55" s="2">
        <f>Table6[[#This Row],[t0]]+2</f>
        <v>37258</v>
      </c>
      <c r="D55" s="2">
        <f>Table6[[#This Row],[t0]]+3</f>
        <v>37259</v>
      </c>
      <c r="E55" s="2">
        <f>Table6[[#This Row],[t0]]+4</f>
        <v>37260</v>
      </c>
    </row>
    <row r="56" spans="1:5" x14ac:dyDescent="0.25">
      <c r="A56" s="3">
        <v>37256</v>
      </c>
      <c r="B56" s="2">
        <f>Table6[[#This Row],[t0]]+1</f>
        <v>37257</v>
      </c>
      <c r="C56" s="2">
        <f>Table6[[#This Row],[t0]]+2</f>
        <v>37258</v>
      </c>
      <c r="D56" s="2">
        <f>Table6[[#This Row],[t0]]+3</f>
        <v>37259</v>
      </c>
      <c r="E56" s="2">
        <f>Table6[[#This Row],[t0]]+4</f>
        <v>37260</v>
      </c>
    </row>
    <row r="57" spans="1:5" x14ac:dyDescent="0.25">
      <c r="A57" s="4">
        <v>37256</v>
      </c>
      <c r="B57" s="2">
        <f>Table6[[#This Row],[t0]]+1</f>
        <v>37257</v>
      </c>
      <c r="C57" s="2">
        <f>Table6[[#This Row],[t0]]+2</f>
        <v>37258</v>
      </c>
      <c r="D57" s="2">
        <f>Table6[[#This Row],[t0]]+3</f>
        <v>37259</v>
      </c>
      <c r="E57" s="2">
        <f>Table6[[#This Row],[t0]]+4</f>
        <v>37260</v>
      </c>
    </row>
    <row r="58" spans="1:5" x14ac:dyDescent="0.25">
      <c r="A58" s="3">
        <v>37256</v>
      </c>
      <c r="B58" s="2">
        <f>Table6[[#This Row],[t0]]+1</f>
        <v>37257</v>
      </c>
      <c r="C58" s="2">
        <f>Table6[[#This Row],[t0]]+2</f>
        <v>37258</v>
      </c>
      <c r="D58" s="2">
        <f>Table6[[#This Row],[t0]]+3</f>
        <v>37259</v>
      </c>
      <c r="E58" s="2">
        <f>Table6[[#This Row],[t0]]+4</f>
        <v>37260</v>
      </c>
    </row>
    <row r="59" spans="1:5" x14ac:dyDescent="0.25">
      <c r="A59" s="4">
        <v>37256</v>
      </c>
      <c r="B59" s="2">
        <f>Table6[[#This Row],[t0]]+1</f>
        <v>37257</v>
      </c>
      <c r="C59" s="2">
        <f>Table6[[#This Row],[t0]]+2</f>
        <v>37258</v>
      </c>
      <c r="D59" s="2">
        <f>Table6[[#This Row],[t0]]+3</f>
        <v>37259</v>
      </c>
      <c r="E59" s="2">
        <f>Table6[[#This Row],[t0]]+4</f>
        <v>37260</v>
      </c>
    </row>
    <row r="60" spans="1:5" x14ac:dyDescent="0.25">
      <c r="A60" s="3">
        <v>37256</v>
      </c>
      <c r="B60" s="2">
        <f>Table6[[#This Row],[t0]]+1</f>
        <v>37257</v>
      </c>
      <c r="C60" s="2">
        <f>Table6[[#This Row],[t0]]+2</f>
        <v>37258</v>
      </c>
      <c r="D60" s="2">
        <f>Table6[[#This Row],[t0]]+3</f>
        <v>37259</v>
      </c>
      <c r="E60" s="2">
        <f>Table6[[#This Row],[t0]]+4</f>
        <v>37260</v>
      </c>
    </row>
    <row r="61" spans="1:5" x14ac:dyDescent="0.25">
      <c r="A61" s="4">
        <v>37256</v>
      </c>
      <c r="B61" s="2">
        <f>Table6[[#This Row],[t0]]+1</f>
        <v>37257</v>
      </c>
      <c r="C61" s="2">
        <f>Table6[[#This Row],[t0]]+2</f>
        <v>37258</v>
      </c>
      <c r="D61" s="2">
        <f>Table6[[#This Row],[t0]]+3</f>
        <v>37259</v>
      </c>
      <c r="E61" s="2">
        <f>Table6[[#This Row],[t0]]+4</f>
        <v>37260</v>
      </c>
    </row>
    <row r="62" spans="1:5" x14ac:dyDescent="0.25">
      <c r="A62" s="3">
        <v>37256</v>
      </c>
      <c r="B62" s="2">
        <f>Table6[[#This Row],[t0]]+1</f>
        <v>37257</v>
      </c>
      <c r="C62" s="2">
        <f>Table6[[#This Row],[t0]]+2</f>
        <v>37258</v>
      </c>
      <c r="D62" s="2">
        <f>Table6[[#This Row],[t0]]+3</f>
        <v>37259</v>
      </c>
      <c r="E62" s="2">
        <f>Table6[[#This Row],[t0]]+4</f>
        <v>37260</v>
      </c>
    </row>
    <row r="63" spans="1:5" x14ac:dyDescent="0.25">
      <c r="A63" s="4">
        <v>37256</v>
      </c>
      <c r="B63" s="2">
        <f>Table6[[#This Row],[t0]]+1</f>
        <v>37257</v>
      </c>
      <c r="C63" s="2">
        <f>Table6[[#This Row],[t0]]+2</f>
        <v>37258</v>
      </c>
      <c r="D63" s="2">
        <f>Table6[[#This Row],[t0]]+3</f>
        <v>37259</v>
      </c>
      <c r="E63" s="2">
        <f>Table6[[#This Row],[t0]]+4</f>
        <v>37260</v>
      </c>
    </row>
    <row r="64" spans="1:5" x14ac:dyDescent="0.25">
      <c r="A64" s="3">
        <v>37256</v>
      </c>
      <c r="B64" s="2">
        <f>Table6[[#This Row],[t0]]+1</f>
        <v>37257</v>
      </c>
      <c r="C64" s="2">
        <f>Table6[[#This Row],[t0]]+2</f>
        <v>37258</v>
      </c>
      <c r="D64" s="2">
        <f>Table6[[#This Row],[t0]]+3</f>
        <v>37259</v>
      </c>
      <c r="E64" s="2">
        <f>Table6[[#This Row],[t0]]+4</f>
        <v>37260</v>
      </c>
    </row>
    <row r="65" spans="1:5" x14ac:dyDescent="0.25">
      <c r="A65" s="4">
        <v>37257</v>
      </c>
      <c r="B65" s="2">
        <f>Table6[[#This Row],[t0]]+1</f>
        <v>37258</v>
      </c>
      <c r="C65" s="2">
        <f>Table6[[#This Row],[t0]]+2</f>
        <v>37259</v>
      </c>
      <c r="D65" s="2">
        <f>Table6[[#This Row],[t0]]+3</f>
        <v>37260</v>
      </c>
      <c r="E65" s="2">
        <f>Table6[[#This Row],[t0]]+4</f>
        <v>37261</v>
      </c>
    </row>
    <row r="66" spans="1:5" x14ac:dyDescent="0.25">
      <c r="A66" s="3">
        <v>37257</v>
      </c>
      <c r="B66" s="2">
        <f>Table6[[#This Row],[t0]]+1</f>
        <v>37258</v>
      </c>
      <c r="C66" s="2">
        <f>Table6[[#This Row],[t0]]+2</f>
        <v>37259</v>
      </c>
      <c r="D66" s="2">
        <f>Table6[[#This Row],[t0]]+3</f>
        <v>37260</v>
      </c>
      <c r="E66" s="2">
        <f>Table6[[#This Row],[t0]]+4</f>
        <v>37261</v>
      </c>
    </row>
    <row r="67" spans="1:5" x14ac:dyDescent="0.25">
      <c r="A67" s="4">
        <v>37257</v>
      </c>
      <c r="B67" s="2">
        <f>Table6[[#This Row],[t0]]+1</f>
        <v>37258</v>
      </c>
      <c r="C67" s="2">
        <f>Table6[[#This Row],[t0]]+2</f>
        <v>37259</v>
      </c>
      <c r="D67" s="2">
        <f>Table6[[#This Row],[t0]]+3</f>
        <v>37260</v>
      </c>
      <c r="E67" s="2">
        <f>Table6[[#This Row],[t0]]+4</f>
        <v>37261</v>
      </c>
    </row>
    <row r="68" spans="1:5" x14ac:dyDescent="0.25">
      <c r="A68" s="3">
        <v>37257</v>
      </c>
      <c r="B68" s="2">
        <f>Table6[[#This Row],[t0]]+1</f>
        <v>37258</v>
      </c>
      <c r="C68" s="2">
        <f>Table6[[#This Row],[t0]]+2</f>
        <v>37259</v>
      </c>
      <c r="D68" s="2">
        <f>Table6[[#This Row],[t0]]+3</f>
        <v>37260</v>
      </c>
      <c r="E68" s="2">
        <f>Table6[[#This Row],[t0]]+4</f>
        <v>37261</v>
      </c>
    </row>
    <row r="69" spans="1:5" x14ac:dyDescent="0.25">
      <c r="A69" s="4">
        <v>37257</v>
      </c>
      <c r="B69" s="2">
        <f>Table6[[#This Row],[t0]]+1</f>
        <v>37258</v>
      </c>
      <c r="C69" s="2">
        <f>Table6[[#This Row],[t0]]+2</f>
        <v>37259</v>
      </c>
      <c r="D69" s="2">
        <f>Table6[[#This Row],[t0]]+3</f>
        <v>37260</v>
      </c>
      <c r="E69" s="2">
        <f>Table6[[#This Row],[t0]]+4</f>
        <v>37261</v>
      </c>
    </row>
    <row r="70" spans="1:5" x14ac:dyDescent="0.25">
      <c r="A70" s="3">
        <v>37257</v>
      </c>
      <c r="B70" s="2">
        <f>Table6[[#This Row],[t0]]+1</f>
        <v>37258</v>
      </c>
      <c r="C70" s="2">
        <f>Table6[[#This Row],[t0]]+2</f>
        <v>37259</v>
      </c>
      <c r="D70" s="2">
        <f>Table6[[#This Row],[t0]]+3</f>
        <v>37260</v>
      </c>
      <c r="E70" s="2">
        <f>Table6[[#This Row],[t0]]+4</f>
        <v>37261</v>
      </c>
    </row>
    <row r="71" spans="1:5" x14ac:dyDescent="0.25">
      <c r="A71" s="4">
        <v>37257</v>
      </c>
      <c r="B71" s="2">
        <f>Table6[[#This Row],[t0]]+1</f>
        <v>37258</v>
      </c>
      <c r="C71" s="2">
        <f>Table6[[#This Row],[t0]]+2</f>
        <v>37259</v>
      </c>
      <c r="D71" s="2">
        <f>Table6[[#This Row],[t0]]+3</f>
        <v>37260</v>
      </c>
      <c r="E71" s="2">
        <f>Table6[[#This Row],[t0]]+4</f>
        <v>37261</v>
      </c>
    </row>
    <row r="72" spans="1:5" x14ac:dyDescent="0.25">
      <c r="A72" s="3">
        <v>37266</v>
      </c>
      <c r="B72" s="2">
        <f>Table6[[#This Row],[t0]]+1</f>
        <v>37267</v>
      </c>
      <c r="C72" s="2">
        <f>Table6[[#This Row],[t0]]+2</f>
        <v>37268</v>
      </c>
      <c r="D72" s="2">
        <f>Table6[[#This Row],[t0]]+3</f>
        <v>37269</v>
      </c>
      <c r="E72" s="2">
        <f>Table6[[#This Row],[t0]]+4</f>
        <v>37270</v>
      </c>
    </row>
    <row r="73" spans="1:5" x14ac:dyDescent="0.25">
      <c r="A73" s="4">
        <v>37271</v>
      </c>
      <c r="B73" s="2">
        <f>Table6[[#This Row],[t0]]+1</f>
        <v>37272</v>
      </c>
      <c r="C73" s="2">
        <f>Table6[[#This Row],[t0]]+2</f>
        <v>37273</v>
      </c>
      <c r="D73" s="2">
        <f>Table6[[#This Row],[t0]]+3</f>
        <v>37274</v>
      </c>
      <c r="E73" s="2">
        <f>Table6[[#This Row],[t0]]+4</f>
        <v>37275</v>
      </c>
    </row>
    <row r="74" spans="1:5" x14ac:dyDescent="0.25">
      <c r="A74" s="3">
        <v>37287</v>
      </c>
      <c r="B74" s="2">
        <f>Table6[[#This Row],[t0]]+1</f>
        <v>37288</v>
      </c>
      <c r="C74" s="2">
        <f>Table6[[#This Row],[t0]]+2</f>
        <v>37289</v>
      </c>
      <c r="D74" s="2">
        <f>Table6[[#This Row],[t0]]+3</f>
        <v>37290</v>
      </c>
      <c r="E74" s="2">
        <f>Table6[[#This Row],[t0]]+4</f>
        <v>37291</v>
      </c>
    </row>
    <row r="75" spans="1:5" x14ac:dyDescent="0.25">
      <c r="A75" s="4">
        <v>37287</v>
      </c>
      <c r="B75" s="2">
        <f>Table6[[#This Row],[t0]]+1</f>
        <v>37288</v>
      </c>
      <c r="C75" s="2">
        <f>Table6[[#This Row],[t0]]+2</f>
        <v>37289</v>
      </c>
      <c r="D75" s="2">
        <f>Table6[[#This Row],[t0]]+3</f>
        <v>37290</v>
      </c>
      <c r="E75" s="2">
        <f>Table6[[#This Row],[t0]]+4</f>
        <v>37291</v>
      </c>
    </row>
    <row r="76" spans="1:5" x14ac:dyDescent="0.25">
      <c r="A76" s="3">
        <v>37288</v>
      </c>
      <c r="B76" s="2">
        <f>Table6[[#This Row],[t0]]+1</f>
        <v>37289</v>
      </c>
      <c r="C76" s="2">
        <f>Table6[[#This Row],[t0]]+2</f>
        <v>37290</v>
      </c>
      <c r="D76" s="2">
        <f>Table6[[#This Row],[t0]]+3</f>
        <v>37291</v>
      </c>
      <c r="E76" s="2">
        <f>Table6[[#This Row],[t0]]+4</f>
        <v>37292</v>
      </c>
    </row>
    <row r="77" spans="1:5" x14ac:dyDescent="0.25">
      <c r="A77" s="4">
        <v>37292</v>
      </c>
      <c r="B77" s="2">
        <f>Table6[[#This Row],[t0]]+1</f>
        <v>37293</v>
      </c>
      <c r="C77" s="2">
        <f>Table6[[#This Row],[t0]]+2</f>
        <v>37294</v>
      </c>
      <c r="D77" s="2">
        <f>Table6[[#This Row],[t0]]+3</f>
        <v>37295</v>
      </c>
      <c r="E77" s="2">
        <f>Table6[[#This Row],[t0]]+4</f>
        <v>37296</v>
      </c>
    </row>
    <row r="78" spans="1:5" x14ac:dyDescent="0.25">
      <c r="A78" s="3">
        <v>37301</v>
      </c>
      <c r="B78" s="2">
        <f>Table6[[#This Row],[t0]]+1</f>
        <v>37302</v>
      </c>
      <c r="C78" s="2">
        <f>Table6[[#This Row],[t0]]+2</f>
        <v>37303</v>
      </c>
      <c r="D78" s="2">
        <f>Table6[[#This Row],[t0]]+3</f>
        <v>37304</v>
      </c>
      <c r="E78" s="2">
        <f>Table6[[#This Row],[t0]]+4</f>
        <v>37305</v>
      </c>
    </row>
    <row r="79" spans="1:5" x14ac:dyDescent="0.25">
      <c r="A79" s="4">
        <v>37302</v>
      </c>
      <c r="B79" s="2">
        <f>Table6[[#This Row],[t0]]+1</f>
        <v>37303</v>
      </c>
      <c r="C79" s="2">
        <f>Table6[[#This Row],[t0]]+2</f>
        <v>37304</v>
      </c>
      <c r="D79" s="2">
        <f>Table6[[#This Row],[t0]]+3</f>
        <v>37305</v>
      </c>
      <c r="E79" s="2">
        <f>Table6[[#This Row],[t0]]+4</f>
        <v>37306</v>
      </c>
    </row>
    <row r="80" spans="1:5" x14ac:dyDescent="0.25">
      <c r="A80" s="3">
        <v>37307</v>
      </c>
      <c r="B80" s="2">
        <f>Table6[[#This Row],[t0]]+1</f>
        <v>37308</v>
      </c>
      <c r="C80" s="2">
        <f>Table6[[#This Row],[t0]]+2</f>
        <v>37309</v>
      </c>
      <c r="D80" s="2">
        <f>Table6[[#This Row],[t0]]+3</f>
        <v>37310</v>
      </c>
      <c r="E80" s="2">
        <f>Table6[[#This Row],[t0]]+4</f>
        <v>37311</v>
      </c>
    </row>
    <row r="81" spans="1:5" x14ac:dyDescent="0.25">
      <c r="A81" s="4">
        <v>37315</v>
      </c>
      <c r="B81" s="2">
        <f>Table6[[#This Row],[t0]]+1</f>
        <v>37316</v>
      </c>
      <c r="C81" s="2">
        <f>Table6[[#This Row],[t0]]+2</f>
        <v>37317</v>
      </c>
      <c r="D81" s="2">
        <f>Table6[[#This Row],[t0]]+3</f>
        <v>37318</v>
      </c>
      <c r="E81" s="2">
        <f>Table6[[#This Row],[t0]]+4</f>
        <v>37319</v>
      </c>
    </row>
    <row r="82" spans="1:5" x14ac:dyDescent="0.25">
      <c r="A82" s="3">
        <v>37321</v>
      </c>
      <c r="B82" s="2">
        <f>Table6[[#This Row],[t0]]+1</f>
        <v>37322</v>
      </c>
      <c r="C82" s="2">
        <f>Table6[[#This Row],[t0]]+2</f>
        <v>37323</v>
      </c>
      <c r="D82" s="2">
        <f>Table6[[#This Row],[t0]]+3</f>
        <v>37324</v>
      </c>
      <c r="E82" s="2">
        <f>Table6[[#This Row],[t0]]+4</f>
        <v>37325</v>
      </c>
    </row>
    <row r="83" spans="1:5" x14ac:dyDescent="0.25">
      <c r="A83" s="4">
        <v>37321</v>
      </c>
      <c r="B83" s="2">
        <f>Table6[[#This Row],[t0]]+1</f>
        <v>37322</v>
      </c>
      <c r="C83" s="2">
        <f>Table6[[#This Row],[t0]]+2</f>
        <v>37323</v>
      </c>
      <c r="D83" s="2">
        <f>Table6[[#This Row],[t0]]+3</f>
        <v>37324</v>
      </c>
      <c r="E83" s="2">
        <f>Table6[[#This Row],[t0]]+4</f>
        <v>37325</v>
      </c>
    </row>
    <row r="84" spans="1:5" x14ac:dyDescent="0.25">
      <c r="A84" s="3">
        <v>37322</v>
      </c>
      <c r="B84" s="2">
        <f>Table6[[#This Row],[t0]]+1</f>
        <v>37323</v>
      </c>
      <c r="C84" s="2">
        <f>Table6[[#This Row],[t0]]+2</f>
        <v>37324</v>
      </c>
      <c r="D84" s="2">
        <f>Table6[[#This Row],[t0]]+3</f>
        <v>37325</v>
      </c>
      <c r="E84" s="2">
        <f>Table6[[#This Row],[t0]]+4</f>
        <v>37326</v>
      </c>
    </row>
    <row r="85" spans="1:5" x14ac:dyDescent="0.25">
      <c r="A85" s="4">
        <v>37327</v>
      </c>
      <c r="B85" s="2">
        <f>Table6[[#This Row],[t0]]+1</f>
        <v>37328</v>
      </c>
      <c r="C85" s="2">
        <f>Table6[[#This Row],[t0]]+2</f>
        <v>37329</v>
      </c>
      <c r="D85" s="2">
        <f>Table6[[#This Row],[t0]]+3</f>
        <v>37330</v>
      </c>
      <c r="E85" s="2">
        <f>Table6[[#This Row],[t0]]+4</f>
        <v>37331</v>
      </c>
    </row>
    <row r="86" spans="1:5" x14ac:dyDescent="0.25">
      <c r="A86" s="3">
        <v>37343</v>
      </c>
      <c r="B86" s="2">
        <f>Table6[[#This Row],[t0]]+1</f>
        <v>37344</v>
      </c>
      <c r="C86" s="2">
        <f>Table6[[#This Row],[t0]]+2</f>
        <v>37345</v>
      </c>
      <c r="D86" s="2">
        <f>Table6[[#This Row],[t0]]+3</f>
        <v>37346</v>
      </c>
      <c r="E86" s="2">
        <f>Table6[[#This Row],[t0]]+4</f>
        <v>37347</v>
      </c>
    </row>
    <row r="87" spans="1:5" x14ac:dyDescent="0.25">
      <c r="A87" s="4">
        <v>37356</v>
      </c>
      <c r="B87" s="2">
        <f>Table6[[#This Row],[t0]]+1</f>
        <v>37357</v>
      </c>
      <c r="C87" s="2">
        <f>Table6[[#This Row],[t0]]+2</f>
        <v>37358</v>
      </c>
      <c r="D87" s="2">
        <f>Table6[[#This Row],[t0]]+3</f>
        <v>37359</v>
      </c>
      <c r="E87" s="2">
        <f>Table6[[#This Row],[t0]]+4</f>
        <v>37360</v>
      </c>
    </row>
    <row r="88" spans="1:5" x14ac:dyDescent="0.25">
      <c r="A88" s="3">
        <v>37358</v>
      </c>
      <c r="B88" s="2">
        <f>Table6[[#This Row],[t0]]+1</f>
        <v>37359</v>
      </c>
      <c r="C88" s="2">
        <f>Table6[[#This Row],[t0]]+2</f>
        <v>37360</v>
      </c>
      <c r="D88" s="2">
        <f>Table6[[#This Row],[t0]]+3</f>
        <v>37361</v>
      </c>
      <c r="E88" s="2">
        <f>Table6[[#This Row],[t0]]+4</f>
        <v>37362</v>
      </c>
    </row>
    <row r="89" spans="1:5" x14ac:dyDescent="0.25">
      <c r="A89" s="4">
        <v>37377</v>
      </c>
      <c r="B89" s="2">
        <f>Table6[[#This Row],[t0]]+1</f>
        <v>37378</v>
      </c>
      <c r="C89" s="2">
        <f>Table6[[#This Row],[t0]]+2</f>
        <v>37379</v>
      </c>
      <c r="D89" s="2">
        <f>Table6[[#This Row],[t0]]+3</f>
        <v>37380</v>
      </c>
      <c r="E89" s="2">
        <f>Table6[[#This Row],[t0]]+4</f>
        <v>37381</v>
      </c>
    </row>
    <row r="90" spans="1:5" x14ac:dyDescent="0.25">
      <c r="A90" s="3">
        <v>37377</v>
      </c>
      <c r="B90" s="2">
        <f>Table6[[#This Row],[t0]]+1</f>
        <v>37378</v>
      </c>
      <c r="C90" s="2">
        <f>Table6[[#This Row],[t0]]+2</f>
        <v>37379</v>
      </c>
      <c r="D90" s="2">
        <f>Table6[[#This Row],[t0]]+3</f>
        <v>37380</v>
      </c>
      <c r="E90" s="2">
        <f>Table6[[#This Row],[t0]]+4</f>
        <v>37381</v>
      </c>
    </row>
    <row r="91" spans="1:5" x14ac:dyDescent="0.25">
      <c r="A91" s="4">
        <v>37407</v>
      </c>
      <c r="B91" s="2">
        <f>Table6[[#This Row],[t0]]+1</f>
        <v>37408</v>
      </c>
      <c r="C91" s="2">
        <f>Table6[[#This Row],[t0]]+2</f>
        <v>37409</v>
      </c>
      <c r="D91" s="2">
        <f>Table6[[#This Row],[t0]]+3</f>
        <v>37410</v>
      </c>
      <c r="E91" s="2">
        <f>Table6[[#This Row],[t0]]+4</f>
        <v>37411</v>
      </c>
    </row>
    <row r="92" spans="1:5" x14ac:dyDescent="0.25">
      <c r="A92" s="3">
        <v>37407</v>
      </c>
      <c r="B92" s="2">
        <f>Table6[[#This Row],[t0]]+1</f>
        <v>37408</v>
      </c>
      <c r="C92" s="2">
        <f>Table6[[#This Row],[t0]]+2</f>
        <v>37409</v>
      </c>
      <c r="D92" s="2">
        <f>Table6[[#This Row],[t0]]+3</f>
        <v>37410</v>
      </c>
      <c r="E92" s="2">
        <f>Table6[[#This Row],[t0]]+4</f>
        <v>37411</v>
      </c>
    </row>
    <row r="93" spans="1:5" x14ac:dyDescent="0.25">
      <c r="A93" s="4">
        <v>37408</v>
      </c>
      <c r="B93" s="2">
        <f>Table6[[#This Row],[t0]]+1</f>
        <v>37409</v>
      </c>
      <c r="C93" s="2">
        <f>Table6[[#This Row],[t0]]+2</f>
        <v>37410</v>
      </c>
      <c r="D93" s="2">
        <f>Table6[[#This Row],[t0]]+3</f>
        <v>37411</v>
      </c>
      <c r="E93" s="2">
        <f>Table6[[#This Row],[t0]]+4</f>
        <v>37412</v>
      </c>
    </row>
    <row r="94" spans="1:5" x14ac:dyDescent="0.25">
      <c r="A94" s="3">
        <v>37416</v>
      </c>
      <c r="B94" s="2">
        <f>Table6[[#This Row],[t0]]+1</f>
        <v>37417</v>
      </c>
      <c r="C94" s="2">
        <f>Table6[[#This Row],[t0]]+2</f>
        <v>37418</v>
      </c>
      <c r="D94" s="2">
        <f>Table6[[#This Row],[t0]]+3</f>
        <v>37419</v>
      </c>
      <c r="E94" s="2">
        <f>Table6[[#This Row],[t0]]+4</f>
        <v>37420</v>
      </c>
    </row>
    <row r="95" spans="1:5" x14ac:dyDescent="0.25">
      <c r="A95" s="4">
        <v>37424</v>
      </c>
      <c r="B95" s="2">
        <f>Table6[[#This Row],[t0]]+1</f>
        <v>37425</v>
      </c>
      <c r="C95" s="2">
        <f>Table6[[#This Row],[t0]]+2</f>
        <v>37426</v>
      </c>
      <c r="D95" s="2">
        <f>Table6[[#This Row],[t0]]+3</f>
        <v>37427</v>
      </c>
      <c r="E95" s="2">
        <f>Table6[[#This Row],[t0]]+4</f>
        <v>37428</v>
      </c>
    </row>
    <row r="96" spans="1:5" x14ac:dyDescent="0.25">
      <c r="A96" s="3">
        <v>37431</v>
      </c>
      <c r="B96" s="2">
        <f>Table6[[#This Row],[t0]]+1</f>
        <v>37432</v>
      </c>
      <c r="C96" s="2">
        <f>Table6[[#This Row],[t0]]+2</f>
        <v>37433</v>
      </c>
      <c r="D96" s="2">
        <f>Table6[[#This Row],[t0]]+3</f>
        <v>37434</v>
      </c>
      <c r="E96" s="2">
        <f>Table6[[#This Row],[t0]]+4</f>
        <v>37435</v>
      </c>
    </row>
    <row r="97" spans="1:5" x14ac:dyDescent="0.25">
      <c r="A97" s="4">
        <v>37437</v>
      </c>
      <c r="B97" s="2">
        <f>Table6[[#This Row],[t0]]+1</f>
        <v>37438</v>
      </c>
      <c r="C97" s="2">
        <f>Table6[[#This Row],[t0]]+2</f>
        <v>37439</v>
      </c>
      <c r="D97" s="2">
        <f>Table6[[#This Row],[t0]]+3</f>
        <v>37440</v>
      </c>
      <c r="E97" s="2">
        <f>Table6[[#This Row],[t0]]+4</f>
        <v>37441</v>
      </c>
    </row>
    <row r="98" spans="1:5" x14ac:dyDescent="0.25">
      <c r="A98" s="3">
        <v>37437</v>
      </c>
      <c r="B98" s="2">
        <f>Table6[[#This Row],[t0]]+1</f>
        <v>37438</v>
      </c>
      <c r="C98" s="2">
        <f>Table6[[#This Row],[t0]]+2</f>
        <v>37439</v>
      </c>
      <c r="D98" s="2">
        <f>Table6[[#This Row],[t0]]+3</f>
        <v>37440</v>
      </c>
      <c r="E98" s="2">
        <f>Table6[[#This Row],[t0]]+4</f>
        <v>37441</v>
      </c>
    </row>
    <row r="99" spans="1:5" x14ac:dyDescent="0.25">
      <c r="A99" s="4">
        <v>37437</v>
      </c>
      <c r="B99" s="2">
        <f>Table6[[#This Row],[t0]]+1</f>
        <v>37438</v>
      </c>
      <c r="C99" s="2">
        <f>Table6[[#This Row],[t0]]+2</f>
        <v>37439</v>
      </c>
      <c r="D99" s="2">
        <f>Table6[[#This Row],[t0]]+3</f>
        <v>37440</v>
      </c>
      <c r="E99" s="2">
        <f>Table6[[#This Row],[t0]]+4</f>
        <v>37441</v>
      </c>
    </row>
    <row r="100" spans="1:5" x14ac:dyDescent="0.25">
      <c r="A100" s="3">
        <v>37437</v>
      </c>
      <c r="B100" s="2">
        <f>Table6[[#This Row],[t0]]+1</f>
        <v>37438</v>
      </c>
      <c r="C100" s="2">
        <f>Table6[[#This Row],[t0]]+2</f>
        <v>37439</v>
      </c>
      <c r="D100" s="2">
        <f>Table6[[#This Row],[t0]]+3</f>
        <v>37440</v>
      </c>
      <c r="E100" s="2">
        <f>Table6[[#This Row],[t0]]+4</f>
        <v>37441</v>
      </c>
    </row>
    <row r="101" spans="1:5" x14ac:dyDescent="0.25">
      <c r="A101" s="4">
        <v>37437</v>
      </c>
      <c r="B101" s="2">
        <f>Table6[[#This Row],[t0]]+1</f>
        <v>37438</v>
      </c>
      <c r="C101" s="2">
        <f>Table6[[#This Row],[t0]]+2</f>
        <v>37439</v>
      </c>
      <c r="D101" s="2">
        <f>Table6[[#This Row],[t0]]+3</f>
        <v>37440</v>
      </c>
      <c r="E101" s="2">
        <f>Table6[[#This Row],[t0]]+4</f>
        <v>37441</v>
      </c>
    </row>
    <row r="102" spans="1:5" x14ac:dyDescent="0.25">
      <c r="A102" s="3">
        <v>37438</v>
      </c>
      <c r="B102" s="2">
        <f>Table6[[#This Row],[t0]]+1</f>
        <v>37439</v>
      </c>
      <c r="C102" s="2">
        <f>Table6[[#This Row],[t0]]+2</f>
        <v>37440</v>
      </c>
      <c r="D102" s="2">
        <f>Table6[[#This Row],[t0]]+3</f>
        <v>37441</v>
      </c>
      <c r="E102" s="2">
        <f>Table6[[#This Row],[t0]]+4</f>
        <v>37442</v>
      </c>
    </row>
    <row r="103" spans="1:5" x14ac:dyDescent="0.25">
      <c r="A103" s="4">
        <v>37438</v>
      </c>
      <c r="B103" s="2">
        <f>Table6[[#This Row],[t0]]+1</f>
        <v>37439</v>
      </c>
      <c r="C103" s="2">
        <f>Table6[[#This Row],[t0]]+2</f>
        <v>37440</v>
      </c>
      <c r="D103" s="2">
        <f>Table6[[#This Row],[t0]]+3</f>
        <v>37441</v>
      </c>
      <c r="E103" s="2">
        <f>Table6[[#This Row],[t0]]+4</f>
        <v>37442</v>
      </c>
    </row>
    <row r="104" spans="1:5" x14ac:dyDescent="0.25">
      <c r="A104" s="3">
        <v>37441</v>
      </c>
      <c r="B104" s="2">
        <f>Table6[[#This Row],[t0]]+1</f>
        <v>37442</v>
      </c>
      <c r="C104" s="2">
        <f>Table6[[#This Row],[t0]]+2</f>
        <v>37443</v>
      </c>
      <c r="D104" s="2">
        <f>Table6[[#This Row],[t0]]+3</f>
        <v>37444</v>
      </c>
      <c r="E104" s="2">
        <f>Table6[[#This Row],[t0]]+4</f>
        <v>37445</v>
      </c>
    </row>
    <row r="105" spans="1:5" x14ac:dyDescent="0.25">
      <c r="A105" s="4">
        <v>37443</v>
      </c>
      <c r="B105" s="2">
        <f>Table6[[#This Row],[t0]]+1</f>
        <v>37444</v>
      </c>
      <c r="C105" s="2">
        <f>Table6[[#This Row],[t0]]+2</f>
        <v>37445</v>
      </c>
      <c r="D105" s="2">
        <f>Table6[[#This Row],[t0]]+3</f>
        <v>37446</v>
      </c>
      <c r="E105" s="2">
        <f>Table6[[#This Row],[t0]]+4</f>
        <v>37447</v>
      </c>
    </row>
    <row r="106" spans="1:5" x14ac:dyDescent="0.25">
      <c r="A106" s="3">
        <v>37446</v>
      </c>
      <c r="B106" s="2">
        <f>Table6[[#This Row],[t0]]+1</f>
        <v>37447</v>
      </c>
      <c r="C106" s="2">
        <f>Table6[[#This Row],[t0]]+2</f>
        <v>37448</v>
      </c>
      <c r="D106" s="2">
        <f>Table6[[#This Row],[t0]]+3</f>
        <v>37449</v>
      </c>
      <c r="E106" s="2">
        <f>Table6[[#This Row],[t0]]+4</f>
        <v>37450</v>
      </c>
    </row>
    <row r="107" spans="1:5" x14ac:dyDescent="0.25">
      <c r="A107" s="4">
        <v>37454</v>
      </c>
      <c r="B107" s="2">
        <f>Table6[[#This Row],[t0]]+1</f>
        <v>37455</v>
      </c>
      <c r="C107" s="2">
        <f>Table6[[#This Row],[t0]]+2</f>
        <v>37456</v>
      </c>
      <c r="D107" s="2">
        <f>Table6[[#This Row],[t0]]+3</f>
        <v>37457</v>
      </c>
      <c r="E107" s="2">
        <f>Table6[[#This Row],[t0]]+4</f>
        <v>37458</v>
      </c>
    </row>
    <row r="108" spans="1:5" x14ac:dyDescent="0.25">
      <c r="A108" s="3">
        <v>37459</v>
      </c>
      <c r="B108" s="2">
        <f>Table6[[#This Row],[t0]]+1</f>
        <v>37460</v>
      </c>
      <c r="C108" s="2">
        <f>Table6[[#This Row],[t0]]+2</f>
        <v>37461</v>
      </c>
      <c r="D108" s="2">
        <f>Table6[[#This Row],[t0]]+3</f>
        <v>37462</v>
      </c>
      <c r="E108" s="2">
        <f>Table6[[#This Row],[t0]]+4</f>
        <v>37463</v>
      </c>
    </row>
    <row r="109" spans="1:5" x14ac:dyDescent="0.25">
      <c r="A109" s="4">
        <v>37468</v>
      </c>
      <c r="B109" s="2">
        <f>Table6[[#This Row],[t0]]+1</f>
        <v>37469</v>
      </c>
      <c r="C109" s="2">
        <f>Table6[[#This Row],[t0]]+2</f>
        <v>37470</v>
      </c>
      <c r="D109" s="2">
        <f>Table6[[#This Row],[t0]]+3</f>
        <v>37471</v>
      </c>
      <c r="E109" s="2">
        <f>Table6[[#This Row],[t0]]+4</f>
        <v>37472</v>
      </c>
    </row>
    <row r="110" spans="1:5" x14ac:dyDescent="0.25">
      <c r="A110" s="3">
        <v>37469</v>
      </c>
      <c r="B110" s="2">
        <f>Table6[[#This Row],[t0]]+1</f>
        <v>37470</v>
      </c>
      <c r="C110" s="2">
        <f>Table6[[#This Row],[t0]]+2</f>
        <v>37471</v>
      </c>
      <c r="D110" s="2">
        <f>Table6[[#This Row],[t0]]+3</f>
        <v>37472</v>
      </c>
      <c r="E110" s="2">
        <f>Table6[[#This Row],[t0]]+4</f>
        <v>37473</v>
      </c>
    </row>
    <row r="111" spans="1:5" x14ac:dyDescent="0.25">
      <c r="A111" s="4">
        <v>37481</v>
      </c>
      <c r="B111" s="2">
        <f>Table6[[#This Row],[t0]]+1</f>
        <v>37482</v>
      </c>
      <c r="C111" s="2">
        <f>Table6[[#This Row],[t0]]+2</f>
        <v>37483</v>
      </c>
      <c r="D111" s="2">
        <f>Table6[[#This Row],[t0]]+3</f>
        <v>37484</v>
      </c>
      <c r="E111" s="2">
        <f>Table6[[#This Row],[t0]]+4</f>
        <v>37485</v>
      </c>
    </row>
    <row r="112" spans="1:5" x14ac:dyDescent="0.25">
      <c r="A112" s="3">
        <v>37495</v>
      </c>
      <c r="B112" s="2">
        <f>Table6[[#This Row],[t0]]+1</f>
        <v>37496</v>
      </c>
      <c r="C112" s="2">
        <f>Table6[[#This Row],[t0]]+2</f>
        <v>37497</v>
      </c>
      <c r="D112" s="2">
        <f>Table6[[#This Row],[t0]]+3</f>
        <v>37498</v>
      </c>
      <c r="E112" s="2">
        <f>Table6[[#This Row],[t0]]+4</f>
        <v>37499</v>
      </c>
    </row>
    <row r="113" spans="1:5" x14ac:dyDescent="0.25">
      <c r="A113" s="4">
        <v>37499</v>
      </c>
      <c r="B113" s="2">
        <f>Table6[[#This Row],[t0]]+1</f>
        <v>37500</v>
      </c>
      <c r="C113" s="2">
        <f>Table6[[#This Row],[t0]]+2</f>
        <v>37501</v>
      </c>
      <c r="D113" s="2">
        <f>Table6[[#This Row],[t0]]+3</f>
        <v>37502</v>
      </c>
      <c r="E113" s="2">
        <f>Table6[[#This Row],[t0]]+4</f>
        <v>37503</v>
      </c>
    </row>
    <row r="114" spans="1:5" x14ac:dyDescent="0.25">
      <c r="A114" s="3">
        <v>37500</v>
      </c>
      <c r="B114" s="2">
        <f>Table6[[#This Row],[t0]]+1</f>
        <v>37501</v>
      </c>
      <c r="C114" s="2">
        <f>Table6[[#This Row],[t0]]+2</f>
        <v>37502</v>
      </c>
      <c r="D114" s="2">
        <f>Table6[[#This Row],[t0]]+3</f>
        <v>37503</v>
      </c>
      <c r="E114" s="2">
        <f>Table6[[#This Row],[t0]]+4</f>
        <v>37504</v>
      </c>
    </row>
    <row r="115" spans="1:5" x14ac:dyDescent="0.25">
      <c r="A115" s="4">
        <v>37500</v>
      </c>
      <c r="B115" s="2">
        <f>Table6[[#This Row],[t0]]+1</f>
        <v>37501</v>
      </c>
      <c r="C115" s="2">
        <f>Table6[[#This Row],[t0]]+2</f>
        <v>37502</v>
      </c>
      <c r="D115" s="2">
        <f>Table6[[#This Row],[t0]]+3</f>
        <v>37503</v>
      </c>
      <c r="E115" s="2">
        <f>Table6[[#This Row],[t0]]+4</f>
        <v>37504</v>
      </c>
    </row>
    <row r="116" spans="1:5" x14ac:dyDescent="0.25">
      <c r="A116" s="3">
        <v>37526</v>
      </c>
      <c r="B116" s="2">
        <f>Table6[[#This Row],[t0]]+1</f>
        <v>37527</v>
      </c>
      <c r="C116" s="2">
        <f>Table6[[#This Row],[t0]]+2</f>
        <v>37528</v>
      </c>
      <c r="D116" s="2">
        <f>Table6[[#This Row],[t0]]+3</f>
        <v>37529</v>
      </c>
      <c r="E116" s="2">
        <f>Table6[[#This Row],[t0]]+4</f>
        <v>37530</v>
      </c>
    </row>
    <row r="117" spans="1:5" x14ac:dyDescent="0.25">
      <c r="A117" s="4">
        <v>37529</v>
      </c>
      <c r="B117" s="2">
        <f>Table6[[#This Row],[t0]]+1</f>
        <v>37530</v>
      </c>
      <c r="C117" s="2">
        <f>Table6[[#This Row],[t0]]+2</f>
        <v>37531</v>
      </c>
      <c r="D117" s="2">
        <f>Table6[[#This Row],[t0]]+3</f>
        <v>37532</v>
      </c>
      <c r="E117" s="2">
        <f>Table6[[#This Row],[t0]]+4</f>
        <v>37533</v>
      </c>
    </row>
    <row r="118" spans="1:5" x14ac:dyDescent="0.25">
      <c r="A118" s="3">
        <v>37530</v>
      </c>
      <c r="B118" s="2">
        <f>Table6[[#This Row],[t0]]+1</f>
        <v>37531</v>
      </c>
      <c r="C118" s="2">
        <f>Table6[[#This Row],[t0]]+2</f>
        <v>37532</v>
      </c>
      <c r="D118" s="2">
        <f>Table6[[#This Row],[t0]]+3</f>
        <v>37533</v>
      </c>
      <c r="E118" s="2">
        <f>Table6[[#This Row],[t0]]+4</f>
        <v>37534</v>
      </c>
    </row>
    <row r="119" spans="1:5" x14ac:dyDescent="0.25">
      <c r="A119" s="4">
        <v>37530</v>
      </c>
      <c r="B119" s="2">
        <f>Table6[[#This Row],[t0]]+1</f>
        <v>37531</v>
      </c>
      <c r="C119" s="2">
        <f>Table6[[#This Row],[t0]]+2</f>
        <v>37532</v>
      </c>
      <c r="D119" s="2">
        <f>Table6[[#This Row],[t0]]+3</f>
        <v>37533</v>
      </c>
      <c r="E119" s="2">
        <f>Table6[[#This Row],[t0]]+4</f>
        <v>37534</v>
      </c>
    </row>
    <row r="120" spans="1:5" x14ac:dyDescent="0.25">
      <c r="A120" s="3">
        <v>37545</v>
      </c>
      <c r="B120" s="2">
        <f>Table6[[#This Row],[t0]]+1</f>
        <v>37546</v>
      </c>
      <c r="C120" s="2">
        <f>Table6[[#This Row],[t0]]+2</f>
        <v>37547</v>
      </c>
      <c r="D120" s="2">
        <f>Table6[[#This Row],[t0]]+3</f>
        <v>37548</v>
      </c>
      <c r="E120" s="2">
        <f>Table6[[#This Row],[t0]]+4</f>
        <v>37549</v>
      </c>
    </row>
    <row r="121" spans="1:5" x14ac:dyDescent="0.25">
      <c r="A121" s="4">
        <v>37545</v>
      </c>
      <c r="B121" s="2">
        <f>Table6[[#This Row],[t0]]+1</f>
        <v>37546</v>
      </c>
      <c r="C121" s="2">
        <f>Table6[[#This Row],[t0]]+2</f>
        <v>37547</v>
      </c>
      <c r="D121" s="2">
        <f>Table6[[#This Row],[t0]]+3</f>
        <v>37548</v>
      </c>
      <c r="E121" s="2">
        <f>Table6[[#This Row],[t0]]+4</f>
        <v>37549</v>
      </c>
    </row>
    <row r="122" spans="1:5" x14ac:dyDescent="0.25">
      <c r="A122" s="3">
        <v>37553</v>
      </c>
      <c r="B122" s="2">
        <f>Table6[[#This Row],[t0]]+1</f>
        <v>37554</v>
      </c>
      <c r="C122" s="2">
        <f>Table6[[#This Row],[t0]]+2</f>
        <v>37555</v>
      </c>
      <c r="D122" s="2">
        <f>Table6[[#This Row],[t0]]+3</f>
        <v>37556</v>
      </c>
      <c r="E122" s="2">
        <f>Table6[[#This Row],[t0]]+4</f>
        <v>37557</v>
      </c>
    </row>
    <row r="123" spans="1:5" x14ac:dyDescent="0.25">
      <c r="A123" s="4">
        <v>37560</v>
      </c>
      <c r="B123" s="2">
        <f>Table6[[#This Row],[t0]]+1</f>
        <v>37561</v>
      </c>
      <c r="C123" s="2">
        <f>Table6[[#This Row],[t0]]+2</f>
        <v>37562</v>
      </c>
      <c r="D123" s="2">
        <f>Table6[[#This Row],[t0]]+3</f>
        <v>37563</v>
      </c>
      <c r="E123" s="2">
        <f>Table6[[#This Row],[t0]]+4</f>
        <v>37564</v>
      </c>
    </row>
    <row r="124" spans="1:5" x14ac:dyDescent="0.25">
      <c r="A124" s="3">
        <v>37576</v>
      </c>
      <c r="B124" s="2">
        <f>Table6[[#This Row],[t0]]+1</f>
        <v>37577</v>
      </c>
      <c r="C124" s="2">
        <f>Table6[[#This Row],[t0]]+2</f>
        <v>37578</v>
      </c>
      <c r="D124" s="2">
        <f>Table6[[#This Row],[t0]]+3</f>
        <v>37579</v>
      </c>
      <c r="E124" s="2">
        <f>Table6[[#This Row],[t0]]+4</f>
        <v>37580</v>
      </c>
    </row>
    <row r="125" spans="1:5" x14ac:dyDescent="0.25">
      <c r="A125" s="4">
        <v>37581</v>
      </c>
      <c r="B125" s="2">
        <f>Table6[[#This Row],[t0]]+1</f>
        <v>37582</v>
      </c>
      <c r="C125" s="2">
        <f>Table6[[#This Row],[t0]]+2</f>
        <v>37583</v>
      </c>
      <c r="D125" s="2">
        <f>Table6[[#This Row],[t0]]+3</f>
        <v>37584</v>
      </c>
      <c r="E125" s="2">
        <f>Table6[[#This Row],[t0]]+4</f>
        <v>37585</v>
      </c>
    </row>
    <row r="126" spans="1:5" x14ac:dyDescent="0.25">
      <c r="A126" s="3">
        <v>37590</v>
      </c>
      <c r="B126" s="2">
        <f>Table6[[#This Row],[t0]]+1</f>
        <v>37591</v>
      </c>
      <c r="C126" s="2">
        <f>Table6[[#This Row],[t0]]+2</f>
        <v>37592</v>
      </c>
      <c r="D126" s="2">
        <f>Table6[[#This Row],[t0]]+3</f>
        <v>37593</v>
      </c>
      <c r="E126" s="2">
        <f>Table6[[#This Row],[t0]]+4</f>
        <v>37594</v>
      </c>
    </row>
    <row r="127" spans="1:5" x14ac:dyDescent="0.25">
      <c r="A127" s="4">
        <v>37590</v>
      </c>
      <c r="B127" s="2">
        <f>Table6[[#This Row],[t0]]+1</f>
        <v>37591</v>
      </c>
      <c r="C127" s="2">
        <f>Table6[[#This Row],[t0]]+2</f>
        <v>37592</v>
      </c>
      <c r="D127" s="2">
        <f>Table6[[#This Row],[t0]]+3</f>
        <v>37593</v>
      </c>
      <c r="E127" s="2">
        <f>Table6[[#This Row],[t0]]+4</f>
        <v>37594</v>
      </c>
    </row>
    <row r="128" spans="1:5" x14ac:dyDescent="0.25">
      <c r="A128" s="3">
        <v>37592</v>
      </c>
      <c r="B128" s="2">
        <f>Table6[[#This Row],[t0]]+1</f>
        <v>37593</v>
      </c>
      <c r="C128" s="2">
        <f>Table6[[#This Row],[t0]]+2</f>
        <v>37594</v>
      </c>
      <c r="D128" s="2">
        <f>Table6[[#This Row],[t0]]+3</f>
        <v>37595</v>
      </c>
      <c r="E128" s="2">
        <f>Table6[[#This Row],[t0]]+4</f>
        <v>37596</v>
      </c>
    </row>
    <row r="129" spans="1:5" x14ac:dyDescent="0.25">
      <c r="A129" s="4">
        <v>37592</v>
      </c>
      <c r="B129" s="2">
        <f>Table6[[#This Row],[t0]]+1</f>
        <v>37593</v>
      </c>
      <c r="C129" s="2">
        <f>Table6[[#This Row],[t0]]+2</f>
        <v>37594</v>
      </c>
      <c r="D129" s="2">
        <f>Table6[[#This Row],[t0]]+3</f>
        <v>37595</v>
      </c>
      <c r="E129" s="2">
        <f>Table6[[#This Row],[t0]]+4</f>
        <v>37596</v>
      </c>
    </row>
    <row r="130" spans="1:5" x14ac:dyDescent="0.25">
      <c r="A130" s="3">
        <v>37610</v>
      </c>
      <c r="B130" s="2">
        <f>Table6[[#This Row],[t0]]+1</f>
        <v>37611</v>
      </c>
      <c r="C130" s="2">
        <f>Table6[[#This Row],[t0]]+2</f>
        <v>37612</v>
      </c>
      <c r="D130" s="2">
        <f>Table6[[#This Row],[t0]]+3</f>
        <v>37613</v>
      </c>
      <c r="E130" s="2">
        <f>Table6[[#This Row],[t0]]+4</f>
        <v>37614</v>
      </c>
    </row>
    <row r="131" spans="1:5" x14ac:dyDescent="0.25">
      <c r="A131" s="4">
        <v>37612</v>
      </c>
      <c r="B131" s="2">
        <f>Table6[[#This Row],[t0]]+1</f>
        <v>37613</v>
      </c>
      <c r="C131" s="2">
        <f>Table6[[#This Row],[t0]]+2</f>
        <v>37614</v>
      </c>
      <c r="D131" s="2">
        <f>Table6[[#This Row],[t0]]+3</f>
        <v>37615</v>
      </c>
      <c r="E131" s="2">
        <f>Table6[[#This Row],[t0]]+4</f>
        <v>37616</v>
      </c>
    </row>
    <row r="132" spans="1:5" x14ac:dyDescent="0.25">
      <c r="A132" s="3">
        <v>37614</v>
      </c>
      <c r="B132" s="2">
        <f>Table6[[#This Row],[t0]]+1</f>
        <v>37615</v>
      </c>
      <c r="C132" s="2">
        <f>Table6[[#This Row],[t0]]+2</f>
        <v>37616</v>
      </c>
      <c r="D132" s="2">
        <f>Table6[[#This Row],[t0]]+3</f>
        <v>37617</v>
      </c>
      <c r="E132" s="2">
        <f>Table6[[#This Row],[t0]]+4</f>
        <v>37618</v>
      </c>
    </row>
    <row r="133" spans="1:5" x14ac:dyDescent="0.25">
      <c r="A133" s="4">
        <v>37621</v>
      </c>
      <c r="B133" s="2">
        <f>Table6[[#This Row],[t0]]+1</f>
        <v>37622</v>
      </c>
      <c r="C133" s="2">
        <f>Table6[[#This Row],[t0]]+2</f>
        <v>37623</v>
      </c>
      <c r="D133" s="2">
        <f>Table6[[#This Row],[t0]]+3</f>
        <v>37624</v>
      </c>
      <c r="E133" s="2">
        <f>Table6[[#This Row],[t0]]+4</f>
        <v>37625</v>
      </c>
    </row>
    <row r="134" spans="1:5" x14ac:dyDescent="0.25">
      <c r="A134" s="3">
        <v>37622</v>
      </c>
      <c r="B134" s="2">
        <f>Table6[[#This Row],[t0]]+1</f>
        <v>37623</v>
      </c>
      <c r="C134" s="2">
        <f>Table6[[#This Row],[t0]]+2</f>
        <v>37624</v>
      </c>
      <c r="D134" s="2">
        <f>Table6[[#This Row],[t0]]+3</f>
        <v>37625</v>
      </c>
      <c r="E134" s="2">
        <f>Table6[[#This Row],[t0]]+4</f>
        <v>37626</v>
      </c>
    </row>
    <row r="135" spans="1:5" x14ac:dyDescent="0.25">
      <c r="A135" s="4">
        <v>37622</v>
      </c>
      <c r="B135" s="2">
        <f>Table6[[#This Row],[t0]]+1</f>
        <v>37623</v>
      </c>
      <c r="C135" s="2">
        <f>Table6[[#This Row],[t0]]+2</f>
        <v>37624</v>
      </c>
      <c r="D135" s="2">
        <f>Table6[[#This Row],[t0]]+3</f>
        <v>37625</v>
      </c>
      <c r="E135" s="2">
        <f>Table6[[#This Row],[t0]]+4</f>
        <v>37626</v>
      </c>
    </row>
    <row r="136" spans="1:5" x14ac:dyDescent="0.25">
      <c r="A136" s="3">
        <v>37622</v>
      </c>
      <c r="B136" s="2">
        <f>Table6[[#This Row],[t0]]+1</f>
        <v>37623</v>
      </c>
      <c r="C136" s="2">
        <f>Table6[[#This Row],[t0]]+2</f>
        <v>37624</v>
      </c>
      <c r="D136" s="2">
        <f>Table6[[#This Row],[t0]]+3</f>
        <v>37625</v>
      </c>
      <c r="E136" s="2">
        <f>Table6[[#This Row],[t0]]+4</f>
        <v>37626</v>
      </c>
    </row>
    <row r="137" spans="1:5" x14ac:dyDescent="0.25">
      <c r="A137" s="4">
        <v>37622</v>
      </c>
      <c r="B137" s="2">
        <f>Table6[[#This Row],[t0]]+1</f>
        <v>37623</v>
      </c>
      <c r="C137" s="2">
        <f>Table6[[#This Row],[t0]]+2</f>
        <v>37624</v>
      </c>
      <c r="D137" s="2">
        <f>Table6[[#This Row],[t0]]+3</f>
        <v>37625</v>
      </c>
      <c r="E137" s="2">
        <f>Table6[[#This Row],[t0]]+4</f>
        <v>37626</v>
      </c>
    </row>
    <row r="138" spans="1:5" x14ac:dyDescent="0.25">
      <c r="A138" s="3">
        <v>37652</v>
      </c>
      <c r="B138" s="2">
        <f>Table6[[#This Row],[t0]]+1</f>
        <v>37653</v>
      </c>
      <c r="C138" s="2">
        <f>Table6[[#This Row],[t0]]+2</f>
        <v>37654</v>
      </c>
      <c r="D138" s="2">
        <f>Table6[[#This Row],[t0]]+3</f>
        <v>37655</v>
      </c>
      <c r="E138" s="2">
        <f>Table6[[#This Row],[t0]]+4</f>
        <v>37656</v>
      </c>
    </row>
    <row r="139" spans="1:5" x14ac:dyDescent="0.25">
      <c r="A139" s="4">
        <v>37675</v>
      </c>
      <c r="B139" s="2">
        <f>Table6[[#This Row],[t0]]+1</f>
        <v>37676</v>
      </c>
      <c r="C139" s="2">
        <f>Table6[[#This Row],[t0]]+2</f>
        <v>37677</v>
      </c>
      <c r="D139" s="2">
        <f>Table6[[#This Row],[t0]]+3</f>
        <v>37678</v>
      </c>
      <c r="E139" s="2">
        <f>Table6[[#This Row],[t0]]+4</f>
        <v>37679</v>
      </c>
    </row>
    <row r="140" spans="1:5" x14ac:dyDescent="0.25">
      <c r="A140" s="3">
        <v>37675</v>
      </c>
      <c r="B140" s="2">
        <f>Table6[[#This Row],[t0]]+1</f>
        <v>37676</v>
      </c>
      <c r="C140" s="2">
        <f>Table6[[#This Row],[t0]]+2</f>
        <v>37677</v>
      </c>
      <c r="D140" s="2">
        <f>Table6[[#This Row],[t0]]+3</f>
        <v>37678</v>
      </c>
      <c r="E140" s="2">
        <f>Table6[[#This Row],[t0]]+4</f>
        <v>37679</v>
      </c>
    </row>
    <row r="141" spans="1:5" x14ac:dyDescent="0.25">
      <c r="A141" s="4">
        <v>37676</v>
      </c>
      <c r="B141" s="2">
        <f>Table6[[#This Row],[t0]]+1</f>
        <v>37677</v>
      </c>
      <c r="C141" s="2">
        <f>Table6[[#This Row],[t0]]+2</f>
        <v>37678</v>
      </c>
      <c r="D141" s="2">
        <f>Table6[[#This Row],[t0]]+3</f>
        <v>37679</v>
      </c>
      <c r="E141" s="2">
        <f>Table6[[#This Row],[t0]]+4</f>
        <v>37680</v>
      </c>
    </row>
    <row r="142" spans="1:5" x14ac:dyDescent="0.25">
      <c r="A142" s="3">
        <v>37676</v>
      </c>
      <c r="B142" s="2">
        <f>Table6[[#This Row],[t0]]+1</f>
        <v>37677</v>
      </c>
      <c r="C142" s="2">
        <f>Table6[[#This Row],[t0]]+2</f>
        <v>37678</v>
      </c>
      <c r="D142" s="2">
        <f>Table6[[#This Row],[t0]]+3</f>
        <v>37679</v>
      </c>
      <c r="E142" s="2">
        <f>Table6[[#This Row],[t0]]+4</f>
        <v>37680</v>
      </c>
    </row>
    <row r="143" spans="1:5" x14ac:dyDescent="0.25">
      <c r="A143" s="4">
        <v>37677</v>
      </c>
      <c r="B143" s="2">
        <f>Table6[[#This Row],[t0]]+1</f>
        <v>37678</v>
      </c>
      <c r="C143" s="2">
        <f>Table6[[#This Row],[t0]]+2</f>
        <v>37679</v>
      </c>
      <c r="D143" s="2">
        <f>Table6[[#This Row],[t0]]+3</f>
        <v>37680</v>
      </c>
      <c r="E143" s="2">
        <f>Table6[[#This Row],[t0]]+4</f>
        <v>37681</v>
      </c>
    </row>
    <row r="144" spans="1:5" x14ac:dyDescent="0.25">
      <c r="A144" s="3">
        <v>37677</v>
      </c>
      <c r="B144" s="2">
        <f>Table6[[#This Row],[t0]]+1</f>
        <v>37678</v>
      </c>
      <c r="C144" s="2">
        <f>Table6[[#This Row],[t0]]+2</f>
        <v>37679</v>
      </c>
      <c r="D144" s="2">
        <f>Table6[[#This Row],[t0]]+3</f>
        <v>37680</v>
      </c>
      <c r="E144" s="2">
        <f>Table6[[#This Row],[t0]]+4</f>
        <v>37681</v>
      </c>
    </row>
    <row r="145" spans="1:5" x14ac:dyDescent="0.25">
      <c r="A145" s="4">
        <v>37678</v>
      </c>
      <c r="B145" s="2">
        <f>Table6[[#This Row],[t0]]+1</f>
        <v>37679</v>
      </c>
      <c r="C145" s="2">
        <f>Table6[[#This Row],[t0]]+2</f>
        <v>37680</v>
      </c>
      <c r="D145" s="2">
        <f>Table6[[#This Row],[t0]]+3</f>
        <v>37681</v>
      </c>
      <c r="E145" s="2">
        <f>Table6[[#This Row],[t0]]+4</f>
        <v>37682</v>
      </c>
    </row>
    <row r="146" spans="1:5" x14ac:dyDescent="0.25">
      <c r="A146" s="3">
        <v>37680</v>
      </c>
      <c r="B146" s="2">
        <f>Table6[[#This Row],[t0]]+1</f>
        <v>37681</v>
      </c>
      <c r="C146" s="2">
        <f>Table6[[#This Row],[t0]]+2</f>
        <v>37682</v>
      </c>
      <c r="D146" s="2">
        <f>Table6[[#This Row],[t0]]+3</f>
        <v>37683</v>
      </c>
      <c r="E146" s="2">
        <f>Table6[[#This Row],[t0]]+4</f>
        <v>37684</v>
      </c>
    </row>
    <row r="147" spans="1:5" x14ac:dyDescent="0.25">
      <c r="A147" s="4">
        <v>37681</v>
      </c>
      <c r="B147" s="2">
        <f>Table6[[#This Row],[t0]]+1</f>
        <v>37682</v>
      </c>
      <c r="C147" s="2">
        <f>Table6[[#This Row],[t0]]+2</f>
        <v>37683</v>
      </c>
      <c r="D147" s="2">
        <f>Table6[[#This Row],[t0]]+3</f>
        <v>37684</v>
      </c>
      <c r="E147" s="2">
        <f>Table6[[#This Row],[t0]]+4</f>
        <v>37685</v>
      </c>
    </row>
    <row r="148" spans="1:5" x14ac:dyDescent="0.25">
      <c r="A148" s="3">
        <v>37689</v>
      </c>
      <c r="B148" s="2">
        <f>Table6[[#This Row],[t0]]+1</f>
        <v>37690</v>
      </c>
      <c r="C148" s="2">
        <f>Table6[[#This Row],[t0]]+2</f>
        <v>37691</v>
      </c>
      <c r="D148" s="2">
        <f>Table6[[#This Row],[t0]]+3</f>
        <v>37692</v>
      </c>
      <c r="E148" s="2">
        <f>Table6[[#This Row],[t0]]+4</f>
        <v>37693</v>
      </c>
    </row>
    <row r="149" spans="1:5" x14ac:dyDescent="0.25">
      <c r="A149" s="4">
        <v>37689</v>
      </c>
      <c r="B149" s="2">
        <f>Table6[[#This Row],[t0]]+1</f>
        <v>37690</v>
      </c>
      <c r="C149" s="2">
        <f>Table6[[#This Row],[t0]]+2</f>
        <v>37691</v>
      </c>
      <c r="D149" s="2">
        <f>Table6[[#This Row],[t0]]+3</f>
        <v>37692</v>
      </c>
      <c r="E149" s="2">
        <f>Table6[[#This Row],[t0]]+4</f>
        <v>37693</v>
      </c>
    </row>
    <row r="150" spans="1:5" x14ac:dyDescent="0.25">
      <c r="A150" s="3">
        <v>37691</v>
      </c>
      <c r="B150" s="2">
        <f>Table6[[#This Row],[t0]]+1</f>
        <v>37692</v>
      </c>
      <c r="C150" s="2">
        <f>Table6[[#This Row],[t0]]+2</f>
        <v>37693</v>
      </c>
      <c r="D150" s="2">
        <f>Table6[[#This Row],[t0]]+3</f>
        <v>37694</v>
      </c>
      <c r="E150" s="2">
        <f>Table6[[#This Row],[t0]]+4</f>
        <v>37695</v>
      </c>
    </row>
    <row r="151" spans="1:5" x14ac:dyDescent="0.25">
      <c r="A151" s="4">
        <v>37692</v>
      </c>
      <c r="B151" s="2">
        <f>Table6[[#This Row],[t0]]+1</f>
        <v>37693</v>
      </c>
      <c r="C151" s="2">
        <f>Table6[[#This Row],[t0]]+2</f>
        <v>37694</v>
      </c>
      <c r="D151" s="2">
        <f>Table6[[#This Row],[t0]]+3</f>
        <v>37695</v>
      </c>
      <c r="E151" s="2">
        <f>Table6[[#This Row],[t0]]+4</f>
        <v>37696</v>
      </c>
    </row>
    <row r="152" spans="1:5" x14ac:dyDescent="0.25">
      <c r="A152" s="3">
        <v>37694</v>
      </c>
      <c r="B152" s="2">
        <f>Table6[[#This Row],[t0]]+1</f>
        <v>37695</v>
      </c>
      <c r="C152" s="2">
        <f>Table6[[#This Row],[t0]]+2</f>
        <v>37696</v>
      </c>
      <c r="D152" s="2">
        <f>Table6[[#This Row],[t0]]+3</f>
        <v>37697</v>
      </c>
      <c r="E152" s="2">
        <f>Table6[[#This Row],[t0]]+4</f>
        <v>37698</v>
      </c>
    </row>
    <row r="153" spans="1:5" x14ac:dyDescent="0.25">
      <c r="A153" s="4">
        <v>37699</v>
      </c>
      <c r="B153" s="2">
        <f>Table6[[#This Row],[t0]]+1</f>
        <v>37700</v>
      </c>
      <c r="C153" s="2">
        <f>Table6[[#This Row],[t0]]+2</f>
        <v>37701</v>
      </c>
      <c r="D153" s="2">
        <f>Table6[[#This Row],[t0]]+3</f>
        <v>37702</v>
      </c>
      <c r="E153" s="2">
        <f>Table6[[#This Row],[t0]]+4</f>
        <v>37703</v>
      </c>
    </row>
    <row r="154" spans="1:5" x14ac:dyDescent="0.25">
      <c r="A154" s="3">
        <v>37701</v>
      </c>
      <c r="B154" s="2">
        <f>Table6[[#This Row],[t0]]+1</f>
        <v>37702</v>
      </c>
      <c r="C154" s="2">
        <f>Table6[[#This Row],[t0]]+2</f>
        <v>37703</v>
      </c>
      <c r="D154" s="2">
        <f>Table6[[#This Row],[t0]]+3</f>
        <v>37704</v>
      </c>
      <c r="E154" s="2">
        <f>Table6[[#This Row],[t0]]+4</f>
        <v>37705</v>
      </c>
    </row>
    <row r="155" spans="1:5" x14ac:dyDescent="0.25">
      <c r="A155" s="4">
        <v>37706</v>
      </c>
      <c r="B155" s="2">
        <f>Table6[[#This Row],[t0]]+1</f>
        <v>37707</v>
      </c>
      <c r="C155" s="2">
        <f>Table6[[#This Row],[t0]]+2</f>
        <v>37708</v>
      </c>
      <c r="D155" s="2">
        <f>Table6[[#This Row],[t0]]+3</f>
        <v>37709</v>
      </c>
      <c r="E155" s="2">
        <f>Table6[[#This Row],[t0]]+4</f>
        <v>37710</v>
      </c>
    </row>
    <row r="156" spans="1:5" x14ac:dyDescent="0.25">
      <c r="A156" s="3">
        <v>37711</v>
      </c>
      <c r="B156" s="2">
        <f>Table6[[#This Row],[t0]]+1</f>
        <v>37712</v>
      </c>
      <c r="C156" s="2">
        <f>Table6[[#This Row],[t0]]+2</f>
        <v>37713</v>
      </c>
      <c r="D156" s="2">
        <f>Table6[[#This Row],[t0]]+3</f>
        <v>37714</v>
      </c>
      <c r="E156" s="2">
        <f>Table6[[#This Row],[t0]]+4</f>
        <v>37715</v>
      </c>
    </row>
    <row r="157" spans="1:5" x14ac:dyDescent="0.25">
      <c r="A157" s="4">
        <v>37714</v>
      </c>
      <c r="B157" s="2">
        <f>Table6[[#This Row],[t0]]+1</f>
        <v>37715</v>
      </c>
      <c r="C157" s="2">
        <f>Table6[[#This Row],[t0]]+2</f>
        <v>37716</v>
      </c>
      <c r="D157" s="2">
        <f>Table6[[#This Row],[t0]]+3</f>
        <v>37717</v>
      </c>
      <c r="E157" s="2">
        <f>Table6[[#This Row],[t0]]+4</f>
        <v>37718</v>
      </c>
    </row>
    <row r="158" spans="1:5" x14ac:dyDescent="0.25">
      <c r="A158" s="3">
        <v>37717</v>
      </c>
      <c r="B158" s="2">
        <f>Table6[[#This Row],[t0]]+1</f>
        <v>37718</v>
      </c>
      <c r="C158" s="2">
        <f>Table6[[#This Row],[t0]]+2</f>
        <v>37719</v>
      </c>
      <c r="D158" s="2">
        <f>Table6[[#This Row],[t0]]+3</f>
        <v>37720</v>
      </c>
      <c r="E158" s="2">
        <f>Table6[[#This Row],[t0]]+4</f>
        <v>37721</v>
      </c>
    </row>
    <row r="159" spans="1:5" x14ac:dyDescent="0.25">
      <c r="A159" s="4">
        <v>37718</v>
      </c>
      <c r="B159" s="2">
        <f>Table6[[#This Row],[t0]]+1</f>
        <v>37719</v>
      </c>
      <c r="C159" s="2">
        <f>Table6[[#This Row],[t0]]+2</f>
        <v>37720</v>
      </c>
      <c r="D159" s="2">
        <f>Table6[[#This Row],[t0]]+3</f>
        <v>37721</v>
      </c>
      <c r="E159" s="2">
        <f>Table6[[#This Row],[t0]]+4</f>
        <v>37722</v>
      </c>
    </row>
    <row r="160" spans="1:5" x14ac:dyDescent="0.25">
      <c r="A160" s="3">
        <v>37731</v>
      </c>
      <c r="B160" s="2">
        <f>Table6[[#This Row],[t0]]+1</f>
        <v>37732</v>
      </c>
      <c r="C160" s="2">
        <f>Table6[[#This Row],[t0]]+2</f>
        <v>37733</v>
      </c>
      <c r="D160" s="2">
        <f>Table6[[#This Row],[t0]]+3</f>
        <v>37734</v>
      </c>
      <c r="E160" s="2">
        <f>Table6[[#This Row],[t0]]+4</f>
        <v>37735</v>
      </c>
    </row>
    <row r="161" spans="1:5" x14ac:dyDescent="0.25">
      <c r="A161" s="4">
        <v>37736</v>
      </c>
      <c r="B161" s="2">
        <f>Table6[[#This Row],[t0]]+1</f>
        <v>37737</v>
      </c>
      <c r="C161" s="2">
        <f>Table6[[#This Row],[t0]]+2</f>
        <v>37738</v>
      </c>
      <c r="D161" s="2">
        <f>Table6[[#This Row],[t0]]+3</f>
        <v>37739</v>
      </c>
      <c r="E161" s="2">
        <f>Table6[[#This Row],[t0]]+4</f>
        <v>37740</v>
      </c>
    </row>
    <row r="162" spans="1:5" x14ac:dyDescent="0.25">
      <c r="A162" s="3">
        <v>37736</v>
      </c>
      <c r="B162" s="2">
        <f>Table6[[#This Row],[t0]]+1</f>
        <v>37737</v>
      </c>
      <c r="C162" s="2">
        <f>Table6[[#This Row],[t0]]+2</f>
        <v>37738</v>
      </c>
      <c r="D162" s="2">
        <f>Table6[[#This Row],[t0]]+3</f>
        <v>37739</v>
      </c>
      <c r="E162" s="2">
        <f>Table6[[#This Row],[t0]]+4</f>
        <v>37740</v>
      </c>
    </row>
    <row r="163" spans="1:5" x14ac:dyDescent="0.25">
      <c r="A163" s="4">
        <v>37739</v>
      </c>
      <c r="B163" s="2">
        <f>Table6[[#This Row],[t0]]+1</f>
        <v>37740</v>
      </c>
      <c r="C163" s="2">
        <f>Table6[[#This Row],[t0]]+2</f>
        <v>37741</v>
      </c>
      <c r="D163" s="2">
        <f>Table6[[#This Row],[t0]]+3</f>
        <v>37742</v>
      </c>
      <c r="E163" s="2">
        <f>Table6[[#This Row],[t0]]+4</f>
        <v>37743</v>
      </c>
    </row>
    <row r="164" spans="1:5" x14ac:dyDescent="0.25">
      <c r="A164" s="3">
        <v>37746</v>
      </c>
      <c r="B164" s="2">
        <f>Table6[[#This Row],[t0]]+1</f>
        <v>37747</v>
      </c>
      <c r="C164" s="2">
        <f>Table6[[#This Row],[t0]]+2</f>
        <v>37748</v>
      </c>
      <c r="D164" s="2">
        <f>Table6[[#This Row],[t0]]+3</f>
        <v>37749</v>
      </c>
      <c r="E164" s="2">
        <f>Table6[[#This Row],[t0]]+4</f>
        <v>37750</v>
      </c>
    </row>
    <row r="165" spans="1:5" x14ac:dyDescent="0.25">
      <c r="A165" s="4">
        <v>37752</v>
      </c>
      <c r="B165" s="2">
        <f>Table6[[#This Row],[t0]]+1</f>
        <v>37753</v>
      </c>
      <c r="C165" s="2">
        <f>Table6[[#This Row],[t0]]+2</f>
        <v>37754</v>
      </c>
      <c r="D165" s="2">
        <f>Table6[[#This Row],[t0]]+3</f>
        <v>37755</v>
      </c>
      <c r="E165" s="2">
        <f>Table6[[#This Row],[t0]]+4</f>
        <v>37756</v>
      </c>
    </row>
    <row r="166" spans="1:5" x14ac:dyDescent="0.25">
      <c r="A166" s="3">
        <v>37772</v>
      </c>
      <c r="B166" s="2">
        <f>Table6[[#This Row],[t0]]+1</f>
        <v>37773</v>
      </c>
      <c r="C166" s="2">
        <f>Table6[[#This Row],[t0]]+2</f>
        <v>37774</v>
      </c>
      <c r="D166" s="2">
        <f>Table6[[#This Row],[t0]]+3</f>
        <v>37775</v>
      </c>
      <c r="E166" s="2">
        <f>Table6[[#This Row],[t0]]+4</f>
        <v>37776</v>
      </c>
    </row>
    <row r="167" spans="1:5" x14ac:dyDescent="0.25">
      <c r="A167" s="4">
        <v>37773</v>
      </c>
      <c r="B167" s="2">
        <f>Table6[[#This Row],[t0]]+1</f>
        <v>37774</v>
      </c>
      <c r="C167" s="2">
        <f>Table6[[#This Row],[t0]]+2</f>
        <v>37775</v>
      </c>
      <c r="D167" s="2">
        <f>Table6[[#This Row],[t0]]+3</f>
        <v>37776</v>
      </c>
      <c r="E167" s="2">
        <f>Table6[[#This Row],[t0]]+4</f>
        <v>37777</v>
      </c>
    </row>
    <row r="168" spans="1:5" x14ac:dyDescent="0.25">
      <c r="A168" s="3">
        <v>37788</v>
      </c>
      <c r="B168" s="2">
        <f>Table6[[#This Row],[t0]]+1</f>
        <v>37789</v>
      </c>
      <c r="C168" s="2">
        <f>Table6[[#This Row],[t0]]+2</f>
        <v>37790</v>
      </c>
      <c r="D168" s="2">
        <f>Table6[[#This Row],[t0]]+3</f>
        <v>37791</v>
      </c>
      <c r="E168" s="2">
        <f>Table6[[#This Row],[t0]]+4</f>
        <v>37792</v>
      </c>
    </row>
    <row r="169" spans="1:5" x14ac:dyDescent="0.25">
      <c r="A169" s="4">
        <v>37793</v>
      </c>
      <c r="B169" s="2">
        <f>Table6[[#This Row],[t0]]+1</f>
        <v>37794</v>
      </c>
      <c r="C169" s="2">
        <f>Table6[[#This Row],[t0]]+2</f>
        <v>37795</v>
      </c>
      <c r="D169" s="2">
        <f>Table6[[#This Row],[t0]]+3</f>
        <v>37796</v>
      </c>
      <c r="E169" s="2">
        <f>Table6[[#This Row],[t0]]+4</f>
        <v>37797</v>
      </c>
    </row>
    <row r="170" spans="1:5" x14ac:dyDescent="0.25">
      <c r="A170" s="3">
        <v>37847</v>
      </c>
      <c r="B170" s="2">
        <f>Table6[[#This Row],[t0]]+1</f>
        <v>37848</v>
      </c>
      <c r="C170" s="2">
        <f>Table6[[#This Row],[t0]]+2</f>
        <v>37849</v>
      </c>
      <c r="D170" s="2">
        <f>Table6[[#This Row],[t0]]+3</f>
        <v>37850</v>
      </c>
      <c r="E170" s="2">
        <f>Table6[[#This Row],[t0]]+4</f>
        <v>37851</v>
      </c>
    </row>
    <row r="171" spans="1:5" x14ac:dyDescent="0.25">
      <c r="A171" s="4">
        <v>37881</v>
      </c>
      <c r="B171" s="2">
        <f>Table6[[#This Row],[t0]]+1</f>
        <v>37882</v>
      </c>
      <c r="C171" s="2">
        <f>Table6[[#This Row],[t0]]+2</f>
        <v>37883</v>
      </c>
      <c r="D171" s="2">
        <f>Table6[[#This Row],[t0]]+3</f>
        <v>37884</v>
      </c>
      <c r="E171" s="2">
        <f>Table6[[#This Row],[t0]]+4</f>
        <v>37885</v>
      </c>
    </row>
    <row r="172" spans="1:5" x14ac:dyDescent="0.25">
      <c r="A172" s="3">
        <v>37894</v>
      </c>
      <c r="B172" s="2">
        <f>Table6[[#This Row],[t0]]+1</f>
        <v>37895</v>
      </c>
      <c r="C172" s="2">
        <f>Table6[[#This Row],[t0]]+2</f>
        <v>37896</v>
      </c>
      <c r="D172" s="2">
        <f>Table6[[#This Row],[t0]]+3</f>
        <v>37897</v>
      </c>
      <c r="E172" s="2">
        <f>Table6[[#This Row],[t0]]+4</f>
        <v>37898</v>
      </c>
    </row>
    <row r="173" spans="1:5" x14ac:dyDescent="0.25">
      <c r="A173" s="4">
        <v>37894</v>
      </c>
      <c r="B173" s="2">
        <f>Table6[[#This Row],[t0]]+1</f>
        <v>37895</v>
      </c>
      <c r="C173" s="2">
        <f>Table6[[#This Row],[t0]]+2</f>
        <v>37896</v>
      </c>
      <c r="D173" s="2">
        <f>Table6[[#This Row],[t0]]+3</f>
        <v>37897</v>
      </c>
      <c r="E173" s="2">
        <f>Table6[[#This Row],[t0]]+4</f>
        <v>37898</v>
      </c>
    </row>
    <row r="174" spans="1:5" x14ac:dyDescent="0.25">
      <c r="A174" s="3">
        <v>37903</v>
      </c>
      <c r="B174" s="2">
        <f>Table6[[#This Row],[t0]]+1</f>
        <v>37904</v>
      </c>
      <c r="C174" s="2">
        <f>Table6[[#This Row],[t0]]+2</f>
        <v>37905</v>
      </c>
      <c r="D174" s="2">
        <f>Table6[[#This Row],[t0]]+3</f>
        <v>37906</v>
      </c>
      <c r="E174" s="2">
        <f>Table6[[#This Row],[t0]]+4</f>
        <v>37907</v>
      </c>
    </row>
    <row r="175" spans="1:5" x14ac:dyDescent="0.25">
      <c r="A175" s="4">
        <v>37906</v>
      </c>
      <c r="B175" s="2">
        <f>Table6[[#This Row],[t0]]+1</f>
        <v>37907</v>
      </c>
      <c r="C175" s="2">
        <f>Table6[[#This Row],[t0]]+2</f>
        <v>37908</v>
      </c>
      <c r="D175" s="2">
        <f>Table6[[#This Row],[t0]]+3</f>
        <v>37909</v>
      </c>
      <c r="E175" s="2">
        <f>Table6[[#This Row],[t0]]+4</f>
        <v>37910</v>
      </c>
    </row>
    <row r="176" spans="1:5" x14ac:dyDescent="0.25">
      <c r="A176" s="3">
        <v>37909</v>
      </c>
      <c r="B176" s="2">
        <f>Table6[[#This Row],[t0]]+1</f>
        <v>37910</v>
      </c>
      <c r="C176" s="2">
        <f>Table6[[#This Row],[t0]]+2</f>
        <v>37911</v>
      </c>
      <c r="D176" s="2">
        <f>Table6[[#This Row],[t0]]+3</f>
        <v>37912</v>
      </c>
      <c r="E176" s="2">
        <f>Table6[[#This Row],[t0]]+4</f>
        <v>37913</v>
      </c>
    </row>
    <row r="177" spans="1:5" x14ac:dyDescent="0.25">
      <c r="A177" s="4">
        <v>37909</v>
      </c>
      <c r="B177" s="2">
        <f>Table6[[#This Row],[t0]]+1</f>
        <v>37910</v>
      </c>
      <c r="C177" s="2">
        <f>Table6[[#This Row],[t0]]+2</f>
        <v>37911</v>
      </c>
      <c r="D177" s="2">
        <f>Table6[[#This Row],[t0]]+3</f>
        <v>37912</v>
      </c>
      <c r="E177" s="2">
        <f>Table6[[#This Row],[t0]]+4</f>
        <v>37913</v>
      </c>
    </row>
    <row r="178" spans="1:5" x14ac:dyDescent="0.25">
      <c r="A178" s="3">
        <v>37949</v>
      </c>
      <c r="B178" s="2">
        <f>Table6[[#This Row],[t0]]+1</f>
        <v>37950</v>
      </c>
      <c r="C178" s="2">
        <f>Table6[[#This Row],[t0]]+2</f>
        <v>37951</v>
      </c>
      <c r="D178" s="2">
        <f>Table6[[#This Row],[t0]]+3</f>
        <v>37952</v>
      </c>
      <c r="E178" s="2">
        <f>Table6[[#This Row],[t0]]+4</f>
        <v>37953</v>
      </c>
    </row>
    <row r="179" spans="1:5" x14ac:dyDescent="0.25">
      <c r="A179" s="4">
        <v>37955</v>
      </c>
      <c r="B179" s="2">
        <f>Table6[[#This Row],[t0]]+1</f>
        <v>37956</v>
      </c>
      <c r="C179" s="2">
        <f>Table6[[#This Row],[t0]]+2</f>
        <v>37957</v>
      </c>
      <c r="D179" s="2">
        <f>Table6[[#This Row],[t0]]+3</f>
        <v>37958</v>
      </c>
      <c r="E179" s="2">
        <f>Table6[[#This Row],[t0]]+4</f>
        <v>37959</v>
      </c>
    </row>
    <row r="180" spans="1:5" x14ac:dyDescent="0.25">
      <c r="A180" s="3">
        <v>37959</v>
      </c>
      <c r="B180" s="2">
        <f>Table6[[#This Row],[t0]]+1</f>
        <v>37960</v>
      </c>
      <c r="C180" s="2">
        <f>Table6[[#This Row],[t0]]+2</f>
        <v>37961</v>
      </c>
      <c r="D180" s="2">
        <f>Table6[[#This Row],[t0]]+3</f>
        <v>37962</v>
      </c>
      <c r="E180" s="2">
        <f>Table6[[#This Row],[t0]]+4</f>
        <v>37963</v>
      </c>
    </row>
    <row r="181" spans="1:5" x14ac:dyDescent="0.25">
      <c r="A181" s="4">
        <v>37975</v>
      </c>
      <c r="B181" s="2">
        <f>Table6[[#This Row],[t0]]+1</f>
        <v>37976</v>
      </c>
      <c r="C181" s="2">
        <f>Table6[[#This Row],[t0]]+2</f>
        <v>37977</v>
      </c>
      <c r="D181" s="2">
        <f>Table6[[#This Row],[t0]]+3</f>
        <v>37978</v>
      </c>
      <c r="E181" s="2">
        <f>Table6[[#This Row],[t0]]+4</f>
        <v>37979</v>
      </c>
    </row>
    <row r="182" spans="1:5" x14ac:dyDescent="0.25">
      <c r="A182" s="3">
        <v>37979</v>
      </c>
      <c r="B182" s="2">
        <f>Table6[[#This Row],[t0]]+1</f>
        <v>37980</v>
      </c>
      <c r="C182" s="2">
        <f>Table6[[#This Row],[t0]]+2</f>
        <v>37981</v>
      </c>
      <c r="D182" s="2">
        <f>Table6[[#This Row],[t0]]+3</f>
        <v>37982</v>
      </c>
      <c r="E182" s="2">
        <f>Table6[[#This Row],[t0]]+4</f>
        <v>37983</v>
      </c>
    </row>
    <row r="183" spans="1:5" x14ac:dyDescent="0.25">
      <c r="A183" s="4">
        <v>37986</v>
      </c>
      <c r="B183" s="2">
        <f>Table6[[#This Row],[t0]]+1</f>
        <v>37987</v>
      </c>
      <c r="C183" s="2">
        <f>Table6[[#This Row],[t0]]+2</f>
        <v>37988</v>
      </c>
      <c r="D183" s="2">
        <f>Table6[[#This Row],[t0]]+3</f>
        <v>37989</v>
      </c>
      <c r="E183" s="2">
        <f>Table6[[#This Row],[t0]]+4</f>
        <v>37990</v>
      </c>
    </row>
    <row r="184" spans="1:5" x14ac:dyDescent="0.25">
      <c r="A184" s="3">
        <v>37986</v>
      </c>
      <c r="B184" s="2">
        <f>Table6[[#This Row],[t0]]+1</f>
        <v>37987</v>
      </c>
      <c r="C184" s="2">
        <f>Table6[[#This Row],[t0]]+2</f>
        <v>37988</v>
      </c>
      <c r="D184" s="2">
        <f>Table6[[#This Row],[t0]]+3</f>
        <v>37989</v>
      </c>
      <c r="E184" s="2">
        <f>Table6[[#This Row],[t0]]+4</f>
        <v>37990</v>
      </c>
    </row>
    <row r="185" spans="1:5" x14ac:dyDescent="0.25">
      <c r="A185" s="4">
        <v>37987</v>
      </c>
      <c r="B185" s="2">
        <f>Table6[[#This Row],[t0]]+1</f>
        <v>37988</v>
      </c>
      <c r="C185" s="2">
        <f>Table6[[#This Row],[t0]]+2</f>
        <v>37989</v>
      </c>
      <c r="D185" s="2">
        <f>Table6[[#This Row],[t0]]+3</f>
        <v>37990</v>
      </c>
      <c r="E185" s="2">
        <f>Table6[[#This Row],[t0]]+4</f>
        <v>37991</v>
      </c>
    </row>
    <row r="186" spans="1:5" x14ac:dyDescent="0.25">
      <c r="A186" s="3">
        <v>37987</v>
      </c>
      <c r="B186" s="2">
        <f>Table6[[#This Row],[t0]]+1</f>
        <v>37988</v>
      </c>
      <c r="C186" s="2">
        <f>Table6[[#This Row],[t0]]+2</f>
        <v>37989</v>
      </c>
      <c r="D186" s="2">
        <f>Table6[[#This Row],[t0]]+3</f>
        <v>37990</v>
      </c>
      <c r="E186" s="2">
        <f>Table6[[#This Row],[t0]]+4</f>
        <v>37991</v>
      </c>
    </row>
    <row r="187" spans="1:5" x14ac:dyDescent="0.25">
      <c r="A187" s="4">
        <v>37987</v>
      </c>
      <c r="B187" s="2">
        <f>Table6[[#This Row],[t0]]+1</f>
        <v>37988</v>
      </c>
      <c r="C187" s="2">
        <f>Table6[[#This Row],[t0]]+2</f>
        <v>37989</v>
      </c>
      <c r="D187" s="2">
        <f>Table6[[#This Row],[t0]]+3</f>
        <v>37990</v>
      </c>
      <c r="E187" s="2">
        <f>Table6[[#This Row],[t0]]+4</f>
        <v>37991</v>
      </c>
    </row>
    <row r="188" spans="1:5" x14ac:dyDescent="0.25">
      <c r="A188" s="3">
        <v>37987</v>
      </c>
      <c r="B188" s="2">
        <f>Table6[[#This Row],[t0]]+1</f>
        <v>37988</v>
      </c>
      <c r="C188" s="2">
        <f>Table6[[#This Row],[t0]]+2</f>
        <v>37989</v>
      </c>
      <c r="D188" s="2">
        <f>Table6[[#This Row],[t0]]+3</f>
        <v>37990</v>
      </c>
      <c r="E188" s="2">
        <f>Table6[[#This Row],[t0]]+4</f>
        <v>37991</v>
      </c>
    </row>
    <row r="189" spans="1:5" x14ac:dyDescent="0.25">
      <c r="A189" s="4">
        <v>37990</v>
      </c>
      <c r="B189" s="2">
        <f>Table6[[#This Row],[t0]]+1</f>
        <v>37991</v>
      </c>
      <c r="C189" s="2">
        <f>Table6[[#This Row],[t0]]+2</f>
        <v>37992</v>
      </c>
      <c r="D189" s="2">
        <f>Table6[[#This Row],[t0]]+3</f>
        <v>37993</v>
      </c>
      <c r="E189" s="2">
        <f>Table6[[#This Row],[t0]]+4</f>
        <v>37994</v>
      </c>
    </row>
    <row r="190" spans="1:5" x14ac:dyDescent="0.25">
      <c r="A190" s="3">
        <v>38017</v>
      </c>
      <c r="B190" s="2">
        <f>Table6[[#This Row],[t0]]+1</f>
        <v>38018</v>
      </c>
      <c r="C190" s="2">
        <f>Table6[[#This Row],[t0]]+2</f>
        <v>38019</v>
      </c>
      <c r="D190" s="2">
        <f>Table6[[#This Row],[t0]]+3</f>
        <v>38020</v>
      </c>
      <c r="E190" s="2">
        <f>Table6[[#This Row],[t0]]+4</f>
        <v>38021</v>
      </c>
    </row>
    <row r="191" spans="1:5" x14ac:dyDescent="0.25">
      <c r="A191" s="4">
        <v>38021</v>
      </c>
      <c r="B191" s="2">
        <f>Table6[[#This Row],[t0]]+1</f>
        <v>38022</v>
      </c>
      <c r="C191" s="2">
        <f>Table6[[#This Row],[t0]]+2</f>
        <v>38023</v>
      </c>
      <c r="D191" s="2">
        <f>Table6[[#This Row],[t0]]+3</f>
        <v>38024</v>
      </c>
      <c r="E191" s="2">
        <f>Table6[[#This Row],[t0]]+4</f>
        <v>38025</v>
      </c>
    </row>
    <row r="192" spans="1:5" x14ac:dyDescent="0.25">
      <c r="A192" s="3">
        <v>38077</v>
      </c>
      <c r="B192" s="2">
        <f>Table6[[#This Row],[t0]]+1</f>
        <v>38078</v>
      </c>
      <c r="C192" s="2">
        <f>Table6[[#This Row],[t0]]+2</f>
        <v>38079</v>
      </c>
      <c r="D192" s="2">
        <f>Table6[[#This Row],[t0]]+3</f>
        <v>38080</v>
      </c>
      <c r="E192" s="2">
        <f>Table6[[#This Row],[t0]]+4</f>
        <v>38081</v>
      </c>
    </row>
    <row r="193" spans="1:5" x14ac:dyDescent="0.25">
      <c r="A193" s="4">
        <v>38079</v>
      </c>
      <c r="B193" s="2">
        <f>Table6[[#This Row],[t0]]+1</f>
        <v>38080</v>
      </c>
      <c r="C193" s="2">
        <f>Table6[[#This Row],[t0]]+2</f>
        <v>38081</v>
      </c>
      <c r="D193" s="2">
        <f>Table6[[#This Row],[t0]]+3</f>
        <v>38082</v>
      </c>
      <c r="E193" s="2">
        <f>Table6[[#This Row],[t0]]+4</f>
        <v>38083</v>
      </c>
    </row>
    <row r="194" spans="1:5" x14ac:dyDescent="0.25">
      <c r="A194" s="3">
        <v>38110</v>
      </c>
      <c r="B194" s="2">
        <f>Table6[[#This Row],[t0]]+1</f>
        <v>38111</v>
      </c>
      <c r="C194" s="2">
        <f>Table6[[#This Row],[t0]]+2</f>
        <v>38112</v>
      </c>
      <c r="D194" s="2">
        <f>Table6[[#This Row],[t0]]+3</f>
        <v>38113</v>
      </c>
      <c r="E194" s="2">
        <f>Table6[[#This Row],[t0]]+4</f>
        <v>38114</v>
      </c>
    </row>
    <row r="195" spans="1:5" x14ac:dyDescent="0.25">
      <c r="A195" s="4">
        <v>38122</v>
      </c>
      <c r="B195" s="2">
        <f>Table6[[#This Row],[t0]]+1</f>
        <v>38123</v>
      </c>
      <c r="C195" s="2">
        <f>Table6[[#This Row],[t0]]+2</f>
        <v>38124</v>
      </c>
      <c r="D195" s="2">
        <f>Table6[[#This Row],[t0]]+3</f>
        <v>38125</v>
      </c>
      <c r="E195" s="2">
        <f>Table6[[#This Row],[t0]]+4</f>
        <v>38126</v>
      </c>
    </row>
    <row r="196" spans="1:5" x14ac:dyDescent="0.25">
      <c r="A196" s="3">
        <v>38122</v>
      </c>
      <c r="B196" s="2">
        <f>Table6[[#This Row],[t0]]+1</f>
        <v>38123</v>
      </c>
      <c r="C196" s="2">
        <f>Table6[[#This Row],[t0]]+2</f>
        <v>38124</v>
      </c>
      <c r="D196" s="2">
        <f>Table6[[#This Row],[t0]]+3</f>
        <v>38125</v>
      </c>
      <c r="E196" s="2">
        <f>Table6[[#This Row],[t0]]+4</f>
        <v>38126</v>
      </c>
    </row>
    <row r="197" spans="1:5" x14ac:dyDescent="0.25">
      <c r="A197" s="4">
        <v>38129</v>
      </c>
      <c r="B197" s="2">
        <f>Table6[[#This Row],[t0]]+1</f>
        <v>38130</v>
      </c>
      <c r="C197" s="2">
        <f>Table6[[#This Row],[t0]]+2</f>
        <v>38131</v>
      </c>
      <c r="D197" s="2">
        <f>Table6[[#This Row],[t0]]+3</f>
        <v>38132</v>
      </c>
      <c r="E197" s="2">
        <f>Table6[[#This Row],[t0]]+4</f>
        <v>38133</v>
      </c>
    </row>
    <row r="198" spans="1:5" x14ac:dyDescent="0.25">
      <c r="A198" s="3">
        <v>38138</v>
      </c>
      <c r="B198" s="2">
        <f>Table6[[#This Row],[t0]]+1</f>
        <v>38139</v>
      </c>
      <c r="C198" s="2">
        <f>Table6[[#This Row],[t0]]+2</f>
        <v>38140</v>
      </c>
      <c r="D198" s="2">
        <f>Table6[[#This Row],[t0]]+3</f>
        <v>38141</v>
      </c>
      <c r="E198" s="2">
        <f>Table6[[#This Row],[t0]]+4</f>
        <v>38142</v>
      </c>
    </row>
    <row r="199" spans="1:5" x14ac:dyDescent="0.25">
      <c r="A199" s="4">
        <v>38138</v>
      </c>
      <c r="B199" s="2">
        <f>Table6[[#This Row],[t0]]+1</f>
        <v>38139</v>
      </c>
      <c r="C199" s="2">
        <f>Table6[[#This Row],[t0]]+2</f>
        <v>38140</v>
      </c>
      <c r="D199" s="2">
        <f>Table6[[#This Row],[t0]]+3</f>
        <v>38141</v>
      </c>
      <c r="E199" s="2">
        <f>Table6[[#This Row],[t0]]+4</f>
        <v>38142</v>
      </c>
    </row>
    <row r="200" spans="1:5" x14ac:dyDescent="0.25">
      <c r="A200" s="3">
        <v>38148</v>
      </c>
      <c r="B200" s="2">
        <f>Table6[[#This Row],[t0]]+1</f>
        <v>38149</v>
      </c>
      <c r="C200" s="2">
        <f>Table6[[#This Row],[t0]]+2</f>
        <v>38150</v>
      </c>
      <c r="D200" s="2">
        <f>Table6[[#This Row],[t0]]+3</f>
        <v>38151</v>
      </c>
      <c r="E200" s="2">
        <f>Table6[[#This Row],[t0]]+4</f>
        <v>38152</v>
      </c>
    </row>
    <row r="201" spans="1:5" x14ac:dyDescent="0.25">
      <c r="A201" s="4">
        <v>38152</v>
      </c>
      <c r="B201" s="2">
        <f>Table6[[#This Row],[t0]]+1</f>
        <v>38153</v>
      </c>
      <c r="C201" s="2">
        <f>Table6[[#This Row],[t0]]+2</f>
        <v>38154</v>
      </c>
      <c r="D201" s="2">
        <f>Table6[[#This Row],[t0]]+3</f>
        <v>38155</v>
      </c>
      <c r="E201" s="2">
        <f>Table6[[#This Row],[t0]]+4</f>
        <v>38156</v>
      </c>
    </row>
    <row r="202" spans="1:5" x14ac:dyDescent="0.25">
      <c r="A202" s="3">
        <v>38153</v>
      </c>
      <c r="B202" s="2">
        <f>Table6[[#This Row],[t0]]+1</f>
        <v>38154</v>
      </c>
      <c r="C202" s="2">
        <f>Table6[[#This Row],[t0]]+2</f>
        <v>38155</v>
      </c>
      <c r="D202" s="2">
        <f>Table6[[#This Row],[t0]]+3</f>
        <v>38156</v>
      </c>
      <c r="E202" s="2">
        <f>Table6[[#This Row],[t0]]+4</f>
        <v>38157</v>
      </c>
    </row>
    <row r="203" spans="1:5" x14ac:dyDescent="0.25">
      <c r="A203" s="4">
        <v>38168</v>
      </c>
      <c r="B203" s="2">
        <f>Table6[[#This Row],[t0]]+1</f>
        <v>38169</v>
      </c>
      <c r="C203" s="2">
        <f>Table6[[#This Row],[t0]]+2</f>
        <v>38170</v>
      </c>
      <c r="D203" s="2">
        <f>Table6[[#This Row],[t0]]+3</f>
        <v>38171</v>
      </c>
      <c r="E203" s="2">
        <f>Table6[[#This Row],[t0]]+4</f>
        <v>38172</v>
      </c>
    </row>
    <row r="204" spans="1:5" x14ac:dyDescent="0.25">
      <c r="A204" s="3">
        <v>38168</v>
      </c>
      <c r="B204" s="2">
        <f>Table6[[#This Row],[t0]]+1</f>
        <v>38169</v>
      </c>
      <c r="C204" s="2">
        <f>Table6[[#This Row],[t0]]+2</f>
        <v>38170</v>
      </c>
      <c r="D204" s="2">
        <f>Table6[[#This Row],[t0]]+3</f>
        <v>38171</v>
      </c>
      <c r="E204" s="2">
        <f>Table6[[#This Row],[t0]]+4</f>
        <v>38172</v>
      </c>
    </row>
    <row r="205" spans="1:5" x14ac:dyDescent="0.25">
      <c r="A205" s="4">
        <v>38168</v>
      </c>
      <c r="B205" s="2">
        <f>Table6[[#This Row],[t0]]+1</f>
        <v>38169</v>
      </c>
      <c r="C205" s="2">
        <f>Table6[[#This Row],[t0]]+2</f>
        <v>38170</v>
      </c>
      <c r="D205" s="2">
        <f>Table6[[#This Row],[t0]]+3</f>
        <v>38171</v>
      </c>
      <c r="E205" s="2">
        <f>Table6[[#This Row],[t0]]+4</f>
        <v>38172</v>
      </c>
    </row>
    <row r="206" spans="1:5" x14ac:dyDescent="0.25">
      <c r="A206" s="3">
        <v>38168</v>
      </c>
      <c r="B206" s="2">
        <f>Table6[[#This Row],[t0]]+1</f>
        <v>38169</v>
      </c>
      <c r="C206" s="2">
        <f>Table6[[#This Row],[t0]]+2</f>
        <v>38170</v>
      </c>
      <c r="D206" s="2">
        <f>Table6[[#This Row],[t0]]+3</f>
        <v>38171</v>
      </c>
      <c r="E206" s="2">
        <f>Table6[[#This Row],[t0]]+4</f>
        <v>38172</v>
      </c>
    </row>
    <row r="207" spans="1:5" x14ac:dyDescent="0.25">
      <c r="A207" s="4">
        <v>38168</v>
      </c>
      <c r="B207" s="2">
        <f>Table6[[#This Row],[t0]]+1</f>
        <v>38169</v>
      </c>
      <c r="C207" s="2">
        <f>Table6[[#This Row],[t0]]+2</f>
        <v>38170</v>
      </c>
      <c r="D207" s="2">
        <f>Table6[[#This Row],[t0]]+3</f>
        <v>38171</v>
      </c>
      <c r="E207" s="2">
        <f>Table6[[#This Row],[t0]]+4</f>
        <v>38172</v>
      </c>
    </row>
    <row r="208" spans="1:5" x14ac:dyDescent="0.25">
      <c r="A208" s="3">
        <v>38168</v>
      </c>
      <c r="B208" s="2">
        <f>Table6[[#This Row],[t0]]+1</f>
        <v>38169</v>
      </c>
      <c r="C208" s="2">
        <f>Table6[[#This Row],[t0]]+2</f>
        <v>38170</v>
      </c>
      <c r="D208" s="2">
        <f>Table6[[#This Row],[t0]]+3</f>
        <v>38171</v>
      </c>
      <c r="E208" s="2">
        <f>Table6[[#This Row],[t0]]+4</f>
        <v>38172</v>
      </c>
    </row>
    <row r="209" spans="1:5" x14ac:dyDescent="0.25">
      <c r="A209" s="4">
        <v>38185</v>
      </c>
      <c r="B209" s="2">
        <f>Table6[[#This Row],[t0]]+1</f>
        <v>38186</v>
      </c>
      <c r="C209" s="2">
        <f>Table6[[#This Row],[t0]]+2</f>
        <v>38187</v>
      </c>
      <c r="D209" s="2">
        <f>Table6[[#This Row],[t0]]+3</f>
        <v>38188</v>
      </c>
      <c r="E209" s="2">
        <f>Table6[[#This Row],[t0]]+4</f>
        <v>38189</v>
      </c>
    </row>
    <row r="210" spans="1:5" x14ac:dyDescent="0.25">
      <c r="A210" s="3">
        <v>38196</v>
      </c>
      <c r="B210" s="2">
        <f>Table6[[#This Row],[t0]]+1</f>
        <v>38197</v>
      </c>
      <c r="C210" s="2">
        <f>Table6[[#This Row],[t0]]+2</f>
        <v>38198</v>
      </c>
      <c r="D210" s="2">
        <f>Table6[[#This Row],[t0]]+3</f>
        <v>38199</v>
      </c>
      <c r="E210" s="2">
        <f>Table6[[#This Row],[t0]]+4</f>
        <v>38200</v>
      </c>
    </row>
    <row r="211" spans="1:5" x14ac:dyDescent="0.25">
      <c r="A211" s="4">
        <v>38199</v>
      </c>
      <c r="B211" s="2">
        <f>Table6[[#This Row],[t0]]+1</f>
        <v>38200</v>
      </c>
      <c r="C211" s="2">
        <f>Table6[[#This Row],[t0]]+2</f>
        <v>38201</v>
      </c>
      <c r="D211" s="2">
        <f>Table6[[#This Row],[t0]]+3</f>
        <v>38202</v>
      </c>
      <c r="E211" s="2">
        <f>Table6[[#This Row],[t0]]+4</f>
        <v>38203</v>
      </c>
    </row>
    <row r="212" spans="1:5" x14ac:dyDescent="0.25">
      <c r="A212" s="3">
        <v>38199</v>
      </c>
      <c r="B212" s="2">
        <f>Table6[[#This Row],[t0]]+1</f>
        <v>38200</v>
      </c>
      <c r="C212" s="2">
        <f>Table6[[#This Row],[t0]]+2</f>
        <v>38201</v>
      </c>
      <c r="D212" s="2">
        <f>Table6[[#This Row],[t0]]+3</f>
        <v>38202</v>
      </c>
      <c r="E212" s="2">
        <f>Table6[[#This Row],[t0]]+4</f>
        <v>38203</v>
      </c>
    </row>
    <row r="213" spans="1:5" x14ac:dyDescent="0.25">
      <c r="A213" s="4">
        <v>38199</v>
      </c>
      <c r="B213" s="2">
        <f>Table6[[#This Row],[t0]]+1</f>
        <v>38200</v>
      </c>
      <c r="C213" s="2">
        <f>Table6[[#This Row],[t0]]+2</f>
        <v>38201</v>
      </c>
      <c r="D213" s="2">
        <f>Table6[[#This Row],[t0]]+3</f>
        <v>38202</v>
      </c>
      <c r="E213" s="2">
        <f>Table6[[#This Row],[t0]]+4</f>
        <v>38203</v>
      </c>
    </row>
    <row r="214" spans="1:5" x14ac:dyDescent="0.25">
      <c r="A214" s="3">
        <v>38201</v>
      </c>
      <c r="B214" s="2">
        <f>Table6[[#This Row],[t0]]+1</f>
        <v>38202</v>
      </c>
      <c r="C214" s="2">
        <f>Table6[[#This Row],[t0]]+2</f>
        <v>38203</v>
      </c>
      <c r="D214" s="2">
        <f>Table6[[#This Row],[t0]]+3</f>
        <v>38204</v>
      </c>
      <c r="E214" s="2">
        <f>Table6[[#This Row],[t0]]+4</f>
        <v>38205</v>
      </c>
    </row>
    <row r="215" spans="1:5" x14ac:dyDescent="0.25">
      <c r="A215" s="4">
        <v>38246</v>
      </c>
      <c r="B215" s="2">
        <f>Table6[[#This Row],[t0]]+1</f>
        <v>38247</v>
      </c>
      <c r="C215" s="2">
        <f>Table6[[#This Row],[t0]]+2</f>
        <v>38248</v>
      </c>
      <c r="D215" s="2">
        <f>Table6[[#This Row],[t0]]+3</f>
        <v>38249</v>
      </c>
      <c r="E215" s="2">
        <f>Table6[[#This Row],[t0]]+4</f>
        <v>38250</v>
      </c>
    </row>
    <row r="216" spans="1:5" x14ac:dyDescent="0.25">
      <c r="A216" s="3">
        <v>38257</v>
      </c>
      <c r="B216" s="2">
        <f>Table6[[#This Row],[t0]]+1</f>
        <v>38258</v>
      </c>
      <c r="C216" s="2">
        <f>Table6[[#This Row],[t0]]+2</f>
        <v>38259</v>
      </c>
      <c r="D216" s="2">
        <f>Table6[[#This Row],[t0]]+3</f>
        <v>38260</v>
      </c>
      <c r="E216" s="2">
        <f>Table6[[#This Row],[t0]]+4</f>
        <v>38261</v>
      </c>
    </row>
    <row r="217" spans="1:5" x14ac:dyDescent="0.25">
      <c r="A217" s="4">
        <v>38261</v>
      </c>
      <c r="B217" s="2">
        <f>Table6[[#This Row],[t0]]+1</f>
        <v>38262</v>
      </c>
      <c r="C217" s="2">
        <f>Table6[[#This Row],[t0]]+2</f>
        <v>38263</v>
      </c>
      <c r="D217" s="2">
        <f>Table6[[#This Row],[t0]]+3</f>
        <v>38264</v>
      </c>
      <c r="E217" s="2">
        <f>Table6[[#This Row],[t0]]+4</f>
        <v>38265</v>
      </c>
    </row>
    <row r="218" spans="1:5" x14ac:dyDescent="0.25">
      <c r="A218" s="3">
        <v>38265</v>
      </c>
      <c r="B218" s="2">
        <f>Table6[[#This Row],[t0]]+1</f>
        <v>38266</v>
      </c>
      <c r="C218" s="2">
        <f>Table6[[#This Row],[t0]]+2</f>
        <v>38267</v>
      </c>
      <c r="D218" s="2">
        <f>Table6[[#This Row],[t0]]+3</f>
        <v>38268</v>
      </c>
      <c r="E218" s="2">
        <f>Table6[[#This Row],[t0]]+4</f>
        <v>38269</v>
      </c>
    </row>
    <row r="219" spans="1:5" x14ac:dyDescent="0.25">
      <c r="A219" s="4">
        <v>38273</v>
      </c>
      <c r="B219" s="2">
        <f>Table6[[#This Row],[t0]]+1</f>
        <v>38274</v>
      </c>
      <c r="C219" s="2">
        <f>Table6[[#This Row],[t0]]+2</f>
        <v>38275</v>
      </c>
      <c r="D219" s="2">
        <f>Table6[[#This Row],[t0]]+3</f>
        <v>38276</v>
      </c>
      <c r="E219" s="2">
        <f>Table6[[#This Row],[t0]]+4</f>
        <v>38277</v>
      </c>
    </row>
    <row r="220" spans="1:5" x14ac:dyDescent="0.25">
      <c r="A220" s="3">
        <v>38275</v>
      </c>
      <c r="B220" s="2">
        <f>Table6[[#This Row],[t0]]+1</f>
        <v>38276</v>
      </c>
      <c r="C220" s="2">
        <f>Table6[[#This Row],[t0]]+2</f>
        <v>38277</v>
      </c>
      <c r="D220" s="2">
        <f>Table6[[#This Row],[t0]]+3</f>
        <v>38278</v>
      </c>
      <c r="E220" s="2">
        <f>Table6[[#This Row],[t0]]+4</f>
        <v>38279</v>
      </c>
    </row>
    <row r="221" spans="1:5" x14ac:dyDescent="0.25">
      <c r="A221" s="4">
        <v>38276</v>
      </c>
      <c r="B221" s="2">
        <f>Table6[[#This Row],[t0]]+1</f>
        <v>38277</v>
      </c>
      <c r="C221" s="2">
        <f>Table6[[#This Row],[t0]]+2</f>
        <v>38278</v>
      </c>
      <c r="D221" s="2">
        <f>Table6[[#This Row],[t0]]+3</f>
        <v>38279</v>
      </c>
      <c r="E221" s="2">
        <f>Table6[[#This Row],[t0]]+4</f>
        <v>38280</v>
      </c>
    </row>
    <row r="222" spans="1:5" x14ac:dyDescent="0.25">
      <c r="A222" s="3">
        <v>38292</v>
      </c>
      <c r="B222" s="2">
        <f>Table6[[#This Row],[t0]]+1</f>
        <v>38293</v>
      </c>
      <c r="C222" s="2">
        <f>Table6[[#This Row],[t0]]+2</f>
        <v>38294</v>
      </c>
      <c r="D222" s="2">
        <f>Table6[[#This Row],[t0]]+3</f>
        <v>38295</v>
      </c>
      <c r="E222" s="2">
        <f>Table6[[#This Row],[t0]]+4</f>
        <v>38296</v>
      </c>
    </row>
    <row r="223" spans="1:5" x14ac:dyDescent="0.25">
      <c r="A223" s="4">
        <v>38336</v>
      </c>
      <c r="B223" s="2">
        <f>Table6[[#This Row],[t0]]+1</f>
        <v>38337</v>
      </c>
      <c r="C223" s="2">
        <f>Table6[[#This Row],[t0]]+2</f>
        <v>38338</v>
      </c>
      <c r="D223" s="2">
        <f>Table6[[#This Row],[t0]]+3</f>
        <v>38339</v>
      </c>
      <c r="E223" s="2">
        <f>Table6[[#This Row],[t0]]+4</f>
        <v>38340</v>
      </c>
    </row>
    <row r="224" spans="1:5" x14ac:dyDescent="0.25">
      <c r="A224" s="3">
        <v>38352</v>
      </c>
      <c r="B224" s="2">
        <f>Table6[[#This Row],[t0]]+1</f>
        <v>38353</v>
      </c>
      <c r="C224" s="2">
        <f>Table6[[#This Row],[t0]]+2</f>
        <v>38354</v>
      </c>
      <c r="D224" s="2">
        <f>Table6[[#This Row],[t0]]+3</f>
        <v>38355</v>
      </c>
      <c r="E224" s="2">
        <f>Table6[[#This Row],[t0]]+4</f>
        <v>38356</v>
      </c>
    </row>
    <row r="225" spans="1:5" x14ac:dyDescent="0.25">
      <c r="A225" s="4">
        <v>38353</v>
      </c>
      <c r="B225" s="2">
        <f>Table6[[#This Row],[t0]]+1</f>
        <v>38354</v>
      </c>
      <c r="C225" s="2">
        <f>Table6[[#This Row],[t0]]+2</f>
        <v>38355</v>
      </c>
      <c r="D225" s="2">
        <f>Table6[[#This Row],[t0]]+3</f>
        <v>38356</v>
      </c>
      <c r="E225" s="2">
        <f>Table6[[#This Row],[t0]]+4</f>
        <v>38357</v>
      </c>
    </row>
    <row r="226" spans="1:5" x14ac:dyDescent="0.25">
      <c r="A226" s="3">
        <v>38353</v>
      </c>
      <c r="B226" s="2">
        <f>Table6[[#This Row],[t0]]+1</f>
        <v>38354</v>
      </c>
      <c r="C226" s="2">
        <f>Table6[[#This Row],[t0]]+2</f>
        <v>38355</v>
      </c>
      <c r="D226" s="2">
        <f>Table6[[#This Row],[t0]]+3</f>
        <v>38356</v>
      </c>
      <c r="E226" s="2">
        <f>Table6[[#This Row],[t0]]+4</f>
        <v>38357</v>
      </c>
    </row>
    <row r="227" spans="1:5" x14ac:dyDescent="0.25">
      <c r="A227" s="4">
        <v>38355</v>
      </c>
      <c r="B227" s="2">
        <f>Table6[[#This Row],[t0]]+1</f>
        <v>38356</v>
      </c>
      <c r="C227" s="2">
        <f>Table6[[#This Row],[t0]]+2</f>
        <v>38357</v>
      </c>
      <c r="D227" s="2">
        <f>Table6[[#This Row],[t0]]+3</f>
        <v>38358</v>
      </c>
      <c r="E227" s="2">
        <f>Table6[[#This Row],[t0]]+4</f>
        <v>38359</v>
      </c>
    </row>
    <row r="228" spans="1:5" x14ac:dyDescent="0.25">
      <c r="A228" s="3">
        <v>38355</v>
      </c>
      <c r="B228" s="2">
        <f>Table6[[#This Row],[t0]]+1</f>
        <v>38356</v>
      </c>
      <c r="C228" s="2">
        <f>Table6[[#This Row],[t0]]+2</f>
        <v>38357</v>
      </c>
      <c r="D228" s="2">
        <f>Table6[[#This Row],[t0]]+3</f>
        <v>38358</v>
      </c>
      <c r="E228" s="2">
        <f>Table6[[#This Row],[t0]]+4</f>
        <v>38359</v>
      </c>
    </row>
    <row r="229" spans="1:5" x14ac:dyDescent="0.25">
      <c r="A229" s="4">
        <v>38369</v>
      </c>
      <c r="B229" s="2">
        <f>Table6[[#This Row],[t0]]+1</f>
        <v>38370</v>
      </c>
      <c r="C229" s="2">
        <f>Table6[[#This Row],[t0]]+2</f>
        <v>38371</v>
      </c>
      <c r="D229" s="2">
        <f>Table6[[#This Row],[t0]]+3</f>
        <v>38372</v>
      </c>
      <c r="E229" s="2">
        <f>Table6[[#This Row],[t0]]+4</f>
        <v>38373</v>
      </c>
    </row>
    <row r="230" spans="1:5" x14ac:dyDescent="0.25">
      <c r="A230" s="3">
        <v>38374</v>
      </c>
      <c r="B230" s="2">
        <f>Table6[[#This Row],[t0]]+1</f>
        <v>38375</v>
      </c>
      <c r="C230" s="2">
        <f>Table6[[#This Row],[t0]]+2</f>
        <v>38376</v>
      </c>
      <c r="D230" s="2">
        <f>Table6[[#This Row],[t0]]+3</f>
        <v>38377</v>
      </c>
      <c r="E230" s="2">
        <f>Table6[[#This Row],[t0]]+4</f>
        <v>38378</v>
      </c>
    </row>
    <row r="231" spans="1:5" x14ac:dyDescent="0.25">
      <c r="A231" s="4">
        <v>38386</v>
      </c>
      <c r="B231" s="2">
        <f>Table6[[#This Row],[t0]]+1</f>
        <v>38387</v>
      </c>
      <c r="C231" s="2">
        <f>Table6[[#This Row],[t0]]+2</f>
        <v>38388</v>
      </c>
      <c r="D231" s="2">
        <f>Table6[[#This Row],[t0]]+3</f>
        <v>38389</v>
      </c>
      <c r="E231" s="2">
        <f>Table6[[#This Row],[t0]]+4</f>
        <v>38390</v>
      </c>
    </row>
    <row r="232" spans="1:5" x14ac:dyDescent="0.25">
      <c r="A232" s="3">
        <v>38408</v>
      </c>
      <c r="B232" s="2">
        <f>Table6[[#This Row],[t0]]+1</f>
        <v>38409</v>
      </c>
      <c r="C232" s="2">
        <f>Table6[[#This Row],[t0]]+2</f>
        <v>38410</v>
      </c>
      <c r="D232" s="2">
        <f>Table6[[#This Row],[t0]]+3</f>
        <v>38411</v>
      </c>
      <c r="E232" s="2">
        <f>Table6[[#This Row],[t0]]+4</f>
        <v>38412</v>
      </c>
    </row>
    <row r="233" spans="1:5" x14ac:dyDescent="0.25">
      <c r="A233" s="4">
        <v>38411</v>
      </c>
      <c r="B233" s="2">
        <f>Table6[[#This Row],[t0]]+1</f>
        <v>38412</v>
      </c>
      <c r="C233" s="2">
        <f>Table6[[#This Row],[t0]]+2</f>
        <v>38413</v>
      </c>
      <c r="D233" s="2">
        <f>Table6[[#This Row],[t0]]+3</f>
        <v>38414</v>
      </c>
      <c r="E233" s="2">
        <f>Table6[[#This Row],[t0]]+4</f>
        <v>38415</v>
      </c>
    </row>
    <row r="234" spans="1:5" x14ac:dyDescent="0.25">
      <c r="A234" s="3">
        <v>38442</v>
      </c>
      <c r="B234" s="2">
        <f>Table6[[#This Row],[t0]]+1</f>
        <v>38443</v>
      </c>
      <c r="C234" s="2">
        <f>Table6[[#This Row],[t0]]+2</f>
        <v>38444</v>
      </c>
      <c r="D234" s="2">
        <f>Table6[[#This Row],[t0]]+3</f>
        <v>38445</v>
      </c>
      <c r="E234" s="2">
        <f>Table6[[#This Row],[t0]]+4</f>
        <v>38446</v>
      </c>
    </row>
    <row r="235" spans="1:5" x14ac:dyDescent="0.25">
      <c r="A235" s="4">
        <v>38442</v>
      </c>
      <c r="B235" s="2">
        <f>Table6[[#This Row],[t0]]+1</f>
        <v>38443</v>
      </c>
      <c r="C235" s="2">
        <f>Table6[[#This Row],[t0]]+2</f>
        <v>38444</v>
      </c>
      <c r="D235" s="2">
        <f>Table6[[#This Row],[t0]]+3</f>
        <v>38445</v>
      </c>
      <c r="E235" s="2">
        <f>Table6[[#This Row],[t0]]+4</f>
        <v>38446</v>
      </c>
    </row>
    <row r="236" spans="1:5" x14ac:dyDescent="0.25">
      <c r="A236" s="3">
        <v>38453</v>
      </c>
      <c r="B236" s="2">
        <f>Table6[[#This Row],[t0]]+1</f>
        <v>38454</v>
      </c>
      <c r="C236" s="2">
        <f>Table6[[#This Row],[t0]]+2</f>
        <v>38455</v>
      </c>
      <c r="D236" s="2">
        <f>Table6[[#This Row],[t0]]+3</f>
        <v>38456</v>
      </c>
      <c r="E236" s="2">
        <f>Table6[[#This Row],[t0]]+4</f>
        <v>38457</v>
      </c>
    </row>
    <row r="237" spans="1:5" x14ac:dyDescent="0.25">
      <c r="A237" s="4">
        <v>38453</v>
      </c>
      <c r="B237" s="2">
        <f>Table6[[#This Row],[t0]]+1</f>
        <v>38454</v>
      </c>
      <c r="C237" s="2">
        <f>Table6[[#This Row],[t0]]+2</f>
        <v>38455</v>
      </c>
      <c r="D237" s="2">
        <f>Table6[[#This Row],[t0]]+3</f>
        <v>38456</v>
      </c>
      <c r="E237" s="2">
        <f>Table6[[#This Row],[t0]]+4</f>
        <v>38457</v>
      </c>
    </row>
    <row r="238" spans="1:5" x14ac:dyDescent="0.25">
      <c r="A238" s="3">
        <v>38467</v>
      </c>
      <c r="B238" s="2">
        <f>Table6[[#This Row],[t0]]+1</f>
        <v>38468</v>
      </c>
      <c r="C238" s="2">
        <f>Table6[[#This Row],[t0]]+2</f>
        <v>38469</v>
      </c>
      <c r="D238" s="2">
        <f>Table6[[#This Row],[t0]]+3</f>
        <v>38470</v>
      </c>
      <c r="E238" s="2">
        <f>Table6[[#This Row],[t0]]+4</f>
        <v>38471</v>
      </c>
    </row>
    <row r="239" spans="1:5" x14ac:dyDescent="0.25">
      <c r="A239" s="4">
        <v>38472</v>
      </c>
      <c r="B239" s="2">
        <f>Table6[[#This Row],[t0]]+1</f>
        <v>38473</v>
      </c>
      <c r="C239" s="2">
        <f>Table6[[#This Row],[t0]]+2</f>
        <v>38474</v>
      </c>
      <c r="D239" s="2">
        <f>Table6[[#This Row],[t0]]+3</f>
        <v>38475</v>
      </c>
      <c r="E239" s="2">
        <f>Table6[[#This Row],[t0]]+4</f>
        <v>38476</v>
      </c>
    </row>
    <row r="240" spans="1:5" x14ac:dyDescent="0.25">
      <c r="A240" s="3">
        <v>38488</v>
      </c>
      <c r="B240" s="2">
        <f>Table6[[#This Row],[t0]]+1</f>
        <v>38489</v>
      </c>
      <c r="C240" s="2">
        <f>Table6[[#This Row],[t0]]+2</f>
        <v>38490</v>
      </c>
      <c r="D240" s="2">
        <f>Table6[[#This Row],[t0]]+3</f>
        <v>38491</v>
      </c>
      <c r="E240" s="2">
        <f>Table6[[#This Row],[t0]]+4</f>
        <v>38492</v>
      </c>
    </row>
    <row r="241" spans="1:5" x14ac:dyDescent="0.25">
      <c r="A241" s="4">
        <v>38490</v>
      </c>
      <c r="B241" s="2">
        <f>Table6[[#This Row],[t0]]+1</f>
        <v>38491</v>
      </c>
      <c r="C241" s="2">
        <f>Table6[[#This Row],[t0]]+2</f>
        <v>38492</v>
      </c>
      <c r="D241" s="2">
        <f>Table6[[#This Row],[t0]]+3</f>
        <v>38493</v>
      </c>
      <c r="E241" s="2">
        <f>Table6[[#This Row],[t0]]+4</f>
        <v>38494</v>
      </c>
    </row>
    <row r="242" spans="1:5" x14ac:dyDescent="0.25">
      <c r="A242" s="3">
        <v>38503</v>
      </c>
      <c r="B242" s="2">
        <f>Table6[[#This Row],[t0]]+1</f>
        <v>38504</v>
      </c>
      <c r="C242" s="2">
        <f>Table6[[#This Row],[t0]]+2</f>
        <v>38505</v>
      </c>
      <c r="D242" s="2">
        <f>Table6[[#This Row],[t0]]+3</f>
        <v>38506</v>
      </c>
      <c r="E242" s="2">
        <f>Table6[[#This Row],[t0]]+4</f>
        <v>38507</v>
      </c>
    </row>
    <row r="243" spans="1:5" x14ac:dyDescent="0.25">
      <c r="A243" s="4">
        <v>38509</v>
      </c>
      <c r="B243" s="2">
        <f>Table6[[#This Row],[t0]]+1</f>
        <v>38510</v>
      </c>
      <c r="C243" s="2">
        <f>Table6[[#This Row],[t0]]+2</f>
        <v>38511</v>
      </c>
      <c r="D243" s="2">
        <f>Table6[[#This Row],[t0]]+3</f>
        <v>38512</v>
      </c>
      <c r="E243" s="2">
        <f>Table6[[#This Row],[t0]]+4</f>
        <v>38513</v>
      </c>
    </row>
    <row r="244" spans="1:5" x14ac:dyDescent="0.25">
      <c r="A244" s="3">
        <v>38523</v>
      </c>
      <c r="B244" s="2">
        <f>Table6[[#This Row],[t0]]+1</f>
        <v>38524</v>
      </c>
      <c r="C244" s="2">
        <f>Table6[[#This Row],[t0]]+2</f>
        <v>38525</v>
      </c>
      <c r="D244" s="2">
        <f>Table6[[#This Row],[t0]]+3</f>
        <v>38526</v>
      </c>
      <c r="E244" s="2">
        <f>Table6[[#This Row],[t0]]+4</f>
        <v>38527</v>
      </c>
    </row>
    <row r="245" spans="1:5" x14ac:dyDescent="0.25">
      <c r="A245" s="4">
        <v>38527</v>
      </c>
      <c r="B245" s="2">
        <f>Table6[[#This Row],[t0]]+1</f>
        <v>38528</v>
      </c>
      <c r="C245" s="2">
        <f>Table6[[#This Row],[t0]]+2</f>
        <v>38529</v>
      </c>
      <c r="D245" s="2">
        <f>Table6[[#This Row],[t0]]+3</f>
        <v>38530</v>
      </c>
      <c r="E245" s="2">
        <f>Table6[[#This Row],[t0]]+4</f>
        <v>38531</v>
      </c>
    </row>
    <row r="246" spans="1:5" x14ac:dyDescent="0.25">
      <c r="A246" s="3">
        <v>38528</v>
      </c>
      <c r="B246" s="2">
        <f>Table6[[#This Row],[t0]]+1</f>
        <v>38529</v>
      </c>
      <c r="C246" s="2">
        <f>Table6[[#This Row],[t0]]+2</f>
        <v>38530</v>
      </c>
      <c r="D246" s="2">
        <f>Table6[[#This Row],[t0]]+3</f>
        <v>38531</v>
      </c>
      <c r="E246" s="2">
        <f>Table6[[#This Row],[t0]]+4</f>
        <v>38532</v>
      </c>
    </row>
    <row r="247" spans="1:5" x14ac:dyDescent="0.25">
      <c r="A247" s="4">
        <v>38533</v>
      </c>
      <c r="B247" s="2">
        <f>Table6[[#This Row],[t0]]+1</f>
        <v>38534</v>
      </c>
      <c r="C247" s="2">
        <f>Table6[[#This Row],[t0]]+2</f>
        <v>38535</v>
      </c>
      <c r="D247" s="2">
        <f>Table6[[#This Row],[t0]]+3</f>
        <v>38536</v>
      </c>
      <c r="E247" s="2">
        <f>Table6[[#This Row],[t0]]+4</f>
        <v>38537</v>
      </c>
    </row>
    <row r="248" spans="1:5" x14ac:dyDescent="0.25">
      <c r="A248" s="3">
        <v>38534</v>
      </c>
      <c r="B248" s="2">
        <f>Table6[[#This Row],[t0]]+1</f>
        <v>38535</v>
      </c>
      <c r="C248" s="2">
        <f>Table6[[#This Row],[t0]]+2</f>
        <v>38536</v>
      </c>
      <c r="D248" s="2">
        <f>Table6[[#This Row],[t0]]+3</f>
        <v>38537</v>
      </c>
      <c r="E248" s="2">
        <f>Table6[[#This Row],[t0]]+4</f>
        <v>38538</v>
      </c>
    </row>
    <row r="249" spans="1:5" x14ac:dyDescent="0.25">
      <c r="A249" s="4">
        <v>38545</v>
      </c>
      <c r="B249" s="2">
        <f>Table6[[#This Row],[t0]]+1</f>
        <v>38546</v>
      </c>
      <c r="C249" s="2">
        <f>Table6[[#This Row],[t0]]+2</f>
        <v>38547</v>
      </c>
      <c r="D249" s="2">
        <f>Table6[[#This Row],[t0]]+3</f>
        <v>38548</v>
      </c>
      <c r="E249" s="2">
        <f>Table6[[#This Row],[t0]]+4</f>
        <v>38549</v>
      </c>
    </row>
    <row r="250" spans="1:5" x14ac:dyDescent="0.25">
      <c r="A250" s="3">
        <v>38546</v>
      </c>
      <c r="B250" s="2">
        <f>Table6[[#This Row],[t0]]+1</f>
        <v>38547</v>
      </c>
      <c r="C250" s="2">
        <f>Table6[[#This Row],[t0]]+2</f>
        <v>38548</v>
      </c>
      <c r="D250" s="2">
        <f>Table6[[#This Row],[t0]]+3</f>
        <v>38549</v>
      </c>
      <c r="E250" s="2">
        <f>Table6[[#This Row],[t0]]+4</f>
        <v>38550</v>
      </c>
    </row>
    <row r="251" spans="1:5" x14ac:dyDescent="0.25">
      <c r="A251" s="4">
        <v>38553</v>
      </c>
      <c r="B251" s="2">
        <f>Table6[[#This Row],[t0]]+1</f>
        <v>38554</v>
      </c>
      <c r="C251" s="2">
        <f>Table6[[#This Row],[t0]]+2</f>
        <v>38555</v>
      </c>
      <c r="D251" s="2">
        <f>Table6[[#This Row],[t0]]+3</f>
        <v>38556</v>
      </c>
      <c r="E251" s="2">
        <f>Table6[[#This Row],[t0]]+4</f>
        <v>38557</v>
      </c>
    </row>
    <row r="252" spans="1:5" x14ac:dyDescent="0.25">
      <c r="A252" s="3">
        <v>38562</v>
      </c>
      <c r="B252" s="2">
        <f>Table6[[#This Row],[t0]]+1</f>
        <v>38563</v>
      </c>
      <c r="C252" s="2">
        <f>Table6[[#This Row],[t0]]+2</f>
        <v>38564</v>
      </c>
      <c r="D252" s="2">
        <f>Table6[[#This Row],[t0]]+3</f>
        <v>38565</v>
      </c>
      <c r="E252" s="2">
        <f>Table6[[#This Row],[t0]]+4</f>
        <v>38566</v>
      </c>
    </row>
    <row r="253" spans="1:5" x14ac:dyDescent="0.25">
      <c r="A253" s="4">
        <v>38562</v>
      </c>
      <c r="B253" s="2">
        <f>Table6[[#This Row],[t0]]+1</f>
        <v>38563</v>
      </c>
      <c r="C253" s="2">
        <f>Table6[[#This Row],[t0]]+2</f>
        <v>38564</v>
      </c>
      <c r="D253" s="2">
        <f>Table6[[#This Row],[t0]]+3</f>
        <v>38565</v>
      </c>
      <c r="E253" s="2">
        <f>Table6[[#This Row],[t0]]+4</f>
        <v>38566</v>
      </c>
    </row>
    <row r="254" spans="1:5" x14ac:dyDescent="0.25">
      <c r="A254" s="3">
        <v>38572</v>
      </c>
      <c r="B254" s="2">
        <f>Table6[[#This Row],[t0]]+1</f>
        <v>38573</v>
      </c>
      <c r="C254" s="2">
        <f>Table6[[#This Row],[t0]]+2</f>
        <v>38574</v>
      </c>
      <c r="D254" s="2">
        <f>Table6[[#This Row],[t0]]+3</f>
        <v>38575</v>
      </c>
      <c r="E254" s="2">
        <f>Table6[[#This Row],[t0]]+4</f>
        <v>38576</v>
      </c>
    </row>
    <row r="255" spans="1:5" x14ac:dyDescent="0.25">
      <c r="A255" s="4">
        <v>38577</v>
      </c>
      <c r="B255" s="2">
        <f>Table6[[#This Row],[t0]]+1</f>
        <v>38578</v>
      </c>
      <c r="C255" s="2">
        <f>Table6[[#This Row],[t0]]+2</f>
        <v>38579</v>
      </c>
      <c r="D255" s="2">
        <f>Table6[[#This Row],[t0]]+3</f>
        <v>38580</v>
      </c>
      <c r="E255" s="2">
        <f>Table6[[#This Row],[t0]]+4</f>
        <v>38581</v>
      </c>
    </row>
    <row r="256" spans="1:5" x14ac:dyDescent="0.25">
      <c r="A256" s="3">
        <v>38592</v>
      </c>
      <c r="B256" s="2">
        <f>Table6[[#This Row],[t0]]+1</f>
        <v>38593</v>
      </c>
      <c r="C256" s="2">
        <f>Table6[[#This Row],[t0]]+2</f>
        <v>38594</v>
      </c>
      <c r="D256" s="2">
        <f>Table6[[#This Row],[t0]]+3</f>
        <v>38595</v>
      </c>
      <c r="E256" s="2">
        <f>Table6[[#This Row],[t0]]+4</f>
        <v>38596</v>
      </c>
    </row>
    <row r="257" spans="1:5" x14ac:dyDescent="0.25">
      <c r="A257" s="4">
        <v>38595</v>
      </c>
      <c r="B257" s="2">
        <f>Table6[[#This Row],[t0]]+1</f>
        <v>38596</v>
      </c>
      <c r="C257" s="2">
        <f>Table6[[#This Row],[t0]]+2</f>
        <v>38597</v>
      </c>
      <c r="D257" s="2">
        <f>Table6[[#This Row],[t0]]+3</f>
        <v>38598</v>
      </c>
      <c r="E257" s="2">
        <f>Table6[[#This Row],[t0]]+4</f>
        <v>38599</v>
      </c>
    </row>
    <row r="258" spans="1:5" x14ac:dyDescent="0.25">
      <c r="A258" s="3">
        <v>38625</v>
      </c>
      <c r="B258" s="2">
        <f>Table6[[#This Row],[t0]]+1</f>
        <v>38626</v>
      </c>
      <c r="C258" s="2">
        <f>Table6[[#This Row],[t0]]+2</f>
        <v>38627</v>
      </c>
      <c r="D258" s="2">
        <f>Table6[[#This Row],[t0]]+3</f>
        <v>38628</v>
      </c>
      <c r="E258" s="2">
        <f>Table6[[#This Row],[t0]]+4</f>
        <v>38629</v>
      </c>
    </row>
    <row r="259" spans="1:5" x14ac:dyDescent="0.25">
      <c r="A259" s="4">
        <v>38632</v>
      </c>
      <c r="B259" s="2">
        <f>Table6[[#This Row],[t0]]+1</f>
        <v>38633</v>
      </c>
      <c r="C259" s="2">
        <f>Table6[[#This Row],[t0]]+2</f>
        <v>38634</v>
      </c>
      <c r="D259" s="2">
        <f>Table6[[#This Row],[t0]]+3</f>
        <v>38635</v>
      </c>
      <c r="E259" s="2">
        <f>Table6[[#This Row],[t0]]+4</f>
        <v>38636</v>
      </c>
    </row>
    <row r="260" spans="1:5" x14ac:dyDescent="0.25">
      <c r="A260" s="3">
        <v>38648</v>
      </c>
      <c r="B260" s="2">
        <f>Table6[[#This Row],[t0]]+1</f>
        <v>38649</v>
      </c>
      <c r="C260" s="2">
        <f>Table6[[#This Row],[t0]]+2</f>
        <v>38650</v>
      </c>
      <c r="D260" s="2">
        <f>Table6[[#This Row],[t0]]+3</f>
        <v>38651</v>
      </c>
      <c r="E260" s="2">
        <f>Table6[[#This Row],[t0]]+4</f>
        <v>38652</v>
      </c>
    </row>
    <row r="261" spans="1:5" x14ac:dyDescent="0.25">
      <c r="A261" s="4">
        <v>38656</v>
      </c>
      <c r="B261" s="2">
        <f>Table6[[#This Row],[t0]]+1</f>
        <v>38657</v>
      </c>
      <c r="C261" s="2">
        <f>Table6[[#This Row],[t0]]+2</f>
        <v>38658</v>
      </c>
      <c r="D261" s="2">
        <f>Table6[[#This Row],[t0]]+3</f>
        <v>38659</v>
      </c>
      <c r="E261" s="2">
        <f>Table6[[#This Row],[t0]]+4</f>
        <v>38660</v>
      </c>
    </row>
    <row r="262" spans="1:5" x14ac:dyDescent="0.25">
      <c r="A262" s="3">
        <v>38656</v>
      </c>
      <c r="B262" s="2">
        <f>Table6[[#This Row],[t0]]+1</f>
        <v>38657</v>
      </c>
      <c r="C262" s="2">
        <f>Table6[[#This Row],[t0]]+2</f>
        <v>38658</v>
      </c>
      <c r="D262" s="2">
        <f>Table6[[#This Row],[t0]]+3</f>
        <v>38659</v>
      </c>
      <c r="E262" s="2">
        <f>Table6[[#This Row],[t0]]+4</f>
        <v>38660</v>
      </c>
    </row>
    <row r="263" spans="1:5" x14ac:dyDescent="0.25">
      <c r="A263" s="4">
        <v>38686</v>
      </c>
      <c r="B263" s="2">
        <f>Table6[[#This Row],[t0]]+1</f>
        <v>38687</v>
      </c>
      <c r="C263" s="2">
        <f>Table6[[#This Row],[t0]]+2</f>
        <v>38688</v>
      </c>
      <c r="D263" s="2">
        <f>Table6[[#This Row],[t0]]+3</f>
        <v>38689</v>
      </c>
      <c r="E263" s="2">
        <f>Table6[[#This Row],[t0]]+4</f>
        <v>38690</v>
      </c>
    </row>
    <row r="264" spans="1:5" x14ac:dyDescent="0.25">
      <c r="A264" s="3">
        <v>38686</v>
      </c>
      <c r="B264" s="2">
        <f>Table6[[#This Row],[t0]]+1</f>
        <v>38687</v>
      </c>
      <c r="C264" s="2">
        <f>Table6[[#This Row],[t0]]+2</f>
        <v>38688</v>
      </c>
      <c r="D264" s="2">
        <f>Table6[[#This Row],[t0]]+3</f>
        <v>38689</v>
      </c>
      <c r="E264" s="2">
        <f>Table6[[#This Row],[t0]]+4</f>
        <v>38690</v>
      </c>
    </row>
    <row r="265" spans="1:5" x14ac:dyDescent="0.25">
      <c r="A265" s="4">
        <v>38686</v>
      </c>
      <c r="B265" s="2">
        <f>Table6[[#This Row],[t0]]+1</f>
        <v>38687</v>
      </c>
      <c r="C265" s="2">
        <f>Table6[[#This Row],[t0]]+2</f>
        <v>38688</v>
      </c>
      <c r="D265" s="2">
        <f>Table6[[#This Row],[t0]]+3</f>
        <v>38689</v>
      </c>
      <c r="E265" s="2">
        <f>Table6[[#This Row],[t0]]+4</f>
        <v>38690</v>
      </c>
    </row>
    <row r="266" spans="1:5" x14ac:dyDescent="0.25">
      <c r="A266" s="3">
        <v>38687</v>
      </c>
      <c r="B266" s="2">
        <f>Table6[[#This Row],[t0]]+1</f>
        <v>38688</v>
      </c>
      <c r="C266" s="2">
        <f>Table6[[#This Row],[t0]]+2</f>
        <v>38689</v>
      </c>
      <c r="D266" s="2">
        <f>Table6[[#This Row],[t0]]+3</f>
        <v>38690</v>
      </c>
      <c r="E266" s="2">
        <f>Table6[[#This Row],[t0]]+4</f>
        <v>38691</v>
      </c>
    </row>
    <row r="267" spans="1:5" x14ac:dyDescent="0.25">
      <c r="A267" s="4">
        <v>38688</v>
      </c>
      <c r="B267" s="2">
        <f>Table6[[#This Row],[t0]]+1</f>
        <v>38689</v>
      </c>
      <c r="C267" s="2">
        <f>Table6[[#This Row],[t0]]+2</f>
        <v>38690</v>
      </c>
      <c r="D267" s="2">
        <f>Table6[[#This Row],[t0]]+3</f>
        <v>38691</v>
      </c>
      <c r="E267" s="2">
        <f>Table6[[#This Row],[t0]]+4</f>
        <v>38692</v>
      </c>
    </row>
    <row r="268" spans="1:5" x14ac:dyDescent="0.25">
      <c r="A268" s="3">
        <v>38689</v>
      </c>
      <c r="B268" s="2">
        <f>Table6[[#This Row],[t0]]+1</f>
        <v>38690</v>
      </c>
      <c r="C268" s="2">
        <f>Table6[[#This Row],[t0]]+2</f>
        <v>38691</v>
      </c>
      <c r="D268" s="2">
        <f>Table6[[#This Row],[t0]]+3</f>
        <v>38692</v>
      </c>
      <c r="E268" s="2">
        <f>Table6[[#This Row],[t0]]+4</f>
        <v>38693</v>
      </c>
    </row>
    <row r="269" spans="1:5" x14ac:dyDescent="0.25">
      <c r="A269" s="4">
        <v>38696</v>
      </c>
      <c r="B269" s="2">
        <f>Table6[[#This Row],[t0]]+1</f>
        <v>38697</v>
      </c>
      <c r="C269" s="2">
        <f>Table6[[#This Row],[t0]]+2</f>
        <v>38698</v>
      </c>
      <c r="D269" s="2">
        <f>Table6[[#This Row],[t0]]+3</f>
        <v>38699</v>
      </c>
      <c r="E269" s="2">
        <f>Table6[[#This Row],[t0]]+4</f>
        <v>38700</v>
      </c>
    </row>
    <row r="270" spans="1:5" x14ac:dyDescent="0.25">
      <c r="A270" s="3">
        <v>38712</v>
      </c>
      <c r="B270" s="2">
        <f>Table6[[#This Row],[t0]]+1</f>
        <v>38713</v>
      </c>
      <c r="C270" s="2">
        <f>Table6[[#This Row],[t0]]+2</f>
        <v>38714</v>
      </c>
      <c r="D270" s="2">
        <f>Table6[[#This Row],[t0]]+3</f>
        <v>38715</v>
      </c>
      <c r="E270" s="2">
        <f>Table6[[#This Row],[t0]]+4</f>
        <v>38716</v>
      </c>
    </row>
    <row r="271" spans="1:5" x14ac:dyDescent="0.25">
      <c r="A271" s="4">
        <v>38714</v>
      </c>
      <c r="B271" s="2">
        <f>Table6[[#This Row],[t0]]+1</f>
        <v>38715</v>
      </c>
      <c r="C271" s="2">
        <f>Table6[[#This Row],[t0]]+2</f>
        <v>38716</v>
      </c>
      <c r="D271" s="2">
        <f>Table6[[#This Row],[t0]]+3</f>
        <v>38717</v>
      </c>
      <c r="E271" s="2">
        <f>Table6[[#This Row],[t0]]+4</f>
        <v>38718</v>
      </c>
    </row>
    <row r="272" spans="1:5" x14ac:dyDescent="0.25">
      <c r="A272" s="3">
        <v>38717</v>
      </c>
      <c r="B272" s="2">
        <f>Table6[[#This Row],[t0]]+1</f>
        <v>38718</v>
      </c>
      <c r="C272" s="2">
        <f>Table6[[#This Row],[t0]]+2</f>
        <v>38719</v>
      </c>
      <c r="D272" s="2">
        <f>Table6[[#This Row],[t0]]+3</f>
        <v>38720</v>
      </c>
      <c r="E272" s="2">
        <f>Table6[[#This Row],[t0]]+4</f>
        <v>38721</v>
      </c>
    </row>
    <row r="273" spans="1:5" x14ac:dyDescent="0.25">
      <c r="A273" s="4">
        <v>38717</v>
      </c>
      <c r="B273" s="2">
        <f>Table6[[#This Row],[t0]]+1</f>
        <v>38718</v>
      </c>
      <c r="C273" s="2">
        <f>Table6[[#This Row],[t0]]+2</f>
        <v>38719</v>
      </c>
      <c r="D273" s="2">
        <f>Table6[[#This Row],[t0]]+3</f>
        <v>38720</v>
      </c>
      <c r="E273" s="2">
        <f>Table6[[#This Row],[t0]]+4</f>
        <v>38721</v>
      </c>
    </row>
    <row r="274" spans="1:5" x14ac:dyDescent="0.25">
      <c r="A274" s="3">
        <v>38717</v>
      </c>
      <c r="B274" s="2">
        <f>Table6[[#This Row],[t0]]+1</f>
        <v>38718</v>
      </c>
      <c r="C274" s="2">
        <f>Table6[[#This Row],[t0]]+2</f>
        <v>38719</v>
      </c>
      <c r="D274" s="2">
        <f>Table6[[#This Row],[t0]]+3</f>
        <v>38720</v>
      </c>
      <c r="E274" s="2">
        <f>Table6[[#This Row],[t0]]+4</f>
        <v>38721</v>
      </c>
    </row>
    <row r="275" spans="1:5" x14ac:dyDescent="0.25">
      <c r="A275" s="4">
        <v>38717</v>
      </c>
      <c r="B275" s="2">
        <f>Table6[[#This Row],[t0]]+1</f>
        <v>38718</v>
      </c>
      <c r="C275" s="2">
        <f>Table6[[#This Row],[t0]]+2</f>
        <v>38719</v>
      </c>
      <c r="D275" s="2">
        <f>Table6[[#This Row],[t0]]+3</f>
        <v>38720</v>
      </c>
      <c r="E275" s="2">
        <f>Table6[[#This Row],[t0]]+4</f>
        <v>38721</v>
      </c>
    </row>
    <row r="276" spans="1:5" x14ac:dyDescent="0.25">
      <c r="A276" s="3">
        <v>38717</v>
      </c>
      <c r="B276" s="2">
        <f>Table6[[#This Row],[t0]]+1</f>
        <v>38718</v>
      </c>
      <c r="C276" s="2">
        <f>Table6[[#This Row],[t0]]+2</f>
        <v>38719</v>
      </c>
      <c r="D276" s="2">
        <f>Table6[[#This Row],[t0]]+3</f>
        <v>38720</v>
      </c>
      <c r="E276" s="2">
        <f>Table6[[#This Row],[t0]]+4</f>
        <v>38721</v>
      </c>
    </row>
    <row r="277" spans="1:5" x14ac:dyDescent="0.25">
      <c r="A277" s="4">
        <v>38717</v>
      </c>
      <c r="B277" s="2">
        <f>Table6[[#This Row],[t0]]+1</f>
        <v>38718</v>
      </c>
      <c r="C277" s="2">
        <f>Table6[[#This Row],[t0]]+2</f>
        <v>38719</v>
      </c>
      <c r="D277" s="2">
        <f>Table6[[#This Row],[t0]]+3</f>
        <v>38720</v>
      </c>
      <c r="E277" s="2">
        <f>Table6[[#This Row],[t0]]+4</f>
        <v>38721</v>
      </c>
    </row>
    <row r="278" spans="1:5" x14ac:dyDescent="0.25">
      <c r="A278" s="3">
        <v>38718</v>
      </c>
      <c r="B278" s="2">
        <f>Table6[[#This Row],[t0]]+1</f>
        <v>38719</v>
      </c>
      <c r="C278" s="2">
        <f>Table6[[#This Row],[t0]]+2</f>
        <v>38720</v>
      </c>
      <c r="D278" s="2">
        <f>Table6[[#This Row],[t0]]+3</f>
        <v>38721</v>
      </c>
      <c r="E278" s="2">
        <f>Table6[[#This Row],[t0]]+4</f>
        <v>38722</v>
      </c>
    </row>
    <row r="279" spans="1:5" x14ac:dyDescent="0.25">
      <c r="A279" s="4">
        <v>38718</v>
      </c>
      <c r="B279" s="2">
        <f>Table6[[#This Row],[t0]]+1</f>
        <v>38719</v>
      </c>
      <c r="C279" s="2">
        <f>Table6[[#This Row],[t0]]+2</f>
        <v>38720</v>
      </c>
      <c r="D279" s="2">
        <f>Table6[[#This Row],[t0]]+3</f>
        <v>38721</v>
      </c>
      <c r="E279" s="2">
        <f>Table6[[#This Row],[t0]]+4</f>
        <v>38722</v>
      </c>
    </row>
    <row r="280" spans="1:5" x14ac:dyDescent="0.25">
      <c r="A280" s="3">
        <v>38718</v>
      </c>
      <c r="B280" s="2">
        <f>Table6[[#This Row],[t0]]+1</f>
        <v>38719</v>
      </c>
      <c r="C280" s="2">
        <f>Table6[[#This Row],[t0]]+2</f>
        <v>38720</v>
      </c>
      <c r="D280" s="2">
        <f>Table6[[#This Row],[t0]]+3</f>
        <v>38721</v>
      </c>
      <c r="E280" s="2">
        <f>Table6[[#This Row],[t0]]+4</f>
        <v>38722</v>
      </c>
    </row>
    <row r="281" spans="1:5" x14ac:dyDescent="0.25">
      <c r="A281" s="4">
        <v>38718</v>
      </c>
      <c r="B281" s="2">
        <f>Table6[[#This Row],[t0]]+1</f>
        <v>38719</v>
      </c>
      <c r="C281" s="2">
        <f>Table6[[#This Row],[t0]]+2</f>
        <v>38720</v>
      </c>
      <c r="D281" s="2">
        <f>Table6[[#This Row],[t0]]+3</f>
        <v>38721</v>
      </c>
      <c r="E281" s="2">
        <f>Table6[[#This Row],[t0]]+4</f>
        <v>38722</v>
      </c>
    </row>
    <row r="282" spans="1:5" x14ac:dyDescent="0.25">
      <c r="A282" s="3">
        <v>38718</v>
      </c>
      <c r="B282" s="2">
        <f>Table6[[#This Row],[t0]]+1</f>
        <v>38719</v>
      </c>
      <c r="C282" s="2">
        <f>Table6[[#This Row],[t0]]+2</f>
        <v>38720</v>
      </c>
      <c r="D282" s="2">
        <f>Table6[[#This Row],[t0]]+3</f>
        <v>38721</v>
      </c>
      <c r="E282" s="2">
        <f>Table6[[#This Row],[t0]]+4</f>
        <v>38722</v>
      </c>
    </row>
    <row r="283" spans="1:5" x14ac:dyDescent="0.25">
      <c r="A283" s="4">
        <v>38718</v>
      </c>
      <c r="B283" s="2">
        <f>Table6[[#This Row],[t0]]+1</f>
        <v>38719</v>
      </c>
      <c r="C283" s="2">
        <f>Table6[[#This Row],[t0]]+2</f>
        <v>38720</v>
      </c>
      <c r="D283" s="2">
        <f>Table6[[#This Row],[t0]]+3</f>
        <v>38721</v>
      </c>
      <c r="E283" s="2">
        <f>Table6[[#This Row],[t0]]+4</f>
        <v>38722</v>
      </c>
    </row>
    <row r="284" spans="1:5" x14ac:dyDescent="0.25">
      <c r="A284" s="3">
        <v>38718</v>
      </c>
      <c r="B284" s="2">
        <f>Table6[[#This Row],[t0]]+1</f>
        <v>38719</v>
      </c>
      <c r="C284" s="2">
        <f>Table6[[#This Row],[t0]]+2</f>
        <v>38720</v>
      </c>
      <c r="D284" s="2">
        <f>Table6[[#This Row],[t0]]+3</f>
        <v>38721</v>
      </c>
      <c r="E284" s="2">
        <f>Table6[[#This Row],[t0]]+4</f>
        <v>38722</v>
      </c>
    </row>
    <row r="285" spans="1:5" x14ac:dyDescent="0.25">
      <c r="A285" s="4">
        <v>38718</v>
      </c>
      <c r="B285" s="2">
        <f>Table6[[#This Row],[t0]]+1</f>
        <v>38719</v>
      </c>
      <c r="C285" s="2">
        <f>Table6[[#This Row],[t0]]+2</f>
        <v>38720</v>
      </c>
      <c r="D285" s="2">
        <f>Table6[[#This Row],[t0]]+3</f>
        <v>38721</v>
      </c>
      <c r="E285" s="2">
        <f>Table6[[#This Row],[t0]]+4</f>
        <v>38722</v>
      </c>
    </row>
    <row r="286" spans="1:5" x14ac:dyDescent="0.25">
      <c r="A286" s="3">
        <v>38719</v>
      </c>
      <c r="B286" s="2">
        <f>Table6[[#This Row],[t0]]+1</f>
        <v>38720</v>
      </c>
      <c r="C286" s="2">
        <f>Table6[[#This Row],[t0]]+2</f>
        <v>38721</v>
      </c>
      <c r="D286" s="2">
        <f>Table6[[#This Row],[t0]]+3</f>
        <v>38722</v>
      </c>
      <c r="E286" s="2">
        <f>Table6[[#This Row],[t0]]+4</f>
        <v>38723</v>
      </c>
    </row>
    <row r="287" spans="1:5" x14ac:dyDescent="0.25">
      <c r="A287" s="4">
        <v>38723</v>
      </c>
      <c r="B287" s="2">
        <f>Table6[[#This Row],[t0]]+1</f>
        <v>38724</v>
      </c>
      <c r="C287" s="2">
        <f>Table6[[#This Row],[t0]]+2</f>
        <v>38725</v>
      </c>
      <c r="D287" s="2">
        <f>Table6[[#This Row],[t0]]+3</f>
        <v>38726</v>
      </c>
      <c r="E287" s="2">
        <f>Table6[[#This Row],[t0]]+4</f>
        <v>38727</v>
      </c>
    </row>
    <row r="288" spans="1:5" x14ac:dyDescent="0.25">
      <c r="A288" s="3">
        <v>38726</v>
      </c>
      <c r="B288" s="2">
        <f>Table6[[#This Row],[t0]]+1</f>
        <v>38727</v>
      </c>
      <c r="C288" s="2">
        <f>Table6[[#This Row],[t0]]+2</f>
        <v>38728</v>
      </c>
      <c r="D288" s="2">
        <f>Table6[[#This Row],[t0]]+3</f>
        <v>38729</v>
      </c>
      <c r="E288" s="2">
        <f>Table6[[#This Row],[t0]]+4</f>
        <v>38730</v>
      </c>
    </row>
    <row r="289" spans="1:5" x14ac:dyDescent="0.25">
      <c r="A289" s="4">
        <v>38733</v>
      </c>
      <c r="B289" s="2">
        <f>Table6[[#This Row],[t0]]+1</f>
        <v>38734</v>
      </c>
      <c r="C289" s="2">
        <f>Table6[[#This Row],[t0]]+2</f>
        <v>38735</v>
      </c>
      <c r="D289" s="2">
        <f>Table6[[#This Row],[t0]]+3</f>
        <v>38736</v>
      </c>
      <c r="E289" s="2">
        <f>Table6[[#This Row],[t0]]+4</f>
        <v>38737</v>
      </c>
    </row>
    <row r="290" spans="1:5" x14ac:dyDescent="0.25">
      <c r="A290" s="3">
        <v>38745</v>
      </c>
      <c r="B290" s="2">
        <f>Table6[[#This Row],[t0]]+1</f>
        <v>38746</v>
      </c>
      <c r="C290" s="2">
        <f>Table6[[#This Row],[t0]]+2</f>
        <v>38747</v>
      </c>
      <c r="D290" s="2">
        <f>Table6[[#This Row],[t0]]+3</f>
        <v>38748</v>
      </c>
      <c r="E290" s="2">
        <f>Table6[[#This Row],[t0]]+4</f>
        <v>38749</v>
      </c>
    </row>
    <row r="291" spans="1:5" x14ac:dyDescent="0.25">
      <c r="A291" s="4">
        <v>38761</v>
      </c>
      <c r="B291" s="2">
        <f>Table6[[#This Row],[t0]]+1</f>
        <v>38762</v>
      </c>
      <c r="C291" s="2">
        <f>Table6[[#This Row],[t0]]+2</f>
        <v>38763</v>
      </c>
      <c r="D291" s="2">
        <f>Table6[[#This Row],[t0]]+3</f>
        <v>38764</v>
      </c>
      <c r="E291" s="2">
        <f>Table6[[#This Row],[t0]]+4</f>
        <v>38765</v>
      </c>
    </row>
    <row r="292" spans="1:5" x14ac:dyDescent="0.25">
      <c r="A292" s="3">
        <v>38773</v>
      </c>
      <c r="B292" s="2">
        <f>Table6[[#This Row],[t0]]+1</f>
        <v>38774</v>
      </c>
      <c r="C292" s="2">
        <f>Table6[[#This Row],[t0]]+2</f>
        <v>38775</v>
      </c>
      <c r="D292" s="2">
        <f>Table6[[#This Row],[t0]]+3</f>
        <v>38776</v>
      </c>
      <c r="E292" s="2">
        <f>Table6[[#This Row],[t0]]+4</f>
        <v>38777</v>
      </c>
    </row>
    <row r="293" spans="1:5" x14ac:dyDescent="0.25">
      <c r="A293" s="4">
        <v>38788</v>
      </c>
      <c r="B293" s="2">
        <f>Table6[[#This Row],[t0]]+1</f>
        <v>38789</v>
      </c>
      <c r="C293" s="2">
        <f>Table6[[#This Row],[t0]]+2</f>
        <v>38790</v>
      </c>
      <c r="D293" s="2">
        <f>Table6[[#This Row],[t0]]+3</f>
        <v>38791</v>
      </c>
      <c r="E293" s="2">
        <f>Table6[[#This Row],[t0]]+4</f>
        <v>38792</v>
      </c>
    </row>
    <row r="294" spans="1:5" x14ac:dyDescent="0.25">
      <c r="A294" s="3">
        <v>38807</v>
      </c>
      <c r="B294" s="2">
        <f>Table6[[#This Row],[t0]]+1</f>
        <v>38808</v>
      </c>
      <c r="C294" s="2">
        <f>Table6[[#This Row],[t0]]+2</f>
        <v>38809</v>
      </c>
      <c r="D294" s="2">
        <f>Table6[[#This Row],[t0]]+3</f>
        <v>38810</v>
      </c>
      <c r="E294" s="2">
        <f>Table6[[#This Row],[t0]]+4</f>
        <v>38811</v>
      </c>
    </row>
    <row r="295" spans="1:5" x14ac:dyDescent="0.25">
      <c r="A295" s="4">
        <v>38822</v>
      </c>
      <c r="B295" s="2">
        <f>Table6[[#This Row],[t0]]+1</f>
        <v>38823</v>
      </c>
      <c r="C295" s="2">
        <f>Table6[[#This Row],[t0]]+2</f>
        <v>38824</v>
      </c>
      <c r="D295" s="2">
        <f>Table6[[#This Row],[t0]]+3</f>
        <v>38825</v>
      </c>
      <c r="E295" s="2">
        <f>Table6[[#This Row],[t0]]+4</f>
        <v>38826</v>
      </c>
    </row>
    <row r="296" spans="1:5" x14ac:dyDescent="0.25">
      <c r="A296" s="3">
        <v>38822</v>
      </c>
      <c r="B296" s="2">
        <f>Table6[[#This Row],[t0]]+1</f>
        <v>38823</v>
      </c>
      <c r="C296" s="2">
        <f>Table6[[#This Row],[t0]]+2</f>
        <v>38824</v>
      </c>
      <c r="D296" s="2">
        <f>Table6[[#This Row],[t0]]+3</f>
        <v>38825</v>
      </c>
      <c r="E296" s="2">
        <f>Table6[[#This Row],[t0]]+4</f>
        <v>38826</v>
      </c>
    </row>
    <row r="297" spans="1:5" x14ac:dyDescent="0.25">
      <c r="A297" s="4">
        <v>38823</v>
      </c>
      <c r="B297" s="2">
        <f>Table6[[#This Row],[t0]]+1</f>
        <v>38824</v>
      </c>
      <c r="C297" s="2">
        <f>Table6[[#This Row],[t0]]+2</f>
        <v>38825</v>
      </c>
      <c r="D297" s="2">
        <f>Table6[[#This Row],[t0]]+3</f>
        <v>38826</v>
      </c>
      <c r="E297" s="2">
        <f>Table6[[#This Row],[t0]]+4</f>
        <v>38827</v>
      </c>
    </row>
    <row r="298" spans="1:5" x14ac:dyDescent="0.25">
      <c r="A298" s="3">
        <v>38828</v>
      </c>
      <c r="B298" s="2">
        <f>Table6[[#This Row],[t0]]+1</f>
        <v>38829</v>
      </c>
      <c r="C298" s="2">
        <f>Table6[[#This Row],[t0]]+2</f>
        <v>38830</v>
      </c>
      <c r="D298" s="2">
        <f>Table6[[#This Row],[t0]]+3</f>
        <v>38831</v>
      </c>
      <c r="E298" s="2">
        <f>Table6[[#This Row],[t0]]+4</f>
        <v>38832</v>
      </c>
    </row>
    <row r="299" spans="1:5" x14ac:dyDescent="0.25">
      <c r="A299" s="4">
        <v>38837</v>
      </c>
      <c r="B299" s="2">
        <f>Table6[[#This Row],[t0]]+1</f>
        <v>38838</v>
      </c>
      <c r="C299" s="2">
        <f>Table6[[#This Row],[t0]]+2</f>
        <v>38839</v>
      </c>
      <c r="D299" s="2">
        <f>Table6[[#This Row],[t0]]+3</f>
        <v>38840</v>
      </c>
      <c r="E299" s="2">
        <f>Table6[[#This Row],[t0]]+4</f>
        <v>38841</v>
      </c>
    </row>
    <row r="300" spans="1:5" x14ac:dyDescent="0.25">
      <c r="A300" s="3">
        <v>38837</v>
      </c>
      <c r="B300" s="2">
        <f>Table6[[#This Row],[t0]]+1</f>
        <v>38838</v>
      </c>
      <c r="C300" s="2">
        <f>Table6[[#This Row],[t0]]+2</f>
        <v>38839</v>
      </c>
      <c r="D300" s="2">
        <f>Table6[[#This Row],[t0]]+3</f>
        <v>38840</v>
      </c>
      <c r="E300" s="2">
        <f>Table6[[#This Row],[t0]]+4</f>
        <v>38841</v>
      </c>
    </row>
    <row r="301" spans="1:5" x14ac:dyDescent="0.25">
      <c r="A301" s="4">
        <v>38850</v>
      </c>
      <c r="B301" s="2">
        <f>Table6[[#This Row],[t0]]+1</f>
        <v>38851</v>
      </c>
      <c r="C301" s="2">
        <f>Table6[[#This Row],[t0]]+2</f>
        <v>38852</v>
      </c>
      <c r="D301" s="2">
        <f>Table6[[#This Row],[t0]]+3</f>
        <v>38853</v>
      </c>
      <c r="E301" s="2">
        <f>Table6[[#This Row],[t0]]+4</f>
        <v>38854</v>
      </c>
    </row>
    <row r="302" spans="1:5" x14ac:dyDescent="0.25">
      <c r="A302" s="3">
        <v>38868</v>
      </c>
      <c r="B302" s="2">
        <f>Table6[[#This Row],[t0]]+1</f>
        <v>38869</v>
      </c>
      <c r="C302" s="2">
        <f>Table6[[#This Row],[t0]]+2</f>
        <v>38870</v>
      </c>
      <c r="D302" s="2">
        <f>Table6[[#This Row],[t0]]+3</f>
        <v>38871</v>
      </c>
      <c r="E302" s="2">
        <f>Table6[[#This Row],[t0]]+4</f>
        <v>38872</v>
      </c>
    </row>
    <row r="303" spans="1:5" x14ac:dyDescent="0.25">
      <c r="A303" s="4">
        <v>38881</v>
      </c>
      <c r="B303" s="2">
        <f>Table6[[#This Row],[t0]]+1</f>
        <v>38882</v>
      </c>
      <c r="C303" s="2">
        <f>Table6[[#This Row],[t0]]+2</f>
        <v>38883</v>
      </c>
      <c r="D303" s="2">
        <f>Table6[[#This Row],[t0]]+3</f>
        <v>38884</v>
      </c>
      <c r="E303" s="2">
        <f>Table6[[#This Row],[t0]]+4</f>
        <v>38885</v>
      </c>
    </row>
    <row r="304" spans="1:5" x14ac:dyDescent="0.25">
      <c r="A304" s="3">
        <v>38898</v>
      </c>
      <c r="B304" s="2">
        <f>Table6[[#This Row],[t0]]+1</f>
        <v>38899</v>
      </c>
      <c r="C304" s="2">
        <f>Table6[[#This Row],[t0]]+2</f>
        <v>38900</v>
      </c>
      <c r="D304" s="2">
        <f>Table6[[#This Row],[t0]]+3</f>
        <v>38901</v>
      </c>
      <c r="E304" s="2">
        <f>Table6[[#This Row],[t0]]+4</f>
        <v>38902</v>
      </c>
    </row>
    <row r="305" spans="1:5" x14ac:dyDescent="0.25">
      <c r="A305" s="4">
        <v>38929</v>
      </c>
      <c r="B305" s="2">
        <f>Table6[[#This Row],[t0]]+1</f>
        <v>38930</v>
      </c>
      <c r="C305" s="2">
        <f>Table6[[#This Row],[t0]]+2</f>
        <v>38931</v>
      </c>
      <c r="D305" s="2">
        <f>Table6[[#This Row],[t0]]+3</f>
        <v>38932</v>
      </c>
      <c r="E305" s="2">
        <f>Table6[[#This Row],[t0]]+4</f>
        <v>38933</v>
      </c>
    </row>
    <row r="306" spans="1:5" x14ac:dyDescent="0.25">
      <c r="A306" s="3">
        <v>38929</v>
      </c>
      <c r="B306" s="2">
        <f>Table6[[#This Row],[t0]]+1</f>
        <v>38930</v>
      </c>
      <c r="C306" s="2">
        <f>Table6[[#This Row],[t0]]+2</f>
        <v>38931</v>
      </c>
      <c r="D306" s="2">
        <f>Table6[[#This Row],[t0]]+3</f>
        <v>38932</v>
      </c>
      <c r="E306" s="2">
        <f>Table6[[#This Row],[t0]]+4</f>
        <v>38933</v>
      </c>
    </row>
    <row r="307" spans="1:5" x14ac:dyDescent="0.25">
      <c r="A307" s="4">
        <v>38960</v>
      </c>
      <c r="B307" s="2">
        <f>Table6[[#This Row],[t0]]+1</f>
        <v>38961</v>
      </c>
      <c r="C307" s="2">
        <f>Table6[[#This Row],[t0]]+2</f>
        <v>38962</v>
      </c>
      <c r="D307" s="2">
        <f>Table6[[#This Row],[t0]]+3</f>
        <v>38963</v>
      </c>
      <c r="E307" s="2">
        <f>Table6[[#This Row],[t0]]+4</f>
        <v>38964</v>
      </c>
    </row>
    <row r="308" spans="1:5" x14ac:dyDescent="0.25">
      <c r="A308" s="3">
        <v>38961</v>
      </c>
      <c r="B308" s="2">
        <f>Table6[[#This Row],[t0]]+1</f>
        <v>38962</v>
      </c>
      <c r="C308" s="2">
        <f>Table6[[#This Row],[t0]]+2</f>
        <v>38963</v>
      </c>
      <c r="D308" s="2">
        <f>Table6[[#This Row],[t0]]+3</f>
        <v>38964</v>
      </c>
      <c r="E308" s="2">
        <f>Table6[[#This Row],[t0]]+4</f>
        <v>38965</v>
      </c>
    </row>
    <row r="309" spans="1:5" x14ac:dyDescent="0.25">
      <c r="A309" s="4">
        <v>38990</v>
      </c>
      <c r="B309" s="2">
        <f>Table6[[#This Row],[t0]]+1</f>
        <v>38991</v>
      </c>
      <c r="C309" s="2">
        <f>Table6[[#This Row],[t0]]+2</f>
        <v>38992</v>
      </c>
      <c r="D309" s="2">
        <f>Table6[[#This Row],[t0]]+3</f>
        <v>38993</v>
      </c>
      <c r="E309" s="2">
        <f>Table6[[#This Row],[t0]]+4</f>
        <v>38994</v>
      </c>
    </row>
    <row r="310" spans="1:5" x14ac:dyDescent="0.25">
      <c r="A310" s="3">
        <v>39005</v>
      </c>
      <c r="B310" s="2">
        <f>Table6[[#This Row],[t0]]+1</f>
        <v>39006</v>
      </c>
      <c r="C310" s="2">
        <f>Table6[[#This Row],[t0]]+2</f>
        <v>39007</v>
      </c>
      <c r="D310" s="2">
        <f>Table6[[#This Row],[t0]]+3</f>
        <v>39008</v>
      </c>
      <c r="E310" s="2">
        <f>Table6[[#This Row],[t0]]+4</f>
        <v>39009</v>
      </c>
    </row>
    <row r="311" spans="1:5" x14ac:dyDescent="0.25">
      <c r="A311" s="4">
        <v>39014</v>
      </c>
      <c r="B311" s="2">
        <f>Table6[[#This Row],[t0]]+1</f>
        <v>39015</v>
      </c>
      <c r="C311" s="2">
        <f>Table6[[#This Row],[t0]]+2</f>
        <v>39016</v>
      </c>
      <c r="D311" s="2">
        <f>Table6[[#This Row],[t0]]+3</f>
        <v>39017</v>
      </c>
      <c r="E311" s="2">
        <f>Table6[[#This Row],[t0]]+4</f>
        <v>39018</v>
      </c>
    </row>
    <row r="312" spans="1:5" x14ac:dyDescent="0.25">
      <c r="A312" s="3">
        <v>39021</v>
      </c>
      <c r="B312" s="2">
        <f>Table6[[#This Row],[t0]]+1</f>
        <v>39022</v>
      </c>
      <c r="C312" s="2">
        <f>Table6[[#This Row],[t0]]+2</f>
        <v>39023</v>
      </c>
      <c r="D312" s="2">
        <f>Table6[[#This Row],[t0]]+3</f>
        <v>39024</v>
      </c>
      <c r="E312" s="2">
        <f>Table6[[#This Row],[t0]]+4</f>
        <v>39025</v>
      </c>
    </row>
    <row r="313" spans="1:5" x14ac:dyDescent="0.25">
      <c r="A313" s="4">
        <v>39021</v>
      </c>
      <c r="B313" s="2">
        <f>Table6[[#This Row],[t0]]+1</f>
        <v>39022</v>
      </c>
      <c r="C313" s="2">
        <f>Table6[[#This Row],[t0]]+2</f>
        <v>39023</v>
      </c>
      <c r="D313" s="2">
        <f>Table6[[#This Row],[t0]]+3</f>
        <v>39024</v>
      </c>
      <c r="E313" s="2">
        <f>Table6[[#This Row],[t0]]+4</f>
        <v>39025</v>
      </c>
    </row>
    <row r="314" spans="1:5" x14ac:dyDescent="0.25">
      <c r="A314" s="3">
        <v>39051</v>
      </c>
      <c r="B314" s="2">
        <f>Table6[[#This Row],[t0]]+1</f>
        <v>39052</v>
      </c>
      <c r="C314" s="2">
        <f>Table6[[#This Row],[t0]]+2</f>
        <v>39053</v>
      </c>
      <c r="D314" s="2">
        <f>Table6[[#This Row],[t0]]+3</f>
        <v>39054</v>
      </c>
      <c r="E314" s="2">
        <f>Table6[[#This Row],[t0]]+4</f>
        <v>39055</v>
      </c>
    </row>
    <row r="315" spans="1:5" x14ac:dyDescent="0.25">
      <c r="A315" s="4">
        <v>39051</v>
      </c>
      <c r="B315" s="2">
        <f>Table6[[#This Row],[t0]]+1</f>
        <v>39052</v>
      </c>
      <c r="C315" s="2">
        <f>Table6[[#This Row],[t0]]+2</f>
        <v>39053</v>
      </c>
      <c r="D315" s="2">
        <f>Table6[[#This Row],[t0]]+3</f>
        <v>39054</v>
      </c>
      <c r="E315" s="2">
        <f>Table6[[#This Row],[t0]]+4</f>
        <v>39055</v>
      </c>
    </row>
    <row r="316" spans="1:5" x14ac:dyDescent="0.25">
      <c r="A316" s="3">
        <v>39051</v>
      </c>
      <c r="B316" s="2">
        <f>Table6[[#This Row],[t0]]+1</f>
        <v>39052</v>
      </c>
      <c r="C316" s="2">
        <f>Table6[[#This Row],[t0]]+2</f>
        <v>39053</v>
      </c>
      <c r="D316" s="2">
        <f>Table6[[#This Row],[t0]]+3</f>
        <v>39054</v>
      </c>
      <c r="E316" s="2">
        <f>Table6[[#This Row],[t0]]+4</f>
        <v>39055</v>
      </c>
    </row>
    <row r="317" spans="1:5" x14ac:dyDescent="0.25">
      <c r="A317" s="4">
        <v>39051</v>
      </c>
      <c r="B317" s="2">
        <f>Table6[[#This Row],[t0]]+1</f>
        <v>39052</v>
      </c>
      <c r="C317" s="2">
        <f>Table6[[#This Row],[t0]]+2</f>
        <v>39053</v>
      </c>
      <c r="D317" s="2">
        <f>Table6[[#This Row],[t0]]+3</f>
        <v>39054</v>
      </c>
      <c r="E317" s="2">
        <f>Table6[[#This Row],[t0]]+4</f>
        <v>39055</v>
      </c>
    </row>
    <row r="318" spans="1:5" x14ac:dyDescent="0.25">
      <c r="A318" s="3">
        <v>39051</v>
      </c>
      <c r="B318" s="2">
        <f>Table6[[#This Row],[t0]]+1</f>
        <v>39052</v>
      </c>
      <c r="C318" s="2">
        <f>Table6[[#This Row],[t0]]+2</f>
        <v>39053</v>
      </c>
      <c r="D318" s="2">
        <f>Table6[[#This Row],[t0]]+3</f>
        <v>39054</v>
      </c>
      <c r="E318" s="2">
        <f>Table6[[#This Row],[t0]]+4</f>
        <v>39055</v>
      </c>
    </row>
    <row r="319" spans="1:5" x14ac:dyDescent="0.25">
      <c r="A319" s="4">
        <v>39055</v>
      </c>
      <c r="B319" s="2">
        <f>Table6[[#This Row],[t0]]+1</f>
        <v>39056</v>
      </c>
      <c r="C319" s="2">
        <f>Table6[[#This Row],[t0]]+2</f>
        <v>39057</v>
      </c>
      <c r="D319" s="2">
        <f>Table6[[#This Row],[t0]]+3</f>
        <v>39058</v>
      </c>
      <c r="E319" s="2">
        <f>Table6[[#This Row],[t0]]+4</f>
        <v>39059</v>
      </c>
    </row>
    <row r="320" spans="1:5" x14ac:dyDescent="0.25">
      <c r="A320" s="3">
        <v>39070</v>
      </c>
      <c r="B320" s="2">
        <f>Table6[[#This Row],[t0]]+1</f>
        <v>39071</v>
      </c>
      <c r="C320" s="2">
        <f>Table6[[#This Row],[t0]]+2</f>
        <v>39072</v>
      </c>
      <c r="D320" s="2">
        <f>Table6[[#This Row],[t0]]+3</f>
        <v>39073</v>
      </c>
      <c r="E320" s="2">
        <f>Table6[[#This Row],[t0]]+4</f>
        <v>39074</v>
      </c>
    </row>
    <row r="321" spans="1:5" x14ac:dyDescent="0.25">
      <c r="A321" s="4">
        <v>39079</v>
      </c>
      <c r="B321" s="2">
        <f>Table6[[#This Row],[t0]]+1</f>
        <v>39080</v>
      </c>
      <c r="C321" s="2">
        <f>Table6[[#This Row],[t0]]+2</f>
        <v>39081</v>
      </c>
      <c r="D321" s="2">
        <f>Table6[[#This Row],[t0]]+3</f>
        <v>39082</v>
      </c>
      <c r="E321" s="2">
        <f>Table6[[#This Row],[t0]]+4</f>
        <v>39083</v>
      </c>
    </row>
    <row r="322" spans="1:5" x14ac:dyDescent="0.25">
      <c r="A322" s="3">
        <v>39082</v>
      </c>
      <c r="B322" s="2">
        <f>Table6[[#This Row],[t0]]+1</f>
        <v>39083</v>
      </c>
      <c r="C322" s="2">
        <f>Table6[[#This Row],[t0]]+2</f>
        <v>39084</v>
      </c>
      <c r="D322" s="2">
        <f>Table6[[#This Row],[t0]]+3</f>
        <v>39085</v>
      </c>
      <c r="E322" s="2">
        <f>Table6[[#This Row],[t0]]+4</f>
        <v>39086</v>
      </c>
    </row>
    <row r="323" spans="1:5" x14ac:dyDescent="0.25">
      <c r="A323" s="4">
        <v>39082</v>
      </c>
      <c r="B323" s="2">
        <f>Table6[[#This Row],[t0]]+1</f>
        <v>39083</v>
      </c>
      <c r="C323" s="2">
        <f>Table6[[#This Row],[t0]]+2</f>
        <v>39084</v>
      </c>
      <c r="D323" s="2">
        <f>Table6[[#This Row],[t0]]+3</f>
        <v>39085</v>
      </c>
      <c r="E323" s="2">
        <f>Table6[[#This Row],[t0]]+4</f>
        <v>39086</v>
      </c>
    </row>
    <row r="324" spans="1:5" x14ac:dyDescent="0.25">
      <c r="A324" s="3">
        <v>39083</v>
      </c>
      <c r="B324" s="2">
        <f>Table6[[#This Row],[t0]]+1</f>
        <v>39084</v>
      </c>
      <c r="C324" s="2">
        <f>Table6[[#This Row],[t0]]+2</f>
        <v>39085</v>
      </c>
      <c r="D324" s="2">
        <f>Table6[[#This Row],[t0]]+3</f>
        <v>39086</v>
      </c>
      <c r="E324" s="2">
        <f>Table6[[#This Row],[t0]]+4</f>
        <v>39087</v>
      </c>
    </row>
    <row r="325" spans="1:5" x14ac:dyDescent="0.25">
      <c r="A325" s="4">
        <v>39083</v>
      </c>
      <c r="B325" s="2">
        <f>Table6[[#This Row],[t0]]+1</f>
        <v>39084</v>
      </c>
      <c r="C325" s="2">
        <f>Table6[[#This Row],[t0]]+2</f>
        <v>39085</v>
      </c>
      <c r="D325" s="2">
        <f>Table6[[#This Row],[t0]]+3</f>
        <v>39086</v>
      </c>
      <c r="E325" s="2">
        <f>Table6[[#This Row],[t0]]+4</f>
        <v>39087</v>
      </c>
    </row>
    <row r="326" spans="1:5" x14ac:dyDescent="0.25">
      <c r="A326" s="3">
        <v>39083</v>
      </c>
      <c r="B326" s="2">
        <f>Table6[[#This Row],[t0]]+1</f>
        <v>39084</v>
      </c>
      <c r="C326" s="2">
        <f>Table6[[#This Row],[t0]]+2</f>
        <v>39085</v>
      </c>
      <c r="D326" s="2">
        <f>Table6[[#This Row],[t0]]+3</f>
        <v>39086</v>
      </c>
      <c r="E326" s="2">
        <f>Table6[[#This Row],[t0]]+4</f>
        <v>39087</v>
      </c>
    </row>
    <row r="327" spans="1:5" x14ac:dyDescent="0.25">
      <c r="A327" s="4">
        <v>39083</v>
      </c>
      <c r="B327" s="2">
        <f>Table6[[#This Row],[t0]]+1</f>
        <v>39084</v>
      </c>
      <c r="C327" s="2">
        <f>Table6[[#This Row],[t0]]+2</f>
        <v>39085</v>
      </c>
      <c r="D327" s="2">
        <f>Table6[[#This Row],[t0]]+3</f>
        <v>39086</v>
      </c>
      <c r="E327" s="2">
        <f>Table6[[#This Row],[t0]]+4</f>
        <v>39087</v>
      </c>
    </row>
    <row r="328" spans="1:5" x14ac:dyDescent="0.25">
      <c r="A328" s="3">
        <v>39095</v>
      </c>
      <c r="B328" s="2">
        <f>Table6[[#This Row],[t0]]+1</f>
        <v>39096</v>
      </c>
      <c r="C328" s="2">
        <f>Table6[[#This Row],[t0]]+2</f>
        <v>39097</v>
      </c>
      <c r="D328" s="2">
        <f>Table6[[#This Row],[t0]]+3</f>
        <v>39098</v>
      </c>
      <c r="E328" s="2">
        <f>Table6[[#This Row],[t0]]+4</f>
        <v>39099</v>
      </c>
    </row>
    <row r="329" spans="1:5" x14ac:dyDescent="0.25">
      <c r="A329" s="4">
        <v>39113</v>
      </c>
      <c r="B329" s="2">
        <f>Table6[[#This Row],[t0]]+1</f>
        <v>39114</v>
      </c>
      <c r="C329" s="2">
        <f>Table6[[#This Row],[t0]]+2</f>
        <v>39115</v>
      </c>
      <c r="D329" s="2">
        <f>Table6[[#This Row],[t0]]+3</f>
        <v>39116</v>
      </c>
      <c r="E329" s="2">
        <f>Table6[[#This Row],[t0]]+4</f>
        <v>39117</v>
      </c>
    </row>
    <row r="330" spans="1:5" x14ac:dyDescent="0.25">
      <c r="A330" s="3">
        <v>39113</v>
      </c>
      <c r="B330" s="2">
        <f>Table6[[#This Row],[t0]]+1</f>
        <v>39114</v>
      </c>
      <c r="C330" s="2">
        <f>Table6[[#This Row],[t0]]+2</f>
        <v>39115</v>
      </c>
      <c r="D330" s="2">
        <f>Table6[[#This Row],[t0]]+3</f>
        <v>39116</v>
      </c>
      <c r="E330" s="2">
        <f>Table6[[#This Row],[t0]]+4</f>
        <v>39117</v>
      </c>
    </row>
    <row r="331" spans="1:5" x14ac:dyDescent="0.25">
      <c r="A331" s="4">
        <v>39113</v>
      </c>
      <c r="B331" s="2">
        <f>Table6[[#This Row],[t0]]+1</f>
        <v>39114</v>
      </c>
      <c r="C331" s="2">
        <f>Table6[[#This Row],[t0]]+2</f>
        <v>39115</v>
      </c>
      <c r="D331" s="2">
        <f>Table6[[#This Row],[t0]]+3</f>
        <v>39116</v>
      </c>
      <c r="E331" s="2">
        <f>Table6[[#This Row],[t0]]+4</f>
        <v>39117</v>
      </c>
    </row>
    <row r="332" spans="1:5" x14ac:dyDescent="0.25">
      <c r="A332" s="3">
        <v>39113</v>
      </c>
      <c r="B332" s="2">
        <f>Table6[[#This Row],[t0]]+1</f>
        <v>39114</v>
      </c>
      <c r="C332" s="2">
        <f>Table6[[#This Row],[t0]]+2</f>
        <v>39115</v>
      </c>
      <c r="D332" s="2">
        <f>Table6[[#This Row],[t0]]+3</f>
        <v>39116</v>
      </c>
      <c r="E332" s="2">
        <f>Table6[[#This Row],[t0]]+4</f>
        <v>39117</v>
      </c>
    </row>
    <row r="333" spans="1:5" x14ac:dyDescent="0.25">
      <c r="A333" s="4">
        <v>39227</v>
      </c>
      <c r="B333" s="2">
        <f>Table6[[#This Row],[t0]]+1</f>
        <v>39228</v>
      </c>
      <c r="C333" s="2">
        <f>Table6[[#This Row],[t0]]+2</f>
        <v>39229</v>
      </c>
      <c r="D333" s="2">
        <f>Table6[[#This Row],[t0]]+3</f>
        <v>39230</v>
      </c>
      <c r="E333" s="2">
        <f>Table6[[#This Row],[t0]]+4</f>
        <v>39231</v>
      </c>
    </row>
    <row r="334" spans="1:5" x14ac:dyDescent="0.25">
      <c r="A334" s="3">
        <v>39233</v>
      </c>
      <c r="B334" s="2">
        <f>Table6[[#This Row],[t0]]+1</f>
        <v>39234</v>
      </c>
      <c r="C334" s="2">
        <f>Table6[[#This Row],[t0]]+2</f>
        <v>39235</v>
      </c>
      <c r="D334" s="2">
        <f>Table6[[#This Row],[t0]]+3</f>
        <v>39236</v>
      </c>
      <c r="E334" s="2">
        <f>Table6[[#This Row],[t0]]+4</f>
        <v>39237</v>
      </c>
    </row>
    <row r="335" spans="1:5" x14ac:dyDescent="0.25">
      <c r="A335" s="4">
        <v>39263</v>
      </c>
      <c r="B335" s="2">
        <f>Table6[[#This Row],[t0]]+1</f>
        <v>39264</v>
      </c>
      <c r="C335" s="2">
        <f>Table6[[#This Row],[t0]]+2</f>
        <v>39265</v>
      </c>
      <c r="D335" s="2">
        <f>Table6[[#This Row],[t0]]+3</f>
        <v>39266</v>
      </c>
      <c r="E335" s="2">
        <f>Table6[[#This Row],[t0]]+4</f>
        <v>39267</v>
      </c>
    </row>
    <row r="336" spans="1:5" x14ac:dyDescent="0.25">
      <c r="A336" s="3">
        <v>39263</v>
      </c>
      <c r="B336" s="2">
        <f>Table6[[#This Row],[t0]]+1</f>
        <v>39264</v>
      </c>
      <c r="C336" s="2">
        <f>Table6[[#This Row],[t0]]+2</f>
        <v>39265</v>
      </c>
      <c r="D336" s="2">
        <f>Table6[[#This Row],[t0]]+3</f>
        <v>39266</v>
      </c>
      <c r="E336" s="2">
        <f>Table6[[#This Row],[t0]]+4</f>
        <v>39267</v>
      </c>
    </row>
    <row r="337" spans="1:5" x14ac:dyDescent="0.25">
      <c r="A337" s="4">
        <v>39263</v>
      </c>
      <c r="B337" s="2">
        <f>Table6[[#This Row],[t0]]+1</f>
        <v>39264</v>
      </c>
      <c r="C337" s="2">
        <f>Table6[[#This Row],[t0]]+2</f>
        <v>39265</v>
      </c>
      <c r="D337" s="2">
        <f>Table6[[#This Row],[t0]]+3</f>
        <v>39266</v>
      </c>
      <c r="E337" s="2">
        <f>Table6[[#This Row],[t0]]+4</f>
        <v>39267</v>
      </c>
    </row>
    <row r="338" spans="1:5" x14ac:dyDescent="0.25">
      <c r="A338" s="3">
        <v>39263</v>
      </c>
      <c r="B338" s="2">
        <f>Table6[[#This Row],[t0]]+1</f>
        <v>39264</v>
      </c>
      <c r="C338" s="2">
        <f>Table6[[#This Row],[t0]]+2</f>
        <v>39265</v>
      </c>
      <c r="D338" s="2">
        <f>Table6[[#This Row],[t0]]+3</f>
        <v>39266</v>
      </c>
      <c r="E338" s="2">
        <f>Table6[[#This Row],[t0]]+4</f>
        <v>39267</v>
      </c>
    </row>
    <row r="339" spans="1:5" x14ac:dyDescent="0.25">
      <c r="A339" s="4">
        <v>39263</v>
      </c>
      <c r="B339" s="2">
        <f>Table6[[#This Row],[t0]]+1</f>
        <v>39264</v>
      </c>
      <c r="C339" s="2">
        <f>Table6[[#This Row],[t0]]+2</f>
        <v>39265</v>
      </c>
      <c r="D339" s="2">
        <f>Table6[[#This Row],[t0]]+3</f>
        <v>39266</v>
      </c>
      <c r="E339" s="2">
        <f>Table6[[#This Row],[t0]]+4</f>
        <v>39267</v>
      </c>
    </row>
    <row r="340" spans="1:5" x14ac:dyDescent="0.25">
      <c r="A340" s="3">
        <v>39263</v>
      </c>
      <c r="B340" s="2">
        <f>Table6[[#This Row],[t0]]+1</f>
        <v>39264</v>
      </c>
      <c r="C340" s="2">
        <f>Table6[[#This Row],[t0]]+2</f>
        <v>39265</v>
      </c>
      <c r="D340" s="2">
        <f>Table6[[#This Row],[t0]]+3</f>
        <v>39266</v>
      </c>
      <c r="E340" s="2">
        <f>Table6[[#This Row],[t0]]+4</f>
        <v>39267</v>
      </c>
    </row>
    <row r="341" spans="1:5" x14ac:dyDescent="0.25">
      <c r="A341" s="4">
        <v>39291</v>
      </c>
      <c r="B341" s="2">
        <f>Table6[[#This Row],[t0]]+1</f>
        <v>39292</v>
      </c>
      <c r="C341" s="2">
        <f>Table6[[#This Row],[t0]]+2</f>
        <v>39293</v>
      </c>
      <c r="D341" s="2">
        <f>Table6[[#This Row],[t0]]+3</f>
        <v>39294</v>
      </c>
      <c r="E341" s="2">
        <f>Table6[[#This Row],[t0]]+4</f>
        <v>39295</v>
      </c>
    </row>
    <row r="342" spans="1:5" x14ac:dyDescent="0.25">
      <c r="A342" s="3">
        <v>39292</v>
      </c>
      <c r="B342" s="2">
        <f>Table6[[#This Row],[t0]]+1</f>
        <v>39293</v>
      </c>
      <c r="C342" s="2">
        <f>Table6[[#This Row],[t0]]+2</f>
        <v>39294</v>
      </c>
      <c r="D342" s="2">
        <f>Table6[[#This Row],[t0]]+3</f>
        <v>39295</v>
      </c>
      <c r="E342" s="2">
        <f>Table6[[#This Row],[t0]]+4</f>
        <v>39296</v>
      </c>
    </row>
    <row r="343" spans="1:5" x14ac:dyDescent="0.25">
      <c r="A343" s="4">
        <v>39293</v>
      </c>
      <c r="B343" s="2">
        <f>Table6[[#This Row],[t0]]+1</f>
        <v>39294</v>
      </c>
      <c r="C343" s="2">
        <f>Table6[[#This Row],[t0]]+2</f>
        <v>39295</v>
      </c>
      <c r="D343" s="2">
        <f>Table6[[#This Row],[t0]]+3</f>
        <v>39296</v>
      </c>
      <c r="E343" s="2">
        <f>Table6[[#This Row],[t0]]+4</f>
        <v>39297</v>
      </c>
    </row>
    <row r="344" spans="1:5" x14ac:dyDescent="0.25">
      <c r="A344" s="3">
        <v>39294</v>
      </c>
      <c r="B344" s="2">
        <f>Table6[[#This Row],[t0]]+1</f>
        <v>39295</v>
      </c>
      <c r="C344" s="2">
        <f>Table6[[#This Row],[t0]]+2</f>
        <v>39296</v>
      </c>
      <c r="D344" s="2">
        <f>Table6[[#This Row],[t0]]+3</f>
        <v>39297</v>
      </c>
      <c r="E344" s="2">
        <f>Table6[[#This Row],[t0]]+4</f>
        <v>39298</v>
      </c>
    </row>
    <row r="345" spans="1:5" x14ac:dyDescent="0.25">
      <c r="A345" s="4">
        <v>39297</v>
      </c>
      <c r="B345" s="2">
        <f>Table6[[#This Row],[t0]]+1</f>
        <v>39298</v>
      </c>
      <c r="C345" s="2">
        <f>Table6[[#This Row],[t0]]+2</f>
        <v>39299</v>
      </c>
      <c r="D345" s="2">
        <f>Table6[[#This Row],[t0]]+3</f>
        <v>39300</v>
      </c>
      <c r="E345" s="2">
        <f>Table6[[#This Row],[t0]]+4</f>
        <v>39301</v>
      </c>
    </row>
    <row r="346" spans="1:5" x14ac:dyDescent="0.25">
      <c r="A346" s="3">
        <v>39308</v>
      </c>
      <c r="B346" s="2">
        <f>Table6[[#This Row],[t0]]+1</f>
        <v>39309</v>
      </c>
      <c r="C346" s="2">
        <f>Table6[[#This Row],[t0]]+2</f>
        <v>39310</v>
      </c>
      <c r="D346" s="2">
        <f>Table6[[#This Row],[t0]]+3</f>
        <v>39311</v>
      </c>
      <c r="E346" s="2">
        <f>Table6[[#This Row],[t0]]+4</f>
        <v>39312</v>
      </c>
    </row>
    <row r="347" spans="1:5" x14ac:dyDescent="0.25">
      <c r="A347" s="4">
        <v>39314</v>
      </c>
      <c r="B347" s="2">
        <f>Table6[[#This Row],[t0]]+1</f>
        <v>39315</v>
      </c>
      <c r="C347" s="2">
        <f>Table6[[#This Row],[t0]]+2</f>
        <v>39316</v>
      </c>
      <c r="D347" s="2">
        <f>Table6[[#This Row],[t0]]+3</f>
        <v>39317</v>
      </c>
      <c r="E347" s="2">
        <f>Table6[[#This Row],[t0]]+4</f>
        <v>39318</v>
      </c>
    </row>
    <row r="348" spans="1:5" x14ac:dyDescent="0.25">
      <c r="A348" s="3">
        <v>39355</v>
      </c>
      <c r="B348" s="2">
        <f>Table6[[#This Row],[t0]]+1</f>
        <v>39356</v>
      </c>
      <c r="C348" s="2">
        <f>Table6[[#This Row],[t0]]+2</f>
        <v>39357</v>
      </c>
      <c r="D348" s="2">
        <f>Table6[[#This Row],[t0]]+3</f>
        <v>39358</v>
      </c>
      <c r="E348" s="2">
        <f>Table6[[#This Row],[t0]]+4</f>
        <v>39359</v>
      </c>
    </row>
    <row r="349" spans="1:5" x14ac:dyDescent="0.25">
      <c r="A349" s="4">
        <v>39357</v>
      </c>
      <c r="B349" s="2">
        <f>Table6[[#This Row],[t0]]+1</f>
        <v>39358</v>
      </c>
      <c r="C349" s="2">
        <f>Table6[[#This Row],[t0]]+2</f>
        <v>39359</v>
      </c>
      <c r="D349" s="2">
        <f>Table6[[#This Row],[t0]]+3</f>
        <v>39360</v>
      </c>
      <c r="E349" s="2">
        <f>Table6[[#This Row],[t0]]+4</f>
        <v>39361</v>
      </c>
    </row>
    <row r="350" spans="1:5" x14ac:dyDescent="0.25">
      <c r="A350" s="3">
        <v>39373</v>
      </c>
      <c r="B350" s="2">
        <f>Table6[[#This Row],[t0]]+1</f>
        <v>39374</v>
      </c>
      <c r="C350" s="2">
        <f>Table6[[#This Row],[t0]]+2</f>
        <v>39375</v>
      </c>
      <c r="D350" s="2">
        <f>Table6[[#This Row],[t0]]+3</f>
        <v>39376</v>
      </c>
      <c r="E350" s="2">
        <f>Table6[[#This Row],[t0]]+4</f>
        <v>39377</v>
      </c>
    </row>
    <row r="351" spans="1:5" x14ac:dyDescent="0.25">
      <c r="A351" s="4">
        <v>39386</v>
      </c>
      <c r="B351" s="2">
        <f>Table6[[#This Row],[t0]]+1</f>
        <v>39387</v>
      </c>
      <c r="C351" s="2">
        <f>Table6[[#This Row],[t0]]+2</f>
        <v>39388</v>
      </c>
      <c r="D351" s="2">
        <f>Table6[[#This Row],[t0]]+3</f>
        <v>39389</v>
      </c>
      <c r="E351" s="2">
        <f>Table6[[#This Row],[t0]]+4</f>
        <v>39390</v>
      </c>
    </row>
    <row r="352" spans="1:5" x14ac:dyDescent="0.25">
      <c r="A352" s="3">
        <v>39416</v>
      </c>
      <c r="B352" s="2">
        <f>Table6[[#This Row],[t0]]+1</f>
        <v>39417</v>
      </c>
      <c r="C352" s="2">
        <f>Table6[[#This Row],[t0]]+2</f>
        <v>39418</v>
      </c>
      <c r="D352" s="2">
        <f>Table6[[#This Row],[t0]]+3</f>
        <v>39419</v>
      </c>
      <c r="E352" s="2">
        <f>Table6[[#This Row],[t0]]+4</f>
        <v>39420</v>
      </c>
    </row>
    <row r="353" spans="1:5" x14ac:dyDescent="0.25">
      <c r="A353" s="4">
        <v>39447</v>
      </c>
      <c r="B353" s="2">
        <f>Table6[[#This Row],[t0]]+1</f>
        <v>39448</v>
      </c>
      <c r="C353" s="2">
        <f>Table6[[#This Row],[t0]]+2</f>
        <v>39449</v>
      </c>
      <c r="D353" s="2">
        <f>Table6[[#This Row],[t0]]+3</f>
        <v>39450</v>
      </c>
      <c r="E353" s="2">
        <f>Table6[[#This Row],[t0]]+4</f>
        <v>39451</v>
      </c>
    </row>
    <row r="354" spans="1:5" x14ac:dyDescent="0.25">
      <c r="A354" s="3">
        <v>39447</v>
      </c>
      <c r="B354" s="2">
        <f>Table6[[#This Row],[t0]]+1</f>
        <v>39448</v>
      </c>
      <c r="C354" s="2">
        <f>Table6[[#This Row],[t0]]+2</f>
        <v>39449</v>
      </c>
      <c r="D354" s="2">
        <f>Table6[[#This Row],[t0]]+3</f>
        <v>39450</v>
      </c>
      <c r="E354" s="2">
        <f>Table6[[#This Row],[t0]]+4</f>
        <v>39451</v>
      </c>
    </row>
    <row r="355" spans="1:5" x14ac:dyDescent="0.25">
      <c r="A355" s="4">
        <v>39447</v>
      </c>
      <c r="B355" s="2">
        <f>Table6[[#This Row],[t0]]+1</f>
        <v>39448</v>
      </c>
      <c r="C355" s="2">
        <f>Table6[[#This Row],[t0]]+2</f>
        <v>39449</v>
      </c>
      <c r="D355" s="2">
        <f>Table6[[#This Row],[t0]]+3</f>
        <v>39450</v>
      </c>
      <c r="E355" s="2">
        <f>Table6[[#This Row],[t0]]+4</f>
        <v>39451</v>
      </c>
    </row>
    <row r="356" spans="1:5" x14ac:dyDescent="0.25">
      <c r="A356" s="3">
        <v>39447</v>
      </c>
      <c r="B356" s="2">
        <f>Table6[[#This Row],[t0]]+1</f>
        <v>39448</v>
      </c>
      <c r="C356" s="2">
        <f>Table6[[#This Row],[t0]]+2</f>
        <v>39449</v>
      </c>
      <c r="D356" s="2">
        <f>Table6[[#This Row],[t0]]+3</f>
        <v>39450</v>
      </c>
      <c r="E356" s="2">
        <f>Table6[[#This Row],[t0]]+4</f>
        <v>39451</v>
      </c>
    </row>
    <row r="357" spans="1:5" x14ac:dyDescent="0.25">
      <c r="A357" s="4">
        <v>39447</v>
      </c>
      <c r="B357" s="2">
        <f>Table6[[#This Row],[t0]]+1</f>
        <v>39448</v>
      </c>
      <c r="C357" s="2">
        <f>Table6[[#This Row],[t0]]+2</f>
        <v>39449</v>
      </c>
      <c r="D357" s="2">
        <f>Table6[[#This Row],[t0]]+3</f>
        <v>39450</v>
      </c>
      <c r="E357" s="2">
        <f>Table6[[#This Row],[t0]]+4</f>
        <v>39451</v>
      </c>
    </row>
    <row r="358" spans="1:5" x14ac:dyDescent="0.25">
      <c r="A358" s="3">
        <v>39448</v>
      </c>
      <c r="B358" s="2">
        <f>Table6[[#This Row],[t0]]+1</f>
        <v>39449</v>
      </c>
      <c r="C358" s="2">
        <f>Table6[[#This Row],[t0]]+2</f>
        <v>39450</v>
      </c>
      <c r="D358" s="2">
        <f>Table6[[#This Row],[t0]]+3</f>
        <v>39451</v>
      </c>
      <c r="E358" s="2">
        <f>Table6[[#This Row],[t0]]+4</f>
        <v>39452</v>
      </c>
    </row>
    <row r="359" spans="1:5" x14ac:dyDescent="0.25">
      <c r="A359" s="4">
        <v>39448</v>
      </c>
      <c r="B359" s="2">
        <f>Table6[[#This Row],[t0]]+1</f>
        <v>39449</v>
      </c>
      <c r="C359" s="2">
        <f>Table6[[#This Row],[t0]]+2</f>
        <v>39450</v>
      </c>
      <c r="D359" s="2">
        <f>Table6[[#This Row],[t0]]+3</f>
        <v>39451</v>
      </c>
      <c r="E359" s="2">
        <f>Table6[[#This Row],[t0]]+4</f>
        <v>39452</v>
      </c>
    </row>
    <row r="360" spans="1:5" x14ac:dyDescent="0.25">
      <c r="A360" s="3">
        <v>39448</v>
      </c>
      <c r="B360" s="2">
        <f>Table6[[#This Row],[t0]]+1</f>
        <v>39449</v>
      </c>
      <c r="C360" s="2">
        <f>Table6[[#This Row],[t0]]+2</f>
        <v>39450</v>
      </c>
      <c r="D360" s="2">
        <f>Table6[[#This Row],[t0]]+3</f>
        <v>39451</v>
      </c>
      <c r="E360" s="2">
        <f>Table6[[#This Row],[t0]]+4</f>
        <v>39452</v>
      </c>
    </row>
    <row r="361" spans="1:5" x14ac:dyDescent="0.25">
      <c r="A361" s="4">
        <v>39448</v>
      </c>
      <c r="B361" s="2">
        <f>Table6[[#This Row],[t0]]+1</f>
        <v>39449</v>
      </c>
      <c r="C361" s="2">
        <f>Table6[[#This Row],[t0]]+2</f>
        <v>39450</v>
      </c>
      <c r="D361" s="2">
        <f>Table6[[#This Row],[t0]]+3</f>
        <v>39451</v>
      </c>
      <c r="E361" s="2">
        <f>Table6[[#This Row],[t0]]+4</f>
        <v>39452</v>
      </c>
    </row>
    <row r="362" spans="1:5" x14ac:dyDescent="0.25">
      <c r="A362" s="3">
        <v>39478</v>
      </c>
      <c r="B362" s="2">
        <f>Table6[[#This Row],[t0]]+1</f>
        <v>39479</v>
      </c>
      <c r="C362" s="2">
        <f>Table6[[#This Row],[t0]]+2</f>
        <v>39480</v>
      </c>
      <c r="D362" s="2">
        <f>Table6[[#This Row],[t0]]+3</f>
        <v>39481</v>
      </c>
      <c r="E362" s="2">
        <f>Table6[[#This Row],[t0]]+4</f>
        <v>39482</v>
      </c>
    </row>
    <row r="363" spans="1:5" x14ac:dyDescent="0.25">
      <c r="A363" s="4">
        <v>39478</v>
      </c>
      <c r="B363" s="2">
        <f>Table6[[#This Row],[t0]]+1</f>
        <v>39479</v>
      </c>
      <c r="C363" s="2">
        <f>Table6[[#This Row],[t0]]+2</f>
        <v>39480</v>
      </c>
      <c r="D363" s="2">
        <f>Table6[[#This Row],[t0]]+3</f>
        <v>39481</v>
      </c>
      <c r="E363" s="2">
        <f>Table6[[#This Row],[t0]]+4</f>
        <v>39482</v>
      </c>
    </row>
    <row r="364" spans="1:5" x14ac:dyDescent="0.25">
      <c r="A364" s="3">
        <v>39478</v>
      </c>
      <c r="B364" s="2">
        <f>Table6[[#This Row],[t0]]+1</f>
        <v>39479</v>
      </c>
      <c r="C364" s="2">
        <f>Table6[[#This Row],[t0]]+2</f>
        <v>39480</v>
      </c>
      <c r="D364" s="2">
        <f>Table6[[#This Row],[t0]]+3</f>
        <v>39481</v>
      </c>
      <c r="E364" s="2">
        <f>Table6[[#This Row],[t0]]+4</f>
        <v>39482</v>
      </c>
    </row>
    <row r="365" spans="1:5" x14ac:dyDescent="0.25">
      <c r="A365" s="4">
        <v>39507</v>
      </c>
      <c r="B365" s="2">
        <f>Table6[[#This Row],[t0]]+1</f>
        <v>39508</v>
      </c>
      <c r="C365" s="2">
        <f>Table6[[#This Row],[t0]]+2</f>
        <v>39509</v>
      </c>
      <c r="D365" s="2">
        <f>Table6[[#This Row],[t0]]+3</f>
        <v>39510</v>
      </c>
      <c r="E365" s="2">
        <f>Table6[[#This Row],[t0]]+4</f>
        <v>39511</v>
      </c>
    </row>
    <row r="366" spans="1:5" x14ac:dyDescent="0.25">
      <c r="A366" s="3">
        <v>39507</v>
      </c>
      <c r="B366" s="2">
        <f>Table6[[#This Row],[t0]]+1</f>
        <v>39508</v>
      </c>
      <c r="C366" s="2">
        <f>Table6[[#This Row],[t0]]+2</f>
        <v>39509</v>
      </c>
      <c r="D366" s="2">
        <f>Table6[[#This Row],[t0]]+3</f>
        <v>39510</v>
      </c>
      <c r="E366" s="2">
        <f>Table6[[#This Row],[t0]]+4</f>
        <v>39511</v>
      </c>
    </row>
    <row r="367" spans="1:5" x14ac:dyDescent="0.25">
      <c r="A367" s="4">
        <v>39570</v>
      </c>
      <c r="B367" s="2">
        <f>Table6[[#This Row],[t0]]+1</f>
        <v>39571</v>
      </c>
      <c r="C367" s="2">
        <f>Table6[[#This Row],[t0]]+2</f>
        <v>39572</v>
      </c>
      <c r="D367" s="2">
        <f>Table6[[#This Row],[t0]]+3</f>
        <v>39573</v>
      </c>
      <c r="E367" s="2">
        <f>Table6[[#This Row],[t0]]+4</f>
        <v>39574</v>
      </c>
    </row>
    <row r="368" spans="1:5" x14ac:dyDescent="0.25">
      <c r="A368" s="3">
        <v>39599</v>
      </c>
      <c r="B368" s="2">
        <f>Table6[[#This Row],[t0]]+1</f>
        <v>39600</v>
      </c>
      <c r="C368" s="2">
        <f>Table6[[#This Row],[t0]]+2</f>
        <v>39601</v>
      </c>
      <c r="D368" s="2">
        <f>Table6[[#This Row],[t0]]+3</f>
        <v>39602</v>
      </c>
      <c r="E368" s="2">
        <f>Table6[[#This Row],[t0]]+4</f>
        <v>39603</v>
      </c>
    </row>
    <row r="369" spans="1:5" x14ac:dyDescent="0.25">
      <c r="A369" s="4">
        <v>39604</v>
      </c>
      <c r="B369" s="2">
        <f>Table6[[#This Row],[t0]]+1</f>
        <v>39605</v>
      </c>
      <c r="C369" s="2">
        <f>Table6[[#This Row],[t0]]+2</f>
        <v>39606</v>
      </c>
      <c r="D369" s="2">
        <f>Table6[[#This Row],[t0]]+3</f>
        <v>39607</v>
      </c>
      <c r="E369" s="2">
        <f>Table6[[#This Row],[t0]]+4</f>
        <v>39608</v>
      </c>
    </row>
    <row r="370" spans="1:5" x14ac:dyDescent="0.25">
      <c r="A370" s="3">
        <v>39629</v>
      </c>
      <c r="B370" s="2">
        <f>Table6[[#This Row],[t0]]+1</f>
        <v>39630</v>
      </c>
      <c r="C370" s="2">
        <f>Table6[[#This Row],[t0]]+2</f>
        <v>39631</v>
      </c>
      <c r="D370" s="2">
        <f>Table6[[#This Row],[t0]]+3</f>
        <v>39632</v>
      </c>
      <c r="E370" s="2">
        <f>Table6[[#This Row],[t0]]+4</f>
        <v>39633</v>
      </c>
    </row>
    <row r="371" spans="1:5" x14ac:dyDescent="0.25">
      <c r="A371" s="4">
        <v>39650</v>
      </c>
      <c r="B371" s="2">
        <f>Table6[[#This Row],[t0]]+1</f>
        <v>39651</v>
      </c>
      <c r="C371" s="2">
        <f>Table6[[#This Row],[t0]]+2</f>
        <v>39652</v>
      </c>
      <c r="D371" s="2">
        <f>Table6[[#This Row],[t0]]+3</f>
        <v>39653</v>
      </c>
      <c r="E371" s="2">
        <f>Table6[[#This Row],[t0]]+4</f>
        <v>39654</v>
      </c>
    </row>
    <row r="372" spans="1:5" x14ac:dyDescent="0.25">
      <c r="A372" s="3">
        <v>39667</v>
      </c>
      <c r="B372" s="2">
        <f>Table6[[#This Row],[t0]]+1</f>
        <v>39668</v>
      </c>
      <c r="C372" s="2">
        <f>Table6[[#This Row],[t0]]+2</f>
        <v>39669</v>
      </c>
      <c r="D372" s="2">
        <f>Table6[[#This Row],[t0]]+3</f>
        <v>39670</v>
      </c>
      <c r="E372" s="2">
        <f>Table6[[#This Row],[t0]]+4</f>
        <v>39671</v>
      </c>
    </row>
    <row r="373" spans="1:5" x14ac:dyDescent="0.25">
      <c r="A373" s="4">
        <v>39675</v>
      </c>
      <c r="B373" s="2">
        <f>Table6[[#This Row],[t0]]+1</f>
        <v>39676</v>
      </c>
      <c r="C373" s="2">
        <f>Table6[[#This Row],[t0]]+2</f>
        <v>39677</v>
      </c>
      <c r="D373" s="2">
        <f>Table6[[#This Row],[t0]]+3</f>
        <v>39678</v>
      </c>
      <c r="E373" s="2">
        <f>Table6[[#This Row],[t0]]+4</f>
        <v>39679</v>
      </c>
    </row>
    <row r="374" spans="1:5" x14ac:dyDescent="0.25">
      <c r="A374" s="3">
        <v>39691</v>
      </c>
      <c r="B374" s="2">
        <f>Table6[[#This Row],[t0]]+1</f>
        <v>39692</v>
      </c>
      <c r="C374" s="2">
        <f>Table6[[#This Row],[t0]]+2</f>
        <v>39693</v>
      </c>
      <c r="D374" s="2">
        <f>Table6[[#This Row],[t0]]+3</f>
        <v>39694</v>
      </c>
      <c r="E374" s="2">
        <f>Table6[[#This Row],[t0]]+4</f>
        <v>39695</v>
      </c>
    </row>
    <row r="375" spans="1:5" x14ac:dyDescent="0.25">
      <c r="A375" s="4">
        <v>39691</v>
      </c>
      <c r="B375" s="2">
        <f>Table6[[#This Row],[t0]]+1</f>
        <v>39692</v>
      </c>
      <c r="C375" s="2">
        <f>Table6[[#This Row],[t0]]+2</f>
        <v>39693</v>
      </c>
      <c r="D375" s="2">
        <f>Table6[[#This Row],[t0]]+3</f>
        <v>39694</v>
      </c>
      <c r="E375" s="2">
        <f>Table6[[#This Row],[t0]]+4</f>
        <v>39695</v>
      </c>
    </row>
    <row r="376" spans="1:5" x14ac:dyDescent="0.25">
      <c r="A376" s="3">
        <v>39701</v>
      </c>
      <c r="B376" s="2">
        <f>Table6[[#This Row],[t0]]+1</f>
        <v>39702</v>
      </c>
      <c r="C376" s="2">
        <f>Table6[[#This Row],[t0]]+2</f>
        <v>39703</v>
      </c>
      <c r="D376" s="2">
        <f>Table6[[#This Row],[t0]]+3</f>
        <v>39704</v>
      </c>
      <c r="E376" s="2">
        <f>Table6[[#This Row],[t0]]+4</f>
        <v>39705</v>
      </c>
    </row>
    <row r="377" spans="1:5" x14ac:dyDescent="0.25">
      <c r="A377" s="4">
        <v>39713</v>
      </c>
      <c r="B377" s="2">
        <f>Table6[[#This Row],[t0]]+1</f>
        <v>39714</v>
      </c>
      <c r="C377" s="2">
        <f>Table6[[#This Row],[t0]]+2</f>
        <v>39715</v>
      </c>
      <c r="D377" s="2">
        <f>Table6[[#This Row],[t0]]+3</f>
        <v>39716</v>
      </c>
      <c r="E377" s="2">
        <f>Table6[[#This Row],[t0]]+4</f>
        <v>39717</v>
      </c>
    </row>
    <row r="378" spans="1:5" x14ac:dyDescent="0.25">
      <c r="A378" s="3">
        <v>39720</v>
      </c>
      <c r="B378" s="2">
        <f>Table6[[#This Row],[t0]]+1</f>
        <v>39721</v>
      </c>
      <c r="C378" s="2">
        <f>Table6[[#This Row],[t0]]+2</f>
        <v>39722</v>
      </c>
      <c r="D378" s="2">
        <f>Table6[[#This Row],[t0]]+3</f>
        <v>39723</v>
      </c>
      <c r="E378" s="2">
        <f>Table6[[#This Row],[t0]]+4</f>
        <v>39724</v>
      </c>
    </row>
    <row r="379" spans="1:5" x14ac:dyDescent="0.25">
      <c r="A379" s="4">
        <v>39721</v>
      </c>
      <c r="B379" s="2">
        <f>Table6[[#This Row],[t0]]+1</f>
        <v>39722</v>
      </c>
      <c r="C379" s="2">
        <f>Table6[[#This Row],[t0]]+2</f>
        <v>39723</v>
      </c>
      <c r="D379" s="2">
        <f>Table6[[#This Row],[t0]]+3</f>
        <v>39724</v>
      </c>
      <c r="E379" s="2">
        <f>Table6[[#This Row],[t0]]+4</f>
        <v>39725</v>
      </c>
    </row>
    <row r="380" spans="1:5" x14ac:dyDescent="0.25">
      <c r="A380" s="3">
        <v>39727</v>
      </c>
      <c r="B380" s="2">
        <f>Table6[[#This Row],[t0]]+1</f>
        <v>39728</v>
      </c>
      <c r="C380" s="2">
        <f>Table6[[#This Row],[t0]]+2</f>
        <v>39729</v>
      </c>
      <c r="D380" s="2">
        <f>Table6[[#This Row],[t0]]+3</f>
        <v>39730</v>
      </c>
      <c r="E380" s="2">
        <f>Table6[[#This Row],[t0]]+4</f>
        <v>39731</v>
      </c>
    </row>
    <row r="381" spans="1:5" x14ac:dyDescent="0.25">
      <c r="A381" s="4">
        <v>39752</v>
      </c>
      <c r="B381" s="2">
        <f>Table6[[#This Row],[t0]]+1</f>
        <v>39753</v>
      </c>
      <c r="C381" s="2">
        <f>Table6[[#This Row],[t0]]+2</f>
        <v>39754</v>
      </c>
      <c r="D381" s="2">
        <f>Table6[[#This Row],[t0]]+3</f>
        <v>39755</v>
      </c>
      <c r="E381" s="2">
        <f>Table6[[#This Row],[t0]]+4</f>
        <v>39756</v>
      </c>
    </row>
    <row r="382" spans="1:5" x14ac:dyDescent="0.25">
      <c r="A382" s="3">
        <v>39753</v>
      </c>
      <c r="B382" s="2">
        <f>Table6[[#This Row],[t0]]+1</f>
        <v>39754</v>
      </c>
      <c r="C382" s="2">
        <f>Table6[[#This Row],[t0]]+2</f>
        <v>39755</v>
      </c>
      <c r="D382" s="2">
        <f>Table6[[#This Row],[t0]]+3</f>
        <v>39756</v>
      </c>
      <c r="E382" s="2">
        <f>Table6[[#This Row],[t0]]+4</f>
        <v>39757</v>
      </c>
    </row>
    <row r="383" spans="1:5" x14ac:dyDescent="0.25">
      <c r="A383" s="4">
        <v>39767</v>
      </c>
      <c r="B383" s="2">
        <f>Table6[[#This Row],[t0]]+1</f>
        <v>39768</v>
      </c>
      <c r="C383" s="2">
        <f>Table6[[#This Row],[t0]]+2</f>
        <v>39769</v>
      </c>
      <c r="D383" s="2">
        <f>Table6[[#This Row],[t0]]+3</f>
        <v>39770</v>
      </c>
      <c r="E383" s="2">
        <f>Table6[[#This Row],[t0]]+4</f>
        <v>39771</v>
      </c>
    </row>
    <row r="384" spans="1:5" x14ac:dyDescent="0.25">
      <c r="A384" s="3">
        <v>39767</v>
      </c>
      <c r="B384" s="2">
        <f>Table6[[#This Row],[t0]]+1</f>
        <v>39768</v>
      </c>
      <c r="C384" s="2">
        <f>Table6[[#This Row],[t0]]+2</f>
        <v>39769</v>
      </c>
      <c r="D384" s="2">
        <f>Table6[[#This Row],[t0]]+3</f>
        <v>39770</v>
      </c>
      <c r="E384" s="2">
        <f>Table6[[#This Row],[t0]]+4</f>
        <v>39771</v>
      </c>
    </row>
    <row r="385" spans="1:5" x14ac:dyDescent="0.25">
      <c r="A385" s="4">
        <v>39782</v>
      </c>
      <c r="B385" s="2">
        <f>Table6[[#This Row],[t0]]+1</f>
        <v>39783</v>
      </c>
      <c r="C385" s="2">
        <f>Table6[[#This Row],[t0]]+2</f>
        <v>39784</v>
      </c>
      <c r="D385" s="2">
        <f>Table6[[#This Row],[t0]]+3</f>
        <v>39785</v>
      </c>
      <c r="E385" s="2">
        <f>Table6[[#This Row],[t0]]+4</f>
        <v>39786</v>
      </c>
    </row>
    <row r="386" spans="1:5" x14ac:dyDescent="0.25">
      <c r="A386" s="3">
        <v>39782</v>
      </c>
      <c r="B386" s="2">
        <f>Table6[[#This Row],[t0]]+1</f>
        <v>39783</v>
      </c>
      <c r="C386" s="2">
        <f>Table6[[#This Row],[t0]]+2</f>
        <v>39784</v>
      </c>
      <c r="D386" s="2">
        <f>Table6[[#This Row],[t0]]+3</f>
        <v>39785</v>
      </c>
      <c r="E386" s="2">
        <f>Table6[[#This Row],[t0]]+4</f>
        <v>39786</v>
      </c>
    </row>
    <row r="387" spans="1:5" x14ac:dyDescent="0.25">
      <c r="A387" s="4">
        <v>39782</v>
      </c>
      <c r="B387" s="2">
        <f>Table6[[#This Row],[t0]]+1</f>
        <v>39783</v>
      </c>
      <c r="C387" s="2">
        <f>Table6[[#This Row],[t0]]+2</f>
        <v>39784</v>
      </c>
      <c r="D387" s="2">
        <f>Table6[[#This Row],[t0]]+3</f>
        <v>39785</v>
      </c>
      <c r="E387" s="2">
        <f>Table6[[#This Row],[t0]]+4</f>
        <v>39786</v>
      </c>
    </row>
    <row r="388" spans="1:5" x14ac:dyDescent="0.25">
      <c r="A388" s="3">
        <v>39813</v>
      </c>
      <c r="B388" s="2">
        <f>Table6[[#This Row],[t0]]+1</f>
        <v>39814</v>
      </c>
      <c r="C388" s="2">
        <f>Table6[[#This Row],[t0]]+2</f>
        <v>39815</v>
      </c>
      <c r="D388" s="2">
        <f>Table6[[#This Row],[t0]]+3</f>
        <v>39816</v>
      </c>
      <c r="E388" s="2">
        <f>Table6[[#This Row],[t0]]+4</f>
        <v>39817</v>
      </c>
    </row>
    <row r="389" spans="1:5" x14ac:dyDescent="0.25">
      <c r="A389" s="4">
        <v>39813</v>
      </c>
      <c r="B389" s="2">
        <f>Table6[[#This Row],[t0]]+1</f>
        <v>39814</v>
      </c>
      <c r="C389" s="2">
        <f>Table6[[#This Row],[t0]]+2</f>
        <v>39815</v>
      </c>
      <c r="D389" s="2">
        <f>Table6[[#This Row],[t0]]+3</f>
        <v>39816</v>
      </c>
      <c r="E389" s="2">
        <f>Table6[[#This Row],[t0]]+4</f>
        <v>39817</v>
      </c>
    </row>
    <row r="390" spans="1:5" x14ac:dyDescent="0.25">
      <c r="A390" s="3">
        <v>39813</v>
      </c>
      <c r="B390" s="2">
        <f>Table6[[#This Row],[t0]]+1</f>
        <v>39814</v>
      </c>
      <c r="C390" s="2">
        <f>Table6[[#This Row],[t0]]+2</f>
        <v>39815</v>
      </c>
      <c r="D390" s="2">
        <f>Table6[[#This Row],[t0]]+3</f>
        <v>39816</v>
      </c>
      <c r="E390" s="2">
        <f>Table6[[#This Row],[t0]]+4</f>
        <v>39817</v>
      </c>
    </row>
    <row r="391" spans="1:5" x14ac:dyDescent="0.25">
      <c r="A391" s="4">
        <v>39813</v>
      </c>
      <c r="B391" s="2">
        <f>Table6[[#This Row],[t0]]+1</f>
        <v>39814</v>
      </c>
      <c r="C391" s="2">
        <f>Table6[[#This Row],[t0]]+2</f>
        <v>39815</v>
      </c>
      <c r="D391" s="2">
        <f>Table6[[#This Row],[t0]]+3</f>
        <v>39816</v>
      </c>
      <c r="E391" s="2">
        <f>Table6[[#This Row],[t0]]+4</f>
        <v>39817</v>
      </c>
    </row>
    <row r="392" spans="1:5" x14ac:dyDescent="0.25">
      <c r="A392" s="3">
        <v>39813</v>
      </c>
      <c r="B392" s="2">
        <f>Table6[[#This Row],[t0]]+1</f>
        <v>39814</v>
      </c>
      <c r="C392" s="2">
        <f>Table6[[#This Row],[t0]]+2</f>
        <v>39815</v>
      </c>
      <c r="D392" s="2">
        <f>Table6[[#This Row],[t0]]+3</f>
        <v>39816</v>
      </c>
      <c r="E392" s="2">
        <f>Table6[[#This Row],[t0]]+4</f>
        <v>39817</v>
      </c>
    </row>
    <row r="393" spans="1:5" x14ac:dyDescent="0.25">
      <c r="A393" s="4">
        <v>39813</v>
      </c>
      <c r="B393" s="2">
        <f>Table6[[#This Row],[t0]]+1</f>
        <v>39814</v>
      </c>
      <c r="C393" s="2">
        <f>Table6[[#This Row],[t0]]+2</f>
        <v>39815</v>
      </c>
      <c r="D393" s="2">
        <f>Table6[[#This Row],[t0]]+3</f>
        <v>39816</v>
      </c>
      <c r="E393" s="2">
        <f>Table6[[#This Row],[t0]]+4</f>
        <v>39817</v>
      </c>
    </row>
    <row r="394" spans="1:5" x14ac:dyDescent="0.25">
      <c r="A394" s="3">
        <v>39813</v>
      </c>
      <c r="B394" s="2">
        <f>Table6[[#This Row],[t0]]+1</f>
        <v>39814</v>
      </c>
      <c r="C394" s="2">
        <f>Table6[[#This Row],[t0]]+2</f>
        <v>39815</v>
      </c>
      <c r="D394" s="2">
        <f>Table6[[#This Row],[t0]]+3</f>
        <v>39816</v>
      </c>
      <c r="E394" s="2">
        <f>Table6[[#This Row],[t0]]+4</f>
        <v>39817</v>
      </c>
    </row>
    <row r="395" spans="1:5" x14ac:dyDescent="0.25">
      <c r="A395" s="4">
        <v>39813</v>
      </c>
      <c r="B395" s="2">
        <f>Table6[[#This Row],[t0]]+1</f>
        <v>39814</v>
      </c>
      <c r="C395" s="2">
        <f>Table6[[#This Row],[t0]]+2</f>
        <v>39815</v>
      </c>
      <c r="D395" s="2">
        <f>Table6[[#This Row],[t0]]+3</f>
        <v>39816</v>
      </c>
      <c r="E395" s="2">
        <f>Table6[[#This Row],[t0]]+4</f>
        <v>39817</v>
      </c>
    </row>
    <row r="396" spans="1:5" x14ac:dyDescent="0.25">
      <c r="A396" s="3">
        <v>39813</v>
      </c>
      <c r="B396" s="2">
        <f>Table6[[#This Row],[t0]]+1</f>
        <v>39814</v>
      </c>
      <c r="C396" s="2">
        <f>Table6[[#This Row],[t0]]+2</f>
        <v>39815</v>
      </c>
      <c r="D396" s="2">
        <f>Table6[[#This Row],[t0]]+3</f>
        <v>39816</v>
      </c>
      <c r="E396" s="2">
        <f>Table6[[#This Row],[t0]]+4</f>
        <v>39817</v>
      </c>
    </row>
    <row r="397" spans="1:5" x14ac:dyDescent="0.25">
      <c r="A397" s="4">
        <v>39813</v>
      </c>
      <c r="B397" s="2">
        <f>Table6[[#This Row],[t0]]+1</f>
        <v>39814</v>
      </c>
      <c r="C397" s="2">
        <f>Table6[[#This Row],[t0]]+2</f>
        <v>39815</v>
      </c>
      <c r="D397" s="2">
        <f>Table6[[#This Row],[t0]]+3</f>
        <v>39816</v>
      </c>
      <c r="E397" s="2">
        <f>Table6[[#This Row],[t0]]+4</f>
        <v>39817</v>
      </c>
    </row>
    <row r="398" spans="1:5" x14ac:dyDescent="0.25">
      <c r="A398" s="3">
        <v>39813</v>
      </c>
      <c r="B398" s="2">
        <f>Table6[[#This Row],[t0]]+1</f>
        <v>39814</v>
      </c>
      <c r="C398" s="2">
        <f>Table6[[#This Row],[t0]]+2</f>
        <v>39815</v>
      </c>
      <c r="D398" s="2">
        <f>Table6[[#This Row],[t0]]+3</f>
        <v>39816</v>
      </c>
      <c r="E398" s="2">
        <f>Table6[[#This Row],[t0]]+4</f>
        <v>39817</v>
      </c>
    </row>
    <row r="399" spans="1:5" x14ac:dyDescent="0.25">
      <c r="A399" s="4">
        <v>39813</v>
      </c>
      <c r="B399" s="2">
        <f>Table6[[#This Row],[t0]]+1</f>
        <v>39814</v>
      </c>
      <c r="C399" s="2">
        <f>Table6[[#This Row],[t0]]+2</f>
        <v>39815</v>
      </c>
      <c r="D399" s="2">
        <f>Table6[[#This Row],[t0]]+3</f>
        <v>39816</v>
      </c>
      <c r="E399" s="2">
        <f>Table6[[#This Row],[t0]]+4</f>
        <v>39817</v>
      </c>
    </row>
    <row r="400" spans="1:5" x14ac:dyDescent="0.25">
      <c r="A400" s="3">
        <v>39814</v>
      </c>
      <c r="B400" s="2">
        <f>Table6[[#This Row],[t0]]+1</f>
        <v>39815</v>
      </c>
      <c r="C400" s="2">
        <f>Table6[[#This Row],[t0]]+2</f>
        <v>39816</v>
      </c>
      <c r="D400" s="2">
        <f>Table6[[#This Row],[t0]]+3</f>
        <v>39817</v>
      </c>
      <c r="E400" s="2">
        <f>Table6[[#This Row],[t0]]+4</f>
        <v>39818</v>
      </c>
    </row>
    <row r="401" spans="1:5" x14ac:dyDescent="0.25">
      <c r="A401" s="4">
        <v>39814</v>
      </c>
      <c r="B401" s="2">
        <f>Table6[[#This Row],[t0]]+1</f>
        <v>39815</v>
      </c>
      <c r="C401" s="2">
        <f>Table6[[#This Row],[t0]]+2</f>
        <v>39816</v>
      </c>
      <c r="D401" s="2">
        <f>Table6[[#This Row],[t0]]+3</f>
        <v>39817</v>
      </c>
      <c r="E401" s="2">
        <f>Table6[[#This Row],[t0]]+4</f>
        <v>39818</v>
      </c>
    </row>
    <row r="402" spans="1:5" x14ac:dyDescent="0.25">
      <c r="A402" s="3">
        <v>39814</v>
      </c>
      <c r="B402" s="2">
        <f>Table6[[#This Row],[t0]]+1</f>
        <v>39815</v>
      </c>
      <c r="C402" s="2">
        <f>Table6[[#This Row],[t0]]+2</f>
        <v>39816</v>
      </c>
      <c r="D402" s="2">
        <f>Table6[[#This Row],[t0]]+3</f>
        <v>39817</v>
      </c>
      <c r="E402" s="2">
        <f>Table6[[#This Row],[t0]]+4</f>
        <v>39818</v>
      </c>
    </row>
    <row r="403" spans="1:5" x14ac:dyDescent="0.25">
      <c r="A403" s="4">
        <v>39844</v>
      </c>
      <c r="B403" s="2">
        <f>Table6[[#This Row],[t0]]+1</f>
        <v>39845</v>
      </c>
      <c r="C403" s="2">
        <f>Table6[[#This Row],[t0]]+2</f>
        <v>39846</v>
      </c>
      <c r="D403" s="2">
        <f>Table6[[#This Row],[t0]]+3</f>
        <v>39847</v>
      </c>
      <c r="E403" s="2">
        <f>Table6[[#This Row],[t0]]+4</f>
        <v>39848</v>
      </c>
    </row>
    <row r="404" spans="1:5" x14ac:dyDescent="0.25">
      <c r="A404" s="3">
        <v>39872</v>
      </c>
      <c r="B404" s="2">
        <f>Table6[[#This Row],[t0]]+1</f>
        <v>39873</v>
      </c>
      <c r="C404" s="2">
        <f>Table6[[#This Row],[t0]]+2</f>
        <v>39874</v>
      </c>
      <c r="D404" s="2">
        <f>Table6[[#This Row],[t0]]+3</f>
        <v>39875</v>
      </c>
      <c r="E404" s="2">
        <f>Table6[[#This Row],[t0]]+4</f>
        <v>39876</v>
      </c>
    </row>
    <row r="405" spans="1:5" x14ac:dyDescent="0.25">
      <c r="A405" s="4">
        <v>39872</v>
      </c>
      <c r="B405" s="2">
        <f>Table6[[#This Row],[t0]]+1</f>
        <v>39873</v>
      </c>
      <c r="C405" s="2">
        <f>Table6[[#This Row],[t0]]+2</f>
        <v>39874</v>
      </c>
      <c r="D405" s="2">
        <f>Table6[[#This Row],[t0]]+3</f>
        <v>39875</v>
      </c>
      <c r="E405" s="2">
        <f>Table6[[#This Row],[t0]]+4</f>
        <v>39876</v>
      </c>
    </row>
    <row r="406" spans="1:5" x14ac:dyDescent="0.25">
      <c r="A406" s="3">
        <v>39880</v>
      </c>
      <c r="B406" s="2">
        <f>Table6[[#This Row],[t0]]+1</f>
        <v>39881</v>
      </c>
      <c r="C406" s="2">
        <f>Table6[[#This Row],[t0]]+2</f>
        <v>39882</v>
      </c>
      <c r="D406" s="2">
        <f>Table6[[#This Row],[t0]]+3</f>
        <v>39883</v>
      </c>
      <c r="E406" s="2">
        <f>Table6[[#This Row],[t0]]+4</f>
        <v>39884</v>
      </c>
    </row>
    <row r="407" spans="1:5" x14ac:dyDescent="0.25">
      <c r="A407" s="4">
        <v>39934</v>
      </c>
      <c r="B407" s="2">
        <f>Table6[[#This Row],[t0]]+1</f>
        <v>39935</v>
      </c>
      <c r="C407" s="2">
        <f>Table6[[#This Row],[t0]]+2</f>
        <v>39936</v>
      </c>
      <c r="D407" s="2">
        <f>Table6[[#This Row],[t0]]+3</f>
        <v>39937</v>
      </c>
      <c r="E407" s="2">
        <f>Table6[[#This Row],[t0]]+4</f>
        <v>39938</v>
      </c>
    </row>
    <row r="408" spans="1:5" x14ac:dyDescent="0.25">
      <c r="A408" s="3">
        <v>39938</v>
      </c>
      <c r="B408" s="2">
        <f>Table6[[#This Row],[t0]]+1</f>
        <v>39939</v>
      </c>
      <c r="C408" s="2">
        <f>Table6[[#This Row],[t0]]+2</f>
        <v>39940</v>
      </c>
      <c r="D408" s="2">
        <f>Table6[[#This Row],[t0]]+3</f>
        <v>39941</v>
      </c>
      <c r="E408" s="2">
        <f>Table6[[#This Row],[t0]]+4</f>
        <v>39942</v>
      </c>
    </row>
    <row r="409" spans="1:5" x14ac:dyDescent="0.25">
      <c r="A409" s="4">
        <v>39964</v>
      </c>
      <c r="B409" s="2">
        <f>Table6[[#This Row],[t0]]+1</f>
        <v>39965</v>
      </c>
      <c r="C409" s="2">
        <f>Table6[[#This Row],[t0]]+2</f>
        <v>39966</v>
      </c>
      <c r="D409" s="2">
        <f>Table6[[#This Row],[t0]]+3</f>
        <v>39967</v>
      </c>
      <c r="E409" s="2">
        <f>Table6[[#This Row],[t0]]+4</f>
        <v>39968</v>
      </c>
    </row>
    <row r="410" spans="1:5" x14ac:dyDescent="0.25">
      <c r="A410" s="3">
        <v>40012</v>
      </c>
      <c r="B410" s="2">
        <f>Table6[[#This Row],[t0]]+1</f>
        <v>40013</v>
      </c>
      <c r="C410" s="2">
        <f>Table6[[#This Row],[t0]]+2</f>
        <v>40014</v>
      </c>
      <c r="D410" s="2">
        <f>Table6[[#This Row],[t0]]+3</f>
        <v>40015</v>
      </c>
      <c r="E410" s="2">
        <f>Table6[[#This Row],[t0]]+4</f>
        <v>40016</v>
      </c>
    </row>
    <row r="411" spans="1:5" x14ac:dyDescent="0.25">
      <c r="A411" s="4">
        <v>40025</v>
      </c>
      <c r="B411" s="2">
        <f>Table6[[#This Row],[t0]]+1</f>
        <v>40026</v>
      </c>
      <c r="C411" s="2">
        <f>Table6[[#This Row],[t0]]+2</f>
        <v>40027</v>
      </c>
      <c r="D411" s="2">
        <f>Table6[[#This Row],[t0]]+3</f>
        <v>40028</v>
      </c>
      <c r="E411" s="2">
        <f>Table6[[#This Row],[t0]]+4</f>
        <v>40029</v>
      </c>
    </row>
    <row r="412" spans="1:5" x14ac:dyDescent="0.25">
      <c r="A412" s="3">
        <v>40025</v>
      </c>
      <c r="B412" s="2">
        <f>Table6[[#This Row],[t0]]+1</f>
        <v>40026</v>
      </c>
      <c r="C412" s="2">
        <f>Table6[[#This Row],[t0]]+2</f>
        <v>40027</v>
      </c>
      <c r="D412" s="2">
        <f>Table6[[#This Row],[t0]]+3</f>
        <v>40028</v>
      </c>
      <c r="E412" s="2">
        <f>Table6[[#This Row],[t0]]+4</f>
        <v>40029</v>
      </c>
    </row>
    <row r="413" spans="1:5" x14ac:dyDescent="0.25">
      <c r="A413" s="4">
        <v>40047</v>
      </c>
      <c r="B413" s="2">
        <f>Table6[[#This Row],[t0]]+1</f>
        <v>40048</v>
      </c>
      <c r="C413" s="2">
        <f>Table6[[#This Row],[t0]]+2</f>
        <v>40049</v>
      </c>
      <c r="D413" s="2">
        <f>Table6[[#This Row],[t0]]+3</f>
        <v>40050</v>
      </c>
      <c r="E413" s="2">
        <f>Table6[[#This Row],[t0]]+4</f>
        <v>40051</v>
      </c>
    </row>
    <row r="414" spans="1:5" x14ac:dyDescent="0.25">
      <c r="A414" s="3">
        <v>40067</v>
      </c>
      <c r="B414" s="2">
        <f>Table6[[#This Row],[t0]]+1</f>
        <v>40068</v>
      </c>
      <c r="C414" s="2">
        <f>Table6[[#This Row],[t0]]+2</f>
        <v>40069</v>
      </c>
      <c r="D414" s="2">
        <f>Table6[[#This Row],[t0]]+3</f>
        <v>40070</v>
      </c>
      <c r="E414" s="2">
        <f>Table6[[#This Row],[t0]]+4</f>
        <v>40071</v>
      </c>
    </row>
    <row r="415" spans="1:5" x14ac:dyDescent="0.25">
      <c r="A415" s="4">
        <v>40071</v>
      </c>
      <c r="B415" s="2">
        <f>Table6[[#This Row],[t0]]+1</f>
        <v>40072</v>
      </c>
      <c r="C415" s="2">
        <f>Table6[[#This Row],[t0]]+2</f>
        <v>40073</v>
      </c>
      <c r="D415" s="2">
        <f>Table6[[#This Row],[t0]]+3</f>
        <v>40074</v>
      </c>
      <c r="E415" s="2">
        <f>Table6[[#This Row],[t0]]+4</f>
        <v>40075</v>
      </c>
    </row>
    <row r="416" spans="1:5" x14ac:dyDescent="0.25">
      <c r="A416" s="3">
        <v>40086</v>
      </c>
      <c r="B416" s="2">
        <f>Table6[[#This Row],[t0]]+1</f>
        <v>40087</v>
      </c>
      <c r="C416" s="2">
        <f>Table6[[#This Row],[t0]]+2</f>
        <v>40088</v>
      </c>
      <c r="D416" s="2">
        <f>Table6[[#This Row],[t0]]+3</f>
        <v>40089</v>
      </c>
      <c r="E416" s="2">
        <f>Table6[[#This Row],[t0]]+4</f>
        <v>40090</v>
      </c>
    </row>
    <row r="417" spans="1:5" x14ac:dyDescent="0.25">
      <c r="A417" s="4">
        <v>40086</v>
      </c>
      <c r="B417" s="2">
        <f>Table6[[#This Row],[t0]]+1</f>
        <v>40087</v>
      </c>
      <c r="C417" s="2">
        <f>Table6[[#This Row],[t0]]+2</f>
        <v>40088</v>
      </c>
      <c r="D417" s="2">
        <f>Table6[[#This Row],[t0]]+3</f>
        <v>40089</v>
      </c>
      <c r="E417" s="2">
        <f>Table6[[#This Row],[t0]]+4</f>
        <v>40090</v>
      </c>
    </row>
    <row r="418" spans="1:5" x14ac:dyDescent="0.25">
      <c r="A418" s="3">
        <v>40086</v>
      </c>
      <c r="B418" s="2">
        <f>Table6[[#This Row],[t0]]+1</f>
        <v>40087</v>
      </c>
      <c r="C418" s="2">
        <f>Table6[[#This Row],[t0]]+2</f>
        <v>40088</v>
      </c>
      <c r="D418" s="2">
        <f>Table6[[#This Row],[t0]]+3</f>
        <v>40089</v>
      </c>
      <c r="E418" s="2">
        <f>Table6[[#This Row],[t0]]+4</f>
        <v>40090</v>
      </c>
    </row>
    <row r="419" spans="1:5" x14ac:dyDescent="0.25">
      <c r="A419" s="4">
        <v>40086</v>
      </c>
      <c r="B419" s="2">
        <f>Table6[[#This Row],[t0]]+1</f>
        <v>40087</v>
      </c>
      <c r="C419" s="2">
        <f>Table6[[#This Row],[t0]]+2</f>
        <v>40088</v>
      </c>
      <c r="D419" s="2">
        <f>Table6[[#This Row],[t0]]+3</f>
        <v>40089</v>
      </c>
      <c r="E419" s="2">
        <f>Table6[[#This Row],[t0]]+4</f>
        <v>40090</v>
      </c>
    </row>
    <row r="420" spans="1:5" x14ac:dyDescent="0.25">
      <c r="A420" s="3">
        <v>40086</v>
      </c>
      <c r="B420" s="2">
        <f>Table6[[#This Row],[t0]]+1</f>
        <v>40087</v>
      </c>
      <c r="C420" s="2">
        <f>Table6[[#This Row],[t0]]+2</f>
        <v>40088</v>
      </c>
      <c r="D420" s="2">
        <f>Table6[[#This Row],[t0]]+3</f>
        <v>40089</v>
      </c>
      <c r="E420" s="2">
        <f>Table6[[#This Row],[t0]]+4</f>
        <v>40090</v>
      </c>
    </row>
    <row r="421" spans="1:5" x14ac:dyDescent="0.25">
      <c r="A421" s="4">
        <v>40086</v>
      </c>
      <c r="B421" s="2">
        <f>Table6[[#This Row],[t0]]+1</f>
        <v>40087</v>
      </c>
      <c r="C421" s="2">
        <f>Table6[[#This Row],[t0]]+2</f>
        <v>40088</v>
      </c>
      <c r="D421" s="2">
        <f>Table6[[#This Row],[t0]]+3</f>
        <v>40089</v>
      </c>
      <c r="E421" s="2">
        <f>Table6[[#This Row],[t0]]+4</f>
        <v>40090</v>
      </c>
    </row>
    <row r="422" spans="1:5" x14ac:dyDescent="0.25">
      <c r="A422" s="3">
        <v>40105</v>
      </c>
      <c r="B422" s="2">
        <f>Table6[[#This Row],[t0]]+1</f>
        <v>40106</v>
      </c>
      <c r="C422" s="2">
        <f>Table6[[#This Row],[t0]]+2</f>
        <v>40107</v>
      </c>
      <c r="D422" s="2">
        <f>Table6[[#This Row],[t0]]+3</f>
        <v>40108</v>
      </c>
      <c r="E422" s="2">
        <f>Table6[[#This Row],[t0]]+4</f>
        <v>40109</v>
      </c>
    </row>
    <row r="423" spans="1:5" x14ac:dyDescent="0.25">
      <c r="A423" s="4">
        <v>40130</v>
      </c>
      <c r="B423" s="2">
        <f>Table6[[#This Row],[t0]]+1</f>
        <v>40131</v>
      </c>
      <c r="C423" s="2">
        <f>Table6[[#This Row],[t0]]+2</f>
        <v>40132</v>
      </c>
      <c r="D423" s="2">
        <f>Table6[[#This Row],[t0]]+3</f>
        <v>40133</v>
      </c>
      <c r="E423" s="2">
        <f>Table6[[#This Row],[t0]]+4</f>
        <v>40134</v>
      </c>
    </row>
    <row r="424" spans="1:5" x14ac:dyDescent="0.25">
      <c r="A424" s="3">
        <v>40140</v>
      </c>
      <c r="B424" s="2">
        <f>Table6[[#This Row],[t0]]+1</f>
        <v>40141</v>
      </c>
      <c r="C424" s="2">
        <f>Table6[[#This Row],[t0]]+2</f>
        <v>40142</v>
      </c>
      <c r="D424" s="2">
        <f>Table6[[#This Row],[t0]]+3</f>
        <v>40143</v>
      </c>
      <c r="E424" s="2">
        <f>Table6[[#This Row],[t0]]+4</f>
        <v>40144</v>
      </c>
    </row>
    <row r="425" spans="1:5" x14ac:dyDescent="0.25">
      <c r="A425" s="4">
        <v>40147</v>
      </c>
      <c r="B425" s="2">
        <f>Table6[[#This Row],[t0]]+1</f>
        <v>40148</v>
      </c>
      <c r="C425" s="2">
        <f>Table6[[#This Row],[t0]]+2</f>
        <v>40149</v>
      </c>
      <c r="D425" s="2">
        <f>Table6[[#This Row],[t0]]+3</f>
        <v>40150</v>
      </c>
      <c r="E425" s="2">
        <f>Table6[[#This Row],[t0]]+4</f>
        <v>40151</v>
      </c>
    </row>
    <row r="426" spans="1:5" x14ac:dyDescent="0.25">
      <c r="A426" s="3">
        <v>40147</v>
      </c>
      <c r="B426" s="2">
        <f>Table6[[#This Row],[t0]]+1</f>
        <v>40148</v>
      </c>
      <c r="C426" s="2">
        <f>Table6[[#This Row],[t0]]+2</f>
        <v>40149</v>
      </c>
      <c r="D426" s="2">
        <f>Table6[[#This Row],[t0]]+3</f>
        <v>40150</v>
      </c>
      <c r="E426" s="2">
        <f>Table6[[#This Row],[t0]]+4</f>
        <v>40151</v>
      </c>
    </row>
    <row r="427" spans="1:5" x14ac:dyDescent="0.25">
      <c r="A427" s="4">
        <v>40147</v>
      </c>
      <c r="B427" s="2">
        <f>Table6[[#This Row],[t0]]+1</f>
        <v>40148</v>
      </c>
      <c r="C427" s="2">
        <f>Table6[[#This Row],[t0]]+2</f>
        <v>40149</v>
      </c>
      <c r="D427" s="2">
        <f>Table6[[#This Row],[t0]]+3</f>
        <v>40150</v>
      </c>
      <c r="E427" s="2">
        <f>Table6[[#This Row],[t0]]+4</f>
        <v>40151</v>
      </c>
    </row>
    <row r="428" spans="1:5" x14ac:dyDescent="0.25">
      <c r="A428" s="3">
        <v>40147</v>
      </c>
      <c r="B428" s="2">
        <f>Table6[[#This Row],[t0]]+1</f>
        <v>40148</v>
      </c>
      <c r="C428" s="2">
        <f>Table6[[#This Row],[t0]]+2</f>
        <v>40149</v>
      </c>
      <c r="D428" s="2">
        <f>Table6[[#This Row],[t0]]+3</f>
        <v>40150</v>
      </c>
      <c r="E428" s="2">
        <f>Table6[[#This Row],[t0]]+4</f>
        <v>40151</v>
      </c>
    </row>
    <row r="429" spans="1:5" x14ac:dyDescent="0.25">
      <c r="A429" s="4">
        <v>40147</v>
      </c>
      <c r="B429" s="2">
        <f>Table6[[#This Row],[t0]]+1</f>
        <v>40148</v>
      </c>
      <c r="C429" s="2">
        <f>Table6[[#This Row],[t0]]+2</f>
        <v>40149</v>
      </c>
      <c r="D429" s="2">
        <f>Table6[[#This Row],[t0]]+3</f>
        <v>40150</v>
      </c>
      <c r="E429" s="2">
        <f>Table6[[#This Row],[t0]]+4</f>
        <v>40151</v>
      </c>
    </row>
    <row r="430" spans="1:5" x14ac:dyDescent="0.25">
      <c r="A430" s="3">
        <v>40147</v>
      </c>
      <c r="B430" s="2">
        <f>Table6[[#This Row],[t0]]+1</f>
        <v>40148</v>
      </c>
      <c r="C430" s="2">
        <f>Table6[[#This Row],[t0]]+2</f>
        <v>40149</v>
      </c>
      <c r="D430" s="2">
        <f>Table6[[#This Row],[t0]]+3</f>
        <v>40150</v>
      </c>
      <c r="E430" s="2">
        <f>Table6[[#This Row],[t0]]+4</f>
        <v>40151</v>
      </c>
    </row>
    <row r="431" spans="1:5" x14ac:dyDescent="0.25">
      <c r="A431" s="4">
        <v>40178</v>
      </c>
      <c r="B431" s="2">
        <f>Table6[[#This Row],[t0]]+1</f>
        <v>40179</v>
      </c>
      <c r="C431" s="2">
        <f>Table6[[#This Row],[t0]]+2</f>
        <v>40180</v>
      </c>
      <c r="D431" s="2">
        <f>Table6[[#This Row],[t0]]+3</f>
        <v>40181</v>
      </c>
      <c r="E431" s="2">
        <f>Table6[[#This Row],[t0]]+4</f>
        <v>40182</v>
      </c>
    </row>
    <row r="432" spans="1:5" x14ac:dyDescent="0.25">
      <c r="A432" s="3">
        <v>40178</v>
      </c>
      <c r="B432" s="2">
        <f>Table6[[#This Row],[t0]]+1</f>
        <v>40179</v>
      </c>
      <c r="C432" s="2">
        <f>Table6[[#This Row],[t0]]+2</f>
        <v>40180</v>
      </c>
      <c r="D432" s="2">
        <f>Table6[[#This Row],[t0]]+3</f>
        <v>40181</v>
      </c>
      <c r="E432" s="2">
        <f>Table6[[#This Row],[t0]]+4</f>
        <v>40182</v>
      </c>
    </row>
    <row r="433" spans="1:5" x14ac:dyDescent="0.25">
      <c r="A433" s="4">
        <v>40178</v>
      </c>
      <c r="B433" s="2">
        <f>Table6[[#This Row],[t0]]+1</f>
        <v>40179</v>
      </c>
      <c r="C433" s="2">
        <f>Table6[[#This Row],[t0]]+2</f>
        <v>40180</v>
      </c>
      <c r="D433" s="2">
        <f>Table6[[#This Row],[t0]]+3</f>
        <v>40181</v>
      </c>
      <c r="E433" s="2">
        <f>Table6[[#This Row],[t0]]+4</f>
        <v>40182</v>
      </c>
    </row>
    <row r="434" spans="1:5" x14ac:dyDescent="0.25">
      <c r="A434" s="3">
        <v>40178</v>
      </c>
      <c r="B434" s="2">
        <f>Table6[[#This Row],[t0]]+1</f>
        <v>40179</v>
      </c>
      <c r="C434" s="2">
        <f>Table6[[#This Row],[t0]]+2</f>
        <v>40180</v>
      </c>
      <c r="D434" s="2">
        <f>Table6[[#This Row],[t0]]+3</f>
        <v>40181</v>
      </c>
      <c r="E434" s="2">
        <f>Table6[[#This Row],[t0]]+4</f>
        <v>40182</v>
      </c>
    </row>
    <row r="435" spans="1:5" x14ac:dyDescent="0.25">
      <c r="A435" s="4">
        <v>40178</v>
      </c>
      <c r="B435" s="2">
        <f>Table6[[#This Row],[t0]]+1</f>
        <v>40179</v>
      </c>
      <c r="C435" s="2">
        <f>Table6[[#This Row],[t0]]+2</f>
        <v>40180</v>
      </c>
      <c r="D435" s="2">
        <f>Table6[[#This Row],[t0]]+3</f>
        <v>40181</v>
      </c>
      <c r="E435" s="2">
        <f>Table6[[#This Row],[t0]]+4</f>
        <v>40182</v>
      </c>
    </row>
    <row r="436" spans="1:5" x14ac:dyDescent="0.25">
      <c r="A436" s="3">
        <v>40179</v>
      </c>
      <c r="B436" s="2">
        <f>Table6[[#This Row],[t0]]+1</f>
        <v>40180</v>
      </c>
      <c r="C436" s="2">
        <f>Table6[[#This Row],[t0]]+2</f>
        <v>40181</v>
      </c>
      <c r="D436" s="2">
        <f>Table6[[#This Row],[t0]]+3</f>
        <v>40182</v>
      </c>
      <c r="E436" s="2">
        <f>Table6[[#This Row],[t0]]+4</f>
        <v>40183</v>
      </c>
    </row>
    <row r="437" spans="1:5" x14ac:dyDescent="0.25">
      <c r="A437" s="4">
        <v>40179</v>
      </c>
      <c r="B437" s="2">
        <f>Table6[[#This Row],[t0]]+1</f>
        <v>40180</v>
      </c>
      <c r="C437" s="2">
        <f>Table6[[#This Row],[t0]]+2</f>
        <v>40181</v>
      </c>
      <c r="D437" s="2">
        <f>Table6[[#This Row],[t0]]+3</f>
        <v>40182</v>
      </c>
      <c r="E437" s="2">
        <f>Table6[[#This Row],[t0]]+4</f>
        <v>40183</v>
      </c>
    </row>
    <row r="438" spans="1:5" x14ac:dyDescent="0.25">
      <c r="A438" s="3">
        <v>40179</v>
      </c>
      <c r="B438" s="2">
        <f>Table6[[#This Row],[t0]]+1</f>
        <v>40180</v>
      </c>
      <c r="C438" s="2">
        <f>Table6[[#This Row],[t0]]+2</f>
        <v>40181</v>
      </c>
      <c r="D438" s="2">
        <f>Table6[[#This Row],[t0]]+3</f>
        <v>40182</v>
      </c>
      <c r="E438" s="2">
        <f>Table6[[#This Row],[t0]]+4</f>
        <v>40183</v>
      </c>
    </row>
    <row r="439" spans="1:5" x14ac:dyDescent="0.25">
      <c r="A439" s="4">
        <v>40179</v>
      </c>
      <c r="B439" s="2">
        <f>Table6[[#This Row],[t0]]+1</f>
        <v>40180</v>
      </c>
      <c r="C439" s="2">
        <f>Table6[[#This Row],[t0]]+2</f>
        <v>40181</v>
      </c>
      <c r="D439" s="2">
        <f>Table6[[#This Row],[t0]]+3</f>
        <v>40182</v>
      </c>
      <c r="E439" s="2">
        <f>Table6[[#This Row],[t0]]+4</f>
        <v>40183</v>
      </c>
    </row>
    <row r="440" spans="1:5" x14ac:dyDescent="0.25">
      <c r="A440" s="3">
        <v>40179</v>
      </c>
      <c r="B440" s="2">
        <f>Table6[[#This Row],[t0]]+1</f>
        <v>40180</v>
      </c>
      <c r="C440" s="2">
        <f>Table6[[#This Row],[t0]]+2</f>
        <v>40181</v>
      </c>
      <c r="D440" s="2">
        <f>Table6[[#This Row],[t0]]+3</f>
        <v>40182</v>
      </c>
      <c r="E440" s="2">
        <f>Table6[[#This Row],[t0]]+4</f>
        <v>40183</v>
      </c>
    </row>
    <row r="441" spans="1:5" x14ac:dyDescent="0.25">
      <c r="A441" s="4">
        <v>40179</v>
      </c>
      <c r="B441" s="2">
        <f>Table6[[#This Row],[t0]]+1</f>
        <v>40180</v>
      </c>
      <c r="C441" s="2">
        <f>Table6[[#This Row],[t0]]+2</f>
        <v>40181</v>
      </c>
      <c r="D441" s="2">
        <f>Table6[[#This Row],[t0]]+3</f>
        <v>40182</v>
      </c>
      <c r="E441" s="2">
        <f>Table6[[#This Row],[t0]]+4</f>
        <v>40183</v>
      </c>
    </row>
    <row r="442" spans="1:5" x14ac:dyDescent="0.25">
      <c r="A442" s="3">
        <v>40179</v>
      </c>
      <c r="B442" s="2">
        <f>Table6[[#This Row],[t0]]+1</f>
        <v>40180</v>
      </c>
      <c r="C442" s="2">
        <f>Table6[[#This Row],[t0]]+2</f>
        <v>40181</v>
      </c>
      <c r="D442" s="2">
        <f>Table6[[#This Row],[t0]]+3</f>
        <v>40182</v>
      </c>
      <c r="E442" s="2">
        <f>Table6[[#This Row],[t0]]+4</f>
        <v>40183</v>
      </c>
    </row>
    <row r="443" spans="1:5" x14ac:dyDescent="0.25">
      <c r="A443" s="4">
        <v>40179</v>
      </c>
      <c r="B443" s="2">
        <f>Table6[[#This Row],[t0]]+1</f>
        <v>40180</v>
      </c>
      <c r="C443" s="2">
        <f>Table6[[#This Row],[t0]]+2</f>
        <v>40181</v>
      </c>
      <c r="D443" s="2">
        <f>Table6[[#This Row],[t0]]+3</f>
        <v>40182</v>
      </c>
      <c r="E443" s="2">
        <f>Table6[[#This Row],[t0]]+4</f>
        <v>40183</v>
      </c>
    </row>
    <row r="444" spans="1:5" x14ac:dyDescent="0.25">
      <c r="A444" s="3">
        <v>40193</v>
      </c>
      <c r="B444" s="2">
        <f>Table6[[#This Row],[t0]]+1</f>
        <v>40194</v>
      </c>
      <c r="C444" s="2">
        <f>Table6[[#This Row],[t0]]+2</f>
        <v>40195</v>
      </c>
      <c r="D444" s="2">
        <f>Table6[[#This Row],[t0]]+3</f>
        <v>40196</v>
      </c>
      <c r="E444" s="2">
        <f>Table6[[#This Row],[t0]]+4</f>
        <v>40197</v>
      </c>
    </row>
    <row r="445" spans="1:5" x14ac:dyDescent="0.25">
      <c r="A445" s="4">
        <v>40213</v>
      </c>
      <c r="B445" s="2">
        <f>Table6[[#This Row],[t0]]+1</f>
        <v>40214</v>
      </c>
      <c r="C445" s="2">
        <f>Table6[[#This Row],[t0]]+2</f>
        <v>40215</v>
      </c>
      <c r="D445" s="2">
        <f>Table6[[#This Row],[t0]]+3</f>
        <v>40216</v>
      </c>
      <c r="E445" s="2">
        <f>Table6[[#This Row],[t0]]+4</f>
        <v>40217</v>
      </c>
    </row>
    <row r="446" spans="1:5" x14ac:dyDescent="0.25">
      <c r="A446" s="3">
        <v>40237</v>
      </c>
      <c r="B446" s="2">
        <f>Table6[[#This Row],[t0]]+1</f>
        <v>40238</v>
      </c>
      <c r="C446" s="2">
        <f>Table6[[#This Row],[t0]]+2</f>
        <v>40239</v>
      </c>
      <c r="D446" s="2">
        <f>Table6[[#This Row],[t0]]+3</f>
        <v>40240</v>
      </c>
      <c r="E446" s="2">
        <f>Table6[[#This Row],[t0]]+4</f>
        <v>40241</v>
      </c>
    </row>
    <row r="447" spans="1:5" x14ac:dyDescent="0.25">
      <c r="A447" s="4">
        <v>40268</v>
      </c>
      <c r="B447" s="2">
        <f>Table6[[#This Row],[t0]]+1</f>
        <v>40269</v>
      </c>
      <c r="C447" s="2">
        <f>Table6[[#This Row],[t0]]+2</f>
        <v>40270</v>
      </c>
      <c r="D447" s="2">
        <f>Table6[[#This Row],[t0]]+3</f>
        <v>40271</v>
      </c>
      <c r="E447" s="2">
        <f>Table6[[#This Row],[t0]]+4</f>
        <v>40272</v>
      </c>
    </row>
    <row r="448" spans="1:5" x14ac:dyDescent="0.25">
      <c r="A448" s="3">
        <v>40298</v>
      </c>
      <c r="B448" s="2">
        <f>Table6[[#This Row],[t0]]+1</f>
        <v>40299</v>
      </c>
      <c r="C448" s="2">
        <f>Table6[[#This Row],[t0]]+2</f>
        <v>40300</v>
      </c>
      <c r="D448" s="2">
        <f>Table6[[#This Row],[t0]]+3</f>
        <v>40301</v>
      </c>
      <c r="E448" s="2">
        <f>Table6[[#This Row],[t0]]+4</f>
        <v>40302</v>
      </c>
    </row>
    <row r="449" spans="1:5" x14ac:dyDescent="0.25">
      <c r="A449" s="4">
        <v>40329</v>
      </c>
      <c r="B449" s="2">
        <f>Table6[[#This Row],[t0]]+1</f>
        <v>40330</v>
      </c>
      <c r="C449" s="2">
        <f>Table6[[#This Row],[t0]]+2</f>
        <v>40331</v>
      </c>
      <c r="D449" s="2">
        <f>Table6[[#This Row],[t0]]+3</f>
        <v>40332</v>
      </c>
      <c r="E449" s="2">
        <f>Table6[[#This Row],[t0]]+4</f>
        <v>40333</v>
      </c>
    </row>
    <row r="450" spans="1:5" x14ac:dyDescent="0.25">
      <c r="A450" s="3">
        <v>40382</v>
      </c>
      <c r="B450" s="2">
        <f>Table6[[#This Row],[t0]]+1</f>
        <v>40383</v>
      </c>
      <c r="C450" s="2">
        <f>Table6[[#This Row],[t0]]+2</f>
        <v>40384</v>
      </c>
      <c r="D450" s="2">
        <f>Table6[[#This Row],[t0]]+3</f>
        <v>40385</v>
      </c>
      <c r="E450" s="2">
        <f>Table6[[#This Row],[t0]]+4</f>
        <v>40386</v>
      </c>
    </row>
    <row r="451" spans="1:5" x14ac:dyDescent="0.25">
      <c r="A451" s="4">
        <v>40387</v>
      </c>
      <c r="B451" s="2">
        <f>Table6[[#This Row],[t0]]+1</f>
        <v>40388</v>
      </c>
      <c r="C451" s="2">
        <f>Table6[[#This Row],[t0]]+2</f>
        <v>40389</v>
      </c>
      <c r="D451" s="2">
        <f>Table6[[#This Row],[t0]]+3</f>
        <v>40390</v>
      </c>
      <c r="E451" s="2">
        <f>Table6[[#This Row],[t0]]+4</f>
        <v>40391</v>
      </c>
    </row>
    <row r="452" spans="1:5" x14ac:dyDescent="0.25">
      <c r="A452" s="3">
        <v>40390</v>
      </c>
      <c r="B452" s="2">
        <f>Table6[[#This Row],[t0]]+1</f>
        <v>40391</v>
      </c>
      <c r="C452" s="2">
        <f>Table6[[#This Row],[t0]]+2</f>
        <v>40392</v>
      </c>
      <c r="D452" s="2">
        <f>Table6[[#This Row],[t0]]+3</f>
        <v>40393</v>
      </c>
      <c r="E452" s="2">
        <f>Table6[[#This Row],[t0]]+4</f>
        <v>40394</v>
      </c>
    </row>
    <row r="453" spans="1:5" x14ac:dyDescent="0.25">
      <c r="A453" s="4">
        <v>40390</v>
      </c>
      <c r="B453" s="2">
        <f>Table6[[#This Row],[t0]]+1</f>
        <v>40391</v>
      </c>
      <c r="C453" s="2">
        <f>Table6[[#This Row],[t0]]+2</f>
        <v>40392</v>
      </c>
      <c r="D453" s="2">
        <f>Table6[[#This Row],[t0]]+3</f>
        <v>40393</v>
      </c>
      <c r="E453" s="2">
        <f>Table6[[#This Row],[t0]]+4</f>
        <v>40394</v>
      </c>
    </row>
    <row r="454" spans="1:5" x14ac:dyDescent="0.25">
      <c r="A454" s="3">
        <v>40451</v>
      </c>
      <c r="B454" s="2">
        <f>Table6[[#This Row],[t0]]+1</f>
        <v>40452</v>
      </c>
      <c r="C454" s="2">
        <f>Table6[[#This Row],[t0]]+2</f>
        <v>40453</v>
      </c>
      <c r="D454" s="2">
        <f>Table6[[#This Row],[t0]]+3</f>
        <v>40454</v>
      </c>
      <c r="E454" s="2">
        <f>Table6[[#This Row],[t0]]+4</f>
        <v>40455</v>
      </c>
    </row>
    <row r="455" spans="1:5" x14ac:dyDescent="0.25">
      <c r="A455" s="4">
        <v>40451</v>
      </c>
      <c r="B455" s="2">
        <f>Table6[[#This Row],[t0]]+1</f>
        <v>40452</v>
      </c>
      <c r="C455" s="2">
        <f>Table6[[#This Row],[t0]]+2</f>
        <v>40453</v>
      </c>
      <c r="D455" s="2">
        <f>Table6[[#This Row],[t0]]+3</f>
        <v>40454</v>
      </c>
      <c r="E455" s="2">
        <f>Table6[[#This Row],[t0]]+4</f>
        <v>40455</v>
      </c>
    </row>
    <row r="456" spans="1:5" x14ac:dyDescent="0.25">
      <c r="A456" s="3">
        <v>40467</v>
      </c>
      <c r="B456" s="2">
        <f>Table6[[#This Row],[t0]]+1</f>
        <v>40468</v>
      </c>
      <c r="C456" s="2">
        <f>Table6[[#This Row],[t0]]+2</f>
        <v>40469</v>
      </c>
      <c r="D456" s="2">
        <f>Table6[[#This Row],[t0]]+3</f>
        <v>40470</v>
      </c>
      <c r="E456" s="2">
        <f>Table6[[#This Row],[t0]]+4</f>
        <v>40471</v>
      </c>
    </row>
    <row r="457" spans="1:5" x14ac:dyDescent="0.25">
      <c r="A457" s="4">
        <v>40468</v>
      </c>
      <c r="B457" s="2">
        <f>Table6[[#This Row],[t0]]+1</f>
        <v>40469</v>
      </c>
      <c r="C457" s="2">
        <f>Table6[[#This Row],[t0]]+2</f>
        <v>40470</v>
      </c>
      <c r="D457" s="2">
        <f>Table6[[#This Row],[t0]]+3</f>
        <v>40471</v>
      </c>
      <c r="E457" s="2">
        <f>Table6[[#This Row],[t0]]+4</f>
        <v>40472</v>
      </c>
    </row>
    <row r="458" spans="1:5" x14ac:dyDescent="0.25">
      <c r="A458" s="3">
        <v>40473</v>
      </c>
      <c r="B458" s="2">
        <f>Table6[[#This Row],[t0]]+1</f>
        <v>40474</v>
      </c>
      <c r="C458" s="2">
        <f>Table6[[#This Row],[t0]]+2</f>
        <v>40475</v>
      </c>
      <c r="D458" s="2">
        <f>Table6[[#This Row],[t0]]+3</f>
        <v>40476</v>
      </c>
      <c r="E458" s="2">
        <f>Table6[[#This Row],[t0]]+4</f>
        <v>40477</v>
      </c>
    </row>
    <row r="459" spans="1:5" x14ac:dyDescent="0.25">
      <c r="A459" s="4">
        <v>40482</v>
      </c>
      <c r="B459" s="2">
        <f>Table6[[#This Row],[t0]]+1</f>
        <v>40483</v>
      </c>
      <c r="C459" s="2">
        <f>Table6[[#This Row],[t0]]+2</f>
        <v>40484</v>
      </c>
      <c r="D459" s="2">
        <f>Table6[[#This Row],[t0]]+3</f>
        <v>40485</v>
      </c>
      <c r="E459" s="2">
        <f>Table6[[#This Row],[t0]]+4</f>
        <v>40486</v>
      </c>
    </row>
    <row r="460" spans="1:5" x14ac:dyDescent="0.25">
      <c r="A460" s="3">
        <v>40498</v>
      </c>
      <c r="B460" s="2">
        <f>Table6[[#This Row],[t0]]+1</f>
        <v>40499</v>
      </c>
      <c r="C460" s="2">
        <f>Table6[[#This Row],[t0]]+2</f>
        <v>40500</v>
      </c>
      <c r="D460" s="2">
        <f>Table6[[#This Row],[t0]]+3</f>
        <v>40501</v>
      </c>
      <c r="E460" s="2">
        <f>Table6[[#This Row],[t0]]+4</f>
        <v>40502</v>
      </c>
    </row>
    <row r="461" spans="1:5" x14ac:dyDescent="0.25">
      <c r="A461" s="4">
        <v>40512</v>
      </c>
      <c r="B461" s="2">
        <f>Table6[[#This Row],[t0]]+1</f>
        <v>40513</v>
      </c>
      <c r="C461" s="2">
        <f>Table6[[#This Row],[t0]]+2</f>
        <v>40514</v>
      </c>
      <c r="D461" s="2">
        <f>Table6[[#This Row],[t0]]+3</f>
        <v>40515</v>
      </c>
      <c r="E461" s="2">
        <f>Table6[[#This Row],[t0]]+4</f>
        <v>40516</v>
      </c>
    </row>
    <row r="462" spans="1:5" x14ac:dyDescent="0.25">
      <c r="A462" s="3">
        <v>40512</v>
      </c>
      <c r="B462" s="2">
        <f>Table6[[#This Row],[t0]]+1</f>
        <v>40513</v>
      </c>
      <c r="C462" s="2">
        <f>Table6[[#This Row],[t0]]+2</f>
        <v>40514</v>
      </c>
      <c r="D462" s="2">
        <f>Table6[[#This Row],[t0]]+3</f>
        <v>40515</v>
      </c>
      <c r="E462" s="2">
        <f>Table6[[#This Row],[t0]]+4</f>
        <v>40516</v>
      </c>
    </row>
    <row r="463" spans="1:5" x14ac:dyDescent="0.25">
      <c r="A463" s="4">
        <v>40539</v>
      </c>
      <c r="B463" s="2">
        <f>Table6[[#This Row],[t0]]+1</f>
        <v>40540</v>
      </c>
      <c r="C463" s="2">
        <f>Table6[[#This Row],[t0]]+2</f>
        <v>40541</v>
      </c>
      <c r="D463" s="2">
        <f>Table6[[#This Row],[t0]]+3</f>
        <v>40542</v>
      </c>
      <c r="E463" s="2">
        <f>Table6[[#This Row],[t0]]+4</f>
        <v>40543</v>
      </c>
    </row>
    <row r="464" spans="1:5" x14ac:dyDescent="0.25">
      <c r="A464" s="3">
        <v>40543</v>
      </c>
      <c r="B464" s="2">
        <f>Table6[[#This Row],[t0]]+1</f>
        <v>40544</v>
      </c>
      <c r="C464" s="2">
        <f>Table6[[#This Row],[t0]]+2</f>
        <v>40545</v>
      </c>
      <c r="D464" s="2">
        <f>Table6[[#This Row],[t0]]+3</f>
        <v>40546</v>
      </c>
      <c r="E464" s="2">
        <f>Table6[[#This Row],[t0]]+4</f>
        <v>40547</v>
      </c>
    </row>
    <row r="465" spans="1:5" x14ac:dyDescent="0.25">
      <c r="A465" s="4">
        <v>40543</v>
      </c>
      <c r="B465" s="2">
        <f>Table6[[#This Row],[t0]]+1</f>
        <v>40544</v>
      </c>
      <c r="C465" s="2">
        <f>Table6[[#This Row],[t0]]+2</f>
        <v>40545</v>
      </c>
      <c r="D465" s="2">
        <f>Table6[[#This Row],[t0]]+3</f>
        <v>40546</v>
      </c>
      <c r="E465" s="2">
        <f>Table6[[#This Row],[t0]]+4</f>
        <v>40547</v>
      </c>
    </row>
    <row r="466" spans="1:5" x14ac:dyDescent="0.25">
      <c r="A466" s="3">
        <v>40543</v>
      </c>
      <c r="B466" s="2">
        <f>Table6[[#This Row],[t0]]+1</f>
        <v>40544</v>
      </c>
      <c r="C466" s="2">
        <f>Table6[[#This Row],[t0]]+2</f>
        <v>40545</v>
      </c>
      <c r="D466" s="2">
        <f>Table6[[#This Row],[t0]]+3</f>
        <v>40546</v>
      </c>
      <c r="E466" s="2">
        <f>Table6[[#This Row],[t0]]+4</f>
        <v>40547</v>
      </c>
    </row>
    <row r="467" spans="1:5" x14ac:dyDescent="0.25">
      <c r="A467" s="4">
        <v>40543</v>
      </c>
      <c r="B467" s="2">
        <f>Table6[[#This Row],[t0]]+1</f>
        <v>40544</v>
      </c>
      <c r="C467" s="2">
        <f>Table6[[#This Row],[t0]]+2</f>
        <v>40545</v>
      </c>
      <c r="D467" s="2">
        <f>Table6[[#This Row],[t0]]+3</f>
        <v>40546</v>
      </c>
      <c r="E467" s="2">
        <f>Table6[[#This Row],[t0]]+4</f>
        <v>40547</v>
      </c>
    </row>
    <row r="468" spans="1:5" x14ac:dyDescent="0.25">
      <c r="A468" s="3">
        <v>40543</v>
      </c>
      <c r="B468" s="2">
        <f>Table6[[#This Row],[t0]]+1</f>
        <v>40544</v>
      </c>
      <c r="C468" s="2">
        <f>Table6[[#This Row],[t0]]+2</f>
        <v>40545</v>
      </c>
      <c r="D468" s="2">
        <f>Table6[[#This Row],[t0]]+3</f>
        <v>40546</v>
      </c>
      <c r="E468" s="2">
        <f>Table6[[#This Row],[t0]]+4</f>
        <v>40547</v>
      </c>
    </row>
    <row r="469" spans="1:5" x14ac:dyDescent="0.25">
      <c r="A469" s="4">
        <v>40543</v>
      </c>
      <c r="B469" s="2">
        <f>Table6[[#This Row],[t0]]+1</f>
        <v>40544</v>
      </c>
      <c r="C469" s="2">
        <f>Table6[[#This Row],[t0]]+2</f>
        <v>40545</v>
      </c>
      <c r="D469" s="2">
        <f>Table6[[#This Row],[t0]]+3</f>
        <v>40546</v>
      </c>
      <c r="E469" s="2">
        <f>Table6[[#This Row],[t0]]+4</f>
        <v>40547</v>
      </c>
    </row>
    <row r="470" spans="1:5" x14ac:dyDescent="0.25">
      <c r="A470" s="3">
        <v>40544</v>
      </c>
      <c r="B470" s="2">
        <f>Table6[[#This Row],[t0]]+1</f>
        <v>40545</v>
      </c>
      <c r="C470" s="2">
        <f>Table6[[#This Row],[t0]]+2</f>
        <v>40546</v>
      </c>
      <c r="D470" s="2">
        <f>Table6[[#This Row],[t0]]+3</f>
        <v>40547</v>
      </c>
      <c r="E470" s="2">
        <f>Table6[[#This Row],[t0]]+4</f>
        <v>40548</v>
      </c>
    </row>
    <row r="471" spans="1:5" x14ac:dyDescent="0.25">
      <c r="A471" s="4">
        <v>40544</v>
      </c>
      <c r="B471" s="2">
        <f>Table6[[#This Row],[t0]]+1</f>
        <v>40545</v>
      </c>
      <c r="C471" s="2">
        <f>Table6[[#This Row],[t0]]+2</f>
        <v>40546</v>
      </c>
      <c r="D471" s="2">
        <f>Table6[[#This Row],[t0]]+3</f>
        <v>40547</v>
      </c>
      <c r="E471" s="2">
        <f>Table6[[#This Row],[t0]]+4</f>
        <v>40548</v>
      </c>
    </row>
    <row r="472" spans="1:5" x14ac:dyDescent="0.25">
      <c r="A472" s="3">
        <v>40546</v>
      </c>
      <c r="B472" s="2">
        <f>Table6[[#This Row],[t0]]+1</f>
        <v>40547</v>
      </c>
      <c r="C472" s="2">
        <f>Table6[[#This Row],[t0]]+2</f>
        <v>40548</v>
      </c>
      <c r="D472" s="2">
        <f>Table6[[#This Row],[t0]]+3</f>
        <v>40549</v>
      </c>
      <c r="E472" s="2">
        <f>Table6[[#This Row],[t0]]+4</f>
        <v>40550</v>
      </c>
    </row>
    <row r="473" spans="1:5" x14ac:dyDescent="0.25">
      <c r="A473" s="4">
        <v>40603</v>
      </c>
      <c r="B473" s="2">
        <f>Table6[[#This Row],[t0]]+1</f>
        <v>40604</v>
      </c>
      <c r="C473" s="2">
        <f>Table6[[#This Row],[t0]]+2</f>
        <v>40605</v>
      </c>
      <c r="D473" s="2">
        <f>Table6[[#This Row],[t0]]+3</f>
        <v>40606</v>
      </c>
      <c r="E473" s="2">
        <f>Table6[[#This Row],[t0]]+4</f>
        <v>40607</v>
      </c>
    </row>
    <row r="474" spans="1:5" x14ac:dyDescent="0.25">
      <c r="A474" s="3">
        <v>40620</v>
      </c>
      <c r="B474" s="2">
        <f>Table6[[#This Row],[t0]]+1</f>
        <v>40621</v>
      </c>
      <c r="C474" s="2">
        <f>Table6[[#This Row],[t0]]+2</f>
        <v>40622</v>
      </c>
      <c r="D474" s="2">
        <f>Table6[[#This Row],[t0]]+3</f>
        <v>40623</v>
      </c>
      <c r="E474" s="2">
        <f>Table6[[#This Row],[t0]]+4</f>
        <v>40624</v>
      </c>
    </row>
    <row r="475" spans="1:5" x14ac:dyDescent="0.25">
      <c r="A475" s="4">
        <v>40663</v>
      </c>
      <c r="B475" s="2">
        <f>Table6[[#This Row],[t0]]+1</f>
        <v>40664</v>
      </c>
      <c r="C475" s="2">
        <f>Table6[[#This Row],[t0]]+2</f>
        <v>40665</v>
      </c>
      <c r="D475" s="2">
        <f>Table6[[#This Row],[t0]]+3</f>
        <v>40666</v>
      </c>
      <c r="E475" s="2">
        <f>Table6[[#This Row],[t0]]+4</f>
        <v>40667</v>
      </c>
    </row>
    <row r="476" spans="1:5" x14ac:dyDescent="0.25">
      <c r="A476" s="3">
        <v>40694</v>
      </c>
      <c r="B476" s="2">
        <f>Table6[[#This Row],[t0]]+1</f>
        <v>40695</v>
      </c>
      <c r="C476" s="2">
        <f>Table6[[#This Row],[t0]]+2</f>
        <v>40696</v>
      </c>
      <c r="D476" s="2">
        <f>Table6[[#This Row],[t0]]+3</f>
        <v>40697</v>
      </c>
      <c r="E476" s="2">
        <f>Table6[[#This Row],[t0]]+4</f>
        <v>40698</v>
      </c>
    </row>
    <row r="477" spans="1:5" x14ac:dyDescent="0.25">
      <c r="A477" s="4">
        <v>40708</v>
      </c>
      <c r="B477" s="2">
        <f>Table6[[#This Row],[t0]]+1</f>
        <v>40709</v>
      </c>
      <c r="C477" s="2">
        <f>Table6[[#This Row],[t0]]+2</f>
        <v>40710</v>
      </c>
      <c r="D477" s="2">
        <f>Table6[[#This Row],[t0]]+3</f>
        <v>40711</v>
      </c>
      <c r="E477" s="2">
        <f>Table6[[#This Row],[t0]]+4</f>
        <v>40712</v>
      </c>
    </row>
    <row r="478" spans="1:5" x14ac:dyDescent="0.25">
      <c r="A478" s="3">
        <v>40721</v>
      </c>
      <c r="B478" s="2">
        <f>Table6[[#This Row],[t0]]+1</f>
        <v>40722</v>
      </c>
      <c r="C478" s="2">
        <f>Table6[[#This Row],[t0]]+2</f>
        <v>40723</v>
      </c>
      <c r="D478" s="2">
        <f>Table6[[#This Row],[t0]]+3</f>
        <v>40724</v>
      </c>
      <c r="E478" s="2">
        <f>Table6[[#This Row],[t0]]+4</f>
        <v>40725</v>
      </c>
    </row>
    <row r="479" spans="1:5" x14ac:dyDescent="0.25">
      <c r="A479" s="4">
        <v>40760</v>
      </c>
      <c r="B479" s="2">
        <f>Table6[[#This Row],[t0]]+1</f>
        <v>40761</v>
      </c>
      <c r="C479" s="2">
        <f>Table6[[#This Row],[t0]]+2</f>
        <v>40762</v>
      </c>
      <c r="D479" s="2">
        <f>Table6[[#This Row],[t0]]+3</f>
        <v>40763</v>
      </c>
      <c r="E479" s="2">
        <f>Table6[[#This Row],[t0]]+4</f>
        <v>40764</v>
      </c>
    </row>
    <row r="480" spans="1:5" x14ac:dyDescent="0.25">
      <c r="A480" s="3">
        <v>40764</v>
      </c>
      <c r="B480" s="2">
        <f>Table6[[#This Row],[t0]]+1</f>
        <v>40765</v>
      </c>
      <c r="C480" s="2">
        <f>Table6[[#This Row],[t0]]+2</f>
        <v>40766</v>
      </c>
      <c r="D480" s="2">
        <f>Table6[[#This Row],[t0]]+3</f>
        <v>40767</v>
      </c>
      <c r="E480" s="2">
        <f>Table6[[#This Row],[t0]]+4</f>
        <v>40768</v>
      </c>
    </row>
    <row r="481" spans="1:5" x14ac:dyDescent="0.25">
      <c r="A481" s="4">
        <v>40786</v>
      </c>
      <c r="B481" s="2">
        <f>Table6[[#This Row],[t0]]+1</f>
        <v>40787</v>
      </c>
      <c r="C481" s="2">
        <f>Table6[[#This Row],[t0]]+2</f>
        <v>40788</v>
      </c>
      <c r="D481" s="2">
        <f>Table6[[#This Row],[t0]]+3</f>
        <v>40789</v>
      </c>
      <c r="E481" s="2">
        <f>Table6[[#This Row],[t0]]+4</f>
        <v>40790</v>
      </c>
    </row>
    <row r="482" spans="1:5" x14ac:dyDescent="0.25">
      <c r="A482" s="3">
        <v>40786</v>
      </c>
      <c r="B482" s="2">
        <f>Table6[[#This Row],[t0]]+1</f>
        <v>40787</v>
      </c>
      <c r="C482" s="2">
        <f>Table6[[#This Row],[t0]]+2</f>
        <v>40788</v>
      </c>
      <c r="D482" s="2">
        <f>Table6[[#This Row],[t0]]+3</f>
        <v>40789</v>
      </c>
      <c r="E482" s="2">
        <f>Table6[[#This Row],[t0]]+4</f>
        <v>40790</v>
      </c>
    </row>
    <row r="483" spans="1:5" x14ac:dyDescent="0.25">
      <c r="A483" s="4">
        <v>40786</v>
      </c>
      <c r="B483" s="2">
        <f>Table6[[#This Row],[t0]]+1</f>
        <v>40787</v>
      </c>
      <c r="C483" s="2">
        <f>Table6[[#This Row],[t0]]+2</f>
        <v>40788</v>
      </c>
      <c r="D483" s="2">
        <f>Table6[[#This Row],[t0]]+3</f>
        <v>40789</v>
      </c>
      <c r="E483" s="2">
        <f>Table6[[#This Row],[t0]]+4</f>
        <v>40790</v>
      </c>
    </row>
    <row r="484" spans="1:5" x14ac:dyDescent="0.25">
      <c r="A484" s="3">
        <v>40786</v>
      </c>
      <c r="B484" s="2">
        <f>Table6[[#This Row],[t0]]+1</f>
        <v>40787</v>
      </c>
      <c r="C484" s="2">
        <f>Table6[[#This Row],[t0]]+2</f>
        <v>40788</v>
      </c>
      <c r="D484" s="2">
        <f>Table6[[#This Row],[t0]]+3</f>
        <v>40789</v>
      </c>
      <c r="E484" s="2">
        <f>Table6[[#This Row],[t0]]+4</f>
        <v>40790</v>
      </c>
    </row>
    <row r="485" spans="1:5" x14ac:dyDescent="0.25">
      <c r="A485" s="4">
        <v>40786</v>
      </c>
      <c r="B485" s="2">
        <f>Table6[[#This Row],[t0]]+1</f>
        <v>40787</v>
      </c>
      <c r="C485" s="2">
        <f>Table6[[#This Row],[t0]]+2</f>
        <v>40788</v>
      </c>
      <c r="D485" s="2">
        <f>Table6[[#This Row],[t0]]+3</f>
        <v>40789</v>
      </c>
      <c r="E485" s="2">
        <f>Table6[[#This Row],[t0]]+4</f>
        <v>40790</v>
      </c>
    </row>
    <row r="486" spans="1:5" x14ac:dyDescent="0.25">
      <c r="A486" s="3">
        <v>40827</v>
      </c>
      <c r="B486" s="2">
        <f>Table6[[#This Row],[t0]]+1</f>
        <v>40828</v>
      </c>
      <c r="C486" s="2">
        <f>Table6[[#This Row],[t0]]+2</f>
        <v>40829</v>
      </c>
      <c r="D486" s="2">
        <f>Table6[[#This Row],[t0]]+3</f>
        <v>40830</v>
      </c>
      <c r="E486" s="2">
        <f>Table6[[#This Row],[t0]]+4</f>
        <v>40831</v>
      </c>
    </row>
    <row r="487" spans="1:5" x14ac:dyDescent="0.25">
      <c r="A487" s="4">
        <v>40884</v>
      </c>
      <c r="B487" s="2">
        <f>Table6[[#This Row],[t0]]+1</f>
        <v>40885</v>
      </c>
      <c r="C487" s="2">
        <f>Table6[[#This Row],[t0]]+2</f>
        <v>40886</v>
      </c>
      <c r="D487" s="2">
        <f>Table6[[#This Row],[t0]]+3</f>
        <v>40887</v>
      </c>
      <c r="E487" s="2">
        <f>Table6[[#This Row],[t0]]+4</f>
        <v>40888</v>
      </c>
    </row>
    <row r="488" spans="1:5" x14ac:dyDescent="0.25">
      <c r="A488" s="3">
        <v>40908</v>
      </c>
      <c r="B488" s="2">
        <f>Table6[[#This Row],[t0]]+1</f>
        <v>40909</v>
      </c>
      <c r="C488" s="2">
        <f>Table6[[#This Row],[t0]]+2</f>
        <v>40910</v>
      </c>
      <c r="D488" s="2">
        <f>Table6[[#This Row],[t0]]+3</f>
        <v>40911</v>
      </c>
      <c r="E488" s="2">
        <f>Table6[[#This Row],[t0]]+4</f>
        <v>40912</v>
      </c>
    </row>
    <row r="489" spans="1:5" x14ac:dyDescent="0.25">
      <c r="A489" s="4">
        <v>40908</v>
      </c>
      <c r="B489" s="2">
        <f>Table6[[#This Row],[t0]]+1</f>
        <v>40909</v>
      </c>
      <c r="C489" s="2">
        <f>Table6[[#This Row],[t0]]+2</f>
        <v>40910</v>
      </c>
      <c r="D489" s="2">
        <f>Table6[[#This Row],[t0]]+3</f>
        <v>40911</v>
      </c>
      <c r="E489" s="2">
        <f>Table6[[#This Row],[t0]]+4</f>
        <v>40912</v>
      </c>
    </row>
    <row r="490" spans="1:5" x14ac:dyDescent="0.25">
      <c r="A490" s="3">
        <v>40909</v>
      </c>
      <c r="B490" s="2">
        <f>Table6[[#This Row],[t0]]+1</f>
        <v>40910</v>
      </c>
      <c r="C490" s="2">
        <f>Table6[[#This Row],[t0]]+2</f>
        <v>40911</v>
      </c>
      <c r="D490" s="2">
        <f>Table6[[#This Row],[t0]]+3</f>
        <v>40912</v>
      </c>
      <c r="E490" s="2">
        <f>Table6[[#This Row],[t0]]+4</f>
        <v>40913</v>
      </c>
    </row>
    <row r="491" spans="1:5" x14ac:dyDescent="0.25">
      <c r="A491" s="4">
        <v>40909</v>
      </c>
      <c r="B491" s="2">
        <f>Table6[[#This Row],[t0]]+1</f>
        <v>40910</v>
      </c>
      <c r="C491" s="2">
        <f>Table6[[#This Row],[t0]]+2</f>
        <v>40911</v>
      </c>
      <c r="D491" s="2">
        <f>Table6[[#This Row],[t0]]+3</f>
        <v>40912</v>
      </c>
      <c r="E491" s="2">
        <f>Table6[[#This Row],[t0]]+4</f>
        <v>40913</v>
      </c>
    </row>
    <row r="492" spans="1:5" x14ac:dyDescent="0.25">
      <c r="A492" s="3">
        <v>40909</v>
      </c>
      <c r="B492" s="2">
        <f>Table6[[#This Row],[t0]]+1</f>
        <v>40910</v>
      </c>
      <c r="C492" s="2">
        <f>Table6[[#This Row],[t0]]+2</f>
        <v>40911</v>
      </c>
      <c r="D492" s="2">
        <f>Table6[[#This Row],[t0]]+3</f>
        <v>40912</v>
      </c>
      <c r="E492" s="2">
        <f>Table6[[#This Row],[t0]]+4</f>
        <v>40913</v>
      </c>
    </row>
    <row r="493" spans="1:5" x14ac:dyDescent="0.25">
      <c r="A493" s="4">
        <v>40909</v>
      </c>
      <c r="B493" s="2">
        <f>Table6[[#This Row],[t0]]+1</f>
        <v>40910</v>
      </c>
      <c r="C493" s="2">
        <f>Table6[[#This Row],[t0]]+2</f>
        <v>40911</v>
      </c>
      <c r="D493" s="2">
        <f>Table6[[#This Row],[t0]]+3</f>
        <v>40912</v>
      </c>
      <c r="E493" s="2">
        <f>Table6[[#This Row],[t0]]+4</f>
        <v>40913</v>
      </c>
    </row>
    <row r="494" spans="1:5" x14ac:dyDescent="0.25">
      <c r="A494" s="3">
        <v>40909</v>
      </c>
      <c r="B494" s="2">
        <f>Table6[[#This Row],[t0]]+1</f>
        <v>40910</v>
      </c>
      <c r="C494" s="2">
        <f>Table6[[#This Row],[t0]]+2</f>
        <v>40911</v>
      </c>
      <c r="D494" s="2">
        <f>Table6[[#This Row],[t0]]+3</f>
        <v>40912</v>
      </c>
      <c r="E494" s="2">
        <f>Table6[[#This Row],[t0]]+4</f>
        <v>40913</v>
      </c>
    </row>
    <row r="495" spans="1:5" x14ac:dyDescent="0.25">
      <c r="A495" s="4">
        <v>40909</v>
      </c>
      <c r="B495" s="2">
        <f>Table6[[#This Row],[t0]]+1</f>
        <v>40910</v>
      </c>
      <c r="C495" s="2">
        <f>Table6[[#This Row],[t0]]+2</f>
        <v>40911</v>
      </c>
      <c r="D495" s="2">
        <f>Table6[[#This Row],[t0]]+3</f>
        <v>40912</v>
      </c>
      <c r="E495" s="2">
        <f>Table6[[#This Row],[t0]]+4</f>
        <v>40913</v>
      </c>
    </row>
    <row r="496" spans="1:5" x14ac:dyDescent="0.25">
      <c r="A496" s="3">
        <v>40919</v>
      </c>
      <c r="B496" s="2">
        <f>Table6[[#This Row],[t0]]+1</f>
        <v>40920</v>
      </c>
      <c r="C496" s="2">
        <f>Table6[[#This Row],[t0]]+2</f>
        <v>40921</v>
      </c>
      <c r="D496" s="2">
        <f>Table6[[#This Row],[t0]]+3</f>
        <v>40922</v>
      </c>
      <c r="E496" s="2">
        <f>Table6[[#This Row],[t0]]+4</f>
        <v>40923</v>
      </c>
    </row>
    <row r="497" spans="1:5" x14ac:dyDescent="0.25">
      <c r="A497" s="4">
        <v>40920</v>
      </c>
      <c r="B497" s="2">
        <f>Table6[[#This Row],[t0]]+1</f>
        <v>40921</v>
      </c>
      <c r="C497" s="2">
        <f>Table6[[#This Row],[t0]]+2</f>
        <v>40922</v>
      </c>
      <c r="D497" s="2">
        <f>Table6[[#This Row],[t0]]+3</f>
        <v>40923</v>
      </c>
      <c r="E497" s="2">
        <f>Table6[[#This Row],[t0]]+4</f>
        <v>40924</v>
      </c>
    </row>
    <row r="498" spans="1:5" x14ac:dyDescent="0.25">
      <c r="A498" s="3">
        <v>40941</v>
      </c>
      <c r="B498" s="2">
        <f>Table6[[#This Row],[t0]]+1</f>
        <v>40942</v>
      </c>
      <c r="C498" s="2">
        <f>Table6[[#This Row],[t0]]+2</f>
        <v>40943</v>
      </c>
      <c r="D498" s="2">
        <f>Table6[[#This Row],[t0]]+3</f>
        <v>40944</v>
      </c>
      <c r="E498" s="2">
        <f>Table6[[#This Row],[t0]]+4</f>
        <v>40945</v>
      </c>
    </row>
    <row r="499" spans="1:5" x14ac:dyDescent="0.25">
      <c r="A499" s="4">
        <v>40968</v>
      </c>
      <c r="B499" s="2">
        <f>Table6[[#This Row],[t0]]+1</f>
        <v>40969</v>
      </c>
      <c r="C499" s="2">
        <f>Table6[[#This Row],[t0]]+2</f>
        <v>40970</v>
      </c>
      <c r="D499" s="2">
        <f>Table6[[#This Row],[t0]]+3</f>
        <v>40971</v>
      </c>
      <c r="E499" s="2">
        <f>Table6[[#This Row],[t0]]+4</f>
        <v>40972</v>
      </c>
    </row>
    <row r="500" spans="1:5" x14ac:dyDescent="0.25">
      <c r="A500" s="3">
        <v>40999</v>
      </c>
      <c r="B500" s="2">
        <f>Table6[[#This Row],[t0]]+1</f>
        <v>41000</v>
      </c>
      <c r="C500" s="2">
        <f>Table6[[#This Row],[t0]]+2</f>
        <v>41001</v>
      </c>
      <c r="D500" s="2">
        <f>Table6[[#This Row],[t0]]+3</f>
        <v>41002</v>
      </c>
      <c r="E500" s="2">
        <f>Table6[[#This Row],[t0]]+4</f>
        <v>41003</v>
      </c>
    </row>
    <row r="501" spans="1:5" x14ac:dyDescent="0.25">
      <c r="A501" s="4">
        <v>40999</v>
      </c>
      <c r="B501" s="2">
        <f>Table6[[#This Row],[t0]]+1</f>
        <v>41000</v>
      </c>
      <c r="C501" s="2">
        <f>Table6[[#This Row],[t0]]+2</f>
        <v>41001</v>
      </c>
      <c r="D501" s="2">
        <f>Table6[[#This Row],[t0]]+3</f>
        <v>41002</v>
      </c>
      <c r="E501" s="2">
        <f>Table6[[#This Row],[t0]]+4</f>
        <v>41003</v>
      </c>
    </row>
    <row r="502" spans="1:5" x14ac:dyDescent="0.25">
      <c r="A502" s="3">
        <v>41011</v>
      </c>
      <c r="B502" s="2">
        <f>Table6[[#This Row],[t0]]+1</f>
        <v>41012</v>
      </c>
      <c r="C502" s="2">
        <f>Table6[[#This Row],[t0]]+2</f>
        <v>41013</v>
      </c>
      <c r="D502" s="2">
        <f>Table6[[#This Row],[t0]]+3</f>
        <v>41014</v>
      </c>
      <c r="E502" s="2">
        <f>Table6[[#This Row],[t0]]+4</f>
        <v>41015</v>
      </c>
    </row>
    <row r="503" spans="1:5" x14ac:dyDescent="0.25">
      <c r="A503" s="4">
        <v>41090</v>
      </c>
      <c r="B503" s="2">
        <f>Table6[[#This Row],[t0]]+1</f>
        <v>41091</v>
      </c>
      <c r="C503" s="2">
        <f>Table6[[#This Row],[t0]]+2</f>
        <v>41092</v>
      </c>
      <c r="D503" s="2">
        <f>Table6[[#This Row],[t0]]+3</f>
        <v>41093</v>
      </c>
      <c r="E503" s="2">
        <f>Table6[[#This Row],[t0]]+4</f>
        <v>41094</v>
      </c>
    </row>
    <row r="504" spans="1:5" x14ac:dyDescent="0.25">
      <c r="A504" s="3">
        <v>41124</v>
      </c>
      <c r="B504" s="2">
        <f>Table6[[#This Row],[t0]]+1</f>
        <v>41125</v>
      </c>
      <c r="C504" s="2">
        <f>Table6[[#This Row],[t0]]+2</f>
        <v>41126</v>
      </c>
      <c r="D504" s="2">
        <f>Table6[[#This Row],[t0]]+3</f>
        <v>41127</v>
      </c>
      <c r="E504" s="2">
        <f>Table6[[#This Row],[t0]]+4</f>
        <v>41128</v>
      </c>
    </row>
    <row r="505" spans="1:5" x14ac:dyDescent="0.25">
      <c r="A505" s="4">
        <v>41124</v>
      </c>
      <c r="B505" s="2">
        <f>Table6[[#This Row],[t0]]+1</f>
        <v>41125</v>
      </c>
      <c r="C505" s="2">
        <f>Table6[[#This Row],[t0]]+2</f>
        <v>41126</v>
      </c>
      <c r="D505" s="2">
        <f>Table6[[#This Row],[t0]]+3</f>
        <v>41127</v>
      </c>
      <c r="E505" s="2">
        <f>Table6[[#This Row],[t0]]+4</f>
        <v>41128</v>
      </c>
    </row>
    <row r="506" spans="1:5" x14ac:dyDescent="0.25">
      <c r="A506" s="3">
        <v>41138</v>
      </c>
      <c r="B506" s="2">
        <f>Table6[[#This Row],[t0]]+1</f>
        <v>41139</v>
      </c>
      <c r="C506" s="2">
        <f>Table6[[#This Row],[t0]]+2</f>
        <v>41140</v>
      </c>
      <c r="D506" s="2">
        <f>Table6[[#This Row],[t0]]+3</f>
        <v>41141</v>
      </c>
      <c r="E506" s="2">
        <f>Table6[[#This Row],[t0]]+4</f>
        <v>41142</v>
      </c>
    </row>
    <row r="507" spans="1:5" x14ac:dyDescent="0.25">
      <c r="A507" s="4">
        <v>41154</v>
      </c>
      <c r="B507" s="2">
        <f>Table6[[#This Row],[t0]]+1</f>
        <v>41155</v>
      </c>
      <c r="C507" s="2">
        <f>Table6[[#This Row],[t0]]+2</f>
        <v>41156</v>
      </c>
      <c r="D507" s="2">
        <f>Table6[[#This Row],[t0]]+3</f>
        <v>41157</v>
      </c>
      <c r="E507" s="2">
        <f>Table6[[#This Row],[t0]]+4</f>
        <v>41158</v>
      </c>
    </row>
    <row r="508" spans="1:5" x14ac:dyDescent="0.25">
      <c r="A508" s="3">
        <v>41182</v>
      </c>
      <c r="B508" s="2">
        <f>Table6[[#This Row],[t0]]+1</f>
        <v>41183</v>
      </c>
      <c r="C508" s="2">
        <f>Table6[[#This Row],[t0]]+2</f>
        <v>41184</v>
      </c>
      <c r="D508" s="2">
        <f>Table6[[#This Row],[t0]]+3</f>
        <v>41185</v>
      </c>
      <c r="E508" s="2">
        <f>Table6[[#This Row],[t0]]+4</f>
        <v>41186</v>
      </c>
    </row>
    <row r="509" spans="1:5" x14ac:dyDescent="0.25">
      <c r="A509" s="4">
        <v>41187</v>
      </c>
      <c r="B509" s="2">
        <f>Table6[[#This Row],[t0]]+1</f>
        <v>41188</v>
      </c>
      <c r="C509" s="2">
        <f>Table6[[#This Row],[t0]]+2</f>
        <v>41189</v>
      </c>
      <c r="D509" s="2">
        <f>Table6[[#This Row],[t0]]+3</f>
        <v>41190</v>
      </c>
      <c r="E509" s="2">
        <f>Table6[[#This Row],[t0]]+4</f>
        <v>41191</v>
      </c>
    </row>
    <row r="510" spans="1:5" x14ac:dyDescent="0.25">
      <c r="A510" s="3">
        <v>41207</v>
      </c>
      <c r="B510" s="2">
        <f>Table6[[#This Row],[t0]]+1</f>
        <v>41208</v>
      </c>
      <c r="C510" s="2">
        <f>Table6[[#This Row],[t0]]+2</f>
        <v>41209</v>
      </c>
      <c r="D510" s="2">
        <f>Table6[[#This Row],[t0]]+3</f>
        <v>41210</v>
      </c>
      <c r="E510" s="2">
        <f>Table6[[#This Row],[t0]]+4</f>
        <v>41211</v>
      </c>
    </row>
    <row r="511" spans="1:5" x14ac:dyDescent="0.25">
      <c r="A511" s="4">
        <v>41208</v>
      </c>
      <c r="B511" s="2">
        <f>Table6[[#This Row],[t0]]+1</f>
        <v>41209</v>
      </c>
      <c r="C511" s="2">
        <f>Table6[[#This Row],[t0]]+2</f>
        <v>41210</v>
      </c>
      <c r="D511" s="2">
        <f>Table6[[#This Row],[t0]]+3</f>
        <v>41211</v>
      </c>
      <c r="E511" s="2">
        <f>Table6[[#This Row],[t0]]+4</f>
        <v>41212</v>
      </c>
    </row>
    <row r="512" spans="1:5" x14ac:dyDescent="0.25">
      <c r="A512" s="3">
        <v>41213</v>
      </c>
      <c r="B512" s="2">
        <f>Table6[[#This Row],[t0]]+1</f>
        <v>41214</v>
      </c>
      <c r="C512" s="2">
        <f>Table6[[#This Row],[t0]]+2</f>
        <v>41215</v>
      </c>
      <c r="D512" s="2">
        <f>Table6[[#This Row],[t0]]+3</f>
        <v>41216</v>
      </c>
      <c r="E512" s="2">
        <f>Table6[[#This Row],[t0]]+4</f>
        <v>41217</v>
      </c>
    </row>
    <row r="513" spans="1:5" x14ac:dyDescent="0.25">
      <c r="A513" s="4">
        <v>41274</v>
      </c>
      <c r="B513" s="2">
        <f>Table6[[#This Row],[t0]]+1</f>
        <v>41275</v>
      </c>
      <c r="C513" s="2">
        <f>Table6[[#This Row],[t0]]+2</f>
        <v>41276</v>
      </c>
      <c r="D513" s="2">
        <f>Table6[[#This Row],[t0]]+3</f>
        <v>41277</v>
      </c>
      <c r="E513" s="2">
        <f>Table6[[#This Row],[t0]]+4</f>
        <v>41278</v>
      </c>
    </row>
    <row r="514" spans="1:5" x14ac:dyDescent="0.25">
      <c r="A514" s="3">
        <v>41274</v>
      </c>
      <c r="B514" s="2">
        <f>Table6[[#This Row],[t0]]+1</f>
        <v>41275</v>
      </c>
      <c r="C514" s="2">
        <f>Table6[[#This Row],[t0]]+2</f>
        <v>41276</v>
      </c>
      <c r="D514" s="2">
        <f>Table6[[#This Row],[t0]]+3</f>
        <v>41277</v>
      </c>
      <c r="E514" s="2">
        <f>Table6[[#This Row],[t0]]+4</f>
        <v>41278</v>
      </c>
    </row>
    <row r="515" spans="1:5" x14ac:dyDescent="0.25">
      <c r="A515" s="4">
        <v>41282</v>
      </c>
      <c r="B515" s="2">
        <f>Table6[[#This Row],[t0]]+1</f>
        <v>41283</v>
      </c>
      <c r="C515" s="2">
        <f>Table6[[#This Row],[t0]]+2</f>
        <v>41284</v>
      </c>
      <c r="D515" s="2">
        <f>Table6[[#This Row],[t0]]+3</f>
        <v>41285</v>
      </c>
      <c r="E515" s="2">
        <f>Table6[[#This Row],[t0]]+4</f>
        <v>41286</v>
      </c>
    </row>
    <row r="516" spans="1:5" x14ac:dyDescent="0.25">
      <c r="A516" s="3">
        <v>41290</v>
      </c>
      <c r="B516" s="2">
        <f>Table6[[#This Row],[t0]]+1</f>
        <v>41291</v>
      </c>
      <c r="C516" s="2">
        <f>Table6[[#This Row],[t0]]+2</f>
        <v>41292</v>
      </c>
      <c r="D516" s="2">
        <f>Table6[[#This Row],[t0]]+3</f>
        <v>41293</v>
      </c>
      <c r="E516" s="2">
        <f>Table6[[#This Row],[t0]]+4</f>
        <v>41294</v>
      </c>
    </row>
    <row r="517" spans="1:5" x14ac:dyDescent="0.25">
      <c r="A517" s="4">
        <v>41302</v>
      </c>
      <c r="B517" s="2">
        <f>Table6[[#This Row],[t0]]+1</f>
        <v>41303</v>
      </c>
      <c r="C517" s="2">
        <f>Table6[[#This Row],[t0]]+2</f>
        <v>41304</v>
      </c>
      <c r="D517" s="2">
        <f>Table6[[#This Row],[t0]]+3</f>
        <v>41305</v>
      </c>
      <c r="E517" s="2">
        <f>Table6[[#This Row],[t0]]+4</f>
        <v>41306</v>
      </c>
    </row>
    <row r="518" spans="1:5" x14ac:dyDescent="0.25">
      <c r="A518" s="3">
        <v>41364</v>
      </c>
      <c r="B518" s="2">
        <f>Table6[[#This Row],[t0]]+1</f>
        <v>41365</v>
      </c>
      <c r="C518" s="2">
        <f>Table6[[#This Row],[t0]]+2</f>
        <v>41366</v>
      </c>
      <c r="D518" s="2">
        <f>Table6[[#This Row],[t0]]+3</f>
        <v>41367</v>
      </c>
      <c r="E518" s="2">
        <f>Table6[[#This Row],[t0]]+4</f>
        <v>41368</v>
      </c>
    </row>
    <row r="519" spans="1:5" x14ac:dyDescent="0.25">
      <c r="A519" s="4">
        <v>41455</v>
      </c>
      <c r="B519" s="2">
        <f>Table6[[#This Row],[t0]]+1</f>
        <v>41456</v>
      </c>
      <c r="C519" s="2">
        <f>Table6[[#This Row],[t0]]+2</f>
        <v>41457</v>
      </c>
      <c r="D519" s="2">
        <f>Table6[[#This Row],[t0]]+3</f>
        <v>41458</v>
      </c>
      <c r="E519" s="2">
        <f>Table6[[#This Row],[t0]]+4</f>
        <v>41459</v>
      </c>
    </row>
    <row r="520" spans="1:5" x14ac:dyDescent="0.25">
      <c r="A520" s="3">
        <v>41455</v>
      </c>
      <c r="B520" s="2">
        <f>Table6[[#This Row],[t0]]+1</f>
        <v>41456</v>
      </c>
      <c r="C520" s="2">
        <f>Table6[[#This Row],[t0]]+2</f>
        <v>41457</v>
      </c>
      <c r="D520" s="2">
        <f>Table6[[#This Row],[t0]]+3</f>
        <v>41458</v>
      </c>
      <c r="E520" s="2">
        <f>Table6[[#This Row],[t0]]+4</f>
        <v>41459</v>
      </c>
    </row>
    <row r="521" spans="1:5" x14ac:dyDescent="0.25">
      <c r="A521" s="4">
        <v>41455</v>
      </c>
      <c r="B521" s="2">
        <f>Table6[[#This Row],[t0]]+1</f>
        <v>41456</v>
      </c>
      <c r="C521" s="2">
        <f>Table6[[#This Row],[t0]]+2</f>
        <v>41457</v>
      </c>
      <c r="D521" s="2">
        <f>Table6[[#This Row],[t0]]+3</f>
        <v>41458</v>
      </c>
      <c r="E521" s="2">
        <f>Table6[[#This Row],[t0]]+4</f>
        <v>41459</v>
      </c>
    </row>
    <row r="522" spans="1:5" x14ac:dyDescent="0.25">
      <c r="A522" s="3">
        <v>41455</v>
      </c>
      <c r="B522" s="2">
        <f>Table6[[#This Row],[t0]]+1</f>
        <v>41456</v>
      </c>
      <c r="C522" s="2">
        <f>Table6[[#This Row],[t0]]+2</f>
        <v>41457</v>
      </c>
      <c r="D522" s="2">
        <f>Table6[[#This Row],[t0]]+3</f>
        <v>41458</v>
      </c>
      <c r="E522" s="2">
        <f>Table6[[#This Row],[t0]]+4</f>
        <v>41459</v>
      </c>
    </row>
    <row r="523" spans="1:5" x14ac:dyDescent="0.25">
      <c r="A523" s="4">
        <v>41455</v>
      </c>
      <c r="B523" s="2">
        <f>Table6[[#This Row],[t0]]+1</f>
        <v>41456</v>
      </c>
      <c r="C523" s="2">
        <f>Table6[[#This Row],[t0]]+2</f>
        <v>41457</v>
      </c>
      <c r="D523" s="2">
        <f>Table6[[#This Row],[t0]]+3</f>
        <v>41458</v>
      </c>
      <c r="E523" s="2">
        <f>Table6[[#This Row],[t0]]+4</f>
        <v>41459</v>
      </c>
    </row>
    <row r="524" spans="1:5" x14ac:dyDescent="0.25">
      <c r="A524" s="3">
        <v>41455</v>
      </c>
      <c r="B524" s="2">
        <f>Table6[[#This Row],[t0]]+1</f>
        <v>41456</v>
      </c>
      <c r="C524" s="2">
        <f>Table6[[#This Row],[t0]]+2</f>
        <v>41457</v>
      </c>
      <c r="D524" s="2">
        <f>Table6[[#This Row],[t0]]+3</f>
        <v>41458</v>
      </c>
      <c r="E524" s="2">
        <f>Table6[[#This Row],[t0]]+4</f>
        <v>41459</v>
      </c>
    </row>
    <row r="525" spans="1:5" x14ac:dyDescent="0.25">
      <c r="A525" s="4">
        <v>41455</v>
      </c>
      <c r="B525" s="2">
        <f>Table6[[#This Row],[t0]]+1</f>
        <v>41456</v>
      </c>
      <c r="C525" s="2">
        <f>Table6[[#This Row],[t0]]+2</f>
        <v>41457</v>
      </c>
      <c r="D525" s="2">
        <f>Table6[[#This Row],[t0]]+3</f>
        <v>41458</v>
      </c>
      <c r="E525" s="2">
        <f>Table6[[#This Row],[t0]]+4</f>
        <v>41459</v>
      </c>
    </row>
    <row r="526" spans="1:5" x14ac:dyDescent="0.25">
      <c r="A526" s="3">
        <v>41486</v>
      </c>
      <c r="B526" s="2">
        <f>Table6[[#This Row],[t0]]+1</f>
        <v>41487</v>
      </c>
      <c r="C526" s="2">
        <f>Table6[[#This Row],[t0]]+2</f>
        <v>41488</v>
      </c>
      <c r="D526" s="2">
        <f>Table6[[#This Row],[t0]]+3</f>
        <v>41489</v>
      </c>
      <c r="E526" s="2">
        <f>Table6[[#This Row],[t0]]+4</f>
        <v>41490</v>
      </c>
    </row>
    <row r="527" spans="1:5" x14ac:dyDescent="0.25">
      <c r="A527" s="4">
        <v>41547</v>
      </c>
      <c r="B527" s="2">
        <f>Table6[[#This Row],[t0]]+1</f>
        <v>41548</v>
      </c>
      <c r="C527" s="2">
        <f>Table6[[#This Row],[t0]]+2</f>
        <v>41549</v>
      </c>
      <c r="D527" s="2">
        <f>Table6[[#This Row],[t0]]+3</f>
        <v>41550</v>
      </c>
      <c r="E527" s="2">
        <f>Table6[[#This Row],[t0]]+4</f>
        <v>41551</v>
      </c>
    </row>
    <row r="528" spans="1:5" x14ac:dyDescent="0.25">
      <c r="A528" s="3">
        <v>41552</v>
      </c>
      <c r="B528" s="2">
        <f>Table6[[#This Row],[t0]]+1</f>
        <v>41553</v>
      </c>
      <c r="C528" s="2">
        <f>Table6[[#This Row],[t0]]+2</f>
        <v>41554</v>
      </c>
      <c r="D528" s="2">
        <f>Table6[[#This Row],[t0]]+3</f>
        <v>41555</v>
      </c>
      <c r="E528" s="2">
        <f>Table6[[#This Row],[t0]]+4</f>
        <v>41556</v>
      </c>
    </row>
    <row r="529" spans="1:5" x14ac:dyDescent="0.25">
      <c r="A529" s="4">
        <v>41561</v>
      </c>
      <c r="B529" s="2">
        <f>Table6[[#This Row],[t0]]+1</f>
        <v>41562</v>
      </c>
      <c r="C529" s="2">
        <f>Table6[[#This Row],[t0]]+2</f>
        <v>41563</v>
      </c>
      <c r="D529" s="2">
        <f>Table6[[#This Row],[t0]]+3</f>
        <v>41564</v>
      </c>
      <c r="E529" s="2">
        <f>Table6[[#This Row],[t0]]+4</f>
        <v>41565</v>
      </c>
    </row>
    <row r="530" spans="1:5" x14ac:dyDescent="0.25">
      <c r="A530" s="3">
        <v>41608</v>
      </c>
      <c r="B530" s="2">
        <f>Table6[[#This Row],[t0]]+1</f>
        <v>41609</v>
      </c>
      <c r="C530" s="2">
        <f>Table6[[#This Row],[t0]]+2</f>
        <v>41610</v>
      </c>
      <c r="D530" s="2">
        <f>Table6[[#This Row],[t0]]+3</f>
        <v>41611</v>
      </c>
      <c r="E530" s="2">
        <f>Table6[[#This Row],[t0]]+4</f>
        <v>41612</v>
      </c>
    </row>
    <row r="531" spans="1:5" x14ac:dyDescent="0.25">
      <c r="A531" s="4">
        <v>41608</v>
      </c>
      <c r="B531" s="2">
        <f>Table6[[#This Row],[t0]]+1</f>
        <v>41609</v>
      </c>
      <c r="C531" s="2">
        <f>Table6[[#This Row],[t0]]+2</f>
        <v>41610</v>
      </c>
      <c r="D531" s="2">
        <f>Table6[[#This Row],[t0]]+3</f>
        <v>41611</v>
      </c>
      <c r="E531" s="2">
        <f>Table6[[#This Row],[t0]]+4</f>
        <v>41612</v>
      </c>
    </row>
    <row r="532" spans="1:5" x14ac:dyDescent="0.25">
      <c r="A532" s="3">
        <v>41670</v>
      </c>
      <c r="B532" s="2">
        <f>Table6[[#This Row],[t0]]+1</f>
        <v>41671</v>
      </c>
      <c r="C532" s="2">
        <f>Table6[[#This Row],[t0]]+2</f>
        <v>41672</v>
      </c>
      <c r="D532" s="2">
        <f>Table6[[#This Row],[t0]]+3</f>
        <v>41673</v>
      </c>
      <c r="E532" s="2">
        <f>Table6[[#This Row],[t0]]+4</f>
        <v>41674</v>
      </c>
    </row>
    <row r="533" spans="1:5" x14ac:dyDescent="0.25">
      <c r="A533" s="4">
        <v>41698</v>
      </c>
      <c r="B533" s="2">
        <f>Table6[[#This Row],[t0]]+1</f>
        <v>41699</v>
      </c>
      <c r="C533" s="2">
        <f>Table6[[#This Row],[t0]]+2</f>
        <v>41700</v>
      </c>
      <c r="D533" s="2">
        <f>Table6[[#This Row],[t0]]+3</f>
        <v>41701</v>
      </c>
      <c r="E533" s="2">
        <f>Table6[[#This Row],[t0]]+4</f>
        <v>41702</v>
      </c>
    </row>
    <row r="534" spans="1:5" x14ac:dyDescent="0.25">
      <c r="A534" s="3">
        <v>41706</v>
      </c>
      <c r="B534" s="2">
        <f>Table6[[#This Row],[t0]]+1</f>
        <v>41707</v>
      </c>
      <c r="C534" s="2">
        <f>Table6[[#This Row],[t0]]+2</f>
        <v>41708</v>
      </c>
      <c r="D534" s="2">
        <f>Table6[[#This Row],[t0]]+3</f>
        <v>41709</v>
      </c>
      <c r="E534" s="2">
        <f>Table6[[#This Row],[t0]]+4</f>
        <v>41710</v>
      </c>
    </row>
    <row r="535" spans="1:5" x14ac:dyDescent="0.25">
      <c r="A535" s="4">
        <v>41708</v>
      </c>
      <c r="B535" s="2">
        <f>Table6[[#This Row],[t0]]+1</f>
        <v>41709</v>
      </c>
      <c r="C535" s="2">
        <f>Table6[[#This Row],[t0]]+2</f>
        <v>41710</v>
      </c>
      <c r="D535" s="2">
        <f>Table6[[#This Row],[t0]]+3</f>
        <v>41711</v>
      </c>
      <c r="E535" s="2">
        <f>Table6[[#This Row],[t0]]+4</f>
        <v>41712</v>
      </c>
    </row>
    <row r="536" spans="1:5" x14ac:dyDescent="0.25">
      <c r="A536" s="3">
        <v>41729</v>
      </c>
      <c r="B536" s="2">
        <f>Table6[[#This Row],[t0]]+1</f>
        <v>41730</v>
      </c>
      <c r="C536" s="2">
        <f>Table6[[#This Row],[t0]]+2</f>
        <v>41731</v>
      </c>
      <c r="D536" s="2">
        <f>Table6[[#This Row],[t0]]+3</f>
        <v>41732</v>
      </c>
      <c r="E536" s="2">
        <f>Table6[[#This Row],[t0]]+4</f>
        <v>41733</v>
      </c>
    </row>
    <row r="537" spans="1:5" x14ac:dyDescent="0.25">
      <c r="A537" s="4">
        <v>41753</v>
      </c>
      <c r="B537" s="2">
        <f>Table6[[#This Row],[t0]]+1</f>
        <v>41754</v>
      </c>
      <c r="C537" s="2">
        <f>Table6[[#This Row],[t0]]+2</f>
        <v>41755</v>
      </c>
      <c r="D537" s="2">
        <f>Table6[[#This Row],[t0]]+3</f>
        <v>41756</v>
      </c>
      <c r="E537" s="2">
        <f>Table6[[#This Row],[t0]]+4</f>
        <v>41757</v>
      </c>
    </row>
    <row r="538" spans="1:5" x14ac:dyDescent="0.25">
      <c r="A538" s="3">
        <v>41790</v>
      </c>
      <c r="B538" s="2">
        <f>Table6[[#This Row],[t0]]+1</f>
        <v>41791</v>
      </c>
      <c r="C538" s="2">
        <f>Table6[[#This Row],[t0]]+2</f>
        <v>41792</v>
      </c>
      <c r="D538" s="2">
        <f>Table6[[#This Row],[t0]]+3</f>
        <v>41793</v>
      </c>
      <c r="E538" s="2">
        <f>Table6[[#This Row],[t0]]+4</f>
        <v>41794</v>
      </c>
    </row>
    <row r="539" spans="1:5" x14ac:dyDescent="0.25">
      <c r="A539" s="4">
        <v>41790</v>
      </c>
      <c r="B539" s="2">
        <f>Table6[[#This Row],[t0]]+1</f>
        <v>41791</v>
      </c>
      <c r="C539" s="2">
        <f>Table6[[#This Row],[t0]]+2</f>
        <v>41792</v>
      </c>
      <c r="D539" s="2">
        <f>Table6[[#This Row],[t0]]+3</f>
        <v>41793</v>
      </c>
      <c r="E539" s="2">
        <f>Table6[[#This Row],[t0]]+4</f>
        <v>41794</v>
      </c>
    </row>
    <row r="540" spans="1:5" x14ac:dyDescent="0.25">
      <c r="A540" s="3">
        <v>41862</v>
      </c>
      <c r="B540" s="2">
        <f>Table6[[#This Row],[t0]]+1</f>
        <v>41863</v>
      </c>
      <c r="C540" s="2">
        <f>Table6[[#This Row],[t0]]+2</f>
        <v>41864</v>
      </c>
      <c r="D540" s="2">
        <f>Table6[[#This Row],[t0]]+3</f>
        <v>41865</v>
      </c>
      <c r="E540" s="2">
        <f>Table6[[#This Row],[t0]]+4</f>
        <v>41866</v>
      </c>
    </row>
    <row r="541" spans="1:5" x14ac:dyDescent="0.25">
      <c r="A541" s="4">
        <v>41869</v>
      </c>
      <c r="B541" s="2">
        <f>Table6[[#This Row],[t0]]+1</f>
        <v>41870</v>
      </c>
      <c r="C541" s="2">
        <f>Table6[[#This Row],[t0]]+2</f>
        <v>41871</v>
      </c>
      <c r="D541" s="2">
        <f>Table6[[#This Row],[t0]]+3</f>
        <v>41872</v>
      </c>
      <c r="E541" s="2">
        <f>Table6[[#This Row],[t0]]+4</f>
        <v>41873</v>
      </c>
    </row>
    <row r="542" spans="1:5" x14ac:dyDescent="0.25">
      <c r="A542" s="3">
        <v>41936</v>
      </c>
      <c r="B542" s="2">
        <f>Table6[[#This Row],[t0]]+1</f>
        <v>41937</v>
      </c>
      <c r="C542" s="2">
        <f>Table6[[#This Row],[t0]]+2</f>
        <v>41938</v>
      </c>
      <c r="D542" s="2">
        <f>Table6[[#This Row],[t0]]+3</f>
        <v>41939</v>
      </c>
      <c r="E542" s="2">
        <f>Table6[[#This Row],[t0]]+4</f>
        <v>41940</v>
      </c>
    </row>
    <row r="543" spans="1:5" x14ac:dyDescent="0.25">
      <c r="A543" s="4">
        <v>41960</v>
      </c>
      <c r="B543" s="2">
        <f>Table6[[#This Row],[t0]]+1</f>
        <v>41961</v>
      </c>
      <c r="C543" s="2">
        <f>Table6[[#This Row],[t0]]+2</f>
        <v>41962</v>
      </c>
      <c r="D543" s="2">
        <f>Table6[[#This Row],[t0]]+3</f>
        <v>41963</v>
      </c>
      <c r="E543" s="2">
        <f>Table6[[#This Row],[t0]]+4</f>
        <v>41964</v>
      </c>
    </row>
    <row r="544" spans="1:5" x14ac:dyDescent="0.25">
      <c r="A544" s="3">
        <v>41973</v>
      </c>
      <c r="B544" s="2">
        <f>Table6[[#This Row],[t0]]+1</f>
        <v>41974</v>
      </c>
      <c r="C544" s="2">
        <f>Table6[[#This Row],[t0]]+2</f>
        <v>41975</v>
      </c>
      <c r="D544" s="2">
        <f>Table6[[#This Row],[t0]]+3</f>
        <v>41976</v>
      </c>
      <c r="E544" s="2">
        <f>Table6[[#This Row],[t0]]+4</f>
        <v>41977</v>
      </c>
    </row>
    <row r="545" spans="1:5" x14ac:dyDescent="0.25">
      <c r="A545" s="4">
        <v>41985</v>
      </c>
      <c r="B545" s="2">
        <f>Table6[[#This Row],[t0]]+1</f>
        <v>41986</v>
      </c>
      <c r="C545" s="2">
        <f>Table6[[#This Row],[t0]]+2</f>
        <v>41987</v>
      </c>
      <c r="D545" s="2">
        <f>Table6[[#This Row],[t0]]+3</f>
        <v>41988</v>
      </c>
      <c r="E545" s="2">
        <f>Table6[[#This Row],[t0]]+4</f>
        <v>41989</v>
      </c>
    </row>
    <row r="546" spans="1:5" x14ac:dyDescent="0.25">
      <c r="A546" s="3">
        <v>41998</v>
      </c>
      <c r="B546" s="2">
        <f>Table6[[#This Row],[t0]]+1</f>
        <v>41999</v>
      </c>
      <c r="C546" s="2">
        <f>Table6[[#This Row],[t0]]+2</f>
        <v>42000</v>
      </c>
      <c r="D546" s="2">
        <f>Table6[[#This Row],[t0]]+3</f>
        <v>42001</v>
      </c>
      <c r="E546" s="2">
        <f>Table6[[#This Row],[t0]]+4</f>
        <v>42002</v>
      </c>
    </row>
    <row r="547" spans="1:5" x14ac:dyDescent="0.25">
      <c r="A547" s="4">
        <v>41999</v>
      </c>
      <c r="B547" s="2">
        <f>Table6[[#This Row],[t0]]+1</f>
        <v>42000</v>
      </c>
      <c r="C547" s="2">
        <f>Table6[[#This Row],[t0]]+2</f>
        <v>42001</v>
      </c>
      <c r="D547" s="2">
        <f>Table6[[#This Row],[t0]]+3</f>
        <v>42002</v>
      </c>
      <c r="E547" s="2">
        <f>Table6[[#This Row],[t0]]+4</f>
        <v>42003</v>
      </c>
    </row>
    <row r="548" spans="1:5" x14ac:dyDescent="0.25">
      <c r="A548" s="3">
        <v>42004</v>
      </c>
      <c r="B548" s="2">
        <f>Table6[[#This Row],[t0]]+1</f>
        <v>42005</v>
      </c>
      <c r="C548" s="2">
        <f>Table6[[#This Row],[t0]]+2</f>
        <v>42006</v>
      </c>
      <c r="D548" s="2">
        <f>Table6[[#This Row],[t0]]+3</f>
        <v>42007</v>
      </c>
      <c r="E548" s="2">
        <f>Table6[[#This Row],[t0]]+4</f>
        <v>42008</v>
      </c>
    </row>
    <row r="549" spans="1:5" x14ac:dyDescent="0.25">
      <c r="A549" s="4">
        <v>42004</v>
      </c>
      <c r="B549" s="2">
        <f>Table6[[#This Row],[t0]]+1</f>
        <v>42005</v>
      </c>
      <c r="C549" s="2">
        <f>Table6[[#This Row],[t0]]+2</f>
        <v>42006</v>
      </c>
      <c r="D549" s="2">
        <f>Table6[[#This Row],[t0]]+3</f>
        <v>42007</v>
      </c>
      <c r="E549" s="2">
        <f>Table6[[#This Row],[t0]]+4</f>
        <v>42008</v>
      </c>
    </row>
    <row r="550" spans="1:5" x14ac:dyDescent="0.25">
      <c r="A550" s="3">
        <v>42004</v>
      </c>
      <c r="B550" s="2">
        <f>Table6[[#This Row],[t0]]+1</f>
        <v>42005</v>
      </c>
      <c r="C550" s="2">
        <f>Table6[[#This Row],[t0]]+2</f>
        <v>42006</v>
      </c>
      <c r="D550" s="2">
        <f>Table6[[#This Row],[t0]]+3</f>
        <v>42007</v>
      </c>
      <c r="E550" s="2">
        <f>Table6[[#This Row],[t0]]+4</f>
        <v>42008</v>
      </c>
    </row>
    <row r="551" spans="1:5" x14ac:dyDescent="0.25">
      <c r="A551" s="4">
        <v>42005</v>
      </c>
      <c r="B551" s="2">
        <f>Table6[[#This Row],[t0]]+1</f>
        <v>42006</v>
      </c>
      <c r="C551" s="2">
        <f>Table6[[#This Row],[t0]]+2</f>
        <v>42007</v>
      </c>
      <c r="D551" s="2">
        <f>Table6[[#This Row],[t0]]+3</f>
        <v>42008</v>
      </c>
      <c r="E551" s="2">
        <f>Table6[[#This Row],[t0]]+4</f>
        <v>42009</v>
      </c>
    </row>
    <row r="552" spans="1:5" x14ac:dyDescent="0.25">
      <c r="A552" s="3">
        <v>42035</v>
      </c>
      <c r="B552" s="2">
        <f>Table6[[#This Row],[t0]]+1</f>
        <v>42036</v>
      </c>
      <c r="C552" s="2">
        <f>Table6[[#This Row],[t0]]+2</f>
        <v>42037</v>
      </c>
      <c r="D552" s="2">
        <f>Table6[[#This Row],[t0]]+3</f>
        <v>42038</v>
      </c>
      <c r="E552" s="2">
        <f>Table6[[#This Row],[t0]]+4</f>
        <v>42039</v>
      </c>
    </row>
    <row r="553" spans="1:5" x14ac:dyDescent="0.25">
      <c r="A553" s="4">
        <v>42035</v>
      </c>
      <c r="B553" s="2">
        <f>Table6[[#This Row],[t0]]+1</f>
        <v>42036</v>
      </c>
      <c r="C553" s="2">
        <f>Table6[[#This Row],[t0]]+2</f>
        <v>42037</v>
      </c>
      <c r="D553" s="2">
        <f>Table6[[#This Row],[t0]]+3</f>
        <v>42038</v>
      </c>
      <c r="E553" s="2">
        <f>Table6[[#This Row],[t0]]+4</f>
        <v>42039</v>
      </c>
    </row>
    <row r="554" spans="1:5" x14ac:dyDescent="0.25">
      <c r="A554" s="3">
        <v>42090</v>
      </c>
      <c r="B554" s="2">
        <f>Table6[[#This Row],[t0]]+1</f>
        <v>42091</v>
      </c>
      <c r="C554" s="2">
        <f>Table6[[#This Row],[t0]]+2</f>
        <v>42092</v>
      </c>
      <c r="D554" s="2">
        <f>Table6[[#This Row],[t0]]+3</f>
        <v>42093</v>
      </c>
      <c r="E554" s="2">
        <f>Table6[[#This Row],[t0]]+4</f>
        <v>42094</v>
      </c>
    </row>
    <row r="555" spans="1:5" x14ac:dyDescent="0.25">
      <c r="A555" s="4">
        <v>42094</v>
      </c>
      <c r="B555" s="2">
        <f>Table6[[#This Row],[t0]]+1</f>
        <v>42095</v>
      </c>
      <c r="C555" s="2">
        <f>Table6[[#This Row],[t0]]+2</f>
        <v>42096</v>
      </c>
      <c r="D555" s="2">
        <f>Table6[[#This Row],[t0]]+3</f>
        <v>42097</v>
      </c>
      <c r="E555" s="2">
        <f>Table6[[#This Row],[t0]]+4</f>
        <v>42098</v>
      </c>
    </row>
    <row r="556" spans="1:5" x14ac:dyDescent="0.25">
      <c r="A556" s="3">
        <v>42124</v>
      </c>
      <c r="B556" s="2">
        <f>Table6[[#This Row],[t0]]+1</f>
        <v>42125</v>
      </c>
      <c r="C556" s="2">
        <f>Table6[[#This Row],[t0]]+2</f>
        <v>42126</v>
      </c>
      <c r="D556" s="2">
        <f>Table6[[#This Row],[t0]]+3</f>
        <v>42127</v>
      </c>
      <c r="E556" s="2">
        <f>Table6[[#This Row],[t0]]+4</f>
        <v>42128</v>
      </c>
    </row>
    <row r="557" spans="1:5" x14ac:dyDescent="0.25">
      <c r="A557" s="4">
        <v>42124</v>
      </c>
      <c r="B557" s="2">
        <f>Table6[[#This Row],[t0]]+1</f>
        <v>42125</v>
      </c>
      <c r="C557" s="2">
        <f>Table6[[#This Row],[t0]]+2</f>
        <v>42126</v>
      </c>
      <c r="D557" s="2">
        <f>Table6[[#This Row],[t0]]+3</f>
        <v>42127</v>
      </c>
      <c r="E557" s="2">
        <f>Table6[[#This Row],[t0]]+4</f>
        <v>42128</v>
      </c>
    </row>
    <row r="558" spans="1:5" x14ac:dyDescent="0.25">
      <c r="A558" s="3">
        <v>42231</v>
      </c>
      <c r="B558" s="2">
        <f>Table6[[#This Row],[t0]]+1</f>
        <v>42232</v>
      </c>
      <c r="C558" s="2">
        <f>Table6[[#This Row],[t0]]+2</f>
        <v>42233</v>
      </c>
      <c r="D558" s="2">
        <f>Table6[[#This Row],[t0]]+3</f>
        <v>42234</v>
      </c>
      <c r="E558" s="2">
        <f>Table6[[#This Row],[t0]]+4</f>
        <v>42235</v>
      </c>
    </row>
    <row r="559" spans="1:5" x14ac:dyDescent="0.25">
      <c r="A559" s="4">
        <v>42262</v>
      </c>
      <c r="B559" s="2">
        <f>Table6[[#This Row],[t0]]+1</f>
        <v>42263</v>
      </c>
      <c r="C559" s="2">
        <f>Table6[[#This Row],[t0]]+2</f>
        <v>42264</v>
      </c>
      <c r="D559" s="2">
        <f>Table6[[#This Row],[t0]]+3</f>
        <v>42265</v>
      </c>
      <c r="E559" s="2">
        <f>Table6[[#This Row],[t0]]+4</f>
        <v>42266</v>
      </c>
    </row>
    <row r="560" spans="1:5" x14ac:dyDescent="0.25">
      <c r="A560" s="3">
        <v>42338</v>
      </c>
      <c r="B560" s="2">
        <f>Table6[[#This Row],[t0]]+1</f>
        <v>42339</v>
      </c>
      <c r="C560" s="2">
        <f>Table6[[#This Row],[t0]]+2</f>
        <v>42340</v>
      </c>
      <c r="D560" s="2">
        <f>Table6[[#This Row],[t0]]+3</f>
        <v>42341</v>
      </c>
      <c r="E560" s="2">
        <f>Table6[[#This Row],[t0]]+4</f>
        <v>42342</v>
      </c>
    </row>
    <row r="561" spans="1:5" x14ac:dyDescent="0.25">
      <c r="A561" s="4">
        <v>42338</v>
      </c>
      <c r="B561" s="2">
        <f>Table6[[#This Row],[t0]]+1</f>
        <v>42339</v>
      </c>
      <c r="C561" s="2">
        <f>Table6[[#This Row],[t0]]+2</f>
        <v>42340</v>
      </c>
      <c r="D561" s="2">
        <f>Table6[[#This Row],[t0]]+3</f>
        <v>42341</v>
      </c>
      <c r="E561" s="2">
        <f>Table6[[#This Row],[t0]]+4</f>
        <v>42342</v>
      </c>
    </row>
    <row r="562" spans="1:5" x14ac:dyDescent="0.25">
      <c r="A562" s="3">
        <v>42338</v>
      </c>
      <c r="B562" s="2">
        <f>Table6[[#This Row],[t0]]+1</f>
        <v>42339</v>
      </c>
      <c r="C562" s="2">
        <f>Table6[[#This Row],[t0]]+2</f>
        <v>42340</v>
      </c>
      <c r="D562" s="2">
        <f>Table6[[#This Row],[t0]]+3</f>
        <v>42341</v>
      </c>
      <c r="E562" s="2">
        <f>Table6[[#This Row],[t0]]+4</f>
        <v>42342</v>
      </c>
    </row>
    <row r="563" spans="1:5" x14ac:dyDescent="0.25">
      <c r="A563" s="4">
        <v>42338</v>
      </c>
      <c r="B563" s="2">
        <f>Table6[[#This Row],[t0]]+1</f>
        <v>42339</v>
      </c>
      <c r="C563" s="2">
        <f>Table6[[#This Row],[t0]]+2</f>
        <v>42340</v>
      </c>
      <c r="D563" s="2">
        <f>Table6[[#This Row],[t0]]+3</f>
        <v>42341</v>
      </c>
      <c r="E563" s="2">
        <f>Table6[[#This Row],[t0]]+4</f>
        <v>42342</v>
      </c>
    </row>
    <row r="564" spans="1:5" x14ac:dyDescent="0.25">
      <c r="A564" s="3">
        <v>42343</v>
      </c>
      <c r="B564" s="2">
        <f>Table6[[#This Row],[t0]]+1</f>
        <v>42344</v>
      </c>
      <c r="C564" s="2">
        <f>Table6[[#This Row],[t0]]+2</f>
        <v>42345</v>
      </c>
      <c r="D564" s="2">
        <f>Table6[[#This Row],[t0]]+3</f>
        <v>42346</v>
      </c>
      <c r="E564" s="2">
        <f>Table6[[#This Row],[t0]]+4</f>
        <v>42347</v>
      </c>
    </row>
    <row r="565" spans="1:5" x14ac:dyDescent="0.25">
      <c r="A565" s="4">
        <v>42369</v>
      </c>
      <c r="B565" s="2">
        <f>Table6[[#This Row],[t0]]+1</f>
        <v>42370</v>
      </c>
      <c r="C565" s="2">
        <f>Table6[[#This Row],[t0]]+2</f>
        <v>42371</v>
      </c>
      <c r="D565" s="2">
        <f>Table6[[#This Row],[t0]]+3</f>
        <v>42372</v>
      </c>
      <c r="E565" s="2">
        <f>Table6[[#This Row],[t0]]+4</f>
        <v>42373</v>
      </c>
    </row>
    <row r="566" spans="1:5" x14ac:dyDescent="0.25">
      <c r="A566" s="3">
        <v>42369</v>
      </c>
      <c r="B566" s="2">
        <f>Table6[[#This Row],[t0]]+1</f>
        <v>42370</v>
      </c>
      <c r="C566" s="2">
        <f>Table6[[#This Row],[t0]]+2</f>
        <v>42371</v>
      </c>
      <c r="D566" s="2">
        <f>Table6[[#This Row],[t0]]+3</f>
        <v>42372</v>
      </c>
      <c r="E566" s="2">
        <f>Table6[[#This Row],[t0]]+4</f>
        <v>42373</v>
      </c>
    </row>
    <row r="567" spans="1:5" x14ac:dyDescent="0.25">
      <c r="A567" s="4">
        <v>42370</v>
      </c>
      <c r="B567" s="2">
        <f>Table6[[#This Row],[t0]]+1</f>
        <v>42371</v>
      </c>
      <c r="C567" s="2">
        <f>Table6[[#This Row],[t0]]+2</f>
        <v>42372</v>
      </c>
      <c r="D567" s="2">
        <f>Table6[[#This Row],[t0]]+3</f>
        <v>42373</v>
      </c>
      <c r="E567" s="2">
        <f>Table6[[#This Row],[t0]]+4</f>
        <v>42374</v>
      </c>
    </row>
    <row r="568" spans="1:5" x14ac:dyDescent="0.25">
      <c r="A568" s="3">
        <v>42370</v>
      </c>
      <c r="B568" s="2">
        <f>Table6[[#This Row],[t0]]+1</f>
        <v>42371</v>
      </c>
      <c r="C568" s="2">
        <f>Table6[[#This Row],[t0]]+2</f>
        <v>42372</v>
      </c>
      <c r="D568" s="2">
        <f>Table6[[#This Row],[t0]]+3</f>
        <v>42373</v>
      </c>
      <c r="E568" s="2">
        <f>Table6[[#This Row],[t0]]+4</f>
        <v>42374</v>
      </c>
    </row>
    <row r="569" spans="1:5" x14ac:dyDescent="0.25">
      <c r="A569" s="4">
        <v>42556</v>
      </c>
      <c r="B569" s="2">
        <f>Table6[[#This Row],[t0]]+1</f>
        <v>42557</v>
      </c>
      <c r="C569" s="2">
        <f>Table6[[#This Row],[t0]]+2</f>
        <v>42558</v>
      </c>
      <c r="D569" s="2">
        <f>Table6[[#This Row],[t0]]+3</f>
        <v>42559</v>
      </c>
      <c r="E569" s="2">
        <f>Table6[[#This Row],[t0]]+4</f>
        <v>42560</v>
      </c>
    </row>
    <row r="570" spans="1:5" x14ac:dyDescent="0.25">
      <c r="A570" s="3">
        <v>42582</v>
      </c>
      <c r="B570" s="2">
        <f>Table6[[#This Row],[t0]]+1</f>
        <v>42583</v>
      </c>
      <c r="C570" s="2">
        <f>Table6[[#This Row],[t0]]+2</f>
        <v>42584</v>
      </c>
      <c r="D570" s="2">
        <f>Table6[[#This Row],[t0]]+3</f>
        <v>42585</v>
      </c>
      <c r="E570" s="2">
        <f>Table6[[#This Row],[t0]]+4</f>
        <v>42586</v>
      </c>
    </row>
    <row r="571" spans="1:5" x14ac:dyDescent="0.25">
      <c r="A571" s="4">
        <v>42585</v>
      </c>
      <c r="B571" s="2">
        <f>Table6[[#This Row],[t0]]+1</f>
        <v>42586</v>
      </c>
      <c r="C571" s="2">
        <f>Table6[[#This Row],[t0]]+2</f>
        <v>42587</v>
      </c>
      <c r="D571" s="2">
        <f>Table6[[#This Row],[t0]]+3</f>
        <v>42588</v>
      </c>
      <c r="E571" s="2">
        <f>Table6[[#This Row],[t0]]+4</f>
        <v>42589</v>
      </c>
    </row>
    <row r="572" spans="1:5" x14ac:dyDescent="0.25">
      <c r="A572" s="3">
        <v>42598</v>
      </c>
      <c r="B572" s="2">
        <f>Table6[[#This Row],[t0]]+1</f>
        <v>42599</v>
      </c>
      <c r="C572" s="2">
        <f>Table6[[#This Row],[t0]]+2</f>
        <v>42600</v>
      </c>
      <c r="D572" s="2">
        <f>Table6[[#This Row],[t0]]+3</f>
        <v>42601</v>
      </c>
      <c r="E572" s="2">
        <f>Table6[[#This Row],[t0]]+4</f>
        <v>42602</v>
      </c>
    </row>
    <row r="573" spans="1:5" x14ac:dyDescent="0.25">
      <c r="A573" s="4">
        <v>42604</v>
      </c>
      <c r="B573" s="2">
        <f>Table6[[#This Row],[t0]]+1</f>
        <v>42605</v>
      </c>
      <c r="C573" s="2">
        <f>Table6[[#This Row],[t0]]+2</f>
        <v>42606</v>
      </c>
      <c r="D573" s="2">
        <f>Table6[[#This Row],[t0]]+3</f>
        <v>42607</v>
      </c>
      <c r="E573" s="2">
        <f>Table6[[#This Row],[t0]]+4</f>
        <v>42608</v>
      </c>
    </row>
    <row r="574" spans="1:5" x14ac:dyDescent="0.25">
      <c r="A574" s="3">
        <v>42632</v>
      </c>
      <c r="B574" s="2">
        <f>Table6[[#This Row],[t0]]+1</f>
        <v>42633</v>
      </c>
      <c r="C574" s="2">
        <f>Table6[[#This Row],[t0]]+2</f>
        <v>42634</v>
      </c>
      <c r="D574" s="2">
        <f>Table6[[#This Row],[t0]]+3</f>
        <v>42635</v>
      </c>
      <c r="E574" s="2">
        <f>Table6[[#This Row],[t0]]+4</f>
        <v>42636</v>
      </c>
    </row>
    <row r="575" spans="1:5" x14ac:dyDescent="0.25">
      <c r="A575" s="4">
        <v>42643</v>
      </c>
      <c r="B575" s="2">
        <f>Table6[[#This Row],[t0]]+1</f>
        <v>42644</v>
      </c>
      <c r="C575" s="2">
        <f>Table6[[#This Row],[t0]]+2</f>
        <v>42645</v>
      </c>
      <c r="D575" s="2">
        <f>Table6[[#This Row],[t0]]+3</f>
        <v>42646</v>
      </c>
      <c r="E575" s="2">
        <f>Table6[[#This Row],[t0]]+4</f>
        <v>42647</v>
      </c>
    </row>
    <row r="576" spans="1:5" x14ac:dyDescent="0.25">
      <c r="A576" s="3">
        <v>42649</v>
      </c>
      <c r="B576" s="2">
        <f>Table6[[#This Row],[t0]]+1</f>
        <v>42650</v>
      </c>
      <c r="C576" s="2">
        <f>Table6[[#This Row],[t0]]+2</f>
        <v>42651</v>
      </c>
      <c r="D576" s="2">
        <f>Table6[[#This Row],[t0]]+3</f>
        <v>42652</v>
      </c>
      <c r="E576" s="2">
        <f>Table6[[#This Row],[t0]]+4</f>
        <v>42653</v>
      </c>
    </row>
    <row r="577" spans="1:5" x14ac:dyDescent="0.25">
      <c r="A577" s="4">
        <v>42664</v>
      </c>
      <c r="B577" s="2">
        <f>Table6[[#This Row],[t0]]+1</f>
        <v>42665</v>
      </c>
      <c r="C577" s="2">
        <f>Table6[[#This Row],[t0]]+2</f>
        <v>42666</v>
      </c>
      <c r="D577" s="2">
        <f>Table6[[#This Row],[t0]]+3</f>
        <v>42667</v>
      </c>
      <c r="E577" s="2">
        <f>Table6[[#This Row],[t0]]+4</f>
        <v>42668</v>
      </c>
    </row>
    <row r="578" spans="1:5" x14ac:dyDescent="0.25">
      <c r="A578" s="3">
        <v>42674</v>
      </c>
      <c r="B578" s="2">
        <f>Table6[[#This Row],[t0]]+1</f>
        <v>42675</v>
      </c>
      <c r="C578" s="2">
        <f>Table6[[#This Row],[t0]]+2</f>
        <v>42676</v>
      </c>
      <c r="D578" s="2">
        <f>Table6[[#This Row],[t0]]+3</f>
        <v>42677</v>
      </c>
      <c r="E578" s="2">
        <f>Table6[[#This Row],[t0]]+4</f>
        <v>42678</v>
      </c>
    </row>
    <row r="579" spans="1:5" x14ac:dyDescent="0.25">
      <c r="A579" s="4">
        <v>42704</v>
      </c>
      <c r="B579" s="2">
        <f>Table6[[#This Row],[t0]]+1</f>
        <v>42705</v>
      </c>
      <c r="C579" s="2">
        <f>Table6[[#This Row],[t0]]+2</f>
        <v>42706</v>
      </c>
      <c r="D579" s="2">
        <f>Table6[[#This Row],[t0]]+3</f>
        <v>42707</v>
      </c>
      <c r="E579" s="2">
        <f>Table6[[#This Row],[t0]]+4</f>
        <v>42708</v>
      </c>
    </row>
    <row r="580" spans="1:5" x14ac:dyDescent="0.25">
      <c r="A580" s="3">
        <v>42708</v>
      </c>
      <c r="B580" s="2">
        <f>Table6[[#This Row],[t0]]+1</f>
        <v>42709</v>
      </c>
      <c r="C580" s="2">
        <f>Table6[[#This Row],[t0]]+2</f>
        <v>42710</v>
      </c>
      <c r="D580" s="2">
        <f>Table6[[#This Row],[t0]]+3</f>
        <v>42711</v>
      </c>
      <c r="E580" s="2">
        <f>Table6[[#This Row],[t0]]+4</f>
        <v>42712</v>
      </c>
    </row>
    <row r="581" spans="1:5" x14ac:dyDescent="0.25">
      <c r="A581" s="4">
        <v>42722</v>
      </c>
      <c r="B581" s="2">
        <f>Table6[[#This Row],[t0]]+1</f>
        <v>42723</v>
      </c>
      <c r="C581" s="2">
        <f>Table6[[#This Row],[t0]]+2</f>
        <v>42724</v>
      </c>
      <c r="D581" s="2">
        <f>Table6[[#This Row],[t0]]+3</f>
        <v>42725</v>
      </c>
      <c r="E581" s="2">
        <f>Table6[[#This Row],[t0]]+4</f>
        <v>42726</v>
      </c>
    </row>
    <row r="582" spans="1:5" x14ac:dyDescent="0.25">
      <c r="A582" s="3">
        <v>42735</v>
      </c>
      <c r="B582" s="2">
        <f>Table6[[#This Row],[t0]]+1</f>
        <v>42736</v>
      </c>
      <c r="C582" s="2">
        <f>Table6[[#This Row],[t0]]+2</f>
        <v>42737</v>
      </c>
      <c r="D582" s="2">
        <f>Table6[[#This Row],[t0]]+3</f>
        <v>42738</v>
      </c>
      <c r="E582" s="2">
        <f>Table6[[#This Row],[t0]]+4</f>
        <v>42739</v>
      </c>
    </row>
    <row r="583" spans="1:5" x14ac:dyDescent="0.25">
      <c r="A583" s="4">
        <v>42735</v>
      </c>
      <c r="B583" s="2">
        <f>Table6[[#This Row],[t0]]+1</f>
        <v>42736</v>
      </c>
      <c r="C583" s="2">
        <f>Table6[[#This Row],[t0]]+2</f>
        <v>42737</v>
      </c>
      <c r="D583" s="2">
        <f>Table6[[#This Row],[t0]]+3</f>
        <v>42738</v>
      </c>
      <c r="E583" s="2">
        <f>Table6[[#This Row],[t0]]+4</f>
        <v>42739</v>
      </c>
    </row>
    <row r="584" spans="1:5" x14ac:dyDescent="0.25">
      <c r="A584" s="3">
        <v>42736</v>
      </c>
      <c r="B584" s="2">
        <f>Table6[[#This Row],[t0]]+1</f>
        <v>42737</v>
      </c>
      <c r="C584" s="2">
        <f>Table6[[#This Row],[t0]]+2</f>
        <v>42738</v>
      </c>
      <c r="D584" s="2">
        <f>Table6[[#This Row],[t0]]+3</f>
        <v>42739</v>
      </c>
      <c r="E584" s="2">
        <f>Table6[[#This Row],[t0]]+4</f>
        <v>42740</v>
      </c>
    </row>
    <row r="585" spans="1:5" x14ac:dyDescent="0.25">
      <c r="A585" s="4">
        <v>42736</v>
      </c>
      <c r="B585" s="2">
        <f>Table6[[#This Row],[t0]]+1</f>
        <v>42737</v>
      </c>
      <c r="C585" s="2">
        <f>Table6[[#This Row],[t0]]+2</f>
        <v>42738</v>
      </c>
      <c r="D585" s="2">
        <f>Table6[[#This Row],[t0]]+3</f>
        <v>42739</v>
      </c>
      <c r="E585" s="2">
        <f>Table6[[#This Row],[t0]]+4</f>
        <v>42740</v>
      </c>
    </row>
    <row r="586" spans="1:5" x14ac:dyDescent="0.25">
      <c r="A586" s="3">
        <v>42736</v>
      </c>
      <c r="B586" s="2">
        <f>Table6[[#This Row],[t0]]+1</f>
        <v>42737</v>
      </c>
      <c r="C586" s="2">
        <f>Table6[[#This Row],[t0]]+2</f>
        <v>42738</v>
      </c>
      <c r="D586" s="2">
        <f>Table6[[#This Row],[t0]]+3</f>
        <v>42739</v>
      </c>
      <c r="E586" s="2">
        <f>Table6[[#This Row],[t0]]+4</f>
        <v>42740</v>
      </c>
    </row>
    <row r="587" spans="1:5" x14ac:dyDescent="0.25">
      <c r="A587" s="4">
        <v>42825</v>
      </c>
      <c r="B587" s="2">
        <f>Table6[[#This Row],[t0]]+1</f>
        <v>42826</v>
      </c>
      <c r="C587" s="2">
        <f>Table6[[#This Row],[t0]]+2</f>
        <v>42827</v>
      </c>
      <c r="D587" s="2">
        <f>Table6[[#This Row],[t0]]+3</f>
        <v>42828</v>
      </c>
      <c r="E587" s="2">
        <f>Table6[[#This Row],[t0]]+4</f>
        <v>42829</v>
      </c>
    </row>
    <row r="588" spans="1:5" x14ac:dyDescent="0.25">
      <c r="A588" s="3">
        <v>42847</v>
      </c>
      <c r="B588" s="2">
        <f>Table6[[#This Row],[t0]]+1</f>
        <v>42848</v>
      </c>
      <c r="C588" s="2">
        <f>Table6[[#This Row],[t0]]+2</f>
        <v>42849</v>
      </c>
      <c r="D588" s="2">
        <f>Table6[[#This Row],[t0]]+3</f>
        <v>42850</v>
      </c>
      <c r="E588" s="2">
        <f>Table6[[#This Row],[t0]]+4</f>
        <v>42851</v>
      </c>
    </row>
    <row r="589" spans="1:5" x14ac:dyDescent="0.25">
      <c r="A589" s="4">
        <v>42852</v>
      </c>
      <c r="B589" s="2">
        <f>Table6[[#This Row],[t0]]+1</f>
        <v>42853</v>
      </c>
      <c r="C589" s="2">
        <f>Table6[[#This Row],[t0]]+2</f>
        <v>42854</v>
      </c>
      <c r="D589" s="2">
        <f>Table6[[#This Row],[t0]]+3</f>
        <v>42855</v>
      </c>
      <c r="E589" s="2">
        <f>Table6[[#This Row],[t0]]+4</f>
        <v>42856</v>
      </c>
    </row>
    <row r="590" spans="1:5" x14ac:dyDescent="0.25">
      <c r="A590" s="3">
        <v>42858</v>
      </c>
      <c r="B590" s="2">
        <f>Table6[[#This Row],[t0]]+1</f>
        <v>42859</v>
      </c>
      <c r="C590" s="2">
        <f>Table6[[#This Row],[t0]]+2</f>
        <v>42860</v>
      </c>
      <c r="D590" s="2">
        <f>Table6[[#This Row],[t0]]+3</f>
        <v>42861</v>
      </c>
      <c r="E590" s="2">
        <f>Table6[[#This Row],[t0]]+4</f>
        <v>42862</v>
      </c>
    </row>
    <row r="591" spans="1:5" x14ac:dyDescent="0.25">
      <c r="A591" s="4">
        <v>42893</v>
      </c>
      <c r="B591" s="2">
        <f>Table6[[#This Row],[t0]]+1</f>
        <v>42894</v>
      </c>
      <c r="C591" s="2">
        <f>Table6[[#This Row],[t0]]+2</f>
        <v>42895</v>
      </c>
      <c r="D591" s="2">
        <f>Table6[[#This Row],[t0]]+3</f>
        <v>42896</v>
      </c>
      <c r="E591" s="2">
        <f>Table6[[#This Row],[t0]]+4</f>
        <v>42897</v>
      </c>
    </row>
    <row r="592" spans="1:5" x14ac:dyDescent="0.25">
      <c r="A592" s="3">
        <v>42915</v>
      </c>
      <c r="B592" s="2">
        <f>Table6[[#This Row],[t0]]+1</f>
        <v>42916</v>
      </c>
      <c r="C592" s="2">
        <f>Table6[[#This Row],[t0]]+2</f>
        <v>42917</v>
      </c>
      <c r="D592" s="2">
        <f>Table6[[#This Row],[t0]]+3</f>
        <v>42918</v>
      </c>
      <c r="E592" s="2">
        <f>Table6[[#This Row],[t0]]+4</f>
        <v>42919</v>
      </c>
    </row>
    <row r="593" spans="1:5" x14ac:dyDescent="0.25">
      <c r="A593" s="4">
        <v>42917</v>
      </c>
      <c r="B593" s="2">
        <f>Table6[[#This Row],[t0]]+1</f>
        <v>42918</v>
      </c>
      <c r="C593" s="2">
        <f>Table6[[#This Row],[t0]]+2</f>
        <v>42919</v>
      </c>
      <c r="D593" s="2">
        <f>Table6[[#This Row],[t0]]+3</f>
        <v>42920</v>
      </c>
      <c r="E593" s="2">
        <f>Table6[[#This Row],[t0]]+4</f>
        <v>42921</v>
      </c>
    </row>
    <row r="594" spans="1:5" x14ac:dyDescent="0.25">
      <c r="A594" s="3">
        <v>42961</v>
      </c>
      <c r="B594" s="2">
        <f>Table6[[#This Row],[t0]]+1</f>
        <v>42962</v>
      </c>
      <c r="C594" s="2">
        <f>Table6[[#This Row],[t0]]+2</f>
        <v>42963</v>
      </c>
      <c r="D594" s="2">
        <f>Table6[[#This Row],[t0]]+3</f>
        <v>42964</v>
      </c>
      <c r="E594" s="2">
        <f>Table6[[#This Row],[t0]]+4</f>
        <v>42965</v>
      </c>
    </row>
    <row r="595" spans="1:5" x14ac:dyDescent="0.25">
      <c r="A595" s="4">
        <v>42961</v>
      </c>
      <c r="B595" s="2">
        <f>Table6[[#This Row],[t0]]+1</f>
        <v>42962</v>
      </c>
      <c r="C595" s="2">
        <f>Table6[[#This Row],[t0]]+2</f>
        <v>42963</v>
      </c>
      <c r="D595" s="2">
        <f>Table6[[#This Row],[t0]]+3</f>
        <v>42964</v>
      </c>
      <c r="E595" s="2">
        <f>Table6[[#This Row],[t0]]+4</f>
        <v>42965</v>
      </c>
    </row>
    <row r="596" spans="1:5" x14ac:dyDescent="0.25">
      <c r="A596" s="3">
        <v>42962</v>
      </c>
      <c r="B596" s="2">
        <f>Table6[[#This Row],[t0]]+1</f>
        <v>42963</v>
      </c>
      <c r="C596" s="2">
        <f>Table6[[#This Row],[t0]]+2</f>
        <v>42964</v>
      </c>
      <c r="D596" s="2">
        <f>Table6[[#This Row],[t0]]+3</f>
        <v>42965</v>
      </c>
      <c r="E596" s="2">
        <f>Table6[[#This Row],[t0]]+4</f>
        <v>42966</v>
      </c>
    </row>
    <row r="597" spans="1:5" x14ac:dyDescent="0.25">
      <c r="A597" s="4">
        <v>42966</v>
      </c>
      <c r="B597" s="2">
        <f>Table6[[#This Row],[t0]]+1</f>
        <v>42967</v>
      </c>
      <c r="C597" s="2">
        <f>Table6[[#This Row],[t0]]+2</f>
        <v>42968</v>
      </c>
      <c r="D597" s="2">
        <f>Table6[[#This Row],[t0]]+3</f>
        <v>42969</v>
      </c>
      <c r="E597" s="2">
        <f>Table6[[#This Row],[t0]]+4</f>
        <v>42970</v>
      </c>
    </row>
    <row r="598" spans="1:5" x14ac:dyDescent="0.25">
      <c r="A598" s="3">
        <v>42994</v>
      </c>
      <c r="B598" s="2">
        <f>Table6[[#This Row],[t0]]+1</f>
        <v>42995</v>
      </c>
      <c r="C598" s="2">
        <f>Table6[[#This Row],[t0]]+2</f>
        <v>42996</v>
      </c>
      <c r="D598" s="2">
        <f>Table6[[#This Row],[t0]]+3</f>
        <v>42997</v>
      </c>
      <c r="E598" s="2">
        <f>Table6[[#This Row],[t0]]+4</f>
        <v>42998</v>
      </c>
    </row>
    <row r="599" spans="1:5" x14ac:dyDescent="0.25">
      <c r="A599" s="4">
        <v>42996</v>
      </c>
      <c r="B599" s="2">
        <f>Table6[[#This Row],[t0]]+1</f>
        <v>42997</v>
      </c>
      <c r="C599" s="2">
        <f>Table6[[#This Row],[t0]]+2</f>
        <v>42998</v>
      </c>
      <c r="D599" s="2">
        <f>Table6[[#This Row],[t0]]+3</f>
        <v>42999</v>
      </c>
      <c r="E599" s="2">
        <f>Table6[[#This Row],[t0]]+4</f>
        <v>43000</v>
      </c>
    </row>
    <row r="600" spans="1:5" x14ac:dyDescent="0.25">
      <c r="A600" s="3">
        <v>43006</v>
      </c>
      <c r="B600" s="2">
        <f>Table6[[#This Row],[t0]]+1</f>
        <v>43007</v>
      </c>
      <c r="C600" s="2">
        <f>Table6[[#This Row],[t0]]+2</f>
        <v>43008</v>
      </c>
      <c r="D600" s="2">
        <f>Table6[[#This Row],[t0]]+3</f>
        <v>43009</v>
      </c>
      <c r="E600" s="2">
        <f>Table6[[#This Row],[t0]]+4</f>
        <v>43010</v>
      </c>
    </row>
    <row r="601" spans="1:5" x14ac:dyDescent="0.25">
      <c r="A601" s="4">
        <v>43037</v>
      </c>
      <c r="B601" s="2">
        <f>Table6[[#This Row],[t0]]+1</f>
        <v>43038</v>
      </c>
      <c r="C601" s="2">
        <f>Table6[[#This Row],[t0]]+2</f>
        <v>43039</v>
      </c>
      <c r="D601" s="2">
        <f>Table6[[#This Row],[t0]]+3</f>
        <v>43040</v>
      </c>
      <c r="E601" s="2">
        <f>Table6[[#This Row],[t0]]+4</f>
        <v>43041</v>
      </c>
    </row>
    <row r="602" spans="1:5" x14ac:dyDescent="0.25">
      <c r="A602" s="3">
        <v>43037</v>
      </c>
      <c r="B602" s="2">
        <f>Table6[[#This Row],[t0]]+1</f>
        <v>43038</v>
      </c>
      <c r="C602" s="2">
        <f>Table6[[#This Row],[t0]]+2</f>
        <v>43039</v>
      </c>
      <c r="D602" s="2">
        <f>Table6[[#This Row],[t0]]+3</f>
        <v>43040</v>
      </c>
      <c r="E602" s="2">
        <f>Table6[[#This Row],[t0]]+4</f>
        <v>43041</v>
      </c>
    </row>
    <row r="603" spans="1:5" x14ac:dyDescent="0.25">
      <c r="A603" s="4">
        <v>43042</v>
      </c>
      <c r="B603" s="2">
        <f>Table6[[#This Row],[t0]]+1</f>
        <v>43043</v>
      </c>
      <c r="C603" s="2">
        <f>Table6[[#This Row],[t0]]+2</f>
        <v>43044</v>
      </c>
      <c r="D603" s="2">
        <f>Table6[[#This Row],[t0]]+3</f>
        <v>43045</v>
      </c>
      <c r="E603" s="2">
        <f>Table6[[#This Row],[t0]]+4</f>
        <v>43046</v>
      </c>
    </row>
    <row r="604" spans="1:5" x14ac:dyDescent="0.25">
      <c r="A604" s="3">
        <v>43063</v>
      </c>
      <c r="B604" s="2">
        <f>Table6[[#This Row],[t0]]+1</f>
        <v>43064</v>
      </c>
      <c r="C604" s="2">
        <f>Table6[[#This Row],[t0]]+2</f>
        <v>43065</v>
      </c>
      <c r="D604" s="2">
        <f>Table6[[#This Row],[t0]]+3</f>
        <v>43066</v>
      </c>
      <c r="E604" s="2">
        <f>Table6[[#This Row],[t0]]+4</f>
        <v>43067</v>
      </c>
    </row>
    <row r="605" spans="1:5" x14ac:dyDescent="0.25">
      <c r="A605" s="4">
        <v>43064</v>
      </c>
      <c r="B605" s="2">
        <f>Table6[[#This Row],[t0]]+1</f>
        <v>43065</v>
      </c>
      <c r="C605" s="2">
        <f>Table6[[#This Row],[t0]]+2</f>
        <v>43066</v>
      </c>
      <c r="D605" s="2">
        <f>Table6[[#This Row],[t0]]+3</f>
        <v>43067</v>
      </c>
      <c r="E605" s="2">
        <f>Table6[[#This Row],[t0]]+4</f>
        <v>43068</v>
      </c>
    </row>
    <row r="606" spans="1:5" x14ac:dyDescent="0.25">
      <c r="A606" s="3">
        <v>43070</v>
      </c>
      <c r="B606" s="2">
        <f>Table6[[#This Row],[t0]]+1</f>
        <v>43071</v>
      </c>
      <c r="C606" s="2">
        <f>Table6[[#This Row],[t0]]+2</f>
        <v>43072</v>
      </c>
      <c r="D606" s="2">
        <f>Table6[[#This Row],[t0]]+3</f>
        <v>43073</v>
      </c>
      <c r="E606" s="2">
        <f>Table6[[#This Row],[t0]]+4</f>
        <v>43074</v>
      </c>
    </row>
    <row r="607" spans="1:5" x14ac:dyDescent="0.25">
      <c r="A607" s="4">
        <v>43084</v>
      </c>
      <c r="B607" s="2">
        <f>Table6[[#This Row],[t0]]+1</f>
        <v>43085</v>
      </c>
      <c r="C607" s="2">
        <f>Table6[[#This Row],[t0]]+2</f>
        <v>43086</v>
      </c>
      <c r="D607" s="2">
        <f>Table6[[#This Row],[t0]]+3</f>
        <v>43087</v>
      </c>
      <c r="E607" s="2">
        <f>Table6[[#This Row],[t0]]+4</f>
        <v>43088</v>
      </c>
    </row>
    <row r="608" spans="1:5" x14ac:dyDescent="0.25">
      <c r="A608" s="3">
        <v>43100</v>
      </c>
      <c r="B608" s="2">
        <f>Table6[[#This Row],[t0]]+1</f>
        <v>43101</v>
      </c>
      <c r="C608" s="2">
        <f>Table6[[#This Row],[t0]]+2</f>
        <v>43102</v>
      </c>
      <c r="D608" s="2">
        <f>Table6[[#This Row],[t0]]+3</f>
        <v>43103</v>
      </c>
      <c r="E608" s="2">
        <f>Table6[[#This Row],[t0]]+4</f>
        <v>43104</v>
      </c>
    </row>
    <row r="609" spans="1:5" x14ac:dyDescent="0.25">
      <c r="A609" s="4">
        <v>43101</v>
      </c>
      <c r="B609" s="2">
        <f>Table6[[#This Row],[t0]]+1</f>
        <v>43102</v>
      </c>
      <c r="C609" s="2">
        <f>Table6[[#This Row],[t0]]+2</f>
        <v>43103</v>
      </c>
      <c r="D609" s="2">
        <f>Table6[[#This Row],[t0]]+3</f>
        <v>43104</v>
      </c>
      <c r="E609" s="2">
        <f>Table6[[#This Row],[t0]]+4</f>
        <v>43105</v>
      </c>
    </row>
    <row r="610" spans="1:5" x14ac:dyDescent="0.25">
      <c r="A610" s="3">
        <v>43101</v>
      </c>
      <c r="B610" s="2">
        <f>Table6[[#This Row],[t0]]+1</f>
        <v>43102</v>
      </c>
      <c r="C610" s="2">
        <f>Table6[[#This Row],[t0]]+2</f>
        <v>43103</v>
      </c>
      <c r="D610" s="2">
        <f>Table6[[#This Row],[t0]]+3</f>
        <v>43104</v>
      </c>
      <c r="E610" s="2">
        <f>Table6[[#This Row],[t0]]+4</f>
        <v>43105</v>
      </c>
    </row>
    <row r="611" spans="1:5" x14ac:dyDescent="0.25">
      <c r="A611" s="4">
        <v>43146</v>
      </c>
      <c r="B611" s="2">
        <f>Table6[[#This Row],[t0]]+1</f>
        <v>43147</v>
      </c>
      <c r="C611" s="2">
        <f>Table6[[#This Row],[t0]]+2</f>
        <v>43148</v>
      </c>
      <c r="D611" s="2">
        <f>Table6[[#This Row],[t0]]+3</f>
        <v>43149</v>
      </c>
      <c r="E611" s="2">
        <f>Table6[[#This Row],[t0]]+4</f>
        <v>43150</v>
      </c>
    </row>
    <row r="612" spans="1:5" x14ac:dyDescent="0.25">
      <c r="A612" s="3">
        <v>43205</v>
      </c>
      <c r="B612" s="2">
        <f>Table6[[#This Row],[t0]]+1</f>
        <v>43206</v>
      </c>
      <c r="C612" s="2">
        <f>Table6[[#This Row],[t0]]+2</f>
        <v>43207</v>
      </c>
      <c r="D612" s="2">
        <f>Table6[[#This Row],[t0]]+3</f>
        <v>43208</v>
      </c>
      <c r="E612" s="2">
        <f>Table6[[#This Row],[t0]]+4</f>
        <v>43209</v>
      </c>
    </row>
    <row r="613" spans="1:5" x14ac:dyDescent="0.25">
      <c r="A613" s="4">
        <v>43228</v>
      </c>
      <c r="B613" s="2">
        <f>Table6[[#This Row],[t0]]+1</f>
        <v>43229</v>
      </c>
      <c r="C613" s="2">
        <f>Table6[[#This Row],[t0]]+2</f>
        <v>43230</v>
      </c>
      <c r="D613" s="2">
        <f>Table6[[#This Row],[t0]]+3</f>
        <v>43231</v>
      </c>
      <c r="E613" s="2">
        <f>Table6[[#This Row],[t0]]+4</f>
        <v>43232</v>
      </c>
    </row>
    <row r="614" spans="1:5" x14ac:dyDescent="0.25">
      <c r="A614" s="3">
        <v>43238</v>
      </c>
      <c r="B614" s="2">
        <f>Table6[[#This Row],[t0]]+1</f>
        <v>43239</v>
      </c>
      <c r="C614" s="2">
        <f>Table6[[#This Row],[t0]]+2</f>
        <v>43240</v>
      </c>
      <c r="D614" s="2">
        <f>Table6[[#This Row],[t0]]+3</f>
        <v>43241</v>
      </c>
      <c r="E614" s="2">
        <f>Table6[[#This Row],[t0]]+4</f>
        <v>43242</v>
      </c>
    </row>
    <row r="615" spans="1:5" x14ac:dyDescent="0.25">
      <c r="A615" s="4">
        <v>43250</v>
      </c>
      <c r="B615" s="2">
        <f>Table6[[#This Row],[t0]]+1</f>
        <v>43251</v>
      </c>
      <c r="C615" s="2">
        <f>Table6[[#This Row],[t0]]+2</f>
        <v>43252</v>
      </c>
      <c r="D615" s="2">
        <f>Table6[[#This Row],[t0]]+3</f>
        <v>43253</v>
      </c>
      <c r="E615" s="2">
        <f>Table6[[#This Row],[t0]]+4</f>
        <v>43254</v>
      </c>
    </row>
    <row r="616" spans="1:5" x14ac:dyDescent="0.25">
      <c r="A616" s="3">
        <v>43286</v>
      </c>
      <c r="B616" s="2">
        <f>Table6[[#This Row],[t0]]+1</f>
        <v>43287</v>
      </c>
      <c r="C616" s="2">
        <f>Table6[[#This Row],[t0]]+2</f>
        <v>43288</v>
      </c>
      <c r="D616" s="2">
        <f>Table6[[#This Row],[t0]]+3</f>
        <v>43289</v>
      </c>
      <c r="E616" s="2">
        <f>Table6[[#This Row],[t0]]+4</f>
        <v>43290</v>
      </c>
    </row>
    <row r="617" spans="1:5" x14ac:dyDescent="0.25">
      <c r="A617" s="4">
        <v>43313</v>
      </c>
      <c r="B617" s="2">
        <f>Table6[[#This Row],[t0]]+1</f>
        <v>43314</v>
      </c>
      <c r="C617" s="2">
        <f>Table6[[#This Row],[t0]]+2</f>
        <v>43315</v>
      </c>
      <c r="D617" s="2">
        <f>Table6[[#This Row],[t0]]+3</f>
        <v>43316</v>
      </c>
      <c r="E617" s="2">
        <f>Table6[[#This Row],[t0]]+4</f>
        <v>43317</v>
      </c>
    </row>
    <row r="618" spans="1:5" x14ac:dyDescent="0.25">
      <c r="A618" s="3">
        <v>43319</v>
      </c>
      <c r="B618" s="2">
        <f>Table6[[#This Row],[t0]]+1</f>
        <v>43320</v>
      </c>
      <c r="C618" s="2">
        <f>Table6[[#This Row],[t0]]+2</f>
        <v>43321</v>
      </c>
      <c r="D618" s="2">
        <f>Table6[[#This Row],[t0]]+3</f>
        <v>43322</v>
      </c>
      <c r="E618" s="2">
        <f>Table6[[#This Row],[t0]]+4</f>
        <v>43323</v>
      </c>
    </row>
    <row r="619" spans="1:5" x14ac:dyDescent="0.25">
      <c r="A619" s="4">
        <v>43353</v>
      </c>
      <c r="B619" s="2">
        <f>Table6[[#This Row],[t0]]+1</f>
        <v>43354</v>
      </c>
      <c r="C619" s="2">
        <f>Table6[[#This Row],[t0]]+2</f>
        <v>43355</v>
      </c>
      <c r="D619" s="2">
        <f>Table6[[#This Row],[t0]]+3</f>
        <v>43356</v>
      </c>
      <c r="E619" s="2">
        <f>Table6[[#This Row],[t0]]+4</f>
        <v>43357</v>
      </c>
    </row>
    <row r="620" spans="1:5" x14ac:dyDescent="0.25">
      <c r="A620" s="3">
        <v>43373</v>
      </c>
      <c r="B620" s="2">
        <f>Table6[[#This Row],[t0]]+1</f>
        <v>43374</v>
      </c>
      <c r="C620" s="2">
        <f>Table6[[#This Row],[t0]]+2</f>
        <v>43375</v>
      </c>
      <c r="D620" s="2">
        <f>Table6[[#This Row],[t0]]+3</f>
        <v>43376</v>
      </c>
      <c r="E620" s="2">
        <f>Table6[[#This Row],[t0]]+4</f>
        <v>43377</v>
      </c>
    </row>
    <row r="621" spans="1:5" x14ac:dyDescent="0.25">
      <c r="A621" s="4">
        <v>43377</v>
      </c>
      <c r="B621" s="2">
        <f>Table6[[#This Row],[t0]]+1</f>
        <v>43378</v>
      </c>
      <c r="C621" s="2">
        <f>Table6[[#This Row],[t0]]+2</f>
        <v>43379</v>
      </c>
      <c r="D621" s="2">
        <f>Table6[[#This Row],[t0]]+3</f>
        <v>43380</v>
      </c>
      <c r="E621" s="2">
        <f>Table6[[#This Row],[t0]]+4</f>
        <v>43381</v>
      </c>
    </row>
    <row r="622" spans="1:5" x14ac:dyDescent="0.25">
      <c r="A622" s="3">
        <v>43382</v>
      </c>
      <c r="B622" s="2">
        <f>Table6[[#This Row],[t0]]+1</f>
        <v>43383</v>
      </c>
      <c r="C622" s="2">
        <f>Table6[[#This Row],[t0]]+2</f>
        <v>43384</v>
      </c>
      <c r="D622" s="2">
        <f>Table6[[#This Row],[t0]]+3</f>
        <v>43385</v>
      </c>
      <c r="E622" s="2">
        <f>Table6[[#This Row],[t0]]+4</f>
        <v>43386</v>
      </c>
    </row>
    <row r="623" spans="1:5" x14ac:dyDescent="0.25">
      <c r="A623" s="4">
        <v>43434</v>
      </c>
      <c r="B623" s="2">
        <f>Table6[[#This Row],[t0]]+1</f>
        <v>43435</v>
      </c>
      <c r="C623" s="2">
        <f>Table6[[#This Row],[t0]]+2</f>
        <v>43436</v>
      </c>
      <c r="D623" s="2">
        <f>Table6[[#This Row],[t0]]+3</f>
        <v>43437</v>
      </c>
      <c r="E623" s="2">
        <f>Table6[[#This Row],[t0]]+4</f>
        <v>43438</v>
      </c>
    </row>
    <row r="624" spans="1:5" x14ac:dyDescent="0.25">
      <c r="A624" s="3">
        <v>43465</v>
      </c>
      <c r="B624" s="2">
        <f>Table6[[#This Row],[t0]]+1</f>
        <v>43466</v>
      </c>
      <c r="C624" s="2">
        <f>Table6[[#This Row],[t0]]+2</f>
        <v>43467</v>
      </c>
      <c r="D624" s="2">
        <f>Table6[[#This Row],[t0]]+3</f>
        <v>43468</v>
      </c>
      <c r="E624" s="2">
        <f>Table6[[#This Row],[t0]]+4</f>
        <v>43469</v>
      </c>
    </row>
    <row r="625" spans="1:5" x14ac:dyDescent="0.25">
      <c r="A625" s="4">
        <v>43465</v>
      </c>
      <c r="B625" s="2">
        <f>Table6[[#This Row],[t0]]+1</f>
        <v>43466</v>
      </c>
      <c r="C625" s="2">
        <f>Table6[[#This Row],[t0]]+2</f>
        <v>43467</v>
      </c>
      <c r="D625" s="2">
        <f>Table6[[#This Row],[t0]]+3</f>
        <v>43468</v>
      </c>
      <c r="E625" s="2">
        <f>Table6[[#This Row],[t0]]+4</f>
        <v>43469</v>
      </c>
    </row>
    <row r="626" spans="1:5" x14ac:dyDescent="0.25">
      <c r="A626" s="3">
        <v>43465</v>
      </c>
      <c r="B626" s="2">
        <f>Table6[[#This Row],[t0]]+1</f>
        <v>43466</v>
      </c>
      <c r="C626" s="2">
        <f>Table6[[#This Row],[t0]]+2</f>
        <v>43467</v>
      </c>
      <c r="D626" s="2">
        <f>Table6[[#This Row],[t0]]+3</f>
        <v>43468</v>
      </c>
      <c r="E626" s="2">
        <f>Table6[[#This Row],[t0]]+4</f>
        <v>43469</v>
      </c>
    </row>
    <row r="627" spans="1:5" x14ac:dyDescent="0.25">
      <c r="A627" s="4">
        <v>43465</v>
      </c>
      <c r="B627" s="2">
        <f>Table6[[#This Row],[t0]]+1</f>
        <v>43466</v>
      </c>
      <c r="C627" s="2">
        <f>Table6[[#This Row],[t0]]+2</f>
        <v>43467</v>
      </c>
      <c r="D627" s="2">
        <f>Table6[[#This Row],[t0]]+3</f>
        <v>43468</v>
      </c>
      <c r="E627" s="2">
        <f>Table6[[#This Row],[t0]]+4</f>
        <v>43469</v>
      </c>
    </row>
    <row r="628" spans="1:5" x14ac:dyDescent="0.25">
      <c r="A628" s="3">
        <v>43465</v>
      </c>
      <c r="B628" s="2">
        <f>Table6[[#This Row],[t0]]+1</f>
        <v>43466</v>
      </c>
      <c r="C628" s="2">
        <f>Table6[[#This Row],[t0]]+2</f>
        <v>43467</v>
      </c>
      <c r="D628" s="2">
        <f>Table6[[#This Row],[t0]]+3</f>
        <v>43468</v>
      </c>
      <c r="E628" s="2">
        <f>Table6[[#This Row],[t0]]+4</f>
        <v>43469</v>
      </c>
    </row>
    <row r="629" spans="1:5" x14ac:dyDescent="0.25">
      <c r="A629" s="4">
        <v>43465</v>
      </c>
      <c r="B629" s="2">
        <f>Table6[[#This Row],[t0]]+1</f>
        <v>43466</v>
      </c>
      <c r="C629" s="2">
        <f>Table6[[#This Row],[t0]]+2</f>
        <v>43467</v>
      </c>
      <c r="D629" s="2">
        <f>Table6[[#This Row],[t0]]+3</f>
        <v>43468</v>
      </c>
      <c r="E629" s="2">
        <f>Table6[[#This Row],[t0]]+4</f>
        <v>43469</v>
      </c>
    </row>
    <row r="630" spans="1:5" x14ac:dyDescent="0.25">
      <c r="A630" s="3">
        <v>43465</v>
      </c>
      <c r="B630" s="2">
        <f>Table6[[#This Row],[t0]]+1</f>
        <v>43466</v>
      </c>
      <c r="C630" s="2">
        <f>Table6[[#This Row],[t0]]+2</f>
        <v>43467</v>
      </c>
      <c r="D630" s="2">
        <f>Table6[[#This Row],[t0]]+3</f>
        <v>43468</v>
      </c>
      <c r="E630" s="2">
        <f>Table6[[#This Row],[t0]]+4</f>
        <v>43469</v>
      </c>
    </row>
    <row r="631" spans="1:5" x14ac:dyDescent="0.25">
      <c r="A631" s="4">
        <v>43465</v>
      </c>
      <c r="B631" s="2">
        <f>Table6[[#This Row],[t0]]+1</f>
        <v>43466</v>
      </c>
      <c r="C631" s="2">
        <f>Table6[[#This Row],[t0]]+2</f>
        <v>43467</v>
      </c>
      <c r="D631" s="2">
        <f>Table6[[#This Row],[t0]]+3</f>
        <v>43468</v>
      </c>
      <c r="E631" s="2">
        <f>Table6[[#This Row],[t0]]+4</f>
        <v>43469</v>
      </c>
    </row>
    <row r="632" spans="1:5" x14ac:dyDescent="0.25">
      <c r="A632" s="3">
        <v>43465</v>
      </c>
      <c r="B632" s="2">
        <f>Table6[[#This Row],[t0]]+1</f>
        <v>43466</v>
      </c>
      <c r="C632" s="2">
        <f>Table6[[#This Row],[t0]]+2</f>
        <v>43467</v>
      </c>
      <c r="D632" s="2">
        <f>Table6[[#This Row],[t0]]+3</f>
        <v>43468</v>
      </c>
      <c r="E632" s="2">
        <f>Table6[[#This Row],[t0]]+4</f>
        <v>43469</v>
      </c>
    </row>
    <row r="633" spans="1:5" x14ac:dyDescent="0.25">
      <c r="A633" s="4">
        <v>43465</v>
      </c>
      <c r="B633" s="2">
        <f>Table6[[#This Row],[t0]]+1</f>
        <v>43466</v>
      </c>
      <c r="C633" s="2">
        <f>Table6[[#This Row],[t0]]+2</f>
        <v>43467</v>
      </c>
      <c r="D633" s="2">
        <f>Table6[[#This Row],[t0]]+3</f>
        <v>43468</v>
      </c>
      <c r="E633" s="2">
        <f>Table6[[#This Row],[t0]]+4</f>
        <v>43469</v>
      </c>
    </row>
    <row r="634" spans="1:5" x14ac:dyDescent="0.25">
      <c r="A634" s="3">
        <v>43465</v>
      </c>
      <c r="B634" s="2">
        <f>Table6[[#This Row],[t0]]+1</f>
        <v>43466</v>
      </c>
      <c r="C634" s="2">
        <f>Table6[[#This Row],[t0]]+2</f>
        <v>43467</v>
      </c>
      <c r="D634" s="2">
        <f>Table6[[#This Row],[t0]]+3</f>
        <v>43468</v>
      </c>
      <c r="E634" s="2">
        <f>Table6[[#This Row],[t0]]+4</f>
        <v>43469</v>
      </c>
    </row>
    <row r="635" spans="1:5" x14ac:dyDescent="0.25">
      <c r="A635" s="4">
        <v>43465</v>
      </c>
      <c r="B635" s="2">
        <f>Table6[[#This Row],[t0]]+1</f>
        <v>43466</v>
      </c>
      <c r="C635" s="2">
        <f>Table6[[#This Row],[t0]]+2</f>
        <v>43467</v>
      </c>
      <c r="D635" s="2">
        <f>Table6[[#This Row],[t0]]+3</f>
        <v>43468</v>
      </c>
      <c r="E635" s="2">
        <f>Table6[[#This Row],[t0]]+4</f>
        <v>43469</v>
      </c>
    </row>
    <row r="636" spans="1:5" x14ac:dyDescent="0.25">
      <c r="A636" s="3">
        <v>43465</v>
      </c>
      <c r="B636" s="2">
        <f>Table6[[#This Row],[t0]]+1</f>
        <v>43466</v>
      </c>
      <c r="C636" s="2">
        <f>Table6[[#This Row],[t0]]+2</f>
        <v>43467</v>
      </c>
      <c r="D636" s="2">
        <f>Table6[[#This Row],[t0]]+3</f>
        <v>43468</v>
      </c>
      <c r="E636" s="2">
        <f>Table6[[#This Row],[t0]]+4</f>
        <v>43469</v>
      </c>
    </row>
    <row r="637" spans="1:5" x14ac:dyDescent="0.25">
      <c r="A637" s="4">
        <v>43466</v>
      </c>
      <c r="B637" s="2">
        <f>Table6[[#This Row],[t0]]+1</f>
        <v>43467</v>
      </c>
      <c r="C637" s="2">
        <f>Table6[[#This Row],[t0]]+2</f>
        <v>43468</v>
      </c>
      <c r="D637" s="2">
        <f>Table6[[#This Row],[t0]]+3</f>
        <v>43469</v>
      </c>
      <c r="E637" s="2">
        <f>Table6[[#This Row],[t0]]+4</f>
        <v>43470</v>
      </c>
    </row>
    <row r="638" spans="1:5" x14ac:dyDescent="0.25">
      <c r="A638" s="3">
        <v>43466</v>
      </c>
      <c r="B638" s="2">
        <f>Table6[[#This Row],[t0]]+1</f>
        <v>43467</v>
      </c>
      <c r="C638" s="2">
        <f>Table6[[#This Row],[t0]]+2</f>
        <v>43468</v>
      </c>
      <c r="D638" s="2">
        <f>Table6[[#This Row],[t0]]+3</f>
        <v>43469</v>
      </c>
      <c r="E638" s="2">
        <f>Table6[[#This Row],[t0]]+4</f>
        <v>43470</v>
      </c>
    </row>
    <row r="639" spans="1:5" x14ac:dyDescent="0.25">
      <c r="A639" s="4">
        <v>43466</v>
      </c>
      <c r="B639" s="2">
        <f>Table6[[#This Row],[t0]]+1</f>
        <v>43467</v>
      </c>
      <c r="C639" s="2">
        <f>Table6[[#This Row],[t0]]+2</f>
        <v>43468</v>
      </c>
      <c r="D639" s="2">
        <f>Table6[[#This Row],[t0]]+3</f>
        <v>43469</v>
      </c>
      <c r="E639" s="2">
        <f>Table6[[#This Row],[t0]]+4</f>
        <v>43470</v>
      </c>
    </row>
    <row r="640" spans="1:5" x14ac:dyDescent="0.25">
      <c r="A640" s="3">
        <v>43466</v>
      </c>
      <c r="B640" s="2">
        <f>Table6[[#This Row],[t0]]+1</f>
        <v>43467</v>
      </c>
      <c r="C640" s="2">
        <f>Table6[[#This Row],[t0]]+2</f>
        <v>43468</v>
      </c>
      <c r="D640" s="2">
        <f>Table6[[#This Row],[t0]]+3</f>
        <v>43469</v>
      </c>
      <c r="E640" s="2">
        <f>Table6[[#This Row],[t0]]+4</f>
        <v>43470</v>
      </c>
    </row>
    <row r="641" spans="1:5" x14ac:dyDescent="0.25">
      <c r="A641" s="4">
        <v>43466</v>
      </c>
      <c r="B641" s="2">
        <f>Table6[[#This Row],[t0]]+1</f>
        <v>43467</v>
      </c>
      <c r="C641" s="2">
        <f>Table6[[#This Row],[t0]]+2</f>
        <v>43468</v>
      </c>
      <c r="D641" s="2">
        <f>Table6[[#This Row],[t0]]+3</f>
        <v>43469</v>
      </c>
      <c r="E641" s="2">
        <f>Table6[[#This Row],[t0]]+4</f>
        <v>43470</v>
      </c>
    </row>
    <row r="642" spans="1:5" x14ac:dyDescent="0.25">
      <c r="A642" s="3">
        <v>43466</v>
      </c>
      <c r="B642" s="2">
        <f>Table6[[#This Row],[t0]]+1</f>
        <v>43467</v>
      </c>
      <c r="C642" s="2">
        <f>Table6[[#This Row],[t0]]+2</f>
        <v>43468</v>
      </c>
      <c r="D642" s="2">
        <f>Table6[[#This Row],[t0]]+3</f>
        <v>43469</v>
      </c>
      <c r="E642" s="2">
        <f>Table6[[#This Row],[t0]]+4</f>
        <v>43470</v>
      </c>
    </row>
    <row r="643" spans="1:5" x14ac:dyDescent="0.25">
      <c r="A643" s="4">
        <v>43471</v>
      </c>
      <c r="B643" s="2">
        <f>Table6[[#This Row],[t0]]+1</f>
        <v>43472</v>
      </c>
      <c r="C643" s="2">
        <f>Table6[[#This Row],[t0]]+2</f>
        <v>43473</v>
      </c>
      <c r="D643" s="2">
        <f>Table6[[#This Row],[t0]]+3</f>
        <v>43474</v>
      </c>
      <c r="E643" s="2">
        <f>Table6[[#This Row],[t0]]+4</f>
        <v>43475</v>
      </c>
    </row>
    <row r="644" spans="1:5" x14ac:dyDescent="0.25">
      <c r="A644" s="3">
        <v>43524</v>
      </c>
      <c r="B644" s="2">
        <f>Table6[[#This Row],[t0]]+1</f>
        <v>43525</v>
      </c>
      <c r="C644" s="2">
        <f>Table6[[#This Row],[t0]]+2</f>
        <v>43526</v>
      </c>
      <c r="D644" s="2">
        <f>Table6[[#This Row],[t0]]+3</f>
        <v>43527</v>
      </c>
      <c r="E644" s="2">
        <f>Table6[[#This Row],[t0]]+4</f>
        <v>43528</v>
      </c>
    </row>
    <row r="645" spans="1:5" x14ac:dyDescent="0.25">
      <c r="A645" s="4">
        <v>43555</v>
      </c>
      <c r="B645" s="2">
        <f>Table6[[#This Row],[t0]]+1</f>
        <v>43556</v>
      </c>
      <c r="C645" s="2">
        <f>Table6[[#This Row],[t0]]+2</f>
        <v>43557</v>
      </c>
      <c r="D645" s="2">
        <f>Table6[[#This Row],[t0]]+3</f>
        <v>43558</v>
      </c>
      <c r="E645" s="2">
        <f>Table6[[#This Row],[t0]]+4</f>
        <v>43559</v>
      </c>
    </row>
    <row r="646" spans="1:5" x14ac:dyDescent="0.25">
      <c r="A646" s="3">
        <v>43555</v>
      </c>
      <c r="B646" s="2">
        <f>Table6[[#This Row],[t0]]+1</f>
        <v>43556</v>
      </c>
      <c r="C646" s="2">
        <f>Table6[[#This Row],[t0]]+2</f>
        <v>43557</v>
      </c>
      <c r="D646" s="2">
        <f>Table6[[#This Row],[t0]]+3</f>
        <v>43558</v>
      </c>
      <c r="E646" s="2">
        <f>Table6[[#This Row],[t0]]+4</f>
        <v>43559</v>
      </c>
    </row>
    <row r="647" spans="1:5" x14ac:dyDescent="0.25">
      <c r="A647" s="4">
        <v>43555</v>
      </c>
      <c r="B647" s="2">
        <f>Table6[[#This Row],[t0]]+1</f>
        <v>43556</v>
      </c>
      <c r="C647" s="2">
        <f>Table6[[#This Row],[t0]]+2</f>
        <v>43557</v>
      </c>
      <c r="D647" s="2">
        <f>Table6[[#This Row],[t0]]+3</f>
        <v>43558</v>
      </c>
      <c r="E647" s="2">
        <f>Table6[[#This Row],[t0]]+4</f>
        <v>43559</v>
      </c>
    </row>
    <row r="648" spans="1:5" x14ac:dyDescent="0.25">
      <c r="A648" s="3">
        <v>43580</v>
      </c>
      <c r="B648" s="2">
        <f>Table6[[#This Row],[t0]]+1</f>
        <v>43581</v>
      </c>
      <c r="C648" s="2">
        <f>Table6[[#This Row],[t0]]+2</f>
        <v>43582</v>
      </c>
      <c r="D648" s="2">
        <f>Table6[[#This Row],[t0]]+3</f>
        <v>43583</v>
      </c>
      <c r="E648" s="2">
        <f>Table6[[#This Row],[t0]]+4</f>
        <v>43584</v>
      </c>
    </row>
    <row r="649" spans="1:5" x14ac:dyDescent="0.25">
      <c r="A649" s="4">
        <v>43645</v>
      </c>
      <c r="B649" s="2">
        <f>Table6[[#This Row],[t0]]+1</f>
        <v>43646</v>
      </c>
      <c r="C649" s="2">
        <f>Table6[[#This Row],[t0]]+2</f>
        <v>43647</v>
      </c>
      <c r="D649" s="2">
        <f>Table6[[#This Row],[t0]]+3</f>
        <v>43648</v>
      </c>
      <c r="E649" s="2">
        <f>Table6[[#This Row],[t0]]+4</f>
        <v>43649</v>
      </c>
    </row>
    <row r="650" spans="1:5" x14ac:dyDescent="0.25">
      <c r="A650" s="3">
        <v>43677</v>
      </c>
      <c r="B650" s="2">
        <f>Table6[[#This Row],[t0]]+1</f>
        <v>43678</v>
      </c>
      <c r="C650" s="2">
        <f>Table6[[#This Row],[t0]]+2</f>
        <v>43679</v>
      </c>
      <c r="D650" s="2">
        <f>Table6[[#This Row],[t0]]+3</f>
        <v>43680</v>
      </c>
      <c r="E650" s="2">
        <f>Table6[[#This Row],[t0]]+4</f>
        <v>43681</v>
      </c>
    </row>
    <row r="651" spans="1:5" x14ac:dyDescent="0.25">
      <c r="A651" s="4">
        <v>43706</v>
      </c>
      <c r="B651" s="2">
        <f>Table6[[#This Row],[t0]]+1</f>
        <v>43707</v>
      </c>
      <c r="C651" s="2">
        <f>Table6[[#This Row],[t0]]+2</f>
        <v>43708</v>
      </c>
      <c r="D651" s="2">
        <f>Table6[[#This Row],[t0]]+3</f>
        <v>43709</v>
      </c>
      <c r="E651" s="2">
        <f>Table6[[#This Row],[t0]]+4</f>
        <v>43710</v>
      </c>
    </row>
    <row r="652" spans="1:5" x14ac:dyDescent="0.25">
      <c r="A652" s="3">
        <v>43738</v>
      </c>
      <c r="B652" s="2">
        <f>Table6[[#This Row],[t0]]+1</f>
        <v>43739</v>
      </c>
      <c r="C652" s="2">
        <f>Table6[[#This Row],[t0]]+2</f>
        <v>43740</v>
      </c>
      <c r="D652" s="2">
        <f>Table6[[#This Row],[t0]]+3</f>
        <v>43741</v>
      </c>
      <c r="E652" s="2">
        <f>Table6[[#This Row],[t0]]+4</f>
        <v>43742</v>
      </c>
    </row>
    <row r="653" spans="1:5" x14ac:dyDescent="0.25">
      <c r="A653" s="4">
        <v>43738</v>
      </c>
      <c r="B653" s="2">
        <f>Table6[[#This Row],[t0]]+1</f>
        <v>43739</v>
      </c>
      <c r="C653" s="2">
        <f>Table6[[#This Row],[t0]]+2</f>
        <v>43740</v>
      </c>
      <c r="D653" s="2">
        <f>Table6[[#This Row],[t0]]+3</f>
        <v>43741</v>
      </c>
      <c r="E653" s="2">
        <f>Table6[[#This Row],[t0]]+4</f>
        <v>43742</v>
      </c>
    </row>
    <row r="654" spans="1:5" x14ac:dyDescent="0.25">
      <c r="A654" s="3">
        <v>43769</v>
      </c>
      <c r="B654" s="2">
        <f>Table6[[#This Row],[t0]]+1</f>
        <v>43770</v>
      </c>
      <c r="C654" s="2">
        <f>Table6[[#This Row],[t0]]+2</f>
        <v>43771</v>
      </c>
      <c r="D654" s="2">
        <f>Table6[[#This Row],[t0]]+3</f>
        <v>43772</v>
      </c>
      <c r="E654" s="2">
        <f>Table6[[#This Row],[t0]]+4</f>
        <v>43773</v>
      </c>
    </row>
    <row r="655" spans="1:5" x14ac:dyDescent="0.25">
      <c r="A655" s="4">
        <v>43769</v>
      </c>
      <c r="B655" s="2">
        <f>Table6[[#This Row],[t0]]+1</f>
        <v>43770</v>
      </c>
      <c r="C655" s="2">
        <f>Table6[[#This Row],[t0]]+2</f>
        <v>43771</v>
      </c>
      <c r="D655" s="2">
        <f>Table6[[#This Row],[t0]]+3</f>
        <v>43772</v>
      </c>
      <c r="E655" s="2">
        <f>Table6[[#This Row],[t0]]+4</f>
        <v>43773</v>
      </c>
    </row>
    <row r="656" spans="1:5" x14ac:dyDescent="0.25">
      <c r="A656" s="3">
        <v>43769</v>
      </c>
      <c r="B656" s="2">
        <f>Table6[[#This Row],[t0]]+1</f>
        <v>43770</v>
      </c>
      <c r="C656" s="2">
        <f>Table6[[#This Row],[t0]]+2</f>
        <v>43771</v>
      </c>
      <c r="D656" s="2">
        <f>Table6[[#This Row],[t0]]+3</f>
        <v>43772</v>
      </c>
      <c r="E656" s="2">
        <f>Table6[[#This Row],[t0]]+4</f>
        <v>43773</v>
      </c>
    </row>
    <row r="657" spans="1:5" x14ac:dyDescent="0.25">
      <c r="A657" s="4">
        <v>43799</v>
      </c>
      <c r="B657" s="2">
        <f>Table6[[#This Row],[t0]]+1</f>
        <v>43800</v>
      </c>
      <c r="C657" s="2">
        <f>Table6[[#This Row],[t0]]+2</f>
        <v>43801</v>
      </c>
      <c r="D657" s="2">
        <f>Table6[[#This Row],[t0]]+3</f>
        <v>43802</v>
      </c>
      <c r="E657" s="2">
        <f>Table6[[#This Row],[t0]]+4</f>
        <v>43803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AB0044-39D9-49C6-94F2-5E1B20875D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Meteorological</vt:lpstr>
      <vt:lpstr>Hydrological</vt:lpstr>
      <vt:lpstr>Geophyisical</vt:lpstr>
      <vt:lpstr>Climatological</vt:lpstr>
      <vt:lpstr>Biological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2023-02-24T20:38:03Z</dcterms:created>
  <dcterms:modified xsi:type="dcterms:W3CDTF">2023-03-08T13:47:34Z</dcterms:modified>
</cp:coreProperties>
</file>